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2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48891\Downloads\"/>
    </mc:Choice>
  </mc:AlternateContent>
  <xr:revisionPtr revIDLastSave="0" documentId="13_ncr:1_{1DA25566-422C-405D-898A-2673259D1281}" xr6:coauthVersionLast="47" xr6:coauthVersionMax="47" xr10:uidLastSave="{00000000-0000-0000-0000-000000000000}"/>
  <bookViews>
    <workbookView xWindow="-108" yWindow="-108" windowWidth="23256" windowHeight="13896" tabRatio="765" xr2:uid="{00000000-000D-0000-FFFF-FFFF00000000}"/>
  </bookViews>
  <sheets>
    <sheet name="表紙" sheetId="21" r:id="rId1"/>
    <sheet name="1.全社費用" sheetId="1" r:id="rId2"/>
    <sheet name="2.売上実績" sheetId="9" r:id="rId3"/>
    <sheet name="3.得意先一覧" sheetId="17" r:id="rId4"/>
    <sheet name="4.製品一覧" sheetId="12" r:id="rId5"/>
    <sheet name="5.経済減価償却" sheetId="4" r:id="rId6"/>
    <sheet name="6.直接費" sheetId="25" r:id="rId7"/>
    <sheet name="7.製品別原価" sheetId="6" r:id="rId8"/>
    <sheet name="8.得意先・製品別損益" sheetId="15" r:id="rId9"/>
    <sheet name="9.製品別損益" sheetId="16" r:id="rId10"/>
    <sheet name="製品別損益グラフ" sheetId="19" r:id="rId11"/>
    <sheet name="10.得意先別損益" sheetId="18" r:id="rId12"/>
    <sheet name="得意先別損益グラフ" sheetId="20" r:id="rId13"/>
  </sheets>
  <definedNames>
    <definedName name="_xlnm.Print_Area" localSheetId="11">'10.得意先別損益'!$B:$I</definedName>
    <definedName name="_xlnm.Print_Area" localSheetId="2">'2.売上実績'!$B:$G</definedName>
    <definedName name="_xlnm.Print_Area" localSheetId="5">'5.経済減価償却'!$B:$H</definedName>
    <definedName name="_xlnm.Print_Area" localSheetId="6">'6.直接費'!$B:$G</definedName>
    <definedName name="_xlnm.Print_Area" localSheetId="8">'8.得意先・製品別損益'!$B:$O</definedName>
    <definedName name="_xlnm.Print_Area" localSheetId="9">'9.製品別損益'!$B:$O</definedName>
    <definedName name="_xlnm.Print_Titles" localSheetId="11">'10.得意先別損益'!$1:$3</definedName>
    <definedName name="_xlnm.Print_Titles" localSheetId="2">'2.売上実績'!$1:$3</definedName>
    <definedName name="_xlnm.Print_Titles" localSheetId="3">'3.得意先一覧'!$1:$3</definedName>
    <definedName name="_xlnm.Print_Titles" localSheetId="4">'4.製品一覧'!$1:$3</definedName>
    <definedName name="_xlnm.Print_Titles" localSheetId="5">'5.経済減価償却'!$1:$3</definedName>
    <definedName name="_xlnm.Print_Titles" localSheetId="6">'6.直接費'!$1:$3</definedName>
    <definedName name="_xlnm.Print_Titles" localSheetId="7">'7.製品別原価'!$1:$4</definedName>
    <definedName name="_xlnm.Print_Titles" localSheetId="8">'8.得意先・製品別損益'!$1:$3</definedName>
    <definedName name="_xlnm.Print_Titles" localSheetId="9">'9.製品別損益'!$1:$3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00" i="12" l="1"/>
  <c r="F499" i="12"/>
  <c r="F498" i="12"/>
  <c r="F497" i="12"/>
  <c r="F496" i="12"/>
  <c r="F495" i="12"/>
  <c r="F494" i="12"/>
  <c r="F493" i="12"/>
  <c r="F492" i="12"/>
  <c r="F491" i="12"/>
  <c r="F490" i="12"/>
  <c r="F489" i="12"/>
  <c r="F488" i="12"/>
  <c r="F487" i="12"/>
  <c r="F486" i="12"/>
  <c r="F485" i="12"/>
  <c r="F484" i="12"/>
  <c r="F483" i="12"/>
  <c r="F482" i="12"/>
  <c r="F481" i="12"/>
  <c r="F480" i="12"/>
  <c r="F479" i="12"/>
  <c r="F478" i="12"/>
  <c r="F477" i="12"/>
  <c r="F476" i="12"/>
  <c r="F475" i="12"/>
  <c r="F474" i="12"/>
  <c r="F473" i="12"/>
  <c r="F472" i="12"/>
  <c r="F471" i="12"/>
  <c r="F470" i="12"/>
  <c r="F469" i="12"/>
  <c r="F468" i="12"/>
  <c r="F467" i="12"/>
  <c r="F466" i="12"/>
  <c r="F465" i="12"/>
  <c r="F464" i="12"/>
  <c r="F463" i="12"/>
  <c r="F462" i="12"/>
  <c r="F461" i="12"/>
  <c r="F460" i="12"/>
  <c r="F459" i="12"/>
  <c r="F458" i="12"/>
  <c r="F457" i="12"/>
  <c r="F456" i="12"/>
  <c r="F455" i="12"/>
  <c r="F454" i="12"/>
  <c r="F453" i="12"/>
  <c r="F452" i="12"/>
  <c r="F451" i="12"/>
  <c r="F450" i="12"/>
  <c r="F449" i="12"/>
  <c r="F448" i="12"/>
  <c r="F447" i="12"/>
  <c r="F446" i="12"/>
  <c r="F445" i="12"/>
  <c r="F444" i="12"/>
  <c r="F443" i="12"/>
  <c r="F442" i="12"/>
  <c r="F441" i="12"/>
  <c r="F440" i="12"/>
  <c r="F439" i="12"/>
  <c r="F438" i="12"/>
  <c r="F437" i="12"/>
  <c r="F436" i="12"/>
  <c r="F435" i="12"/>
  <c r="F434" i="12"/>
  <c r="F433" i="12"/>
  <c r="F432" i="12"/>
  <c r="F431" i="12"/>
  <c r="F430" i="12"/>
  <c r="F429" i="12"/>
  <c r="F428" i="12"/>
  <c r="F427" i="12"/>
  <c r="F426" i="12"/>
  <c r="F425" i="12"/>
  <c r="F424" i="12"/>
  <c r="F423" i="12"/>
  <c r="F422" i="12"/>
  <c r="F421" i="12"/>
  <c r="F420" i="12"/>
  <c r="F419" i="12"/>
  <c r="F418" i="12"/>
  <c r="F417" i="12"/>
  <c r="F416" i="12"/>
  <c r="F415" i="12"/>
  <c r="F414" i="12"/>
  <c r="F413" i="12"/>
  <c r="F412" i="12"/>
  <c r="F411" i="12"/>
  <c r="F410" i="12"/>
  <c r="F409" i="12"/>
  <c r="F408" i="12"/>
  <c r="F407" i="12"/>
  <c r="F406" i="12"/>
  <c r="F405" i="12"/>
  <c r="F404" i="12"/>
  <c r="F403" i="12"/>
  <c r="F402" i="12"/>
  <c r="F401" i="12"/>
  <c r="F400" i="12"/>
  <c r="F399" i="12"/>
  <c r="F398" i="12"/>
  <c r="F397" i="12"/>
  <c r="F396" i="12"/>
  <c r="F395" i="12"/>
  <c r="F394" i="12"/>
  <c r="F393" i="12"/>
  <c r="F392" i="12"/>
  <c r="F391" i="12"/>
  <c r="F390" i="12"/>
  <c r="F389" i="12"/>
  <c r="F388" i="12"/>
  <c r="F387" i="12"/>
  <c r="F386" i="12"/>
  <c r="F385" i="12"/>
  <c r="F384" i="12"/>
  <c r="F383" i="12"/>
  <c r="F382" i="12"/>
  <c r="F381" i="12"/>
  <c r="F380" i="12"/>
  <c r="F379" i="12"/>
  <c r="F378" i="12"/>
  <c r="F377" i="12"/>
  <c r="F376" i="12"/>
  <c r="F375" i="12"/>
  <c r="F374" i="12"/>
  <c r="F373" i="12"/>
  <c r="F372" i="12"/>
  <c r="F371" i="12"/>
  <c r="F370" i="12"/>
  <c r="F369" i="12"/>
  <c r="F368" i="12"/>
  <c r="F367" i="12"/>
  <c r="F366" i="12"/>
  <c r="F365" i="12"/>
  <c r="F364" i="12"/>
  <c r="F363" i="12"/>
  <c r="F362" i="12"/>
  <c r="F361" i="12"/>
  <c r="F360" i="12"/>
  <c r="F359" i="12"/>
  <c r="F358" i="12"/>
  <c r="F357" i="12"/>
  <c r="F356" i="12"/>
  <c r="F355" i="12"/>
  <c r="F354" i="12"/>
  <c r="F353" i="12"/>
  <c r="F352" i="12"/>
  <c r="F351" i="12"/>
  <c r="F350" i="12"/>
  <c r="F349" i="12"/>
  <c r="F348" i="12"/>
  <c r="F347" i="12"/>
  <c r="F346" i="12"/>
  <c r="F345" i="12"/>
  <c r="F344" i="12"/>
  <c r="F343" i="12"/>
  <c r="F342" i="12"/>
  <c r="F341" i="12"/>
  <c r="F340" i="12"/>
  <c r="F339" i="12"/>
  <c r="F338" i="12"/>
  <c r="F337" i="12"/>
  <c r="F336" i="12"/>
  <c r="F335" i="12"/>
  <c r="F334" i="12"/>
  <c r="F333" i="12"/>
  <c r="F332" i="12"/>
  <c r="F331" i="12"/>
  <c r="F330" i="12"/>
  <c r="F329" i="12"/>
  <c r="F328" i="12"/>
  <c r="F327" i="12"/>
  <c r="F326" i="12"/>
  <c r="F325" i="12"/>
  <c r="F324" i="12"/>
  <c r="F323" i="12"/>
  <c r="F322" i="12"/>
  <c r="F321" i="12"/>
  <c r="F320" i="12"/>
  <c r="F319" i="12"/>
  <c r="F318" i="12"/>
  <c r="F317" i="12"/>
  <c r="F316" i="12"/>
  <c r="F315" i="12"/>
  <c r="F314" i="12"/>
  <c r="F313" i="12"/>
  <c r="F312" i="12"/>
  <c r="F311" i="12"/>
  <c r="F310" i="12"/>
  <c r="F309" i="12"/>
  <c r="F308" i="12"/>
  <c r="F307" i="12"/>
  <c r="F306" i="12"/>
  <c r="F305" i="12"/>
  <c r="F304" i="12"/>
  <c r="F303" i="12"/>
  <c r="F302" i="12"/>
  <c r="F301" i="12"/>
  <c r="F300" i="12"/>
  <c r="F299" i="12"/>
  <c r="F298" i="12"/>
  <c r="F297" i="12"/>
  <c r="F296" i="12"/>
  <c r="F295" i="12"/>
  <c r="F294" i="12"/>
  <c r="F293" i="12"/>
  <c r="F292" i="12"/>
  <c r="F291" i="12"/>
  <c r="F290" i="12"/>
  <c r="F289" i="12"/>
  <c r="F288" i="12"/>
  <c r="F287" i="12"/>
  <c r="F286" i="12"/>
  <c r="F285" i="12"/>
  <c r="F284" i="12"/>
  <c r="F283" i="12"/>
  <c r="F282" i="12"/>
  <c r="F281" i="12"/>
  <c r="F280" i="12"/>
  <c r="F279" i="12"/>
  <c r="F278" i="12"/>
  <c r="F277" i="12"/>
  <c r="F276" i="12"/>
  <c r="F275" i="12"/>
  <c r="F274" i="12"/>
  <c r="F273" i="12"/>
  <c r="F272" i="12"/>
  <c r="F271" i="12"/>
  <c r="F270" i="12"/>
  <c r="F269" i="12"/>
  <c r="F268" i="12"/>
  <c r="F267" i="12"/>
  <c r="F266" i="12"/>
  <c r="F265" i="12"/>
  <c r="F264" i="12"/>
  <c r="F263" i="12"/>
  <c r="F262" i="12"/>
  <c r="F261" i="12"/>
  <c r="F260" i="12"/>
  <c r="F259" i="12"/>
  <c r="F258" i="12"/>
  <c r="F257" i="12"/>
  <c r="F256" i="12"/>
  <c r="F255" i="12"/>
  <c r="F254" i="12"/>
  <c r="F253" i="12"/>
  <c r="F252" i="12"/>
  <c r="F251" i="12"/>
  <c r="F250" i="12"/>
  <c r="F249" i="12"/>
  <c r="F248" i="12"/>
  <c r="F247" i="12"/>
  <c r="F246" i="12"/>
  <c r="F245" i="12"/>
  <c r="F244" i="12"/>
  <c r="F243" i="12"/>
  <c r="F242" i="12"/>
  <c r="F241" i="12"/>
  <c r="F240" i="12"/>
  <c r="F239" i="12"/>
  <c r="F238" i="12"/>
  <c r="F237" i="12"/>
  <c r="F236" i="12"/>
  <c r="F235" i="12"/>
  <c r="F234" i="12"/>
  <c r="F233" i="12"/>
  <c r="F232" i="12"/>
  <c r="F231" i="12"/>
  <c r="F230" i="12"/>
  <c r="F229" i="12"/>
  <c r="F228" i="12"/>
  <c r="F227" i="12"/>
  <c r="F226" i="12"/>
  <c r="F225" i="12"/>
  <c r="F224" i="12"/>
  <c r="F223" i="12"/>
  <c r="F222" i="12"/>
  <c r="F221" i="12"/>
  <c r="F220" i="12"/>
  <c r="F219" i="12"/>
  <c r="F218" i="12"/>
  <c r="F217" i="12"/>
  <c r="F216" i="12"/>
  <c r="F215" i="12"/>
  <c r="F214" i="12"/>
  <c r="F213" i="12"/>
  <c r="F212" i="12"/>
  <c r="F211" i="12"/>
  <c r="F210" i="12"/>
  <c r="F209" i="12"/>
  <c r="F208" i="12"/>
  <c r="F207" i="12"/>
  <c r="F206" i="12"/>
  <c r="F205" i="12"/>
  <c r="F204" i="12"/>
  <c r="F203" i="12"/>
  <c r="F202" i="12"/>
  <c r="F201" i="12"/>
  <c r="F200" i="12"/>
  <c r="F199" i="12"/>
  <c r="F198" i="12"/>
  <c r="F197" i="12"/>
  <c r="F196" i="12"/>
  <c r="F195" i="12"/>
  <c r="F194" i="12"/>
  <c r="F193" i="12"/>
  <c r="F192" i="12"/>
  <c r="F191" i="12"/>
  <c r="F190" i="12"/>
  <c r="F189" i="12"/>
  <c r="F188" i="12"/>
  <c r="F187" i="12"/>
  <c r="F186" i="12"/>
  <c r="F185" i="12"/>
  <c r="F184" i="12"/>
  <c r="F183" i="12"/>
  <c r="F182" i="12"/>
  <c r="F181" i="12"/>
  <c r="F180" i="12"/>
  <c r="F179" i="12"/>
  <c r="F178" i="12"/>
  <c r="F177" i="12"/>
  <c r="F176" i="12"/>
  <c r="F175" i="12"/>
  <c r="F174" i="12"/>
  <c r="F173" i="12"/>
  <c r="F172" i="12"/>
  <c r="F171" i="12"/>
  <c r="F170" i="12"/>
  <c r="F169" i="12"/>
  <c r="F168" i="12"/>
  <c r="F167" i="12"/>
  <c r="F166" i="12"/>
  <c r="F165" i="12"/>
  <c r="F164" i="12"/>
  <c r="F163" i="12"/>
  <c r="F162" i="12"/>
  <c r="F161" i="12"/>
  <c r="F160" i="12"/>
  <c r="F159" i="12"/>
  <c r="F158" i="12"/>
  <c r="F157" i="12"/>
  <c r="F156" i="12"/>
  <c r="F155" i="12"/>
  <c r="F154" i="12"/>
  <c r="F153" i="12"/>
  <c r="F152" i="12"/>
  <c r="F151" i="12"/>
  <c r="F150" i="12"/>
  <c r="F149" i="12"/>
  <c r="F148" i="12"/>
  <c r="F147" i="12"/>
  <c r="F146" i="12"/>
  <c r="F145" i="12"/>
  <c r="F144" i="12"/>
  <c r="F143" i="12"/>
  <c r="F142" i="12"/>
  <c r="F141" i="12"/>
  <c r="F140" i="12"/>
  <c r="F139" i="12"/>
  <c r="F138" i="12"/>
  <c r="F137" i="12"/>
  <c r="F136" i="12"/>
  <c r="F135" i="12"/>
  <c r="F134" i="12"/>
  <c r="F133" i="12"/>
  <c r="F132" i="12"/>
  <c r="F131" i="12"/>
  <c r="F130" i="12"/>
  <c r="F129" i="12"/>
  <c r="F128" i="12"/>
  <c r="F127" i="12"/>
  <c r="F126" i="12"/>
  <c r="F125" i="12"/>
  <c r="F124" i="12"/>
  <c r="F123" i="12"/>
  <c r="F122" i="12"/>
  <c r="F121" i="12"/>
  <c r="F120" i="12"/>
  <c r="F119" i="12"/>
  <c r="F118" i="12"/>
  <c r="F117" i="12"/>
  <c r="F116" i="12"/>
  <c r="F115" i="12"/>
  <c r="F114" i="12"/>
  <c r="F113" i="12"/>
  <c r="F112" i="12"/>
  <c r="F111" i="12"/>
  <c r="F110" i="12"/>
  <c r="F109" i="12"/>
  <c r="F108" i="12"/>
  <c r="F107" i="12"/>
  <c r="F106" i="12"/>
  <c r="F105" i="12"/>
  <c r="F104" i="12"/>
  <c r="F103" i="12"/>
  <c r="F102" i="12"/>
  <c r="F101" i="12"/>
  <c r="F100" i="12"/>
  <c r="F99" i="12"/>
  <c r="F98" i="12"/>
  <c r="F97" i="12"/>
  <c r="F96" i="12"/>
  <c r="F95" i="12"/>
  <c r="F94" i="12"/>
  <c r="F93" i="12"/>
  <c r="F92" i="12"/>
  <c r="F91" i="12"/>
  <c r="F90" i="12"/>
  <c r="F89" i="12"/>
  <c r="F88" i="12"/>
  <c r="F87" i="12"/>
  <c r="F86" i="12"/>
  <c r="F85" i="12"/>
  <c r="F84" i="12"/>
  <c r="F83" i="12"/>
  <c r="F82" i="12"/>
  <c r="F81" i="12"/>
  <c r="F80" i="12"/>
  <c r="F79" i="12"/>
  <c r="F78" i="12"/>
  <c r="F77" i="12"/>
  <c r="F76" i="12"/>
  <c r="F75" i="12"/>
  <c r="F74" i="12"/>
  <c r="F73" i="12"/>
  <c r="F72" i="12"/>
  <c r="F71" i="12"/>
  <c r="F70" i="12"/>
  <c r="F69" i="12"/>
  <c r="F68" i="12"/>
  <c r="F67" i="12"/>
  <c r="F66" i="12"/>
  <c r="F65" i="12"/>
  <c r="F64" i="12"/>
  <c r="F63" i="12"/>
  <c r="F62" i="12"/>
  <c r="F61" i="12"/>
  <c r="F60" i="12"/>
  <c r="F59" i="12"/>
  <c r="F58" i="12"/>
  <c r="F57" i="12"/>
  <c r="F56" i="12"/>
  <c r="F55" i="12"/>
  <c r="F54" i="12"/>
  <c r="F53" i="12"/>
  <c r="F52" i="12"/>
  <c r="F51" i="12"/>
  <c r="F50" i="12"/>
  <c r="F49" i="12"/>
  <c r="F48" i="12"/>
  <c r="F47" i="12"/>
  <c r="F46" i="12"/>
  <c r="F45" i="12"/>
  <c r="F44" i="12"/>
  <c r="F43" i="12"/>
  <c r="F42" i="12"/>
  <c r="F41" i="12"/>
  <c r="F40" i="12"/>
  <c r="F39" i="12"/>
  <c r="F38" i="12"/>
  <c r="F37" i="12"/>
  <c r="F36" i="12"/>
  <c r="F35" i="12"/>
  <c r="F34" i="12"/>
  <c r="F33" i="12"/>
  <c r="F32" i="12"/>
  <c r="F31" i="12"/>
  <c r="F30" i="12"/>
  <c r="F29" i="12"/>
  <c r="F28" i="12"/>
  <c r="F27" i="12"/>
  <c r="F26" i="12"/>
  <c r="F25" i="12"/>
  <c r="F24" i="12"/>
  <c r="F23" i="12"/>
  <c r="F22" i="12"/>
  <c r="F21" i="12"/>
  <c r="F20" i="12"/>
  <c r="F19" i="12"/>
  <c r="F18" i="12"/>
  <c r="F17" i="12"/>
  <c r="F16" i="12"/>
  <c r="F15" i="12"/>
  <c r="F14" i="12"/>
  <c r="F13" i="12"/>
  <c r="F12" i="12"/>
  <c r="F11" i="12"/>
  <c r="F10" i="12"/>
  <c r="F9" i="12"/>
  <c r="F5" i="12"/>
  <c r="F6" i="12"/>
  <c r="F7" i="12"/>
  <c r="F8" i="12"/>
  <c r="F4" i="12"/>
  <c r="D1000" i="17"/>
  <c r="D999" i="17"/>
  <c r="D998" i="17"/>
  <c r="D997" i="17"/>
  <c r="D996" i="17"/>
  <c r="D995" i="17"/>
  <c r="D994" i="17"/>
  <c r="D993" i="17"/>
  <c r="D992" i="17"/>
  <c r="D991" i="17"/>
  <c r="D990" i="17"/>
  <c r="D989" i="17"/>
  <c r="D988" i="17"/>
  <c r="D987" i="17"/>
  <c r="D986" i="17"/>
  <c r="D985" i="17"/>
  <c r="D984" i="17"/>
  <c r="D983" i="17"/>
  <c r="D982" i="17"/>
  <c r="D981" i="17"/>
  <c r="D980" i="17"/>
  <c r="D979" i="17"/>
  <c r="D978" i="17"/>
  <c r="D977" i="17"/>
  <c r="D976" i="17"/>
  <c r="D975" i="17"/>
  <c r="D974" i="17"/>
  <c r="D973" i="17"/>
  <c r="D972" i="17"/>
  <c r="D971" i="17"/>
  <c r="D970" i="17"/>
  <c r="D969" i="17"/>
  <c r="D968" i="17"/>
  <c r="D967" i="17"/>
  <c r="D966" i="17"/>
  <c r="D965" i="17"/>
  <c r="D964" i="17"/>
  <c r="D963" i="17"/>
  <c r="D962" i="17"/>
  <c r="D961" i="17"/>
  <c r="D960" i="17"/>
  <c r="D959" i="17"/>
  <c r="D958" i="17"/>
  <c r="D957" i="17"/>
  <c r="D956" i="17"/>
  <c r="D955" i="17"/>
  <c r="D954" i="17"/>
  <c r="D953" i="17"/>
  <c r="D952" i="17"/>
  <c r="D951" i="17"/>
  <c r="D950" i="17"/>
  <c r="D949" i="17"/>
  <c r="D948" i="17"/>
  <c r="D947" i="17"/>
  <c r="D946" i="17"/>
  <c r="D945" i="17"/>
  <c r="D944" i="17"/>
  <c r="D943" i="17"/>
  <c r="D942" i="17"/>
  <c r="D941" i="17"/>
  <c r="D940" i="17"/>
  <c r="D939" i="17"/>
  <c r="D938" i="17"/>
  <c r="D937" i="17"/>
  <c r="D936" i="17"/>
  <c r="D935" i="17"/>
  <c r="D934" i="17"/>
  <c r="D933" i="17"/>
  <c r="D932" i="17"/>
  <c r="D931" i="17"/>
  <c r="D930" i="17"/>
  <c r="D929" i="17"/>
  <c r="D928" i="17"/>
  <c r="D927" i="17"/>
  <c r="D926" i="17"/>
  <c r="D925" i="17"/>
  <c r="D924" i="17"/>
  <c r="D923" i="17"/>
  <c r="D922" i="17"/>
  <c r="D921" i="17"/>
  <c r="D920" i="17"/>
  <c r="D919" i="17"/>
  <c r="D918" i="17"/>
  <c r="D917" i="17"/>
  <c r="D916" i="17"/>
  <c r="D915" i="17"/>
  <c r="D914" i="17"/>
  <c r="D913" i="17"/>
  <c r="D912" i="17"/>
  <c r="D911" i="17"/>
  <c r="D910" i="17"/>
  <c r="D909" i="17"/>
  <c r="D908" i="17"/>
  <c r="D907" i="17"/>
  <c r="D906" i="17"/>
  <c r="D905" i="17"/>
  <c r="D904" i="17"/>
  <c r="D903" i="17"/>
  <c r="D902" i="17"/>
  <c r="D901" i="17"/>
  <c r="D900" i="17"/>
  <c r="D899" i="17"/>
  <c r="D898" i="17"/>
  <c r="D897" i="17"/>
  <c r="D896" i="17"/>
  <c r="D895" i="17"/>
  <c r="D894" i="17"/>
  <c r="D893" i="17"/>
  <c r="D892" i="17"/>
  <c r="D891" i="17"/>
  <c r="D890" i="17"/>
  <c r="D889" i="17"/>
  <c r="D888" i="17"/>
  <c r="D887" i="17"/>
  <c r="D886" i="17"/>
  <c r="D885" i="17"/>
  <c r="D884" i="17"/>
  <c r="D883" i="17"/>
  <c r="D882" i="17"/>
  <c r="D881" i="17"/>
  <c r="D880" i="17"/>
  <c r="D879" i="17"/>
  <c r="D878" i="17"/>
  <c r="D877" i="17"/>
  <c r="D876" i="17"/>
  <c r="D875" i="17"/>
  <c r="D874" i="17"/>
  <c r="D873" i="17"/>
  <c r="D872" i="17"/>
  <c r="D871" i="17"/>
  <c r="D870" i="17"/>
  <c r="D869" i="17"/>
  <c r="D868" i="17"/>
  <c r="D867" i="17"/>
  <c r="D866" i="17"/>
  <c r="D865" i="17"/>
  <c r="D864" i="17"/>
  <c r="D863" i="17"/>
  <c r="D862" i="17"/>
  <c r="D861" i="17"/>
  <c r="D860" i="17"/>
  <c r="D859" i="17"/>
  <c r="D858" i="17"/>
  <c r="D857" i="17"/>
  <c r="D856" i="17"/>
  <c r="D855" i="17"/>
  <c r="D854" i="17"/>
  <c r="D853" i="17"/>
  <c r="D852" i="17"/>
  <c r="D851" i="17"/>
  <c r="D850" i="17"/>
  <c r="D849" i="17"/>
  <c r="D848" i="17"/>
  <c r="D847" i="17"/>
  <c r="D846" i="17"/>
  <c r="D845" i="17"/>
  <c r="D844" i="17"/>
  <c r="D843" i="17"/>
  <c r="D842" i="17"/>
  <c r="D841" i="17"/>
  <c r="D840" i="17"/>
  <c r="D839" i="17"/>
  <c r="D838" i="17"/>
  <c r="D837" i="17"/>
  <c r="D836" i="17"/>
  <c r="D835" i="17"/>
  <c r="D834" i="17"/>
  <c r="D833" i="17"/>
  <c r="D832" i="17"/>
  <c r="D831" i="17"/>
  <c r="D830" i="17"/>
  <c r="D829" i="17"/>
  <c r="D828" i="17"/>
  <c r="D827" i="17"/>
  <c r="D826" i="17"/>
  <c r="D825" i="17"/>
  <c r="D824" i="17"/>
  <c r="D823" i="17"/>
  <c r="D822" i="17"/>
  <c r="D821" i="17"/>
  <c r="D820" i="17"/>
  <c r="D819" i="17"/>
  <c r="D818" i="17"/>
  <c r="D817" i="17"/>
  <c r="D816" i="17"/>
  <c r="D815" i="17"/>
  <c r="D814" i="17"/>
  <c r="D813" i="17"/>
  <c r="D812" i="17"/>
  <c r="D811" i="17"/>
  <c r="D810" i="17"/>
  <c r="D809" i="17"/>
  <c r="D808" i="17"/>
  <c r="D807" i="17"/>
  <c r="D806" i="17"/>
  <c r="D805" i="17"/>
  <c r="D804" i="17"/>
  <c r="D803" i="17"/>
  <c r="D802" i="17"/>
  <c r="D801" i="17"/>
  <c r="D800" i="17"/>
  <c r="D799" i="17"/>
  <c r="D798" i="17"/>
  <c r="D797" i="17"/>
  <c r="D796" i="17"/>
  <c r="D795" i="17"/>
  <c r="D794" i="17"/>
  <c r="D793" i="17"/>
  <c r="D792" i="17"/>
  <c r="D791" i="17"/>
  <c r="D790" i="17"/>
  <c r="D789" i="17"/>
  <c r="D788" i="17"/>
  <c r="D787" i="17"/>
  <c r="D786" i="17"/>
  <c r="D785" i="17"/>
  <c r="D784" i="17"/>
  <c r="D783" i="17"/>
  <c r="D782" i="17"/>
  <c r="D781" i="17"/>
  <c r="D780" i="17"/>
  <c r="D779" i="17"/>
  <c r="D778" i="17"/>
  <c r="D777" i="17"/>
  <c r="D776" i="17"/>
  <c r="D775" i="17"/>
  <c r="D774" i="17"/>
  <c r="D773" i="17"/>
  <c r="D772" i="17"/>
  <c r="D771" i="17"/>
  <c r="D770" i="17"/>
  <c r="D769" i="17"/>
  <c r="D768" i="17"/>
  <c r="D767" i="17"/>
  <c r="D766" i="17"/>
  <c r="D765" i="17"/>
  <c r="D764" i="17"/>
  <c r="D763" i="17"/>
  <c r="D762" i="17"/>
  <c r="D761" i="17"/>
  <c r="D760" i="17"/>
  <c r="D759" i="17"/>
  <c r="D758" i="17"/>
  <c r="D757" i="17"/>
  <c r="D756" i="17"/>
  <c r="D755" i="17"/>
  <c r="D754" i="17"/>
  <c r="D753" i="17"/>
  <c r="D752" i="17"/>
  <c r="D751" i="17"/>
  <c r="D750" i="17"/>
  <c r="D749" i="17"/>
  <c r="D748" i="17"/>
  <c r="D747" i="17"/>
  <c r="D746" i="17"/>
  <c r="D745" i="17"/>
  <c r="D744" i="17"/>
  <c r="D743" i="17"/>
  <c r="D742" i="17"/>
  <c r="D741" i="17"/>
  <c r="D740" i="17"/>
  <c r="D739" i="17"/>
  <c r="D738" i="17"/>
  <c r="D737" i="17"/>
  <c r="D736" i="17"/>
  <c r="D735" i="17"/>
  <c r="D734" i="17"/>
  <c r="D733" i="17"/>
  <c r="D732" i="17"/>
  <c r="D731" i="17"/>
  <c r="D730" i="17"/>
  <c r="D729" i="17"/>
  <c r="D728" i="17"/>
  <c r="D727" i="17"/>
  <c r="D726" i="17"/>
  <c r="D725" i="17"/>
  <c r="D724" i="17"/>
  <c r="D723" i="17"/>
  <c r="D722" i="17"/>
  <c r="D721" i="17"/>
  <c r="D720" i="17"/>
  <c r="D719" i="17"/>
  <c r="D718" i="17"/>
  <c r="D717" i="17"/>
  <c r="D716" i="17"/>
  <c r="D715" i="17"/>
  <c r="D714" i="17"/>
  <c r="D713" i="17"/>
  <c r="D712" i="17"/>
  <c r="D711" i="17"/>
  <c r="D710" i="17"/>
  <c r="D709" i="17"/>
  <c r="D708" i="17"/>
  <c r="D707" i="17"/>
  <c r="D706" i="17"/>
  <c r="D705" i="17"/>
  <c r="D704" i="17"/>
  <c r="D703" i="17"/>
  <c r="D702" i="17"/>
  <c r="D701" i="17"/>
  <c r="D700" i="17"/>
  <c r="D699" i="17"/>
  <c r="D698" i="17"/>
  <c r="D697" i="17"/>
  <c r="D696" i="17"/>
  <c r="D695" i="17"/>
  <c r="D694" i="17"/>
  <c r="D693" i="17"/>
  <c r="D692" i="17"/>
  <c r="D691" i="17"/>
  <c r="D690" i="17"/>
  <c r="D689" i="17"/>
  <c r="D688" i="17"/>
  <c r="D687" i="17"/>
  <c r="D686" i="17"/>
  <c r="D685" i="17"/>
  <c r="D684" i="17"/>
  <c r="D683" i="17"/>
  <c r="D682" i="17"/>
  <c r="D681" i="17"/>
  <c r="D680" i="17"/>
  <c r="D679" i="17"/>
  <c r="D678" i="17"/>
  <c r="D677" i="17"/>
  <c r="D676" i="17"/>
  <c r="D675" i="17"/>
  <c r="D674" i="17"/>
  <c r="D673" i="17"/>
  <c r="D672" i="17"/>
  <c r="D671" i="17"/>
  <c r="D670" i="17"/>
  <c r="D669" i="17"/>
  <c r="D668" i="17"/>
  <c r="D667" i="17"/>
  <c r="D666" i="17"/>
  <c r="D665" i="17"/>
  <c r="D664" i="17"/>
  <c r="D663" i="17"/>
  <c r="D662" i="17"/>
  <c r="D661" i="17"/>
  <c r="D660" i="17"/>
  <c r="D659" i="17"/>
  <c r="D658" i="17"/>
  <c r="D657" i="17"/>
  <c r="D656" i="17"/>
  <c r="D655" i="17"/>
  <c r="D654" i="17"/>
  <c r="D653" i="17"/>
  <c r="D652" i="17"/>
  <c r="D651" i="17"/>
  <c r="D650" i="17"/>
  <c r="D649" i="17"/>
  <c r="D648" i="17"/>
  <c r="D647" i="17"/>
  <c r="D646" i="17"/>
  <c r="D645" i="17"/>
  <c r="D644" i="17"/>
  <c r="D643" i="17"/>
  <c r="D642" i="17"/>
  <c r="D641" i="17"/>
  <c r="D640" i="17"/>
  <c r="D639" i="17"/>
  <c r="D638" i="17"/>
  <c r="D637" i="17"/>
  <c r="D636" i="17"/>
  <c r="D635" i="17"/>
  <c r="D634" i="17"/>
  <c r="D633" i="17"/>
  <c r="D632" i="17"/>
  <c r="D631" i="17"/>
  <c r="D630" i="17"/>
  <c r="D629" i="17"/>
  <c r="D628" i="17"/>
  <c r="D627" i="17"/>
  <c r="D626" i="17"/>
  <c r="D625" i="17"/>
  <c r="D624" i="17"/>
  <c r="D623" i="17"/>
  <c r="D622" i="17"/>
  <c r="D621" i="17"/>
  <c r="D620" i="17"/>
  <c r="D619" i="17"/>
  <c r="D618" i="17"/>
  <c r="D617" i="17"/>
  <c r="D616" i="17"/>
  <c r="D615" i="17"/>
  <c r="D614" i="17"/>
  <c r="D613" i="17"/>
  <c r="D612" i="17"/>
  <c r="D611" i="17"/>
  <c r="D610" i="17"/>
  <c r="D609" i="17"/>
  <c r="D608" i="17"/>
  <c r="D607" i="17"/>
  <c r="D606" i="17"/>
  <c r="D605" i="17"/>
  <c r="D604" i="17"/>
  <c r="D603" i="17"/>
  <c r="D602" i="17"/>
  <c r="D601" i="17"/>
  <c r="D600" i="17"/>
  <c r="D599" i="17"/>
  <c r="D598" i="17"/>
  <c r="D597" i="17"/>
  <c r="D596" i="17"/>
  <c r="D595" i="17"/>
  <c r="D594" i="17"/>
  <c r="D593" i="17"/>
  <c r="D592" i="17"/>
  <c r="D591" i="17"/>
  <c r="D590" i="17"/>
  <c r="D589" i="17"/>
  <c r="D588" i="17"/>
  <c r="D587" i="17"/>
  <c r="D586" i="17"/>
  <c r="D585" i="17"/>
  <c r="D584" i="17"/>
  <c r="D583" i="17"/>
  <c r="D582" i="17"/>
  <c r="D581" i="17"/>
  <c r="D580" i="17"/>
  <c r="D579" i="17"/>
  <c r="D578" i="17"/>
  <c r="D577" i="17"/>
  <c r="D576" i="17"/>
  <c r="D575" i="17"/>
  <c r="D574" i="17"/>
  <c r="D573" i="17"/>
  <c r="D572" i="17"/>
  <c r="D571" i="17"/>
  <c r="D570" i="17"/>
  <c r="D569" i="17"/>
  <c r="D568" i="17"/>
  <c r="D567" i="17"/>
  <c r="D566" i="17"/>
  <c r="D565" i="17"/>
  <c r="D564" i="17"/>
  <c r="D563" i="17"/>
  <c r="D562" i="17"/>
  <c r="D561" i="17"/>
  <c r="D560" i="17"/>
  <c r="D559" i="17"/>
  <c r="D558" i="17"/>
  <c r="D557" i="17"/>
  <c r="D556" i="17"/>
  <c r="D555" i="17"/>
  <c r="D554" i="17"/>
  <c r="D553" i="17"/>
  <c r="D552" i="17"/>
  <c r="D551" i="17"/>
  <c r="D550" i="17"/>
  <c r="D549" i="17"/>
  <c r="D548" i="17"/>
  <c r="D547" i="17"/>
  <c r="D546" i="17"/>
  <c r="D545" i="17"/>
  <c r="D544" i="17"/>
  <c r="D543" i="17"/>
  <c r="D542" i="17"/>
  <c r="D541" i="17"/>
  <c r="D540" i="17"/>
  <c r="D539" i="17"/>
  <c r="D538" i="17"/>
  <c r="D537" i="17"/>
  <c r="D536" i="17"/>
  <c r="D535" i="17"/>
  <c r="D534" i="17"/>
  <c r="D533" i="17"/>
  <c r="D532" i="17"/>
  <c r="D531" i="17"/>
  <c r="D530" i="17"/>
  <c r="D529" i="17"/>
  <c r="D528" i="17"/>
  <c r="D527" i="17"/>
  <c r="D526" i="17"/>
  <c r="D525" i="17"/>
  <c r="D524" i="17"/>
  <c r="D523" i="17"/>
  <c r="D522" i="17"/>
  <c r="D521" i="17"/>
  <c r="D520" i="17"/>
  <c r="D519" i="17"/>
  <c r="D518" i="17"/>
  <c r="D517" i="17"/>
  <c r="D516" i="17"/>
  <c r="D515" i="17"/>
  <c r="D514" i="17"/>
  <c r="D513" i="17"/>
  <c r="D512" i="17"/>
  <c r="D511" i="17"/>
  <c r="D510" i="17"/>
  <c r="D509" i="17"/>
  <c r="D508" i="17"/>
  <c r="D507" i="17"/>
  <c r="D506" i="17"/>
  <c r="D505" i="17"/>
  <c r="D504" i="17"/>
  <c r="D503" i="17"/>
  <c r="D502" i="17"/>
  <c r="D501" i="17"/>
  <c r="D500" i="17"/>
  <c r="D499" i="17"/>
  <c r="D498" i="17"/>
  <c r="D497" i="17"/>
  <c r="D496" i="17"/>
  <c r="D495" i="17"/>
  <c r="D494" i="17"/>
  <c r="D493" i="17"/>
  <c r="D492" i="17"/>
  <c r="D491" i="17"/>
  <c r="D490" i="17"/>
  <c r="D489" i="17"/>
  <c r="D488" i="17"/>
  <c r="D487" i="17"/>
  <c r="D486" i="17"/>
  <c r="D485" i="17"/>
  <c r="D484" i="17"/>
  <c r="D483" i="17"/>
  <c r="D482" i="17"/>
  <c r="D481" i="17"/>
  <c r="D480" i="17"/>
  <c r="D479" i="17"/>
  <c r="D478" i="17"/>
  <c r="D477" i="17"/>
  <c r="D476" i="17"/>
  <c r="D475" i="17"/>
  <c r="D474" i="17"/>
  <c r="D473" i="17"/>
  <c r="D472" i="17"/>
  <c r="D471" i="17"/>
  <c r="D470" i="17"/>
  <c r="D469" i="17"/>
  <c r="D468" i="17"/>
  <c r="D467" i="17"/>
  <c r="D466" i="17"/>
  <c r="D465" i="17"/>
  <c r="D464" i="17"/>
  <c r="D463" i="17"/>
  <c r="D462" i="17"/>
  <c r="D461" i="17"/>
  <c r="D460" i="17"/>
  <c r="D459" i="17"/>
  <c r="D458" i="17"/>
  <c r="D457" i="17"/>
  <c r="D456" i="17"/>
  <c r="D455" i="17"/>
  <c r="D454" i="17"/>
  <c r="D453" i="17"/>
  <c r="D452" i="17"/>
  <c r="D451" i="17"/>
  <c r="D450" i="17"/>
  <c r="D449" i="17"/>
  <c r="D448" i="17"/>
  <c r="D447" i="17"/>
  <c r="D446" i="17"/>
  <c r="D445" i="17"/>
  <c r="D444" i="17"/>
  <c r="D443" i="17"/>
  <c r="D442" i="17"/>
  <c r="D441" i="17"/>
  <c r="D440" i="17"/>
  <c r="D439" i="17"/>
  <c r="D438" i="17"/>
  <c r="D437" i="17"/>
  <c r="D436" i="17"/>
  <c r="D435" i="17"/>
  <c r="D434" i="17"/>
  <c r="D433" i="17"/>
  <c r="D432" i="17"/>
  <c r="D431" i="17"/>
  <c r="D430" i="17"/>
  <c r="D429" i="17"/>
  <c r="D428" i="17"/>
  <c r="D427" i="17"/>
  <c r="D426" i="17"/>
  <c r="D425" i="17"/>
  <c r="D424" i="17"/>
  <c r="D423" i="17"/>
  <c r="D422" i="17"/>
  <c r="D421" i="17"/>
  <c r="D420" i="17"/>
  <c r="D419" i="17"/>
  <c r="D418" i="17"/>
  <c r="D417" i="17"/>
  <c r="D416" i="17"/>
  <c r="D415" i="17"/>
  <c r="D414" i="17"/>
  <c r="D413" i="17"/>
  <c r="D412" i="17"/>
  <c r="D411" i="17"/>
  <c r="D410" i="17"/>
  <c r="D409" i="17"/>
  <c r="D408" i="17"/>
  <c r="D407" i="17"/>
  <c r="D406" i="17"/>
  <c r="D405" i="17"/>
  <c r="D404" i="17"/>
  <c r="D403" i="17"/>
  <c r="D402" i="17"/>
  <c r="D401" i="17"/>
  <c r="D400" i="17"/>
  <c r="D399" i="17"/>
  <c r="D398" i="17"/>
  <c r="D397" i="17"/>
  <c r="D396" i="17"/>
  <c r="D395" i="17"/>
  <c r="D394" i="17"/>
  <c r="D393" i="17"/>
  <c r="D392" i="17"/>
  <c r="D391" i="17"/>
  <c r="D390" i="17"/>
  <c r="D389" i="17"/>
  <c r="D388" i="17"/>
  <c r="D387" i="17"/>
  <c r="D386" i="17"/>
  <c r="D385" i="17"/>
  <c r="D384" i="17"/>
  <c r="D383" i="17"/>
  <c r="D382" i="17"/>
  <c r="D381" i="17"/>
  <c r="D380" i="17"/>
  <c r="D379" i="17"/>
  <c r="D378" i="17"/>
  <c r="D377" i="17"/>
  <c r="D376" i="17"/>
  <c r="D375" i="17"/>
  <c r="D374" i="17"/>
  <c r="D373" i="17"/>
  <c r="D372" i="17"/>
  <c r="D371" i="17"/>
  <c r="D370" i="17"/>
  <c r="D369" i="17"/>
  <c r="D368" i="17"/>
  <c r="D367" i="17"/>
  <c r="D366" i="17"/>
  <c r="D365" i="17"/>
  <c r="D364" i="17"/>
  <c r="D363" i="17"/>
  <c r="D362" i="17"/>
  <c r="D361" i="17"/>
  <c r="D360" i="17"/>
  <c r="D359" i="17"/>
  <c r="D358" i="17"/>
  <c r="D357" i="17"/>
  <c r="D356" i="17"/>
  <c r="D355" i="17"/>
  <c r="D354" i="17"/>
  <c r="D353" i="17"/>
  <c r="D352" i="17"/>
  <c r="D351" i="17"/>
  <c r="D350" i="17"/>
  <c r="D349" i="17"/>
  <c r="D348" i="17"/>
  <c r="D347" i="17"/>
  <c r="D346" i="17"/>
  <c r="D345" i="17"/>
  <c r="D344" i="17"/>
  <c r="D343" i="17"/>
  <c r="D342" i="17"/>
  <c r="D341" i="17"/>
  <c r="D340" i="17"/>
  <c r="D339" i="17"/>
  <c r="D338" i="17"/>
  <c r="D337" i="17"/>
  <c r="D336" i="17"/>
  <c r="D335" i="17"/>
  <c r="D334" i="17"/>
  <c r="D333" i="17"/>
  <c r="D332" i="17"/>
  <c r="D331" i="17"/>
  <c r="D330" i="17"/>
  <c r="D329" i="17"/>
  <c r="D328" i="17"/>
  <c r="D327" i="17"/>
  <c r="D326" i="17"/>
  <c r="D325" i="17"/>
  <c r="D324" i="17"/>
  <c r="D323" i="17"/>
  <c r="D322" i="17"/>
  <c r="D321" i="17"/>
  <c r="D320" i="17"/>
  <c r="D319" i="17"/>
  <c r="D318" i="17"/>
  <c r="D317" i="17"/>
  <c r="D316" i="17"/>
  <c r="D315" i="17"/>
  <c r="D314" i="17"/>
  <c r="D313" i="17"/>
  <c r="D312" i="17"/>
  <c r="D311" i="17"/>
  <c r="D310" i="17"/>
  <c r="D309" i="17"/>
  <c r="D308" i="17"/>
  <c r="D307" i="17"/>
  <c r="D306" i="17"/>
  <c r="D305" i="17"/>
  <c r="D304" i="17"/>
  <c r="D303" i="17"/>
  <c r="D302" i="17"/>
  <c r="D301" i="17"/>
  <c r="D300" i="17"/>
  <c r="D299" i="17"/>
  <c r="D298" i="17"/>
  <c r="D297" i="17"/>
  <c r="D296" i="17"/>
  <c r="D295" i="17"/>
  <c r="D294" i="17"/>
  <c r="D293" i="17"/>
  <c r="D292" i="17"/>
  <c r="D291" i="17"/>
  <c r="D290" i="17"/>
  <c r="D289" i="17"/>
  <c r="D288" i="17"/>
  <c r="D287" i="17"/>
  <c r="D286" i="17"/>
  <c r="D285" i="17"/>
  <c r="D284" i="17"/>
  <c r="D283" i="17"/>
  <c r="D282" i="17"/>
  <c r="D281" i="17"/>
  <c r="D280" i="17"/>
  <c r="D279" i="17"/>
  <c r="D278" i="17"/>
  <c r="D277" i="17"/>
  <c r="D276" i="17"/>
  <c r="D275" i="17"/>
  <c r="D274" i="17"/>
  <c r="D273" i="17"/>
  <c r="D272" i="17"/>
  <c r="D271" i="17"/>
  <c r="D270" i="17"/>
  <c r="D269" i="17"/>
  <c r="D268" i="17"/>
  <c r="D267" i="17"/>
  <c r="D266" i="17"/>
  <c r="D265" i="17"/>
  <c r="D264" i="17"/>
  <c r="D263" i="17"/>
  <c r="D262" i="17"/>
  <c r="D261" i="17"/>
  <c r="D260" i="17"/>
  <c r="D259" i="17"/>
  <c r="D258" i="17"/>
  <c r="D257" i="17"/>
  <c r="D256" i="17"/>
  <c r="D255" i="17"/>
  <c r="D254" i="17"/>
  <c r="D253" i="17"/>
  <c r="D252" i="17"/>
  <c r="D251" i="17"/>
  <c r="D250" i="17"/>
  <c r="D249" i="17"/>
  <c r="D248" i="17"/>
  <c r="D247" i="17"/>
  <c r="D246" i="17"/>
  <c r="D245" i="17"/>
  <c r="D244" i="17"/>
  <c r="D243" i="17"/>
  <c r="D242" i="17"/>
  <c r="D241" i="17"/>
  <c r="D240" i="17"/>
  <c r="D239" i="17"/>
  <c r="D238" i="17"/>
  <c r="D237" i="17"/>
  <c r="D236" i="17"/>
  <c r="D235" i="17"/>
  <c r="D234" i="17"/>
  <c r="D233" i="17"/>
  <c r="D232" i="17"/>
  <c r="D231" i="17"/>
  <c r="D230" i="17"/>
  <c r="D229" i="17"/>
  <c r="D228" i="17"/>
  <c r="D227" i="17"/>
  <c r="D226" i="17"/>
  <c r="D225" i="17"/>
  <c r="D224" i="17"/>
  <c r="D223" i="17"/>
  <c r="D222" i="17"/>
  <c r="D221" i="17"/>
  <c r="D220" i="17"/>
  <c r="D219" i="17"/>
  <c r="D218" i="17"/>
  <c r="D217" i="17"/>
  <c r="D216" i="17"/>
  <c r="D215" i="17"/>
  <c r="D214" i="17"/>
  <c r="D213" i="17"/>
  <c r="D212" i="17"/>
  <c r="D211" i="17"/>
  <c r="D210" i="17"/>
  <c r="D209" i="17"/>
  <c r="D208" i="17"/>
  <c r="D207" i="17"/>
  <c r="D206" i="17"/>
  <c r="D205" i="17"/>
  <c r="D204" i="17"/>
  <c r="D203" i="17"/>
  <c r="D202" i="17"/>
  <c r="D201" i="17"/>
  <c r="D200" i="17"/>
  <c r="D199" i="17"/>
  <c r="D198" i="17"/>
  <c r="D197" i="17"/>
  <c r="D196" i="17"/>
  <c r="D195" i="17"/>
  <c r="D194" i="17"/>
  <c r="D193" i="17"/>
  <c r="D192" i="17"/>
  <c r="D191" i="17"/>
  <c r="D190" i="17"/>
  <c r="D189" i="17"/>
  <c r="D188" i="17"/>
  <c r="D187" i="17"/>
  <c r="D186" i="17"/>
  <c r="D185" i="17"/>
  <c r="D184" i="17"/>
  <c r="D183" i="17"/>
  <c r="D182" i="17"/>
  <c r="D181" i="17"/>
  <c r="D180" i="17"/>
  <c r="D179" i="17"/>
  <c r="D178" i="17"/>
  <c r="D177" i="17"/>
  <c r="D176" i="17"/>
  <c r="D175" i="17"/>
  <c r="D174" i="17"/>
  <c r="D173" i="17"/>
  <c r="D172" i="17"/>
  <c r="D171" i="17"/>
  <c r="D170" i="17"/>
  <c r="D169" i="17"/>
  <c r="D168" i="17"/>
  <c r="D167" i="17"/>
  <c r="D166" i="17"/>
  <c r="D165" i="17"/>
  <c r="D164" i="17"/>
  <c r="D163" i="17"/>
  <c r="D162" i="17"/>
  <c r="D161" i="17"/>
  <c r="D160" i="17"/>
  <c r="D159" i="17"/>
  <c r="D158" i="17"/>
  <c r="D157" i="17"/>
  <c r="D156" i="17"/>
  <c r="D155" i="17"/>
  <c r="D154" i="17"/>
  <c r="D153" i="17"/>
  <c r="D152" i="17"/>
  <c r="D151" i="17"/>
  <c r="D150" i="17"/>
  <c r="D149" i="17"/>
  <c r="D148" i="17"/>
  <c r="D147" i="17"/>
  <c r="D146" i="17"/>
  <c r="D145" i="17"/>
  <c r="D144" i="17"/>
  <c r="D143" i="17"/>
  <c r="D142" i="17"/>
  <c r="D141" i="17"/>
  <c r="D140" i="17"/>
  <c r="D139" i="17"/>
  <c r="D138" i="17"/>
  <c r="D137" i="17"/>
  <c r="D136" i="17"/>
  <c r="D135" i="17"/>
  <c r="D134" i="17"/>
  <c r="D133" i="17"/>
  <c r="D132" i="17"/>
  <c r="D131" i="17"/>
  <c r="D130" i="17"/>
  <c r="D129" i="17"/>
  <c r="D128" i="17"/>
  <c r="D127" i="17"/>
  <c r="D126" i="17"/>
  <c r="D125" i="17"/>
  <c r="D124" i="17"/>
  <c r="D123" i="17"/>
  <c r="D122" i="17"/>
  <c r="D121" i="17"/>
  <c r="D120" i="17"/>
  <c r="D119" i="17"/>
  <c r="D118" i="17"/>
  <c r="D117" i="17"/>
  <c r="D116" i="17"/>
  <c r="D115" i="17"/>
  <c r="D114" i="17"/>
  <c r="D113" i="17"/>
  <c r="D112" i="17"/>
  <c r="D111" i="17"/>
  <c r="D110" i="17"/>
  <c r="D109" i="17"/>
  <c r="D108" i="17"/>
  <c r="D107" i="17"/>
  <c r="D106" i="17"/>
  <c r="D105" i="17"/>
  <c r="D104" i="17"/>
  <c r="D103" i="17"/>
  <c r="D102" i="17"/>
  <c r="D101" i="17"/>
  <c r="D100" i="17"/>
  <c r="D99" i="17"/>
  <c r="D98" i="17"/>
  <c r="D97" i="17"/>
  <c r="D96" i="17"/>
  <c r="D95" i="17"/>
  <c r="D94" i="17"/>
  <c r="D93" i="17"/>
  <c r="D92" i="17"/>
  <c r="D91" i="17"/>
  <c r="D90" i="17"/>
  <c r="D89" i="17"/>
  <c r="D88" i="17"/>
  <c r="D87" i="17"/>
  <c r="D86" i="17"/>
  <c r="D85" i="17"/>
  <c r="D84" i="17"/>
  <c r="D83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D14" i="17"/>
  <c r="D13" i="17"/>
  <c r="D12" i="17"/>
  <c r="D11" i="17"/>
  <c r="D10" i="17"/>
  <c r="D9" i="17"/>
  <c r="D5" i="17"/>
  <c r="D6" i="17"/>
  <c r="D7" i="17"/>
  <c r="D8" i="17"/>
  <c r="D4" i="17"/>
  <c r="B2" i="17"/>
  <c r="B2" i="12"/>
  <c r="F5000" i="9" l="1"/>
  <c r="F4999" i="9"/>
  <c r="F4998" i="9"/>
  <c r="F4997" i="9"/>
  <c r="F4996" i="9"/>
  <c r="F4995" i="9"/>
  <c r="F4994" i="9"/>
  <c r="F4993" i="9"/>
  <c r="F4992" i="9"/>
  <c r="F4991" i="9"/>
  <c r="F4990" i="9"/>
  <c r="F4989" i="9"/>
  <c r="F4988" i="9"/>
  <c r="F4987" i="9"/>
  <c r="F4986" i="9"/>
  <c r="F4985" i="9"/>
  <c r="F4984" i="9"/>
  <c r="F4983" i="9"/>
  <c r="F4982" i="9"/>
  <c r="F4981" i="9"/>
  <c r="F4980" i="9"/>
  <c r="F4979" i="9"/>
  <c r="F4978" i="9"/>
  <c r="F4977" i="9"/>
  <c r="F4976" i="9"/>
  <c r="F4975" i="9"/>
  <c r="F4974" i="9"/>
  <c r="F4973" i="9"/>
  <c r="F4972" i="9"/>
  <c r="F4971" i="9"/>
  <c r="F4970" i="9"/>
  <c r="F4969" i="9"/>
  <c r="F4968" i="9"/>
  <c r="F4967" i="9"/>
  <c r="F4966" i="9"/>
  <c r="F4965" i="9"/>
  <c r="F4964" i="9"/>
  <c r="F4963" i="9"/>
  <c r="F4962" i="9"/>
  <c r="F4961" i="9"/>
  <c r="F4960" i="9"/>
  <c r="F4959" i="9"/>
  <c r="F4958" i="9"/>
  <c r="F4957" i="9"/>
  <c r="F4956" i="9"/>
  <c r="F4955" i="9"/>
  <c r="F4954" i="9"/>
  <c r="F4953" i="9"/>
  <c r="F4952" i="9"/>
  <c r="F4951" i="9"/>
  <c r="F4950" i="9"/>
  <c r="F4949" i="9"/>
  <c r="F4948" i="9"/>
  <c r="F4947" i="9"/>
  <c r="F4946" i="9"/>
  <c r="F4945" i="9"/>
  <c r="F4944" i="9"/>
  <c r="F4943" i="9"/>
  <c r="F4942" i="9"/>
  <c r="F4941" i="9"/>
  <c r="F4940" i="9"/>
  <c r="F4939" i="9"/>
  <c r="F4938" i="9"/>
  <c r="F4937" i="9"/>
  <c r="F4936" i="9"/>
  <c r="F4935" i="9"/>
  <c r="F4934" i="9"/>
  <c r="F4933" i="9"/>
  <c r="F4932" i="9"/>
  <c r="F4931" i="9"/>
  <c r="F4930" i="9"/>
  <c r="F4929" i="9"/>
  <c r="F4928" i="9"/>
  <c r="F4927" i="9"/>
  <c r="F4926" i="9"/>
  <c r="F4925" i="9"/>
  <c r="F4924" i="9"/>
  <c r="F4923" i="9"/>
  <c r="F4922" i="9"/>
  <c r="F4921" i="9"/>
  <c r="F4920" i="9"/>
  <c r="F4919" i="9"/>
  <c r="F4918" i="9"/>
  <c r="F4917" i="9"/>
  <c r="F4916" i="9"/>
  <c r="F4915" i="9"/>
  <c r="F4914" i="9"/>
  <c r="F4913" i="9"/>
  <c r="F4912" i="9"/>
  <c r="F4911" i="9"/>
  <c r="F4910" i="9"/>
  <c r="F4909" i="9"/>
  <c r="F4908" i="9"/>
  <c r="F4907" i="9"/>
  <c r="F4906" i="9"/>
  <c r="F4905" i="9"/>
  <c r="F4904" i="9"/>
  <c r="F4903" i="9"/>
  <c r="F4902" i="9"/>
  <c r="F4901" i="9"/>
  <c r="F4900" i="9"/>
  <c r="F4899" i="9"/>
  <c r="F4898" i="9"/>
  <c r="F4897" i="9"/>
  <c r="F4896" i="9"/>
  <c r="F4895" i="9"/>
  <c r="F4894" i="9"/>
  <c r="F4893" i="9"/>
  <c r="F4892" i="9"/>
  <c r="F4891" i="9"/>
  <c r="F4890" i="9"/>
  <c r="F4889" i="9"/>
  <c r="F4888" i="9"/>
  <c r="F4887" i="9"/>
  <c r="F4886" i="9"/>
  <c r="F4885" i="9"/>
  <c r="F4884" i="9"/>
  <c r="F4883" i="9"/>
  <c r="F4882" i="9"/>
  <c r="F4881" i="9"/>
  <c r="F4880" i="9"/>
  <c r="F4879" i="9"/>
  <c r="F4878" i="9"/>
  <c r="F4877" i="9"/>
  <c r="F4876" i="9"/>
  <c r="F4875" i="9"/>
  <c r="F4874" i="9"/>
  <c r="F4873" i="9"/>
  <c r="F4872" i="9"/>
  <c r="F4871" i="9"/>
  <c r="F4870" i="9"/>
  <c r="F4869" i="9"/>
  <c r="F4868" i="9"/>
  <c r="F4867" i="9"/>
  <c r="F4866" i="9"/>
  <c r="F4865" i="9"/>
  <c r="F4864" i="9"/>
  <c r="F4863" i="9"/>
  <c r="F4862" i="9"/>
  <c r="F4861" i="9"/>
  <c r="F4860" i="9"/>
  <c r="F4859" i="9"/>
  <c r="F4858" i="9"/>
  <c r="F4857" i="9"/>
  <c r="F4856" i="9"/>
  <c r="F4855" i="9"/>
  <c r="F4854" i="9"/>
  <c r="F4853" i="9"/>
  <c r="F4852" i="9"/>
  <c r="F4851" i="9"/>
  <c r="F4850" i="9"/>
  <c r="F4849" i="9"/>
  <c r="F4848" i="9"/>
  <c r="F4847" i="9"/>
  <c r="F4846" i="9"/>
  <c r="F4845" i="9"/>
  <c r="F4844" i="9"/>
  <c r="F4843" i="9"/>
  <c r="F4842" i="9"/>
  <c r="F4841" i="9"/>
  <c r="F4840" i="9"/>
  <c r="F4839" i="9"/>
  <c r="F4838" i="9"/>
  <c r="F4837" i="9"/>
  <c r="F4836" i="9"/>
  <c r="F4835" i="9"/>
  <c r="F4834" i="9"/>
  <c r="F4833" i="9"/>
  <c r="F4832" i="9"/>
  <c r="F4831" i="9"/>
  <c r="F4830" i="9"/>
  <c r="F4829" i="9"/>
  <c r="F4828" i="9"/>
  <c r="F4827" i="9"/>
  <c r="F4826" i="9"/>
  <c r="F4825" i="9"/>
  <c r="F4824" i="9"/>
  <c r="F4823" i="9"/>
  <c r="F4822" i="9"/>
  <c r="F4821" i="9"/>
  <c r="F4820" i="9"/>
  <c r="F4819" i="9"/>
  <c r="F4818" i="9"/>
  <c r="F4817" i="9"/>
  <c r="F4816" i="9"/>
  <c r="F4815" i="9"/>
  <c r="F4814" i="9"/>
  <c r="F4813" i="9"/>
  <c r="F4812" i="9"/>
  <c r="F4811" i="9"/>
  <c r="F4810" i="9"/>
  <c r="F4809" i="9"/>
  <c r="F4808" i="9"/>
  <c r="F4807" i="9"/>
  <c r="F4806" i="9"/>
  <c r="F4805" i="9"/>
  <c r="F4804" i="9"/>
  <c r="F4803" i="9"/>
  <c r="F4802" i="9"/>
  <c r="F4801" i="9"/>
  <c r="F4800" i="9"/>
  <c r="F4799" i="9"/>
  <c r="F4798" i="9"/>
  <c r="F4797" i="9"/>
  <c r="F4796" i="9"/>
  <c r="F4795" i="9"/>
  <c r="F4794" i="9"/>
  <c r="F4793" i="9"/>
  <c r="F4792" i="9"/>
  <c r="F4791" i="9"/>
  <c r="F4790" i="9"/>
  <c r="F4789" i="9"/>
  <c r="F4788" i="9"/>
  <c r="F4787" i="9"/>
  <c r="F4786" i="9"/>
  <c r="F4785" i="9"/>
  <c r="F4784" i="9"/>
  <c r="F4783" i="9"/>
  <c r="F4782" i="9"/>
  <c r="F4781" i="9"/>
  <c r="F4780" i="9"/>
  <c r="F4779" i="9"/>
  <c r="F4778" i="9"/>
  <c r="F4777" i="9"/>
  <c r="F4776" i="9"/>
  <c r="F4775" i="9"/>
  <c r="F4774" i="9"/>
  <c r="F4773" i="9"/>
  <c r="F4772" i="9"/>
  <c r="F4771" i="9"/>
  <c r="F4770" i="9"/>
  <c r="F4769" i="9"/>
  <c r="F4768" i="9"/>
  <c r="F4767" i="9"/>
  <c r="F4766" i="9"/>
  <c r="F4765" i="9"/>
  <c r="F4764" i="9"/>
  <c r="F4763" i="9"/>
  <c r="F4762" i="9"/>
  <c r="F4761" i="9"/>
  <c r="F4760" i="9"/>
  <c r="F4759" i="9"/>
  <c r="F4758" i="9"/>
  <c r="F4757" i="9"/>
  <c r="F4756" i="9"/>
  <c r="F4755" i="9"/>
  <c r="F4754" i="9"/>
  <c r="F4753" i="9"/>
  <c r="F4752" i="9"/>
  <c r="F4751" i="9"/>
  <c r="F4750" i="9"/>
  <c r="F4749" i="9"/>
  <c r="F4748" i="9"/>
  <c r="F4747" i="9"/>
  <c r="F4746" i="9"/>
  <c r="F4745" i="9"/>
  <c r="F4744" i="9"/>
  <c r="F4743" i="9"/>
  <c r="F4742" i="9"/>
  <c r="F4741" i="9"/>
  <c r="F4740" i="9"/>
  <c r="F4739" i="9"/>
  <c r="F4738" i="9"/>
  <c r="F4737" i="9"/>
  <c r="F4736" i="9"/>
  <c r="F4735" i="9"/>
  <c r="F4734" i="9"/>
  <c r="F4733" i="9"/>
  <c r="F4732" i="9"/>
  <c r="F4731" i="9"/>
  <c r="F4730" i="9"/>
  <c r="F4729" i="9"/>
  <c r="F4728" i="9"/>
  <c r="F4727" i="9"/>
  <c r="F4726" i="9"/>
  <c r="F4725" i="9"/>
  <c r="F4724" i="9"/>
  <c r="F4723" i="9"/>
  <c r="F4722" i="9"/>
  <c r="F4721" i="9"/>
  <c r="F4720" i="9"/>
  <c r="F4719" i="9"/>
  <c r="F4718" i="9"/>
  <c r="F4717" i="9"/>
  <c r="F4716" i="9"/>
  <c r="F4715" i="9"/>
  <c r="F4714" i="9"/>
  <c r="F4713" i="9"/>
  <c r="F4712" i="9"/>
  <c r="F4711" i="9"/>
  <c r="F4710" i="9"/>
  <c r="F4709" i="9"/>
  <c r="F4708" i="9"/>
  <c r="F4707" i="9"/>
  <c r="F4706" i="9"/>
  <c r="F4705" i="9"/>
  <c r="F4704" i="9"/>
  <c r="F4703" i="9"/>
  <c r="F4702" i="9"/>
  <c r="F4701" i="9"/>
  <c r="F4700" i="9"/>
  <c r="F4699" i="9"/>
  <c r="F4698" i="9"/>
  <c r="F4697" i="9"/>
  <c r="F4696" i="9"/>
  <c r="F4695" i="9"/>
  <c r="F4694" i="9"/>
  <c r="F4693" i="9"/>
  <c r="F4692" i="9"/>
  <c r="F4691" i="9"/>
  <c r="F4690" i="9"/>
  <c r="F4689" i="9"/>
  <c r="F4688" i="9"/>
  <c r="F4687" i="9"/>
  <c r="F4686" i="9"/>
  <c r="F4685" i="9"/>
  <c r="F4684" i="9"/>
  <c r="F4683" i="9"/>
  <c r="F4682" i="9"/>
  <c r="F4681" i="9"/>
  <c r="F4680" i="9"/>
  <c r="F4679" i="9"/>
  <c r="F4678" i="9"/>
  <c r="F4677" i="9"/>
  <c r="F4676" i="9"/>
  <c r="F4675" i="9"/>
  <c r="F4674" i="9"/>
  <c r="F4673" i="9"/>
  <c r="F4672" i="9"/>
  <c r="F4671" i="9"/>
  <c r="F4670" i="9"/>
  <c r="F4669" i="9"/>
  <c r="F4668" i="9"/>
  <c r="F4667" i="9"/>
  <c r="F4666" i="9"/>
  <c r="F4665" i="9"/>
  <c r="F4664" i="9"/>
  <c r="F4663" i="9"/>
  <c r="F4662" i="9"/>
  <c r="F4661" i="9"/>
  <c r="F4660" i="9"/>
  <c r="F4659" i="9"/>
  <c r="F4658" i="9"/>
  <c r="F4657" i="9"/>
  <c r="F4656" i="9"/>
  <c r="F4655" i="9"/>
  <c r="F4654" i="9"/>
  <c r="F4653" i="9"/>
  <c r="F4652" i="9"/>
  <c r="F4651" i="9"/>
  <c r="F4650" i="9"/>
  <c r="F4649" i="9"/>
  <c r="F4648" i="9"/>
  <c r="F4647" i="9"/>
  <c r="F4646" i="9"/>
  <c r="F4645" i="9"/>
  <c r="F4644" i="9"/>
  <c r="F4643" i="9"/>
  <c r="F4642" i="9"/>
  <c r="F4641" i="9"/>
  <c r="F4640" i="9"/>
  <c r="F4639" i="9"/>
  <c r="F4638" i="9"/>
  <c r="F4637" i="9"/>
  <c r="F4636" i="9"/>
  <c r="F4635" i="9"/>
  <c r="F4634" i="9"/>
  <c r="F4633" i="9"/>
  <c r="F4632" i="9"/>
  <c r="F4631" i="9"/>
  <c r="F4630" i="9"/>
  <c r="F4629" i="9"/>
  <c r="F4628" i="9"/>
  <c r="F4627" i="9"/>
  <c r="F4626" i="9"/>
  <c r="F4625" i="9"/>
  <c r="F4624" i="9"/>
  <c r="F4623" i="9"/>
  <c r="F4622" i="9"/>
  <c r="F4621" i="9"/>
  <c r="F4620" i="9"/>
  <c r="F4619" i="9"/>
  <c r="F4618" i="9"/>
  <c r="F4617" i="9"/>
  <c r="F4616" i="9"/>
  <c r="F4615" i="9"/>
  <c r="F4614" i="9"/>
  <c r="F4613" i="9"/>
  <c r="F4612" i="9"/>
  <c r="F4611" i="9"/>
  <c r="F4610" i="9"/>
  <c r="F4609" i="9"/>
  <c r="F4608" i="9"/>
  <c r="F4607" i="9"/>
  <c r="F4606" i="9"/>
  <c r="F4605" i="9"/>
  <c r="F4604" i="9"/>
  <c r="F4603" i="9"/>
  <c r="F4602" i="9"/>
  <c r="F4601" i="9"/>
  <c r="F4600" i="9"/>
  <c r="F4599" i="9"/>
  <c r="F4598" i="9"/>
  <c r="F4597" i="9"/>
  <c r="F4596" i="9"/>
  <c r="F4595" i="9"/>
  <c r="F4594" i="9"/>
  <c r="F4593" i="9"/>
  <c r="F4592" i="9"/>
  <c r="F4591" i="9"/>
  <c r="F4590" i="9"/>
  <c r="F4589" i="9"/>
  <c r="F4588" i="9"/>
  <c r="F4587" i="9"/>
  <c r="F4586" i="9"/>
  <c r="F4585" i="9"/>
  <c r="F4584" i="9"/>
  <c r="F4583" i="9"/>
  <c r="F4582" i="9"/>
  <c r="F4581" i="9"/>
  <c r="F4580" i="9"/>
  <c r="F4579" i="9"/>
  <c r="F4578" i="9"/>
  <c r="F4577" i="9"/>
  <c r="F4576" i="9"/>
  <c r="F4575" i="9"/>
  <c r="F4574" i="9"/>
  <c r="F4573" i="9"/>
  <c r="F4572" i="9"/>
  <c r="F4571" i="9"/>
  <c r="F4570" i="9"/>
  <c r="F4569" i="9"/>
  <c r="F4568" i="9"/>
  <c r="F4567" i="9"/>
  <c r="F4566" i="9"/>
  <c r="F4565" i="9"/>
  <c r="F4564" i="9"/>
  <c r="F4563" i="9"/>
  <c r="F4562" i="9"/>
  <c r="F4561" i="9"/>
  <c r="F4560" i="9"/>
  <c r="F4559" i="9"/>
  <c r="F4558" i="9"/>
  <c r="F4557" i="9"/>
  <c r="F4556" i="9"/>
  <c r="F4555" i="9"/>
  <c r="F4554" i="9"/>
  <c r="F4553" i="9"/>
  <c r="F4552" i="9"/>
  <c r="F4551" i="9"/>
  <c r="F4550" i="9"/>
  <c r="F4549" i="9"/>
  <c r="F4548" i="9"/>
  <c r="F4547" i="9"/>
  <c r="F4546" i="9"/>
  <c r="F4545" i="9"/>
  <c r="F4544" i="9"/>
  <c r="F4543" i="9"/>
  <c r="F4542" i="9"/>
  <c r="F4541" i="9"/>
  <c r="F4540" i="9"/>
  <c r="F4539" i="9"/>
  <c r="F4538" i="9"/>
  <c r="F4537" i="9"/>
  <c r="F4536" i="9"/>
  <c r="F4535" i="9"/>
  <c r="F4534" i="9"/>
  <c r="F4533" i="9"/>
  <c r="F4532" i="9"/>
  <c r="F4531" i="9"/>
  <c r="F4530" i="9"/>
  <c r="F4529" i="9"/>
  <c r="F4528" i="9"/>
  <c r="F4527" i="9"/>
  <c r="F4526" i="9"/>
  <c r="F4525" i="9"/>
  <c r="F4524" i="9"/>
  <c r="F4523" i="9"/>
  <c r="F4522" i="9"/>
  <c r="F4521" i="9"/>
  <c r="F4520" i="9"/>
  <c r="F4519" i="9"/>
  <c r="F4518" i="9"/>
  <c r="F4517" i="9"/>
  <c r="F4516" i="9"/>
  <c r="F4515" i="9"/>
  <c r="F4514" i="9"/>
  <c r="F4513" i="9"/>
  <c r="F4512" i="9"/>
  <c r="F4511" i="9"/>
  <c r="F4510" i="9"/>
  <c r="F4509" i="9"/>
  <c r="F4508" i="9"/>
  <c r="F4507" i="9"/>
  <c r="F4506" i="9"/>
  <c r="F4505" i="9"/>
  <c r="F4504" i="9"/>
  <c r="F4503" i="9"/>
  <c r="F4502" i="9"/>
  <c r="F4501" i="9"/>
  <c r="F4500" i="9"/>
  <c r="F4499" i="9"/>
  <c r="F4498" i="9"/>
  <c r="F4497" i="9"/>
  <c r="F4496" i="9"/>
  <c r="F4495" i="9"/>
  <c r="F4494" i="9"/>
  <c r="F4493" i="9"/>
  <c r="F4492" i="9"/>
  <c r="F4491" i="9"/>
  <c r="F4490" i="9"/>
  <c r="F4489" i="9"/>
  <c r="F4488" i="9"/>
  <c r="F4487" i="9"/>
  <c r="F4486" i="9"/>
  <c r="F4485" i="9"/>
  <c r="F4484" i="9"/>
  <c r="F4483" i="9"/>
  <c r="F4482" i="9"/>
  <c r="F4481" i="9"/>
  <c r="F4480" i="9"/>
  <c r="F4479" i="9"/>
  <c r="F4478" i="9"/>
  <c r="F4477" i="9"/>
  <c r="F4476" i="9"/>
  <c r="F4475" i="9"/>
  <c r="F4474" i="9"/>
  <c r="F4473" i="9"/>
  <c r="F4472" i="9"/>
  <c r="F4471" i="9"/>
  <c r="F4470" i="9"/>
  <c r="F4469" i="9"/>
  <c r="F4468" i="9"/>
  <c r="F4467" i="9"/>
  <c r="F4466" i="9"/>
  <c r="F4465" i="9"/>
  <c r="F4464" i="9"/>
  <c r="F4463" i="9"/>
  <c r="F4462" i="9"/>
  <c r="F4461" i="9"/>
  <c r="F4460" i="9"/>
  <c r="F4459" i="9"/>
  <c r="F4458" i="9"/>
  <c r="F4457" i="9"/>
  <c r="F4456" i="9"/>
  <c r="F4455" i="9"/>
  <c r="F4454" i="9"/>
  <c r="F4453" i="9"/>
  <c r="F4452" i="9"/>
  <c r="F4451" i="9"/>
  <c r="F4450" i="9"/>
  <c r="F4449" i="9"/>
  <c r="F4448" i="9"/>
  <c r="F4447" i="9"/>
  <c r="F4446" i="9"/>
  <c r="F4445" i="9"/>
  <c r="F4444" i="9"/>
  <c r="F4443" i="9"/>
  <c r="F4442" i="9"/>
  <c r="F4441" i="9"/>
  <c r="F4440" i="9"/>
  <c r="F4439" i="9"/>
  <c r="F4438" i="9"/>
  <c r="F4437" i="9"/>
  <c r="F4436" i="9"/>
  <c r="F4435" i="9"/>
  <c r="F4434" i="9"/>
  <c r="F4433" i="9"/>
  <c r="F4432" i="9"/>
  <c r="F4431" i="9"/>
  <c r="F4430" i="9"/>
  <c r="F4429" i="9"/>
  <c r="F4428" i="9"/>
  <c r="F4427" i="9"/>
  <c r="F4426" i="9"/>
  <c r="F4425" i="9"/>
  <c r="F4424" i="9"/>
  <c r="F4423" i="9"/>
  <c r="F4422" i="9"/>
  <c r="F4421" i="9"/>
  <c r="F4420" i="9"/>
  <c r="F4419" i="9"/>
  <c r="F4418" i="9"/>
  <c r="F4417" i="9"/>
  <c r="F4416" i="9"/>
  <c r="F4415" i="9"/>
  <c r="F4414" i="9"/>
  <c r="F4413" i="9"/>
  <c r="F4412" i="9"/>
  <c r="F4411" i="9"/>
  <c r="F4410" i="9"/>
  <c r="F4409" i="9"/>
  <c r="F4408" i="9"/>
  <c r="F4407" i="9"/>
  <c r="F4406" i="9"/>
  <c r="F4405" i="9"/>
  <c r="F4404" i="9"/>
  <c r="F4403" i="9"/>
  <c r="F4402" i="9"/>
  <c r="F4401" i="9"/>
  <c r="F4400" i="9"/>
  <c r="F4399" i="9"/>
  <c r="F4398" i="9"/>
  <c r="F4397" i="9"/>
  <c r="F4396" i="9"/>
  <c r="F4395" i="9"/>
  <c r="F4394" i="9"/>
  <c r="F4393" i="9"/>
  <c r="F4392" i="9"/>
  <c r="F4391" i="9"/>
  <c r="F4390" i="9"/>
  <c r="F4389" i="9"/>
  <c r="F4388" i="9"/>
  <c r="F4387" i="9"/>
  <c r="F4386" i="9"/>
  <c r="F4385" i="9"/>
  <c r="F4384" i="9"/>
  <c r="F4383" i="9"/>
  <c r="F4382" i="9"/>
  <c r="F4381" i="9"/>
  <c r="F4380" i="9"/>
  <c r="F4379" i="9"/>
  <c r="F4378" i="9"/>
  <c r="F4377" i="9"/>
  <c r="F4376" i="9"/>
  <c r="F4375" i="9"/>
  <c r="F4374" i="9"/>
  <c r="F4373" i="9"/>
  <c r="F4372" i="9"/>
  <c r="F4371" i="9"/>
  <c r="F4370" i="9"/>
  <c r="F4369" i="9"/>
  <c r="F4368" i="9"/>
  <c r="F4367" i="9"/>
  <c r="F4366" i="9"/>
  <c r="F4365" i="9"/>
  <c r="F4364" i="9"/>
  <c r="F4363" i="9"/>
  <c r="F4362" i="9"/>
  <c r="F4361" i="9"/>
  <c r="F4360" i="9"/>
  <c r="F4359" i="9"/>
  <c r="F4358" i="9"/>
  <c r="F4357" i="9"/>
  <c r="F4356" i="9"/>
  <c r="F4355" i="9"/>
  <c r="F4354" i="9"/>
  <c r="F4353" i="9"/>
  <c r="F4352" i="9"/>
  <c r="F4351" i="9"/>
  <c r="F4350" i="9"/>
  <c r="F4349" i="9"/>
  <c r="F4348" i="9"/>
  <c r="F4347" i="9"/>
  <c r="F4346" i="9"/>
  <c r="F4345" i="9"/>
  <c r="F4344" i="9"/>
  <c r="F4343" i="9"/>
  <c r="F4342" i="9"/>
  <c r="F4341" i="9"/>
  <c r="F4340" i="9"/>
  <c r="F4339" i="9"/>
  <c r="F4338" i="9"/>
  <c r="F4337" i="9"/>
  <c r="F4336" i="9"/>
  <c r="F4335" i="9"/>
  <c r="F4334" i="9"/>
  <c r="F4333" i="9"/>
  <c r="F4332" i="9"/>
  <c r="F4331" i="9"/>
  <c r="F4330" i="9"/>
  <c r="F4329" i="9"/>
  <c r="F4328" i="9"/>
  <c r="F4327" i="9"/>
  <c r="F4326" i="9"/>
  <c r="F4325" i="9"/>
  <c r="F4324" i="9"/>
  <c r="F4323" i="9"/>
  <c r="F4322" i="9"/>
  <c r="F4321" i="9"/>
  <c r="F4320" i="9"/>
  <c r="F4319" i="9"/>
  <c r="F4318" i="9"/>
  <c r="F4317" i="9"/>
  <c r="F4316" i="9"/>
  <c r="F4315" i="9"/>
  <c r="F4314" i="9"/>
  <c r="F4313" i="9"/>
  <c r="F4312" i="9"/>
  <c r="F4311" i="9"/>
  <c r="F4310" i="9"/>
  <c r="F4309" i="9"/>
  <c r="F4308" i="9"/>
  <c r="F4307" i="9"/>
  <c r="F4306" i="9"/>
  <c r="F4305" i="9"/>
  <c r="F4304" i="9"/>
  <c r="F4303" i="9"/>
  <c r="F4302" i="9"/>
  <c r="F4301" i="9"/>
  <c r="F4300" i="9"/>
  <c r="F4299" i="9"/>
  <c r="F4298" i="9"/>
  <c r="F4297" i="9"/>
  <c r="F4296" i="9"/>
  <c r="F4295" i="9"/>
  <c r="F4294" i="9"/>
  <c r="F4293" i="9"/>
  <c r="F4292" i="9"/>
  <c r="F4291" i="9"/>
  <c r="F4290" i="9"/>
  <c r="F4289" i="9"/>
  <c r="F4288" i="9"/>
  <c r="F4287" i="9"/>
  <c r="F4286" i="9"/>
  <c r="F4285" i="9"/>
  <c r="F4284" i="9"/>
  <c r="F4283" i="9"/>
  <c r="F4282" i="9"/>
  <c r="F4281" i="9"/>
  <c r="F4280" i="9"/>
  <c r="F4279" i="9"/>
  <c r="F4278" i="9"/>
  <c r="F4277" i="9"/>
  <c r="F4276" i="9"/>
  <c r="F4275" i="9"/>
  <c r="F4274" i="9"/>
  <c r="F4273" i="9"/>
  <c r="F4272" i="9"/>
  <c r="F4271" i="9"/>
  <c r="F4270" i="9"/>
  <c r="F4269" i="9"/>
  <c r="F4268" i="9"/>
  <c r="F4267" i="9"/>
  <c r="F4266" i="9"/>
  <c r="F4265" i="9"/>
  <c r="F4264" i="9"/>
  <c r="F4263" i="9"/>
  <c r="F4262" i="9"/>
  <c r="F4261" i="9"/>
  <c r="F4260" i="9"/>
  <c r="F4259" i="9"/>
  <c r="F4258" i="9"/>
  <c r="F4257" i="9"/>
  <c r="F4256" i="9"/>
  <c r="F4255" i="9"/>
  <c r="F4254" i="9"/>
  <c r="F4253" i="9"/>
  <c r="F4252" i="9"/>
  <c r="F4251" i="9"/>
  <c r="F4250" i="9"/>
  <c r="F4249" i="9"/>
  <c r="F4248" i="9"/>
  <c r="F4247" i="9"/>
  <c r="F4246" i="9"/>
  <c r="F4245" i="9"/>
  <c r="F4244" i="9"/>
  <c r="F4243" i="9"/>
  <c r="F4242" i="9"/>
  <c r="F4241" i="9"/>
  <c r="F4240" i="9"/>
  <c r="F4239" i="9"/>
  <c r="F4238" i="9"/>
  <c r="F4237" i="9"/>
  <c r="F4236" i="9"/>
  <c r="F4235" i="9"/>
  <c r="F4234" i="9"/>
  <c r="F4233" i="9"/>
  <c r="F4232" i="9"/>
  <c r="F4231" i="9"/>
  <c r="F4230" i="9"/>
  <c r="F4229" i="9"/>
  <c r="F4228" i="9"/>
  <c r="F4227" i="9"/>
  <c r="F4226" i="9"/>
  <c r="F4225" i="9"/>
  <c r="F4224" i="9"/>
  <c r="F4223" i="9"/>
  <c r="F4222" i="9"/>
  <c r="F4221" i="9"/>
  <c r="F4220" i="9"/>
  <c r="F4219" i="9"/>
  <c r="F4218" i="9"/>
  <c r="F4217" i="9"/>
  <c r="F4216" i="9"/>
  <c r="F4215" i="9"/>
  <c r="F4214" i="9"/>
  <c r="F4213" i="9"/>
  <c r="F4212" i="9"/>
  <c r="F4211" i="9"/>
  <c r="F4210" i="9"/>
  <c r="F4209" i="9"/>
  <c r="F4208" i="9"/>
  <c r="F4207" i="9"/>
  <c r="F4206" i="9"/>
  <c r="F4205" i="9"/>
  <c r="F4204" i="9"/>
  <c r="F4203" i="9"/>
  <c r="F4202" i="9"/>
  <c r="F4201" i="9"/>
  <c r="F4200" i="9"/>
  <c r="F4199" i="9"/>
  <c r="F4198" i="9"/>
  <c r="F4197" i="9"/>
  <c r="F4196" i="9"/>
  <c r="F4195" i="9"/>
  <c r="F4194" i="9"/>
  <c r="F4193" i="9"/>
  <c r="F4192" i="9"/>
  <c r="F4191" i="9"/>
  <c r="F4190" i="9"/>
  <c r="F4189" i="9"/>
  <c r="F4188" i="9"/>
  <c r="F4187" i="9"/>
  <c r="F4186" i="9"/>
  <c r="F4185" i="9"/>
  <c r="F4184" i="9"/>
  <c r="F4183" i="9"/>
  <c r="F4182" i="9"/>
  <c r="F4181" i="9"/>
  <c r="F4180" i="9"/>
  <c r="F4179" i="9"/>
  <c r="F4178" i="9"/>
  <c r="F4177" i="9"/>
  <c r="F4176" i="9"/>
  <c r="F4175" i="9"/>
  <c r="F4174" i="9"/>
  <c r="F4173" i="9"/>
  <c r="F4172" i="9"/>
  <c r="F4171" i="9"/>
  <c r="F4170" i="9"/>
  <c r="F4169" i="9"/>
  <c r="F4168" i="9"/>
  <c r="F4167" i="9"/>
  <c r="F4166" i="9"/>
  <c r="F4165" i="9"/>
  <c r="F4164" i="9"/>
  <c r="F4163" i="9"/>
  <c r="F4162" i="9"/>
  <c r="F4161" i="9"/>
  <c r="F4160" i="9"/>
  <c r="F4159" i="9"/>
  <c r="F4158" i="9"/>
  <c r="F4157" i="9"/>
  <c r="F4156" i="9"/>
  <c r="F4155" i="9"/>
  <c r="F4154" i="9"/>
  <c r="F4153" i="9"/>
  <c r="F4152" i="9"/>
  <c r="F4151" i="9"/>
  <c r="F4150" i="9"/>
  <c r="F4149" i="9"/>
  <c r="F4148" i="9"/>
  <c r="F4147" i="9"/>
  <c r="F4146" i="9"/>
  <c r="F4145" i="9"/>
  <c r="F4144" i="9"/>
  <c r="F4143" i="9"/>
  <c r="F4142" i="9"/>
  <c r="F4141" i="9"/>
  <c r="F4140" i="9"/>
  <c r="F4139" i="9"/>
  <c r="F4138" i="9"/>
  <c r="F4137" i="9"/>
  <c r="F4136" i="9"/>
  <c r="F4135" i="9"/>
  <c r="F4134" i="9"/>
  <c r="F4133" i="9"/>
  <c r="F4132" i="9"/>
  <c r="F4131" i="9"/>
  <c r="F4130" i="9"/>
  <c r="F4129" i="9"/>
  <c r="F4128" i="9"/>
  <c r="F4127" i="9"/>
  <c r="F4126" i="9"/>
  <c r="F4125" i="9"/>
  <c r="F4124" i="9"/>
  <c r="F4123" i="9"/>
  <c r="F4122" i="9"/>
  <c r="F4121" i="9"/>
  <c r="F4120" i="9"/>
  <c r="F4119" i="9"/>
  <c r="F4118" i="9"/>
  <c r="F4117" i="9"/>
  <c r="F4116" i="9"/>
  <c r="F4115" i="9"/>
  <c r="F4114" i="9"/>
  <c r="F4113" i="9"/>
  <c r="F4112" i="9"/>
  <c r="F4111" i="9"/>
  <c r="F4110" i="9"/>
  <c r="F4109" i="9"/>
  <c r="F4108" i="9"/>
  <c r="F4107" i="9"/>
  <c r="F4106" i="9"/>
  <c r="F4105" i="9"/>
  <c r="F4104" i="9"/>
  <c r="F4103" i="9"/>
  <c r="F4102" i="9"/>
  <c r="F4101" i="9"/>
  <c r="F4100" i="9"/>
  <c r="F4099" i="9"/>
  <c r="F4098" i="9"/>
  <c r="F4097" i="9"/>
  <c r="F4096" i="9"/>
  <c r="F4095" i="9"/>
  <c r="F4094" i="9"/>
  <c r="F4093" i="9"/>
  <c r="F4092" i="9"/>
  <c r="F4091" i="9"/>
  <c r="F4090" i="9"/>
  <c r="F4089" i="9"/>
  <c r="F4088" i="9"/>
  <c r="F4087" i="9"/>
  <c r="F4086" i="9"/>
  <c r="F4085" i="9"/>
  <c r="F4084" i="9"/>
  <c r="F4083" i="9"/>
  <c r="F4082" i="9"/>
  <c r="F4081" i="9"/>
  <c r="F4080" i="9"/>
  <c r="F4079" i="9"/>
  <c r="F4078" i="9"/>
  <c r="F4077" i="9"/>
  <c r="F4076" i="9"/>
  <c r="F4075" i="9"/>
  <c r="F4074" i="9"/>
  <c r="F4073" i="9"/>
  <c r="F4072" i="9"/>
  <c r="F4071" i="9"/>
  <c r="F4070" i="9"/>
  <c r="F4069" i="9"/>
  <c r="F4068" i="9"/>
  <c r="F4067" i="9"/>
  <c r="F4066" i="9"/>
  <c r="F4065" i="9"/>
  <c r="F4064" i="9"/>
  <c r="F4063" i="9"/>
  <c r="F4062" i="9"/>
  <c r="F4061" i="9"/>
  <c r="F4060" i="9"/>
  <c r="F4059" i="9"/>
  <c r="F4058" i="9"/>
  <c r="F4057" i="9"/>
  <c r="F4056" i="9"/>
  <c r="F4055" i="9"/>
  <c r="F4054" i="9"/>
  <c r="F4053" i="9"/>
  <c r="F4052" i="9"/>
  <c r="F4051" i="9"/>
  <c r="F4050" i="9"/>
  <c r="F4049" i="9"/>
  <c r="F4048" i="9"/>
  <c r="F4047" i="9"/>
  <c r="F4046" i="9"/>
  <c r="F4045" i="9"/>
  <c r="F4044" i="9"/>
  <c r="F4043" i="9"/>
  <c r="F4042" i="9"/>
  <c r="F4041" i="9"/>
  <c r="F4040" i="9"/>
  <c r="F4039" i="9"/>
  <c r="F4038" i="9"/>
  <c r="F4037" i="9"/>
  <c r="F4036" i="9"/>
  <c r="F4035" i="9"/>
  <c r="F4034" i="9"/>
  <c r="F4033" i="9"/>
  <c r="F4032" i="9"/>
  <c r="F4031" i="9"/>
  <c r="F4030" i="9"/>
  <c r="F4029" i="9"/>
  <c r="F4028" i="9"/>
  <c r="F4027" i="9"/>
  <c r="F4026" i="9"/>
  <c r="F4025" i="9"/>
  <c r="F4024" i="9"/>
  <c r="F4023" i="9"/>
  <c r="F4022" i="9"/>
  <c r="F4021" i="9"/>
  <c r="F4020" i="9"/>
  <c r="F4019" i="9"/>
  <c r="F4018" i="9"/>
  <c r="F4017" i="9"/>
  <c r="F4016" i="9"/>
  <c r="F4015" i="9"/>
  <c r="F4014" i="9"/>
  <c r="F4013" i="9"/>
  <c r="F4012" i="9"/>
  <c r="F4011" i="9"/>
  <c r="F4010" i="9"/>
  <c r="F4009" i="9"/>
  <c r="F4008" i="9"/>
  <c r="F4007" i="9"/>
  <c r="F4006" i="9"/>
  <c r="F4005" i="9"/>
  <c r="F4004" i="9"/>
  <c r="F4003" i="9"/>
  <c r="F4002" i="9"/>
  <c r="F4001" i="9"/>
  <c r="F4000" i="9"/>
  <c r="F3999" i="9"/>
  <c r="F3998" i="9"/>
  <c r="F3997" i="9"/>
  <c r="F3996" i="9"/>
  <c r="F3995" i="9"/>
  <c r="F3994" i="9"/>
  <c r="F3993" i="9"/>
  <c r="F3992" i="9"/>
  <c r="F3991" i="9"/>
  <c r="F3990" i="9"/>
  <c r="F3989" i="9"/>
  <c r="F3988" i="9"/>
  <c r="F3987" i="9"/>
  <c r="F3986" i="9"/>
  <c r="F3985" i="9"/>
  <c r="F3984" i="9"/>
  <c r="F3983" i="9"/>
  <c r="F3982" i="9"/>
  <c r="F3981" i="9"/>
  <c r="F3980" i="9"/>
  <c r="F3979" i="9"/>
  <c r="F3978" i="9"/>
  <c r="F3977" i="9"/>
  <c r="F3976" i="9"/>
  <c r="F3975" i="9"/>
  <c r="F3974" i="9"/>
  <c r="F3973" i="9"/>
  <c r="F3972" i="9"/>
  <c r="F3971" i="9"/>
  <c r="F3970" i="9"/>
  <c r="F3969" i="9"/>
  <c r="F3968" i="9"/>
  <c r="F3967" i="9"/>
  <c r="F3966" i="9"/>
  <c r="F3965" i="9"/>
  <c r="F3964" i="9"/>
  <c r="F3963" i="9"/>
  <c r="F3962" i="9"/>
  <c r="F3961" i="9"/>
  <c r="F3960" i="9"/>
  <c r="F3959" i="9"/>
  <c r="F3958" i="9"/>
  <c r="F3957" i="9"/>
  <c r="F3956" i="9"/>
  <c r="F3955" i="9"/>
  <c r="F3954" i="9"/>
  <c r="F3953" i="9"/>
  <c r="F3952" i="9"/>
  <c r="F3951" i="9"/>
  <c r="F3950" i="9"/>
  <c r="F3949" i="9"/>
  <c r="F3948" i="9"/>
  <c r="F3947" i="9"/>
  <c r="F3946" i="9"/>
  <c r="F3945" i="9"/>
  <c r="F3944" i="9"/>
  <c r="F3943" i="9"/>
  <c r="F3942" i="9"/>
  <c r="F3941" i="9"/>
  <c r="F3940" i="9"/>
  <c r="F3939" i="9"/>
  <c r="F3938" i="9"/>
  <c r="F3937" i="9"/>
  <c r="F3936" i="9"/>
  <c r="F3935" i="9"/>
  <c r="F3934" i="9"/>
  <c r="F3933" i="9"/>
  <c r="F3932" i="9"/>
  <c r="F3931" i="9"/>
  <c r="F3930" i="9"/>
  <c r="F3929" i="9"/>
  <c r="F3928" i="9"/>
  <c r="F3927" i="9"/>
  <c r="F3926" i="9"/>
  <c r="F3925" i="9"/>
  <c r="F3924" i="9"/>
  <c r="F3923" i="9"/>
  <c r="F3922" i="9"/>
  <c r="F3921" i="9"/>
  <c r="F3920" i="9"/>
  <c r="F3919" i="9"/>
  <c r="F3918" i="9"/>
  <c r="F3917" i="9"/>
  <c r="F3916" i="9"/>
  <c r="F3915" i="9"/>
  <c r="F3914" i="9"/>
  <c r="F3913" i="9"/>
  <c r="F3912" i="9"/>
  <c r="F3911" i="9"/>
  <c r="F3910" i="9"/>
  <c r="F3909" i="9"/>
  <c r="F3908" i="9"/>
  <c r="F3907" i="9"/>
  <c r="F3906" i="9"/>
  <c r="F3905" i="9"/>
  <c r="F3904" i="9"/>
  <c r="F3903" i="9"/>
  <c r="F3902" i="9"/>
  <c r="F3901" i="9"/>
  <c r="F3900" i="9"/>
  <c r="F3899" i="9"/>
  <c r="F3898" i="9"/>
  <c r="F3897" i="9"/>
  <c r="F3896" i="9"/>
  <c r="F3895" i="9"/>
  <c r="F3894" i="9"/>
  <c r="F3893" i="9"/>
  <c r="F3892" i="9"/>
  <c r="F3891" i="9"/>
  <c r="F3890" i="9"/>
  <c r="F3889" i="9"/>
  <c r="F3888" i="9"/>
  <c r="F3887" i="9"/>
  <c r="F3886" i="9"/>
  <c r="F3885" i="9"/>
  <c r="F3884" i="9"/>
  <c r="F3883" i="9"/>
  <c r="F3882" i="9"/>
  <c r="F3881" i="9"/>
  <c r="F3880" i="9"/>
  <c r="F3879" i="9"/>
  <c r="F3878" i="9"/>
  <c r="F3877" i="9"/>
  <c r="F3876" i="9"/>
  <c r="F3875" i="9"/>
  <c r="F3874" i="9"/>
  <c r="F3873" i="9"/>
  <c r="F3872" i="9"/>
  <c r="F3871" i="9"/>
  <c r="F3870" i="9"/>
  <c r="F3869" i="9"/>
  <c r="F3868" i="9"/>
  <c r="F3867" i="9"/>
  <c r="F3866" i="9"/>
  <c r="F3865" i="9"/>
  <c r="F3864" i="9"/>
  <c r="F3863" i="9"/>
  <c r="F3862" i="9"/>
  <c r="F3861" i="9"/>
  <c r="F3860" i="9"/>
  <c r="F3859" i="9"/>
  <c r="F3858" i="9"/>
  <c r="F3857" i="9"/>
  <c r="F3856" i="9"/>
  <c r="F3855" i="9"/>
  <c r="F3854" i="9"/>
  <c r="F3853" i="9"/>
  <c r="F3852" i="9"/>
  <c r="F3851" i="9"/>
  <c r="F3850" i="9"/>
  <c r="F3849" i="9"/>
  <c r="F3848" i="9"/>
  <c r="F3847" i="9"/>
  <c r="F3846" i="9"/>
  <c r="F3845" i="9"/>
  <c r="F3844" i="9"/>
  <c r="F3843" i="9"/>
  <c r="F3842" i="9"/>
  <c r="F3841" i="9"/>
  <c r="F3840" i="9"/>
  <c r="F3839" i="9"/>
  <c r="F3838" i="9"/>
  <c r="F3837" i="9"/>
  <c r="F3836" i="9"/>
  <c r="F3835" i="9"/>
  <c r="F3834" i="9"/>
  <c r="F3833" i="9"/>
  <c r="F3832" i="9"/>
  <c r="F3831" i="9"/>
  <c r="F3830" i="9"/>
  <c r="F3829" i="9"/>
  <c r="F3828" i="9"/>
  <c r="F3827" i="9"/>
  <c r="F3826" i="9"/>
  <c r="F3825" i="9"/>
  <c r="F3824" i="9"/>
  <c r="F3823" i="9"/>
  <c r="F3822" i="9"/>
  <c r="F3821" i="9"/>
  <c r="F3820" i="9"/>
  <c r="F3819" i="9"/>
  <c r="F3818" i="9"/>
  <c r="F3817" i="9"/>
  <c r="F3816" i="9"/>
  <c r="F3815" i="9"/>
  <c r="F3814" i="9"/>
  <c r="F3813" i="9"/>
  <c r="F3812" i="9"/>
  <c r="F3811" i="9"/>
  <c r="F3810" i="9"/>
  <c r="F3809" i="9"/>
  <c r="F3808" i="9"/>
  <c r="F3807" i="9"/>
  <c r="F3806" i="9"/>
  <c r="F3805" i="9"/>
  <c r="F3804" i="9"/>
  <c r="F3803" i="9"/>
  <c r="F3802" i="9"/>
  <c r="F3801" i="9"/>
  <c r="F3800" i="9"/>
  <c r="F3799" i="9"/>
  <c r="F3798" i="9"/>
  <c r="F3797" i="9"/>
  <c r="F3796" i="9"/>
  <c r="F3795" i="9"/>
  <c r="F3794" i="9"/>
  <c r="F3793" i="9"/>
  <c r="F3792" i="9"/>
  <c r="F3791" i="9"/>
  <c r="F3790" i="9"/>
  <c r="F3789" i="9"/>
  <c r="F3788" i="9"/>
  <c r="F3787" i="9"/>
  <c r="F3786" i="9"/>
  <c r="F3785" i="9"/>
  <c r="F3784" i="9"/>
  <c r="F3783" i="9"/>
  <c r="F3782" i="9"/>
  <c r="F3781" i="9"/>
  <c r="F3780" i="9"/>
  <c r="F3779" i="9"/>
  <c r="F3778" i="9"/>
  <c r="F3777" i="9"/>
  <c r="F3776" i="9"/>
  <c r="F3775" i="9"/>
  <c r="F3774" i="9"/>
  <c r="F3773" i="9"/>
  <c r="F3772" i="9"/>
  <c r="F3771" i="9"/>
  <c r="F3770" i="9"/>
  <c r="F3769" i="9"/>
  <c r="F3768" i="9"/>
  <c r="F3767" i="9"/>
  <c r="F3766" i="9"/>
  <c r="F3765" i="9"/>
  <c r="F3764" i="9"/>
  <c r="F3763" i="9"/>
  <c r="F3762" i="9"/>
  <c r="F3761" i="9"/>
  <c r="F3760" i="9"/>
  <c r="F3759" i="9"/>
  <c r="F3758" i="9"/>
  <c r="F3757" i="9"/>
  <c r="F3756" i="9"/>
  <c r="F3755" i="9"/>
  <c r="F3754" i="9"/>
  <c r="F3753" i="9"/>
  <c r="F3752" i="9"/>
  <c r="F3751" i="9"/>
  <c r="F3750" i="9"/>
  <c r="F3749" i="9"/>
  <c r="F3748" i="9"/>
  <c r="F3747" i="9"/>
  <c r="F3746" i="9"/>
  <c r="F3745" i="9"/>
  <c r="F3744" i="9"/>
  <c r="F3743" i="9"/>
  <c r="F3742" i="9"/>
  <c r="F3741" i="9"/>
  <c r="F3740" i="9"/>
  <c r="F3739" i="9"/>
  <c r="F3738" i="9"/>
  <c r="F3737" i="9"/>
  <c r="F3736" i="9"/>
  <c r="F3735" i="9"/>
  <c r="F3734" i="9"/>
  <c r="F3733" i="9"/>
  <c r="F3732" i="9"/>
  <c r="F3731" i="9"/>
  <c r="F3730" i="9"/>
  <c r="F3729" i="9"/>
  <c r="F3728" i="9"/>
  <c r="F3727" i="9"/>
  <c r="F3726" i="9"/>
  <c r="F3725" i="9"/>
  <c r="F3724" i="9"/>
  <c r="F3723" i="9"/>
  <c r="F3722" i="9"/>
  <c r="F3721" i="9"/>
  <c r="F3720" i="9"/>
  <c r="F3719" i="9"/>
  <c r="F3718" i="9"/>
  <c r="F3717" i="9"/>
  <c r="F3716" i="9"/>
  <c r="F3715" i="9"/>
  <c r="F3714" i="9"/>
  <c r="F3713" i="9"/>
  <c r="F3712" i="9"/>
  <c r="F3711" i="9"/>
  <c r="F3710" i="9"/>
  <c r="F3709" i="9"/>
  <c r="F3708" i="9"/>
  <c r="F3707" i="9"/>
  <c r="F3706" i="9"/>
  <c r="F3705" i="9"/>
  <c r="F3704" i="9"/>
  <c r="F3703" i="9"/>
  <c r="F3702" i="9"/>
  <c r="F3701" i="9"/>
  <c r="F3700" i="9"/>
  <c r="F3699" i="9"/>
  <c r="F3698" i="9"/>
  <c r="F3697" i="9"/>
  <c r="F3696" i="9"/>
  <c r="F3695" i="9"/>
  <c r="F3694" i="9"/>
  <c r="F3693" i="9"/>
  <c r="F3692" i="9"/>
  <c r="F3691" i="9"/>
  <c r="F3690" i="9"/>
  <c r="F3689" i="9"/>
  <c r="F3688" i="9"/>
  <c r="F3687" i="9"/>
  <c r="F3686" i="9"/>
  <c r="F3685" i="9"/>
  <c r="F3684" i="9"/>
  <c r="F3683" i="9"/>
  <c r="F3682" i="9"/>
  <c r="F3681" i="9"/>
  <c r="F3680" i="9"/>
  <c r="F3679" i="9"/>
  <c r="F3678" i="9"/>
  <c r="F3677" i="9"/>
  <c r="F3676" i="9"/>
  <c r="F3675" i="9"/>
  <c r="F3674" i="9"/>
  <c r="F3673" i="9"/>
  <c r="F3672" i="9"/>
  <c r="F3671" i="9"/>
  <c r="F3670" i="9"/>
  <c r="F3669" i="9"/>
  <c r="F3668" i="9"/>
  <c r="F3667" i="9"/>
  <c r="F3666" i="9"/>
  <c r="F3665" i="9"/>
  <c r="F3664" i="9"/>
  <c r="F3663" i="9"/>
  <c r="F3662" i="9"/>
  <c r="F3661" i="9"/>
  <c r="F3660" i="9"/>
  <c r="F3659" i="9"/>
  <c r="F3658" i="9"/>
  <c r="F3657" i="9"/>
  <c r="F3656" i="9"/>
  <c r="F3655" i="9"/>
  <c r="F3654" i="9"/>
  <c r="F3653" i="9"/>
  <c r="F3652" i="9"/>
  <c r="F3651" i="9"/>
  <c r="F3650" i="9"/>
  <c r="F3649" i="9"/>
  <c r="F3648" i="9"/>
  <c r="F3647" i="9"/>
  <c r="F3646" i="9"/>
  <c r="F3645" i="9"/>
  <c r="F3644" i="9"/>
  <c r="F3643" i="9"/>
  <c r="F3642" i="9"/>
  <c r="F3641" i="9"/>
  <c r="F3640" i="9"/>
  <c r="F3639" i="9"/>
  <c r="F3638" i="9"/>
  <c r="F3637" i="9"/>
  <c r="F3636" i="9"/>
  <c r="F3635" i="9"/>
  <c r="F3634" i="9"/>
  <c r="F3633" i="9"/>
  <c r="F3632" i="9"/>
  <c r="F3631" i="9"/>
  <c r="F3630" i="9"/>
  <c r="F3629" i="9"/>
  <c r="F3628" i="9"/>
  <c r="F3627" i="9"/>
  <c r="F3626" i="9"/>
  <c r="F3625" i="9"/>
  <c r="F3624" i="9"/>
  <c r="F3623" i="9"/>
  <c r="F3622" i="9"/>
  <c r="F3621" i="9"/>
  <c r="F3620" i="9"/>
  <c r="F3619" i="9"/>
  <c r="F3618" i="9"/>
  <c r="F3617" i="9"/>
  <c r="F3616" i="9"/>
  <c r="F3615" i="9"/>
  <c r="F3614" i="9"/>
  <c r="F3613" i="9"/>
  <c r="F3612" i="9"/>
  <c r="F3611" i="9"/>
  <c r="F3610" i="9"/>
  <c r="F3609" i="9"/>
  <c r="F3608" i="9"/>
  <c r="F3607" i="9"/>
  <c r="F3606" i="9"/>
  <c r="F3605" i="9"/>
  <c r="F3604" i="9"/>
  <c r="F3603" i="9"/>
  <c r="F3602" i="9"/>
  <c r="F3601" i="9"/>
  <c r="F3600" i="9"/>
  <c r="F3599" i="9"/>
  <c r="F3598" i="9"/>
  <c r="F3597" i="9"/>
  <c r="F3596" i="9"/>
  <c r="F3595" i="9"/>
  <c r="F3594" i="9"/>
  <c r="F3593" i="9"/>
  <c r="F3592" i="9"/>
  <c r="F3591" i="9"/>
  <c r="F3590" i="9"/>
  <c r="F3589" i="9"/>
  <c r="F3588" i="9"/>
  <c r="F3587" i="9"/>
  <c r="F3586" i="9"/>
  <c r="F3585" i="9"/>
  <c r="F3584" i="9"/>
  <c r="F3583" i="9"/>
  <c r="F3582" i="9"/>
  <c r="F3581" i="9"/>
  <c r="F3580" i="9"/>
  <c r="F3579" i="9"/>
  <c r="F3578" i="9"/>
  <c r="F3577" i="9"/>
  <c r="F3576" i="9"/>
  <c r="F3575" i="9"/>
  <c r="F3574" i="9"/>
  <c r="F3573" i="9"/>
  <c r="F3572" i="9"/>
  <c r="F3571" i="9"/>
  <c r="F3570" i="9"/>
  <c r="F3569" i="9"/>
  <c r="F3568" i="9"/>
  <c r="F3567" i="9"/>
  <c r="F3566" i="9"/>
  <c r="F3565" i="9"/>
  <c r="F3564" i="9"/>
  <c r="F3563" i="9"/>
  <c r="F3562" i="9"/>
  <c r="F3561" i="9"/>
  <c r="F3560" i="9"/>
  <c r="F3559" i="9"/>
  <c r="F3558" i="9"/>
  <c r="F3557" i="9"/>
  <c r="F3556" i="9"/>
  <c r="F3555" i="9"/>
  <c r="F3554" i="9"/>
  <c r="F3553" i="9"/>
  <c r="F3552" i="9"/>
  <c r="F3551" i="9"/>
  <c r="F3550" i="9"/>
  <c r="F3549" i="9"/>
  <c r="F3548" i="9"/>
  <c r="F3547" i="9"/>
  <c r="F3546" i="9"/>
  <c r="F3545" i="9"/>
  <c r="F3544" i="9"/>
  <c r="F3543" i="9"/>
  <c r="F3542" i="9"/>
  <c r="F3541" i="9"/>
  <c r="F3540" i="9"/>
  <c r="F3539" i="9"/>
  <c r="F3538" i="9"/>
  <c r="F3537" i="9"/>
  <c r="F3536" i="9"/>
  <c r="F3535" i="9"/>
  <c r="F3534" i="9"/>
  <c r="F3533" i="9"/>
  <c r="F3532" i="9"/>
  <c r="F3531" i="9"/>
  <c r="F3530" i="9"/>
  <c r="F3529" i="9"/>
  <c r="F3528" i="9"/>
  <c r="F3527" i="9"/>
  <c r="F3526" i="9"/>
  <c r="F3525" i="9"/>
  <c r="F3524" i="9"/>
  <c r="F3523" i="9"/>
  <c r="F3522" i="9"/>
  <c r="F3521" i="9"/>
  <c r="F3520" i="9"/>
  <c r="F3519" i="9"/>
  <c r="F3518" i="9"/>
  <c r="F3517" i="9"/>
  <c r="F3516" i="9"/>
  <c r="F3515" i="9"/>
  <c r="F3514" i="9"/>
  <c r="F3513" i="9"/>
  <c r="F3512" i="9"/>
  <c r="F3511" i="9"/>
  <c r="F3510" i="9"/>
  <c r="F3509" i="9"/>
  <c r="F3508" i="9"/>
  <c r="F3507" i="9"/>
  <c r="F3506" i="9"/>
  <c r="F3505" i="9"/>
  <c r="F3504" i="9"/>
  <c r="F3503" i="9"/>
  <c r="F3502" i="9"/>
  <c r="F3501" i="9"/>
  <c r="F3500" i="9"/>
  <c r="F3499" i="9"/>
  <c r="F3498" i="9"/>
  <c r="F3497" i="9"/>
  <c r="F3496" i="9"/>
  <c r="F3495" i="9"/>
  <c r="F3494" i="9"/>
  <c r="F3493" i="9"/>
  <c r="F3492" i="9"/>
  <c r="F3491" i="9"/>
  <c r="F3490" i="9"/>
  <c r="F3489" i="9"/>
  <c r="F3488" i="9"/>
  <c r="F3487" i="9"/>
  <c r="F3486" i="9"/>
  <c r="F3485" i="9"/>
  <c r="F3484" i="9"/>
  <c r="F3483" i="9"/>
  <c r="F3482" i="9"/>
  <c r="F3481" i="9"/>
  <c r="F3480" i="9"/>
  <c r="F3479" i="9"/>
  <c r="F3478" i="9"/>
  <c r="F3477" i="9"/>
  <c r="F3476" i="9"/>
  <c r="F3475" i="9"/>
  <c r="F3474" i="9"/>
  <c r="F3473" i="9"/>
  <c r="F3472" i="9"/>
  <c r="F3471" i="9"/>
  <c r="F3470" i="9"/>
  <c r="F3469" i="9"/>
  <c r="F3468" i="9"/>
  <c r="F3467" i="9"/>
  <c r="F3466" i="9"/>
  <c r="F3465" i="9"/>
  <c r="F3464" i="9"/>
  <c r="F3463" i="9"/>
  <c r="F3462" i="9"/>
  <c r="F3461" i="9"/>
  <c r="F3460" i="9"/>
  <c r="F3459" i="9"/>
  <c r="F3458" i="9"/>
  <c r="F3457" i="9"/>
  <c r="F3456" i="9"/>
  <c r="F3455" i="9"/>
  <c r="F3454" i="9"/>
  <c r="F3453" i="9"/>
  <c r="F3452" i="9"/>
  <c r="F3451" i="9"/>
  <c r="F3450" i="9"/>
  <c r="F3449" i="9"/>
  <c r="F3448" i="9"/>
  <c r="F3447" i="9"/>
  <c r="F3446" i="9"/>
  <c r="F3445" i="9"/>
  <c r="F3444" i="9"/>
  <c r="F3443" i="9"/>
  <c r="F3442" i="9"/>
  <c r="F3441" i="9"/>
  <c r="F3440" i="9"/>
  <c r="F3439" i="9"/>
  <c r="F3438" i="9"/>
  <c r="F3437" i="9"/>
  <c r="F3436" i="9"/>
  <c r="F3435" i="9"/>
  <c r="F3434" i="9"/>
  <c r="F3433" i="9"/>
  <c r="F3432" i="9"/>
  <c r="F3431" i="9"/>
  <c r="F3430" i="9"/>
  <c r="F3429" i="9"/>
  <c r="F3428" i="9"/>
  <c r="F3427" i="9"/>
  <c r="F3426" i="9"/>
  <c r="F3425" i="9"/>
  <c r="F3424" i="9"/>
  <c r="F3423" i="9"/>
  <c r="F3422" i="9"/>
  <c r="F3421" i="9"/>
  <c r="F3420" i="9"/>
  <c r="F3419" i="9"/>
  <c r="F3418" i="9"/>
  <c r="F3417" i="9"/>
  <c r="F3416" i="9"/>
  <c r="F3415" i="9"/>
  <c r="F3414" i="9"/>
  <c r="F3413" i="9"/>
  <c r="F3412" i="9"/>
  <c r="F3411" i="9"/>
  <c r="F3410" i="9"/>
  <c r="F3409" i="9"/>
  <c r="F3408" i="9"/>
  <c r="F3407" i="9"/>
  <c r="F3406" i="9"/>
  <c r="F3405" i="9"/>
  <c r="F3404" i="9"/>
  <c r="F3403" i="9"/>
  <c r="F3402" i="9"/>
  <c r="F3401" i="9"/>
  <c r="F3400" i="9"/>
  <c r="F3399" i="9"/>
  <c r="F3398" i="9"/>
  <c r="F3397" i="9"/>
  <c r="F3396" i="9"/>
  <c r="F3395" i="9"/>
  <c r="F3394" i="9"/>
  <c r="F3393" i="9"/>
  <c r="F3392" i="9"/>
  <c r="F3391" i="9"/>
  <c r="F3390" i="9"/>
  <c r="F3389" i="9"/>
  <c r="F3388" i="9"/>
  <c r="F3387" i="9"/>
  <c r="F3386" i="9"/>
  <c r="F3385" i="9"/>
  <c r="F3384" i="9"/>
  <c r="F3383" i="9"/>
  <c r="F3382" i="9"/>
  <c r="F3381" i="9"/>
  <c r="F3380" i="9"/>
  <c r="F3379" i="9"/>
  <c r="F3378" i="9"/>
  <c r="F3377" i="9"/>
  <c r="F3376" i="9"/>
  <c r="F3375" i="9"/>
  <c r="F3374" i="9"/>
  <c r="F3373" i="9"/>
  <c r="F3372" i="9"/>
  <c r="F3371" i="9"/>
  <c r="F3370" i="9"/>
  <c r="F3369" i="9"/>
  <c r="F3368" i="9"/>
  <c r="F3367" i="9"/>
  <c r="F3366" i="9"/>
  <c r="F3365" i="9"/>
  <c r="F3364" i="9"/>
  <c r="F3363" i="9"/>
  <c r="F3362" i="9"/>
  <c r="F3361" i="9"/>
  <c r="F3360" i="9"/>
  <c r="F3359" i="9"/>
  <c r="F3358" i="9"/>
  <c r="F3357" i="9"/>
  <c r="F3356" i="9"/>
  <c r="F3355" i="9"/>
  <c r="F3354" i="9"/>
  <c r="F3353" i="9"/>
  <c r="F3352" i="9"/>
  <c r="F3351" i="9"/>
  <c r="F3350" i="9"/>
  <c r="F3349" i="9"/>
  <c r="F3348" i="9"/>
  <c r="F3347" i="9"/>
  <c r="F3346" i="9"/>
  <c r="F3345" i="9"/>
  <c r="F3344" i="9"/>
  <c r="F3343" i="9"/>
  <c r="F3342" i="9"/>
  <c r="F3341" i="9"/>
  <c r="F3340" i="9"/>
  <c r="F3339" i="9"/>
  <c r="F3338" i="9"/>
  <c r="F3337" i="9"/>
  <c r="F3336" i="9"/>
  <c r="F3335" i="9"/>
  <c r="F3334" i="9"/>
  <c r="F3333" i="9"/>
  <c r="F3332" i="9"/>
  <c r="F3331" i="9"/>
  <c r="F3330" i="9"/>
  <c r="F3329" i="9"/>
  <c r="F3328" i="9"/>
  <c r="F3327" i="9"/>
  <c r="F3326" i="9"/>
  <c r="F3325" i="9"/>
  <c r="F3324" i="9"/>
  <c r="F3323" i="9"/>
  <c r="F3322" i="9"/>
  <c r="F3321" i="9"/>
  <c r="F3320" i="9"/>
  <c r="F3319" i="9"/>
  <c r="F3318" i="9"/>
  <c r="F3317" i="9"/>
  <c r="F3316" i="9"/>
  <c r="F3315" i="9"/>
  <c r="F3314" i="9"/>
  <c r="F3313" i="9"/>
  <c r="F3312" i="9"/>
  <c r="F3311" i="9"/>
  <c r="F3310" i="9"/>
  <c r="F3309" i="9"/>
  <c r="F3308" i="9"/>
  <c r="F3307" i="9"/>
  <c r="F3306" i="9"/>
  <c r="F3305" i="9"/>
  <c r="F3304" i="9"/>
  <c r="F3303" i="9"/>
  <c r="F3302" i="9"/>
  <c r="F3301" i="9"/>
  <c r="F3300" i="9"/>
  <c r="F3299" i="9"/>
  <c r="F3298" i="9"/>
  <c r="F3297" i="9"/>
  <c r="F3296" i="9"/>
  <c r="F3295" i="9"/>
  <c r="F3294" i="9"/>
  <c r="F3293" i="9"/>
  <c r="F3292" i="9"/>
  <c r="F3291" i="9"/>
  <c r="F3290" i="9"/>
  <c r="F3289" i="9"/>
  <c r="F3288" i="9"/>
  <c r="F3287" i="9"/>
  <c r="F3286" i="9"/>
  <c r="F3285" i="9"/>
  <c r="F3284" i="9"/>
  <c r="F3283" i="9"/>
  <c r="F3282" i="9"/>
  <c r="F3281" i="9"/>
  <c r="F3280" i="9"/>
  <c r="F3279" i="9"/>
  <c r="F3278" i="9"/>
  <c r="F3277" i="9"/>
  <c r="F3276" i="9"/>
  <c r="F3275" i="9"/>
  <c r="F3274" i="9"/>
  <c r="F3273" i="9"/>
  <c r="F3272" i="9"/>
  <c r="F3271" i="9"/>
  <c r="F3270" i="9"/>
  <c r="F3269" i="9"/>
  <c r="F3268" i="9"/>
  <c r="F3267" i="9"/>
  <c r="F3266" i="9"/>
  <c r="F3265" i="9"/>
  <c r="F3264" i="9"/>
  <c r="F3263" i="9"/>
  <c r="F3262" i="9"/>
  <c r="F3261" i="9"/>
  <c r="F3260" i="9"/>
  <c r="F3259" i="9"/>
  <c r="F3258" i="9"/>
  <c r="F3257" i="9"/>
  <c r="F3256" i="9"/>
  <c r="F3255" i="9"/>
  <c r="F3254" i="9"/>
  <c r="F3253" i="9"/>
  <c r="F3252" i="9"/>
  <c r="F3251" i="9"/>
  <c r="F3250" i="9"/>
  <c r="F3249" i="9"/>
  <c r="F3248" i="9"/>
  <c r="F3247" i="9"/>
  <c r="F3246" i="9"/>
  <c r="F3245" i="9"/>
  <c r="F3244" i="9"/>
  <c r="F3243" i="9"/>
  <c r="F3242" i="9"/>
  <c r="F3241" i="9"/>
  <c r="F3240" i="9"/>
  <c r="F3239" i="9"/>
  <c r="F3238" i="9"/>
  <c r="F3237" i="9"/>
  <c r="F3236" i="9"/>
  <c r="F3235" i="9"/>
  <c r="F3234" i="9"/>
  <c r="F3233" i="9"/>
  <c r="F3232" i="9"/>
  <c r="F3231" i="9"/>
  <c r="F3230" i="9"/>
  <c r="F3229" i="9"/>
  <c r="F3228" i="9"/>
  <c r="F3227" i="9"/>
  <c r="F3226" i="9"/>
  <c r="F3225" i="9"/>
  <c r="F3224" i="9"/>
  <c r="F3223" i="9"/>
  <c r="F3222" i="9"/>
  <c r="F3221" i="9"/>
  <c r="F3220" i="9"/>
  <c r="F3219" i="9"/>
  <c r="F3218" i="9"/>
  <c r="F3217" i="9"/>
  <c r="F3216" i="9"/>
  <c r="F3215" i="9"/>
  <c r="F3214" i="9"/>
  <c r="F3213" i="9"/>
  <c r="F3212" i="9"/>
  <c r="F3211" i="9"/>
  <c r="F3210" i="9"/>
  <c r="F3209" i="9"/>
  <c r="F3208" i="9"/>
  <c r="F3207" i="9"/>
  <c r="F3206" i="9"/>
  <c r="F3205" i="9"/>
  <c r="F3204" i="9"/>
  <c r="F3203" i="9"/>
  <c r="F3202" i="9"/>
  <c r="F3201" i="9"/>
  <c r="F3200" i="9"/>
  <c r="F3199" i="9"/>
  <c r="F3198" i="9"/>
  <c r="F3197" i="9"/>
  <c r="F3196" i="9"/>
  <c r="F3195" i="9"/>
  <c r="F3194" i="9"/>
  <c r="F3193" i="9"/>
  <c r="F3192" i="9"/>
  <c r="F3191" i="9"/>
  <c r="F3190" i="9"/>
  <c r="F3189" i="9"/>
  <c r="F3188" i="9"/>
  <c r="F3187" i="9"/>
  <c r="F3186" i="9"/>
  <c r="F3185" i="9"/>
  <c r="F3184" i="9"/>
  <c r="F3183" i="9"/>
  <c r="F3182" i="9"/>
  <c r="F3181" i="9"/>
  <c r="F3180" i="9"/>
  <c r="F3179" i="9"/>
  <c r="F3178" i="9"/>
  <c r="F3177" i="9"/>
  <c r="F3176" i="9"/>
  <c r="F3175" i="9"/>
  <c r="F3174" i="9"/>
  <c r="F3173" i="9"/>
  <c r="F3172" i="9"/>
  <c r="F3171" i="9"/>
  <c r="F3170" i="9"/>
  <c r="F3169" i="9"/>
  <c r="F3168" i="9"/>
  <c r="F3167" i="9"/>
  <c r="F3166" i="9"/>
  <c r="F3165" i="9"/>
  <c r="F3164" i="9"/>
  <c r="F3163" i="9"/>
  <c r="F3162" i="9"/>
  <c r="F3161" i="9"/>
  <c r="F3160" i="9"/>
  <c r="F3159" i="9"/>
  <c r="F3158" i="9"/>
  <c r="F3157" i="9"/>
  <c r="F3156" i="9"/>
  <c r="F3155" i="9"/>
  <c r="F3154" i="9"/>
  <c r="F3153" i="9"/>
  <c r="F3152" i="9"/>
  <c r="F3151" i="9"/>
  <c r="F3150" i="9"/>
  <c r="F3149" i="9"/>
  <c r="F3148" i="9"/>
  <c r="F3147" i="9"/>
  <c r="F3146" i="9"/>
  <c r="F3145" i="9"/>
  <c r="F3144" i="9"/>
  <c r="F3143" i="9"/>
  <c r="F3142" i="9"/>
  <c r="F3141" i="9"/>
  <c r="F3140" i="9"/>
  <c r="F3139" i="9"/>
  <c r="F3138" i="9"/>
  <c r="F3137" i="9"/>
  <c r="F3136" i="9"/>
  <c r="F3135" i="9"/>
  <c r="F3134" i="9"/>
  <c r="F3133" i="9"/>
  <c r="F3132" i="9"/>
  <c r="F3131" i="9"/>
  <c r="F3130" i="9"/>
  <c r="F3129" i="9"/>
  <c r="F3128" i="9"/>
  <c r="F3127" i="9"/>
  <c r="F3126" i="9"/>
  <c r="F3125" i="9"/>
  <c r="F3124" i="9"/>
  <c r="F3123" i="9"/>
  <c r="F3122" i="9"/>
  <c r="F3121" i="9"/>
  <c r="F3120" i="9"/>
  <c r="F3119" i="9"/>
  <c r="F3118" i="9"/>
  <c r="F3117" i="9"/>
  <c r="F3116" i="9"/>
  <c r="F3115" i="9"/>
  <c r="F3114" i="9"/>
  <c r="F3113" i="9"/>
  <c r="F3112" i="9"/>
  <c r="F3111" i="9"/>
  <c r="F3110" i="9"/>
  <c r="F3109" i="9"/>
  <c r="F3108" i="9"/>
  <c r="F3107" i="9"/>
  <c r="F3106" i="9"/>
  <c r="F3105" i="9"/>
  <c r="F3104" i="9"/>
  <c r="F3103" i="9"/>
  <c r="F3102" i="9"/>
  <c r="F3101" i="9"/>
  <c r="F3100" i="9"/>
  <c r="F3099" i="9"/>
  <c r="F3098" i="9"/>
  <c r="F3097" i="9"/>
  <c r="F3096" i="9"/>
  <c r="F3095" i="9"/>
  <c r="F3094" i="9"/>
  <c r="F3093" i="9"/>
  <c r="F3092" i="9"/>
  <c r="F3091" i="9"/>
  <c r="F3090" i="9"/>
  <c r="F3089" i="9"/>
  <c r="F3088" i="9"/>
  <c r="F3087" i="9"/>
  <c r="F3086" i="9"/>
  <c r="F3085" i="9"/>
  <c r="F3084" i="9"/>
  <c r="F3083" i="9"/>
  <c r="F3082" i="9"/>
  <c r="F3081" i="9"/>
  <c r="F3080" i="9"/>
  <c r="F3079" i="9"/>
  <c r="F3078" i="9"/>
  <c r="F3077" i="9"/>
  <c r="F3076" i="9"/>
  <c r="F3075" i="9"/>
  <c r="F3074" i="9"/>
  <c r="F3073" i="9"/>
  <c r="F3072" i="9"/>
  <c r="F3071" i="9"/>
  <c r="F3070" i="9"/>
  <c r="F3069" i="9"/>
  <c r="F3068" i="9"/>
  <c r="F3067" i="9"/>
  <c r="F3066" i="9"/>
  <c r="F3065" i="9"/>
  <c r="F3064" i="9"/>
  <c r="F3063" i="9"/>
  <c r="F3062" i="9"/>
  <c r="F3061" i="9"/>
  <c r="F3060" i="9"/>
  <c r="F3059" i="9"/>
  <c r="F3058" i="9"/>
  <c r="F3057" i="9"/>
  <c r="F3056" i="9"/>
  <c r="F3055" i="9"/>
  <c r="F3054" i="9"/>
  <c r="F3053" i="9"/>
  <c r="F3052" i="9"/>
  <c r="F3051" i="9"/>
  <c r="F3050" i="9"/>
  <c r="F3049" i="9"/>
  <c r="F3048" i="9"/>
  <c r="F3047" i="9"/>
  <c r="F3046" i="9"/>
  <c r="F3045" i="9"/>
  <c r="F3044" i="9"/>
  <c r="F3043" i="9"/>
  <c r="F3042" i="9"/>
  <c r="F3041" i="9"/>
  <c r="F3040" i="9"/>
  <c r="F3039" i="9"/>
  <c r="F3038" i="9"/>
  <c r="F3037" i="9"/>
  <c r="F3036" i="9"/>
  <c r="F3035" i="9"/>
  <c r="F3034" i="9"/>
  <c r="F3033" i="9"/>
  <c r="F3032" i="9"/>
  <c r="F3031" i="9"/>
  <c r="F3030" i="9"/>
  <c r="F3029" i="9"/>
  <c r="F3028" i="9"/>
  <c r="F3027" i="9"/>
  <c r="F3026" i="9"/>
  <c r="F3025" i="9"/>
  <c r="F3024" i="9"/>
  <c r="F3023" i="9"/>
  <c r="F3022" i="9"/>
  <c r="F3021" i="9"/>
  <c r="F3020" i="9"/>
  <c r="F3019" i="9"/>
  <c r="F3018" i="9"/>
  <c r="F3017" i="9"/>
  <c r="F3016" i="9"/>
  <c r="F3015" i="9"/>
  <c r="F3014" i="9"/>
  <c r="F3013" i="9"/>
  <c r="F3012" i="9"/>
  <c r="F3011" i="9"/>
  <c r="F3010" i="9"/>
  <c r="F3009" i="9"/>
  <c r="F3008" i="9"/>
  <c r="F3007" i="9"/>
  <c r="F3006" i="9"/>
  <c r="F3005" i="9"/>
  <c r="F3004" i="9"/>
  <c r="F3003" i="9"/>
  <c r="F3002" i="9"/>
  <c r="F3001" i="9"/>
  <c r="F3000" i="9"/>
  <c r="F2999" i="9"/>
  <c r="F2998" i="9"/>
  <c r="F2997" i="9"/>
  <c r="F2996" i="9"/>
  <c r="F2995" i="9"/>
  <c r="F2994" i="9"/>
  <c r="F2993" i="9"/>
  <c r="F2992" i="9"/>
  <c r="F2991" i="9"/>
  <c r="F2990" i="9"/>
  <c r="F2989" i="9"/>
  <c r="F2988" i="9"/>
  <c r="F2987" i="9"/>
  <c r="F2986" i="9"/>
  <c r="F2985" i="9"/>
  <c r="F2984" i="9"/>
  <c r="F2983" i="9"/>
  <c r="F2982" i="9"/>
  <c r="F2981" i="9"/>
  <c r="F2980" i="9"/>
  <c r="F2979" i="9"/>
  <c r="F2978" i="9"/>
  <c r="F2977" i="9"/>
  <c r="F2976" i="9"/>
  <c r="F2975" i="9"/>
  <c r="F2974" i="9"/>
  <c r="F2973" i="9"/>
  <c r="F2972" i="9"/>
  <c r="F2971" i="9"/>
  <c r="F2970" i="9"/>
  <c r="F2969" i="9"/>
  <c r="F2968" i="9"/>
  <c r="F2967" i="9"/>
  <c r="F2966" i="9"/>
  <c r="F2965" i="9"/>
  <c r="F2964" i="9"/>
  <c r="F2963" i="9"/>
  <c r="F2962" i="9"/>
  <c r="F2961" i="9"/>
  <c r="F2960" i="9"/>
  <c r="F2959" i="9"/>
  <c r="F2958" i="9"/>
  <c r="F2957" i="9"/>
  <c r="F2956" i="9"/>
  <c r="F2955" i="9"/>
  <c r="F2954" i="9"/>
  <c r="F2953" i="9"/>
  <c r="F2952" i="9"/>
  <c r="F2951" i="9"/>
  <c r="F2950" i="9"/>
  <c r="F2949" i="9"/>
  <c r="F2948" i="9"/>
  <c r="F2947" i="9"/>
  <c r="F2946" i="9"/>
  <c r="F2945" i="9"/>
  <c r="F2944" i="9"/>
  <c r="F2943" i="9"/>
  <c r="F2942" i="9"/>
  <c r="F2941" i="9"/>
  <c r="F2940" i="9"/>
  <c r="F2939" i="9"/>
  <c r="F2938" i="9"/>
  <c r="F2937" i="9"/>
  <c r="F2936" i="9"/>
  <c r="F2935" i="9"/>
  <c r="F2934" i="9"/>
  <c r="F2933" i="9"/>
  <c r="F2932" i="9"/>
  <c r="F2931" i="9"/>
  <c r="F2930" i="9"/>
  <c r="F2929" i="9"/>
  <c r="F2928" i="9"/>
  <c r="F2927" i="9"/>
  <c r="F2926" i="9"/>
  <c r="F2925" i="9"/>
  <c r="F2924" i="9"/>
  <c r="F2923" i="9"/>
  <c r="F2922" i="9"/>
  <c r="F2921" i="9"/>
  <c r="F2920" i="9"/>
  <c r="F2919" i="9"/>
  <c r="F2918" i="9"/>
  <c r="F2917" i="9"/>
  <c r="F2916" i="9"/>
  <c r="F2915" i="9"/>
  <c r="F2914" i="9"/>
  <c r="F2913" i="9"/>
  <c r="F2912" i="9"/>
  <c r="F2911" i="9"/>
  <c r="F2910" i="9"/>
  <c r="F2909" i="9"/>
  <c r="F2908" i="9"/>
  <c r="F2907" i="9"/>
  <c r="F2906" i="9"/>
  <c r="F2905" i="9"/>
  <c r="F2904" i="9"/>
  <c r="F2903" i="9"/>
  <c r="F2902" i="9"/>
  <c r="F2901" i="9"/>
  <c r="F2900" i="9"/>
  <c r="F2899" i="9"/>
  <c r="F2898" i="9"/>
  <c r="F2897" i="9"/>
  <c r="F2896" i="9"/>
  <c r="F2895" i="9"/>
  <c r="F2894" i="9"/>
  <c r="F2893" i="9"/>
  <c r="F2892" i="9"/>
  <c r="F2891" i="9"/>
  <c r="F2890" i="9"/>
  <c r="F2889" i="9"/>
  <c r="F2888" i="9"/>
  <c r="F2887" i="9"/>
  <c r="F2886" i="9"/>
  <c r="F2885" i="9"/>
  <c r="F2884" i="9"/>
  <c r="F2883" i="9"/>
  <c r="F2882" i="9"/>
  <c r="F2881" i="9"/>
  <c r="F2880" i="9"/>
  <c r="F2879" i="9"/>
  <c r="F2878" i="9"/>
  <c r="F2877" i="9"/>
  <c r="F2876" i="9"/>
  <c r="F2875" i="9"/>
  <c r="F2874" i="9"/>
  <c r="F2873" i="9"/>
  <c r="F2872" i="9"/>
  <c r="F2871" i="9"/>
  <c r="F2870" i="9"/>
  <c r="F2869" i="9"/>
  <c r="F2868" i="9"/>
  <c r="F2867" i="9"/>
  <c r="F2866" i="9"/>
  <c r="F2865" i="9"/>
  <c r="F2864" i="9"/>
  <c r="F2863" i="9"/>
  <c r="F2862" i="9"/>
  <c r="F2861" i="9"/>
  <c r="F2860" i="9"/>
  <c r="F2859" i="9"/>
  <c r="F2858" i="9"/>
  <c r="F2857" i="9"/>
  <c r="F2856" i="9"/>
  <c r="F2855" i="9"/>
  <c r="F2854" i="9"/>
  <c r="F2853" i="9"/>
  <c r="F2852" i="9"/>
  <c r="F2851" i="9"/>
  <c r="F2850" i="9"/>
  <c r="F2849" i="9"/>
  <c r="F2848" i="9"/>
  <c r="F2847" i="9"/>
  <c r="F2846" i="9"/>
  <c r="F2845" i="9"/>
  <c r="F2844" i="9"/>
  <c r="F2843" i="9"/>
  <c r="F2842" i="9"/>
  <c r="F2841" i="9"/>
  <c r="F2840" i="9"/>
  <c r="F2839" i="9"/>
  <c r="F2838" i="9"/>
  <c r="F2837" i="9"/>
  <c r="F2836" i="9"/>
  <c r="F2835" i="9"/>
  <c r="F2834" i="9"/>
  <c r="F2833" i="9"/>
  <c r="F2832" i="9"/>
  <c r="F2831" i="9"/>
  <c r="F2830" i="9"/>
  <c r="F2829" i="9"/>
  <c r="F2828" i="9"/>
  <c r="F2827" i="9"/>
  <c r="F2826" i="9"/>
  <c r="F2825" i="9"/>
  <c r="F2824" i="9"/>
  <c r="F2823" i="9"/>
  <c r="F2822" i="9"/>
  <c r="F2821" i="9"/>
  <c r="F2820" i="9"/>
  <c r="F2819" i="9"/>
  <c r="F2818" i="9"/>
  <c r="F2817" i="9"/>
  <c r="F2816" i="9"/>
  <c r="F2815" i="9"/>
  <c r="F2814" i="9"/>
  <c r="F2813" i="9"/>
  <c r="F2812" i="9"/>
  <c r="F2811" i="9"/>
  <c r="F2810" i="9"/>
  <c r="F2809" i="9"/>
  <c r="F2808" i="9"/>
  <c r="F2807" i="9"/>
  <c r="F2806" i="9"/>
  <c r="F2805" i="9"/>
  <c r="F2804" i="9"/>
  <c r="F2803" i="9"/>
  <c r="F2802" i="9"/>
  <c r="F2801" i="9"/>
  <c r="F2800" i="9"/>
  <c r="F2799" i="9"/>
  <c r="F2798" i="9"/>
  <c r="F2797" i="9"/>
  <c r="F2796" i="9"/>
  <c r="F2795" i="9"/>
  <c r="F2794" i="9"/>
  <c r="F2793" i="9"/>
  <c r="F2792" i="9"/>
  <c r="F2791" i="9"/>
  <c r="F2790" i="9"/>
  <c r="F2789" i="9"/>
  <c r="F2788" i="9"/>
  <c r="F2787" i="9"/>
  <c r="F2786" i="9"/>
  <c r="F2785" i="9"/>
  <c r="F2784" i="9"/>
  <c r="F2783" i="9"/>
  <c r="F2782" i="9"/>
  <c r="F2781" i="9"/>
  <c r="F2780" i="9"/>
  <c r="F2779" i="9"/>
  <c r="F2778" i="9"/>
  <c r="F2777" i="9"/>
  <c r="F2776" i="9"/>
  <c r="F2775" i="9"/>
  <c r="F2774" i="9"/>
  <c r="F2773" i="9"/>
  <c r="F2772" i="9"/>
  <c r="F2771" i="9"/>
  <c r="F2770" i="9"/>
  <c r="F2769" i="9"/>
  <c r="F2768" i="9"/>
  <c r="F2767" i="9"/>
  <c r="F2766" i="9"/>
  <c r="F2765" i="9"/>
  <c r="F2764" i="9"/>
  <c r="F2763" i="9"/>
  <c r="F2762" i="9"/>
  <c r="F2761" i="9"/>
  <c r="F2760" i="9"/>
  <c r="F2759" i="9"/>
  <c r="F2758" i="9"/>
  <c r="F2757" i="9"/>
  <c r="F2756" i="9"/>
  <c r="F2755" i="9"/>
  <c r="F2754" i="9"/>
  <c r="F2753" i="9"/>
  <c r="F2752" i="9"/>
  <c r="F2751" i="9"/>
  <c r="F2750" i="9"/>
  <c r="F2749" i="9"/>
  <c r="F2748" i="9"/>
  <c r="F2747" i="9"/>
  <c r="F2746" i="9"/>
  <c r="F2745" i="9"/>
  <c r="F2744" i="9"/>
  <c r="F2743" i="9"/>
  <c r="F2742" i="9"/>
  <c r="F2741" i="9"/>
  <c r="F2740" i="9"/>
  <c r="F2739" i="9"/>
  <c r="F2738" i="9"/>
  <c r="F2737" i="9"/>
  <c r="F2736" i="9"/>
  <c r="F2735" i="9"/>
  <c r="F2734" i="9"/>
  <c r="F2733" i="9"/>
  <c r="F2732" i="9"/>
  <c r="F2731" i="9"/>
  <c r="F2730" i="9"/>
  <c r="F2729" i="9"/>
  <c r="F2728" i="9"/>
  <c r="F2727" i="9"/>
  <c r="F2726" i="9"/>
  <c r="F2725" i="9"/>
  <c r="F2724" i="9"/>
  <c r="F2723" i="9"/>
  <c r="F2722" i="9"/>
  <c r="F2721" i="9"/>
  <c r="F2720" i="9"/>
  <c r="F2719" i="9"/>
  <c r="F2718" i="9"/>
  <c r="F2717" i="9"/>
  <c r="F2716" i="9"/>
  <c r="F2715" i="9"/>
  <c r="F2714" i="9"/>
  <c r="F2713" i="9"/>
  <c r="F2712" i="9"/>
  <c r="F2711" i="9"/>
  <c r="F2710" i="9"/>
  <c r="F2709" i="9"/>
  <c r="F2708" i="9"/>
  <c r="F2707" i="9"/>
  <c r="F2706" i="9"/>
  <c r="F2705" i="9"/>
  <c r="F2704" i="9"/>
  <c r="F2703" i="9"/>
  <c r="F2702" i="9"/>
  <c r="F2701" i="9"/>
  <c r="F2700" i="9"/>
  <c r="F2699" i="9"/>
  <c r="F2698" i="9"/>
  <c r="F2697" i="9"/>
  <c r="F2696" i="9"/>
  <c r="F2695" i="9"/>
  <c r="F2694" i="9"/>
  <c r="F2693" i="9"/>
  <c r="F2692" i="9"/>
  <c r="F2691" i="9"/>
  <c r="F2690" i="9"/>
  <c r="F2689" i="9"/>
  <c r="F2688" i="9"/>
  <c r="F2687" i="9"/>
  <c r="F2686" i="9"/>
  <c r="F2685" i="9"/>
  <c r="F2684" i="9"/>
  <c r="F2683" i="9"/>
  <c r="F2682" i="9"/>
  <c r="F2681" i="9"/>
  <c r="F2680" i="9"/>
  <c r="F2679" i="9"/>
  <c r="F2678" i="9"/>
  <c r="F2677" i="9"/>
  <c r="F2676" i="9"/>
  <c r="F2675" i="9"/>
  <c r="F2674" i="9"/>
  <c r="F2673" i="9"/>
  <c r="F2672" i="9"/>
  <c r="F2671" i="9"/>
  <c r="F2670" i="9"/>
  <c r="F2669" i="9"/>
  <c r="F2668" i="9"/>
  <c r="F2667" i="9"/>
  <c r="F2666" i="9"/>
  <c r="F2665" i="9"/>
  <c r="F2664" i="9"/>
  <c r="F2663" i="9"/>
  <c r="F2662" i="9"/>
  <c r="F2661" i="9"/>
  <c r="F2660" i="9"/>
  <c r="F2659" i="9"/>
  <c r="F2658" i="9"/>
  <c r="F2657" i="9"/>
  <c r="F2656" i="9"/>
  <c r="F2655" i="9"/>
  <c r="F2654" i="9"/>
  <c r="F2653" i="9"/>
  <c r="F2652" i="9"/>
  <c r="F2651" i="9"/>
  <c r="F2650" i="9"/>
  <c r="F2649" i="9"/>
  <c r="F2648" i="9"/>
  <c r="F2647" i="9"/>
  <c r="F2646" i="9"/>
  <c r="F2645" i="9"/>
  <c r="F2644" i="9"/>
  <c r="F2643" i="9"/>
  <c r="F2642" i="9"/>
  <c r="F2641" i="9"/>
  <c r="F2640" i="9"/>
  <c r="F2639" i="9"/>
  <c r="F2638" i="9"/>
  <c r="F2637" i="9"/>
  <c r="F2636" i="9"/>
  <c r="F2635" i="9"/>
  <c r="F2634" i="9"/>
  <c r="F2633" i="9"/>
  <c r="F2632" i="9"/>
  <c r="F2631" i="9"/>
  <c r="F2630" i="9"/>
  <c r="F2629" i="9"/>
  <c r="F2628" i="9"/>
  <c r="F2627" i="9"/>
  <c r="F2626" i="9"/>
  <c r="F2625" i="9"/>
  <c r="F2624" i="9"/>
  <c r="F2623" i="9"/>
  <c r="F2622" i="9"/>
  <c r="F2621" i="9"/>
  <c r="F2620" i="9"/>
  <c r="F2619" i="9"/>
  <c r="F2618" i="9"/>
  <c r="F2617" i="9"/>
  <c r="F2616" i="9"/>
  <c r="F2615" i="9"/>
  <c r="F2614" i="9"/>
  <c r="F2613" i="9"/>
  <c r="F2612" i="9"/>
  <c r="F2611" i="9"/>
  <c r="F2610" i="9"/>
  <c r="F2609" i="9"/>
  <c r="F2608" i="9"/>
  <c r="F2607" i="9"/>
  <c r="F2606" i="9"/>
  <c r="F2605" i="9"/>
  <c r="F2604" i="9"/>
  <c r="F2603" i="9"/>
  <c r="F2602" i="9"/>
  <c r="F2601" i="9"/>
  <c r="F2600" i="9"/>
  <c r="F2599" i="9"/>
  <c r="F2598" i="9"/>
  <c r="F2597" i="9"/>
  <c r="F2596" i="9"/>
  <c r="F2595" i="9"/>
  <c r="F2594" i="9"/>
  <c r="F2593" i="9"/>
  <c r="F2592" i="9"/>
  <c r="F2591" i="9"/>
  <c r="F2590" i="9"/>
  <c r="F2589" i="9"/>
  <c r="F2588" i="9"/>
  <c r="F2587" i="9"/>
  <c r="F2586" i="9"/>
  <c r="F2585" i="9"/>
  <c r="F2584" i="9"/>
  <c r="F2583" i="9"/>
  <c r="F2582" i="9"/>
  <c r="F2581" i="9"/>
  <c r="F2580" i="9"/>
  <c r="F2579" i="9"/>
  <c r="F2578" i="9"/>
  <c r="F2577" i="9"/>
  <c r="F2576" i="9"/>
  <c r="F2575" i="9"/>
  <c r="F2574" i="9"/>
  <c r="F2573" i="9"/>
  <c r="F2572" i="9"/>
  <c r="F2571" i="9"/>
  <c r="F2570" i="9"/>
  <c r="F2569" i="9"/>
  <c r="F2568" i="9"/>
  <c r="F2567" i="9"/>
  <c r="F2566" i="9"/>
  <c r="F2565" i="9"/>
  <c r="F2564" i="9"/>
  <c r="F2563" i="9"/>
  <c r="F2562" i="9"/>
  <c r="F2561" i="9"/>
  <c r="F2560" i="9"/>
  <c r="F2559" i="9"/>
  <c r="F2558" i="9"/>
  <c r="F2557" i="9"/>
  <c r="F2556" i="9"/>
  <c r="F2555" i="9"/>
  <c r="F2554" i="9"/>
  <c r="F2553" i="9"/>
  <c r="F2552" i="9"/>
  <c r="F2551" i="9"/>
  <c r="F2550" i="9"/>
  <c r="F2549" i="9"/>
  <c r="F2548" i="9"/>
  <c r="F2547" i="9"/>
  <c r="F2546" i="9"/>
  <c r="F2545" i="9"/>
  <c r="F2544" i="9"/>
  <c r="F2543" i="9"/>
  <c r="F2542" i="9"/>
  <c r="F2541" i="9"/>
  <c r="F2540" i="9"/>
  <c r="F2539" i="9"/>
  <c r="F2538" i="9"/>
  <c r="F2537" i="9"/>
  <c r="F2536" i="9"/>
  <c r="F2535" i="9"/>
  <c r="F2534" i="9"/>
  <c r="F2533" i="9"/>
  <c r="F2532" i="9"/>
  <c r="F2531" i="9"/>
  <c r="F2530" i="9"/>
  <c r="F2529" i="9"/>
  <c r="F2528" i="9"/>
  <c r="F2527" i="9"/>
  <c r="F2526" i="9"/>
  <c r="F2525" i="9"/>
  <c r="F2524" i="9"/>
  <c r="F2523" i="9"/>
  <c r="F2522" i="9"/>
  <c r="F2521" i="9"/>
  <c r="F2520" i="9"/>
  <c r="F2519" i="9"/>
  <c r="F2518" i="9"/>
  <c r="F2517" i="9"/>
  <c r="F2516" i="9"/>
  <c r="F2515" i="9"/>
  <c r="F2514" i="9"/>
  <c r="F2513" i="9"/>
  <c r="F2512" i="9"/>
  <c r="F2511" i="9"/>
  <c r="F2510" i="9"/>
  <c r="F2509" i="9"/>
  <c r="F2508" i="9"/>
  <c r="F2507" i="9"/>
  <c r="F2506" i="9"/>
  <c r="F2505" i="9"/>
  <c r="F2504" i="9"/>
  <c r="F2503" i="9"/>
  <c r="F2502" i="9"/>
  <c r="F2501" i="9"/>
  <c r="F2500" i="9"/>
  <c r="F2499" i="9"/>
  <c r="F2498" i="9"/>
  <c r="F2497" i="9"/>
  <c r="F2496" i="9"/>
  <c r="F2495" i="9"/>
  <c r="F2494" i="9"/>
  <c r="F2493" i="9"/>
  <c r="F2492" i="9"/>
  <c r="F2491" i="9"/>
  <c r="F2490" i="9"/>
  <c r="F2489" i="9"/>
  <c r="F2488" i="9"/>
  <c r="F2487" i="9"/>
  <c r="F2486" i="9"/>
  <c r="F2485" i="9"/>
  <c r="F2484" i="9"/>
  <c r="F2483" i="9"/>
  <c r="F2482" i="9"/>
  <c r="F2481" i="9"/>
  <c r="F2480" i="9"/>
  <c r="F2479" i="9"/>
  <c r="F2478" i="9"/>
  <c r="F2477" i="9"/>
  <c r="F2476" i="9"/>
  <c r="F2475" i="9"/>
  <c r="F2474" i="9"/>
  <c r="F2473" i="9"/>
  <c r="F2472" i="9"/>
  <c r="F2471" i="9"/>
  <c r="F2470" i="9"/>
  <c r="F2469" i="9"/>
  <c r="F2468" i="9"/>
  <c r="F2467" i="9"/>
  <c r="F2466" i="9"/>
  <c r="F2465" i="9"/>
  <c r="F2464" i="9"/>
  <c r="F2463" i="9"/>
  <c r="F2462" i="9"/>
  <c r="F2461" i="9"/>
  <c r="F2460" i="9"/>
  <c r="F2459" i="9"/>
  <c r="F2458" i="9"/>
  <c r="F2457" i="9"/>
  <c r="F2456" i="9"/>
  <c r="F2455" i="9"/>
  <c r="F2454" i="9"/>
  <c r="F2453" i="9"/>
  <c r="F2452" i="9"/>
  <c r="F2451" i="9"/>
  <c r="F2450" i="9"/>
  <c r="F2449" i="9"/>
  <c r="F2448" i="9"/>
  <c r="F2447" i="9"/>
  <c r="F2446" i="9"/>
  <c r="F2445" i="9"/>
  <c r="F2444" i="9"/>
  <c r="F2443" i="9"/>
  <c r="F2442" i="9"/>
  <c r="F2441" i="9"/>
  <c r="F2440" i="9"/>
  <c r="F2439" i="9"/>
  <c r="F2438" i="9"/>
  <c r="F2437" i="9"/>
  <c r="F2436" i="9"/>
  <c r="F2435" i="9"/>
  <c r="F2434" i="9"/>
  <c r="F2433" i="9"/>
  <c r="F2432" i="9"/>
  <c r="F2431" i="9"/>
  <c r="F2430" i="9"/>
  <c r="F2429" i="9"/>
  <c r="F2428" i="9"/>
  <c r="F2427" i="9"/>
  <c r="F2426" i="9"/>
  <c r="F2425" i="9"/>
  <c r="F2424" i="9"/>
  <c r="F2423" i="9"/>
  <c r="F2422" i="9"/>
  <c r="F2421" i="9"/>
  <c r="F2420" i="9"/>
  <c r="F2419" i="9"/>
  <c r="F2418" i="9"/>
  <c r="F2417" i="9"/>
  <c r="F2416" i="9"/>
  <c r="F2415" i="9"/>
  <c r="F2414" i="9"/>
  <c r="F2413" i="9"/>
  <c r="F2412" i="9"/>
  <c r="F2411" i="9"/>
  <c r="F2410" i="9"/>
  <c r="F2409" i="9"/>
  <c r="F2408" i="9"/>
  <c r="F2407" i="9"/>
  <c r="F2406" i="9"/>
  <c r="F2405" i="9"/>
  <c r="F2404" i="9"/>
  <c r="F2403" i="9"/>
  <c r="F2402" i="9"/>
  <c r="F2401" i="9"/>
  <c r="F2400" i="9"/>
  <c r="F2399" i="9"/>
  <c r="F2398" i="9"/>
  <c r="F2397" i="9"/>
  <c r="F2396" i="9"/>
  <c r="F2395" i="9"/>
  <c r="F2394" i="9"/>
  <c r="F2393" i="9"/>
  <c r="F2392" i="9"/>
  <c r="F2391" i="9"/>
  <c r="F2390" i="9"/>
  <c r="F2389" i="9"/>
  <c r="F2388" i="9"/>
  <c r="F2387" i="9"/>
  <c r="F2386" i="9"/>
  <c r="F2385" i="9"/>
  <c r="F2384" i="9"/>
  <c r="F2383" i="9"/>
  <c r="F2382" i="9"/>
  <c r="F2381" i="9"/>
  <c r="F2380" i="9"/>
  <c r="F2379" i="9"/>
  <c r="F2378" i="9"/>
  <c r="F2377" i="9"/>
  <c r="F2376" i="9"/>
  <c r="F2375" i="9"/>
  <c r="F2374" i="9"/>
  <c r="F2373" i="9"/>
  <c r="F2372" i="9"/>
  <c r="F2371" i="9"/>
  <c r="F2370" i="9"/>
  <c r="F2369" i="9"/>
  <c r="F2368" i="9"/>
  <c r="F2367" i="9"/>
  <c r="F2366" i="9"/>
  <c r="F2365" i="9"/>
  <c r="F2364" i="9"/>
  <c r="F2363" i="9"/>
  <c r="F2362" i="9"/>
  <c r="F2361" i="9"/>
  <c r="F2360" i="9"/>
  <c r="F2359" i="9"/>
  <c r="F2358" i="9"/>
  <c r="F2357" i="9"/>
  <c r="F2356" i="9"/>
  <c r="F2355" i="9"/>
  <c r="F2354" i="9"/>
  <c r="F2353" i="9"/>
  <c r="F2352" i="9"/>
  <c r="F2351" i="9"/>
  <c r="F2350" i="9"/>
  <c r="F2349" i="9"/>
  <c r="F2348" i="9"/>
  <c r="F2347" i="9"/>
  <c r="F2346" i="9"/>
  <c r="F2345" i="9"/>
  <c r="F2344" i="9"/>
  <c r="F2343" i="9"/>
  <c r="F2342" i="9"/>
  <c r="F2341" i="9"/>
  <c r="F2340" i="9"/>
  <c r="F2339" i="9"/>
  <c r="F2338" i="9"/>
  <c r="F2337" i="9"/>
  <c r="F2336" i="9"/>
  <c r="F2335" i="9"/>
  <c r="F2334" i="9"/>
  <c r="F2333" i="9"/>
  <c r="F2332" i="9"/>
  <c r="F2331" i="9"/>
  <c r="F2330" i="9"/>
  <c r="F2329" i="9"/>
  <c r="F2328" i="9"/>
  <c r="F2327" i="9"/>
  <c r="F2326" i="9"/>
  <c r="F2325" i="9"/>
  <c r="F2324" i="9"/>
  <c r="F2323" i="9"/>
  <c r="F2322" i="9"/>
  <c r="F2321" i="9"/>
  <c r="F2320" i="9"/>
  <c r="F2319" i="9"/>
  <c r="F2318" i="9"/>
  <c r="F2317" i="9"/>
  <c r="F2316" i="9"/>
  <c r="F2315" i="9"/>
  <c r="F2314" i="9"/>
  <c r="F2313" i="9"/>
  <c r="F2312" i="9"/>
  <c r="F2311" i="9"/>
  <c r="F2310" i="9"/>
  <c r="F2309" i="9"/>
  <c r="F2308" i="9"/>
  <c r="F2307" i="9"/>
  <c r="F2306" i="9"/>
  <c r="F2305" i="9"/>
  <c r="F2304" i="9"/>
  <c r="F2303" i="9"/>
  <c r="F2302" i="9"/>
  <c r="F2301" i="9"/>
  <c r="F2300" i="9"/>
  <c r="F2299" i="9"/>
  <c r="F2298" i="9"/>
  <c r="F2297" i="9"/>
  <c r="F2296" i="9"/>
  <c r="F2295" i="9"/>
  <c r="F2294" i="9"/>
  <c r="F2293" i="9"/>
  <c r="F2292" i="9"/>
  <c r="F2291" i="9"/>
  <c r="F2290" i="9"/>
  <c r="F2289" i="9"/>
  <c r="F2288" i="9"/>
  <c r="F2287" i="9"/>
  <c r="F2286" i="9"/>
  <c r="F2285" i="9"/>
  <c r="F2284" i="9"/>
  <c r="F2283" i="9"/>
  <c r="F2282" i="9"/>
  <c r="F2281" i="9"/>
  <c r="F2280" i="9"/>
  <c r="F2279" i="9"/>
  <c r="F2278" i="9"/>
  <c r="F2277" i="9"/>
  <c r="F2276" i="9"/>
  <c r="F2275" i="9"/>
  <c r="F2274" i="9"/>
  <c r="F2273" i="9"/>
  <c r="F2272" i="9"/>
  <c r="F2271" i="9"/>
  <c r="F2270" i="9"/>
  <c r="F2269" i="9"/>
  <c r="F2268" i="9"/>
  <c r="F2267" i="9"/>
  <c r="F2266" i="9"/>
  <c r="F2265" i="9"/>
  <c r="F2264" i="9"/>
  <c r="F2263" i="9"/>
  <c r="F2262" i="9"/>
  <c r="F2261" i="9"/>
  <c r="F2260" i="9"/>
  <c r="F2259" i="9"/>
  <c r="F2258" i="9"/>
  <c r="F2257" i="9"/>
  <c r="F2256" i="9"/>
  <c r="F2255" i="9"/>
  <c r="F2254" i="9"/>
  <c r="F2253" i="9"/>
  <c r="F2252" i="9"/>
  <c r="F2251" i="9"/>
  <c r="F2250" i="9"/>
  <c r="F2249" i="9"/>
  <c r="F2248" i="9"/>
  <c r="F2247" i="9"/>
  <c r="F2246" i="9"/>
  <c r="F2245" i="9"/>
  <c r="F2244" i="9"/>
  <c r="F2243" i="9"/>
  <c r="F2242" i="9"/>
  <c r="F2241" i="9"/>
  <c r="F2240" i="9"/>
  <c r="F2239" i="9"/>
  <c r="F2238" i="9"/>
  <c r="F2237" i="9"/>
  <c r="F2236" i="9"/>
  <c r="F2235" i="9"/>
  <c r="F2234" i="9"/>
  <c r="F2233" i="9"/>
  <c r="F2232" i="9"/>
  <c r="F2231" i="9"/>
  <c r="F2230" i="9"/>
  <c r="F2229" i="9"/>
  <c r="F2228" i="9"/>
  <c r="F2227" i="9"/>
  <c r="F2226" i="9"/>
  <c r="F2225" i="9"/>
  <c r="F2224" i="9"/>
  <c r="F2223" i="9"/>
  <c r="F2222" i="9"/>
  <c r="F2221" i="9"/>
  <c r="F2220" i="9"/>
  <c r="F2219" i="9"/>
  <c r="F2218" i="9"/>
  <c r="F2217" i="9"/>
  <c r="F2216" i="9"/>
  <c r="F2215" i="9"/>
  <c r="F2214" i="9"/>
  <c r="F2213" i="9"/>
  <c r="F2212" i="9"/>
  <c r="F2211" i="9"/>
  <c r="F2210" i="9"/>
  <c r="F2209" i="9"/>
  <c r="F2208" i="9"/>
  <c r="F2207" i="9"/>
  <c r="F2206" i="9"/>
  <c r="F2205" i="9"/>
  <c r="F2204" i="9"/>
  <c r="F2203" i="9"/>
  <c r="F2202" i="9"/>
  <c r="F2201" i="9"/>
  <c r="F2200" i="9"/>
  <c r="F2199" i="9"/>
  <c r="F2198" i="9"/>
  <c r="F2197" i="9"/>
  <c r="F2196" i="9"/>
  <c r="F2195" i="9"/>
  <c r="F2194" i="9"/>
  <c r="F2193" i="9"/>
  <c r="F2192" i="9"/>
  <c r="F2191" i="9"/>
  <c r="F2190" i="9"/>
  <c r="F2189" i="9"/>
  <c r="F2188" i="9"/>
  <c r="F2187" i="9"/>
  <c r="F2186" i="9"/>
  <c r="F2185" i="9"/>
  <c r="F2184" i="9"/>
  <c r="F2183" i="9"/>
  <c r="F2182" i="9"/>
  <c r="F2181" i="9"/>
  <c r="F2180" i="9"/>
  <c r="F2179" i="9"/>
  <c r="F2178" i="9"/>
  <c r="F2177" i="9"/>
  <c r="F2176" i="9"/>
  <c r="F2175" i="9"/>
  <c r="F2174" i="9"/>
  <c r="F2173" i="9"/>
  <c r="F2172" i="9"/>
  <c r="F2171" i="9"/>
  <c r="F2170" i="9"/>
  <c r="F2169" i="9"/>
  <c r="F2168" i="9"/>
  <c r="F2167" i="9"/>
  <c r="F2166" i="9"/>
  <c r="F2165" i="9"/>
  <c r="F2164" i="9"/>
  <c r="F2163" i="9"/>
  <c r="F2162" i="9"/>
  <c r="F2161" i="9"/>
  <c r="F2160" i="9"/>
  <c r="F2159" i="9"/>
  <c r="F2158" i="9"/>
  <c r="F2157" i="9"/>
  <c r="F2156" i="9"/>
  <c r="F2155" i="9"/>
  <c r="F2154" i="9"/>
  <c r="F2153" i="9"/>
  <c r="F2152" i="9"/>
  <c r="F2151" i="9"/>
  <c r="F2150" i="9"/>
  <c r="F2149" i="9"/>
  <c r="F2148" i="9"/>
  <c r="F2147" i="9"/>
  <c r="F2146" i="9"/>
  <c r="F2145" i="9"/>
  <c r="F2144" i="9"/>
  <c r="F2143" i="9"/>
  <c r="F2142" i="9"/>
  <c r="F2141" i="9"/>
  <c r="F2140" i="9"/>
  <c r="F2139" i="9"/>
  <c r="F2138" i="9"/>
  <c r="F2137" i="9"/>
  <c r="F2136" i="9"/>
  <c r="F2135" i="9"/>
  <c r="F2134" i="9"/>
  <c r="F2133" i="9"/>
  <c r="F2132" i="9"/>
  <c r="F2131" i="9"/>
  <c r="F2130" i="9"/>
  <c r="F2129" i="9"/>
  <c r="F2128" i="9"/>
  <c r="F2127" i="9"/>
  <c r="F2126" i="9"/>
  <c r="F2125" i="9"/>
  <c r="F2124" i="9"/>
  <c r="F2123" i="9"/>
  <c r="F2122" i="9"/>
  <c r="F2121" i="9"/>
  <c r="F2120" i="9"/>
  <c r="F2119" i="9"/>
  <c r="F2118" i="9"/>
  <c r="F2117" i="9"/>
  <c r="F2116" i="9"/>
  <c r="F2115" i="9"/>
  <c r="F2114" i="9"/>
  <c r="F2113" i="9"/>
  <c r="F2112" i="9"/>
  <c r="F2111" i="9"/>
  <c r="F2110" i="9"/>
  <c r="F2109" i="9"/>
  <c r="F2108" i="9"/>
  <c r="F2107" i="9"/>
  <c r="F2106" i="9"/>
  <c r="F2105" i="9"/>
  <c r="F2104" i="9"/>
  <c r="F2103" i="9"/>
  <c r="F2102" i="9"/>
  <c r="F2101" i="9"/>
  <c r="F2100" i="9"/>
  <c r="F2099" i="9"/>
  <c r="F2098" i="9"/>
  <c r="F2097" i="9"/>
  <c r="F2096" i="9"/>
  <c r="F2095" i="9"/>
  <c r="F2094" i="9"/>
  <c r="F2093" i="9"/>
  <c r="F2092" i="9"/>
  <c r="F2091" i="9"/>
  <c r="F2090" i="9"/>
  <c r="F2089" i="9"/>
  <c r="F2088" i="9"/>
  <c r="F2087" i="9"/>
  <c r="F2086" i="9"/>
  <c r="F2085" i="9"/>
  <c r="F2084" i="9"/>
  <c r="F2083" i="9"/>
  <c r="F2082" i="9"/>
  <c r="F2081" i="9"/>
  <c r="F2080" i="9"/>
  <c r="F2079" i="9"/>
  <c r="F2078" i="9"/>
  <c r="F2077" i="9"/>
  <c r="F2076" i="9"/>
  <c r="F2075" i="9"/>
  <c r="F2074" i="9"/>
  <c r="F2073" i="9"/>
  <c r="F2072" i="9"/>
  <c r="F2071" i="9"/>
  <c r="F2070" i="9"/>
  <c r="F2069" i="9"/>
  <c r="F2068" i="9"/>
  <c r="F2067" i="9"/>
  <c r="F2066" i="9"/>
  <c r="F2065" i="9"/>
  <c r="F2064" i="9"/>
  <c r="F2063" i="9"/>
  <c r="F2062" i="9"/>
  <c r="F2061" i="9"/>
  <c r="F2060" i="9"/>
  <c r="F2059" i="9"/>
  <c r="F2058" i="9"/>
  <c r="F2057" i="9"/>
  <c r="F2056" i="9"/>
  <c r="F2055" i="9"/>
  <c r="F2054" i="9"/>
  <c r="F2053" i="9"/>
  <c r="F2052" i="9"/>
  <c r="F2051" i="9"/>
  <c r="F2050" i="9"/>
  <c r="F2049" i="9"/>
  <c r="F2048" i="9"/>
  <c r="F2047" i="9"/>
  <c r="F2046" i="9"/>
  <c r="F2045" i="9"/>
  <c r="F2044" i="9"/>
  <c r="F2043" i="9"/>
  <c r="F2042" i="9"/>
  <c r="F2041" i="9"/>
  <c r="F2040" i="9"/>
  <c r="F2039" i="9"/>
  <c r="F2038" i="9"/>
  <c r="F2037" i="9"/>
  <c r="F2036" i="9"/>
  <c r="F2035" i="9"/>
  <c r="F2034" i="9"/>
  <c r="F2033" i="9"/>
  <c r="F2032" i="9"/>
  <c r="F2031" i="9"/>
  <c r="F2030" i="9"/>
  <c r="F2029" i="9"/>
  <c r="F2028" i="9"/>
  <c r="F2027" i="9"/>
  <c r="F2026" i="9"/>
  <c r="F2025" i="9"/>
  <c r="F2024" i="9"/>
  <c r="F2023" i="9"/>
  <c r="F2022" i="9"/>
  <c r="F2021" i="9"/>
  <c r="F2020" i="9"/>
  <c r="F2019" i="9"/>
  <c r="F2018" i="9"/>
  <c r="F2017" i="9"/>
  <c r="F2016" i="9"/>
  <c r="F2015" i="9"/>
  <c r="F2014" i="9"/>
  <c r="F2013" i="9"/>
  <c r="F2012" i="9"/>
  <c r="F2011" i="9"/>
  <c r="F2010" i="9"/>
  <c r="F2009" i="9"/>
  <c r="F2008" i="9"/>
  <c r="F2007" i="9"/>
  <c r="F2006" i="9"/>
  <c r="F2005" i="9"/>
  <c r="F2004" i="9"/>
  <c r="F2003" i="9"/>
  <c r="F2002" i="9"/>
  <c r="F2001" i="9"/>
  <c r="F2000" i="9"/>
  <c r="F1999" i="9"/>
  <c r="F1998" i="9"/>
  <c r="F1997" i="9"/>
  <c r="F1996" i="9"/>
  <c r="F1995" i="9"/>
  <c r="F1994" i="9"/>
  <c r="F1993" i="9"/>
  <c r="F1992" i="9"/>
  <c r="F1991" i="9"/>
  <c r="F1990" i="9"/>
  <c r="F1989" i="9"/>
  <c r="F1988" i="9"/>
  <c r="F1987" i="9"/>
  <c r="F1986" i="9"/>
  <c r="F1985" i="9"/>
  <c r="F1984" i="9"/>
  <c r="F1983" i="9"/>
  <c r="F1982" i="9"/>
  <c r="F1981" i="9"/>
  <c r="F1980" i="9"/>
  <c r="F1979" i="9"/>
  <c r="F1978" i="9"/>
  <c r="F1977" i="9"/>
  <c r="F1976" i="9"/>
  <c r="F1975" i="9"/>
  <c r="F1974" i="9"/>
  <c r="F1973" i="9"/>
  <c r="F1972" i="9"/>
  <c r="F1971" i="9"/>
  <c r="F1970" i="9"/>
  <c r="F1969" i="9"/>
  <c r="F1968" i="9"/>
  <c r="F1967" i="9"/>
  <c r="F1966" i="9"/>
  <c r="F1965" i="9"/>
  <c r="F1964" i="9"/>
  <c r="F1963" i="9"/>
  <c r="F1962" i="9"/>
  <c r="F1961" i="9"/>
  <c r="F1960" i="9"/>
  <c r="F1959" i="9"/>
  <c r="F1958" i="9"/>
  <c r="F1957" i="9"/>
  <c r="F1956" i="9"/>
  <c r="F1955" i="9"/>
  <c r="F1954" i="9"/>
  <c r="F1953" i="9"/>
  <c r="F1952" i="9"/>
  <c r="F1951" i="9"/>
  <c r="F1950" i="9"/>
  <c r="F1949" i="9"/>
  <c r="F1948" i="9"/>
  <c r="F1947" i="9"/>
  <c r="F1946" i="9"/>
  <c r="F1945" i="9"/>
  <c r="F1944" i="9"/>
  <c r="F1943" i="9"/>
  <c r="F1942" i="9"/>
  <c r="F1941" i="9"/>
  <c r="F1940" i="9"/>
  <c r="F1939" i="9"/>
  <c r="F1938" i="9"/>
  <c r="F1937" i="9"/>
  <c r="F1936" i="9"/>
  <c r="F1935" i="9"/>
  <c r="F1934" i="9"/>
  <c r="F1933" i="9"/>
  <c r="F1932" i="9"/>
  <c r="F1931" i="9"/>
  <c r="F1930" i="9"/>
  <c r="F1929" i="9"/>
  <c r="F1928" i="9"/>
  <c r="F1927" i="9"/>
  <c r="F1926" i="9"/>
  <c r="F1925" i="9"/>
  <c r="F1924" i="9"/>
  <c r="F1923" i="9"/>
  <c r="F1922" i="9"/>
  <c r="F1921" i="9"/>
  <c r="F1920" i="9"/>
  <c r="F1919" i="9"/>
  <c r="F1918" i="9"/>
  <c r="F1917" i="9"/>
  <c r="F1916" i="9"/>
  <c r="F1915" i="9"/>
  <c r="F1914" i="9"/>
  <c r="F1913" i="9"/>
  <c r="F1912" i="9"/>
  <c r="F1911" i="9"/>
  <c r="F1910" i="9"/>
  <c r="F1909" i="9"/>
  <c r="F1908" i="9"/>
  <c r="F1907" i="9"/>
  <c r="F1906" i="9"/>
  <c r="F1905" i="9"/>
  <c r="F1904" i="9"/>
  <c r="F1903" i="9"/>
  <c r="F1902" i="9"/>
  <c r="F1901" i="9"/>
  <c r="F1900" i="9"/>
  <c r="F1899" i="9"/>
  <c r="F1898" i="9"/>
  <c r="F1897" i="9"/>
  <c r="F1896" i="9"/>
  <c r="F1895" i="9"/>
  <c r="F1894" i="9"/>
  <c r="F1893" i="9"/>
  <c r="F1892" i="9"/>
  <c r="F1891" i="9"/>
  <c r="F1890" i="9"/>
  <c r="F1889" i="9"/>
  <c r="F1888" i="9"/>
  <c r="F1887" i="9"/>
  <c r="F1886" i="9"/>
  <c r="F1885" i="9"/>
  <c r="F1884" i="9"/>
  <c r="F1883" i="9"/>
  <c r="F1882" i="9"/>
  <c r="F1881" i="9"/>
  <c r="F1880" i="9"/>
  <c r="F1879" i="9"/>
  <c r="F1878" i="9"/>
  <c r="F1877" i="9"/>
  <c r="F1876" i="9"/>
  <c r="F1875" i="9"/>
  <c r="F1874" i="9"/>
  <c r="F1873" i="9"/>
  <c r="F1872" i="9"/>
  <c r="F1871" i="9"/>
  <c r="F1870" i="9"/>
  <c r="F1869" i="9"/>
  <c r="F1868" i="9"/>
  <c r="F1867" i="9"/>
  <c r="F1866" i="9"/>
  <c r="F1865" i="9"/>
  <c r="F1864" i="9"/>
  <c r="F1863" i="9"/>
  <c r="F1862" i="9"/>
  <c r="F1861" i="9"/>
  <c r="F1860" i="9"/>
  <c r="F1859" i="9"/>
  <c r="F1858" i="9"/>
  <c r="F1857" i="9"/>
  <c r="F1856" i="9"/>
  <c r="F1855" i="9"/>
  <c r="F1854" i="9"/>
  <c r="F1853" i="9"/>
  <c r="F1852" i="9"/>
  <c r="F1851" i="9"/>
  <c r="F1850" i="9"/>
  <c r="F1849" i="9"/>
  <c r="F1848" i="9"/>
  <c r="F1847" i="9"/>
  <c r="F1846" i="9"/>
  <c r="F1845" i="9"/>
  <c r="F1844" i="9"/>
  <c r="F1843" i="9"/>
  <c r="F1842" i="9"/>
  <c r="F1841" i="9"/>
  <c r="F1840" i="9"/>
  <c r="F1839" i="9"/>
  <c r="F1838" i="9"/>
  <c r="F1837" i="9"/>
  <c r="F1836" i="9"/>
  <c r="F1835" i="9"/>
  <c r="F1834" i="9"/>
  <c r="F1833" i="9"/>
  <c r="F1832" i="9"/>
  <c r="F1831" i="9"/>
  <c r="F1830" i="9"/>
  <c r="F1829" i="9"/>
  <c r="F1828" i="9"/>
  <c r="F1827" i="9"/>
  <c r="F1826" i="9"/>
  <c r="F1825" i="9"/>
  <c r="F1824" i="9"/>
  <c r="F1823" i="9"/>
  <c r="F1822" i="9"/>
  <c r="F1821" i="9"/>
  <c r="F1820" i="9"/>
  <c r="F1819" i="9"/>
  <c r="F1818" i="9"/>
  <c r="F1817" i="9"/>
  <c r="F1816" i="9"/>
  <c r="F1815" i="9"/>
  <c r="F1814" i="9"/>
  <c r="F1813" i="9"/>
  <c r="F1812" i="9"/>
  <c r="F1811" i="9"/>
  <c r="F1810" i="9"/>
  <c r="F1809" i="9"/>
  <c r="F1808" i="9"/>
  <c r="F1807" i="9"/>
  <c r="F1806" i="9"/>
  <c r="F1805" i="9"/>
  <c r="F1804" i="9"/>
  <c r="F1803" i="9"/>
  <c r="F1802" i="9"/>
  <c r="F1801" i="9"/>
  <c r="F1800" i="9"/>
  <c r="F1799" i="9"/>
  <c r="F1798" i="9"/>
  <c r="F1797" i="9"/>
  <c r="F1796" i="9"/>
  <c r="F1795" i="9"/>
  <c r="F1794" i="9"/>
  <c r="F1793" i="9"/>
  <c r="F1792" i="9"/>
  <c r="F1791" i="9"/>
  <c r="F1790" i="9"/>
  <c r="F1789" i="9"/>
  <c r="F1788" i="9"/>
  <c r="F1787" i="9"/>
  <c r="F1786" i="9"/>
  <c r="F1785" i="9"/>
  <c r="F1784" i="9"/>
  <c r="F1783" i="9"/>
  <c r="F1782" i="9"/>
  <c r="F1781" i="9"/>
  <c r="F1780" i="9"/>
  <c r="F1779" i="9"/>
  <c r="F1778" i="9"/>
  <c r="F1777" i="9"/>
  <c r="F1776" i="9"/>
  <c r="F1775" i="9"/>
  <c r="F1774" i="9"/>
  <c r="F1773" i="9"/>
  <c r="F1772" i="9"/>
  <c r="F1771" i="9"/>
  <c r="F1770" i="9"/>
  <c r="F1769" i="9"/>
  <c r="F1768" i="9"/>
  <c r="F1767" i="9"/>
  <c r="F1766" i="9"/>
  <c r="F1765" i="9"/>
  <c r="F1764" i="9"/>
  <c r="F1763" i="9"/>
  <c r="F1762" i="9"/>
  <c r="F1761" i="9"/>
  <c r="F1760" i="9"/>
  <c r="F1759" i="9"/>
  <c r="F1758" i="9"/>
  <c r="F1757" i="9"/>
  <c r="F1756" i="9"/>
  <c r="F1755" i="9"/>
  <c r="F1754" i="9"/>
  <c r="F1753" i="9"/>
  <c r="F1752" i="9"/>
  <c r="F1751" i="9"/>
  <c r="F1750" i="9"/>
  <c r="F1749" i="9"/>
  <c r="F1748" i="9"/>
  <c r="F1747" i="9"/>
  <c r="F1746" i="9"/>
  <c r="F1745" i="9"/>
  <c r="F1744" i="9"/>
  <c r="F1743" i="9"/>
  <c r="F1742" i="9"/>
  <c r="F1741" i="9"/>
  <c r="F1740" i="9"/>
  <c r="F1739" i="9"/>
  <c r="F1738" i="9"/>
  <c r="F1737" i="9"/>
  <c r="F1736" i="9"/>
  <c r="F1735" i="9"/>
  <c r="F1734" i="9"/>
  <c r="F1733" i="9"/>
  <c r="F1732" i="9"/>
  <c r="F1731" i="9"/>
  <c r="F1730" i="9"/>
  <c r="F1729" i="9"/>
  <c r="F1728" i="9"/>
  <c r="F1727" i="9"/>
  <c r="F1726" i="9"/>
  <c r="F1725" i="9"/>
  <c r="F1724" i="9"/>
  <c r="F1723" i="9"/>
  <c r="F1722" i="9"/>
  <c r="F1721" i="9"/>
  <c r="F1720" i="9"/>
  <c r="F1719" i="9"/>
  <c r="F1718" i="9"/>
  <c r="F1717" i="9"/>
  <c r="F1716" i="9"/>
  <c r="F1715" i="9"/>
  <c r="F1714" i="9"/>
  <c r="F1713" i="9"/>
  <c r="F1712" i="9"/>
  <c r="F1711" i="9"/>
  <c r="F1710" i="9"/>
  <c r="F1709" i="9"/>
  <c r="F1708" i="9"/>
  <c r="F1707" i="9"/>
  <c r="F1706" i="9"/>
  <c r="F1705" i="9"/>
  <c r="F1704" i="9"/>
  <c r="F1703" i="9"/>
  <c r="F1702" i="9"/>
  <c r="F1701" i="9"/>
  <c r="F1700" i="9"/>
  <c r="F1699" i="9"/>
  <c r="F1698" i="9"/>
  <c r="F1697" i="9"/>
  <c r="F1696" i="9"/>
  <c r="F1695" i="9"/>
  <c r="F1694" i="9"/>
  <c r="F1693" i="9"/>
  <c r="F1692" i="9"/>
  <c r="F1691" i="9"/>
  <c r="F1690" i="9"/>
  <c r="F1689" i="9"/>
  <c r="F1688" i="9"/>
  <c r="F1687" i="9"/>
  <c r="F1686" i="9"/>
  <c r="F1685" i="9"/>
  <c r="F1684" i="9"/>
  <c r="F1683" i="9"/>
  <c r="F1682" i="9"/>
  <c r="F1681" i="9"/>
  <c r="F1680" i="9"/>
  <c r="F1679" i="9"/>
  <c r="F1678" i="9"/>
  <c r="F1677" i="9"/>
  <c r="F1676" i="9"/>
  <c r="F1675" i="9"/>
  <c r="F1674" i="9"/>
  <c r="F1673" i="9"/>
  <c r="F1672" i="9"/>
  <c r="F1671" i="9"/>
  <c r="F1670" i="9"/>
  <c r="F1669" i="9"/>
  <c r="F1668" i="9"/>
  <c r="F1667" i="9"/>
  <c r="F1666" i="9"/>
  <c r="F1665" i="9"/>
  <c r="F1664" i="9"/>
  <c r="F1663" i="9"/>
  <c r="F1662" i="9"/>
  <c r="F1661" i="9"/>
  <c r="F1660" i="9"/>
  <c r="F1659" i="9"/>
  <c r="F1658" i="9"/>
  <c r="F1657" i="9"/>
  <c r="F1656" i="9"/>
  <c r="F1655" i="9"/>
  <c r="F1654" i="9"/>
  <c r="F1653" i="9"/>
  <c r="F1652" i="9"/>
  <c r="F1651" i="9"/>
  <c r="F1650" i="9"/>
  <c r="F1649" i="9"/>
  <c r="F1648" i="9"/>
  <c r="F1647" i="9"/>
  <c r="F1646" i="9"/>
  <c r="F1645" i="9"/>
  <c r="F1644" i="9"/>
  <c r="F1643" i="9"/>
  <c r="F1642" i="9"/>
  <c r="F1641" i="9"/>
  <c r="F1640" i="9"/>
  <c r="F1639" i="9"/>
  <c r="F1638" i="9"/>
  <c r="F1637" i="9"/>
  <c r="F1636" i="9"/>
  <c r="F1635" i="9"/>
  <c r="F1634" i="9"/>
  <c r="F1633" i="9"/>
  <c r="F1632" i="9"/>
  <c r="F1631" i="9"/>
  <c r="F1630" i="9"/>
  <c r="F1629" i="9"/>
  <c r="F1628" i="9"/>
  <c r="F1627" i="9"/>
  <c r="F1626" i="9"/>
  <c r="F1625" i="9"/>
  <c r="F1624" i="9"/>
  <c r="F1623" i="9"/>
  <c r="F1622" i="9"/>
  <c r="F1621" i="9"/>
  <c r="F1620" i="9"/>
  <c r="F1619" i="9"/>
  <c r="F1618" i="9"/>
  <c r="F1617" i="9"/>
  <c r="F1616" i="9"/>
  <c r="F1615" i="9"/>
  <c r="F1614" i="9"/>
  <c r="F1613" i="9"/>
  <c r="F1612" i="9"/>
  <c r="F1611" i="9"/>
  <c r="F1610" i="9"/>
  <c r="F1609" i="9"/>
  <c r="F1608" i="9"/>
  <c r="F1607" i="9"/>
  <c r="F1606" i="9"/>
  <c r="F1605" i="9"/>
  <c r="F1604" i="9"/>
  <c r="F1603" i="9"/>
  <c r="F1602" i="9"/>
  <c r="F1601" i="9"/>
  <c r="F1600" i="9"/>
  <c r="F1599" i="9"/>
  <c r="F1598" i="9"/>
  <c r="F1597" i="9"/>
  <c r="F1596" i="9"/>
  <c r="F1595" i="9"/>
  <c r="F1594" i="9"/>
  <c r="F1593" i="9"/>
  <c r="F1592" i="9"/>
  <c r="F1591" i="9"/>
  <c r="F1590" i="9"/>
  <c r="F1589" i="9"/>
  <c r="F1588" i="9"/>
  <c r="F1587" i="9"/>
  <c r="F1586" i="9"/>
  <c r="F1585" i="9"/>
  <c r="F1584" i="9"/>
  <c r="F1583" i="9"/>
  <c r="F1582" i="9"/>
  <c r="F1581" i="9"/>
  <c r="F1580" i="9"/>
  <c r="F1579" i="9"/>
  <c r="F1578" i="9"/>
  <c r="F1577" i="9"/>
  <c r="F1576" i="9"/>
  <c r="F1575" i="9"/>
  <c r="F1574" i="9"/>
  <c r="F1573" i="9"/>
  <c r="F1572" i="9"/>
  <c r="F1571" i="9"/>
  <c r="F1570" i="9"/>
  <c r="F1569" i="9"/>
  <c r="F1568" i="9"/>
  <c r="F1567" i="9"/>
  <c r="F1566" i="9"/>
  <c r="F1565" i="9"/>
  <c r="F1564" i="9"/>
  <c r="F1563" i="9"/>
  <c r="F1562" i="9"/>
  <c r="F1561" i="9"/>
  <c r="F1560" i="9"/>
  <c r="F1559" i="9"/>
  <c r="F1558" i="9"/>
  <c r="F1557" i="9"/>
  <c r="F1556" i="9"/>
  <c r="F1555" i="9"/>
  <c r="F1554" i="9"/>
  <c r="F1553" i="9"/>
  <c r="F1552" i="9"/>
  <c r="F1551" i="9"/>
  <c r="F1550" i="9"/>
  <c r="F1549" i="9"/>
  <c r="F1548" i="9"/>
  <c r="F1547" i="9"/>
  <c r="F1546" i="9"/>
  <c r="F1545" i="9"/>
  <c r="F1544" i="9"/>
  <c r="F1543" i="9"/>
  <c r="F1542" i="9"/>
  <c r="F1541" i="9"/>
  <c r="F1540" i="9"/>
  <c r="F1539" i="9"/>
  <c r="F1538" i="9"/>
  <c r="F1537" i="9"/>
  <c r="F1536" i="9"/>
  <c r="F1535" i="9"/>
  <c r="F1534" i="9"/>
  <c r="F1533" i="9"/>
  <c r="F1532" i="9"/>
  <c r="F1531" i="9"/>
  <c r="F1530" i="9"/>
  <c r="F1529" i="9"/>
  <c r="F1528" i="9"/>
  <c r="F1527" i="9"/>
  <c r="F1526" i="9"/>
  <c r="F1525" i="9"/>
  <c r="F1524" i="9"/>
  <c r="F1523" i="9"/>
  <c r="F1522" i="9"/>
  <c r="F1521" i="9"/>
  <c r="F1520" i="9"/>
  <c r="F1519" i="9"/>
  <c r="F1518" i="9"/>
  <c r="F1517" i="9"/>
  <c r="F1516" i="9"/>
  <c r="F1515" i="9"/>
  <c r="F1514" i="9"/>
  <c r="F1513" i="9"/>
  <c r="F1512" i="9"/>
  <c r="F1511" i="9"/>
  <c r="F1510" i="9"/>
  <c r="F1509" i="9"/>
  <c r="F1508" i="9"/>
  <c r="F1507" i="9"/>
  <c r="F1506" i="9"/>
  <c r="F1505" i="9"/>
  <c r="F1504" i="9"/>
  <c r="F1503" i="9"/>
  <c r="F1502" i="9"/>
  <c r="F1501" i="9"/>
  <c r="F1500" i="9"/>
  <c r="F1499" i="9"/>
  <c r="F1498" i="9"/>
  <c r="F1497" i="9"/>
  <c r="F1496" i="9"/>
  <c r="F1495" i="9"/>
  <c r="F1494" i="9"/>
  <c r="F1493" i="9"/>
  <c r="F1492" i="9"/>
  <c r="F1491" i="9"/>
  <c r="F1490" i="9"/>
  <c r="F1489" i="9"/>
  <c r="F1488" i="9"/>
  <c r="F1487" i="9"/>
  <c r="F1486" i="9"/>
  <c r="F1485" i="9"/>
  <c r="F1484" i="9"/>
  <c r="F1483" i="9"/>
  <c r="F1482" i="9"/>
  <c r="F1481" i="9"/>
  <c r="F1480" i="9"/>
  <c r="F1479" i="9"/>
  <c r="F1478" i="9"/>
  <c r="F1477" i="9"/>
  <c r="F1476" i="9"/>
  <c r="F1475" i="9"/>
  <c r="F1474" i="9"/>
  <c r="F1473" i="9"/>
  <c r="F1472" i="9"/>
  <c r="F1471" i="9"/>
  <c r="F1470" i="9"/>
  <c r="F1469" i="9"/>
  <c r="F1468" i="9"/>
  <c r="F1467" i="9"/>
  <c r="F1466" i="9"/>
  <c r="F1465" i="9"/>
  <c r="F1464" i="9"/>
  <c r="F1463" i="9"/>
  <c r="F1462" i="9"/>
  <c r="F1461" i="9"/>
  <c r="F1460" i="9"/>
  <c r="F1459" i="9"/>
  <c r="F1458" i="9"/>
  <c r="F1457" i="9"/>
  <c r="F1456" i="9"/>
  <c r="F1455" i="9"/>
  <c r="F1454" i="9"/>
  <c r="F1453" i="9"/>
  <c r="F1452" i="9"/>
  <c r="F1451" i="9"/>
  <c r="F1450" i="9"/>
  <c r="F1449" i="9"/>
  <c r="F1448" i="9"/>
  <c r="F1447" i="9"/>
  <c r="F1446" i="9"/>
  <c r="F1445" i="9"/>
  <c r="F1444" i="9"/>
  <c r="F1443" i="9"/>
  <c r="F1442" i="9"/>
  <c r="F1441" i="9"/>
  <c r="F1440" i="9"/>
  <c r="F1439" i="9"/>
  <c r="F1438" i="9"/>
  <c r="F1437" i="9"/>
  <c r="F1436" i="9"/>
  <c r="F1435" i="9"/>
  <c r="F1434" i="9"/>
  <c r="F1433" i="9"/>
  <c r="F1432" i="9"/>
  <c r="F1431" i="9"/>
  <c r="F1430" i="9"/>
  <c r="F1429" i="9"/>
  <c r="F1428" i="9"/>
  <c r="F1427" i="9"/>
  <c r="F1426" i="9"/>
  <c r="F1425" i="9"/>
  <c r="F1424" i="9"/>
  <c r="F1423" i="9"/>
  <c r="F1422" i="9"/>
  <c r="F1421" i="9"/>
  <c r="F1420" i="9"/>
  <c r="F1419" i="9"/>
  <c r="F1418" i="9"/>
  <c r="F1417" i="9"/>
  <c r="F1416" i="9"/>
  <c r="F1415" i="9"/>
  <c r="F1414" i="9"/>
  <c r="F1413" i="9"/>
  <c r="F1412" i="9"/>
  <c r="F1411" i="9"/>
  <c r="F1410" i="9"/>
  <c r="F1409" i="9"/>
  <c r="F1408" i="9"/>
  <c r="F1407" i="9"/>
  <c r="F1406" i="9"/>
  <c r="F1405" i="9"/>
  <c r="F1404" i="9"/>
  <c r="F1403" i="9"/>
  <c r="F1402" i="9"/>
  <c r="F1401" i="9"/>
  <c r="F1400" i="9"/>
  <c r="F1399" i="9"/>
  <c r="F1398" i="9"/>
  <c r="F1397" i="9"/>
  <c r="F1396" i="9"/>
  <c r="F1395" i="9"/>
  <c r="F1394" i="9"/>
  <c r="F1393" i="9"/>
  <c r="F1392" i="9"/>
  <c r="F1391" i="9"/>
  <c r="F1390" i="9"/>
  <c r="F1389" i="9"/>
  <c r="F1388" i="9"/>
  <c r="F1387" i="9"/>
  <c r="F1386" i="9"/>
  <c r="F1385" i="9"/>
  <c r="F1384" i="9"/>
  <c r="F1383" i="9"/>
  <c r="F1382" i="9"/>
  <c r="F1381" i="9"/>
  <c r="F1380" i="9"/>
  <c r="F1379" i="9"/>
  <c r="F1378" i="9"/>
  <c r="F1377" i="9"/>
  <c r="F1376" i="9"/>
  <c r="F1375" i="9"/>
  <c r="F1374" i="9"/>
  <c r="F1373" i="9"/>
  <c r="F1372" i="9"/>
  <c r="F1371" i="9"/>
  <c r="F1370" i="9"/>
  <c r="F1369" i="9"/>
  <c r="F1368" i="9"/>
  <c r="F1367" i="9"/>
  <c r="F1366" i="9"/>
  <c r="F1365" i="9"/>
  <c r="F1364" i="9"/>
  <c r="F1363" i="9"/>
  <c r="F1362" i="9"/>
  <c r="F1361" i="9"/>
  <c r="F1360" i="9"/>
  <c r="F1359" i="9"/>
  <c r="F1358" i="9"/>
  <c r="F1357" i="9"/>
  <c r="F1356" i="9"/>
  <c r="F1355" i="9"/>
  <c r="F1354" i="9"/>
  <c r="F1353" i="9"/>
  <c r="F1352" i="9"/>
  <c r="F1351" i="9"/>
  <c r="F1350" i="9"/>
  <c r="F1349" i="9"/>
  <c r="F1348" i="9"/>
  <c r="F1347" i="9"/>
  <c r="F1346" i="9"/>
  <c r="F1345" i="9"/>
  <c r="F1344" i="9"/>
  <c r="F1343" i="9"/>
  <c r="F1342" i="9"/>
  <c r="F1341" i="9"/>
  <c r="F1340" i="9"/>
  <c r="F1339" i="9"/>
  <c r="F1338" i="9"/>
  <c r="F1337" i="9"/>
  <c r="F1336" i="9"/>
  <c r="F1335" i="9"/>
  <c r="F1334" i="9"/>
  <c r="F1333" i="9"/>
  <c r="F1332" i="9"/>
  <c r="F1331" i="9"/>
  <c r="F1330" i="9"/>
  <c r="F1329" i="9"/>
  <c r="F1328" i="9"/>
  <c r="F1327" i="9"/>
  <c r="F1326" i="9"/>
  <c r="F1325" i="9"/>
  <c r="F1324" i="9"/>
  <c r="F1323" i="9"/>
  <c r="F1322" i="9"/>
  <c r="F1321" i="9"/>
  <c r="F1320" i="9"/>
  <c r="F1319" i="9"/>
  <c r="F1318" i="9"/>
  <c r="F1317" i="9"/>
  <c r="F1316" i="9"/>
  <c r="F1315" i="9"/>
  <c r="F1314" i="9"/>
  <c r="F1313" i="9"/>
  <c r="F1312" i="9"/>
  <c r="F1311" i="9"/>
  <c r="F1310" i="9"/>
  <c r="F1309" i="9"/>
  <c r="F1308" i="9"/>
  <c r="F1307" i="9"/>
  <c r="F1306" i="9"/>
  <c r="F1305" i="9"/>
  <c r="F1304" i="9"/>
  <c r="F1303" i="9"/>
  <c r="F1302" i="9"/>
  <c r="F1301" i="9"/>
  <c r="F1300" i="9"/>
  <c r="F1299" i="9"/>
  <c r="F1298" i="9"/>
  <c r="F1297" i="9"/>
  <c r="F1296" i="9"/>
  <c r="F1295" i="9"/>
  <c r="F1294" i="9"/>
  <c r="F1293" i="9"/>
  <c r="F1292" i="9"/>
  <c r="F1291" i="9"/>
  <c r="F1290" i="9"/>
  <c r="F1289" i="9"/>
  <c r="F1288" i="9"/>
  <c r="F1287" i="9"/>
  <c r="F1286" i="9"/>
  <c r="F1285" i="9"/>
  <c r="F1284" i="9"/>
  <c r="F1283" i="9"/>
  <c r="F1282" i="9"/>
  <c r="F1281" i="9"/>
  <c r="F1280" i="9"/>
  <c r="F1279" i="9"/>
  <c r="F1278" i="9"/>
  <c r="F1277" i="9"/>
  <c r="F1276" i="9"/>
  <c r="F1275" i="9"/>
  <c r="F1274" i="9"/>
  <c r="F1273" i="9"/>
  <c r="F1272" i="9"/>
  <c r="F1271" i="9"/>
  <c r="F1270" i="9"/>
  <c r="F1269" i="9"/>
  <c r="F1268" i="9"/>
  <c r="F1267" i="9"/>
  <c r="F1266" i="9"/>
  <c r="F1265" i="9"/>
  <c r="F1264" i="9"/>
  <c r="F1263" i="9"/>
  <c r="F1262" i="9"/>
  <c r="F1261" i="9"/>
  <c r="F1260" i="9"/>
  <c r="F1259" i="9"/>
  <c r="F1258" i="9"/>
  <c r="F1257" i="9"/>
  <c r="F1256" i="9"/>
  <c r="F1255" i="9"/>
  <c r="F1254" i="9"/>
  <c r="F1253" i="9"/>
  <c r="F1252" i="9"/>
  <c r="F1251" i="9"/>
  <c r="F1250" i="9"/>
  <c r="F1249" i="9"/>
  <c r="F1248" i="9"/>
  <c r="F1247" i="9"/>
  <c r="F1246" i="9"/>
  <c r="F1245" i="9"/>
  <c r="F1244" i="9"/>
  <c r="F1243" i="9"/>
  <c r="F1242" i="9"/>
  <c r="F1241" i="9"/>
  <c r="F1240" i="9"/>
  <c r="F1239" i="9"/>
  <c r="F1238" i="9"/>
  <c r="F1237" i="9"/>
  <c r="F1236" i="9"/>
  <c r="F1235" i="9"/>
  <c r="F1234" i="9"/>
  <c r="F1233" i="9"/>
  <c r="F1232" i="9"/>
  <c r="F1231" i="9"/>
  <c r="F1230" i="9"/>
  <c r="F1229" i="9"/>
  <c r="F1228" i="9"/>
  <c r="F1227" i="9"/>
  <c r="F1226" i="9"/>
  <c r="F1225" i="9"/>
  <c r="F1224" i="9"/>
  <c r="F1223" i="9"/>
  <c r="F1222" i="9"/>
  <c r="F1221" i="9"/>
  <c r="F1220" i="9"/>
  <c r="F1219" i="9"/>
  <c r="F1218" i="9"/>
  <c r="F1217" i="9"/>
  <c r="F1216" i="9"/>
  <c r="F1215" i="9"/>
  <c r="F1214" i="9"/>
  <c r="F1213" i="9"/>
  <c r="F1212" i="9"/>
  <c r="F1211" i="9"/>
  <c r="F1210" i="9"/>
  <c r="F1209" i="9"/>
  <c r="F1208" i="9"/>
  <c r="F1207" i="9"/>
  <c r="F1206" i="9"/>
  <c r="F1205" i="9"/>
  <c r="F1204" i="9"/>
  <c r="F1203" i="9"/>
  <c r="F1202" i="9"/>
  <c r="F1201" i="9"/>
  <c r="F1200" i="9"/>
  <c r="F1199" i="9"/>
  <c r="F1198" i="9"/>
  <c r="F1197" i="9"/>
  <c r="F1196" i="9"/>
  <c r="F1195" i="9"/>
  <c r="F1194" i="9"/>
  <c r="F1193" i="9"/>
  <c r="F1192" i="9"/>
  <c r="F1191" i="9"/>
  <c r="F1190" i="9"/>
  <c r="F1189" i="9"/>
  <c r="F1188" i="9"/>
  <c r="F1187" i="9"/>
  <c r="F1186" i="9"/>
  <c r="F1185" i="9"/>
  <c r="F1184" i="9"/>
  <c r="F1183" i="9"/>
  <c r="F1182" i="9"/>
  <c r="F1181" i="9"/>
  <c r="F1180" i="9"/>
  <c r="F1179" i="9"/>
  <c r="F1178" i="9"/>
  <c r="F1177" i="9"/>
  <c r="F1176" i="9"/>
  <c r="F1175" i="9"/>
  <c r="F1174" i="9"/>
  <c r="F1173" i="9"/>
  <c r="F1172" i="9"/>
  <c r="F1171" i="9"/>
  <c r="F1170" i="9"/>
  <c r="F1169" i="9"/>
  <c r="F1168" i="9"/>
  <c r="F1167" i="9"/>
  <c r="F1166" i="9"/>
  <c r="F1165" i="9"/>
  <c r="F1164" i="9"/>
  <c r="F1163" i="9"/>
  <c r="F1162" i="9"/>
  <c r="F1161" i="9"/>
  <c r="F1160" i="9"/>
  <c r="F1159" i="9"/>
  <c r="F1158" i="9"/>
  <c r="F1157" i="9"/>
  <c r="F1156" i="9"/>
  <c r="F1155" i="9"/>
  <c r="F1154" i="9"/>
  <c r="F1153" i="9"/>
  <c r="F1152" i="9"/>
  <c r="F1151" i="9"/>
  <c r="F1150" i="9"/>
  <c r="F1149" i="9"/>
  <c r="F1148" i="9"/>
  <c r="F1147" i="9"/>
  <c r="F1146" i="9"/>
  <c r="F1145" i="9"/>
  <c r="F1144" i="9"/>
  <c r="F1143" i="9"/>
  <c r="F1142" i="9"/>
  <c r="F1141" i="9"/>
  <c r="F1140" i="9"/>
  <c r="F1139" i="9"/>
  <c r="F1138" i="9"/>
  <c r="F1137" i="9"/>
  <c r="F1136" i="9"/>
  <c r="F1135" i="9"/>
  <c r="F1134" i="9"/>
  <c r="F1133" i="9"/>
  <c r="F1132" i="9"/>
  <c r="F1131" i="9"/>
  <c r="F1130" i="9"/>
  <c r="F1129" i="9"/>
  <c r="F1128" i="9"/>
  <c r="F1127" i="9"/>
  <c r="F1126" i="9"/>
  <c r="F1125" i="9"/>
  <c r="F1124" i="9"/>
  <c r="F1123" i="9"/>
  <c r="F1122" i="9"/>
  <c r="F1121" i="9"/>
  <c r="F1120" i="9"/>
  <c r="F1119" i="9"/>
  <c r="F1118" i="9"/>
  <c r="F1117" i="9"/>
  <c r="F1116" i="9"/>
  <c r="F1115" i="9"/>
  <c r="F1114" i="9"/>
  <c r="F1113" i="9"/>
  <c r="F1112" i="9"/>
  <c r="F1111" i="9"/>
  <c r="F1110" i="9"/>
  <c r="F1109" i="9"/>
  <c r="F1108" i="9"/>
  <c r="F1107" i="9"/>
  <c r="F1106" i="9"/>
  <c r="F1105" i="9"/>
  <c r="F1104" i="9"/>
  <c r="F1103" i="9"/>
  <c r="F1102" i="9"/>
  <c r="F1101" i="9"/>
  <c r="F1100" i="9"/>
  <c r="F1099" i="9"/>
  <c r="F1098" i="9"/>
  <c r="F1097" i="9"/>
  <c r="F1096" i="9"/>
  <c r="F1095" i="9"/>
  <c r="F1094" i="9"/>
  <c r="F1093" i="9"/>
  <c r="F1092" i="9"/>
  <c r="F1091" i="9"/>
  <c r="F1090" i="9"/>
  <c r="F1089" i="9"/>
  <c r="F1088" i="9"/>
  <c r="F1087" i="9"/>
  <c r="F1086" i="9"/>
  <c r="F1085" i="9"/>
  <c r="F1084" i="9"/>
  <c r="F1083" i="9"/>
  <c r="F1082" i="9"/>
  <c r="F1081" i="9"/>
  <c r="F1080" i="9"/>
  <c r="F1079" i="9"/>
  <c r="F1078" i="9"/>
  <c r="F1077" i="9"/>
  <c r="F1076" i="9"/>
  <c r="F1075" i="9"/>
  <c r="F1074" i="9"/>
  <c r="F1073" i="9"/>
  <c r="F1072" i="9"/>
  <c r="F1071" i="9"/>
  <c r="F1070" i="9"/>
  <c r="F1069" i="9"/>
  <c r="F1068" i="9"/>
  <c r="F1067" i="9"/>
  <c r="F1066" i="9"/>
  <c r="F1065" i="9"/>
  <c r="F1064" i="9"/>
  <c r="F1063" i="9"/>
  <c r="F1062" i="9"/>
  <c r="F1061" i="9"/>
  <c r="F1060" i="9"/>
  <c r="F1059" i="9"/>
  <c r="F1058" i="9"/>
  <c r="F1057" i="9"/>
  <c r="F1056" i="9"/>
  <c r="F1055" i="9"/>
  <c r="F1054" i="9"/>
  <c r="F1053" i="9"/>
  <c r="F1052" i="9"/>
  <c r="F1051" i="9"/>
  <c r="F1050" i="9"/>
  <c r="F1049" i="9"/>
  <c r="F1048" i="9"/>
  <c r="F1047" i="9"/>
  <c r="F1046" i="9"/>
  <c r="F1045" i="9"/>
  <c r="F1044" i="9"/>
  <c r="F1043" i="9"/>
  <c r="F1042" i="9"/>
  <c r="F1041" i="9"/>
  <c r="F1040" i="9"/>
  <c r="F1039" i="9"/>
  <c r="F1038" i="9"/>
  <c r="F1037" i="9"/>
  <c r="F1036" i="9"/>
  <c r="F1035" i="9"/>
  <c r="F1034" i="9"/>
  <c r="F1033" i="9"/>
  <c r="F1032" i="9"/>
  <c r="F1031" i="9"/>
  <c r="F1030" i="9"/>
  <c r="F1029" i="9"/>
  <c r="F1028" i="9"/>
  <c r="F1027" i="9"/>
  <c r="F1026" i="9"/>
  <c r="F1025" i="9"/>
  <c r="F1024" i="9"/>
  <c r="F1023" i="9"/>
  <c r="F1022" i="9"/>
  <c r="F1021" i="9"/>
  <c r="F1020" i="9"/>
  <c r="F1019" i="9"/>
  <c r="F1018" i="9"/>
  <c r="F1017" i="9"/>
  <c r="F1016" i="9"/>
  <c r="F1015" i="9"/>
  <c r="F1014" i="9"/>
  <c r="F1013" i="9"/>
  <c r="F1012" i="9"/>
  <c r="F1011" i="9"/>
  <c r="F1010" i="9"/>
  <c r="F1009" i="9"/>
  <c r="F1008" i="9"/>
  <c r="F1007" i="9"/>
  <c r="F1006" i="9"/>
  <c r="F1005" i="9"/>
  <c r="F1004" i="9"/>
  <c r="F1003" i="9"/>
  <c r="F1002" i="9"/>
  <c r="F1001" i="9"/>
  <c r="F1000" i="9"/>
  <c r="F999" i="9"/>
  <c r="F998" i="9"/>
  <c r="F997" i="9"/>
  <c r="F996" i="9"/>
  <c r="F995" i="9"/>
  <c r="F994" i="9"/>
  <c r="F993" i="9"/>
  <c r="F992" i="9"/>
  <c r="F991" i="9"/>
  <c r="F990" i="9"/>
  <c r="F989" i="9"/>
  <c r="F988" i="9"/>
  <c r="F987" i="9"/>
  <c r="F986" i="9"/>
  <c r="F985" i="9"/>
  <c r="F984" i="9"/>
  <c r="F983" i="9"/>
  <c r="F982" i="9"/>
  <c r="F981" i="9"/>
  <c r="F980" i="9"/>
  <c r="F979" i="9"/>
  <c r="F978" i="9"/>
  <c r="F977" i="9"/>
  <c r="F976" i="9"/>
  <c r="F975" i="9"/>
  <c r="F974" i="9"/>
  <c r="F973" i="9"/>
  <c r="F972" i="9"/>
  <c r="F971" i="9"/>
  <c r="F970" i="9"/>
  <c r="F969" i="9"/>
  <c r="F968" i="9"/>
  <c r="F967" i="9"/>
  <c r="F966" i="9"/>
  <c r="F965" i="9"/>
  <c r="F964" i="9"/>
  <c r="F963" i="9"/>
  <c r="F962" i="9"/>
  <c r="F961" i="9"/>
  <c r="F960" i="9"/>
  <c r="F959" i="9"/>
  <c r="F958" i="9"/>
  <c r="F957" i="9"/>
  <c r="F956" i="9"/>
  <c r="F955" i="9"/>
  <c r="F954" i="9"/>
  <c r="F953" i="9"/>
  <c r="F952" i="9"/>
  <c r="F951" i="9"/>
  <c r="F950" i="9"/>
  <c r="F949" i="9"/>
  <c r="F948" i="9"/>
  <c r="F947" i="9"/>
  <c r="F946" i="9"/>
  <c r="F945" i="9"/>
  <c r="F944" i="9"/>
  <c r="F943" i="9"/>
  <c r="F942" i="9"/>
  <c r="F941" i="9"/>
  <c r="F940" i="9"/>
  <c r="F939" i="9"/>
  <c r="F938" i="9"/>
  <c r="F937" i="9"/>
  <c r="F936" i="9"/>
  <c r="F935" i="9"/>
  <c r="F934" i="9"/>
  <c r="F933" i="9"/>
  <c r="F932" i="9"/>
  <c r="F931" i="9"/>
  <c r="F930" i="9"/>
  <c r="F929" i="9"/>
  <c r="F928" i="9"/>
  <c r="F927" i="9"/>
  <c r="F926" i="9"/>
  <c r="F925" i="9"/>
  <c r="F924" i="9"/>
  <c r="F923" i="9"/>
  <c r="F922" i="9"/>
  <c r="F921" i="9"/>
  <c r="F920" i="9"/>
  <c r="F919" i="9"/>
  <c r="F918" i="9"/>
  <c r="F917" i="9"/>
  <c r="F916" i="9"/>
  <c r="F915" i="9"/>
  <c r="F914" i="9"/>
  <c r="F913" i="9"/>
  <c r="F912" i="9"/>
  <c r="F911" i="9"/>
  <c r="F910" i="9"/>
  <c r="F909" i="9"/>
  <c r="F908" i="9"/>
  <c r="F907" i="9"/>
  <c r="F906" i="9"/>
  <c r="F905" i="9"/>
  <c r="F904" i="9"/>
  <c r="F903" i="9"/>
  <c r="F902" i="9"/>
  <c r="F901" i="9"/>
  <c r="F900" i="9"/>
  <c r="F899" i="9"/>
  <c r="F898" i="9"/>
  <c r="F897" i="9"/>
  <c r="F896" i="9"/>
  <c r="F895" i="9"/>
  <c r="F894" i="9"/>
  <c r="F893" i="9"/>
  <c r="F892" i="9"/>
  <c r="F891" i="9"/>
  <c r="F890" i="9"/>
  <c r="F889" i="9"/>
  <c r="F888" i="9"/>
  <c r="F887" i="9"/>
  <c r="F886" i="9"/>
  <c r="F885" i="9"/>
  <c r="F884" i="9"/>
  <c r="F883" i="9"/>
  <c r="F882" i="9"/>
  <c r="F881" i="9"/>
  <c r="F880" i="9"/>
  <c r="F879" i="9"/>
  <c r="F878" i="9"/>
  <c r="F877" i="9"/>
  <c r="F876" i="9"/>
  <c r="F875" i="9"/>
  <c r="F874" i="9"/>
  <c r="F873" i="9"/>
  <c r="F872" i="9"/>
  <c r="F871" i="9"/>
  <c r="F870" i="9"/>
  <c r="F869" i="9"/>
  <c r="F868" i="9"/>
  <c r="F867" i="9"/>
  <c r="F866" i="9"/>
  <c r="F865" i="9"/>
  <c r="F864" i="9"/>
  <c r="F863" i="9"/>
  <c r="F862" i="9"/>
  <c r="F861" i="9"/>
  <c r="F860" i="9"/>
  <c r="F859" i="9"/>
  <c r="F858" i="9"/>
  <c r="F857" i="9"/>
  <c r="F856" i="9"/>
  <c r="F855" i="9"/>
  <c r="F854" i="9"/>
  <c r="F853" i="9"/>
  <c r="F852" i="9"/>
  <c r="F851" i="9"/>
  <c r="F850" i="9"/>
  <c r="F849" i="9"/>
  <c r="F848" i="9"/>
  <c r="F847" i="9"/>
  <c r="F846" i="9"/>
  <c r="F845" i="9"/>
  <c r="F844" i="9"/>
  <c r="F843" i="9"/>
  <c r="F842" i="9"/>
  <c r="F841" i="9"/>
  <c r="F840" i="9"/>
  <c r="F839" i="9"/>
  <c r="F838" i="9"/>
  <c r="F837" i="9"/>
  <c r="F836" i="9"/>
  <c r="F835" i="9"/>
  <c r="F834" i="9"/>
  <c r="F833" i="9"/>
  <c r="F832" i="9"/>
  <c r="F831" i="9"/>
  <c r="F830" i="9"/>
  <c r="F829" i="9"/>
  <c r="F828" i="9"/>
  <c r="F827" i="9"/>
  <c r="F826" i="9"/>
  <c r="F825" i="9"/>
  <c r="F824" i="9"/>
  <c r="F823" i="9"/>
  <c r="F822" i="9"/>
  <c r="F821" i="9"/>
  <c r="F820" i="9"/>
  <c r="F819" i="9"/>
  <c r="F818" i="9"/>
  <c r="F817" i="9"/>
  <c r="F816" i="9"/>
  <c r="F815" i="9"/>
  <c r="F814" i="9"/>
  <c r="F813" i="9"/>
  <c r="F812" i="9"/>
  <c r="F811" i="9"/>
  <c r="F810" i="9"/>
  <c r="F809" i="9"/>
  <c r="F808" i="9"/>
  <c r="F807" i="9"/>
  <c r="F806" i="9"/>
  <c r="F805" i="9"/>
  <c r="F804" i="9"/>
  <c r="F803" i="9"/>
  <c r="F802" i="9"/>
  <c r="F801" i="9"/>
  <c r="F800" i="9"/>
  <c r="F799" i="9"/>
  <c r="F798" i="9"/>
  <c r="F797" i="9"/>
  <c r="F796" i="9"/>
  <c r="F795" i="9"/>
  <c r="F794" i="9"/>
  <c r="F793" i="9"/>
  <c r="F792" i="9"/>
  <c r="F791" i="9"/>
  <c r="F790" i="9"/>
  <c r="F789" i="9"/>
  <c r="F788" i="9"/>
  <c r="F787" i="9"/>
  <c r="F786" i="9"/>
  <c r="F785" i="9"/>
  <c r="F784" i="9"/>
  <c r="F783" i="9"/>
  <c r="F782" i="9"/>
  <c r="F781" i="9"/>
  <c r="F780" i="9"/>
  <c r="F779" i="9"/>
  <c r="F778" i="9"/>
  <c r="F777" i="9"/>
  <c r="F776" i="9"/>
  <c r="F775" i="9"/>
  <c r="F774" i="9"/>
  <c r="F773" i="9"/>
  <c r="F772" i="9"/>
  <c r="F771" i="9"/>
  <c r="F770" i="9"/>
  <c r="F769" i="9"/>
  <c r="F768" i="9"/>
  <c r="F767" i="9"/>
  <c r="F766" i="9"/>
  <c r="F765" i="9"/>
  <c r="F764" i="9"/>
  <c r="F763" i="9"/>
  <c r="F762" i="9"/>
  <c r="F761" i="9"/>
  <c r="F760" i="9"/>
  <c r="F759" i="9"/>
  <c r="F758" i="9"/>
  <c r="F757" i="9"/>
  <c r="F756" i="9"/>
  <c r="F755" i="9"/>
  <c r="F754" i="9"/>
  <c r="F753" i="9"/>
  <c r="F752" i="9"/>
  <c r="F751" i="9"/>
  <c r="F750" i="9"/>
  <c r="F749" i="9"/>
  <c r="F748" i="9"/>
  <c r="F747" i="9"/>
  <c r="F746" i="9"/>
  <c r="F745" i="9"/>
  <c r="F744" i="9"/>
  <c r="F743" i="9"/>
  <c r="F742" i="9"/>
  <c r="F741" i="9"/>
  <c r="F740" i="9"/>
  <c r="F739" i="9"/>
  <c r="F738" i="9"/>
  <c r="F737" i="9"/>
  <c r="F736" i="9"/>
  <c r="F735" i="9"/>
  <c r="F734" i="9"/>
  <c r="F733" i="9"/>
  <c r="F732" i="9"/>
  <c r="F731" i="9"/>
  <c r="F730" i="9"/>
  <c r="F729" i="9"/>
  <c r="F728" i="9"/>
  <c r="F727" i="9"/>
  <c r="F726" i="9"/>
  <c r="F725" i="9"/>
  <c r="F724" i="9"/>
  <c r="F723" i="9"/>
  <c r="F722" i="9"/>
  <c r="F721" i="9"/>
  <c r="F720" i="9"/>
  <c r="F719" i="9"/>
  <c r="F718" i="9"/>
  <c r="F717" i="9"/>
  <c r="F716" i="9"/>
  <c r="F715" i="9"/>
  <c r="F714" i="9"/>
  <c r="F713" i="9"/>
  <c r="F712" i="9"/>
  <c r="F711" i="9"/>
  <c r="F710" i="9"/>
  <c r="F709" i="9"/>
  <c r="F708" i="9"/>
  <c r="F707" i="9"/>
  <c r="F706" i="9"/>
  <c r="F705" i="9"/>
  <c r="F704" i="9"/>
  <c r="F703" i="9"/>
  <c r="F702" i="9"/>
  <c r="F701" i="9"/>
  <c r="F700" i="9"/>
  <c r="F699" i="9"/>
  <c r="F698" i="9"/>
  <c r="F697" i="9"/>
  <c r="F696" i="9"/>
  <c r="F695" i="9"/>
  <c r="F694" i="9"/>
  <c r="F693" i="9"/>
  <c r="F692" i="9"/>
  <c r="F691" i="9"/>
  <c r="F690" i="9"/>
  <c r="F689" i="9"/>
  <c r="F688" i="9"/>
  <c r="F687" i="9"/>
  <c r="F686" i="9"/>
  <c r="F685" i="9"/>
  <c r="F684" i="9"/>
  <c r="F683" i="9"/>
  <c r="F682" i="9"/>
  <c r="F681" i="9"/>
  <c r="F680" i="9"/>
  <c r="F679" i="9"/>
  <c r="F678" i="9"/>
  <c r="F677" i="9"/>
  <c r="F676" i="9"/>
  <c r="F675" i="9"/>
  <c r="F674" i="9"/>
  <c r="F673" i="9"/>
  <c r="F672" i="9"/>
  <c r="F671" i="9"/>
  <c r="F670" i="9"/>
  <c r="F669" i="9"/>
  <c r="F668" i="9"/>
  <c r="F667" i="9"/>
  <c r="F666" i="9"/>
  <c r="F665" i="9"/>
  <c r="F664" i="9"/>
  <c r="F663" i="9"/>
  <c r="F662" i="9"/>
  <c r="F661" i="9"/>
  <c r="F660" i="9"/>
  <c r="F659" i="9"/>
  <c r="F658" i="9"/>
  <c r="F657" i="9"/>
  <c r="F656" i="9"/>
  <c r="F655" i="9"/>
  <c r="F654" i="9"/>
  <c r="F653" i="9"/>
  <c r="F652" i="9"/>
  <c r="F651" i="9"/>
  <c r="F650" i="9"/>
  <c r="F649" i="9"/>
  <c r="F648" i="9"/>
  <c r="F647" i="9"/>
  <c r="F646" i="9"/>
  <c r="F645" i="9"/>
  <c r="F644" i="9"/>
  <c r="F643" i="9"/>
  <c r="F642" i="9"/>
  <c r="F641" i="9"/>
  <c r="F640" i="9"/>
  <c r="F639" i="9"/>
  <c r="F638" i="9"/>
  <c r="F637" i="9"/>
  <c r="F636" i="9"/>
  <c r="F635" i="9"/>
  <c r="F634" i="9"/>
  <c r="F633" i="9"/>
  <c r="F632" i="9"/>
  <c r="F631" i="9"/>
  <c r="F630" i="9"/>
  <c r="F629" i="9"/>
  <c r="F628" i="9"/>
  <c r="F627" i="9"/>
  <c r="F626" i="9"/>
  <c r="F625" i="9"/>
  <c r="F624" i="9"/>
  <c r="F623" i="9"/>
  <c r="F622" i="9"/>
  <c r="F621" i="9"/>
  <c r="F620" i="9"/>
  <c r="F619" i="9"/>
  <c r="F618" i="9"/>
  <c r="F617" i="9"/>
  <c r="F616" i="9"/>
  <c r="F615" i="9"/>
  <c r="F614" i="9"/>
  <c r="F613" i="9"/>
  <c r="F612" i="9"/>
  <c r="F611" i="9"/>
  <c r="F610" i="9"/>
  <c r="F609" i="9"/>
  <c r="F608" i="9"/>
  <c r="F607" i="9"/>
  <c r="F606" i="9"/>
  <c r="F605" i="9"/>
  <c r="F604" i="9"/>
  <c r="F603" i="9"/>
  <c r="F602" i="9"/>
  <c r="F601" i="9"/>
  <c r="F600" i="9"/>
  <c r="F599" i="9"/>
  <c r="F598" i="9"/>
  <c r="F597" i="9"/>
  <c r="F596" i="9"/>
  <c r="F595" i="9"/>
  <c r="F594" i="9"/>
  <c r="F593" i="9"/>
  <c r="F592" i="9"/>
  <c r="F591" i="9"/>
  <c r="F590" i="9"/>
  <c r="F589" i="9"/>
  <c r="F588" i="9"/>
  <c r="F587" i="9"/>
  <c r="F586" i="9"/>
  <c r="F585" i="9"/>
  <c r="F584" i="9"/>
  <c r="F583" i="9"/>
  <c r="F582" i="9"/>
  <c r="F581" i="9"/>
  <c r="F580" i="9"/>
  <c r="F579" i="9"/>
  <c r="F578" i="9"/>
  <c r="F577" i="9"/>
  <c r="F576" i="9"/>
  <c r="F575" i="9"/>
  <c r="F574" i="9"/>
  <c r="F573" i="9"/>
  <c r="F572" i="9"/>
  <c r="F571" i="9"/>
  <c r="F570" i="9"/>
  <c r="F569" i="9"/>
  <c r="F568" i="9"/>
  <c r="F567" i="9"/>
  <c r="F566" i="9"/>
  <c r="F565" i="9"/>
  <c r="F564" i="9"/>
  <c r="F563" i="9"/>
  <c r="F562" i="9"/>
  <c r="F561" i="9"/>
  <c r="F560" i="9"/>
  <c r="F559" i="9"/>
  <c r="F558" i="9"/>
  <c r="F557" i="9"/>
  <c r="F556" i="9"/>
  <c r="F555" i="9"/>
  <c r="F554" i="9"/>
  <c r="F553" i="9"/>
  <c r="F552" i="9"/>
  <c r="F551" i="9"/>
  <c r="F550" i="9"/>
  <c r="F549" i="9"/>
  <c r="F548" i="9"/>
  <c r="F547" i="9"/>
  <c r="F546" i="9"/>
  <c r="F545" i="9"/>
  <c r="F544" i="9"/>
  <c r="F543" i="9"/>
  <c r="F542" i="9"/>
  <c r="F541" i="9"/>
  <c r="F540" i="9"/>
  <c r="F539" i="9"/>
  <c r="F538" i="9"/>
  <c r="F537" i="9"/>
  <c r="F536" i="9"/>
  <c r="F535" i="9"/>
  <c r="F534" i="9"/>
  <c r="F533" i="9"/>
  <c r="F532" i="9"/>
  <c r="F531" i="9"/>
  <c r="F530" i="9"/>
  <c r="F529" i="9"/>
  <c r="F528" i="9"/>
  <c r="F527" i="9"/>
  <c r="F526" i="9"/>
  <c r="F525" i="9"/>
  <c r="F524" i="9"/>
  <c r="F523" i="9"/>
  <c r="F522" i="9"/>
  <c r="F521" i="9"/>
  <c r="F520" i="9"/>
  <c r="F519" i="9"/>
  <c r="F518" i="9"/>
  <c r="F517" i="9"/>
  <c r="F516" i="9"/>
  <c r="F515" i="9"/>
  <c r="F514" i="9"/>
  <c r="F513" i="9"/>
  <c r="F512" i="9"/>
  <c r="F511" i="9"/>
  <c r="F510" i="9"/>
  <c r="F509" i="9"/>
  <c r="F508" i="9"/>
  <c r="F507" i="9"/>
  <c r="F506" i="9"/>
  <c r="F505" i="9"/>
  <c r="F504" i="9"/>
  <c r="F503" i="9"/>
  <c r="F502" i="9"/>
  <c r="F501" i="9"/>
  <c r="F500" i="9"/>
  <c r="F499" i="9"/>
  <c r="F498" i="9"/>
  <c r="F497" i="9"/>
  <c r="F496" i="9"/>
  <c r="F495" i="9"/>
  <c r="F494" i="9"/>
  <c r="F493" i="9"/>
  <c r="F492" i="9"/>
  <c r="F491" i="9"/>
  <c r="F490" i="9"/>
  <c r="F489" i="9"/>
  <c r="F488" i="9"/>
  <c r="F487" i="9"/>
  <c r="F486" i="9"/>
  <c r="F485" i="9"/>
  <c r="F484" i="9"/>
  <c r="F483" i="9"/>
  <c r="F482" i="9"/>
  <c r="F481" i="9"/>
  <c r="F480" i="9"/>
  <c r="F479" i="9"/>
  <c r="F478" i="9"/>
  <c r="F477" i="9"/>
  <c r="F476" i="9"/>
  <c r="F475" i="9"/>
  <c r="F474" i="9"/>
  <c r="F473" i="9"/>
  <c r="F472" i="9"/>
  <c r="F471" i="9"/>
  <c r="F470" i="9"/>
  <c r="F469" i="9"/>
  <c r="F468" i="9"/>
  <c r="F467" i="9"/>
  <c r="F466" i="9"/>
  <c r="F465" i="9"/>
  <c r="F464" i="9"/>
  <c r="F463" i="9"/>
  <c r="F462" i="9"/>
  <c r="F461" i="9"/>
  <c r="F460" i="9"/>
  <c r="F459" i="9"/>
  <c r="F458" i="9"/>
  <c r="F457" i="9"/>
  <c r="F456" i="9"/>
  <c r="F455" i="9"/>
  <c r="F454" i="9"/>
  <c r="F453" i="9"/>
  <c r="F452" i="9"/>
  <c r="F451" i="9"/>
  <c r="F450" i="9"/>
  <c r="F449" i="9"/>
  <c r="F448" i="9"/>
  <c r="F447" i="9"/>
  <c r="F446" i="9"/>
  <c r="F445" i="9"/>
  <c r="F444" i="9"/>
  <c r="F443" i="9"/>
  <c r="F442" i="9"/>
  <c r="F441" i="9"/>
  <c r="F440" i="9"/>
  <c r="F439" i="9"/>
  <c r="F438" i="9"/>
  <c r="F437" i="9"/>
  <c r="F436" i="9"/>
  <c r="F435" i="9"/>
  <c r="F434" i="9"/>
  <c r="F433" i="9"/>
  <c r="F432" i="9"/>
  <c r="F431" i="9"/>
  <c r="F430" i="9"/>
  <c r="F429" i="9"/>
  <c r="F428" i="9"/>
  <c r="F427" i="9"/>
  <c r="F426" i="9"/>
  <c r="F425" i="9"/>
  <c r="F424" i="9"/>
  <c r="F423" i="9"/>
  <c r="F422" i="9"/>
  <c r="F421" i="9"/>
  <c r="F420" i="9"/>
  <c r="F419" i="9"/>
  <c r="F418" i="9"/>
  <c r="F417" i="9"/>
  <c r="F416" i="9"/>
  <c r="F415" i="9"/>
  <c r="F414" i="9"/>
  <c r="F413" i="9"/>
  <c r="F412" i="9"/>
  <c r="F411" i="9"/>
  <c r="F410" i="9"/>
  <c r="F409" i="9"/>
  <c r="F408" i="9"/>
  <c r="F407" i="9"/>
  <c r="F406" i="9"/>
  <c r="F405" i="9"/>
  <c r="F404" i="9"/>
  <c r="F403" i="9"/>
  <c r="F402" i="9"/>
  <c r="F401" i="9"/>
  <c r="F400" i="9"/>
  <c r="F399" i="9"/>
  <c r="F398" i="9"/>
  <c r="F397" i="9"/>
  <c r="F396" i="9"/>
  <c r="F395" i="9"/>
  <c r="F394" i="9"/>
  <c r="F393" i="9"/>
  <c r="F392" i="9"/>
  <c r="F391" i="9"/>
  <c r="F390" i="9"/>
  <c r="F389" i="9"/>
  <c r="F388" i="9"/>
  <c r="F387" i="9"/>
  <c r="F386" i="9"/>
  <c r="F385" i="9"/>
  <c r="F384" i="9"/>
  <c r="F383" i="9"/>
  <c r="F382" i="9"/>
  <c r="F381" i="9"/>
  <c r="F380" i="9"/>
  <c r="F379" i="9"/>
  <c r="F378" i="9"/>
  <c r="F377" i="9"/>
  <c r="F376" i="9"/>
  <c r="F375" i="9"/>
  <c r="F374" i="9"/>
  <c r="F373" i="9"/>
  <c r="F372" i="9"/>
  <c r="F371" i="9"/>
  <c r="F370" i="9"/>
  <c r="F369" i="9"/>
  <c r="F368" i="9"/>
  <c r="F367" i="9"/>
  <c r="F366" i="9"/>
  <c r="F365" i="9"/>
  <c r="F364" i="9"/>
  <c r="F363" i="9"/>
  <c r="F362" i="9"/>
  <c r="F361" i="9"/>
  <c r="F360" i="9"/>
  <c r="F359" i="9"/>
  <c r="F358" i="9"/>
  <c r="F357" i="9"/>
  <c r="F356" i="9"/>
  <c r="F355" i="9"/>
  <c r="F354" i="9"/>
  <c r="F353" i="9"/>
  <c r="F352" i="9"/>
  <c r="F351" i="9"/>
  <c r="F350" i="9"/>
  <c r="F349" i="9"/>
  <c r="F348" i="9"/>
  <c r="F347" i="9"/>
  <c r="F346" i="9"/>
  <c r="F345" i="9"/>
  <c r="F344" i="9"/>
  <c r="F343" i="9"/>
  <c r="F342" i="9"/>
  <c r="F341" i="9"/>
  <c r="F340" i="9"/>
  <c r="F339" i="9"/>
  <c r="F338" i="9"/>
  <c r="F337" i="9"/>
  <c r="F336" i="9"/>
  <c r="F335" i="9"/>
  <c r="F334" i="9"/>
  <c r="F333" i="9"/>
  <c r="F332" i="9"/>
  <c r="F331" i="9"/>
  <c r="F330" i="9"/>
  <c r="F329" i="9"/>
  <c r="F328" i="9"/>
  <c r="F327" i="9"/>
  <c r="F326" i="9"/>
  <c r="F325" i="9"/>
  <c r="F324" i="9"/>
  <c r="F323" i="9"/>
  <c r="F322" i="9"/>
  <c r="F321" i="9"/>
  <c r="F320" i="9"/>
  <c r="F319" i="9"/>
  <c r="F318" i="9"/>
  <c r="F317" i="9"/>
  <c r="F316" i="9"/>
  <c r="F315" i="9"/>
  <c r="F314" i="9"/>
  <c r="F313" i="9"/>
  <c r="F312" i="9"/>
  <c r="F311" i="9"/>
  <c r="F310" i="9"/>
  <c r="F309" i="9"/>
  <c r="F308" i="9"/>
  <c r="F307" i="9"/>
  <c r="F306" i="9"/>
  <c r="F305" i="9"/>
  <c r="F304" i="9"/>
  <c r="F303" i="9"/>
  <c r="F302" i="9"/>
  <c r="F301" i="9"/>
  <c r="F300" i="9"/>
  <c r="F299" i="9"/>
  <c r="F298" i="9"/>
  <c r="F297" i="9"/>
  <c r="F296" i="9"/>
  <c r="F295" i="9"/>
  <c r="F294" i="9"/>
  <c r="F293" i="9"/>
  <c r="F292" i="9"/>
  <c r="F291" i="9"/>
  <c r="F290" i="9"/>
  <c r="F289" i="9"/>
  <c r="F288" i="9"/>
  <c r="F287" i="9"/>
  <c r="F286" i="9"/>
  <c r="F285" i="9"/>
  <c r="F284" i="9"/>
  <c r="F283" i="9"/>
  <c r="F282" i="9"/>
  <c r="F281" i="9"/>
  <c r="F280" i="9"/>
  <c r="F279" i="9"/>
  <c r="F278" i="9"/>
  <c r="F277" i="9"/>
  <c r="F276" i="9"/>
  <c r="F275" i="9"/>
  <c r="F274" i="9"/>
  <c r="F273" i="9"/>
  <c r="F272" i="9"/>
  <c r="F271" i="9"/>
  <c r="F270" i="9"/>
  <c r="F269" i="9"/>
  <c r="F268" i="9"/>
  <c r="F267" i="9"/>
  <c r="F266" i="9"/>
  <c r="F265" i="9"/>
  <c r="F264" i="9"/>
  <c r="F263" i="9"/>
  <c r="F262" i="9"/>
  <c r="F261" i="9"/>
  <c r="F260" i="9"/>
  <c r="F259" i="9"/>
  <c r="F258" i="9"/>
  <c r="F257" i="9"/>
  <c r="F256" i="9"/>
  <c r="F255" i="9"/>
  <c r="F254" i="9"/>
  <c r="F253" i="9"/>
  <c r="F252" i="9"/>
  <c r="F251" i="9"/>
  <c r="F250" i="9"/>
  <c r="F249" i="9"/>
  <c r="F248" i="9"/>
  <c r="F247" i="9"/>
  <c r="F246" i="9"/>
  <c r="F245" i="9"/>
  <c r="F244" i="9"/>
  <c r="F243" i="9"/>
  <c r="F242" i="9"/>
  <c r="F241" i="9"/>
  <c r="F240" i="9"/>
  <c r="F239" i="9"/>
  <c r="F238" i="9"/>
  <c r="F237" i="9"/>
  <c r="F236" i="9"/>
  <c r="F235" i="9"/>
  <c r="F234" i="9"/>
  <c r="F233" i="9"/>
  <c r="F232" i="9"/>
  <c r="F231" i="9"/>
  <c r="F230" i="9"/>
  <c r="F229" i="9"/>
  <c r="F228" i="9"/>
  <c r="F227" i="9"/>
  <c r="F226" i="9"/>
  <c r="F225" i="9"/>
  <c r="F224" i="9"/>
  <c r="F223" i="9"/>
  <c r="F222" i="9"/>
  <c r="F221" i="9"/>
  <c r="F220" i="9"/>
  <c r="F219" i="9"/>
  <c r="F218" i="9"/>
  <c r="F217" i="9"/>
  <c r="F216" i="9"/>
  <c r="F215" i="9"/>
  <c r="F214" i="9"/>
  <c r="F213" i="9"/>
  <c r="F212" i="9"/>
  <c r="F211" i="9"/>
  <c r="F210" i="9"/>
  <c r="F209" i="9"/>
  <c r="F208" i="9"/>
  <c r="F207" i="9"/>
  <c r="F206" i="9"/>
  <c r="F205" i="9"/>
  <c r="F204" i="9"/>
  <c r="F203" i="9"/>
  <c r="F202" i="9"/>
  <c r="F201" i="9"/>
  <c r="F200" i="9"/>
  <c r="F199" i="9"/>
  <c r="F198" i="9"/>
  <c r="F197" i="9"/>
  <c r="F196" i="9"/>
  <c r="F195" i="9"/>
  <c r="F194" i="9"/>
  <c r="F193" i="9"/>
  <c r="F192" i="9"/>
  <c r="F191" i="9"/>
  <c r="F190" i="9"/>
  <c r="F189" i="9"/>
  <c r="F188" i="9"/>
  <c r="F187" i="9"/>
  <c r="F186" i="9"/>
  <c r="F185" i="9"/>
  <c r="F184" i="9"/>
  <c r="F183" i="9"/>
  <c r="F182" i="9"/>
  <c r="F181" i="9"/>
  <c r="F180" i="9"/>
  <c r="F179" i="9"/>
  <c r="F178" i="9"/>
  <c r="F177" i="9"/>
  <c r="F176" i="9"/>
  <c r="F175" i="9"/>
  <c r="F174" i="9"/>
  <c r="F173" i="9"/>
  <c r="F172" i="9"/>
  <c r="F171" i="9"/>
  <c r="F170" i="9"/>
  <c r="F169" i="9"/>
  <c r="F168" i="9"/>
  <c r="F167" i="9"/>
  <c r="F166" i="9"/>
  <c r="F165" i="9"/>
  <c r="F164" i="9"/>
  <c r="F163" i="9"/>
  <c r="F162" i="9"/>
  <c r="F161" i="9"/>
  <c r="F160" i="9"/>
  <c r="F159" i="9"/>
  <c r="F158" i="9"/>
  <c r="F157" i="9"/>
  <c r="F156" i="9"/>
  <c r="F155" i="9"/>
  <c r="F154" i="9"/>
  <c r="F153" i="9"/>
  <c r="F152" i="9"/>
  <c r="F151" i="9"/>
  <c r="F150" i="9"/>
  <c r="F149" i="9"/>
  <c r="F148" i="9"/>
  <c r="F147" i="9"/>
  <c r="F146" i="9"/>
  <c r="F145" i="9"/>
  <c r="F144" i="9"/>
  <c r="F143" i="9"/>
  <c r="F142" i="9"/>
  <c r="F141" i="9"/>
  <c r="F140" i="9"/>
  <c r="F139" i="9"/>
  <c r="F138" i="9"/>
  <c r="F137" i="9"/>
  <c r="F136" i="9"/>
  <c r="F135" i="9"/>
  <c r="F134" i="9"/>
  <c r="F133" i="9"/>
  <c r="F132" i="9"/>
  <c r="F131" i="9"/>
  <c r="F130" i="9"/>
  <c r="F129" i="9"/>
  <c r="F128" i="9"/>
  <c r="F127" i="9"/>
  <c r="F126" i="9"/>
  <c r="F125" i="9"/>
  <c r="F124" i="9"/>
  <c r="F123" i="9"/>
  <c r="F122" i="9"/>
  <c r="F121" i="9"/>
  <c r="F120" i="9"/>
  <c r="F119" i="9"/>
  <c r="F118" i="9"/>
  <c r="F117" i="9"/>
  <c r="F116" i="9"/>
  <c r="F115" i="9"/>
  <c r="F114" i="9"/>
  <c r="F113" i="9"/>
  <c r="F112" i="9"/>
  <c r="F111" i="9"/>
  <c r="F110" i="9"/>
  <c r="F109" i="9"/>
  <c r="F108" i="9"/>
  <c r="F107" i="9"/>
  <c r="F106" i="9"/>
  <c r="F105" i="9"/>
  <c r="F104" i="9"/>
  <c r="F103" i="9"/>
  <c r="F102" i="9"/>
  <c r="F101" i="9"/>
  <c r="F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4" i="9"/>
  <c r="F83" i="9"/>
  <c r="F82" i="9"/>
  <c r="F81" i="9"/>
  <c r="F80" i="9"/>
  <c r="F79" i="9"/>
  <c r="F78" i="9"/>
  <c r="F77" i="9"/>
  <c r="F76" i="9"/>
  <c r="F75" i="9"/>
  <c r="F74" i="9"/>
  <c r="F73" i="9"/>
  <c r="F72" i="9"/>
  <c r="F71" i="9"/>
  <c r="F70" i="9"/>
  <c r="F69" i="9"/>
  <c r="F68" i="9"/>
  <c r="F67" i="9"/>
  <c r="F66" i="9"/>
  <c r="F65" i="9"/>
  <c r="F64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50" i="9"/>
  <c r="F49" i="9"/>
  <c r="F48" i="9"/>
  <c r="F47" i="9"/>
  <c r="F46" i="9"/>
  <c r="F45" i="9"/>
  <c r="F44" i="9"/>
  <c r="F43" i="9"/>
  <c r="F42" i="9"/>
  <c r="F41" i="9"/>
  <c r="F40" i="9"/>
  <c r="F39" i="9"/>
  <c r="F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5" i="9"/>
  <c r="F6" i="9"/>
  <c r="F7" i="9"/>
  <c r="F8" i="9"/>
  <c r="F9" i="9"/>
  <c r="F10" i="9"/>
  <c r="F4" i="9"/>
  <c r="F3" i="9"/>
  <c r="B1000" i="18"/>
  <c r="B999" i="18"/>
  <c r="B998" i="18"/>
  <c r="B997" i="18"/>
  <c r="B996" i="18"/>
  <c r="B995" i="18"/>
  <c r="B994" i="18"/>
  <c r="B993" i="18"/>
  <c r="B992" i="18"/>
  <c r="B991" i="18"/>
  <c r="B990" i="18"/>
  <c r="B989" i="18"/>
  <c r="B988" i="18"/>
  <c r="B987" i="18"/>
  <c r="B986" i="18"/>
  <c r="B985" i="18"/>
  <c r="B984" i="18"/>
  <c r="B983" i="18"/>
  <c r="B982" i="18"/>
  <c r="B981" i="18"/>
  <c r="B980" i="18"/>
  <c r="B979" i="18"/>
  <c r="B978" i="18"/>
  <c r="B977" i="18"/>
  <c r="B976" i="18"/>
  <c r="B975" i="18"/>
  <c r="B974" i="18"/>
  <c r="B973" i="18"/>
  <c r="B972" i="18"/>
  <c r="B971" i="18"/>
  <c r="B970" i="18"/>
  <c r="B969" i="18"/>
  <c r="B968" i="18"/>
  <c r="B967" i="18"/>
  <c r="B966" i="18"/>
  <c r="B965" i="18"/>
  <c r="B964" i="18"/>
  <c r="B963" i="18"/>
  <c r="B962" i="18"/>
  <c r="B961" i="18"/>
  <c r="B960" i="18"/>
  <c r="B959" i="18"/>
  <c r="B958" i="18"/>
  <c r="B957" i="18"/>
  <c r="B956" i="18"/>
  <c r="B955" i="18"/>
  <c r="B954" i="18"/>
  <c r="B953" i="18"/>
  <c r="B952" i="18"/>
  <c r="B951" i="18"/>
  <c r="B950" i="18"/>
  <c r="B949" i="18"/>
  <c r="B948" i="18"/>
  <c r="B947" i="18"/>
  <c r="B946" i="18"/>
  <c r="B945" i="18"/>
  <c r="B944" i="18"/>
  <c r="B943" i="18"/>
  <c r="B942" i="18"/>
  <c r="B941" i="18"/>
  <c r="B940" i="18"/>
  <c r="B939" i="18"/>
  <c r="B938" i="18"/>
  <c r="B937" i="18"/>
  <c r="B936" i="18"/>
  <c r="B935" i="18"/>
  <c r="B934" i="18"/>
  <c r="B933" i="18"/>
  <c r="B932" i="18"/>
  <c r="B931" i="18"/>
  <c r="B930" i="18"/>
  <c r="B929" i="18"/>
  <c r="B928" i="18"/>
  <c r="B927" i="18"/>
  <c r="B926" i="18"/>
  <c r="B925" i="18"/>
  <c r="B924" i="18"/>
  <c r="B923" i="18"/>
  <c r="B922" i="18"/>
  <c r="B921" i="18"/>
  <c r="B920" i="18"/>
  <c r="B919" i="18"/>
  <c r="B918" i="18"/>
  <c r="B917" i="18"/>
  <c r="B916" i="18"/>
  <c r="B915" i="18"/>
  <c r="B914" i="18"/>
  <c r="B913" i="18"/>
  <c r="B912" i="18"/>
  <c r="B911" i="18"/>
  <c r="B910" i="18"/>
  <c r="B909" i="18"/>
  <c r="B908" i="18"/>
  <c r="B907" i="18"/>
  <c r="B906" i="18"/>
  <c r="B905" i="18"/>
  <c r="B904" i="18"/>
  <c r="B903" i="18"/>
  <c r="B902" i="18"/>
  <c r="B901" i="18"/>
  <c r="B900" i="18"/>
  <c r="B899" i="18"/>
  <c r="B898" i="18"/>
  <c r="B897" i="18"/>
  <c r="B896" i="18"/>
  <c r="B895" i="18"/>
  <c r="B894" i="18"/>
  <c r="B893" i="18"/>
  <c r="B892" i="18"/>
  <c r="B891" i="18"/>
  <c r="B890" i="18"/>
  <c r="B889" i="18"/>
  <c r="B888" i="18"/>
  <c r="B887" i="18"/>
  <c r="B886" i="18"/>
  <c r="B885" i="18"/>
  <c r="B884" i="18"/>
  <c r="B883" i="18"/>
  <c r="B882" i="18"/>
  <c r="B881" i="18"/>
  <c r="B880" i="18"/>
  <c r="B879" i="18"/>
  <c r="B878" i="18"/>
  <c r="B877" i="18"/>
  <c r="B876" i="18"/>
  <c r="B875" i="18"/>
  <c r="B874" i="18"/>
  <c r="B873" i="18"/>
  <c r="B872" i="18"/>
  <c r="B871" i="18"/>
  <c r="B870" i="18"/>
  <c r="B869" i="18"/>
  <c r="B868" i="18"/>
  <c r="B867" i="18"/>
  <c r="B866" i="18"/>
  <c r="B865" i="18"/>
  <c r="B864" i="18"/>
  <c r="B863" i="18"/>
  <c r="B862" i="18"/>
  <c r="B861" i="18"/>
  <c r="B860" i="18"/>
  <c r="B859" i="18"/>
  <c r="B858" i="18"/>
  <c r="B857" i="18"/>
  <c r="B856" i="18"/>
  <c r="B855" i="18"/>
  <c r="B854" i="18"/>
  <c r="B853" i="18"/>
  <c r="B852" i="18"/>
  <c r="B851" i="18"/>
  <c r="B850" i="18"/>
  <c r="B849" i="18"/>
  <c r="B848" i="18"/>
  <c r="B847" i="18"/>
  <c r="B846" i="18"/>
  <c r="B845" i="18"/>
  <c r="B844" i="18"/>
  <c r="B843" i="18"/>
  <c r="B842" i="18"/>
  <c r="B841" i="18"/>
  <c r="B840" i="18"/>
  <c r="B839" i="18"/>
  <c r="B838" i="18"/>
  <c r="B837" i="18"/>
  <c r="B836" i="18"/>
  <c r="B835" i="18"/>
  <c r="B834" i="18"/>
  <c r="B833" i="18"/>
  <c r="B832" i="18"/>
  <c r="B831" i="18"/>
  <c r="B830" i="18"/>
  <c r="B829" i="18"/>
  <c r="B828" i="18"/>
  <c r="B827" i="18"/>
  <c r="B826" i="18"/>
  <c r="B825" i="18"/>
  <c r="B824" i="18"/>
  <c r="B823" i="18"/>
  <c r="B822" i="18"/>
  <c r="B821" i="18"/>
  <c r="B820" i="18"/>
  <c r="B819" i="18"/>
  <c r="B818" i="18"/>
  <c r="B817" i="18"/>
  <c r="B816" i="18"/>
  <c r="B815" i="18"/>
  <c r="B814" i="18"/>
  <c r="B813" i="18"/>
  <c r="B812" i="18"/>
  <c r="B811" i="18"/>
  <c r="B810" i="18"/>
  <c r="B809" i="18"/>
  <c r="B808" i="18"/>
  <c r="B807" i="18"/>
  <c r="B806" i="18"/>
  <c r="B805" i="18"/>
  <c r="B804" i="18"/>
  <c r="B803" i="18"/>
  <c r="B802" i="18"/>
  <c r="B801" i="18"/>
  <c r="B800" i="18"/>
  <c r="B799" i="18"/>
  <c r="B798" i="18"/>
  <c r="B797" i="18"/>
  <c r="B796" i="18"/>
  <c r="B795" i="18"/>
  <c r="B794" i="18"/>
  <c r="B793" i="18"/>
  <c r="B792" i="18"/>
  <c r="B791" i="18"/>
  <c r="B790" i="18"/>
  <c r="B789" i="18"/>
  <c r="B788" i="18"/>
  <c r="B787" i="18"/>
  <c r="B786" i="18"/>
  <c r="B785" i="18"/>
  <c r="B784" i="18"/>
  <c r="B783" i="18"/>
  <c r="B782" i="18"/>
  <c r="B781" i="18"/>
  <c r="B780" i="18"/>
  <c r="B779" i="18"/>
  <c r="B778" i="18"/>
  <c r="B777" i="18"/>
  <c r="B776" i="18"/>
  <c r="B775" i="18"/>
  <c r="B774" i="18"/>
  <c r="B773" i="18"/>
  <c r="B772" i="18"/>
  <c r="B771" i="18"/>
  <c r="B770" i="18"/>
  <c r="B769" i="18"/>
  <c r="B768" i="18"/>
  <c r="B767" i="18"/>
  <c r="B766" i="18"/>
  <c r="B765" i="18"/>
  <c r="B764" i="18"/>
  <c r="B763" i="18"/>
  <c r="B762" i="18"/>
  <c r="B761" i="18"/>
  <c r="B760" i="18"/>
  <c r="B759" i="18"/>
  <c r="B758" i="18"/>
  <c r="B757" i="18"/>
  <c r="B756" i="18"/>
  <c r="B755" i="18"/>
  <c r="B754" i="18"/>
  <c r="B753" i="18"/>
  <c r="B752" i="18"/>
  <c r="B751" i="18"/>
  <c r="B750" i="18"/>
  <c r="B749" i="18"/>
  <c r="B748" i="18"/>
  <c r="B747" i="18"/>
  <c r="B746" i="18"/>
  <c r="B745" i="18"/>
  <c r="B744" i="18"/>
  <c r="B743" i="18"/>
  <c r="B742" i="18"/>
  <c r="B741" i="18"/>
  <c r="B740" i="18"/>
  <c r="B739" i="18"/>
  <c r="B738" i="18"/>
  <c r="B737" i="18"/>
  <c r="B736" i="18"/>
  <c r="B735" i="18"/>
  <c r="B734" i="18"/>
  <c r="B733" i="18"/>
  <c r="B732" i="18"/>
  <c r="B731" i="18"/>
  <c r="B730" i="18"/>
  <c r="B729" i="18"/>
  <c r="B728" i="18"/>
  <c r="B727" i="18"/>
  <c r="B726" i="18"/>
  <c r="B725" i="18"/>
  <c r="B724" i="18"/>
  <c r="B723" i="18"/>
  <c r="B722" i="18"/>
  <c r="B721" i="18"/>
  <c r="B720" i="18"/>
  <c r="B719" i="18"/>
  <c r="B718" i="18"/>
  <c r="B717" i="18"/>
  <c r="B716" i="18"/>
  <c r="B715" i="18"/>
  <c r="B714" i="18"/>
  <c r="B713" i="18"/>
  <c r="B712" i="18"/>
  <c r="B711" i="18"/>
  <c r="B710" i="18"/>
  <c r="B709" i="18"/>
  <c r="B708" i="18"/>
  <c r="B707" i="18"/>
  <c r="B706" i="18"/>
  <c r="B705" i="18"/>
  <c r="B704" i="18"/>
  <c r="B703" i="18"/>
  <c r="B702" i="18"/>
  <c r="B701" i="18"/>
  <c r="B700" i="18"/>
  <c r="B699" i="18"/>
  <c r="B698" i="18"/>
  <c r="B697" i="18"/>
  <c r="B696" i="18"/>
  <c r="B695" i="18"/>
  <c r="B694" i="18"/>
  <c r="B693" i="18"/>
  <c r="B692" i="18"/>
  <c r="B691" i="18"/>
  <c r="B690" i="18"/>
  <c r="B689" i="18"/>
  <c r="B688" i="18"/>
  <c r="B687" i="18"/>
  <c r="B686" i="18"/>
  <c r="B685" i="18"/>
  <c r="B684" i="18"/>
  <c r="B683" i="18"/>
  <c r="B682" i="18"/>
  <c r="B681" i="18"/>
  <c r="B680" i="18"/>
  <c r="B679" i="18"/>
  <c r="B678" i="18"/>
  <c r="B677" i="18"/>
  <c r="B676" i="18"/>
  <c r="B675" i="18"/>
  <c r="B674" i="18"/>
  <c r="B673" i="18"/>
  <c r="B672" i="18"/>
  <c r="B671" i="18"/>
  <c r="B670" i="18"/>
  <c r="B669" i="18"/>
  <c r="B668" i="18"/>
  <c r="B667" i="18"/>
  <c r="B666" i="18"/>
  <c r="B665" i="18"/>
  <c r="B664" i="18"/>
  <c r="B663" i="18"/>
  <c r="B662" i="18"/>
  <c r="B661" i="18"/>
  <c r="B660" i="18"/>
  <c r="B659" i="18"/>
  <c r="B658" i="18"/>
  <c r="B657" i="18"/>
  <c r="B656" i="18"/>
  <c r="B655" i="18"/>
  <c r="B654" i="18"/>
  <c r="B653" i="18"/>
  <c r="B652" i="18"/>
  <c r="B651" i="18"/>
  <c r="B650" i="18"/>
  <c r="B649" i="18"/>
  <c r="B648" i="18"/>
  <c r="B647" i="18"/>
  <c r="B646" i="18"/>
  <c r="B645" i="18"/>
  <c r="B644" i="18"/>
  <c r="B643" i="18"/>
  <c r="B642" i="18"/>
  <c r="B641" i="18"/>
  <c r="B640" i="18"/>
  <c r="B639" i="18"/>
  <c r="B638" i="18"/>
  <c r="B637" i="18"/>
  <c r="B636" i="18"/>
  <c r="B635" i="18"/>
  <c r="B634" i="18"/>
  <c r="B633" i="18"/>
  <c r="B632" i="18"/>
  <c r="B631" i="18"/>
  <c r="B630" i="18"/>
  <c r="B629" i="18"/>
  <c r="B628" i="18"/>
  <c r="B627" i="18"/>
  <c r="B626" i="18"/>
  <c r="B625" i="18"/>
  <c r="B624" i="18"/>
  <c r="B623" i="18"/>
  <c r="B622" i="18"/>
  <c r="B621" i="18"/>
  <c r="B620" i="18"/>
  <c r="B619" i="18"/>
  <c r="B618" i="18"/>
  <c r="B617" i="18"/>
  <c r="B616" i="18"/>
  <c r="B615" i="18"/>
  <c r="B614" i="18"/>
  <c r="B613" i="18"/>
  <c r="B612" i="18"/>
  <c r="B611" i="18"/>
  <c r="B610" i="18"/>
  <c r="B609" i="18"/>
  <c r="B608" i="18"/>
  <c r="B607" i="18"/>
  <c r="B606" i="18"/>
  <c r="B605" i="18"/>
  <c r="B604" i="18"/>
  <c r="B603" i="18"/>
  <c r="B602" i="18"/>
  <c r="B601" i="18"/>
  <c r="B600" i="18"/>
  <c r="B599" i="18"/>
  <c r="B598" i="18"/>
  <c r="B597" i="18"/>
  <c r="B596" i="18"/>
  <c r="B595" i="18"/>
  <c r="B594" i="18"/>
  <c r="B593" i="18"/>
  <c r="B592" i="18"/>
  <c r="B591" i="18"/>
  <c r="B590" i="18"/>
  <c r="B589" i="18"/>
  <c r="B588" i="18"/>
  <c r="B587" i="18"/>
  <c r="B586" i="18"/>
  <c r="B585" i="18"/>
  <c r="B584" i="18"/>
  <c r="B583" i="18"/>
  <c r="B582" i="18"/>
  <c r="B581" i="18"/>
  <c r="B580" i="18"/>
  <c r="B579" i="18"/>
  <c r="B578" i="18"/>
  <c r="B577" i="18"/>
  <c r="B576" i="18"/>
  <c r="B575" i="18"/>
  <c r="B574" i="18"/>
  <c r="B573" i="18"/>
  <c r="B572" i="18"/>
  <c r="B571" i="18"/>
  <c r="B570" i="18"/>
  <c r="B569" i="18"/>
  <c r="B568" i="18"/>
  <c r="B567" i="18"/>
  <c r="B566" i="18"/>
  <c r="B565" i="18"/>
  <c r="B564" i="18"/>
  <c r="B563" i="18"/>
  <c r="B562" i="18"/>
  <c r="B561" i="18"/>
  <c r="B560" i="18"/>
  <c r="B559" i="18"/>
  <c r="B558" i="18"/>
  <c r="B557" i="18"/>
  <c r="B556" i="18"/>
  <c r="B555" i="18"/>
  <c r="B554" i="18"/>
  <c r="B553" i="18"/>
  <c r="B552" i="18"/>
  <c r="B551" i="18"/>
  <c r="B550" i="18"/>
  <c r="B549" i="18"/>
  <c r="B548" i="18"/>
  <c r="B547" i="18"/>
  <c r="B546" i="18"/>
  <c r="B545" i="18"/>
  <c r="B544" i="18"/>
  <c r="B543" i="18"/>
  <c r="B542" i="18"/>
  <c r="B541" i="18"/>
  <c r="B540" i="18"/>
  <c r="B539" i="18"/>
  <c r="B538" i="18"/>
  <c r="B537" i="18"/>
  <c r="B536" i="18"/>
  <c r="B535" i="18"/>
  <c r="B534" i="18"/>
  <c r="B533" i="18"/>
  <c r="B532" i="18"/>
  <c r="B531" i="18"/>
  <c r="B530" i="18"/>
  <c r="B529" i="18"/>
  <c r="B528" i="18"/>
  <c r="B527" i="18"/>
  <c r="B526" i="18"/>
  <c r="B525" i="18"/>
  <c r="B524" i="18"/>
  <c r="B523" i="18"/>
  <c r="B522" i="18"/>
  <c r="B521" i="18"/>
  <c r="B520" i="18"/>
  <c r="B519" i="18"/>
  <c r="B518" i="18"/>
  <c r="B517" i="18"/>
  <c r="B516" i="18"/>
  <c r="B515" i="18"/>
  <c r="B514" i="18"/>
  <c r="B513" i="18"/>
  <c r="B512" i="18"/>
  <c r="B511" i="18"/>
  <c r="B510" i="18"/>
  <c r="B509" i="18"/>
  <c r="B508" i="18"/>
  <c r="B507" i="18"/>
  <c r="B506" i="18"/>
  <c r="B505" i="18"/>
  <c r="B504" i="18"/>
  <c r="B503" i="18"/>
  <c r="B502" i="18"/>
  <c r="B501" i="18"/>
  <c r="B500" i="18"/>
  <c r="B499" i="18"/>
  <c r="B498" i="18"/>
  <c r="B497" i="18"/>
  <c r="B496" i="18"/>
  <c r="B495" i="18"/>
  <c r="B494" i="18"/>
  <c r="B493" i="18"/>
  <c r="B492" i="18"/>
  <c r="B491" i="18"/>
  <c r="B490" i="18"/>
  <c r="B489" i="18"/>
  <c r="B488" i="18"/>
  <c r="B487" i="18"/>
  <c r="B486" i="18"/>
  <c r="B485" i="18"/>
  <c r="B484" i="18"/>
  <c r="B483" i="18"/>
  <c r="B482" i="18"/>
  <c r="B481" i="18"/>
  <c r="B480" i="18"/>
  <c r="B479" i="18"/>
  <c r="B478" i="18"/>
  <c r="B477" i="18"/>
  <c r="B476" i="18"/>
  <c r="B475" i="18"/>
  <c r="B474" i="18"/>
  <c r="B473" i="18"/>
  <c r="B472" i="18"/>
  <c r="B471" i="18"/>
  <c r="B470" i="18"/>
  <c r="B469" i="18"/>
  <c r="B468" i="18"/>
  <c r="B467" i="18"/>
  <c r="B466" i="18"/>
  <c r="B465" i="18"/>
  <c r="B464" i="18"/>
  <c r="B463" i="18"/>
  <c r="B462" i="18"/>
  <c r="B461" i="18"/>
  <c r="B460" i="18"/>
  <c r="B459" i="18"/>
  <c r="B458" i="18"/>
  <c r="B457" i="18"/>
  <c r="B456" i="18"/>
  <c r="B455" i="18"/>
  <c r="B454" i="18"/>
  <c r="B453" i="18"/>
  <c r="B452" i="18"/>
  <c r="B451" i="18"/>
  <c r="B450" i="18"/>
  <c r="B449" i="18"/>
  <c r="B448" i="18"/>
  <c r="B447" i="18"/>
  <c r="B446" i="18"/>
  <c r="B445" i="18"/>
  <c r="B444" i="18"/>
  <c r="B443" i="18"/>
  <c r="B442" i="18"/>
  <c r="B441" i="18"/>
  <c r="B440" i="18"/>
  <c r="B439" i="18"/>
  <c r="B438" i="18"/>
  <c r="B437" i="18"/>
  <c r="B436" i="18"/>
  <c r="B435" i="18"/>
  <c r="B434" i="18"/>
  <c r="B433" i="18"/>
  <c r="B432" i="18"/>
  <c r="B431" i="18"/>
  <c r="B430" i="18"/>
  <c r="B429" i="18"/>
  <c r="B428" i="18"/>
  <c r="B427" i="18"/>
  <c r="B426" i="18"/>
  <c r="B425" i="18"/>
  <c r="B424" i="18"/>
  <c r="B423" i="18"/>
  <c r="B422" i="18"/>
  <c r="B421" i="18"/>
  <c r="B420" i="18"/>
  <c r="B419" i="18"/>
  <c r="B418" i="18"/>
  <c r="B417" i="18"/>
  <c r="B416" i="18"/>
  <c r="B415" i="18"/>
  <c r="B414" i="18"/>
  <c r="B413" i="18"/>
  <c r="B412" i="18"/>
  <c r="B411" i="18"/>
  <c r="B410" i="18"/>
  <c r="B409" i="18"/>
  <c r="B408" i="18"/>
  <c r="B407" i="18"/>
  <c r="B406" i="18"/>
  <c r="B405" i="18"/>
  <c r="B404" i="18"/>
  <c r="B403" i="18"/>
  <c r="B402" i="18"/>
  <c r="B401" i="18"/>
  <c r="B400" i="18"/>
  <c r="B399" i="18"/>
  <c r="B398" i="18"/>
  <c r="B397" i="18"/>
  <c r="B396" i="18"/>
  <c r="B395" i="18"/>
  <c r="B394" i="18"/>
  <c r="B393" i="18"/>
  <c r="B392" i="18"/>
  <c r="B391" i="18"/>
  <c r="B390" i="18"/>
  <c r="B389" i="18"/>
  <c r="B388" i="18"/>
  <c r="B387" i="18"/>
  <c r="B386" i="18"/>
  <c r="B385" i="18"/>
  <c r="B384" i="18"/>
  <c r="B383" i="18"/>
  <c r="B382" i="18"/>
  <c r="B381" i="18"/>
  <c r="B380" i="18"/>
  <c r="B379" i="18"/>
  <c r="B378" i="18"/>
  <c r="B377" i="18"/>
  <c r="B376" i="18"/>
  <c r="B375" i="18"/>
  <c r="B374" i="18"/>
  <c r="B373" i="18"/>
  <c r="B372" i="18"/>
  <c r="B371" i="18"/>
  <c r="B370" i="18"/>
  <c r="B369" i="18"/>
  <c r="B368" i="18"/>
  <c r="B367" i="18"/>
  <c r="B366" i="18"/>
  <c r="B365" i="18"/>
  <c r="B364" i="18"/>
  <c r="B363" i="18"/>
  <c r="B362" i="18"/>
  <c r="B361" i="18"/>
  <c r="B360" i="18"/>
  <c r="B359" i="18"/>
  <c r="B358" i="18"/>
  <c r="B357" i="18"/>
  <c r="B356" i="18"/>
  <c r="B355" i="18"/>
  <c r="B354" i="18"/>
  <c r="B353" i="18"/>
  <c r="B352" i="18"/>
  <c r="B351" i="18"/>
  <c r="B350" i="18"/>
  <c r="B349" i="18"/>
  <c r="B348" i="18"/>
  <c r="B347" i="18"/>
  <c r="B346" i="18"/>
  <c r="B345" i="18"/>
  <c r="B344" i="18"/>
  <c r="B343" i="18"/>
  <c r="B342" i="18"/>
  <c r="B341" i="18"/>
  <c r="B340" i="18"/>
  <c r="B339" i="18"/>
  <c r="B338" i="18"/>
  <c r="B337" i="18"/>
  <c r="B336" i="18"/>
  <c r="B335" i="18"/>
  <c r="B334" i="18"/>
  <c r="B333" i="18"/>
  <c r="B332" i="18"/>
  <c r="B331" i="18"/>
  <c r="B330" i="18"/>
  <c r="B329" i="18"/>
  <c r="B328" i="18"/>
  <c r="B327" i="18"/>
  <c r="B326" i="18"/>
  <c r="B325" i="18"/>
  <c r="B324" i="18"/>
  <c r="B323" i="18"/>
  <c r="B322" i="18"/>
  <c r="B321" i="18"/>
  <c r="B320" i="18"/>
  <c r="B319" i="18"/>
  <c r="B318" i="18"/>
  <c r="B317" i="18"/>
  <c r="B316" i="18"/>
  <c r="B315" i="18"/>
  <c r="B314" i="18"/>
  <c r="B313" i="18"/>
  <c r="B312" i="18"/>
  <c r="B311" i="18"/>
  <c r="B310" i="18"/>
  <c r="B309" i="18"/>
  <c r="B308" i="18"/>
  <c r="B307" i="18"/>
  <c r="B306" i="18"/>
  <c r="B305" i="18"/>
  <c r="B304" i="18"/>
  <c r="B303" i="18"/>
  <c r="B302" i="18"/>
  <c r="B301" i="18"/>
  <c r="B300" i="18"/>
  <c r="B299" i="18"/>
  <c r="B298" i="18"/>
  <c r="B297" i="18"/>
  <c r="B296" i="18"/>
  <c r="B295" i="18"/>
  <c r="B294" i="18"/>
  <c r="B293" i="18"/>
  <c r="B292" i="18"/>
  <c r="B291" i="18"/>
  <c r="B290" i="18"/>
  <c r="B289" i="18"/>
  <c r="B288" i="18"/>
  <c r="B287" i="18"/>
  <c r="B286" i="18"/>
  <c r="B285" i="18"/>
  <c r="B284" i="18"/>
  <c r="B283" i="18"/>
  <c r="B282" i="18"/>
  <c r="B281" i="18"/>
  <c r="B280" i="18"/>
  <c r="B279" i="18"/>
  <c r="B278" i="18"/>
  <c r="B277" i="18"/>
  <c r="B276" i="18"/>
  <c r="B275" i="18"/>
  <c r="B274" i="18"/>
  <c r="B273" i="18"/>
  <c r="B272" i="18"/>
  <c r="B271" i="18"/>
  <c r="B270" i="18"/>
  <c r="B269" i="18"/>
  <c r="B268" i="18"/>
  <c r="B267" i="18"/>
  <c r="B266" i="18"/>
  <c r="B265" i="18"/>
  <c r="B264" i="18"/>
  <c r="B263" i="18"/>
  <c r="B262" i="18"/>
  <c r="B261" i="18"/>
  <c r="B260" i="18"/>
  <c r="B259" i="18"/>
  <c r="B258" i="18"/>
  <c r="B257" i="18"/>
  <c r="B256" i="18"/>
  <c r="B255" i="18"/>
  <c r="B254" i="18"/>
  <c r="B253" i="18"/>
  <c r="B252" i="18"/>
  <c r="B251" i="18"/>
  <c r="B250" i="18"/>
  <c r="B249" i="18"/>
  <c r="B248" i="18"/>
  <c r="B247" i="18"/>
  <c r="B246" i="18"/>
  <c r="B245" i="18"/>
  <c r="B244" i="18"/>
  <c r="B243" i="18"/>
  <c r="B242" i="18"/>
  <c r="B241" i="18"/>
  <c r="B240" i="18"/>
  <c r="B239" i="18"/>
  <c r="B238" i="18"/>
  <c r="B237" i="18"/>
  <c r="B236" i="18"/>
  <c r="B235" i="18"/>
  <c r="B234" i="18"/>
  <c r="B233" i="18"/>
  <c r="B232" i="18"/>
  <c r="B231" i="18"/>
  <c r="B230" i="18"/>
  <c r="B229" i="18"/>
  <c r="B228" i="18"/>
  <c r="B227" i="18"/>
  <c r="B226" i="18"/>
  <c r="B225" i="18"/>
  <c r="B224" i="18"/>
  <c r="B223" i="18"/>
  <c r="B222" i="18"/>
  <c r="B221" i="18"/>
  <c r="B220" i="18"/>
  <c r="B219" i="18"/>
  <c r="B218" i="18"/>
  <c r="B217" i="18"/>
  <c r="B216" i="18"/>
  <c r="B215" i="18"/>
  <c r="B214" i="18"/>
  <c r="B213" i="18"/>
  <c r="B212" i="18"/>
  <c r="B211" i="18"/>
  <c r="B210" i="18"/>
  <c r="B209" i="18"/>
  <c r="B208" i="18"/>
  <c r="B207" i="18"/>
  <c r="B206" i="18"/>
  <c r="B205" i="18"/>
  <c r="B204" i="18"/>
  <c r="B203" i="18"/>
  <c r="B202" i="18"/>
  <c r="B201" i="18"/>
  <c r="B200" i="18"/>
  <c r="B199" i="18"/>
  <c r="B198" i="18"/>
  <c r="B197" i="18"/>
  <c r="B196" i="18"/>
  <c r="B195" i="18"/>
  <c r="B194" i="18"/>
  <c r="B193" i="18"/>
  <c r="B192" i="18"/>
  <c r="B191" i="18"/>
  <c r="B190" i="18"/>
  <c r="B189" i="18"/>
  <c r="B188" i="18"/>
  <c r="B187" i="18"/>
  <c r="B186" i="18"/>
  <c r="B185" i="18"/>
  <c r="B184" i="18"/>
  <c r="B183" i="18"/>
  <c r="B182" i="18"/>
  <c r="B181" i="18"/>
  <c r="B180" i="18"/>
  <c r="B179" i="18"/>
  <c r="B178" i="18"/>
  <c r="B177" i="18"/>
  <c r="B176" i="18"/>
  <c r="B175" i="18"/>
  <c r="B174" i="18"/>
  <c r="B173" i="18"/>
  <c r="B172" i="18"/>
  <c r="B171" i="18"/>
  <c r="B170" i="18"/>
  <c r="B169" i="18"/>
  <c r="B168" i="18"/>
  <c r="B167" i="18"/>
  <c r="B166" i="18"/>
  <c r="B165" i="18"/>
  <c r="B164" i="18"/>
  <c r="B163" i="18"/>
  <c r="B162" i="18"/>
  <c r="B161" i="18"/>
  <c r="B160" i="18"/>
  <c r="B159" i="18"/>
  <c r="B158" i="18"/>
  <c r="B157" i="18"/>
  <c r="B156" i="18"/>
  <c r="B155" i="18"/>
  <c r="B154" i="18"/>
  <c r="B153" i="18"/>
  <c r="B152" i="18"/>
  <c r="B151" i="18"/>
  <c r="B150" i="18"/>
  <c r="B149" i="18"/>
  <c r="B148" i="18"/>
  <c r="B147" i="18"/>
  <c r="B146" i="18"/>
  <c r="B145" i="18"/>
  <c r="B144" i="18"/>
  <c r="B143" i="18"/>
  <c r="B142" i="18"/>
  <c r="B141" i="18"/>
  <c r="B140" i="18"/>
  <c r="B139" i="18"/>
  <c r="B138" i="18"/>
  <c r="B137" i="18"/>
  <c r="B136" i="18"/>
  <c r="B135" i="18"/>
  <c r="B134" i="18"/>
  <c r="B133" i="18"/>
  <c r="B132" i="18"/>
  <c r="B131" i="18"/>
  <c r="B130" i="18"/>
  <c r="B129" i="18"/>
  <c r="B128" i="18"/>
  <c r="B127" i="18"/>
  <c r="B126" i="18"/>
  <c r="B125" i="18"/>
  <c r="B124" i="18"/>
  <c r="B123" i="18"/>
  <c r="B122" i="18"/>
  <c r="B121" i="18"/>
  <c r="B120" i="18"/>
  <c r="B119" i="18"/>
  <c r="B118" i="18"/>
  <c r="B117" i="18"/>
  <c r="B116" i="18"/>
  <c r="B115" i="18"/>
  <c r="B114" i="18"/>
  <c r="B113" i="18"/>
  <c r="B112" i="18"/>
  <c r="B111" i="18"/>
  <c r="B110" i="18"/>
  <c r="B109" i="18"/>
  <c r="B108" i="18"/>
  <c r="B107" i="18"/>
  <c r="B106" i="18"/>
  <c r="B105" i="18"/>
  <c r="B104" i="18"/>
  <c r="B103" i="18"/>
  <c r="B102" i="18"/>
  <c r="B101" i="18"/>
  <c r="B100" i="18"/>
  <c r="B99" i="18"/>
  <c r="B98" i="18"/>
  <c r="B97" i="18"/>
  <c r="B96" i="18"/>
  <c r="B95" i="18"/>
  <c r="B94" i="18"/>
  <c r="B93" i="18"/>
  <c r="B92" i="18"/>
  <c r="B91" i="18"/>
  <c r="B90" i="18"/>
  <c r="B89" i="18"/>
  <c r="B88" i="18"/>
  <c r="B87" i="18"/>
  <c r="B86" i="18"/>
  <c r="B85" i="18"/>
  <c r="B84" i="18"/>
  <c r="B83" i="18"/>
  <c r="B82" i="18"/>
  <c r="B81" i="18"/>
  <c r="B80" i="18"/>
  <c r="B79" i="18"/>
  <c r="B78" i="18"/>
  <c r="B77" i="18"/>
  <c r="B76" i="18"/>
  <c r="B75" i="18"/>
  <c r="B74" i="18"/>
  <c r="B73" i="18"/>
  <c r="B72" i="18"/>
  <c r="B71" i="18"/>
  <c r="B70" i="18"/>
  <c r="B69" i="18"/>
  <c r="B68" i="18"/>
  <c r="B67" i="18"/>
  <c r="B66" i="18"/>
  <c r="B65" i="18"/>
  <c r="B64" i="18"/>
  <c r="B63" i="18"/>
  <c r="B62" i="18"/>
  <c r="B61" i="18"/>
  <c r="B60" i="18"/>
  <c r="B59" i="18"/>
  <c r="B58" i="18"/>
  <c r="B57" i="18"/>
  <c r="B56" i="18"/>
  <c r="B55" i="18"/>
  <c r="B54" i="18"/>
  <c r="B53" i="18"/>
  <c r="B52" i="18"/>
  <c r="B51" i="18"/>
  <c r="B50" i="18"/>
  <c r="B49" i="18"/>
  <c r="B48" i="18"/>
  <c r="B47" i="18"/>
  <c r="B46" i="18"/>
  <c r="B45" i="18"/>
  <c r="B44" i="18"/>
  <c r="B43" i="18"/>
  <c r="B42" i="18"/>
  <c r="B41" i="18"/>
  <c r="B40" i="18"/>
  <c r="B39" i="18"/>
  <c r="B38" i="18"/>
  <c r="B37" i="18"/>
  <c r="B36" i="18"/>
  <c r="B35" i="18"/>
  <c r="B34" i="18"/>
  <c r="B33" i="18"/>
  <c r="B32" i="18"/>
  <c r="B31" i="18"/>
  <c r="B30" i="18"/>
  <c r="B29" i="18"/>
  <c r="B28" i="18"/>
  <c r="B27" i="18"/>
  <c r="B26" i="18"/>
  <c r="B25" i="18"/>
  <c r="B24" i="18"/>
  <c r="B23" i="18"/>
  <c r="B22" i="18"/>
  <c r="B21" i="18"/>
  <c r="B20" i="18"/>
  <c r="B19" i="18"/>
  <c r="B18" i="18"/>
  <c r="B17" i="18"/>
  <c r="B16" i="18"/>
  <c r="B15" i="18"/>
  <c r="B14" i="18"/>
  <c r="B13" i="18"/>
  <c r="B12" i="18"/>
  <c r="B11" i="18"/>
  <c r="B10" i="18"/>
  <c r="B9" i="18"/>
  <c r="B8" i="18"/>
  <c r="B7" i="18"/>
  <c r="B6" i="18"/>
  <c r="B5" i="18"/>
  <c r="B4" i="18"/>
  <c r="B500" i="16"/>
  <c r="B499" i="16"/>
  <c r="B498" i="16"/>
  <c r="B497" i="16"/>
  <c r="B496" i="16"/>
  <c r="B495" i="16"/>
  <c r="B494" i="16"/>
  <c r="B493" i="16"/>
  <c r="B492" i="16"/>
  <c r="B491" i="16"/>
  <c r="B490" i="16"/>
  <c r="B489" i="16"/>
  <c r="B488" i="16"/>
  <c r="B487" i="16"/>
  <c r="B486" i="16"/>
  <c r="B485" i="16"/>
  <c r="B484" i="16"/>
  <c r="B483" i="16"/>
  <c r="B482" i="16"/>
  <c r="B481" i="16"/>
  <c r="B480" i="16"/>
  <c r="B479" i="16"/>
  <c r="B478" i="16"/>
  <c r="B477" i="16"/>
  <c r="B476" i="16"/>
  <c r="B475" i="16"/>
  <c r="B474" i="16"/>
  <c r="B473" i="16"/>
  <c r="B472" i="16"/>
  <c r="B471" i="16"/>
  <c r="B470" i="16"/>
  <c r="B469" i="16"/>
  <c r="B468" i="16"/>
  <c r="B467" i="16"/>
  <c r="B466" i="16"/>
  <c r="B465" i="16"/>
  <c r="B464" i="16"/>
  <c r="B463" i="16"/>
  <c r="B462" i="16"/>
  <c r="B461" i="16"/>
  <c r="B460" i="16"/>
  <c r="B459" i="16"/>
  <c r="B458" i="16"/>
  <c r="B457" i="16"/>
  <c r="B456" i="16"/>
  <c r="B455" i="16"/>
  <c r="B454" i="16"/>
  <c r="B453" i="16"/>
  <c r="B452" i="16"/>
  <c r="B451" i="16"/>
  <c r="B450" i="16"/>
  <c r="B449" i="16"/>
  <c r="B448" i="16"/>
  <c r="B447" i="16"/>
  <c r="B446" i="16"/>
  <c r="B445" i="16"/>
  <c r="B444" i="16"/>
  <c r="B443" i="16"/>
  <c r="B442" i="16"/>
  <c r="B441" i="16"/>
  <c r="B440" i="16"/>
  <c r="B439" i="16"/>
  <c r="B438" i="16"/>
  <c r="B437" i="16"/>
  <c r="B436" i="16"/>
  <c r="B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B417" i="16"/>
  <c r="B416" i="16"/>
  <c r="B415" i="16"/>
  <c r="B414" i="16"/>
  <c r="B413" i="16"/>
  <c r="B412" i="16"/>
  <c r="B411" i="16"/>
  <c r="B410" i="16"/>
  <c r="B409" i="16"/>
  <c r="B408" i="16"/>
  <c r="B407" i="16"/>
  <c r="B406" i="16"/>
  <c r="B405" i="16"/>
  <c r="B404" i="16"/>
  <c r="B403" i="16"/>
  <c r="B402" i="16"/>
  <c r="B401" i="16"/>
  <c r="B400" i="16"/>
  <c r="B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B381" i="16"/>
  <c r="B380" i="16"/>
  <c r="B379" i="16"/>
  <c r="B378" i="16"/>
  <c r="B377" i="16"/>
  <c r="B376" i="16"/>
  <c r="B375" i="16"/>
  <c r="B374" i="16"/>
  <c r="B373" i="16"/>
  <c r="B372" i="16"/>
  <c r="B371" i="16"/>
  <c r="B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B350" i="16"/>
  <c r="B349" i="16"/>
  <c r="B348" i="16"/>
  <c r="B347" i="16"/>
  <c r="B346" i="16"/>
  <c r="B345" i="16"/>
  <c r="B344" i="16"/>
  <c r="B343" i="16"/>
  <c r="B342" i="16"/>
  <c r="B341" i="16"/>
  <c r="B340" i="16"/>
  <c r="B339" i="16"/>
  <c r="B338" i="16"/>
  <c r="B337" i="16"/>
  <c r="B336" i="16"/>
  <c r="B335" i="16"/>
  <c r="B334" i="16"/>
  <c r="B333" i="16"/>
  <c r="B332" i="16"/>
  <c r="B331" i="16"/>
  <c r="B330" i="16"/>
  <c r="B329" i="16"/>
  <c r="B328" i="16"/>
  <c r="B327" i="16"/>
  <c r="B326" i="16"/>
  <c r="B325" i="16"/>
  <c r="B324" i="16"/>
  <c r="B323" i="16"/>
  <c r="B322" i="16"/>
  <c r="B321" i="16"/>
  <c r="B320" i="16"/>
  <c r="B319" i="16"/>
  <c r="B318" i="16"/>
  <c r="B317" i="16"/>
  <c r="B316" i="16"/>
  <c r="B315" i="16"/>
  <c r="B314" i="16"/>
  <c r="B313" i="16"/>
  <c r="B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B5" i="16"/>
  <c r="B4" i="16"/>
  <c r="C5000" i="15"/>
  <c r="E5000" i="15" s="1"/>
  <c r="B5000" i="15"/>
  <c r="C4999" i="15"/>
  <c r="E4999" i="15" s="1"/>
  <c r="B4999" i="15"/>
  <c r="C4998" i="15"/>
  <c r="E4998" i="15" s="1"/>
  <c r="B4998" i="15"/>
  <c r="C4997" i="15"/>
  <c r="E4997" i="15" s="1"/>
  <c r="B4997" i="15"/>
  <c r="C4996" i="15"/>
  <c r="E4996" i="15" s="1"/>
  <c r="B4996" i="15"/>
  <c r="C4995" i="15"/>
  <c r="E4995" i="15" s="1"/>
  <c r="B4995" i="15"/>
  <c r="C4994" i="15"/>
  <c r="E4994" i="15" s="1"/>
  <c r="B4994" i="15"/>
  <c r="C4993" i="15"/>
  <c r="E4993" i="15" s="1"/>
  <c r="B4993" i="15"/>
  <c r="C4992" i="15"/>
  <c r="E4992" i="15" s="1"/>
  <c r="B4992" i="15"/>
  <c r="C4991" i="15"/>
  <c r="E4991" i="15" s="1"/>
  <c r="B4991" i="15"/>
  <c r="C4990" i="15"/>
  <c r="E4990" i="15" s="1"/>
  <c r="B4990" i="15"/>
  <c r="C4989" i="15"/>
  <c r="E4989" i="15" s="1"/>
  <c r="B4989" i="15"/>
  <c r="C4988" i="15"/>
  <c r="E4988" i="15" s="1"/>
  <c r="B4988" i="15"/>
  <c r="C4987" i="15"/>
  <c r="E4987" i="15" s="1"/>
  <c r="B4987" i="15"/>
  <c r="C4986" i="15"/>
  <c r="E4986" i="15" s="1"/>
  <c r="B4986" i="15"/>
  <c r="C4985" i="15"/>
  <c r="E4985" i="15" s="1"/>
  <c r="B4985" i="15"/>
  <c r="C4984" i="15"/>
  <c r="E4984" i="15" s="1"/>
  <c r="B4984" i="15"/>
  <c r="C4983" i="15"/>
  <c r="E4983" i="15" s="1"/>
  <c r="B4983" i="15"/>
  <c r="C4982" i="15"/>
  <c r="E4982" i="15" s="1"/>
  <c r="B4982" i="15"/>
  <c r="C4981" i="15"/>
  <c r="E4981" i="15" s="1"/>
  <c r="B4981" i="15"/>
  <c r="C4980" i="15"/>
  <c r="E4980" i="15" s="1"/>
  <c r="B4980" i="15"/>
  <c r="C4979" i="15"/>
  <c r="E4979" i="15" s="1"/>
  <c r="B4979" i="15"/>
  <c r="C4978" i="15"/>
  <c r="E4978" i="15" s="1"/>
  <c r="B4978" i="15"/>
  <c r="C4977" i="15"/>
  <c r="E4977" i="15" s="1"/>
  <c r="B4977" i="15"/>
  <c r="C4976" i="15"/>
  <c r="E4976" i="15" s="1"/>
  <c r="B4976" i="15"/>
  <c r="C4975" i="15"/>
  <c r="E4975" i="15" s="1"/>
  <c r="B4975" i="15"/>
  <c r="C4974" i="15"/>
  <c r="E4974" i="15" s="1"/>
  <c r="B4974" i="15"/>
  <c r="C4973" i="15"/>
  <c r="E4973" i="15" s="1"/>
  <c r="B4973" i="15"/>
  <c r="C4972" i="15"/>
  <c r="E4972" i="15" s="1"/>
  <c r="B4972" i="15"/>
  <c r="C4971" i="15"/>
  <c r="E4971" i="15" s="1"/>
  <c r="B4971" i="15"/>
  <c r="C4970" i="15"/>
  <c r="E4970" i="15" s="1"/>
  <c r="B4970" i="15"/>
  <c r="C4969" i="15"/>
  <c r="E4969" i="15" s="1"/>
  <c r="B4969" i="15"/>
  <c r="C4968" i="15"/>
  <c r="E4968" i="15" s="1"/>
  <c r="B4968" i="15"/>
  <c r="C4967" i="15"/>
  <c r="E4967" i="15" s="1"/>
  <c r="B4967" i="15"/>
  <c r="C4966" i="15"/>
  <c r="E4966" i="15" s="1"/>
  <c r="B4966" i="15"/>
  <c r="C4965" i="15"/>
  <c r="E4965" i="15" s="1"/>
  <c r="B4965" i="15"/>
  <c r="C4964" i="15"/>
  <c r="E4964" i="15" s="1"/>
  <c r="B4964" i="15"/>
  <c r="C4963" i="15"/>
  <c r="E4963" i="15" s="1"/>
  <c r="B4963" i="15"/>
  <c r="C4962" i="15"/>
  <c r="E4962" i="15" s="1"/>
  <c r="B4962" i="15"/>
  <c r="C4961" i="15"/>
  <c r="E4961" i="15" s="1"/>
  <c r="B4961" i="15"/>
  <c r="C4960" i="15"/>
  <c r="E4960" i="15" s="1"/>
  <c r="B4960" i="15"/>
  <c r="C4959" i="15"/>
  <c r="E4959" i="15" s="1"/>
  <c r="B4959" i="15"/>
  <c r="C4958" i="15"/>
  <c r="E4958" i="15" s="1"/>
  <c r="B4958" i="15"/>
  <c r="C4957" i="15"/>
  <c r="E4957" i="15" s="1"/>
  <c r="B4957" i="15"/>
  <c r="C4956" i="15"/>
  <c r="E4956" i="15" s="1"/>
  <c r="B4956" i="15"/>
  <c r="C4955" i="15"/>
  <c r="E4955" i="15" s="1"/>
  <c r="B4955" i="15"/>
  <c r="C4954" i="15"/>
  <c r="E4954" i="15" s="1"/>
  <c r="B4954" i="15"/>
  <c r="C4953" i="15"/>
  <c r="E4953" i="15" s="1"/>
  <c r="B4953" i="15"/>
  <c r="C4952" i="15"/>
  <c r="E4952" i="15" s="1"/>
  <c r="B4952" i="15"/>
  <c r="C4951" i="15"/>
  <c r="E4951" i="15" s="1"/>
  <c r="B4951" i="15"/>
  <c r="C4950" i="15"/>
  <c r="E4950" i="15" s="1"/>
  <c r="B4950" i="15"/>
  <c r="C4949" i="15"/>
  <c r="E4949" i="15" s="1"/>
  <c r="B4949" i="15"/>
  <c r="C4948" i="15"/>
  <c r="E4948" i="15" s="1"/>
  <c r="B4948" i="15"/>
  <c r="C4947" i="15"/>
  <c r="E4947" i="15" s="1"/>
  <c r="B4947" i="15"/>
  <c r="C4946" i="15"/>
  <c r="E4946" i="15" s="1"/>
  <c r="B4946" i="15"/>
  <c r="C4945" i="15"/>
  <c r="E4945" i="15" s="1"/>
  <c r="B4945" i="15"/>
  <c r="C4944" i="15"/>
  <c r="E4944" i="15" s="1"/>
  <c r="B4944" i="15"/>
  <c r="C4943" i="15"/>
  <c r="E4943" i="15" s="1"/>
  <c r="B4943" i="15"/>
  <c r="C4942" i="15"/>
  <c r="E4942" i="15" s="1"/>
  <c r="B4942" i="15"/>
  <c r="C4941" i="15"/>
  <c r="E4941" i="15" s="1"/>
  <c r="B4941" i="15"/>
  <c r="C4940" i="15"/>
  <c r="E4940" i="15" s="1"/>
  <c r="B4940" i="15"/>
  <c r="C4939" i="15"/>
  <c r="E4939" i="15" s="1"/>
  <c r="B4939" i="15"/>
  <c r="C4938" i="15"/>
  <c r="E4938" i="15" s="1"/>
  <c r="B4938" i="15"/>
  <c r="C4937" i="15"/>
  <c r="E4937" i="15" s="1"/>
  <c r="B4937" i="15"/>
  <c r="C4936" i="15"/>
  <c r="E4936" i="15" s="1"/>
  <c r="B4936" i="15"/>
  <c r="C4935" i="15"/>
  <c r="E4935" i="15" s="1"/>
  <c r="B4935" i="15"/>
  <c r="C4934" i="15"/>
  <c r="E4934" i="15" s="1"/>
  <c r="B4934" i="15"/>
  <c r="C4933" i="15"/>
  <c r="E4933" i="15" s="1"/>
  <c r="B4933" i="15"/>
  <c r="C4932" i="15"/>
  <c r="E4932" i="15" s="1"/>
  <c r="B4932" i="15"/>
  <c r="C4931" i="15"/>
  <c r="E4931" i="15" s="1"/>
  <c r="B4931" i="15"/>
  <c r="C4930" i="15"/>
  <c r="E4930" i="15" s="1"/>
  <c r="B4930" i="15"/>
  <c r="C4929" i="15"/>
  <c r="E4929" i="15" s="1"/>
  <c r="B4929" i="15"/>
  <c r="C4928" i="15"/>
  <c r="E4928" i="15" s="1"/>
  <c r="B4928" i="15"/>
  <c r="C4927" i="15"/>
  <c r="E4927" i="15" s="1"/>
  <c r="B4927" i="15"/>
  <c r="C4926" i="15"/>
  <c r="E4926" i="15" s="1"/>
  <c r="B4926" i="15"/>
  <c r="C4925" i="15"/>
  <c r="E4925" i="15" s="1"/>
  <c r="B4925" i="15"/>
  <c r="C4924" i="15"/>
  <c r="E4924" i="15" s="1"/>
  <c r="B4924" i="15"/>
  <c r="C4923" i="15"/>
  <c r="E4923" i="15" s="1"/>
  <c r="B4923" i="15"/>
  <c r="C4922" i="15"/>
  <c r="E4922" i="15" s="1"/>
  <c r="B4922" i="15"/>
  <c r="C4921" i="15"/>
  <c r="E4921" i="15" s="1"/>
  <c r="B4921" i="15"/>
  <c r="C4920" i="15"/>
  <c r="E4920" i="15" s="1"/>
  <c r="B4920" i="15"/>
  <c r="C4919" i="15"/>
  <c r="E4919" i="15" s="1"/>
  <c r="B4919" i="15"/>
  <c r="C4918" i="15"/>
  <c r="E4918" i="15" s="1"/>
  <c r="B4918" i="15"/>
  <c r="C4917" i="15"/>
  <c r="E4917" i="15" s="1"/>
  <c r="B4917" i="15"/>
  <c r="C4916" i="15"/>
  <c r="E4916" i="15" s="1"/>
  <c r="B4916" i="15"/>
  <c r="C4915" i="15"/>
  <c r="E4915" i="15" s="1"/>
  <c r="B4915" i="15"/>
  <c r="C4914" i="15"/>
  <c r="E4914" i="15" s="1"/>
  <c r="B4914" i="15"/>
  <c r="C4913" i="15"/>
  <c r="E4913" i="15" s="1"/>
  <c r="B4913" i="15"/>
  <c r="C4912" i="15"/>
  <c r="E4912" i="15" s="1"/>
  <c r="B4912" i="15"/>
  <c r="C4911" i="15"/>
  <c r="E4911" i="15" s="1"/>
  <c r="B4911" i="15"/>
  <c r="C4910" i="15"/>
  <c r="E4910" i="15" s="1"/>
  <c r="B4910" i="15"/>
  <c r="C4909" i="15"/>
  <c r="E4909" i="15" s="1"/>
  <c r="B4909" i="15"/>
  <c r="C4908" i="15"/>
  <c r="E4908" i="15" s="1"/>
  <c r="B4908" i="15"/>
  <c r="C4907" i="15"/>
  <c r="E4907" i="15" s="1"/>
  <c r="B4907" i="15"/>
  <c r="C4906" i="15"/>
  <c r="E4906" i="15" s="1"/>
  <c r="B4906" i="15"/>
  <c r="C4905" i="15"/>
  <c r="E4905" i="15" s="1"/>
  <c r="B4905" i="15"/>
  <c r="C4904" i="15"/>
  <c r="E4904" i="15" s="1"/>
  <c r="B4904" i="15"/>
  <c r="C4903" i="15"/>
  <c r="E4903" i="15" s="1"/>
  <c r="B4903" i="15"/>
  <c r="C4902" i="15"/>
  <c r="E4902" i="15" s="1"/>
  <c r="B4902" i="15"/>
  <c r="C4901" i="15"/>
  <c r="E4901" i="15" s="1"/>
  <c r="B4901" i="15"/>
  <c r="C4900" i="15"/>
  <c r="E4900" i="15" s="1"/>
  <c r="B4900" i="15"/>
  <c r="C4899" i="15"/>
  <c r="E4899" i="15" s="1"/>
  <c r="B4899" i="15"/>
  <c r="C4898" i="15"/>
  <c r="E4898" i="15" s="1"/>
  <c r="B4898" i="15"/>
  <c r="C4897" i="15"/>
  <c r="E4897" i="15" s="1"/>
  <c r="B4897" i="15"/>
  <c r="C4896" i="15"/>
  <c r="E4896" i="15" s="1"/>
  <c r="B4896" i="15"/>
  <c r="C4895" i="15"/>
  <c r="E4895" i="15" s="1"/>
  <c r="B4895" i="15"/>
  <c r="C4894" i="15"/>
  <c r="E4894" i="15" s="1"/>
  <c r="B4894" i="15"/>
  <c r="C4893" i="15"/>
  <c r="E4893" i="15" s="1"/>
  <c r="B4893" i="15"/>
  <c r="C4892" i="15"/>
  <c r="E4892" i="15" s="1"/>
  <c r="B4892" i="15"/>
  <c r="C4891" i="15"/>
  <c r="E4891" i="15" s="1"/>
  <c r="B4891" i="15"/>
  <c r="C4890" i="15"/>
  <c r="E4890" i="15" s="1"/>
  <c r="B4890" i="15"/>
  <c r="C4889" i="15"/>
  <c r="E4889" i="15" s="1"/>
  <c r="B4889" i="15"/>
  <c r="C4888" i="15"/>
  <c r="E4888" i="15" s="1"/>
  <c r="B4888" i="15"/>
  <c r="C4887" i="15"/>
  <c r="E4887" i="15" s="1"/>
  <c r="B4887" i="15"/>
  <c r="C4886" i="15"/>
  <c r="E4886" i="15" s="1"/>
  <c r="B4886" i="15"/>
  <c r="C4885" i="15"/>
  <c r="E4885" i="15" s="1"/>
  <c r="B4885" i="15"/>
  <c r="C4884" i="15"/>
  <c r="E4884" i="15" s="1"/>
  <c r="B4884" i="15"/>
  <c r="C4883" i="15"/>
  <c r="E4883" i="15" s="1"/>
  <c r="B4883" i="15"/>
  <c r="C4882" i="15"/>
  <c r="E4882" i="15" s="1"/>
  <c r="B4882" i="15"/>
  <c r="C4881" i="15"/>
  <c r="E4881" i="15" s="1"/>
  <c r="B4881" i="15"/>
  <c r="C4880" i="15"/>
  <c r="E4880" i="15" s="1"/>
  <c r="B4880" i="15"/>
  <c r="C4879" i="15"/>
  <c r="E4879" i="15" s="1"/>
  <c r="B4879" i="15"/>
  <c r="C4878" i="15"/>
  <c r="E4878" i="15" s="1"/>
  <c r="B4878" i="15"/>
  <c r="C4877" i="15"/>
  <c r="E4877" i="15" s="1"/>
  <c r="B4877" i="15"/>
  <c r="C4876" i="15"/>
  <c r="E4876" i="15" s="1"/>
  <c r="B4876" i="15"/>
  <c r="C4875" i="15"/>
  <c r="E4875" i="15" s="1"/>
  <c r="B4875" i="15"/>
  <c r="C4874" i="15"/>
  <c r="E4874" i="15" s="1"/>
  <c r="B4874" i="15"/>
  <c r="C4873" i="15"/>
  <c r="E4873" i="15" s="1"/>
  <c r="B4873" i="15"/>
  <c r="C4872" i="15"/>
  <c r="E4872" i="15" s="1"/>
  <c r="B4872" i="15"/>
  <c r="C4871" i="15"/>
  <c r="E4871" i="15" s="1"/>
  <c r="B4871" i="15"/>
  <c r="C4870" i="15"/>
  <c r="E4870" i="15" s="1"/>
  <c r="B4870" i="15"/>
  <c r="C4869" i="15"/>
  <c r="E4869" i="15" s="1"/>
  <c r="B4869" i="15"/>
  <c r="C4868" i="15"/>
  <c r="E4868" i="15" s="1"/>
  <c r="B4868" i="15"/>
  <c r="C4867" i="15"/>
  <c r="E4867" i="15" s="1"/>
  <c r="B4867" i="15"/>
  <c r="C4866" i="15"/>
  <c r="E4866" i="15" s="1"/>
  <c r="B4866" i="15"/>
  <c r="C4865" i="15"/>
  <c r="E4865" i="15" s="1"/>
  <c r="B4865" i="15"/>
  <c r="C4864" i="15"/>
  <c r="E4864" i="15" s="1"/>
  <c r="B4864" i="15"/>
  <c r="C4863" i="15"/>
  <c r="E4863" i="15" s="1"/>
  <c r="B4863" i="15"/>
  <c r="C4862" i="15"/>
  <c r="E4862" i="15" s="1"/>
  <c r="B4862" i="15"/>
  <c r="C4861" i="15"/>
  <c r="E4861" i="15" s="1"/>
  <c r="B4861" i="15"/>
  <c r="C4860" i="15"/>
  <c r="E4860" i="15" s="1"/>
  <c r="B4860" i="15"/>
  <c r="C4859" i="15"/>
  <c r="E4859" i="15" s="1"/>
  <c r="B4859" i="15"/>
  <c r="C4858" i="15"/>
  <c r="E4858" i="15" s="1"/>
  <c r="B4858" i="15"/>
  <c r="C4857" i="15"/>
  <c r="E4857" i="15" s="1"/>
  <c r="B4857" i="15"/>
  <c r="C4856" i="15"/>
  <c r="E4856" i="15" s="1"/>
  <c r="B4856" i="15"/>
  <c r="C4855" i="15"/>
  <c r="E4855" i="15" s="1"/>
  <c r="B4855" i="15"/>
  <c r="C4854" i="15"/>
  <c r="E4854" i="15" s="1"/>
  <c r="B4854" i="15"/>
  <c r="C4853" i="15"/>
  <c r="E4853" i="15" s="1"/>
  <c r="B4853" i="15"/>
  <c r="C4852" i="15"/>
  <c r="E4852" i="15" s="1"/>
  <c r="B4852" i="15"/>
  <c r="C4851" i="15"/>
  <c r="E4851" i="15" s="1"/>
  <c r="B4851" i="15"/>
  <c r="C4850" i="15"/>
  <c r="E4850" i="15" s="1"/>
  <c r="B4850" i="15"/>
  <c r="C4849" i="15"/>
  <c r="E4849" i="15" s="1"/>
  <c r="B4849" i="15"/>
  <c r="C4848" i="15"/>
  <c r="E4848" i="15" s="1"/>
  <c r="B4848" i="15"/>
  <c r="C4847" i="15"/>
  <c r="E4847" i="15" s="1"/>
  <c r="B4847" i="15"/>
  <c r="C4846" i="15"/>
  <c r="E4846" i="15" s="1"/>
  <c r="B4846" i="15"/>
  <c r="C4845" i="15"/>
  <c r="E4845" i="15" s="1"/>
  <c r="B4845" i="15"/>
  <c r="C4844" i="15"/>
  <c r="E4844" i="15" s="1"/>
  <c r="B4844" i="15"/>
  <c r="C4843" i="15"/>
  <c r="E4843" i="15" s="1"/>
  <c r="B4843" i="15"/>
  <c r="C4842" i="15"/>
  <c r="E4842" i="15" s="1"/>
  <c r="B4842" i="15"/>
  <c r="C4841" i="15"/>
  <c r="E4841" i="15" s="1"/>
  <c r="B4841" i="15"/>
  <c r="C4840" i="15"/>
  <c r="E4840" i="15" s="1"/>
  <c r="B4840" i="15"/>
  <c r="C4839" i="15"/>
  <c r="E4839" i="15" s="1"/>
  <c r="B4839" i="15"/>
  <c r="C4838" i="15"/>
  <c r="E4838" i="15" s="1"/>
  <c r="B4838" i="15"/>
  <c r="C4837" i="15"/>
  <c r="E4837" i="15" s="1"/>
  <c r="B4837" i="15"/>
  <c r="C4836" i="15"/>
  <c r="E4836" i="15" s="1"/>
  <c r="B4836" i="15"/>
  <c r="C4835" i="15"/>
  <c r="E4835" i="15" s="1"/>
  <c r="B4835" i="15"/>
  <c r="C4834" i="15"/>
  <c r="E4834" i="15" s="1"/>
  <c r="B4834" i="15"/>
  <c r="C4833" i="15"/>
  <c r="E4833" i="15" s="1"/>
  <c r="B4833" i="15"/>
  <c r="C4832" i="15"/>
  <c r="E4832" i="15" s="1"/>
  <c r="B4832" i="15"/>
  <c r="C4831" i="15"/>
  <c r="E4831" i="15" s="1"/>
  <c r="B4831" i="15"/>
  <c r="C4830" i="15"/>
  <c r="E4830" i="15" s="1"/>
  <c r="B4830" i="15"/>
  <c r="C4829" i="15"/>
  <c r="E4829" i="15" s="1"/>
  <c r="B4829" i="15"/>
  <c r="C4828" i="15"/>
  <c r="E4828" i="15" s="1"/>
  <c r="B4828" i="15"/>
  <c r="C4827" i="15"/>
  <c r="E4827" i="15" s="1"/>
  <c r="B4827" i="15"/>
  <c r="C4826" i="15"/>
  <c r="E4826" i="15" s="1"/>
  <c r="B4826" i="15"/>
  <c r="C4825" i="15"/>
  <c r="E4825" i="15" s="1"/>
  <c r="B4825" i="15"/>
  <c r="C4824" i="15"/>
  <c r="E4824" i="15" s="1"/>
  <c r="B4824" i="15"/>
  <c r="C4823" i="15"/>
  <c r="E4823" i="15" s="1"/>
  <c r="B4823" i="15"/>
  <c r="C4822" i="15"/>
  <c r="E4822" i="15" s="1"/>
  <c r="B4822" i="15"/>
  <c r="C4821" i="15"/>
  <c r="E4821" i="15" s="1"/>
  <c r="B4821" i="15"/>
  <c r="C4820" i="15"/>
  <c r="E4820" i="15" s="1"/>
  <c r="B4820" i="15"/>
  <c r="C4819" i="15"/>
  <c r="E4819" i="15" s="1"/>
  <c r="B4819" i="15"/>
  <c r="C4818" i="15"/>
  <c r="E4818" i="15" s="1"/>
  <c r="B4818" i="15"/>
  <c r="C4817" i="15"/>
  <c r="E4817" i="15" s="1"/>
  <c r="B4817" i="15"/>
  <c r="C4816" i="15"/>
  <c r="E4816" i="15" s="1"/>
  <c r="B4816" i="15"/>
  <c r="C4815" i="15"/>
  <c r="E4815" i="15" s="1"/>
  <c r="B4815" i="15"/>
  <c r="C4814" i="15"/>
  <c r="E4814" i="15" s="1"/>
  <c r="B4814" i="15"/>
  <c r="C4813" i="15"/>
  <c r="E4813" i="15" s="1"/>
  <c r="B4813" i="15"/>
  <c r="C4812" i="15"/>
  <c r="E4812" i="15" s="1"/>
  <c r="B4812" i="15"/>
  <c r="C4811" i="15"/>
  <c r="E4811" i="15" s="1"/>
  <c r="B4811" i="15"/>
  <c r="C4810" i="15"/>
  <c r="E4810" i="15" s="1"/>
  <c r="B4810" i="15"/>
  <c r="C4809" i="15"/>
  <c r="E4809" i="15" s="1"/>
  <c r="B4809" i="15"/>
  <c r="C4808" i="15"/>
  <c r="E4808" i="15" s="1"/>
  <c r="B4808" i="15"/>
  <c r="C4807" i="15"/>
  <c r="E4807" i="15" s="1"/>
  <c r="B4807" i="15"/>
  <c r="C4806" i="15"/>
  <c r="E4806" i="15" s="1"/>
  <c r="B4806" i="15"/>
  <c r="C4805" i="15"/>
  <c r="E4805" i="15" s="1"/>
  <c r="B4805" i="15"/>
  <c r="C4804" i="15"/>
  <c r="E4804" i="15" s="1"/>
  <c r="B4804" i="15"/>
  <c r="C4803" i="15"/>
  <c r="E4803" i="15" s="1"/>
  <c r="B4803" i="15"/>
  <c r="C4802" i="15"/>
  <c r="E4802" i="15" s="1"/>
  <c r="B4802" i="15"/>
  <c r="C4801" i="15"/>
  <c r="E4801" i="15" s="1"/>
  <c r="B4801" i="15"/>
  <c r="C4800" i="15"/>
  <c r="E4800" i="15" s="1"/>
  <c r="B4800" i="15"/>
  <c r="C4799" i="15"/>
  <c r="E4799" i="15" s="1"/>
  <c r="B4799" i="15"/>
  <c r="C4798" i="15"/>
  <c r="E4798" i="15" s="1"/>
  <c r="B4798" i="15"/>
  <c r="C4797" i="15"/>
  <c r="E4797" i="15" s="1"/>
  <c r="B4797" i="15"/>
  <c r="C4796" i="15"/>
  <c r="E4796" i="15" s="1"/>
  <c r="B4796" i="15"/>
  <c r="C4795" i="15"/>
  <c r="E4795" i="15" s="1"/>
  <c r="B4795" i="15"/>
  <c r="C4794" i="15"/>
  <c r="E4794" i="15" s="1"/>
  <c r="B4794" i="15"/>
  <c r="C4793" i="15"/>
  <c r="E4793" i="15" s="1"/>
  <c r="B4793" i="15"/>
  <c r="C4792" i="15"/>
  <c r="E4792" i="15" s="1"/>
  <c r="B4792" i="15"/>
  <c r="C4791" i="15"/>
  <c r="E4791" i="15" s="1"/>
  <c r="B4791" i="15"/>
  <c r="C4790" i="15"/>
  <c r="E4790" i="15" s="1"/>
  <c r="B4790" i="15"/>
  <c r="C4789" i="15"/>
  <c r="E4789" i="15" s="1"/>
  <c r="B4789" i="15"/>
  <c r="C4788" i="15"/>
  <c r="E4788" i="15" s="1"/>
  <c r="B4788" i="15"/>
  <c r="C4787" i="15"/>
  <c r="E4787" i="15" s="1"/>
  <c r="B4787" i="15"/>
  <c r="C4786" i="15"/>
  <c r="E4786" i="15" s="1"/>
  <c r="B4786" i="15"/>
  <c r="C4785" i="15"/>
  <c r="E4785" i="15" s="1"/>
  <c r="B4785" i="15"/>
  <c r="C4784" i="15"/>
  <c r="E4784" i="15" s="1"/>
  <c r="B4784" i="15"/>
  <c r="C4783" i="15"/>
  <c r="E4783" i="15" s="1"/>
  <c r="B4783" i="15"/>
  <c r="C4782" i="15"/>
  <c r="E4782" i="15" s="1"/>
  <c r="B4782" i="15"/>
  <c r="C4781" i="15"/>
  <c r="E4781" i="15" s="1"/>
  <c r="B4781" i="15"/>
  <c r="C4780" i="15"/>
  <c r="E4780" i="15" s="1"/>
  <c r="B4780" i="15"/>
  <c r="C4779" i="15"/>
  <c r="E4779" i="15" s="1"/>
  <c r="B4779" i="15"/>
  <c r="C4778" i="15"/>
  <c r="E4778" i="15" s="1"/>
  <c r="B4778" i="15"/>
  <c r="C4777" i="15"/>
  <c r="E4777" i="15" s="1"/>
  <c r="B4777" i="15"/>
  <c r="C4776" i="15"/>
  <c r="E4776" i="15" s="1"/>
  <c r="B4776" i="15"/>
  <c r="C4775" i="15"/>
  <c r="E4775" i="15" s="1"/>
  <c r="B4775" i="15"/>
  <c r="C4774" i="15"/>
  <c r="E4774" i="15" s="1"/>
  <c r="B4774" i="15"/>
  <c r="C4773" i="15"/>
  <c r="E4773" i="15" s="1"/>
  <c r="B4773" i="15"/>
  <c r="C4772" i="15"/>
  <c r="E4772" i="15" s="1"/>
  <c r="B4772" i="15"/>
  <c r="C4771" i="15"/>
  <c r="E4771" i="15" s="1"/>
  <c r="B4771" i="15"/>
  <c r="C4770" i="15"/>
  <c r="E4770" i="15" s="1"/>
  <c r="B4770" i="15"/>
  <c r="C4769" i="15"/>
  <c r="E4769" i="15" s="1"/>
  <c r="B4769" i="15"/>
  <c r="C4768" i="15"/>
  <c r="E4768" i="15" s="1"/>
  <c r="B4768" i="15"/>
  <c r="C4767" i="15"/>
  <c r="E4767" i="15" s="1"/>
  <c r="B4767" i="15"/>
  <c r="C4766" i="15"/>
  <c r="E4766" i="15" s="1"/>
  <c r="B4766" i="15"/>
  <c r="C4765" i="15"/>
  <c r="E4765" i="15" s="1"/>
  <c r="B4765" i="15"/>
  <c r="C4764" i="15"/>
  <c r="E4764" i="15" s="1"/>
  <c r="B4764" i="15"/>
  <c r="C4763" i="15"/>
  <c r="E4763" i="15" s="1"/>
  <c r="B4763" i="15"/>
  <c r="C4762" i="15"/>
  <c r="E4762" i="15" s="1"/>
  <c r="B4762" i="15"/>
  <c r="C4761" i="15"/>
  <c r="E4761" i="15" s="1"/>
  <c r="B4761" i="15"/>
  <c r="C4760" i="15"/>
  <c r="E4760" i="15" s="1"/>
  <c r="B4760" i="15"/>
  <c r="C4759" i="15"/>
  <c r="E4759" i="15" s="1"/>
  <c r="B4759" i="15"/>
  <c r="C4758" i="15"/>
  <c r="E4758" i="15" s="1"/>
  <c r="B4758" i="15"/>
  <c r="C4757" i="15"/>
  <c r="E4757" i="15" s="1"/>
  <c r="B4757" i="15"/>
  <c r="C4756" i="15"/>
  <c r="E4756" i="15" s="1"/>
  <c r="B4756" i="15"/>
  <c r="C4755" i="15"/>
  <c r="E4755" i="15" s="1"/>
  <c r="B4755" i="15"/>
  <c r="C4754" i="15"/>
  <c r="E4754" i="15" s="1"/>
  <c r="B4754" i="15"/>
  <c r="C4753" i="15"/>
  <c r="E4753" i="15" s="1"/>
  <c r="B4753" i="15"/>
  <c r="C4752" i="15"/>
  <c r="E4752" i="15" s="1"/>
  <c r="B4752" i="15"/>
  <c r="C4751" i="15"/>
  <c r="E4751" i="15" s="1"/>
  <c r="B4751" i="15"/>
  <c r="C4750" i="15"/>
  <c r="E4750" i="15" s="1"/>
  <c r="B4750" i="15"/>
  <c r="C4749" i="15"/>
  <c r="E4749" i="15" s="1"/>
  <c r="B4749" i="15"/>
  <c r="C4748" i="15"/>
  <c r="E4748" i="15" s="1"/>
  <c r="B4748" i="15"/>
  <c r="C4747" i="15"/>
  <c r="E4747" i="15" s="1"/>
  <c r="B4747" i="15"/>
  <c r="C4746" i="15"/>
  <c r="E4746" i="15" s="1"/>
  <c r="B4746" i="15"/>
  <c r="C4745" i="15"/>
  <c r="E4745" i="15" s="1"/>
  <c r="B4745" i="15"/>
  <c r="C4744" i="15"/>
  <c r="E4744" i="15" s="1"/>
  <c r="B4744" i="15"/>
  <c r="C4743" i="15"/>
  <c r="E4743" i="15" s="1"/>
  <c r="B4743" i="15"/>
  <c r="C4742" i="15"/>
  <c r="E4742" i="15" s="1"/>
  <c r="B4742" i="15"/>
  <c r="C4741" i="15"/>
  <c r="E4741" i="15" s="1"/>
  <c r="B4741" i="15"/>
  <c r="C4740" i="15"/>
  <c r="E4740" i="15" s="1"/>
  <c r="B4740" i="15"/>
  <c r="C4739" i="15"/>
  <c r="E4739" i="15" s="1"/>
  <c r="B4739" i="15"/>
  <c r="C4738" i="15"/>
  <c r="E4738" i="15" s="1"/>
  <c r="B4738" i="15"/>
  <c r="C4737" i="15"/>
  <c r="E4737" i="15" s="1"/>
  <c r="B4737" i="15"/>
  <c r="C4736" i="15"/>
  <c r="E4736" i="15" s="1"/>
  <c r="B4736" i="15"/>
  <c r="C4735" i="15"/>
  <c r="E4735" i="15" s="1"/>
  <c r="B4735" i="15"/>
  <c r="C4734" i="15"/>
  <c r="E4734" i="15" s="1"/>
  <c r="B4734" i="15"/>
  <c r="C4733" i="15"/>
  <c r="E4733" i="15" s="1"/>
  <c r="B4733" i="15"/>
  <c r="C4732" i="15"/>
  <c r="E4732" i="15" s="1"/>
  <c r="B4732" i="15"/>
  <c r="C4731" i="15"/>
  <c r="E4731" i="15" s="1"/>
  <c r="B4731" i="15"/>
  <c r="C4730" i="15"/>
  <c r="E4730" i="15" s="1"/>
  <c r="B4730" i="15"/>
  <c r="C4729" i="15"/>
  <c r="E4729" i="15" s="1"/>
  <c r="B4729" i="15"/>
  <c r="C4728" i="15"/>
  <c r="E4728" i="15" s="1"/>
  <c r="B4728" i="15"/>
  <c r="C4727" i="15"/>
  <c r="E4727" i="15" s="1"/>
  <c r="B4727" i="15"/>
  <c r="C4726" i="15"/>
  <c r="E4726" i="15" s="1"/>
  <c r="B4726" i="15"/>
  <c r="C4725" i="15"/>
  <c r="E4725" i="15" s="1"/>
  <c r="B4725" i="15"/>
  <c r="C4724" i="15"/>
  <c r="E4724" i="15" s="1"/>
  <c r="B4724" i="15"/>
  <c r="C4723" i="15"/>
  <c r="E4723" i="15" s="1"/>
  <c r="B4723" i="15"/>
  <c r="C4722" i="15"/>
  <c r="E4722" i="15" s="1"/>
  <c r="B4722" i="15"/>
  <c r="C4721" i="15"/>
  <c r="E4721" i="15" s="1"/>
  <c r="B4721" i="15"/>
  <c r="C4720" i="15"/>
  <c r="E4720" i="15" s="1"/>
  <c r="B4720" i="15"/>
  <c r="C4719" i="15"/>
  <c r="E4719" i="15" s="1"/>
  <c r="B4719" i="15"/>
  <c r="C4718" i="15"/>
  <c r="E4718" i="15" s="1"/>
  <c r="B4718" i="15"/>
  <c r="C4717" i="15"/>
  <c r="E4717" i="15" s="1"/>
  <c r="B4717" i="15"/>
  <c r="C4716" i="15"/>
  <c r="E4716" i="15" s="1"/>
  <c r="B4716" i="15"/>
  <c r="C4715" i="15"/>
  <c r="E4715" i="15" s="1"/>
  <c r="B4715" i="15"/>
  <c r="C4714" i="15"/>
  <c r="E4714" i="15" s="1"/>
  <c r="B4714" i="15"/>
  <c r="C4713" i="15"/>
  <c r="E4713" i="15" s="1"/>
  <c r="B4713" i="15"/>
  <c r="C4712" i="15"/>
  <c r="E4712" i="15" s="1"/>
  <c r="B4712" i="15"/>
  <c r="C4711" i="15"/>
  <c r="E4711" i="15" s="1"/>
  <c r="B4711" i="15"/>
  <c r="C4710" i="15"/>
  <c r="E4710" i="15" s="1"/>
  <c r="B4710" i="15"/>
  <c r="C4709" i="15"/>
  <c r="E4709" i="15" s="1"/>
  <c r="B4709" i="15"/>
  <c r="C4708" i="15"/>
  <c r="E4708" i="15" s="1"/>
  <c r="B4708" i="15"/>
  <c r="C4707" i="15"/>
  <c r="E4707" i="15" s="1"/>
  <c r="B4707" i="15"/>
  <c r="C4706" i="15"/>
  <c r="E4706" i="15" s="1"/>
  <c r="B4706" i="15"/>
  <c r="C4705" i="15"/>
  <c r="E4705" i="15" s="1"/>
  <c r="B4705" i="15"/>
  <c r="C4704" i="15"/>
  <c r="E4704" i="15" s="1"/>
  <c r="B4704" i="15"/>
  <c r="C4703" i="15"/>
  <c r="E4703" i="15" s="1"/>
  <c r="B4703" i="15"/>
  <c r="C4702" i="15"/>
  <c r="E4702" i="15" s="1"/>
  <c r="B4702" i="15"/>
  <c r="C4701" i="15"/>
  <c r="E4701" i="15" s="1"/>
  <c r="B4701" i="15"/>
  <c r="C4700" i="15"/>
  <c r="E4700" i="15" s="1"/>
  <c r="B4700" i="15"/>
  <c r="C4699" i="15"/>
  <c r="E4699" i="15" s="1"/>
  <c r="B4699" i="15"/>
  <c r="C4698" i="15"/>
  <c r="E4698" i="15" s="1"/>
  <c r="B4698" i="15"/>
  <c r="C4697" i="15"/>
  <c r="E4697" i="15" s="1"/>
  <c r="B4697" i="15"/>
  <c r="C4696" i="15"/>
  <c r="E4696" i="15" s="1"/>
  <c r="B4696" i="15"/>
  <c r="C4695" i="15"/>
  <c r="E4695" i="15" s="1"/>
  <c r="B4695" i="15"/>
  <c r="C4694" i="15"/>
  <c r="E4694" i="15" s="1"/>
  <c r="B4694" i="15"/>
  <c r="C4693" i="15"/>
  <c r="E4693" i="15" s="1"/>
  <c r="B4693" i="15"/>
  <c r="C4692" i="15"/>
  <c r="E4692" i="15" s="1"/>
  <c r="B4692" i="15"/>
  <c r="C4691" i="15"/>
  <c r="E4691" i="15" s="1"/>
  <c r="B4691" i="15"/>
  <c r="C4690" i="15"/>
  <c r="E4690" i="15" s="1"/>
  <c r="B4690" i="15"/>
  <c r="C4689" i="15"/>
  <c r="E4689" i="15" s="1"/>
  <c r="B4689" i="15"/>
  <c r="C4688" i="15"/>
  <c r="E4688" i="15" s="1"/>
  <c r="B4688" i="15"/>
  <c r="C4687" i="15"/>
  <c r="E4687" i="15" s="1"/>
  <c r="B4687" i="15"/>
  <c r="C4686" i="15"/>
  <c r="E4686" i="15" s="1"/>
  <c r="B4686" i="15"/>
  <c r="C4685" i="15"/>
  <c r="E4685" i="15" s="1"/>
  <c r="B4685" i="15"/>
  <c r="C4684" i="15"/>
  <c r="E4684" i="15" s="1"/>
  <c r="B4684" i="15"/>
  <c r="C4683" i="15"/>
  <c r="E4683" i="15" s="1"/>
  <c r="B4683" i="15"/>
  <c r="C4682" i="15"/>
  <c r="E4682" i="15" s="1"/>
  <c r="B4682" i="15"/>
  <c r="C4681" i="15"/>
  <c r="E4681" i="15" s="1"/>
  <c r="B4681" i="15"/>
  <c r="C4680" i="15"/>
  <c r="E4680" i="15" s="1"/>
  <c r="B4680" i="15"/>
  <c r="C4679" i="15"/>
  <c r="E4679" i="15" s="1"/>
  <c r="B4679" i="15"/>
  <c r="C4678" i="15"/>
  <c r="E4678" i="15" s="1"/>
  <c r="B4678" i="15"/>
  <c r="C4677" i="15"/>
  <c r="E4677" i="15" s="1"/>
  <c r="B4677" i="15"/>
  <c r="C4676" i="15"/>
  <c r="E4676" i="15" s="1"/>
  <c r="B4676" i="15"/>
  <c r="C4675" i="15"/>
  <c r="E4675" i="15" s="1"/>
  <c r="B4675" i="15"/>
  <c r="C4674" i="15"/>
  <c r="E4674" i="15" s="1"/>
  <c r="B4674" i="15"/>
  <c r="C4673" i="15"/>
  <c r="E4673" i="15" s="1"/>
  <c r="B4673" i="15"/>
  <c r="C4672" i="15"/>
  <c r="E4672" i="15" s="1"/>
  <c r="B4672" i="15"/>
  <c r="C4671" i="15"/>
  <c r="E4671" i="15" s="1"/>
  <c r="B4671" i="15"/>
  <c r="C4670" i="15"/>
  <c r="E4670" i="15" s="1"/>
  <c r="B4670" i="15"/>
  <c r="C4669" i="15"/>
  <c r="E4669" i="15" s="1"/>
  <c r="B4669" i="15"/>
  <c r="C4668" i="15"/>
  <c r="E4668" i="15" s="1"/>
  <c r="B4668" i="15"/>
  <c r="C4667" i="15"/>
  <c r="E4667" i="15" s="1"/>
  <c r="B4667" i="15"/>
  <c r="C4666" i="15"/>
  <c r="E4666" i="15" s="1"/>
  <c r="B4666" i="15"/>
  <c r="C4665" i="15"/>
  <c r="E4665" i="15" s="1"/>
  <c r="B4665" i="15"/>
  <c r="C4664" i="15"/>
  <c r="E4664" i="15" s="1"/>
  <c r="B4664" i="15"/>
  <c r="C4663" i="15"/>
  <c r="E4663" i="15" s="1"/>
  <c r="B4663" i="15"/>
  <c r="C4662" i="15"/>
  <c r="E4662" i="15" s="1"/>
  <c r="B4662" i="15"/>
  <c r="C4661" i="15"/>
  <c r="E4661" i="15" s="1"/>
  <c r="B4661" i="15"/>
  <c r="C4660" i="15"/>
  <c r="E4660" i="15" s="1"/>
  <c r="B4660" i="15"/>
  <c r="C4659" i="15"/>
  <c r="E4659" i="15" s="1"/>
  <c r="B4659" i="15"/>
  <c r="C4658" i="15"/>
  <c r="E4658" i="15" s="1"/>
  <c r="B4658" i="15"/>
  <c r="C4657" i="15"/>
  <c r="E4657" i="15" s="1"/>
  <c r="B4657" i="15"/>
  <c r="C4656" i="15"/>
  <c r="E4656" i="15" s="1"/>
  <c r="B4656" i="15"/>
  <c r="C4655" i="15"/>
  <c r="E4655" i="15" s="1"/>
  <c r="B4655" i="15"/>
  <c r="C4654" i="15"/>
  <c r="E4654" i="15" s="1"/>
  <c r="B4654" i="15"/>
  <c r="C4653" i="15"/>
  <c r="E4653" i="15" s="1"/>
  <c r="B4653" i="15"/>
  <c r="C4652" i="15"/>
  <c r="E4652" i="15" s="1"/>
  <c r="B4652" i="15"/>
  <c r="C4651" i="15"/>
  <c r="E4651" i="15" s="1"/>
  <c r="B4651" i="15"/>
  <c r="C4650" i="15"/>
  <c r="E4650" i="15" s="1"/>
  <c r="B4650" i="15"/>
  <c r="C4649" i="15"/>
  <c r="E4649" i="15" s="1"/>
  <c r="B4649" i="15"/>
  <c r="C4648" i="15"/>
  <c r="E4648" i="15" s="1"/>
  <c r="B4648" i="15"/>
  <c r="C4647" i="15"/>
  <c r="E4647" i="15" s="1"/>
  <c r="B4647" i="15"/>
  <c r="C4646" i="15"/>
  <c r="E4646" i="15" s="1"/>
  <c r="B4646" i="15"/>
  <c r="C4645" i="15"/>
  <c r="E4645" i="15" s="1"/>
  <c r="B4645" i="15"/>
  <c r="C4644" i="15"/>
  <c r="E4644" i="15" s="1"/>
  <c r="B4644" i="15"/>
  <c r="C4643" i="15"/>
  <c r="E4643" i="15" s="1"/>
  <c r="B4643" i="15"/>
  <c r="C4642" i="15"/>
  <c r="E4642" i="15" s="1"/>
  <c r="B4642" i="15"/>
  <c r="C4641" i="15"/>
  <c r="E4641" i="15" s="1"/>
  <c r="B4641" i="15"/>
  <c r="C4640" i="15"/>
  <c r="E4640" i="15" s="1"/>
  <c r="B4640" i="15"/>
  <c r="C4639" i="15"/>
  <c r="E4639" i="15" s="1"/>
  <c r="B4639" i="15"/>
  <c r="C4638" i="15"/>
  <c r="E4638" i="15" s="1"/>
  <c r="B4638" i="15"/>
  <c r="C4637" i="15"/>
  <c r="E4637" i="15" s="1"/>
  <c r="B4637" i="15"/>
  <c r="C4636" i="15"/>
  <c r="E4636" i="15" s="1"/>
  <c r="B4636" i="15"/>
  <c r="C4635" i="15"/>
  <c r="E4635" i="15" s="1"/>
  <c r="B4635" i="15"/>
  <c r="C4634" i="15"/>
  <c r="E4634" i="15" s="1"/>
  <c r="B4634" i="15"/>
  <c r="C4633" i="15"/>
  <c r="E4633" i="15" s="1"/>
  <c r="B4633" i="15"/>
  <c r="C4632" i="15"/>
  <c r="E4632" i="15" s="1"/>
  <c r="B4632" i="15"/>
  <c r="C4631" i="15"/>
  <c r="E4631" i="15" s="1"/>
  <c r="B4631" i="15"/>
  <c r="C4630" i="15"/>
  <c r="E4630" i="15" s="1"/>
  <c r="B4630" i="15"/>
  <c r="C4629" i="15"/>
  <c r="E4629" i="15" s="1"/>
  <c r="B4629" i="15"/>
  <c r="C4628" i="15"/>
  <c r="E4628" i="15" s="1"/>
  <c r="B4628" i="15"/>
  <c r="C4627" i="15"/>
  <c r="E4627" i="15" s="1"/>
  <c r="B4627" i="15"/>
  <c r="C4626" i="15"/>
  <c r="E4626" i="15" s="1"/>
  <c r="B4626" i="15"/>
  <c r="C4625" i="15"/>
  <c r="E4625" i="15" s="1"/>
  <c r="B4625" i="15"/>
  <c r="C4624" i="15"/>
  <c r="E4624" i="15" s="1"/>
  <c r="B4624" i="15"/>
  <c r="C4623" i="15"/>
  <c r="E4623" i="15" s="1"/>
  <c r="B4623" i="15"/>
  <c r="C4622" i="15"/>
  <c r="E4622" i="15" s="1"/>
  <c r="B4622" i="15"/>
  <c r="C4621" i="15"/>
  <c r="E4621" i="15" s="1"/>
  <c r="B4621" i="15"/>
  <c r="C4620" i="15"/>
  <c r="E4620" i="15" s="1"/>
  <c r="B4620" i="15"/>
  <c r="C4619" i="15"/>
  <c r="E4619" i="15" s="1"/>
  <c r="B4619" i="15"/>
  <c r="C4618" i="15"/>
  <c r="E4618" i="15" s="1"/>
  <c r="B4618" i="15"/>
  <c r="C4617" i="15"/>
  <c r="E4617" i="15" s="1"/>
  <c r="B4617" i="15"/>
  <c r="C4616" i="15"/>
  <c r="E4616" i="15" s="1"/>
  <c r="B4616" i="15"/>
  <c r="C4615" i="15"/>
  <c r="E4615" i="15" s="1"/>
  <c r="B4615" i="15"/>
  <c r="C4614" i="15"/>
  <c r="E4614" i="15" s="1"/>
  <c r="B4614" i="15"/>
  <c r="C4613" i="15"/>
  <c r="E4613" i="15" s="1"/>
  <c r="B4613" i="15"/>
  <c r="C4612" i="15"/>
  <c r="E4612" i="15" s="1"/>
  <c r="B4612" i="15"/>
  <c r="C4611" i="15"/>
  <c r="E4611" i="15" s="1"/>
  <c r="B4611" i="15"/>
  <c r="C4610" i="15"/>
  <c r="E4610" i="15" s="1"/>
  <c r="B4610" i="15"/>
  <c r="C4609" i="15"/>
  <c r="E4609" i="15" s="1"/>
  <c r="B4609" i="15"/>
  <c r="C4608" i="15"/>
  <c r="E4608" i="15" s="1"/>
  <c r="B4608" i="15"/>
  <c r="C4607" i="15"/>
  <c r="E4607" i="15" s="1"/>
  <c r="B4607" i="15"/>
  <c r="C4606" i="15"/>
  <c r="E4606" i="15" s="1"/>
  <c r="B4606" i="15"/>
  <c r="C4605" i="15"/>
  <c r="E4605" i="15" s="1"/>
  <c r="B4605" i="15"/>
  <c r="C4604" i="15"/>
  <c r="E4604" i="15" s="1"/>
  <c r="B4604" i="15"/>
  <c r="C4603" i="15"/>
  <c r="E4603" i="15" s="1"/>
  <c r="B4603" i="15"/>
  <c r="C4602" i="15"/>
  <c r="E4602" i="15" s="1"/>
  <c r="B4602" i="15"/>
  <c r="C4601" i="15"/>
  <c r="E4601" i="15" s="1"/>
  <c r="B4601" i="15"/>
  <c r="C4600" i="15"/>
  <c r="E4600" i="15" s="1"/>
  <c r="B4600" i="15"/>
  <c r="C4599" i="15"/>
  <c r="E4599" i="15" s="1"/>
  <c r="B4599" i="15"/>
  <c r="C4598" i="15"/>
  <c r="E4598" i="15" s="1"/>
  <c r="B4598" i="15"/>
  <c r="C4597" i="15"/>
  <c r="E4597" i="15" s="1"/>
  <c r="B4597" i="15"/>
  <c r="C4596" i="15"/>
  <c r="E4596" i="15" s="1"/>
  <c r="B4596" i="15"/>
  <c r="C4595" i="15"/>
  <c r="E4595" i="15" s="1"/>
  <c r="B4595" i="15"/>
  <c r="C4594" i="15"/>
  <c r="E4594" i="15" s="1"/>
  <c r="B4594" i="15"/>
  <c r="C4593" i="15"/>
  <c r="E4593" i="15" s="1"/>
  <c r="B4593" i="15"/>
  <c r="C4592" i="15"/>
  <c r="E4592" i="15" s="1"/>
  <c r="B4592" i="15"/>
  <c r="C4591" i="15"/>
  <c r="E4591" i="15" s="1"/>
  <c r="B4591" i="15"/>
  <c r="C4590" i="15"/>
  <c r="E4590" i="15" s="1"/>
  <c r="B4590" i="15"/>
  <c r="C4589" i="15"/>
  <c r="E4589" i="15" s="1"/>
  <c r="B4589" i="15"/>
  <c r="C4588" i="15"/>
  <c r="E4588" i="15" s="1"/>
  <c r="B4588" i="15"/>
  <c r="C4587" i="15"/>
  <c r="E4587" i="15" s="1"/>
  <c r="B4587" i="15"/>
  <c r="C4586" i="15"/>
  <c r="E4586" i="15" s="1"/>
  <c r="B4586" i="15"/>
  <c r="C4585" i="15"/>
  <c r="E4585" i="15" s="1"/>
  <c r="B4585" i="15"/>
  <c r="C4584" i="15"/>
  <c r="E4584" i="15" s="1"/>
  <c r="B4584" i="15"/>
  <c r="C4583" i="15"/>
  <c r="E4583" i="15" s="1"/>
  <c r="B4583" i="15"/>
  <c r="C4582" i="15"/>
  <c r="E4582" i="15" s="1"/>
  <c r="B4582" i="15"/>
  <c r="C4581" i="15"/>
  <c r="E4581" i="15" s="1"/>
  <c r="B4581" i="15"/>
  <c r="C4580" i="15"/>
  <c r="E4580" i="15" s="1"/>
  <c r="B4580" i="15"/>
  <c r="C4579" i="15"/>
  <c r="E4579" i="15" s="1"/>
  <c r="B4579" i="15"/>
  <c r="C4578" i="15"/>
  <c r="E4578" i="15" s="1"/>
  <c r="B4578" i="15"/>
  <c r="C4577" i="15"/>
  <c r="E4577" i="15" s="1"/>
  <c r="B4577" i="15"/>
  <c r="C4576" i="15"/>
  <c r="E4576" i="15" s="1"/>
  <c r="B4576" i="15"/>
  <c r="C4575" i="15"/>
  <c r="E4575" i="15" s="1"/>
  <c r="B4575" i="15"/>
  <c r="C4574" i="15"/>
  <c r="E4574" i="15" s="1"/>
  <c r="B4574" i="15"/>
  <c r="C4573" i="15"/>
  <c r="E4573" i="15" s="1"/>
  <c r="B4573" i="15"/>
  <c r="C4572" i="15"/>
  <c r="E4572" i="15" s="1"/>
  <c r="B4572" i="15"/>
  <c r="C4571" i="15"/>
  <c r="E4571" i="15" s="1"/>
  <c r="B4571" i="15"/>
  <c r="C4570" i="15"/>
  <c r="E4570" i="15" s="1"/>
  <c r="B4570" i="15"/>
  <c r="C4569" i="15"/>
  <c r="E4569" i="15" s="1"/>
  <c r="B4569" i="15"/>
  <c r="C4568" i="15"/>
  <c r="E4568" i="15" s="1"/>
  <c r="B4568" i="15"/>
  <c r="C4567" i="15"/>
  <c r="E4567" i="15" s="1"/>
  <c r="B4567" i="15"/>
  <c r="C4566" i="15"/>
  <c r="E4566" i="15" s="1"/>
  <c r="B4566" i="15"/>
  <c r="C4565" i="15"/>
  <c r="E4565" i="15" s="1"/>
  <c r="B4565" i="15"/>
  <c r="C4564" i="15"/>
  <c r="E4564" i="15" s="1"/>
  <c r="B4564" i="15"/>
  <c r="C4563" i="15"/>
  <c r="E4563" i="15" s="1"/>
  <c r="B4563" i="15"/>
  <c r="C4562" i="15"/>
  <c r="E4562" i="15" s="1"/>
  <c r="B4562" i="15"/>
  <c r="C4561" i="15"/>
  <c r="E4561" i="15" s="1"/>
  <c r="B4561" i="15"/>
  <c r="C4560" i="15"/>
  <c r="E4560" i="15" s="1"/>
  <c r="B4560" i="15"/>
  <c r="C4559" i="15"/>
  <c r="E4559" i="15" s="1"/>
  <c r="B4559" i="15"/>
  <c r="C4558" i="15"/>
  <c r="E4558" i="15" s="1"/>
  <c r="B4558" i="15"/>
  <c r="C4557" i="15"/>
  <c r="E4557" i="15" s="1"/>
  <c r="B4557" i="15"/>
  <c r="C4556" i="15"/>
  <c r="E4556" i="15" s="1"/>
  <c r="B4556" i="15"/>
  <c r="C4555" i="15"/>
  <c r="E4555" i="15" s="1"/>
  <c r="B4555" i="15"/>
  <c r="C4554" i="15"/>
  <c r="E4554" i="15" s="1"/>
  <c r="B4554" i="15"/>
  <c r="C4553" i="15"/>
  <c r="E4553" i="15" s="1"/>
  <c r="B4553" i="15"/>
  <c r="C4552" i="15"/>
  <c r="E4552" i="15" s="1"/>
  <c r="B4552" i="15"/>
  <c r="C4551" i="15"/>
  <c r="E4551" i="15" s="1"/>
  <c r="B4551" i="15"/>
  <c r="C4550" i="15"/>
  <c r="E4550" i="15" s="1"/>
  <c r="B4550" i="15"/>
  <c r="C4549" i="15"/>
  <c r="E4549" i="15" s="1"/>
  <c r="B4549" i="15"/>
  <c r="C4548" i="15"/>
  <c r="E4548" i="15" s="1"/>
  <c r="B4548" i="15"/>
  <c r="C4547" i="15"/>
  <c r="E4547" i="15" s="1"/>
  <c r="B4547" i="15"/>
  <c r="C4546" i="15"/>
  <c r="E4546" i="15" s="1"/>
  <c r="B4546" i="15"/>
  <c r="C4545" i="15"/>
  <c r="E4545" i="15" s="1"/>
  <c r="B4545" i="15"/>
  <c r="C4544" i="15"/>
  <c r="E4544" i="15" s="1"/>
  <c r="B4544" i="15"/>
  <c r="C4543" i="15"/>
  <c r="E4543" i="15" s="1"/>
  <c r="B4543" i="15"/>
  <c r="C4542" i="15"/>
  <c r="E4542" i="15" s="1"/>
  <c r="B4542" i="15"/>
  <c r="C4541" i="15"/>
  <c r="E4541" i="15" s="1"/>
  <c r="B4541" i="15"/>
  <c r="C4540" i="15"/>
  <c r="E4540" i="15" s="1"/>
  <c r="B4540" i="15"/>
  <c r="C4539" i="15"/>
  <c r="E4539" i="15" s="1"/>
  <c r="B4539" i="15"/>
  <c r="C4538" i="15"/>
  <c r="E4538" i="15" s="1"/>
  <c r="B4538" i="15"/>
  <c r="C4537" i="15"/>
  <c r="E4537" i="15" s="1"/>
  <c r="B4537" i="15"/>
  <c r="C4536" i="15"/>
  <c r="E4536" i="15" s="1"/>
  <c r="B4536" i="15"/>
  <c r="C4535" i="15"/>
  <c r="E4535" i="15" s="1"/>
  <c r="B4535" i="15"/>
  <c r="C4534" i="15"/>
  <c r="E4534" i="15" s="1"/>
  <c r="B4534" i="15"/>
  <c r="C4533" i="15"/>
  <c r="E4533" i="15" s="1"/>
  <c r="B4533" i="15"/>
  <c r="C4532" i="15"/>
  <c r="E4532" i="15" s="1"/>
  <c r="B4532" i="15"/>
  <c r="C4531" i="15"/>
  <c r="E4531" i="15" s="1"/>
  <c r="B4531" i="15"/>
  <c r="C4530" i="15"/>
  <c r="E4530" i="15" s="1"/>
  <c r="B4530" i="15"/>
  <c r="C4529" i="15"/>
  <c r="E4529" i="15" s="1"/>
  <c r="B4529" i="15"/>
  <c r="C4528" i="15"/>
  <c r="E4528" i="15" s="1"/>
  <c r="B4528" i="15"/>
  <c r="C4527" i="15"/>
  <c r="E4527" i="15" s="1"/>
  <c r="B4527" i="15"/>
  <c r="C4526" i="15"/>
  <c r="E4526" i="15" s="1"/>
  <c r="B4526" i="15"/>
  <c r="C4525" i="15"/>
  <c r="E4525" i="15" s="1"/>
  <c r="B4525" i="15"/>
  <c r="C4524" i="15"/>
  <c r="E4524" i="15" s="1"/>
  <c r="B4524" i="15"/>
  <c r="C4523" i="15"/>
  <c r="E4523" i="15" s="1"/>
  <c r="B4523" i="15"/>
  <c r="C4522" i="15"/>
  <c r="E4522" i="15" s="1"/>
  <c r="B4522" i="15"/>
  <c r="C4521" i="15"/>
  <c r="E4521" i="15" s="1"/>
  <c r="B4521" i="15"/>
  <c r="C4520" i="15"/>
  <c r="E4520" i="15" s="1"/>
  <c r="B4520" i="15"/>
  <c r="C4519" i="15"/>
  <c r="E4519" i="15" s="1"/>
  <c r="B4519" i="15"/>
  <c r="C4518" i="15"/>
  <c r="E4518" i="15" s="1"/>
  <c r="B4518" i="15"/>
  <c r="C4517" i="15"/>
  <c r="E4517" i="15" s="1"/>
  <c r="B4517" i="15"/>
  <c r="C4516" i="15"/>
  <c r="E4516" i="15" s="1"/>
  <c r="B4516" i="15"/>
  <c r="C4515" i="15"/>
  <c r="E4515" i="15" s="1"/>
  <c r="B4515" i="15"/>
  <c r="C4514" i="15"/>
  <c r="E4514" i="15" s="1"/>
  <c r="B4514" i="15"/>
  <c r="C4513" i="15"/>
  <c r="E4513" i="15" s="1"/>
  <c r="B4513" i="15"/>
  <c r="C4512" i="15"/>
  <c r="E4512" i="15" s="1"/>
  <c r="B4512" i="15"/>
  <c r="C4511" i="15"/>
  <c r="E4511" i="15" s="1"/>
  <c r="B4511" i="15"/>
  <c r="C4510" i="15"/>
  <c r="E4510" i="15" s="1"/>
  <c r="B4510" i="15"/>
  <c r="C4509" i="15"/>
  <c r="E4509" i="15" s="1"/>
  <c r="B4509" i="15"/>
  <c r="C4508" i="15"/>
  <c r="E4508" i="15" s="1"/>
  <c r="B4508" i="15"/>
  <c r="C4507" i="15"/>
  <c r="E4507" i="15" s="1"/>
  <c r="B4507" i="15"/>
  <c r="C4506" i="15"/>
  <c r="E4506" i="15" s="1"/>
  <c r="B4506" i="15"/>
  <c r="C4505" i="15"/>
  <c r="E4505" i="15" s="1"/>
  <c r="B4505" i="15"/>
  <c r="C4504" i="15"/>
  <c r="E4504" i="15" s="1"/>
  <c r="B4504" i="15"/>
  <c r="C4503" i="15"/>
  <c r="E4503" i="15" s="1"/>
  <c r="B4503" i="15"/>
  <c r="C4502" i="15"/>
  <c r="E4502" i="15" s="1"/>
  <c r="B4502" i="15"/>
  <c r="C4501" i="15"/>
  <c r="E4501" i="15" s="1"/>
  <c r="B4501" i="15"/>
  <c r="C4500" i="15"/>
  <c r="E4500" i="15" s="1"/>
  <c r="B4500" i="15"/>
  <c r="C4499" i="15"/>
  <c r="E4499" i="15" s="1"/>
  <c r="B4499" i="15"/>
  <c r="C4498" i="15"/>
  <c r="E4498" i="15" s="1"/>
  <c r="B4498" i="15"/>
  <c r="C4497" i="15"/>
  <c r="E4497" i="15" s="1"/>
  <c r="B4497" i="15"/>
  <c r="C4496" i="15"/>
  <c r="E4496" i="15" s="1"/>
  <c r="B4496" i="15"/>
  <c r="C4495" i="15"/>
  <c r="E4495" i="15" s="1"/>
  <c r="B4495" i="15"/>
  <c r="C4494" i="15"/>
  <c r="E4494" i="15" s="1"/>
  <c r="B4494" i="15"/>
  <c r="C4493" i="15"/>
  <c r="E4493" i="15" s="1"/>
  <c r="B4493" i="15"/>
  <c r="C4492" i="15"/>
  <c r="E4492" i="15" s="1"/>
  <c r="B4492" i="15"/>
  <c r="C4491" i="15"/>
  <c r="E4491" i="15" s="1"/>
  <c r="B4491" i="15"/>
  <c r="C4490" i="15"/>
  <c r="E4490" i="15" s="1"/>
  <c r="B4490" i="15"/>
  <c r="C4489" i="15"/>
  <c r="E4489" i="15" s="1"/>
  <c r="B4489" i="15"/>
  <c r="C4488" i="15"/>
  <c r="E4488" i="15" s="1"/>
  <c r="B4488" i="15"/>
  <c r="C4487" i="15"/>
  <c r="E4487" i="15" s="1"/>
  <c r="B4487" i="15"/>
  <c r="C4486" i="15"/>
  <c r="E4486" i="15" s="1"/>
  <c r="B4486" i="15"/>
  <c r="C4485" i="15"/>
  <c r="E4485" i="15" s="1"/>
  <c r="B4485" i="15"/>
  <c r="C4484" i="15"/>
  <c r="E4484" i="15" s="1"/>
  <c r="B4484" i="15"/>
  <c r="C4483" i="15"/>
  <c r="E4483" i="15" s="1"/>
  <c r="B4483" i="15"/>
  <c r="C4482" i="15"/>
  <c r="E4482" i="15" s="1"/>
  <c r="B4482" i="15"/>
  <c r="C4481" i="15"/>
  <c r="E4481" i="15" s="1"/>
  <c r="B4481" i="15"/>
  <c r="C4480" i="15"/>
  <c r="E4480" i="15" s="1"/>
  <c r="B4480" i="15"/>
  <c r="C4479" i="15"/>
  <c r="E4479" i="15" s="1"/>
  <c r="B4479" i="15"/>
  <c r="C4478" i="15"/>
  <c r="E4478" i="15" s="1"/>
  <c r="B4478" i="15"/>
  <c r="C4477" i="15"/>
  <c r="E4477" i="15" s="1"/>
  <c r="B4477" i="15"/>
  <c r="C4476" i="15"/>
  <c r="E4476" i="15" s="1"/>
  <c r="B4476" i="15"/>
  <c r="C4475" i="15"/>
  <c r="E4475" i="15" s="1"/>
  <c r="B4475" i="15"/>
  <c r="C4474" i="15"/>
  <c r="E4474" i="15" s="1"/>
  <c r="B4474" i="15"/>
  <c r="C4473" i="15"/>
  <c r="E4473" i="15" s="1"/>
  <c r="B4473" i="15"/>
  <c r="C4472" i="15"/>
  <c r="E4472" i="15" s="1"/>
  <c r="B4472" i="15"/>
  <c r="C4471" i="15"/>
  <c r="E4471" i="15" s="1"/>
  <c r="B4471" i="15"/>
  <c r="C4470" i="15"/>
  <c r="E4470" i="15" s="1"/>
  <c r="B4470" i="15"/>
  <c r="C4469" i="15"/>
  <c r="E4469" i="15" s="1"/>
  <c r="B4469" i="15"/>
  <c r="C4468" i="15"/>
  <c r="E4468" i="15" s="1"/>
  <c r="B4468" i="15"/>
  <c r="C4467" i="15"/>
  <c r="E4467" i="15" s="1"/>
  <c r="B4467" i="15"/>
  <c r="C4466" i="15"/>
  <c r="E4466" i="15" s="1"/>
  <c r="B4466" i="15"/>
  <c r="C4465" i="15"/>
  <c r="E4465" i="15" s="1"/>
  <c r="B4465" i="15"/>
  <c r="C4464" i="15"/>
  <c r="E4464" i="15" s="1"/>
  <c r="B4464" i="15"/>
  <c r="C4463" i="15"/>
  <c r="E4463" i="15" s="1"/>
  <c r="B4463" i="15"/>
  <c r="C4462" i="15"/>
  <c r="E4462" i="15" s="1"/>
  <c r="B4462" i="15"/>
  <c r="C4461" i="15"/>
  <c r="E4461" i="15" s="1"/>
  <c r="B4461" i="15"/>
  <c r="C4460" i="15"/>
  <c r="E4460" i="15" s="1"/>
  <c r="B4460" i="15"/>
  <c r="C4459" i="15"/>
  <c r="E4459" i="15" s="1"/>
  <c r="B4459" i="15"/>
  <c r="C4458" i="15"/>
  <c r="E4458" i="15" s="1"/>
  <c r="B4458" i="15"/>
  <c r="C4457" i="15"/>
  <c r="E4457" i="15" s="1"/>
  <c r="B4457" i="15"/>
  <c r="C4456" i="15"/>
  <c r="E4456" i="15" s="1"/>
  <c r="B4456" i="15"/>
  <c r="C4455" i="15"/>
  <c r="E4455" i="15" s="1"/>
  <c r="B4455" i="15"/>
  <c r="C4454" i="15"/>
  <c r="E4454" i="15" s="1"/>
  <c r="B4454" i="15"/>
  <c r="C4453" i="15"/>
  <c r="E4453" i="15" s="1"/>
  <c r="B4453" i="15"/>
  <c r="C4452" i="15"/>
  <c r="E4452" i="15" s="1"/>
  <c r="B4452" i="15"/>
  <c r="C4451" i="15"/>
  <c r="E4451" i="15" s="1"/>
  <c r="B4451" i="15"/>
  <c r="C4450" i="15"/>
  <c r="E4450" i="15" s="1"/>
  <c r="B4450" i="15"/>
  <c r="C4449" i="15"/>
  <c r="E4449" i="15" s="1"/>
  <c r="B4449" i="15"/>
  <c r="C4448" i="15"/>
  <c r="E4448" i="15" s="1"/>
  <c r="B4448" i="15"/>
  <c r="C4447" i="15"/>
  <c r="E4447" i="15" s="1"/>
  <c r="B4447" i="15"/>
  <c r="C4446" i="15"/>
  <c r="E4446" i="15" s="1"/>
  <c r="B4446" i="15"/>
  <c r="C4445" i="15"/>
  <c r="E4445" i="15" s="1"/>
  <c r="B4445" i="15"/>
  <c r="C4444" i="15"/>
  <c r="E4444" i="15" s="1"/>
  <c r="B4444" i="15"/>
  <c r="C4443" i="15"/>
  <c r="E4443" i="15" s="1"/>
  <c r="B4443" i="15"/>
  <c r="C4442" i="15"/>
  <c r="E4442" i="15" s="1"/>
  <c r="B4442" i="15"/>
  <c r="C4441" i="15"/>
  <c r="E4441" i="15" s="1"/>
  <c r="B4441" i="15"/>
  <c r="C4440" i="15"/>
  <c r="E4440" i="15" s="1"/>
  <c r="B4440" i="15"/>
  <c r="C4439" i="15"/>
  <c r="E4439" i="15" s="1"/>
  <c r="B4439" i="15"/>
  <c r="C4438" i="15"/>
  <c r="E4438" i="15" s="1"/>
  <c r="B4438" i="15"/>
  <c r="C4437" i="15"/>
  <c r="E4437" i="15" s="1"/>
  <c r="B4437" i="15"/>
  <c r="C4436" i="15"/>
  <c r="E4436" i="15" s="1"/>
  <c r="B4436" i="15"/>
  <c r="C4435" i="15"/>
  <c r="E4435" i="15" s="1"/>
  <c r="B4435" i="15"/>
  <c r="C4434" i="15"/>
  <c r="E4434" i="15" s="1"/>
  <c r="B4434" i="15"/>
  <c r="C4433" i="15"/>
  <c r="E4433" i="15" s="1"/>
  <c r="B4433" i="15"/>
  <c r="C4432" i="15"/>
  <c r="E4432" i="15" s="1"/>
  <c r="B4432" i="15"/>
  <c r="C4431" i="15"/>
  <c r="E4431" i="15" s="1"/>
  <c r="B4431" i="15"/>
  <c r="C4430" i="15"/>
  <c r="E4430" i="15" s="1"/>
  <c r="B4430" i="15"/>
  <c r="C4429" i="15"/>
  <c r="E4429" i="15" s="1"/>
  <c r="B4429" i="15"/>
  <c r="C4428" i="15"/>
  <c r="E4428" i="15" s="1"/>
  <c r="B4428" i="15"/>
  <c r="C4427" i="15"/>
  <c r="E4427" i="15" s="1"/>
  <c r="B4427" i="15"/>
  <c r="C4426" i="15"/>
  <c r="E4426" i="15" s="1"/>
  <c r="B4426" i="15"/>
  <c r="C4425" i="15"/>
  <c r="E4425" i="15" s="1"/>
  <c r="B4425" i="15"/>
  <c r="C4424" i="15"/>
  <c r="E4424" i="15" s="1"/>
  <c r="B4424" i="15"/>
  <c r="C4423" i="15"/>
  <c r="E4423" i="15" s="1"/>
  <c r="B4423" i="15"/>
  <c r="C4422" i="15"/>
  <c r="E4422" i="15" s="1"/>
  <c r="B4422" i="15"/>
  <c r="C4421" i="15"/>
  <c r="E4421" i="15" s="1"/>
  <c r="B4421" i="15"/>
  <c r="C4420" i="15"/>
  <c r="E4420" i="15" s="1"/>
  <c r="B4420" i="15"/>
  <c r="C4419" i="15"/>
  <c r="E4419" i="15" s="1"/>
  <c r="B4419" i="15"/>
  <c r="C4418" i="15"/>
  <c r="E4418" i="15" s="1"/>
  <c r="B4418" i="15"/>
  <c r="C4417" i="15"/>
  <c r="E4417" i="15" s="1"/>
  <c r="B4417" i="15"/>
  <c r="C4416" i="15"/>
  <c r="E4416" i="15" s="1"/>
  <c r="B4416" i="15"/>
  <c r="C4415" i="15"/>
  <c r="E4415" i="15" s="1"/>
  <c r="B4415" i="15"/>
  <c r="C4414" i="15"/>
  <c r="E4414" i="15" s="1"/>
  <c r="B4414" i="15"/>
  <c r="C4413" i="15"/>
  <c r="E4413" i="15" s="1"/>
  <c r="B4413" i="15"/>
  <c r="C4412" i="15"/>
  <c r="E4412" i="15" s="1"/>
  <c r="B4412" i="15"/>
  <c r="C4411" i="15"/>
  <c r="E4411" i="15" s="1"/>
  <c r="B4411" i="15"/>
  <c r="C4410" i="15"/>
  <c r="E4410" i="15" s="1"/>
  <c r="B4410" i="15"/>
  <c r="C4409" i="15"/>
  <c r="E4409" i="15" s="1"/>
  <c r="B4409" i="15"/>
  <c r="C4408" i="15"/>
  <c r="E4408" i="15" s="1"/>
  <c r="B4408" i="15"/>
  <c r="C4407" i="15"/>
  <c r="E4407" i="15" s="1"/>
  <c r="B4407" i="15"/>
  <c r="C4406" i="15"/>
  <c r="E4406" i="15" s="1"/>
  <c r="B4406" i="15"/>
  <c r="C4405" i="15"/>
  <c r="E4405" i="15" s="1"/>
  <c r="B4405" i="15"/>
  <c r="C4404" i="15"/>
  <c r="E4404" i="15" s="1"/>
  <c r="B4404" i="15"/>
  <c r="C4403" i="15"/>
  <c r="E4403" i="15" s="1"/>
  <c r="B4403" i="15"/>
  <c r="C4402" i="15"/>
  <c r="E4402" i="15" s="1"/>
  <c r="B4402" i="15"/>
  <c r="C4401" i="15"/>
  <c r="E4401" i="15" s="1"/>
  <c r="B4401" i="15"/>
  <c r="C4400" i="15"/>
  <c r="E4400" i="15" s="1"/>
  <c r="B4400" i="15"/>
  <c r="C4399" i="15"/>
  <c r="E4399" i="15" s="1"/>
  <c r="B4399" i="15"/>
  <c r="C4398" i="15"/>
  <c r="E4398" i="15" s="1"/>
  <c r="B4398" i="15"/>
  <c r="C4397" i="15"/>
  <c r="E4397" i="15" s="1"/>
  <c r="B4397" i="15"/>
  <c r="C4396" i="15"/>
  <c r="E4396" i="15" s="1"/>
  <c r="B4396" i="15"/>
  <c r="C4395" i="15"/>
  <c r="E4395" i="15" s="1"/>
  <c r="B4395" i="15"/>
  <c r="C4394" i="15"/>
  <c r="E4394" i="15" s="1"/>
  <c r="B4394" i="15"/>
  <c r="C4393" i="15"/>
  <c r="E4393" i="15" s="1"/>
  <c r="B4393" i="15"/>
  <c r="C4392" i="15"/>
  <c r="E4392" i="15" s="1"/>
  <c r="B4392" i="15"/>
  <c r="C4391" i="15"/>
  <c r="E4391" i="15" s="1"/>
  <c r="B4391" i="15"/>
  <c r="C4390" i="15"/>
  <c r="E4390" i="15" s="1"/>
  <c r="B4390" i="15"/>
  <c r="C4389" i="15"/>
  <c r="E4389" i="15" s="1"/>
  <c r="B4389" i="15"/>
  <c r="C4388" i="15"/>
  <c r="E4388" i="15" s="1"/>
  <c r="B4388" i="15"/>
  <c r="C4387" i="15"/>
  <c r="E4387" i="15" s="1"/>
  <c r="B4387" i="15"/>
  <c r="C4386" i="15"/>
  <c r="E4386" i="15" s="1"/>
  <c r="B4386" i="15"/>
  <c r="C4385" i="15"/>
  <c r="E4385" i="15" s="1"/>
  <c r="B4385" i="15"/>
  <c r="C4384" i="15"/>
  <c r="E4384" i="15" s="1"/>
  <c r="B4384" i="15"/>
  <c r="C4383" i="15"/>
  <c r="E4383" i="15" s="1"/>
  <c r="B4383" i="15"/>
  <c r="C4382" i="15"/>
  <c r="E4382" i="15" s="1"/>
  <c r="B4382" i="15"/>
  <c r="C4381" i="15"/>
  <c r="E4381" i="15" s="1"/>
  <c r="B4381" i="15"/>
  <c r="C4380" i="15"/>
  <c r="E4380" i="15" s="1"/>
  <c r="B4380" i="15"/>
  <c r="C4379" i="15"/>
  <c r="E4379" i="15" s="1"/>
  <c r="B4379" i="15"/>
  <c r="C4378" i="15"/>
  <c r="E4378" i="15" s="1"/>
  <c r="B4378" i="15"/>
  <c r="C4377" i="15"/>
  <c r="E4377" i="15" s="1"/>
  <c r="B4377" i="15"/>
  <c r="C4376" i="15"/>
  <c r="E4376" i="15" s="1"/>
  <c r="B4376" i="15"/>
  <c r="C4375" i="15"/>
  <c r="E4375" i="15" s="1"/>
  <c r="B4375" i="15"/>
  <c r="C4374" i="15"/>
  <c r="E4374" i="15" s="1"/>
  <c r="B4374" i="15"/>
  <c r="C4373" i="15"/>
  <c r="E4373" i="15" s="1"/>
  <c r="B4373" i="15"/>
  <c r="C4372" i="15"/>
  <c r="E4372" i="15" s="1"/>
  <c r="B4372" i="15"/>
  <c r="C4371" i="15"/>
  <c r="E4371" i="15" s="1"/>
  <c r="B4371" i="15"/>
  <c r="C4370" i="15"/>
  <c r="E4370" i="15" s="1"/>
  <c r="B4370" i="15"/>
  <c r="C4369" i="15"/>
  <c r="E4369" i="15" s="1"/>
  <c r="B4369" i="15"/>
  <c r="C4368" i="15"/>
  <c r="E4368" i="15" s="1"/>
  <c r="B4368" i="15"/>
  <c r="C4367" i="15"/>
  <c r="E4367" i="15" s="1"/>
  <c r="B4367" i="15"/>
  <c r="C4366" i="15"/>
  <c r="E4366" i="15" s="1"/>
  <c r="B4366" i="15"/>
  <c r="C4365" i="15"/>
  <c r="E4365" i="15" s="1"/>
  <c r="B4365" i="15"/>
  <c r="C4364" i="15"/>
  <c r="E4364" i="15" s="1"/>
  <c r="B4364" i="15"/>
  <c r="C4363" i="15"/>
  <c r="E4363" i="15" s="1"/>
  <c r="B4363" i="15"/>
  <c r="C4362" i="15"/>
  <c r="E4362" i="15" s="1"/>
  <c r="B4362" i="15"/>
  <c r="C4361" i="15"/>
  <c r="E4361" i="15" s="1"/>
  <c r="B4361" i="15"/>
  <c r="C4360" i="15"/>
  <c r="E4360" i="15" s="1"/>
  <c r="B4360" i="15"/>
  <c r="C4359" i="15"/>
  <c r="E4359" i="15" s="1"/>
  <c r="B4359" i="15"/>
  <c r="C4358" i="15"/>
  <c r="E4358" i="15" s="1"/>
  <c r="B4358" i="15"/>
  <c r="C4357" i="15"/>
  <c r="E4357" i="15" s="1"/>
  <c r="B4357" i="15"/>
  <c r="C4356" i="15"/>
  <c r="E4356" i="15" s="1"/>
  <c r="B4356" i="15"/>
  <c r="C4355" i="15"/>
  <c r="E4355" i="15" s="1"/>
  <c r="B4355" i="15"/>
  <c r="C4354" i="15"/>
  <c r="E4354" i="15" s="1"/>
  <c r="B4354" i="15"/>
  <c r="C4353" i="15"/>
  <c r="E4353" i="15" s="1"/>
  <c r="B4353" i="15"/>
  <c r="C4352" i="15"/>
  <c r="E4352" i="15" s="1"/>
  <c r="B4352" i="15"/>
  <c r="C4351" i="15"/>
  <c r="E4351" i="15" s="1"/>
  <c r="B4351" i="15"/>
  <c r="C4350" i="15"/>
  <c r="E4350" i="15" s="1"/>
  <c r="B4350" i="15"/>
  <c r="C4349" i="15"/>
  <c r="E4349" i="15" s="1"/>
  <c r="B4349" i="15"/>
  <c r="C4348" i="15"/>
  <c r="E4348" i="15" s="1"/>
  <c r="B4348" i="15"/>
  <c r="C4347" i="15"/>
  <c r="E4347" i="15" s="1"/>
  <c r="B4347" i="15"/>
  <c r="C4346" i="15"/>
  <c r="E4346" i="15" s="1"/>
  <c r="B4346" i="15"/>
  <c r="C4345" i="15"/>
  <c r="E4345" i="15" s="1"/>
  <c r="B4345" i="15"/>
  <c r="C4344" i="15"/>
  <c r="E4344" i="15" s="1"/>
  <c r="B4344" i="15"/>
  <c r="C4343" i="15"/>
  <c r="E4343" i="15" s="1"/>
  <c r="B4343" i="15"/>
  <c r="C4342" i="15"/>
  <c r="E4342" i="15" s="1"/>
  <c r="B4342" i="15"/>
  <c r="C4341" i="15"/>
  <c r="E4341" i="15" s="1"/>
  <c r="B4341" i="15"/>
  <c r="C4340" i="15"/>
  <c r="E4340" i="15" s="1"/>
  <c r="B4340" i="15"/>
  <c r="C4339" i="15"/>
  <c r="E4339" i="15" s="1"/>
  <c r="B4339" i="15"/>
  <c r="C4338" i="15"/>
  <c r="E4338" i="15" s="1"/>
  <c r="B4338" i="15"/>
  <c r="C4337" i="15"/>
  <c r="E4337" i="15" s="1"/>
  <c r="B4337" i="15"/>
  <c r="C4336" i="15"/>
  <c r="E4336" i="15" s="1"/>
  <c r="B4336" i="15"/>
  <c r="C4335" i="15"/>
  <c r="E4335" i="15" s="1"/>
  <c r="B4335" i="15"/>
  <c r="C4334" i="15"/>
  <c r="E4334" i="15" s="1"/>
  <c r="B4334" i="15"/>
  <c r="C4333" i="15"/>
  <c r="E4333" i="15" s="1"/>
  <c r="B4333" i="15"/>
  <c r="C4332" i="15"/>
  <c r="E4332" i="15" s="1"/>
  <c r="B4332" i="15"/>
  <c r="C4331" i="15"/>
  <c r="E4331" i="15" s="1"/>
  <c r="B4331" i="15"/>
  <c r="C4330" i="15"/>
  <c r="E4330" i="15" s="1"/>
  <c r="B4330" i="15"/>
  <c r="C4329" i="15"/>
  <c r="E4329" i="15" s="1"/>
  <c r="B4329" i="15"/>
  <c r="C4328" i="15"/>
  <c r="E4328" i="15" s="1"/>
  <c r="B4328" i="15"/>
  <c r="C4327" i="15"/>
  <c r="E4327" i="15" s="1"/>
  <c r="B4327" i="15"/>
  <c r="C4326" i="15"/>
  <c r="E4326" i="15" s="1"/>
  <c r="B4326" i="15"/>
  <c r="C4325" i="15"/>
  <c r="E4325" i="15" s="1"/>
  <c r="B4325" i="15"/>
  <c r="C4324" i="15"/>
  <c r="E4324" i="15" s="1"/>
  <c r="B4324" i="15"/>
  <c r="C4323" i="15"/>
  <c r="E4323" i="15" s="1"/>
  <c r="B4323" i="15"/>
  <c r="C4322" i="15"/>
  <c r="E4322" i="15" s="1"/>
  <c r="B4322" i="15"/>
  <c r="C4321" i="15"/>
  <c r="E4321" i="15" s="1"/>
  <c r="B4321" i="15"/>
  <c r="C4320" i="15"/>
  <c r="E4320" i="15" s="1"/>
  <c r="B4320" i="15"/>
  <c r="C4319" i="15"/>
  <c r="E4319" i="15" s="1"/>
  <c r="B4319" i="15"/>
  <c r="C4318" i="15"/>
  <c r="E4318" i="15" s="1"/>
  <c r="B4318" i="15"/>
  <c r="C4317" i="15"/>
  <c r="E4317" i="15" s="1"/>
  <c r="B4317" i="15"/>
  <c r="C4316" i="15"/>
  <c r="E4316" i="15" s="1"/>
  <c r="B4316" i="15"/>
  <c r="C4315" i="15"/>
  <c r="E4315" i="15" s="1"/>
  <c r="B4315" i="15"/>
  <c r="C4314" i="15"/>
  <c r="E4314" i="15" s="1"/>
  <c r="B4314" i="15"/>
  <c r="C4313" i="15"/>
  <c r="E4313" i="15" s="1"/>
  <c r="B4313" i="15"/>
  <c r="C4312" i="15"/>
  <c r="E4312" i="15" s="1"/>
  <c r="B4312" i="15"/>
  <c r="C4311" i="15"/>
  <c r="E4311" i="15" s="1"/>
  <c r="B4311" i="15"/>
  <c r="C4310" i="15"/>
  <c r="E4310" i="15" s="1"/>
  <c r="B4310" i="15"/>
  <c r="C4309" i="15"/>
  <c r="E4309" i="15" s="1"/>
  <c r="B4309" i="15"/>
  <c r="C4308" i="15"/>
  <c r="E4308" i="15" s="1"/>
  <c r="B4308" i="15"/>
  <c r="C4307" i="15"/>
  <c r="E4307" i="15" s="1"/>
  <c r="B4307" i="15"/>
  <c r="C4306" i="15"/>
  <c r="E4306" i="15" s="1"/>
  <c r="B4306" i="15"/>
  <c r="C4305" i="15"/>
  <c r="E4305" i="15" s="1"/>
  <c r="B4305" i="15"/>
  <c r="C4304" i="15"/>
  <c r="E4304" i="15" s="1"/>
  <c r="B4304" i="15"/>
  <c r="C4303" i="15"/>
  <c r="E4303" i="15" s="1"/>
  <c r="B4303" i="15"/>
  <c r="C4302" i="15"/>
  <c r="E4302" i="15" s="1"/>
  <c r="B4302" i="15"/>
  <c r="C4301" i="15"/>
  <c r="E4301" i="15" s="1"/>
  <c r="B4301" i="15"/>
  <c r="C4300" i="15"/>
  <c r="E4300" i="15" s="1"/>
  <c r="B4300" i="15"/>
  <c r="C4299" i="15"/>
  <c r="E4299" i="15" s="1"/>
  <c r="B4299" i="15"/>
  <c r="C4298" i="15"/>
  <c r="E4298" i="15" s="1"/>
  <c r="B4298" i="15"/>
  <c r="C4297" i="15"/>
  <c r="E4297" i="15" s="1"/>
  <c r="B4297" i="15"/>
  <c r="C4296" i="15"/>
  <c r="E4296" i="15" s="1"/>
  <c r="B4296" i="15"/>
  <c r="C4295" i="15"/>
  <c r="E4295" i="15" s="1"/>
  <c r="B4295" i="15"/>
  <c r="C4294" i="15"/>
  <c r="E4294" i="15" s="1"/>
  <c r="B4294" i="15"/>
  <c r="C4293" i="15"/>
  <c r="E4293" i="15" s="1"/>
  <c r="B4293" i="15"/>
  <c r="C4292" i="15"/>
  <c r="E4292" i="15" s="1"/>
  <c r="B4292" i="15"/>
  <c r="C4291" i="15"/>
  <c r="E4291" i="15" s="1"/>
  <c r="B4291" i="15"/>
  <c r="C4290" i="15"/>
  <c r="E4290" i="15" s="1"/>
  <c r="B4290" i="15"/>
  <c r="C4289" i="15"/>
  <c r="E4289" i="15" s="1"/>
  <c r="B4289" i="15"/>
  <c r="C4288" i="15"/>
  <c r="E4288" i="15" s="1"/>
  <c r="B4288" i="15"/>
  <c r="C4287" i="15"/>
  <c r="E4287" i="15" s="1"/>
  <c r="B4287" i="15"/>
  <c r="C4286" i="15"/>
  <c r="E4286" i="15" s="1"/>
  <c r="B4286" i="15"/>
  <c r="C4285" i="15"/>
  <c r="E4285" i="15" s="1"/>
  <c r="B4285" i="15"/>
  <c r="C4284" i="15"/>
  <c r="E4284" i="15" s="1"/>
  <c r="B4284" i="15"/>
  <c r="C4283" i="15"/>
  <c r="E4283" i="15" s="1"/>
  <c r="B4283" i="15"/>
  <c r="C4282" i="15"/>
  <c r="E4282" i="15" s="1"/>
  <c r="B4282" i="15"/>
  <c r="C4281" i="15"/>
  <c r="E4281" i="15" s="1"/>
  <c r="B4281" i="15"/>
  <c r="C4280" i="15"/>
  <c r="E4280" i="15" s="1"/>
  <c r="B4280" i="15"/>
  <c r="C4279" i="15"/>
  <c r="E4279" i="15" s="1"/>
  <c r="B4279" i="15"/>
  <c r="C4278" i="15"/>
  <c r="E4278" i="15" s="1"/>
  <c r="B4278" i="15"/>
  <c r="C4277" i="15"/>
  <c r="E4277" i="15" s="1"/>
  <c r="B4277" i="15"/>
  <c r="C4276" i="15"/>
  <c r="E4276" i="15" s="1"/>
  <c r="B4276" i="15"/>
  <c r="C4275" i="15"/>
  <c r="E4275" i="15" s="1"/>
  <c r="B4275" i="15"/>
  <c r="C4274" i="15"/>
  <c r="E4274" i="15" s="1"/>
  <c r="B4274" i="15"/>
  <c r="C4273" i="15"/>
  <c r="E4273" i="15" s="1"/>
  <c r="B4273" i="15"/>
  <c r="C4272" i="15"/>
  <c r="E4272" i="15" s="1"/>
  <c r="B4272" i="15"/>
  <c r="C4271" i="15"/>
  <c r="E4271" i="15" s="1"/>
  <c r="B4271" i="15"/>
  <c r="C4270" i="15"/>
  <c r="E4270" i="15" s="1"/>
  <c r="B4270" i="15"/>
  <c r="C4269" i="15"/>
  <c r="E4269" i="15" s="1"/>
  <c r="B4269" i="15"/>
  <c r="C4268" i="15"/>
  <c r="E4268" i="15" s="1"/>
  <c r="B4268" i="15"/>
  <c r="C4267" i="15"/>
  <c r="E4267" i="15" s="1"/>
  <c r="B4267" i="15"/>
  <c r="C4266" i="15"/>
  <c r="E4266" i="15" s="1"/>
  <c r="B4266" i="15"/>
  <c r="C4265" i="15"/>
  <c r="E4265" i="15" s="1"/>
  <c r="B4265" i="15"/>
  <c r="C4264" i="15"/>
  <c r="E4264" i="15" s="1"/>
  <c r="B4264" i="15"/>
  <c r="C4263" i="15"/>
  <c r="E4263" i="15" s="1"/>
  <c r="B4263" i="15"/>
  <c r="C4262" i="15"/>
  <c r="E4262" i="15" s="1"/>
  <c r="B4262" i="15"/>
  <c r="C4261" i="15"/>
  <c r="E4261" i="15" s="1"/>
  <c r="B4261" i="15"/>
  <c r="C4260" i="15"/>
  <c r="E4260" i="15" s="1"/>
  <c r="B4260" i="15"/>
  <c r="C4259" i="15"/>
  <c r="E4259" i="15" s="1"/>
  <c r="B4259" i="15"/>
  <c r="C4258" i="15"/>
  <c r="E4258" i="15" s="1"/>
  <c r="B4258" i="15"/>
  <c r="C4257" i="15"/>
  <c r="E4257" i="15" s="1"/>
  <c r="B4257" i="15"/>
  <c r="C4256" i="15"/>
  <c r="E4256" i="15" s="1"/>
  <c r="B4256" i="15"/>
  <c r="C4255" i="15"/>
  <c r="E4255" i="15" s="1"/>
  <c r="B4255" i="15"/>
  <c r="C4254" i="15"/>
  <c r="E4254" i="15" s="1"/>
  <c r="B4254" i="15"/>
  <c r="C4253" i="15"/>
  <c r="E4253" i="15" s="1"/>
  <c r="B4253" i="15"/>
  <c r="C4252" i="15"/>
  <c r="E4252" i="15" s="1"/>
  <c r="B4252" i="15"/>
  <c r="C4251" i="15"/>
  <c r="E4251" i="15" s="1"/>
  <c r="B4251" i="15"/>
  <c r="C4250" i="15"/>
  <c r="E4250" i="15" s="1"/>
  <c r="B4250" i="15"/>
  <c r="C4249" i="15"/>
  <c r="E4249" i="15" s="1"/>
  <c r="B4249" i="15"/>
  <c r="C4248" i="15"/>
  <c r="E4248" i="15" s="1"/>
  <c r="B4248" i="15"/>
  <c r="C4247" i="15"/>
  <c r="E4247" i="15" s="1"/>
  <c r="B4247" i="15"/>
  <c r="C4246" i="15"/>
  <c r="E4246" i="15" s="1"/>
  <c r="B4246" i="15"/>
  <c r="C4245" i="15"/>
  <c r="E4245" i="15" s="1"/>
  <c r="B4245" i="15"/>
  <c r="C4244" i="15"/>
  <c r="E4244" i="15" s="1"/>
  <c r="B4244" i="15"/>
  <c r="C4243" i="15"/>
  <c r="E4243" i="15" s="1"/>
  <c r="B4243" i="15"/>
  <c r="C4242" i="15"/>
  <c r="E4242" i="15" s="1"/>
  <c r="B4242" i="15"/>
  <c r="C4241" i="15"/>
  <c r="E4241" i="15" s="1"/>
  <c r="B4241" i="15"/>
  <c r="C4240" i="15"/>
  <c r="E4240" i="15" s="1"/>
  <c r="B4240" i="15"/>
  <c r="C4239" i="15"/>
  <c r="E4239" i="15" s="1"/>
  <c r="B4239" i="15"/>
  <c r="C4238" i="15"/>
  <c r="E4238" i="15" s="1"/>
  <c r="B4238" i="15"/>
  <c r="C4237" i="15"/>
  <c r="E4237" i="15" s="1"/>
  <c r="B4237" i="15"/>
  <c r="C4236" i="15"/>
  <c r="E4236" i="15" s="1"/>
  <c r="B4236" i="15"/>
  <c r="C4235" i="15"/>
  <c r="E4235" i="15" s="1"/>
  <c r="B4235" i="15"/>
  <c r="C4234" i="15"/>
  <c r="E4234" i="15" s="1"/>
  <c r="B4234" i="15"/>
  <c r="C4233" i="15"/>
  <c r="E4233" i="15" s="1"/>
  <c r="B4233" i="15"/>
  <c r="C4232" i="15"/>
  <c r="E4232" i="15" s="1"/>
  <c r="B4232" i="15"/>
  <c r="C4231" i="15"/>
  <c r="E4231" i="15" s="1"/>
  <c r="B4231" i="15"/>
  <c r="C4230" i="15"/>
  <c r="E4230" i="15" s="1"/>
  <c r="B4230" i="15"/>
  <c r="C4229" i="15"/>
  <c r="E4229" i="15" s="1"/>
  <c r="B4229" i="15"/>
  <c r="C4228" i="15"/>
  <c r="E4228" i="15" s="1"/>
  <c r="B4228" i="15"/>
  <c r="C4227" i="15"/>
  <c r="E4227" i="15" s="1"/>
  <c r="B4227" i="15"/>
  <c r="C4226" i="15"/>
  <c r="E4226" i="15" s="1"/>
  <c r="B4226" i="15"/>
  <c r="C4225" i="15"/>
  <c r="E4225" i="15" s="1"/>
  <c r="B4225" i="15"/>
  <c r="C4224" i="15"/>
  <c r="E4224" i="15" s="1"/>
  <c r="B4224" i="15"/>
  <c r="C4223" i="15"/>
  <c r="E4223" i="15" s="1"/>
  <c r="B4223" i="15"/>
  <c r="C4222" i="15"/>
  <c r="E4222" i="15" s="1"/>
  <c r="B4222" i="15"/>
  <c r="C4221" i="15"/>
  <c r="E4221" i="15" s="1"/>
  <c r="B4221" i="15"/>
  <c r="C4220" i="15"/>
  <c r="E4220" i="15" s="1"/>
  <c r="B4220" i="15"/>
  <c r="C4219" i="15"/>
  <c r="E4219" i="15" s="1"/>
  <c r="B4219" i="15"/>
  <c r="C4218" i="15"/>
  <c r="E4218" i="15" s="1"/>
  <c r="B4218" i="15"/>
  <c r="C4217" i="15"/>
  <c r="E4217" i="15" s="1"/>
  <c r="B4217" i="15"/>
  <c r="C4216" i="15"/>
  <c r="E4216" i="15" s="1"/>
  <c r="B4216" i="15"/>
  <c r="C4215" i="15"/>
  <c r="E4215" i="15" s="1"/>
  <c r="B4215" i="15"/>
  <c r="C4214" i="15"/>
  <c r="E4214" i="15" s="1"/>
  <c r="B4214" i="15"/>
  <c r="C4213" i="15"/>
  <c r="E4213" i="15" s="1"/>
  <c r="B4213" i="15"/>
  <c r="C4212" i="15"/>
  <c r="E4212" i="15" s="1"/>
  <c r="B4212" i="15"/>
  <c r="C4211" i="15"/>
  <c r="E4211" i="15" s="1"/>
  <c r="B4211" i="15"/>
  <c r="C4210" i="15"/>
  <c r="E4210" i="15" s="1"/>
  <c r="B4210" i="15"/>
  <c r="C4209" i="15"/>
  <c r="E4209" i="15" s="1"/>
  <c r="B4209" i="15"/>
  <c r="C4208" i="15"/>
  <c r="E4208" i="15" s="1"/>
  <c r="B4208" i="15"/>
  <c r="C4207" i="15"/>
  <c r="E4207" i="15" s="1"/>
  <c r="B4207" i="15"/>
  <c r="C4206" i="15"/>
  <c r="E4206" i="15" s="1"/>
  <c r="B4206" i="15"/>
  <c r="C4205" i="15"/>
  <c r="E4205" i="15" s="1"/>
  <c r="B4205" i="15"/>
  <c r="C4204" i="15"/>
  <c r="E4204" i="15" s="1"/>
  <c r="B4204" i="15"/>
  <c r="C4203" i="15"/>
  <c r="E4203" i="15" s="1"/>
  <c r="B4203" i="15"/>
  <c r="C4202" i="15"/>
  <c r="E4202" i="15" s="1"/>
  <c r="B4202" i="15"/>
  <c r="C4201" i="15"/>
  <c r="E4201" i="15" s="1"/>
  <c r="B4201" i="15"/>
  <c r="C4200" i="15"/>
  <c r="E4200" i="15" s="1"/>
  <c r="B4200" i="15"/>
  <c r="C4199" i="15"/>
  <c r="E4199" i="15" s="1"/>
  <c r="B4199" i="15"/>
  <c r="C4198" i="15"/>
  <c r="E4198" i="15" s="1"/>
  <c r="B4198" i="15"/>
  <c r="C4197" i="15"/>
  <c r="E4197" i="15" s="1"/>
  <c r="B4197" i="15"/>
  <c r="C4196" i="15"/>
  <c r="E4196" i="15" s="1"/>
  <c r="B4196" i="15"/>
  <c r="C4195" i="15"/>
  <c r="E4195" i="15" s="1"/>
  <c r="B4195" i="15"/>
  <c r="C4194" i="15"/>
  <c r="E4194" i="15" s="1"/>
  <c r="B4194" i="15"/>
  <c r="C4193" i="15"/>
  <c r="E4193" i="15" s="1"/>
  <c r="B4193" i="15"/>
  <c r="C4192" i="15"/>
  <c r="E4192" i="15" s="1"/>
  <c r="B4192" i="15"/>
  <c r="C4191" i="15"/>
  <c r="E4191" i="15" s="1"/>
  <c r="B4191" i="15"/>
  <c r="C4190" i="15"/>
  <c r="E4190" i="15" s="1"/>
  <c r="B4190" i="15"/>
  <c r="C4189" i="15"/>
  <c r="E4189" i="15" s="1"/>
  <c r="B4189" i="15"/>
  <c r="C4188" i="15"/>
  <c r="E4188" i="15" s="1"/>
  <c r="B4188" i="15"/>
  <c r="C4187" i="15"/>
  <c r="E4187" i="15" s="1"/>
  <c r="B4187" i="15"/>
  <c r="C4186" i="15"/>
  <c r="E4186" i="15" s="1"/>
  <c r="B4186" i="15"/>
  <c r="C4185" i="15"/>
  <c r="E4185" i="15" s="1"/>
  <c r="B4185" i="15"/>
  <c r="C4184" i="15"/>
  <c r="E4184" i="15" s="1"/>
  <c r="B4184" i="15"/>
  <c r="C4183" i="15"/>
  <c r="E4183" i="15" s="1"/>
  <c r="B4183" i="15"/>
  <c r="C4182" i="15"/>
  <c r="E4182" i="15" s="1"/>
  <c r="B4182" i="15"/>
  <c r="C4181" i="15"/>
  <c r="E4181" i="15" s="1"/>
  <c r="B4181" i="15"/>
  <c r="C4180" i="15"/>
  <c r="E4180" i="15" s="1"/>
  <c r="B4180" i="15"/>
  <c r="C4179" i="15"/>
  <c r="E4179" i="15" s="1"/>
  <c r="B4179" i="15"/>
  <c r="C4178" i="15"/>
  <c r="E4178" i="15" s="1"/>
  <c r="B4178" i="15"/>
  <c r="C4177" i="15"/>
  <c r="E4177" i="15" s="1"/>
  <c r="B4177" i="15"/>
  <c r="C4176" i="15"/>
  <c r="E4176" i="15" s="1"/>
  <c r="B4176" i="15"/>
  <c r="C4175" i="15"/>
  <c r="E4175" i="15" s="1"/>
  <c r="B4175" i="15"/>
  <c r="C4174" i="15"/>
  <c r="E4174" i="15" s="1"/>
  <c r="B4174" i="15"/>
  <c r="C4173" i="15"/>
  <c r="E4173" i="15" s="1"/>
  <c r="B4173" i="15"/>
  <c r="C4172" i="15"/>
  <c r="E4172" i="15" s="1"/>
  <c r="B4172" i="15"/>
  <c r="C4171" i="15"/>
  <c r="E4171" i="15" s="1"/>
  <c r="B4171" i="15"/>
  <c r="C4170" i="15"/>
  <c r="E4170" i="15" s="1"/>
  <c r="B4170" i="15"/>
  <c r="C4169" i="15"/>
  <c r="E4169" i="15" s="1"/>
  <c r="B4169" i="15"/>
  <c r="C4168" i="15"/>
  <c r="E4168" i="15" s="1"/>
  <c r="B4168" i="15"/>
  <c r="C4167" i="15"/>
  <c r="E4167" i="15" s="1"/>
  <c r="B4167" i="15"/>
  <c r="C4166" i="15"/>
  <c r="E4166" i="15" s="1"/>
  <c r="B4166" i="15"/>
  <c r="C4165" i="15"/>
  <c r="E4165" i="15" s="1"/>
  <c r="B4165" i="15"/>
  <c r="C4164" i="15"/>
  <c r="E4164" i="15" s="1"/>
  <c r="B4164" i="15"/>
  <c r="C4163" i="15"/>
  <c r="E4163" i="15" s="1"/>
  <c r="B4163" i="15"/>
  <c r="C4162" i="15"/>
  <c r="E4162" i="15" s="1"/>
  <c r="B4162" i="15"/>
  <c r="C4161" i="15"/>
  <c r="E4161" i="15" s="1"/>
  <c r="B4161" i="15"/>
  <c r="C4160" i="15"/>
  <c r="E4160" i="15" s="1"/>
  <c r="B4160" i="15"/>
  <c r="C4159" i="15"/>
  <c r="E4159" i="15" s="1"/>
  <c r="B4159" i="15"/>
  <c r="C4158" i="15"/>
  <c r="E4158" i="15" s="1"/>
  <c r="B4158" i="15"/>
  <c r="C4157" i="15"/>
  <c r="E4157" i="15" s="1"/>
  <c r="B4157" i="15"/>
  <c r="C4156" i="15"/>
  <c r="E4156" i="15" s="1"/>
  <c r="B4156" i="15"/>
  <c r="C4155" i="15"/>
  <c r="E4155" i="15" s="1"/>
  <c r="B4155" i="15"/>
  <c r="C4154" i="15"/>
  <c r="E4154" i="15" s="1"/>
  <c r="B4154" i="15"/>
  <c r="C4153" i="15"/>
  <c r="E4153" i="15" s="1"/>
  <c r="B4153" i="15"/>
  <c r="C4152" i="15"/>
  <c r="E4152" i="15" s="1"/>
  <c r="B4152" i="15"/>
  <c r="C4151" i="15"/>
  <c r="E4151" i="15" s="1"/>
  <c r="B4151" i="15"/>
  <c r="C4150" i="15"/>
  <c r="E4150" i="15" s="1"/>
  <c r="B4150" i="15"/>
  <c r="C4149" i="15"/>
  <c r="E4149" i="15" s="1"/>
  <c r="B4149" i="15"/>
  <c r="C4148" i="15"/>
  <c r="E4148" i="15" s="1"/>
  <c r="B4148" i="15"/>
  <c r="C4147" i="15"/>
  <c r="E4147" i="15" s="1"/>
  <c r="B4147" i="15"/>
  <c r="C4146" i="15"/>
  <c r="E4146" i="15" s="1"/>
  <c r="B4146" i="15"/>
  <c r="C4145" i="15"/>
  <c r="E4145" i="15" s="1"/>
  <c r="B4145" i="15"/>
  <c r="C4144" i="15"/>
  <c r="E4144" i="15" s="1"/>
  <c r="B4144" i="15"/>
  <c r="C4143" i="15"/>
  <c r="E4143" i="15" s="1"/>
  <c r="B4143" i="15"/>
  <c r="C4142" i="15"/>
  <c r="E4142" i="15" s="1"/>
  <c r="B4142" i="15"/>
  <c r="C4141" i="15"/>
  <c r="E4141" i="15" s="1"/>
  <c r="B4141" i="15"/>
  <c r="C4140" i="15"/>
  <c r="E4140" i="15" s="1"/>
  <c r="B4140" i="15"/>
  <c r="C4139" i="15"/>
  <c r="E4139" i="15" s="1"/>
  <c r="B4139" i="15"/>
  <c r="C4138" i="15"/>
  <c r="E4138" i="15" s="1"/>
  <c r="B4138" i="15"/>
  <c r="C4137" i="15"/>
  <c r="E4137" i="15" s="1"/>
  <c r="B4137" i="15"/>
  <c r="C4136" i="15"/>
  <c r="E4136" i="15" s="1"/>
  <c r="B4136" i="15"/>
  <c r="C4135" i="15"/>
  <c r="E4135" i="15" s="1"/>
  <c r="B4135" i="15"/>
  <c r="C4134" i="15"/>
  <c r="E4134" i="15" s="1"/>
  <c r="B4134" i="15"/>
  <c r="C4133" i="15"/>
  <c r="E4133" i="15" s="1"/>
  <c r="B4133" i="15"/>
  <c r="C4132" i="15"/>
  <c r="E4132" i="15" s="1"/>
  <c r="B4132" i="15"/>
  <c r="C4131" i="15"/>
  <c r="E4131" i="15" s="1"/>
  <c r="B4131" i="15"/>
  <c r="C4130" i="15"/>
  <c r="E4130" i="15" s="1"/>
  <c r="B4130" i="15"/>
  <c r="C4129" i="15"/>
  <c r="E4129" i="15" s="1"/>
  <c r="B4129" i="15"/>
  <c r="C4128" i="15"/>
  <c r="E4128" i="15" s="1"/>
  <c r="B4128" i="15"/>
  <c r="C4127" i="15"/>
  <c r="E4127" i="15" s="1"/>
  <c r="B4127" i="15"/>
  <c r="C4126" i="15"/>
  <c r="E4126" i="15" s="1"/>
  <c r="B4126" i="15"/>
  <c r="C4125" i="15"/>
  <c r="E4125" i="15" s="1"/>
  <c r="B4125" i="15"/>
  <c r="C4124" i="15"/>
  <c r="E4124" i="15" s="1"/>
  <c r="B4124" i="15"/>
  <c r="C4123" i="15"/>
  <c r="E4123" i="15" s="1"/>
  <c r="B4123" i="15"/>
  <c r="C4122" i="15"/>
  <c r="E4122" i="15" s="1"/>
  <c r="B4122" i="15"/>
  <c r="C4121" i="15"/>
  <c r="E4121" i="15" s="1"/>
  <c r="B4121" i="15"/>
  <c r="C4120" i="15"/>
  <c r="E4120" i="15" s="1"/>
  <c r="B4120" i="15"/>
  <c r="C4119" i="15"/>
  <c r="E4119" i="15" s="1"/>
  <c r="B4119" i="15"/>
  <c r="C4118" i="15"/>
  <c r="E4118" i="15" s="1"/>
  <c r="B4118" i="15"/>
  <c r="C4117" i="15"/>
  <c r="E4117" i="15" s="1"/>
  <c r="B4117" i="15"/>
  <c r="C4116" i="15"/>
  <c r="E4116" i="15" s="1"/>
  <c r="B4116" i="15"/>
  <c r="C4115" i="15"/>
  <c r="E4115" i="15" s="1"/>
  <c r="B4115" i="15"/>
  <c r="C4114" i="15"/>
  <c r="E4114" i="15" s="1"/>
  <c r="B4114" i="15"/>
  <c r="C4113" i="15"/>
  <c r="E4113" i="15" s="1"/>
  <c r="B4113" i="15"/>
  <c r="C4112" i="15"/>
  <c r="E4112" i="15" s="1"/>
  <c r="B4112" i="15"/>
  <c r="C4111" i="15"/>
  <c r="E4111" i="15" s="1"/>
  <c r="B4111" i="15"/>
  <c r="C4110" i="15"/>
  <c r="E4110" i="15" s="1"/>
  <c r="B4110" i="15"/>
  <c r="C4109" i="15"/>
  <c r="E4109" i="15" s="1"/>
  <c r="B4109" i="15"/>
  <c r="C4108" i="15"/>
  <c r="E4108" i="15" s="1"/>
  <c r="B4108" i="15"/>
  <c r="C4107" i="15"/>
  <c r="E4107" i="15" s="1"/>
  <c r="B4107" i="15"/>
  <c r="C4106" i="15"/>
  <c r="E4106" i="15" s="1"/>
  <c r="B4106" i="15"/>
  <c r="C4105" i="15"/>
  <c r="E4105" i="15" s="1"/>
  <c r="B4105" i="15"/>
  <c r="C4104" i="15"/>
  <c r="E4104" i="15" s="1"/>
  <c r="B4104" i="15"/>
  <c r="C4103" i="15"/>
  <c r="E4103" i="15" s="1"/>
  <c r="B4103" i="15"/>
  <c r="C4102" i="15"/>
  <c r="E4102" i="15" s="1"/>
  <c r="B4102" i="15"/>
  <c r="C4101" i="15"/>
  <c r="E4101" i="15" s="1"/>
  <c r="B4101" i="15"/>
  <c r="C4100" i="15"/>
  <c r="E4100" i="15" s="1"/>
  <c r="B4100" i="15"/>
  <c r="C4099" i="15"/>
  <c r="E4099" i="15" s="1"/>
  <c r="B4099" i="15"/>
  <c r="C4098" i="15"/>
  <c r="E4098" i="15" s="1"/>
  <c r="B4098" i="15"/>
  <c r="C4097" i="15"/>
  <c r="E4097" i="15" s="1"/>
  <c r="B4097" i="15"/>
  <c r="C4096" i="15"/>
  <c r="E4096" i="15" s="1"/>
  <c r="B4096" i="15"/>
  <c r="C4095" i="15"/>
  <c r="E4095" i="15" s="1"/>
  <c r="B4095" i="15"/>
  <c r="C4094" i="15"/>
  <c r="E4094" i="15" s="1"/>
  <c r="B4094" i="15"/>
  <c r="C4093" i="15"/>
  <c r="E4093" i="15" s="1"/>
  <c r="B4093" i="15"/>
  <c r="C4092" i="15"/>
  <c r="E4092" i="15" s="1"/>
  <c r="B4092" i="15"/>
  <c r="C4091" i="15"/>
  <c r="E4091" i="15" s="1"/>
  <c r="B4091" i="15"/>
  <c r="C4090" i="15"/>
  <c r="E4090" i="15" s="1"/>
  <c r="B4090" i="15"/>
  <c r="C4089" i="15"/>
  <c r="E4089" i="15" s="1"/>
  <c r="B4089" i="15"/>
  <c r="C4088" i="15"/>
  <c r="E4088" i="15" s="1"/>
  <c r="B4088" i="15"/>
  <c r="C4087" i="15"/>
  <c r="E4087" i="15" s="1"/>
  <c r="B4087" i="15"/>
  <c r="C4086" i="15"/>
  <c r="E4086" i="15" s="1"/>
  <c r="B4086" i="15"/>
  <c r="C4085" i="15"/>
  <c r="E4085" i="15" s="1"/>
  <c r="B4085" i="15"/>
  <c r="C4084" i="15"/>
  <c r="E4084" i="15" s="1"/>
  <c r="B4084" i="15"/>
  <c r="C4083" i="15"/>
  <c r="E4083" i="15" s="1"/>
  <c r="B4083" i="15"/>
  <c r="C4082" i="15"/>
  <c r="E4082" i="15" s="1"/>
  <c r="B4082" i="15"/>
  <c r="C4081" i="15"/>
  <c r="E4081" i="15" s="1"/>
  <c r="B4081" i="15"/>
  <c r="C4080" i="15"/>
  <c r="E4080" i="15" s="1"/>
  <c r="B4080" i="15"/>
  <c r="C4079" i="15"/>
  <c r="E4079" i="15" s="1"/>
  <c r="B4079" i="15"/>
  <c r="C4078" i="15"/>
  <c r="E4078" i="15" s="1"/>
  <c r="B4078" i="15"/>
  <c r="C4077" i="15"/>
  <c r="E4077" i="15" s="1"/>
  <c r="B4077" i="15"/>
  <c r="C4076" i="15"/>
  <c r="E4076" i="15" s="1"/>
  <c r="B4076" i="15"/>
  <c r="C4075" i="15"/>
  <c r="E4075" i="15" s="1"/>
  <c r="B4075" i="15"/>
  <c r="C4074" i="15"/>
  <c r="E4074" i="15" s="1"/>
  <c r="B4074" i="15"/>
  <c r="C4073" i="15"/>
  <c r="E4073" i="15" s="1"/>
  <c r="B4073" i="15"/>
  <c r="C4072" i="15"/>
  <c r="E4072" i="15" s="1"/>
  <c r="B4072" i="15"/>
  <c r="C4071" i="15"/>
  <c r="E4071" i="15" s="1"/>
  <c r="B4071" i="15"/>
  <c r="C4070" i="15"/>
  <c r="E4070" i="15" s="1"/>
  <c r="B4070" i="15"/>
  <c r="C4069" i="15"/>
  <c r="E4069" i="15" s="1"/>
  <c r="B4069" i="15"/>
  <c r="C4068" i="15"/>
  <c r="E4068" i="15" s="1"/>
  <c r="B4068" i="15"/>
  <c r="C4067" i="15"/>
  <c r="E4067" i="15" s="1"/>
  <c r="B4067" i="15"/>
  <c r="C4066" i="15"/>
  <c r="E4066" i="15" s="1"/>
  <c r="B4066" i="15"/>
  <c r="C4065" i="15"/>
  <c r="E4065" i="15" s="1"/>
  <c r="B4065" i="15"/>
  <c r="C4064" i="15"/>
  <c r="E4064" i="15" s="1"/>
  <c r="B4064" i="15"/>
  <c r="C4063" i="15"/>
  <c r="E4063" i="15" s="1"/>
  <c r="B4063" i="15"/>
  <c r="C4062" i="15"/>
  <c r="E4062" i="15" s="1"/>
  <c r="B4062" i="15"/>
  <c r="C4061" i="15"/>
  <c r="E4061" i="15" s="1"/>
  <c r="B4061" i="15"/>
  <c r="C4060" i="15"/>
  <c r="E4060" i="15" s="1"/>
  <c r="B4060" i="15"/>
  <c r="C4059" i="15"/>
  <c r="E4059" i="15" s="1"/>
  <c r="B4059" i="15"/>
  <c r="C4058" i="15"/>
  <c r="E4058" i="15" s="1"/>
  <c r="B4058" i="15"/>
  <c r="C4057" i="15"/>
  <c r="E4057" i="15" s="1"/>
  <c r="B4057" i="15"/>
  <c r="C4056" i="15"/>
  <c r="E4056" i="15" s="1"/>
  <c r="B4056" i="15"/>
  <c r="C4055" i="15"/>
  <c r="E4055" i="15" s="1"/>
  <c r="B4055" i="15"/>
  <c r="C4054" i="15"/>
  <c r="E4054" i="15" s="1"/>
  <c r="B4054" i="15"/>
  <c r="C4053" i="15"/>
  <c r="E4053" i="15" s="1"/>
  <c r="B4053" i="15"/>
  <c r="C4052" i="15"/>
  <c r="E4052" i="15" s="1"/>
  <c r="B4052" i="15"/>
  <c r="C4051" i="15"/>
  <c r="E4051" i="15" s="1"/>
  <c r="B4051" i="15"/>
  <c r="C4050" i="15"/>
  <c r="E4050" i="15" s="1"/>
  <c r="B4050" i="15"/>
  <c r="C4049" i="15"/>
  <c r="E4049" i="15" s="1"/>
  <c r="B4049" i="15"/>
  <c r="C4048" i="15"/>
  <c r="E4048" i="15" s="1"/>
  <c r="B4048" i="15"/>
  <c r="C4047" i="15"/>
  <c r="E4047" i="15" s="1"/>
  <c r="B4047" i="15"/>
  <c r="C4046" i="15"/>
  <c r="E4046" i="15" s="1"/>
  <c r="B4046" i="15"/>
  <c r="C4045" i="15"/>
  <c r="E4045" i="15" s="1"/>
  <c r="B4045" i="15"/>
  <c r="C4044" i="15"/>
  <c r="E4044" i="15" s="1"/>
  <c r="B4044" i="15"/>
  <c r="C4043" i="15"/>
  <c r="E4043" i="15" s="1"/>
  <c r="B4043" i="15"/>
  <c r="C4042" i="15"/>
  <c r="E4042" i="15" s="1"/>
  <c r="B4042" i="15"/>
  <c r="C4041" i="15"/>
  <c r="E4041" i="15" s="1"/>
  <c r="B4041" i="15"/>
  <c r="C4040" i="15"/>
  <c r="E4040" i="15" s="1"/>
  <c r="B4040" i="15"/>
  <c r="C4039" i="15"/>
  <c r="E4039" i="15" s="1"/>
  <c r="B4039" i="15"/>
  <c r="C4038" i="15"/>
  <c r="E4038" i="15" s="1"/>
  <c r="B4038" i="15"/>
  <c r="C4037" i="15"/>
  <c r="E4037" i="15" s="1"/>
  <c r="B4037" i="15"/>
  <c r="C4036" i="15"/>
  <c r="E4036" i="15" s="1"/>
  <c r="B4036" i="15"/>
  <c r="C4035" i="15"/>
  <c r="E4035" i="15" s="1"/>
  <c r="B4035" i="15"/>
  <c r="C4034" i="15"/>
  <c r="E4034" i="15" s="1"/>
  <c r="B4034" i="15"/>
  <c r="C4033" i="15"/>
  <c r="E4033" i="15" s="1"/>
  <c r="B4033" i="15"/>
  <c r="C4032" i="15"/>
  <c r="E4032" i="15" s="1"/>
  <c r="B4032" i="15"/>
  <c r="C4031" i="15"/>
  <c r="E4031" i="15" s="1"/>
  <c r="B4031" i="15"/>
  <c r="C4030" i="15"/>
  <c r="E4030" i="15" s="1"/>
  <c r="B4030" i="15"/>
  <c r="C4029" i="15"/>
  <c r="E4029" i="15" s="1"/>
  <c r="B4029" i="15"/>
  <c r="C4028" i="15"/>
  <c r="E4028" i="15" s="1"/>
  <c r="B4028" i="15"/>
  <c r="C4027" i="15"/>
  <c r="E4027" i="15" s="1"/>
  <c r="B4027" i="15"/>
  <c r="C4026" i="15"/>
  <c r="E4026" i="15" s="1"/>
  <c r="B4026" i="15"/>
  <c r="C4025" i="15"/>
  <c r="E4025" i="15" s="1"/>
  <c r="B4025" i="15"/>
  <c r="C4024" i="15"/>
  <c r="E4024" i="15" s="1"/>
  <c r="B4024" i="15"/>
  <c r="C4023" i="15"/>
  <c r="E4023" i="15" s="1"/>
  <c r="B4023" i="15"/>
  <c r="C4022" i="15"/>
  <c r="E4022" i="15" s="1"/>
  <c r="B4022" i="15"/>
  <c r="C4021" i="15"/>
  <c r="E4021" i="15" s="1"/>
  <c r="B4021" i="15"/>
  <c r="C4020" i="15"/>
  <c r="E4020" i="15" s="1"/>
  <c r="B4020" i="15"/>
  <c r="C4019" i="15"/>
  <c r="E4019" i="15" s="1"/>
  <c r="B4019" i="15"/>
  <c r="C4018" i="15"/>
  <c r="E4018" i="15" s="1"/>
  <c r="B4018" i="15"/>
  <c r="C4017" i="15"/>
  <c r="E4017" i="15" s="1"/>
  <c r="B4017" i="15"/>
  <c r="C4016" i="15"/>
  <c r="E4016" i="15" s="1"/>
  <c r="B4016" i="15"/>
  <c r="C4015" i="15"/>
  <c r="E4015" i="15" s="1"/>
  <c r="B4015" i="15"/>
  <c r="C4014" i="15"/>
  <c r="E4014" i="15" s="1"/>
  <c r="B4014" i="15"/>
  <c r="C4013" i="15"/>
  <c r="E4013" i="15" s="1"/>
  <c r="B4013" i="15"/>
  <c r="C4012" i="15"/>
  <c r="E4012" i="15" s="1"/>
  <c r="B4012" i="15"/>
  <c r="C4011" i="15"/>
  <c r="E4011" i="15" s="1"/>
  <c r="B4011" i="15"/>
  <c r="C4010" i="15"/>
  <c r="E4010" i="15" s="1"/>
  <c r="B4010" i="15"/>
  <c r="C4009" i="15"/>
  <c r="E4009" i="15" s="1"/>
  <c r="B4009" i="15"/>
  <c r="C4008" i="15"/>
  <c r="E4008" i="15" s="1"/>
  <c r="B4008" i="15"/>
  <c r="C4007" i="15"/>
  <c r="E4007" i="15" s="1"/>
  <c r="B4007" i="15"/>
  <c r="C4006" i="15"/>
  <c r="E4006" i="15" s="1"/>
  <c r="B4006" i="15"/>
  <c r="C4005" i="15"/>
  <c r="E4005" i="15" s="1"/>
  <c r="B4005" i="15"/>
  <c r="C4004" i="15"/>
  <c r="E4004" i="15" s="1"/>
  <c r="B4004" i="15"/>
  <c r="C4003" i="15"/>
  <c r="E4003" i="15" s="1"/>
  <c r="B4003" i="15"/>
  <c r="C4002" i="15"/>
  <c r="E4002" i="15" s="1"/>
  <c r="B4002" i="15"/>
  <c r="C4001" i="15"/>
  <c r="E4001" i="15" s="1"/>
  <c r="B4001" i="15"/>
  <c r="C4000" i="15"/>
  <c r="E4000" i="15" s="1"/>
  <c r="B4000" i="15"/>
  <c r="C3999" i="15"/>
  <c r="E3999" i="15" s="1"/>
  <c r="B3999" i="15"/>
  <c r="C3998" i="15"/>
  <c r="E3998" i="15" s="1"/>
  <c r="B3998" i="15"/>
  <c r="C3997" i="15"/>
  <c r="E3997" i="15" s="1"/>
  <c r="B3997" i="15"/>
  <c r="C3996" i="15"/>
  <c r="E3996" i="15" s="1"/>
  <c r="B3996" i="15"/>
  <c r="C3995" i="15"/>
  <c r="E3995" i="15" s="1"/>
  <c r="B3995" i="15"/>
  <c r="C3994" i="15"/>
  <c r="E3994" i="15" s="1"/>
  <c r="B3994" i="15"/>
  <c r="C3993" i="15"/>
  <c r="E3993" i="15" s="1"/>
  <c r="B3993" i="15"/>
  <c r="C3992" i="15"/>
  <c r="E3992" i="15" s="1"/>
  <c r="B3992" i="15"/>
  <c r="C3991" i="15"/>
  <c r="E3991" i="15" s="1"/>
  <c r="B3991" i="15"/>
  <c r="C3990" i="15"/>
  <c r="E3990" i="15" s="1"/>
  <c r="B3990" i="15"/>
  <c r="C3989" i="15"/>
  <c r="E3989" i="15" s="1"/>
  <c r="B3989" i="15"/>
  <c r="C3988" i="15"/>
  <c r="E3988" i="15" s="1"/>
  <c r="B3988" i="15"/>
  <c r="C3987" i="15"/>
  <c r="E3987" i="15" s="1"/>
  <c r="B3987" i="15"/>
  <c r="C3986" i="15"/>
  <c r="E3986" i="15" s="1"/>
  <c r="B3986" i="15"/>
  <c r="C3985" i="15"/>
  <c r="E3985" i="15" s="1"/>
  <c r="B3985" i="15"/>
  <c r="C3984" i="15"/>
  <c r="E3984" i="15" s="1"/>
  <c r="B3984" i="15"/>
  <c r="C3983" i="15"/>
  <c r="E3983" i="15" s="1"/>
  <c r="B3983" i="15"/>
  <c r="C3982" i="15"/>
  <c r="E3982" i="15" s="1"/>
  <c r="B3982" i="15"/>
  <c r="C3981" i="15"/>
  <c r="E3981" i="15" s="1"/>
  <c r="B3981" i="15"/>
  <c r="C3980" i="15"/>
  <c r="E3980" i="15" s="1"/>
  <c r="B3980" i="15"/>
  <c r="C3979" i="15"/>
  <c r="E3979" i="15" s="1"/>
  <c r="B3979" i="15"/>
  <c r="C3978" i="15"/>
  <c r="E3978" i="15" s="1"/>
  <c r="B3978" i="15"/>
  <c r="C3977" i="15"/>
  <c r="E3977" i="15" s="1"/>
  <c r="B3977" i="15"/>
  <c r="C3976" i="15"/>
  <c r="E3976" i="15" s="1"/>
  <c r="B3976" i="15"/>
  <c r="C3975" i="15"/>
  <c r="E3975" i="15" s="1"/>
  <c r="B3975" i="15"/>
  <c r="C3974" i="15"/>
  <c r="E3974" i="15" s="1"/>
  <c r="B3974" i="15"/>
  <c r="C3973" i="15"/>
  <c r="E3973" i="15" s="1"/>
  <c r="B3973" i="15"/>
  <c r="C3972" i="15"/>
  <c r="E3972" i="15" s="1"/>
  <c r="B3972" i="15"/>
  <c r="C3971" i="15"/>
  <c r="E3971" i="15" s="1"/>
  <c r="B3971" i="15"/>
  <c r="C3970" i="15"/>
  <c r="E3970" i="15" s="1"/>
  <c r="B3970" i="15"/>
  <c r="C3969" i="15"/>
  <c r="E3969" i="15" s="1"/>
  <c r="B3969" i="15"/>
  <c r="C3968" i="15"/>
  <c r="E3968" i="15" s="1"/>
  <c r="B3968" i="15"/>
  <c r="C3967" i="15"/>
  <c r="E3967" i="15" s="1"/>
  <c r="B3967" i="15"/>
  <c r="C3966" i="15"/>
  <c r="E3966" i="15" s="1"/>
  <c r="B3966" i="15"/>
  <c r="C3965" i="15"/>
  <c r="E3965" i="15" s="1"/>
  <c r="B3965" i="15"/>
  <c r="C3964" i="15"/>
  <c r="E3964" i="15" s="1"/>
  <c r="B3964" i="15"/>
  <c r="C3963" i="15"/>
  <c r="E3963" i="15" s="1"/>
  <c r="B3963" i="15"/>
  <c r="C3962" i="15"/>
  <c r="E3962" i="15" s="1"/>
  <c r="B3962" i="15"/>
  <c r="C3961" i="15"/>
  <c r="E3961" i="15" s="1"/>
  <c r="B3961" i="15"/>
  <c r="C3960" i="15"/>
  <c r="E3960" i="15" s="1"/>
  <c r="B3960" i="15"/>
  <c r="C3959" i="15"/>
  <c r="E3959" i="15" s="1"/>
  <c r="B3959" i="15"/>
  <c r="C3958" i="15"/>
  <c r="E3958" i="15" s="1"/>
  <c r="B3958" i="15"/>
  <c r="C3957" i="15"/>
  <c r="E3957" i="15" s="1"/>
  <c r="B3957" i="15"/>
  <c r="C3956" i="15"/>
  <c r="E3956" i="15" s="1"/>
  <c r="B3956" i="15"/>
  <c r="C3955" i="15"/>
  <c r="E3955" i="15" s="1"/>
  <c r="B3955" i="15"/>
  <c r="C3954" i="15"/>
  <c r="E3954" i="15" s="1"/>
  <c r="B3954" i="15"/>
  <c r="C3953" i="15"/>
  <c r="E3953" i="15" s="1"/>
  <c r="B3953" i="15"/>
  <c r="C3952" i="15"/>
  <c r="E3952" i="15" s="1"/>
  <c r="B3952" i="15"/>
  <c r="C3951" i="15"/>
  <c r="E3951" i="15" s="1"/>
  <c r="B3951" i="15"/>
  <c r="C3950" i="15"/>
  <c r="E3950" i="15" s="1"/>
  <c r="B3950" i="15"/>
  <c r="C3949" i="15"/>
  <c r="E3949" i="15" s="1"/>
  <c r="B3949" i="15"/>
  <c r="C3948" i="15"/>
  <c r="E3948" i="15" s="1"/>
  <c r="B3948" i="15"/>
  <c r="C3947" i="15"/>
  <c r="E3947" i="15" s="1"/>
  <c r="B3947" i="15"/>
  <c r="C3946" i="15"/>
  <c r="E3946" i="15" s="1"/>
  <c r="B3946" i="15"/>
  <c r="C3945" i="15"/>
  <c r="E3945" i="15" s="1"/>
  <c r="B3945" i="15"/>
  <c r="C3944" i="15"/>
  <c r="E3944" i="15" s="1"/>
  <c r="B3944" i="15"/>
  <c r="C3943" i="15"/>
  <c r="E3943" i="15" s="1"/>
  <c r="B3943" i="15"/>
  <c r="C3942" i="15"/>
  <c r="E3942" i="15" s="1"/>
  <c r="B3942" i="15"/>
  <c r="C3941" i="15"/>
  <c r="E3941" i="15" s="1"/>
  <c r="B3941" i="15"/>
  <c r="C3940" i="15"/>
  <c r="E3940" i="15" s="1"/>
  <c r="B3940" i="15"/>
  <c r="C3939" i="15"/>
  <c r="E3939" i="15" s="1"/>
  <c r="B3939" i="15"/>
  <c r="C3938" i="15"/>
  <c r="E3938" i="15" s="1"/>
  <c r="B3938" i="15"/>
  <c r="C3937" i="15"/>
  <c r="E3937" i="15" s="1"/>
  <c r="B3937" i="15"/>
  <c r="C3936" i="15"/>
  <c r="E3936" i="15" s="1"/>
  <c r="B3936" i="15"/>
  <c r="C3935" i="15"/>
  <c r="E3935" i="15" s="1"/>
  <c r="B3935" i="15"/>
  <c r="C3934" i="15"/>
  <c r="E3934" i="15" s="1"/>
  <c r="B3934" i="15"/>
  <c r="C3933" i="15"/>
  <c r="E3933" i="15" s="1"/>
  <c r="B3933" i="15"/>
  <c r="C3932" i="15"/>
  <c r="E3932" i="15" s="1"/>
  <c r="B3932" i="15"/>
  <c r="C3931" i="15"/>
  <c r="E3931" i="15" s="1"/>
  <c r="B3931" i="15"/>
  <c r="C3930" i="15"/>
  <c r="E3930" i="15" s="1"/>
  <c r="B3930" i="15"/>
  <c r="C3929" i="15"/>
  <c r="E3929" i="15" s="1"/>
  <c r="B3929" i="15"/>
  <c r="C3928" i="15"/>
  <c r="E3928" i="15" s="1"/>
  <c r="B3928" i="15"/>
  <c r="C3927" i="15"/>
  <c r="E3927" i="15" s="1"/>
  <c r="B3927" i="15"/>
  <c r="C3926" i="15"/>
  <c r="E3926" i="15" s="1"/>
  <c r="B3926" i="15"/>
  <c r="C3925" i="15"/>
  <c r="E3925" i="15" s="1"/>
  <c r="B3925" i="15"/>
  <c r="C3924" i="15"/>
  <c r="E3924" i="15" s="1"/>
  <c r="B3924" i="15"/>
  <c r="C3923" i="15"/>
  <c r="E3923" i="15" s="1"/>
  <c r="B3923" i="15"/>
  <c r="C3922" i="15"/>
  <c r="E3922" i="15" s="1"/>
  <c r="B3922" i="15"/>
  <c r="C3921" i="15"/>
  <c r="E3921" i="15" s="1"/>
  <c r="B3921" i="15"/>
  <c r="C3920" i="15"/>
  <c r="E3920" i="15" s="1"/>
  <c r="B3920" i="15"/>
  <c r="C3919" i="15"/>
  <c r="E3919" i="15" s="1"/>
  <c r="B3919" i="15"/>
  <c r="C3918" i="15"/>
  <c r="E3918" i="15" s="1"/>
  <c r="B3918" i="15"/>
  <c r="C3917" i="15"/>
  <c r="E3917" i="15" s="1"/>
  <c r="B3917" i="15"/>
  <c r="C3916" i="15"/>
  <c r="E3916" i="15" s="1"/>
  <c r="B3916" i="15"/>
  <c r="C3915" i="15"/>
  <c r="E3915" i="15" s="1"/>
  <c r="B3915" i="15"/>
  <c r="C3914" i="15"/>
  <c r="E3914" i="15" s="1"/>
  <c r="B3914" i="15"/>
  <c r="C3913" i="15"/>
  <c r="E3913" i="15" s="1"/>
  <c r="B3913" i="15"/>
  <c r="C3912" i="15"/>
  <c r="E3912" i="15" s="1"/>
  <c r="B3912" i="15"/>
  <c r="C3911" i="15"/>
  <c r="E3911" i="15" s="1"/>
  <c r="B3911" i="15"/>
  <c r="C3910" i="15"/>
  <c r="E3910" i="15" s="1"/>
  <c r="B3910" i="15"/>
  <c r="C3909" i="15"/>
  <c r="E3909" i="15" s="1"/>
  <c r="B3909" i="15"/>
  <c r="C3908" i="15"/>
  <c r="E3908" i="15" s="1"/>
  <c r="B3908" i="15"/>
  <c r="C3907" i="15"/>
  <c r="E3907" i="15" s="1"/>
  <c r="B3907" i="15"/>
  <c r="C3906" i="15"/>
  <c r="E3906" i="15" s="1"/>
  <c r="B3906" i="15"/>
  <c r="C3905" i="15"/>
  <c r="E3905" i="15" s="1"/>
  <c r="B3905" i="15"/>
  <c r="C3904" i="15"/>
  <c r="E3904" i="15" s="1"/>
  <c r="B3904" i="15"/>
  <c r="C3903" i="15"/>
  <c r="E3903" i="15" s="1"/>
  <c r="B3903" i="15"/>
  <c r="C3902" i="15"/>
  <c r="E3902" i="15" s="1"/>
  <c r="B3902" i="15"/>
  <c r="C3901" i="15"/>
  <c r="E3901" i="15" s="1"/>
  <c r="B3901" i="15"/>
  <c r="C3900" i="15"/>
  <c r="E3900" i="15" s="1"/>
  <c r="B3900" i="15"/>
  <c r="C3899" i="15"/>
  <c r="E3899" i="15" s="1"/>
  <c r="B3899" i="15"/>
  <c r="C3898" i="15"/>
  <c r="E3898" i="15" s="1"/>
  <c r="B3898" i="15"/>
  <c r="C3897" i="15"/>
  <c r="E3897" i="15" s="1"/>
  <c r="B3897" i="15"/>
  <c r="C3896" i="15"/>
  <c r="E3896" i="15" s="1"/>
  <c r="B3896" i="15"/>
  <c r="C3895" i="15"/>
  <c r="E3895" i="15" s="1"/>
  <c r="B3895" i="15"/>
  <c r="C3894" i="15"/>
  <c r="E3894" i="15" s="1"/>
  <c r="B3894" i="15"/>
  <c r="C3893" i="15"/>
  <c r="E3893" i="15" s="1"/>
  <c r="B3893" i="15"/>
  <c r="C3892" i="15"/>
  <c r="E3892" i="15" s="1"/>
  <c r="B3892" i="15"/>
  <c r="C3891" i="15"/>
  <c r="E3891" i="15" s="1"/>
  <c r="B3891" i="15"/>
  <c r="C3890" i="15"/>
  <c r="E3890" i="15" s="1"/>
  <c r="B3890" i="15"/>
  <c r="C3889" i="15"/>
  <c r="E3889" i="15" s="1"/>
  <c r="B3889" i="15"/>
  <c r="C3888" i="15"/>
  <c r="E3888" i="15" s="1"/>
  <c r="B3888" i="15"/>
  <c r="C3887" i="15"/>
  <c r="E3887" i="15" s="1"/>
  <c r="B3887" i="15"/>
  <c r="C3886" i="15"/>
  <c r="E3886" i="15" s="1"/>
  <c r="B3886" i="15"/>
  <c r="C3885" i="15"/>
  <c r="E3885" i="15" s="1"/>
  <c r="B3885" i="15"/>
  <c r="C3884" i="15"/>
  <c r="E3884" i="15" s="1"/>
  <c r="B3884" i="15"/>
  <c r="C3883" i="15"/>
  <c r="E3883" i="15" s="1"/>
  <c r="B3883" i="15"/>
  <c r="C3882" i="15"/>
  <c r="E3882" i="15" s="1"/>
  <c r="B3882" i="15"/>
  <c r="C3881" i="15"/>
  <c r="E3881" i="15" s="1"/>
  <c r="B3881" i="15"/>
  <c r="C3880" i="15"/>
  <c r="E3880" i="15" s="1"/>
  <c r="B3880" i="15"/>
  <c r="C3879" i="15"/>
  <c r="E3879" i="15" s="1"/>
  <c r="B3879" i="15"/>
  <c r="C3878" i="15"/>
  <c r="E3878" i="15" s="1"/>
  <c r="B3878" i="15"/>
  <c r="C3877" i="15"/>
  <c r="E3877" i="15" s="1"/>
  <c r="B3877" i="15"/>
  <c r="C3876" i="15"/>
  <c r="E3876" i="15" s="1"/>
  <c r="B3876" i="15"/>
  <c r="C3875" i="15"/>
  <c r="E3875" i="15" s="1"/>
  <c r="B3875" i="15"/>
  <c r="C3874" i="15"/>
  <c r="E3874" i="15" s="1"/>
  <c r="B3874" i="15"/>
  <c r="C3873" i="15"/>
  <c r="E3873" i="15" s="1"/>
  <c r="B3873" i="15"/>
  <c r="C3872" i="15"/>
  <c r="E3872" i="15" s="1"/>
  <c r="B3872" i="15"/>
  <c r="C3871" i="15"/>
  <c r="E3871" i="15" s="1"/>
  <c r="B3871" i="15"/>
  <c r="C3870" i="15"/>
  <c r="E3870" i="15" s="1"/>
  <c r="B3870" i="15"/>
  <c r="C3869" i="15"/>
  <c r="E3869" i="15" s="1"/>
  <c r="B3869" i="15"/>
  <c r="C3868" i="15"/>
  <c r="E3868" i="15" s="1"/>
  <c r="B3868" i="15"/>
  <c r="C3867" i="15"/>
  <c r="E3867" i="15" s="1"/>
  <c r="B3867" i="15"/>
  <c r="C3866" i="15"/>
  <c r="E3866" i="15" s="1"/>
  <c r="B3866" i="15"/>
  <c r="C3865" i="15"/>
  <c r="E3865" i="15" s="1"/>
  <c r="B3865" i="15"/>
  <c r="C3864" i="15"/>
  <c r="E3864" i="15" s="1"/>
  <c r="B3864" i="15"/>
  <c r="C3863" i="15"/>
  <c r="E3863" i="15" s="1"/>
  <c r="B3863" i="15"/>
  <c r="C3862" i="15"/>
  <c r="E3862" i="15" s="1"/>
  <c r="B3862" i="15"/>
  <c r="C3861" i="15"/>
  <c r="E3861" i="15" s="1"/>
  <c r="B3861" i="15"/>
  <c r="C3860" i="15"/>
  <c r="E3860" i="15" s="1"/>
  <c r="B3860" i="15"/>
  <c r="C3859" i="15"/>
  <c r="E3859" i="15" s="1"/>
  <c r="B3859" i="15"/>
  <c r="C3858" i="15"/>
  <c r="E3858" i="15" s="1"/>
  <c r="B3858" i="15"/>
  <c r="C3857" i="15"/>
  <c r="E3857" i="15" s="1"/>
  <c r="B3857" i="15"/>
  <c r="C3856" i="15"/>
  <c r="E3856" i="15" s="1"/>
  <c r="B3856" i="15"/>
  <c r="C3855" i="15"/>
  <c r="E3855" i="15" s="1"/>
  <c r="B3855" i="15"/>
  <c r="C3854" i="15"/>
  <c r="E3854" i="15" s="1"/>
  <c r="B3854" i="15"/>
  <c r="C3853" i="15"/>
  <c r="E3853" i="15" s="1"/>
  <c r="B3853" i="15"/>
  <c r="C3852" i="15"/>
  <c r="E3852" i="15" s="1"/>
  <c r="B3852" i="15"/>
  <c r="C3851" i="15"/>
  <c r="E3851" i="15" s="1"/>
  <c r="B3851" i="15"/>
  <c r="C3850" i="15"/>
  <c r="E3850" i="15" s="1"/>
  <c r="B3850" i="15"/>
  <c r="C3849" i="15"/>
  <c r="E3849" i="15" s="1"/>
  <c r="B3849" i="15"/>
  <c r="C3848" i="15"/>
  <c r="E3848" i="15" s="1"/>
  <c r="B3848" i="15"/>
  <c r="C3847" i="15"/>
  <c r="E3847" i="15" s="1"/>
  <c r="B3847" i="15"/>
  <c r="C3846" i="15"/>
  <c r="E3846" i="15" s="1"/>
  <c r="B3846" i="15"/>
  <c r="C3845" i="15"/>
  <c r="E3845" i="15" s="1"/>
  <c r="B3845" i="15"/>
  <c r="C3844" i="15"/>
  <c r="E3844" i="15" s="1"/>
  <c r="B3844" i="15"/>
  <c r="C3843" i="15"/>
  <c r="E3843" i="15" s="1"/>
  <c r="B3843" i="15"/>
  <c r="C3842" i="15"/>
  <c r="E3842" i="15" s="1"/>
  <c r="B3842" i="15"/>
  <c r="C3841" i="15"/>
  <c r="E3841" i="15" s="1"/>
  <c r="B3841" i="15"/>
  <c r="C3840" i="15"/>
  <c r="E3840" i="15" s="1"/>
  <c r="B3840" i="15"/>
  <c r="C3839" i="15"/>
  <c r="E3839" i="15" s="1"/>
  <c r="B3839" i="15"/>
  <c r="C3838" i="15"/>
  <c r="E3838" i="15" s="1"/>
  <c r="B3838" i="15"/>
  <c r="C3837" i="15"/>
  <c r="E3837" i="15" s="1"/>
  <c r="B3837" i="15"/>
  <c r="C3836" i="15"/>
  <c r="E3836" i="15" s="1"/>
  <c r="B3836" i="15"/>
  <c r="C3835" i="15"/>
  <c r="E3835" i="15" s="1"/>
  <c r="B3835" i="15"/>
  <c r="C3834" i="15"/>
  <c r="E3834" i="15" s="1"/>
  <c r="B3834" i="15"/>
  <c r="C3833" i="15"/>
  <c r="E3833" i="15" s="1"/>
  <c r="B3833" i="15"/>
  <c r="C3832" i="15"/>
  <c r="E3832" i="15" s="1"/>
  <c r="B3832" i="15"/>
  <c r="C3831" i="15"/>
  <c r="E3831" i="15" s="1"/>
  <c r="B3831" i="15"/>
  <c r="C3830" i="15"/>
  <c r="E3830" i="15" s="1"/>
  <c r="B3830" i="15"/>
  <c r="C3829" i="15"/>
  <c r="E3829" i="15" s="1"/>
  <c r="B3829" i="15"/>
  <c r="C3828" i="15"/>
  <c r="E3828" i="15" s="1"/>
  <c r="B3828" i="15"/>
  <c r="C3827" i="15"/>
  <c r="E3827" i="15" s="1"/>
  <c r="B3827" i="15"/>
  <c r="C3826" i="15"/>
  <c r="E3826" i="15" s="1"/>
  <c r="B3826" i="15"/>
  <c r="C3825" i="15"/>
  <c r="E3825" i="15" s="1"/>
  <c r="B3825" i="15"/>
  <c r="C3824" i="15"/>
  <c r="E3824" i="15" s="1"/>
  <c r="B3824" i="15"/>
  <c r="C3823" i="15"/>
  <c r="E3823" i="15" s="1"/>
  <c r="B3823" i="15"/>
  <c r="C3822" i="15"/>
  <c r="E3822" i="15" s="1"/>
  <c r="B3822" i="15"/>
  <c r="C3821" i="15"/>
  <c r="E3821" i="15" s="1"/>
  <c r="B3821" i="15"/>
  <c r="C3820" i="15"/>
  <c r="E3820" i="15" s="1"/>
  <c r="B3820" i="15"/>
  <c r="C3819" i="15"/>
  <c r="E3819" i="15" s="1"/>
  <c r="B3819" i="15"/>
  <c r="C3818" i="15"/>
  <c r="E3818" i="15" s="1"/>
  <c r="B3818" i="15"/>
  <c r="C3817" i="15"/>
  <c r="E3817" i="15" s="1"/>
  <c r="B3817" i="15"/>
  <c r="C3816" i="15"/>
  <c r="E3816" i="15" s="1"/>
  <c r="B3816" i="15"/>
  <c r="C3815" i="15"/>
  <c r="E3815" i="15" s="1"/>
  <c r="B3815" i="15"/>
  <c r="C3814" i="15"/>
  <c r="E3814" i="15" s="1"/>
  <c r="B3814" i="15"/>
  <c r="C3813" i="15"/>
  <c r="E3813" i="15" s="1"/>
  <c r="B3813" i="15"/>
  <c r="C3812" i="15"/>
  <c r="E3812" i="15" s="1"/>
  <c r="B3812" i="15"/>
  <c r="C3811" i="15"/>
  <c r="E3811" i="15" s="1"/>
  <c r="B3811" i="15"/>
  <c r="C3810" i="15"/>
  <c r="E3810" i="15" s="1"/>
  <c r="B3810" i="15"/>
  <c r="C3809" i="15"/>
  <c r="E3809" i="15" s="1"/>
  <c r="B3809" i="15"/>
  <c r="C3808" i="15"/>
  <c r="E3808" i="15" s="1"/>
  <c r="B3808" i="15"/>
  <c r="C3807" i="15"/>
  <c r="E3807" i="15" s="1"/>
  <c r="B3807" i="15"/>
  <c r="C3806" i="15"/>
  <c r="E3806" i="15" s="1"/>
  <c r="B3806" i="15"/>
  <c r="C3805" i="15"/>
  <c r="E3805" i="15" s="1"/>
  <c r="B3805" i="15"/>
  <c r="C3804" i="15"/>
  <c r="E3804" i="15" s="1"/>
  <c r="B3804" i="15"/>
  <c r="C3803" i="15"/>
  <c r="E3803" i="15" s="1"/>
  <c r="B3803" i="15"/>
  <c r="C3802" i="15"/>
  <c r="E3802" i="15" s="1"/>
  <c r="B3802" i="15"/>
  <c r="C3801" i="15"/>
  <c r="E3801" i="15" s="1"/>
  <c r="B3801" i="15"/>
  <c r="C3800" i="15"/>
  <c r="E3800" i="15" s="1"/>
  <c r="B3800" i="15"/>
  <c r="C3799" i="15"/>
  <c r="E3799" i="15" s="1"/>
  <c r="B3799" i="15"/>
  <c r="C3798" i="15"/>
  <c r="E3798" i="15" s="1"/>
  <c r="B3798" i="15"/>
  <c r="C3797" i="15"/>
  <c r="E3797" i="15" s="1"/>
  <c r="B3797" i="15"/>
  <c r="C3796" i="15"/>
  <c r="E3796" i="15" s="1"/>
  <c r="B3796" i="15"/>
  <c r="C3795" i="15"/>
  <c r="E3795" i="15" s="1"/>
  <c r="B3795" i="15"/>
  <c r="C3794" i="15"/>
  <c r="E3794" i="15" s="1"/>
  <c r="B3794" i="15"/>
  <c r="C3793" i="15"/>
  <c r="E3793" i="15" s="1"/>
  <c r="B3793" i="15"/>
  <c r="C3792" i="15"/>
  <c r="E3792" i="15" s="1"/>
  <c r="B3792" i="15"/>
  <c r="C3791" i="15"/>
  <c r="E3791" i="15" s="1"/>
  <c r="B3791" i="15"/>
  <c r="C3790" i="15"/>
  <c r="E3790" i="15" s="1"/>
  <c r="B3790" i="15"/>
  <c r="C3789" i="15"/>
  <c r="E3789" i="15" s="1"/>
  <c r="B3789" i="15"/>
  <c r="C3788" i="15"/>
  <c r="E3788" i="15" s="1"/>
  <c r="B3788" i="15"/>
  <c r="C3787" i="15"/>
  <c r="E3787" i="15" s="1"/>
  <c r="B3787" i="15"/>
  <c r="C3786" i="15"/>
  <c r="E3786" i="15" s="1"/>
  <c r="B3786" i="15"/>
  <c r="C3785" i="15"/>
  <c r="E3785" i="15" s="1"/>
  <c r="B3785" i="15"/>
  <c r="C3784" i="15"/>
  <c r="E3784" i="15" s="1"/>
  <c r="B3784" i="15"/>
  <c r="C3783" i="15"/>
  <c r="E3783" i="15" s="1"/>
  <c r="B3783" i="15"/>
  <c r="C3782" i="15"/>
  <c r="E3782" i="15" s="1"/>
  <c r="B3782" i="15"/>
  <c r="C3781" i="15"/>
  <c r="E3781" i="15" s="1"/>
  <c r="B3781" i="15"/>
  <c r="C3780" i="15"/>
  <c r="E3780" i="15" s="1"/>
  <c r="B3780" i="15"/>
  <c r="C3779" i="15"/>
  <c r="E3779" i="15" s="1"/>
  <c r="B3779" i="15"/>
  <c r="C3778" i="15"/>
  <c r="E3778" i="15" s="1"/>
  <c r="B3778" i="15"/>
  <c r="C3777" i="15"/>
  <c r="E3777" i="15" s="1"/>
  <c r="B3777" i="15"/>
  <c r="C3776" i="15"/>
  <c r="E3776" i="15" s="1"/>
  <c r="B3776" i="15"/>
  <c r="C3775" i="15"/>
  <c r="E3775" i="15" s="1"/>
  <c r="B3775" i="15"/>
  <c r="C3774" i="15"/>
  <c r="E3774" i="15" s="1"/>
  <c r="B3774" i="15"/>
  <c r="C3773" i="15"/>
  <c r="E3773" i="15" s="1"/>
  <c r="B3773" i="15"/>
  <c r="C3772" i="15"/>
  <c r="E3772" i="15" s="1"/>
  <c r="B3772" i="15"/>
  <c r="C3771" i="15"/>
  <c r="E3771" i="15" s="1"/>
  <c r="B3771" i="15"/>
  <c r="C3770" i="15"/>
  <c r="E3770" i="15" s="1"/>
  <c r="B3770" i="15"/>
  <c r="C3769" i="15"/>
  <c r="E3769" i="15" s="1"/>
  <c r="B3769" i="15"/>
  <c r="C3768" i="15"/>
  <c r="E3768" i="15" s="1"/>
  <c r="B3768" i="15"/>
  <c r="C3767" i="15"/>
  <c r="E3767" i="15" s="1"/>
  <c r="B3767" i="15"/>
  <c r="C3766" i="15"/>
  <c r="E3766" i="15" s="1"/>
  <c r="B3766" i="15"/>
  <c r="C3765" i="15"/>
  <c r="E3765" i="15" s="1"/>
  <c r="B3765" i="15"/>
  <c r="C3764" i="15"/>
  <c r="E3764" i="15" s="1"/>
  <c r="B3764" i="15"/>
  <c r="C3763" i="15"/>
  <c r="E3763" i="15" s="1"/>
  <c r="B3763" i="15"/>
  <c r="C3762" i="15"/>
  <c r="E3762" i="15" s="1"/>
  <c r="B3762" i="15"/>
  <c r="C3761" i="15"/>
  <c r="E3761" i="15" s="1"/>
  <c r="B3761" i="15"/>
  <c r="C3760" i="15"/>
  <c r="E3760" i="15" s="1"/>
  <c r="B3760" i="15"/>
  <c r="C3759" i="15"/>
  <c r="E3759" i="15" s="1"/>
  <c r="B3759" i="15"/>
  <c r="C3758" i="15"/>
  <c r="E3758" i="15" s="1"/>
  <c r="B3758" i="15"/>
  <c r="C3757" i="15"/>
  <c r="E3757" i="15" s="1"/>
  <c r="B3757" i="15"/>
  <c r="C3756" i="15"/>
  <c r="E3756" i="15" s="1"/>
  <c r="B3756" i="15"/>
  <c r="C3755" i="15"/>
  <c r="E3755" i="15" s="1"/>
  <c r="B3755" i="15"/>
  <c r="C3754" i="15"/>
  <c r="E3754" i="15" s="1"/>
  <c r="B3754" i="15"/>
  <c r="C3753" i="15"/>
  <c r="E3753" i="15" s="1"/>
  <c r="B3753" i="15"/>
  <c r="C3752" i="15"/>
  <c r="E3752" i="15" s="1"/>
  <c r="B3752" i="15"/>
  <c r="C3751" i="15"/>
  <c r="E3751" i="15" s="1"/>
  <c r="B3751" i="15"/>
  <c r="C3750" i="15"/>
  <c r="E3750" i="15" s="1"/>
  <c r="B3750" i="15"/>
  <c r="C3749" i="15"/>
  <c r="E3749" i="15" s="1"/>
  <c r="B3749" i="15"/>
  <c r="C3748" i="15"/>
  <c r="E3748" i="15" s="1"/>
  <c r="B3748" i="15"/>
  <c r="C3747" i="15"/>
  <c r="E3747" i="15" s="1"/>
  <c r="B3747" i="15"/>
  <c r="C3746" i="15"/>
  <c r="E3746" i="15" s="1"/>
  <c r="B3746" i="15"/>
  <c r="C3745" i="15"/>
  <c r="E3745" i="15" s="1"/>
  <c r="B3745" i="15"/>
  <c r="C3744" i="15"/>
  <c r="E3744" i="15" s="1"/>
  <c r="B3744" i="15"/>
  <c r="C3743" i="15"/>
  <c r="E3743" i="15" s="1"/>
  <c r="B3743" i="15"/>
  <c r="C3742" i="15"/>
  <c r="E3742" i="15" s="1"/>
  <c r="B3742" i="15"/>
  <c r="C3741" i="15"/>
  <c r="E3741" i="15" s="1"/>
  <c r="B3741" i="15"/>
  <c r="C3740" i="15"/>
  <c r="E3740" i="15" s="1"/>
  <c r="B3740" i="15"/>
  <c r="C3739" i="15"/>
  <c r="E3739" i="15" s="1"/>
  <c r="B3739" i="15"/>
  <c r="C3738" i="15"/>
  <c r="E3738" i="15" s="1"/>
  <c r="B3738" i="15"/>
  <c r="C3737" i="15"/>
  <c r="E3737" i="15" s="1"/>
  <c r="B3737" i="15"/>
  <c r="C3736" i="15"/>
  <c r="E3736" i="15" s="1"/>
  <c r="B3736" i="15"/>
  <c r="C3735" i="15"/>
  <c r="E3735" i="15" s="1"/>
  <c r="B3735" i="15"/>
  <c r="C3734" i="15"/>
  <c r="E3734" i="15" s="1"/>
  <c r="B3734" i="15"/>
  <c r="C3733" i="15"/>
  <c r="E3733" i="15" s="1"/>
  <c r="B3733" i="15"/>
  <c r="C3732" i="15"/>
  <c r="E3732" i="15" s="1"/>
  <c r="B3732" i="15"/>
  <c r="C3731" i="15"/>
  <c r="E3731" i="15" s="1"/>
  <c r="B3731" i="15"/>
  <c r="C3730" i="15"/>
  <c r="E3730" i="15" s="1"/>
  <c r="B3730" i="15"/>
  <c r="C3729" i="15"/>
  <c r="E3729" i="15" s="1"/>
  <c r="B3729" i="15"/>
  <c r="C3728" i="15"/>
  <c r="E3728" i="15" s="1"/>
  <c r="B3728" i="15"/>
  <c r="C3727" i="15"/>
  <c r="E3727" i="15" s="1"/>
  <c r="B3727" i="15"/>
  <c r="C3726" i="15"/>
  <c r="E3726" i="15" s="1"/>
  <c r="B3726" i="15"/>
  <c r="C3725" i="15"/>
  <c r="E3725" i="15" s="1"/>
  <c r="B3725" i="15"/>
  <c r="C3724" i="15"/>
  <c r="E3724" i="15" s="1"/>
  <c r="B3724" i="15"/>
  <c r="C3723" i="15"/>
  <c r="E3723" i="15" s="1"/>
  <c r="B3723" i="15"/>
  <c r="C3722" i="15"/>
  <c r="E3722" i="15" s="1"/>
  <c r="B3722" i="15"/>
  <c r="C3721" i="15"/>
  <c r="E3721" i="15" s="1"/>
  <c r="B3721" i="15"/>
  <c r="C3720" i="15"/>
  <c r="E3720" i="15" s="1"/>
  <c r="B3720" i="15"/>
  <c r="C3719" i="15"/>
  <c r="E3719" i="15" s="1"/>
  <c r="B3719" i="15"/>
  <c r="C3718" i="15"/>
  <c r="E3718" i="15" s="1"/>
  <c r="B3718" i="15"/>
  <c r="C3717" i="15"/>
  <c r="E3717" i="15" s="1"/>
  <c r="B3717" i="15"/>
  <c r="C3716" i="15"/>
  <c r="E3716" i="15" s="1"/>
  <c r="B3716" i="15"/>
  <c r="C3715" i="15"/>
  <c r="E3715" i="15" s="1"/>
  <c r="B3715" i="15"/>
  <c r="C3714" i="15"/>
  <c r="E3714" i="15" s="1"/>
  <c r="B3714" i="15"/>
  <c r="C3713" i="15"/>
  <c r="E3713" i="15" s="1"/>
  <c r="B3713" i="15"/>
  <c r="C3712" i="15"/>
  <c r="E3712" i="15" s="1"/>
  <c r="B3712" i="15"/>
  <c r="C3711" i="15"/>
  <c r="E3711" i="15" s="1"/>
  <c r="B3711" i="15"/>
  <c r="C3710" i="15"/>
  <c r="E3710" i="15" s="1"/>
  <c r="B3710" i="15"/>
  <c r="C3709" i="15"/>
  <c r="E3709" i="15" s="1"/>
  <c r="B3709" i="15"/>
  <c r="C3708" i="15"/>
  <c r="E3708" i="15" s="1"/>
  <c r="B3708" i="15"/>
  <c r="C3707" i="15"/>
  <c r="E3707" i="15" s="1"/>
  <c r="B3707" i="15"/>
  <c r="C3706" i="15"/>
  <c r="E3706" i="15" s="1"/>
  <c r="B3706" i="15"/>
  <c r="C3705" i="15"/>
  <c r="E3705" i="15" s="1"/>
  <c r="B3705" i="15"/>
  <c r="C3704" i="15"/>
  <c r="E3704" i="15" s="1"/>
  <c r="B3704" i="15"/>
  <c r="C3703" i="15"/>
  <c r="E3703" i="15" s="1"/>
  <c r="B3703" i="15"/>
  <c r="C3702" i="15"/>
  <c r="E3702" i="15" s="1"/>
  <c r="B3702" i="15"/>
  <c r="C3701" i="15"/>
  <c r="E3701" i="15" s="1"/>
  <c r="B3701" i="15"/>
  <c r="C3700" i="15"/>
  <c r="E3700" i="15" s="1"/>
  <c r="B3700" i="15"/>
  <c r="C3699" i="15"/>
  <c r="E3699" i="15" s="1"/>
  <c r="B3699" i="15"/>
  <c r="C3698" i="15"/>
  <c r="E3698" i="15" s="1"/>
  <c r="B3698" i="15"/>
  <c r="C3697" i="15"/>
  <c r="E3697" i="15" s="1"/>
  <c r="B3697" i="15"/>
  <c r="C3696" i="15"/>
  <c r="E3696" i="15" s="1"/>
  <c r="B3696" i="15"/>
  <c r="C3695" i="15"/>
  <c r="E3695" i="15" s="1"/>
  <c r="B3695" i="15"/>
  <c r="C3694" i="15"/>
  <c r="E3694" i="15" s="1"/>
  <c r="B3694" i="15"/>
  <c r="C3693" i="15"/>
  <c r="E3693" i="15" s="1"/>
  <c r="B3693" i="15"/>
  <c r="C3692" i="15"/>
  <c r="E3692" i="15" s="1"/>
  <c r="B3692" i="15"/>
  <c r="C3691" i="15"/>
  <c r="E3691" i="15" s="1"/>
  <c r="B3691" i="15"/>
  <c r="C3690" i="15"/>
  <c r="E3690" i="15" s="1"/>
  <c r="B3690" i="15"/>
  <c r="C3689" i="15"/>
  <c r="E3689" i="15" s="1"/>
  <c r="B3689" i="15"/>
  <c r="C3688" i="15"/>
  <c r="E3688" i="15" s="1"/>
  <c r="B3688" i="15"/>
  <c r="C3687" i="15"/>
  <c r="E3687" i="15" s="1"/>
  <c r="B3687" i="15"/>
  <c r="C3686" i="15"/>
  <c r="E3686" i="15" s="1"/>
  <c r="B3686" i="15"/>
  <c r="C3685" i="15"/>
  <c r="E3685" i="15" s="1"/>
  <c r="B3685" i="15"/>
  <c r="C3684" i="15"/>
  <c r="E3684" i="15" s="1"/>
  <c r="B3684" i="15"/>
  <c r="C3683" i="15"/>
  <c r="E3683" i="15" s="1"/>
  <c r="B3683" i="15"/>
  <c r="C3682" i="15"/>
  <c r="E3682" i="15" s="1"/>
  <c r="B3682" i="15"/>
  <c r="C3681" i="15"/>
  <c r="E3681" i="15" s="1"/>
  <c r="B3681" i="15"/>
  <c r="C3680" i="15"/>
  <c r="E3680" i="15" s="1"/>
  <c r="B3680" i="15"/>
  <c r="C3679" i="15"/>
  <c r="E3679" i="15" s="1"/>
  <c r="B3679" i="15"/>
  <c r="C3678" i="15"/>
  <c r="E3678" i="15" s="1"/>
  <c r="B3678" i="15"/>
  <c r="C3677" i="15"/>
  <c r="E3677" i="15" s="1"/>
  <c r="B3677" i="15"/>
  <c r="C3676" i="15"/>
  <c r="E3676" i="15" s="1"/>
  <c r="B3676" i="15"/>
  <c r="C3675" i="15"/>
  <c r="E3675" i="15" s="1"/>
  <c r="B3675" i="15"/>
  <c r="C3674" i="15"/>
  <c r="E3674" i="15" s="1"/>
  <c r="B3674" i="15"/>
  <c r="C3673" i="15"/>
  <c r="E3673" i="15" s="1"/>
  <c r="B3673" i="15"/>
  <c r="C3672" i="15"/>
  <c r="E3672" i="15" s="1"/>
  <c r="B3672" i="15"/>
  <c r="C3671" i="15"/>
  <c r="E3671" i="15" s="1"/>
  <c r="B3671" i="15"/>
  <c r="C3670" i="15"/>
  <c r="E3670" i="15" s="1"/>
  <c r="B3670" i="15"/>
  <c r="C3669" i="15"/>
  <c r="E3669" i="15" s="1"/>
  <c r="B3669" i="15"/>
  <c r="C3668" i="15"/>
  <c r="E3668" i="15" s="1"/>
  <c r="B3668" i="15"/>
  <c r="C3667" i="15"/>
  <c r="E3667" i="15" s="1"/>
  <c r="B3667" i="15"/>
  <c r="C3666" i="15"/>
  <c r="E3666" i="15" s="1"/>
  <c r="B3666" i="15"/>
  <c r="C3665" i="15"/>
  <c r="E3665" i="15" s="1"/>
  <c r="B3665" i="15"/>
  <c r="C3664" i="15"/>
  <c r="E3664" i="15" s="1"/>
  <c r="B3664" i="15"/>
  <c r="C3663" i="15"/>
  <c r="E3663" i="15" s="1"/>
  <c r="B3663" i="15"/>
  <c r="C3662" i="15"/>
  <c r="E3662" i="15" s="1"/>
  <c r="B3662" i="15"/>
  <c r="C3661" i="15"/>
  <c r="E3661" i="15" s="1"/>
  <c r="B3661" i="15"/>
  <c r="C3660" i="15"/>
  <c r="E3660" i="15" s="1"/>
  <c r="B3660" i="15"/>
  <c r="C3659" i="15"/>
  <c r="E3659" i="15" s="1"/>
  <c r="B3659" i="15"/>
  <c r="C3658" i="15"/>
  <c r="E3658" i="15" s="1"/>
  <c r="B3658" i="15"/>
  <c r="C3657" i="15"/>
  <c r="E3657" i="15" s="1"/>
  <c r="B3657" i="15"/>
  <c r="C3656" i="15"/>
  <c r="E3656" i="15" s="1"/>
  <c r="B3656" i="15"/>
  <c r="C3655" i="15"/>
  <c r="E3655" i="15" s="1"/>
  <c r="B3655" i="15"/>
  <c r="C3654" i="15"/>
  <c r="E3654" i="15" s="1"/>
  <c r="B3654" i="15"/>
  <c r="C3653" i="15"/>
  <c r="E3653" i="15" s="1"/>
  <c r="B3653" i="15"/>
  <c r="C3652" i="15"/>
  <c r="E3652" i="15" s="1"/>
  <c r="B3652" i="15"/>
  <c r="C3651" i="15"/>
  <c r="E3651" i="15" s="1"/>
  <c r="B3651" i="15"/>
  <c r="C3650" i="15"/>
  <c r="E3650" i="15" s="1"/>
  <c r="B3650" i="15"/>
  <c r="C3649" i="15"/>
  <c r="E3649" i="15" s="1"/>
  <c r="B3649" i="15"/>
  <c r="C3648" i="15"/>
  <c r="E3648" i="15" s="1"/>
  <c r="B3648" i="15"/>
  <c r="C3647" i="15"/>
  <c r="E3647" i="15" s="1"/>
  <c r="B3647" i="15"/>
  <c r="C3646" i="15"/>
  <c r="E3646" i="15" s="1"/>
  <c r="B3646" i="15"/>
  <c r="C3645" i="15"/>
  <c r="E3645" i="15" s="1"/>
  <c r="B3645" i="15"/>
  <c r="C3644" i="15"/>
  <c r="E3644" i="15" s="1"/>
  <c r="B3644" i="15"/>
  <c r="C3643" i="15"/>
  <c r="E3643" i="15" s="1"/>
  <c r="B3643" i="15"/>
  <c r="C3642" i="15"/>
  <c r="E3642" i="15" s="1"/>
  <c r="B3642" i="15"/>
  <c r="C3641" i="15"/>
  <c r="E3641" i="15" s="1"/>
  <c r="B3641" i="15"/>
  <c r="C3640" i="15"/>
  <c r="E3640" i="15" s="1"/>
  <c r="B3640" i="15"/>
  <c r="C3639" i="15"/>
  <c r="E3639" i="15" s="1"/>
  <c r="B3639" i="15"/>
  <c r="C3638" i="15"/>
  <c r="E3638" i="15" s="1"/>
  <c r="B3638" i="15"/>
  <c r="C3637" i="15"/>
  <c r="E3637" i="15" s="1"/>
  <c r="B3637" i="15"/>
  <c r="C3636" i="15"/>
  <c r="E3636" i="15" s="1"/>
  <c r="B3636" i="15"/>
  <c r="C3635" i="15"/>
  <c r="E3635" i="15" s="1"/>
  <c r="B3635" i="15"/>
  <c r="C3634" i="15"/>
  <c r="E3634" i="15" s="1"/>
  <c r="B3634" i="15"/>
  <c r="C3633" i="15"/>
  <c r="E3633" i="15" s="1"/>
  <c r="B3633" i="15"/>
  <c r="C3632" i="15"/>
  <c r="E3632" i="15" s="1"/>
  <c r="B3632" i="15"/>
  <c r="C3631" i="15"/>
  <c r="E3631" i="15" s="1"/>
  <c r="B3631" i="15"/>
  <c r="C3630" i="15"/>
  <c r="E3630" i="15" s="1"/>
  <c r="B3630" i="15"/>
  <c r="C3629" i="15"/>
  <c r="E3629" i="15" s="1"/>
  <c r="B3629" i="15"/>
  <c r="C3628" i="15"/>
  <c r="E3628" i="15" s="1"/>
  <c r="B3628" i="15"/>
  <c r="C3627" i="15"/>
  <c r="E3627" i="15" s="1"/>
  <c r="B3627" i="15"/>
  <c r="C3626" i="15"/>
  <c r="E3626" i="15" s="1"/>
  <c r="B3626" i="15"/>
  <c r="C3625" i="15"/>
  <c r="E3625" i="15" s="1"/>
  <c r="B3625" i="15"/>
  <c r="C3624" i="15"/>
  <c r="E3624" i="15" s="1"/>
  <c r="B3624" i="15"/>
  <c r="C3623" i="15"/>
  <c r="E3623" i="15" s="1"/>
  <c r="B3623" i="15"/>
  <c r="C3622" i="15"/>
  <c r="E3622" i="15" s="1"/>
  <c r="B3622" i="15"/>
  <c r="C3621" i="15"/>
  <c r="E3621" i="15" s="1"/>
  <c r="B3621" i="15"/>
  <c r="C3620" i="15"/>
  <c r="E3620" i="15" s="1"/>
  <c r="B3620" i="15"/>
  <c r="C3619" i="15"/>
  <c r="E3619" i="15" s="1"/>
  <c r="B3619" i="15"/>
  <c r="C3618" i="15"/>
  <c r="E3618" i="15" s="1"/>
  <c r="B3618" i="15"/>
  <c r="C3617" i="15"/>
  <c r="E3617" i="15" s="1"/>
  <c r="B3617" i="15"/>
  <c r="C3616" i="15"/>
  <c r="E3616" i="15" s="1"/>
  <c r="B3616" i="15"/>
  <c r="C3615" i="15"/>
  <c r="E3615" i="15" s="1"/>
  <c r="B3615" i="15"/>
  <c r="C3614" i="15"/>
  <c r="E3614" i="15" s="1"/>
  <c r="B3614" i="15"/>
  <c r="C3613" i="15"/>
  <c r="E3613" i="15" s="1"/>
  <c r="B3613" i="15"/>
  <c r="C3612" i="15"/>
  <c r="E3612" i="15" s="1"/>
  <c r="B3612" i="15"/>
  <c r="C3611" i="15"/>
  <c r="E3611" i="15" s="1"/>
  <c r="B3611" i="15"/>
  <c r="C3610" i="15"/>
  <c r="E3610" i="15" s="1"/>
  <c r="B3610" i="15"/>
  <c r="C3609" i="15"/>
  <c r="E3609" i="15" s="1"/>
  <c r="B3609" i="15"/>
  <c r="C3608" i="15"/>
  <c r="E3608" i="15" s="1"/>
  <c r="B3608" i="15"/>
  <c r="C3607" i="15"/>
  <c r="E3607" i="15" s="1"/>
  <c r="B3607" i="15"/>
  <c r="C3606" i="15"/>
  <c r="E3606" i="15" s="1"/>
  <c r="B3606" i="15"/>
  <c r="C3605" i="15"/>
  <c r="E3605" i="15" s="1"/>
  <c r="B3605" i="15"/>
  <c r="C3604" i="15"/>
  <c r="E3604" i="15" s="1"/>
  <c r="B3604" i="15"/>
  <c r="C3603" i="15"/>
  <c r="E3603" i="15" s="1"/>
  <c r="B3603" i="15"/>
  <c r="C3602" i="15"/>
  <c r="E3602" i="15" s="1"/>
  <c r="B3602" i="15"/>
  <c r="C3601" i="15"/>
  <c r="E3601" i="15" s="1"/>
  <c r="B3601" i="15"/>
  <c r="C3600" i="15"/>
  <c r="E3600" i="15" s="1"/>
  <c r="B3600" i="15"/>
  <c r="C3599" i="15"/>
  <c r="E3599" i="15" s="1"/>
  <c r="B3599" i="15"/>
  <c r="C3598" i="15"/>
  <c r="E3598" i="15" s="1"/>
  <c r="B3598" i="15"/>
  <c r="C3597" i="15"/>
  <c r="E3597" i="15" s="1"/>
  <c r="B3597" i="15"/>
  <c r="C3596" i="15"/>
  <c r="E3596" i="15" s="1"/>
  <c r="B3596" i="15"/>
  <c r="C3595" i="15"/>
  <c r="E3595" i="15" s="1"/>
  <c r="B3595" i="15"/>
  <c r="C3594" i="15"/>
  <c r="E3594" i="15" s="1"/>
  <c r="B3594" i="15"/>
  <c r="C3593" i="15"/>
  <c r="E3593" i="15" s="1"/>
  <c r="B3593" i="15"/>
  <c r="C3592" i="15"/>
  <c r="E3592" i="15" s="1"/>
  <c r="B3592" i="15"/>
  <c r="C3591" i="15"/>
  <c r="E3591" i="15" s="1"/>
  <c r="B3591" i="15"/>
  <c r="C3590" i="15"/>
  <c r="E3590" i="15" s="1"/>
  <c r="B3590" i="15"/>
  <c r="C3589" i="15"/>
  <c r="E3589" i="15" s="1"/>
  <c r="B3589" i="15"/>
  <c r="C3588" i="15"/>
  <c r="E3588" i="15" s="1"/>
  <c r="B3588" i="15"/>
  <c r="C3587" i="15"/>
  <c r="E3587" i="15" s="1"/>
  <c r="B3587" i="15"/>
  <c r="C3586" i="15"/>
  <c r="E3586" i="15" s="1"/>
  <c r="B3586" i="15"/>
  <c r="C3585" i="15"/>
  <c r="E3585" i="15" s="1"/>
  <c r="B3585" i="15"/>
  <c r="C3584" i="15"/>
  <c r="E3584" i="15" s="1"/>
  <c r="B3584" i="15"/>
  <c r="C3583" i="15"/>
  <c r="E3583" i="15" s="1"/>
  <c r="B3583" i="15"/>
  <c r="C3582" i="15"/>
  <c r="E3582" i="15" s="1"/>
  <c r="B3582" i="15"/>
  <c r="C3581" i="15"/>
  <c r="E3581" i="15" s="1"/>
  <c r="B3581" i="15"/>
  <c r="C3580" i="15"/>
  <c r="E3580" i="15" s="1"/>
  <c r="B3580" i="15"/>
  <c r="C3579" i="15"/>
  <c r="E3579" i="15" s="1"/>
  <c r="B3579" i="15"/>
  <c r="C3578" i="15"/>
  <c r="E3578" i="15" s="1"/>
  <c r="B3578" i="15"/>
  <c r="C3577" i="15"/>
  <c r="E3577" i="15" s="1"/>
  <c r="B3577" i="15"/>
  <c r="C3576" i="15"/>
  <c r="E3576" i="15" s="1"/>
  <c r="B3576" i="15"/>
  <c r="C3575" i="15"/>
  <c r="E3575" i="15" s="1"/>
  <c r="B3575" i="15"/>
  <c r="C3574" i="15"/>
  <c r="E3574" i="15" s="1"/>
  <c r="B3574" i="15"/>
  <c r="C3573" i="15"/>
  <c r="E3573" i="15" s="1"/>
  <c r="B3573" i="15"/>
  <c r="C3572" i="15"/>
  <c r="E3572" i="15" s="1"/>
  <c r="B3572" i="15"/>
  <c r="C3571" i="15"/>
  <c r="E3571" i="15" s="1"/>
  <c r="B3571" i="15"/>
  <c r="C3570" i="15"/>
  <c r="E3570" i="15" s="1"/>
  <c r="B3570" i="15"/>
  <c r="C3569" i="15"/>
  <c r="E3569" i="15" s="1"/>
  <c r="B3569" i="15"/>
  <c r="C3568" i="15"/>
  <c r="E3568" i="15" s="1"/>
  <c r="B3568" i="15"/>
  <c r="C3567" i="15"/>
  <c r="E3567" i="15" s="1"/>
  <c r="B3567" i="15"/>
  <c r="C3566" i="15"/>
  <c r="E3566" i="15" s="1"/>
  <c r="B3566" i="15"/>
  <c r="C3565" i="15"/>
  <c r="E3565" i="15" s="1"/>
  <c r="B3565" i="15"/>
  <c r="C3564" i="15"/>
  <c r="E3564" i="15" s="1"/>
  <c r="B3564" i="15"/>
  <c r="C3563" i="15"/>
  <c r="E3563" i="15" s="1"/>
  <c r="B3563" i="15"/>
  <c r="C3562" i="15"/>
  <c r="E3562" i="15" s="1"/>
  <c r="B3562" i="15"/>
  <c r="C3561" i="15"/>
  <c r="E3561" i="15" s="1"/>
  <c r="B3561" i="15"/>
  <c r="C3560" i="15"/>
  <c r="E3560" i="15" s="1"/>
  <c r="B3560" i="15"/>
  <c r="C3559" i="15"/>
  <c r="E3559" i="15" s="1"/>
  <c r="B3559" i="15"/>
  <c r="C3558" i="15"/>
  <c r="E3558" i="15" s="1"/>
  <c r="B3558" i="15"/>
  <c r="C3557" i="15"/>
  <c r="E3557" i="15" s="1"/>
  <c r="B3557" i="15"/>
  <c r="C3556" i="15"/>
  <c r="E3556" i="15" s="1"/>
  <c r="B3556" i="15"/>
  <c r="C3555" i="15"/>
  <c r="E3555" i="15" s="1"/>
  <c r="B3555" i="15"/>
  <c r="C3554" i="15"/>
  <c r="E3554" i="15" s="1"/>
  <c r="B3554" i="15"/>
  <c r="C3553" i="15"/>
  <c r="E3553" i="15" s="1"/>
  <c r="B3553" i="15"/>
  <c r="C3552" i="15"/>
  <c r="E3552" i="15" s="1"/>
  <c r="B3552" i="15"/>
  <c r="C3551" i="15"/>
  <c r="E3551" i="15" s="1"/>
  <c r="B3551" i="15"/>
  <c r="C3550" i="15"/>
  <c r="E3550" i="15" s="1"/>
  <c r="B3550" i="15"/>
  <c r="C3549" i="15"/>
  <c r="E3549" i="15" s="1"/>
  <c r="B3549" i="15"/>
  <c r="C3548" i="15"/>
  <c r="E3548" i="15" s="1"/>
  <c r="B3548" i="15"/>
  <c r="C3547" i="15"/>
  <c r="E3547" i="15" s="1"/>
  <c r="B3547" i="15"/>
  <c r="C3546" i="15"/>
  <c r="E3546" i="15" s="1"/>
  <c r="B3546" i="15"/>
  <c r="C3545" i="15"/>
  <c r="E3545" i="15" s="1"/>
  <c r="B3545" i="15"/>
  <c r="C3544" i="15"/>
  <c r="E3544" i="15" s="1"/>
  <c r="B3544" i="15"/>
  <c r="C3543" i="15"/>
  <c r="E3543" i="15" s="1"/>
  <c r="B3543" i="15"/>
  <c r="C3542" i="15"/>
  <c r="E3542" i="15" s="1"/>
  <c r="B3542" i="15"/>
  <c r="C3541" i="15"/>
  <c r="E3541" i="15" s="1"/>
  <c r="B3541" i="15"/>
  <c r="C3540" i="15"/>
  <c r="E3540" i="15" s="1"/>
  <c r="B3540" i="15"/>
  <c r="C3539" i="15"/>
  <c r="E3539" i="15" s="1"/>
  <c r="B3539" i="15"/>
  <c r="C3538" i="15"/>
  <c r="E3538" i="15" s="1"/>
  <c r="B3538" i="15"/>
  <c r="C3537" i="15"/>
  <c r="E3537" i="15" s="1"/>
  <c r="B3537" i="15"/>
  <c r="C3536" i="15"/>
  <c r="E3536" i="15" s="1"/>
  <c r="B3536" i="15"/>
  <c r="C3535" i="15"/>
  <c r="E3535" i="15" s="1"/>
  <c r="B3535" i="15"/>
  <c r="C3534" i="15"/>
  <c r="E3534" i="15" s="1"/>
  <c r="B3534" i="15"/>
  <c r="C3533" i="15"/>
  <c r="E3533" i="15" s="1"/>
  <c r="B3533" i="15"/>
  <c r="C3532" i="15"/>
  <c r="E3532" i="15" s="1"/>
  <c r="B3532" i="15"/>
  <c r="C3531" i="15"/>
  <c r="E3531" i="15" s="1"/>
  <c r="B3531" i="15"/>
  <c r="C3530" i="15"/>
  <c r="E3530" i="15" s="1"/>
  <c r="B3530" i="15"/>
  <c r="C3529" i="15"/>
  <c r="E3529" i="15" s="1"/>
  <c r="B3529" i="15"/>
  <c r="C3528" i="15"/>
  <c r="E3528" i="15" s="1"/>
  <c r="B3528" i="15"/>
  <c r="C3527" i="15"/>
  <c r="E3527" i="15" s="1"/>
  <c r="B3527" i="15"/>
  <c r="C3526" i="15"/>
  <c r="E3526" i="15" s="1"/>
  <c r="B3526" i="15"/>
  <c r="C3525" i="15"/>
  <c r="E3525" i="15" s="1"/>
  <c r="B3525" i="15"/>
  <c r="C3524" i="15"/>
  <c r="E3524" i="15" s="1"/>
  <c r="B3524" i="15"/>
  <c r="C3523" i="15"/>
  <c r="E3523" i="15" s="1"/>
  <c r="B3523" i="15"/>
  <c r="C3522" i="15"/>
  <c r="E3522" i="15" s="1"/>
  <c r="B3522" i="15"/>
  <c r="C3521" i="15"/>
  <c r="E3521" i="15" s="1"/>
  <c r="B3521" i="15"/>
  <c r="C3520" i="15"/>
  <c r="E3520" i="15" s="1"/>
  <c r="B3520" i="15"/>
  <c r="C3519" i="15"/>
  <c r="E3519" i="15" s="1"/>
  <c r="B3519" i="15"/>
  <c r="C3518" i="15"/>
  <c r="E3518" i="15" s="1"/>
  <c r="B3518" i="15"/>
  <c r="C3517" i="15"/>
  <c r="E3517" i="15" s="1"/>
  <c r="B3517" i="15"/>
  <c r="C3516" i="15"/>
  <c r="E3516" i="15" s="1"/>
  <c r="B3516" i="15"/>
  <c r="C3515" i="15"/>
  <c r="E3515" i="15" s="1"/>
  <c r="B3515" i="15"/>
  <c r="C3514" i="15"/>
  <c r="E3514" i="15" s="1"/>
  <c r="B3514" i="15"/>
  <c r="C3513" i="15"/>
  <c r="E3513" i="15" s="1"/>
  <c r="B3513" i="15"/>
  <c r="C3512" i="15"/>
  <c r="E3512" i="15" s="1"/>
  <c r="B3512" i="15"/>
  <c r="C3511" i="15"/>
  <c r="E3511" i="15" s="1"/>
  <c r="B3511" i="15"/>
  <c r="C3510" i="15"/>
  <c r="E3510" i="15" s="1"/>
  <c r="B3510" i="15"/>
  <c r="C3509" i="15"/>
  <c r="E3509" i="15" s="1"/>
  <c r="B3509" i="15"/>
  <c r="C3508" i="15"/>
  <c r="E3508" i="15" s="1"/>
  <c r="B3508" i="15"/>
  <c r="C3507" i="15"/>
  <c r="E3507" i="15" s="1"/>
  <c r="B3507" i="15"/>
  <c r="C3506" i="15"/>
  <c r="E3506" i="15" s="1"/>
  <c r="B3506" i="15"/>
  <c r="C3505" i="15"/>
  <c r="E3505" i="15" s="1"/>
  <c r="B3505" i="15"/>
  <c r="C3504" i="15"/>
  <c r="E3504" i="15" s="1"/>
  <c r="B3504" i="15"/>
  <c r="C3503" i="15"/>
  <c r="E3503" i="15" s="1"/>
  <c r="B3503" i="15"/>
  <c r="C3502" i="15"/>
  <c r="E3502" i="15" s="1"/>
  <c r="B3502" i="15"/>
  <c r="C3501" i="15"/>
  <c r="E3501" i="15" s="1"/>
  <c r="B3501" i="15"/>
  <c r="C3500" i="15"/>
  <c r="E3500" i="15" s="1"/>
  <c r="B3500" i="15"/>
  <c r="C3499" i="15"/>
  <c r="E3499" i="15" s="1"/>
  <c r="B3499" i="15"/>
  <c r="C3498" i="15"/>
  <c r="E3498" i="15" s="1"/>
  <c r="B3498" i="15"/>
  <c r="C3497" i="15"/>
  <c r="E3497" i="15" s="1"/>
  <c r="B3497" i="15"/>
  <c r="C3496" i="15"/>
  <c r="E3496" i="15" s="1"/>
  <c r="B3496" i="15"/>
  <c r="C3495" i="15"/>
  <c r="E3495" i="15" s="1"/>
  <c r="B3495" i="15"/>
  <c r="C3494" i="15"/>
  <c r="E3494" i="15" s="1"/>
  <c r="B3494" i="15"/>
  <c r="C3493" i="15"/>
  <c r="E3493" i="15" s="1"/>
  <c r="B3493" i="15"/>
  <c r="C3492" i="15"/>
  <c r="E3492" i="15" s="1"/>
  <c r="B3492" i="15"/>
  <c r="C3491" i="15"/>
  <c r="E3491" i="15" s="1"/>
  <c r="B3491" i="15"/>
  <c r="C3490" i="15"/>
  <c r="E3490" i="15" s="1"/>
  <c r="B3490" i="15"/>
  <c r="C3489" i="15"/>
  <c r="E3489" i="15" s="1"/>
  <c r="B3489" i="15"/>
  <c r="C3488" i="15"/>
  <c r="E3488" i="15" s="1"/>
  <c r="B3488" i="15"/>
  <c r="C3487" i="15"/>
  <c r="E3487" i="15" s="1"/>
  <c r="B3487" i="15"/>
  <c r="C3486" i="15"/>
  <c r="E3486" i="15" s="1"/>
  <c r="B3486" i="15"/>
  <c r="C3485" i="15"/>
  <c r="E3485" i="15" s="1"/>
  <c r="B3485" i="15"/>
  <c r="C3484" i="15"/>
  <c r="E3484" i="15" s="1"/>
  <c r="B3484" i="15"/>
  <c r="C3483" i="15"/>
  <c r="E3483" i="15" s="1"/>
  <c r="B3483" i="15"/>
  <c r="C3482" i="15"/>
  <c r="E3482" i="15" s="1"/>
  <c r="B3482" i="15"/>
  <c r="C3481" i="15"/>
  <c r="E3481" i="15" s="1"/>
  <c r="B3481" i="15"/>
  <c r="C3480" i="15"/>
  <c r="E3480" i="15" s="1"/>
  <c r="B3480" i="15"/>
  <c r="C3479" i="15"/>
  <c r="E3479" i="15" s="1"/>
  <c r="B3479" i="15"/>
  <c r="C3478" i="15"/>
  <c r="E3478" i="15" s="1"/>
  <c r="B3478" i="15"/>
  <c r="C3477" i="15"/>
  <c r="E3477" i="15" s="1"/>
  <c r="B3477" i="15"/>
  <c r="C3476" i="15"/>
  <c r="E3476" i="15" s="1"/>
  <c r="B3476" i="15"/>
  <c r="C3475" i="15"/>
  <c r="E3475" i="15" s="1"/>
  <c r="B3475" i="15"/>
  <c r="C3474" i="15"/>
  <c r="E3474" i="15" s="1"/>
  <c r="B3474" i="15"/>
  <c r="C3473" i="15"/>
  <c r="E3473" i="15" s="1"/>
  <c r="B3473" i="15"/>
  <c r="C3472" i="15"/>
  <c r="E3472" i="15" s="1"/>
  <c r="B3472" i="15"/>
  <c r="C3471" i="15"/>
  <c r="E3471" i="15" s="1"/>
  <c r="B3471" i="15"/>
  <c r="C3470" i="15"/>
  <c r="E3470" i="15" s="1"/>
  <c r="B3470" i="15"/>
  <c r="C3469" i="15"/>
  <c r="E3469" i="15" s="1"/>
  <c r="B3469" i="15"/>
  <c r="C3468" i="15"/>
  <c r="E3468" i="15" s="1"/>
  <c r="B3468" i="15"/>
  <c r="C3467" i="15"/>
  <c r="E3467" i="15" s="1"/>
  <c r="B3467" i="15"/>
  <c r="C3466" i="15"/>
  <c r="E3466" i="15" s="1"/>
  <c r="B3466" i="15"/>
  <c r="C3465" i="15"/>
  <c r="E3465" i="15" s="1"/>
  <c r="B3465" i="15"/>
  <c r="C3464" i="15"/>
  <c r="E3464" i="15" s="1"/>
  <c r="B3464" i="15"/>
  <c r="C3463" i="15"/>
  <c r="E3463" i="15" s="1"/>
  <c r="B3463" i="15"/>
  <c r="C3462" i="15"/>
  <c r="E3462" i="15" s="1"/>
  <c r="B3462" i="15"/>
  <c r="C3461" i="15"/>
  <c r="E3461" i="15" s="1"/>
  <c r="B3461" i="15"/>
  <c r="C3460" i="15"/>
  <c r="E3460" i="15" s="1"/>
  <c r="B3460" i="15"/>
  <c r="C3459" i="15"/>
  <c r="E3459" i="15" s="1"/>
  <c r="B3459" i="15"/>
  <c r="C3458" i="15"/>
  <c r="E3458" i="15" s="1"/>
  <c r="B3458" i="15"/>
  <c r="C3457" i="15"/>
  <c r="E3457" i="15" s="1"/>
  <c r="B3457" i="15"/>
  <c r="C3456" i="15"/>
  <c r="E3456" i="15" s="1"/>
  <c r="B3456" i="15"/>
  <c r="C3455" i="15"/>
  <c r="E3455" i="15" s="1"/>
  <c r="B3455" i="15"/>
  <c r="C3454" i="15"/>
  <c r="E3454" i="15" s="1"/>
  <c r="B3454" i="15"/>
  <c r="C3453" i="15"/>
  <c r="E3453" i="15" s="1"/>
  <c r="B3453" i="15"/>
  <c r="C3452" i="15"/>
  <c r="E3452" i="15" s="1"/>
  <c r="B3452" i="15"/>
  <c r="C3451" i="15"/>
  <c r="E3451" i="15" s="1"/>
  <c r="B3451" i="15"/>
  <c r="C3450" i="15"/>
  <c r="E3450" i="15" s="1"/>
  <c r="B3450" i="15"/>
  <c r="C3449" i="15"/>
  <c r="E3449" i="15" s="1"/>
  <c r="B3449" i="15"/>
  <c r="C3448" i="15"/>
  <c r="E3448" i="15" s="1"/>
  <c r="B3448" i="15"/>
  <c r="C3447" i="15"/>
  <c r="E3447" i="15" s="1"/>
  <c r="B3447" i="15"/>
  <c r="C3446" i="15"/>
  <c r="E3446" i="15" s="1"/>
  <c r="B3446" i="15"/>
  <c r="C3445" i="15"/>
  <c r="E3445" i="15" s="1"/>
  <c r="B3445" i="15"/>
  <c r="C3444" i="15"/>
  <c r="E3444" i="15" s="1"/>
  <c r="B3444" i="15"/>
  <c r="C3443" i="15"/>
  <c r="E3443" i="15" s="1"/>
  <c r="B3443" i="15"/>
  <c r="C3442" i="15"/>
  <c r="E3442" i="15" s="1"/>
  <c r="B3442" i="15"/>
  <c r="C3441" i="15"/>
  <c r="E3441" i="15" s="1"/>
  <c r="B3441" i="15"/>
  <c r="C3440" i="15"/>
  <c r="E3440" i="15" s="1"/>
  <c r="B3440" i="15"/>
  <c r="C3439" i="15"/>
  <c r="E3439" i="15" s="1"/>
  <c r="B3439" i="15"/>
  <c r="C3438" i="15"/>
  <c r="E3438" i="15" s="1"/>
  <c r="B3438" i="15"/>
  <c r="C3437" i="15"/>
  <c r="E3437" i="15" s="1"/>
  <c r="B3437" i="15"/>
  <c r="C3436" i="15"/>
  <c r="E3436" i="15" s="1"/>
  <c r="B3436" i="15"/>
  <c r="C3435" i="15"/>
  <c r="E3435" i="15" s="1"/>
  <c r="B3435" i="15"/>
  <c r="C3434" i="15"/>
  <c r="E3434" i="15" s="1"/>
  <c r="B3434" i="15"/>
  <c r="C3433" i="15"/>
  <c r="E3433" i="15" s="1"/>
  <c r="B3433" i="15"/>
  <c r="C3432" i="15"/>
  <c r="E3432" i="15" s="1"/>
  <c r="B3432" i="15"/>
  <c r="C3431" i="15"/>
  <c r="E3431" i="15" s="1"/>
  <c r="B3431" i="15"/>
  <c r="C3430" i="15"/>
  <c r="E3430" i="15" s="1"/>
  <c r="B3430" i="15"/>
  <c r="C3429" i="15"/>
  <c r="E3429" i="15" s="1"/>
  <c r="B3429" i="15"/>
  <c r="C3428" i="15"/>
  <c r="E3428" i="15" s="1"/>
  <c r="B3428" i="15"/>
  <c r="C3427" i="15"/>
  <c r="E3427" i="15" s="1"/>
  <c r="B3427" i="15"/>
  <c r="C3426" i="15"/>
  <c r="E3426" i="15" s="1"/>
  <c r="B3426" i="15"/>
  <c r="C3425" i="15"/>
  <c r="E3425" i="15" s="1"/>
  <c r="B3425" i="15"/>
  <c r="C3424" i="15"/>
  <c r="E3424" i="15" s="1"/>
  <c r="B3424" i="15"/>
  <c r="C3423" i="15"/>
  <c r="E3423" i="15" s="1"/>
  <c r="B3423" i="15"/>
  <c r="C3422" i="15"/>
  <c r="E3422" i="15" s="1"/>
  <c r="B3422" i="15"/>
  <c r="C3421" i="15"/>
  <c r="E3421" i="15" s="1"/>
  <c r="B3421" i="15"/>
  <c r="C3420" i="15"/>
  <c r="E3420" i="15" s="1"/>
  <c r="B3420" i="15"/>
  <c r="C3419" i="15"/>
  <c r="E3419" i="15" s="1"/>
  <c r="B3419" i="15"/>
  <c r="C3418" i="15"/>
  <c r="E3418" i="15" s="1"/>
  <c r="B3418" i="15"/>
  <c r="C3417" i="15"/>
  <c r="E3417" i="15" s="1"/>
  <c r="B3417" i="15"/>
  <c r="C3416" i="15"/>
  <c r="E3416" i="15" s="1"/>
  <c r="B3416" i="15"/>
  <c r="C3415" i="15"/>
  <c r="E3415" i="15" s="1"/>
  <c r="B3415" i="15"/>
  <c r="C3414" i="15"/>
  <c r="E3414" i="15" s="1"/>
  <c r="B3414" i="15"/>
  <c r="C3413" i="15"/>
  <c r="E3413" i="15" s="1"/>
  <c r="B3413" i="15"/>
  <c r="C3412" i="15"/>
  <c r="E3412" i="15" s="1"/>
  <c r="B3412" i="15"/>
  <c r="C3411" i="15"/>
  <c r="E3411" i="15" s="1"/>
  <c r="B3411" i="15"/>
  <c r="C3410" i="15"/>
  <c r="E3410" i="15" s="1"/>
  <c r="B3410" i="15"/>
  <c r="C3409" i="15"/>
  <c r="E3409" i="15" s="1"/>
  <c r="B3409" i="15"/>
  <c r="C3408" i="15"/>
  <c r="E3408" i="15" s="1"/>
  <c r="B3408" i="15"/>
  <c r="C3407" i="15"/>
  <c r="E3407" i="15" s="1"/>
  <c r="B3407" i="15"/>
  <c r="C3406" i="15"/>
  <c r="E3406" i="15" s="1"/>
  <c r="B3406" i="15"/>
  <c r="C3405" i="15"/>
  <c r="E3405" i="15" s="1"/>
  <c r="B3405" i="15"/>
  <c r="C3404" i="15"/>
  <c r="E3404" i="15" s="1"/>
  <c r="B3404" i="15"/>
  <c r="C3403" i="15"/>
  <c r="E3403" i="15" s="1"/>
  <c r="B3403" i="15"/>
  <c r="C3402" i="15"/>
  <c r="E3402" i="15" s="1"/>
  <c r="B3402" i="15"/>
  <c r="C3401" i="15"/>
  <c r="E3401" i="15" s="1"/>
  <c r="B3401" i="15"/>
  <c r="C3400" i="15"/>
  <c r="E3400" i="15" s="1"/>
  <c r="B3400" i="15"/>
  <c r="C3399" i="15"/>
  <c r="E3399" i="15" s="1"/>
  <c r="B3399" i="15"/>
  <c r="C3398" i="15"/>
  <c r="E3398" i="15" s="1"/>
  <c r="B3398" i="15"/>
  <c r="C3397" i="15"/>
  <c r="E3397" i="15" s="1"/>
  <c r="B3397" i="15"/>
  <c r="C3396" i="15"/>
  <c r="E3396" i="15" s="1"/>
  <c r="B3396" i="15"/>
  <c r="C3395" i="15"/>
  <c r="E3395" i="15" s="1"/>
  <c r="B3395" i="15"/>
  <c r="C3394" i="15"/>
  <c r="E3394" i="15" s="1"/>
  <c r="B3394" i="15"/>
  <c r="C3393" i="15"/>
  <c r="E3393" i="15" s="1"/>
  <c r="B3393" i="15"/>
  <c r="C3392" i="15"/>
  <c r="E3392" i="15" s="1"/>
  <c r="B3392" i="15"/>
  <c r="C3391" i="15"/>
  <c r="E3391" i="15" s="1"/>
  <c r="B3391" i="15"/>
  <c r="C3390" i="15"/>
  <c r="E3390" i="15" s="1"/>
  <c r="B3390" i="15"/>
  <c r="C3389" i="15"/>
  <c r="E3389" i="15" s="1"/>
  <c r="B3389" i="15"/>
  <c r="C3388" i="15"/>
  <c r="E3388" i="15" s="1"/>
  <c r="B3388" i="15"/>
  <c r="C3387" i="15"/>
  <c r="E3387" i="15" s="1"/>
  <c r="B3387" i="15"/>
  <c r="C3386" i="15"/>
  <c r="E3386" i="15" s="1"/>
  <c r="B3386" i="15"/>
  <c r="C3385" i="15"/>
  <c r="E3385" i="15" s="1"/>
  <c r="B3385" i="15"/>
  <c r="C3384" i="15"/>
  <c r="E3384" i="15" s="1"/>
  <c r="B3384" i="15"/>
  <c r="C3383" i="15"/>
  <c r="E3383" i="15" s="1"/>
  <c r="B3383" i="15"/>
  <c r="C3382" i="15"/>
  <c r="E3382" i="15" s="1"/>
  <c r="B3382" i="15"/>
  <c r="C3381" i="15"/>
  <c r="E3381" i="15" s="1"/>
  <c r="B3381" i="15"/>
  <c r="C3380" i="15"/>
  <c r="E3380" i="15" s="1"/>
  <c r="B3380" i="15"/>
  <c r="C3379" i="15"/>
  <c r="E3379" i="15" s="1"/>
  <c r="B3379" i="15"/>
  <c r="C3378" i="15"/>
  <c r="E3378" i="15" s="1"/>
  <c r="B3378" i="15"/>
  <c r="C3377" i="15"/>
  <c r="E3377" i="15" s="1"/>
  <c r="B3377" i="15"/>
  <c r="C3376" i="15"/>
  <c r="E3376" i="15" s="1"/>
  <c r="B3376" i="15"/>
  <c r="C3375" i="15"/>
  <c r="E3375" i="15" s="1"/>
  <c r="B3375" i="15"/>
  <c r="C3374" i="15"/>
  <c r="E3374" i="15" s="1"/>
  <c r="B3374" i="15"/>
  <c r="C3373" i="15"/>
  <c r="E3373" i="15" s="1"/>
  <c r="B3373" i="15"/>
  <c r="C3372" i="15"/>
  <c r="E3372" i="15" s="1"/>
  <c r="B3372" i="15"/>
  <c r="C3371" i="15"/>
  <c r="E3371" i="15" s="1"/>
  <c r="B3371" i="15"/>
  <c r="C3370" i="15"/>
  <c r="E3370" i="15" s="1"/>
  <c r="B3370" i="15"/>
  <c r="C3369" i="15"/>
  <c r="E3369" i="15" s="1"/>
  <c r="B3369" i="15"/>
  <c r="C3368" i="15"/>
  <c r="E3368" i="15" s="1"/>
  <c r="B3368" i="15"/>
  <c r="C3367" i="15"/>
  <c r="E3367" i="15" s="1"/>
  <c r="B3367" i="15"/>
  <c r="C3366" i="15"/>
  <c r="E3366" i="15" s="1"/>
  <c r="B3366" i="15"/>
  <c r="C3365" i="15"/>
  <c r="E3365" i="15" s="1"/>
  <c r="B3365" i="15"/>
  <c r="C3364" i="15"/>
  <c r="E3364" i="15" s="1"/>
  <c r="B3364" i="15"/>
  <c r="C3363" i="15"/>
  <c r="E3363" i="15" s="1"/>
  <c r="B3363" i="15"/>
  <c r="C3362" i="15"/>
  <c r="E3362" i="15" s="1"/>
  <c r="B3362" i="15"/>
  <c r="C3361" i="15"/>
  <c r="E3361" i="15" s="1"/>
  <c r="B3361" i="15"/>
  <c r="C3360" i="15"/>
  <c r="E3360" i="15" s="1"/>
  <c r="B3360" i="15"/>
  <c r="C3359" i="15"/>
  <c r="E3359" i="15" s="1"/>
  <c r="B3359" i="15"/>
  <c r="C3358" i="15"/>
  <c r="E3358" i="15" s="1"/>
  <c r="B3358" i="15"/>
  <c r="C3357" i="15"/>
  <c r="E3357" i="15" s="1"/>
  <c r="B3357" i="15"/>
  <c r="C3356" i="15"/>
  <c r="E3356" i="15" s="1"/>
  <c r="B3356" i="15"/>
  <c r="C3355" i="15"/>
  <c r="E3355" i="15" s="1"/>
  <c r="B3355" i="15"/>
  <c r="C3354" i="15"/>
  <c r="E3354" i="15" s="1"/>
  <c r="B3354" i="15"/>
  <c r="C3353" i="15"/>
  <c r="E3353" i="15" s="1"/>
  <c r="B3353" i="15"/>
  <c r="C3352" i="15"/>
  <c r="E3352" i="15" s="1"/>
  <c r="B3352" i="15"/>
  <c r="C3351" i="15"/>
  <c r="E3351" i="15" s="1"/>
  <c r="B3351" i="15"/>
  <c r="C3350" i="15"/>
  <c r="E3350" i="15" s="1"/>
  <c r="B3350" i="15"/>
  <c r="C3349" i="15"/>
  <c r="E3349" i="15" s="1"/>
  <c r="B3349" i="15"/>
  <c r="C3348" i="15"/>
  <c r="E3348" i="15" s="1"/>
  <c r="B3348" i="15"/>
  <c r="C3347" i="15"/>
  <c r="E3347" i="15" s="1"/>
  <c r="B3347" i="15"/>
  <c r="C3346" i="15"/>
  <c r="E3346" i="15" s="1"/>
  <c r="B3346" i="15"/>
  <c r="C3345" i="15"/>
  <c r="E3345" i="15" s="1"/>
  <c r="B3345" i="15"/>
  <c r="C3344" i="15"/>
  <c r="E3344" i="15" s="1"/>
  <c r="B3344" i="15"/>
  <c r="C3343" i="15"/>
  <c r="E3343" i="15" s="1"/>
  <c r="B3343" i="15"/>
  <c r="C3342" i="15"/>
  <c r="E3342" i="15" s="1"/>
  <c r="B3342" i="15"/>
  <c r="C3341" i="15"/>
  <c r="E3341" i="15" s="1"/>
  <c r="B3341" i="15"/>
  <c r="C3340" i="15"/>
  <c r="E3340" i="15" s="1"/>
  <c r="B3340" i="15"/>
  <c r="C3339" i="15"/>
  <c r="E3339" i="15" s="1"/>
  <c r="B3339" i="15"/>
  <c r="C3338" i="15"/>
  <c r="E3338" i="15" s="1"/>
  <c r="B3338" i="15"/>
  <c r="C3337" i="15"/>
  <c r="E3337" i="15" s="1"/>
  <c r="B3337" i="15"/>
  <c r="C3336" i="15"/>
  <c r="E3336" i="15" s="1"/>
  <c r="B3336" i="15"/>
  <c r="C3335" i="15"/>
  <c r="E3335" i="15" s="1"/>
  <c r="B3335" i="15"/>
  <c r="C3334" i="15"/>
  <c r="E3334" i="15" s="1"/>
  <c r="B3334" i="15"/>
  <c r="C3333" i="15"/>
  <c r="E3333" i="15" s="1"/>
  <c r="B3333" i="15"/>
  <c r="C3332" i="15"/>
  <c r="E3332" i="15" s="1"/>
  <c r="B3332" i="15"/>
  <c r="C3331" i="15"/>
  <c r="E3331" i="15" s="1"/>
  <c r="B3331" i="15"/>
  <c r="C3330" i="15"/>
  <c r="E3330" i="15" s="1"/>
  <c r="B3330" i="15"/>
  <c r="C3329" i="15"/>
  <c r="E3329" i="15" s="1"/>
  <c r="B3329" i="15"/>
  <c r="C3328" i="15"/>
  <c r="E3328" i="15" s="1"/>
  <c r="B3328" i="15"/>
  <c r="C3327" i="15"/>
  <c r="E3327" i="15" s="1"/>
  <c r="B3327" i="15"/>
  <c r="C3326" i="15"/>
  <c r="E3326" i="15" s="1"/>
  <c r="B3326" i="15"/>
  <c r="C3325" i="15"/>
  <c r="E3325" i="15" s="1"/>
  <c r="B3325" i="15"/>
  <c r="C3324" i="15"/>
  <c r="E3324" i="15" s="1"/>
  <c r="B3324" i="15"/>
  <c r="C3323" i="15"/>
  <c r="E3323" i="15" s="1"/>
  <c r="B3323" i="15"/>
  <c r="C3322" i="15"/>
  <c r="E3322" i="15" s="1"/>
  <c r="B3322" i="15"/>
  <c r="C3321" i="15"/>
  <c r="E3321" i="15" s="1"/>
  <c r="B3321" i="15"/>
  <c r="C3320" i="15"/>
  <c r="E3320" i="15" s="1"/>
  <c r="B3320" i="15"/>
  <c r="C3319" i="15"/>
  <c r="E3319" i="15" s="1"/>
  <c r="B3319" i="15"/>
  <c r="C3318" i="15"/>
  <c r="E3318" i="15" s="1"/>
  <c r="B3318" i="15"/>
  <c r="C3317" i="15"/>
  <c r="E3317" i="15" s="1"/>
  <c r="B3317" i="15"/>
  <c r="C3316" i="15"/>
  <c r="E3316" i="15" s="1"/>
  <c r="B3316" i="15"/>
  <c r="C3315" i="15"/>
  <c r="E3315" i="15" s="1"/>
  <c r="B3315" i="15"/>
  <c r="C3314" i="15"/>
  <c r="E3314" i="15" s="1"/>
  <c r="B3314" i="15"/>
  <c r="C3313" i="15"/>
  <c r="E3313" i="15" s="1"/>
  <c r="B3313" i="15"/>
  <c r="C3312" i="15"/>
  <c r="E3312" i="15" s="1"/>
  <c r="B3312" i="15"/>
  <c r="C3311" i="15"/>
  <c r="E3311" i="15" s="1"/>
  <c r="B3311" i="15"/>
  <c r="C3310" i="15"/>
  <c r="E3310" i="15" s="1"/>
  <c r="B3310" i="15"/>
  <c r="C3309" i="15"/>
  <c r="E3309" i="15" s="1"/>
  <c r="B3309" i="15"/>
  <c r="C3308" i="15"/>
  <c r="E3308" i="15" s="1"/>
  <c r="B3308" i="15"/>
  <c r="C3307" i="15"/>
  <c r="E3307" i="15" s="1"/>
  <c r="B3307" i="15"/>
  <c r="C3306" i="15"/>
  <c r="E3306" i="15" s="1"/>
  <c r="B3306" i="15"/>
  <c r="C3305" i="15"/>
  <c r="E3305" i="15" s="1"/>
  <c r="B3305" i="15"/>
  <c r="C3304" i="15"/>
  <c r="E3304" i="15" s="1"/>
  <c r="B3304" i="15"/>
  <c r="C3303" i="15"/>
  <c r="E3303" i="15" s="1"/>
  <c r="B3303" i="15"/>
  <c r="C3302" i="15"/>
  <c r="E3302" i="15" s="1"/>
  <c r="B3302" i="15"/>
  <c r="C3301" i="15"/>
  <c r="E3301" i="15" s="1"/>
  <c r="B3301" i="15"/>
  <c r="C3300" i="15"/>
  <c r="E3300" i="15" s="1"/>
  <c r="B3300" i="15"/>
  <c r="C3299" i="15"/>
  <c r="E3299" i="15" s="1"/>
  <c r="B3299" i="15"/>
  <c r="C3298" i="15"/>
  <c r="E3298" i="15" s="1"/>
  <c r="B3298" i="15"/>
  <c r="C3297" i="15"/>
  <c r="E3297" i="15" s="1"/>
  <c r="B3297" i="15"/>
  <c r="C3296" i="15"/>
  <c r="E3296" i="15" s="1"/>
  <c r="B3296" i="15"/>
  <c r="C3295" i="15"/>
  <c r="E3295" i="15" s="1"/>
  <c r="B3295" i="15"/>
  <c r="C3294" i="15"/>
  <c r="E3294" i="15" s="1"/>
  <c r="B3294" i="15"/>
  <c r="C3293" i="15"/>
  <c r="E3293" i="15" s="1"/>
  <c r="B3293" i="15"/>
  <c r="C3292" i="15"/>
  <c r="E3292" i="15" s="1"/>
  <c r="B3292" i="15"/>
  <c r="C3291" i="15"/>
  <c r="E3291" i="15" s="1"/>
  <c r="B3291" i="15"/>
  <c r="C3290" i="15"/>
  <c r="E3290" i="15" s="1"/>
  <c r="B3290" i="15"/>
  <c r="C3289" i="15"/>
  <c r="E3289" i="15" s="1"/>
  <c r="B3289" i="15"/>
  <c r="C3288" i="15"/>
  <c r="E3288" i="15" s="1"/>
  <c r="B3288" i="15"/>
  <c r="C3287" i="15"/>
  <c r="E3287" i="15" s="1"/>
  <c r="B3287" i="15"/>
  <c r="C3286" i="15"/>
  <c r="E3286" i="15" s="1"/>
  <c r="B3286" i="15"/>
  <c r="C3285" i="15"/>
  <c r="E3285" i="15" s="1"/>
  <c r="B3285" i="15"/>
  <c r="C3284" i="15"/>
  <c r="E3284" i="15" s="1"/>
  <c r="B3284" i="15"/>
  <c r="C3283" i="15"/>
  <c r="E3283" i="15" s="1"/>
  <c r="B3283" i="15"/>
  <c r="C3282" i="15"/>
  <c r="E3282" i="15" s="1"/>
  <c r="B3282" i="15"/>
  <c r="C3281" i="15"/>
  <c r="E3281" i="15" s="1"/>
  <c r="B3281" i="15"/>
  <c r="C3280" i="15"/>
  <c r="E3280" i="15" s="1"/>
  <c r="B3280" i="15"/>
  <c r="C3279" i="15"/>
  <c r="E3279" i="15" s="1"/>
  <c r="B3279" i="15"/>
  <c r="C3278" i="15"/>
  <c r="E3278" i="15" s="1"/>
  <c r="B3278" i="15"/>
  <c r="C3277" i="15"/>
  <c r="E3277" i="15" s="1"/>
  <c r="B3277" i="15"/>
  <c r="C3276" i="15"/>
  <c r="E3276" i="15" s="1"/>
  <c r="B3276" i="15"/>
  <c r="C3275" i="15"/>
  <c r="E3275" i="15" s="1"/>
  <c r="B3275" i="15"/>
  <c r="C3274" i="15"/>
  <c r="E3274" i="15" s="1"/>
  <c r="B3274" i="15"/>
  <c r="C3273" i="15"/>
  <c r="E3273" i="15" s="1"/>
  <c r="B3273" i="15"/>
  <c r="C3272" i="15"/>
  <c r="E3272" i="15" s="1"/>
  <c r="B3272" i="15"/>
  <c r="C3271" i="15"/>
  <c r="E3271" i="15" s="1"/>
  <c r="B3271" i="15"/>
  <c r="C3270" i="15"/>
  <c r="E3270" i="15" s="1"/>
  <c r="B3270" i="15"/>
  <c r="C3269" i="15"/>
  <c r="E3269" i="15" s="1"/>
  <c r="B3269" i="15"/>
  <c r="C3268" i="15"/>
  <c r="E3268" i="15" s="1"/>
  <c r="B3268" i="15"/>
  <c r="C3267" i="15"/>
  <c r="E3267" i="15" s="1"/>
  <c r="B3267" i="15"/>
  <c r="C3266" i="15"/>
  <c r="E3266" i="15" s="1"/>
  <c r="B3266" i="15"/>
  <c r="C3265" i="15"/>
  <c r="E3265" i="15" s="1"/>
  <c r="B3265" i="15"/>
  <c r="C3264" i="15"/>
  <c r="E3264" i="15" s="1"/>
  <c r="B3264" i="15"/>
  <c r="C3263" i="15"/>
  <c r="E3263" i="15" s="1"/>
  <c r="B3263" i="15"/>
  <c r="C3262" i="15"/>
  <c r="E3262" i="15" s="1"/>
  <c r="B3262" i="15"/>
  <c r="C3261" i="15"/>
  <c r="E3261" i="15" s="1"/>
  <c r="B3261" i="15"/>
  <c r="C3260" i="15"/>
  <c r="E3260" i="15" s="1"/>
  <c r="B3260" i="15"/>
  <c r="C3259" i="15"/>
  <c r="E3259" i="15" s="1"/>
  <c r="B3259" i="15"/>
  <c r="C3258" i="15"/>
  <c r="E3258" i="15" s="1"/>
  <c r="B3258" i="15"/>
  <c r="C3257" i="15"/>
  <c r="E3257" i="15" s="1"/>
  <c r="B3257" i="15"/>
  <c r="C3256" i="15"/>
  <c r="E3256" i="15" s="1"/>
  <c r="B3256" i="15"/>
  <c r="C3255" i="15"/>
  <c r="E3255" i="15" s="1"/>
  <c r="B3255" i="15"/>
  <c r="C3254" i="15"/>
  <c r="E3254" i="15" s="1"/>
  <c r="B3254" i="15"/>
  <c r="C3253" i="15"/>
  <c r="E3253" i="15" s="1"/>
  <c r="B3253" i="15"/>
  <c r="C3252" i="15"/>
  <c r="E3252" i="15" s="1"/>
  <c r="B3252" i="15"/>
  <c r="C3251" i="15"/>
  <c r="E3251" i="15" s="1"/>
  <c r="B3251" i="15"/>
  <c r="C3250" i="15"/>
  <c r="E3250" i="15" s="1"/>
  <c r="B3250" i="15"/>
  <c r="C3249" i="15"/>
  <c r="E3249" i="15" s="1"/>
  <c r="B3249" i="15"/>
  <c r="C3248" i="15"/>
  <c r="E3248" i="15" s="1"/>
  <c r="B3248" i="15"/>
  <c r="C3247" i="15"/>
  <c r="E3247" i="15" s="1"/>
  <c r="B3247" i="15"/>
  <c r="C3246" i="15"/>
  <c r="E3246" i="15" s="1"/>
  <c r="B3246" i="15"/>
  <c r="C3245" i="15"/>
  <c r="E3245" i="15" s="1"/>
  <c r="B3245" i="15"/>
  <c r="C3244" i="15"/>
  <c r="E3244" i="15" s="1"/>
  <c r="B3244" i="15"/>
  <c r="C3243" i="15"/>
  <c r="E3243" i="15" s="1"/>
  <c r="B3243" i="15"/>
  <c r="C3242" i="15"/>
  <c r="E3242" i="15" s="1"/>
  <c r="B3242" i="15"/>
  <c r="C3241" i="15"/>
  <c r="E3241" i="15" s="1"/>
  <c r="B3241" i="15"/>
  <c r="C3240" i="15"/>
  <c r="E3240" i="15" s="1"/>
  <c r="B3240" i="15"/>
  <c r="C3239" i="15"/>
  <c r="E3239" i="15" s="1"/>
  <c r="B3239" i="15"/>
  <c r="C3238" i="15"/>
  <c r="E3238" i="15" s="1"/>
  <c r="B3238" i="15"/>
  <c r="C3237" i="15"/>
  <c r="E3237" i="15" s="1"/>
  <c r="B3237" i="15"/>
  <c r="C3236" i="15"/>
  <c r="E3236" i="15" s="1"/>
  <c r="B3236" i="15"/>
  <c r="C3235" i="15"/>
  <c r="E3235" i="15" s="1"/>
  <c r="B3235" i="15"/>
  <c r="C3234" i="15"/>
  <c r="E3234" i="15" s="1"/>
  <c r="B3234" i="15"/>
  <c r="C3233" i="15"/>
  <c r="E3233" i="15" s="1"/>
  <c r="B3233" i="15"/>
  <c r="C3232" i="15"/>
  <c r="E3232" i="15" s="1"/>
  <c r="B3232" i="15"/>
  <c r="C3231" i="15"/>
  <c r="E3231" i="15" s="1"/>
  <c r="B3231" i="15"/>
  <c r="C3230" i="15"/>
  <c r="E3230" i="15" s="1"/>
  <c r="B3230" i="15"/>
  <c r="C3229" i="15"/>
  <c r="E3229" i="15" s="1"/>
  <c r="B3229" i="15"/>
  <c r="C3228" i="15"/>
  <c r="E3228" i="15" s="1"/>
  <c r="B3228" i="15"/>
  <c r="C3227" i="15"/>
  <c r="E3227" i="15" s="1"/>
  <c r="B3227" i="15"/>
  <c r="C3226" i="15"/>
  <c r="E3226" i="15" s="1"/>
  <c r="B3226" i="15"/>
  <c r="C3225" i="15"/>
  <c r="E3225" i="15" s="1"/>
  <c r="B3225" i="15"/>
  <c r="C3224" i="15"/>
  <c r="E3224" i="15" s="1"/>
  <c r="B3224" i="15"/>
  <c r="C3223" i="15"/>
  <c r="E3223" i="15" s="1"/>
  <c r="B3223" i="15"/>
  <c r="C3222" i="15"/>
  <c r="E3222" i="15" s="1"/>
  <c r="B3222" i="15"/>
  <c r="C3221" i="15"/>
  <c r="E3221" i="15" s="1"/>
  <c r="B3221" i="15"/>
  <c r="C3220" i="15"/>
  <c r="E3220" i="15" s="1"/>
  <c r="B3220" i="15"/>
  <c r="C3219" i="15"/>
  <c r="E3219" i="15" s="1"/>
  <c r="B3219" i="15"/>
  <c r="C3218" i="15"/>
  <c r="E3218" i="15" s="1"/>
  <c r="B3218" i="15"/>
  <c r="C3217" i="15"/>
  <c r="E3217" i="15" s="1"/>
  <c r="B3217" i="15"/>
  <c r="C3216" i="15"/>
  <c r="E3216" i="15" s="1"/>
  <c r="B3216" i="15"/>
  <c r="C3215" i="15"/>
  <c r="E3215" i="15" s="1"/>
  <c r="B3215" i="15"/>
  <c r="C3214" i="15"/>
  <c r="E3214" i="15" s="1"/>
  <c r="B3214" i="15"/>
  <c r="C3213" i="15"/>
  <c r="E3213" i="15" s="1"/>
  <c r="B3213" i="15"/>
  <c r="C3212" i="15"/>
  <c r="E3212" i="15" s="1"/>
  <c r="B3212" i="15"/>
  <c r="C3211" i="15"/>
  <c r="E3211" i="15" s="1"/>
  <c r="B3211" i="15"/>
  <c r="C3210" i="15"/>
  <c r="E3210" i="15" s="1"/>
  <c r="B3210" i="15"/>
  <c r="C3209" i="15"/>
  <c r="E3209" i="15" s="1"/>
  <c r="B3209" i="15"/>
  <c r="C3208" i="15"/>
  <c r="E3208" i="15" s="1"/>
  <c r="B3208" i="15"/>
  <c r="C3207" i="15"/>
  <c r="E3207" i="15" s="1"/>
  <c r="B3207" i="15"/>
  <c r="C3206" i="15"/>
  <c r="E3206" i="15" s="1"/>
  <c r="B3206" i="15"/>
  <c r="C3205" i="15"/>
  <c r="E3205" i="15" s="1"/>
  <c r="B3205" i="15"/>
  <c r="C3204" i="15"/>
  <c r="E3204" i="15" s="1"/>
  <c r="B3204" i="15"/>
  <c r="C3203" i="15"/>
  <c r="E3203" i="15" s="1"/>
  <c r="B3203" i="15"/>
  <c r="C3202" i="15"/>
  <c r="E3202" i="15" s="1"/>
  <c r="B3202" i="15"/>
  <c r="C3201" i="15"/>
  <c r="E3201" i="15" s="1"/>
  <c r="B3201" i="15"/>
  <c r="C3200" i="15"/>
  <c r="E3200" i="15" s="1"/>
  <c r="B3200" i="15"/>
  <c r="C3199" i="15"/>
  <c r="E3199" i="15" s="1"/>
  <c r="B3199" i="15"/>
  <c r="C3198" i="15"/>
  <c r="E3198" i="15" s="1"/>
  <c r="B3198" i="15"/>
  <c r="C3197" i="15"/>
  <c r="E3197" i="15" s="1"/>
  <c r="B3197" i="15"/>
  <c r="C3196" i="15"/>
  <c r="E3196" i="15" s="1"/>
  <c r="B3196" i="15"/>
  <c r="C3195" i="15"/>
  <c r="E3195" i="15" s="1"/>
  <c r="B3195" i="15"/>
  <c r="C3194" i="15"/>
  <c r="E3194" i="15" s="1"/>
  <c r="B3194" i="15"/>
  <c r="C3193" i="15"/>
  <c r="E3193" i="15" s="1"/>
  <c r="B3193" i="15"/>
  <c r="C3192" i="15"/>
  <c r="E3192" i="15" s="1"/>
  <c r="B3192" i="15"/>
  <c r="C3191" i="15"/>
  <c r="E3191" i="15" s="1"/>
  <c r="B3191" i="15"/>
  <c r="C3190" i="15"/>
  <c r="E3190" i="15" s="1"/>
  <c r="B3190" i="15"/>
  <c r="C3189" i="15"/>
  <c r="E3189" i="15" s="1"/>
  <c r="B3189" i="15"/>
  <c r="C3188" i="15"/>
  <c r="E3188" i="15" s="1"/>
  <c r="B3188" i="15"/>
  <c r="C3187" i="15"/>
  <c r="E3187" i="15" s="1"/>
  <c r="B3187" i="15"/>
  <c r="C3186" i="15"/>
  <c r="E3186" i="15" s="1"/>
  <c r="B3186" i="15"/>
  <c r="C3185" i="15"/>
  <c r="E3185" i="15" s="1"/>
  <c r="B3185" i="15"/>
  <c r="C3184" i="15"/>
  <c r="E3184" i="15" s="1"/>
  <c r="B3184" i="15"/>
  <c r="C3183" i="15"/>
  <c r="E3183" i="15" s="1"/>
  <c r="B3183" i="15"/>
  <c r="C3182" i="15"/>
  <c r="E3182" i="15" s="1"/>
  <c r="B3182" i="15"/>
  <c r="C3181" i="15"/>
  <c r="E3181" i="15" s="1"/>
  <c r="B3181" i="15"/>
  <c r="C3180" i="15"/>
  <c r="E3180" i="15" s="1"/>
  <c r="B3180" i="15"/>
  <c r="C3179" i="15"/>
  <c r="E3179" i="15" s="1"/>
  <c r="B3179" i="15"/>
  <c r="C3178" i="15"/>
  <c r="E3178" i="15" s="1"/>
  <c r="B3178" i="15"/>
  <c r="C3177" i="15"/>
  <c r="E3177" i="15" s="1"/>
  <c r="B3177" i="15"/>
  <c r="C3176" i="15"/>
  <c r="E3176" i="15" s="1"/>
  <c r="B3176" i="15"/>
  <c r="C3175" i="15"/>
  <c r="E3175" i="15" s="1"/>
  <c r="B3175" i="15"/>
  <c r="C3174" i="15"/>
  <c r="E3174" i="15" s="1"/>
  <c r="B3174" i="15"/>
  <c r="C3173" i="15"/>
  <c r="E3173" i="15" s="1"/>
  <c r="B3173" i="15"/>
  <c r="C3172" i="15"/>
  <c r="E3172" i="15" s="1"/>
  <c r="B3172" i="15"/>
  <c r="C3171" i="15"/>
  <c r="E3171" i="15" s="1"/>
  <c r="B3171" i="15"/>
  <c r="C3170" i="15"/>
  <c r="E3170" i="15" s="1"/>
  <c r="B3170" i="15"/>
  <c r="C3169" i="15"/>
  <c r="E3169" i="15" s="1"/>
  <c r="B3169" i="15"/>
  <c r="C3168" i="15"/>
  <c r="E3168" i="15" s="1"/>
  <c r="B3168" i="15"/>
  <c r="C3167" i="15"/>
  <c r="E3167" i="15" s="1"/>
  <c r="B3167" i="15"/>
  <c r="C3166" i="15"/>
  <c r="E3166" i="15" s="1"/>
  <c r="B3166" i="15"/>
  <c r="C3165" i="15"/>
  <c r="E3165" i="15" s="1"/>
  <c r="B3165" i="15"/>
  <c r="C3164" i="15"/>
  <c r="E3164" i="15" s="1"/>
  <c r="B3164" i="15"/>
  <c r="C3163" i="15"/>
  <c r="E3163" i="15" s="1"/>
  <c r="B3163" i="15"/>
  <c r="C3162" i="15"/>
  <c r="E3162" i="15" s="1"/>
  <c r="B3162" i="15"/>
  <c r="C3161" i="15"/>
  <c r="E3161" i="15" s="1"/>
  <c r="B3161" i="15"/>
  <c r="C3160" i="15"/>
  <c r="E3160" i="15" s="1"/>
  <c r="B3160" i="15"/>
  <c r="C3159" i="15"/>
  <c r="E3159" i="15" s="1"/>
  <c r="B3159" i="15"/>
  <c r="C3158" i="15"/>
  <c r="E3158" i="15" s="1"/>
  <c r="B3158" i="15"/>
  <c r="C3157" i="15"/>
  <c r="E3157" i="15" s="1"/>
  <c r="B3157" i="15"/>
  <c r="C3156" i="15"/>
  <c r="E3156" i="15" s="1"/>
  <c r="B3156" i="15"/>
  <c r="C3155" i="15"/>
  <c r="E3155" i="15" s="1"/>
  <c r="B3155" i="15"/>
  <c r="C3154" i="15"/>
  <c r="E3154" i="15" s="1"/>
  <c r="B3154" i="15"/>
  <c r="C3153" i="15"/>
  <c r="E3153" i="15" s="1"/>
  <c r="B3153" i="15"/>
  <c r="C3152" i="15"/>
  <c r="E3152" i="15" s="1"/>
  <c r="B3152" i="15"/>
  <c r="C3151" i="15"/>
  <c r="E3151" i="15" s="1"/>
  <c r="B3151" i="15"/>
  <c r="C3150" i="15"/>
  <c r="E3150" i="15" s="1"/>
  <c r="B3150" i="15"/>
  <c r="C3149" i="15"/>
  <c r="E3149" i="15" s="1"/>
  <c r="B3149" i="15"/>
  <c r="C3148" i="15"/>
  <c r="E3148" i="15" s="1"/>
  <c r="B3148" i="15"/>
  <c r="C3147" i="15"/>
  <c r="E3147" i="15" s="1"/>
  <c r="B3147" i="15"/>
  <c r="C3146" i="15"/>
  <c r="E3146" i="15" s="1"/>
  <c r="B3146" i="15"/>
  <c r="C3145" i="15"/>
  <c r="E3145" i="15" s="1"/>
  <c r="B3145" i="15"/>
  <c r="C3144" i="15"/>
  <c r="E3144" i="15" s="1"/>
  <c r="B3144" i="15"/>
  <c r="C3143" i="15"/>
  <c r="E3143" i="15" s="1"/>
  <c r="B3143" i="15"/>
  <c r="C3142" i="15"/>
  <c r="E3142" i="15" s="1"/>
  <c r="B3142" i="15"/>
  <c r="C3141" i="15"/>
  <c r="E3141" i="15" s="1"/>
  <c r="B3141" i="15"/>
  <c r="C3140" i="15"/>
  <c r="E3140" i="15" s="1"/>
  <c r="B3140" i="15"/>
  <c r="C3139" i="15"/>
  <c r="E3139" i="15" s="1"/>
  <c r="B3139" i="15"/>
  <c r="C3138" i="15"/>
  <c r="E3138" i="15" s="1"/>
  <c r="B3138" i="15"/>
  <c r="C3137" i="15"/>
  <c r="E3137" i="15" s="1"/>
  <c r="B3137" i="15"/>
  <c r="C3136" i="15"/>
  <c r="E3136" i="15" s="1"/>
  <c r="B3136" i="15"/>
  <c r="C3135" i="15"/>
  <c r="E3135" i="15" s="1"/>
  <c r="B3135" i="15"/>
  <c r="C3134" i="15"/>
  <c r="E3134" i="15" s="1"/>
  <c r="B3134" i="15"/>
  <c r="C3133" i="15"/>
  <c r="E3133" i="15" s="1"/>
  <c r="B3133" i="15"/>
  <c r="C3132" i="15"/>
  <c r="E3132" i="15" s="1"/>
  <c r="B3132" i="15"/>
  <c r="C3131" i="15"/>
  <c r="E3131" i="15" s="1"/>
  <c r="B3131" i="15"/>
  <c r="C3130" i="15"/>
  <c r="E3130" i="15" s="1"/>
  <c r="B3130" i="15"/>
  <c r="C3129" i="15"/>
  <c r="E3129" i="15" s="1"/>
  <c r="B3129" i="15"/>
  <c r="C3128" i="15"/>
  <c r="E3128" i="15" s="1"/>
  <c r="B3128" i="15"/>
  <c r="C3127" i="15"/>
  <c r="E3127" i="15" s="1"/>
  <c r="B3127" i="15"/>
  <c r="C3126" i="15"/>
  <c r="E3126" i="15" s="1"/>
  <c r="B3126" i="15"/>
  <c r="C3125" i="15"/>
  <c r="E3125" i="15" s="1"/>
  <c r="B3125" i="15"/>
  <c r="C3124" i="15"/>
  <c r="E3124" i="15" s="1"/>
  <c r="B3124" i="15"/>
  <c r="C3123" i="15"/>
  <c r="E3123" i="15" s="1"/>
  <c r="B3123" i="15"/>
  <c r="C3122" i="15"/>
  <c r="E3122" i="15" s="1"/>
  <c r="B3122" i="15"/>
  <c r="C3121" i="15"/>
  <c r="E3121" i="15" s="1"/>
  <c r="B3121" i="15"/>
  <c r="C3120" i="15"/>
  <c r="E3120" i="15" s="1"/>
  <c r="B3120" i="15"/>
  <c r="C3119" i="15"/>
  <c r="E3119" i="15" s="1"/>
  <c r="B3119" i="15"/>
  <c r="C3118" i="15"/>
  <c r="E3118" i="15" s="1"/>
  <c r="B3118" i="15"/>
  <c r="C3117" i="15"/>
  <c r="E3117" i="15" s="1"/>
  <c r="B3117" i="15"/>
  <c r="C3116" i="15"/>
  <c r="E3116" i="15" s="1"/>
  <c r="B3116" i="15"/>
  <c r="C3115" i="15"/>
  <c r="E3115" i="15" s="1"/>
  <c r="B3115" i="15"/>
  <c r="C3114" i="15"/>
  <c r="E3114" i="15" s="1"/>
  <c r="B3114" i="15"/>
  <c r="C3113" i="15"/>
  <c r="E3113" i="15" s="1"/>
  <c r="B3113" i="15"/>
  <c r="C3112" i="15"/>
  <c r="E3112" i="15" s="1"/>
  <c r="B3112" i="15"/>
  <c r="C3111" i="15"/>
  <c r="E3111" i="15" s="1"/>
  <c r="B3111" i="15"/>
  <c r="C3110" i="15"/>
  <c r="E3110" i="15" s="1"/>
  <c r="B3110" i="15"/>
  <c r="C3109" i="15"/>
  <c r="E3109" i="15" s="1"/>
  <c r="B3109" i="15"/>
  <c r="C3108" i="15"/>
  <c r="E3108" i="15" s="1"/>
  <c r="B3108" i="15"/>
  <c r="C3107" i="15"/>
  <c r="E3107" i="15" s="1"/>
  <c r="B3107" i="15"/>
  <c r="C3106" i="15"/>
  <c r="E3106" i="15" s="1"/>
  <c r="B3106" i="15"/>
  <c r="C3105" i="15"/>
  <c r="E3105" i="15" s="1"/>
  <c r="B3105" i="15"/>
  <c r="C3104" i="15"/>
  <c r="E3104" i="15" s="1"/>
  <c r="B3104" i="15"/>
  <c r="C3103" i="15"/>
  <c r="E3103" i="15" s="1"/>
  <c r="B3103" i="15"/>
  <c r="C3102" i="15"/>
  <c r="E3102" i="15" s="1"/>
  <c r="B3102" i="15"/>
  <c r="C3101" i="15"/>
  <c r="E3101" i="15" s="1"/>
  <c r="B3101" i="15"/>
  <c r="C3100" i="15"/>
  <c r="E3100" i="15" s="1"/>
  <c r="B3100" i="15"/>
  <c r="C3099" i="15"/>
  <c r="E3099" i="15" s="1"/>
  <c r="B3099" i="15"/>
  <c r="C3098" i="15"/>
  <c r="E3098" i="15" s="1"/>
  <c r="B3098" i="15"/>
  <c r="C3097" i="15"/>
  <c r="E3097" i="15" s="1"/>
  <c r="B3097" i="15"/>
  <c r="C3096" i="15"/>
  <c r="E3096" i="15" s="1"/>
  <c r="B3096" i="15"/>
  <c r="C3095" i="15"/>
  <c r="E3095" i="15" s="1"/>
  <c r="B3095" i="15"/>
  <c r="C3094" i="15"/>
  <c r="E3094" i="15" s="1"/>
  <c r="B3094" i="15"/>
  <c r="C3093" i="15"/>
  <c r="E3093" i="15" s="1"/>
  <c r="B3093" i="15"/>
  <c r="C3092" i="15"/>
  <c r="E3092" i="15" s="1"/>
  <c r="B3092" i="15"/>
  <c r="C3091" i="15"/>
  <c r="E3091" i="15" s="1"/>
  <c r="B3091" i="15"/>
  <c r="C3090" i="15"/>
  <c r="E3090" i="15" s="1"/>
  <c r="B3090" i="15"/>
  <c r="C3089" i="15"/>
  <c r="E3089" i="15" s="1"/>
  <c r="B3089" i="15"/>
  <c r="C3088" i="15"/>
  <c r="E3088" i="15" s="1"/>
  <c r="B3088" i="15"/>
  <c r="C3087" i="15"/>
  <c r="E3087" i="15" s="1"/>
  <c r="B3087" i="15"/>
  <c r="C3086" i="15"/>
  <c r="E3086" i="15" s="1"/>
  <c r="B3086" i="15"/>
  <c r="C3085" i="15"/>
  <c r="E3085" i="15" s="1"/>
  <c r="B3085" i="15"/>
  <c r="C3084" i="15"/>
  <c r="E3084" i="15" s="1"/>
  <c r="B3084" i="15"/>
  <c r="C3083" i="15"/>
  <c r="E3083" i="15" s="1"/>
  <c r="B3083" i="15"/>
  <c r="C3082" i="15"/>
  <c r="E3082" i="15" s="1"/>
  <c r="B3082" i="15"/>
  <c r="C3081" i="15"/>
  <c r="E3081" i="15" s="1"/>
  <c r="B3081" i="15"/>
  <c r="C3080" i="15"/>
  <c r="E3080" i="15" s="1"/>
  <c r="B3080" i="15"/>
  <c r="C3079" i="15"/>
  <c r="E3079" i="15" s="1"/>
  <c r="B3079" i="15"/>
  <c r="C3078" i="15"/>
  <c r="E3078" i="15" s="1"/>
  <c r="B3078" i="15"/>
  <c r="C3077" i="15"/>
  <c r="E3077" i="15" s="1"/>
  <c r="B3077" i="15"/>
  <c r="C3076" i="15"/>
  <c r="E3076" i="15" s="1"/>
  <c r="B3076" i="15"/>
  <c r="C3075" i="15"/>
  <c r="E3075" i="15" s="1"/>
  <c r="B3075" i="15"/>
  <c r="C3074" i="15"/>
  <c r="E3074" i="15" s="1"/>
  <c r="B3074" i="15"/>
  <c r="C3073" i="15"/>
  <c r="E3073" i="15" s="1"/>
  <c r="B3073" i="15"/>
  <c r="C3072" i="15"/>
  <c r="E3072" i="15" s="1"/>
  <c r="B3072" i="15"/>
  <c r="C3071" i="15"/>
  <c r="E3071" i="15" s="1"/>
  <c r="B3071" i="15"/>
  <c r="C3070" i="15"/>
  <c r="E3070" i="15" s="1"/>
  <c r="B3070" i="15"/>
  <c r="C3069" i="15"/>
  <c r="E3069" i="15" s="1"/>
  <c r="B3069" i="15"/>
  <c r="C3068" i="15"/>
  <c r="E3068" i="15" s="1"/>
  <c r="B3068" i="15"/>
  <c r="C3067" i="15"/>
  <c r="E3067" i="15" s="1"/>
  <c r="B3067" i="15"/>
  <c r="C3066" i="15"/>
  <c r="E3066" i="15" s="1"/>
  <c r="B3066" i="15"/>
  <c r="C3065" i="15"/>
  <c r="E3065" i="15" s="1"/>
  <c r="B3065" i="15"/>
  <c r="C3064" i="15"/>
  <c r="E3064" i="15" s="1"/>
  <c r="B3064" i="15"/>
  <c r="C3063" i="15"/>
  <c r="E3063" i="15" s="1"/>
  <c r="B3063" i="15"/>
  <c r="C3062" i="15"/>
  <c r="E3062" i="15" s="1"/>
  <c r="B3062" i="15"/>
  <c r="C3061" i="15"/>
  <c r="E3061" i="15" s="1"/>
  <c r="B3061" i="15"/>
  <c r="C3060" i="15"/>
  <c r="E3060" i="15" s="1"/>
  <c r="B3060" i="15"/>
  <c r="C3059" i="15"/>
  <c r="E3059" i="15" s="1"/>
  <c r="B3059" i="15"/>
  <c r="C3058" i="15"/>
  <c r="E3058" i="15" s="1"/>
  <c r="B3058" i="15"/>
  <c r="C3057" i="15"/>
  <c r="E3057" i="15" s="1"/>
  <c r="B3057" i="15"/>
  <c r="C3056" i="15"/>
  <c r="E3056" i="15" s="1"/>
  <c r="B3056" i="15"/>
  <c r="C3055" i="15"/>
  <c r="E3055" i="15" s="1"/>
  <c r="B3055" i="15"/>
  <c r="C3054" i="15"/>
  <c r="E3054" i="15" s="1"/>
  <c r="B3054" i="15"/>
  <c r="C3053" i="15"/>
  <c r="E3053" i="15" s="1"/>
  <c r="B3053" i="15"/>
  <c r="C3052" i="15"/>
  <c r="E3052" i="15" s="1"/>
  <c r="B3052" i="15"/>
  <c r="C3051" i="15"/>
  <c r="E3051" i="15" s="1"/>
  <c r="B3051" i="15"/>
  <c r="C3050" i="15"/>
  <c r="E3050" i="15" s="1"/>
  <c r="B3050" i="15"/>
  <c r="C3049" i="15"/>
  <c r="E3049" i="15" s="1"/>
  <c r="B3049" i="15"/>
  <c r="C3048" i="15"/>
  <c r="E3048" i="15" s="1"/>
  <c r="B3048" i="15"/>
  <c r="C3047" i="15"/>
  <c r="E3047" i="15" s="1"/>
  <c r="B3047" i="15"/>
  <c r="C3046" i="15"/>
  <c r="E3046" i="15" s="1"/>
  <c r="B3046" i="15"/>
  <c r="C3045" i="15"/>
  <c r="E3045" i="15" s="1"/>
  <c r="B3045" i="15"/>
  <c r="C3044" i="15"/>
  <c r="E3044" i="15" s="1"/>
  <c r="B3044" i="15"/>
  <c r="C3043" i="15"/>
  <c r="E3043" i="15" s="1"/>
  <c r="B3043" i="15"/>
  <c r="C3042" i="15"/>
  <c r="E3042" i="15" s="1"/>
  <c r="B3042" i="15"/>
  <c r="C3041" i="15"/>
  <c r="E3041" i="15" s="1"/>
  <c r="B3041" i="15"/>
  <c r="C3040" i="15"/>
  <c r="E3040" i="15" s="1"/>
  <c r="B3040" i="15"/>
  <c r="C3039" i="15"/>
  <c r="E3039" i="15" s="1"/>
  <c r="B3039" i="15"/>
  <c r="C3038" i="15"/>
  <c r="E3038" i="15" s="1"/>
  <c r="B3038" i="15"/>
  <c r="C3037" i="15"/>
  <c r="E3037" i="15" s="1"/>
  <c r="B3037" i="15"/>
  <c r="C3036" i="15"/>
  <c r="E3036" i="15" s="1"/>
  <c r="B3036" i="15"/>
  <c r="C3035" i="15"/>
  <c r="E3035" i="15" s="1"/>
  <c r="B3035" i="15"/>
  <c r="C3034" i="15"/>
  <c r="E3034" i="15" s="1"/>
  <c r="B3034" i="15"/>
  <c r="C3033" i="15"/>
  <c r="E3033" i="15" s="1"/>
  <c r="B3033" i="15"/>
  <c r="C3032" i="15"/>
  <c r="E3032" i="15" s="1"/>
  <c r="B3032" i="15"/>
  <c r="C3031" i="15"/>
  <c r="E3031" i="15" s="1"/>
  <c r="B3031" i="15"/>
  <c r="C3030" i="15"/>
  <c r="E3030" i="15" s="1"/>
  <c r="B3030" i="15"/>
  <c r="C3029" i="15"/>
  <c r="E3029" i="15" s="1"/>
  <c r="B3029" i="15"/>
  <c r="C3028" i="15"/>
  <c r="E3028" i="15" s="1"/>
  <c r="B3028" i="15"/>
  <c r="C3027" i="15"/>
  <c r="E3027" i="15" s="1"/>
  <c r="B3027" i="15"/>
  <c r="C3026" i="15"/>
  <c r="E3026" i="15" s="1"/>
  <c r="B3026" i="15"/>
  <c r="C3025" i="15"/>
  <c r="E3025" i="15" s="1"/>
  <c r="B3025" i="15"/>
  <c r="C3024" i="15"/>
  <c r="E3024" i="15" s="1"/>
  <c r="B3024" i="15"/>
  <c r="C3023" i="15"/>
  <c r="E3023" i="15" s="1"/>
  <c r="B3023" i="15"/>
  <c r="C3022" i="15"/>
  <c r="E3022" i="15" s="1"/>
  <c r="B3022" i="15"/>
  <c r="C3021" i="15"/>
  <c r="E3021" i="15" s="1"/>
  <c r="B3021" i="15"/>
  <c r="C3020" i="15"/>
  <c r="E3020" i="15" s="1"/>
  <c r="B3020" i="15"/>
  <c r="C3019" i="15"/>
  <c r="E3019" i="15" s="1"/>
  <c r="B3019" i="15"/>
  <c r="C3018" i="15"/>
  <c r="E3018" i="15" s="1"/>
  <c r="B3018" i="15"/>
  <c r="C3017" i="15"/>
  <c r="E3017" i="15" s="1"/>
  <c r="B3017" i="15"/>
  <c r="C3016" i="15"/>
  <c r="E3016" i="15" s="1"/>
  <c r="B3016" i="15"/>
  <c r="C3015" i="15"/>
  <c r="E3015" i="15" s="1"/>
  <c r="B3015" i="15"/>
  <c r="C3014" i="15"/>
  <c r="E3014" i="15" s="1"/>
  <c r="B3014" i="15"/>
  <c r="C3013" i="15"/>
  <c r="E3013" i="15" s="1"/>
  <c r="B3013" i="15"/>
  <c r="C3012" i="15"/>
  <c r="E3012" i="15" s="1"/>
  <c r="B3012" i="15"/>
  <c r="C3011" i="15"/>
  <c r="E3011" i="15" s="1"/>
  <c r="B3011" i="15"/>
  <c r="C3010" i="15"/>
  <c r="E3010" i="15" s="1"/>
  <c r="B3010" i="15"/>
  <c r="C3009" i="15"/>
  <c r="E3009" i="15" s="1"/>
  <c r="B3009" i="15"/>
  <c r="C3008" i="15"/>
  <c r="E3008" i="15" s="1"/>
  <c r="B3008" i="15"/>
  <c r="C3007" i="15"/>
  <c r="E3007" i="15" s="1"/>
  <c r="B3007" i="15"/>
  <c r="C3006" i="15"/>
  <c r="E3006" i="15" s="1"/>
  <c r="B3006" i="15"/>
  <c r="C3005" i="15"/>
  <c r="E3005" i="15" s="1"/>
  <c r="B3005" i="15"/>
  <c r="C3004" i="15"/>
  <c r="E3004" i="15" s="1"/>
  <c r="B3004" i="15"/>
  <c r="C3003" i="15"/>
  <c r="E3003" i="15" s="1"/>
  <c r="B3003" i="15"/>
  <c r="C3002" i="15"/>
  <c r="E3002" i="15" s="1"/>
  <c r="B3002" i="15"/>
  <c r="C3001" i="15"/>
  <c r="E3001" i="15" s="1"/>
  <c r="B3001" i="15"/>
  <c r="C3000" i="15"/>
  <c r="E3000" i="15" s="1"/>
  <c r="B3000" i="15"/>
  <c r="C2999" i="15"/>
  <c r="E2999" i="15" s="1"/>
  <c r="B2999" i="15"/>
  <c r="C2998" i="15"/>
  <c r="E2998" i="15" s="1"/>
  <c r="B2998" i="15"/>
  <c r="C2997" i="15"/>
  <c r="E2997" i="15" s="1"/>
  <c r="B2997" i="15"/>
  <c r="C2996" i="15"/>
  <c r="E2996" i="15" s="1"/>
  <c r="B2996" i="15"/>
  <c r="C2995" i="15"/>
  <c r="E2995" i="15" s="1"/>
  <c r="B2995" i="15"/>
  <c r="C2994" i="15"/>
  <c r="E2994" i="15" s="1"/>
  <c r="B2994" i="15"/>
  <c r="C2993" i="15"/>
  <c r="E2993" i="15" s="1"/>
  <c r="B2993" i="15"/>
  <c r="C2992" i="15"/>
  <c r="E2992" i="15" s="1"/>
  <c r="B2992" i="15"/>
  <c r="C2991" i="15"/>
  <c r="E2991" i="15" s="1"/>
  <c r="B2991" i="15"/>
  <c r="C2990" i="15"/>
  <c r="E2990" i="15" s="1"/>
  <c r="B2990" i="15"/>
  <c r="C2989" i="15"/>
  <c r="E2989" i="15" s="1"/>
  <c r="B2989" i="15"/>
  <c r="C2988" i="15"/>
  <c r="E2988" i="15" s="1"/>
  <c r="B2988" i="15"/>
  <c r="C2987" i="15"/>
  <c r="E2987" i="15" s="1"/>
  <c r="B2987" i="15"/>
  <c r="C2986" i="15"/>
  <c r="E2986" i="15" s="1"/>
  <c r="B2986" i="15"/>
  <c r="C2985" i="15"/>
  <c r="E2985" i="15" s="1"/>
  <c r="B2985" i="15"/>
  <c r="C2984" i="15"/>
  <c r="E2984" i="15" s="1"/>
  <c r="B2984" i="15"/>
  <c r="C2983" i="15"/>
  <c r="E2983" i="15" s="1"/>
  <c r="B2983" i="15"/>
  <c r="C2982" i="15"/>
  <c r="E2982" i="15" s="1"/>
  <c r="B2982" i="15"/>
  <c r="C2981" i="15"/>
  <c r="E2981" i="15" s="1"/>
  <c r="B2981" i="15"/>
  <c r="C2980" i="15"/>
  <c r="E2980" i="15" s="1"/>
  <c r="B2980" i="15"/>
  <c r="C2979" i="15"/>
  <c r="E2979" i="15" s="1"/>
  <c r="B2979" i="15"/>
  <c r="C2978" i="15"/>
  <c r="E2978" i="15" s="1"/>
  <c r="B2978" i="15"/>
  <c r="C2977" i="15"/>
  <c r="E2977" i="15" s="1"/>
  <c r="B2977" i="15"/>
  <c r="C2976" i="15"/>
  <c r="E2976" i="15" s="1"/>
  <c r="B2976" i="15"/>
  <c r="C2975" i="15"/>
  <c r="E2975" i="15" s="1"/>
  <c r="B2975" i="15"/>
  <c r="C2974" i="15"/>
  <c r="E2974" i="15" s="1"/>
  <c r="B2974" i="15"/>
  <c r="C2973" i="15"/>
  <c r="E2973" i="15" s="1"/>
  <c r="B2973" i="15"/>
  <c r="C2972" i="15"/>
  <c r="E2972" i="15" s="1"/>
  <c r="B2972" i="15"/>
  <c r="C2971" i="15"/>
  <c r="E2971" i="15" s="1"/>
  <c r="B2971" i="15"/>
  <c r="C2970" i="15"/>
  <c r="E2970" i="15" s="1"/>
  <c r="B2970" i="15"/>
  <c r="C2969" i="15"/>
  <c r="E2969" i="15" s="1"/>
  <c r="B2969" i="15"/>
  <c r="C2968" i="15"/>
  <c r="E2968" i="15" s="1"/>
  <c r="B2968" i="15"/>
  <c r="C2967" i="15"/>
  <c r="E2967" i="15" s="1"/>
  <c r="B2967" i="15"/>
  <c r="C2966" i="15"/>
  <c r="E2966" i="15" s="1"/>
  <c r="B2966" i="15"/>
  <c r="C2965" i="15"/>
  <c r="E2965" i="15" s="1"/>
  <c r="B2965" i="15"/>
  <c r="C2964" i="15"/>
  <c r="E2964" i="15" s="1"/>
  <c r="B2964" i="15"/>
  <c r="C2963" i="15"/>
  <c r="E2963" i="15" s="1"/>
  <c r="B2963" i="15"/>
  <c r="C2962" i="15"/>
  <c r="E2962" i="15" s="1"/>
  <c r="B2962" i="15"/>
  <c r="C2961" i="15"/>
  <c r="E2961" i="15" s="1"/>
  <c r="B2961" i="15"/>
  <c r="C2960" i="15"/>
  <c r="E2960" i="15" s="1"/>
  <c r="B2960" i="15"/>
  <c r="C2959" i="15"/>
  <c r="E2959" i="15" s="1"/>
  <c r="B2959" i="15"/>
  <c r="C2958" i="15"/>
  <c r="E2958" i="15" s="1"/>
  <c r="B2958" i="15"/>
  <c r="C2957" i="15"/>
  <c r="E2957" i="15" s="1"/>
  <c r="B2957" i="15"/>
  <c r="C2956" i="15"/>
  <c r="E2956" i="15" s="1"/>
  <c r="B2956" i="15"/>
  <c r="C2955" i="15"/>
  <c r="E2955" i="15" s="1"/>
  <c r="B2955" i="15"/>
  <c r="C2954" i="15"/>
  <c r="E2954" i="15" s="1"/>
  <c r="B2954" i="15"/>
  <c r="C2953" i="15"/>
  <c r="E2953" i="15" s="1"/>
  <c r="B2953" i="15"/>
  <c r="C2952" i="15"/>
  <c r="E2952" i="15" s="1"/>
  <c r="B2952" i="15"/>
  <c r="C2951" i="15"/>
  <c r="E2951" i="15" s="1"/>
  <c r="B2951" i="15"/>
  <c r="C2950" i="15"/>
  <c r="E2950" i="15" s="1"/>
  <c r="B2950" i="15"/>
  <c r="C2949" i="15"/>
  <c r="E2949" i="15" s="1"/>
  <c r="B2949" i="15"/>
  <c r="C2948" i="15"/>
  <c r="E2948" i="15" s="1"/>
  <c r="B2948" i="15"/>
  <c r="C2947" i="15"/>
  <c r="E2947" i="15" s="1"/>
  <c r="B2947" i="15"/>
  <c r="C2946" i="15"/>
  <c r="E2946" i="15" s="1"/>
  <c r="B2946" i="15"/>
  <c r="C2945" i="15"/>
  <c r="E2945" i="15" s="1"/>
  <c r="B2945" i="15"/>
  <c r="C2944" i="15"/>
  <c r="E2944" i="15" s="1"/>
  <c r="B2944" i="15"/>
  <c r="C2943" i="15"/>
  <c r="E2943" i="15" s="1"/>
  <c r="B2943" i="15"/>
  <c r="C2942" i="15"/>
  <c r="E2942" i="15" s="1"/>
  <c r="B2942" i="15"/>
  <c r="C2941" i="15"/>
  <c r="E2941" i="15" s="1"/>
  <c r="B2941" i="15"/>
  <c r="C2940" i="15"/>
  <c r="E2940" i="15" s="1"/>
  <c r="B2940" i="15"/>
  <c r="C2939" i="15"/>
  <c r="E2939" i="15" s="1"/>
  <c r="B2939" i="15"/>
  <c r="C2938" i="15"/>
  <c r="E2938" i="15" s="1"/>
  <c r="B2938" i="15"/>
  <c r="C2937" i="15"/>
  <c r="E2937" i="15" s="1"/>
  <c r="B2937" i="15"/>
  <c r="C2936" i="15"/>
  <c r="E2936" i="15" s="1"/>
  <c r="B2936" i="15"/>
  <c r="C2935" i="15"/>
  <c r="E2935" i="15" s="1"/>
  <c r="B2935" i="15"/>
  <c r="C2934" i="15"/>
  <c r="E2934" i="15" s="1"/>
  <c r="B2934" i="15"/>
  <c r="C2933" i="15"/>
  <c r="E2933" i="15" s="1"/>
  <c r="B2933" i="15"/>
  <c r="C2932" i="15"/>
  <c r="E2932" i="15" s="1"/>
  <c r="B2932" i="15"/>
  <c r="C2931" i="15"/>
  <c r="E2931" i="15" s="1"/>
  <c r="B2931" i="15"/>
  <c r="C2930" i="15"/>
  <c r="E2930" i="15" s="1"/>
  <c r="B2930" i="15"/>
  <c r="C2929" i="15"/>
  <c r="E2929" i="15" s="1"/>
  <c r="B2929" i="15"/>
  <c r="C2928" i="15"/>
  <c r="E2928" i="15" s="1"/>
  <c r="B2928" i="15"/>
  <c r="C2927" i="15"/>
  <c r="E2927" i="15" s="1"/>
  <c r="B2927" i="15"/>
  <c r="C2926" i="15"/>
  <c r="E2926" i="15" s="1"/>
  <c r="B2926" i="15"/>
  <c r="C2925" i="15"/>
  <c r="E2925" i="15" s="1"/>
  <c r="B2925" i="15"/>
  <c r="C2924" i="15"/>
  <c r="E2924" i="15" s="1"/>
  <c r="B2924" i="15"/>
  <c r="C2923" i="15"/>
  <c r="E2923" i="15" s="1"/>
  <c r="B2923" i="15"/>
  <c r="C2922" i="15"/>
  <c r="E2922" i="15" s="1"/>
  <c r="B2922" i="15"/>
  <c r="C2921" i="15"/>
  <c r="E2921" i="15" s="1"/>
  <c r="B2921" i="15"/>
  <c r="C2920" i="15"/>
  <c r="E2920" i="15" s="1"/>
  <c r="B2920" i="15"/>
  <c r="C2919" i="15"/>
  <c r="E2919" i="15" s="1"/>
  <c r="B2919" i="15"/>
  <c r="C2918" i="15"/>
  <c r="E2918" i="15" s="1"/>
  <c r="B2918" i="15"/>
  <c r="C2917" i="15"/>
  <c r="E2917" i="15" s="1"/>
  <c r="B2917" i="15"/>
  <c r="C2916" i="15"/>
  <c r="E2916" i="15" s="1"/>
  <c r="B2916" i="15"/>
  <c r="C2915" i="15"/>
  <c r="E2915" i="15" s="1"/>
  <c r="B2915" i="15"/>
  <c r="C2914" i="15"/>
  <c r="E2914" i="15" s="1"/>
  <c r="B2914" i="15"/>
  <c r="C2913" i="15"/>
  <c r="E2913" i="15" s="1"/>
  <c r="B2913" i="15"/>
  <c r="C2912" i="15"/>
  <c r="E2912" i="15" s="1"/>
  <c r="B2912" i="15"/>
  <c r="C2911" i="15"/>
  <c r="E2911" i="15" s="1"/>
  <c r="B2911" i="15"/>
  <c r="C2910" i="15"/>
  <c r="E2910" i="15" s="1"/>
  <c r="B2910" i="15"/>
  <c r="C2909" i="15"/>
  <c r="E2909" i="15" s="1"/>
  <c r="B2909" i="15"/>
  <c r="C2908" i="15"/>
  <c r="E2908" i="15" s="1"/>
  <c r="B2908" i="15"/>
  <c r="C2907" i="15"/>
  <c r="E2907" i="15" s="1"/>
  <c r="B2907" i="15"/>
  <c r="C2906" i="15"/>
  <c r="E2906" i="15" s="1"/>
  <c r="B2906" i="15"/>
  <c r="C2905" i="15"/>
  <c r="E2905" i="15" s="1"/>
  <c r="B2905" i="15"/>
  <c r="C2904" i="15"/>
  <c r="E2904" i="15" s="1"/>
  <c r="B2904" i="15"/>
  <c r="C2903" i="15"/>
  <c r="E2903" i="15" s="1"/>
  <c r="B2903" i="15"/>
  <c r="C2902" i="15"/>
  <c r="E2902" i="15" s="1"/>
  <c r="B2902" i="15"/>
  <c r="C2901" i="15"/>
  <c r="E2901" i="15" s="1"/>
  <c r="B2901" i="15"/>
  <c r="C2900" i="15"/>
  <c r="E2900" i="15" s="1"/>
  <c r="B2900" i="15"/>
  <c r="C2899" i="15"/>
  <c r="E2899" i="15" s="1"/>
  <c r="B2899" i="15"/>
  <c r="C2898" i="15"/>
  <c r="E2898" i="15" s="1"/>
  <c r="B2898" i="15"/>
  <c r="C2897" i="15"/>
  <c r="E2897" i="15" s="1"/>
  <c r="B2897" i="15"/>
  <c r="C2896" i="15"/>
  <c r="E2896" i="15" s="1"/>
  <c r="B2896" i="15"/>
  <c r="C2895" i="15"/>
  <c r="E2895" i="15" s="1"/>
  <c r="B2895" i="15"/>
  <c r="C2894" i="15"/>
  <c r="E2894" i="15" s="1"/>
  <c r="B2894" i="15"/>
  <c r="C2893" i="15"/>
  <c r="E2893" i="15" s="1"/>
  <c r="B2893" i="15"/>
  <c r="C2892" i="15"/>
  <c r="E2892" i="15" s="1"/>
  <c r="B2892" i="15"/>
  <c r="C2891" i="15"/>
  <c r="E2891" i="15" s="1"/>
  <c r="B2891" i="15"/>
  <c r="C2890" i="15"/>
  <c r="E2890" i="15" s="1"/>
  <c r="B2890" i="15"/>
  <c r="C2889" i="15"/>
  <c r="E2889" i="15" s="1"/>
  <c r="B2889" i="15"/>
  <c r="C2888" i="15"/>
  <c r="E2888" i="15" s="1"/>
  <c r="B2888" i="15"/>
  <c r="C2887" i="15"/>
  <c r="E2887" i="15" s="1"/>
  <c r="B2887" i="15"/>
  <c r="C2886" i="15"/>
  <c r="E2886" i="15" s="1"/>
  <c r="B2886" i="15"/>
  <c r="C2885" i="15"/>
  <c r="E2885" i="15" s="1"/>
  <c r="B2885" i="15"/>
  <c r="C2884" i="15"/>
  <c r="E2884" i="15" s="1"/>
  <c r="B2884" i="15"/>
  <c r="C2883" i="15"/>
  <c r="E2883" i="15" s="1"/>
  <c r="B2883" i="15"/>
  <c r="C2882" i="15"/>
  <c r="E2882" i="15" s="1"/>
  <c r="B2882" i="15"/>
  <c r="C2881" i="15"/>
  <c r="E2881" i="15" s="1"/>
  <c r="B2881" i="15"/>
  <c r="C2880" i="15"/>
  <c r="E2880" i="15" s="1"/>
  <c r="B2880" i="15"/>
  <c r="C2879" i="15"/>
  <c r="E2879" i="15" s="1"/>
  <c r="B2879" i="15"/>
  <c r="C2878" i="15"/>
  <c r="E2878" i="15" s="1"/>
  <c r="B2878" i="15"/>
  <c r="C2877" i="15"/>
  <c r="E2877" i="15" s="1"/>
  <c r="B2877" i="15"/>
  <c r="C2876" i="15"/>
  <c r="E2876" i="15" s="1"/>
  <c r="B2876" i="15"/>
  <c r="C2875" i="15"/>
  <c r="E2875" i="15" s="1"/>
  <c r="B2875" i="15"/>
  <c r="C2874" i="15"/>
  <c r="E2874" i="15" s="1"/>
  <c r="B2874" i="15"/>
  <c r="C2873" i="15"/>
  <c r="E2873" i="15" s="1"/>
  <c r="B2873" i="15"/>
  <c r="C2872" i="15"/>
  <c r="E2872" i="15" s="1"/>
  <c r="B2872" i="15"/>
  <c r="C2871" i="15"/>
  <c r="E2871" i="15" s="1"/>
  <c r="B2871" i="15"/>
  <c r="C2870" i="15"/>
  <c r="E2870" i="15" s="1"/>
  <c r="B2870" i="15"/>
  <c r="C2869" i="15"/>
  <c r="E2869" i="15" s="1"/>
  <c r="B2869" i="15"/>
  <c r="C2868" i="15"/>
  <c r="E2868" i="15" s="1"/>
  <c r="B2868" i="15"/>
  <c r="C2867" i="15"/>
  <c r="E2867" i="15" s="1"/>
  <c r="B2867" i="15"/>
  <c r="C2866" i="15"/>
  <c r="E2866" i="15" s="1"/>
  <c r="B2866" i="15"/>
  <c r="C2865" i="15"/>
  <c r="E2865" i="15" s="1"/>
  <c r="B2865" i="15"/>
  <c r="C2864" i="15"/>
  <c r="E2864" i="15" s="1"/>
  <c r="B2864" i="15"/>
  <c r="C2863" i="15"/>
  <c r="E2863" i="15" s="1"/>
  <c r="B2863" i="15"/>
  <c r="C2862" i="15"/>
  <c r="E2862" i="15" s="1"/>
  <c r="B2862" i="15"/>
  <c r="C2861" i="15"/>
  <c r="E2861" i="15" s="1"/>
  <c r="B2861" i="15"/>
  <c r="C2860" i="15"/>
  <c r="E2860" i="15" s="1"/>
  <c r="B2860" i="15"/>
  <c r="C2859" i="15"/>
  <c r="E2859" i="15" s="1"/>
  <c r="B2859" i="15"/>
  <c r="C2858" i="15"/>
  <c r="E2858" i="15" s="1"/>
  <c r="B2858" i="15"/>
  <c r="C2857" i="15"/>
  <c r="E2857" i="15" s="1"/>
  <c r="B2857" i="15"/>
  <c r="C2856" i="15"/>
  <c r="E2856" i="15" s="1"/>
  <c r="B2856" i="15"/>
  <c r="C2855" i="15"/>
  <c r="E2855" i="15" s="1"/>
  <c r="B2855" i="15"/>
  <c r="C2854" i="15"/>
  <c r="E2854" i="15" s="1"/>
  <c r="B2854" i="15"/>
  <c r="C2853" i="15"/>
  <c r="E2853" i="15" s="1"/>
  <c r="B2853" i="15"/>
  <c r="C2852" i="15"/>
  <c r="E2852" i="15" s="1"/>
  <c r="B2852" i="15"/>
  <c r="C2851" i="15"/>
  <c r="E2851" i="15" s="1"/>
  <c r="B2851" i="15"/>
  <c r="C2850" i="15"/>
  <c r="E2850" i="15" s="1"/>
  <c r="B2850" i="15"/>
  <c r="C2849" i="15"/>
  <c r="E2849" i="15" s="1"/>
  <c r="B2849" i="15"/>
  <c r="C2848" i="15"/>
  <c r="E2848" i="15" s="1"/>
  <c r="B2848" i="15"/>
  <c r="C2847" i="15"/>
  <c r="E2847" i="15" s="1"/>
  <c r="B2847" i="15"/>
  <c r="C2846" i="15"/>
  <c r="E2846" i="15" s="1"/>
  <c r="B2846" i="15"/>
  <c r="C2845" i="15"/>
  <c r="E2845" i="15" s="1"/>
  <c r="B2845" i="15"/>
  <c r="C2844" i="15"/>
  <c r="E2844" i="15" s="1"/>
  <c r="B2844" i="15"/>
  <c r="C2843" i="15"/>
  <c r="E2843" i="15" s="1"/>
  <c r="B2843" i="15"/>
  <c r="C2842" i="15"/>
  <c r="E2842" i="15" s="1"/>
  <c r="B2842" i="15"/>
  <c r="C2841" i="15"/>
  <c r="E2841" i="15" s="1"/>
  <c r="B2841" i="15"/>
  <c r="C2840" i="15"/>
  <c r="E2840" i="15" s="1"/>
  <c r="B2840" i="15"/>
  <c r="C2839" i="15"/>
  <c r="E2839" i="15" s="1"/>
  <c r="B2839" i="15"/>
  <c r="C2838" i="15"/>
  <c r="E2838" i="15" s="1"/>
  <c r="B2838" i="15"/>
  <c r="C2837" i="15"/>
  <c r="E2837" i="15" s="1"/>
  <c r="B2837" i="15"/>
  <c r="C2836" i="15"/>
  <c r="E2836" i="15" s="1"/>
  <c r="B2836" i="15"/>
  <c r="C2835" i="15"/>
  <c r="E2835" i="15" s="1"/>
  <c r="B2835" i="15"/>
  <c r="C2834" i="15"/>
  <c r="E2834" i="15" s="1"/>
  <c r="B2834" i="15"/>
  <c r="C2833" i="15"/>
  <c r="E2833" i="15" s="1"/>
  <c r="B2833" i="15"/>
  <c r="C2832" i="15"/>
  <c r="E2832" i="15" s="1"/>
  <c r="B2832" i="15"/>
  <c r="C2831" i="15"/>
  <c r="E2831" i="15" s="1"/>
  <c r="B2831" i="15"/>
  <c r="C2830" i="15"/>
  <c r="E2830" i="15" s="1"/>
  <c r="B2830" i="15"/>
  <c r="C2829" i="15"/>
  <c r="E2829" i="15" s="1"/>
  <c r="B2829" i="15"/>
  <c r="C2828" i="15"/>
  <c r="E2828" i="15" s="1"/>
  <c r="B2828" i="15"/>
  <c r="C2827" i="15"/>
  <c r="E2827" i="15" s="1"/>
  <c r="B2827" i="15"/>
  <c r="C2826" i="15"/>
  <c r="E2826" i="15" s="1"/>
  <c r="B2826" i="15"/>
  <c r="C2825" i="15"/>
  <c r="E2825" i="15" s="1"/>
  <c r="B2825" i="15"/>
  <c r="C2824" i="15"/>
  <c r="E2824" i="15" s="1"/>
  <c r="B2824" i="15"/>
  <c r="C2823" i="15"/>
  <c r="E2823" i="15" s="1"/>
  <c r="B2823" i="15"/>
  <c r="C2822" i="15"/>
  <c r="E2822" i="15" s="1"/>
  <c r="B2822" i="15"/>
  <c r="C2821" i="15"/>
  <c r="E2821" i="15" s="1"/>
  <c r="B2821" i="15"/>
  <c r="C2820" i="15"/>
  <c r="E2820" i="15" s="1"/>
  <c r="B2820" i="15"/>
  <c r="C2819" i="15"/>
  <c r="E2819" i="15" s="1"/>
  <c r="B2819" i="15"/>
  <c r="C2818" i="15"/>
  <c r="E2818" i="15" s="1"/>
  <c r="B2818" i="15"/>
  <c r="C2817" i="15"/>
  <c r="E2817" i="15" s="1"/>
  <c r="B2817" i="15"/>
  <c r="C2816" i="15"/>
  <c r="E2816" i="15" s="1"/>
  <c r="B2816" i="15"/>
  <c r="C2815" i="15"/>
  <c r="E2815" i="15" s="1"/>
  <c r="B2815" i="15"/>
  <c r="C2814" i="15"/>
  <c r="E2814" i="15" s="1"/>
  <c r="B2814" i="15"/>
  <c r="C2813" i="15"/>
  <c r="E2813" i="15" s="1"/>
  <c r="B2813" i="15"/>
  <c r="C2812" i="15"/>
  <c r="E2812" i="15" s="1"/>
  <c r="B2812" i="15"/>
  <c r="C2811" i="15"/>
  <c r="E2811" i="15" s="1"/>
  <c r="B2811" i="15"/>
  <c r="C2810" i="15"/>
  <c r="E2810" i="15" s="1"/>
  <c r="B2810" i="15"/>
  <c r="C2809" i="15"/>
  <c r="E2809" i="15" s="1"/>
  <c r="B2809" i="15"/>
  <c r="C2808" i="15"/>
  <c r="E2808" i="15" s="1"/>
  <c r="B2808" i="15"/>
  <c r="C2807" i="15"/>
  <c r="E2807" i="15" s="1"/>
  <c r="B2807" i="15"/>
  <c r="C2806" i="15"/>
  <c r="E2806" i="15" s="1"/>
  <c r="B2806" i="15"/>
  <c r="C2805" i="15"/>
  <c r="E2805" i="15" s="1"/>
  <c r="B2805" i="15"/>
  <c r="C2804" i="15"/>
  <c r="E2804" i="15" s="1"/>
  <c r="B2804" i="15"/>
  <c r="C2803" i="15"/>
  <c r="E2803" i="15" s="1"/>
  <c r="B2803" i="15"/>
  <c r="C2802" i="15"/>
  <c r="E2802" i="15" s="1"/>
  <c r="B2802" i="15"/>
  <c r="C2801" i="15"/>
  <c r="E2801" i="15" s="1"/>
  <c r="B2801" i="15"/>
  <c r="C2800" i="15"/>
  <c r="E2800" i="15" s="1"/>
  <c r="B2800" i="15"/>
  <c r="C2799" i="15"/>
  <c r="E2799" i="15" s="1"/>
  <c r="B2799" i="15"/>
  <c r="C2798" i="15"/>
  <c r="E2798" i="15" s="1"/>
  <c r="B2798" i="15"/>
  <c r="C2797" i="15"/>
  <c r="E2797" i="15" s="1"/>
  <c r="B2797" i="15"/>
  <c r="C2796" i="15"/>
  <c r="E2796" i="15" s="1"/>
  <c r="B2796" i="15"/>
  <c r="C2795" i="15"/>
  <c r="E2795" i="15" s="1"/>
  <c r="B2795" i="15"/>
  <c r="C2794" i="15"/>
  <c r="E2794" i="15" s="1"/>
  <c r="B2794" i="15"/>
  <c r="C2793" i="15"/>
  <c r="E2793" i="15" s="1"/>
  <c r="B2793" i="15"/>
  <c r="C2792" i="15"/>
  <c r="E2792" i="15" s="1"/>
  <c r="B2792" i="15"/>
  <c r="C2791" i="15"/>
  <c r="E2791" i="15" s="1"/>
  <c r="B2791" i="15"/>
  <c r="C2790" i="15"/>
  <c r="E2790" i="15" s="1"/>
  <c r="B2790" i="15"/>
  <c r="C2789" i="15"/>
  <c r="E2789" i="15" s="1"/>
  <c r="B2789" i="15"/>
  <c r="C2788" i="15"/>
  <c r="E2788" i="15" s="1"/>
  <c r="B2788" i="15"/>
  <c r="C2787" i="15"/>
  <c r="E2787" i="15" s="1"/>
  <c r="B2787" i="15"/>
  <c r="C2786" i="15"/>
  <c r="E2786" i="15" s="1"/>
  <c r="B2786" i="15"/>
  <c r="C2785" i="15"/>
  <c r="E2785" i="15" s="1"/>
  <c r="B2785" i="15"/>
  <c r="C2784" i="15"/>
  <c r="E2784" i="15" s="1"/>
  <c r="B2784" i="15"/>
  <c r="C2783" i="15"/>
  <c r="E2783" i="15" s="1"/>
  <c r="B2783" i="15"/>
  <c r="C2782" i="15"/>
  <c r="E2782" i="15" s="1"/>
  <c r="B2782" i="15"/>
  <c r="C2781" i="15"/>
  <c r="E2781" i="15" s="1"/>
  <c r="B2781" i="15"/>
  <c r="C2780" i="15"/>
  <c r="E2780" i="15" s="1"/>
  <c r="B2780" i="15"/>
  <c r="C2779" i="15"/>
  <c r="E2779" i="15" s="1"/>
  <c r="B2779" i="15"/>
  <c r="C2778" i="15"/>
  <c r="E2778" i="15" s="1"/>
  <c r="B2778" i="15"/>
  <c r="C2777" i="15"/>
  <c r="E2777" i="15" s="1"/>
  <c r="B2777" i="15"/>
  <c r="C2776" i="15"/>
  <c r="E2776" i="15" s="1"/>
  <c r="B2776" i="15"/>
  <c r="C2775" i="15"/>
  <c r="E2775" i="15" s="1"/>
  <c r="B2775" i="15"/>
  <c r="C2774" i="15"/>
  <c r="E2774" i="15" s="1"/>
  <c r="B2774" i="15"/>
  <c r="C2773" i="15"/>
  <c r="E2773" i="15" s="1"/>
  <c r="B2773" i="15"/>
  <c r="C2772" i="15"/>
  <c r="E2772" i="15" s="1"/>
  <c r="B2772" i="15"/>
  <c r="C2771" i="15"/>
  <c r="E2771" i="15" s="1"/>
  <c r="B2771" i="15"/>
  <c r="C2770" i="15"/>
  <c r="E2770" i="15" s="1"/>
  <c r="B2770" i="15"/>
  <c r="C2769" i="15"/>
  <c r="E2769" i="15" s="1"/>
  <c r="B2769" i="15"/>
  <c r="C2768" i="15"/>
  <c r="E2768" i="15" s="1"/>
  <c r="B2768" i="15"/>
  <c r="C2767" i="15"/>
  <c r="E2767" i="15" s="1"/>
  <c r="B2767" i="15"/>
  <c r="C2766" i="15"/>
  <c r="E2766" i="15" s="1"/>
  <c r="B2766" i="15"/>
  <c r="C2765" i="15"/>
  <c r="E2765" i="15" s="1"/>
  <c r="B2765" i="15"/>
  <c r="C2764" i="15"/>
  <c r="E2764" i="15" s="1"/>
  <c r="B2764" i="15"/>
  <c r="C2763" i="15"/>
  <c r="E2763" i="15" s="1"/>
  <c r="B2763" i="15"/>
  <c r="C2762" i="15"/>
  <c r="E2762" i="15" s="1"/>
  <c r="B2762" i="15"/>
  <c r="C2761" i="15"/>
  <c r="E2761" i="15" s="1"/>
  <c r="B2761" i="15"/>
  <c r="C2760" i="15"/>
  <c r="E2760" i="15" s="1"/>
  <c r="B2760" i="15"/>
  <c r="C2759" i="15"/>
  <c r="E2759" i="15" s="1"/>
  <c r="B2759" i="15"/>
  <c r="C2758" i="15"/>
  <c r="E2758" i="15" s="1"/>
  <c r="B2758" i="15"/>
  <c r="C2757" i="15"/>
  <c r="E2757" i="15" s="1"/>
  <c r="B2757" i="15"/>
  <c r="C2756" i="15"/>
  <c r="E2756" i="15" s="1"/>
  <c r="B2756" i="15"/>
  <c r="C2755" i="15"/>
  <c r="E2755" i="15" s="1"/>
  <c r="B2755" i="15"/>
  <c r="C2754" i="15"/>
  <c r="E2754" i="15" s="1"/>
  <c r="B2754" i="15"/>
  <c r="C2753" i="15"/>
  <c r="E2753" i="15" s="1"/>
  <c r="B2753" i="15"/>
  <c r="C2752" i="15"/>
  <c r="E2752" i="15" s="1"/>
  <c r="B2752" i="15"/>
  <c r="C2751" i="15"/>
  <c r="E2751" i="15" s="1"/>
  <c r="B2751" i="15"/>
  <c r="C2750" i="15"/>
  <c r="E2750" i="15" s="1"/>
  <c r="B2750" i="15"/>
  <c r="C2749" i="15"/>
  <c r="E2749" i="15" s="1"/>
  <c r="B2749" i="15"/>
  <c r="C2748" i="15"/>
  <c r="E2748" i="15" s="1"/>
  <c r="B2748" i="15"/>
  <c r="C2747" i="15"/>
  <c r="E2747" i="15" s="1"/>
  <c r="B2747" i="15"/>
  <c r="C2746" i="15"/>
  <c r="E2746" i="15" s="1"/>
  <c r="B2746" i="15"/>
  <c r="C2745" i="15"/>
  <c r="E2745" i="15" s="1"/>
  <c r="B2745" i="15"/>
  <c r="C2744" i="15"/>
  <c r="E2744" i="15" s="1"/>
  <c r="B2744" i="15"/>
  <c r="C2743" i="15"/>
  <c r="E2743" i="15" s="1"/>
  <c r="B2743" i="15"/>
  <c r="C2742" i="15"/>
  <c r="E2742" i="15" s="1"/>
  <c r="B2742" i="15"/>
  <c r="C2741" i="15"/>
  <c r="E2741" i="15" s="1"/>
  <c r="B2741" i="15"/>
  <c r="C2740" i="15"/>
  <c r="E2740" i="15" s="1"/>
  <c r="B2740" i="15"/>
  <c r="C2739" i="15"/>
  <c r="E2739" i="15" s="1"/>
  <c r="B2739" i="15"/>
  <c r="C2738" i="15"/>
  <c r="E2738" i="15" s="1"/>
  <c r="B2738" i="15"/>
  <c r="C2737" i="15"/>
  <c r="E2737" i="15" s="1"/>
  <c r="B2737" i="15"/>
  <c r="C2736" i="15"/>
  <c r="E2736" i="15" s="1"/>
  <c r="B2736" i="15"/>
  <c r="C2735" i="15"/>
  <c r="E2735" i="15" s="1"/>
  <c r="B2735" i="15"/>
  <c r="C2734" i="15"/>
  <c r="E2734" i="15" s="1"/>
  <c r="B2734" i="15"/>
  <c r="C2733" i="15"/>
  <c r="E2733" i="15" s="1"/>
  <c r="B2733" i="15"/>
  <c r="C2732" i="15"/>
  <c r="E2732" i="15" s="1"/>
  <c r="B2732" i="15"/>
  <c r="C2731" i="15"/>
  <c r="E2731" i="15" s="1"/>
  <c r="B2731" i="15"/>
  <c r="C2730" i="15"/>
  <c r="E2730" i="15" s="1"/>
  <c r="B2730" i="15"/>
  <c r="C2729" i="15"/>
  <c r="E2729" i="15" s="1"/>
  <c r="B2729" i="15"/>
  <c r="C2728" i="15"/>
  <c r="E2728" i="15" s="1"/>
  <c r="B2728" i="15"/>
  <c r="C2727" i="15"/>
  <c r="E2727" i="15" s="1"/>
  <c r="B2727" i="15"/>
  <c r="C2726" i="15"/>
  <c r="E2726" i="15" s="1"/>
  <c r="B2726" i="15"/>
  <c r="C2725" i="15"/>
  <c r="E2725" i="15" s="1"/>
  <c r="B2725" i="15"/>
  <c r="C2724" i="15"/>
  <c r="E2724" i="15" s="1"/>
  <c r="B2724" i="15"/>
  <c r="C2723" i="15"/>
  <c r="E2723" i="15" s="1"/>
  <c r="B2723" i="15"/>
  <c r="C2722" i="15"/>
  <c r="E2722" i="15" s="1"/>
  <c r="B2722" i="15"/>
  <c r="C2721" i="15"/>
  <c r="E2721" i="15" s="1"/>
  <c r="B2721" i="15"/>
  <c r="C2720" i="15"/>
  <c r="E2720" i="15" s="1"/>
  <c r="B2720" i="15"/>
  <c r="C2719" i="15"/>
  <c r="E2719" i="15" s="1"/>
  <c r="B2719" i="15"/>
  <c r="C2718" i="15"/>
  <c r="E2718" i="15" s="1"/>
  <c r="B2718" i="15"/>
  <c r="C2717" i="15"/>
  <c r="E2717" i="15" s="1"/>
  <c r="B2717" i="15"/>
  <c r="C2716" i="15"/>
  <c r="E2716" i="15" s="1"/>
  <c r="B2716" i="15"/>
  <c r="C2715" i="15"/>
  <c r="E2715" i="15" s="1"/>
  <c r="B2715" i="15"/>
  <c r="C2714" i="15"/>
  <c r="E2714" i="15" s="1"/>
  <c r="B2714" i="15"/>
  <c r="C2713" i="15"/>
  <c r="E2713" i="15" s="1"/>
  <c r="B2713" i="15"/>
  <c r="C2712" i="15"/>
  <c r="E2712" i="15" s="1"/>
  <c r="B2712" i="15"/>
  <c r="C2711" i="15"/>
  <c r="E2711" i="15" s="1"/>
  <c r="B2711" i="15"/>
  <c r="C2710" i="15"/>
  <c r="E2710" i="15" s="1"/>
  <c r="B2710" i="15"/>
  <c r="C2709" i="15"/>
  <c r="E2709" i="15" s="1"/>
  <c r="B2709" i="15"/>
  <c r="C2708" i="15"/>
  <c r="E2708" i="15" s="1"/>
  <c r="B2708" i="15"/>
  <c r="C2707" i="15"/>
  <c r="E2707" i="15" s="1"/>
  <c r="B2707" i="15"/>
  <c r="C2706" i="15"/>
  <c r="E2706" i="15" s="1"/>
  <c r="B2706" i="15"/>
  <c r="C2705" i="15"/>
  <c r="E2705" i="15" s="1"/>
  <c r="B2705" i="15"/>
  <c r="C2704" i="15"/>
  <c r="E2704" i="15" s="1"/>
  <c r="B2704" i="15"/>
  <c r="C2703" i="15"/>
  <c r="E2703" i="15" s="1"/>
  <c r="B2703" i="15"/>
  <c r="C2702" i="15"/>
  <c r="E2702" i="15" s="1"/>
  <c r="B2702" i="15"/>
  <c r="C2701" i="15"/>
  <c r="E2701" i="15" s="1"/>
  <c r="B2701" i="15"/>
  <c r="C2700" i="15"/>
  <c r="E2700" i="15" s="1"/>
  <c r="B2700" i="15"/>
  <c r="C2699" i="15"/>
  <c r="E2699" i="15" s="1"/>
  <c r="B2699" i="15"/>
  <c r="C2698" i="15"/>
  <c r="E2698" i="15" s="1"/>
  <c r="B2698" i="15"/>
  <c r="C2697" i="15"/>
  <c r="E2697" i="15" s="1"/>
  <c r="B2697" i="15"/>
  <c r="C2696" i="15"/>
  <c r="E2696" i="15" s="1"/>
  <c r="B2696" i="15"/>
  <c r="C2695" i="15"/>
  <c r="E2695" i="15" s="1"/>
  <c r="B2695" i="15"/>
  <c r="C2694" i="15"/>
  <c r="E2694" i="15" s="1"/>
  <c r="B2694" i="15"/>
  <c r="C2693" i="15"/>
  <c r="E2693" i="15" s="1"/>
  <c r="B2693" i="15"/>
  <c r="C2692" i="15"/>
  <c r="E2692" i="15" s="1"/>
  <c r="B2692" i="15"/>
  <c r="C2691" i="15"/>
  <c r="E2691" i="15" s="1"/>
  <c r="B2691" i="15"/>
  <c r="C2690" i="15"/>
  <c r="E2690" i="15" s="1"/>
  <c r="B2690" i="15"/>
  <c r="C2689" i="15"/>
  <c r="E2689" i="15" s="1"/>
  <c r="B2689" i="15"/>
  <c r="C2688" i="15"/>
  <c r="E2688" i="15" s="1"/>
  <c r="B2688" i="15"/>
  <c r="C2687" i="15"/>
  <c r="E2687" i="15" s="1"/>
  <c r="B2687" i="15"/>
  <c r="C2686" i="15"/>
  <c r="E2686" i="15" s="1"/>
  <c r="B2686" i="15"/>
  <c r="C2685" i="15"/>
  <c r="E2685" i="15" s="1"/>
  <c r="B2685" i="15"/>
  <c r="C2684" i="15"/>
  <c r="E2684" i="15" s="1"/>
  <c r="B2684" i="15"/>
  <c r="C2683" i="15"/>
  <c r="E2683" i="15" s="1"/>
  <c r="B2683" i="15"/>
  <c r="C2682" i="15"/>
  <c r="E2682" i="15" s="1"/>
  <c r="B2682" i="15"/>
  <c r="C2681" i="15"/>
  <c r="E2681" i="15" s="1"/>
  <c r="B2681" i="15"/>
  <c r="C2680" i="15"/>
  <c r="E2680" i="15" s="1"/>
  <c r="B2680" i="15"/>
  <c r="C2679" i="15"/>
  <c r="E2679" i="15" s="1"/>
  <c r="B2679" i="15"/>
  <c r="C2678" i="15"/>
  <c r="E2678" i="15" s="1"/>
  <c r="B2678" i="15"/>
  <c r="C2677" i="15"/>
  <c r="E2677" i="15" s="1"/>
  <c r="B2677" i="15"/>
  <c r="C2676" i="15"/>
  <c r="E2676" i="15" s="1"/>
  <c r="B2676" i="15"/>
  <c r="C2675" i="15"/>
  <c r="E2675" i="15" s="1"/>
  <c r="B2675" i="15"/>
  <c r="C2674" i="15"/>
  <c r="E2674" i="15" s="1"/>
  <c r="B2674" i="15"/>
  <c r="C2673" i="15"/>
  <c r="E2673" i="15" s="1"/>
  <c r="B2673" i="15"/>
  <c r="C2672" i="15"/>
  <c r="E2672" i="15" s="1"/>
  <c r="B2672" i="15"/>
  <c r="C2671" i="15"/>
  <c r="E2671" i="15" s="1"/>
  <c r="B2671" i="15"/>
  <c r="C2670" i="15"/>
  <c r="E2670" i="15" s="1"/>
  <c r="B2670" i="15"/>
  <c r="C2669" i="15"/>
  <c r="E2669" i="15" s="1"/>
  <c r="B2669" i="15"/>
  <c r="C2668" i="15"/>
  <c r="E2668" i="15" s="1"/>
  <c r="B2668" i="15"/>
  <c r="C2667" i="15"/>
  <c r="E2667" i="15" s="1"/>
  <c r="B2667" i="15"/>
  <c r="C2666" i="15"/>
  <c r="E2666" i="15" s="1"/>
  <c r="B2666" i="15"/>
  <c r="C2665" i="15"/>
  <c r="E2665" i="15" s="1"/>
  <c r="B2665" i="15"/>
  <c r="C2664" i="15"/>
  <c r="E2664" i="15" s="1"/>
  <c r="B2664" i="15"/>
  <c r="C2663" i="15"/>
  <c r="E2663" i="15" s="1"/>
  <c r="B2663" i="15"/>
  <c r="C2662" i="15"/>
  <c r="E2662" i="15" s="1"/>
  <c r="B2662" i="15"/>
  <c r="C2661" i="15"/>
  <c r="E2661" i="15" s="1"/>
  <c r="B2661" i="15"/>
  <c r="C2660" i="15"/>
  <c r="E2660" i="15" s="1"/>
  <c r="B2660" i="15"/>
  <c r="C2659" i="15"/>
  <c r="E2659" i="15" s="1"/>
  <c r="B2659" i="15"/>
  <c r="C2658" i="15"/>
  <c r="E2658" i="15" s="1"/>
  <c r="B2658" i="15"/>
  <c r="C2657" i="15"/>
  <c r="E2657" i="15" s="1"/>
  <c r="B2657" i="15"/>
  <c r="C2656" i="15"/>
  <c r="E2656" i="15" s="1"/>
  <c r="B2656" i="15"/>
  <c r="C2655" i="15"/>
  <c r="E2655" i="15" s="1"/>
  <c r="B2655" i="15"/>
  <c r="C2654" i="15"/>
  <c r="E2654" i="15" s="1"/>
  <c r="B2654" i="15"/>
  <c r="C2653" i="15"/>
  <c r="E2653" i="15" s="1"/>
  <c r="B2653" i="15"/>
  <c r="C2652" i="15"/>
  <c r="E2652" i="15" s="1"/>
  <c r="B2652" i="15"/>
  <c r="C2651" i="15"/>
  <c r="E2651" i="15" s="1"/>
  <c r="B2651" i="15"/>
  <c r="C2650" i="15"/>
  <c r="E2650" i="15" s="1"/>
  <c r="B2650" i="15"/>
  <c r="C2649" i="15"/>
  <c r="E2649" i="15" s="1"/>
  <c r="B2649" i="15"/>
  <c r="C2648" i="15"/>
  <c r="E2648" i="15" s="1"/>
  <c r="B2648" i="15"/>
  <c r="C2647" i="15"/>
  <c r="E2647" i="15" s="1"/>
  <c r="B2647" i="15"/>
  <c r="C2646" i="15"/>
  <c r="E2646" i="15" s="1"/>
  <c r="B2646" i="15"/>
  <c r="C2645" i="15"/>
  <c r="E2645" i="15" s="1"/>
  <c r="B2645" i="15"/>
  <c r="C2644" i="15"/>
  <c r="E2644" i="15" s="1"/>
  <c r="B2644" i="15"/>
  <c r="C2643" i="15"/>
  <c r="E2643" i="15" s="1"/>
  <c r="B2643" i="15"/>
  <c r="C2642" i="15"/>
  <c r="E2642" i="15" s="1"/>
  <c r="B2642" i="15"/>
  <c r="C2641" i="15"/>
  <c r="E2641" i="15" s="1"/>
  <c r="B2641" i="15"/>
  <c r="C2640" i="15"/>
  <c r="E2640" i="15" s="1"/>
  <c r="B2640" i="15"/>
  <c r="C2639" i="15"/>
  <c r="E2639" i="15" s="1"/>
  <c r="B2639" i="15"/>
  <c r="C2638" i="15"/>
  <c r="E2638" i="15" s="1"/>
  <c r="B2638" i="15"/>
  <c r="C2637" i="15"/>
  <c r="E2637" i="15" s="1"/>
  <c r="B2637" i="15"/>
  <c r="C2636" i="15"/>
  <c r="E2636" i="15" s="1"/>
  <c r="B2636" i="15"/>
  <c r="C2635" i="15"/>
  <c r="E2635" i="15" s="1"/>
  <c r="B2635" i="15"/>
  <c r="C2634" i="15"/>
  <c r="E2634" i="15" s="1"/>
  <c r="B2634" i="15"/>
  <c r="C2633" i="15"/>
  <c r="E2633" i="15" s="1"/>
  <c r="B2633" i="15"/>
  <c r="C2632" i="15"/>
  <c r="E2632" i="15" s="1"/>
  <c r="B2632" i="15"/>
  <c r="C2631" i="15"/>
  <c r="E2631" i="15" s="1"/>
  <c r="B2631" i="15"/>
  <c r="C2630" i="15"/>
  <c r="E2630" i="15" s="1"/>
  <c r="B2630" i="15"/>
  <c r="C2629" i="15"/>
  <c r="E2629" i="15" s="1"/>
  <c r="B2629" i="15"/>
  <c r="C2628" i="15"/>
  <c r="E2628" i="15" s="1"/>
  <c r="B2628" i="15"/>
  <c r="C2627" i="15"/>
  <c r="E2627" i="15" s="1"/>
  <c r="B2627" i="15"/>
  <c r="C2626" i="15"/>
  <c r="E2626" i="15" s="1"/>
  <c r="B2626" i="15"/>
  <c r="C2625" i="15"/>
  <c r="E2625" i="15" s="1"/>
  <c r="B2625" i="15"/>
  <c r="C2624" i="15"/>
  <c r="E2624" i="15" s="1"/>
  <c r="B2624" i="15"/>
  <c r="C2623" i="15"/>
  <c r="E2623" i="15" s="1"/>
  <c r="B2623" i="15"/>
  <c r="C2622" i="15"/>
  <c r="E2622" i="15" s="1"/>
  <c r="B2622" i="15"/>
  <c r="C2621" i="15"/>
  <c r="E2621" i="15" s="1"/>
  <c r="B2621" i="15"/>
  <c r="C2620" i="15"/>
  <c r="E2620" i="15" s="1"/>
  <c r="B2620" i="15"/>
  <c r="C2619" i="15"/>
  <c r="E2619" i="15" s="1"/>
  <c r="B2619" i="15"/>
  <c r="C2618" i="15"/>
  <c r="E2618" i="15" s="1"/>
  <c r="B2618" i="15"/>
  <c r="C2617" i="15"/>
  <c r="E2617" i="15" s="1"/>
  <c r="B2617" i="15"/>
  <c r="C2616" i="15"/>
  <c r="E2616" i="15" s="1"/>
  <c r="B2616" i="15"/>
  <c r="C2615" i="15"/>
  <c r="E2615" i="15" s="1"/>
  <c r="B2615" i="15"/>
  <c r="C2614" i="15"/>
  <c r="E2614" i="15" s="1"/>
  <c r="B2614" i="15"/>
  <c r="C2613" i="15"/>
  <c r="E2613" i="15" s="1"/>
  <c r="B2613" i="15"/>
  <c r="C2612" i="15"/>
  <c r="E2612" i="15" s="1"/>
  <c r="B2612" i="15"/>
  <c r="C2611" i="15"/>
  <c r="E2611" i="15" s="1"/>
  <c r="B2611" i="15"/>
  <c r="C2610" i="15"/>
  <c r="E2610" i="15" s="1"/>
  <c r="B2610" i="15"/>
  <c r="C2609" i="15"/>
  <c r="E2609" i="15" s="1"/>
  <c r="B2609" i="15"/>
  <c r="C2608" i="15"/>
  <c r="E2608" i="15" s="1"/>
  <c r="B2608" i="15"/>
  <c r="C2607" i="15"/>
  <c r="E2607" i="15" s="1"/>
  <c r="B2607" i="15"/>
  <c r="C2606" i="15"/>
  <c r="E2606" i="15" s="1"/>
  <c r="B2606" i="15"/>
  <c r="C2605" i="15"/>
  <c r="E2605" i="15" s="1"/>
  <c r="B2605" i="15"/>
  <c r="C2604" i="15"/>
  <c r="E2604" i="15" s="1"/>
  <c r="B2604" i="15"/>
  <c r="C2603" i="15"/>
  <c r="E2603" i="15" s="1"/>
  <c r="B2603" i="15"/>
  <c r="C2602" i="15"/>
  <c r="E2602" i="15" s="1"/>
  <c r="B2602" i="15"/>
  <c r="C2601" i="15"/>
  <c r="E2601" i="15" s="1"/>
  <c r="B2601" i="15"/>
  <c r="C2600" i="15"/>
  <c r="E2600" i="15" s="1"/>
  <c r="B2600" i="15"/>
  <c r="C2599" i="15"/>
  <c r="E2599" i="15" s="1"/>
  <c r="B2599" i="15"/>
  <c r="C2598" i="15"/>
  <c r="E2598" i="15" s="1"/>
  <c r="B2598" i="15"/>
  <c r="C2597" i="15"/>
  <c r="E2597" i="15" s="1"/>
  <c r="B2597" i="15"/>
  <c r="C2596" i="15"/>
  <c r="E2596" i="15" s="1"/>
  <c r="B2596" i="15"/>
  <c r="C2595" i="15"/>
  <c r="E2595" i="15" s="1"/>
  <c r="B2595" i="15"/>
  <c r="C2594" i="15"/>
  <c r="E2594" i="15" s="1"/>
  <c r="B2594" i="15"/>
  <c r="C2593" i="15"/>
  <c r="E2593" i="15" s="1"/>
  <c r="B2593" i="15"/>
  <c r="C2592" i="15"/>
  <c r="E2592" i="15" s="1"/>
  <c r="B2592" i="15"/>
  <c r="C2591" i="15"/>
  <c r="E2591" i="15" s="1"/>
  <c r="B2591" i="15"/>
  <c r="C2590" i="15"/>
  <c r="E2590" i="15" s="1"/>
  <c r="B2590" i="15"/>
  <c r="C2589" i="15"/>
  <c r="E2589" i="15" s="1"/>
  <c r="B2589" i="15"/>
  <c r="C2588" i="15"/>
  <c r="E2588" i="15" s="1"/>
  <c r="B2588" i="15"/>
  <c r="C2587" i="15"/>
  <c r="E2587" i="15" s="1"/>
  <c r="B2587" i="15"/>
  <c r="C2586" i="15"/>
  <c r="E2586" i="15" s="1"/>
  <c r="B2586" i="15"/>
  <c r="C2585" i="15"/>
  <c r="E2585" i="15" s="1"/>
  <c r="B2585" i="15"/>
  <c r="C2584" i="15"/>
  <c r="E2584" i="15" s="1"/>
  <c r="B2584" i="15"/>
  <c r="C2583" i="15"/>
  <c r="E2583" i="15" s="1"/>
  <c r="B2583" i="15"/>
  <c r="C2582" i="15"/>
  <c r="E2582" i="15" s="1"/>
  <c r="B2582" i="15"/>
  <c r="C2581" i="15"/>
  <c r="E2581" i="15" s="1"/>
  <c r="B2581" i="15"/>
  <c r="C2580" i="15"/>
  <c r="E2580" i="15" s="1"/>
  <c r="B2580" i="15"/>
  <c r="C2579" i="15"/>
  <c r="E2579" i="15" s="1"/>
  <c r="B2579" i="15"/>
  <c r="C2578" i="15"/>
  <c r="E2578" i="15" s="1"/>
  <c r="B2578" i="15"/>
  <c r="C2577" i="15"/>
  <c r="E2577" i="15" s="1"/>
  <c r="B2577" i="15"/>
  <c r="C2576" i="15"/>
  <c r="E2576" i="15" s="1"/>
  <c r="B2576" i="15"/>
  <c r="C2575" i="15"/>
  <c r="E2575" i="15" s="1"/>
  <c r="B2575" i="15"/>
  <c r="C2574" i="15"/>
  <c r="E2574" i="15" s="1"/>
  <c r="B2574" i="15"/>
  <c r="C2573" i="15"/>
  <c r="E2573" i="15" s="1"/>
  <c r="B2573" i="15"/>
  <c r="C2572" i="15"/>
  <c r="E2572" i="15" s="1"/>
  <c r="B2572" i="15"/>
  <c r="C2571" i="15"/>
  <c r="E2571" i="15" s="1"/>
  <c r="B2571" i="15"/>
  <c r="C2570" i="15"/>
  <c r="E2570" i="15" s="1"/>
  <c r="B2570" i="15"/>
  <c r="C2569" i="15"/>
  <c r="E2569" i="15" s="1"/>
  <c r="B2569" i="15"/>
  <c r="C2568" i="15"/>
  <c r="E2568" i="15" s="1"/>
  <c r="B2568" i="15"/>
  <c r="C2567" i="15"/>
  <c r="E2567" i="15" s="1"/>
  <c r="B2567" i="15"/>
  <c r="C2566" i="15"/>
  <c r="E2566" i="15" s="1"/>
  <c r="B2566" i="15"/>
  <c r="C2565" i="15"/>
  <c r="E2565" i="15" s="1"/>
  <c r="B2565" i="15"/>
  <c r="C2564" i="15"/>
  <c r="E2564" i="15" s="1"/>
  <c r="B2564" i="15"/>
  <c r="C2563" i="15"/>
  <c r="E2563" i="15" s="1"/>
  <c r="B2563" i="15"/>
  <c r="C2562" i="15"/>
  <c r="E2562" i="15" s="1"/>
  <c r="B2562" i="15"/>
  <c r="C2561" i="15"/>
  <c r="E2561" i="15" s="1"/>
  <c r="B2561" i="15"/>
  <c r="C2560" i="15"/>
  <c r="E2560" i="15" s="1"/>
  <c r="B2560" i="15"/>
  <c r="C2559" i="15"/>
  <c r="E2559" i="15" s="1"/>
  <c r="B2559" i="15"/>
  <c r="C2558" i="15"/>
  <c r="E2558" i="15" s="1"/>
  <c r="B2558" i="15"/>
  <c r="C2557" i="15"/>
  <c r="E2557" i="15" s="1"/>
  <c r="B2557" i="15"/>
  <c r="C2556" i="15"/>
  <c r="E2556" i="15" s="1"/>
  <c r="B2556" i="15"/>
  <c r="C2555" i="15"/>
  <c r="E2555" i="15" s="1"/>
  <c r="B2555" i="15"/>
  <c r="C2554" i="15"/>
  <c r="E2554" i="15" s="1"/>
  <c r="B2554" i="15"/>
  <c r="C2553" i="15"/>
  <c r="E2553" i="15" s="1"/>
  <c r="B2553" i="15"/>
  <c r="C2552" i="15"/>
  <c r="E2552" i="15" s="1"/>
  <c r="B2552" i="15"/>
  <c r="C2551" i="15"/>
  <c r="E2551" i="15" s="1"/>
  <c r="B2551" i="15"/>
  <c r="C2550" i="15"/>
  <c r="E2550" i="15" s="1"/>
  <c r="B2550" i="15"/>
  <c r="C2549" i="15"/>
  <c r="E2549" i="15" s="1"/>
  <c r="B2549" i="15"/>
  <c r="C2548" i="15"/>
  <c r="E2548" i="15" s="1"/>
  <c r="B2548" i="15"/>
  <c r="C2547" i="15"/>
  <c r="E2547" i="15" s="1"/>
  <c r="B2547" i="15"/>
  <c r="C2546" i="15"/>
  <c r="E2546" i="15" s="1"/>
  <c r="B2546" i="15"/>
  <c r="C2545" i="15"/>
  <c r="E2545" i="15" s="1"/>
  <c r="B2545" i="15"/>
  <c r="C2544" i="15"/>
  <c r="E2544" i="15" s="1"/>
  <c r="B2544" i="15"/>
  <c r="C2543" i="15"/>
  <c r="E2543" i="15" s="1"/>
  <c r="B2543" i="15"/>
  <c r="C2542" i="15"/>
  <c r="E2542" i="15" s="1"/>
  <c r="B2542" i="15"/>
  <c r="C2541" i="15"/>
  <c r="E2541" i="15" s="1"/>
  <c r="B2541" i="15"/>
  <c r="C2540" i="15"/>
  <c r="E2540" i="15" s="1"/>
  <c r="B2540" i="15"/>
  <c r="C2539" i="15"/>
  <c r="E2539" i="15" s="1"/>
  <c r="B2539" i="15"/>
  <c r="K2539" i="15" s="1"/>
  <c r="C2538" i="15"/>
  <c r="E2538" i="15" s="1"/>
  <c r="B2538" i="15"/>
  <c r="C2537" i="15"/>
  <c r="E2537" i="15" s="1"/>
  <c r="B2537" i="15"/>
  <c r="C2536" i="15"/>
  <c r="E2536" i="15" s="1"/>
  <c r="B2536" i="15"/>
  <c r="C2535" i="15"/>
  <c r="E2535" i="15" s="1"/>
  <c r="B2535" i="15"/>
  <c r="C2534" i="15"/>
  <c r="E2534" i="15" s="1"/>
  <c r="B2534" i="15"/>
  <c r="C2533" i="15"/>
  <c r="E2533" i="15" s="1"/>
  <c r="B2533" i="15"/>
  <c r="C2532" i="15"/>
  <c r="E2532" i="15" s="1"/>
  <c r="B2532" i="15"/>
  <c r="C2531" i="15"/>
  <c r="E2531" i="15" s="1"/>
  <c r="B2531" i="15"/>
  <c r="C2530" i="15"/>
  <c r="E2530" i="15" s="1"/>
  <c r="B2530" i="15"/>
  <c r="C2529" i="15"/>
  <c r="E2529" i="15" s="1"/>
  <c r="B2529" i="15"/>
  <c r="C2528" i="15"/>
  <c r="E2528" i="15" s="1"/>
  <c r="B2528" i="15"/>
  <c r="C2527" i="15"/>
  <c r="E2527" i="15" s="1"/>
  <c r="B2527" i="15"/>
  <c r="C2526" i="15"/>
  <c r="E2526" i="15" s="1"/>
  <c r="B2526" i="15"/>
  <c r="C2525" i="15"/>
  <c r="E2525" i="15" s="1"/>
  <c r="B2525" i="15"/>
  <c r="C2524" i="15"/>
  <c r="E2524" i="15" s="1"/>
  <c r="B2524" i="15"/>
  <c r="C2523" i="15"/>
  <c r="E2523" i="15" s="1"/>
  <c r="B2523" i="15"/>
  <c r="C2522" i="15"/>
  <c r="E2522" i="15" s="1"/>
  <c r="B2522" i="15"/>
  <c r="C2521" i="15"/>
  <c r="E2521" i="15" s="1"/>
  <c r="B2521" i="15"/>
  <c r="C2520" i="15"/>
  <c r="E2520" i="15" s="1"/>
  <c r="B2520" i="15"/>
  <c r="C2519" i="15"/>
  <c r="E2519" i="15" s="1"/>
  <c r="B2519" i="15"/>
  <c r="C2518" i="15"/>
  <c r="E2518" i="15" s="1"/>
  <c r="B2518" i="15"/>
  <c r="C2517" i="15"/>
  <c r="E2517" i="15" s="1"/>
  <c r="B2517" i="15"/>
  <c r="C2516" i="15"/>
  <c r="E2516" i="15" s="1"/>
  <c r="B2516" i="15"/>
  <c r="C2515" i="15"/>
  <c r="E2515" i="15" s="1"/>
  <c r="B2515" i="15"/>
  <c r="C2514" i="15"/>
  <c r="E2514" i="15" s="1"/>
  <c r="B2514" i="15"/>
  <c r="C2513" i="15"/>
  <c r="E2513" i="15" s="1"/>
  <c r="B2513" i="15"/>
  <c r="C2512" i="15"/>
  <c r="E2512" i="15" s="1"/>
  <c r="B2512" i="15"/>
  <c r="C2511" i="15"/>
  <c r="E2511" i="15" s="1"/>
  <c r="B2511" i="15"/>
  <c r="C2510" i="15"/>
  <c r="E2510" i="15" s="1"/>
  <c r="B2510" i="15"/>
  <c r="C2509" i="15"/>
  <c r="E2509" i="15" s="1"/>
  <c r="B2509" i="15"/>
  <c r="C2508" i="15"/>
  <c r="E2508" i="15" s="1"/>
  <c r="B2508" i="15"/>
  <c r="C2507" i="15"/>
  <c r="E2507" i="15" s="1"/>
  <c r="B2507" i="15"/>
  <c r="C2506" i="15"/>
  <c r="E2506" i="15" s="1"/>
  <c r="B2506" i="15"/>
  <c r="C2505" i="15"/>
  <c r="E2505" i="15" s="1"/>
  <c r="B2505" i="15"/>
  <c r="C2504" i="15"/>
  <c r="E2504" i="15" s="1"/>
  <c r="B2504" i="15"/>
  <c r="C2503" i="15"/>
  <c r="E2503" i="15" s="1"/>
  <c r="B2503" i="15"/>
  <c r="C2502" i="15"/>
  <c r="E2502" i="15" s="1"/>
  <c r="B2502" i="15"/>
  <c r="C2501" i="15"/>
  <c r="E2501" i="15" s="1"/>
  <c r="B2501" i="15"/>
  <c r="C2500" i="15"/>
  <c r="E2500" i="15" s="1"/>
  <c r="B2500" i="15"/>
  <c r="C2499" i="15"/>
  <c r="E2499" i="15" s="1"/>
  <c r="B2499" i="15"/>
  <c r="C2498" i="15"/>
  <c r="E2498" i="15" s="1"/>
  <c r="B2498" i="15"/>
  <c r="C2497" i="15"/>
  <c r="E2497" i="15" s="1"/>
  <c r="B2497" i="15"/>
  <c r="C2496" i="15"/>
  <c r="E2496" i="15" s="1"/>
  <c r="B2496" i="15"/>
  <c r="C2495" i="15"/>
  <c r="E2495" i="15" s="1"/>
  <c r="B2495" i="15"/>
  <c r="C2494" i="15"/>
  <c r="E2494" i="15" s="1"/>
  <c r="B2494" i="15"/>
  <c r="C2493" i="15"/>
  <c r="E2493" i="15" s="1"/>
  <c r="B2493" i="15"/>
  <c r="C2492" i="15"/>
  <c r="E2492" i="15" s="1"/>
  <c r="B2492" i="15"/>
  <c r="C2491" i="15"/>
  <c r="E2491" i="15" s="1"/>
  <c r="B2491" i="15"/>
  <c r="C2490" i="15"/>
  <c r="E2490" i="15" s="1"/>
  <c r="B2490" i="15"/>
  <c r="C2489" i="15"/>
  <c r="E2489" i="15" s="1"/>
  <c r="B2489" i="15"/>
  <c r="C2488" i="15"/>
  <c r="E2488" i="15" s="1"/>
  <c r="B2488" i="15"/>
  <c r="C2487" i="15"/>
  <c r="E2487" i="15" s="1"/>
  <c r="B2487" i="15"/>
  <c r="C2486" i="15"/>
  <c r="E2486" i="15" s="1"/>
  <c r="B2486" i="15"/>
  <c r="C2485" i="15"/>
  <c r="E2485" i="15" s="1"/>
  <c r="B2485" i="15"/>
  <c r="C2484" i="15"/>
  <c r="E2484" i="15" s="1"/>
  <c r="B2484" i="15"/>
  <c r="C2483" i="15"/>
  <c r="E2483" i="15" s="1"/>
  <c r="B2483" i="15"/>
  <c r="C2482" i="15"/>
  <c r="E2482" i="15" s="1"/>
  <c r="B2482" i="15"/>
  <c r="C2481" i="15"/>
  <c r="E2481" i="15" s="1"/>
  <c r="B2481" i="15"/>
  <c r="C2480" i="15"/>
  <c r="E2480" i="15" s="1"/>
  <c r="B2480" i="15"/>
  <c r="C2479" i="15"/>
  <c r="E2479" i="15" s="1"/>
  <c r="B2479" i="15"/>
  <c r="C2478" i="15"/>
  <c r="E2478" i="15" s="1"/>
  <c r="B2478" i="15"/>
  <c r="C2477" i="15"/>
  <c r="E2477" i="15" s="1"/>
  <c r="B2477" i="15"/>
  <c r="C2476" i="15"/>
  <c r="E2476" i="15" s="1"/>
  <c r="B2476" i="15"/>
  <c r="C2475" i="15"/>
  <c r="E2475" i="15" s="1"/>
  <c r="B2475" i="15"/>
  <c r="C2474" i="15"/>
  <c r="E2474" i="15" s="1"/>
  <c r="B2474" i="15"/>
  <c r="C2473" i="15"/>
  <c r="E2473" i="15" s="1"/>
  <c r="B2473" i="15"/>
  <c r="C2472" i="15"/>
  <c r="E2472" i="15" s="1"/>
  <c r="B2472" i="15"/>
  <c r="C2471" i="15"/>
  <c r="E2471" i="15" s="1"/>
  <c r="B2471" i="15"/>
  <c r="C2470" i="15"/>
  <c r="E2470" i="15" s="1"/>
  <c r="B2470" i="15"/>
  <c r="C2469" i="15"/>
  <c r="E2469" i="15" s="1"/>
  <c r="B2469" i="15"/>
  <c r="C2468" i="15"/>
  <c r="E2468" i="15" s="1"/>
  <c r="B2468" i="15"/>
  <c r="C2467" i="15"/>
  <c r="E2467" i="15" s="1"/>
  <c r="B2467" i="15"/>
  <c r="C2466" i="15"/>
  <c r="E2466" i="15" s="1"/>
  <c r="B2466" i="15"/>
  <c r="C2465" i="15"/>
  <c r="E2465" i="15" s="1"/>
  <c r="B2465" i="15"/>
  <c r="C2464" i="15"/>
  <c r="E2464" i="15" s="1"/>
  <c r="B2464" i="15"/>
  <c r="C2463" i="15"/>
  <c r="E2463" i="15" s="1"/>
  <c r="B2463" i="15"/>
  <c r="C2462" i="15"/>
  <c r="E2462" i="15" s="1"/>
  <c r="B2462" i="15"/>
  <c r="C2461" i="15"/>
  <c r="E2461" i="15" s="1"/>
  <c r="B2461" i="15"/>
  <c r="C2460" i="15"/>
  <c r="E2460" i="15" s="1"/>
  <c r="B2460" i="15"/>
  <c r="C2459" i="15"/>
  <c r="E2459" i="15" s="1"/>
  <c r="B2459" i="15"/>
  <c r="C2458" i="15"/>
  <c r="E2458" i="15" s="1"/>
  <c r="B2458" i="15"/>
  <c r="C2457" i="15"/>
  <c r="E2457" i="15" s="1"/>
  <c r="B2457" i="15"/>
  <c r="C2456" i="15"/>
  <c r="E2456" i="15" s="1"/>
  <c r="B2456" i="15"/>
  <c r="C2455" i="15"/>
  <c r="E2455" i="15" s="1"/>
  <c r="B2455" i="15"/>
  <c r="C2454" i="15"/>
  <c r="E2454" i="15" s="1"/>
  <c r="B2454" i="15"/>
  <c r="C2453" i="15"/>
  <c r="E2453" i="15" s="1"/>
  <c r="B2453" i="15"/>
  <c r="C2452" i="15"/>
  <c r="E2452" i="15" s="1"/>
  <c r="B2452" i="15"/>
  <c r="C2451" i="15"/>
  <c r="E2451" i="15" s="1"/>
  <c r="B2451" i="15"/>
  <c r="C2450" i="15"/>
  <c r="E2450" i="15" s="1"/>
  <c r="B2450" i="15"/>
  <c r="C2449" i="15"/>
  <c r="E2449" i="15" s="1"/>
  <c r="B2449" i="15"/>
  <c r="C2448" i="15"/>
  <c r="E2448" i="15" s="1"/>
  <c r="B2448" i="15"/>
  <c r="C2447" i="15"/>
  <c r="E2447" i="15" s="1"/>
  <c r="B2447" i="15"/>
  <c r="C2446" i="15"/>
  <c r="E2446" i="15" s="1"/>
  <c r="B2446" i="15"/>
  <c r="C2445" i="15"/>
  <c r="E2445" i="15" s="1"/>
  <c r="B2445" i="15"/>
  <c r="C2444" i="15"/>
  <c r="E2444" i="15" s="1"/>
  <c r="B2444" i="15"/>
  <c r="C2443" i="15"/>
  <c r="E2443" i="15" s="1"/>
  <c r="B2443" i="15"/>
  <c r="C2442" i="15"/>
  <c r="E2442" i="15" s="1"/>
  <c r="B2442" i="15"/>
  <c r="C2441" i="15"/>
  <c r="E2441" i="15" s="1"/>
  <c r="B2441" i="15"/>
  <c r="C2440" i="15"/>
  <c r="E2440" i="15" s="1"/>
  <c r="B2440" i="15"/>
  <c r="C2439" i="15"/>
  <c r="E2439" i="15" s="1"/>
  <c r="B2439" i="15"/>
  <c r="C2438" i="15"/>
  <c r="E2438" i="15" s="1"/>
  <c r="B2438" i="15"/>
  <c r="C2437" i="15"/>
  <c r="E2437" i="15" s="1"/>
  <c r="B2437" i="15"/>
  <c r="C2436" i="15"/>
  <c r="E2436" i="15" s="1"/>
  <c r="B2436" i="15"/>
  <c r="C2435" i="15"/>
  <c r="E2435" i="15" s="1"/>
  <c r="B2435" i="15"/>
  <c r="C2434" i="15"/>
  <c r="E2434" i="15" s="1"/>
  <c r="B2434" i="15"/>
  <c r="C2433" i="15"/>
  <c r="E2433" i="15" s="1"/>
  <c r="B2433" i="15"/>
  <c r="C2432" i="15"/>
  <c r="E2432" i="15" s="1"/>
  <c r="B2432" i="15"/>
  <c r="C2431" i="15"/>
  <c r="E2431" i="15" s="1"/>
  <c r="B2431" i="15"/>
  <c r="C2430" i="15"/>
  <c r="E2430" i="15" s="1"/>
  <c r="B2430" i="15"/>
  <c r="C2429" i="15"/>
  <c r="E2429" i="15" s="1"/>
  <c r="B2429" i="15"/>
  <c r="C2428" i="15"/>
  <c r="E2428" i="15" s="1"/>
  <c r="B2428" i="15"/>
  <c r="C2427" i="15"/>
  <c r="E2427" i="15" s="1"/>
  <c r="B2427" i="15"/>
  <c r="C2426" i="15"/>
  <c r="E2426" i="15" s="1"/>
  <c r="B2426" i="15"/>
  <c r="C2425" i="15"/>
  <c r="E2425" i="15" s="1"/>
  <c r="B2425" i="15"/>
  <c r="C2424" i="15"/>
  <c r="E2424" i="15" s="1"/>
  <c r="B2424" i="15"/>
  <c r="C2423" i="15"/>
  <c r="E2423" i="15" s="1"/>
  <c r="B2423" i="15"/>
  <c r="C2422" i="15"/>
  <c r="E2422" i="15" s="1"/>
  <c r="B2422" i="15"/>
  <c r="C2421" i="15"/>
  <c r="E2421" i="15" s="1"/>
  <c r="B2421" i="15"/>
  <c r="C2420" i="15"/>
  <c r="E2420" i="15" s="1"/>
  <c r="B2420" i="15"/>
  <c r="C2419" i="15"/>
  <c r="E2419" i="15" s="1"/>
  <c r="B2419" i="15"/>
  <c r="C2418" i="15"/>
  <c r="E2418" i="15" s="1"/>
  <c r="B2418" i="15"/>
  <c r="C2417" i="15"/>
  <c r="E2417" i="15" s="1"/>
  <c r="B2417" i="15"/>
  <c r="C2416" i="15"/>
  <c r="E2416" i="15" s="1"/>
  <c r="B2416" i="15"/>
  <c r="C2415" i="15"/>
  <c r="E2415" i="15" s="1"/>
  <c r="B2415" i="15"/>
  <c r="C2414" i="15"/>
  <c r="E2414" i="15" s="1"/>
  <c r="B2414" i="15"/>
  <c r="C2413" i="15"/>
  <c r="E2413" i="15" s="1"/>
  <c r="B2413" i="15"/>
  <c r="C2412" i="15"/>
  <c r="E2412" i="15" s="1"/>
  <c r="B2412" i="15"/>
  <c r="C2411" i="15"/>
  <c r="E2411" i="15" s="1"/>
  <c r="B2411" i="15"/>
  <c r="C2410" i="15"/>
  <c r="E2410" i="15" s="1"/>
  <c r="B2410" i="15"/>
  <c r="C2409" i="15"/>
  <c r="E2409" i="15" s="1"/>
  <c r="B2409" i="15"/>
  <c r="C2408" i="15"/>
  <c r="E2408" i="15" s="1"/>
  <c r="B2408" i="15"/>
  <c r="C2407" i="15"/>
  <c r="E2407" i="15" s="1"/>
  <c r="B2407" i="15"/>
  <c r="C2406" i="15"/>
  <c r="E2406" i="15" s="1"/>
  <c r="B2406" i="15"/>
  <c r="C2405" i="15"/>
  <c r="E2405" i="15" s="1"/>
  <c r="B2405" i="15"/>
  <c r="C2404" i="15"/>
  <c r="E2404" i="15" s="1"/>
  <c r="B2404" i="15"/>
  <c r="C2403" i="15"/>
  <c r="E2403" i="15" s="1"/>
  <c r="B2403" i="15"/>
  <c r="C2402" i="15"/>
  <c r="E2402" i="15" s="1"/>
  <c r="B2402" i="15"/>
  <c r="C2401" i="15"/>
  <c r="E2401" i="15" s="1"/>
  <c r="B2401" i="15"/>
  <c r="C2400" i="15"/>
  <c r="E2400" i="15" s="1"/>
  <c r="B2400" i="15"/>
  <c r="C2399" i="15"/>
  <c r="E2399" i="15" s="1"/>
  <c r="B2399" i="15"/>
  <c r="C2398" i="15"/>
  <c r="E2398" i="15" s="1"/>
  <c r="B2398" i="15"/>
  <c r="C2397" i="15"/>
  <c r="E2397" i="15" s="1"/>
  <c r="B2397" i="15"/>
  <c r="C2396" i="15"/>
  <c r="E2396" i="15" s="1"/>
  <c r="B2396" i="15"/>
  <c r="C2395" i="15"/>
  <c r="E2395" i="15" s="1"/>
  <c r="B2395" i="15"/>
  <c r="C2394" i="15"/>
  <c r="E2394" i="15" s="1"/>
  <c r="B2394" i="15"/>
  <c r="C2393" i="15"/>
  <c r="E2393" i="15" s="1"/>
  <c r="B2393" i="15"/>
  <c r="C2392" i="15"/>
  <c r="E2392" i="15" s="1"/>
  <c r="B2392" i="15"/>
  <c r="C2391" i="15"/>
  <c r="E2391" i="15" s="1"/>
  <c r="B2391" i="15"/>
  <c r="C2390" i="15"/>
  <c r="E2390" i="15" s="1"/>
  <c r="B2390" i="15"/>
  <c r="C2389" i="15"/>
  <c r="E2389" i="15" s="1"/>
  <c r="B2389" i="15"/>
  <c r="C2388" i="15"/>
  <c r="E2388" i="15" s="1"/>
  <c r="B2388" i="15"/>
  <c r="C2387" i="15"/>
  <c r="E2387" i="15" s="1"/>
  <c r="B2387" i="15"/>
  <c r="C2386" i="15"/>
  <c r="E2386" i="15" s="1"/>
  <c r="B2386" i="15"/>
  <c r="C2385" i="15"/>
  <c r="E2385" i="15" s="1"/>
  <c r="B2385" i="15"/>
  <c r="C2384" i="15"/>
  <c r="E2384" i="15" s="1"/>
  <c r="B2384" i="15"/>
  <c r="C2383" i="15"/>
  <c r="E2383" i="15" s="1"/>
  <c r="B2383" i="15"/>
  <c r="C2382" i="15"/>
  <c r="E2382" i="15" s="1"/>
  <c r="B2382" i="15"/>
  <c r="C2381" i="15"/>
  <c r="E2381" i="15" s="1"/>
  <c r="B2381" i="15"/>
  <c r="C2380" i="15"/>
  <c r="E2380" i="15" s="1"/>
  <c r="B2380" i="15"/>
  <c r="C2379" i="15"/>
  <c r="E2379" i="15" s="1"/>
  <c r="B2379" i="15"/>
  <c r="C2378" i="15"/>
  <c r="E2378" i="15" s="1"/>
  <c r="B2378" i="15"/>
  <c r="C2377" i="15"/>
  <c r="E2377" i="15" s="1"/>
  <c r="B2377" i="15"/>
  <c r="C2376" i="15"/>
  <c r="E2376" i="15" s="1"/>
  <c r="B2376" i="15"/>
  <c r="C2375" i="15"/>
  <c r="E2375" i="15" s="1"/>
  <c r="B2375" i="15"/>
  <c r="C2374" i="15"/>
  <c r="E2374" i="15" s="1"/>
  <c r="B2374" i="15"/>
  <c r="C2373" i="15"/>
  <c r="E2373" i="15" s="1"/>
  <c r="B2373" i="15"/>
  <c r="C2372" i="15"/>
  <c r="E2372" i="15" s="1"/>
  <c r="B2372" i="15"/>
  <c r="C2371" i="15"/>
  <c r="E2371" i="15" s="1"/>
  <c r="B2371" i="15"/>
  <c r="C2370" i="15"/>
  <c r="E2370" i="15" s="1"/>
  <c r="B2370" i="15"/>
  <c r="C2369" i="15"/>
  <c r="E2369" i="15" s="1"/>
  <c r="B2369" i="15"/>
  <c r="C2368" i="15"/>
  <c r="E2368" i="15" s="1"/>
  <c r="B2368" i="15"/>
  <c r="C2367" i="15"/>
  <c r="E2367" i="15" s="1"/>
  <c r="B2367" i="15"/>
  <c r="C2366" i="15"/>
  <c r="E2366" i="15" s="1"/>
  <c r="B2366" i="15"/>
  <c r="C2365" i="15"/>
  <c r="E2365" i="15" s="1"/>
  <c r="B2365" i="15"/>
  <c r="C2364" i="15"/>
  <c r="E2364" i="15" s="1"/>
  <c r="B2364" i="15"/>
  <c r="C2363" i="15"/>
  <c r="E2363" i="15" s="1"/>
  <c r="B2363" i="15"/>
  <c r="C2362" i="15"/>
  <c r="E2362" i="15" s="1"/>
  <c r="B2362" i="15"/>
  <c r="C2361" i="15"/>
  <c r="E2361" i="15" s="1"/>
  <c r="B2361" i="15"/>
  <c r="C2360" i="15"/>
  <c r="E2360" i="15" s="1"/>
  <c r="B2360" i="15"/>
  <c r="C2359" i="15"/>
  <c r="E2359" i="15" s="1"/>
  <c r="B2359" i="15"/>
  <c r="C2358" i="15"/>
  <c r="E2358" i="15" s="1"/>
  <c r="B2358" i="15"/>
  <c r="C2357" i="15"/>
  <c r="E2357" i="15" s="1"/>
  <c r="B2357" i="15"/>
  <c r="C2356" i="15"/>
  <c r="E2356" i="15" s="1"/>
  <c r="B2356" i="15"/>
  <c r="C2355" i="15"/>
  <c r="E2355" i="15" s="1"/>
  <c r="B2355" i="15"/>
  <c r="C2354" i="15"/>
  <c r="E2354" i="15" s="1"/>
  <c r="B2354" i="15"/>
  <c r="C2353" i="15"/>
  <c r="E2353" i="15" s="1"/>
  <c r="B2353" i="15"/>
  <c r="C2352" i="15"/>
  <c r="E2352" i="15" s="1"/>
  <c r="B2352" i="15"/>
  <c r="C2351" i="15"/>
  <c r="E2351" i="15" s="1"/>
  <c r="B2351" i="15"/>
  <c r="C2350" i="15"/>
  <c r="E2350" i="15" s="1"/>
  <c r="B2350" i="15"/>
  <c r="C2349" i="15"/>
  <c r="E2349" i="15" s="1"/>
  <c r="B2349" i="15"/>
  <c r="C2348" i="15"/>
  <c r="E2348" i="15" s="1"/>
  <c r="B2348" i="15"/>
  <c r="C2347" i="15"/>
  <c r="E2347" i="15" s="1"/>
  <c r="B2347" i="15"/>
  <c r="C2346" i="15"/>
  <c r="E2346" i="15" s="1"/>
  <c r="B2346" i="15"/>
  <c r="C2345" i="15"/>
  <c r="E2345" i="15" s="1"/>
  <c r="B2345" i="15"/>
  <c r="C2344" i="15"/>
  <c r="E2344" i="15" s="1"/>
  <c r="B2344" i="15"/>
  <c r="C2343" i="15"/>
  <c r="E2343" i="15" s="1"/>
  <c r="B2343" i="15"/>
  <c r="C2342" i="15"/>
  <c r="E2342" i="15" s="1"/>
  <c r="B2342" i="15"/>
  <c r="C2341" i="15"/>
  <c r="E2341" i="15" s="1"/>
  <c r="B2341" i="15"/>
  <c r="C2340" i="15"/>
  <c r="E2340" i="15" s="1"/>
  <c r="B2340" i="15"/>
  <c r="C2339" i="15"/>
  <c r="E2339" i="15" s="1"/>
  <c r="B2339" i="15"/>
  <c r="C2338" i="15"/>
  <c r="E2338" i="15" s="1"/>
  <c r="B2338" i="15"/>
  <c r="C2337" i="15"/>
  <c r="E2337" i="15" s="1"/>
  <c r="B2337" i="15"/>
  <c r="C2336" i="15"/>
  <c r="E2336" i="15" s="1"/>
  <c r="B2336" i="15"/>
  <c r="C2335" i="15"/>
  <c r="E2335" i="15" s="1"/>
  <c r="B2335" i="15"/>
  <c r="C2334" i="15"/>
  <c r="E2334" i="15" s="1"/>
  <c r="B2334" i="15"/>
  <c r="C2333" i="15"/>
  <c r="E2333" i="15" s="1"/>
  <c r="B2333" i="15"/>
  <c r="C2332" i="15"/>
  <c r="E2332" i="15" s="1"/>
  <c r="B2332" i="15"/>
  <c r="C2331" i="15"/>
  <c r="E2331" i="15" s="1"/>
  <c r="B2331" i="15"/>
  <c r="C2330" i="15"/>
  <c r="E2330" i="15" s="1"/>
  <c r="B2330" i="15"/>
  <c r="C2329" i="15"/>
  <c r="E2329" i="15" s="1"/>
  <c r="B2329" i="15"/>
  <c r="C2328" i="15"/>
  <c r="E2328" i="15" s="1"/>
  <c r="B2328" i="15"/>
  <c r="C2327" i="15"/>
  <c r="E2327" i="15" s="1"/>
  <c r="B2327" i="15"/>
  <c r="C2326" i="15"/>
  <c r="E2326" i="15" s="1"/>
  <c r="B2326" i="15"/>
  <c r="C2325" i="15"/>
  <c r="E2325" i="15" s="1"/>
  <c r="B2325" i="15"/>
  <c r="C2324" i="15"/>
  <c r="E2324" i="15" s="1"/>
  <c r="B2324" i="15"/>
  <c r="C2323" i="15"/>
  <c r="E2323" i="15" s="1"/>
  <c r="B2323" i="15"/>
  <c r="C2322" i="15"/>
  <c r="E2322" i="15" s="1"/>
  <c r="B2322" i="15"/>
  <c r="C2321" i="15"/>
  <c r="E2321" i="15" s="1"/>
  <c r="B2321" i="15"/>
  <c r="C2320" i="15"/>
  <c r="E2320" i="15" s="1"/>
  <c r="B2320" i="15"/>
  <c r="C2319" i="15"/>
  <c r="E2319" i="15" s="1"/>
  <c r="B2319" i="15"/>
  <c r="C2318" i="15"/>
  <c r="E2318" i="15" s="1"/>
  <c r="B2318" i="15"/>
  <c r="C2317" i="15"/>
  <c r="E2317" i="15" s="1"/>
  <c r="B2317" i="15"/>
  <c r="C2316" i="15"/>
  <c r="E2316" i="15" s="1"/>
  <c r="B2316" i="15"/>
  <c r="C2315" i="15"/>
  <c r="E2315" i="15" s="1"/>
  <c r="B2315" i="15"/>
  <c r="C2314" i="15"/>
  <c r="E2314" i="15" s="1"/>
  <c r="B2314" i="15"/>
  <c r="C2313" i="15"/>
  <c r="E2313" i="15" s="1"/>
  <c r="B2313" i="15"/>
  <c r="C2312" i="15"/>
  <c r="E2312" i="15" s="1"/>
  <c r="B2312" i="15"/>
  <c r="C2311" i="15"/>
  <c r="E2311" i="15" s="1"/>
  <c r="B2311" i="15"/>
  <c r="C2310" i="15"/>
  <c r="E2310" i="15" s="1"/>
  <c r="B2310" i="15"/>
  <c r="K2310" i="15" s="1"/>
  <c r="C2309" i="15"/>
  <c r="E2309" i="15" s="1"/>
  <c r="B2309" i="15"/>
  <c r="C2308" i="15"/>
  <c r="E2308" i="15" s="1"/>
  <c r="B2308" i="15"/>
  <c r="C2307" i="15"/>
  <c r="E2307" i="15" s="1"/>
  <c r="B2307" i="15"/>
  <c r="C2306" i="15"/>
  <c r="E2306" i="15" s="1"/>
  <c r="B2306" i="15"/>
  <c r="C2305" i="15"/>
  <c r="E2305" i="15" s="1"/>
  <c r="B2305" i="15"/>
  <c r="C2304" i="15"/>
  <c r="E2304" i="15" s="1"/>
  <c r="B2304" i="15"/>
  <c r="C2303" i="15"/>
  <c r="E2303" i="15" s="1"/>
  <c r="B2303" i="15"/>
  <c r="C2302" i="15"/>
  <c r="E2302" i="15" s="1"/>
  <c r="B2302" i="15"/>
  <c r="C2301" i="15"/>
  <c r="E2301" i="15" s="1"/>
  <c r="B2301" i="15"/>
  <c r="C2300" i="15"/>
  <c r="E2300" i="15" s="1"/>
  <c r="B2300" i="15"/>
  <c r="C2299" i="15"/>
  <c r="E2299" i="15" s="1"/>
  <c r="B2299" i="15"/>
  <c r="C2298" i="15"/>
  <c r="E2298" i="15" s="1"/>
  <c r="B2298" i="15"/>
  <c r="C2297" i="15"/>
  <c r="E2297" i="15" s="1"/>
  <c r="B2297" i="15"/>
  <c r="C2296" i="15"/>
  <c r="E2296" i="15" s="1"/>
  <c r="B2296" i="15"/>
  <c r="C2295" i="15"/>
  <c r="E2295" i="15" s="1"/>
  <c r="B2295" i="15"/>
  <c r="C2294" i="15"/>
  <c r="E2294" i="15" s="1"/>
  <c r="B2294" i="15"/>
  <c r="C2293" i="15"/>
  <c r="E2293" i="15" s="1"/>
  <c r="B2293" i="15"/>
  <c r="C2292" i="15"/>
  <c r="E2292" i="15" s="1"/>
  <c r="B2292" i="15"/>
  <c r="C2291" i="15"/>
  <c r="E2291" i="15" s="1"/>
  <c r="B2291" i="15"/>
  <c r="C2290" i="15"/>
  <c r="E2290" i="15" s="1"/>
  <c r="B2290" i="15"/>
  <c r="C2289" i="15"/>
  <c r="E2289" i="15" s="1"/>
  <c r="B2289" i="15"/>
  <c r="C2288" i="15"/>
  <c r="E2288" i="15" s="1"/>
  <c r="B2288" i="15"/>
  <c r="C2287" i="15"/>
  <c r="E2287" i="15" s="1"/>
  <c r="B2287" i="15"/>
  <c r="C2286" i="15"/>
  <c r="E2286" i="15" s="1"/>
  <c r="B2286" i="15"/>
  <c r="C2285" i="15"/>
  <c r="E2285" i="15" s="1"/>
  <c r="B2285" i="15"/>
  <c r="C2284" i="15"/>
  <c r="E2284" i="15" s="1"/>
  <c r="B2284" i="15"/>
  <c r="C2283" i="15"/>
  <c r="E2283" i="15" s="1"/>
  <c r="B2283" i="15"/>
  <c r="C2282" i="15"/>
  <c r="E2282" i="15" s="1"/>
  <c r="B2282" i="15"/>
  <c r="C2281" i="15"/>
  <c r="E2281" i="15" s="1"/>
  <c r="B2281" i="15"/>
  <c r="C2280" i="15"/>
  <c r="E2280" i="15" s="1"/>
  <c r="B2280" i="15"/>
  <c r="C2279" i="15"/>
  <c r="E2279" i="15" s="1"/>
  <c r="B2279" i="15"/>
  <c r="C2278" i="15"/>
  <c r="E2278" i="15" s="1"/>
  <c r="B2278" i="15"/>
  <c r="C2277" i="15"/>
  <c r="E2277" i="15" s="1"/>
  <c r="B2277" i="15"/>
  <c r="C2276" i="15"/>
  <c r="E2276" i="15" s="1"/>
  <c r="B2276" i="15"/>
  <c r="C2275" i="15"/>
  <c r="E2275" i="15" s="1"/>
  <c r="B2275" i="15"/>
  <c r="C2274" i="15"/>
  <c r="E2274" i="15" s="1"/>
  <c r="B2274" i="15"/>
  <c r="C2273" i="15"/>
  <c r="E2273" i="15" s="1"/>
  <c r="B2273" i="15"/>
  <c r="C2272" i="15"/>
  <c r="E2272" i="15" s="1"/>
  <c r="B2272" i="15"/>
  <c r="C2271" i="15"/>
  <c r="E2271" i="15" s="1"/>
  <c r="B2271" i="15"/>
  <c r="C2270" i="15"/>
  <c r="E2270" i="15" s="1"/>
  <c r="B2270" i="15"/>
  <c r="C2269" i="15"/>
  <c r="E2269" i="15" s="1"/>
  <c r="B2269" i="15"/>
  <c r="C2268" i="15"/>
  <c r="E2268" i="15" s="1"/>
  <c r="B2268" i="15"/>
  <c r="C2267" i="15"/>
  <c r="E2267" i="15" s="1"/>
  <c r="B2267" i="15"/>
  <c r="C2266" i="15"/>
  <c r="E2266" i="15" s="1"/>
  <c r="B2266" i="15"/>
  <c r="C2265" i="15"/>
  <c r="E2265" i="15" s="1"/>
  <c r="B2265" i="15"/>
  <c r="C2264" i="15"/>
  <c r="E2264" i="15" s="1"/>
  <c r="B2264" i="15"/>
  <c r="C2263" i="15"/>
  <c r="E2263" i="15" s="1"/>
  <c r="B2263" i="15"/>
  <c r="C2262" i="15"/>
  <c r="E2262" i="15" s="1"/>
  <c r="B2262" i="15"/>
  <c r="C2261" i="15"/>
  <c r="E2261" i="15" s="1"/>
  <c r="B2261" i="15"/>
  <c r="C2260" i="15"/>
  <c r="E2260" i="15" s="1"/>
  <c r="B2260" i="15"/>
  <c r="C2259" i="15"/>
  <c r="E2259" i="15" s="1"/>
  <c r="B2259" i="15"/>
  <c r="C2258" i="15"/>
  <c r="E2258" i="15" s="1"/>
  <c r="B2258" i="15"/>
  <c r="C2257" i="15"/>
  <c r="E2257" i="15" s="1"/>
  <c r="B2257" i="15"/>
  <c r="C2256" i="15"/>
  <c r="E2256" i="15" s="1"/>
  <c r="B2256" i="15"/>
  <c r="C2255" i="15"/>
  <c r="E2255" i="15" s="1"/>
  <c r="B2255" i="15"/>
  <c r="C2254" i="15"/>
  <c r="E2254" i="15" s="1"/>
  <c r="B2254" i="15"/>
  <c r="C2253" i="15"/>
  <c r="E2253" i="15" s="1"/>
  <c r="B2253" i="15"/>
  <c r="C2252" i="15"/>
  <c r="E2252" i="15" s="1"/>
  <c r="B2252" i="15"/>
  <c r="C2251" i="15"/>
  <c r="E2251" i="15" s="1"/>
  <c r="B2251" i="15"/>
  <c r="C2250" i="15"/>
  <c r="E2250" i="15" s="1"/>
  <c r="B2250" i="15"/>
  <c r="C2249" i="15"/>
  <c r="E2249" i="15" s="1"/>
  <c r="B2249" i="15"/>
  <c r="C2248" i="15"/>
  <c r="E2248" i="15" s="1"/>
  <c r="B2248" i="15"/>
  <c r="C2247" i="15"/>
  <c r="E2247" i="15" s="1"/>
  <c r="B2247" i="15"/>
  <c r="C2246" i="15"/>
  <c r="E2246" i="15" s="1"/>
  <c r="B2246" i="15"/>
  <c r="C2245" i="15"/>
  <c r="E2245" i="15" s="1"/>
  <c r="B2245" i="15"/>
  <c r="C2244" i="15"/>
  <c r="E2244" i="15" s="1"/>
  <c r="B2244" i="15"/>
  <c r="C2243" i="15"/>
  <c r="E2243" i="15" s="1"/>
  <c r="B2243" i="15"/>
  <c r="C2242" i="15"/>
  <c r="E2242" i="15" s="1"/>
  <c r="B2242" i="15"/>
  <c r="C2241" i="15"/>
  <c r="E2241" i="15" s="1"/>
  <c r="B2241" i="15"/>
  <c r="C2240" i="15"/>
  <c r="E2240" i="15" s="1"/>
  <c r="B2240" i="15"/>
  <c r="C2239" i="15"/>
  <c r="E2239" i="15" s="1"/>
  <c r="B2239" i="15"/>
  <c r="C2238" i="15"/>
  <c r="E2238" i="15" s="1"/>
  <c r="B2238" i="15"/>
  <c r="C2237" i="15"/>
  <c r="E2237" i="15" s="1"/>
  <c r="B2237" i="15"/>
  <c r="C2236" i="15"/>
  <c r="E2236" i="15" s="1"/>
  <c r="B2236" i="15"/>
  <c r="C2235" i="15"/>
  <c r="E2235" i="15" s="1"/>
  <c r="B2235" i="15"/>
  <c r="C2234" i="15"/>
  <c r="E2234" i="15" s="1"/>
  <c r="B2234" i="15"/>
  <c r="C2233" i="15"/>
  <c r="E2233" i="15" s="1"/>
  <c r="B2233" i="15"/>
  <c r="C2232" i="15"/>
  <c r="E2232" i="15" s="1"/>
  <c r="B2232" i="15"/>
  <c r="C2231" i="15"/>
  <c r="E2231" i="15" s="1"/>
  <c r="B2231" i="15"/>
  <c r="C2230" i="15"/>
  <c r="E2230" i="15" s="1"/>
  <c r="B2230" i="15"/>
  <c r="C2229" i="15"/>
  <c r="E2229" i="15" s="1"/>
  <c r="B2229" i="15"/>
  <c r="C2228" i="15"/>
  <c r="E2228" i="15" s="1"/>
  <c r="B2228" i="15"/>
  <c r="C2227" i="15"/>
  <c r="E2227" i="15" s="1"/>
  <c r="B2227" i="15"/>
  <c r="C2226" i="15"/>
  <c r="E2226" i="15" s="1"/>
  <c r="B2226" i="15"/>
  <c r="C2225" i="15"/>
  <c r="E2225" i="15" s="1"/>
  <c r="B2225" i="15"/>
  <c r="C2224" i="15"/>
  <c r="E2224" i="15" s="1"/>
  <c r="B2224" i="15"/>
  <c r="C2223" i="15"/>
  <c r="E2223" i="15" s="1"/>
  <c r="B2223" i="15"/>
  <c r="C2222" i="15"/>
  <c r="E2222" i="15" s="1"/>
  <c r="B2222" i="15"/>
  <c r="C2221" i="15"/>
  <c r="E2221" i="15" s="1"/>
  <c r="B2221" i="15"/>
  <c r="C2220" i="15"/>
  <c r="E2220" i="15" s="1"/>
  <c r="B2220" i="15"/>
  <c r="C2219" i="15"/>
  <c r="E2219" i="15" s="1"/>
  <c r="B2219" i="15"/>
  <c r="C2218" i="15"/>
  <c r="E2218" i="15" s="1"/>
  <c r="B2218" i="15"/>
  <c r="C2217" i="15"/>
  <c r="E2217" i="15" s="1"/>
  <c r="B2217" i="15"/>
  <c r="C2216" i="15"/>
  <c r="E2216" i="15" s="1"/>
  <c r="B2216" i="15"/>
  <c r="C2215" i="15"/>
  <c r="E2215" i="15" s="1"/>
  <c r="B2215" i="15"/>
  <c r="C2214" i="15"/>
  <c r="E2214" i="15" s="1"/>
  <c r="B2214" i="15"/>
  <c r="C2213" i="15"/>
  <c r="E2213" i="15" s="1"/>
  <c r="B2213" i="15"/>
  <c r="C2212" i="15"/>
  <c r="E2212" i="15" s="1"/>
  <c r="B2212" i="15"/>
  <c r="C2211" i="15"/>
  <c r="E2211" i="15" s="1"/>
  <c r="B2211" i="15"/>
  <c r="C2210" i="15"/>
  <c r="E2210" i="15" s="1"/>
  <c r="B2210" i="15"/>
  <c r="C2209" i="15"/>
  <c r="E2209" i="15" s="1"/>
  <c r="B2209" i="15"/>
  <c r="C2208" i="15"/>
  <c r="E2208" i="15" s="1"/>
  <c r="B2208" i="15"/>
  <c r="C2207" i="15"/>
  <c r="E2207" i="15" s="1"/>
  <c r="B2207" i="15"/>
  <c r="C2206" i="15"/>
  <c r="E2206" i="15" s="1"/>
  <c r="B2206" i="15"/>
  <c r="C2205" i="15"/>
  <c r="E2205" i="15" s="1"/>
  <c r="B2205" i="15"/>
  <c r="C2204" i="15"/>
  <c r="E2204" i="15" s="1"/>
  <c r="B2204" i="15"/>
  <c r="C2203" i="15"/>
  <c r="E2203" i="15" s="1"/>
  <c r="B2203" i="15"/>
  <c r="C2202" i="15"/>
  <c r="E2202" i="15" s="1"/>
  <c r="B2202" i="15"/>
  <c r="C2201" i="15"/>
  <c r="E2201" i="15" s="1"/>
  <c r="B2201" i="15"/>
  <c r="C2200" i="15"/>
  <c r="E2200" i="15" s="1"/>
  <c r="B2200" i="15"/>
  <c r="C2199" i="15"/>
  <c r="E2199" i="15" s="1"/>
  <c r="B2199" i="15"/>
  <c r="C2198" i="15"/>
  <c r="E2198" i="15" s="1"/>
  <c r="B2198" i="15"/>
  <c r="C2197" i="15"/>
  <c r="E2197" i="15" s="1"/>
  <c r="B2197" i="15"/>
  <c r="C2196" i="15"/>
  <c r="E2196" i="15" s="1"/>
  <c r="B2196" i="15"/>
  <c r="C2195" i="15"/>
  <c r="E2195" i="15" s="1"/>
  <c r="B2195" i="15"/>
  <c r="C2194" i="15"/>
  <c r="E2194" i="15" s="1"/>
  <c r="B2194" i="15"/>
  <c r="C2193" i="15"/>
  <c r="E2193" i="15" s="1"/>
  <c r="B2193" i="15"/>
  <c r="C2192" i="15"/>
  <c r="E2192" i="15" s="1"/>
  <c r="B2192" i="15"/>
  <c r="C2191" i="15"/>
  <c r="E2191" i="15" s="1"/>
  <c r="B2191" i="15"/>
  <c r="C2190" i="15"/>
  <c r="E2190" i="15" s="1"/>
  <c r="B2190" i="15"/>
  <c r="C2189" i="15"/>
  <c r="E2189" i="15" s="1"/>
  <c r="B2189" i="15"/>
  <c r="C2188" i="15"/>
  <c r="E2188" i="15" s="1"/>
  <c r="B2188" i="15"/>
  <c r="C2187" i="15"/>
  <c r="E2187" i="15" s="1"/>
  <c r="B2187" i="15"/>
  <c r="C2186" i="15"/>
  <c r="E2186" i="15" s="1"/>
  <c r="B2186" i="15"/>
  <c r="C2185" i="15"/>
  <c r="E2185" i="15" s="1"/>
  <c r="B2185" i="15"/>
  <c r="C2184" i="15"/>
  <c r="E2184" i="15" s="1"/>
  <c r="B2184" i="15"/>
  <c r="C2183" i="15"/>
  <c r="E2183" i="15" s="1"/>
  <c r="B2183" i="15"/>
  <c r="C2182" i="15"/>
  <c r="E2182" i="15" s="1"/>
  <c r="B2182" i="15"/>
  <c r="C2181" i="15"/>
  <c r="E2181" i="15" s="1"/>
  <c r="B2181" i="15"/>
  <c r="C2180" i="15"/>
  <c r="E2180" i="15" s="1"/>
  <c r="B2180" i="15"/>
  <c r="C2179" i="15"/>
  <c r="E2179" i="15" s="1"/>
  <c r="B2179" i="15"/>
  <c r="C2178" i="15"/>
  <c r="E2178" i="15" s="1"/>
  <c r="B2178" i="15"/>
  <c r="C2177" i="15"/>
  <c r="E2177" i="15" s="1"/>
  <c r="B2177" i="15"/>
  <c r="C2176" i="15"/>
  <c r="E2176" i="15" s="1"/>
  <c r="B2176" i="15"/>
  <c r="C2175" i="15"/>
  <c r="E2175" i="15" s="1"/>
  <c r="B2175" i="15"/>
  <c r="C2174" i="15"/>
  <c r="E2174" i="15" s="1"/>
  <c r="B2174" i="15"/>
  <c r="C2173" i="15"/>
  <c r="E2173" i="15" s="1"/>
  <c r="B2173" i="15"/>
  <c r="C2172" i="15"/>
  <c r="E2172" i="15" s="1"/>
  <c r="B2172" i="15"/>
  <c r="C2171" i="15"/>
  <c r="E2171" i="15" s="1"/>
  <c r="B2171" i="15"/>
  <c r="C2170" i="15"/>
  <c r="E2170" i="15" s="1"/>
  <c r="B2170" i="15"/>
  <c r="C2169" i="15"/>
  <c r="E2169" i="15" s="1"/>
  <c r="B2169" i="15"/>
  <c r="C2168" i="15"/>
  <c r="E2168" i="15" s="1"/>
  <c r="B2168" i="15"/>
  <c r="C2167" i="15"/>
  <c r="E2167" i="15" s="1"/>
  <c r="B2167" i="15"/>
  <c r="C2166" i="15"/>
  <c r="E2166" i="15" s="1"/>
  <c r="B2166" i="15"/>
  <c r="C2165" i="15"/>
  <c r="E2165" i="15" s="1"/>
  <c r="B2165" i="15"/>
  <c r="L2165" i="15" s="1"/>
  <c r="C2164" i="15"/>
  <c r="E2164" i="15" s="1"/>
  <c r="B2164" i="15"/>
  <c r="C2163" i="15"/>
  <c r="E2163" i="15" s="1"/>
  <c r="B2163" i="15"/>
  <c r="C2162" i="15"/>
  <c r="E2162" i="15" s="1"/>
  <c r="B2162" i="15"/>
  <c r="C2161" i="15"/>
  <c r="E2161" i="15" s="1"/>
  <c r="B2161" i="15"/>
  <c r="C2160" i="15"/>
  <c r="E2160" i="15" s="1"/>
  <c r="B2160" i="15"/>
  <c r="C2159" i="15"/>
  <c r="E2159" i="15" s="1"/>
  <c r="B2159" i="15"/>
  <c r="C2158" i="15"/>
  <c r="E2158" i="15" s="1"/>
  <c r="B2158" i="15"/>
  <c r="C2157" i="15"/>
  <c r="E2157" i="15" s="1"/>
  <c r="B2157" i="15"/>
  <c r="C2156" i="15"/>
  <c r="E2156" i="15" s="1"/>
  <c r="B2156" i="15"/>
  <c r="C2155" i="15"/>
  <c r="E2155" i="15" s="1"/>
  <c r="B2155" i="15"/>
  <c r="C2154" i="15"/>
  <c r="E2154" i="15" s="1"/>
  <c r="B2154" i="15"/>
  <c r="C2153" i="15"/>
  <c r="E2153" i="15" s="1"/>
  <c r="B2153" i="15"/>
  <c r="C2152" i="15"/>
  <c r="E2152" i="15" s="1"/>
  <c r="B2152" i="15"/>
  <c r="C2151" i="15"/>
  <c r="E2151" i="15" s="1"/>
  <c r="B2151" i="15"/>
  <c r="C2150" i="15"/>
  <c r="E2150" i="15" s="1"/>
  <c r="B2150" i="15"/>
  <c r="C2149" i="15"/>
  <c r="E2149" i="15" s="1"/>
  <c r="B2149" i="15"/>
  <c r="C2148" i="15"/>
  <c r="E2148" i="15" s="1"/>
  <c r="B2148" i="15"/>
  <c r="C2147" i="15"/>
  <c r="E2147" i="15" s="1"/>
  <c r="B2147" i="15"/>
  <c r="C2146" i="15"/>
  <c r="E2146" i="15" s="1"/>
  <c r="B2146" i="15"/>
  <c r="C2145" i="15"/>
  <c r="E2145" i="15" s="1"/>
  <c r="B2145" i="15"/>
  <c r="C2144" i="15"/>
  <c r="E2144" i="15" s="1"/>
  <c r="B2144" i="15"/>
  <c r="C2143" i="15"/>
  <c r="E2143" i="15" s="1"/>
  <c r="B2143" i="15"/>
  <c r="C2142" i="15"/>
  <c r="E2142" i="15" s="1"/>
  <c r="B2142" i="15"/>
  <c r="C2141" i="15"/>
  <c r="E2141" i="15" s="1"/>
  <c r="B2141" i="15"/>
  <c r="C2140" i="15"/>
  <c r="E2140" i="15" s="1"/>
  <c r="B2140" i="15"/>
  <c r="C2139" i="15"/>
  <c r="E2139" i="15" s="1"/>
  <c r="B2139" i="15"/>
  <c r="C2138" i="15"/>
  <c r="E2138" i="15" s="1"/>
  <c r="B2138" i="15"/>
  <c r="C2137" i="15"/>
  <c r="E2137" i="15" s="1"/>
  <c r="B2137" i="15"/>
  <c r="C2136" i="15"/>
  <c r="E2136" i="15" s="1"/>
  <c r="B2136" i="15"/>
  <c r="C2135" i="15"/>
  <c r="E2135" i="15" s="1"/>
  <c r="B2135" i="15"/>
  <c r="C2134" i="15"/>
  <c r="E2134" i="15" s="1"/>
  <c r="B2134" i="15"/>
  <c r="C2133" i="15"/>
  <c r="E2133" i="15" s="1"/>
  <c r="B2133" i="15"/>
  <c r="C2132" i="15"/>
  <c r="E2132" i="15" s="1"/>
  <c r="B2132" i="15"/>
  <c r="C2131" i="15"/>
  <c r="E2131" i="15" s="1"/>
  <c r="B2131" i="15"/>
  <c r="C2130" i="15"/>
  <c r="E2130" i="15" s="1"/>
  <c r="B2130" i="15"/>
  <c r="C2129" i="15"/>
  <c r="E2129" i="15" s="1"/>
  <c r="B2129" i="15"/>
  <c r="C2128" i="15"/>
  <c r="E2128" i="15" s="1"/>
  <c r="B2128" i="15"/>
  <c r="C2127" i="15"/>
  <c r="E2127" i="15" s="1"/>
  <c r="B2127" i="15"/>
  <c r="C2126" i="15"/>
  <c r="E2126" i="15" s="1"/>
  <c r="B2126" i="15"/>
  <c r="C2125" i="15"/>
  <c r="E2125" i="15" s="1"/>
  <c r="B2125" i="15"/>
  <c r="C2124" i="15"/>
  <c r="E2124" i="15" s="1"/>
  <c r="B2124" i="15"/>
  <c r="C2123" i="15"/>
  <c r="E2123" i="15" s="1"/>
  <c r="B2123" i="15"/>
  <c r="C2122" i="15"/>
  <c r="E2122" i="15" s="1"/>
  <c r="B2122" i="15"/>
  <c r="C2121" i="15"/>
  <c r="E2121" i="15" s="1"/>
  <c r="B2121" i="15"/>
  <c r="C2120" i="15"/>
  <c r="E2120" i="15" s="1"/>
  <c r="B2120" i="15"/>
  <c r="C2119" i="15"/>
  <c r="E2119" i="15" s="1"/>
  <c r="B2119" i="15"/>
  <c r="C2118" i="15"/>
  <c r="E2118" i="15" s="1"/>
  <c r="B2118" i="15"/>
  <c r="C2117" i="15"/>
  <c r="E2117" i="15" s="1"/>
  <c r="B2117" i="15"/>
  <c r="C2116" i="15"/>
  <c r="E2116" i="15" s="1"/>
  <c r="B2116" i="15"/>
  <c r="C2115" i="15"/>
  <c r="E2115" i="15" s="1"/>
  <c r="B2115" i="15"/>
  <c r="C2114" i="15"/>
  <c r="E2114" i="15" s="1"/>
  <c r="B2114" i="15"/>
  <c r="C2113" i="15"/>
  <c r="E2113" i="15" s="1"/>
  <c r="B2113" i="15"/>
  <c r="C2112" i="15"/>
  <c r="E2112" i="15" s="1"/>
  <c r="B2112" i="15"/>
  <c r="C2111" i="15"/>
  <c r="E2111" i="15" s="1"/>
  <c r="B2111" i="15"/>
  <c r="C2110" i="15"/>
  <c r="E2110" i="15" s="1"/>
  <c r="B2110" i="15"/>
  <c r="C2109" i="15"/>
  <c r="E2109" i="15" s="1"/>
  <c r="B2109" i="15"/>
  <c r="C2108" i="15"/>
  <c r="E2108" i="15" s="1"/>
  <c r="B2108" i="15"/>
  <c r="C2107" i="15"/>
  <c r="E2107" i="15" s="1"/>
  <c r="B2107" i="15"/>
  <c r="C2106" i="15"/>
  <c r="E2106" i="15" s="1"/>
  <c r="B2106" i="15"/>
  <c r="C2105" i="15"/>
  <c r="E2105" i="15" s="1"/>
  <c r="B2105" i="15"/>
  <c r="C2104" i="15"/>
  <c r="E2104" i="15" s="1"/>
  <c r="B2104" i="15"/>
  <c r="C2103" i="15"/>
  <c r="E2103" i="15" s="1"/>
  <c r="B2103" i="15"/>
  <c r="C2102" i="15"/>
  <c r="E2102" i="15" s="1"/>
  <c r="B2102" i="15"/>
  <c r="C2101" i="15"/>
  <c r="E2101" i="15" s="1"/>
  <c r="B2101" i="15"/>
  <c r="C2100" i="15"/>
  <c r="E2100" i="15" s="1"/>
  <c r="B2100" i="15"/>
  <c r="C2099" i="15"/>
  <c r="E2099" i="15" s="1"/>
  <c r="B2099" i="15"/>
  <c r="C2098" i="15"/>
  <c r="E2098" i="15" s="1"/>
  <c r="B2098" i="15"/>
  <c r="C2097" i="15"/>
  <c r="E2097" i="15" s="1"/>
  <c r="B2097" i="15"/>
  <c r="C2096" i="15"/>
  <c r="E2096" i="15" s="1"/>
  <c r="B2096" i="15"/>
  <c r="C2095" i="15"/>
  <c r="E2095" i="15" s="1"/>
  <c r="B2095" i="15"/>
  <c r="C2094" i="15"/>
  <c r="E2094" i="15" s="1"/>
  <c r="B2094" i="15"/>
  <c r="C2093" i="15"/>
  <c r="E2093" i="15" s="1"/>
  <c r="B2093" i="15"/>
  <c r="C2092" i="15"/>
  <c r="E2092" i="15" s="1"/>
  <c r="B2092" i="15"/>
  <c r="C2091" i="15"/>
  <c r="E2091" i="15" s="1"/>
  <c r="B2091" i="15"/>
  <c r="C2090" i="15"/>
  <c r="E2090" i="15" s="1"/>
  <c r="B2090" i="15"/>
  <c r="C2089" i="15"/>
  <c r="E2089" i="15" s="1"/>
  <c r="B2089" i="15"/>
  <c r="C2088" i="15"/>
  <c r="E2088" i="15" s="1"/>
  <c r="B2088" i="15"/>
  <c r="C2087" i="15"/>
  <c r="E2087" i="15" s="1"/>
  <c r="B2087" i="15"/>
  <c r="C2086" i="15"/>
  <c r="E2086" i="15" s="1"/>
  <c r="B2086" i="15"/>
  <c r="C2085" i="15"/>
  <c r="E2085" i="15" s="1"/>
  <c r="B2085" i="15"/>
  <c r="C2084" i="15"/>
  <c r="E2084" i="15" s="1"/>
  <c r="B2084" i="15"/>
  <c r="C2083" i="15"/>
  <c r="E2083" i="15" s="1"/>
  <c r="B2083" i="15"/>
  <c r="C2082" i="15"/>
  <c r="E2082" i="15" s="1"/>
  <c r="B2082" i="15"/>
  <c r="C2081" i="15"/>
  <c r="E2081" i="15" s="1"/>
  <c r="B2081" i="15"/>
  <c r="C2080" i="15"/>
  <c r="E2080" i="15" s="1"/>
  <c r="B2080" i="15"/>
  <c r="C2079" i="15"/>
  <c r="E2079" i="15" s="1"/>
  <c r="B2079" i="15"/>
  <c r="C2078" i="15"/>
  <c r="E2078" i="15" s="1"/>
  <c r="B2078" i="15"/>
  <c r="C2077" i="15"/>
  <c r="E2077" i="15" s="1"/>
  <c r="B2077" i="15"/>
  <c r="C2076" i="15"/>
  <c r="E2076" i="15" s="1"/>
  <c r="B2076" i="15"/>
  <c r="C2075" i="15"/>
  <c r="E2075" i="15" s="1"/>
  <c r="B2075" i="15"/>
  <c r="C2074" i="15"/>
  <c r="E2074" i="15" s="1"/>
  <c r="B2074" i="15"/>
  <c r="C2073" i="15"/>
  <c r="E2073" i="15" s="1"/>
  <c r="B2073" i="15"/>
  <c r="C2072" i="15"/>
  <c r="E2072" i="15" s="1"/>
  <c r="B2072" i="15"/>
  <c r="C2071" i="15"/>
  <c r="E2071" i="15" s="1"/>
  <c r="B2071" i="15"/>
  <c r="C2070" i="15"/>
  <c r="E2070" i="15" s="1"/>
  <c r="B2070" i="15"/>
  <c r="C2069" i="15"/>
  <c r="E2069" i="15" s="1"/>
  <c r="B2069" i="15"/>
  <c r="C2068" i="15"/>
  <c r="E2068" i="15" s="1"/>
  <c r="B2068" i="15"/>
  <c r="C2067" i="15"/>
  <c r="E2067" i="15" s="1"/>
  <c r="B2067" i="15"/>
  <c r="C2066" i="15"/>
  <c r="E2066" i="15" s="1"/>
  <c r="B2066" i="15"/>
  <c r="C2065" i="15"/>
  <c r="E2065" i="15" s="1"/>
  <c r="B2065" i="15"/>
  <c r="C2064" i="15"/>
  <c r="E2064" i="15" s="1"/>
  <c r="B2064" i="15"/>
  <c r="C2063" i="15"/>
  <c r="E2063" i="15" s="1"/>
  <c r="B2063" i="15"/>
  <c r="C2062" i="15"/>
  <c r="E2062" i="15" s="1"/>
  <c r="B2062" i="15"/>
  <c r="C2061" i="15"/>
  <c r="E2061" i="15" s="1"/>
  <c r="B2061" i="15"/>
  <c r="C2060" i="15"/>
  <c r="E2060" i="15" s="1"/>
  <c r="B2060" i="15"/>
  <c r="C2059" i="15"/>
  <c r="E2059" i="15" s="1"/>
  <c r="B2059" i="15"/>
  <c r="C2058" i="15"/>
  <c r="E2058" i="15" s="1"/>
  <c r="B2058" i="15"/>
  <c r="C2057" i="15"/>
  <c r="E2057" i="15" s="1"/>
  <c r="B2057" i="15"/>
  <c r="C2056" i="15"/>
  <c r="E2056" i="15" s="1"/>
  <c r="B2056" i="15"/>
  <c r="C2055" i="15"/>
  <c r="E2055" i="15" s="1"/>
  <c r="B2055" i="15"/>
  <c r="C2054" i="15"/>
  <c r="E2054" i="15" s="1"/>
  <c r="B2054" i="15"/>
  <c r="C2053" i="15"/>
  <c r="E2053" i="15" s="1"/>
  <c r="B2053" i="15"/>
  <c r="C2052" i="15"/>
  <c r="E2052" i="15" s="1"/>
  <c r="B2052" i="15"/>
  <c r="C2051" i="15"/>
  <c r="E2051" i="15" s="1"/>
  <c r="B2051" i="15"/>
  <c r="C2050" i="15"/>
  <c r="E2050" i="15" s="1"/>
  <c r="B2050" i="15"/>
  <c r="C2049" i="15"/>
  <c r="E2049" i="15" s="1"/>
  <c r="B2049" i="15"/>
  <c r="C2048" i="15"/>
  <c r="E2048" i="15" s="1"/>
  <c r="B2048" i="15"/>
  <c r="C2047" i="15"/>
  <c r="E2047" i="15" s="1"/>
  <c r="B2047" i="15"/>
  <c r="C2046" i="15"/>
  <c r="E2046" i="15" s="1"/>
  <c r="B2046" i="15"/>
  <c r="C2045" i="15"/>
  <c r="E2045" i="15" s="1"/>
  <c r="B2045" i="15"/>
  <c r="C2044" i="15"/>
  <c r="E2044" i="15" s="1"/>
  <c r="B2044" i="15"/>
  <c r="C2043" i="15"/>
  <c r="E2043" i="15" s="1"/>
  <c r="B2043" i="15"/>
  <c r="C2042" i="15"/>
  <c r="E2042" i="15" s="1"/>
  <c r="B2042" i="15"/>
  <c r="C2041" i="15"/>
  <c r="E2041" i="15" s="1"/>
  <c r="B2041" i="15"/>
  <c r="C2040" i="15"/>
  <c r="E2040" i="15" s="1"/>
  <c r="B2040" i="15"/>
  <c r="C2039" i="15"/>
  <c r="E2039" i="15" s="1"/>
  <c r="B2039" i="15"/>
  <c r="C2038" i="15"/>
  <c r="E2038" i="15" s="1"/>
  <c r="B2038" i="15"/>
  <c r="C2037" i="15"/>
  <c r="E2037" i="15" s="1"/>
  <c r="B2037" i="15"/>
  <c r="C2036" i="15"/>
  <c r="E2036" i="15" s="1"/>
  <c r="B2036" i="15"/>
  <c r="C2035" i="15"/>
  <c r="E2035" i="15" s="1"/>
  <c r="B2035" i="15"/>
  <c r="C2034" i="15"/>
  <c r="E2034" i="15" s="1"/>
  <c r="B2034" i="15"/>
  <c r="C2033" i="15"/>
  <c r="E2033" i="15" s="1"/>
  <c r="B2033" i="15"/>
  <c r="C2032" i="15"/>
  <c r="E2032" i="15" s="1"/>
  <c r="B2032" i="15"/>
  <c r="C2031" i="15"/>
  <c r="E2031" i="15" s="1"/>
  <c r="B2031" i="15"/>
  <c r="C2030" i="15"/>
  <c r="E2030" i="15" s="1"/>
  <c r="B2030" i="15"/>
  <c r="C2029" i="15"/>
  <c r="E2029" i="15" s="1"/>
  <c r="B2029" i="15"/>
  <c r="C2028" i="15"/>
  <c r="E2028" i="15" s="1"/>
  <c r="B2028" i="15"/>
  <c r="C2027" i="15"/>
  <c r="E2027" i="15" s="1"/>
  <c r="B2027" i="15"/>
  <c r="C2026" i="15"/>
  <c r="E2026" i="15" s="1"/>
  <c r="B2026" i="15"/>
  <c r="C2025" i="15"/>
  <c r="E2025" i="15" s="1"/>
  <c r="B2025" i="15"/>
  <c r="C2024" i="15"/>
  <c r="E2024" i="15" s="1"/>
  <c r="B2024" i="15"/>
  <c r="C2023" i="15"/>
  <c r="E2023" i="15" s="1"/>
  <c r="B2023" i="15"/>
  <c r="C2022" i="15"/>
  <c r="E2022" i="15" s="1"/>
  <c r="B2022" i="15"/>
  <c r="C2021" i="15"/>
  <c r="E2021" i="15" s="1"/>
  <c r="B2021" i="15"/>
  <c r="C2020" i="15"/>
  <c r="E2020" i="15" s="1"/>
  <c r="B2020" i="15"/>
  <c r="C2019" i="15"/>
  <c r="E2019" i="15" s="1"/>
  <c r="B2019" i="15"/>
  <c r="C2018" i="15"/>
  <c r="E2018" i="15" s="1"/>
  <c r="B2018" i="15"/>
  <c r="C2017" i="15"/>
  <c r="E2017" i="15" s="1"/>
  <c r="B2017" i="15"/>
  <c r="C2016" i="15"/>
  <c r="E2016" i="15" s="1"/>
  <c r="B2016" i="15"/>
  <c r="C2015" i="15"/>
  <c r="E2015" i="15" s="1"/>
  <c r="B2015" i="15"/>
  <c r="C2014" i="15"/>
  <c r="E2014" i="15" s="1"/>
  <c r="B2014" i="15"/>
  <c r="C2013" i="15"/>
  <c r="E2013" i="15" s="1"/>
  <c r="B2013" i="15"/>
  <c r="C2012" i="15"/>
  <c r="E2012" i="15" s="1"/>
  <c r="B2012" i="15"/>
  <c r="C2011" i="15"/>
  <c r="E2011" i="15" s="1"/>
  <c r="B2011" i="15"/>
  <c r="C2010" i="15"/>
  <c r="E2010" i="15" s="1"/>
  <c r="B2010" i="15"/>
  <c r="C2009" i="15"/>
  <c r="E2009" i="15" s="1"/>
  <c r="B2009" i="15"/>
  <c r="C2008" i="15"/>
  <c r="E2008" i="15" s="1"/>
  <c r="B2008" i="15"/>
  <c r="C2007" i="15"/>
  <c r="E2007" i="15" s="1"/>
  <c r="B2007" i="15"/>
  <c r="C2006" i="15"/>
  <c r="E2006" i="15" s="1"/>
  <c r="B2006" i="15"/>
  <c r="C2005" i="15"/>
  <c r="E2005" i="15" s="1"/>
  <c r="B2005" i="15"/>
  <c r="C2004" i="15"/>
  <c r="E2004" i="15" s="1"/>
  <c r="B2004" i="15"/>
  <c r="C2003" i="15"/>
  <c r="E2003" i="15" s="1"/>
  <c r="B2003" i="15"/>
  <c r="C2002" i="15"/>
  <c r="E2002" i="15" s="1"/>
  <c r="B2002" i="15"/>
  <c r="C2001" i="15"/>
  <c r="E2001" i="15" s="1"/>
  <c r="B2001" i="15"/>
  <c r="C2000" i="15"/>
  <c r="E2000" i="15" s="1"/>
  <c r="B2000" i="15"/>
  <c r="C1999" i="15"/>
  <c r="E1999" i="15" s="1"/>
  <c r="B1999" i="15"/>
  <c r="C1998" i="15"/>
  <c r="E1998" i="15" s="1"/>
  <c r="B1998" i="15"/>
  <c r="C1997" i="15"/>
  <c r="E1997" i="15" s="1"/>
  <c r="B1997" i="15"/>
  <c r="C1996" i="15"/>
  <c r="E1996" i="15" s="1"/>
  <c r="B1996" i="15"/>
  <c r="C1995" i="15"/>
  <c r="E1995" i="15" s="1"/>
  <c r="B1995" i="15"/>
  <c r="C1994" i="15"/>
  <c r="E1994" i="15" s="1"/>
  <c r="B1994" i="15"/>
  <c r="K1994" i="15" s="1"/>
  <c r="C1993" i="15"/>
  <c r="E1993" i="15" s="1"/>
  <c r="B1993" i="15"/>
  <c r="C1992" i="15"/>
  <c r="E1992" i="15" s="1"/>
  <c r="B1992" i="15"/>
  <c r="C1991" i="15"/>
  <c r="E1991" i="15" s="1"/>
  <c r="B1991" i="15"/>
  <c r="C1990" i="15"/>
  <c r="E1990" i="15" s="1"/>
  <c r="B1990" i="15"/>
  <c r="C1989" i="15"/>
  <c r="E1989" i="15" s="1"/>
  <c r="B1989" i="15"/>
  <c r="C1988" i="15"/>
  <c r="E1988" i="15" s="1"/>
  <c r="B1988" i="15"/>
  <c r="C1987" i="15"/>
  <c r="E1987" i="15" s="1"/>
  <c r="B1987" i="15"/>
  <c r="C1986" i="15"/>
  <c r="E1986" i="15" s="1"/>
  <c r="B1986" i="15"/>
  <c r="C1985" i="15"/>
  <c r="E1985" i="15" s="1"/>
  <c r="B1985" i="15"/>
  <c r="C1984" i="15"/>
  <c r="E1984" i="15" s="1"/>
  <c r="B1984" i="15"/>
  <c r="C1983" i="15"/>
  <c r="E1983" i="15" s="1"/>
  <c r="B1983" i="15"/>
  <c r="C1982" i="15"/>
  <c r="E1982" i="15" s="1"/>
  <c r="B1982" i="15"/>
  <c r="C1981" i="15"/>
  <c r="E1981" i="15" s="1"/>
  <c r="B1981" i="15"/>
  <c r="C1980" i="15"/>
  <c r="E1980" i="15" s="1"/>
  <c r="B1980" i="15"/>
  <c r="C1979" i="15"/>
  <c r="E1979" i="15" s="1"/>
  <c r="B1979" i="15"/>
  <c r="C1978" i="15"/>
  <c r="E1978" i="15" s="1"/>
  <c r="B1978" i="15"/>
  <c r="C1977" i="15"/>
  <c r="E1977" i="15" s="1"/>
  <c r="B1977" i="15"/>
  <c r="C1976" i="15"/>
  <c r="E1976" i="15" s="1"/>
  <c r="B1976" i="15"/>
  <c r="C1975" i="15"/>
  <c r="E1975" i="15" s="1"/>
  <c r="B1975" i="15"/>
  <c r="C1974" i="15"/>
  <c r="E1974" i="15" s="1"/>
  <c r="B1974" i="15"/>
  <c r="C1973" i="15"/>
  <c r="E1973" i="15" s="1"/>
  <c r="B1973" i="15"/>
  <c r="C1972" i="15"/>
  <c r="E1972" i="15" s="1"/>
  <c r="B1972" i="15"/>
  <c r="C1971" i="15"/>
  <c r="E1971" i="15" s="1"/>
  <c r="B1971" i="15"/>
  <c r="C1970" i="15"/>
  <c r="E1970" i="15" s="1"/>
  <c r="B1970" i="15"/>
  <c r="C1969" i="15"/>
  <c r="E1969" i="15" s="1"/>
  <c r="B1969" i="15"/>
  <c r="C1968" i="15"/>
  <c r="E1968" i="15" s="1"/>
  <c r="B1968" i="15"/>
  <c r="C1967" i="15"/>
  <c r="E1967" i="15" s="1"/>
  <c r="B1967" i="15"/>
  <c r="C1966" i="15"/>
  <c r="E1966" i="15" s="1"/>
  <c r="B1966" i="15"/>
  <c r="C1965" i="15"/>
  <c r="E1965" i="15" s="1"/>
  <c r="B1965" i="15"/>
  <c r="C1964" i="15"/>
  <c r="E1964" i="15" s="1"/>
  <c r="B1964" i="15"/>
  <c r="C1963" i="15"/>
  <c r="E1963" i="15" s="1"/>
  <c r="B1963" i="15"/>
  <c r="C1962" i="15"/>
  <c r="E1962" i="15" s="1"/>
  <c r="B1962" i="15"/>
  <c r="C1961" i="15"/>
  <c r="E1961" i="15" s="1"/>
  <c r="B1961" i="15"/>
  <c r="C1960" i="15"/>
  <c r="E1960" i="15" s="1"/>
  <c r="B1960" i="15"/>
  <c r="C1959" i="15"/>
  <c r="E1959" i="15" s="1"/>
  <c r="B1959" i="15"/>
  <c r="C1958" i="15"/>
  <c r="E1958" i="15" s="1"/>
  <c r="B1958" i="15"/>
  <c r="C1957" i="15"/>
  <c r="E1957" i="15" s="1"/>
  <c r="B1957" i="15"/>
  <c r="C1956" i="15"/>
  <c r="E1956" i="15" s="1"/>
  <c r="B1956" i="15"/>
  <c r="C1955" i="15"/>
  <c r="E1955" i="15" s="1"/>
  <c r="B1955" i="15"/>
  <c r="C1954" i="15"/>
  <c r="E1954" i="15" s="1"/>
  <c r="B1954" i="15"/>
  <c r="C1953" i="15"/>
  <c r="E1953" i="15" s="1"/>
  <c r="B1953" i="15"/>
  <c r="C1952" i="15"/>
  <c r="E1952" i="15" s="1"/>
  <c r="B1952" i="15"/>
  <c r="C1951" i="15"/>
  <c r="E1951" i="15" s="1"/>
  <c r="B1951" i="15"/>
  <c r="C1950" i="15"/>
  <c r="E1950" i="15" s="1"/>
  <c r="B1950" i="15"/>
  <c r="C1949" i="15"/>
  <c r="E1949" i="15" s="1"/>
  <c r="B1949" i="15"/>
  <c r="C1948" i="15"/>
  <c r="E1948" i="15" s="1"/>
  <c r="B1948" i="15"/>
  <c r="C1947" i="15"/>
  <c r="E1947" i="15" s="1"/>
  <c r="B1947" i="15"/>
  <c r="C1946" i="15"/>
  <c r="E1946" i="15" s="1"/>
  <c r="B1946" i="15"/>
  <c r="C1945" i="15"/>
  <c r="E1945" i="15" s="1"/>
  <c r="B1945" i="15"/>
  <c r="C1944" i="15"/>
  <c r="E1944" i="15" s="1"/>
  <c r="B1944" i="15"/>
  <c r="C1943" i="15"/>
  <c r="E1943" i="15" s="1"/>
  <c r="B1943" i="15"/>
  <c r="C1942" i="15"/>
  <c r="E1942" i="15" s="1"/>
  <c r="B1942" i="15"/>
  <c r="C1941" i="15"/>
  <c r="E1941" i="15" s="1"/>
  <c r="B1941" i="15"/>
  <c r="C1940" i="15"/>
  <c r="E1940" i="15" s="1"/>
  <c r="B1940" i="15"/>
  <c r="C1939" i="15"/>
  <c r="E1939" i="15" s="1"/>
  <c r="B1939" i="15"/>
  <c r="C1938" i="15"/>
  <c r="E1938" i="15" s="1"/>
  <c r="B1938" i="15"/>
  <c r="C1937" i="15"/>
  <c r="E1937" i="15" s="1"/>
  <c r="B1937" i="15"/>
  <c r="C1936" i="15"/>
  <c r="E1936" i="15" s="1"/>
  <c r="B1936" i="15"/>
  <c r="C1935" i="15"/>
  <c r="E1935" i="15" s="1"/>
  <c r="B1935" i="15"/>
  <c r="C1934" i="15"/>
  <c r="E1934" i="15" s="1"/>
  <c r="B1934" i="15"/>
  <c r="C1933" i="15"/>
  <c r="E1933" i="15" s="1"/>
  <c r="B1933" i="15"/>
  <c r="C1932" i="15"/>
  <c r="E1932" i="15" s="1"/>
  <c r="B1932" i="15"/>
  <c r="C1931" i="15"/>
  <c r="E1931" i="15" s="1"/>
  <c r="B1931" i="15"/>
  <c r="C1930" i="15"/>
  <c r="E1930" i="15" s="1"/>
  <c r="B1930" i="15"/>
  <c r="C1929" i="15"/>
  <c r="E1929" i="15" s="1"/>
  <c r="B1929" i="15"/>
  <c r="C1928" i="15"/>
  <c r="E1928" i="15" s="1"/>
  <c r="B1928" i="15"/>
  <c r="C1927" i="15"/>
  <c r="E1927" i="15" s="1"/>
  <c r="B1927" i="15"/>
  <c r="C1926" i="15"/>
  <c r="E1926" i="15" s="1"/>
  <c r="B1926" i="15"/>
  <c r="C1925" i="15"/>
  <c r="E1925" i="15" s="1"/>
  <c r="B1925" i="15"/>
  <c r="C1924" i="15"/>
  <c r="E1924" i="15" s="1"/>
  <c r="B1924" i="15"/>
  <c r="C1923" i="15"/>
  <c r="E1923" i="15" s="1"/>
  <c r="B1923" i="15"/>
  <c r="C1922" i="15"/>
  <c r="E1922" i="15" s="1"/>
  <c r="B1922" i="15"/>
  <c r="C1921" i="15"/>
  <c r="E1921" i="15" s="1"/>
  <c r="B1921" i="15"/>
  <c r="C1920" i="15"/>
  <c r="E1920" i="15" s="1"/>
  <c r="B1920" i="15"/>
  <c r="C1919" i="15"/>
  <c r="E1919" i="15" s="1"/>
  <c r="B1919" i="15"/>
  <c r="C1918" i="15"/>
  <c r="E1918" i="15" s="1"/>
  <c r="B1918" i="15"/>
  <c r="C1917" i="15"/>
  <c r="E1917" i="15" s="1"/>
  <c r="B1917" i="15"/>
  <c r="C1916" i="15"/>
  <c r="E1916" i="15" s="1"/>
  <c r="B1916" i="15"/>
  <c r="C1915" i="15"/>
  <c r="E1915" i="15" s="1"/>
  <c r="B1915" i="15"/>
  <c r="C1914" i="15"/>
  <c r="E1914" i="15" s="1"/>
  <c r="B1914" i="15"/>
  <c r="C1913" i="15"/>
  <c r="E1913" i="15" s="1"/>
  <c r="B1913" i="15"/>
  <c r="C1912" i="15"/>
  <c r="E1912" i="15" s="1"/>
  <c r="B1912" i="15"/>
  <c r="C1911" i="15"/>
  <c r="E1911" i="15" s="1"/>
  <c r="B1911" i="15"/>
  <c r="C1910" i="15"/>
  <c r="E1910" i="15" s="1"/>
  <c r="B1910" i="15"/>
  <c r="C1909" i="15"/>
  <c r="E1909" i="15" s="1"/>
  <c r="B1909" i="15"/>
  <c r="C1908" i="15"/>
  <c r="E1908" i="15" s="1"/>
  <c r="B1908" i="15"/>
  <c r="C1907" i="15"/>
  <c r="E1907" i="15" s="1"/>
  <c r="B1907" i="15"/>
  <c r="C1906" i="15"/>
  <c r="E1906" i="15" s="1"/>
  <c r="B1906" i="15"/>
  <c r="C1905" i="15"/>
  <c r="E1905" i="15" s="1"/>
  <c r="B1905" i="15"/>
  <c r="C1904" i="15"/>
  <c r="E1904" i="15" s="1"/>
  <c r="B1904" i="15"/>
  <c r="C1903" i="15"/>
  <c r="E1903" i="15" s="1"/>
  <c r="B1903" i="15"/>
  <c r="C1902" i="15"/>
  <c r="E1902" i="15" s="1"/>
  <c r="B1902" i="15"/>
  <c r="C1901" i="15"/>
  <c r="E1901" i="15" s="1"/>
  <c r="B1901" i="15"/>
  <c r="C1900" i="15"/>
  <c r="E1900" i="15" s="1"/>
  <c r="B1900" i="15"/>
  <c r="C1899" i="15"/>
  <c r="E1899" i="15" s="1"/>
  <c r="B1899" i="15"/>
  <c r="C1898" i="15"/>
  <c r="E1898" i="15" s="1"/>
  <c r="B1898" i="15"/>
  <c r="C1897" i="15"/>
  <c r="E1897" i="15" s="1"/>
  <c r="B1897" i="15"/>
  <c r="C1896" i="15"/>
  <c r="E1896" i="15" s="1"/>
  <c r="B1896" i="15"/>
  <c r="C1895" i="15"/>
  <c r="E1895" i="15" s="1"/>
  <c r="B1895" i="15"/>
  <c r="C1894" i="15"/>
  <c r="E1894" i="15" s="1"/>
  <c r="B1894" i="15"/>
  <c r="C1893" i="15"/>
  <c r="E1893" i="15" s="1"/>
  <c r="B1893" i="15"/>
  <c r="C1892" i="15"/>
  <c r="E1892" i="15" s="1"/>
  <c r="B1892" i="15"/>
  <c r="C1891" i="15"/>
  <c r="E1891" i="15" s="1"/>
  <c r="B1891" i="15"/>
  <c r="C1890" i="15"/>
  <c r="E1890" i="15" s="1"/>
  <c r="B1890" i="15"/>
  <c r="C1889" i="15"/>
  <c r="E1889" i="15" s="1"/>
  <c r="B1889" i="15"/>
  <c r="C1888" i="15"/>
  <c r="E1888" i="15" s="1"/>
  <c r="B1888" i="15"/>
  <c r="C1887" i="15"/>
  <c r="E1887" i="15" s="1"/>
  <c r="B1887" i="15"/>
  <c r="C1886" i="15"/>
  <c r="E1886" i="15" s="1"/>
  <c r="B1886" i="15"/>
  <c r="C1885" i="15"/>
  <c r="E1885" i="15" s="1"/>
  <c r="B1885" i="15"/>
  <c r="C1884" i="15"/>
  <c r="E1884" i="15" s="1"/>
  <c r="B1884" i="15"/>
  <c r="C1883" i="15"/>
  <c r="E1883" i="15" s="1"/>
  <c r="B1883" i="15"/>
  <c r="C1882" i="15"/>
  <c r="E1882" i="15" s="1"/>
  <c r="B1882" i="15"/>
  <c r="C1881" i="15"/>
  <c r="E1881" i="15" s="1"/>
  <c r="B1881" i="15"/>
  <c r="C1880" i="15"/>
  <c r="E1880" i="15" s="1"/>
  <c r="B1880" i="15"/>
  <c r="C1879" i="15"/>
  <c r="E1879" i="15" s="1"/>
  <c r="B1879" i="15"/>
  <c r="C1878" i="15"/>
  <c r="E1878" i="15" s="1"/>
  <c r="B1878" i="15"/>
  <c r="C1877" i="15"/>
  <c r="E1877" i="15" s="1"/>
  <c r="B1877" i="15"/>
  <c r="C1876" i="15"/>
  <c r="E1876" i="15" s="1"/>
  <c r="B1876" i="15"/>
  <c r="C1875" i="15"/>
  <c r="E1875" i="15" s="1"/>
  <c r="B1875" i="15"/>
  <c r="C1874" i="15"/>
  <c r="E1874" i="15" s="1"/>
  <c r="B1874" i="15"/>
  <c r="C1873" i="15"/>
  <c r="E1873" i="15" s="1"/>
  <c r="B1873" i="15"/>
  <c r="C1872" i="15"/>
  <c r="E1872" i="15" s="1"/>
  <c r="B1872" i="15"/>
  <c r="C1871" i="15"/>
  <c r="E1871" i="15" s="1"/>
  <c r="B1871" i="15"/>
  <c r="C1870" i="15"/>
  <c r="E1870" i="15" s="1"/>
  <c r="B1870" i="15"/>
  <c r="C1869" i="15"/>
  <c r="E1869" i="15" s="1"/>
  <c r="B1869" i="15"/>
  <c r="C1868" i="15"/>
  <c r="E1868" i="15" s="1"/>
  <c r="B1868" i="15"/>
  <c r="C1867" i="15"/>
  <c r="E1867" i="15" s="1"/>
  <c r="B1867" i="15"/>
  <c r="C1866" i="15"/>
  <c r="E1866" i="15" s="1"/>
  <c r="B1866" i="15"/>
  <c r="C1865" i="15"/>
  <c r="E1865" i="15" s="1"/>
  <c r="B1865" i="15"/>
  <c r="C1864" i="15"/>
  <c r="E1864" i="15" s="1"/>
  <c r="B1864" i="15"/>
  <c r="C1863" i="15"/>
  <c r="E1863" i="15" s="1"/>
  <c r="B1863" i="15"/>
  <c r="C1862" i="15"/>
  <c r="E1862" i="15" s="1"/>
  <c r="B1862" i="15"/>
  <c r="C1861" i="15"/>
  <c r="E1861" i="15" s="1"/>
  <c r="B1861" i="15"/>
  <c r="C1860" i="15"/>
  <c r="E1860" i="15" s="1"/>
  <c r="B1860" i="15"/>
  <c r="C1859" i="15"/>
  <c r="E1859" i="15" s="1"/>
  <c r="B1859" i="15"/>
  <c r="C1858" i="15"/>
  <c r="E1858" i="15" s="1"/>
  <c r="B1858" i="15"/>
  <c r="K1858" i="15" s="1"/>
  <c r="C1857" i="15"/>
  <c r="E1857" i="15" s="1"/>
  <c r="B1857" i="15"/>
  <c r="C1856" i="15"/>
  <c r="E1856" i="15" s="1"/>
  <c r="B1856" i="15"/>
  <c r="C1855" i="15"/>
  <c r="E1855" i="15" s="1"/>
  <c r="B1855" i="15"/>
  <c r="C1854" i="15"/>
  <c r="E1854" i="15" s="1"/>
  <c r="B1854" i="15"/>
  <c r="C1853" i="15"/>
  <c r="E1853" i="15" s="1"/>
  <c r="B1853" i="15"/>
  <c r="C1852" i="15"/>
  <c r="E1852" i="15" s="1"/>
  <c r="B1852" i="15"/>
  <c r="C1851" i="15"/>
  <c r="E1851" i="15" s="1"/>
  <c r="B1851" i="15"/>
  <c r="C1850" i="15"/>
  <c r="E1850" i="15" s="1"/>
  <c r="B1850" i="15"/>
  <c r="C1849" i="15"/>
  <c r="E1849" i="15" s="1"/>
  <c r="B1849" i="15"/>
  <c r="C1848" i="15"/>
  <c r="E1848" i="15" s="1"/>
  <c r="B1848" i="15"/>
  <c r="C1847" i="15"/>
  <c r="E1847" i="15" s="1"/>
  <c r="B1847" i="15"/>
  <c r="C1846" i="15"/>
  <c r="E1846" i="15" s="1"/>
  <c r="B1846" i="15"/>
  <c r="C1845" i="15"/>
  <c r="E1845" i="15" s="1"/>
  <c r="B1845" i="15"/>
  <c r="C1844" i="15"/>
  <c r="E1844" i="15" s="1"/>
  <c r="B1844" i="15"/>
  <c r="C1843" i="15"/>
  <c r="E1843" i="15" s="1"/>
  <c r="B1843" i="15"/>
  <c r="C1842" i="15"/>
  <c r="E1842" i="15" s="1"/>
  <c r="B1842" i="15"/>
  <c r="C1841" i="15"/>
  <c r="E1841" i="15" s="1"/>
  <c r="B1841" i="15"/>
  <c r="C1840" i="15"/>
  <c r="E1840" i="15" s="1"/>
  <c r="B1840" i="15"/>
  <c r="C1839" i="15"/>
  <c r="E1839" i="15" s="1"/>
  <c r="B1839" i="15"/>
  <c r="C1838" i="15"/>
  <c r="E1838" i="15" s="1"/>
  <c r="B1838" i="15"/>
  <c r="C1837" i="15"/>
  <c r="E1837" i="15" s="1"/>
  <c r="B1837" i="15"/>
  <c r="C1836" i="15"/>
  <c r="E1836" i="15" s="1"/>
  <c r="B1836" i="15"/>
  <c r="C1835" i="15"/>
  <c r="E1835" i="15" s="1"/>
  <c r="B1835" i="15"/>
  <c r="C1834" i="15"/>
  <c r="E1834" i="15" s="1"/>
  <c r="B1834" i="15"/>
  <c r="C1833" i="15"/>
  <c r="E1833" i="15" s="1"/>
  <c r="B1833" i="15"/>
  <c r="C1832" i="15"/>
  <c r="E1832" i="15" s="1"/>
  <c r="B1832" i="15"/>
  <c r="C1831" i="15"/>
  <c r="E1831" i="15" s="1"/>
  <c r="B1831" i="15"/>
  <c r="C1830" i="15"/>
  <c r="E1830" i="15" s="1"/>
  <c r="B1830" i="15"/>
  <c r="C1829" i="15"/>
  <c r="E1829" i="15" s="1"/>
  <c r="B1829" i="15"/>
  <c r="C1828" i="15"/>
  <c r="E1828" i="15" s="1"/>
  <c r="B1828" i="15"/>
  <c r="C1827" i="15"/>
  <c r="E1827" i="15" s="1"/>
  <c r="B1827" i="15"/>
  <c r="C1826" i="15"/>
  <c r="E1826" i="15" s="1"/>
  <c r="B1826" i="15"/>
  <c r="K1826" i="15" s="1"/>
  <c r="C1825" i="15"/>
  <c r="E1825" i="15" s="1"/>
  <c r="B1825" i="15"/>
  <c r="C1824" i="15"/>
  <c r="E1824" i="15" s="1"/>
  <c r="B1824" i="15"/>
  <c r="C1823" i="15"/>
  <c r="E1823" i="15" s="1"/>
  <c r="B1823" i="15"/>
  <c r="C1822" i="15"/>
  <c r="E1822" i="15" s="1"/>
  <c r="B1822" i="15"/>
  <c r="C1821" i="15"/>
  <c r="E1821" i="15" s="1"/>
  <c r="B1821" i="15"/>
  <c r="C1820" i="15"/>
  <c r="E1820" i="15" s="1"/>
  <c r="B1820" i="15"/>
  <c r="C1819" i="15"/>
  <c r="E1819" i="15" s="1"/>
  <c r="B1819" i="15"/>
  <c r="C1818" i="15"/>
  <c r="E1818" i="15" s="1"/>
  <c r="B1818" i="15"/>
  <c r="C1817" i="15"/>
  <c r="E1817" i="15" s="1"/>
  <c r="B1817" i="15"/>
  <c r="C1816" i="15"/>
  <c r="E1816" i="15" s="1"/>
  <c r="B1816" i="15"/>
  <c r="C1815" i="15"/>
  <c r="E1815" i="15" s="1"/>
  <c r="B1815" i="15"/>
  <c r="C1814" i="15"/>
  <c r="E1814" i="15" s="1"/>
  <c r="B1814" i="15"/>
  <c r="C1813" i="15"/>
  <c r="E1813" i="15" s="1"/>
  <c r="B1813" i="15"/>
  <c r="C1812" i="15"/>
  <c r="E1812" i="15" s="1"/>
  <c r="B1812" i="15"/>
  <c r="C1811" i="15"/>
  <c r="E1811" i="15" s="1"/>
  <c r="B1811" i="15"/>
  <c r="C1810" i="15"/>
  <c r="E1810" i="15" s="1"/>
  <c r="B1810" i="15"/>
  <c r="C1809" i="15"/>
  <c r="E1809" i="15" s="1"/>
  <c r="B1809" i="15"/>
  <c r="C1808" i="15"/>
  <c r="E1808" i="15" s="1"/>
  <c r="B1808" i="15"/>
  <c r="C1807" i="15"/>
  <c r="E1807" i="15" s="1"/>
  <c r="B1807" i="15"/>
  <c r="C1806" i="15"/>
  <c r="E1806" i="15" s="1"/>
  <c r="B1806" i="15"/>
  <c r="C1805" i="15"/>
  <c r="E1805" i="15" s="1"/>
  <c r="B1805" i="15"/>
  <c r="C1804" i="15"/>
  <c r="E1804" i="15" s="1"/>
  <c r="B1804" i="15"/>
  <c r="C1803" i="15"/>
  <c r="E1803" i="15" s="1"/>
  <c r="B1803" i="15"/>
  <c r="C1802" i="15"/>
  <c r="E1802" i="15" s="1"/>
  <c r="B1802" i="15"/>
  <c r="C1801" i="15"/>
  <c r="E1801" i="15" s="1"/>
  <c r="B1801" i="15"/>
  <c r="C1800" i="15"/>
  <c r="E1800" i="15" s="1"/>
  <c r="B1800" i="15"/>
  <c r="C1799" i="15"/>
  <c r="E1799" i="15" s="1"/>
  <c r="B1799" i="15"/>
  <c r="C1798" i="15"/>
  <c r="E1798" i="15" s="1"/>
  <c r="B1798" i="15"/>
  <c r="C1797" i="15"/>
  <c r="E1797" i="15" s="1"/>
  <c r="B1797" i="15"/>
  <c r="C1796" i="15"/>
  <c r="E1796" i="15" s="1"/>
  <c r="B1796" i="15"/>
  <c r="C1795" i="15"/>
  <c r="E1795" i="15" s="1"/>
  <c r="B1795" i="15"/>
  <c r="C1794" i="15"/>
  <c r="E1794" i="15" s="1"/>
  <c r="B1794" i="15"/>
  <c r="K1794" i="15" s="1"/>
  <c r="C1793" i="15"/>
  <c r="E1793" i="15" s="1"/>
  <c r="B1793" i="15"/>
  <c r="C1792" i="15"/>
  <c r="E1792" i="15" s="1"/>
  <c r="B1792" i="15"/>
  <c r="C1791" i="15"/>
  <c r="E1791" i="15" s="1"/>
  <c r="B1791" i="15"/>
  <c r="C1790" i="15"/>
  <c r="E1790" i="15" s="1"/>
  <c r="B1790" i="15"/>
  <c r="C1789" i="15"/>
  <c r="E1789" i="15" s="1"/>
  <c r="B1789" i="15"/>
  <c r="C1788" i="15"/>
  <c r="E1788" i="15" s="1"/>
  <c r="B1788" i="15"/>
  <c r="C1787" i="15"/>
  <c r="E1787" i="15" s="1"/>
  <c r="B1787" i="15"/>
  <c r="C1786" i="15"/>
  <c r="E1786" i="15" s="1"/>
  <c r="B1786" i="15"/>
  <c r="C1785" i="15"/>
  <c r="E1785" i="15" s="1"/>
  <c r="B1785" i="15"/>
  <c r="C1784" i="15"/>
  <c r="E1784" i="15" s="1"/>
  <c r="B1784" i="15"/>
  <c r="C1783" i="15"/>
  <c r="E1783" i="15" s="1"/>
  <c r="B1783" i="15"/>
  <c r="C1782" i="15"/>
  <c r="E1782" i="15" s="1"/>
  <c r="B1782" i="15"/>
  <c r="C1781" i="15"/>
  <c r="E1781" i="15" s="1"/>
  <c r="B1781" i="15"/>
  <c r="C1780" i="15"/>
  <c r="E1780" i="15" s="1"/>
  <c r="B1780" i="15"/>
  <c r="C1779" i="15"/>
  <c r="E1779" i="15" s="1"/>
  <c r="B1779" i="15"/>
  <c r="C1778" i="15"/>
  <c r="E1778" i="15" s="1"/>
  <c r="B1778" i="15"/>
  <c r="C1777" i="15"/>
  <c r="E1777" i="15" s="1"/>
  <c r="B1777" i="15"/>
  <c r="C1776" i="15"/>
  <c r="E1776" i="15" s="1"/>
  <c r="B1776" i="15"/>
  <c r="C1775" i="15"/>
  <c r="E1775" i="15" s="1"/>
  <c r="B1775" i="15"/>
  <c r="C1774" i="15"/>
  <c r="E1774" i="15" s="1"/>
  <c r="B1774" i="15"/>
  <c r="C1773" i="15"/>
  <c r="E1773" i="15" s="1"/>
  <c r="B1773" i="15"/>
  <c r="C1772" i="15"/>
  <c r="E1772" i="15" s="1"/>
  <c r="B1772" i="15"/>
  <c r="C1771" i="15"/>
  <c r="E1771" i="15" s="1"/>
  <c r="B1771" i="15"/>
  <c r="C1770" i="15"/>
  <c r="E1770" i="15" s="1"/>
  <c r="B1770" i="15"/>
  <c r="C1769" i="15"/>
  <c r="E1769" i="15" s="1"/>
  <c r="B1769" i="15"/>
  <c r="C1768" i="15"/>
  <c r="E1768" i="15" s="1"/>
  <c r="B1768" i="15"/>
  <c r="C1767" i="15"/>
  <c r="E1767" i="15" s="1"/>
  <c r="B1767" i="15"/>
  <c r="C1766" i="15"/>
  <c r="E1766" i="15" s="1"/>
  <c r="B1766" i="15"/>
  <c r="C1765" i="15"/>
  <c r="E1765" i="15" s="1"/>
  <c r="B1765" i="15"/>
  <c r="C1764" i="15"/>
  <c r="E1764" i="15" s="1"/>
  <c r="B1764" i="15"/>
  <c r="C1763" i="15"/>
  <c r="E1763" i="15" s="1"/>
  <c r="B1763" i="15"/>
  <c r="C1762" i="15"/>
  <c r="E1762" i="15" s="1"/>
  <c r="B1762" i="15"/>
  <c r="K1762" i="15" s="1"/>
  <c r="C1761" i="15"/>
  <c r="E1761" i="15" s="1"/>
  <c r="B1761" i="15"/>
  <c r="C1760" i="15"/>
  <c r="E1760" i="15" s="1"/>
  <c r="B1760" i="15"/>
  <c r="C1759" i="15"/>
  <c r="E1759" i="15" s="1"/>
  <c r="B1759" i="15"/>
  <c r="C1758" i="15"/>
  <c r="E1758" i="15" s="1"/>
  <c r="B1758" i="15"/>
  <c r="C1757" i="15"/>
  <c r="E1757" i="15" s="1"/>
  <c r="B1757" i="15"/>
  <c r="C1756" i="15"/>
  <c r="E1756" i="15" s="1"/>
  <c r="B1756" i="15"/>
  <c r="C1755" i="15"/>
  <c r="E1755" i="15" s="1"/>
  <c r="B1755" i="15"/>
  <c r="C1754" i="15"/>
  <c r="E1754" i="15" s="1"/>
  <c r="B1754" i="15"/>
  <c r="C1753" i="15"/>
  <c r="E1753" i="15" s="1"/>
  <c r="B1753" i="15"/>
  <c r="C1752" i="15"/>
  <c r="E1752" i="15" s="1"/>
  <c r="B1752" i="15"/>
  <c r="C1751" i="15"/>
  <c r="E1751" i="15" s="1"/>
  <c r="B1751" i="15"/>
  <c r="C1750" i="15"/>
  <c r="E1750" i="15" s="1"/>
  <c r="B1750" i="15"/>
  <c r="C1749" i="15"/>
  <c r="E1749" i="15" s="1"/>
  <c r="B1749" i="15"/>
  <c r="C1748" i="15"/>
  <c r="E1748" i="15" s="1"/>
  <c r="B1748" i="15"/>
  <c r="C1747" i="15"/>
  <c r="E1747" i="15" s="1"/>
  <c r="B1747" i="15"/>
  <c r="C1746" i="15"/>
  <c r="E1746" i="15" s="1"/>
  <c r="B1746" i="15"/>
  <c r="C1745" i="15"/>
  <c r="E1745" i="15" s="1"/>
  <c r="B1745" i="15"/>
  <c r="C1744" i="15"/>
  <c r="E1744" i="15" s="1"/>
  <c r="B1744" i="15"/>
  <c r="C1743" i="15"/>
  <c r="E1743" i="15" s="1"/>
  <c r="B1743" i="15"/>
  <c r="C1742" i="15"/>
  <c r="E1742" i="15" s="1"/>
  <c r="B1742" i="15"/>
  <c r="C1741" i="15"/>
  <c r="E1741" i="15" s="1"/>
  <c r="B1741" i="15"/>
  <c r="C1740" i="15"/>
  <c r="E1740" i="15" s="1"/>
  <c r="B1740" i="15"/>
  <c r="C1739" i="15"/>
  <c r="E1739" i="15" s="1"/>
  <c r="B1739" i="15"/>
  <c r="C1738" i="15"/>
  <c r="E1738" i="15" s="1"/>
  <c r="B1738" i="15"/>
  <c r="C1737" i="15"/>
  <c r="E1737" i="15" s="1"/>
  <c r="B1737" i="15"/>
  <c r="C1736" i="15"/>
  <c r="E1736" i="15" s="1"/>
  <c r="B1736" i="15"/>
  <c r="C1735" i="15"/>
  <c r="E1735" i="15" s="1"/>
  <c r="B1735" i="15"/>
  <c r="C1734" i="15"/>
  <c r="E1734" i="15" s="1"/>
  <c r="B1734" i="15"/>
  <c r="C1733" i="15"/>
  <c r="E1733" i="15" s="1"/>
  <c r="B1733" i="15"/>
  <c r="C1732" i="15"/>
  <c r="E1732" i="15" s="1"/>
  <c r="B1732" i="15"/>
  <c r="C1731" i="15"/>
  <c r="E1731" i="15" s="1"/>
  <c r="B1731" i="15"/>
  <c r="C1730" i="15"/>
  <c r="E1730" i="15" s="1"/>
  <c r="B1730" i="15"/>
  <c r="K1730" i="15" s="1"/>
  <c r="C1729" i="15"/>
  <c r="E1729" i="15" s="1"/>
  <c r="B1729" i="15"/>
  <c r="C1728" i="15"/>
  <c r="E1728" i="15" s="1"/>
  <c r="B1728" i="15"/>
  <c r="C1727" i="15"/>
  <c r="E1727" i="15" s="1"/>
  <c r="B1727" i="15"/>
  <c r="C1726" i="15"/>
  <c r="E1726" i="15" s="1"/>
  <c r="B1726" i="15"/>
  <c r="C1725" i="15"/>
  <c r="E1725" i="15" s="1"/>
  <c r="B1725" i="15"/>
  <c r="C1724" i="15"/>
  <c r="E1724" i="15" s="1"/>
  <c r="B1724" i="15"/>
  <c r="C1723" i="15"/>
  <c r="E1723" i="15" s="1"/>
  <c r="B1723" i="15"/>
  <c r="C1722" i="15"/>
  <c r="E1722" i="15" s="1"/>
  <c r="B1722" i="15"/>
  <c r="C1721" i="15"/>
  <c r="E1721" i="15" s="1"/>
  <c r="B1721" i="15"/>
  <c r="C1720" i="15"/>
  <c r="E1720" i="15" s="1"/>
  <c r="B1720" i="15"/>
  <c r="C1719" i="15"/>
  <c r="E1719" i="15" s="1"/>
  <c r="B1719" i="15"/>
  <c r="C1718" i="15"/>
  <c r="E1718" i="15" s="1"/>
  <c r="B1718" i="15"/>
  <c r="C1717" i="15"/>
  <c r="E1717" i="15" s="1"/>
  <c r="B1717" i="15"/>
  <c r="C1716" i="15"/>
  <c r="E1716" i="15" s="1"/>
  <c r="B1716" i="15"/>
  <c r="C1715" i="15"/>
  <c r="E1715" i="15" s="1"/>
  <c r="B1715" i="15"/>
  <c r="C1714" i="15"/>
  <c r="E1714" i="15" s="1"/>
  <c r="B1714" i="15"/>
  <c r="C1713" i="15"/>
  <c r="E1713" i="15" s="1"/>
  <c r="B1713" i="15"/>
  <c r="C1712" i="15"/>
  <c r="E1712" i="15" s="1"/>
  <c r="B1712" i="15"/>
  <c r="C1711" i="15"/>
  <c r="E1711" i="15" s="1"/>
  <c r="B1711" i="15"/>
  <c r="C1710" i="15"/>
  <c r="E1710" i="15" s="1"/>
  <c r="B1710" i="15"/>
  <c r="C1709" i="15"/>
  <c r="E1709" i="15" s="1"/>
  <c r="B1709" i="15"/>
  <c r="C1708" i="15"/>
  <c r="E1708" i="15" s="1"/>
  <c r="B1708" i="15"/>
  <c r="C1707" i="15"/>
  <c r="E1707" i="15" s="1"/>
  <c r="B1707" i="15"/>
  <c r="C1706" i="15"/>
  <c r="E1706" i="15" s="1"/>
  <c r="B1706" i="15"/>
  <c r="C1705" i="15"/>
  <c r="E1705" i="15" s="1"/>
  <c r="B1705" i="15"/>
  <c r="C1704" i="15"/>
  <c r="E1704" i="15" s="1"/>
  <c r="B1704" i="15"/>
  <c r="C1703" i="15"/>
  <c r="E1703" i="15" s="1"/>
  <c r="B1703" i="15"/>
  <c r="C1702" i="15"/>
  <c r="E1702" i="15" s="1"/>
  <c r="B1702" i="15"/>
  <c r="C1701" i="15"/>
  <c r="E1701" i="15" s="1"/>
  <c r="B1701" i="15"/>
  <c r="C1700" i="15"/>
  <c r="E1700" i="15" s="1"/>
  <c r="B1700" i="15"/>
  <c r="C1699" i="15"/>
  <c r="E1699" i="15" s="1"/>
  <c r="B1699" i="15"/>
  <c r="C1698" i="15"/>
  <c r="E1698" i="15" s="1"/>
  <c r="B1698" i="15"/>
  <c r="C1697" i="15"/>
  <c r="E1697" i="15" s="1"/>
  <c r="B1697" i="15"/>
  <c r="C1696" i="15"/>
  <c r="E1696" i="15" s="1"/>
  <c r="B1696" i="15"/>
  <c r="C1695" i="15"/>
  <c r="E1695" i="15" s="1"/>
  <c r="B1695" i="15"/>
  <c r="C1694" i="15"/>
  <c r="E1694" i="15" s="1"/>
  <c r="B1694" i="15"/>
  <c r="C1693" i="15"/>
  <c r="E1693" i="15" s="1"/>
  <c r="B1693" i="15"/>
  <c r="C1692" i="15"/>
  <c r="E1692" i="15" s="1"/>
  <c r="B1692" i="15"/>
  <c r="C1691" i="15"/>
  <c r="E1691" i="15" s="1"/>
  <c r="B1691" i="15"/>
  <c r="C1690" i="15"/>
  <c r="E1690" i="15" s="1"/>
  <c r="B1690" i="15"/>
  <c r="C1689" i="15"/>
  <c r="E1689" i="15" s="1"/>
  <c r="B1689" i="15"/>
  <c r="C1688" i="15"/>
  <c r="E1688" i="15" s="1"/>
  <c r="B1688" i="15"/>
  <c r="C1687" i="15"/>
  <c r="E1687" i="15" s="1"/>
  <c r="B1687" i="15"/>
  <c r="C1686" i="15"/>
  <c r="E1686" i="15" s="1"/>
  <c r="B1686" i="15"/>
  <c r="C1685" i="15"/>
  <c r="E1685" i="15" s="1"/>
  <c r="B1685" i="15"/>
  <c r="C1684" i="15"/>
  <c r="E1684" i="15" s="1"/>
  <c r="B1684" i="15"/>
  <c r="C1683" i="15"/>
  <c r="E1683" i="15" s="1"/>
  <c r="B1683" i="15"/>
  <c r="C1682" i="15"/>
  <c r="E1682" i="15" s="1"/>
  <c r="B1682" i="15"/>
  <c r="C1681" i="15"/>
  <c r="E1681" i="15" s="1"/>
  <c r="B1681" i="15"/>
  <c r="C1680" i="15"/>
  <c r="E1680" i="15" s="1"/>
  <c r="B1680" i="15"/>
  <c r="C1679" i="15"/>
  <c r="E1679" i="15" s="1"/>
  <c r="B1679" i="15"/>
  <c r="C1678" i="15"/>
  <c r="E1678" i="15" s="1"/>
  <c r="B1678" i="15"/>
  <c r="C1677" i="15"/>
  <c r="E1677" i="15" s="1"/>
  <c r="B1677" i="15"/>
  <c r="C1676" i="15"/>
  <c r="E1676" i="15" s="1"/>
  <c r="B1676" i="15"/>
  <c r="C1675" i="15"/>
  <c r="E1675" i="15" s="1"/>
  <c r="B1675" i="15"/>
  <c r="C1674" i="15"/>
  <c r="E1674" i="15" s="1"/>
  <c r="B1674" i="15"/>
  <c r="C1673" i="15"/>
  <c r="E1673" i="15" s="1"/>
  <c r="B1673" i="15"/>
  <c r="C1672" i="15"/>
  <c r="E1672" i="15" s="1"/>
  <c r="B1672" i="15"/>
  <c r="C1671" i="15"/>
  <c r="E1671" i="15" s="1"/>
  <c r="B1671" i="15"/>
  <c r="C1670" i="15"/>
  <c r="E1670" i="15" s="1"/>
  <c r="B1670" i="15"/>
  <c r="C1669" i="15"/>
  <c r="E1669" i="15" s="1"/>
  <c r="B1669" i="15"/>
  <c r="C1668" i="15"/>
  <c r="E1668" i="15" s="1"/>
  <c r="B1668" i="15"/>
  <c r="C1667" i="15"/>
  <c r="E1667" i="15" s="1"/>
  <c r="B1667" i="15"/>
  <c r="C1666" i="15"/>
  <c r="E1666" i="15" s="1"/>
  <c r="B1666" i="15"/>
  <c r="C1665" i="15"/>
  <c r="E1665" i="15" s="1"/>
  <c r="B1665" i="15"/>
  <c r="C1664" i="15"/>
  <c r="E1664" i="15" s="1"/>
  <c r="B1664" i="15"/>
  <c r="C1663" i="15"/>
  <c r="E1663" i="15" s="1"/>
  <c r="B1663" i="15"/>
  <c r="C1662" i="15"/>
  <c r="E1662" i="15" s="1"/>
  <c r="B1662" i="15"/>
  <c r="C1661" i="15"/>
  <c r="E1661" i="15" s="1"/>
  <c r="B1661" i="15"/>
  <c r="C1660" i="15"/>
  <c r="E1660" i="15" s="1"/>
  <c r="B1660" i="15"/>
  <c r="C1659" i="15"/>
  <c r="E1659" i="15" s="1"/>
  <c r="B1659" i="15"/>
  <c r="C1658" i="15"/>
  <c r="E1658" i="15" s="1"/>
  <c r="B1658" i="15"/>
  <c r="C1657" i="15"/>
  <c r="E1657" i="15" s="1"/>
  <c r="B1657" i="15"/>
  <c r="C1656" i="15"/>
  <c r="E1656" i="15" s="1"/>
  <c r="B1656" i="15"/>
  <c r="C1655" i="15"/>
  <c r="E1655" i="15" s="1"/>
  <c r="B1655" i="15"/>
  <c r="C1654" i="15"/>
  <c r="E1654" i="15" s="1"/>
  <c r="B1654" i="15"/>
  <c r="C1653" i="15"/>
  <c r="E1653" i="15" s="1"/>
  <c r="B1653" i="15"/>
  <c r="C1652" i="15"/>
  <c r="E1652" i="15" s="1"/>
  <c r="B1652" i="15"/>
  <c r="C1651" i="15"/>
  <c r="E1651" i="15" s="1"/>
  <c r="B1651" i="15"/>
  <c r="C1650" i="15"/>
  <c r="E1650" i="15" s="1"/>
  <c r="B1650" i="15"/>
  <c r="C1649" i="15"/>
  <c r="E1649" i="15" s="1"/>
  <c r="B1649" i="15"/>
  <c r="C1648" i="15"/>
  <c r="E1648" i="15" s="1"/>
  <c r="B1648" i="15"/>
  <c r="C1647" i="15"/>
  <c r="E1647" i="15" s="1"/>
  <c r="B1647" i="15"/>
  <c r="C1646" i="15"/>
  <c r="E1646" i="15" s="1"/>
  <c r="B1646" i="15"/>
  <c r="C1645" i="15"/>
  <c r="E1645" i="15" s="1"/>
  <c r="B1645" i="15"/>
  <c r="C1644" i="15"/>
  <c r="E1644" i="15" s="1"/>
  <c r="B1644" i="15"/>
  <c r="C1643" i="15"/>
  <c r="E1643" i="15" s="1"/>
  <c r="B1643" i="15"/>
  <c r="C1642" i="15"/>
  <c r="E1642" i="15" s="1"/>
  <c r="B1642" i="15"/>
  <c r="C1641" i="15"/>
  <c r="E1641" i="15" s="1"/>
  <c r="B1641" i="15"/>
  <c r="C1640" i="15"/>
  <c r="E1640" i="15" s="1"/>
  <c r="B1640" i="15"/>
  <c r="C1639" i="15"/>
  <c r="E1639" i="15" s="1"/>
  <c r="B1639" i="15"/>
  <c r="C1638" i="15"/>
  <c r="E1638" i="15" s="1"/>
  <c r="B1638" i="15"/>
  <c r="C1637" i="15"/>
  <c r="E1637" i="15" s="1"/>
  <c r="B1637" i="15"/>
  <c r="C1636" i="15"/>
  <c r="E1636" i="15" s="1"/>
  <c r="B1636" i="15"/>
  <c r="C1635" i="15"/>
  <c r="E1635" i="15" s="1"/>
  <c r="B1635" i="15"/>
  <c r="C1634" i="15"/>
  <c r="E1634" i="15" s="1"/>
  <c r="B1634" i="15"/>
  <c r="C1633" i="15"/>
  <c r="E1633" i="15" s="1"/>
  <c r="B1633" i="15"/>
  <c r="C1632" i="15"/>
  <c r="E1632" i="15" s="1"/>
  <c r="B1632" i="15"/>
  <c r="C1631" i="15"/>
  <c r="E1631" i="15" s="1"/>
  <c r="B1631" i="15"/>
  <c r="C1630" i="15"/>
  <c r="E1630" i="15" s="1"/>
  <c r="B1630" i="15"/>
  <c r="C1629" i="15"/>
  <c r="E1629" i="15" s="1"/>
  <c r="B1629" i="15"/>
  <c r="C1628" i="15"/>
  <c r="E1628" i="15" s="1"/>
  <c r="B1628" i="15"/>
  <c r="C1627" i="15"/>
  <c r="E1627" i="15" s="1"/>
  <c r="B1627" i="15"/>
  <c r="C1626" i="15"/>
  <c r="E1626" i="15" s="1"/>
  <c r="B1626" i="15"/>
  <c r="C1625" i="15"/>
  <c r="E1625" i="15" s="1"/>
  <c r="B1625" i="15"/>
  <c r="C1624" i="15"/>
  <c r="E1624" i="15" s="1"/>
  <c r="B1624" i="15"/>
  <c r="C1623" i="15"/>
  <c r="E1623" i="15" s="1"/>
  <c r="B1623" i="15"/>
  <c r="C1622" i="15"/>
  <c r="E1622" i="15" s="1"/>
  <c r="B1622" i="15"/>
  <c r="C1621" i="15"/>
  <c r="E1621" i="15" s="1"/>
  <c r="B1621" i="15"/>
  <c r="C1620" i="15"/>
  <c r="E1620" i="15" s="1"/>
  <c r="B1620" i="15"/>
  <c r="C1619" i="15"/>
  <c r="E1619" i="15" s="1"/>
  <c r="B1619" i="15"/>
  <c r="C1618" i="15"/>
  <c r="E1618" i="15" s="1"/>
  <c r="B1618" i="15"/>
  <c r="C1617" i="15"/>
  <c r="E1617" i="15" s="1"/>
  <c r="B1617" i="15"/>
  <c r="C1616" i="15"/>
  <c r="E1616" i="15" s="1"/>
  <c r="B1616" i="15"/>
  <c r="C1615" i="15"/>
  <c r="E1615" i="15" s="1"/>
  <c r="B1615" i="15"/>
  <c r="C1614" i="15"/>
  <c r="E1614" i="15" s="1"/>
  <c r="B1614" i="15"/>
  <c r="C1613" i="15"/>
  <c r="E1613" i="15" s="1"/>
  <c r="B1613" i="15"/>
  <c r="C1612" i="15"/>
  <c r="E1612" i="15" s="1"/>
  <c r="B1612" i="15"/>
  <c r="C1611" i="15"/>
  <c r="E1611" i="15" s="1"/>
  <c r="B1611" i="15"/>
  <c r="C1610" i="15"/>
  <c r="E1610" i="15" s="1"/>
  <c r="B1610" i="15"/>
  <c r="C1609" i="15"/>
  <c r="E1609" i="15" s="1"/>
  <c r="B1609" i="15"/>
  <c r="C1608" i="15"/>
  <c r="E1608" i="15" s="1"/>
  <c r="B1608" i="15"/>
  <c r="C1607" i="15"/>
  <c r="E1607" i="15" s="1"/>
  <c r="B1607" i="15"/>
  <c r="C1606" i="15"/>
  <c r="E1606" i="15" s="1"/>
  <c r="B1606" i="15"/>
  <c r="C1605" i="15"/>
  <c r="E1605" i="15" s="1"/>
  <c r="B1605" i="15"/>
  <c r="C1604" i="15"/>
  <c r="E1604" i="15" s="1"/>
  <c r="B1604" i="15"/>
  <c r="C1603" i="15"/>
  <c r="E1603" i="15" s="1"/>
  <c r="B1603" i="15"/>
  <c r="C1602" i="15"/>
  <c r="E1602" i="15" s="1"/>
  <c r="B1602" i="15"/>
  <c r="C1601" i="15"/>
  <c r="E1601" i="15" s="1"/>
  <c r="B1601" i="15"/>
  <c r="C1600" i="15"/>
  <c r="E1600" i="15" s="1"/>
  <c r="B1600" i="15"/>
  <c r="C1599" i="15"/>
  <c r="E1599" i="15" s="1"/>
  <c r="B1599" i="15"/>
  <c r="C1598" i="15"/>
  <c r="E1598" i="15" s="1"/>
  <c r="B1598" i="15"/>
  <c r="C1597" i="15"/>
  <c r="E1597" i="15" s="1"/>
  <c r="B1597" i="15"/>
  <c r="C1596" i="15"/>
  <c r="E1596" i="15" s="1"/>
  <c r="B1596" i="15"/>
  <c r="C1595" i="15"/>
  <c r="E1595" i="15" s="1"/>
  <c r="B1595" i="15"/>
  <c r="C1594" i="15"/>
  <c r="E1594" i="15" s="1"/>
  <c r="B1594" i="15"/>
  <c r="C1593" i="15"/>
  <c r="E1593" i="15" s="1"/>
  <c r="B1593" i="15"/>
  <c r="C1592" i="15"/>
  <c r="E1592" i="15" s="1"/>
  <c r="B1592" i="15"/>
  <c r="C1591" i="15"/>
  <c r="E1591" i="15" s="1"/>
  <c r="B1591" i="15"/>
  <c r="C1590" i="15"/>
  <c r="E1590" i="15" s="1"/>
  <c r="B1590" i="15"/>
  <c r="C1589" i="15"/>
  <c r="E1589" i="15" s="1"/>
  <c r="B1589" i="15"/>
  <c r="C1588" i="15"/>
  <c r="E1588" i="15" s="1"/>
  <c r="B1588" i="15"/>
  <c r="C1587" i="15"/>
  <c r="E1587" i="15" s="1"/>
  <c r="B1587" i="15"/>
  <c r="C1586" i="15"/>
  <c r="E1586" i="15" s="1"/>
  <c r="B1586" i="15"/>
  <c r="C1585" i="15"/>
  <c r="E1585" i="15" s="1"/>
  <c r="B1585" i="15"/>
  <c r="C1584" i="15"/>
  <c r="E1584" i="15" s="1"/>
  <c r="B1584" i="15"/>
  <c r="C1583" i="15"/>
  <c r="E1583" i="15" s="1"/>
  <c r="B1583" i="15"/>
  <c r="C1582" i="15"/>
  <c r="E1582" i="15" s="1"/>
  <c r="B1582" i="15"/>
  <c r="C1581" i="15"/>
  <c r="E1581" i="15" s="1"/>
  <c r="B1581" i="15"/>
  <c r="C1580" i="15"/>
  <c r="E1580" i="15" s="1"/>
  <c r="B1580" i="15"/>
  <c r="C1579" i="15"/>
  <c r="E1579" i="15" s="1"/>
  <c r="B1579" i="15"/>
  <c r="C1578" i="15"/>
  <c r="E1578" i="15" s="1"/>
  <c r="B1578" i="15"/>
  <c r="C1577" i="15"/>
  <c r="E1577" i="15" s="1"/>
  <c r="B1577" i="15"/>
  <c r="C1576" i="15"/>
  <c r="E1576" i="15" s="1"/>
  <c r="B1576" i="15"/>
  <c r="C1575" i="15"/>
  <c r="E1575" i="15" s="1"/>
  <c r="B1575" i="15"/>
  <c r="C1574" i="15"/>
  <c r="E1574" i="15" s="1"/>
  <c r="B1574" i="15"/>
  <c r="C1573" i="15"/>
  <c r="E1573" i="15" s="1"/>
  <c r="B1573" i="15"/>
  <c r="C1572" i="15"/>
  <c r="E1572" i="15" s="1"/>
  <c r="B1572" i="15"/>
  <c r="C1571" i="15"/>
  <c r="E1571" i="15" s="1"/>
  <c r="B1571" i="15"/>
  <c r="C1570" i="15"/>
  <c r="E1570" i="15" s="1"/>
  <c r="B1570" i="15"/>
  <c r="C1569" i="15"/>
  <c r="E1569" i="15" s="1"/>
  <c r="B1569" i="15"/>
  <c r="C1568" i="15"/>
  <c r="E1568" i="15" s="1"/>
  <c r="B1568" i="15"/>
  <c r="C1567" i="15"/>
  <c r="E1567" i="15" s="1"/>
  <c r="B1567" i="15"/>
  <c r="C1566" i="15"/>
  <c r="E1566" i="15" s="1"/>
  <c r="B1566" i="15"/>
  <c r="C1565" i="15"/>
  <c r="E1565" i="15" s="1"/>
  <c r="B1565" i="15"/>
  <c r="C1564" i="15"/>
  <c r="E1564" i="15" s="1"/>
  <c r="B1564" i="15"/>
  <c r="C1563" i="15"/>
  <c r="E1563" i="15" s="1"/>
  <c r="B1563" i="15"/>
  <c r="C1562" i="15"/>
  <c r="E1562" i="15" s="1"/>
  <c r="B1562" i="15"/>
  <c r="C1561" i="15"/>
  <c r="E1561" i="15" s="1"/>
  <c r="B1561" i="15"/>
  <c r="C1560" i="15"/>
  <c r="E1560" i="15" s="1"/>
  <c r="B1560" i="15"/>
  <c r="C1559" i="15"/>
  <c r="E1559" i="15" s="1"/>
  <c r="B1559" i="15"/>
  <c r="C1558" i="15"/>
  <c r="E1558" i="15" s="1"/>
  <c r="B1558" i="15"/>
  <c r="C1557" i="15"/>
  <c r="E1557" i="15" s="1"/>
  <c r="B1557" i="15"/>
  <c r="C1556" i="15"/>
  <c r="E1556" i="15" s="1"/>
  <c r="B1556" i="15"/>
  <c r="C1555" i="15"/>
  <c r="E1555" i="15" s="1"/>
  <c r="B1555" i="15"/>
  <c r="C1554" i="15"/>
  <c r="E1554" i="15" s="1"/>
  <c r="B1554" i="15"/>
  <c r="C1553" i="15"/>
  <c r="E1553" i="15" s="1"/>
  <c r="B1553" i="15"/>
  <c r="C1552" i="15"/>
  <c r="E1552" i="15" s="1"/>
  <c r="B1552" i="15"/>
  <c r="C1551" i="15"/>
  <c r="E1551" i="15" s="1"/>
  <c r="B1551" i="15"/>
  <c r="C1550" i="15"/>
  <c r="E1550" i="15" s="1"/>
  <c r="B1550" i="15"/>
  <c r="C1549" i="15"/>
  <c r="E1549" i="15" s="1"/>
  <c r="B1549" i="15"/>
  <c r="C1548" i="15"/>
  <c r="E1548" i="15" s="1"/>
  <c r="B1548" i="15"/>
  <c r="C1547" i="15"/>
  <c r="E1547" i="15" s="1"/>
  <c r="B1547" i="15"/>
  <c r="C1546" i="15"/>
  <c r="E1546" i="15" s="1"/>
  <c r="B1546" i="15"/>
  <c r="C1545" i="15"/>
  <c r="E1545" i="15" s="1"/>
  <c r="B1545" i="15"/>
  <c r="C1544" i="15"/>
  <c r="E1544" i="15" s="1"/>
  <c r="B1544" i="15"/>
  <c r="C1543" i="15"/>
  <c r="E1543" i="15" s="1"/>
  <c r="B1543" i="15"/>
  <c r="C1542" i="15"/>
  <c r="E1542" i="15" s="1"/>
  <c r="B1542" i="15"/>
  <c r="C1541" i="15"/>
  <c r="E1541" i="15" s="1"/>
  <c r="B1541" i="15"/>
  <c r="C1540" i="15"/>
  <c r="E1540" i="15" s="1"/>
  <c r="B1540" i="15"/>
  <c r="C1539" i="15"/>
  <c r="E1539" i="15" s="1"/>
  <c r="B1539" i="15"/>
  <c r="C1538" i="15"/>
  <c r="E1538" i="15" s="1"/>
  <c r="B1538" i="15"/>
  <c r="C1537" i="15"/>
  <c r="E1537" i="15" s="1"/>
  <c r="B1537" i="15"/>
  <c r="C1536" i="15"/>
  <c r="E1536" i="15" s="1"/>
  <c r="B1536" i="15"/>
  <c r="C1535" i="15"/>
  <c r="E1535" i="15" s="1"/>
  <c r="B1535" i="15"/>
  <c r="C1534" i="15"/>
  <c r="E1534" i="15" s="1"/>
  <c r="B1534" i="15"/>
  <c r="C1533" i="15"/>
  <c r="E1533" i="15" s="1"/>
  <c r="B1533" i="15"/>
  <c r="C1532" i="15"/>
  <c r="E1532" i="15" s="1"/>
  <c r="B1532" i="15"/>
  <c r="C1531" i="15"/>
  <c r="E1531" i="15" s="1"/>
  <c r="B1531" i="15"/>
  <c r="C1530" i="15"/>
  <c r="E1530" i="15" s="1"/>
  <c r="B1530" i="15"/>
  <c r="C1529" i="15"/>
  <c r="E1529" i="15" s="1"/>
  <c r="B1529" i="15"/>
  <c r="C1528" i="15"/>
  <c r="E1528" i="15" s="1"/>
  <c r="B1528" i="15"/>
  <c r="C1527" i="15"/>
  <c r="E1527" i="15" s="1"/>
  <c r="B1527" i="15"/>
  <c r="C1526" i="15"/>
  <c r="E1526" i="15" s="1"/>
  <c r="B1526" i="15"/>
  <c r="C1525" i="15"/>
  <c r="E1525" i="15" s="1"/>
  <c r="B1525" i="15"/>
  <c r="C1524" i="15"/>
  <c r="E1524" i="15" s="1"/>
  <c r="B1524" i="15"/>
  <c r="C1523" i="15"/>
  <c r="E1523" i="15" s="1"/>
  <c r="B1523" i="15"/>
  <c r="C1522" i="15"/>
  <c r="E1522" i="15" s="1"/>
  <c r="B1522" i="15"/>
  <c r="C1521" i="15"/>
  <c r="E1521" i="15" s="1"/>
  <c r="B1521" i="15"/>
  <c r="C1520" i="15"/>
  <c r="E1520" i="15" s="1"/>
  <c r="B1520" i="15"/>
  <c r="C1519" i="15"/>
  <c r="E1519" i="15" s="1"/>
  <c r="B1519" i="15"/>
  <c r="C1518" i="15"/>
  <c r="E1518" i="15" s="1"/>
  <c r="B1518" i="15"/>
  <c r="C1517" i="15"/>
  <c r="E1517" i="15" s="1"/>
  <c r="B1517" i="15"/>
  <c r="C1516" i="15"/>
  <c r="E1516" i="15" s="1"/>
  <c r="B1516" i="15"/>
  <c r="C1515" i="15"/>
  <c r="E1515" i="15" s="1"/>
  <c r="B1515" i="15"/>
  <c r="C1514" i="15"/>
  <c r="E1514" i="15" s="1"/>
  <c r="B1514" i="15"/>
  <c r="C1513" i="15"/>
  <c r="E1513" i="15" s="1"/>
  <c r="B1513" i="15"/>
  <c r="C1512" i="15"/>
  <c r="E1512" i="15" s="1"/>
  <c r="B1512" i="15"/>
  <c r="C1511" i="15"/>
  <c r="E1511" i="15" s="1"/>
  <c r="B1511" i="15"/>
  <c r="C1510" i="15"/>
  <c r="E1510" i="15" s="1"/>
  <c r="B1510" i="15"/>
  <c r="C1509" i="15"/>
  <c r="E1509" i="15" s="1"/>
  <c r="B1509" i="15"/>
  <c r="C1508" i="15"/>
  <c r="E1508" i="15" s="1"/>
  <c r="B1508" i="15"/>
  <c r="C1507" i="15"/>
  <c r="E1507" i="15" s="1"/>
  <c r="B1507" i="15"/>
  <c r="C1506" i="15"/>
  <c r="E1506" i="15" s="1"/>
  <c r="B1506" i="15"/>
  <c r="K1506" i="15" s="1"/>
  <c r="C1505" i="15"/>
  <c r="E1505" i="15" s="1"/>
  <c r="B1505" i="15"/>
  <c r="C1504" i="15"/>
  <c r="E1504" i="15" s="1"/>
  <c r="B1504" i="15"/>
  <c r="C1503" i="15"/>
  <c r="E1503" i="15" s="1"/>
  <c r="B1503" i="15"/>
  <c r="C1502" i="15"/>
  <c r="E1502" i="15" s="1"/>
  <c r="B1502" i="15"/>
  <c r="C1501" i="15"/>
  <c r="E1501" i="15" s="1"/>
  <c r="B1501" i="15"/>
  <c r="C1500" i="15"/>
  <c r="E1500" i="15" s="1"/>
  <c r="B1500" i="15"/>
  <c r="C1499" i="15"/>
  <c r="E1499" i="15" s="1"/>
  <c r="B1499" i="15"/>
  <c r="C1498" i="15"/>
  <c r="E1498" i="15" s="1"/>
  <c r="B1498" i="15"/>
  <c r="C1497" i="15"/>
  <c r="E1497" i="15" s="1"/>
  <c r="B1497" i="15"/>
  <c r="C1496" i="15"/>
  <c r="E1496" i="15" s="1"/>
  <c r="B1496" i="15"/>
  <c r="C1495" i="15"/>
  <c r="E1495" i="15" s="1"/>
  <c r="B1495" i="15"/>
  <c r="C1494" i="15"/>
  <c r="E1494" i="15" s="1"/>
  <c r="B1494" i="15"/>
  <c r="C1493" i="15"/>
  <c r="E1493" i="15" s="1"/>
  <c r="B1493" i="15"/>
  <c r="C1492" i="15"/>
  <c r="E1492" i="15" s="1"/>
  <c r="B1492" i="15"/>
  <c r="C1491" i="15"/>
  <c r="E1491" i="15" s="1"/>
  <c r="B1491" i="15"/>
  <c r="C1490" i="15"/>
  <c r="E1490" i="15" s="1"/>
  <c r="B1490" i="15"/>
  <c r="C1489" i="15"/>
  <c r="E1489" i="15" s="1"/>
  <c r="B1489" i="15"/>
  <c r="C1488" i="15"/>
  <c r="E1488" i="15" s="1"/>
  <c r="B1488" i="15"/>
  <c r="C1487" i="15"/>
  <c r="E1487" i="15" s="1"/>
  <c r="B1487" i="15"/>
  <c r="C1486" i="15"/>
  <c r="E1486" i="15" s="1"/>
  <c r="B1486" i="15"/>
  <c r="C1485" i="15"/>
  <c r="E1485" i="15" s="1"/>
  <c r="B1485" i="15"/>
  <c r="C1484" i="15"/>
  <c r="E1484" i="15" s="1"/>
  <c r="B1484" i="15"/>
  <c r="C1483" i="15"/>
  <c r="E1483" i="15" s="1"/>
  <c r="B1483" i="15"/>
  <c r="C1482" i="15"/>
  <c r="E1482" i="15" s="1"/>
  <c r="B1482" i="15"/>
  <c r="C1481" i="15"/>
  <c r="E1481" i="15" s="1"/>
  <c r="B1481" i="15"/>
  <c r="C1480" i="15"/>
  <c r="E1480" i="15" s="1"/>
  <c r="B1480" i="15"/>
  <c r="C1479" i="15"/>
  <c r="E1479" i="15" s="1"/>
  <c r="B1479" i="15"/>
  <c r="C1478" i="15"/>
  <c r="E1478" i="15" s="1"/>
  <c r="B1478" i="15"/>
  <c r="C1477" i="15"/>
  <c r="E1477" i="15" s="1"/>
  <c r="B1477" i="15"/>
  <c r="C1476" i="15"/>
  <c r="E1476" i="15" s="1"/>
  <c r="B1476" i="15"/>
  <c r="C1475" i="15"/>
  <c r="E1475" i="15" s="1"/>
  <c r="B1475" i="15"/>
  <c r="C1474" i="15"/>
  <c r="E1474" i="15" s="1"/>
  <c r="B1474" i="15"/>
  <c r="C1473" i="15"/>
  <c r="E1473" i="15" s="1"/>
  <c r="B1473" i="15"/>
  <c r="C1472" i="15"/>
  <c r="E1472" i="15" s="1"/>
  <c r="B1472" i="15"/>
  <c r="C1471" i="15"/>
  <c r="E1471" i="15" s="1"/>
  <c r="B1471" i="15"/>
  <c r="C1470" i="15"/>
  <c r="E1470" i="15" s="1"/>
  <c r="B1470" i="15"/>
  <c r="C1469" i="15"/>
  <c r="E1469" i="15" s="1"/>
  <c r="B1469" i="15"/>
  <c r="C1468" i="15"/>
  <c r="E1468" i="15" s="1"/>
  <c r="B1468" i="15"/>
  <c r="C1467" i="15"/>
  <c r="E1467" i="15" s="1"/>
  <c r="B1467" i="15"/>
  <c r="C1466" i="15"/>
  <c r="E1466" i="15" s="1"/>
  <c r="B1466" i="15"/>
  <c r="C1465" i="15"/>
  <c r="E1465" i="15" s="1"/>
  <c r="B1465" i="15"/>
  <c r="C1464" i="15"/>
  <c r="E1464" i="15" s="1"/>
  <c r="B1464" i="15"/>
  <c r="C1463" i="15"/>
  <c r="E1463" i="15" s="1"/>
  <c r="B1463" i="15"/>
  <c r="C1462" i="15"/>
  <c r="E1462" i="15" s="1"/>
  <c r="B1462" i="15"/>
  <c r="C1461" i="15"/>
  <c r="E1461" i="15" s="1"/>
  <c r="B1461" i="15"/>
  <c r="C1460" i="15"/>
  <c r="E1460" i="15" s="1"/>
  <c r="B1460" i="15"/>
  <c r="C1459" i="15"/>
  <c r="E1459" i="15" s="1"/>
  <c r="B1459" i="15"/>
  <c r="C1458" i="15"/>
  <c r="E1458" i="15" s="1"/>
  <c r="B1458" i="15"/>
  <c r="C1457" i="15"/>
  <c r="E1457" i="15" s="1"/>
  <c r="B1457" i="15"/>
  <c r="C1456" i="15"/>
  <c r="E1456" i="15" s="1"/>
  <c r="B1456" i="15"/>
  <c r="C1455" i="15"/>
  <c r="E1455" i="15" s="1"/>
  <c r="B1455" i="15"/>
  <c r="C1454" i="15"/>
  <c r="E1454" i="15" s="1"/>
  <c r="B1454" i="15"/>
  <c r="C1453" i="15"/>
  <c r="E1453" i="15" s="1"/>
  <c r="B1453" i="15"/>
  <c r="C1452" i="15"/>
  <c r="E1452" i="15" s="1"/>
  <c r="B1452" i="15"/>
  <c r="C1451" i="15"/>
  <c r="E1451" i="15" s="1"/>
  <c r="B1451" i="15"/>
  <c r="C1450" i="15"/>
  <c r="E1450" i="15" s="1"/>
  <c r="B1450" i="15"/>
  <c r="C1449" i="15"/>
  <c r="E1449" i="15" s="1"/>
  <c r="B1449" i="15"/>
  <c r="C1448" i="15"/>
  <c r="E1448" i="15" s="1"/>
  <c r="B1448" i="15"/>
  <c r="C1447" i="15"/>
  <c r="E1447" i="15" s="1"/>
  <c r="B1447" i="15"/>
  <c r="C1446" i="15"/>
  <c r="E1446" i="15" s="1"/>
  <c r="B1446" i="15"/>
  <c r="C1445" i="15"/>
  <c r="E1445" i="15" s="1"/>
  <c r="B1445" i="15"/>
  <c r="C1444" i="15"/>
  <c r="E1444" i="15" s="1"/>
  <c r="B1444" i="15"/>
  <c r="C1443" i="15"/>
  <c r="E1443" i="15" s="1"/>
  <c r="B1443" i="15"/>
  <c r="C1442" i="15"/>
  <c r="E1442" i="15" s="1"/>
  <c r="B1442" i="15"/>
  <c r="C1441" i="15"/>
  <c r="E1441" i="15" s="1"/>
  <c r="B1441" i="15"/>
  <c r="C1440" i="15"/>
  <c r="E1440" i="15" s="1"/>
  <c r="B1440" i="15"/>
  <c r="C1439" i="15"/>
  <c r="E1439" i="15" s="1"/>
  <c r="B1439" i="15"/>
  <c r="C1438" i="15"/>
  <c r="E1438" i="15" s="1"/>
  <c r="B1438" i="15"/>
  <c r="C1437" i="15"/>
  <c r="E1437" i="15" s="1"/>
  <c r="B1437" i="15"/>
  <c r="C1436" i="15"/>
  <c r="E1436" i="15" s="1"/>
  <c r="B1436" i="15"/>
  <c r="C1435" i="15"/>
  <c r="E1435" i="15" s="1"/>
  <c r="B1435" i="15"/>
  <c r="C1434" i="15"/>
  <c r="E1434" i="15" s="1"/>
  <c r="B1434" i="15"/>
  <c r="C1433" i="15"/>
  <c r="E1433" i="15" s="1"/>
  <c r="B1433" i="15"/>
  <c r="C1432" i="15"/>
  <c r="E1432" i="15" s="1"/>
  <c r="B1432" i="15"/>
  <c r="C1431" i="15"/>
  <c r="E1431" i="15" s="1"/>
  <c r="B1431" i="15"/>
  <c r="C1430" i="15"/>
  <c r="E1430" i="15" s="1"/>
  <c r="B1430" i="15"/>
  <c r="C1429" i="15"/>
  <c r="E1429" i="15" s="1"/>
  <c r="B1429" i="15"/>
  <c r="C1428" i="15"/>
  <c r="E1428" i="15" s="1"/>
  <c r="B1428" i="15"/>
  <c r="C1427" i="15"/>
  <c r="E1427" i="15" s="1"/>
  <c r="B1427" i="15"/>
  <c r="C1426" i="15"/>
  <c r="E1426" i="15" s="1"/>
  <c r="B1426" i="15"/>
  <c r="C1425" i="15"/>
  <c r="E1425" i="15" s="1"/>
  <c r="B1425" i="15"/>
  <c r="C1424" i="15"/>
  <c r="E1424" i="15" s="1"/>
  <c r="B1424" i="15"/>
  <c r="C1423" i="15"/>
  <c r="E1423" i="15" s="1"/>
  <c r="B1423" i="15"/>
  <c r="C1422" i="15"/>
  <c r="E1422" i="15" s="1"/>
  <c r="B1422" i="15"/>
  <c r="C1421" i="15"/>
  <c r="E1421" i="15" s="1"/>
  <c r="B1421" i="15"/>
  <c r="C1420" i="15"/>
  <c r="E1420" i="15" s="1"/>
  <c r="B1420" i="15"/>
  <c r="C1419" i="15"/>
  <c r="E1419" i="15" s="1"/>
  <c r="B1419" i="15"/>
  <c r="C1418" i="15"/>
  <c r="E1418" i="15" s="1"/>
  <c r="B1418" i="15"/>
  <c r="C1417" i="15"/>
  <c r="E1417" i="15" s="1"/>
  <c r="B1417" i="15"/>
  <c r="C1416" i="15"/>
  <c r="E1416" i="15" s="1"/>
  <c r="B1416" i="15"/>
  <c r="C1415" i="15"/>
  <c r="E1415" i="15" s="1"/>
  <c r="B1415" i="15"/>
  <c r="C1414" i="15"/>
  <c r="E1414" i="15" s="1"/>
  <c r="B1414" i="15"/>
  <c r="C1413" i="15"/>
  <c r="E1413" i="15" s="1"/>
  <c r="B1413" i="15"/>
  <c r="C1412" i="15"/>
  <c r="E1412" i="15" s="1"/>
  <c r="B1412" i="15"/>
  <c r="C1411" i="15"/>
  <c r="E1411" i="15" s="1"/>
  <c r="B1411" i="15"/>
  <c r="C1410" i="15"/>
  <c r="E1410" i="15" s="1"/>
  <c r="B1410" i="15"/>
  <c r="C1409" i="15"/>
  <c r="E1409" i="15" s="1"/>
  <c r="B1409" i="15"/>
  <c r="C1408" i="15"/>
  <c r="E1408" i="15" s="1"/>
  <c r="B1408" i="15"/>
  <c r="C1407" i="15"/>
  <c r="E1407" i="15" s="1"/>
  <c r="B1407" i="15"/>
  <c r="C1406" i="15"/>
  <c r="E1406" i="15" s="1"/>
  <c r="B1406" i="15"/>
  <c r="C1405" i="15"/>
  <c r="E1405" i="15" s="1"/>
  <c r="B1405" i="15"/>
  <c r="C1404" i="15"/>
  <c r="E1404" i="15" s="1"/>
  <c r="B1404" i="15"/>
  <c r="C1403" i="15"/>
  <c r="E1403" i="15" s="1"/>
  <c r="B1403" i="15"/>
  <c r="C1402" i="15"/>
  <c r="E1402" i="15" s="1"/>
  <c r="B1402" i="15"/>
  <c r="C1401" i="15"/>
  <c r="E1401" i="15" s="1"/>
  <c r="B1401" i="15"/>
  <c r="C1400" i="15"/>
  <c r="E1400" i="15" s="1"/>
  <c r="B1400" i="15"/>
  <c r="C1399" i="15"/>
  <c r="E1399" i="15" s="1"/>
  <c r="B1399" i="15"/>
  <c r="C1398" i="15"/>
  <c r="E1398" i="15" s="1"/>
  <c r="B1398" i="15"/>
  <c r="C1397" i="15"/>
  <c r="E1397" i="15" s="1"/>
  <c r="B1397" i="15"/>
  <c r="C1396" i="15"/>
  <c r="E1396" i="15" s="1"/>
  <c r="B1396" i="15"/>
  <c r="C1395" i="15"/>
  <c r="E1395" i="15" s="1"/>
  <c r="B1395" i="15"/>
  <c r="C1394" i="15"/>
  <c r="E1394" i="15" s="1"/>
  <c r="B1394" i="15"/>
  <c r="K1394" i="15" s="1"/>
  <c r="C1393" i="15"/>
  <c r="E1393" i="15" s="1"/>
  <c r="B1393" i="15"/>
  <c r="C1392" i="15"/>
  <c r="E1392" i="15" s="1"/>
  <c r="B1392" i="15"/>
  <c r="C1391" i="15"/>
  <c r="E1391" i="15" s="1"/>
  <c r="B1391" i="15"/>
  <c r="C1390" i="15"/>
  <c r="E1390" i="15" s="1"/>
  <c r="B1390" i="15"/>
  <c r="C1389" i="15"/>
  <c r="E1389" i="15" s="1"/>
  <c r="B1389" i="15"/>
  <c r="C1388" i="15"/>
  <c r="E1388" i="15" s="1"/>
  <c r="B1388" i="15"/>
  <c r="C1387" i="15"/>
  <c r="E1387" i="15" s="1"/>
  <c r="B1387" i="15"/>
  <c r="C1386" i="15"/>
  <c r="E1386" i="15" s="1"/>
  <c r="B1386" i="15"/>
  <c r="C1385" i="15"/>
  <c r="E1385" i="15" s="1"/>
  <c r="B1385" i="15"/>
  <c r="C1384" i="15"/>
  <c r="E1384" i="15" s="1"/>
  <c r="B1384" i="15"/>
  <c r="C1383" i="15"/>
  <c r="E1383" i="15" s="1"/>
  <c r="B1383" i="15"/>
  <c r="C1382" i="15"/>
  <c r="E1382" i="15" s="1"/>
  <c r="B1382" i="15"/>
  <c r="C1381" i="15"/>
  <c r="E1381" i="15" s="1"/>
  <c r="B1381" i="15"/>
  <c r="C1380" i="15"/>
  <c r="E1380" i="15" s="1"/>
  <c r="B1380" i="15"/>
  <c r="C1379" i="15"/>
  <c r="E1379" i="15" s="1"/>
  <c r="B1379" i="15"/>
  <c r="C1378" i="15"/>
  <c r="E1378" i="15" s="1"/>
  <c r="B1378" i="15"/>
  <c r="C1377" i="15"/>
  <c r="E1377" i="15" s="1"/>
  <c r="B1377" i="15"/>
  <c r="C1376" i="15"/>
  <c r="E1376" i="15" s="1"/>
  <c r="B1376" i="15"/>
  <c r="C1375" i="15"/>
  <c r="E1375" i="15" s="1"/>
  <c r="B1375" i="15"/>
  <c r="C1374" i="15"/>
  <c r="E1374" i="15" s="1"/>
  <c r="B1374" i="15"/>
  <c r="C1373" i="15"/>
  <c r="E1373" i="15" s="1"/>
  <c r="B1373" i="15"/>
  <c r="C1372" i="15"/>
  <c r="E1372" i="15" s="1"/>
  <c r="B1372" i="15"/>
  <c r="C1371" i="15"/>
  <c r="E1371" i="15" s="1"/>
  <c r="B1371" i="15"/>
  <c r="C1370" i="15"/>
  <c r="E1370" i="15" s="1"/>
  <c r="B1370" i="15"/>
  <c r="C1369" i="15"/>
  <c r="E1369" i="15" s="1"/>
  <c r="B1369" i="15"/>
  <c r="C1368" i="15"/>
  <c r="E1368" i="15" s="1"/>
  <c r="B1368" i="15"/>
  <c r="C1367" i="15"/>
  <c r="E1367" i="15" s="1"/>
  <c r="B1367" i="15"/>
  <c r="C1366" i="15"/>
  <c r="E1366" i="15" s="1"/>
  <c r="B1366" i="15"/>
  <c r="C1365" i="15"/>
  <c r="E1365" i="15" s="1"/>
  <c r="B1365" i="15"/>
  <c r="C1364" i="15"/>
  <c r="E1364" i="15" s="1"/>
  <c r="B1364" i="15"/>
  <c r="C1363" i="15"/>
  <c r="E1363" i="15" s="1"/>
  <c r="B1363" i="15"/>
  <c r="C1362" i="15"/>
  <c r="E1362" i="15" s="1"/>
  <c r="B1362" i="15"/>
  <c r="C1361" i="15"/>
  <c r="E1361" i="15" s="1"/>
  <c r="B1361" i="15"/>
  <c r="C1360" i="15"/>
  <c r="E1360" i="15" s="1"/>
  <c r="B1360" i="15"/>
  <c r="C1359" i="15"/>
  <c r="E1359" i="15" s="1"/>
  <c r="B1359" i="15"/>
  <c r="C1358" i="15"/>
  <c r="E1358" i="15" s="1"/>
  <c r="B1358" i="15"/>
  <c r="C1357" i="15"/>
  <c r="E1357" i="15" s="1"/>
  <c r="B1357" i="15"/>
  <c r="C1356" i="15"/>
  <c r="E1356" i="15" s="1"/>
  <c r="B1356" i="15"/>
  <c r="C1355" i="15"/>
  <c r="E1355" i="15" s="1"/>
  <c r="B1355" i="15"/>
  <c r="C1354" i="15"/>
  <c r="E1354" i="15" s="1"/>
  <c r="B1354" i="15"/>
  <c r="C1353" i="15"/>
  <c r="E1353" i="15" s="1"/>
  <c r="B1353" i="15"/>
  <c r="C1352" i="15"/>
  <c r="E1352" i="15" s="1"/>
  <c r="B1352" i="15"/>
  <c r="C1351" i="15"/>
  <c r="E1351" i="15" s="1"/>
  <c r="B1351" i="15"/>
  <c r="C1350" i="15"/>
  <c r="E1350" i="15" s="1"/>
  <c r="B1350" i="15"/>
  <c r="C1349" i="15"/>
  <c r="E1349" i="15" s="1"/>
  <c r="B1349" i="15"/>
  <c r="C1348" i="15"/>
  <c r="E1348" i="15" s="1"/>
  <c r="B1348" i="15"/>
  <c r="C1347" i="15"/>
  <c r="E1347" i="15" s="1"/>
  <c r="B1347" i="15"/>
  <c r="C1346" i="15"/>
  <c r="E1346" i="15" s="1"/>
  <c r="B1346" i="15"/>
  <c r="C1345" i="15"/>
  <c r="E1345" i="15" s="1"/>
  <c r="B1345" i="15"/>
  <c r="C1344" i="15"/>
  <c r="E1344" i="15" s="1"/>
  <c r="B1344" i="15"/>
  <c r="C1343" i="15"/>
  <c r="E1343" i="15" s="1"/>
  <c r="B1343" i="15"/>
  <c r="C1342" i="15"/>
  <c r="E1342" i="15" s="1"/>
  <c r="B1342" i="15"/>
  <c r="C1341" i="15"/>
  <c r="E1341" i="15" s="1"/>
  <c r="B1341" i="15"/>
  <c r="C1340" i="15"/>
  <c r="E1340" i="15" s="1"/>
  <c r="B1340" i="15"/>
  <c r="C1339" i="15"/>
  <c r="E1339" i="15" s="1"/>
  <c r="B1339" i="15"/>
  <c r="C1338" i="15"/>
  <c r="E1338" i="15" s="1"/>
  <c r="B1338" i="15"/>
  <c r="C1337" i="15"/>
  <c r="E1337" i="15" s="1"/>
  <c r="B1337" i="15"/>
  <c r="C1336" i="15"/>
  <c r="E1336" i="15" s="1"/>
  <c r="B1336" i="15"/>
  <c r="C1335" i="15"/>
  <c r="E1335" i="15" s="1"/>
  <c r="B1335" i="15"/>
  <c r="C1334" i="15"/>
  <c r="E1334" i="15" s="1"/>
  <c r="B1334" i="15"/>
  <c r="C1333" i="15"/>
  <c r="E1333" i="15" s="1"/>
  <c r="B1333" i="15"/>
  <c r="C1332" i="15"/>
  <c r="E1332" i="15" s="1"/>
  <c r="B1332" i="15"/>
  <c r="C1331" i="15"/>
  <c r="E1331" i="15" s="1"/>
  <c r="B1331" i="15"/>
  <c r="C1330" i="15"/>
  <c r="E1330" i="15" s="1"/>
  <c r="B1330" i="15"/>
  <c r="C1329" i="15"/>
  <c r="E1329" i="15" s="1"/>
  <c r="B1329" i="15"/>
  <c r="C1328" i="15"/>
  <c r="E1328" i="15" s="1"/>
  <c r="B1328" i="15"/>
  <c r="C1327" i="15"/>
  <c r="E1327" i="15" s="1"/>
  <c r="B1327" i="15"/>
  <c r="C1326" i="15"/>
  <c r="E1326" i="15" s="1"/>
  <c r="B1326" i="15"/>
  <c r="C1325" i="15"/>
  <c r="E1325" i="15" s="1"/>
  <c r="B1325" i="15"/>
  <c r="C1324" i="15"/>
  <c r="E1324" i="15" s="1"/>
  <c r="B1324" i="15"/>
  <c r="C1323" i="15"/>
  <c r="E1323" i="15" s="1"/>
  <c r="B1323" i="15"/>
  <c r="C1322" i="15"/>
  <c r="E1322" i="15" s="1"/>
  <c r="B1322" i="15"/>
  <c r="C1321" i="15"/>
  <c r="E1321" i="15" s="1"/>
  <c r="B1321" i="15"/>
  <c r="C1320" i="15"/>
  <c r="E1320" i="15" s="1"/>
  <c r="B1320" i="15"/>
  <c r="C1319" i="15"/>
  <c r="E1319" i="15" s="1"/>
  <c r="B1319" i="15"/>
  <c r="C1318" i="15"/>
  <c r="E1318" i="15" s="1"/>
  <c r="B1318" i="15"/>
  <c r="C1317" i="15"/>
  <c r="E1317" i="15" s="1"/>
  <c r="B1317" i="15"/>
  <c r="C1316" i="15"/>
  <c r="E1316" i="15" s="1"/>
  <c r="B1316" i="15"/>
  <c r="C1315" i="15"/>
  <c r="E1315" i="15" s="1"/>
  <c r="B1315" i="15"/>
  <c r="C1314" i="15"/>
  <c r="E1314" i="15" s="1"/>
  <c r="B1314" i="15"/>
  <c r="C1313" i="15"/>
  <c r="E1313" i="15" s="1"/>
  <c r="B1313" i="15"/>
  <c r="C1312" i="15"/>
  <c r="E1312" i="15" s="1"/>
  <c r="B1312" i="15"/>
  <c r="C1311" i="15"/>
  <c r="E1311" i="15" s="1"/>
  <c r="B1311" i="15"/>
  <c r="C1310" i="15"/>
  <c r="E1310" i="15" s="1"/>
  <c r="B1310" i="15"/>
  <c r="C1309" i="15"/>
  <c r="E1309" i="15" s="1"/>
  <c r="B1309" i="15"/>
  <c r="K1309" i="15" s="1"/>
  <c r="C1308" i="15"/>
  <c r="E1308" i="15" s="1"/>
  <c r="B1308" i="15"/>
  <c r="C1307" i="15"/>
  <c r="E1307" i="15" s="1"/>
  <c r="B1307" i="15"/>
  <c r="C1306" i="15"/>
  <c r="E1306" i="15" s="1"/>
  <c r="B1306" i="15"/>
  <c r="C1305" i="15"/>
  <c r="E1305" i="15" s="1"/>
  <c r="B1305" i="15"/>
  <c r="C1304" i="15"/>
  <c r="E1304" i="15" s="1"/>
  <c r="B1304" i="15"/>
  <c r="C1303" i="15"/>
  <c r="E1303" i="15" s="1"/>
  <c r="B1303" i="15"/>
  <c r="C1302" i="15"/>
  <c r="E1302" i="15" s="1"/>
  <c r="B1302" i="15"/>
  <c r="C1301" i="15"/>
  <c r="E1301" i="15" s="1"/>
  <c r="B1301" i="15"/>
  <c r="C1300" i="15"/>
  <c r="E1300" i="15" s="1"/>
  <c r="B1300" i="15"/>
  <c r="C1299" i="15"/>
  <c r="E1299" i="15" s="1"/>
  <c r="B1299" i="15"/>
  <c r="C1298" i="15"/>
  <c r="E1298" i="15" s="1"/>
  <c r="B1298" i="15"/>
  <c r="C1297" i="15"/>
  <c r="E1297" i="15" s="1"/>
  <c r="B1297" i="15"/>
  <c r="C1296" i="15"/>
  <c r="E1296" i="15" s="1"/>
  <c r="B1296" i="15"/>
  <c r="C1295" i="15"/>
  <c r="E1295" i="15" s="1"/>
  <c r="B1295" i="15"/>
  <c r="C1294" i="15"/>
  <c r="E1294" i="15" s="1"/>
  <c r="B1294" i="15"/>
  <c r="C1293" i="15"/>
  <c r="E1293" i="15" s="1"/>
  <c r="B1293" i="15"/>
  <c r="C1292" i="15"/>
  <c r="E1292" i="15" s="1"/>
  <c r="B1292" i="15"/>
  <c r="C1291" i="15"/>
  <c r="E1291" i="15" s="1"/>
  <c r="B1291" i="15"/>
  <c r="C1290" i="15"/>
  <c r="E1290" i="15" s="1"/>
  <c r="B1290" i="15"/>
  <c r="C1289" i="15"/>
  <c r="E1289" i="15" s="1"/>
  <c r="B1289" i="15"/>
  <c r="C1288" i="15"/>
  <c r="E1288" i="15" s="1"/>
  <c r="B1288" i="15"/>
  <c r="C1287" i="15"/>
  <c r="E1287" i="15" s="1"/>
  <c r="B1287" i="15"/>
  <c r="C1286" i="15"/>
  <c r="E1286" i="15" s="1"/>
  <c r="B1286" i="15"/>
  <c r="C1285" i="15"/>
  <c r="E1285" i="15" s="1"/>
  <c r="B1285" i="15"/>
  <c r="C1284" i="15"/>
  <c r="E1284" i="15" s="1"/>
  <c r="B1284" i="15"/>
  <c r="C1283" i="15"/>
  <c r="E1283" i="15" s="1"/>
  <c r="B1283" i="15"/>
  <c r="C1282" i="15"/>
  <c r="E1282" i="15" s="1"/>
  <c r="B1282" i="15"/>
  <c r="C1281" i="15"/>
  <c r="E1281" i="15" s="1"/>
  <c r="B1281" i="15"/>
  <c r="C1280" i="15"/>
  <c r="E1280" i="15" s="1"/>
  <c r="B1280" i="15"/>
  <c r="C1279" i="15"/>
  <c r="E1279" i="15" s="1"/>
  <c r="B1279" i="15"/>
  <c r="C1278" i="15"/>
  <c r="E1278" i="15" s="1"/>
  <c r="B1278" i="15"/>
  <c r="C1277" i="15"/>
  <c r="E1277" i="15" s="1"/>
  <c r="B1277" i="15"/>
  <c r="C1276" i="15"/>
  <c r="E1276" i="15" s="1"/>
  <c r="B1276" i="15"/>
  <c r="C1275" i="15"/>
  <c r="E1275" i="15" s="1"/>
  <c r="B1275" i="15"/>
  <c r="C1274" i="15"/>
  <c r="E1274" i="15" s="1"/>
  <c r="B1274" i="15"/>
  <c r="C1273" i="15"/>
  <c r="E1273" i="15" s="1"/>
  <c r="B1273" i="15"/>
  <c r="C1272" i="15"/>
  <c r="E1272" i="15" s="1"/>
  <c r="B1272" i="15"/>
  <c r="C1271" i="15"/>
  <c r="E1271" i="15" s="1"/>
  <c r="B1271" i="15"/>
  <c r="C1270" i="15"/>
  <c r="E1270" i="15" s="1"/>
  <c r="B1270" i="15"/>
  <c r="C1269" i="15"/>
  <c r="E1269" i="15" s="1"/>
  <c r="B1269" i="15"/>
  <c r="C1268" i="15"/>
  <c r="E1268" i="15" s="1"/>
  <c r="B1268" i="15"/>
  <c r="C1267" i="15"/>
  <c r="E1267" i="15" s="1"/>
  <c r="B1267" i="15"/>
  <c r="C1266" i="15"/>
  <c r="E1266" i="15" s="1"/>
  <c r="B1266" i="15"/>
  <c r="C1265" i="15"/>
  <c r="E1265" i="15" s="1"/>
  <c r="B1265" i="15"/>
  <c r="C1264" i="15"/>
  <c r="E1264" i="15" s="1"/>
  <c r="B1264" i="15"/>
  <c r="C1263" i="15"/>
  <c r="E1263" i="15" s="1"/>
  <c r="B1263" i="15"/>
  <c r="C1262" i="15"/>
  <c r="E1262" i="15" s="1"/>
  <c r="B1262" i="15"/>
  <c r="C1261" i="15"/>
  <c r="E1261" i="15" s="1"/>
  <c r="B1261" i="15"/>
  <c r="C1260" i="15"/>
  <c r="E1260" i="15" s="1"/>
  <c r="B1260" i="15"/>
  <c r="C1259" i="15"/>
  <c r="E1259" i="15" s="1"/>
  <c r="B1259" i="15"/>
  <c r="C1258" i="15"/>
  <c r="E1258" i="15" s="1"/>
  <c r="B1258" i="15"/>
  <c r="C1257" i="15"/>
  <c r="E1257" i="15" s="1"/>
  <c r="B1257" i="15"/>
  <c r="C1256" i="15"/>
  <c r="E1256" i="15" s="1"/>
  <c r="B1256" i="15"/>
  <c r="C1255" i="15"/>
  <c r="E1255" i="15" s="1"/>
  <c r="B1255" i="15"/>
  <c r="C1254" i="15"/>
  <c r="E1254" i="15" s="1"/>
  <c r="B1254" i="15"/>
  <c r="C1253" i="15"/>
  <c r="E1253" i="15" s="1"/>
  <c r="B1253" i="15"/>
  <c r="C1252" i="15"/>
  <c r="E1252" i="15" s="1"/>
  <c r="B1252" i="15"/>
  <c r="C1251" i="15"/>
  <c r="E1251" i="15" s="1"/>
  <c r="B1251" i="15"/>
  <c r="C1250" i="15"/>
  <c r="E1250" i="15" s="1"/>
  <c r="B1250" i="15"/>
  <c r="C1249" i="15"/>
  <c r="E1249" i="15" s="1"/>
  <c r="B1249" i="15"/>
  <c r="C1248" i="15"/>
  <c r="E1248" i="15" s="1"/>
  <c r="B1248" i="15"/>
  <c r="C1247" i="15"/>
  <c r="E1247" i="15" s="1"/>
  <c r="B1247" i="15"/>
  <c r="C1246" i="15"/>
  <c r="E1246" i="15" s="1"/>
  <c r="B1246" i="15"/>
  <c r="C1245" i="15"/>
  <c r="E1245" i="15" s="1"/>
  <c r="B1245" i="15"/>
  <c r="C1244" i="15"/>
  <c r="E1244" i="15" s="1"/>
  <c r="B1244" i="15"/>
  <c r="C1243" i="15"/>
  <c r="E1243" i="15" s="1"/>
  <c r="B1243" i="15"/>
  <c r="C1242" i="15"/>
  <c r="E1242" i="15" s="1"/>
  <c r="B1242" i="15"/>
  <c r="C1241" i="15"/>
  <c r="E1241" i="15" s="1"/>
  <c r="B1241" i="15"/>
  <c r="C1240" i="15"/>
  <c r="E1240" i="15" s="1"/>
  <c r="B1240" i="15"/>
  <c r="C1239" i="15"/>
  <c r="E1239" i="15" s="1"/>
  <c r="B1239" i="15"/>
  <c r="C1238" i="15"/>
  <c r="E1238" i="15" s="1"/>
  <c r="B1238" i="15"/>
  <c r="C1237" i="15"/>
  <c r="E1237" i="15" s="1"/>
  <c r="B1237" i="15"/>
  <c r="C1236" i="15"/>
  <c r="E1236" i="15" s="1"/>
  <c r="B1236" i="15"/>
  <c r="C1235" i="15"/>
  <c r="E1235" i="15" s="1"/>
  <c r="B1235" i="15"/>
  <c r="C1234" i="15"/>
  <c r="E1234" i="15" s="1"/>
  <c r="B1234" i="15"/>
  <c r="C1233" i="15"/>
  <c r="E1233" i="15" s="1"/>
  <c r="B1233" i="15"/>
  <c r="C1232" i="15"/>
  <c r="E1232" i="15" s="1"/>
  <c r="B1232" i="15"/>
  <c r="C1231" i="15"/>
  <c r="E1231" i="15" s="1"/>
  <c r="B1231" i="15"/>
  <c r="C1230" i="15"/>
  <c r="E1230" i="15" s="1"/>
  <c r="B1230" i="15"/>
  <c r="C1229" i="15"/>
  <c r="E1229" i="15" s="1"/>
  <c r="B1229" i="15"/>
  <c r="C1228" i="15"/>
  <c r="E1228" i="15" s="1"/>
  <c r="B1228" i="15"/>
  <c r="C1227" i="15"/>
  <c r="E1227" i="15" s="1"/>
  <c r="B1227" i="15"/>
  <c r="C1226" i="15"/>
  <c r="E1226" i="15" s="1"/>
  <c r="B1226" i="15"/>
  <c r="C1225" i="15"/>
  <c r="E1225" i="15" s="1"/>
  <c r="B1225" i="15"/>
  <c r="C1224" i="15"/>
  <c r="E1224" i="15" s="1"/>
  <c r="B1224" i="15"/>
  <c r="K1224" i="15" s="1"/>
  <c r="C1223" i="15"/>
  <c r="E1223" i="15" s="1"/>
  <c r="B1223" i="15"/>
  <c r="C1222" i="15"/>
  <c r="E1222" i="15" s="1"/>
  <c r="B1222" i="15"/>
  <c r="C1221" i="15"/>
  <c r="E1221" i="15" s="1"/>
  <c r="B1221" i="15"/>
  <c r="C1220" i="15"/>
  <c r="E1220" i="15" s="1"/>
  <c r="B1220" i="15"/>
  <c r="C1219" i="15"/>
  <c r="E1219" i="15" s="1"/>
  <c r="B1219" i="15"/>
  <c r="C1218" i="15"/>
  <c r="E1218" i="15" s="1"/>
  <c r="B1218" i="15"/>
  <c r="C1217" i="15"/>
  <c r="E1217" i="15" s="1"/>
  <c r="B1217" i="15"/>
  <c r="C1216" i="15"/>
  <c r="E1216" i="15" s="1"/>
  <c r="B1216" i="15"/>
  <c r="C1215" i="15"/>
  <c r="E1215" i="15" s="1"/>
  <c r="B1215" i="15"/>
  <c r="C1214" i="15"/>
  <c r="E1214" i="15" s="1"/>
  <c r="B1214" i="15"/>
  <c r="C1213" i="15"/>
  <c r="E1213" i="15" s="1"/>
  <c r="B1213" i="15"/>
  <c r="C1212" i="15"/>
  <c r="E1212" i="15" s="1"/>
  <c r="B1212" i="15"/>
  <c r="C1211" i="15"/>
  <c r="E1211" i="15" s="1"/>
  <c r="B1211" i="15"/>
  <c r="C1210" i="15"/>
  <c r="E1210" i="15" s="1"/>
  <c r="B1210" i="15"/>
  <c r="C1209" i="15"/>
  <c r="E1209" i="15" s="1"/>
  <c r="B1209" i="15"/>
  <c r="C1208" i="15"/>
  <c r="E1208" i="15" s="1"/>
  <c r="B1208" i="15"/>
  <c r="C1207" i="15"/>
  <c r="E1207" i="15" s="1"/>
  <c r="B1207" i="15"/>
  <c r="C1206" i="15"/>
  <c r="E1206" i="15" s="1"/>
  <c r="B1206" i="15"/>
  <c r="C1205" i="15"/>
  <c r="E1205" i="15" s="1"/>
  <c r="B1205" i="15"/>
  <c r="C1204" i="15"/>
  <c r="E1204" i="15" s="1"/>
  <c r="B1204" i="15"/>
  <c r="C1203" i="15"/>
  <c r="E1203" i="15" s="1"/>
  <c r="B1203" i="15"/>
  <c r="C1202" i="15"/>
  <c r="E1202" i="15" s="1"/>
  <c r="B1202" i="15"/>
  <c r="C1201" i="15"/>
  <c r="E1201" i="15" s="1"/>
  <c r="B1201" i="15"/>
  <c r="C1200" i="15"/>
  <c r="E1200" i="15" s="1"/>
  <c r="B1200" i="15"/>
  <c r="C1199" i="15"/>
  <c r="E1199" i="15" s="1"/>
  <c r="B1199" i="15"/>
  <c r="C1198" i="15"/>
  <c r="E1198" i="15" s="1"/>
  <c r="B1198" i="15"/>
  <c r="C1197" i="15"/>
  <c r="E1197" i="15" s="1"/>
  <c r="B1197" i="15"/>
  <c r="C1196" i="15"/>
  <c r="E1196" i="15" s="1"/>
  <c r="B1196" i="15"/>
  <c r="C1195" i="15"/>
  <c r="E1195" i="15" s="1"/>
  <c r="B1195" i="15"/>
  <c r="C1194" i="15"/>
  <c r="E1194" i="15" s="1"/>
  <c r="B1194" i="15"/>
  <c r="C1193" i="15"/>
  <c r="E1193" i="15" s="1"/>
  <c r="B1193" i="15"/>
  <c r="C1192" i="15"/>
  <c r="E1192" i="15" s="1"/>
  <c r="B1192" i="15"/>
  <c r="C1191" i="15"/>
  <c r="E1191" i="15" s="1"/>
  <c r="B1191" i="15"/>
  <c r="C1190" i="15"/>
  <c r="E1190" i="15" s="1"/>
  <c r="B1190" i="15"/>
  <c r="C1189" i="15"/>
  <c r="E1189" i="15" s="1"/>
  <c r="B1189" i="15"/>
  <c r="C1188" i="15"/>
  <c r="E1188" i="15" s="1"/>
  <c r="B1188" i="15"/>
  <c r="C1187" i="15"/>
  <c r="E1187" i="15" s="1"/>
  <c r="B1187" i="15"/>
  <c r="C1186" i="15"/>
  <c r="E1186" i="15" s="1"/>
  <c r="B1186" i="15"/>
  <c r="C1185" i="15"/>
  <c r="E1185" i="15" s="1"/>
  <c r="B1185" i="15"/>
  <c r="C1184" i="15"/>
  <c r="E1184" i="15" s="1"/>
  <c r="B1184" i="15"/>
  <c r="C1183" i="15"/>
  <c r="E1183" i="15" s="1"/>
  <c r="B1183" i="15"/>
  <c r="C1182" i="15"/>
  <c r="E1182" i="15" s="1"/>
  <c r="B1182" i="15"/>
  <c r="C1181" i="15"/>
  <c r="E1181" i="15" s="1"/>
  <c r="B1181" i="15"/>
  <c r="C1180" i="15"/>
  <c r="E1180" i="15" s="1"/>
  <c r="B1180" i="15"/>
  <c r="C1179" i="15"/>
  <c r="E1179" i="15" s="1"/>
  <c r="B1179" i="15"/>
  <c r="C1178" i="15"/>
  <c r="E1178" i="15" s="1"/>
  <c r="B1178" i="15"/>
  <c r="C1177" i="15"/>
  <c r="E1177" i="15" s="1"/>
  <c r="B1177" i="15"/>
  <c r="C1176" i="15"/>
  <c r="E1176" i="15" s="1"/>
  <c r="B1176" i="15"/>
  <c r="C1175" i="15"/>
  <c r="E1175" i="15" s="1"/>
  <c r="B1175" i="15"/>
  <c r="C1174" i="15"/>
  <c r="E1174" i="15" s="1"/>
  <c r="B1174" i="15"/>
  <c r="C1173" i="15"/>
  <c r="E1173" i="15" s="1"/>
  <c r="B1173" i="15"/>
  <c r="C1172" i="15"/>
  <c r="E1172" i="15" s="1"/>
  <c r="B1172" i="15"/>
  <c r="C1171" i="15"/>
  <c r="E1171" i="15" s="1"/>
  <c r="B1171" i="15"/>
  <c r="C1170" i="15"/>
  <c r="E1170" i="15" s="1"/>
  <c r="B1170" i="15"/>
  <c r="C1169" i="15"/>
  <c r="E1169" i="15" s="1"/>
  <c r="B1169" i="15"/>
  <c r="C1168" i="15"/>
  <c r="E1168" i="15" s="1"/>
  <c r="B1168" i="15"/>
  <c r="C1167" i="15"/>
  <c r="E1167" i="15" s="1"/>
  <c r="B1167" i="15"/>
  <c r="C1166" i="15"/>
  <c r="E1166" i="15" s="1"/>
  <c r="B1166" i="15"/>
  <c r="C1165" i="15"/>
  <c r="E1165" i="15" s="1"/>
  <c r="B1165" i="15"/>
  <c r="C1164" i="15"/>
  <c r="E1164" i="15" s="1"/>
  <c r="B1164" i="15"/>
  <c r="C1163" i="15"/>
  <c r="E1163" i="15" s="1"/>
  <c r="B1163" i="15"/>
  <c r="C1162" i="15"/>
  <c r="E1162" i="15" s="1"/>
  <c r="B1162" i="15"/>
  <c r="C1161" i="15"/>
  <c r="E1161" i="15" s="1"/>
  <c r="B1161" i="15"/>
  <c r="C1160" i="15"/>
  <c r="E1160" i="15" s="1"/>
  <c r="B1160" i="15"/>
  <c r="C1159" i="15"/>
  <c r="E1159" i="15" s="1"/>
  <c r="B1159" i="15"/>
  <c r="C1158" i="15"/>
  <c r="E1158" i="15" s="1"/>
  <c r="B1158" i="15"/>
  <c r="C1157" i="15"/>
  <c r="E1157" i="15" s="1"/>
  <c r="B1157" i="15"/>
  <c r="C1156" i="15"/>
  <c r="E1156" i="15" s="1"/>
  <c r="B1156" i="15"/>
  <c r="C1155" i="15"/>
  <c r="E1155" i="15" s="1"/>
  <c r="B1155" i="15"/>
  <c r="C1154" i="15"/>
  <c r="E1154" i="15" s="1"/>
  <c r="B1154" i="15"/>
  <c r="C1153" i="15"/>
  <c r="E1153" i="15" s="1"/>
  <c r="B1153" i="15"/>
  <c r="C1152" i="15"/>
  <c r="E1152" i="15" s="1"/>
  <c r="B1152" i="15"/>
  <c r="C1151" i="15"/>
  <c r="E1151" i="15" s="1"/>
  <c r="B1151" i="15"/>
  <c r="C1150" i="15"/>
  <c r="E1150" i="15" s="1"/>
  <c r="B1150" i="15"/>
  <c r="C1149" i="15"/>
  <c r="E1149" i="15" s="1"/>
  <c r="B1149" i="15"/>
  <c r="C1148" i="15"/>
  <c r="E1148" i="15" s="1"/>
  <c r="B1148" i="15"/>
  <c r="C1147" i="15"/>
  <c r="E1147" i="15" s="1"/>
  <c r="B1147" i="15"/>
  <c r="C1146" i="15"/>
  <c r="E1146" i="15" s="1"/>
  <c r="B1146" i="15"/>
  <c r="C1145" i="15"/>
  <c r="E1145" i="15" s="1"/>
  <c r="B1145" i="15"/>
  <c r="C1144" i="15"/>
  <c r="E1144" i="15" s="1"/>
  <c r="B1144" i="15"/>
  <c r="C1143" i="15"/>
  <c r="E1143" i="15" s="1"/>
  <c r="B1143" i="15"/>
  <c r="C1142" i="15"/>
  <c r="E1142" i="15" s="1"/>
  <c r="B1142" i="15"/>
  <c r="C1141" i="15"/>
  <c r="E1141" i="15" s="1"/>
  <c r="B1141" i="15"/>
  <c r="C1140" i="15"/>
  <c r="E1140" i="15" s="1"/>
  <c r="B1140" i="15"/>
  <c r="C1139" i="15"/>
  <c r="E1139" i="15" s="1"/>
  <c r="B1139" i="15"/>
  <c r="C1138" i="15"/>
  <c r="E1138" i="15" s="1"/>
  <c r="B1138" i="15"/>
  <c r="K1138" i="15" s="1"/>
  <c r="C1137" i="15"/>
  <c r="E1137" i="15" s="1"/>
  <c r="B1137" i="15"/>
  <c r="C1136" i="15"/>
  <c r="E1136" i="15" s="1"/>
  <c r="B1136" i="15"/>
  <c r="C1135" i="15"/>
  <c r="E1135" i="15" s="1"/>
  <c r="B1135" i="15"/>
  <c r="C1134" i="15"/>
  <c r="E1134" i="15" s="1"/>
  <c r="B1134" i="15"/>
  <c r="C1133" i="15"/>
  <c r="E1133" i="15" s="1"/>
  <c r="B1133" i="15"/>
  <c r="C1132" i="15"/>
  <c r="E1132" i="15" s="1"/>
  <c r="B1132" i="15"/>
  <c r="C1131" i="15"/>
  <c r="E1131" i="15" s="1"/>
  <c r="B1131" i="15"/>
  <c r="C1130" i="15"/>
  <c r="E1130" i="15" s="1"/>
  <c r="B1130" i="15"/>
  <c r="C1129" i="15"/>
  <c r="E1129" i="15" s="1"/>
  <c r="B1129" i="15"/>
  <c r="C1128" i="15"/>
  <c r="E1128" i="15" s="1"/>
  <c r="B1128" i="15"/>
  <c r="C1127" i="15"/>
  <c r="E1127" i="15" s="1"/>
  <c r="B1127" i="15"/>
  <c r="C1126" i="15"/>
  <c r="E1126" i="15" s="1"/>
  <c r="B1126" i="15"/>
  <c r="C1125" i="15"/>
  <c r="E1125" i="15" s="1"/>
  <c r="B1125" i="15"/>
  <c r="C1124" i="15"/>
  <c r="E1124" i="15" s="1"/>
  <c r="B1124" i="15"/>
  <c r="C1123" i="15"/>
  <c r="E1123" i="15" s="1"/>
  <c r="B1123" i="15"/>
  <c r="C1122" i="15"/>
  <c r="E1122" i="15" s="1"/>
  <c r="B1122" i="15"/>
  <c r="C1121" i="15"/>
  <c r="E1121" i="15" s="1"/>
  <c r="B1121" i="15"/>
  <c r="C1120" i="15"/>
  <c r="E1120" i="15" s="1"/>
  <c r="B1120" i="15"/>
  <c r="C1119" i="15"/>
  <c r="E1119" i="15" s="1"/>
  <c r="B1119" i="15"/>
  <c r="C1118" i="15"/>
  <c r="E1118" i="15" s="1"/>
  <c r="B1118" i="15"/>
  <c r="C1117" i="15"/>
  <c r="E1117" i="15" s="1"/>
  <c r="B1117" i="15"/>
  <c r="C1116" i="15"/>
  <c r="E1116" i="15" s="1"/>
  <c r="B1116" i="15"/>
  <c r="C1115" i="15"/>
  <c r="E1115" i="15" s="1"/>
  <c r="B1115" i="15"/>
  <c r="C1114" i="15"/>
  <c r="E1114" i="15" s="1"/>
  <c r="B1114" i="15"/>
  <c r="C1113" i="15"/>
  <c r="E1113" i="15" s="1"/>
  <c r="B1113" i="15"/>
  <c r="C1112" i="15"/>
  <c r="E1112" i="15" s="1"/>
  <c r="B1112" i="15"/>
  <c r="C1111" i="15"/>
  <c r="E1111" i="15" s="1"/>
  <c r="B1111" i="15"/>
  <c r="C1110" i="15"/>
  <c r="E1110" i="15" s="1"/>
  <c r="B1110" i="15"/>
  <c r="C1109" i="15"/>
  <c r="E1109" i="15" s="1"/>
  <c r="B1109" i="15"/>
  <c r="C1108" i="15"/>
  <c r="E1108" i="15" s="1"/>
  <c r="B1108" i="15"/>
  <c r="C1107" i="15"/>
  <c r="E1107" i="15" s="1"/>
  <c r="B1107" i="15"/>
  <c r="C1106" i="15"/>
  <c r="E1106" i="15" s="1"/>
  <c r="B1106" i="15"/>
  <c r="C1105" i="15"/>
  <c r="E1105" i="15" s="1"/>
  <c r="B1105" i="15"/>
  <c r="C1104" i="15"/>
  <c r="E1104" i="15" s="1"/>
  <c r="B1104" i="15"/>
  <c r="C1103" i="15"/>
  <c r="E1103" i="15" s="1"/>
  <c r="B1103" i="15"/>
  <c r="C1102" i="15"/>
  <c r="E1102" i="15" s="1"/>
  <c r="B1102" i="15"/>
  <c r="C1101" i="15"/>
  <c r="E1101" i="15" s="1"/>
  <c r="B1101" i="15"/>
  <c r="C1100" i="15"/>
  <c r="E1100" i="15" s="1"/>
  <c r="B1100" i="15"/>
  <c r="C1099" i="15"/>
  <c r="E1099" i="15" s="1"/>
  <c r="B1099" i="15"/>
  <c r="C1098" i="15"/>
  <c r="E1098" i="15" s="1"/>
  <c r="B1098" i="15"/>
  <c r="C1097" i="15"/>
  <c r="E1097" i="15" s="1"/>
  <c r="B1097" i="15"/>
  <c r="C1096" i="15"/>
  <c r="E1096" i="15" s="1"/>
  <c r="B1096" i="15"/>
  <c r="C1095" i="15"/>
  <c r="E1095" i="15" s="1"/>
  <c r="B1095" i="15"/>
  <c r="C1094" i="15"/>
  <c r="E1094" i="15" s="1"/>
  <c r="B1094" i="15"/>
  <c r="C1093" i="15"/>
  <c r="E1093" i="15" s="1"/>
  <c r="B1093" i="15"/>
  <c r="C1092" i="15"/>
  <c r="E1092" i="15" s="1"/>
  <c r="B1092" i="15"/>
  <c r="C1091" i="15"/>
  <c r="E1091" i="15" s="1"/>
  <c r="B1091" i="15"/>
  <c r="C1090" i="15"/>
  <c r="E1090" i="15" s="1"/>
  <c r="B1090" i="15"/>
  <c r="C1089" i="15"/>
  <c r="E1089" i="15" s="1"/>
  <c r="B1089" i="15"/>
  <c r="C1088" i="15"/>
  <c r="E1088" i="15" s="1"/>
  <c r="B1088" i="15"/>
  <c r="C1087" i="15"/>
  <c r="E1087" i="15" s="1"/>
  <c r="B1087" i="15"/>
  <c r="C1086" i="15"/>
  <c r="E1086" i="15" s="1"/>
  <c r="B1086" i="15"/>
  <c r="C1085" i="15"/>
  <c r="E1085" i="15" s="1"/>
  <c r="B1085" i="15"/>
  <c r="C1084" i="15"/>
  <c r="E1084" i="15" s="1"/>
  <c r="B1084" i="15"/>
  <c r="C1083" i="15"/>
  <c r="E1083" i="15" s="1"/>
  <c r="B1083" i="15"/>
  <c r="C1082" i="15"/>
  <c r="E1082" i="15" s="1"/>
  <c r="B1082" i="15"/>
  <c r="C1081" i="15"/>
  <c r="E1081" i="15" s="1"/>
  <c r="B1081" i="15"/>
  <c r="C1080" i="15"/>
  <c r="E1080" i="15" s="1"/>
  <c r="B1080" i="15"/>
  <c r="C1079" i="15"/>
  <c r="E1079" i="15" s="1"/>
  <c r="B1079" i="15"/>
  <c r="C1078" i="15"/>
  <c r="E1078" i="15" s="1"/>
  <c r="B1078" i="15"/>
  <c r="C1077" i="15"/>
  <c r="E1077" i="15" s="1"/>
  <c r="B1077" i="15"/>
  <c r="C1076" i="15"/>
  <c r="E1076" i="15" s="1"/>
  <c r="B1076" i="15"/>
  <c r="C1075" i="15"/>
  <c r="E1075" i="15" s="1"/>
  <c r="B1075" i="15"/>
  <c r="C1074" i="15"/>
  <c r="E1074" i="15" s="1"/>
  <c r="B1074" i="15"/>
  <c r="C1073" i="15"/>
  <c r="E1073" i="15" s="1"/>
  <c r="B1073" i="15"/>
  <c r="C1072" i="15"/>
  <c r="E1072" i="15" s="1"/>
  <c r="B1072" i="15"/>
  <c r="C1071" i="15"/>
  <c r="E1071" i="15" s="1"/>
  <c r="B1071" i="15"/>
  <c r="C1070" i="15"/>
  <c r="E1070" i="15" s="1"/>
  <c r="B1070" i="15"/>
  <c r="C1069" i="15"/>
  <c r="E1069" i="15" s="1"/>
  <c r="B1069" i="15"/>
  <c r="C1068" i="15"/>
  <c r="E1068" i="15" s="1"/>
  <c r="B1068" i="15"/>
  <c r="C1067" i="15"/>
  <c r="E1067" i="15" s="1"/>
  <c r="B1067" i="15"/>
  <c r="C1066" i="15"/>
  <c r="E1066" i="15" s="1"/>
  <c r="B1066" i="15"/>
  <c r="C1065" i="15"/>
  <c r="E1065" i="15" s="1"/>
  <c r="B1065" i="15"/>
  <c r="C1064" i="15"/>
  <c r="E1064" i="15" s="1"/>
  <c r="B1064" i="15"/>
  <c r="C1063" i="15"/>
  <c r="E1063" i="15" s="1"/>
  <c r="B1063" i="15"/>
  <c r="C1062" i="15"/>
  <c r="E1062" i="15" s="1"/>
  <c r="B1062" i="15"/>
  <c r="C1061" i="15"/>
  <c r="E1061" i="15" s="1"/>
  <c r="B1061" i="15"/>
  <c r="C1060" i="15"/>
  <c r="E1060" i="15" s="1"/>
  <c r="B1060" i="15"/>
  <c r="C1059" i="15"/>
  <c r="E1059" i="15" s="1"/>
  <c r="B1059" i="15"/>
  <c r="C1058" i="15"/>
  <c r="E1058" i="15" s="1"/>
  <c r="B1058" i="15"/>
  <c r="C1057" i="15"/>
  <c r="E1057" i="15" s="1"/>
  <c r="B1057" i="15"/>
  <c r="C1056" i="15"/>
  <c r="E1056" i="15" s="1"/>
  <c r="B1056" i="15"/>
  <c r="C1055" i="15"/>
  <c r="E1055" i="15" s="1"/>
  <c r="B1055" i="15"/>
  <c r="C1054" i="15"/>
  <c r="E1054" i="15" s="1"/>
  <c r="B1054" i="15"/>
  <c r="C1053" i="15"/>
  <c r="E1053" i="15" s="1"/>
  <c r="B1053" i="15"/>
  <c r="K1053" i="15" s="1"/>
  <c r="C1052" i="15"/>
  <c r="E1052" i="15" s="1"/>
  <c r="B1052" i="15"/>
  <c r="C1051" i="15"/>
  <c r="E1051" i="15" s="1"/>
  <c r="B1051" i="15"/>
  <c r="C1050" i="15"/>
  <c r="E1050" i="15" s="1"/>
  <c r="B1050" i="15"/>
  <c r="C1049" i="15"/>
  <c r="E1049" i="15" s="1"/>
  <c r="B1049" i="15"/>
  <c r="C1048" i="15"/>
  <c r="E1048" i="15" s="1"/>
  <c r="B1048" i="15"/>
  <c r="C1047" i="15"/>
  <c r="E1047" i="15" s="1"/>
  <c r="B1047" i="15"/>
  <c r="C1046" i="15"/>
  <c r="E1046" i="15" s="1"/>
  <c r="B1046" i="15"/>
  <c r="C1045" i="15"/>
  <c r="E1045" i="15" s="1"/>
  <c r="B1045" i="15"/>
  <c r="C1044" i="15"/>
  <c r="E1044" i="15" s="1"/>
  <c r="B1044" i="15"/>
  <c r="C1043" i="15"/>
  <c r="E1043" i="15" s="1"/>
  <c r="B1043" i="15"/>
  <c r="C1042" i="15"/>
  <c r="E1042" i="15" s="1"/>
  <c r="B1042" i="15"/>
  <c r="C1041" i="15"/>
  <c r="E1041" i="15" s="1"/>
  <c r="B1041" i="15"/>
  <c r="C1040" i="15"/>
  <c r="E1040" i="15" s="1"/>
  <c r="B1040" i="15"/>
  <c r="C1039" i="15"/>
  <c r="E1039" i="15" s="1"/>
  <c r="B1039" i="15"/>
  <c r="C1038" i="15"/>
  <c r="E1038" i="15" s="1"/>
  <c r="B1038" i="15"/>
  <c r="C1037" i="15"/>
  <c r="E1037" i="15" s="1"/>
  <c r="B1037" i="15"/>
  <c r="C1036" i="15"/>
  <c r="E1036" i="15" s="1"/>
  <c r="B1036" i="15"/>
  <c r="C1035" i="15"/>
  <c r="E1035" i="15" s="1"/>
  <c r="B1035" i="15"/>
  <c r="C1034" i="15"/>
  <c r="E1034" i="15" s="1"/>
  <c r="B1034" i="15"/>
  <c r="C1033" i="15"/>
  <c r="E1033" i="15" s="1"/>
  <c r="B1033" i="15"/>
  <c r="C1032" i="15"/>
  <c r="E1032" i="15" s="1"/>
  <c r="B1032" i="15"/>
  <c r="C1031" i="15"/>
  <c r="E1031" i="15" s="1"/>
  <c r="B1031" i="15"/>
  <c r="C1030" i="15"/>
  <c r="E1030" i="15" s="1"/>
  <c r="B1030" i="15"/>
  <c r="C1029" i="15"/>
  <c r="E1029" i="15" s="1"/>
  <c r="B1029" i="15"/>
  <c r="C1028" i="15"/>
  <c r="E1028" i="15" s="1"/>
  <c r="B1028" i="15"/>
  <c r="C1027" i="15"/>
  <c r="E1027" i="15" s="1"/>
  <c r="B1027" i="15"/>
  <c r="C1026" i="15"/>
  <c r="E1026" i="15" s="1"/>
  <c r="B1026" i="15"/>
  <c r="C1025" i="15"/>
  <c r="E1025" i="15" s="1"/>
  <c r="B1025" i="15"/>
  <c r="C1024" i="15"/>
  <c r="E1024" i="15" s="1"/>
  <c r="B1024" i="15"/>
  <c r="C1023" i="15"/>
  <c r="E1023" i="15" s="1"/>
  <c r="B1023" i="15"/>
  <c r="C1022" i="15"/>
  <c r="E1022" i="15" s="1"/>
  <c r="B1022" i="15"/>
  <c r="C1021" i="15"/>
  <c r="E1021" i="15" s="1"/>
  <c r="B1021" i="15"/>
  <c r="C1020" i="15"/>
  <c r="E1020" i="15" s="1"/>
  <c r="B1020" i="15"/>
  <c r="C1019" i="15"/>
  <c r="E1019" i="15" s="1"/>
  <c r="B1019" i="15"/>
  <c r="C1018" i="15"/>
  <c r="E1018" i="15" s="1"/>
  <c r="B1018" i="15"/>
  <c r="C1017" i="15"/>
  <c r="E1017" i="15" s="1"/>
  <c r="B1017" i="15"/>
  <c r="C1016" i="15"/>
  <c r="E1016" i="15" s="1"/>
  <c r="B1016" i="15"/>
  <c r="C1015" i="15"/>
  <c r="E1015" i="15" s="1"/>
  <c r="B1015" i="15"/>
  <c r="C1014" i="15"/>
  <c r="E1014" i="15" s="1"/>
  <c r="B1014" i="15"/>
  <c r="C1013" i="15"/>
  <c r="E1013" i="15" s="1"/>
  <c r="B1013" i="15"/>
  <c r="C1012" i="15"/>
  <c r="E1012" i="15" s="1"/>
  <c r="B1012" i="15"/>
  <c r="C1011" i="15"/>
  <c r="E1011" i="15" s="1"/>
  <c r="B1011" i="15"/>
  <c r="C1010" i="15"/>
  <c r="E1010" i="15" s="1"/>
  <c r="B1010" i="15"/>
  <c r="C1009" i="15"/>
  <c r="E1009" i="15" s="1"/>
  <c r="B1009" i="15"/>
  <c r="C1008" i="15"/>
  <c r="E1008" i="15" s="1"/>
  <c r="B1008" i="15"/>
  <c r="C1007" i="15"/>
  <c r="E1007" i="15" s="1"/>
  <c r="B1007" i="15"/>
  <c r="C1006" i="15"/>
  <c r="E1006" i="15" s="1"/>
  <c r="B1006" i="15"/>
  <c r="C1005" i="15"/>
  <c r="E1005" i="15" s="1"/>
  <c r="B1005" i="15"/>
  <c r="C1004" i="15"/>
  <c r="E1004" i="15" s="1"/>
  <c r="B1004" i="15"/>
  <c r="C1003" i="15"/>
  <c r="E1003" i="15" s="1"/>
  <c r="B1003" i="15"/>
  <c r="C1002" i="15"/>
  <c r="E1002" i="15" s="1"/>
  <c r="B1002" i="15"/>
  <c r="C1001" i="15"/>
  <c r="E1001" i="15" s="1"/>
  <c r="B1001" i="15"/>
  <c r="C1000" i="15"/>
  <c r="E1000" i="15" s="1"/>
  <c r="B1000" i="15"/>
  <c r="C999" i="15"/>
  <c r="E999" i="15" s="1"/>
  <c r="B999" i="15"/>
  <c r="C998" i="15"/>
  <c r="E998" i="15" s="1"/>
  <c r="B998" i="15"/>
  <c r="C997" i="15"/>
  <c r="E997" i="15" s="1"/>
  <c r="B997" i="15"/>
  <c r="C996" i="15"/>
  <c r="E996" i="15" s="1"/>
  <c r="B996" i="15"/>
  <c r="C995" i="15"/>
  <c r="E995" i="15" s="1"/>
  <c r="B995" i="15"/>
  <c r="C994" i="15"/>
  <c r="E994" i="15" s="1"/>
  <c r="B994" i="15"/>
  <c r="C993" i="15"/>
  <c r="E993" i="15" s="1"/>
  <c r="B993" i="15"/>
  <c r="C992" i="15"/>
  <c r="E992" i="15" s="1"/>
  <c r="B992" i="15"/>
  <c r="C991" i="15"/>
  <c r="E991" i="15" s="1"/>
  <c r="B991" i="15"/>
  <c r="C990" i="15"/>
  <c r="E990" i="15" s="1"/>
  <c r="B990" i="15"/>
  <c r="C989" i="15"/>
  <c r="E989" i="15" s="1"/>
  <c r="B989" i="15"/>
  <c r="C988" i="15"/>
  <c r="E988" i="15" s="1"/>
  <c r="B988" i="15"/>
  <c r="C987" i="15"/>
  <c r="E987" i="15" s="1"/>
  <c r="B987" i="15"/>
  <c r="C986" i="15"/>
  <c r="E986" i="15" s="1"/>
  <c r="B986" i="15"/>
  <c r="C985" i="15"/>
  <c r="E985" i="15" s="1"/>
  <c r="B985" i="15"/>
  <c r="C984" i="15"/>
  <c r="E984" i="15" s="1"/>
  <c r="B984" i="15"/>
  <c r="C983" i="15"/>
  <c r="E983" i="15" s="1"/>
  <c r="B983" i="15"/>
  <c r="C982" i="15"/>
  <c r="E982" i="15" s="1"/>
  <c r="B982" i="15"/>
  <c r="C981" i="15"/>
  <c r="E981" i="15" s="1"/>
  <c r="B981" i="15"/>
  <c r="C980" i="15"/>
  <c r="E980" i="15" s="1"/>
  <c r="B980" i="15"/>
  <c r="C979" i="15"/>
  <c r="E979" i="15" s="1"/>
  <c r="B979" i="15"/>
  <c r="C978" i="15"/>
  <c r="E978" i="15" s="1"/>
  <c r="B978" i="15"/>
  <c r="C977" i="15"/>
  <c r="E977" i="15" s="1"/>
  <c r="B977" i="15"/>
  <c r="C976" i="15"/>
  <c r="E976" i="15" s="1"/>
  <c r="B976" i="15"/>
  <c r="C975" i="15"/>
  <c r="E975" i="15" s="1"/>
  <c r="B975" i="15"/>
  <c r="C974" i="15"/>
  <c r="E974" i="15" s="1"/>
  <c r="B974" i="15"/>
  <c r="C973" i="15"/>
  <c r="E973" i="15" s="1"/>
  <c r="B973" i="15"/>
  <c r="C972" i="15"/>
  <c r="E972" i="15" s="1"/>
  <c r="B972" i="15"/>
  <c r="C971" i="15"/>
  <c r="E971" i="15" s="1"/>
  <c r="B971" i="15"/>
  <c r="C970" i="15"/>
  <c r="E970" i="15" s="1"/>
  <c r="B970" i="15"/>
  <c r="C969" i="15"/>
  <c r="E969" i="15" s="1"/>
  <c r="B969" i="15"/>
  <c r="C968" i="15"/>
  <c r="E968" i="15" s="1"/>
  <c r="B968" i="15"/>
  <c r="K968" i="15" s="1"/>
  <c r="C967" i="15"/>
  <c r="E967" i="15" s="1"/>
  <c r="B967" i="15"/>
  <c r="C966" i="15"/>
  <c r="E966" i="15" s="1"/>
  <c r="B966" i="15"/>
  <c r="C965" i="15"/>
  <c r="E965" i="15" s="1"/>
  <c r="B965" i="15"/>
  <c r="C964" i="15"/>
  <c r="E964" i="15" s="1"/>
  <c r="B964" i="15"/>
  <c r="C963" i="15"/>
  <c r="E963" i="15" s="1"/>
  <c r="B963" i="15"/>
  <c r="C962" i="15"/>
  <c r="E962" i="15" s="1"/>
  <c r="B962" i="15"/>
  <c r="C961" i="15"/>
  <c r="E961" i="15" s="1"/>
  <c r="B961" i="15"/>
  <c r="C960" i="15"/>
  <c r="E960" i="15" s="1"/>
  <c r="B960" i="15"/>
  <c r="C959" i="15"/>
  <c r="E959" i="15" s="1"/>
  <c r="B959" i="15"/>
  <c r="C958" i="15"/>
  <c r="E958" i="15" s="1"/>
  <c r="B958" i="15"/>
  <c r="C957" i="15"/>
  <c r="E957" i="15" s="1"/>
  <c r="B957" i="15"/>
  <c r="C956" i="15"/>
  <c r="E956" i="15" s="1"/>
  <c r="B956" i="15"/>
  <c r="C955" i="15"/>
  <c r="E955" i="15" s="1"/>
  <c r="B955" i="15"/>
  <c r="C954" i="15"/>
  <c r="E954" i="15" s="1"/>
  <c r="B954" i="15"/>
  <c r="C953" i="15"/>
  <c r="E953" i="15" s="1"/>
  <c r="B953" i="15"/>
  <c r="C952" i="15"/>
  <c r="E952" i="15" s="1"/>
  <c r="B952" i="15"/>
  <c r="C951" i="15"/>
  <c r="E951" i="15" s="1"/>
  <c r="B951" i="15"/>
  <c r="C950" i="15"/>
  <c r="E950" i="15" s="1"/>
  <c r="B950" i="15"/>
  <c r="C949" i="15"/>
  <c r="E949" i="15" s="1"/>
  <c r="B949" i="15"/>
  <c r="C948" i="15"/>
  <c r="E948" i="15" s="1"/>
  <c r="B948" i="15"/>
  <c r="C947" i="15"/>
  <c r="E947" i="15" s="1"/>
  <c r="B947" i="15"/>
  <c r="C946" i="15"/>
  <c r="E946" i="15" s="1"/>
  <c r="B946" i="15"/>
  <c r="C945" i="15"/>
  <c r="E945" i="15" s="1"/>
  <c r="B945" i="15"/>
  <c r="C944" i="15"/>
  <c r="E944" i="15" s="1"/>
  <c r="B944" i="15"/>
  <c r="C943" i="15"/>
  <c r="E943" i="15" s="1"/>
  <c r="B943" i="15"/>
  <c r="C942" i="15"/>
  <c r="E942" i="15" s="1"/>
  <c r="B942" i="15"/>
  <c r="C941" i="15"/>
  <c r="E941" i="15" s="1"/>
  <c r="B941" i="15"/>
  <c r="C940" i="15"/>
  <c r="E940" i="15" s="1"/>
  <c r="B940" i="15"/>
  <c r="C939" i="15"/>
  <c r="E939" i="15" s="1"/>
  <c r="B939" i="15"/>
  <c r="C938" i="15"/>
  <c r="E938" i="15" s="1"/>
  <c r="B938" i="15"/>
  <c r="C937" i="15"/>
  <c r="E937" i="15" s="1"/>
  <c r="B937" i="15"/>
  <c r="C936" i="15"/>
  <c r="E936" i="15" s="1"/>
  <c r="B936" i="15"/>
  <c r="C935" i="15"/>
  <c r="E935" i="15" s="1"/>
  <c r="B935" i="15"/>
  <c r="C934" i="15"/>
  <c r="E934" i="15" s="1"/>
  <c r="B934" i="15"/>
  <c r="C933" i="15"/>
  <c r="E933" i="15" s="1"/>
  <c r="B933" i="15"/>
  <c r="C932" i="15"/>
  <c r="E932" i="15" s="1"/>
  <c r="B932" i="15"/>
  <c r="C931" i="15"/>
  <c r="E931" i="15" s="1"/>
  <c r="B931" i="15"/>
  <c r="C930" i="15"/>
  <c r="E930" i="15" s="1"/>
  <c r="B930" i="15"/>
  <c r="C929" i="15"/>
  <c r="E929" i="15" s="1"/>
  <c r="B929" i="15"/>
  <c r="C928" i="15"/>
  <c r="E928" i="15" s="1"/>
  <c r="B928" i="15"/>
  <c r="C927" i="15"/>
  <c r="E927" i="15" s="1"/>
  <c r="B927" i="15"/>
  <c r="C926" i="15"/>
  <c r="E926" i="15" s="1"/>
  <c r="B926" i="15"/>
  <c r="C925" i="15"/>
  <c r="E925" i="15" s="1"/>
  <c r="B925" i="15"/>
  <c r="C924" i="15"/>
  <c r="E924" i="15" s="1"/>
  <c r="B924" i="15"/>
  <c r="C923" i="15"/>
  <c r="E923" i="15" s="1"/>
  <c r="B923" i="15"/>
  <c r="C922" i="15"/>
  <c r="E922" i="15" s="1"/>
  <c r="B922" i="15"/>
  <c r="C921" i="15"/>
  <c r="E921" i="15" s="1"/>
  <c r="B921" i="15"/>
  <c r="C920" i="15"/>
  <c r="E920" i="15" s="1"/>
  <c r="B920" i="15"/>
  <c r="C919" i="15"/>
  <c r="E919" i="15" s="1"/>
  <c r="B919" i="15"/>
  <c r="C918" i="15"/>
  <c r="E918" i="15" s="1"/>
  <c r="B918" i="15"/>
  <c r="C917" i="15"/>
  <c r="E917" i="15" s="1"/>
  <c r="B917" i="15"/>
  <c r="C916" i="15"/>
  <c r="E916" i="15" s="1"/>
  <c r="B916" i="15"/>
  <c r="C915" i="15"/>
  <c r="E915" i="15" s="1"/>
  <c r="B915" i="15"/>
  <c r="C914" i="15"/>
  <c r="E914" i="15" s="1"/>
  <c r="B914" i="15"/>
  <c r="C913" i="15"/>
  <c r="E913" i="15" s="1"/>
  <c r="B913" i="15"/>
  <c r="C912" i="15"/>
  <c r="E912" i="15" s="1"/>
  <c r="B912" i="15"/>
  <c r="C911" i="15"/>
  <c r="E911" i="15" s="1"/>
  <c r="B911" i="15"/>
  <c r="C910" i="15"/>
  <c r="E910" i="15" s="1"/>
  <c r="B910" i="15"/>
  <c r="C909" i="15"/>
  <c r="E909" i="15" s="1"/>
  <c r="B909" i="15"/>
  <c r="C908" i="15"/>
  <c r="E908" i="15" s="1"/>
  <c r="B908" i="15"/>
  <c r="C907" i="15"/>
  <c r="E907" i="15" s="1"/>
  <c r="B907" i="15"/>
  <c r="C906" i="15"/>
  <c r="E906" i="15" s="1"/>
  <c r="B906" i="15"/>
  <c r="C905" i="15"/>
  <c r="E905" i="15" s="1"/>
  <c r="B905" i="15"/>
  <c r="C904" i="15"/>
  <c r="E904" i="15" s="1"/>
  <c r="B904" i="15"/>
  <c r="C903" i="15"/>
  <c r="E903" i="15" s="1"/>
  <c r="B903" i="15"/>
  <c r="C902" i="15"/>
  <c r="E902" i="15" s="1"/>
  <c r="B902" i="15"/>
  <c r="C901" i="15"/>
  <c r="E901" i="15" s="1"/>
  <c r="B901" i="15"/>
  <c r="C900" i="15"/>
  <c r="E900" i="15" s="1"/>
  <c r="B900" i="15"/>
  <c r="C899" i="15"/>
  <c r="E899" i="15" s="1"/>
  <c r="B899" i="15"/>
  <c r="C898" i="15"/>
  <c r="E898" i="15" s="1"/>
  <c r="B898" i="15"/>
  <c r="C897" i="15"/>
  <c r="E897" i="15" s="1"/>
  <c r="B897" i="15"/>
  <c r="C896" i="15"/>
  <c r="E896" i="15" s="1"/>
  <c r="B896" i="15"/>
  <c r="C895" i="15"/>
  <c r="E895" i="15" s="1"/>
  <c r="B895" i="15"/>
  <c r="C894" i="15"/>
  <c r="E894" i="15" s="1"/>
  <c r="B894" i="15"/>
  <c r="C893" i="15"/>
  <c r="E893" i="15" s="1"/>
  <c r="B893" i="15"/>
  <c r="C892" i="15"/>
  <c r="E892" i="15" s="1"/>
  <c r="B892" i="15"/>
  <c r="C891" i="15"/>
  <c r="E891" i="15" s="1"/>
  <c r="B891" i="15"/>
  <c r="C890" i="15"/>
  <c r="E890" i="15" s="1"/>
  <c r="B890" i="15"/>
  <c r="C889" i="15"/>
  <c r="E889" i="15" s="1"/>
  <c r="B889" i="15"/>
  <c r="C888" i="15"/>
  <c r="E888" i="15" s="1"/>
  <c r="B888" i="15"/>
  <c r="C887" i="15"/>
  <c r="E887" i="15" s="1"/>
  <c r="B887" i="15"/>
  <c r="C886" i="15"/>
  <c r="E886" i="15" s="1"/>
  <c r="B886" i="15"/>
  <c r="C885" i="15"/>
  <c r="E885" i="15" s="1"/>
  <c r="B885" i="15"/>
  <c r="C884" i="15"/>
  <c r="E884" i="15" s="1"/>
  <c r="B884" i="15"/>
  <c r="C883" i="15"/>
  <c r="E883" i="15" s="1"/>
  <c r="B883" i="15"/>
  <c r="C882" i="15"/>
  <c r="E882" i="15" s="1"/>
  <c r="B882" i="15"/>
  <c r="K882" i="15" s="1"/>
  <c r="C881" i="15"/>
  <c r="E881" i="15" s="1"/>
  <c r="B881" i="15"/>
  <c r="C880" i="15"/>
  <c r="E880" i="15" s="1"/>
  <c r="B880" i="15"/>
  <c r="C879" i="15"/>
  <c r="E879" i="15" s="1"/>
  <c r="B879" i="15"/>
  <c r="C878" i="15"/>
  <c r="E878" i="15" s="1"/>
  <c r="B878" i="15"/>
  <c r="C877" i="15"/>
  <c r="E877" i="15" s="1"/>
  <c r="B877" i="15"/>
  <c r="C876" i="15"/>
  <c r="E876" i="15" s="1"/>
  <c r="B876" i="15"/>
  <c r="C875" i="15"/>
  <c r="E875" i="15" s="1"/>
  <c r="B875" i="15"/>
  <c r="C874" i="15"/>
  <c r="E874" i="15" s="1"/>
  <c r="B874" i="15"/>
  <c r="C873" i="15"/>
  <c r="E873" i="15" s="1"/>
  <c r="B873" i="15"/>
  <c r="C872" i="15"/>
  <c r="E872" i="15" s="1"/>
  <c r="B872" i="15"/>
  <c r="C871" i="15"/>
  <c r="E871" i="15" s="1"/>
  <c r="B871" i="15"/>
  <c r="C870" i="15"/>
  <c r="E870" i="15" s="1"/>
  <c r="B870" i="15"/>
  <c r="C869" i="15"/>
  <c r="E869" i="15" s="1"/>
  <c r="B869" i="15"/>
  <c r="C868" i="15"/>
  <c r="E868" i="15" s="1"/>
  <c r="B868" i="15"/>
  <c r="C867" i="15"/>
  <c r="E867" i="15" s="1"/>
  <c r="B867" i="15"/>
  <c r="C866" i="15"/>
  <c r="E866" i="15" s="1"/>
  <c r="B866" i="15"/>
  <c r="C865" i="15"/>
  <c r="E865" i="15" s="1"/>
  <c r="B865" i="15"/>
  <c r="C864" i="15"/>
  <c r="E864" i="15" s="1"/>
  <c r="B864" i="15"/>
  <c r="C863" i="15"/>
  <c r="E863" i="15" s="1"/>
  <c r="B863" i="15"/>
  <c r="C862" i="15"/>
  <c r="E862" i="15" s="1"/>
  <c r="B862" i="15"/>
  <c r="C861" i="15"/>
  <c r="E861" i="15" s="1"/>
  <c r="B861" i="15"/>
  <c r="C860" i="15"/>
  <c r="E860" i="15" s="1"/>
  <c r="B860" i="15"/>
  <c r="C859" i="15"/>
  <c r="E859" i="15" s="1"/>
  <c r="B859" i="15"/>
  <c r="C858" i="15"/>
  <c r="E858" i="15" s="1"/>
  <c r="B858" i="15"/>
  <c r="C857" i="15"/>
  <c r="E857" i="15" s="1"/>
  <c r="B857" i="15"/>
  <c r="C856" i="15"/>
  <c r="E856" i="15" s="1"/>
  <c r="B856" i="15"/>
  <c r="C855" i="15"/>
  <c r="E855" i="15" s="1"/>
  <c r="B855" i="15"/>
  <c r="C854" i="15"/>
  <c r="E854" i="15" s="1"/>
  <c r="B854" i="15"/>
  <c r="C853" i="15"/>
  <c r="E853" i="15" s="1"/>
  <c r="B853" i="15"/>
  <c r="C852" i="15"/>
  <c r="E852" i="15" s="1"/>
  <c r="B852" i="15"/>
  <c r="C851" i="15"/>
  <c r="E851" i="15" s="1"/>
  <c r="B851" i="15"/>
  <c r="C850" i="15"/>
  <c r="E850" i="15" s="1"/>
  <c r="B850" i="15"/>
  <c r="C849" i="15"/>
  <c r="E849" i="15" s="1"/>
  <c r="B849" i="15"/>
  <c r="C848" i="15"/>
  <c r="E848" i="15" s="1"/>
  <c r="B848" i="15"/>
  <c r="C847" i="15"/>
  <c r="E847" i="15" s="1"/>
  <c r="B847" i="15"/>
  <c r="C846" i="15"/>
  <c r="E846" i="15" s="1"/>
  <c r="B846" i="15"/>
  <c r="C845" i="15"/>
  <c r="E845" i="15" s="1"/>
  <c r="B845" i="15"/>
  <c r="C844" i="15"/>
  <c r="E844" i="15" s="1"/>
  <c r="B844" i="15"/>
  <c r="C843" i="15"/>
  <c r="E843" i="15" s="1"/>
  <c r="B843" i="15"/>
  <c r="C842" i="15"/>
  <c r="E842" i="15" s="1"/>
  <c r="B842" i="15"/>
  <c r="C841" i="15"/>
  <c r="E841" i="15" s="1"/>
  <c r="B841" i="15"/>
  <c r="C840" i="15"/>
  <c r="E840" i="15" s="1"/>
  <c r="B840" i="15"/>
  <c r="C839" i="15"/>
  <c r="E839" i="15" s="1"/>
  <c r="B839" i="15"/>
  <c r="C838" i="15"/>
  <c r="E838" i="15" s="1"/>
  <c r="B838" i="15"/>
  <c r="C837" i="15"/>
  <c r="E837" i="15" s="1"/>
  <c r="B837" i="15"/>
  <c r="C836" i="15"/>
  <c r="E836" i="15" s="1"/>
  <c r="B836" i="15"/>
  <c r="C835" i="15"/>
  <c r="E835" i="15" s="1"/>
  <c r="B835" i="15"/>
  <c r="C834" i="15"/>
  <c r="E834" i="15" s="1"/>
  <c r="B834" i="15"/>
  <c r="C833" i="15"/>
  <c r="E833" i="15" s="1"/>
  <c r="B833" i="15"/>
  <c r="C832" i="15"/>
  <c r="E832" i="15" s="1"/>
  <c r="B832" i="15"/>
  <c r="C831" i="15"/>
  <c r="E831" i="15" s="1"/>
  <c r="B831" i="15"/>
  <c r="C830" i="15"/>
  <c r="E830" i="15" s="1"/>
  <c r="B830" i="15"/>
  <c r="C829" i="15"/>
  <c r="E829" i="15" s="1"/>
  <c r="B829" i="15"/>
  <c r="C828" i="15"/>
  <c r="E828" i="15" s="1"/>
  <c r="B828" i="15"/>
  <c r="C827" i="15"/>
  <c r="E827" i="15" s="1"/>
  <c r="B827" i="15"/>
  <c r="C826" i="15"/>
  <c r="E826" i="15" s="1"/>
  <c r="B826" i="15"/>
  <c r="C825" i="15"/>
  <c r="E825" i="15" s="1"/>
  <c r="B825" i="15"/>
  <c r="C824" i="15"/>
  <c r="E824" i="15" s="1"/>
  <c r="B824" i="15"/>
  <c r="C823" i="15"/>
  <c r="E823" i="15" s="1"/>
  <c r="B823" i="15"/>
  <c r="C822" i="15"/>
  <c r="E822" i="15" s="1"/>
  <c r="B822" i="15"/>
  <c r="C821" i="15"/>
  <c r="E821" i="15" s="1"/>
  <c r="B821" i="15"/>
  <c r="C820" i="15"/>
  <c r="E820" i="15" s="1"/>
  <c r="B820" i="15"/>
  <c r="C819" i="15"/>
  <c r="E819" i="15" s="1"/>
  <c r="B819" i="15"/>
  <c r="C818" i="15"/>
  <c r="E818" i="15" s="1"/>
  <c r="B818" i="15"/>
  <c r="C817" i="15"/>
  <c r="E817" i="15" s="1"/>
  <c r="B817" i="15"/>
  <c r="C816" i="15"/>
  <c r="E816" i="15" s="1"/>
  <c r="B816" i="15"/>
  <c r="C815" i="15"/>
  <c r="E815" i="15" s="1"/>
  <c r="B815" i="15"/>
  <c r="C814" i="15"/>
  <c r="E814" i="15" s="1"/>
  <c r="B814" i="15"/>
  <c r="C813" i="15"/>
  <c r="E813" i="15" s="1"/>
  <c r="B813" i="15"/>
  <c r="C812" i="15"/>
  <c r="E812" i="15" s="1"/>
  <c r="B812" i="15"/>
  <c r="C811" i="15"/>
  <c r="E811" i="15" s="1"/>
  <c r="B811" i="15"/>
  <c r="C810" i="15"/>
  <c r="E810" i="15" s="1"/>
  <c r="B810" i="15"/>
  <c r="C809" i="15"/>
  <c r="E809" i="15" s="1"/>
  <c r="B809" i="15"/>
  <c r="C808" i="15"/>
  <c r="E808" i="15" s="1"/>
  <c r="B808" i="15"/>
  <c r="C807" i="15"/>
  <c r="E807" i="15" s="1"/>
  <c r="B807" i="15"/>
  <c r="C806" i="15"/>
  <c r="E806" i="15" s="1"/>
  <c r="B806" i="15"/>
  <c r="C805" i="15"/>
  <c r="E805" i="15" s="1"/>
  <c r="B805" i="15"/>
  <c r="C804" i="15"/>
  <c r="E804" i="15" s="1"/>
  <c r="B804" i="15"/>
  <c r="C803" i="15"/>
  <c r="E803" i="15" s="1"/>
  <c r="B803" i="15"/>
  <c r="C802" i="15"/>
  <c r="E802" i="15" s="1"/>
  <c r="B802" i="15"/>
  <c r="C801" i="15"/>
  <c r="E801" i="15" s="1"/>
  <c r="B801" i="15"/>
  <c r="C800" i="15"/>
  <c r="E800" i="15" s="1"/>
  <c r="B800" i="15"/>
  <c r="C799" i="15"/>
  <c r="E799" i="15" s="1"/>
  <c r="B799" i="15"/>
  <c r="C798" i="15"/>
  <c r="E798" i="15" s="1"/>
  <c r="B798" i="15"/>
  <c r="C797" i="15"/>
  <c r="E797" i="15" s="1"/>
  <c r="B797" i="15"/>
  <c r="K797" i="15" s="1"/>
  <c r="C796" i="15"/>
  <c r="E796" i="15" s="1"/>
  <c r="B796" i="15"/>
  <c r="C795" i="15"/>
  <c r="E795" i="15" s="1"/>
  <c r="B795" i="15"/>
  <c r="C794" i="15"/>
  <c r="E794" i="15" s="1"/>
  <c r="B794" i="15"/>
  <c r="C793" i="15"/>
  <c r="E793" i="15" s="1"/>
  <c r="B793" i="15"/>
  <c r="C792" i="15"/>
  <c r="E792" i="15" s="1"/>
  <c r="B792" i="15"/>
  <c r="C791" i="15"/>
  <c r="E791" i="15" s="1"/>
  <c r="B791" i="15"/>
  <c r="C790" i="15"/>
  <c r="E790" i="15" s="1"/>
  <c r="B790" i="15"/>
  <c r="C789" i="15"/>
  <c r="E789" i="15" s="1"/>
  <c r="B789" i="15"/>
  <c r="C788" i="15"/>
  <c r="E788" i="15" s="1"/>
  <c r="B788" i="15"/>
  <c r="C787" i="15"/>
  <c r="E787" i="15" s="1"/>
  <c r="B787" i="15"/>
  <c r="C786" i="15"/>
  <c r="E786" i="15" s="1"/>
  <c r="B786" i="15"/>
  <c r="C785" i="15"/>
  <c r="E785" i="15" s="1"/>
  <c r="B785" i="15"/>
  <c r="C784" i="15"/>
  <c r="E784" i="15" s="1"/>
  <c r="B784" i="15"/>
  <c r="C783" i="15"/>
  <c r="E783" i="15" s="1"/>
  <c r="B783" i="15"/>
  <c r="C782" i="15"/>
  <c r="E782" i="15" s="1"/>
  <c r="B782" i="15"/>
  <c r="C781" i="15"/>
  <c r="E781" i="15" s="1"/>
  <c r="B781" i="15"/>
  <c r="C780" i="15"/>
  <c r="E780" i="15" s="1"/>
  <c r="B780" i="15"/>
  <c r="C779" i="15"/>
  <c r="E779" i="15" s="1"/>
  <c r="B779" i="15"/>
  <c r="C778" i="15"/>
  <c r="E778" i="15" s="1"/>
  <c r="B778" i="15"/>
  <c r="C777" i="15"/>
  <c r="E777" i="15" s="1"/>
  <c r="B777" i="15"/>
  <c r="C776" i="15"/>
  <c r="E776" i="15" s="1"/>
  <c r="B776" i="15"/>
  <c r="C775" i="15"/>
  <c r="E775" i="15" s="1"/>
  <c r="B775" i="15"/>
  <c r="C774" i="15"/>
  <c r="E774" i="15" s="1"/>
  <c r="B774" i="15"/>
  <c r="C773" i="15"/>
  <c r="E773" i="15" s="1"/>
  <c r="B773" i="15"/>
  <c r="C772" i="15"/>
  <c r="E772" i="15" s="1"/>
  <c r="B772" i="15"/>
  <c r="C771" i="15"/>
  <c r="E771" i="15" s="1"/>
  <c r="B771" i="15"/>
  <c r="C770" i="15"/>
  <c r="E770" i="15" s="1"/>
  <c r="B770" i="15"/>
  <c r="C769" i="15"/>
  <c r="E769" i="15" s="1"/>
  <c r="B769" i="15"/>
  <c r="C768" i="15"/>
  <c r="E768" i="15" s="1"/>
  <c r="B768" i="15"/>
  <c r="C767" i="15"/>
  <c r="E767" i="15" s="1"/>
  <c r="B767" i="15"/>
  <c r="C766" i="15"/>
  <c r="E766" i="15" s="1"/>
  <c r="B766" i="15"/>
  <c r="C765" i="15"/>
  <c r="E765" i="15" s="1"/>
  <c r="B765" i="15"/>
  <c r="C764" i="15"/>
  <c r="E764" i="15" s="1"/>
  <c r="B764" i="15"/>
  <c r="C763" i="15"/>
  <c r="E763" i="15" s="1"/>
  <c r="B763" i="15"/>
  <c r="C762" i="15"/>
  <c r="E762" i="15" s="1"/>
  <c r="B762" i="15"/>
  <c r="C761" i="15"/>
  <c r="E761" i="15" s="1"/>
  <c r="B761" i="15"/>
  <c r="C760" i="15"/>
  <c r="E760" i="15" s="1"/>
  <c r="B760" i="15"/>
  <c r="C759" i="15"/>
  <c r="E759" i="15" s="1"/>
  <c r="B759" i="15"/>
  <c r="C758" i="15"/>
  <c r="E758" i="15" s="1"/>
  <c r="B758" i="15"/>
  <c r="C757" i="15"/>
  <c r="E757" i="15" s="1"/>
  <c r="B757" i="15"/>
  <c r="C756" i="15"/>
  <c r="E756" i="15" s="1"/>
  <c r="B756" i="15"/>
  <c r="C755" i="15"/>
  <c r="E755" i="15" s="1"/>
  <c r="B755" i="15"/>
  <c r="C754" i="15"/>
  <c r="E754" i="15" s="1"/>
  <c r="B754" i="15"/>
  <c r="C753" i="15"/>
  <c r="E753" i="15" s="1"/>
  <c r="B753" i="15"/>
  <c r="C752" i="15"/>
  <c r="E752" i="15" s="1"/>
  <c r="B752" i="15"/>
  <c r="C751" i="15"/>
  <c r="E751" i="15" s="1"/>
  <c r="B751" i="15"/>
  <c r="C750" i="15"/>
  <c r="E750" i="15" s="1"/>
  <c r="B750" i="15"/>
  <c r="C749" i="15"/>
  <c r="E749" i="15" s="1"/>
  <c r="B749" i="15"/>
  <c r="C748" i="15"/>
  <c r="E748" i="15" s="1"/>
  <c r="B748" i="15"/>
  <c r="C747" i="15"/>
  <c r="E747" i="15" s="1"/>
  <c r="B747" i="15"/>
  <c r="C746" i="15"/>
  <c r="E746" i="15" s="1"/>
  <c r="B746" i="15"/>
  <c r="C745" i="15"/>
  <c r="E745" i="15" s="1"/>
  <c r="B745" i="15"/>
  <c r="L745" i="15" s="1"/>
  <c r="C744" i="15"/>
  <c r="E744" i="15" s="1"/>
  <c r="B744" i="15"/>
  <c r="C743" i="15"/>
  <c r="E743" i="15" s="1"/>
  <c r="B743" i="15"/>
  <c r="C742" i="15"/>
  <c r="E742" i="15" s="1"/>
  <c r="B742" i="15"/>
  <c r="C741" i="15"/>
  <c r="E741" i="15" s="1"/>
  <c r="B741" i="15"/>
  <c r="C740" i="15"/>
  <c r="E740" i="15" s="1"/>
  <c r="B740" i="15"/>
  <c r="C739" i="15"/>
  <c r="E739" i="15" s="1"/>
  <c r="B739" i="15"/>
  <c r="C738" i="15"/>
  <c r="E738" i="15" s="1"/>
  <c r="B738" i="15"/>
  <c r="C737" i="15"/>
  <c r="E737" i="15" s="1"/>
  <c r="B737" i="15"/>
  <c r="C736" i="15"/>
  <c r="E736" i="15" s="1"/>
  <c r="B736" i="15"/>
  <c r="C735" i="15"/>
  <c r="E735" i="15" s="1"/>
  <c r="B735" i="15"/>
  <c r="C734" i="15"/>
  <c r="E734" i="15" s="1"/>
  <c r="B734" i="15"/>
  <c r="C733" i="15"/>
  <c r="E733" i="15" s="1"/>
  <c r="B733" i="15"/>
  <c r="C732" i="15"/>
  <c r="E732" i="15" s="1"/>
  <c r="B732" i="15"/>
  <c r="C731" i="15"/>
  <c r="E731" i="15" s="1"/>
  <c r="B731" i="15"/>
  <c r="C730" i="15"/>
  <c r="E730" i="15" s="1"/>
  <c r="B730" i="15"/>
  <c r="C729" i="15"/>
  <c r="E729" i="15" s="1"/>
  <c r="B729" i="15"/>
  <c r="C728" i="15"/>
  <c r="E728" i="15" s="1"/>
  <c r="B728" i="15"/>
  <c r="C727" i="15"/>
  <c r="E727" i="15" s="1"/>
  <c r="B727" i="15"/>
  <c r="C726" i="15"/>
  <c r="E726" i="15" s="1"/>
  <c r="B726" i="15"/>
  <c r="C725" i="15"/>
  <c r="E725" i="15" s="1"/>
  <c r="B725" i="15"/>
  <c r="C724" i="15"/>
  <c r="E724" i="15" s="1"/>
  <c r="B724" i="15"/>
  <c r="C723" i="15"/>
  <c r="E723" i="15" s="1"/>
  <c r="B723" i="15"/>
  <c r="C722" i="15"/>
  <c r="E722" i="15" s="1"/>
  <c r="B722" i="15"/>
  <c r="C721" i="15"/>
  <c r="E721" i="15" s="1"/>
  <c r="B721" i="15"/>
  <c r="C720" i="15"/>
  <c r="E720" i="15" s="1"/>
  <c r="B720" i="15"/>
  <c r="C719" i="15"/>
  <c r="E719" i="15" s="1"/>
  <c r="B719" i="15"/>
  <c r="C718" i="15"/>
  <c r="E718" i="15" s="1"/>
  <c r="B718" i="15"/>
  <c r="C717" i="15"/>
  <c r="E717" i="15" s="1"/>
  <c r="B717" i="15"/>
  <c r="C716" i="15"/>
  <c r="E716" i="15" s="1"/>
  <c r="B716" i="15"/>
  <c r="C715" i="15"/>
  <c r="E715" i="15" s="1"/>
  <c r="B715" i="15"/>
  <c r="C714" i="15"/>
  <c r="E714" i="15" s="1"/>
  <c r="B714" i="15"/>
  <c r="C713" i="15"/>
  <c r="E713" i="15" s="1"/>
  <c r="B713" i="15"/>
  <c r="L713" i="15" s="1"/>
  <c r="C712" i="15"/>
  <c r="E712" i="15" s="1"/>
  <c r="B712" i="15"/>
  <c r="C711" i="15"/>
  <c r="E711" i="15" s="1"/>
  <c r="B711" i="15"/>
  <c r="C710" i="15"/>
  <c r="E710" i="15" s="1"/>
  <c r="B710" i="15"/>
  <c r="C709" i="15"/>
  <c r="E709" i="15" s="1"/>
  <c r="B709" i="15"/>
  <c r="C708" i="15"/>
  <c r="E708" i="15" s="1"/>
  <c r="B708" i="15"/>
  <c r="C707" i="15"/>
  <c r="E707" i="15" s="1"/>
  <c r="B707" i="15"/>
  <c r="C706" i="15"/>
  <c r="E706" i="15" s="1"/>
  <c r="B706" i="15"/>
  <c r="C705" i="15"/>
  <c r="E705" i="15" s="1"/>
  <c r="B705" i="15"/>
  <c r="C704" i="15"/>
  <c r="E704" i="15" s="1"/>
  <c r="B704" i="15"/>
  <c r="C703" i="15"/>
  <c r="E703" i="15" s="1"/>
  <c r="B703" i="15"/>
  <c r="C702" i="15"/>
  <c r="E702" i="15" s="1"/>
  <c r="B702" i="15"/>
  <c r="C701" i="15"/>
  <c r="E701" i="15" s="1"/>
  <c r="B701" i="15"/>
  <c r="C700" i="15"/>
  <c r="E700" i="15" s="1"/>
  <c r="B700" i="15"/>
  <c r="C699" i="15"/>
  <c r="E699" i="15" s="1"/>
  <c r="B699" i="15"/>
  <c r="C698" i="15"/>
  <c r="E698" i="15" s="1"/>
  <c r="B698" i="15"/>
  <c r="C697" i="15"/>
  <c r="E697" i="15" s="1"/>
  <c r="B697" i="15"/>
  <c r="C696" i="15"/>
  <c r="E696" i="15" s="1"/>
  <c r="B696" i="15"/>
  <c r="C695" i="15"/>
  <c r="E695" i="15" s="1"/>
  <c r="B695" i="15"/>
  <c r="C694" i="15"/>
  <c r="E694" i="15" s="1"/>
  <c r="B694" i="15"/>
  <c r="C693" i="15"/>
  <c r="E693" i="15" s="1"/>
  <c r="B693" i="15"/>
  <c r="C692" i="15"/>
  <c r="E692" i="15" s="1"/>
  <c r="B692" i="15"/>
  <c r="C691" i="15"/>
  <c r="E691" i="15" s="1"/>
  <c r="B691" i="15"/>
  <c r="C690" i="15"/>
  <c r="E690" i="15" s="1"/>
  <c r="B690" i="15"/>
  <c r="C689" i="15"/>
  <c r="E689" i="15" s="1"/>
  <c r="B689" i="15"/>
  <c r="C688" i="15"/>
  <c r="E688" i="15" s="1"/>
  <c r="B688" i="15"/>
  <c r="C687" i="15"/>
  <c r="E687" i="15" s="1"/>
  <c r="B687" i="15"/>
  <c r="C686" i="15"/>
  <c r="E686" i="15" s="1"/>
  <c r="B686" i="15"/>
  <c r="C685" i="15"/>
  <c r="E685" i="15" s="1"/>
  <c r="B685" i="15"/>
  <c r="C684" i="15"/>
  <c r="E684" i="15" s="1"/>
  <c r="B684" i="15"/>
  <c r="C683" i="15"/>
  <c r="E683" i="15" s="1"/>
  <c r="B683" i="15"/>
  <c r="C682" i="15"/>
  <c r="E682" i="15" s="1"/>
  <c r="B682" i="15"/>
  <c r="C681" i="15"/>
  <c r="E681" i="15" s="1"/>
  <c r="B681" i="15"/>
  <c r="L681" i="15" s="1"/>
  <c r="C680" i="15"/>
  <c r="E680" i="15" s="1"/>
  <c r="B680" i="15"/>
  <c r="C679" i="15"/>
  <c r="E679" i="15" s="1"/>
  <c r="B679" i="15"/>
  <c r="C678" i="15"/>
  <c r="E678" i="15" s="1"/>
  <c r="B678" i="15"/>
  <c r="C677" i="15"/>
  <c r="E677" i="15" s="1"/>
  <c r="B677" i="15"/>
  <c r="C676" i="15"/>
  <c r="E676" i="15" s="1"/>
  <c r="B676" i="15"/>
  <c r="C675" i="15"/>
  <c r="E675" i="15" s="1"/>
  <c r="B675" i="15"/>
  <c r="C674" i="15"/>
  <c r="E674" i="15" s="1"/>
  <c r="B674" i="15"/>
  <c r="C673" i="15"/>
  <c r="E673" i="15" s="1"/>
  <c r="B673" i="15"/>
  <c r="C672" i="15"/>
  <c r="E672" i="15" s="1"/>
  <c r="B672" i="15"/>
  <c r="C671" i="15"/>
  <c r="E671" i="15" s="1"/>
  <c r="B671" i="15"/>
  <c r="C670" i="15"/>
  <c r="E670" i="15" s="1"/>
  <c r="B670" i="15"/>
  <c r="C669" i="15"/>
  <c r="E669" i="15" s="1"/>
  <c r="B669" i="15"/>
  <c r="C668" i="15"/>
  <c r="E668" i="15" s="1"/>
  <c r="B668" i="15"/>
  <c r="C667" i="15"/>
  <c r="E667" i="15" s="1"/>
  <c r="B667" i="15"/>
  <c r="C666" i="15"/>
  <c r="E666" i="15" s="1"/>
  <c r="B666" i="15"/>
  <c r="C665" i="15"/>
  <c r="E665" i="15" s="1"/>
  <c r="B665" i="15"/>
  <c r="C664" i="15"/>
  <c r="E664" i="15" s="1"/>
  <c r="B664" i="15"/>
  <c r="C663" i="15"/>
  <c r="E663" i="15" s="1"/>
  <c r="B663" i="15"/>
  <c r="C662" i="15"/>
  <c r="E662" i="15" s="1"/>
  <c r="B662" i="15"/>
  <c r="C661" i="15"/>
  <c r="E661" i="15" s="1"/>
  <c r="B661" i="15"/>
  <c r="C660" i="15"/>
  <c r="E660" i="15" s="1"/>
  <c r="B660" i="15"/>
  <c r="C659" i="15"/>
  <c r="E659" i="15" s="1"/>
  <c r="B659" i="15"/>
  <c r="C658" i="15"/>
  <c r="E658" i="15" s="1"/>
  <c r="B658" i="15"/>
  <c r="C657" i="15"/>
  <c r="E657" i="15" s="1"/>
  <c r="B657" i="15"/>
  <c r="C656" i="15"/>
  <c r="E656" i="15" s="1"/>
  <c r="B656" i="15"/>
  <c r="C655" i="15"/>
  <c r="E655" i="15" s="1"/>
  <c r="B655" i="15"/>
  <c r="C654" i="15"/>
  <c r="E654" i="15" s="1"/>
  <c r="B654" i="15"/>
  <c r="C653" i="15"/>
  <c r="E653" i="15" s="1"/>
  <c r="B653" i="15"/>
  <c r="C652" i="15"/>
  <c r="E652" i="15" s="1"/>
  <c r="B652" i="15"/>
  <c r="C651" i="15"/>
  <c r="E651" i="15" s="1"/>
  <c r="B651" i="15"/>
  <c r="C650" i="15"/>
  <c r="E650" i="15" s="1"/>
  <c r="B650" i="15"/>
  <c r="C649" i="15"/>
  <c r="E649" i="15" s="1"/>
  <c r="B649" i="15"/>
  <c r="L649" i="15" s="1"/>
  <c r="C648" i="15"/>
  <c r="E648" i="15" s="1"/>
  <c r="B648" i="15"/>
  <c r="C647" i="15"/>
  <c r="E647" i="15" s="1"/>
  <c r="B647" i="15"/>
  <c r="C646" i="15"/>
  <c r="E646" i="15" s="1"/>
  <c r="B646" i="15"/>
  <c r="C645" i="15"/>
  <c r="E645" i="15" s="1"/>
  <c r="B645" i="15"/>
  <c r="C644" i="15"/>
  <c r="E644" i="15" s="1"/>
  <c r="B644" i="15"/>
  <c r="C643" i="15"/>
  <c r="E643" i="15" s="1"/>
  <c r="B643" i="15"/>
  <c r="C642" i="15"/>
  <c r="E642" i="15" s="1"/>
  <c r="B642" i="15"/>
  <c r="C641" i="15"/>
  <c r="E641" i="15" s="1"/>
  <c r="B641" i="15"/>
  <c r="C640" i="15"/>
  <c r="E640" i="15" s="1"/>
  <c r="B640" i="15"/>
  <c r="C639" i="15"/>
  <c r="E639" i="15" s="1"/>
  <c r="B639" i="15"/>
  <c r="C638" i="15"/>
  <c r="E638" i="15" s="1"/>
  <c r="B638" i="15"/>
  <c r="C637" i="15"/>
  <c r="E637" i="15" s="1"/>
  <c r="B637" i="15"/>
  <c r="C636" i="15"/>
  <c r="E636" i="15" s="1"/>
  <c r="B636" i="15"/>
  <c r="C635" i="15"/>
  <c r="E635" i="15" s="1"/>
  <c r="B635" i="15"/>
  <c r="C634" i="15"/>
  <c r="E634" i="15" s="1"/>
  <c r="B634" i="15"/>
  <c r="C633" i="15"/>
  <c r="E633" i="15" s="1"/>
  <c r="B633" i="15"/>
  <c r="C632" i="15"/>
  <c r="E632" i="15" s="1"/>
  <c r="B632" i="15"/>
  <c r="C631" i="15"/>
  <c r="E631" i="15" s="1"/>
  <c r="B631" i="15"/>
  <c r="C630" i="15"/>
  <c r="E630" i="15" s="1"/>
  <c r="B630" i="15"/>
  <c r="C629" i="15"/>
  <c r="E629" i="15" s="1"/>
  <c r="B629" i="15"/>
  <c r="C628" i="15"/>
  <c r="E628" i="15" s="1"/>
  <c r="B628" i="15"/>
  <c r="C627" i="15"/>
  <c r="E627" i="15" s="1"/>
  <c r="B627" i="15"/>
  <c r="C626" i="15"/>
  <c r="E626" i="15" s="1"/>
  <c r="B626" i="15"/>
  <c r="C625" i="15"/>
  <c r="E625" i="15" s="1"/>
  <c r="B625" i="15"/>
  <c r="C624" i="15"/>
  <c r="E624" i="15" s="1"/>
  <c r="B624" i="15"/>
  <c r="C623" i="15"/>
  <c r="E623" i="15" s="1"/>
  <c r="B623" i="15"/>
  <c r="C622" i="15"/>
  <c r="E622" i="15" s="1"/>
  <c r="B622" i="15"/>
  <c r="C621" i="15"/>
  <c r="E621" i="15" s="1"/>
  <c r="B621" i="15"/>
  <c r="C620" i="15"/>
  <c r="E620" i="15" s="1"/>
  <c r="B620" i="15"/>
  <c r="C619" i="15"/>
  <c r="E619" i="15" s="1"/>
  <c r="B619" i="15"/>
  <c r="C618" i="15"/>
  <c r="E618" i="15" s="1"/>
  <c r="B618" i="15"/>
  <c r="C617" i="15"/>
  <c r="E617" i="15" s="1"/>
  <c r="B617" i="15"/>
  <c r="L617" i="15" s="1"/>
  <c r="C616" i="15"/>
  <c r="E616" i="15" s="1"/>
  <c r="B616" i="15"/>
  <c r="C615" i="15"/>
  <c r="E615" i="15" s="1"/>
  <c r="B615" i="15"/>
  <c r="C614" i="15"/>
  <c r="E614" i="15" s="1"/>
  <c r="B614" i="15"/>
  <c r="C613" i="15"/>
  <c r="E613" i="15" s="1"/>
  <c r="B613" i="15"/>
  <c r="C612" i="15"/>
  <c r="E612" i="15" s="1"/>
  <c r="B612" i="15"/>
  <c r="C611" i="15"/>
  <c r="E611" i="15" s="1"/>
  <c r="B611" i="15"/>
  <c r="C610" i="15"/>
  <c r="E610" i="15" s="1"/>
  <c r="B610" i="15"/>
  <c r="C609" i="15"/>
  <c r="E609" i="15" s="1"/>
  <c r="B609" i="15"/>
  <c r="C608" i="15"/>
  <c r="E608" i="15" s="1"/>
  <c r="B608" i="15"/>
  <c r="C607" i="15"/>
  <c r="E607" i="15" s="1"/>
  <c r="B607" i="15"/>
  <c r="C606" i="15"/>
  <c r="E606" i="15" s="1"/>
  <c r="B606" i="15"/>
  <c r="C605" i="15"/>
  <c r="E605" i="15" s="1"/>
  <c r="B605" i="15"/>
  <c r="C604" i="15"/>
  <c r="E604" i="15" s="1"/>
  <c r="B604" i="15"/>
  <c r="C603" i="15"/>
  <c r="E603" i="15" s="1"/>
  <c r="B603" i="15"/>
  <c r="C602" i="15"/>
  <c r="E602" i="15" s="1"/>
  <c r="B602" i="15"/>
  <c r="C601" i="15"/>
  <c r="E601" i="15" s="1"/>
  <c r="B601" i="15"/>
  <c r="C600" i="15"/>
  <c r="E600" i="15" s="1"/>
  <c r="B600" i="15"/>
  <c r="C599" i="15"/>
  <c r="E599" i="15" s="1"/>
  <c r="B599" i="15"/>
  <c r="C598" i="15"/>
  <c r="E598" i="15" s="1"/>
  <c r="B598" i="15"/>
  <c r="C597" i="15"/>
  <c r="E597" i="15" s="1"/>
  <c r="B597" i="15"/>
  <c r="C596" i="15"/>
  <c r="E596" i="15" s="1"/>
  <c r="B596" i="15"/>
  <c r="C595" i="15"/>
  <c r="E595" i="15" s="1"/>
  <c r="B595" i="15"/>
  <c r="C594" i="15"/>
  <c r="E594" i="15" s="1"/>
  <c r="B594" i="15"/>
  <c r="C593" i="15"/>
  <c r="E593" i="15" s="1"/>
  <c r="B593" i="15"/>
  <c r="C592" i="15"/>
  <c r="E592" i="15" s="1"/>
  <c r="B592" i="15"/>
  <c r="C591" i="15"/>
  <c r="E591" i="15" s="1"/>
  <c r="B591" i="15"/>
  <c r="C590" i="15"/>
  <c r="E590" i="15" s="1"/>
  <c r="B590" i="15"/>
  <c r="C589" i="15"/>
  <c r="E589" i="15" s="1"/>
  <c r="B589" i="15"/>
  <c r="C588" i="15"/>
  <c r="E588" i="15" s="1"/>
  <c r="B588" i="15"/>
  <c r="C587" i="15"/>
  <c r="E587" i="15" s="1"/>
  <c r="B587" i="15"/>
  <c r="C586" i="15"/>
  <c r="E586" i="15" s="1"/>
  <c r="B586" i="15"/>
  <c r="C585" i="15"/>
  <c r="E585" i="15" s="1"/>
  <c r="B585" i="15"/>
  <c r="L585" i="15" s="1"/>
  <c r="C584" i="15"/>
  <c r="E584" i="15" s="1"/>
  <c r="B584" i="15"/>
  <c r="C583" i="15"/>
  <c r="E583" i="15" s="1"/>
  <c r="B583" i="15"/>
  <c r="C582" i="15"/>
  <c r="E582" i="15" s="1"/>
  <c r="B582" i="15"/>
  <c r="C581" i="15"/>
  <c r="E581" i="15" s="1"/>
  <c r="B581" i="15"/>
  <c r="C580" i="15"/>
  <c r="E580" i="15" s="1"/>
  <c r="B580" i="15"/>
  <c r="C579" i="15"/>
  <c r="E579" i="15" s="1"/>
  <c r="B579" i="15"/>
  <c r="C578" i="15"/>
  <c r="E578" i="15" s="1"/>
  <c r="B578" i="15"/>
  <c r="C577" i="15"/>
  <c r="E577" i="15" s="1"/>
  <c r="B577" i="15"/>
  <c r="C576" i="15"/>
  <c r="E576" i="15" s="1"/>
  <c r="B576" i="15"/>
  <c r="C575" i="15"/>
  <c r="E575" i="15" s="1"/>
  <c r="B575" i="15"/>
  <c r="C574" i="15"/>
  <c r="E574" i="15" s="1"/>
  <c r="B574" i="15"/>
  <c r="C573" i="15"/>
  <c r="E573" i="15" s="1"/>
  <c r="B573" i="15"/>
  <c r="C572" i="15"/>
  <c r="E572" i="15" s="1"/>
  <c r="B572" i="15"/>
  <c r="C571" i="15"/>
  <c r="E571" i="15" s="1"/>
  <c r="B571" i="15"/>
  <c r="C570" i="15"/>
  <c r="E570" i="15" s="1"/>
  <c r="B570" i="15"/>
  <c r="C569" i="15"/>
  <c r="E569" i="15" s="1"/>
  <c r="B569" i="15"/>
  <c r="C568" i="15"/>
  <c r="E568" i="15" s="1"/>
  <c r="B568" i="15"/>
  <c r="C567" i="15"/>
  <c r="E567" i="15" s="1"/>
  <c r="B567" i="15"/>
  <c r="C566" i="15"/>
  <c r="E566" i="15" s="1"/>
  <c r="B566" i="15"/>
  <c r="C565" i="15"/>
  <c r="E565" i="15" s="1"/>
  <c r="B565" i="15"/>
  <c r="C564" i="15"/>
  <c r="E564" i="15" s="1"/>
  <c r="B564" i="15"/>
  <c r="C563" i="15"/>
  <c r="E563" i="15" s="1"/>
  <c r="B563" i="15"/>
  <c r="C562" i="15"/>
  <c r="E562" i="15" s="1"/>
  <c r="B562" i="15"/>
  <c r="C561" i="15"/>
  <c r="E561" i="15" s="1"/>
  <c r="B561" i="15"/>
  <c r="C560" i="15"/>
  <c r="E560" i="15" s="1"/>
  <c r="B560" i="15"/>
  <c r="C559" i="15"/>
  <c r="E559" i="15" s="1"/>
  <c r="B559" i="15"/>
  <c r="C558" i="15"/>
  <c r="E558" i="15" s="1"/>
  <c r="B558" i="15"/>
  <c r="C557" i="15"/>
  <c r="E557" i="15" s="1"/>
  <c r="B557" i="15"/>
  <c r="C556" i="15"/>
  <c r="E556" i="15" s="1"/>
  <c r="B556" i="15"/>
  <c r="C555" i="15"/>
  <c r="E555" i="15" s="1"/>
  <c r="B555" i="15"/>
  <c r="C554" i="15"/>
  <c r="E554" i="15" s="1"/>
  <c r="B554" i="15"/>
  <c r="C553" i="15"/>
  <c r="E553" i="15" s="1"/>
  <c r="B553" i="15"/>
  <c r="L553" i="15" s="1"/>
  <c r="C552" i="15"/>
  <c r="E552" i="15" s="1"/>
  <c r="B552" i="15"/>
  <c r="C551" i="15"/>
  <c r="E551" i="15" s="1"/>
  <c r="B551" i="15"/>
  <c r="C550" i="15"/>
  <c r="E550" i="15" s="1"/>
  <c r="B550" i="15"/>
  <c r="C549" i="15"/>
  <c r="E549" i="15" s="1"/>
  <c r="B549" i="15"/>
  <c r="C548" i="15"/>
  <c r="E548" i="15" s="1"/>
  <c r="B548" i="15"/>
  <c r="C547" i="15"/>
  <c r="E547" i="15" s="1"/>
  <c r="B547" i="15"/>
  <c r="C546" i="15"/>
  <c r="E546" i="15" s="1"/>
  <c r="B546" i="15"/>
  <c r="C545" i="15"/>
  <c r="E545" i="15" s="1"/>
  <c r="B545" i="15"/>
  <c r="C544" i="15"/>
  <c r="E544" i="15" s="1"/>
  <c r="B544" i="15"/>
  <c r="C543" i="15"/>
  <c r="E543" i="15" s="1"/>
  <c r="B543" i="15"/>
  <c r="C542" i="15"/>
  <c r="E542" i="15" s="1"/>
  <c r="B542" i="15"/>
  <c r="C541" i="15"/>
  <c r="E541" i="15" s="1"/>
  <c r="B541" i="15"/>
  <c r="C540" i="15"/>
  <c r="E540" i="15" s="1"/>
  <c r="B540" i="15"/>
  <c r="C539" i="15"/>
  <c r="E539" i="15" s="1"/>
  <c r="B539" i="15"/>
  <c r="C538" i="15"/>
  <c r="E538" i="15" s="1"/>
  <c r="B538" i="15"/>
  <c r="C537" i="15"/>
  <c r="E537" i="15" s="1"/>
  <c r="B537" i="15"/>
  <c r="C536" i="15"/>
  <c r="E536" i="15" s="1"/>
  <c r="B536" i="15"/>
  <c r="C535" i="15"/>
  <c r="E535" i="15" s="1"/>
  <c r="B535" i="15"/>
  <c r="C534" i="15"/>
  <c r="E534" i="15" s="1"/>
  <c r="B534" i="15"/>
  <c r="C533" i="15"/>
  <c r="E533" i="15" s="1"/>
  <c r="B533" i="15"/>
  <c r="C532" i="15"/>
  <c r="E532" i="15" s="1"/>
  <c r="B532" i="15"/>
  <c r="C531" i="15"/>
  <c r="E531" i="15" s="1"/>
  <c r="B531" i="15"/>
  <c r="C530" i="15"/>
  <c r="E530" i="15" s="1"/>
  <c r="B530" i="15"/>
  <c r="C529" i="15"/>
  <c r="E529" i="15" s="1"/>
  <c r="B529" i="15"/>
  <c r="C528" i="15"/>
  <c r="E528" i="15" s="1"/>
  <c r="B528" i="15"/>
  <c r="C527" i="15"/>
  <c r="E527" i="15" s="1"/>
  <c r="B527" i="15"/>
  <c r="C526" i="15"/>
  <c r="E526" i="15" s="1"/>
  <c r="B526" i="15"/>
  <c r="C525" i="15"/>
  <c r="E525" i="15" s="1"/>
  <c r="B525" i="15"/>
  <c r="C524" i="15"/>
  <c r="E524" i="15" s="1"/>
  <c r="B524" i="15"/>
  <c r="C523" i="15"/>
  <c r="E523" i="15" s="1"/>
  <c r="B523" i="15"/>
  <c r="C522" i="15"/>
  <c r="E522" i="15" s="1"/>
  <c r="B522" i="15"/>
  <c r="C521" i="15"/>
  <c r="E521" i="15" s="1"/>
  <c r="B521" i="15"/>
  <c r="L521" i="15" s="1"/>
  <c r="C520" i="15"/>
  <c r="E520" i="15" s="1"/>
  <c r="B520" i="15"/>
  <c r="C519" i="15"/>
  <c r="E519" i="15" s="1"/>
  <c r="B519" i="15"/>
  <c r="C518" i="15"/>
  <c r="E518" i="15" s="1"/>
  <c r="B518" i="15"/>
  <c r="C517" i="15"/>
  <c r="E517" i="15" s="1"/>
  <c r="B517" i="15"/>
  <c r="C516" i="15"/>
  <c r="E516" i="15" s="1"/>
  <c r="B516" i="15"/>
  <c r="C515" i="15"/>
  <c r="E515" i="15" s="1"/>
  <c r="B515" i="15"/>
  <c r="C514" i="15"/>
  <c r="E514" i="15" s="1"/>
  <c r="B514" i="15"/>
  <c r="C513" i="15"/>
  <c r="E513" i="15" s="1"/>
  <c r="B513" i="15"/>
  <c r="C512" i="15"/>
  <c r="E512" i="15" s="1"/>
  <c r="B512" i="15"/>
  <c r="C511" i="15"/>
  <c r="E511" i="15" s="1"/>
  <c r="B511" i="15"/>
  <c r="C510" i="15"/>
  <c r="E510" i="15" s="1"/>
  <c r="B510" i="15"/>
  <c r="C509" i="15"/>
  <c r="E509" i="15" s="1"/>
  <c r="B509" i="15"/>
  <c r="C508" i="15"/>
  <c r="E508" i="15" s="1"/>
  <c r="B508" i="15"/>
  <c r="C507" i="15"/>
  <c r="E507" i="15" s="1"/>
  <c r="B507" i="15"/>
  <c r="C506" i="15"/>
  <c r="E506" i="15" s="1"/>
  <c r="B506" i="15"/>
  <c r="C505" i="15"/>
  <c r="E505" i="15" s="1"/>
  <c r="B505" i="15"/>
  <c r="C504" i="15"/>
  <c r="E504" i="15" s="1"/>
  <c r="B504" i="15"/>
  <c r="C503" i="15"/>
  <c r="E503" i="15" s="1"/>
  <c r="B503" i="15"/>
  <c r="C502" i="15"/>
  <c r="E502" i="15" s="1"/>
  <c r="B502" i="15"/>
  <c r="C501" i="15"/>
  <c r="E501" i="15" s="1"/>
  <c r="B501" i="15"/>
  <c r="C500" i="15"/>
  <c r="E500" i="15" s="1"/>
  <c r="B500" i="15"/>
  <c r="C499" i="15"/>
  <c r="E499" i="15" s="1"/>
  <c r="B499" i="15"/>
  <c r="C498" i="15"/>
  <c r="E498" i="15" s="1"/>
  <c r="B498" i="15"/>
  <c r="C497" i="15"/>
  <c r="E497" i="15" s="1"/>
  <c r="B497" i="15"/>
  <c r="C496" i="15"/>
  <c r="E496" i="15" s="1"/>
  <c r="B496" i="15"/>
  <c r="C495" i="15"/>
  <c r="E495" i="15" s="1"/>
  <c r="B495" i="15"/>
  <c r="C494" i="15"/>
  <c r="E494" i="15" s="1"/>
  <c r="B494" i="15"/>
  <c r="C493" i="15"/>
  <c r="E493" i="15" s="1"/>
  <c r="B493" i="15"/>
  <c r="C492" i="15"/>
  <c r="E492" i="15" s="1"/>
  <c r="B492" i="15"/>
  <c r="C491" i="15"/>
  <c r="E491" i="15" s="1"/>
  <c r="B491" i="15"/>
  <c r="C490" i="15"/>
  <c r="E490" i="15" s="1"/>
  <c r="B490" i="15"/>
  <c r="C489" i="15"/>
  <c r="E489" i="15" s="1"/>
  <c r="B489" i="15"/>
  <c r="L489" i="15" s="1"/>
  <c r="C488" i="15"/>
  <c r="E488" i="15" s="1"/>
  <c r="B488" i="15"/>
  <c r="C487" i="15"/>
  <c r="E487" i="15" s="1"/>
  <c r="B487" i="15"/>
  <c r="C486" i="15"/>
  <c r="E486" i="15" s="1"/>
  <c r="B486" i="15"/>
  <c r="C485" i="15"/>
  <c r="E485" i="15" s="1"/>
  <c r="B485" i="15"/>
  <c r="C484" i="15"/>
  <c r="E484" i="15" s="1"/>
  <c r="B484" i="15"/>
  <c r="C483" i="15"/>
  <c r="E483" i="15" s="1"/>
  <c r="B483" i="15"/>
  <c r="C482" i="15"/>
  <c r="E482" i="15" s="1"/>
  <c r="B482" i="15"/>
  <c r="C481" i="15"/>
  <c r="E481" i="15" s="1"/>
  <c r="B481" i="15"/>
  <c r="C480" i="15"/>
  <c r="E480" i="15" s="1"/>
  <c r="B480" i="15"/>
  <c r="C479" i="15"/>
  <c r="E479" i="15" s="1"/>
  <c r="B479" i="15"/>
  <c r="C478" i="15"/>
  <c r="E478" i="15" s="1"/>
  <c r="B478" i="15"/>
  <c r="C477" i="15"/>
  <c r="E477" i="15" s="1"/>
  <c r="B477" i="15"/>
  <c r="C476" i="15"/>
  <c r="E476" i="15" s="1"/>
  <c r="B476" i="15"/>
  <c r="C475" i="15"/>
  <c r="E475" i="15" s="1"/>
  <c r="B475" i="15"/>
  <c r="C474" i="15"/>
  <c r="E474" i="15" s="1"/>
  <c r="B474" i="15"/>
  <c r="C473" i="15"/>
  <c r="E473" i="15" s="1"/>
  <c r="B473" i="15"/>
  <c r="C472" i="15"/>
  <c r="E472" i="15" s="1"/>
  <c r="B472" i="15"/>
  <c r="C471" i="15"/>
  <c r="E471" i="15" s="1"/>
  <c r="B471" i="15"/>
  <c r="C470" i="15"/>
  <c r="E470" i="15" s="1"/>
  <c r="B470" i="15"/>
  <c r="C469" i="15"/>
  <c r="E469" i="15" s="1"/>
  <c r="B469" i="15"/>
  <c r="C468" i="15"/>
  <c r="E468" i="15" s="1"/>
  <c r="B468" i="15"/>
  <c r="C467" i="15"/>
  <c r="E467" i="15" s="1"/>
  <c r="B467" i="15"/>
  <c r="C466" i="15"/>
  <c r="E466" i="15" s="1"/>
  <c r="B466" i="15"/>
  <c r="C465" i="15"/>
  <c r="E465" i="15" s="1"/>
  <c r="B465" i="15"/>
  <c r="C464" i="15"/>
  <c r="E464" i="15" s="1"/>
  <c r="B464" i="15"/>
  <c r="C463" i="15"/>
  <c r="E463" i="15" s="1"/>
  <c r="B463" i="15"/>
  <c r="C462" i="15"/>
  <c r="E462" i="15" s="1"/>
  <c r="B462" i="15"/>
  <c r="C461" i="15"/>
  <c r="E461" i="15" s="1"/>
  <c r="B461" i="15"/>
  <c r="C460" i="15"/>
  <c r="E460" i="15" s="1"/>
  <c r="B460" i="15"/>
  <c r="C459" i="15"/>
  <c r="E459" i="15" s="1"/>
  <c r="B459" i="15"/>
  <c r="C458" i="15"/>
  <c r="E458" i="15" s="1"/>
  <c r="B458" i="15"/>
  <c r="C457" i="15"/>
  <c r="E457" i="15" s="1"/>
  <c r="B457" i="15"/>
  <c r="L457" i="15" s="1"/>
  <c r="C456" i="15"/>
  <c r="E456" i="15" s="1"/>
  <c r="B456" i="15"/>
  <c r="C455" i="15"/>
  <c r="E455" i="15" s="1"/>
  <c r="B455" i="15"/>
  <c r="C454" i="15"/>
  <c r="E454" i="15" s="1"/>
  <c r="B454" i="15"/>
  <c r="C453" i="15"/>
  <c r="E453" i="15" s="1"/>
  <c r="B453" i="15"/>
  <c r="C452" i="15"/>
  <c r="E452" i="15" s="1"/>
  <c r="B452" i="15"/>
  <c r="C451" i="15"/>
  <c r="E451" i="15" s="1"/>
  <c r="B451" i="15"/>
  <c r="C450" i="15"/>
  <c r="E450" i="15" s="1"/>
  <c r="B450" i="15"/>
  <c r="C449" i="15"/>
  <c r="E449" i="15" s="1"/>
  <c r="B449" i="15"/>
  <c r="C448" i="15"/>
  <c r="E448" i="15" s="1"/>
  <c r="B448" i="15"/>
  <c r="C447" i="15"/>
  <c r="E447" i="15" s="1"/>
  <c r="B447" i="15"/>
  <c r="C446" i="15"/>
  <c r="E446" i="15" s="1"/>
  <c r="B446" i="15"/>
  <c r="C445" i="15"/>
  <c r="E445" i="15" s="1"/>
  <c r="B445" i="15"/>
  <c r="C444" i="15"/>
  <c r="E444" i="15" s="1"/>
  <c r="B444" i="15"/>
  <c r="C443" i="15"/>
  <c r="E443" i="15" s="1"/>
  <c r="B443" i="15"/>
  <c r="C442" i="15"/>
  <c r="E442" i="15" s="1"/>
  <c r="B442" i="15"/>
  <c r="C441" i="15"/>
  <c r="E441" i="15" s="1"/>
  <c r="B441" i="15"/>
  <c r="C440" i="15"/>
  <c r="E440" i="15" s="1"/>
  <c r="B440" i="15"/>
  <c r="C439" i="15"/>
  <c r="E439" i="15" s="1"/>
  <c r="B439" i="15"/>
  <c r="C438" i="15"/>
  <c r="E438" i="15" s="1"/>
  <c r="B438" i="15"/>
  <c r="C437" i="15"/>
  <c r="E437" i="15" s="1"/>
  <c r="B437" i="15"/>
  <c r="C436" i="15"/>
  <c r="E436" i="15" s="1"/>
  <c r="B436" i="15"/>
  <c r="C435" i="15"/>
  <c r="E435" i="15" s="1"/>
  <c r="B435" i="15"/>
  <c r="C434" i="15"/>
  <c r="E434" i="15" s="1"/>
  <c r="B434" i="15"/>
  <c r="C433" i="15"/>
  <c r="E433" i="15" s="1"/>
  <c r="B433" i="15"/>
  <c r="C432" i="15"/>
  <c r="E432" i="15" s="1"/>
  <c r="B432" i="15"/>
  <c r="C431" i="15"/>
  <c r="E431" i="15" s="1"/>
  <c r="B431" i="15"/>
  <c r="C430" i="15"/>
  <c r="E430" i="15" s="1"/>
  <c r="B430" i="15"/>
  <c r="C429" i="15"/>
  <c r="E429" i="15" s="1"/>
  <c r="B429" i="15"/>
  <c r="C428" i="15"/>
  <c r="E428" i="15" s="1"/>
  <c r="B428" i="15"/>
  <c r="L428" i="15" s="1"/>
  <c r="C427" i="15"/>
  <c r="E427" i="15" s="1"/>
  <c r="B427" i="15"/>
  <c r="C426" i="15"/>
  <c r="E426" i="15" s="1"/>
  <c r="B426" i="15"/>
  <c r="C425" i="15"/>
  <c r="E425" i="15" s="1"/>
  <c r="B425" i="15"/>
  <c r="C424" i="15"/>
  <c r="E424" i="15" s="1"/>
  <c r="B424" i="15"/>
  <c r="C423" i="15"/>
  <c r="E423" i="15" s="1"/>
  <c r="B423" i="15"/>
  <c r="C422" i="15"/>
  <c r="E422" i="15" s="1"/>
  <c r="B422" i="15"/>
  <c r="C421" i="15"/>
  <c r="E421" i="15" s="1"/>
  <c r="B421" i="15"/>
  <c r="C420" i="15"/>
  <c r="E420" i="15" s="1"/>
  <c r="B420" i="15"/>
  <c r="C419" i="15"/>
  <c r="E419" i="15" s="1"/>
  <c r="B419" i="15"/>
  <c r="C418" i="15"/>
  <c r="E418" i="15" s="1"/>
  <c r="B418" i="15"/>
  <c r="C417" i="15"/>
  <c r="E417" i="15" s="1"/>
  <c r="B417" i="15"/>
  <c r="C416" i="15"/>
  <c r="E416" i="15" s="1"/>
  <c r="B416" i="15"/>
  <c r="C415" i="15"/>
  <c r="E415" i="15" s="1"/>
  <c r="B415" i="15"/>
  <c r="L415" i="15" s="1"/>
  <c r="C414" i="15"/>
  <c r="E414" i="15" s="1"/>
  <c r="B414" i="15"/>
  <c r="C413" i="15"/>
  <c r="E413" i="15" s="1"/>
  <c r="B413" i="15"/>
  <c r="C412" i="15"/>
  <c r="E412" i="15" s="1"/>
  <c r="B412" i="15"/>
  <c r="C411" i="15"/>
  <c r="E411" i="15" s="1"/>
  <c r="B411" i="15"/>
  <c r="C410" i="15"/>
  <c r="E410" i="15" s="1"/>
  <c r="B410" i="15"/>
  <c r="C409" i="15"/>
  <c r="E409" i="15" s="1"/>
  <c r="B409" i="15"/>
  <c r="C408" i="15"/>
  <c r="E408" i="15" s="1"/>
  <c r="B408" i="15"/>
  <c r="C407" i="15"/>
  <c r="E407" i="15" s="1"/>
  <c r="B407" i="15"/>
  <c r="C406" i="15"/>
  <c r="E406" i="15" s="1"/>
  <c r="B406" i="15"/>
  <c r="C405" i="15"/>
  <c r="E405" i="15" s="1"/>
  <c r="B405" i="15"/>
  <c r="C404" i="15"/>
  <c r="E404" i="15" s="1"/>
  <c r="B404" i="15"/>
  <c r="L404" i="15" s="1"/>
  <c r="C403" i="15"/>
  <c r="E403" i="15" s="1"/>
  <c r="B403" i="15"/>
  <c r="C402" i="15"/>
  <c r="E402" i="15" s="1"/>
  <c r="B402" i="15"/>
  <c r="C401" i="15"/>
  <c r="E401" i="15" s="1"/>
  <c r="B401" i="15"/>
  <c r="C400" i="15"/>
  <c r="E400" i="15" s="1"/>
  <c r="B400" i="15"/>
  <c r="C399" i="15"/>
  <c r="E399" i="15" s="1"/>
  <c r="B399" i="15"/>
  <c r="C398" i="15"/>
  <c r="E398" i="15" s="1"/>
  <c r="B398" i="15"/>
  <c r="C397" i="15"/>
  <c r="E397" i="15" s="1"/>
  <c r="B397" i="15"/>
  <c r="C396" i="15"/>
  <c r="E396" i="15" s="1"/>
  <c r="B396" i="15"/>
  <c r="C395" i="15"/>
  <c r="E395" i="15" s="1"/>
  <c r="B395" i="15"/>
  <c r="C394" i="15"/>
  <c r="E394" i="15" s="1"/>
  <c r="B394" i="15"/>
  <c r="C393" i="15"/>
  <c r="E393" i="15" s="1"/>
  <c r="B393" i="15"/>
  <c r="L393" i="15" s="1"/>
  <c r="C392" i="15"/>
  <c r="E392" i="15" s="1"/>
  <c r="B392" i="15"/>
  <c r="C391" i="15"/>
  <c r="E391" i="15" s="1"/>
  <c r="B391" i="15"/>
  <c r="C390" i="15"/>
  <c r="E390" i="15" s="1"/>
  <c r="B390" i="15"/>
  <c r="C389" i="15"/>
  <c r="E389" i="15" s="1"/>
  <c r="B389" i="15"/>
  <c r="C388" i="15"/>
  <c r="E388" i="15" s="1"/>
  <c r="B388" i="15"/>
  <c r="C387" i="15"/>
  <c r="E387" i="15" s="1"/>
  <c r="B387" i="15"/>
  <c r="C386" i="15"/>
  <c r="E386" i="15" s="1"/>
  <c r="B386" i="15"/>
  <c r="C385" i="15"/>
  <c r="E385" i="15" s="1"/>
  <c r="B385" i="15"/>
  <c r="C384" i="15"/>
  <c r="E384" i="15" s="1"/>
  <c r="B384" i="15"/>
  <c r="C383" i="15"/>
  <c r="E383" i="15" s="1"/>
  <c r="B383" i="15"/>
  <c r="L383" i="15" s="1"/>
  <c r="C382" i="15"/>
  <c r="E382" i="15" s="1"/>
  <c r="B382" i="15"/>
  <c r="C381" i="15"/>
  <c r="E381" i="15" s="1"/>
  <c r="B381" i="15"/>
  <c r="C380" i="15"/>
  <c r="E380" i="15" s="1"/>
  <c r="B380" i="15"/>
  <c r="C379" i="15"/>
  <c r="E379" i="15" s="1"/>
  <c r="B379" i="15"/>
  <c r="C378" i="15"/>
  <c r="E378" i="15" s="1"/>
  <c r="B378" i="15"/>
  <c r="C377" i="15"/>
  <c r="E377" i="15" s="1"/>
  <c r="B377" i="15"/>
  <c r="C376" i="15"/>
  <c r="E376" i="15" s="1"/>
  <c r="B376" i="15"/>
  <c r="C375" i="15"/>
  <c r="E375" i="15" s="1"/>
  <c r="B375" i="15"/>
  <c r="C374" i="15"/>
  <c r="E374" i="15" s="1"/>
  <c r="B374" i="15"/>
  <c r="C373" i="15"/>
  <c r="E373" i="15" s="1"/>
  <c r="B373" i="15"/>
  <c r="C372" i="15"/>
  <c r="E372" i="15" s="1"/>
  <c r="B372" i="15"/>
  <c r="L372" i="15" s="1"/>
  <c r="C371" i="15"/>
  <c r="E371" i="15" s="1"/>
  <c r="B371" i="15"/>
  <c r="C370" i="15"/>
  <c r="E370" i="15" s="1"/>
  <c r="B370" i="15"/>
  <c r="C369" i="15"/>
  <c r="E369" i="15" s="1"/>
  <c r="B369" i="15"/>
  <c r="C368" i="15"/>
  <c r="E368" i="15" s="1"/>
  <c r="B368" i="15"/>
  <c r="C367" i="15"/>
  <c r="E367" i="15" s="1"/>
  <c r="B367" i="15"/>
  <c r="C366" i="15"/>
  <c r="E366" i="15" s="1"/>
  <c r="B366" i="15"/>
  <c r="C365" i="15"/>
  <c r="E365" i="15" s="1"/>
  <c r="B365" i="15"/>
  <c r="C364" i="15"/>
  <c r="E364" i="15" s="1"/>
  <c r="B364" i="15"/>
  <c r="C363" i="15"/>
  <c r="E363" i="15" s="1"/>
  <c r="B363" i="15"/>
  <c r="C362" i="15"/>
  <c r="E362" i="15" s="1"/>
  <c r="B362" i="15"/>
  <c r="C361" i="15"/>
  <c r="E361" i="15" s="1"/>
  <c r="B361" i="15"/>
  <c r="L361" i="15" s="1"/>
  <c r="C360" i="15"/>
  <c r="E360" i="15" s="1"/>
  <c r="B360" i="15"/>
  <c r="C359" i="15"/>
  <c r="E359" i="15" s="1"/>
  <c r="B359" i="15"/>
  <c r="C358" i="15"/>
  <c r="E358" i="15" s="1"/>
  <c r="B358" i="15"/>
  <c r="C357" i="15"/>
  <c r="E357" i="15" s="1"/>
  <c r="B357" i="15"/>
  <c r="C356" i="15"/>
  <c r="E356" i="15" s="1"/>
  <c r="B356" i="15"/>
  <c r="C355" i="15"/>
  <c r="E355" i="15" s="1"/>
  <c r="B355" i="15"/>
  <c r="C354" i="15"/>
  <c r="E354" i="15" s="1"/>
  <c r="B354" i="15"/>
  <c r="C353" i="15"/>
  <c r="E353" i="15" s="1"/>
  <c r="B353" i="15"/>
  <c r="C352" i="15"/>
  <c r="E352" i="15" s="1"/>
  <c r="B352" i="15"/>
  <c r="C351" i="15"/>
  <c r="E351" i="15" s="1"/>
  <c r="B351" i="15"/>
  <c r="L351" i="15" s="1"/>
  <c r="C350" i="15"/>
  <c r="E350" i="15" s="1"/>
  <c r="B350" i="15"/>
  <c r="C349" i="15"/>
  <c r="E349" i="15" s="1"/>
  <c r="B349" i="15"/>
  <c r="C348" i="15"/>
  <c r="E348" i="15" s="1"/>
  <c r="B348" i="15"/>
  <c r="C347" i="15"/>
  <c r="E347" i="15" s="1"/>
  <c r="B347" i="15"/>
  <c r="C346" i="15"/>
  <c r="E346" i="15" s="1"/>
  <c r="B346" i="15"/>
  <c r="C345" i="15"/>
  <c r="E345" i="15" s="1"/>
  <c r="B345" i="15"/>
  <c r="C344" i="15"/>
  <c r="E344" i="15" s="1"/>
  <c r="B344" i="15"/>
  <c r="C343" i="15"/>
  <c r="E343" i="15" s="1"/>
  <c r="B343" i="15"/>
  <c r="C342" i="15"/>
  <c r="E342" i="15" s="1"/>
  <c r="B342" i="15"/>
  <c r="C341" i="15"/>
  <c r="E341" i="15" s="1"/>
  <c r="B341" i="15"/>
  <c r="C340" i="15"/>
  <c r="E340" i="15" s="1"/>
  <c r="B340" i="15"/>
  <c r="L340" i="15" s="1"/>
  <c r="C339" i="15"/>
  <c r="E339" i="15" s="1"/>
  <c r="B339" i="15"/>
  <c r="C338" i="15"/>
  <c r="E338" i="15" s="1"/>
  <c r="B338" i="15"/>
  <c r="C337" i="15"/>
  <c r="E337" i="15" s="1"/>
  <c r="B337" i="15"/>
  <c r="C336" i="15"/>
  <c r="E336" i="15" s="1"/>
  <c r="B336" i="15"/>
  <c r="C335" i="15"/>
  <c r="E335" i="15" s="1"/>
  <c r="B335" i="15"/>
  <c r="C334" i="15"/>
  <c r="E334" i="15" s="1"/>
  <c r="B334" i="15"/>
  <c r="C333" i="15"/>
  <c r="E333" i="15" s="1"/>
  <c r="B333" i="15"/>
  <c r="C332" i="15"/>
  <c r="E332" i="15" s="1"/>
  <c r="B332" i="15"/>
  <c r="C331" i="15"/>
  <c r="E331" i="15" s="1"/>
  <c r="B331" i="15"/>
  <c r="C330" i="15"/>
  <c r="E330" i="15" s="1"/>
  <c r="B330" i="15"/>
  <c r="C329" i="15"/>
  <c r="E329" i="15" s="1"/>
  <c r="B329" i="15"/>
  <c r="L329" i="15" s="1"/>
  <c r="C328" i="15"/>
  <c r="E328" i="15" s="1"/>
  <c r="B328" i="15"/>
  <c r="C327" i="15"/>
  <c r="E327" i="15" s="1"/>
  <c r="B327" i="15"/>
  <c r="C326" i="15"/>
  <c r="E326" i="15" s="1"/>
  <c r="B326" i="15"/>
  <c r="C325" i="15"/>
  <c r="E325" i="15" s="1"/>
  <c r="B325" i="15"/>
  <c r="C324" i="15"/>
  <c r="E324" i="15" s="1"/>
  <c r="B324" i="15"/>
  <c r="C323" i="15"/>
  <c r="E323" i="15" s="1"/>
  <c r="B323" i="15"/>
  <c r="C322" i="15"/>
  <c r="E322" i="15" s="1"/>
  <c r="B322" i="15"/>
  <c r="C321" i="15"/>
  <c r="E321" i="15" s="1"/>
  <c r="B321" i="15"/>
  <c r="C320" i="15"/>
  <c r="E320" i="15" s="1"/>
  <c r="B320" i="15"/>
  <c r="C319" i="15"/>
  <c r="E319" i="15" s="1"/>
  <c r="B319" i="15"/>
  <c r="L319" i="15" s="1"/>
  <c r="C318" i="15"/>
  <c r="E318" i="15" s="1"/>
  <c r="B318" i="15"/>
  <c r="C317" i="15"/>
  <c r="E317" i="15" s="1"/>
  <c r="B317" i="15"/>
  <c r="C316" i="15"/>
  <c r="E316" i="15" s="1"/>
  <c r="B316" i="15"/>
  <c r="C315" i="15"/>
  <c r="E315" i="15" s="1"/>
  <c r="B315" i="15"/>
  <c r="C314" i="15"/>
  <c r="E314" i="15" s="1"/>
  <c r="B314" i="15"/>
  <c r="C313" i="15"/>
  <c r="E313" i="15" s="1"/>
  <c r="B313" i="15"/>
  <c r="C312" i="15"/>
  <c r="E312" i="15" s="1"/>
  <c r="B312" i="15"/>
  <c r="C311" i="15"/>
  <c r="E311" i="15" s="1"/>
  <c r="B311" i="15"/>
  <c r="C310" i="15"/>
  <c r="E310" i="15" s="1"/>
  <c r="B310" i="15"/>
  <c r="C309" i="15"/>
  <c r="E309" i="15" s="1"/>
  <c r="B309" i="15"/>
  <c r="C308" i="15"/>
  <c r="E308" i="15" s="1"/>
  <c r="B308" i="15"/>
  <c r="L308" i="15" s="1"/>
  <c r="C307" i="15"/>
  <c r="E307" i="15" s="1"/>
  <c r="B307" i="15"/>
  <c r="C306" i="15"/>
  <c r="E306" i="15" s="1"/>
  <c r="B306" i="15"/>
  <c r="C305" i="15"/>
  <c r="E305" i="15" s="1"/>
  <c r="B305" i="15"/>
  <c r="C304" i="15"/>
  <c r="E304" i="15" s="1"/>
  <c r="B304" i="15"/>
  <c r="C303" i="15"/>
  <c r="E303" i="15" s="1"/>
  <c r="B303" i="15"/>
  <c r="C302" i="15"/>
  <c r="E302" i="15" s="1"/>
  <c r="B302" i="15"/>
  <c r="C301" i="15"/>
  <c r="E301" i="15" s="1"/>
  <c r="B301" i="15"/>
  <c r="C300" i="15"/>
  <c r="E300" i="15" s="1"/>
  <c r="B300" i="15"/>
  <c r="C299" i="15"/>
  <c r="E299" i="15" s="1"/>
  <c r="B299" i="15"/>
  <c r="C298" i="15"/>
  <c r="E298" i="15" s="1"/>
  <c r="B298" i="15"/>
  <c r="C297" i="15"/>
  <c r="E297" i="15" s="1"/>
  <c r="B297" i="15"/>
  <c r="L297" i="15" s="1"/>
  <c r="C296" i="15"/>
  <c r="E296" i="15" s="1"/>
  <c r="B296" i="15"/>
  <c r="C295" i="15"/>
  <c r="E295" i="15" s="1"/>
  <c r="B295" i="15"/>
  <c r="C294" i="15"/>
  <c r="E294" i="15" s="1"/>
  <c r="B294" i="15"/>
  <c r="C293" i="15"/>
  <c r="E293" i="15" s="1"/>
  <c r="B293" i="15"/>
  <c r="C292" i="15"/>
  <c r="E292" i="15" s="1"/>
  <c r="B292" i="15"/>
  <c r="C291" i="15"/>
  <c r="E291" i="15" s="1"/>
  <c r="B291" i="15"/>
  <c r="C290" i="15"/>
  <c r="E290" i="15" s="1"/>
  <c r="B290" i="15"/>
  <c r="C289" i="15"/>
  <c r="E289" i="15" s="1"/>
  <c r="B289" i="15"/>
  <c r="C288" i="15"/>
  <c r="E288" i="15" s="1"/>
  <c r="B288" i="15"/>
  <c r="C287" i="15"/>
  <c r="E287" i="15" s="1"/>
  <c r="B287" i="15"/>
  <c r="L287" i="15" s="1"/>
  <c r="C286" i="15"/>
  <c r="E286" i="15" s="1"/>
  <c r="B286" i="15"/>
  <c r="C285" i="15"/>
  <c r="E285" i="15" s="1"/>
  <c r="B285" i="15"/>
  <c r="C284" i="15"/>
  <c r="E284" i="15" s="1"/>
  <c r="B284" i="15"/>
  <c r="C283" i="15"/>
  <c r="E283" i="15" s="1"/>
  <c r="B283" i="15"/>
  <c r="C282" i="15"/>
  <c r="E282" i="15" s="1"/>
  <c r="B282" i="15"/>
  <c r="C281" i="15"/>
  <c r="E281" i="15" s="1"/>
  <c r="B281" i="15"/>
  <c r="C280" i="15"/>
  <c r="E280" i="15" s="1"/>
  <c r="B280" i="15"/>
  <c r="C279" i="15"/>
  <c r="E279" i="15" s="1"/>
  <c r="B279" i="15"/>
  <c r="C278" i="15"/>
  <c r="E278" i="15" s="1"/>
  <c r="B278" i="15"/>
  <c r="C277" i="15"/>
  <c r="E277" i="15" s="1"/>
  <c r="B277" i="15"/>
  <c r="C276" i="15"/>
  <c r="E276" i="15" s="1"/>
  <c r="B276" i="15"/>
  <c r="L276" i="15" s="1"/>
  <c r="C275" i="15"/>
  <c r="E275" i="15" s="1"/>
  <c r="B275" i="15"/>
  <c r="C274" i="15"/>
  <c r="E274" i="15" s="1"/>
  <c r="B274" i="15"/>
  <c r="C273" i="15"/>
  <c r="E273" i="15" s="1"/>
  <c r="B273" i="15"/>
  <c r="C272" i="15"/>
  <c r="E272" i="15" s="1"/>
  <c r="B272" i="15"/>
  <c r="C271" i="15"/>
  <c r="E271" i="15" s="1"/>
  <c r="B271" i="15"/>
  <c r="C270" i="15"/>
  <c r="E270" i="15" s="1"/>
  <c r="B270" i="15"/>
  <c r="C269" i="15"/>
  <c r="E269" i="15" s="1"/>
  <c r="B269" i="15"/>
  <c r="C268" i="15"/>
  <c r="E268" i="15" s="1"/>
  <c r="B268" i="15"/>
  <c r="C267" i="15"/>
  <c r="E267" i="15" s="1"/>
  <c r="B267" i="15"/>
  <c r="C266" i="15"/>
  <c r="E266" i="15" s="1"/>
  <c r="B266" i="15"/>
  <c r="C265" i="15"/>
  <c r="E265" i="15" s="1"/>
  <c r="B265" i="15"/>
  <c r="L265" i="15" s="1"/>
  <c r="C264" i="15"/>
  <c r="E264" i="15" s="1"/>
  <c r="B264" i="15"/>
  <c r="C263" i="15"/>
  <c r="E263" i="15" s="1"/>
  <c r="B263" i="15"/>
  <c r="C262" i="15"/>
  <c r="E262" i="15" s="1"/>
  <c r="B262" i="15"/>
  <c r="C261" i="15"/>
  <c r="E261" i="15" s="1"/>
  <c r="B261" i="15"/>
  <c r="C260" i="15"/>
  <c r="E260" i="15" s="1"/>
  <c r="B260" i="15"/>
  <c r="C259" i="15"/>
  <c r="E259" i="15" s="1"/>
  <c r="B259" i="15"/>
  <c r="C258" i="15"/>
  <c r="E258" i="15" s="1"/>
  <c r="B258" i="15"/>
  <c r="C257" i="15"/>
  <c r="E257" i="15" s="1"/>
  <c r="B257" i="15"/>
  <c r="C256" i="15"/>
  <c r="E256" i="15" s="1"/>
  <c r="B256" i="15"/>
  <c r="C255" i="15"/>
  <c r="E255" i="15" s="1"/>
  <c r="B255" i="15"/>
  <c r="L255" i="15" s="1"/>
  <c r="C254" i="15"/>
  <c r="E254" i="15" s="1"/>
  <c r="B254" i="15"/>
  <c r="C253" i="15"/>
  <c r="E253" i="15" s="1"/>
  <c r="B253" i="15"/>
  <c r="C252" i="15"/>
  <c r="E252" i="15" s="1"/>
  <c r="B252" i="15"/>
  <c r="C251" i="15"/>
  <c r="E251" i="15" s="1"/>
  <c r="B251" i="15"/>
  <c r="C250" i="15"/>
  <c r="E250" i="15" s="1"/>
  <c r="B250" i="15"/>
  <c r="C249" i="15"/>
  <c r="E249" i="15" s="1"/>
  <c r="B249" i="15"/>
  <c r="C248" i="15"/>
  <c r="E248" i="15" s="1"/>
  <c r="B248" i="15"/>
  <c r="C247" i="15"/>
  <c r="E247" i="15" s="1"/>
  <c r="B247" i="15"/>
  <c r="C246" i="15"/>
  <c r="E246" i="15" s="1"/>
  <c r="B246" i="15"/>
  <c r="C245" i="15"/>
  <c r="E245" i="15" s="1"/>
  <c r="B245" i="15"/>
  <c r="C244" i="15"/>
  <c r="E244" i="15" s="1"/>
  <c r="B244" i="15"/>
  <c r="L244" i="15" s="1"/>
  <c r="C243" i="15"/>
  <c r="E243" i="15" s="1"/>
  <c r="B243" i="15"/>
  <c r="C242" i="15"/>
  <c r="E242" i="15" s="1"/>
  <c r="B242" i="15"/>
  <c r="C241" i="15"/>
  <c r="E241" i="15" s="1"/>
  <c r="B241" i="15"/>
  <c r="C240" i="15"/>
  <c r="E240" i="15" s="1"/>
  <c r="B240" i="15"/>
  <c r="C239" i="15"/>
  <c r="E239" i="15" s="1"/>
  <c r="B239" i="15"/>
  <c r="C238" i="15"/>
  <c r="E238" i="15" s="1"/>
  <c r="B238" i="15"/>
  <c r="C237" i="15"/>
  <c r="E237" i="15" s="1"/>
  <c r="B237" i="15"/>
  <c r="C236" i="15"/>
  <c r="E236" i="15" s="1"/>
  <c r="B236" i="15"/>
  <c r="C235" i="15"/>
  <c r="E235" i="15" s="1"/>
  <c r="B235" i="15"/>
  <c r="C234" i="15"/>
  <c r="E234" i="15" s="1"/>
  <c r="B234" i="15"/>
  <c r="C233" i="15"/>
  <c r="E233" i="15" s="1"/>
  <c r="B233" i="15"/>
  <c r="L233" i="15" s="1"/>
  <c r="C232" i="15"/>
  <c r="E232" i="15" s="1"/>
  <c r="B232" i="15"/>
  <c r="C231" i="15"/>
  <c r="E231" i="15" s="1"/>
  <c r="B231" i="15"/>
  <c r="C230" i="15"/>
  <c r="E230" i="15" s="1"/>
  <c r="B230" i="15"/>
  <c r="C229" i="15"/>
  <c r="E229" i="15" s="1"/>
  <c r="B229" i="15"/>
  <c r="C228" i="15"/>
  <c r="E228" i="15" s="1"/>
  <c r="B228" i="15"/>
  <c r="C227" i="15"/>
  <c r="E227" i="15" s="1"/>
  <c r="B227" i="15"/>
  <c r="C226" i="15"/>
  <c r="E226" i="15" s="1"/>
  <c r="B226" i="15"/>
  <c r="C225" i="15"/>
  <c r="E225" i="15" s="1"/>
  <c r="B225" i="15"/>
  <c r="C224" i="15"/>
  <c r="E224" i="15" s="1"/>
  <c r="B224" i="15"/>
  <c r="C223" i="15"/>
  <c r="E223" i="15" s="1"/>
  <c r="B223" i="15"/>
  <c r="L223" i="15" s="1"/>
  <c r="C222" i="15"/>
  <c r="E222" i="15" s="1"/>
  <c r="B222" i="15"/>
  <c r="C221" i="15"/>
  <c r="E221" i="15" s="1"/>
  <c r="B221" i="15"/>
  <c r="C220" i="15"/>
  <c r="E220" i="15" s="1"/>
  <c r="B220" i="15"/>
  <c r="C219" i="15"/>
  <c r="E219" i="15" s="1"/>
  <c r="B219" i="15"/>
  <c r="C218" i="15"/>
  <c r="E218" i="15" s="1"/>
  <c r="B218" i="15"/>
  <c r="C217" i="15"/>
  <c r="E217" i="15" s="1"/>
  <c r="B217" i="15"/>
  <c r="C216" i="15"/>
  <c r="E216" i="15" s="1"/>
  <c r="B216" i="15"/>
  <c r="C215" i="15"/>
  <c r="E215" i="15" s="1"/>
  <c r="B215" i="15"/>
  <c r="C214" i="15"/>
  <c r="E214" i="15" s="1"/>
  <c r="B214" i="15"/>
  <c r="C213" i="15"/>
  <c r="E213" i="15" s="1"/>
  <c r="B213" i="15"/>
  <c r="C212" i="15"/>
  <c r="E212" i="15" s="1"/>
  <c r="B212" i="15"/>
  <c r="L212" i="15" s="1"/>
  <c r="C211" i="15"/>
  <c r="E211" i="15" s="1"/>
  <c r="B211" i="15"/>
  <c r="C210" i="15"/>
  <c r="E210" i="15" s="1"/>
  <c r="B210" i="15"/>
  <c r="C209" i="15"/>
  <c r="E209" i="15" s="1"/>
  <c r="B209" i="15"/>
  <c r="C208" i="15"/>
  <c r="E208" i="15" s="1"/>
  <c r="B208" i="15"/>
  <c r="C207" i="15"/>
  <c r="E207" i="15" s="1"/>
  <c r="B207" i="15"/>
  <c r="C206" i="15"/>
  <c r="E206" i="15" s="1"/>
  <c r="B206" i="15"/>
  <c r="C205" i="15"/>
  <c r="E205" i="15" s="1"/>
  <c r="B205" i="15"/>
  <c r="C204" i="15"/>
  <c r="E204" i="15" s="1"/>
  <c r="B204" i="15"/>
  <c r="C203" i="15"/>
  <c r="E203" i="15" s="1"/>
  <c r="B203" i="15"/>
  <c r="C202" i="15"/>
  <c r="E202" i="15" s="1"/>
  <c r="B202" i="15"/>
  <c r="C201" i="15"/>
  <c r="E201" i="15" s="1"/>
  <c r="B201" i="15"/>
  <c r="L201" i="15" s="1"/>
  <c r="C200" i="15"/>
  <c r="E200" i="15" s="1"/>
  <c r="B200" i="15"/>
  <c r="C199" i="15"/>
  <c r="E199" i="15" s="1"/>
  <c r="B199" i="15"/>
  <c r="C198" i="15"/>
  <c r="E198" i="15" s="1"/>
  <c r="B198" i="15"/>
  <c r="C197" i="15"/>
  <c r="E197" i="15" s="1"/>
  <c r="B197" i="15"/>
  <c r="C196" i="15"/>
  <c r="E196" i="15" s="1"/>
  <c r="B196" i="15"/>
  <c r="C195" i="15"/>
  <c r="E195" i="15" s="1"/>
  <c r="B195" i="15"/>
  <c r="C194" i="15"/>
  <c r="E194" i="15" s="1"/>
  <c r="B194" i="15"/>
  <c r="C193" i="15"/>
  <c r="E193" i="15" s="1"/>
  <c r="B193" i="15"/>
  <c r="C192" i="15"/>
  <c r="E192" i="15" s="1"/>
  <c r="B192" i="15"/>
  <c r="C191" i="15"/>
  <c r="E191" i="15" s="1"/>
  <c r="B191" i="15"/>
  <c r="L191" i="15" s="1"/>
  <c r="C190" i="15"/>
  <c r="E190" i="15" s="1"/>
  <c r="B190" i="15"/>
  <c r="C189" i="15"/>
  <c r="E189" i="15" s="1"/>
  <c r="B189" i="15"/>
  <c r="C188" i="15"/>
  <c r="E188" i="15" s="1"/>
  <c r="B188" i="15"/>
  <c r="C187" i="15"/>
  <c r="E187" i="15" s="1"/>
  <c r="B187" i="15"/>
  <c r="C186" i="15"/>
  <c r="E186" i="15" s="1"/>
  <c r="B186" i="15"/>
  <c r="C185" i="15"/>
  <c r="E185" i="15" s="1"/>
  <c r="B185" i="15"/>
  <c r="C184" i="15"/>
  <c r="E184" i="15" s="1"/>
  <c r="B184" i="15"/>
  <c r="C183" i="15"/>
  <c r="E183" i="15" s="1"/>
  <c r="B183" i="15"/>
  <c r="C182" i="15"/>
  <c r="E182" i="15" s="1"/>
  <c r="B182" i="15"/>
  <c r="C181" i="15"/>
  <c r="E181" i="15" s="1"/>
  <c r="B181" i="15"/>
  <c r="C180" i="15"/>
  <c r="E180" i="15" s="1"/>
  <c r="B180" i="15"/>
  <c r="L180" i="15" s="1"/>
  <c r="C179" i="15"/>
  <c r="E179" i="15" s="1"/>
  <c r="B179" i="15"/>
  <c r="C178" i="15"/>
  <c r="E178" i="15" s="1"/>
  <c r="B178" i="15"/>
  <c r="C177" i="15"/>
  <c r="E177" i="15" s="1"/>
  <c r="B177" i="15"/>
  <c r="C176" i="15"/>
  <c r="E176" i="15" s="1"/>
  <c r="B176" i="15"/>
  <c r="C175" i="15"/>
  <c r="E175" i="15" s="1"/>
  <c r="B175" i="15"/>
  <c r="C174" i="15"/>
  <c r="E174" i="15" s="1"/>
  <c r="B174" i="15"/>
  <c r="C173" i="15"/>
  <c r="E173" i="15" s="1"/>
  <c r="B173" i="15"/>
  <c r="C172" i="15"/>
  <c r="E172" i="15" s="1"/>
  <c r="B172" i="15"/>
  <c r="C171" i="15"/>
  <c r="E171" i="15" s="1"/>
  <c r="B171" i="15"/>
  <c r="C170" i="15"/>
  <c r="E170" i="15" s="1"/>
  <c r="B170" i="15"/>
  <c r="C169" i="15"/>
  <c r="E169" i="15" s="1"/>
  <c r="B169" i="15"/>
  <c r="L169" i="15" s="1"/>
  <c r="C168" i="15"/>
  <c r="E168" i="15" s="1"/>
  <c r="B168" i="15"/>
  <c r="C167" i="15"/>
  <c r="E167" i="15" s="1"/>
  <c r="B167" i="15"/>
  <c r="C166" i="15"/>
  <c r="E166" i="15" s="1"/>
  <c r="B166" i="15"/>
  <c r="C165" i="15"/>
  <c r="E165" i="15" s="1"/>
  <c r="B165" i="15"/>
  <c r="C164" i="15"/>
  <c r="E164" i="15" s="1"/>
  <c r="B164" i="15"/>
  <c r="C163" i="15"/>
  <c r="E163" i="15" s="1"/>
  <c r="B163" i="15"/>
  <c r="C162" i="15"/>
  <c r="E162" i="15" s="1"/>
  <c r="B162" i="15"/>
  <c r="C161" i="15"/>
  <c r="E161" i="15" s="1"/>
  <c r="B161" i="15"/>
  <c r="C160" i="15"/>
  <c r="E160" i="15" s="1"/>
  <c r="B160" i="15"/>
  <c r="C159" i="15"/>
  <c r="E159" i="15" s="1"/>
  <c r="B159" i="15"/>
  <c r="L159" i="15" s="1"/>
  <c r="C158" i="15"/>
  <c r="E158" i="15" s="1"/>
  <c r="B158" i="15"/>
  <c r="C157" i="15"/>
  <c r="E157" i="15" s="1"/>
  <c r="B157" i="15"/>
  <c r="C156" i="15"/>
  <c r="E156" i="15" s="1"/>
  <c r="B156" i="15"/>
  <c r="C155" i="15"/>
  <c r="E155" i="15" s="1"/>
  <c r="B155" i="15"/>
  <c r="C154" i="15"/>
  <c r="E154" i="15" s="1"/>
  <c r="B154" i="15"/>
  <c r="C153" i="15"/>
  <c r="E153" i="15" s="1"/>
  <c r="B153" i="15"/>
  <c r="C152" i="15"/>
  <c r="E152" i="15" s="1"/>
  <c r="B152" i="15"/>
  <c r="C151" i="15"/>
  <c r="E151" i="15" s="1"/>
  <c r="B151" i="15"/>
  <c r="C150" i="15"/>
  <c r="E150" i="15" s="1"/>
  <c r="B150" i="15"/>
  <c r="C149" i="15"/>
  <c r="E149" i="15" s="1"/>
  <c r="B149" i="15"/>
  <c r="C148" i="15"/>
  <c r="E148" i="15" s="1"/>
  <c r="B148" i="15"/>
  <c r="L148" i="15" s="1"/>
  <c r="C147" i="15"/>
  <c r="E147" i="15" s="1"/>
  <c r="B147" i="15"/>
  <c r="C146" i="15"/>
  <c r="E146" i="15" s="1"/>
  <c r="B146" i="15"/>
  <c r="C145" i="15"/>
  <c r="E145" i="15" s="1"/>
  <c r="B145" i="15"/>
  <c r="C144" i="15"/>
  <c r="E144" i="15" s="1"/>
  <c r="B144" i="15"/>
  <c r="C143" i="15"/>
  <c r="E143" i="15" s="1"/>
  <c r="B143" i="15"/>
  <c r="C142" i="15"/>
  <c r="E142" i="15" s="1"/>
  <c r="B142" i="15"/>
  <c r="C141" i="15"/>
  <c r="E141" i="15" s="1"/>
  <c r="B141" i="15"/>
  <c r="C140" i="15"/>
  <c r="E140" i="15" s="1"/>
  <c r="B140" i="15"/>
  <c r="C139" i="15"/>
  <c r="E139" i="15" s="1"/>
  <c r="B139" i="15"/>
  <c r="C138" i="15"/>
  <c r="E138" i="15" s="1"/>
  <c r="B138" i="15"/>
  <c r="C137" i="15"/>
  <c r="E137" i="15" s="1"/>
  <c r="B137" i="15"/>
  <c r="L137" i="15" s="1"/>
  <c r="C136" i="15"/>
  <c r="E136" i="15" s="1"/>
  <c r="B136" i="15"/>
  <c r="C135" i="15"/>
  <c r="E135" i="15" s="1"/>
  <c r="B135" i="15"/>
  <c r="C134" i="15"/>
  <c r="E134" i="15" s="1"/>
  <c r="B134" i="15"/>
  <c r="C133" i="15"/>
  <c r="E133" i="15" s="1"/>
  <c r="B133" i="15"/>
  <c r="C132" i="15"/>
  <c r="E132" i="15" s="1"/>
  <c r="B132" i="15"/>
  <c r="C131" i="15"/>
  <c r="E131" i="15" s="1"/>
  <c r="B131" i="15"/>
  <c r="C130" i="15"/>
  <c r="E130" i="15" s="1"/>
  <c r="B130" i="15"/>
  <c r="C129" i="15"/>
  <c r="E129" i="15" s="1"/>
  <c r="B129" i="15"/>
  <c r="C128" i="15"/>
  <c r="E128" i="15" s="1"/>
  <c r="B128" i="15"/>
  <c r="C127" i="15"/>
  <c r="E127" i="15" s="1"/>
  <c r="B127" i="15"/>
  <c r="L127" i="15" s="1"/>
  <c r="C126" i="15"/>
  <c r="E126" i="15" s="1"/>
  <c r="B126" i="15"/>
  <c r="C125" i="15"/>
  <c r="E125" i="15" s="1"/>
  <c r="B125" i="15"/>
  <c r="C124" i="15"/>
  <c r="E124" i="15" s="1"/>
  <c r="B124" i="15"/>
  <c r="C123" i="15"/>
  <c r="E123" i="15" s="1"/>
  <c r="B123" i="15"/>
  <c r="C122" i="15"/>
  <c r="E122" i="15" s="1"/>
  <c r="B122" i="15"/>
  <c r="C121" i="15"/>
  <c r="E121" i="15" s="1"/>
  <c r="B121" i="15"/>
  <c r="C120" i="15"/>
  <c r="E120" i="15" s="1"/>
  <c r="B120" i="15"/>
  <c r="C119" i="15"/>
  <c r="E119" i="15" s="1"/>
  <c r="B119" i="15"/>
  <c r="C118" i="15"/>
  <c r="E118" i="15" s="1"/>
  <c r="B118" i="15"/>
  <c r="C117" i="15"/>
  <c r="E117" i="15" s="1"/>
  <c r="B117" i="15"/>
  <c r="C116" i="15"/>
  <c r="E116" i="15" s="1"/>
  <c r="B116" i="15"/>
  <c r="L116" i="15" s="1"/>
  <c r="C115" i="15"/>
  <c r="E115" i="15" s="1"/>
  <c r="B115" i="15"/>
  <c r="C114" i="15"/>
  <c r="E114" i="15" s="1"/>
  <c r="B114" i="15"/>
  <c r="C113" i="15"/>
  <c r="E113" i="15" s="1"/>
  <c r="B113" i="15"/>
  <c r="C112" i="15"/>
  <c r="E112" i="15" s="1"/>
  <c r="B112" i="15"/>
  <c r="C111" i="15"/>
  <c r="E111" i="15" s="1"/>
  <c r="B111" i="15"/>
  <c r="C110" i="15"/>
  <c r="E110" i="15" s="1"/>
  <c r="B110" i="15"/>
  <c r="C109" i="15"/>
  <c r="E109" i="15" s="1"/>
  <c r="B109" i="15"/>
  <c r="C108" i="15"/>
  <c r="E108" i="15" s="1"/>
  <c r="B108" i="15"/>
  <c r="C107" i="15"/>
  <c r="E107" i="15" s="1"/>
  <c r="B107" i="15"/>
  <c r="C106" i="15"/>
  <c r="E106" i="15" s="1"/>
  <c r="B106" i="15"/>
  <c r="C105" i="15"/>
  <c r="E105" i="15" s="1"/>
  <c r="B105" i="15"/>
  <c r="L105" i="15" s="1"/>
  <c r="C104" i="15"/>
  <c r="E104" i="15" s="1"/>
  <c r="B104" i="15"/>
  <c r="C103" i="15"/>
  <c r="E103" i="15" s="1"/>
  <c r="B103" i="15"/>
  <c r="C102" i="15"/>
  <c r="E102" i="15" s="1"/>
  <c r="B102" i="15"/>
  <c r="C101" i="15"/>
  <c r="E101" i="15" s="1"/>
  <c r="B101" i="15"/>
  <c r="C100" i="15"/>
  <c r="E100" i="15" s="1"/>
  <c r="B100" i="15"/>
  <c r="C99" i="15"/>
  <c r="E99" i="15" s="1"/>
  <c r="B99" i="15"/>
  <c r="C98" i="15"/>
  <c r="E98" i="15" s="1"/>
  <c r="B98" i="15"/>
  <c r="C97" i="15"/>
  <c r="E97" i="15" s="1"/>
  <c r="B97" i="15"/>
  <c r="C96" i="15"/>
  <c r="E96" i="15" s="1"/>
  <c r="B96" i="15"/>
  <c r="C95" i="15"/>
  <c r="E95" i="15" s="1"/>
  <c r="B95" i="15"/>
  <c r="L95" i="15" s="1"/>
  <c r="C94" i="15"/>
  <c r="E94" i="15" s="1"/>
  <c r="B94" i="15"/>
  <c r="C93" i="15"/>
  <c r="E93" i="15" s="1"/>
  <c r="B93" i="15"/>
  <c r="C92" i="15"/>
  <c r="E92" i="15" s="1"/>
  <c r="B92" i="15"/>
  <c r="C91" i="15"/>
  <c r="E91" i="15" s="1"/>
  <c r="B91" i="15"/>
  <c r="C90" i="15"/>
  <c r="E90" i="15" s="1"/>
  <c r="B90" i="15"/>
  <c r="C89" i="15"/>
  <c r="E89" i="15" s="1"/>
  <c r="B89" i="15"/>
  <c r="C88" i="15"/>
  <c r="E88" i="15" s="1"/>
  <c r="B88" i="15"/>
  <c r="C87" i="15"/>
  <c r="E87" i="15" s="1"/>
  <c r="B87" i="15"/>
  <c r="C86" i="15"/>
  <c r="E86" i="15" s="1"/>
  <c r="B86" i="15"/>
  <c r="C85" i="15"/>
  <c r="E85" i="15" s="1"/>
  <c r="B85" i="15"/>
  <c r="C84" i="15"/>
  <c r="E84" i="15" s="1"/>
  <c r="B84" i="15"/>
  <c r="L84" i="15" s="1"/>
  <c r="C83" i="15"/>
  <c r="E83" i="15" s="1"/>
  <c r="B83" i="15"/>
  <c r="C82" i="15"/>
  <c r="E82" i="15" s="1"/>
  <c r="B82" i="15"/>
  <c r="C81" i="15"/>
  <c r="E81" i="15" s="1"/>
  <c r="B81" i="15"/>
  <c r="C80" i="15"/>
  <c r="E80" i="15" s="1"/>
  <c r="B80" i="15"/>
  <c r="C79" i="15"/>
  <c r="E79" i="15" s="1"/>
  <c r="B79" i="15"/>
  <c r="C78" i="15"/>
  <c r="E78" i="15" s="1"/>
  <c r="B78" i="15"/>
  <c r="C77" i="15"/>
  <c r="E77" i="15" s="1"/>
  <c r="B77" i="15"/>
  <c r="C76" i="15"/>
  <c r="E76" i="15" s="1"/>
  <c r="B76" i="15"/>
  <c r="C75" i="15"/>
  <c r="E75" i="15" s="1"/>
  <c r="B75" i="15"/>
  <c r="C74" i="15"/>
  <c r="E74" i="15" s="1"/>
  <c r="B74" i="15"/>
  <c r="C73" i="15"/>
  <c r="E73" i="15" s="1"/>
  <c r="B73" i="15"/>
  <c r="L73" i="15" s="1"/>
  <c r="C72" i="15"/>
  <c r="E72" i="15" s="1"/>
  <c r="B72" i="15"/>
  <c r="C71" i="15"/>
  <c r="E71" i="15" s="1"/>
  <c r="B71" i="15"/>
  <c r="C70" i="15"/>
  <c r="E70" i="15" s="1"/>
  <c r="B70" i="15"/>
  <c r="C69" i="15"/>
  <c r="E69" i="15" s="1"/>
  <c r="B69" i="15"/>
  <c r="C68" i="15"/>
  <c r="E68" i="15" s="1"/>
  <c r="B68" i="15"/>
  <c r="C67" i="15"/>
  <c r="E67" i="15" s="1"/>
  <c r="B67" i="15"/>
  <c r="C66" i="15"/>
  <c r="E66" i="15" s="1"/>
  <c r="B66" i="15"/>
  <c r="C65" i="15"/>
  <c r="E65" i="15" s="1"/>
  <c r="B65" i="15"/>
  <c r="C64" i="15"/>
  <c r="E64" i="15" s="1"/>
  <c r="B64" i="15"/>
  <c r="C63" i="15"/>
  <c r="E63" i="15" s="1"/>
  <c r="B63" i="15"/>
  <c r="L63" i="15" s="1"/>
  <c r="C62" i="15"/>
  <c r="E62" i="15" s="1"/>
  <c r="B62" i="15"/>
  <c r="C61" i="15"/>
  <c r="E61" i="15" s="1"/>
  <c r="B61" i="15"/>
  <c r="C60" i="15"/>
  <c r="E60" i="15" s="1"/>
  <c r="B60" i="15"/>
  <c r="C59" i="15"/>
  <c r="E59" i="15" s="1"/>
  <c r="B59" i="15"/>
  <c r="C58" i="15"/>
  <c r="E58" i="15" s="1"/>
  <c r="B58" i="15"/>
  <c r="C57" i="15"/>
  <c r="E57" i="15" s="1"/>
  <c r="B57" i="15"/>
  <c r="C56" i="15"/>
  <c r="E56" i="15" s="1"/>
  <c r="B56" i="15"/>
  <c r="C55" i="15"/>
  <c r="E55" i="15" s="1"/>
  <c r="B55" i="15"/>
  <c r="C54" i="15"/>
  <c r="E54" i="15" s="1"/>
  <c r="B54" i="15"/>
  <c r="C53" i="15"/>
  <c r="E53" i="15" s="1"/>
  <c r="B53" i="15"/>
  <c r="C52" i="15"/>
  <c r="E52" i="15" s="1"/>
  <c r="B52" i="15"/>
  <c r="L52" i="15" s="1"/>
  <c r="C51" i="15"/>
  <c r="E51" i="15" s="1"/>
  <c r="B51" i="15"/>
  <c r="C50" i="15"/>
  <c r="E50" i="15" s="1"/>
  <c r="B50" i="15"/>
  <c r="C49" i="15"/>
  <c r="E49" i="15" s="1"/>
  <c r="B49" i="15"/>
  <c r="C48" i="15"/>
  <c r="E48" i="15" s="1"/>
  <c r="B48" i="15"/>
  <c r="C47" i="15"/>
  <c r="E47" i="15" s="1"/>
  <c r="B47" i="15"/>
  <c r="C46" i="15"/>
  <c r="E46" i="15" s="1"/>
  <c r="B46" i="15"/>
  <c r="C45" i="15"/>
  <c r="E45" i="15" s="1"/>
  <c r="B45" i="15"/>
  <c r="C44" i="15"/>
  <c r="E44" i="15" s="1"/>
  <c r="B44" i="15"/>
  <c r="C43" i="15"/>
  <c r="E43" i="15" s="1"/>
  <c r="B43" i="15"/>
  <c r="C42" i="15"/>
  <c r="E42" i="15" s="1"/>
  <c r="B42" i="15"/>
  <c r="C41" i="15"/>
  <c r="E41" i="15" s="1"/>
  <c r="B41" i="15"/>
  <c r="L41" i="15" s="1"/>
  <c r="C40" i="15"/>
  <c r="E40" i="15" s="1"/>
  <c r="B40" i="15"/>
  <c r="C39" i="15"/>
  <c r="E39" i="15" s="1"/>
  <c r="B39" i="15"/>
  <c r="C38" i="15"/>
  <c r="E38" i="15" s="1"/>
  <c r="B38" i="15"/>
  <c r="C37" i="15"/>
  <c r="E37" i="15" s="1"/>
  <c r="B37" i="15"/>
  <c r="C36" i="15"/>
  <c r="E36" i="15" s="1"/>
  <c r="B36" i="15"/>
  <c r="C35" i="15"/>
  <c r="E35" i="15" s="1"/>
  <c r="B35" i="15"/>
  <c r="C34" i="15"/>
  <c r="E34" i="15" s="1"/>
  <c r="B34" i="15"/>
  <c r="C33" i="15"/>
  <c r="E33" i="15" s="1"/>
  <c r="B33" i="15"/>
  <c r="C32" i="15"/>
  <c r="E32" i="15" s="1"/>
  <c r="B32" i="15"/>
  <c r="C31" i="15"/>
  <c r="E31" i="15" s="1"/>
  <c r="B31" i="15"/>
  <c r="L31" i="15" s="1"/>
  <c r="C30" i="15"/>
  <c r="E30" i="15" s="1"/>
  <c r="B30" i="15"/>
  <c r="C29" i="15"/>
  <c r="E29" i="15" s="1"/>
  <c r="B29" i="15"/>
  <c r="C28" i="15"/>
  <c r="E28" i="15" s="1"/>
  <c r="B28" i="15"/>
  <c r="C27" i="15"/>
  <c r="E27" i="15" s="1"/>
  <c r="B27" i="15"/>
  <c r="C26" i="15"/>
  <c r="E26" i="15" s="1"/>
  <c r="B26" i="15"/>
  <c r="C25" i="15"/>
  <c r="E25" i="15" s="1"/>
  <c r="B25" i="15"/>
  <c r="C24" i="15"/>
  <c r="E24" i="15" s="1"/>
  <c r="B24" i="15"/>
  <c r="C23" i="15"/>
  <c r="E23" i="15" s="1"/>
  <c r="B23" i="15"/>
  <c r="C22" i="15"/>
  <c r="E22" i="15" s="1"/>
  <c r="B22" i="15"/>
  <c r="C21" i="15"/>
  <c r="E21" i="15" s="1"/>
  <c r="B21" i="15"/>
  <c r="C20" i="15"/>
  <c r="E20" i="15" s="1"/>
  <c r="B20" i="15"/>
  <c r="L20" i="15" s="1"/>
  <c r="C19" i="15"/>
  <c r="E19" i="15" s="1"/>
  <c r="B19" i="15"/>
  <c r="C18" i="15"/>
  <c r="E18" i="15" s="1"/>
  <c r="B18" i="15"/>
  <c r="C17" i="15"/>
  <c r="E17" i="15" s="1"/>
  <c r="B17" i="15"/>
  <c r="C16" i="15"/>
  <c r="E16" i="15" s="1"/>
  <c r="B16" i="15"/>
  <c r="C15" i="15"/>
  <c r="E15" i="15" s="1"/>
  <c r="B15" i="15"/>
  <c r="C14" i="15"/>
  <c r="E14" i="15" s="1"/>
  <c r="B14" i="15"/>
  <c r="C13" i="15"/>
  <c r="E13" i="15" s="1"/>
  <c r="B13" i="15"/>
  <c r="C12" i="15"/>
  <c r="E12" i="15" s="1"/>
  <c r="B12" i="15"/>
  <c r="C11" i="15"/>
  <c r="E11" i="15" s="1"/>
  <c r="B11" i="15"/>
  <c r="C10" i="15"/>
  <c r="E10" i="15" s="1"/>
  <c r="B10" i="15"/>
  <c r="C9" i="15"/>
  <c r="B9" i="15"/>
  <c r="L9" i="15" s="1"/>
  <c r="C8" i="15"/>
  <c r="B8" i="15"/>
  <c r="C7" i="15"/>
  <c r="B7" i="15"/>
  <c r="C6" i="15"/>
  <c r="B6" i="15"/>
  <c r="C5" i="15"/>
  <c r="B5" i="15"/>
  <c r="C4" i="15"/>
  <c r="B4" i="15"/>
  <c r="K4" i="15" s="1"/>
  <c r="K745" i="15" l="1"/>
  <c r="L1394" i="15"/>
  <c r="L1762" i="15"/>
  <c r="L2310" i="15"/>
  <c r="K105" i="15"/>
  <c r="K191" i="15"/>
  <c r="K361" i="15"/>
  <c r="K489" i="15"/>
  <c r="K20" i="15"/>
  <c r="K276" i="15"/>
  <c r="L6" i="15"/>
  <c r="K6" i="15"/>
  <c r="L10" i="15"/>
  <c r="K10" i="15"/>
  <c r="L14" i="15"/>
  <c r="K14" i="15"/>
  <c r="L18" i="15"/>
  <c r="K18" i="15"/>
  <c r="L22" i="15"/>
  <c r="K22" i="15"/>
  <c r="L26" i="15"/>
  <c r="K26" i="15"/>
  <c r="L30" i="15"/>
  <c r="K30" i="15"/>
  <c r="L34" i="15"/>
  <c r="K34" i="15"/>
  <c r="L38" i="15"/>
  <c r="K38" i="15"/>
  <c r="L42" i="15"/>
  <c r="K42" i="15"/>
  <c r="L46" i="15"/>
  <c r="K46" i="15"/>
  <c r="L50" i="15"/>
  <c r="K50" i="15"/>
  <c r="L54" i="15"/>
  <c r="K54" i="15"/>
  <c r="L58" i="15"/>
  <c r="K58" i="15"/>
  <c r="L62" i="15"/>
  <c r="K62" i="15"/>
  <c r="L66" i="15"/>
  <c r="K66" i="15"/>
  <c r="L70" i="15"/>
  <c r="K70" i="15"/>
  <c r="L74" i="15"/>
  <c r="K74" i="15"/>
  <c r="L78" i="15"/>
  <c r="K78" i="15"/>
  <c r="L82" i="15"/>
  <c r="K82" i="15"/>
  <c r="L86" i="15"/>
  <c r="K86" i="15"/>
  <c r="L90" i="15"/>
  <c r="K90" i="15"/>
  <c r="L94" i="15"/>
  <c r="K94" i="15"/>
  <c r="L98" i="15"/>
  <c r="K98" i="15"/>
  <c r="L102" i="15"/>
  <c r="K102" i="15"/>
  <c r="L106" i="15"/>
  <c r="K106" i="15"/>
  <c r="L110" i="15"/>
  <c r="K110" i="15"/>
  <c r="L114" i="15"/>
  <c r="K114" i="15"/>
  <c r="L118" i="15"/>
  <c r="K118" i="15"/>
  <c r="L122" i="15"/>
  <c r="K122" i="15"/>
  <c r="L126" i="15"/>
  <c r="K126" i="15"/>
  <c r="L130" i="15"/>
  <c r="K130" i="15"/>
  <c r="L134" i="15"/>
  <c r="K134" i="15"/>
  <c r="L138" i="15"/>
  <c r="K138" i="15"/>
  <c r="L142" i="15"/>
  <c r="K142" i="15"/>
  <c r="L146" i="15"/>
  <c r="K146" i="15"/>
  <c r="L150" i="15"/>
  <c r="K150" i="15"/>
  <c r="L154" i="15"/>
  <c r="K154" i="15"/>
  <c r="L158" i="15"/>
  <c r="K158" i="15"/>
  <c r="L162" i="15"/>
  <c r="K162" i="15"/>
  <c r="L166" i="15"/>
  <c r="K166" i="15"/>
  <c r="L170" i="15"/>
  <c r="K170" i="15"/>
  <c r="L174" i="15"/>
  <c r="K174" i="15"/>
  <c r="L178" i="15"/>
  <c r="K178" i="15"/>
  <c r="L182" i="15"/>
  <c r="K182" i="15"/>
  <c r="L186" i="15"/>
  <c r="K186" i="15"/>
  <c r="L190" i="15"/>
  <c r="K190" i="15"/>
  <c r="L194" i="15"/>
  <c r="K194" i="15"/>
  <c r="L198" i="15"/>
  <c r="K198" i="15"/>
  <c r="L202" i="15"/>
  <c r="K202" i="15"/>
  <c r="L206" i="15"/>
  <c r="K206" i="15"/>
  <c r="L210" i="15"/>
  <c r="K210" i="15"/>
  <c r="L214" i="15"/>
  <c r="K214" i="15"/>
  <c r="L218" i="15"/>
  <c r="K218" i="15"/>
  <c r="L222" i="15"/>
  <c r="K222" i="15"/>
  <c r="L226" i="15"/>
  <c r="K226" i="15"/>
  <c r="L230" i="15"/>
  <c r="K230" i="15"/>
  <c r="L234" i="15"/>
  <c r="K234" i="15"/>
  <c r="L238" i="15"/>
  <c r="K238" i="15"/>
  <c r="L242" i="15"/>
  <c r="K242" i="15"/>
  <c r="L246" i="15"/>
  <c r="K246" i="15"/>
  <c r="L250" i="15"/>
  <c r="K250" i="15"/>
  <c r="L254" i="15"/>
  <c r="K254" i="15"/>
  <c r="L258" i="15"/>
  <c r="K258" i="15"/>
  <c r="L262" i="15"/>
  <c r="K262" i="15"/>
  <c r="L266" i="15"/>
  <c r="K266" i="15"/>
  <c r="L270" i="15"/>
  <c r="K270" i="15"/>
  <c r="L274" i="15"/>
  <c r="K274" i="15"/>
  <c r="L278" i="15"/>
  <c r="K278" i="15"/>
  <c r="L282" i="15"/>
  <c r="K282" i="15"/>
  <c r="L286" i="15"/>
  <c r="K286" i="15"/>
  <c r="L290" i="15"/>
  <c r="K290" i="15"/>
  <c r="L294" i="15"/>
  <c r="K294" i="15"/>
  <c r="L298" i="15"/>
  <c r="K298" i="15"/>
  <c r="L302" i="15"/>
  <c r="K302" i="15"/>
  <c r="L306" i="15"/>
  <c r="K306" i="15"/>
  <c r="L310" i="15"/>
  <c r="K310" i="15"/>
  <c r="L314" i="15"/>
  <c r="K314" i="15"/>
  <c r="L318" i="15"/>
  <c r="K318" i="15"/>
  <c r="L322" i="15"/>
  <c r="K322" i="15"/>
  <c r="L326" i="15"/>
  <c r="K326" i="15"/>
  <c r="L330" i="15"/>
  <c r="K330" i="15"/>
  <c r="L334" i="15"/>
  <c r="K334" i="15"/>
  <c r="L338" i="15"/>
  <c r="K338" i="15"/>
  <c r="L342" i="15"/>
  <c r="K342" i="15"/>
  <c r="L346" i="15"/>
  <c r="K346" i="15"/>
  <c r="L350" i="15"/>
  <c r="K350" i="15"/>
  <c r="L354" i="15"/>
  <c r="K354" i="15"/>
  <c r="L358" i="15"/>
  <c r="K358" i="15"/>
  <c r="L362" i="15"/>
  <c r="K362" i="15"/>
  <c r="L366" i="15"/>
  <c r="K366" i="15"/>
  <c r="L370" i="15"/>
  <c r="K370" i="15"/>
  <c r="L374" i="15"/>
  <c r="K374" i="15"/>
  <c r="L378" i="15"/>
  <c r="K378" i="15"/>
  <c r="L382" i="15"/>
  <c r="K382" i="15"/>
  <c r="L386" i="15"/>
  <c r="K386" i="15"/>
  <c r="L390" i="15"/>
  <c r="K390" i="15"/>
  <c r="L394" i="15"/>
  <c r="K394" i="15"/>
  <c r="L398" i="15"/>
  <c r="K398" i="15"/>
  <c r="L402" i="15"/>
  <c r="K402" i="15"/>
  <c r="L406" i="15"/>
  <c r="K406" i="15"/>
  <c r="L410" i="15"/>
  <c r="K410" i="15"/>
  <c r="L414" i="15"/>
  <c r="K414" i="15"/>
  <c r="L418" i="15"/>
  <c r="K418" i="15"/>
  <c r="L422" i="15"/>
  <c r="K422" i="15"/>
  <c r="L426" i="15"/>
  <c r="K426" i="15"/>
  <c r="L430" i="15"/>
  <c r="K430" i="15"/>
  <c r="L434" i="15"/>
  <c r="K434" i="15"/>
  <c r="L438" i="15"/>
  <c r="K438" i="15"/>
  <c r="L442" i="15"/>
  <c r="K442" i="15"/>
  <c r="L446" i="15"/>
  <c r="K446" i="15"/>
  <c r="L450" i="15"/>
  <c r="K450" i="15"/>
  <c r="L454" i="15"/>
  <c r="K454" i="15"/>
  <c r="L458" i="15"/>
  <c r="K458" i="15"/>
  <c r="L462" i="15"/>
  <c r="K462" i="15"/>
  <c r="L466" i="15"/>
  <c r="K466" i="15"/>
  <c r="L470" i="15"/>
  <c r="K470" i="15"/>
  <c r="L474" i="15"/>
  <c r="K474" i="15"/>
  <c r="L478" i="15"/>
  <c r="K478" i="15"/>
  <c r="L482" i="15"/>
  <c r="K482" i="15"/>
  <c r="L486" i="15"/>
  <c r="K486" i="15"/>
  <c r="L490" i="15"/>
  <c r="K490" i="15"/>
  <c r="L494" i="15"/>
  <c r="K494" i="15"/>
  <c r="L498" i="15"/>
  <c r="K498" i="15"/>
  <c r="L502" i="15"/>
  <c r="K502" i="15"/>
  <c r="L506" i="15"/>
  <c r="K506" i="15"/>
  <c r="L510" i="15"/>
  <c r="K510" i="15"/>
  <c r="L514" i="15"/>
  <c r="K514" i="15"/>
  <c r="L518" i="15"/>
  <c r="K518" i="15"/>
  <c r="L522" i="15"/>
  <c r="K522" i="15"/>
  <c r="L526" i="15"/>
  <c r="K526" i="15"/>
  <c r="L530" i="15"/>
  <c r="K530" i="15"/>
  <c r="L534" i="15"/>
  <c r="K534" i="15"/>
  <c r="L538" i="15"/>
  <c r="K538" i="15"/>
  <c r="L542" i="15"/>
  <c r="K542" i="15"/>
  <c r="L546" i="15"/>
  <c r="K546" i="15"/>
  <c r="L550" i="15"/>
  <c r="K550" i="15"/>
  <c r="L554" i="15"/>
  <c r="K554" i="15"/>
  <c r="L558" i="15"/>
  <c r="K558" i="15"/>
  <c r="L562" i="15"/>
  <c r="K562" i="15"/>
  <c r="L566" i="15"/>
  <c r="K566" i="15"/>
  <c r="L570" i="15"/>
  <c r="K570" i="15"/>
  <c r="L574" i="15"/>
  <c r="K574" i="15"/>
  <c r="L578" i="15"/>
  <c r="K578" i="15"/>
  <c r="L582" i="15"/>
  <c r="K582" i="15"/>
  <c r="L586" i="15"/>
  <c r="K586" i="15"/>
  <c r="L590" i="15"/>
  <c r="K590" i="15"/>
  <c r="L594" i="15"/>
  <c r="K594" i="15"/>
  <c r="L598" i="15"/>
  <c r="K598" i="15"/>
  <c r="L602" i="15"/>
  <c r="K602" i="15"/>
  <c r="L606" i="15"/>
  <c r="K606" i="15"/>
  <c r="L610" i="15"/>
  <c r="K610" i="15"/>
  <c r="L614" i="15"/>
  <c r="K614" i="15"/>
  <c r="L618" i="15"/>
  <c r="K618" i="15"/>
  <c r="L622" i="15"/>
  <c r="K622" i="15"/>
  <c r="L626" i="15"/>
  <c r="K626" i="15"/>
  <c r="L630" i="15"/>
  <c r="K630" i="15"/>
  <c r="L634" i="15"/>
  <c r="K634" i="15"/>
  <c r="L638" i="15"/>
  <c r="K638" i="15"/>
  <c r="L642" i="15"/>
  <c r="K642" i="15"/>
  <c r="L646" i="15"/>
  <c r="K646" i="15"/>
  <c r="L650" i="15"/>
  <c r="K650" i="15"/>
  <c r="L654" i="15"/>
  <c r="K654" i="15"/>
  <c r="L658" i="15"/>
  <c r="K658" i="15"/>
  <c r="L662" i="15"/>
  <c r="K662" i="15"/>
  <c r="L666" i="15"/>
  <c r="K666" i="15"/>
  <c r="L670" i="15"/>
  <c r="K670" i="15"/>
  <c r="L674" i="15"/>
  <c r="K674" i="15"/>
  <c r="L678" i="15"/>
  <c r="K678" i="15"/>
  <c r="L682" i="15"/>
  <c r="K682" i="15"/>
  <c r="L686" i="15"/>
  <c r="K686" i="15"/>
  <c r="L690" i="15"/>
  <c r="K690" i="15"/>
  <c r="L694" i="15"/>
  <c r="K694" i="15"/>
  <c r="L698" i="15"/>
  <c r="K698" i="15"/>
  <c r="L702" i="15"/>
  <c r="K702" i="15"/>
  <c r="L706" i="15"/>
  <c r="K706" i="15"/>
  <c r="L710" i="15"/>
  <c r="K710" i="15"/>
  <c r="L714" i="15"/>
  <c r="K714" i="15"/>
  <c r="L718" i="15"/>
  <c r="K718" i="15"/>
  <c r="L722" i="15"/>
  <c r="K722" i="15"/>
  <c r="L726" i="15"/>
  <c r="K726" i="15"/>
  <c r="L730" i="15"/>
  <c r="K730" i="15"/>
  <c r="L734" i="15"/>
  <c r="K734" i="15"/>
  <c r="L738" i="15"/>
  <c r="K738" i="15"/>
  <c r="L742" i="15"/>
  <c r="K742" i="15"/>
  <c r="L746" i="15"/>
  <c r="K746" i="15"/>
  <c r="L750" i="15"/>
  <c r="K750" i="15"/>
  <c r="L754" i="15"/>
  <c r="K754" i="15"/>
  <c r="L758" i="15"/>
  <c r="K758" i="15"/>
  <c r="L762" i="15"/>
  <c r="K762" i="15"/>
  <c r="K766" i="15"/>
  <c r="L766" i="15"/>
  <c r="K770" i="15"/>
  <c r="L770" i="15"/>
  <c r="K774" i="15"/>
  <c r="L774" i="15"/>
  <c r="K778" i="15"/>
  <c r="L778" i="15"/>
  <c r="K782" i="15"/>
  <c r="L782" i="15"/>
  <c r="K786" i="15"/>
  <c r="L786" i="15"/>
  <c r="K790" i="15"/>
  <c r="L790" i="15"/>
  <c r="K794" i="15"/>
  <c r="L794" i="15"/>
  <c r="K798" i="15"/>
  <c r="L798" i="15"/>
  <c r="K802" i="15"/>
  <c r="L802" i="15"/>
  <c r="K806" i="15"/>
  <c r="L806" i="15"/>
  <c r="K810" i="15"/>
  <c r="L810" i="15"/>
  <c r="K814" i="15"/>
  <c r="L814" i="15"/>
  <c r="K818" i="15"/>
  <c r="L818" i="15"/>
  <c r="K822" i="15"/>
  <c r="L822" i="15"/>
  <c r="K826" i="15"/>
  <c r="L826" i="15"/>
  <c r="K830" i="15"/>
  <c r="L830" i="15"/>
  <c r="K834" i="15"/>
  <c r="L834" i="15"/>
  <c r="K838" i="15"/>
  <c r="L838" i="15"/>
  <c r="K842" i="15"/>
  <c r="L842" i="15"/>
  <c r="K846" i="15"/>
  <c r="L846" i="15"/>
  <c r="K850" i="15"/>
  <c r="L850" i="15"/>
  <c r="K854" i="15"/>
  <c r="L854" i="15"/>
  <c r="K858" i="15"/>
  <c r="L858" i="15"/>
  <c r="K862" i="15"/>
  <c r="L862" i="15"/>
  <c r="K866" i="15"/>
  <c r="L866" i="15"/>
  <c r="K870" i="15"/>
  <c r="L870" i="15"/>
  <c r="K874" i="15"/>
  <c r="L874" i="15"/>
  <c r="K878" i="15"/>
  <c r="L878" i="15"/>
  <c r="K886" i="15"/>
  <c r="L886" i="15"/>
  <c r="K890" i="15"/>
  <c r="L890" i="15"/>
  <c r="K894" i="15"/>
  <c r="L894" i="15"/>
  <c r="K898" i="15"/>
  <c r="L898" i="15"/>
  <c r="K902" i="15"/>
  <c r="L902" i="15"/>
  <c r="K906" i="15"/>
  <c r="L906" i="15"/>
  <c r="K910" i="15"/>
  <c r="L910" i="15"/>
  <c r="K914" i="15"/>
  <c r="L914" i="15"/>
  <c r="K918" i="15"/>
  <c r="L918" i="15"/>
  <c r="K922" i="15"/>
  <c r="L922" i="15"/>
  <c r="K926" i="15"/>
  <c r="L926" i="15"/>
  <c r="K930" i="15"/>
  <c r="L930" i="15"/>
  <c r="K934" i="15"/>
  <c r="L934" i="15"/>
  <c r="K938" i="15"/>
  <c r="L938" i="15"/>
  <c r="K942" i="15"/>
  <c r="L942" i="15"/>
  <c r="K946" i="15"/>
  <c r="L946" i="15"/>
  <c r="K950" i="15"/>
  <c r="L950" i="15"/>
  <c r="K954" i="15"/>
  <c r="L954" i="15"/>
  <c r="K958" i="15"/>
  <c r="L958" i="15"/>
  <c r="K962" i="15"/>
  <c r="L962" i="15"/>
  <c r="K966" i="15"/>
  <c r="L966" i="15"/>
  <c r="K970" i="15"/>
  <c r="L970" i="15"/>
  <c r="K974" i="15"/>
  <c r="L974" i="15"/>
  <c r="K978" i="15"/>
  <c r="L978" i="15"/>
  <c r="K982" i="15"/>
  <c r="L982" i="15"/>
  <c r="K986" i="15"/>
  <c r="L986" i="15"/>
  <c r="K990" i="15"/>
  <c r="L990" i="15"/>
  <c r="K994" i="15"/>
  <c r="L994" i="15"/>
  <c r="K998" i="15"/>
  <c r="L998" i="15"/>
  <c r="K1002" i="15"/>
  <c r="L1002" i="15"/>
  <c r="K1006" i="15"/>
  <c r="L1006" i="15"/>
  <c r="K1010" i="15"/>
  <c r="L1010" i="15"/>
  <c r="K1014" i="15"/>
  <c r="L1014" i="15"/>
  <c r="K1018" i="15"/>
  <c r="L1018" i="15"/>
  <c r="K1022" i="15"/>
  <c r="L1022" i="15"/>
  <c r="K1026" i="15"/>
  <c r="L1026" i="15"/>
  <c r="K1030" i="15"/>
  <c r="L1030" i="15"/>
  <c r="K1034" i="15"/>
  <c r="L1034" i="15"/>
  <c r="K1038" i="15"/>
  <c r="L1038" i="15"/>
  <c r="K1042" i="15"/>
  <c r="L1042" i="15"/>
  <c r="K1046" i="15"/>
  <c r="L1046" i="15"/>
  <c r="K1050" i="15"/>
  <c r="L1050" i="15"/>
  <c r="K1054" i="15"/>
  <c r="L1054" i="15"/>
  <c r="K1058" i="15"/>
  <c r="L1058" i="15"/>
  <c r="K1062" i="15"/>
  <c r="L1062" i="15"/>
  <c r="K1066" i="15"/>
  <c r="L1066" i="15"/>
  <c r="K1070" i="15"/>
  <c r="L1070" i="15"/>
  <c r="K1074" i="15"/>
  <c r="L1074" i="15"/>
  <c r="K1078" i="15"/>
  <c r="L1078" i="15"/>
  <c r="K1082" i="15"/>
  <c r="L1082" i="15"/>
  <c r="K1086" i="15"/>
  <c r="L1086" i="15"/>
  <c r="K1090" i="15"/>
  <c r="L1090" i="15"/>
  <c r="K1094" i="15"/>
  <c r="L1094" i="15"/>
  <c r="K1098" i="15"/>
  <c r="L1098" i="15"/>
  <c r="K1102" i="15"/>
  <c r="L1102" i="15"/>
  <c r="K1106" i="15"/>
  <c r="L1106" i="15"/>
  <c r="K1110" i="15"/>
  <c r="L1110" i="15"/>
  <c r="K1114" i="15"/>
  <c r="L1114" i="15"/>
  <c r="K1118" i="15"/>
  <c r="L1118" i="15"/>
  <c r="K1122" i="15"/>
  <c r="L1122" i="15"/>
  <c r="K1126" i="15"/>
  <c r="L1126" i="15"/>
  <c r="K1130" i="15"/>
  <c r="L1130" i="15"/>
  <c r="K1134" i="15"/>
  <c r="L1134" i="15"/>
  <c r="K1142" i="15"/>
  <c r="L1142" i="15"/>
  <c r="K1146" i="15"/>
  <c r="L1146" i="15"/>
  <c r="K1150" i="15"/>
  <c r="L1150" i="15"/>
  <c r="K1154" i="15"/>
  <c r="L1154" i="15"/>
  <c r="K1158" i="15"/>
  <c r="L1158" i="15"/>
  <c r="K1162" i="15"/>
  <c r="L1162" i="15"/>
  <c r="K1166" i="15"/>
  <c r="L1166" i="15"/>
  <c r="K1170" i="15"/>
  <c r="L1170" i="15"/>
  <c r="K1174" i="15"/>
  <c r="L1174" i="15"/>
  <c r="K1178" i="15"/>
  <c r="L1178" i="15"/>
  <c r="K1182" i="15"/>
  <c r="L1182" i="15"/>
  <c r="K1186" i="15"/>
  <c r="L1186" i="15"/>
  <c r="K1190" i="15"/>
  <c r="L1190" i="15"/>
  <c r="K1194" i="15"/>
  <c r="L1194" i="15"/>
  <c r="K1198" i="15"/>
  <c r="L1198" i="15"/>
  <c r="K1202" i="15"/>
  <c r="L1202" i="15"/>
  <c r="K1206" i="15"/>
  <c r="L1206" i="15"/>
  <c r="K1210" i="15"/>
  <c r="L1210" i="15"/>
  <c r="K1214" i="15"/>
  <c r="L1214" i="15"/>
  <c r="K1218" i="15"/>
  <c r="L1218" i="15"/>
  <c r="K1222" i="15"/>
  <c r="L1222" i="15"/>
  <c r="K1226" i="15"/>
  <c r="L1226" i="15"/>
  <c r="K1230" i="15"/>
  <c r="L1230" i="15"/>
  <c r="K1234" i="15"/>
  <c r="L1234" i="15"/>
  <c r="K1238" i="15"/>
  <c r="L1238" i="15"/>
  <c r="K1242" i="15"/>
  <c r="L1242" i="15"/>
  <c r="K1246" i="15"/>
  <c r="L1246" i="15"/>
  <c r="K1250" i="15"/>
  <c r="L1250" i="15"/>
  <c r="K1254" i="15"/>
  <c r="L1254" i="15"/>
  <c r="K1258" i="15"/>
  <c r="L1258" i="15"/>
  <c r="K1262" i="15"/>
  <c r="L1262" i="15"/>
  <c r="K1266" i="15"/>
  <c r="L1266" i="15"/>
  <c r="K1270" i="15"/>
  <c r="L1270" i="15"/>
  <c r="K1274" i="15"/>
  <c r="L1274" i="15"/>
  <c r="K1278" i="15"/>
  <c r="L1278" i="15"/>
  <c r="K1282" i="15"/>
  <c r="L1282" i="15"/>
  <c r="K1286" i="15"/>
  <c r="L1286" i="15"/>
  <c r="K1290" i="15"/>
  <c r="L1290" i="15"/>
  <c r="K1294" i="15"/>
  <c r="L1294" i="15"/>
  <c r="K1298" i="15"/>
  <c r="L1298" i="15"/>
  <c r="K1302" i="15"/>
  <c r="L1302" i="15"/>
  <c r="K1306" i="15"/>
  <c r="L1306" i="15"/>
  <c r="K1310" i="15"/>
  <c r="L1310" i="15"/>
  <c r="K1314" i="15"/>
  <c r="L1314" i="15"/>
  <c r="K1318" i="15"/>
  <c r="L1318" i="15"/>
  <c r="K1322" i="15"/>
  <c r="L1322" i="15"/>
  <c r="K1326" i="15"/>
  <c r="L1326" i="15"/>
  <c r="K1330" i="15"/>
  <c r="L1330" i="15"/>
  <c r="K1334" i="15"/>
  <c r="L1334" i="15"/>
  <c r="K1338" i="15"/>
  <c r="L1338" i="15"/>
  <c r="K1342" i="15"/>
  <c r="L1342" i="15"/>
  <c r="K1346" i="15"/>
  <c r="L1346" i="15"/>
  <c r="K1350" i="15"/>
  <c r="L1350" i="15"/>
  <c r="K1354" i="15"/>
  <c r="L1354" i="15"/>
  <c r="K1358" i="15"/>
  <c r="L1358" i="15"/>
  <c r="K1362" i="15"/>
  <c r="L1362" i="15"/>
  <c r="K1366" i="15"/>
  <c r="L1366" i="15"/>
  <c r="K1370" i="15"/>
  <c r="L1370" i="15"/>
  <c r="K1374" i="15"/>
  <c r="L1374" i="15"/>
  <c r="K1378" i="15"/>
  <c r="L1378" i="15"/>
  <c r="K1382" i="15"/>
  <c r="L1382" i="15"/>
  <c r="K1386" i="15"/>
  <c r="L1386" i="15"/>
  <c r="K1390" i="15"/>
  <c r="L1390" i="15"/>
  <c r="K1398" i="15"/>
  <c r="L1398" i="15"/>
  <c r="K1402" i="15"/>
  <c r="L1402" i="15"/>
  <c r="K1406" i="15"/>
  <c r="L1406" i="15"/>
  <c r="K1410" i="15"/>
  <c r="L1410" i="15"/>
  <c r="K1414" i="15"/>
  <c r="L1414" i="15"/>
  <c r="K1418" i="15"/>
  <c r="L1418" i="15"/>
  <c r="K1422" i="15"/>
  <c r="L1422" i="15"/>
  <c r="K1426" i="15"/>
  <c r="L1426" i="15"/>
  <c r="K1430" i="15"/>
  <c r="L1430" i="15"/>
  <c r="K1434" i="15"/>
  <c r="L1434" i="15"/>
  <c r="K1438" i="15"/>
  <c r="L1438" i="15"/>
  <c r="K1442" i="15"/>
  <c r="L1442" i="15"/>
  <c r="K1446" i="15"/>
  <c r="L1446" i="15"/>
  <c r="K1450" i="15"/>
  <c r="L1450" i="15"/>
  <c r="K1454" i="15"/>
  <c r="L1454" i="15"/>
  <c r="K1458" i="15"/>
  <c r="L1458" i="15"/>
  <c r="K1462" i="15"/>
  <c r="L1462" i="15"/>
  <c r="K1466" i="15"/>
  <c r="L1466" i="15"/>
  <c r="K1470" i="15"/>
  <c r="L1470" i="15"/>
  <c r="K1474" i="15"/>
  <c r="L1474" i="15"/>
  <c r="K1478" i="15"/>
  <c r="L1478" i="15"/>
  <c r="K1482" i="15"/>
  <c r="L1482" i="15"/>
  <c r="K1486" i="15"/>
  <c r="L1486" i="15"/>
  <c r="K1490" i="15"/>
  <c r="L1490" i="15"/>
  <c r="K1494" i="15"/>
  <c r="L1494" i="15"/>
  <c r="K1498" i="15"/>
  <c r="L1498" i="15"/>
  <c r="K1502" i="15"/>
  <c r="L1502" i="15"/>
  <c r="K1510" i="15"/>
  <c r="L1510" i="15"/>
  <c r="K1514" i="15"/>
  <c r="L1514" i="15"/>
  <c r="K1518" i="15"/>
  <c r="L1518" i="15"/>
  <c r="K1522" i="15"/>
  <c r="L1522" i="15"/>
  <c r="K1526" i="15"/>
  <c r="L1526" i="15"/>
  <c r="K1530" i="15"/>
  <c r="L1530" i="15"/>
  <c r="K1534" i="15"/>
  <c r="L1534" i="15"/>
  <c r="K1538" i="15"/>
  <c r="L1538" i="15"/>
  <c r="K1542" i="15"/>
  <c r="L1542" i="15"/>
  <c r="K1546" i="15"/>
  <c r="L1546" i="15"/>
  <c r="K1550" i="15"/>
  <c r="L1550" i="15"/>
  <c r="K1554" i="15"/>
  <c r="L1554" i="15"/>
  <c r="K1558" i="15"/>
  <c r="L1558" i="15"/>
  <c r="K1562" i="15"/>
  <c r="L1562" i="15"/>
  <c r="K1566" i="15"/>
  <c r="L1566" i="15"/>
  <c r="K1570" i="15"/>
  <c r="L1570" i="15"/>
  <c r="K1574" i="15"/>
  <c r="L1574" i="15"/>
  <c r="K1578" i="15"/>
  <c r="L1578" i="15"/>
  <c r="K1582" i="15"/>
  <c r="L1582" i="15"/>
  <c r="K1586" i="15"/>
  <c r="L1586" i="15"/>
  <c r="K1590" i="15"/>
  <c r="L1590" i="15"/>
  <c r="K1594" i="15"/>
  <c r="L1594" i="15"/>
  <c r="K1598" i="15"/>
  <c r="L1598" i="15"/>
  <c r="K1602" i="15"/>
  <c r="L1602" i="15"/>
  <c r="K1606" i="15"/>
  <c r="L1606" i="15"/>
  <c r="K1610" i="15"/>
  <c r="L1610" i="15"/>
  <c r="K1614" i="15"/>
  <c r="L1614" i="15"/>
  <c r="K1618" i="15"/>
  <c r="L1618" i="15"/>
  <c r="K1622" i="15"/>
  <c r="L1622" i="15"/>
  <c r="K1626" i="15"/>
  <c r="L1626" i="15"/>
  <c r="K1630" i="15"/>
  <c r="L1630" i="15"/>
  <c r="K1634" i="15"/>
  <c r="L1634" i="15"/>
  <c r="K1638" i="15"/>
  <c r="L1638" i="15"/>
  <c r="K1642" i="15"/>
  <c r="L1642" i="15"/>
  <c r="K1646" i="15"/>
  <c r="L1646" i="15"/>
  <c r="K1650" i="15"/>
  <c r="L1650" i="15"/>
  <c r="K1654" i="15"/>
  <c r="L1654" i="15"/>
  <c r="K1658" i="15"/>
  <c r="L1658" i="15"/>
  <c r="K1662" i="15"/>
  <c r="L1662" i="15"/>
  <c r="K1666" i="15"/>
  <c r="L1666" i="15"/>
  <c r="K1670" i="15"/>
  <c r="L1670" i="15"/>
  <c r="K1674" i="15"/>
  <c r="L1674" i="15"/>
  <c r="K1678" i="15"/>
  <c r="L1678" i="15"/>
  <c r="K1682" i="15"/>
  <c r="L1682" i="15"/>
  <c r="K1686" i="15"/>
  <c r="L1686" i="15"/>
  <c r="K1690" i="15"/>
  <c r="L1690" i="15"/>
  <c r="K1694" i="15"/>
  <c r="L1694" i="15"/>
  <c r="K1698" i="15"/>
  <c r="L1698" i="15"/>
  <c r="K1702" i="15"/>
  <c r="L1702" i="15"/>
  <c r="K1706" i="15"/>
  <c r="L1706" i="15"/>
  <c r="K1710" i="15"/>
  <c r="L1710" i="15"/>
  <c r="K1714" i="15"/>
  <c r="L1714" i="15"/>
  <c r="K1718" i="15"/>
  <c r="L1718" i="15"/>
  <c r="K31" i="15"/>
  <c r="K116" i="15"/>
  <c r="K201" i="15"/>
  <c r="K287" i="15"/>
  <c r="K372" i="15"/>
  <c r="K521" i="15"/>
  <c r="L797" i="15"/>
  <c r="L1506" i="15"/>
  <c r="K41" i="15"/>
  <c r="K127" i="15"/>
  <c r="K212" i="15"/>
  <c r="K297" i="15"/>
  <c r="K383" i="15"/>
  <c r="K553" i="15"/>
  <c r="L882" i="15"/>
  <c r="L7" i="15"/>
  <c r="K7" i="15"/>
  <c r="L15" i="15"/>
  <c r="K15" i="15"/>
  <c r="L23" i="15"/>
  <c r="K23" i="15"/>
  <c r="L27" i="15"/>
  <c r="K27" i="15"/>
  <c r="L35" i="15"/>
  <c r="K35" i="15"/>
  <c r="L43" i="15"/>
  <c r="K43" i="15"/>
  <c r="L51" i="15"/>
  <c r="K51" i="15"/>
  <c r="L59" i="15"/>
  <c r="K59" i="15"/>
  <c r="L67" i="15"/>
  <c r="K67" i="15"/>
  <c r="L75" i="15"/>
  <c r="K75" i="15"/>
  <c r="L83" i="15"/>
  <c r="K83" i="15"/>
  <c r="L91" i="15"/>
  <c r="K91" i="15"/>
  <c r="L99" i="15"/>
  <c r="K99" i="15"/>
  <c r="L103" i="15"/>
  <c r="K103" i="15"/>
  <c r="L111" i="15"/>
  <c r="K111" i="15"/>
  <c r="L115" i="15"/>
  <c r="K115" i="15"/>
  <c r="L119" i="15"/>
  <c r="K119" i="15"/>
  <c r="L131" i="15"/>
  <c r="K131" i="15"/>
  <c r="L135" i="15"/>
  <c r="K135" i="15"/>
  <c r="L139" i="15"/>
  <c r="K139" i="15"/>
  <c r="L143" i="15"/>
  <c r="K143" i="15"/>
  <c r="L147" i="15"/>
  <c r="K147" i="15"/>
  <c r="L151" i="15"/>
  <c r="K151" i="15"/>
  <c r="L155" i="15"/>
  <c r="K155" i="15"/>
  <c r="L163" i="15"/>
  <c r="K163" i="15"/>
  <c r="L167" i="15"/>
  <c r="K167" i="15"/>
  <c r="L171" i="15"/>
  <c r="K171" i="15"/>
  <c r="L175" i="15"/>
  <c r="K175" i="15"/>
  <c r="L179" i="15"/>
  <c r="K179" i="15"/>
  <c r="L183" i="15"/>
  <c r="K183" i="15"/>
  <c r="L187" i="15"/>
  <c r="K187" i="15"/>
  <c r="L195" i="15"/>
  <c r="K195" i="15"/>
  <c r="L199" i="15"/>
  <c r="K199" i="15"/>
  <c r="L203" i="15"/>
  <c r="K203" i="15"/>
  <c r="L207" i="15"/>
  <c r="K207" i="15"/>
  <c r="L211" i="15"/>
  <c r="K211" i="15"/>
  <c r="L215" i="15"/>
  <c r="K215" i="15"/>
  <c r="L219" i="15"/>
  <c r="K219" i="15"/>
  <c r="L227" i="15"/>
  <c r="K227" i="15"/>
  <c r="L231" i="15"/>
  <c r="K231" i="15"/>
  <c r="L235" i="15"/>
  <c r="K235" i="15"/>
  <c r="L239" i="15"/>
  <c r="K239" i="15"/>
  <c r="L243" i="15"/>
  <c r="K243" i="15"/>
  <c r="L247" i="15"/>
  <c r="K247" i="15"/>
  <c r="L251" i="15"/>
  <c r="K251" i="15"/>
  <c r="L259" i="15"/>
  <c r="K259" i="15"/>
  <c r="L263" i="15"/>
  <c r="K263" i="15"/>
  <c r="L267" i="15"/>
  <c r="K267" i="15"/>
  <c r="L271" i="15"/>
  <c r="K271" i="15"/>
  <c r="L275" i="15"/>
  <c r="K275" i="15"/>
  <c r="L279" i="15"/>
  <c r="K279" i="15"/>
  <c r="L283" i="15"/>
  <c r="K283" i="15"/>
  <c r="L291" i="15"/>
  <c r="K291" i="15"/>
  <c r="L295" i="15"/>
  <c r="K295" i="15"/>
  <c r="L299" i="15"/>
  <c r="K299" i="15"/>
  <c r="L303" i="15"/>
  <c r="K303" i="15"/>
  <c r="L307" i="15"/>
  <c r="K307" i="15"/>
  <c r="L311" i="15"/>
  <c r="K311" i="15"/>
  <c r="L315" i="15"/>
  <c r="K315" i="15"/>
  <c r="L323" i="15"/>
  <c r="K323" i="15"/>
  <c r="L327" i="15"/>
  <c r="K327" i="15"/>
  <c r="L331" i="15"/>
  <c r="K331" i="15"/>
  <c r="L335" i="15"/>
  <c r="K335" i="15"/>
  <c r="L339" i="15"/>
  <c r="K339" i="15"/>
  <c r="L343" i="15"/>
  <c r="K343" i="15"/>
  <c r="L347" i="15"/>
  <c r="K347" i="15"/>
  <c r="L355" i="15"/>
  <c r="K355" i="15"/>
  <c r="L359" i="15"/>
  <c r="K359" i="15"/>
  <c r="L363" i="15"/>
  <c r="K363" i="15"/>
  <c r="L367" i="15"/>
  <c r="K367" i="15"/>
  <c r="L371" i="15"/>
  <c r="K371" i="15"/>
  <c r="L375" i="15"/>
  <c r="K375" i="15"/>
  <c r="L379" i="15"/>
  <c r="K379" i="15"/>
  <c r="L387" i="15"/>
  <c r="K387" i="15"/>
  <c r="L391" i="15"/>
  <c r="K391" i="15"/>
  <c r="L395" i="15"/>
  <c r="K395" i="15"/>
  <c r="L399" i="15"/>
  <c r="K399" i="15"/>
  <c r="L403" i="15"/>
  <c r="K403" i="15"/>
  <c r="L407" i="15"/>
  <c r="K407" i="15"/>
  <c r="L411" i="15"/>
  <c r="K411" i="15"/>
  <c r="L419" i="15"/>
  <c r="K419" i="15"/>
  <c r="L423" i="15"/>
  <c r="K423" i="15"/>
  <c r="L427" i="15"/>
  <c r="K427" i="15"/>
  <c r="L431" i="15"/>
  <c r="K431" i="15"/>
  <c r="L435" i="15"/>
  <c r="K435" i="15"/>
  <c r="L439" i="15"/>
  <c r="K439" i="15"/>
  <c r="L443" i="15"/>
  <c r="K443" i="15"/>
  <c r="L447" i="15"/>
  <c r="K447" i="15"/>
  <c r="L451" i="15"/>
  <c r="K451" i="15"/>
  <c r="L455" i="15"/>
  <c r="K455" i="15"/>
  <c r="L459" i="15"/>
  <c r="K459" i="15"/>
  <c r="L463" i="15"/>
  <c r="K463" i="15"/>
  <c r="L467" i="15"/>
  <c r="K467" i="15"/>
  <c r="L471" i="15"/>
  <c r="K471" i="15"/>
  <c r="L475" i="15"/>
  <c r="K475" i="15"/>
  <c r="L479" i="15"/>
  <c r="K479" i="15"/>
  <c r="L483" i="15"/>
  <c r="K483" i="15"/>
  <c r="L487" i="15"/>
  <c r="K487" i="15"/>
  <c r="L491" i="15"/>
  <c r="K491" i="15"/>
  <c r="L495" i="15"/>
  <c r="K495" i="15"/>
  <c r="L499" i="15"/>
  <c r="K499" i="15"/>
  <c r="L503" i="15"/>
  <c r="K503" i="15"/>
  <c r="L507" i="15"/>
  <c r="K507" i="15"/>
  <c r="L511" i="15"/>
  <c r="K511" i="15"/>
  <c r="L515" i="15"/>
  <c r="K515" i="15"/>
  <c r="L519" i="15"/>
  <c r="K519" i="15"/>
  <c r="L523" i="15"/>
  <c r="K523" i="15"/>
  <c r="L527" i="15"/>
  <c r="K527" i="15"/>
  <c r="L531" i="15"/>
  <c r="K531" i="15"/>
  <c r="L535" i="15"/>
  <c r="K535" i="15"/>
  <c r="L539" i="15"/>
  <c r="K539" i="15"/>
  <c r="L543" i="15"/>
  <c r="K543" i="15"/>
  <c r="L547" i="15"/>
  <c r="K547" i="15"/>
  <c r="L551" i="15"/>
  <c r="K551" i="15"/>
  <c r="L555" i="15"/>
  <c r="K555" i="15"/>
  <c r="L559" i="15"/>
  <c r="K559" i="15"/>
  <c r="L563" i="15"/>
  <c r="K563" i="15"/>
  <c r="L567" i="15"/>
  <c r="K567" i="15"/>
  <c r="L571" i="15"/>
  <c r="K571" i="15"/>
  <c r="L575" i="15"/>
  <c r="K575" i="15"/>
  <c r="L579" i="15"/>
  <c r="K579" i="15"/>
  <c r="L583" i="15"/>
  <c r="K583" i="15"/>
  <c r="L587" i="15"/>
  <c r="K587" i="15"/>
  <c r="L591" i="15"/>
  <c r="K591" i="15"/>
  <c r="L595" i="15"/>
  <c r="K595" i="15"/>
  <c r="L599" i="15"/>
  <c r="K599" i="15"/>
  <c r="L603" i="15"/>
  <c r="K603" i="15"/>
  <c r="L607" i="15"/>
  <c r="K607" i="15"/>
  <c r="L611" i="15"/>
  <c r="K611" i="15"/>
  <c r="L615" i="15"/>
  <c r="K615" i="15"/>
  <c r="L619" i="15"/>
  <c r="K619" i="15"/>
  <c r="L623" i="15"/>
  <c r="K623" i="15"/>
  <c r="L627" i="15"/>
  <c r="K627" i="15"/>
  <c r="L631" i="15"/>
  <c r="K631" i="15"/>
  <c r="L635" i="15"/>
  <c r="K635" i="15"/>
  <c r="L639" i="15"/>
  <c r="K639" i="15"/>
  <c r="L643" i="15"/>
  <c r="K643" i="15"/>
  <c r="L647" i="15"/>
  <c r="K647" i="15"/>
  <c r="L651" i="15"/>
  <c r="K651" i="15"/>
  <c r="L655" i="15"/>
  <c r="K655" i="15"/>
  <c r="L659" i="15"/>
  <c r="K659" i="15"/>
  <c r="L663" i="15"/>
  <c r="K663" i="15"/>
  <c r="L667" i="15"/>
  <c r="K667" i="15"/>
  <c r="L671" i="15"/>
  <c r="K671" i="15"/>
  <c r="L675" i="15"/>
  <c r="K675" i="15"/>
  <c r="L679" i="15"/>
  <c r="K679" i="15"/>
  <c r="L683" i="15"/>
  <c r="K683" i="15"/>
  <c r="L687" i="15"/>
  <c r="K687" i="15"/>
  <c r="L691" i="15"/>
  <c r="K691" i="15"/>
  <c r="L695" i="15"/>
  <c r="K695" i="15"/>
  <c r="L699" i="15"/>
  <c r="K699" i="15"/>
  <c r="L703" i="15"/>
  <c r="K703" i="15"/>
  <c r="L707" i="15"/>
  <c r="K707" i="15"/>
  <c r="L711" i="15"/>
  <c r="K711" i="15"/>
  <c r="L715" i="15"/>
  <c r="K715" i="15"/>
  <c r="L719" i="15"/>
  <c r="K719" i="15"/>
  <c r="L723" i="15"/>
  <c r="K723" i="15"/>
  <c r="L727" i="15"/>
  <c r="K727" i="15"/>
  <c r="L731" i="15"/>
  <c r="K731" i="15"/>
  <c r="L735" i="15"/>
  <c r="K735" i="15"/>
  <c r="L739" i="15"/>
  <c r="K739" i="15"/>
  <c r="L743" i="15"/>
  <c r="K743" i="15"/>
  <c r="L747" i="15"/>
  <c r="K747" i="15"/>
  <c r="L751" i="15"/>
  <c r="K751" i="15"/>
  <c r="L755" i="15"/>
  <c r="K755" i="15"/>
  <c r="L759" i="15"/>
  <c r="K759" i="15"/>
  <c r="L763" i="15"/>
  <c r="K763" i="15"/>
  <c r="L767" i="15"/>
  <c r="K767" i="15"/>
  <c r="L771" i="15"/>
  <c r="K771" i="15"/>
  <c r="L775" i="15"/>
  <c r="K775" i="15"/>
  <c r="L779" i="15"/>
  <c r="K779" i="15"/>
  <c r="L783" i="15"/>
  <c r="K783" i="15"/>
  <c r="L787" i="15"/>
  <c r="K787" i="15"/>
  <c r="L791" i="15"/>
  <c r="K791" i="15"/>
  <c r="L795" i="15"/>
  <c r="K795" i="15"/>
  <c r="L799" i="15"/>
  <c r="K799" i="15"/>
  <c r="L803" i="15"/>
  <c r="K803" i="15"/>
  <c r="L807" i="15"/>
  <c r="K807" i="15"/>
  <c r="L811" i="15"/>
  <c r="K811" i="15"/>
  <c r="L815" i="15"/>
  <c r="K815" i="15"/>
  <c r="L819" i="15"/>
  <c r="K819" i="15"/>
  <c r="L823" i="15"/>
  <c r="K823" i="15"/>
  <c r="L827" i="15"/>
  <c r="K827" i="15"/>
  <c r="L831" i="15"/>
  <c r="K831" i="15"/>
  <c r="L835" i="15"/>
  <c r="K835" i="15"/>
  <c r="L839" i="15"/>
  <c r="K839" i="15"/>
  <c r="L843" i="15"/>
  <c r="K843" i="15"/>
  <c r="L847" i="15"/>
  <c r="K847" i="15"/>
  <c r="L851" i="15"/>
  <c r="K851" i="15"/>
  <c r="L855" i="15"/>
  <c r="K855" i="15"/>
  <c r="L859" i="15"/>
  <c r="K859" i="15"/>
  <c r="L863" i="15"/>
  <c r="K863" i="15"/>
  <c r="L867" i="15"/>
  <c r="K867" i="15"/>
  <c r="L871" i="15"/>
  <c r="K871" i="15"/>
  <c r="L875" i="15"/>
  <c r="K875" i="15"/>
  <c r="L879" i="15"/>
  <c r="K879" i="15"/>
  <c r="L883" i="15"/>
  <c r="K883" i="15"/>
  <c r="L887" i="15"/>
  <c r="K887" i="15"/>
  <c r="L891" i="15"/>
  <c r="K891" i="15"/>
  <c r="L895" i="15"/>
  <c r="K895" i="15"/>
  <c r="L899" i="15"/>
  <c r="K899" i="15"/>
  <c r="L903" i="15"/>
  <c r="K903" i="15"/>
  <c r="L907" i="15"/>
  <c r="K907" i="15"/>
  <c r="L911" i="15"/>
  <c r="K911" i="15"/>
  <c r="L915" i="15"/>
  <c r="K915" i="15"/>
  <c r="L919" i="15"/>
  <c r="K919" i="15"/>
  <c r="L923" i="15"/>
  <c r="K923" i="15"/>
  <c r="L927" i="15"/>
  <c r="K927" i="15"/>
  <c r="L931" i="15"/>
  <c r="K931" i="15"/>
  <c r="L935" i="15"/>
  <c r="K935" i="15"/>
  <c r="L939" i="15"/>
  <c r="K939" i="15"/>
  <c r="L943" i="15"/>
  <c r="K943" i="15"/>
  <c r="L947" i="15"/>
  <c r="K947" i="15"/>
  <c r="L951" i="15"/>
  <c r="K951" i="15"/>
  <c r="L955" i="15"/>
  <c r="K955" i="15"/>
  <c r="L959" i="15"/>
  <c r="K959" i="15"/>
  <c r="L963" i="15"/>
  <c r="K963" i="15"/>
  <c r="L967" i="15"/>
  <c r="K967" i="15"/>
  <c r="L971" i="15"/>
  <c r="K971" i="15"/>
  <c r="L975" i="15"/>
  <c r="K975" i="15"/>
  <c r="L979" i="15"/>
  <c r="K979" i="15"/>
  <c r="L983" i="15"/>
  <c r="K983" i="15"/>
  <c r="L987" i="15"/>
  <c r="K987" i="15"/>
  <c r="L991" i="15"/>
  <c r="K991" i="15"/>
  <c r="L995" i="15"/>
  <c r="K995" i="15"/>
  <c r="L999" i="15"/>
  <c r="K999" i="15"/>
  <c r="L1003" i="15"/>
  <c r="K1003" i="15"/>
  <c r="L1007" i="15"/>
  <c r="K1007" i="15"/>
  <c r="L1011" i="15"/>
  <c r="K1011" i="15"/>
  <c r="L1015" i="15"/>
  <c r="K1015" i="15"/>
  <c r="L1019" i="15"/>
  <c r="K1019" i="15"/>
  <c r="L1023" i="15"/>
  <c r="K1023" i="15"/>
  <c r="L1027" i="15"/>
  <c r="K1027" i="15"/>
  <c r="L1031" i="15"/>
  <c r="K1031" i="15"/>
  <c r="L1035" i="15"/>
  <c r="K1035" i="15"/>
  <c r="L1039" i="15"/>
  <c r="K1039" i="15"/>
  <c r="L1043" i="15"/>
  <c r="K1043" i="15"/>
  <c r="L1047" i="15"/>
  <c r="K1047" i="15"/>
  <c r="L1051" i="15"/>
  <c r="K1051" i="15"/>
  <c r="L1055" i="15"/>
  <c r="K1055" i="15"/>
  <c r="L1059" i="15"/>
  <c r="K1059" i="15"/>
  <c r="L1063" i="15"/>
  <c r="K1063" i="15"/>
  <c r="L1067" i="15"/>
  <c r="K1067" i="15"/>
  <c r="L1071" i="15"/>
  <c r="K1071" i="15"/>
  <c r="L1075" i="15"/>
  <c r="K1075" i="15"/>
  <c r="L1079" i="15"/>
  <c r="K1079" i="15"/>
  <c r="L1083" i="15"/>
  <c r="K1083" i="15"/>
  <c r="L1087" i="15"/>
  <c r="K1087" i="15"/>
  <c r="L1091" i="15"/>
  <c r="K1091" i="15"/>
  <c r="L1095" i="15"/>
  <c r="K1095" i="15"/>
  <c r="L1099" i="15"/>
  <c r="K1099" i="15"/>
  <c r="L1103" i="15"/>
  <c r="K1103" i="15"/>
  <c r="L1107" i="15"/>
  <c r="K1107" i="15"/>
  <c r="L1111" i="15"/>
  <c r="K1111" i="15"/>
  <c r="L1115" i="15"/>
  <c r="K1115" i="15"/>
  <c r="L1119" i="15"/>
  <c r="K1119" i="15"/>
  <c r="L1123" i="15"/>
  <c r="K1123" i="15"/>
  <c r="L1127" i="15"/>
  <c r="K1127" i="15"/>
  <c r="L1131" i="15"/>
  <c r="K1131" i="15"/>
  <c r="L1135" i="15"/>
  <c r="K1135" i="15"/>
  <c r="L1139" i="15"/>
  <c r="K1139" i="15"/>
  <c r="L1143" i="15"/>
  <c r="K1143" i="15"/>
  <c r="L1147" i="15"/>
  <c r="K1147" i="15"/>
  <c r="L1151" i="15"/>
  <c r="K1151" i="15"/>
  <c r="L1155" i="15"/>
  <c r="K1155" i="15"/>
  <c r="L1159" i="15"/>
  <c r="K1159" i="15"/>
  <c r="L1163" i="15"/>
  <c r="K1163" i="15"/>
  <c r="L1167" i="15"/>
  <c r="K1167" i="15"/>
  <c r="L1171" i="15"/>
  <c r="K1171" i="15"/>
  <c r="L1175" i="15"/>
  <c r="K1175" i="15"/>
  <c r="L1179" i="15"/>
  <c r="K1179" i="15"/>
  <c r="L1183" i="15"/>
  <c r="K1183" i="15"/>
  <c r="L1187" i="15"/>
  <c r="K1187" i="15"/>
  <c r="L1191" i="15"/>
  <c r="K1191" i="15"/>
  <c r="L1195" i="15"/>
  <c r="K1195" i="15"/>
  <c r="L1199" i="15"/>
  <c r="K1199" i="15"/>
  <c r="L1203" i="15"/>
  <c r="K1203" i="15"/>
  <c r="L1207" i="15"/>
  <c r="K1207" i="15"/>
  <c r="L1211" i="15"/>
  <c r="K1211" i="15"/>
  <c r="L1215" i="15"/>
  <c r="K1215" i="15"/>
  <c r="L1219" i="15"/>
  <c r="K1219" i="15"/>
  <c r="L1223" i="15"/>
  <c r="K1223" i="15"/>
  <c r="L1227" i="15"/>
  <c r="K1227" i="15"/>
  <c r="L1231" i="15"/>
  <c r="K1231" i="15"/>
  <c r="L1235" i="15"/>
  <c r="K1235" i="15"/>
  <c r="L1239" i="15"/>
  <c r="K1239" i="15"/>
  <c r="L1243" i="15"/>
  <c r="K1243" i="15"/>
  <c r="L1247" i="15"/>
  <c r="K1247" i="15"/>
  <c r="L1251" i="15"/>
  <c r="K1251" i="15"/>
  <c r="L1255" i="15"/>
  <c r="K1255" i="15"/>
  <c r="L1259" i="15"/>
  <c r="K1259" i="15"/>
  <c r="L1263" i="15"/>
  <c r="K1263" i="15"/>
  <c r="L1267" i="15"/>
  <c r="K1267" i="15"/>
  <c r="L1271" i="15"/>
  <c r="K1271" i="15"/>
  <c r="L1275" i="15"/>
  <c r="K1275" i="15"/>
  <c r="L1279" i="15"/>
  <c r="K1279" i="15"/>
  <c r="L1283" i="15"/>
  <c r="K1283" i="15"/>
  <c r="L1287" i="15"/>
  <c r="K1287" i="15"/>
  <c r="L1291" i="15"/>
  <c r="K1291" i="15"/>
  <c r="L1295" i="15"/>
  <c r="K1295" i="15"/>
  <c r="L1299" i="15"/>
  <c r="K1299" i="15"/>
  <c r="L1303" i="15"/>
  <c r="K1303" i="15"/>
  <c r="L1307" i="15"/>
  <c r="K1307" i="15"/>
  <c r="L1311" i="15"/>
  <c r="K1311" i="15"/>
  <c r="L1315" i="15"/>
  <c r="K1315" i="15"/>
  <c r="L1319" i="15"/>
  <c r="K1319" i="15"/>
  <c r="L1323" i="15"/>
  <c r="K1323" i="15"/>
  <c r="L1327" i="15"/>
  <c r="K1327" i="15"/>
  <c r="L1331" i="15"/>
  <c r="K1331" i="15"/>
  <c r="L1335" i="15"/>
  <c r="K1335" i="15"/>
  <c r="L1339" i="15"/>
  <c r="K1339" i="15"/>
  <c r="L1343" i="15"/>
  <c r="K1343" i="15"/>
  <c r="L1347" i="15"/>
  <c r="K1347" i="15"/>
  <c r="L1351" i="15"/>
  <c r="K1351" i="15"/>
  <c r="L1355" i="15"/>
  <c r="K1355" i="15"/>
  <c r="L1359" i="15"/>
  <c r="K1359" i="15"/>
  <c r="L1363" i="15"/>
  <c r="K1363" i="15"/>
  <c r="L1367" i="15"/>
  <c r="K1367" i="15"/>
  <c r="L1371" i="15"/>
  <c r="K1371" i="15"/>
  <c r="L1375" i="15"/>
  <c r="K1375" i="15"/>
  <c r="L1379" i="15"/>
  <c r="K1379" i="15"/>
  <c r="L1383" i="15"/>
  <c r="K1383" i="15"/>
  <c r="L1387" i="15"/>
  <c r="K1387" i="15"/>
  <c r="L1391" i="15"/>
  <c r="K1391" i="15"/>
  <c r="L1395" i="15"/>
  <c r="K1395" i="15"/>
  <c r="L1399" i="15"/>
  <c r="K1399" i="15"/>
  <c r="L1403" i="15"/>
  <c r="K1403" i="15"/>
  <c r="L1407" i="15"/>
  <c r="K1407" i="15"/>
  <c r="L1411" i="15"/>
  <c r="K1411" i="15"/>
  <c r="L1415" i="15"/>
  <c r="K1415" i="15"/>
  <c r="L1419" i="15"/>
  <c r="K1419" i="15"/>
  <c r="L1423" i="15"/>
  <c r="K1423" i="15"/>
  <c r="L1427" i="15"/>
  <c r="K1427" i="15"/>
  <c r="L1431" i="15"/>
  <c r="K1431" i="15"/>
  <c r="L1435" i="15"/>
  <c r="K1435" i="15"/>
  <c r="L1439" i="15"/>
  <c r="K1439" i="15"/>
  <c r="L1443" i="15"/>
  <c r="K1443" i="15"/>
  <c r="L1447" i="15"/>
  <c r="K1447" i="15"/>
  <c r="L1451" i="15"/>
  <c r="K1451" i="15"/>
  <c r="L1455" i="15"/>
  <c r="K1455" i="15"/>
  <c r="L1459" i="15"/>
  <c r="K1459" i="15"/>
  <c r="L1463" i="15"/>
  <c r="K1463" i="15"/>
  <c r="L1467" i="15"/>
  <c r="K1467" i="15"/>
  <c r="L1471" i="15"/>
  <c r="K1471" i="15"/>
  <c r="L1475" i="15"/>
  <c r="K1475" i="15"/>
  <c r="L1479" i="15"/>
  <c r="K1479" i="15"/>
  <c r="L1483" i="15"/>
  <c r="K1483" i="15"/>
  <c r="L1487" i="15"/>
  <c r="K1487" i="15"/>
  <c r="L1491" i="15"/>
  <c r="K1491" i="15"/>
  <c r="L1495" i="15"/>
  <c r="K1495" i="15"/>
  <c r="L1499" i="15"/>
  <c r="K1499" i="15"/>
  <c r="L1503" i="15"/>
  <c r="K1503" i="15"/>
  <c r="L1507" i="15"/>
  <c r="K1507" i="15"/>
  <c r="L1511" i="15"/>
  <c r="K1511" i="15"/>
  <c r="L1515" i="15"/>
  <c r="K1515" i="15"/>
  <c r="L1519" i="15"/>
  <c r="K1519" i="15"/>
  <c r="L1523" i="15"/>
  <c r="K1523" i="15"/>
  <c r="L1527" i="15"/>
  <c r="K1527" i="15"/>
  <c r="L1531" i="15"/>
  <c r="K1531" i="15"/>
  <c r="L1535" i="15"/>
  <c r="K1535" i="15"/>
  <c r="L1539" i="15"/>
  <c r="K1539" i="15"/>
  <c r="L1543" i="15"/>
  <c r="K1543" i="15"/>
  <c r="L1547" i="15"/>
  <c r="K1547" i="15"/>
  <c r="L1551" i="15"/>
  <c r="K1551" i="15"/>
  <c r="L1555" i="15"/>
  <c r="K1555" i="15"/>
  <c r="L1559" i="15"/>
  <c r="K1559" i="15"/>
  <c r="L1563" i="15"/>
  <c r="K1563" i="15"/>
  <c r="L1567" i="15"/>
  <c r="K1567" i="15"/>
  <c r="L1571" i="15"/>
  <c r="K1571" i="15"/>
  <c r="L1575" i="15"/>
  <c r="K1575" i="15"/>
  <c r="L1579" i="15"/>
  <c r="K1579" i="15"/>
  <c r="L1583" i="15"/>
  <c r="K1583" i="15"/>
  <c r="L1587" i="15"/>
  <c r="K1587" i="15"/>
  <c r="L1591" i="15"/>
  <c r="K1591" i="15"/>
  <c r="L1595" i="15"/>
  <c r="K1595" i="15"/>
  <c r="L1599" i="15"/>
  <c r="K1599" i="15"/>
  <c r="L1603" i="15"/>
  <c r="K1603" i="15"/>
  <c r="L1607" i="15"/>
  <c r="K1607" i="15"/>
  <c r="L1611" i="15"/>
  <c r="K1611" i="15"/>
  <c r="L1615" i="15"/>
  <c r="K1615" i="15"/>
  <c r="L1619" i="15"/>
  <c r="K1619" i="15"/>
  <c r="L1623" i="15"/>
  <c r="K1623" i="15"/>
  <c r="L1627" i="15"/>
  <c r="K1627" i="15"/>
  <c r="L1631" i="15"/>
  <c r="K1631" i="15"/>
  <c r="L1635" i="15"/>
  <c r="K1635" i="15"/>
  <c r="L1639" i="15"/>
  <c r="K1639" i="15"/>
  <c r="L1643" i="15"/>
  <c r="K1643" i="15"/>
  <c r="L1647" i="15"/>
  <c r="K1647" i="15"/>
  <c r="L1651" i="15"/>
  <c r="K1651" i="15"/>
  <c r="L1655" i="15"/>
  <c r="K1655" i="15"/>
  <c r="L1659" i="15"/>
  <c r="K1659" i="15"/>
  <c r="L1663" i="15"/>
  <c r="K1663" i="15"/>
  <c r="L1667" i="15"/>
  <c r="K1667" i="15"/>
  <c r="L1671" i="15"/>
  <c r="K1671" i="15"/>
  <c r="L1675" i="15"/>
  <c r="K1675" i="15"/>
  <c r="L1679" i="15"/>
  <c r="K1679" i="15"/>
  <c r="L1683" i="15"/>
  <c r="K1683" i="15"/>
  <c r="L1687" i="15"/>
  <c r="K1687" i="15"/>
  <c r="L1691" i="15"/>
  <c r="K1691" i="15"/>
  <c r="L1695" i="15"/>
  <c r="K1695" i="15"/>
  <c r="L1699" i="15"/>
  <c r="K1699" i="15"/>
  <c r="L1703" i="15"/>
  <c r="K1703" i="15"/>
  <c r="L1707" i="15"/>
  <c r="K1707" i="15"/>
  <c r="L1711" i="15"/>
  <c r="K1711" i="15"/>
  <c r="L1715" i="15"/>
  <c r="K1715" i="15"/>
  <c r="L1719" i="15"/>
  <c r="K1719" i="15"/>
  <c r="L1723" i="15"/>
  <c r="K1723" i="15"/>
  <c r="L1727" i="15"/>
  <c r="K1727" i="15"/>
  <c r="L1731" i="15"/>
  <c r="K1731" i="15"/>
  <c r="L1735" i="15"/>
  <c r="K1735" i="15"/>
  <c r="L1739" i="15"/>
  <c r="K1739" i="15"/>
  <c r="L1743" i="15"/>
  <c r="K1743" i="15"/>
  <c r="L1747" i="15"/>
  <c r="K1747" i="15"/>
  <c r="L1751" i="15"/>
  <c r="K1751" i="15"/>
  <c r="L1755" i="15"/>
  <c r="K1755" i="15"/>
  <c r="L1759" i="15"/>
  <c r="K1759" i="15"/>
  <c r="L1763" i="15"/>
  <c r="K1763" i="15"/>
  <c r="L1767" i="15"/>
  <c r="K1767" i="15"/>
  <c r="L1771" i="15"/>
  <c r="K1771" i="15"/>
  <c r="L1775" i="15"/>
  <c r="K1775" i="15"/>
  <c r="L1779" i="15"/>
  <c r="K1779" i="15"/>
  <c r="L1783" i="15"/>
  <c r="K1783" i="15"/>
  <c r="L1787" i="15"/>
  <c r="K1787" i="15"/>
  <c r="L1791" i="15"/>
  <c r="K1791" i="15"/>
  <c r="L1795" i="15"/>
  <c r="K1795" i="15"/>
  <c r="L1799" i="15"/>
  <c r="K1799" i="15"/>
  <c r="L1803" i="15"/>
  <c r="K1803" i="15"/>
  <c r="L1807" i="15"/>
  <c r="K1807" i="15"/>
  <c r="L1811" i="15"/>
  <c r="K1811" i="15"/>
  <c r="L1815" i="15"/>
  <c r="K1815" i="15"/>
  <c r="L1819" i="15"/>
  <c r="K1819" i="15"/>
  <c r="L1823" i="15"/>
  <c r="K1823" i="15"/>
  <c r="L1827" i="15"/>
  <c r="K1827" i="15"/>
  <c r="L1831" i="15"/>
  <c r="K1831" i="15"/>
  <c r="L1835" i="15"/>
  <c r="K1835" i="15"/>
  <c r="L1839" i="15"/>
  <c r="K1839" i="15"/>
  <c r="L1843" i="15"/>
  <c r="K1843" i="15"/>
  <c r="L1847" i="15"/>
  <c r="K1847" i="15"/>
  <c r="L1851" i="15"/>
  <c r="K1851" i="15"/>
  <c r="L1855" i="15"/>
  <c r="K1855" i="15"/>
  <c r="L1859" i="15"/>
  <c r="K1859" i="15"/>
  <c r="L1863" i="15"/>
  <c r="K1863" i="15"/>
  <c r="K1867" i="15"/>
  <c r="L1867" i="15"/>
  <c r="K1871" i="15"/>
  <c r="L1871" i="15"/>
  <c r="K1875" i="15"/>
  <c r="L1875" i="15"/>
  <c r="K1879" i="15"/>
  <c r="L1879" i="15"/>
  <c r="K1883" i="15"/>
  <c r="L1883" i="15"/>
  <c r="L1887" i="15"/>
  <c r="K1887" i="15"/>
  <c r="L1891" i="15"/>
  <c r="K1891" i="15"/>
  <c r="L1895" i="15"/>
  <c r="K1895" i="15"/>
  <c r="L1899" i="15"/>
  <c r="K1899" i="15"/>
  <c r="L1903" i="15"/>
  <c r="K1903" i="15"/>
  <c r="L1907" i="15"/>
  <c r="K1907" i="15"/>
  <c r="L1911" i="15"/>
  <c r="K1911" i="15"/>
  <c r="L1915" i="15"/>
  <c r="K1915" i="15"/>
  <c r="L1919" i="15"/>
  <c r="K1919" i="15"/>
  <c r="L1923" i="15"/>
  <c r="K1923" i="15"/>
  <c r="L1927" i="15"/>
  <c r="K1927" i="15"/>
  <c r="L1931" i="15"/>
  <c r="K1931" i="15"/>
  <c r="L1935" i="15"/>
  <c r="K1935" i="15"/>
  <c r="L1939" i="15"/>
  <c r="K1939" i="15"/>
  <c r="L1943" i="15"/>
  <c r="K1943" i="15"/>
  <c r="L1947" i="15"/>
  <c r="K1947" i="15"/>
  <c r="L1951" i="15"/>
  <c r="K1951" i="15"/>
  <c r="L1955" i="15"/>
  <c r="K1955" i="15"/>
  <c r="L1959" i="15"/>
  <c r="K1959" i="15"/>
  <c r="L1963" i="15"/>
  <c r="K1963" i="15"/>
  <c r="L1967" i="15"/>
  <c r="K1967" i="15"/>
  <c r="L1971" i="15"/>
  <c r="K1971" i="15"/>
  <c r="L1975" i="15"/>
  <c r="K1975" i="15"/>
  <c r="L1979" i="15"/>
  <c r="K1979" i="15"/>
  <c r="L1983" i="15"/>
  <c r="K1983" i="15"/>
  <c r="L1987" i="15"/>
  <c r="K1987" i="15"/>
  <c r="L1991" i="15"/>
  <c r="K1991" i="15"/>
  <c r="L1995" i="15"/>
  <c r="K1995" i="15"/>
  <c r="L1999" i="15"/>
  <c r="K1999" i="15"/>
  <c r="L2003" i="15"/>
  <c r="K2003" i="15"/>
  <c r="L2007" i="15"/>
  <c r="K2007" i="15"/>
  <c r="L2011" i="15"/>
  <c r="K2011" i="15"/>
  <c r="L2015" i="15"/>
  <c r="K2015" i="15"/>
  <c r="L2019" i="15"/>
  <c r="K2019" i="15"/>
  <c r="L2023" i="15"/>
  <c r="K2023" i="15"/>
  <c r="L2027" i="15"/>
  <c r="K2027" i="15"/>
  <c r="L2031" i="15"/>
  <c r="K2031" i="15"/>
  <c r="L2035" i="15"/>
  <c r="K2035" i="15"/>
  <c r="L2039" i="15"/>
  <c r="K2039" i="15"/>
  <c r="L2043" i="15"/>
  <c r="K2043" i="15"/>
  <c r="L2047" i="15"/>
  <c r="K2047" i="15"/>
  <c r="L2051" i="15"/>
  <c r="K2051" i="15"/>
  <c r="L2055" i="15"/>
  <c r="K2055" i="15"/>
  <c r="L2059" i="15"/>
  <c r="K2059" i="15"/>
  <c r="L2063" i="15"/>
  <c r="K2063" i="15"/>
  <c r="L2067" i="15"/>
  <c r="K2067" i="15"/>
  <c r="L2071" i="15"/>
  <c r="K2071" i="15"/>
  <c r="L2075" i="15"/>
  <c r="K2075" i="15"/>
  <c r="L2079" i="15"/>
  <c r="K2079" i="15"/>
  <c r="L2083" i="15"/>
  <c r="K2083" i="15"/>
  <c r="L2087" i="15"/>
  <c r="K2087" i="15"/>
  <c r="L2091" i="15"/>
  <c r="K2091" i="15"/>
  <c r="L2095" i="15"/>
  <c r="K2095" i="15"/>
  <c r="L2099" i="15"/>
  <c r="K2099" i="15"/>
  <c r="L2103" i="15"/>
  <c r="K2103" i="15"/>
  <c r="L2107" i="15"/>
  <c r="K2107" i="15"/>
  <c r="L2111" i="15"/>
  <c r="K2111" i="15"/>
  <c r="L2115" i="15"/>
  <c r="K2115" i="15"/>
  <c r="L2119" i="15"/>
  <c r="K2119" i="15"/>
  <c r="L2123" i="15"/>
  <c r="K2123" i="15"/>
  <c r="L2127" i="15"/>
  <c r="K2127" i="15"/>
  <c r="L2131" i="15"/>
  <c r="K2131" i="15"/>
  <c r="L2135" i="15"/>
  <c r="K2135" i="15"/>
  <c r="L2139" i="15"/>
  <c r="K2139" i="15"/>
  <c r="L2143" i="15"/>
  <c r="K2143" i="15"/>
  <c r="L2147" i="15"/>
  <c r="K2147" i="15"/>
  <c r="L2151" i="15"/>
  <c r="K2151" i="15"/>
  <c r="L2155" i="15"/>
  <c r="K2155" i="15"/>
  <c r="L2159" i="15"/>
  <c r="K2159" i="15"/>
  <c r="L2163" i="15"/>
  <c r="K2163" i="15"/>
  <c r="L2167" i="15"/>
  <c r="K2167" i="15"/>
  <c r="L2171" i="15"/>
  <c r="K2171" i="15"/>
  <c r="L2175" i="15"/>
  <c r="K2175" i="15"/>
  <c r="L2179" i="15"/>
  <c r="K2179" i="15"/>
  <c r="L2183" i="15"/>
  <c r="K2183" i="15"/>
  <c r="L2187" i="15"/>
  <c r="K2187" i="15"/>
  <c r="L2191" i="15"/>
  <c r="K2191" i="15"/>
  <c r="L2195" i="15"/>
  <c r="K2195" i="15"/>
  <c r="L2199" i="15"/>
  <c r="K2199" i="15"/>
  <c r="L2203" i="15"/>
  <c r="K2203" i="15"/>
  <c r="L2207" i="15"/>
  <c r="K2207" i="15"/>
  <c r="L2211" i="15"/>
  <c r="K2211" i="15"/>
  <c r="L2215" i="15"/>
  <c r="K2215" i="15"/>
  <c r="K2219" i="15"/>
  <c r="L2219" i="15"/>
  <c r="K2223" i="15"/>
  <c r="L2223" i="15"/>
  <c r="K2227" i="15"/>
  <c r="L2227" i="15"/>
  <c r="K2231" i="15"/>
  <c r="L2231" i="15"/>
  <c r="K2235" i="15"/>
  <c r="L2235" i="15"/>
  <c r="K2239" i="15"/>
  <c r="L2239" i="15"/>
  <c r="K2243" i="15"/>
  <c r="L2243" i="15"/>
  <c r="K2247" i="15"/>
  <c r="L2247" i="15"/>
  <c r="K2251" i="15"/>
  <c r="L2251" i="15"/>
  <c r="K2255" i="15"/>
  <c r="L2255" i="15"/>
  <c r="K2259" i="15"/>
  <c r="L2259" i="15"/>
  <c r="K2263" i="15"/>
  <c r="L2263" i="15"/>
  <c r="K52" i="15"/>
  <c r="K137" i="15"/>
  <c r="K223" i="15"/>
  <c r="K308" i="15"/>
  <c r="K393" i="15"/>
  <c r="K585" i="15"/>
  <c r="L968" i="15"/>
  <c r="L11" i="15"/>
  <c r="K11" i="15"/>
  <c r="L19" i="15"/>
  <c r="K19" i="15"/>
  <c r="L39" i="15"/>
  <c r="K39" i="15"/>
  <c r="L47" i="15"/>
  <c r="K47" i="15"/>
  <c r="L55" i="15"/>
  <c r="K55" i="15"/>
  <c r="L71" i="15"/>
  <c r="K71" i="15"/>
  <c r="L79" i="15"/>
  <c r="K79" i="15"/>
  <c r="L87" i="15"/>
  <c r="K87" i="15"/>
  <c r="L107" i="15"/>
  <c r="K107" i="15"/>
  <c r="L123" i="15"/>
  <c r="K123" i="15"/>
  <c r="K63" i="15"/>
  <c r="K148" i="15"/>
  <c r="K233" i="15"/>
  <c r="K319" i="15"/>
  <c r="K404" i="15"/>
  <c r="K617" i="15"/>
  <c r="L1053" i="15"/>
  <c r="L16" i="15"/>
  <c r="K16" i="15"/>
  <c r="L24" i="15"/>
  <c r="K24" i="15"/>
  <c r="L32" i="15"/>
  <c r="K32" i="15"/>
  <c r="L44" i="15"/>
  <c r="K44" i="15"/>
  <c r="L56" i="15"/>
  <c r="K56" i="15"/>
  <c r="L68" i="15"/>
  <c r="K68" i="15"/>
  <c r="L96" i="15"/>
  <c r="K96" i="15"/>
  <c r="L108" i="15"/>
  <c r="K108" i="15"/>
  <c r="L120" i="15"/>
  <c r="K120" i="15"/>
  <c r="L132" i="15"/>
  <c r="K132" i="15"/>
  <c r="L140" i="15"/>
  <c r="K140" i="15"/>
  <c r="L152" i="15"/>
  <c r="K152" i="15"/>
  <c r="L160" i="15"/>
  <c r="K160" i="15"/>
  <c r="L176" i="15"/>
  <c r="K176" i="15"/>
  <c r="L188" i="15"/>
  <c r="K188" i="15"/>
  <c r="L196" i="15"/>
  <c r="K196" i="15"/>
  <c r="L208" i="15"/>
  <c r="K208" i="15"/>
  <c r="L220" i="15"/>
  <c r="K220" i="15"/>
  <c r="L232" i="15"/>
  <c r="K232" i="15"/>
  <c r="L256" i="15"/>
  <c r="K256" i="15"/>
  <c r="L292" i="15"/>
  <c r="K292" i="15"/>
  <c r="L320" i="15"/>
  <c r="K320" i="15"/>
  <c r="L336" i="15"/>
  <c r="K336" i="15"/>
  <c r="L348" i="15"/>
  <c r="K348" i="15"/>
  <c r="L360" i="15"/>
  <c r="K360" i="15"/>
  <c r="L368" i="15"/>
  <c r="K368" i="15"/>
  <c r="L380" i="15"/>
  <c r="K380" i="15"/>
  <c r="L392" i="15"/>
  <c r="K392" i="15"/>
  <c r="L400" i="15"/>
  <c r="K400" i="15"/>
  <c r="L412" i="15"/>
  <c r="K412" i="15"/>
  <c r="L420" i="15"/>
  <c r="K420" i="15"/>
  <c r="L432" i="15"/>
  <c r="K432" i="15"/>
  <c r="L444" i="15"/>
  <c r="K444" i="15"/>
  <c r="L456" i="15"/>
  <c r="K456" i="15"/>
  <c r="L468" i="15"/>
  <c r="K468" i="15"/>
  <c r="L480" i="15"/>
  <c r="K480" i="15"/>
  <c r="L492" i="15"/>
  <c r="K492" i="15"/>
  <c r="L504" i="15"/>
  <c r="K504" i="15"/>
  <c r="L516" i="15"/>
  <c r="K516" i="15"/>
  <c r="L528" i="15"/>
  <c r="K528" i="15"/>
  <c r="L544" i="15"/>
  <c r="K544" i="15"/>
  <c r="L556" i="15"/>
  <c r="K556" i="15"/>
  <c r="L568" i="15"/>
  <c r="K568" i="15"/>
  <c r="L580" i="15"/>
  <c r="K580" i="15"/>
  <c r="L596" i="15"/>
  <c r="K596" i="15"/>
  <c r="L608" i="15"/>
  <c r="K608" i="15"/>
  <c r="L620" i="15"/>
  <c r="K620" i="15"/>
  <c r="L636" i="15"/>
  <c r="K636" i="15"/>
  <c r="L644" i="15"/>
  <c r="K644" i="15"/>
  <c r="L656" i="15"/>
  <c r="K656" i="15"/>
  <c r="L668" i="15"/>
  <c r="K668" i="15"/>
  <c r="L680" i="15"/>
  <c r="K680" i="15"/>
  <c r="L692" i="15"/>
  <c r="K692" i="15"/>
  <c r="L704" i="15"/>
  <c r="K704" i="15"/>
  <c r="L716" i="15"/>
  <c r="K716" i="15"/>
  <c r="L724" i="15"/>
  <c r="K724" i="15"/>
  <c r="L736" i="15"/>
  <c r="K736" i="15"/>
  <c r="L752" i="15"/>
  <c r="K752" i="15"/>
  <c r="L764" i="15"/>
  <c r="K764" i="15"/>
  <c r="K772" i="15"/>
  <c r="L772" i="15"/>
  <c r="K784" i="15"/>
  <c r="L784" i="15"/>
  <c r="K796" i="15"/>
  <c r="L796" i="15"/>
  <c r="K808" i="15"/>
  <c r="L808" i="15"/>
  <c r="K820" i="15"/>
  <c r="L820" i="15"/>
  <c r="K832" i="15"/>
  <c r="L832" i="15"/>
  <c r="K848" i="15"/>
  <c r="L848" i="15"/>
  <c r="K856" i="15"/>
  <c r="L856" i="15"/>
  <c r="K868" i="15"/>
  <c r="L868" i="15"/>
  <c r="K880" i="15"/>
  <c r="L880" i="15"/>
  <c r="K896" i="15"/>
  <c r="L896" i="15"/>
  <c r="K904" i="15"/>
  <c r="L904" i="15"/>
  <c r="K916" i="15"/>
  <c r="L916" i="15"/>
  <c r="K932" i="15"/>
  <c r="L932" i="15"/>
  <c r="K948" i="15"/>
  <c r="L948" i="15"/>
  <c r="K960" i="15"/>
  <c r="L960" i="15"/>
  <c r="K972" i="15"/>
  <c r="L972" i="15"/>
  <c r="K980" i="15"/>
  <c r="L980" i="15"/>
  <c r="K992" i="15"/>
  <c r="L992" i="15"/>
  <c r="K1004" i="15"/>
  <c r="L1004" i="15"/>
  <c r="K1016" i="15"/>
  <c r="L1016" i="15"/>
  <c r="K1028" i="15"/>
  <c r="L1028" i="15"/>
  <c r="K1036" i="15"/>
  <c r="L1036" i="15"/>
  <c r="K1044" i="15"/>
  <c r="L1044" i="15"/>
  <c r="K1056" i="15"/>
  <c r="L1056" i="15"/>
  <c r="K1068" i="15"/>
  <c r="L1068" i="15"/>
  <c r="K1080" i="15"/>
  <c r="L1080" i="15"/>
  <c r="K1092" i="15"/>
  <c r="L1092" i="15"/>
  <c r="K1104" i="15"/>
  <c r="L1104" i="15"/>
  <c r="K1116" i="15"/>
  <c r="L1116" i="15"/>
  <c r="K1124" i="15"/>
  <c r="L1124" i="15"/>
  <c r="K1136" i="15"/>
  <c r="L1136" i="15"/>
  <c r="K1152" i="15"/>
  <c r="L1152" i="15"/>
  <c r="K1164" i="15"/>
  <c r="L1164" i="15"/>
  <c r="K1176" i="15"/>
  <c r="L1176" i="15"/>
  <c r="K1188" i="15"/>
  <c r="L1188" i="15"/>
  <c r="K1200" i="15"/>
  <c r="L1200" i="15"/>
  <c r="K1212" i="15"/>
  <c r="L1212" i="15"/>
  <c r="K1220" i="15"/>
  <c r="L1220" i="15"/>
  <c r="K1232" i="15"/>
  <c r="L1232" i="15"/>
  <c r="K1244" i="15"/>
  <c r="L1244" i="15"/>
  <c r="K1256" i="15"/>
  <c r="L1256" i="15"/>
  <c r="K1268" i="15"/>
  <c r="L1268" i="15"/>
  <c r="K1280" i="15"/>
  <c r="L1280" i="15"/>
  <c r="K1292" i="15"/>
  <c r="L1292" i="15"/>
  <c r="K1304" i="15"/>
  <c r="L1304" i="15"/>
  <c r="K1316" i="15"/>
  <c r="L1316" i="15"/>
  <c r="K1328" i="15"/>
  <c r="L1328" i="15"/>
  <c r="K1340" i="15"/>
  <c r="L1340" i="15"/>
  <c r="K1352" i="15"/>
  <c r="L1352" i="15"/>
  <c r="K1364" i="15"/>
  <c r="L1364" i="15"/>
  <c r="K1380" i="15"/>
  <c r="L1380" i="15"/>
  <c r="K1404" i="15"/>
  <c r="L1404" i="15"/>
  <c r="K1416" i="15"/>
  <c r="L1416" i="15"/>
  <c r="K1428" i="15"/>
  <c r="L1428" i="15"/>
  <c r="K1440" i="15"/>
  <c r="L1440" i="15"/>
  <c r="K1452" i="15"/>
  <c r="L1452" i="15"/>
  <c r="K1464" i="15"/>
  <c r="L1464" i="15"/>
  <c r="L1472" i="15"/>
  <c r="K1472" i="15"/>
  <c r="L1484" i="15"/>
  <c r="K1484" i="15"/>
  <c r="L1496" i="15"/>
  <c r="K1496" i="15"/>
  <c r="L1508" i="15"/>
  <c r="K1508" i="15"/>
  <c r="L1520" i="15"/>
  <c r="K1520" i="15"/>
  <c r="L1532" i="15"/>
  <c r="K1532" i="15"/>
  <c r="L1544" i="15"/>
  <c r="K1544" i="15"/>
  <c r="L1560" i="15"/>
  <c r="K1560" i="15"/>
  <c r="L1568" i="15"/>
  <c r="K1568" i="15"/>
  <c r="L1584" i="15"/>
  <c r="K1584" i="15"/>
  <c r="L1596" i="15"/>
  <c r="K1596" i="15"/>
  <c r="L1608" i="15"/>
  <c r="K1608" i="15"/>
  <c r="L1616" i="15"/>
  <c r="K1616" i="15"/>
  <c r="L1624" i="15"/>
  <c r="K1624" i="15"/>
  <c r="L1632" i="15"/>
  <c r="K1632" i="15"/>
  <c r="L1636" i="15"/>
  <c r="K1636" i="15"/>
  <c r="L1640" i="15"/>
  <c r="K1640" i="15"/>
  <c r="L1644" i="15"/>
  <c r="K1644" i="15"/>
  <c r="L1648" i="15"/>
  <c r="K1648" i="15"/>
  <c r="L1652" i="15"/>
  <c r="K1652" i="15"/>
  <c r="L1656" i="15"/>
  <c r="K1656" i="15"/>
  <c r="L1660" i="15"/>
  <c r="K1660" i="15"/>
  <c r="L1664" i="15"/>
  <c r="K1664" i="15"/>
  <c r="L1668" i="15"/>
  <c r="K1668" i="15"/>
  <c r="L1672" i="15"/>
  <c r="K1672" i="15"/>
  <c r="L1676" i="15"/>
  <c r="K1676" i="15"/>
  <c r="L1680" i="15"/>
  <c r="K1680" i="15"/>
  <c r="L1684" i="15"/>
  <c r="K1684" i="15"/>
  <c r="L1688" i="15"/>
  <c r="K1688" i="15"/>
  <c r="L1692" i="15"/>
  <c r="K1692" i="15"/>
  <c r="L1696" i="15"/>
  <c r="K1696" i="15"/>
  <c r="L1700" i="15"/>
  <c r="K1700" i="15"/>
  <c r="L1704" i="15"/>
  <c r="K1704" i="15"/>
  <c r="L1708" i="15"/>
  <c r="K1708" i="15"/>
  <c r="L1712" i="15"/>
  <c r="K1712" i="15"/>
  <c r="L1720" i="15"/>
  <c r="K1720" i="15"/>
  <c r="L1728" i="15"/>
  <c r="K1728" i="15"/>
  <c r="L1732" i="15"/>
  <c r="K1732" i="15"/>
  <c r="L1736" i="15"/>
  <c r="K1736" i="15"/>
  <c r="L1740" i="15"/>
  <c r="K1740" i="15"/>
  <c r="L1744" i="15"/>
  <c r="K1744" i="15"/>
  <c r="L1748" i="15"/>
  <c r="K1748" i="15"/>
  <c r="L1752" i="15"/>
  <c r="K1752" i="15"/>
  <c r="L1756" i="15"/>
  <c r="K1756" i="15"/>
  <c r="L1760" i="15"/>
  <c r="K1760" i="15"/>
  <c r="L1764" i="15"/>
  <c r="K1764" i="15"/>
  <c r="L1768" i="15"/>
  <c r="K1768" i="15"/>
  <c r="L1772" i="15"/>
  <c r="K1772" i="15"/>
  <c r="L1776" i="15"/>
  <c r="K1776" i="15"/>
  <c r="L1780" i="15"/>
  <c r="K1780" i="15"/>
  <c r="L1784" i="15"/>
  <c r="K1784" i="15"/>
  <c r="L1788" i="15"/>
  <c r="K1788" i="15"/>
  <c r="L1792" i="15"/>
  <c r="K1792" i="15"/>
  <c r="L1796" i="15"/>
  <c r="K1796" i="15"/>
  <c r="L1800" i="15"/>
  <c r="K1800" i="15"/>
  <c r="L1804" i="15"/>
  <c r="K1804" i="15"/>
  <c r="L1808" i="15"/>
  <c r="K1808" i="15"/>
  <c r="L1812" i="15"/>
  <c r="K1812" i="15"/>
  <c r="L1816" i="15"/>
  <c r="K1816" i="15"/>
  <c r="L1820" i="15"/>
  <c r="K1820" i="15"/>
  <c r="L1824" i="15"/>
  <c r="K1824" i="15"/>
  <c r="L1828" i="15"/>
  <c r="K1828" i="15"/>
  <c r="L1832" i="15"/>
  <c r="K1832" i="15"/>
  <c r="L1836" i="15"/>
  <c r="K1836" i="15"/>
  <c r="L1840" i="15"/>
  <c r="K1840" i="15"/>
  <c r="L1844" i="15"/>
  <c r="K1844" i="15"/>
  <c r="L1848" i="15"/>
  <c r="K1848" i="15"/>
  <c r="L1852" i="15"/>
  <c r="K1852" i="15"/>
  <c r="L1856" i="15"/>
  <c r="K1856" i="15"/>
  <c r="L1860" i="15"/>
  <c r="K1860" i="15"/>
  <c r="K1864" i="15"/>
  <c r="L1864" i="15"/>
  <c r="K1868" i="15"/>
  <c r="L1868" i="15"/>
  <c r="K1872" i="15"/>
  <c r="L1872" i="15"/>
  <c r="K1876" i="15"/>
  <c r="L1876" i="15"/>
  <c r="K1880" i="15"/>
  <c r="L1880" i="15"/>
  <c r="K1884" i="15"/>
  <c r="L1884" i="15"/>
  <c r="K1888" i="15"/>
  <c r="L1888" i="15"/>
  <c r="K1892" i="15"/>
  <c r="L1892" i="15"/>
  <c r="K1896" i="15"/>
  <c r="L1896" i="15"/>
  <c r="K1900" i="15"/>
  <c r="L1900" i="15"/>
  <c r="K1904" i="15"/>
  <c r="L1904" i="15"/>
  <c r="K1908" i="15"/>
  <c r="L1908" i="15"/>
  <c r="K1912" i="15"/>
  <c r="L1912" i="15"/>
  <c r="K1916" i="15"/>
  <c r="L1916" i="15"/>
  <c r="K1920" i="15"/>
  <c r="L1920" i="15"/>
  <c r="K1924" i="15"/>
  <c r="L1924" i="15"/>
  <c r="K1928" i="15"/>
  <c r="L1928" i="15"/>
  <c r="K1932" i="15"/>
  <c r="L1932" i="15"/>
  <c r="K1936" i="15"/>
  <c r="L1936" i="15"/>
  <c r="K1940" i="15"/>
  <c r="L1940" i="15"/>
  <c r="K1944" i="15"/>
  <c r="L1944" i="15"/>
  <c r="K1948" i="15"/>
  <c r="L1948" i="15"/>
  <c r="K1952" i="15"/>
  <c r="L1952" i="15"/>
  <c r="K1956" i="15"/>
  <c r="L1956" i="15"/>
  <c r="K1960" i="15"/>
  <c r="L1960" i="15"/>
  <c r="K1964" i="15"/>
  <c r="L1964" i="15"/>
  <c r="K1968" i="15"/>
  <c r="L1968" i="15"/>
  <c r="K1972" i="15"/>
  <c r="L1972" i="15"/>
  <c r="K1976" i="15"/>
  <c r="L1976" i="15"/>
  <c r="K1980" i="15"/>
  <c r="L1980" i="15"/>
  <c r="K1984" i="15"/>
  <c r="L1984" i="15"/>
  <c r="K1988" i="15"/>
  <c r="L1988" i="15"/>
  <c r="K1992" i="15"/>
  <c r="L1992" i="15"/>
  <c r="K1996" i="15"/>
  <c r="L1996" i="15"/>
  <c r="K2000" i="15"/>
  <c r="L2000" i="15"/>
  <c r="K2004" i="15"/>
  <c r="L2004" i="15"/>
  <c r="K2008" i="15"/>
  <c r="L2008" i="15"/>
  <c r="K2012" i="15"/>
  <c r="L2012" i="15"/>
  <c r="K2016" i="15"/>
  <c r="L2016" i="15"/>
  <c r="K2020" i="15"/>
  <c r="L2020" i="15"/>
  <c r="K2024" i="15"/>
  <c r="L2024" i="15"/>
  <c r="K2028" i="15"/>
  <c r="L2028" i="15"/>
  <c r="K2032" i="15"/>
  <c r="L2032" i="15"/>
  <c r="K2036" i="15"/>
  <c r="L2036" i="15"/>
  <c r="K2040" i="15"/>
  <c r="L2040" i="15"/>
  <c r="K2044" i="15"/>
  <c r="L2044" i="15"/>
  <c r="K2048" i="15"/>
  <c r="L2048" i="15"/>
  <c r="K2052" i="15"/>
  <c r="L2052" i="15"/>
  <c r="K2056" i="15"/>
  <c r="L2056" i="15"/>
  <c r="K2060" i="15"/>
  <c r="L2060" i="15"/>
  <c r="K2064" i="15"/>
  <c r="L2064" i="15"/>
  <c r="K2068" i="15"/>
  <c r="L2068" i="15"/>
  <c r="K2072" i="15"/>
  <c r="L2072" i="15"/>
  <c r="K2076" i="15"/>
  <c r="L2076" i="15"/>
  <c r="K2080" i="15"/>
  <c r="L2080" i="15"/>
  <c r="K2084" i="15"/>
  <c r="L2084" i="15"/>
  <c r="K2088" i="15"/>
  <c r="L2088" i="15"/>
  <c r="K2092" i="15"/>
  <c r="L2092" i="15"/>
  <c r="K2096" i="15"/>
  <c r="L2096" i="15"/>
  <c r="K2100" i="15"/>
  <c r="L2100" i="15"/>
  <c r="K2104" i="15"/>
  <c r="L2104" i="15"/>
  <c r="K2108" i="15"/>
  <c r="L2108" i="15"/>
  <c r="K2112" i="15"/>
  <c r="L2112" i="15"/>
  <c r="K2116" i="15"/>
  <c r="L2116" i="15"/>
  <c r="K2120" i="15"/>
  <c r="L2120" i="15"/>
  <c r="K2124" i="15"/>
  <c r="L2124" i="15"/>
  <c r="K2128" i="15"/>
  <c r="L2128" i="15"/>
  <c r="K2132" i="15"/>
  <c r="L2132" i="15"/>
  <c r="K2136" i="15"/>
  <c r="L2136" i="15"/>
  <c r="K2140" i="15"/>
  <c r="L2140" i="15"/>
  <c r="K2144" i="15"/>
  <c r="L2144" i="15"/>
  <c r="K2148" i="15"/>
  <c r="L2148" i="15"/>
  <c r="K2152" i="15"/>
  <c r="L2152" i="15"/>
  <c r="K2156" i="15"/>
  <c r="L2156" i="15"/>
  <c r="K2160" i="15"/>
  <c r="L2160" i="15"/>
  <c r="K2164" i="15"/>
  <c r="L2164" i="15"/>
  <c r="K2168" i="15"/>
  <c r="L2168" i="15"/>
  <c r="K2172" i="15"/>
  <c r="L2172" i="15"/>
  <c r="K2176" i="15"/>
  <c r="L2176" i="15"/>
  <c r="K2180" i="15"/>
  <c r="L2180" i="15"/>
  <c r="K2184" i="15"/>
  <c r="L2184" i="15"/>
  <c r="K2188" i="15"/>
  <c r="L2188" i="15"/>
  <c r="K2192" i="15"/>
  <c r="L2192" i="15"/>
  <c r="K2196" i="15"/>
  <c r="L2196" i="15"/>
  <c r="K2200" i="15"/>
  <c r="L2200" i="15"/>
  <c r="K2204" i="15"/>
  <c r="L2204" i="15"/>
  <c r="K2208" i="15"/>
  <c r="L2208" i="15"/>
  <c r="K2212" i="15"/>
  <c r="L2212" i="15"/>
  <c r="K2216" i="15"/>
  <c r="L2216" i="15"/>
  <c r="K2220" i="15"/>
  <c r="L2220" i="15"/>
  <c r="K2224" i="15"/>
  <c r="L2224" i="15"/>
  <c r="K2228" i="15"/>
  <c r="L2228" i="15"/>
  <c r="K2232" i="15"/>
  <c r="L2232" i="15"/>
  <c r="K2236" i="15"/>
  <c r="L2236" i="15"/>
  <c r="K2240" i="15"/>
  <c r="L2240" i="15"/>
  <c r="K2244" i="15"/>
  <c r="L2244" i="15"/>
  <c r="K2248" i="15"/>
  <c r="L2248" i="15"/>
  <c r="K2252" i="15"/>
  <c r="L2252" i="15"/>
  <c r="K2256" i="15"/>
  <c r="L2256" i="15"/>
  <c r="K2260" i="15"/>
  <c r="L2260" i="15"/>
  <c r="K2264" i="15"/>
  <c r="L2264" i="15"/>
  <c r="K2268" i="15"/>
  <c r="L2268" i="15"/>
  <c r="K2272" i="15"/>
  <c r="L2272" i="15"/>
  <c r="K2276" i="15"/>
  <c r="L2276" i="15"/>
  <c r="K2280" i="15"/>
  <c r="L2280" i="15"/>
  <c r="K2284" i="15"/>
  <c r="L2284" i="15"/>
  <c r="K2288" i="15"/>
  <c r="L2288" i="15"/>
  <c r="K2292" i="15"/>
  <c r="L2292" i="15"/>
  <c r="K2296" i="15"/>
  <c r="L2296" i="15"/>
  <c r="K2300" i="15"/>
  <c r="L2300" i="15"/>
  <c r="K2304" i="15"/>
  <c r="L2304" i="15"/>
  <c r="K2308" i="15"/>
  <c r="L2308" i="15"/>
  <c r="K2312" i="15"/>
  <c r="L2312" i="15"/>
  <c r="K2316" i="15"/>
  <c r="L2316" i="15"/>
  <c r="K2320" i="15"/>
  <c r="L2320" i="15"/>
  <c r="K2324" i="15"/>
  <c r="L2324" i="15"/>
  <c r="K2328" i="15"/>
  <c r="L2328" i="15"/>
  <c r="K2332" i="15"/>
  <c r="L2332" i="15"/>
  <c r="K2336" i="15"/>
  <c r="L2336" i="15"/>
  <c r="K2340" i="15"/>
  <c r="L2340" i="15"/>
  <c r="K2344" i="15"/>
  <c r="L2344" i="15"/>
  <c r="K2348" i="15"/>
  <c r="L2348" i="15"/>
  <c r="K2352" i="15"/>
  <c r="L2352" i="15"/>
  <c r="K2356" i="15"/>
  <c r="L2356" i="15"/>
  <c r="K2360" i="15"/>
  <c r="L2360" i="15"/>
  <c r="K2364" i="15"/>
  <c r="L2364" i="15"/>
  <c r="K2368" i="15"/>
  <c r="L2368" i="15"/>
  <c r="K2372" i="15"/>
  <c r="L2372" i="15"/>
  <c r="K2376" i="15"/>
  <c r="L2376" i="15"/>
  <c r="K2380" i="15"/>
  <c r="L2380" i="15"/>
  <c r="K2384" i="15"/>
  <c r="L2384" i="15"/>
  <c r="K2388" i="15"/>
  <c r="L2388" i="15"/>
  <c r="K2392" i="15"/>
  <c r="L2392" i="15"/>
  <c r="K2396" i="15"/>
  <c r="L2396" i="15"/>
  <c r="K2400" i="15"/>
  <c r="L2400" i="15"/>
  <c r="K2404" i="15"/>
  <c r="L2404" i="15"/>
  <c r="K2408" i="15"/>
  <c r="L2408" i="15"/>
  <c r="K2412" i="15"/>
  <c r="L2412" i="15"/>
  <c r="K2416" i="15"/>
  <c r="L2416" i="15"/>
  <c r="K2420" i="15"/>
  <c r="L2420" i="15"/>
  <c r="K2424" i="15"/>
  <c r="L2424" i="15"/>
  <c r="K2428" i="15"/>
  <c r="L2428" i="15"/>
  <c r="K2432" i="15"/>
  <c r="L2432" i="15"/>
  <c r="K2436" i="15"/>
  <c r="L2436" i="15"/>
  <c r="K2440" i="15"/>
  <c r="L2440" i="15"/>
  <c r="K2444" i="15"/>
  <c r="L2444" i="15"/>
  <c r="K2448" i="15"/>
  <c r="L2448" i="15"/>
  <c r="K2452" i="15"/>
  <c r="L2452" i="15"/>
  <c r="K2456" i="15"/>
  <c r="L2456" i="15"/>
  <c r="K2460" i="15"/>
  <c r="L2460" i="15"/>
  <c r="K2464" i="15"/>
  <c r="L2464" i="15"/>
  <c r="K2468" i="15"/>
  <c r="L2468" i="15"/>
  <c r="K2472" i="15"/>
  <c r="L2472" i="15"/>
  <c r="K2476" i="15"/>
  <c r="L2476" i="15"/>
  <c r="K2480" i="15"/>
  <c r="L2480" i="15"/>
  <c r="K2484" i="15"/>
  <c r="L2484" i="15"/>
  <c r="K2488" i="15"/>
  <c r="L2488" i="15"/>
  <c r="K2492" i="15"/>
  <c r="L2492" i="15"/>
  <c r="K2496" i="15"/>
  <c r="L2496" i="15"/>
  <c r="K2500" i="15"/>
  <c r="L2500" i="15"/>
  <c r="K2504" i="15"/>
  <c r="L2504" i="15"/>
  <c r="K2508" i="15"/>
  <c r="L2508" i="15"/>
  <c r="K2512" i="15"/>
  <c r="L2512" i="15"/>
  <c r="K2516" i="15"/>
  <c r="L2516" i="15"/>
  <c r="K2520" i="15"/>
  <c r="L2520" i="15"/>
  <c r="K2524" i="15"/>
  <c r="L2524" i="15"/>
  <c r="K2528" i="15"/>
  <c r="L2528" i="15"/>
  <c r="K2532" i="15"/>
  <c r="L2532" i="15"/>
  <c r="K2536" i="15"/>
  <c r="L2536" i="15"/>
  <c r="K2540" i="15"/>
  <c r="L2540" i="15"/>
  <c r="K2544" i="15"/>
  <c r="L2544" i="15"/>
  <c r="K2548" i="15"/>
  <c r="L2548" i="15"/>
  <c r="K2552" i="15"/>
  <c r="L2552" i="15"/>
  <c r="K2556" i="15"/>
  <c r="L2556" i="15"/>
  <c r="K2560" i="15"/>
  <c r="L2560" i="15"/>
  <c r="K2564" i="15"/>
  <c r="L2564" i="15"/>
  <c r="K2568" i="15"/>
  <c r="L2568" i="15"/>
  <c r="K2572" i="15"/>
  <c r="L2572" i="15"/>
  <c r="K2576" i="15"/>
  <c r="L2576" i="15"/>
  <c r="K2580" i="15"/>
  <c r="L2580" i="15"/>
  <c r="K2584" i="15"/>
  <c r="L2584" i="15"/>
  <c r="K2588" i="15"/>
  <c r="L2588" i="15"/>
  <c r="K2592" i="15"/>
  <c r="L2592" i="15"/>
  <c r="K2596" i="15"/>
  <c r="L2596" i="15"/>
  <c r="K2600" i="15"/>
  <c r="L2600" i="15"/>
  <c r="K2604" i="15"/>
  <c r="L2604" i="15"/>
  <c r="K2608" i="15"/>
  <c r="L2608" i="15"/>
  <c r="K2612" i="15"/>
  <c r="L2612" i="15"/>
  <c r="K2616" i="15"/>
  <c r="L2616" i="15"/>
  <c r="K2620" i="15"/>
  <c r="L2620" i="15"/>
  <c r="K2624" i="15"/>
  <c r="L2624" i="15"/>
  <c r="K2628" i="15"/>
  <c r="L2628" i="15"/>
  <c r="K2632" i="15"/>
  <c r="L2632" i="15"/>
  <c r="K2636" i="15"/>
  <c r="L2636" i="15"/>
  <c r="K2640" i="15"/>
  <c r="L2640" i="15"/>
  <c r="K2644" i="15"/>
  <c r="L2644" i="15"/>
  <c r="K2648" i="15"/>
  <c r="L2648" i="15"/>
  <c r="K2652" i="15"/>
  <c r="L2652" i="15"/>
  <c r="K2656" i="15"/>
  <c r="L2656" i="15"/>
  <c r="K2660" i="15"/>
  <c r="L2660" i="15"/>
  <c r="K2664" i="15"/>
  <c r="L2664" i="15"/>
  <c r="K2668" i="15"/>
  <c r="L2668" i="15"/>
  <c r="K2672" i="15"/>
  <c r="L2672" i="15"/>
  <c r="K2676" i="15"/>
  <c r="L2676" i="15"/>
  <c r="K2680" i="15"/>
  <c r="L2680" i="15"/>
  <c r="K2684" i="15"/>
  <c r="L2684" i="15"/>
  <c r="K2688" i="15"/>
  <c r="L2688" i="15"/>
  <c r="K2692" i="15"/>
  <c r="L2692" i="15"/>
  <c r="K2696" i="15"/>
  <c r="L2696" i="15"/>
  <c r="K2700" i="15"/>
  <c r="L2700" i="15"/>
  <c r="K2704" i="15"/>
  <c r="L2704" i="15"/>
  <c r="K2708" i="15"/>
  <c r="L2708" i="15"/>
  <c r="K2712" i="15"/>
  <c r="L2712" i="15"/>
  <c r="K2716" i="15"/>
  <c r="L2716" i="15"/>
  <c r="K2720" i="15"/>
  <c r="L2720" i="15"/>
  <c r="K2724" i="15"/>
  <c r="L2724" i="15"/>
  <c r="K2728" i="15"/>
  <c r="L2728" i="15"/>
  <c r="K2732" i="15"/>
  <c r="L2732" i="15"/>
  <c r="K2736" i="15"/>
  <c r="L2736" i="15"/>
  <c r="K2740" i="15"/>
  <c r="L2740" i="15"/>
  <c r="K2744" i="15"/>
  <c r="L2744" i="15"/>
  <c r="K2748" i="15"/>
  <c r="L2748" i="15"/>
  <c r="K2752" i="15"/>
  <c r="L2752" i="15"/>
  <c r="K2756" i="15"/>
  <c r="L2756" i="15"/>
  <c r="K2760" i="15"/>
  <c r="L2760" i="15"/>
  <c r="K2764" i="15"/>
  <c r="L2764" i="15"/>
  <c r="K2768" i="15"/>
  <c r="L2768" i="15"/>
  <c r="K2772" i="15"/>
  <c r="L2772" i="15"/>
  <c r="K2776" i="15"/>
  <c r="L2776" i="15"/>
  <c r="K2780" i="15"/>
  <c r="L2780" i="15"/>
  <c r="K2784" i="15"/>
  <c r="L2784" i="15"/>
  <c r="K2788" i="15"/>
  <c r="L2788" i="15"/>
  <c r="K2792" i="15"/>
  <c r="L2792" i="15"/>
  <c r="K2796" i="15"/>
  <c r="L2796" i="15"/>
  <c r="K2800" i="15"/>
  <c r="L2800" i="15"/>
  <c r="K2804" i="15"/>
  <c r="L2804" i="15"/>
  <c r="K2808" i="15"/>
  <c r="L2808" i="15"/>
  <c r="K2812" i="15"/>
  <c r="L2812" i="15"/>
  <c r="K2816" i="15"/>
  <c r="L2816" i="15"/>
  <c r="K2820" i="15"/>
  <c r="L2820" i="15"/>
  <c r="K2824" i="15"/>
  <c r="L2824" i="15"/>
  <c r="K2828" i="15"/>
  <c r="L2828" i="15"/>
  <c r="K2832" i="15"/>
  <c r="L2832" i="15"/>
  <c r="K2836" i="15"/>
  <c r="L2836" i="15"/>
  <c r="K2840" i="15"/>
  <c r="L2840" i="15"/>
  <c r="K2844" i="15"/>
  <c r="L2844" i="15"/>
  <c r="K2848" i="15"/>
  <c r="L2848" i="15"/>
  <c r="K2852" i="15"/>
  <c r="L2852" i="15"/>
  <c r="K2856" i="15"/>
  <c r="L2856" i="15"/>
  <c r="K2860" i="15"/>
  <c r="L2860" i="15"/>
  <c r="K2864" i="15"/>
  <c r="L2864" i="15"/>
  <c r="K2868" i="15"/>
  <c r="L2868" i="15"/>
  <c r="K2872" i="15"/>
  <c r="L2872" i="15"/>
  <c r="K2876" i="15"/>
  <c r="L2876" i="15"/>
  <c r="K2880" i="15"/>
  <c r="L2880" i="15"/>
  <c r="K2884" i="15"/>
  <c r="L2884" i="15"/>
  <c r="K2888" i="15"/>
  <c r="L2888" i="15"/>
  <c r="K2892" i="15"/>
  <c r="L2892" i="15"/>
  <c r="K2896" i="15"/>
  <c r="L2896" i="15"/>
  <c r="K2900" i="15"/>
  <c r="L2900" i="15"/>
  <c r="K2904" i="15"/>
  <c r="L2904" i="15"/>
  <c r="K2908" i="15"/>
  <c r="L2908" i="15"/>
  <c r="K2912" i="15"/>
  <c r="L2912" i="15"/>
  <c r="K2916" i="15"/>
  <c r="L2916" i="15"/>
  <c r="K2920" i="15"/>
  <c r="L2920" i="15"/>
  <c r="K2924" i="15"/>
  <c r="L2924" i="15"/>
  <c r="K2928" i="15"/>
  <c r="L2928" i="15"/>
  <c r="K2932" i="15"/>
  <c r="L2932" i="15"/>
  <c r="K2936" i="15"/>
  <c r="L2936" i="15"/>
  <c r="K2940" i="15"/>
  <c r="L2940" i="15"/>
  <c r="K2944" i="15"/>
  <c r="L2944" i="15"/>
  <c r="K2948" i="15"/>
  <c r="L2948" i="15"/>
  <c r="K2952" i="15"/>
  <c r="L2952" i="15"/>
  <c r="K2956" i="15"/>
  <c r="L2956" i="15"/>
  <c r="K2960" i="15"/>
  <c r="L2960" i="15"/>
  <c r="K2964" i="15"/>
  <c r="L2964" i="15"/>
  <c r="K2968" i="15"/>
  <c r="L2968" i="15"/>
  <c r="K2972" i="15"/>
  <c r="L2972" i="15"/>
  <c r="K2976" i="15"/>
  <c r="L2976" i="15"/>
  <c r="K2980" i="15"/>
  <c r="L2980" i="15"/>
  <c r="K2984" i="15"/>
  <c r="L2984" i="15"/>
  <c r="K2988" i="15"/>
  <c r="L2988" i="15"/>
  <c r="K2992" i="15"/>
  <c r="L2992" i="15"/>
  <c r="K2996" i="15"/>
  <c r="L2996" i="15"/>
  <c r="K3000" i="15"/>
  <c r="L3000" i="15"/>
  <c r="K3004" i="15"/>
  <c r="L3004" i="15"/>
  <c r="K3008" i="15"/>
  <c r="L3008" i="15"/>
  <c r="K3012" i="15"/>
  <c r="L3012" i="15"/>
  <c r="K3016" i="15"/>
  <c r="L3016" i="15"/>
  <c r="K3020" i="15"/>
  <c r="L3020" i="15"/>
  <c r="K3024" i="15"/>
  <c r="L3024" i="15"/>
  <c r="K3028" i="15"/>
  <c r="L3028" i="15"/>
  <c r="K3032" i="15"/>
  <c r="L3032" i="15"/>
  <c r="K3036" i="15"/>
  <c r="L3036" i="15"/>
  <c r="K3040" i="15"/>
  <c r="L3040" i="15"/>
  <c r="K3044" i="15"/>
  <c r="L3044" i="15"/>
  <c r="K3048" i="15"/>
  <c r="L3048" i="15"/>
  <c r="K3052" i="15"/>
  <c r="L3052" i="15"/>
  <c r="K3056" i="15"/>
  <c r="L3056" i="15"/>
  <c r="K3060" i="15"/>
  <c r="L3060" i="15"/>
  <c r="K3064" i="15"/>
  <c r="L3064" i="15"/>
  <c r="L3068" i="15"/>
  <c r="K3068" i="15"/>
  <c r="L3072" i="15"/>
  <c r="K3072" i="15"/>
  <c r="L3076" i="15"/>
  <c r="K3076" i="15"/>
  <c r="L3080" i="15"/>
  <c r="K3080" i="15"/>
  <c r="L3084" i="15"/>
  <c r="K3084" i="15"/>
  <c r="L3088" i="15"/>
  <c r="K3088" i="15"/>
  <c r="L3092" i="15"/>
  <c r="K3092" i="15"/>
  <c r="L3096" i="15"/>
  <c r="K3096" i="15"/>
  <c r="L3100" i="15"/>
  <c r="K3100" i="15"/>
  <c r="L3104" i="15"/>
  <c r="K3104" i="15"/>
  <c r="L3108" i="15"/>
  <c r="K3108" i="15"/>
  <c r="L3112" i="15"/>
  <c r="K3112" i="15"/>
  <c r="L3116" i="15"/>
  <c r="K3116" i="15"/>
  <c r="L3120" i="15"/>
  <c r="K3120" i="15"/>
  <c r="L3124" i="15"/>
  <c r="K3124" i="15"/>
  <c r="L3128" i="15"/>
  <c r="K3128" i="15"/>
  <c r="L3132" i="15"/>
  <c r="K3132" i="15"/>
  <c r="L3136" i="15"/>
  <c r="K3136" i="15"/>
  <c r="L3140" i="15"/>
  <c r="K3140" i="15"/>
  <c r="L3144" i="15"/>
  <c r="K3144" i="15"/>
  <c r="L3148" i="15"/>
  <c r="K3148" i="15"/>
  <c r="L3152" i="15"/>
  <c r="K3152" i="15"/>
  <c r="L3156" i="15"/>
  <c r="K3156" i="15"/>
  <c r="L3160" i="15"/>
  <c r="K3160" i="15"/>
  <c r="L3164" i="15"/>
  <c r="K3164" i="15"/>
  <c r="L3168" i="15"/>
  <c r="K3168" i="15"/>
  <c r="L3172" i="15"/>
  <c r="K3172" i="15"/>
  <c r="L3176" i="15"/>
  <c r="K3176" i="15"/>
  <c r="L3180" i="15"/>
  <c r="K3180" i="15"/>
  <c r="L3184" i="15"/>
  <c r="K3184" i="15"/>
  <c r="L3188" i="15"/>
  <c r="K3188" i="15"/>
  <c r="L3192" i="15"/>
  <c r="K3192" i="15"/>
  <c r="L3196" i="15"/>
  <c r="K3196" i="15"/>
  <c r="L3200" i="15"/>
  <c r="K3200" i="15"/>
  <c r="L3204" i="15"/>
  <c r="K3204" i="15"/>
  <c r="L3208" i="15"/>
  <c r="K3208" i="15"/>
  <c r="L3212" i="15"/>
  <c r="K3212" i="15"/>
  <c r="L3216" i="15"/>
  <c r="K3216" i="15"/>
  <c r="L3220" i="15"/>
  <c r="K3220" i="15"/>
  <c r="L3224" i="15"/>
  <c r="K3224" i="15"/>
  <c r="L3228" i="15"/>
  <c r="K3228" i="15"/>
  <c r="L3232" i="15"/>
  <c r="K3232" i="15"/>
  <c r="L3236" i="15"/>
  <c r="K3236" i="15"/>
  <c r="L3240" i="15"/>
  <c r="K3240" i="15"/>
  <c r="L3244" i="15"/>
  <c r="K3244" i="15"/>
  <c r="L3248" i="15"/>
  <c r="K3248" i="15"/>
  <c r="L3252" i="15"/>
  <c r="K3252" i="15"/>
  <c r="L3256" i="15"/>
  <c r="K3256" i="15"/>
  <c r="L3260" i="15"/>
  <c r="K3260" i="15"/>
  <c r="L3264" i="15"/>
  <c r="K3264" i="15"/>
  <c r="L3268" i="15"/>
  <c r="K3268" i="15"/>
  <c r="L3272" i="15"/>
  <c r="K3272" i="15"/>
  <c r="L3276" i="15"/>
  <c r="K3276" i="15"/>
  <c r="L3280" i="15"/>
  <c r="K3280" i="15"/>
  <c r="L3284" i="15"/>
  <c r="K3284" i="15"/>
  <c r="L3288" i="15"/>
  <c r="K3288" i="15"/>
  <c r="L3292" i="15"/>
  <c r="K3292" i="15"/>
  <c r="L3296" i="15"/>
  <c r="K3296" i="15"/>
  <c r="L3300" i="15"/>
  <c r="K3300" i="15"/>
  <c r="L3304" i="15"/>
  <c r="K3304" i="15"/>
  <c r="L3308" i="15"/>
  <c r="K3308" i="15"/>
  <c r="L3312" i="15"/>
  <c r="K3312" i="15"/>
  <c r="L3316" i="15"/>
  <c r="K3316" i="15"/>
  <c r="L3320" i="15"/>
  <c r="K3320" i="15"/>
  <c r="L3324" i="15"/>
  <c r="K3324" i="15"/>
  <c r="L3328" i="15"/>
  <c r="K3328" i="15"/>
  <c r="L3332" i="15"/>
  <c r="K3332" i="15"/>
  <c r="L3336" i="15"/>
  <c r="K3336" i="15"/>
  <c r="L3340" i="15"/>
  <c r="K3340" i="15"/>
  <c r="L3344" i="15"/>
  <c r="K3344" i="15"/>
  <c r="L3348" i="15"/>
  <c r="K3348" i="15"/>
  <c r="L3352" i="15"/>
  <c r="K3352" i="15"/>
  <c r="L3356" i="15"/>
  <c r="K3356" i="15"/>
  <c r="L3360" i="15"/>
  <c r="K3360" i="15"/>
  <c r="L3364" i="15"/>
  <c r="K3364" i="15"/>
  <c r="L3368" i="15"/>
  <c r="K3368" i="15"/>
  <c r="L3372" i="15"/>
  <c r="K3372" i="15"/>
  <c r="L3376" i="15"/>
  <c r="K3376" i="15"/>
  <c r="L3380" i="15"/>
  <c r="K3380" i="15"/>
  <c r="L3384" i="15"/>
  <c r="K3384" i="15"/>
  <c r="L3388" i="15"/>
  <c r="K3388" i="15"/>
  <c r="L3392" i="15"/>
  <c r="K3392" i="15"/>
  <c r="L3396" i="15"/>
  <c r="K3396" i="15"/>
  <c r="L3400" i="15"/>
  <c r="K3400" i="15"/>
  <c r="L3404" i="15"/>
  <c r="K3404" i="15"/>
  <c r="L3408" i="15"/>
  <c r="K3408" i="15"/>
  <c r="L3412" i="15"/>
  <c r="K3412" i="15"/>
  <c r="L3416" i="15"/>
  <c r="K3416" i="15"/>
  <c r="L3420" i="15"/>
  <c r="K3420" i="15"/>
  <c r="L3424" i="15"/>
  <c r="K3424" i="15"/>
  <c r="L3428" i="15"/>
  <c r="K3428" i="15"/>
  <c r="L3432" i="15"/>
  <c r="K3432" i="15"/>
  <c r="L3436" i="15"/>
  <c r="K3436" i="15"/>
  <c r="L3440" i="15"/>
  <c r="K3440" i="15"/>
  <c r="L3444" i="15"/>
  <c r="K3444" i="15"/>
  <c r="L3448" i="15"/>
  <c r="K3448" i="15"/>
  <c r="L3452" i="15"/>
  <c r="K3452" i="15"/>
  <c r="L3456" i="15"/>
  <c r="K3456" i="15"/>
  <c r="L3460" i="15"/>
  <c r="K3460" i="15"/>
  <c r="L3464" i="15"/>
  <c r="K3464" i="15"/>
  <c r="L3468" i="15"/>
  <c r="K3468" i="15"/>
  <c r="L3472" i="15"/>
  <c r="K3472" i="15"/>
  <c r="L3476" i="15"/>
  <c r="K3476" i="15"/>
  <c r="L3480" i="15"/>
  <c r="K3480" i="15"/>
  <c r="L3484" i="15"/>
  <c r="K3484" i="15"/>
  <c r="L3488" i="15"/>
  <c r="K3488" i="15"/>
  <c r="L3492" i="15"/>
  <c r="K3492" i="15"/>
  <c r="L3496" i="15"/>
  <c r="K3496" i="15"/>
  <c r="L3500" i="15"/>
  <c r="K3500" i="15"/>
  <c r="L3504" i="15"/>
  <c r="K3504" i="15"/>
  <c r="L3508" i="15"/>
  <c r="K3508" i="15"/>
  <c r="L3512" i="15"/>
  <c r="K3512" i="15"/>
  <c r="L3516" i="15"/>
  <c r="K3516" i="15"/>
  <c r="L3520" i="15"/>
  <c r="K3520" i="15"/>
  <c r="L3524" i="15"/>
  <c r="K3524" i="15"/>
  <c r="L3528" i="15"/>
  <c r="K3528" i="15"/>
  <c r="L3532" i="15"/>
  <c r="K3532" i="15"/>
  <c r="L3536" i="15"/>
  <c r="K3536" i="15"/>
  <c r="L3540" i="15"/>
  <c r="K3540" i="15"/>
  <c r="L3544" i="15"/>
  <c r="K3544" i="15"/>
  <c r="L3548" i="15"/>
  <c r="K3548" i="15"/>
  <c r="L3552" i="15"/>
  <c r="K3552" i="15"/>
  <c r="L3556" i="15"/>
  <c r="K3556" i="15"/>
  <c r="L3560" i="15"/>
  <c r="K3560" i="15"/>
  <c r="L3564" i="15"/>
  <c r="K3564" i="15"/>
  <c r="L3568" i="15"/>
  <c r="K3568" i="15"/>
  <c r="L3572" i="15"/>
  <c r="K3572" i="15"/>
  <c r="L3576" i="15"/>
  <c r="K3576" i="15"/>
  <c r="L3580" i="15"/>
  <c r="K3580" i="15"/>
  <c r="L3584" i="15"/>
  <c r="K3584" i="15"/>
  <c r="L3588" i="15"/>
  <c r="K3588" i="15"/>
  <c r="L3592" i="15"/>
  <c r="K3592" i="15"/>
  <c r="L3596" i="15"/>
  <c r="K3596" i="15"/>
  <c r="L3600" i="15"/>
  <c r="K3600" i="15"/>
  <c r="L3604" i="15"/>
  <c r="K3604" i="15"/>
  <c r="L3608" i="15"/>
  <c r="K3608" i="15"/>
  <c r="L3612" i="15"/>
  <c r="K3612" i="15"/>
  <c r="L3616" i="15"/>
  <c r="K3616" i="15"/>
  <c r="L3620" i="15"/>
  <c r="K3620" i="15"/>
  <c r="L3624" i="15"/>
  <c r="K3624" i="15"/>
  <c r="L3628" i="15"/>
  <c r="K3628" i="15"/>
  <c r="L3632" i="15"/>
  <c r="K3632" i="15"/>
  <c r="L3636" i="15"/>
  <c r="K3636" i="15"/>
  <c r="L3640" i="15"/>
  <c r="K3640" i="15"/>
  <c r="L3644" i="15"/>
  <c r="K3644" i="15"/>
  <c r="L3648" i="15"/>
  <c r="K3648" i="15"/>
  <c r="L3652" i="15"/>
  <c r="K3652" i="15"/>
  <c r="L3656" i="15"/>
  <c r="K3656" i="15"/>
  <c r="L3660" i="15"/>
  <c r="K3660" i="15"/>
  <c r="L3664" i="15"/>
  <c r="K3664" i="15"/>
  <c r="L3668" i="15"/>
  <c r="K3668" i="15"/>
  <c r="L3672" i="15"/>
  <c r="K3672" i="15"/>
  <c r="L3676" i="15"/>
  <c r="K3676" i="15"/>
  <c r="L3680" i="15"/>
  <c r="K3680" i="15"/>
  <c r="L3684" i="15"/>
  <c r="K3684" i="15"/>
  <c r="L3688" i="15"/>
  <c r="K3688" i="15"/>
  <c r="L3692" i="15"/>
  <c r="K3692" i="15"/>
  <c r="L3696" i="15"/>
  <c r="K3696" i="15"/>
  <c r="L3700" i="15"/>
  <c r="K3700" i="15"/>
  <c r="L3704" i="15"/>
  <c r="K3704" i="15"/>
  <c r="L3708" i="15"/>
  <c r="K3708" i="15"/>
  <c r="L3712" i="15"/>
  <c r="K3712" i="15"/>
  <c r="L3716" i="15"/>
  <c r="K3716" i="15"/>
  <c r="L3720" i="15"/>
  <c r="K3720" i="15"/>
  <c r="L3724" i="15"/>
  <c r="K3724" i="15"/>
  <c r="L3728" i="15"/>
  <c r="K3728" i="15"/>
  <c r="L3732" i="15"/>
  <c r="K3732" i="15"/>
  <c r="L3736" i="15"/>
  <c r="K3736" i="15"/>
  <c r="L3740" i="15"/>
  <c r="K3740" i="15"/>
  <c r="L3744" i="15"/>
  <c r="K3744" i="15"/>
  <c r="L3748" i="15"/>
  <c r="K3748" i="15"/>
  <c r="L3752" i="15"/>
  <c r="K3752" i="15"/>
  <c r="L3756" i="15"/>
  <c r="K3756" i="15"/>
  <c r="L3760" i="15"/>
  <c r="K3760" i="15"/>
  <c r="L3764" i="15"/>
  <c r="K3764" i="15"/>
  <c r="L3768" i="15"/>
  <c r="K3768" i="15"/>
  <c r="L3772" i="15"/>
  <c r="K3772" i="15"/>
  <c r="L3776" i="15"/>
  <c r="K3776" i="15"/>
  <c r="L3780" i="15"/>
  <c r="K3780" i="15"/>
  <c r="L3784" i="15"/>
  <c r="K3784" i="15"/>
  <c r="L3788" i="15"/>
  <c r="K3788" i="15"/>
  <c r="L3792" i="15"/>
  <c r="K3792" i="15"/>
  <c r="L3796" i="15"/>
  <c r="K3796" i="15"/>
  <c r="L3800" i="15"/>
  <c r="K3800" i="15"/>
  <c r="L3804" i="15"/>
  <c r="K3804" i="15"/>
  <c r="L3808" i="15"/>
  <c r="K3808" i="15"/>
  <c r="L3812" i="15"/>
  <c r="K3812" i="15"/>
  <c r="L3816" i="15"/>
  <c r="K3816" i="15"/>
  <c r="L3820" i="15"/>
  <c r="K3820" i="15"/>
  <c r="L3824" i="15"/>
  <c r="K3824" i="15"/>
  <c r="L3828" i="15"/>
  <c r="K3828" i="15"/>
  <c r="L3832" i="15"/>
  <c r="K3832" i="15"/>
  <c r="L3836" i="15"/>
  <c r="K3836" i="15"/>
  <c r="L3840" i="15"/>
  <c r="K3840" i="15"/>
  <c r="K73" i="15"/>
  <c r="K159" i="15"/>
  <c r="K244" i="15"/>
  <c r="K329" i="15"/>
  <c r="K415" i="15"/>
  <c r="K649" i="15"/>
  <c r="L1138" i="15"/>
  <c r="L8" i="15"/>
  <c r="K8" i="15"/>
  <c r="L36" i="15"/>
  <c r="K36" i="15"/>
  <c r="L48" i="15"/>
  <c r="K48" i="15"/>
  <c r="L60" i="15"/>
  <c r="K60" i="15"/>
  <c r="L76" i="15"/>
  <c r="K76" i="15"/>
  <c r="L88" i="15"/>
  <c r="K88" i="15"/>
  <c r="L100" i="15"/>
  <c r="K100" i="15"/>
  <c r="L128" i="15"/>
  <c r="K128" i="15"/>
  <c r="L164" i="15"/>
  <c r="K164" i="15"/>
  <c r="L172" i="15"/>
  <c r="K172" i="15"/>
  <c r="L184" i="15"/>
  <c r="K184" i="15"/>
  <c r="L192" i="15"/>
  <c r="K192" i="15"/>
  <c r="L204" i="15"/>
  <c r="K204" i="15"/>
  <c r="L216" i="15"/>
  <c r="K216" i="15"/>
  <c r="L228" i="15"/>
  <c r="K228" i="15"/>
  <c r="L240" i="15"/>
  <c r="K240" i="15"/>
  <c r="L252" i="15"/>
  <c r="K252" i="15"/>
  <c r="L264" i="15"/>
  <c r="K264" i="15"/>
  <c r="L272" i="15"/>
  <c r="K272" i="15"/>
  <c r="L284" i="15"/>
  <c r="K284" i="15"/>
  <c r="L296" i="15"/>
  <c r="K296" i="15"/>
  <c r="L304" i="15"/>
  <c r="K304" i="15"/>
  <c r="L316" i="15"/>
  <c r="K316" i="15"/>
  <c r="L328" i="15"/>
  <c r="K328" i="15"/>
  <c r="L352" i="15"/>
  <c r="K352" i="15"/>
  <c r="L388" i="15"/>
  <c r="K388" i="15"/>
  <c r="L396" i="15"/>
  <c r="K396" i="15"/>
  <c r="L408" i="15"/>
  <c r="K408" i="15"/>
  <c r="L440" i="15"/>
  <c r="K440" i="15"/>
  <c r="L452" i="15"/>
  <c r="K452" i="15"/>
  <c r="L464" i="15"/>
  <c r="K464" i="15"/>
  <c r="L476" i="15"/>
  <c r="K476" i="15"/>
  <c r="L488" i="15"/>
  <c r="K488" i="15"/>
  <c r="L500" i="15"/>
  <c r="K500" i="15"/>
  <c r="L512" i="15"/>
  <c r="K512" i="15"/>
  <c r="L524" i="15"/>
  <c r="K524" i="15"/>
  <c r="L536" i="15"/>
  <c r="K536" i="15"/>
  <c r="L548" i="15"/>
  <c r="K548" i="15"/>
  <c r="L560" i="15"/>
  <c r="K560" i="15"/>
  <c r="L572" i="15"/>
  <c r="K572" i="15"/>
  <c r="L584" i="15"/>
  <c r="K584" i="15"/>
  <c r="L592" i="15"/>
  <c r="K592" i="15"/>
  <c r="L604" i="15"/>
  <c r="K604" i="15"/>
  <c r="L616" i="15"/>
  <c r="K616" i="15"/>
  <c r="L628" i="15"/>
  <c r="K628" i="15"/>
  <c r="L640" i="15"/>
  <c r="K640" i="15"/>
  <c r="L652" i="15"/>
  <c r="K652" i="15"/>
  <c r="L664" i="15"/>
  <c r="K664" i="15"/>
  <c r="L676" i="15"/>
  <c r="K676" i="15"/>
  <c r="L688" i="15"/>
  <c r="K688" i="15"/>
  <c r="L700" i="15"/>
  <c r="K700" i="15"/>
  <c r="L712" i="15"/>
  <c r="K712" i="15"/>
  <c r="L732" i="15"/>
  <c r="K732" i="15"/>
  <c r="L744" i="15"/>
  <c r="K744" i="15"/>
  <c r="L756" i="15"/>
  <c r="K756" i="15"/>
  <c r="K768" i="15"/>
  <c r="L768" i="15"/>
  <c r="K780" i="15"/>
  <c r="L780" i="15"/>
  <c r="K792" i="15"/>
  <c r="L792" i="15"/>
  <c r="K804" i="15"/>
  <c r="L804" i="15"/>
  <c r="K816" i="15"/>
  <c r="L816" i="15"/>
  <c r="K828" i="15"/>
  <c r="L828" i="15"/>
  <c r="K840" i="15"/>
  <c r="L840" i="15"/>
  <c r="K852" i="15"/>
  <c r="L852" i="15"/>
  <c r="K864" i="15"/>
  <c r="L864" i="15"/>
  <c r="K876" i="15"/>
  <c r="L876" i="15"/>
  <c r="K888" i="15"/>
  <c r="L888" i="15"/>
  <c r="K900" i="15"/>
  <c r="L900" i="15"/>
  <c r="K912" i="15"/>
  <c r="L912" i="15"/>
  <c r="K924" i="15"/>
  <c r="L924" i="15"/>
  <c r="K936" i="15"/>
  <c r="L936" i="15"/>
  <c r="K944" i="15"/>
  <c r="L944" i="15"/>
  <c r="K952" i="15"/>
  <c r="L952" i="15"/>
  <c r="K964" i="15"/>
  <c r="L964" i="15"/>
  <c r="K976" i="15"/>
  <c r="L976" i="15"/>
  <c r="K988" i="15"/>
  <c r="L988" i="15"/>
  <c r="K1000" i="15"/>
  <c r="L1000" i="15"/>
  <c r="K1012" i="15"/>
  <c r="L1012" i="15"/>
  <c r="K1024" i="15"/>
  <c r="L1024" i="15"/>
  <c r="K1052" i="15"/>
  <c r="L1052" i="15"/>
  <c r="K1064" i="15"/>
  <c r="L1064" i="15"/>
  <c r="K1076" i="15"/>
  <c r="L1076" i="15"/>
  <c r="K1088" i="15"/>
  <c r="L1088" i="15"/>
  <c r="K1100" i="15"/>
  <c r="L1100" i="15"/>
  <c r="K1112" i="15"/>
  <c r="L1112" i="15"/>
  <c r="K1128" i="15"/>
  <c r="L1128" i="15"/>
  <c r="K1140" i="15"/>
  <c r="L1140" i="15"/>
  <c r="K1148" i="15"/>
  <c r="L1148" i="15"/>
  <c r="K1160" i="15"/>
  <c r="L1160" i="15"/>
  <c r="K1172" i="15"/>
  <c r="L1172" i="15"/>
  <c r="K1184" i="15"/>
  <c r="L1184" i="15"/>
  <c r="K1196" i="15"/>
  <c r="L1196" i="15"/>
  <c r="K1208" i="15"/>
  <c r="L1208" i="15"/>
  <c r="K1216" i="15"/>
  <c r="L1216" i="15"/>
  <c r="K1228" i="15"/>
  <c r="L1228" i="15"/>
  <c r="K1240" i="15"/>
  <c r="L1240" i="15"/>
  <c r="K1252" i="15"/>
  <c r="L1252" i="15"/>
  <c r="K1264" i="15"/>
  <c r="L1264" i="15"/>
  <c r="K1276" i="15"/>
  <c r="L1276" i="15"/>
  <c r="K1288" i="15"/>
  <c r="L1288" i="15"/>
  <c r="K1300" i="15"/>
  <c r="L1300" i="15"/>
  <c r="K1312" i="15"/>
  <c r="L1312" i="15"/>
  <c r="K1324" i="15"/>
  <c r="L1324" i="15"/>
  <c r="K1336" i="15"/>
  <c r="L1336" i="15"/>
  <c r="K1348" i="15"/>
  <c r="L1348" i="15"/>
  <c r="K1360" i="15"/>
  <c r="L1360" i="15"/>
  <c r="K1372" i="15"/>
  <c r="L1372" i="15"/>
  <c r="K1384" i="15"/>
  <c r="L1384" i="15"/>
  <c r="K1392" i="15"/>
  <c r="L1392" i="15"/>
  <c r="K1396" i="15"/>
  <c r="L1396" i="15"/>
  <c r="K1408" i="15"/>
  <c r="L1408" i="15"/>
  <c r="K1420" i="15"/>
  <c r="L1420" i="15"/>
  <c r="K1432" i="15"/>
  <c r="L1432" i="15"/>
  <c r="K1444" i="15"/>
  <c r="L1444" i="15"/>
  <c r="K1456" i="15"/>
  <c r="L1456" i="15"/>
  <c r="L1468" i="15"/>
  <c r="K1468" i="15"/>
  <c r="L1480" i="15"/>
  <c r="K1480" i="15"/>
  <c r="L1492" i="15"/>
  <c r="K1492" i="15"/>
  <c r="L1504" i="15"/>
  <c r="K1504" i="15"/>
  <c r="L1516" i="15"/>
  <c r="K1516" i="15"/>
  <c r="L1528" i="15"/>
  <c r="K1528" i="15"/>
  <c r="L1540" i="15"/>
  <c r="K1540" i="15"/>
  <c r="L1552" i="15"/>
  <c r="K1552" i="15"/>
  <c r="L1564" i="15"/>
  <c r="K1564" i="15"/>
  <c r="L1576" i="15"/>
  <c r="K1576" i="15"/>
  <c r="L1588" i="15"/>
  <c r="K1588" i="15"/>
  <c r="L1604" i="15"/>
  <c r="K1604" i="15"/>
  <c r="L1620" i="15"/>
  <c r="K1620" i="15"/>
  <c r="L1716" i="15"/>
  <c r="K1716" i="15"/>
  <c r="K84" i="15"/>
  <c r="K169" i="15"/>
  <c r="K255" i="15"/>
  <c r="K340" i="15"/>
  <c r="K428" i="15"/>
  <c r="K681" i="15"/>
  <c r="L1224" i="15"/>
  <c r="L12" i="15"/>
  <c r="K12" i="15"/>
  <c r="L28" i="15"/>
  <c r="K28" i="15"/>
  <c r="L40" i="15"/>
  <c r="K40" i="15"/>
  <c r="L64" i="15"/>
  <c r="K64" i="15"/>
  <c r="L72" i="15"/>
  <c r="K72" i="15"/>
  <c r="L80" i="15"/>
  <c r="K80" i="15"/>
  <c r="L92" i="15"/>
  <c r="K92" i="15"/>
  <c r="L104" i="15"/>
  <c r="K104" i="15"/>
  <c r="L112" i="15"/>
  <c r="K112" i="15"/>
  <c r="L124" i="15"/>
  <c r="K124" i="15"/>
  <c r="L136" i="15"/>
  <c r="K136" i="15"/>
  <c r="L144" i="15"/>
  <c r="K144" i="15"/>
  <c r="L156" i="15"/>
  <c r="K156" i="15"/>
  <c r="L168" i="15"/>
  <c r="K168" i="15"/>
  <c r="L200" i="15"/>
  <c r="K200" i="15"/>
  <c r="L224" i="15"/>
  <c r="K224" i="15"/>
  <c r="L236" i="15"/>
  <c r="K236" i="15"/>
  <c r="L248" i="15"/>
  <c r="K248" i="15"/>
  <c r="L260" i="15"/>
  <c r="K260" i="15"/>
  <c r="L268" i="15"/>
  <c r="K268" i="15"/>
  <c r="L280" i="15"/>
  <c r="K280" i="15"/>
  <c r="L288" i="15"/>
  <c r="K288" i="15"/>
  <c r="L300" i="15"/>
  <c r="K300" i="15"/>
  <c r="L312" i="15"/>
  <c r="K312" i="15"/>
  <c r="L324" i="15"/>
  <c r="K324" i="15"/>
  <c r="L332" i="15"/>
  <c r="K332" i="15"/>
  <c r="L344" i="15"/>
  <c r="K344" i="15"/>
  <c r="L356" i="15"/>
  <c r="K356" i="15"/>
  <c r="L364" i="15"/>
  <c r="K364" i="15"/>
  <c r="L376" i="15"/>
  <c r="K376" i="15"/>
  <c r="L384" i="15"/>
  <c r="K384" i="15"/>
  <c r="L416" i="15"/>
  <c r="K416" i="15"/>
  <c r="L424" i="15"/>
  <c r="K424" i="15"/>
  <c r="L436" i="15"/>
  <c r="K436" i="15"/>
  <c r="L448" i="15"/>
  <c r="K448" i="15"/>
  <c r="L460" i="15"/>
  <c r="K460" i="15"/>
  <c r="L472" i="15"/>
  <c r="K472" i="15"/>
  <c r="L484" i="15"/>
  <c r="K484" i="15"/>
  <c r="L496" i="15"/>
  <c r="K496" i="15"/>
  <c r="L508" i="15"/>
  <c r="K508" i="15"/>
  <c r="L520" i="15"/>
  <c r="K520" i="15"/>
  <c r="L532" i="15"/>
  <c r="K532" i="15"/>
  <c r="L540" i="15"/>
  <c r="K540" i="15"/>
  <c r="L552" i="15"/>
  <c r="K552" i="15"/>
  <c r="L564" i="15"/>
  <c r="K564" i="15"/>
  <c r="L576" i="15"/>
  <c r="K576" i="15"/>
  <c r="L588" i="15"/>
  <c r="K588" i="15"/>
  <c r="L600" i="15"/>
  <c r="K600" i="15"/>
  <c r="L612" i="15"/>
  <c r="K612" i="15"/>
  <c r="L624" i="15"/>
  <c r="K624" i="15"/>
  <c r="L632" i="15"/>
  <c r="K632" i="15"/>
  <c r="L648" i="15"/>
  <c r="K648" i="15"/>
  <c r="L660" i="15"/>
  <c r="K660" i="15"/>
  <c r="L672" i="15"/>
  <c r="K672" i="15"/>
  <c r="L684" i="15"/>
  <c r="K684" i="15"/>
  <c r="L696" i="15"/>
  <c r="K696" i="15"/>
  <c r="L708" i="15"/>
  <c r="K708" i="15"/>
  <c r="L720" i="15"/>
  <c r="K720" i="15"/>
  <c r="L728" i="15"/>
  <c r="K728" i="15"/>
  <c r="L740" i="15"/>
  <c r="K740" i="15"/>
  <c r="L748" i="15"/>
  <c r="K748" i="15"/>
  <c r="L760" i="15"/>
  <c r="K760" i="15"/>
  <c r="K776" i="15"/>
  <c r="L776" i="15"/>
  <c r="K788" i="15"/>
  <c r="L788" i="15"/>
  <c r="K800" i="15"/>
  <c r="L800" i="15"/>
  <c r="K812" i="15"/>
  <c r="L812" i="15"/>
  <c r="K824" i="15"/>
  <c r="L824" i="15"/>
  <c r="K836" i="15"/>
  <c r="L836" i="15"/>
  <c r="K844" i="15"/>
  <c r="L844" i="15"/>
  <c r="K860" i="15"/>
  <c r="L860" i="15"/>
  <c r="K872" i="15"/>
  <c r="L872" i="15"/>
  <c r="K884" i="15"/>
  <c r="L884" i="15"/>
  <c r="K892" i="15"/>
  <c r="L892" i="15"/>
  <c r="K908" i="15"/>
  <c r="L908" i="15"/>
  <c r="K920" i="15"/>
  <c r="L920" i="15"/>
  <c r="K928" i="15"/>
  <c r="L928" i="15"/>
  <c r="K940" i="15"/>
  <c r="L940" i="15"/>
  <c r="K956" i="15"/>
  <c r="L956" i="15"/>
  <c r="K984" i="15"/>
  <c r="L984" i="15"/>
  <c r="K996" i="15"/>
  <c r="L996" i="15"/>
  <c r="K1008" i="15"/>
  <c r="L1008" i="15"/>
  <c r="K1020" i="15"/>
  <c r="L1020" i="15"/>
  <c r="K1032" i="15"/>
  <c r="L1032" i="15"/>
  <c r="K1040" i="15"/>
  <c r="L1040" i="15"/>
  <c r="K1048" i="15"/>
  <c r="L1048" i="15"/>
  <c r="K1060" i="15"/>
  <c r="L1060" i="15"/>
  <c r="K1072" i="15"/>
  <c r="L1072" i="15"/>
  <c r="K1084" i="15"/>
  <c r="L1084" i="15"/>
  <c r="K1096" i="15"/>
  <c r="L1096" i="15"/>
  <c r="K1108" i="15"/>
  <c r="L1108" i="15"/>
  <c r="K1120" i="15"/>
  <c r="L1120" i="15"/>
  <c r="K1132" i="15"/>
  <c r="L1132" i="15"/>
  <c r="K1144" i="15"/>
  <c r="L1144" i="15"/>
  <c r="K1156" i="15"/>
  <c r="L1156" i="15"/>
  <c r="K1168" i="15"/>
  <c r="L1168" i="15"/>
  <c r="K1180" i="15"/>
  <c r="L1180" i="15"/>
  <c r="K1192" i="15"/>
  <c r="L1192" i="15"/>
  <c r="K1204" i="15"/>
  <c r="L1204" i="15"/>
  <c r="K1236" i="15"/>
  <c r="L1236" i="15"/>
  <c r="K1248" i="15"/>
  <c r="L1248" i="15"/>
  <c r="K1260" i="15"/>
  <c r="L1260" i="15"/>
  <c r="K1272" i="15"/>
  <c r="L1272" i="15"/>
  <c r="K1284" i="15"/>
  <c r="L1284" i="15"/>
  <c r="K1296" i="15"/>
  <c r="L1296" i="15"/>
  <c r="K1308" i="15"/>
  <c r="L1308" i="15"/>
  <c r="K1320" i="15"/>
  <c r="L1320" i="15"/>
  <c r="K1332" i="15"/>
  <c r="L1332" i="15"/>
  <c r="K1344" i="15"/>
  <c r="L1344" i="15"/>
  <c r="K1356" i="15"/>
  <c r="L1356" i="15"/>
  <c r="K1368" i="15"/>
  <c r="L1368" i="15"/>
  <c r="K1376" i="15"/>
  <c r="L1376" i="15"/>
  <c r="K1388" i="15"/>
  <c r="L1388" i="15"/>
  <c r="K1400" i="15"/>
  <c r="L1400" i="15"/>
  <c r="K1412" i="15"/>
  <c r="L1412" i="15"/>
  <c r="K1424" i="15"/>
  <c r="L1424" i="15"/>
  <c r="K1436" i="15"/>
  <c r="L1436" i="15"/>
  <c r="K1448" i="15"/>
  <c r="L1448" i="15"/>
  <c r="K1460" i="15"/>
  <c r="L1460" i="15"/>
  <c r="L1476" i="15"/>
  <c r="K1476" i="15"/>
  <c r="L1488" i="15"/>
  <c r="K1488" i="15"/>
  <c r="L1500" i="15"/>
  <c r="K1500" i="15"/>
  <c r="L1512" i="15"/>
  <c r="K1512" i="15"/>
  <c r="L1524" i="15"/>
  <c r="K1524" i="15"/>
  <c r="L1536" i="15"/>
  <c r="K1536" i="15"/>
  <c r="L1548" i="15"/>
  <c r="K1548" i="15"/>
  <c r="L1556" i="15"/>
  <c r="K1556" i="15"/>
  <c r="L1572" i="15"/>
  <c r="K1572" i="15"/>
  <c r="L1580" i="15"/>
  <c r="K1580" i="15"/>
  <c r="L1592" i="15"/>
  <c r="K1592" i="15"/>
  <c r="L1600" i="15"/>
  <c r="K1600" i="15"/>
  <c r="L1612" i="15"/>
  <c r="K1612" i="15"/>
  <c r="L1628" i="15"/>
  <c r="K1628" i="15"/>
  <c r="L1724" i="15"/>
  <c r="K1724" i="15"/>
  <c r="L5" i="15"/>
  <c r="K5" i="15"/>
  <c r="L13" i="15"/>
  <c r="K13" i="15"/>
  <c r="L17" i="15"/>
  <c r="K17" i="15"/>
  <c r="L21" i="15"/>
  <c r="K21" i="15"/>
  <c r="L25" i="15"/>
  <c r="K25" i="15"/>
  <c r="L29" i="15"/>
  <c r="K29" i="15"/>
  <c r="L33" i="15"/>
  <c r="K33" i="15"/>
  <c r="L37" i="15"/>
  <c r="K37" i="15"/>
  <c r="L45" i="15"/>
  <c r="K45" i="15"/>
  <c r="L49" i="15"/>
  <c r="K49" i="15"/>
  <c r="L53" i="15"/>
  <c r="K53" i="15"/>
  <c r="L57" i="15"/>
  <c r="K57" i="15"/>
  <c r="L61" i="15"/>
  <c r="K61" i="15"/>
  <c r="L65" i="15"/>
  <c r="K65" i="15"/>
  <c r="L69" i="15"/>
  <c r="K69" i="15"/>
  <c r="L77" i="15"/>
  <c r="K77" i="15"/>
  <c r="L81" i="15"/>
  <c r="K81" i="15"/>
  <c r="L85" i="15"/>
  <c r="K85" i="15"/>
  <c r="L89" i="15"/>
  <c r="K89" i="15"/>
  <c r="L93" i="15"/>
  <c r="K93" i="15"/>
  <c r="L97" i="15"/>
  <c r="K97" i="15"/>
  <c r="L101" i="15"/>
  <c r="K101" i="15"/>
  <c r="L109" i="15"/>
  <c r="K109" i="15"/>
  <c r="L113" i="15"/>
  <c r="K113" i="15"/>
  <c r="L117" i="15"/>
  <c r="K117" i="15"/>
  <c r="L121" i="15"/>
  <c r="K121" i="15"/>
  <c r="L125" i="15"/>
  <c r="K125" i="15"/>
  <c r="L129" i="15"/>
  <c r="K129" i="15"/>
  <c r="L133" i="15"/>
  <c r="K133" i="15"/>
  <c r="L141" i="15"/>
  <c r="K141" i="15"/>
  <c r="L145" i="15"/>
  <c r="K145" i="15"/>
  <c r="L149" i="15"/>
  <c r="K149" i="15"/>
  <c r="L153" i="15"/>
  <c r="K153" i="15"/>
  <c r="L157" i="15"/>
  <c r="K157" i="15"/>
  <c r="L161" i="15"/>
  <c r="K161" i="15"/>
  <c r="L165" i="15"/>
  <c r="K165" i="15"/>
  <c r="L173" i="15"/>
  <c r="K173" i="15"/>
  <c r="L177" i="15"/>
  <c r="K177" i="15"/>
  <c r="L181" i="15"/>
  <c r="K181" i="15"/>
  <c r="L185" i="15"/>
  <c r="K185" i="15"/>
  <c r="L189" i="15"/>
  <c r="K189" i="15"/>
  <c r="L193" i="15"/>
  <c r="K193" i="15"/>
  <c r="L197" i="15"/>
  <c r="K197" i="15"/>
  <c r="L205" i="15"/>
  <c r="K205" i="15"/>
  <c r="L209" i="15"/>
  <c r="K209" i="15"/>
  <c r="L213" i="15"/>
  <c r="K213" i="15"/>
  <c r="L217" i="15"/>
  <c r="K217" i="15"/>
  <c r="L221" i="15"/>
  <c r="K221" i="15"/>
  <c r="L225" i="15"/>
  <c r="K225" i="15"/>
  <c r="L229" i="15"/>
  <c r="K229" i="15"/>
  <c r="L237" i="15"/>
  <c r="K237" i="15"/>
  <c r="L241" i="15"/>
  <c r="K241" i="15"/>
  <c r="L245" i="15"/>
  <c r="K245" i="15"/>
  <c r="L249" i="15"/>
  <c r="K249" i="15"/>
  <c r="L253" i="15"/>
  <c r="K253" i="15"/>
  <c r="L257" i="15"/>
  <c r="K257" i="15"/>
  <c r="L261" i="15"/>
  <c r="K261" i="15"/>
  <c r="L269" i="15"/>
  <c r="K269" i="15"/>
  <c r="L273" i="15"/>
  <c r="K273" i="15"/>
  <c r="L277" i="15"/>
  <c r="K277" i="15"/>
  <c r="L281" i="15"/>
  <c r="K281" i="15"/>
  <c r="L285" i="15"/>
  <c r="K285" i="15"/>
  <c r="L289" i="15"/>
  <c r="K289" i="15"/>
  <c r="L293" i="15"/>
  <c r="K293" i="15"/>
  <c r="L301" i="15"/>
  <c r="K301" i="15"/>
  <c r="L305" i="15"/>
  <c r="K305" i="15"/>
  <c r="L309" i="15"/>
  <c r="K309" i="15"/>
  <c r="L313" i="15"/>
  <c r="K313" i="15"/>
  <c r="L317" i="15"/>
  <c r="K317" i="15"/>
  <c r="L321" i="15"/>
  <c r="K321" i="15"/>
  <c r="L325" i="15"/>
  <c r="K325" i="15"/>
  <c r="L333" i="15"/>
  <c r="K333" i="15"/>
  <c r="L337" i="15"/>
  <c r="K337" i="15"/>
  <c r="L341" i="15"/>
  <c r="K341" i="15"/>
  <c r="L345" i="15"/>
  <c r="K345" i="15"/>
  <c r="L349" i="15"/>
  <c r="K349" i="15"/>
  <c r="L353" i="15"/>
  <c r="K353" i="15"/>
  <c r="L357" i="15"/>
  <c r="K357" i="15"/>
  <c r="L365" i="15"/>
  <c r="K365" i="15"/>
  <c r="L369" i="15"/>
  <c r="K369" i="15"/>
  <c r="L373" i="15"/>
  <c r="K373" i="15"/>
  <c r="L377" i="15"/>
  <c r="K377" i="15"/>
  <c r="L381" i="15"/>
  <c r="K381" i="15"/>
  <c r="L385" i="15"/>
  <c r="K385" i="15"/>
  <c r="L389" i="15"/>
  <c r="K389" i="15"/>
  <c r="L397" i="15"/>
  <c r="K397" i="15"/>
  <c r="L401" i="15"/>
  <c r="K401" i="15"/>
  <c r="L405" i="15"/>
  <c r="K405" i="15"/>
  <c r="L409" i="15"/>
  <c r="K409" i="15"/>
  <c r="L413" i="15"/>
  <c r="K413" i="15"/>
  <c r="L417" i="15"/>
  <c r="K417" i="15"/>
  <c r="L421" i="15"/>
  <c r="K421" i="15"/>
  <c r="L425" i="15"/>
  <c r="K425" i="15"/>
  <c r="L429" i="15"/>
  <c r="K429" i="15"/>
  <c r="L433" i="15"/>
  <c r="K433" i="15"/>
  <c r="L437" i="15"/>
  <c r="K437" i="15"/>
  <c r="L441" i="15"/>
  <c r="K441" i="15"/>
  <c r="L445" i="15"/>
  <c r="K445" i="15"/>
  <c r="L449" i="15"/>
  <c r="K449" i="15"/>
  <c r="L453" i="15"/>
  <c r="K453" i="15"/>
  <c r="L461" i="15"/>
  <c r="K461" i="15"/>
  <c r="L465" i="15"/>
  <c r="K465" i="15"/>
  <c r="L469" i="15"/>
  <c r="K469" i="15"/>
  <c r="L473" i="15"/>
  <c r="K473" i="15"/>
  <c r="L477" i="15"/>
  <c r="K477" i="15"/>
  <c r="L481" i="15"/>
  <c r="K481" i="15"/>
  <c r="L485" i="15"/>
  <c r="K485" i="15"/>
  <c r="L493" i="15"/>
  <c r="K493" i="15"/>
  <c r="L497" i="15"/>
  <c r="K497" i="15"/>
  <c r="L501" i="15"/>
  <c r="K501" i="15"/>
  <c r="L505" i="15"/>
  <c r="K505" i="15"/>
  <c r="L509" i="15"/>
  <c r="K509" i="15"/>
  <c r="L513" i="15"/>
  <c r="K513" i="15"/>
  <c r="L517" i="15"/>
  <c r="K517" i="15"/>
  <c r="L525" i="15"/>
  <c r="K525" i="15"/>
  <c r="L529" i="15"/>
  <c r="K529" i="15"/>
  <c r="L533" i="15"/>
  <c r="K533" i="15"/>
  <c r="L537" i="15"/>
  <c r="K537" i="15"/>
  <c r="L541" i="15"/>
  <c r="K541" i="15"/>
  <c r="L545" i="15"/>
  <c r="K545" i="15"/>
  <c r="L549" i="15"/>
  <c r="K549" i="15"/>
  <c r="L557" i="15"/>
  <c r="K557" i="15"/>
  <c r="L561" i="15"/>
  <c r="K561" i="15"/>
  <c r="L565" i="15"/>
  <c r="K565" i="15"/>
  <c r="L569" i="15"/>
  <c r="K569" i="15"/>
  <c r="L573" i="15"/>
  <c r="K573" i="15"/>
  <c r="L577" i="15"/>
  <c r="K577" i="15"/>
  <c r="L581" i="15"/>
  <c r="K581" i="15"/>
  <c r="L589" i="15"/>
  <c r="K589" i="15"/>
  <c r="L593" i="15"/>
  <c r="K593" i="15"/>
  <c r="L597" i="15"/>
  <c r="K597" i="15"/>
  <c r="L601" i="15"/>
  <c r="K601" i="15"/>
  <c r="L605" i="15"/>
  <c r="K605" i="15"/>
  <c r="L609" i="15"/>
  <c r="K609" i="15"/>
  <c r="L613" i="15"/>
  <c r="K613" i="15"/>
  <c r="L621" i="15"/>
  <c r="K621" i="15"/>
  <c r="L625" i="15"/>
  <c r="K625" i="15"/>
  <c r="L629" i="15"/>
  <c r="K629" i="15"/>
  <c r="L633" i="15"/>
  <c r="K633" i="15"/>
  <c r="L637" i="15"/>
  <c r="K637" i="15"/>
  <c r="L641" i="15"/>
  <c r="K641" i="15"/>
  <c r="L645" i="15"/>
  <c r="K645" i="15"/>
  <c r="L653" i="15"/>
  <c r="K653" i="15"/>
  <c r="L657" i="15"/>
  <c r="K657" i="15"/>
  <c r="L661" i="15"/>
  <c r="K661" i="15"/>
  <c r="L665" i="15"/>
  <c r="K665" i="15"/>
  <c r="L669" i="15"/>
  <c r="K669" i="15"/>
  <c r="L673" i="15"/>
  <c r="K673" i="15"/>
  <c r="L677" i="15"/>
  <c r="K677" i="15"/>
  <c r="L685" i="15"/>
  <c r="K685" i="15"/>
  <c r="L689" i="15"/>
  <c r="K689" i="15"/>
  <c r="L693" i="15"/>
  <c r="K693" i="15"/>
  <c r="L697" i="15"/>
  <c r="K697" i="15"/>
  <c r="L701" i="15"/>
  <c r="K701" i="15"/>
  <c r="L705" i="15"/>
  <c r="K705" i="15"/>
  <c r="L709" i="15"/>
  <c r="K709" i="15"/>
  <c r="L717" i="15"/>
  <c r="K717" i="15"/>
  <c r="L721" i="15"/>
  <c r="K721" i="15"/>
  <c r="L725" i="15"/>
  <c r="K725" i="15"/>
  <c r="L729" i="15"/>
  <c r="K729" i="15"/>
  <c r="L733" i="15"/>
  <c r="K733" i="15"/>
  <c r="L737" i="15"/>
  <c r="K737" i="15"/>
  <c r="L741" i="15"/>
  <c r="K741" i="15"/>
  <c r="L749" i="15"/>
  <c r="K749" i="15"/>
  <c r="L753" i="15"/>
  <c r="K753" i="15"/>
  <c r="L757" i="15"/>
  <c r="K757" i="15"/>
  <c r="L761" i="15"/>
  <c r="K761" i="15"/>
  <c r="K765" i="15"/>
  <c r="L765" i="15"/>
  <c r="K769" i="15"/>
  <c r="L769" i="15"/>
  <c r="K773" i="15"/>
  <c r="L773" i="15"/>
  <c r="K777" i="15"/>
  <c r="L777" i="15"/>
  <c r="K781" i="15"/>
  <c r="L781" i="15"/>
  <c r="K785" i="15"/>
  <c r="L785" i="15"/>
  <c r="K789" i="15"/>
  <c r="L789" i="15"/>
  <c r="K793" i="15"/>
  <c r="L793" i="15"/>
  <c r="K801" i="15"/>
  <c r="L801" i="15"/>
  <c r="K805" i="15"/>
  <c r="L805" i="15"/>
  <c r="K809" i="15"/>
  <c r="L809" i="15"/>
  <c r="K813" i="15"/>
  <c r="L813" i="15"/>
  <c r="K817" i="15"/>
  <c r="L817" i="15"/>
  <c r="K821" i="15"/>
  <c r="L821" i="15"/>
  <c r="K825" i="15"/>
  <c r="L825" i="15"/>
  <c r="K829" i="15"/>
  <c r="L829" i="15"/>
  <c r="K833" i="15"/>
  <c r="L833" i="15"/>
  <c r="K837" i="15"/>
  <c r="L837" i="15"/>
  <c r="K841" i="15"/>
  <c r="L841" i="15"/>
  <c r="K845" i="15"/>
  <c r="L845" i="15"/>
  <c r="K849" i="15"/>
  <c r="L849" i="15"/>
  <c r="K853" i="15"/>
  <c r="L853" i="15"/>
  <c r="K857" i="15"/>
  <c r="L857" i="15"/>
  <c r="K861" i="15"/>
  <c r="L861" i="15"/>
  <c r="K865" i="15"/>
  <c r="L865" i="15"/>
  <c r="K869" i="15"/>
  <c r="L869" i="15"/>
  <c r="K873" i="15"/>
  <c r="L873" i="15"/>
  <c r="K877" i="15"/>
  <c r="L877" i="15"/>
  <c r="K881" i="15"/>
  <c r="L881" i="15"/>
  <c r="K885" i="15"/>
  <c r="L885" i="15"/>
  <c r="K889" i="15"/>
  <c r="L889" i="15"/>
  <c r="K893" i="15"/>
  <c r="L893" i="15"/>
  <c r="K897" i="15"/>
  <c r="L897" i="15"/>
  <c r="K901" i="15"/>
  <c r="L901" i="15"/>
  <c r="K905" i="15"/>
  <c r="L905" i="15"/>
  <c r="K909" i="15"/>
  <c r="L909" i="15"/>
  <c r="K913" i="15"/>
  <c r="L913" i="15"/>
  <c r="K917" i="15"/>
  <c r="L917" i="15"/>
  <c r="K921" i="15"/>
  <c r="L921" i="15"/>
  <c r="K925" i="15"/>
  <c r="L925" i="15"/>
  <c r="K929" i="15"/>
  <c r="L929" i="15"/>
  <c r="K933" i="15"/>
  <c r="L933" i="15"/>
  <c r="K937" i="15"/>
  <c r="L937" i="15"/>
  <c r="K941" i="15"/>
  <c r="L941" i="15"/>
  <c r="K945" i="15"/>
  <c r="L945" i="15"/>
  <c r="K949" i="15"/>
  <c r="L949" i="15"/>
  <c r="K953" i="15"/>
  <c r="L953" i="15"/>
  <c r="K957" i="15"/>
  <c r="L957" i="15"/>
  <c r="K961" i="15"/>
  <c r="L961" i="15"/>
  <c r="K965" i="15"/>
  <c r="L965" i="15"/>
  <c r="K969" i="15"/>
  <c r="L969" i="15"/>
  <c r="K973" i="15"/>
  <c r="L973" i="15"/>
  <c r="K977" i="15"/>
  <c r="L977" i="15"/>
  <c r="K981" i="15"/>
  <c r="L981" i="15"/>
  <c r="K985" i="15"/>
  <c r="L985" i="15"/>
  <c r="K989" i="15"/>
  <c r="L989" i="15"/>
  <c r="K993" i="15"/>
  <c r="L993" i="15"/>
  <c r="K997" i="15"/>
  <c r="L997" i="15"/>
  <c r="K1001" i="15"/>
  <c r="L1001" i="15"/>
  <c r="K1005" i="15"/>
  <c r="L1005" i="15"/>
  <c r="K1009" i="15"/>
  <c r="L1009" i="15"/>
  <c r="K1013" i="15"/>
  <c r="L1013" i="15"/>
  <c r="K1017" i="15"/>
  <c r="L1017" i="15"/>
  <c r="K1021" i="15"/>
  <c r="L1021" i="15"/>
  <c r="K1025" i="15"/>
  <c r="L1025" i="15"/>
  <c r="K1029" i="15"/>
  <c r="L1029" i="15"/>
  <c r="K1033" i="15"/>
  <c r="L1033" i="15"/>
  <c r="K1037" i="15"/>
  <c r="L1037" i="15"/>
  <c r="K1041" i="15"/>
  <c r="L1041" i="15"/>
  <c r="K1045" i="15"/>
  <c r="L1045" i="15"/>
  <c r="K1049" i="15"/>
  <c r="L1049" i="15"/>
  <c r="K1057" i="15"/>
  <c r="L1057" i="15"/>
  <c r="K1061" i="15"/>
  <c r="L1061" i="15"/>
  <c r="K1065" i="15"/>
  <c r="L1065" i="15"/>
  <c r="K1069" i="15"/>
  <c r="L1069" i="15"/>
  <c r="K1073" i="15"/>
  <c r="L1073" i="15"/>
  <c r="K1077" i="15"/>
  <c r="L1077" i="15"/>
  <c r="K1081" i="15"/>
  <c r="L1081" i="15"/>
  <c r="K1085" i="15"/>
  <c r="L1085" i="15"/>
  <c r="K1089" i="15"/>
  <c r="L1089" i="15"/>
  <c r="K1093" i="15"/>
  <c r="L1093" i="15"/>
  <c r="K1097" i="15"/>
  <c r="L1097" i="15"/>
  <c r="K1101" i="15"/>
  <c r="L1101" i="15"/>
  <c r="K1105" i="15"/>
  <c r="L1105" i="15"/>
  <c r="K1109" i="15"/>
  <c r="L1109" i="15"/>
  <c r="K1113" i="15"/>
  <c r="L1113" i="15"/>
  <c r="K1117" i="15"/>
  <c r="L1117" i="15"/>
  <c r="K1121" i="15"/>
  <c r="L1121" i="15"/>
  <c r="K1125" i="15"/>
  <c r="L1125" i="15"/>
  <c r="K1129" i="15"/>
  <c r="L1129" i="15"/>
  <c r="K1133" i="15"/>
  <c r="L1133" i="15"/>
  <c r="K1137" i="15"/>
  <c r="L1137" i="15"/>
  <c r="K1141" i="15"/>
  <c r="L1141" i="15"/>
  <c r="K1145" i="15"/>
  <c r="L1145" i="15"/>
  <c r="K1149" i="15"/>
  <c r="L1149" i="15"/>
  <c r="K1153" i="15"/>
  <c r="L1153" i="15"/>
  <c r="K1157" i="15"/>
  <c r="L1157" i="15"/>
  <c r="K1161" i="15"/>
  <c r="L1161" i="15"/>
  <c r="K1165" i="15"/>
  <c r="L1165" i="15"/>
  <c r="K1169" i="15"/>
  <c r="L1169" i="15"/>
  <c r="K1173" i="15"/>
  <c r="L1173" i="15"/>
  <c r="K1177" i="15"/>
  <c r="L1177" i="15"/>
  <c r="K1181" i="15"/>
  <c r="L1181" i="15"/>
  <c r="K1185" i="15"/>
  <c r="L1185" i="15"/>
  <c r="K1189" i="15"/>
  <c r="L1189" i="15"/>
  <c r="K1193" i="15"/>
  <c r="L1193" i="15"/>
  <c r="K1197" i="15"/>
  <c r="L1197" i="15"/>
  <c r="K1201" i="15"/>
  <c r="L1201" i="15"/>
  <c r="K1205" i="15"/>
  <c r="L1205" i="15"/>
  <c r="K1209" i="15"/>
  <c r="L1209" i="15"/>
  <c r="K1213" i="15"/>
  <c r="L1213" i="15"/>
  <c r="K1217" i="15"/>
  <c r="L1217" i="15"/>
  <c r="K1221" i="15"/>
  <c r="L1221" i="15"/>
  <c r="K1225" i="15"/>
  <c r="L1225" i="15"/>
  <c r="K1229" i="15"/>
  <c r="L1229" i="15"/>
  <c r="K1233" i="15"/>
  <c r="L1233" i="15"/>
  <c r="K1237" i="15"/>
  <c r="L1237" i="15"/>
  <c r="K1241" i="15"/>
  <c r="L1241" i="15"/>
  <c r="K1245" i="15"/>
  <c r="L1245" i="15"/>
  <c r="K1249" i="15"/>
  <c r="L1249" i="15"/>
  <c r="K1253" i="15"/>
  <c r="L1253" i="15"/>
  <c r="K1257" i="15"/>
  <c r="L1257" i="15"/>
  <c r="K1261" i="15"/>
  <c r="L1261" i="15"/>
  <c r="K1265" i="15"/>
  <c r="L1265" i="15"/>
  <c r="K1269" i="15"/>
  <c r="L1269" i="15"/>
  <c r="K1273" i="15"/>
  <c r="L1273" i="15"/>
  <c r="K1277" i="15"/>
  <c r="L1277" i="15"/>
  <c r="K1281" i="15"/>
  <c r="L1281" i="15"/>
  <c r="K1285" i="15"/>
  <c r="L1285" i="15"/>
  <c r="K1289" i="15"/>
  <c r="L1289" i="15"/>
  <c r="K1293" i="15"/>
  <c r="L1293" i="15"/>
  <c r="K1297" i="15"/>
  <c r="L1297" i="15"/>
  <c r="K1301" i="15"/>
  <c r="L1301" i="15"/>
  <c r="K1305" i="15"/>
  <c r="L1305" i="15"/>
  <c r="K1313" i="15"/>
  <c r="L1313" i="15"/>
  <c r="K1317" i="15"/>
  <c r="L1317" i="15"/>
  <c r="K1321" i="15"/>
  <c r="L1321" i="15"/>
  <c r="K1325" i="15"/>
  <c r="L1325" i="15"/>
  <c r="K1329" i="15"/>
  <c r="L1329" i="15"/>
  <c r="K1333" i="15"/>
  <c r="L1333" i="15"/>
  <c r="K1337" i="15"/>
  <c r="L1337" i="15"/>
  <c r="K1341" i="15"/>
  <c r="L1341" i="15"/>
  <c r="K1345" i="15"/>
  <c r="L1345" i="15"/>
  <c r="K1349" i="15"/>
  <c r="L1349" i="15"/>
  <c r="K1353" i="15"/>
  <c r="L1353" i="15"/>
  <c r="K1357" i="15"/>
  <c r="L1357" i="15"/>
  <c r="K1361" i="15"/>
  <c r="L1361" i="15"/>
  <c r="K1365" i="15"/>
  <c r="L1365" i="15"/>
  <c r="K1369" i="15"/>
  <c r="L1369" i="15"/>
  <c r="K1373" i="15"/>
  <c r="L1373" i="15"/>
  <c r="K1377" i="15"/>
  <c r="L1377" i="15"/>
  <c r="K1381" i="15"/>
  <c r="L1381" i="15"/>
  <c r="K1385" i="15"/>
  <c r="L1385" i="15"/>
  <c r="K1389" i="15"/>
  <c r="L1389" i="15"/>
  <c r="K1393" i="15"/>
  <c r="L1393" i="15"/>
  <c r="K1397" i="15"/>
  <c r="L1397" i="15"/>
  <c r="K1401" i="15"/>
  <c r="L1401" i="15"/>
  <c r="K1405" i="15"/>
  <c r="L1405" i="15"/>
  <c r="K1409" i="15"/>
  <c r="L1409" i="15"/>
  <c r="K1413" i="15"/>
  <c r="L1413" i="15"/>
  <c r="K1417" i="15"/>
  <c r="L1417" i="15"/>
  <c r="K1421" i="15"/>
  <c r="L1421" i="15"/>
  <c r="K1425" i="15"/>
  <c r="L1425" i="15"/>
  <c r="K1429" i="15"/>
  <c r="L1429" i="15"/>
  <c r="K1433" i="15"/>
  <c r="L1433" i="15"/>
  <c r="K1437" i="15"/>
  <c r="L1437" i="15"/>
  <c r="K1441" i="15"/>
  <c r="L1441" i="15"/>
  <c r="K1445" i="15"/>
  <c r="L1445" i="15"/>
  <c r="K1449" i="15"/>
  <c r="L1449" i="15"/>
  <c r="K1453" i="15"/>
  <c r="L1453" i="15"/>
  <c r="K1457" i="15"/>
  <c r="L1457" i="15"/>
  <c r="K1461" i="15"/>
  <c r="L1461" i="15"/>
  <c r="K1465" i="15"/>
  <c r="L1465" i="15"/>
  <c r="L1469" i="15"/>
  <c r="K1469" i="15"/>
  <c r="L1473" i="15"/>
  <c r="K1473" i="15"/>
  <c r="L1477" i="15"/>
  <c r="K1477" i="15"/>
  <c r="L1481" i="15"/>
  <c r="K1481" i="15"/>
  <c r="L1485" i="15"/>
  <c r="K1485" i="15"/>
  <c r="L1489" i="15"/>
  <c r="K1489" i="15"/>
  <c r="L1493" i="15"/>
  <c r="K1493" i="15"/>
  <c r="L1497" i="15"/>
  <c r="K1497" i="15"/>
  <c r="L1501" i="15"/>
  <c r="K1501" i="15"/>
  <c r="L1505" i="15"/>
  <c r="K1505" i="15"/>
  <c r="L1509" i="15"/>
  <c r="K1509" i="15"/>
  <c r="L1513" i="15"/>
  <c r="K1513" i="15"/>
  <c r="L1517" i="15"/>
  <c r="K1517" i="15"/>
  <c r="L1521" i="15"/>
  <c r="K1521" i="15"/>
  <c r="L1525" i="15"/>
  <c r="K1525" i="15"/>
  <c r="L1529" i="15"/>
  <c r="K1529" i="15"/>
  <c r="L1533" i="15"/>
  <c r="K1533" i="15"/>
  <c r="L1537" i="15"/>
  <c r="K1537" i="15"/>
  <c r="L1541" i="15"/>
  <c r="K1541" i="15"/>
  <c r="L1545" i="15"/>
  <c r="K1545" i="15"/>
  <c r="L1549" i="15"/>
  <c r="K1549" i="15"/>
  <c r="L1553" i="15"/>
  <c r="K1553" i="15"/>
  <c r="L1557" i="15"/>
  <c r="K1557" i="15"/>
  <c r="L1561" i="15"/>
  <c r="K1561" i="15"/>
  <c r="L1565" i="15"/>
  <c r="K1565" i="15"/>
  <c r="L1569" i="15"/>
  <c r="K1569" i="15"/>
  <c r="L1573" i="15"/>
  <c r="K1573" i="15"/>
  <c r="L1577" i="15"/>
  <c r="K1577" i="15"/>
  <c r="L1581" i="15"/>
  <c r="K1581" i="15"/>
  <c r="L1585" i="15"/>
  <c r="K1585" i="15"/>
  <c r="L1589" i="15"/>
  <c r="K1589" i="15"/>
  <c r="L1593" i="15"/>
  <c r="K1593" i="15"/>
  <c r="L1597" i="15"/>
  <c r="K1597" i="15"/>
  <c r="L1601" i="15"/>
  <c r="K1601" i="15"/>
  <c r="L1605" i="15"/>
  <c r="K1605" i="15"/>
  <c r="L1609" i="15"/>
  <c r="K1609" i="15"/>
  <c r="L1613" i="15"/>
  <c r="K1613" i="15"/>
  <c r="L1617" i="15"/>
  <c r="K1617" i="15"/>
  <c r="L1621" i="15"/>
  <c r="K1621" i="15"/>
  <c r="L1625" i="15"/>
  <c r="K1625" i="15"/>
  <c r="L1629" i="15"/>
  <c r="K1629" i="15"/>
  <c r="L1633" i="15"/>
  <c r="K1633" i="15"/>
  <c r="K9" i="15"/>
  <c r="K95" i="15"/>
  <c r="K180" i="15"/>
  <c r="K265" i="15"/>
  <c r="K351" i="15"/>
  <c r="K457" i="15"/>
  <c r="K713" i="15"/>
  <c r="L1309" i="15"/>
  <c r="K2267" i="15"/>
  <c r="L2267" i="15"/>
  <c r="K2271" i="15"/>
  <c r="L2271" i="15"/>
  <c r="K2275" i="15"/>
  <c r="L2275" i="15"/>
  <c r="K2279" i="15"/>
  <c r="L2279" i="15"/>
  <c r="K2283" i="15"/>
  <c r="L2283" i="15"/>
  <c r="K2287" i="15"/>
  <c r="L2287" i="15"/>
  <c r="K2291" i="15"/>
  <c r="L2291" i="15"/>
  <c r="K2295" i="15"/>
  <c r="L2295" i="15"/>
  <c r="K2299" i="15"/>
  <c r="L2299" i="15"/>
  <c r="K2303" i="15"/>
  <c r="L2303" i="15"/>
  <c r="K2307" i="15"/>
  <c r="L2307" i="15"/>
  <c r="K2311" i="15"/>
  <c r="L2311" i="15"/>
  <c r="K2315" i="15"/>
  <c r="L2315" i="15"/>
  <c r="K2319" i="15"/>
  <c r="L2319" i="15"/>
  <c r="K2323" i="15"/>
  <c r="L2323" i="15"/>
  <c r="K2327" i="15"/>
  <c r="L2327" i="15"/>
  <c r="K2331" i="15"/>
  <c r="L2331" i="15"/>
  <c r="K2335" i="15"/>
  <c r="L2335" i="15"/>
  <c r="K2339" i="15"/>
  <c r="L2339" i="15"/>
  <c r="K2343" i="15"/>
  <c r="L2343" i="15"/>
  <c r="K2347" i="15"/>
  <c r="L2347" i="15"/>
  <c r="K2351" i="15"/>
  <c r="L2351" i="15"/>
  <c r="K2355" i="15"/>
  <c r="L2355" i="15"/>
  <c r="K2359" i="15"/>
  <c r="L2359" i="15"/>
  <c r="K2363" i="15"/>
  <c r="L2363" i="15"/>
  <c r="K2367" i="15"/>
  <c r="L2367" i="15"/>
  <c r="K2371" i="15"/>
  <c r="L2371" i="15"/>
  <c r="K2375" i="15"/>
  <c r="L2375" i="15"/>
  <c r="K2379" i="15"/>
  <c r="L2379" i="15"/>
  <c r="K2383" i="15"/>
  <c r="L2383" i="15"/>
  <c r="K2387" i="15"/>
  <c r="L2387" i="15"/>
  <c r="K2391" i="15"/>
  <c r="L2391" i="15"/>
  <c r="K2395" i="15"/>
  <c r="L2395" i="15"/>
  <c r="K2399" i="15"/>
  <c r="L2399" i="15"/>
  <c r="K2403" i="15"/>
  <c r="L2403" i="15"/>
  <c r="K2407" i="15"/>
  <c r="L2407" i="15"/>
  <c r="K2411" i="15"/>
  <c r="L2411" i="15"/>
  <c r="K2415" i="15"/>
  <c r="L2415" i="15"/>
  <c r="K2419" i="15"/>
  <c r="L2419" i="15"/>
  <c r="K2423" i="15"/>
  <c r="L2423" i="15"/>
  <c r="K2427" i="15"/>
  <c r="L2427" i="15"/>
  <c r="K2431" i="15"/>
  <c r="L2431" i="15"/>
  <c r="K2435" i="15"/>
  <c r="L2435" i="15"/>
  <c r="K2439" i="15"/>
  <c r="L2439" i="15"/>
  <c r="K2443" i="15"/>
  <c r="L2443" i="15"/>
  <c r="K2447" i="15"/>
  <c r="L2447" i="15"/>
  <c r="K2451" i="15"/>
  <c r="L2451" i="15"/>
  <c r="K2455" i="15"/>
  <c r="L2455" i="15"/>
  <c r="K2459" i="15"/>
  <c r="L2459" i="15"/>
  <c r="K2463" i="15"/>
  <c r="L2463" i="15"/>
  <c r="K2467" i="15"/>
  <c r="L2467" i="15"/>
  <c r="K2471" i="15"/>
  <c r="L2471" i="15"/>
  <c r="K2475" i="15"/>
  <c r="L2475" i="15"/>
  <c r="K2479" i="15"/>
  <c r="L2479" i="15"/>
  <c r="K2483" i="15"/>
  <c r="L2483" i="15"/>
  <c r="K2487" i="15"/>
  <c r="L2487" i="15"/>
  <c r="K2491" i="15"/>
  <c r="L2491" i="15"/>
  <c r="K2495" i="15"/>
  <c r="L2495" i="15"/>
  <c r="K2499" i="15"/>
  <c r="L2499" i="15"/>
  <c r="K2503" i="15"/>
  <c r="L2503" i="15"/>
  <c r="K2507" i="15"/>
  <c r="L2507" i="15"/>
  <c r="K2511" i="15"/>
  <c r="L2511" i="15"/>
  <c r="K2515" i="15"/>
  <c r="L2515" i="15"/>
  <c r="K2519" i="15"/>
  <c r="L2519" i="15"/>
  <c r="K2523" i="15"/>
  <c r="L2523" i="15"/>
  <c r="K2527" i="15"/>
  <c r="L2527" i="15"/>
  <c r="K2531" i="15"/>
  <c r="L2531" i="15"/>
  <c r="K2535" i="15"/>
  <c r="L2535" i="15"/>
  <c r="K2543" i="15"/>
  <c r="L2543" i="15"/>
  <c r="K2547" i="15"/>
  <c r="L2547" i="15"/>
  <c r="K2551" i="15"/>
  <c r="L2551" i="15"/>
  <c r="K2555" i="15"/>
  <c r="L2555" i="15"/>
  <c r="K2559" i="15"/>
  <c r="L2559" i="15"/>
  <c r="K2563" i="15"/>
  <c r="L2563" i="15"/>
  <c r="K2567" i="15"/>
  <c r="L2567" i="15"/>
  <c r="K2571" i="15"/>
  <c r="L2571" i="15"/>
  <c r="K2575" i="15"/>
  <c r="L2575" i="15"/>
  <c r="K2579" i="15"/>
  <c r="L2579" i="15"/>
  <c r="K2583" i="15"/>
  <c r="L2583" i="15"/>
  <c r="K2587" i="15"/>
  <c r="L2587" i="15"/>
  <c r="K2591" i="15"/>
  <c r="L2591" i="15"/>
  <c r="K2595" i="15"/>
  <c r="L2595" i="15"/>
  <c r="K2599" i="15"/>
  <c r="L2599" i="15"/>
  <c r="K2603" i="15"/>
  <c r="L2603" i="15"/>
  <c r="K2607" i="15"/>
  <c r="L2607" i="15"/>
  <c r="K2611" i="15"/>
  <c r="L2611" i="15"/>
  <c r="K2615" i="15"/>
  <c r="L2615" i="15"/>
  <c r="K2619" i="15"/>
  <c r="L2619" i="15"/>
  <c r="K2623" i="15"/>
  <c r="L2623" i="15"/>
  <c r="K2627" i="15"/>
  <c r="L2627" i="15"/>
  <c r="K2631" i="15"/>
  <c r="L2631" i="15"/>
  <c r="K2635" i="15"/>
  <c r="L2635" i="15"/>
  <c r="K2639" i="15"/>
  <c r="L2639" i="15"/>
  <c r="K2643" i="15"/>
  <c r="L2643" i="15"/>
  <c r="K2647" i="15"/>
  <c r="L2647" i="15"/>
  <c r="K2651" i="15"/>
  <c r="L2651" i="15"/>
  <c r="K2655" i="15"/>
  <c r="L2655" i="15"/>
  <c r="K2659" i="15"/>
  <c r="L2659" i="15"/>
  <c r="K2663" i="15"/>
  <c r="L2663" i="15"/>
  <c r="K2667" i="15"/>
  <c r="L2667" i="15"/>
  <c r="K2671" i="15"/>
  <c r="L2671" i="15"/>
  <c r="K2675" i="15"/>
  <c r="L2675" i="15"/>
  <c r="K2679" i="15"/>
  <c r="L2679" i="15"/>
  <c r="K2683" i="15"/>
  <c r="L2683" i="15"/>
  <c r="K2687" i="15"/>
  <c r="L2687" i="15"/>
  <c r="K2691" i="15"/>
  <c r="L2691" i="15"/>
  <c r="K2695" i="15"/>
  <c r="L2695" i="15"/>
  <c r="K2699" i="15"/>
  <c r="L2699" i="15"/>
  <c r="K2703" i="15"/>
  <c r="L2703" i="15"/>
  <c r="K2707" i="15"/>
  <c r="L2707" i="15"/>
  <c r="K2711" i="15"/>
  <c r="L2711" i="15"/>
  <c r="K2715" i="15"/>
  <c r="L2715" i="15"/>
  <c r="K2719" i="15"/>
  <c r="L2719" i="15"/>
  <c r="K2723" i="15"/>
  <c r="L2723" i="15"/>
  <c r="K2727" i="15"/>
  <c r="L2727" i="15"/>
  <c r="K2731" i="15"/>
  <c r="L2731" i="15"/>
  <c r="K2735" i="15"/>
  <c r="L2735" i="15"/>
  <c r="K2739" i="15"/>
  <c r="L2739" i="15"/>
  <c r="K2743" i="15"/>
  <c r="L2743" i="15"/>
  <c r="K2747" i="15"/>
  <c r="L2747" i="15"/>
  <c r="K2751" i="15"/>
  <c r="L2751" i="15"/>
  <c r="K2755" i="15"/>
  <c r="L2755" i="15"/>
  <c r="K2759" i="15"/>
  <c r="L2759" i="15"/>
  <c r="K2763" i="15"/>
  <c r="L2763" i="15"/>
  <c r="K2767" i="15"/>
  <c r="L2767" i="15"/>
  <c r="K2771" i="15"/>
  <c r="L2771" i="15"/>
  <c r="K2775" i="15"/>
  <c r="L2775" i="15"/>
  <c r="K2779" i="15"/>
  <c r="L2779" i="15"/>
  <c r="K2783" i="15"/>
  <c r="L2783" i="15"/>
  <c r="K2787" i="15"/>
  <c r="L2787" i="15"/>
  <c r="K2791" i="15"/>
  <c r="L2791" i="15"/>
  <c r="K2795" i="15"/>
  <c r="L2795" i="15"/>
  <c r="K2799" i="15"/>
  <c r="L2799" i="15"/>
  <c r="K2803" i="15"/>
  <c r="L2803" i="15"/>
  <c r="K2807" i="15"/>
  <c r="L2807" i="15"/>
  <c r="K2811" i="15"/>
  <c r="L2811" i="15"/>
  <c r="K2815" i="15"/>
  <c r="L2815" i="15"/>
  <c r="K2819" i="15"/>
  <c r="L2819" i="15"/>
  <c r="K2823" i="15"/>
  <c r="L2823" i="15"/>
  <c r="K2827" i="15"/>
  <c r="L2827" i="15"/>
  <c r="K2831" i="15"/>
  <c r="L2831" i="15"/>
  <c r="K2835" i="15"/>
  <c r="L2835" i="15"/>
  <c r="K2839" i="15"/>
  <c r="L2839" i="15"/>
  <c r="K2843" i="15"/>
  <c r="L2843" i="15"/>
  <c r="K2847" i="15"/>
  <c r="L2847" i="15"/>
  <c r="K2851" i="15"/>
  <c r="L2851" i="15"/>
  <c r="K2855" i="15"/>
  <c r="L2855" i="15"/>
  <c r="K2859" i="15"/>
  <c r="L2859" i="15"/>
  <c r="K2863" i="15"/>
  <c r="L2863" i="15"/>
  <c r="K2867" i="15"/>
  <c r="L2867" i="15"/>
  <c r="K2871" i="15"/>
  <c r="L2871" i="15"/>
  <c r="K2875" i="15"/>
  <c r="L2875" i="15"/>
  <c r="K2879" i="15"/>
  <c r="L2879" i="15"/>
  <c r="K2883" i="15"/>
  <c r="L2883" i="15"/>
  <c r="K2887" i="15"/>
  <c r="L2887" i="15"/>
  <c r="K2891" i="15"/>
  <c r="L2891" i="15"/>
  <c r="K2895" i="15"/>
  <c r="L2895" i="15"/>
  <c r="K2899" i="15"/>
  <c r="L2899" i="15"/>
  <c r="K2903" i="15"/>
  <c r="L2903" i="15"/>
  <c r="K2907" i="15"/>
  <c r="L2907" i="15"/>
  <c r="K2911" i="15"/>
  <c r="L2911" i="15"/>
  <c r="K2915" i="15"/>
  <c r="L2915" i="15"/>
  <c r="K2919" i="15"/>
  <c r="L2919" i="15"/>
  <c r="K2923" i="15"/>
  <c r="L2923" i="15"/>
  <c r="K2927" i="15"/>
  <c r="L2927" i="15"/>
  <c r="K2931" i="15"/>
  <c r="L2931" i="15"/>
  <c r="K2935" i="15"/>
  <c r="L2935" i="15"/>
  <c r="K2939" i="15"/>
  <c r="L2939" i="15"/>
  <c r="K2943" i="15"/>
  <c r="L2943" i="15"/>
  <c r="K2947" i="15"/>
  <c r="L2947" i="15"/>
  <c r="K2951" i="15"/>
  <c r="L2951" i="15"/>
  <c r="K2955" i="15"/>
  <c r="L2955" i="15"/>
  <c r="K2959" i="15"/>
  <c r="L2959" i="15"/>
  <c r="K2963" i="15"/>
  <c r="L2963" i="15"/>
  <c r="K2967" i="15"/>
  <c r="L2967" i="15"/>
  <c r="K2971" i="15"/>
  <c r="L2971" i="15"/>
  <c r="K2975" i="15"/>
  <c r="L2975" i="15"/>
  <c r="K2979" i="15"/>
  <c r="L2979" i="15"/>
  <c r="L2983" i="15"/>
  <c r="K2983" i="15"/>
  <c r="L2987" i="15"/>
  <c r="K2987" i="15"/>
  <c r="L2991" i="15"/>
  <c r="K2991" i="15"/>
  <c r="L2995" i="15"/>
  <c r="K2995" i="15"/>
  <c r="L2999" i="15"/>
  <c r="K2999" i="15"/>
  <c r="L3003" i="15"/>
  <c r="K3003" i="15"/>
  <c r="L3007" i="15"/>
  <c r="K3007" i="15"/>
  <c r="L3011" i="15"/>
  <c r="K3011" i="15"/>
  <c r="L3015" i="15"/>
  <c r="K3015" i="15"/>
  <c r="L3019" i="15"/>
  <c r="K3019" i="15"/>
  <c r="L3023" i="15"/>
  <c r="K3023" i="15"/>
  <c r="L3027" i="15"/>
  <c r="K3027" i="15"/>
  <c r="L3031" i="15"/>
  <c r="K3031" i="15"/>
  <c r="L3035" i="15"/>
  <c r="K3035" i="15"/>
  <c r="L3039" i="15"/>
  <c r="K3039" i="15"/>
  <c r="L3043" i="15"/>
  <c r="K3043" i="15"/>
  <c r="L3047" i="15"/>
  <c r="K3047" i="15"/>
  <c r="L3051" i="15"/>
  <c r="K3051" i="15"/>
  <c r="L3055" i="15"/>
  <c r="K3055" i="15"/>
  <c r="L3059" i="15"/>
  <c r="K3059" i="15"/>
  <c r="L3063" i="15"/>
  <c r="K3063" i="15"/>
  <c r="L3067" i="15"/>
  <c r="K3067" i="15"/>
  <c r="K3071" i="15"/>
  <c r="L3071" i="15"/>
  <c r="K3075" i="15"/>
  <c r="L3075" i="15"/>
  <c r="K3079" i="15"/>
  <c r="L3079" i="15"/>
  <c r="K3083" i="15"/>
  <c r="L3083" i="15"/>
  <c r="K3087" i="15"/>
  <c r="L3087" i="15"/>
  <c r="K3091" i="15"/>
  <c r="L3091" i="15"/>
  <c r="K3095" i="15"/>
  <c r="L3095" i="15"/>
  <c r="K3099" i="15"/>
  <c r="L3099" i="15"/>
  <c r="K3103" i="15"/>
  <c r="L3103" i="15"/>
  <c r="K3107" i="15"/>
  <c r="L3107" i="15"/>
  <c r="K3111" i="15"/>
  <c r="L3111" i="15"/>
  <c r="K3115" i="15"/>
  <c r="L3115" i="15"/>
  <c r="K3119" i="15"/>
  <c r="L3119" i="15"/>
  <c r="K3123" i="15"/>
  <c r="L3123" i="15"/>
  <c r="K3127" i="15"/>
  <c r="L3127" i="15"/>
  <c r="K3131" i="15"/>
  <c r="L3131" i="15"/>
  <c r="K3135" i="15"/>
  <c r="L3135" i="15"/>
  <c r="K3139" i="15"/>
  <c r="L3139" i="15"/>
  <c r="K3143" i="15"/>
  <c r="L3143" i="15"/>
  <c r="K3147" i="15"/>
  <c r="L3147" i="15"/>
  <c r="K3151" i="15"/>
  <c r="L3151" i="15"/>
  <c r="K3155" i="15"/>
  <c r="L3155" i="15"/>
  <c r="K3159" i="15"/>
  <c r="L3159" i="15"/>
  <c r="K3163" i="15"/>
  <c r="L3163" i="15"/>
  <c r="K3167" i="15"/>
  <c r="L3167" i="15"/>
  <c r="K3171" i="15"/>
  <c r="L3171" i="15"/>
  <c r="K3175" i="15"/>
  <c r="L3175" i="15"/>
  <c r="K3179" i="15"/>
  <c r="L3179" i="15"/>
  <c r="K3183" i="15"/>
  <c r="L3183" i="15"/>
  <c r="K3187" i="15"/>
  <c r="L3187" i="15"/>
  <c r="K3191" i="15"/>
  <c r="L3191" i="15"/>
  <c r="K3195" i="15"/>
  <c r="L3195" i="15"/>
  <c r="K3199" i="15"/>
  <c r="L3199" i="15"/>
  <c r="K3203" i="15"/>
  <c r="L3203" i="15"/>
  <c r="K3207" i="15"/>
  <c r="L3207" i="15"/>
  <c r="K3211" i="15"/>
  <c r="L3211" i="15"/>
  <c r="K3215" i="15"/>
  <c r="L3215" i="15"/>
  <c r="K3219" i="15"/>
  <c r="L3219" i="15"/>
  <c r="K3223" i="15"/>
  <c r="L3223" i="15"/>
  <c r="K3227" i="15"/>
  <c r="L3227" i="15"/>
  <c r="K3231" i="15"/>
  <c r="L3231" i="15"/>
  <c r="K3235" i="15"/>
  <c r="L3235" i="15"/>
  <c r="K3239" i="15"/>
  <c r="L3239" i="15"/>
  <c r="K3243" i="15"/>
  <c r="L3243" i="15"/>
  <c r="K3247" i="15"/>
  <c r="L3247" i="15"/>
  <c r="K3251" i="15"/>
  <c r="L3251" i="15"/>
  <c r="K3255" i="15"/>
  <c r="L3255" i="15"/>
  <c r="K3259" i="15"/>
  <c r="L3259" i="15"/>
  <c r="K3263" i="15"/>
  <c r="L3263" i="15"/>
  <c r="K3267" i="15"/>
  <c r="L3267" i="15"/>
  <c r="K3271" i="15"/>
  <c r="L3271" i="15"/>
  <c r="K3275" i="15"/>
  <c r="L3275" i="15"/>
  <c r="K3279" i="15"/>
  <c r="L3279" i="15"/>
  <c r="K3283" i="15"/>
  <c r="L3283" i="15"/>
  <c r="K3287" i="15"/>
  <c r="L3287" i="15"/>
  <c r="K3291" i="15"/>
  <c r="L3291" i="15"/>
  <c r="K3295" i="15"/>
  <c r="L3295" i="15"/>
  <c r="K3299" i="15"/>
  <c r="L3299" i="15"/>
  <c r="K3303" i="15"/>
  <c r="L3303" i="15"/>
  <c r="K3307" i="15"/>
  <c r="L3307" i="15"/>
  <c r="K3311" i="15"/>
  <c r="L3311" i="15"/>
  <c r="K3315" i="15"/>
  <c r="L3315" i="15"/>
  <c r="K3319" i="15"/>
  <c r="L3319" i="15"/>
  <c r="K3323" i="15"/>
  <c r="L3323" i="15"/>
  <c r="L3327" i="15"/>
  <c r="K3327" i="15"/>
  <c r="K3331" i="15"/>
  <c r="L3331" i="15"/>
  <c r="K3335" i="15"/>
  <c r="L3335" i="15"/>
  <c r="K3339" i="15"/>
  <c r="L3339" i="15"/>
  <c r="L3343" i="15"/>
  <c r="K3343" i="15"/>
  <c r="K3347" i="15"/>
  <c r="L3347" i="15"/>
  <c r="K3351" i="15"/>
  <c r="L3351" i="15"/>
  <c r="K3355" i="15"/>
  <c r="L3355" i="15"/>
  <c r="L3359" i="15"/>
  <c r="K3359" i="15"/>
  <c r="K3363" i="15"/>
  <c r="L3363" i="15"/>
  <c r="K3367" i="15"/>
  <c r="L3367" i="15"/>
  <c r="K3371" i="15"/>
  <c r="L3371" i="15"/>
  <c r="L3375" i="15"/>
  <c r="K3375" i="15"/>
  <c r="K3379" i="15"/>
  <c r="L3379" i="15"/>
  <c r="K3383" i="15"/>
  <c r="L3383" i="15"/>
  <c r="K3387" i="15"/>
  <c r="L3387" i="15"/>
  <c r="K3391" i="15"/>
  <c r="L3391" i="15"/>
  <c r="K3395" i="15"/>
  <c r="L3395" i="15"/>
  <c r="K3399" i="15"/>
  <c r="L3399" i="15"/>
  <c r="K3403" i="15"/>
  <c r="L3403" i="15"/>
  <c r="K3407" i="15"/>
  <c r="L3407" i="15"/>
  <c r="K3411" i="15"/>
  <c r="L3411" i="15"/>
  <c r="K3415" i="15"/>
  <c r="L3415" i="15"/>
  <c r="K3419" i="15"/>
  <c r="L3419" i="15"/>
  <c r="K3423" i="15"/>
  <c r="L3423" i="15"/>
  <c r="K3427" i="15"/>
  <c r="L3427" i="15"/>
  <c r="K3431" i="15"/>
  <c r="L3431" i="15"/>
  <c r="K3435" i="15"/>
  <c r="L3435" i="15"/>
  <c r="K3439" i="15"/>
  <c r="L3439" i="15"/>
  <c r="K3443" i="15"/>
  <c r="L3443" i="15"/>
  <c r="K3447" i="15"/>
  <c r="L3447" i="15"/>
  <c r="K3451" i="15"/>
  <c r="L3451" i="15"/>
  <c r="K3455" i="15"/>
  <c r="L3455" i="15"/>
  <c r="K3459" i="15"/>
  <c r="L3459" i="15"/>
  <c r="K3463" i="15"/>
  <c r="L3463" i="15"/>
  <c r="K3467" i="15"/>
  <c r="L3467" i="15"/>
  <c r="K3471" i="15"/>
  <c r="L3471" i="15"/>
  <c r="K3475" i="15"/>
  <c r="L3475" i="15"/>
  <c r="K3479" i="15"/>
  <c r="L3479" i="15"/>
  <c r="K3483" i="15"/>
  <c r="L3483" i="15"/>
  <c r="K3487" i="15"/>
  <c r="L3487" i="15"/>
  <c r="K3491" i="15"/>
  <c r="L3491" i="15"/>
  <c r="K3495" i="15"/>
  <c r="L3495" i="15"/>
  <c r="K3499" i="15"/>
  <c r="L3499" i="15"/>
  <c r="K3503" i="15"/>
  <c r="L3503" i="15"/>
  <c r="K3507" i="15"/>
  <c r="L3507" i="15"/>
  <c r="K3511" i="15"/>
  <c r="L3511" i="15"/>
  <c r="K3515" i="15"/>
  <c r="L3515" i="15"/>
  <c r="K3519" i="15"/>
  <c r="L3519" i="15"/>
  <c r="K3523" i="15"/>
  <c r="L3523" i="15"/>
  <c r="K3527" i="15"/>
  <c r="L3527" i="15"/>
  <c r="K3531" i="15"/>
  <c r="L3531" i="15"/>
  <c r="K3535" i="15"/>
  <c r="L3535" i="15"/>
  <c r="K3539" i="15"/>
  <c r="L3539" i="15"/>
  <c r="K3543" i="15"/>
  <c r="L3543" i="15"/>
  <c r="K3547" i="15"/>
  <c r="L3547" i="15"/>
  <c r="K3551" i="15"/>
  <c r="L3551" i="15"/>
  <c r="K3555" i="15"/>
  <c r="L3555" i="15"/>
  <c r="K3559" i="15"/>
  <c r="L3559" i="15"/>
  <c r="K3563" i="15"/>
  <c r="L3563" i="15"/>
  <c r="K3567" i="15"/>
  <c r="L3567" i="15"/>
  <c r="K3571" i="15"/>
  <c r="L3571" i="15"/>
  <c r="K3575" i="15"/>
  <c r="L3575" i="15"/>
  <c r="K3579" i="15"/>
  <c r="L3579" i="15"/>
  <c r="K3583" i="15"/>
  <c r="L3583" i="15"/>
  <c r="K3587" i="15"/>
  <c r="L3587" i="15"/>
  <c r="K3591" i="15"/>
  <c r="L3591" i="15"/>
  <c r="K3595" i="15"/>
  <c r="L3595" i="15"/>
  <c r="K3599" i="15"/>
  <c r="L3599" i="15"/>
  <c r="K3603" i="15"/>
  <c r="L3603" i="15"/>
  <c r="K3607" i="15"/>
  <c r="L3607" i="15"/>
  <c r="K3611" i="15"/>
  <c r="L3611" i="15"/>
  <c r="K3615" i="15"/>
  <c r="L3615" i="15"/>
  <c r="K3619" i="15"/>
  <c r="L3619" i="15"/>
  <c r="K3623" i="15"/>
  <c r="L3623" i="15"/>
  <c r="K3627" i="15"/>
  <c r="L3627" i="15"/>
  <c r="K3631" i="15"/>
  <c r="L3631" i="15"/>
  <c r="K3635" i="15"/>
  <c r="L3635" i="15"/>
  <c r="K3639" i="15"/>
  <c r="L3639" i="15"/>
  <c r="K3643" i="15"/>
  <c r="L3643" i="15"/>
  <c r="K3647" i="15"/>
  <c r="L3647" i="15"/>
  <c r="K3651" i="15"/>
  <c r="L3651" i="15"/>
  <c r="K3655" i="15"/>
  <c r="L3655" i="15"/>
  <c r="K3659" i="15"/>
  <c r="L3659" i="15"/>
  <c r="K3663" i="15"/>
  <c r="L3663" i="15"/>
  <c r="K3667" i="15"/>
  <c r="L3667" i="15"/>
  <c r="K3671" i="15"/>
  <c r="L3671" i="15"/>
  <c r="K3675" i="15"/>
  <c r="L3675" i="15"/>
  <c r="K3679" i="15"/>
  <c r="L3679" i="15"/>
  <c r="K3683" i="15"/>
  <c r="L3683" i="15"/>
  <c r="K3687" i="15"/>
  <c r="L3687" i="15"/>
  <c r="K3691" i="15"/>
  <c r="L3691" i="15"/>
  <c r="K3695" i="15"/>
  <c r="L3695" i="15"/>
  <c r="K3699" i="15"/>
  <c r="L3699" i="15"/>
  <c r="K3703" i="15"/>
  <c r="L3703" i="15"/>
  <c r="K3707" i="15"/>
  <c r="L3707" i="15"/>
  <c r="K3711" i="15"/>
  <c r="L3711" i="15"/>
  <c r="K3715" i="15"/>
  <c r="L3715" i="15"/>
  <c r="K3719" i="15"/>
  <c r="L3719" i="15"/>
  <c r="K3723" i="15"/>
  <c r="L3723" i="15"/>
  <c r="K3727" i="15"/>
  <c r="L3727" i="15"/>
  <c r="K3731" i="15"/>
  <c r="L3731" i="15"/>
  <c r="K3735" i="15"/>
  <c r="L3735" i="15"/>
  <c r="K3739" i="15"/>
  <c r="L3739" i="15"/>
  <c r="K3743" i="15"/>
  <c r="L3743" i="15"/>
  <c r="K3747" i="15"/>
  <c r="L3747" i="15"/>
  <c r="K3751" i="15"/>
  <c r="L3751" i="15"/>
  <c r="K3755" i="15"/>
  <c r="L3755" i="15"/>
  <c r="K3759" i="15"/>
  <c r="L3759" i="15"/>
  <c r="K3763" i="15"/>
  <c r="L3763" i="15"/>
  <c r="K3767" i="15"/>
  <c r="L3767" i="15"/>
  <c r="K3771" i="15"/>
  <c r="L3771" i="15"/>
  <c r="K3775" i="15"/>
  <c r="L3775" i="15"/>
  <c r="K3779" i="15"/>
  <c r="L3779" i="15"/>
  <c r="K3783" i="15"/>
  <c r="L3783" i="15"/>
  <c r="K3787" i="15"/>
  <c r="L3787" i="15"/>
  <c r="K3791" i="15"/>
  <c r="L3791" i="15"/>
  <c r="K3795" i="15"/>
  <c r="L3795" i="15"/>
  <c r="K3799" i="15"/>
  <c r="L3799" i="15"/>
  <c r="K3803" i="15"/>
  <c r="L3803" i="15"/>
  <c r="K3807" i="15"/>
  <c r="L3807" i="15"/>
  <c r="K3811" i="15"/>
  <c r="L3811" i="15"/>
  <c r="K3815" i="15"/>
  <c r="L3815" i="15"/>
  <c r="K3819" i="15"/>
  <c r="L3819" i="15"/>
  <c r="K3823" i="15"/>
  <c r="L3823" i="15"/>
  <c r="K3827" i="15"/>
  <c r="L3827" i="15"/>
  <c r="K3831" i="15"/>
  <c r="L3831" i="15"/>
  <c r="K3835" i="15"/>
  <c r="L3835" i="15"/>
  <c r="K3839" i="15"/>
  <c r="L3839" i="15"/>
  <c r="K3843" i="15"/>
  <c r="L3843" i="15"/>
  <c r="K3847" i="15"/>
  <c r="L3847" i="15"/>
  <c r="L3851" i="15"/>
  <c r="K3851" i="15"/>
  <c r="K3855" i="15"/>
  <c r="L3855" i="15"/>
  <c r="L3859" i="15"/>
  <c r="K3859" i="15"/>
  <c r="K3863" i="15"/>
  <c r="L3863" i="15"/>
  <c r="L3867" i="15"/>
  <c r="K3867" i="15"/>
  <c r="L3871" i="15"/>
  <c r="K3871" i="15"/>
  <c r="L3875" i="15"/>
  <c r="K3875" i="15"/>
  <c r="K3879" i="15"/>
  <c r="L3879" i="15"/>
  <c r="L3883" i="15"/>
  <c r="K3883" i="15"/>
  <c r="K3887" i="15"/>
  <c r="L3887" i="15"/>
  <c r="L3891" i="15"/>
  <c r="K3891" i="15"/>
  <c r="L3895" i="15"/>
  <c r="K3895" i="15"/>
  <c r="L3899" i="15"/>
  <c r="K3899" i="15"/>
  <c r="K3903" i="15"/>
  <c r="L3903" i="15"/>
  <c r="L3907" i="15"/>
  <c r="K3907" i="15"/>
  <c r="K3911" i="15"/>
  <c r="L3911" i="15"/>
  <c r="L3915" i="15"/>
  <c r="K3915" i="15"/>
  <c r="K3919" i="15"/>
  <c r="L3919" i="15"/>
  <c r="L3923" i="15"/>
  <c r="K3923" i="15"/>
  <c r="L3927" i="15"/>
  <c r="K3927" i="15"/>
  <c r="L3931" i="15"/>
  <c r="K3931" i="15"/>
  <c r="K3935" i="15"/>
  <c r="L3935" i="15"/>
  <c r="L3939" i="15"/>
  <c r="K3939" i="15"/>
  <c r="K3943" i="15"/>
  <c r="L3943" i="15"/>
  <c r="L3947" i="15"/>
  <c r="K3947" i="15"/>
  <c r="K3951" i="15"/>
  <c r="L3951" i="15"/>
  <c r="L3955" i="15"/>
  <c r="K3955" i="15"/>
  <c r="L3959" i="15"/>
  <c r="K3959" i="15"/>
  <c r="L3963" i="15"/>
  <c r="K3963" i="15"/>
  <c r="K3967" i="15"/>
  <c r="L3967" i="15"/>
  <c r="L3971" i="15"/>
  <c r="K3971" i="15"/>
  <c r="L3975" i="15"/>
  <c r="K3975" i="15"/>
  <c r="L3979" i="15"/>
  <c r="K3979" i="15"/>
  <c r="K3983" i="15"/>
  <c r="L3983" i="15"/>
  <c r="L3987" i="15"/>
  <c r="K3987" i="15"/>
  <c r="L3991" i="15"/>
  <c r="K3991" i="15"/>
  <c r="L3995" i="15"/>
  <c r="K3995" i="15"/>
  <c r="K3999" i="15"/>
  <c r="L3999" i="15"/>
  <c r="L4003" i="15"/>
  <c r="K4003" i="15"/>
  <c r="K4007" i="15"/>
  <c r="L4007" i="15"/>
  <c r="L4011" i="15"/>
  <c r="K4011" i="15"/>
  <c r="K4015" i="15"/>
  <c r="L4015" i="15"/>
  <c r="L4019" i="15"/>
  <c r="K4019" i="15"/>
  <c r="L4023" i="15"/>
  <c r="K4023" i="15"/>
  <c r="L4027" i="15"/>
  <c r="K4027" i="15"/>
  <c r="K4031" i="15"/>
  <c r="L4031" i="15"/>
  <c r="L4035" i="15"/>
  <c r="K4035" i="15"/>
  <c r="K4039" i="15"/>
  <c r="L4039" i="15"/>
  <c r="L4043" i="15"/>
  <c r="K4043" i="15"/>
  <c r="K4047" i="15"/>
  <c r="L4047" i="15"/>
  <c r="L4051" i="15"/>
  <c r="K4051" i="15"/>
  <c r="L4055" i="15"/>
  <c r="K4055" i="15"/>
  <c r="L4059" i="15"/>
  <c r="K4059" i="15"/>
  <c r="K4063" i="15"/>
  <c r="L4063" i="15"/>
  <c r="L4067" i="15"/>
  <c r="K4067" i="15"/>
  <c r="K4071" i="15"/>
  <c r="L4071" i="15"/>
  <c r="L4075" i="15"/>
  <c r="K4075" i="15"/>
  <c r="L4079" i="15"/>
  <c r="K4079" i="15"/>
  <c r="L4083" i="15"/>
  <c r="K4083" i="15"/>
  <c r="L4087" i="15"/>
  <c r="K4087" i="15"/>
  <c r="L4091" i="15"/>
  <c r="K4091" i="15"/>
  <c r="K4095" i="15"/>
  <c r="L4095" i="15"/>
  <c r="L4099" i="15"/>
  <c r="K4099" i="15"/>
  <c r="K4103" i="15"/>
  <c r="L4103" i="15"/>
  <c r="L4107" i="15"/>
  <c r="K4107" i="15"/>
  <c r="K4111" i="15"/>
  <c r="L4111" i="15"/>
  <c r="L4115" i="15"/>
  <c r="K4115" i="15"/>
  <c r="L4119" i="15"/>
  <c r="K4119" i="15"/>
  <c r="L4123" i="15"/>
  <c r="K4123" i="15"/>
  <c r="L4127" i="15"/>
  <c r="K4127" i="15"/>
  <c r="L4131" i="15"/>
  <c r="K4131" i="15"/>
  <c r="L4135" i="15"/>
  <c r="K4135" i="15"/>
  <c r="L4139" i="15"/>
  <c r="K4139" i="15"/>
  <c r="L4143" i="15"/>
  <c r="K4143" i="15"/>
  <c r="L4147" i="15"/>
  <c r="K4147" i="15"/>
  <c r="L4151" i="15"/>
  <c r="K4151" i="15"/>
  <c r="L4155" i="15"/>
  <c r="K4155" i="15"/>
  <c r="L4159" i="15"/>
  <c r="K4159" i="15"/>
  <c r="L4163" i="15"/>
  <c r="K4163" i="15"/>
  <c r="K4167" i="15"/>
  <c r="L4167" i="15"/>
  <c r="L4171" i="15"/>
  <c r="K4171" i="15"/>
  <c r="K4175" i="15"/>
  <c r="L4175" i="15"/>
  <c r="L4179" i="15"/>
  <c r="K4179" i="15"/>
  <c r="L4183" i="15"/>
  <c r="K4183" i="15"/>
  <c r="L4187" i="15"/>
  <c r="K4187" i="15"/>
  <c r="K4191" i="15"/>
  <c r="L4191" i="15"/>
  <c r="L4195" i="15"/>
  <c r="K4195" i="15"/>
  <c r="K4199" i="15"/>
  <c r="L4199" i="15"/>
  <c r="L4203" i="15"/>
  <c r="K4203" i="15"/>
  <c r="L4207" i="15"/>
  <c r="K4207" i="15"/>
  <c r="L4211" i="15"/>
  <c r="K4211" i="15"/>
  <c r="L4215" i="15"/>
  <c r="K4215" i="15"/>
  <c r="L4219" i="15"/>
  <c r="K4219" i="15"/>
  <c r="K4223" i="15"/>
  <c r="L4223" i="15"/>
  <c r="L4227" i="15"/>
  <c r="K4227" i="15"/>
  <c r="K4231" i="15"/>
  <c r="L4231" i="15"/>
  <c r="L4235" i="15"/>
  <c r="K4235" i="15"/>
  <c r="K4239" i="15"/>
  <c r="L4239" i="15"/>
  <c r="L4243" i="15"/>
  <c r="K4243" i="15"/>
  <c r="L4247" i="15"/>
  <c r="K4247" i="15"/>
  <c r="L4251" i="15"/>
  <c r="K4251" i="15"/>
  <c r="L4255" i="15"/>
  <c r="K4255" i="15"/>
  <c r="L4259" i="15"/>
  <c r="K4259" i="15"/>
  <c r="L4263" i="15"/>
  <c r="K4263" i="15"/>
  <c r="L4267" i="15"/>
  <c r="K4267" i="15"/>
  <c r="L4271" i="15"/>
  <c r="K4271" i="15"/>
  <c r="L4275" i="15"/>
  <c r="K4275" i="15"/>
  <c r="L4279" i="15"/>
  <c r="K4279" i="15"/>
  <c r="L4283" i="15"/>
  <c r="K4283" i="15"/>
  <c r="L4287" i="15"/>
  <c r="K4287" i="15"/>
  <c r="L4291" i="15"/>
  <c r="K4291" i="15"/>
  <c r="K4295" i="15"/>
  <c r="L4295" i="15"/>
  <c r="L4299" i="15"/>
  <c r="K4299" i="15"/>
  <c r="K4303" i="15"/>
  <c r="L4303" i="15"/>
  <c r="L4307" i="15"/>
  <c r="K4307" i="15"/>
  <c r="L4311" i="15"/>
  <c r="K4311" i="15"/>
  <c r="L4315" i="15"/>
  <c r="K4315" i="15"/>
  <c r="L4319" i="15"/>
  <c r="K4319" i="15"/>
  <c r="L4323" i="15"/>
  <c r="K4323" i="15"/>
  <c r="L4327" i="15"/>
  <c r="K4327" i="15"/>
  <c r="K4331" i="15"/>
  <c r="L4331" i="15"/>
  <c r="L4335" i="15"/>
  <c r="K4335" i="15"/>
  <c r="L4339" i="15"/>
  <c r="K4339" i="15"/>
  <c r="L4343" i="15"/>
  <c r="K4343" i="15"/>
  <c r="L4347" i="15"/>
  <c r="K4347" i="15"/>
  <c r="L4351" i="15"/>
  <c r="K4351" i="15"/>
  <c r="L4355" i="15"/>
  <c r="K4355" i="15"/>
  <c r="K4359" i="15"/>
  <c r="L4359" i="15"/>
  <c r="K4363" i="15"/>
  <c r="L4363" i="15"/>
  <c r="L4367" i="15"/>
  <c r="K4367" i="15"/>
  <c r="L4371" i="15"/>
  <c r="K4371" i="15"/>
  <c r="L4375" i="15"/>
  <c r="K4375" i="15"/>
  <c r="L4379" i="15"/>
  <c r="K4379" i="15"/>
  <c r="K4383" i="15"/>
  <c r="L4383" i="15"/>
  <c r="L4387" i="15"/>
  <c r="K4387" i="15"/>
  <c r="L4391" i="15"/>
  <c r="K4391" i="15"/>
  <c r="K4395" i="15"/>
  <c r="L4395" i="15"/>
  <c r="L4399" i="15"/>
  <c r="K4399" i="15"/>
  <c r="L4403" i="15"/>
  <c r="K4403" i="15"/>
  <c r="L4407" i="15"/>
  <c r="K4407" i="15"/>
  <c r="L4411" i="15"/>
  <c r="K4411" i="15"/>
  <c r="L4415" i="15"/>
  <c r="K4415" i="15"/>
  <c r="L4419" i="15"/>
  <c r="K4419" i="15"/>
  <c r="K4423" i="15"/>
  <c r="L4423" i="15"/>
  <c r="K4427" i="15"/>
  <c r="L4427" i="15"/>
  <c r="L4431" i="15"/>
  <c r="K4431" i="15"/>
  <c r="L4435" i="15"/>
  <c r="K4435" i="15"/>
  <c r="L4439" i="15"/>
  <c r="K4439" i="15"/>
  <c r="L4443" i="15"/>
  <c r="K4443" i="15"/>
  <c r="L4447" i="15"/>
  <c r="K4447" i="15"/>
  <c r="L4451" i="15"/>
  <c r="K4451" i="15"/>
  <c r="L4455" i="15"/>
  <c r="K4455" i="15"/>
  <c r="K4459" i="15"/>
  <c r="L4459" i="15"/>
  <c r="L4463" i="15"/>
  <c r="K4463" i="15"/>
  <c r="L4467" i="15"/>
  <c r="K4467" i="15"/>
  <c r="L4471" i="15"/>
  <c r="K4471" i="15"/>
  <c r="L4475" i="15"/>
  <c r="K4475" i="15"/>
  <c r="L4479" i="15"/>
  <c r="K4479" i="15"/>
  <c r="L4483" i="15"/>
  <c r="K4483" i="15"/>
  <c r="L4487" i="15"/>
  <c r="K4487" i="15"/>
  <c r="L4491" i="15"/>
  <c r="K4491" i="15"/>
  <c r="L4495" i="15"/>
  <c r="K4495" i="15"/>
  <c r="L4499" i="15"/>
  <c r="K4499" i="15"/>
  <c r="K4503" i="15"/>
  <c r="L4503" i="15"/>
  <c r="L4507" i="15"/>
  <c r="K4507" i="15"/>
  <c r="L4511" i="15"/>
  <c r="K4511" i="15"/>
  <c r="L4515" i="15"/>
  <c r="K4515" i="15"/>
  <c r="K4519" i="15"/>
  <c r="L4519" i="15"/>
  <c r="L4523" i="15"/>
  <c r="K4523" i="15"/>
  <c r="L4527" i="15"/>
  <c r="K4527" i="15"/>
  <c r="L4531" i="15"/>
  <c r="K4531" i="15"/>
  <c r="K4535" i="15"/>
  <c r="L4535" i="15"/>
  <c r="L4539" i="15"/>
  <c r="K4539" i="15"/>
  <c r="L4543" i="15"/>
  <c r="K4543" i="15"/>
  <c r="L4547" i="15"/>
  <c r="K4547" i="15"/>
  <c r="K4551" i="15"/>
  <c r="L4551" i="15"/>
  <c r="L4555" i="15"/>
  <c r="K4555" i="15"/>
  <c r="L4559" i="15"/>
  <c r="K4559" i="15"/>
  <c r="L4563" i="15"/>
  <c r="K4563" i="15"/>
  <c r="K4567" i="15"/>
  <c r="L4567" i="15"/>
  <c r="L4571" i="15"/>
  <c r="K4571" i="15"/>
  <c r="L4575" i="15"/>
  <c r="K4575" i="15"/>
  <c r="L4579" i="15"/>
  <c r="K4579" i="15"/>
  <c r="K4583" i="15"/>
  <c r="L4583" i="15"/>
  <c r="K4587" i="15"/>
  <c r="L4587" i="15"/>
  <c r="L4591" i="15"/>
  <c r="K4591" i="15"/>
  <c r="L4595" i="15"/>
  <c r="K4595" i="15"/>
  <c r="L4599" i="15"/>
  <c r="K4599" i="15"/>
  <c r="L4603" i="15"/>
  <c r="K4603" i="15"/>
  <c r="L4607" i="15"/>
  <c r="K4607" i="15"/>
  <c r="L4611" i="15"/>
  <c r="K4611" i="15"/>
  <c r="L4615" i="15"/>
  <c r="K4615" i="15"/>
  <c r="L4619" i="15"/>
  <c r="K4619" i="15"/>
  <c r="L4623" i="15"/>
  <c r="K4623" i="15"/>
  <c r="L4627" i="15"/>
  <c r="K4627" i="15"/>
  <c r="L4631" i="15"/>
  <c r="K4631" i="15"/>
  <c r="L4635" i="15"/>
  <c r="K4635" i="15"/>
  <c r="L4639" i="15"/>
  <c r="K4639" i="15"/>
  <c r="L4643" i="15"/>
  <c r="K4643" i="15"/>
  <c r="L4647" i="15"/>
  <c r="K4647" i="15"/>
  <c r="L4651" i="15"/>
  <c r="K4651" i="15"/>
  <c r="L4655" i="15"/>
  <c r="K4655" i="15"/>
  <c r="L4659" i="15"/>
  <c r="K4659" i="15"/>
  <c r="L4663" i="15"/>
  <c r="K4663" i="15"/>
  <c r="L4667" i="15"/>
  <c r="K4667" i="15"/>
  <c r="L4671" i="15"/>
  <c r="K4671" i="15"/>
  <c r="L4675" i="15"/>
  <c r="K4675" i="15"/>
  <c r="L4679" i="15"/>
  <c r="K4679" i="15"/>
  <c r="L4683" i="15"/>
  <c r="K4683" i="15"/>
  <c r="L4687" i="15"/>
  <c r="K4687" i="15"/>
  <c r="L4691" i="15"/>
  <c r="K4691" i="15"/>
  <c r="L4695" i="15"/>
  <c r="K4695" i="15"/>
  <c r="L4699" i="15"/>
  <c r="K4699" i="15"/>
  <c r="L4703" i="15"/>
  <c r="K4703" i="15"/>
  <c r="L4707" i="15"/>
  <c r="K4707" i="15"/>
  <c r="L4711" i="15"/>
  <c r="K4711" i="15"/>
  <c r="L4715" i="15"/>
  <c r="K4715" i="15"/>
  <c r="L4719" i="15"/>
  <c r="K4719" i="15"/>
  <c r="L4723" i="15"/>
  <c r="K4723" i="15"/>
  <c r="L4727" i="15"/>
  <c r="K4727" i="15"/>
  <c r="L4731" i="15"/>
  <c r="K4731" i="15"/>
  <c r="L4735" i="15"/>
  <c r="K4735" i="15"/>
  <c r="L4739" i="15"/>
  <c r="K4739" i="15"/>
  <c r="L4743" i="15"/>
  <c r="K4743" i="15"/>
  <c r="L4747" i="15"/>
  <c r="K4747" i="15"/>
  <c r="L4751" i="15"/>
  <c r="K4751" i="15"/>
  <c r="L4755" i="15"/>
  <c r="K4755" i="15"/>
  <c r="L4759" i="15"/>
  <c r="K4759" i="15"/>
  <c r="L4763" i="15"/>
  <c r="K4763" i="15"/>
  <c r="L4767" i="15"/>
  <c r="K4767" i="15"/>
  <c r="L4771" i="15"/>
  <c r="K4771" i="15"/>
  <c r="L4775" i="15"/>
  <c r="K4775" i="15"/>
  <c r="L4779" i="15"/>
  <c r="K4779" i="15"/>
  <c r="L4783" i="15"/>
  <c r="K4783" i="15"/>
  <c r="L4787" i="15"/>
  <c r="K4787" i="15"/>
  <c r="L4791" i="15"/>
  <c r="K4791" i="15"/>
  <c r="L4795" i="15"/>
  <c r="K4795" i="15"/>
  <c r="L4799" i="15"/>
  <c r="K4799" i="15"/>
  <c r="L4803" i="15"/>
  <c r="K4803" i="15"/>
  <c r="L4807" i="15"/>
  <c r="K4807" i="15"/>
  <c r="L4811" i="15"/>
  <c r="K4811" i="15"/>
  <c r="L4815" i="15"/>
  <c r="K4815" i="15"/>
  <c r="L4819" i="15"/>
  <c r="K4819" i="15"/>
  <c r="L4823" i="15"/>
  <c r="K4823" i="15"/>
  <c r="L4827" i="15"/>
  <c r="K4827" i="15"/>
  <c r="L4831" i="15"/>
  <c r="K4831" i="15"/>
  <c r="L4835" i="15"/>
  <c r="K4835" i="15"/>
  <c r="L4839" i="15"/>
  <c r="K4839" i="15"/>
  <c r="L4843" i="15"/>
  <c r="K4843" i="15"/>
  <c r="L4847" i="15"/>
  <c r="K4847" i="15"/>
  <c r="L4851" i="15"/>
  <c r="K4851" i="15"/>
  <c r="L4855" i="15"/>
  <c r="K4855" i="15"/>
  <c r="L4859" i="15"/>
  <c r="K4859" i="15"/>
  <c r="L4863" i="15"/>
  <c r="K4863" i="15"/>
  <c r="L4867" i="15"/>
  <c r="K4867" i="15"/>
  <c r="L4871" i="15"/>
  <c r="K4871" i="15"/>
  <c r="L4875" i="15"/>
  <c r="K4875" i="15"/>
  <c r="L4879" i="15"/>
  <c r="K4879" i="15"/>
  <c r="L4883" i="15"/>
  <c r="K4883" i="15"/>
  <c r="L4887" i="15"/>
  <c r="K4887" i="15"/>
  <c r="L4891" i="15"/>
  <c r="K4891" i="15"/>
  <c r="L4895" i="15"/>
  <c r="K4895" i="15"/>
  <c r="L4899" i="15"/>
  <c r="K4899" i="15"/>
  <c r="L4903" i="15"/>
  <c r="K4903" i="15"/>
  <c r="L4907" i="15"/>
  <c r="K4907" i="15"/>
  <c r="L4911" i="15"/>
  <c r="K4911" i="15"/>
  <c r="L4915" i="15"/>
  <c r="K4915" i="15"/>
  <c r="L4919" i="15"/>
  <c r="K4919" i="15"/>
  <c r="L4923" i="15"/>
  <c r="K4923" i="15"/>
  <c r="L4927" i="15"/>
  <c r="K4927" i="15"/>
  <c r="L4931" i="15"/>
  <c r="K4931" i="15"/>
  <c r="L4935" i="15"/>
  <c r="K4935" i="15"/>
  <c r="L4939" i="15"/>
  <c r="K4939" i="15"/>
  <c r="L4943" i="15"/>
  <c r="K4943" i="15"/>
  <c r="L4947" i="15"/>
  <c r="K4947" i="15"/>
  <c r="L4951" i="15"/>
  <c r="K4951" i="15"/>
  <c r="L4955" i="15"/>
  <c r="K4955" i="15"/>
  <c r="L4959" i="15"/>
  <c r="K4959" i="15"/>
  <c r="L4963" i="15"/>
  <c r="K4963" i="15"/>
  <c r="L4967" i="15"/>
  <c r="K4967" i="15"/>
  <c r="L4971" i="15"/>
  <c r="K4971" i="15"/>
  <c r="L4975" i="15"/>
  <c r="K4975" i="15"/>
  <c r="L4979" i="15"/>
  <c r="K4979" i="15"/>
  <c r="L4983" i="15"/>
  <c r="K4983" i="15"/>
  <c r="L4987" i="15"/>
  <c r="K4987" i="15"/>
  <c r="L4991" i="15"/>
  <c r="K4991" i="15"/>
  <c r="L4995" i="15"/>
  <c r="K4995" i="15"/>
  <c r="L1794" i="15"/>
  <c r="L2539" i="15"/>
  <c r="L1826" i="15"/>
  <c r="L3844" i="15"/>
  <c r="K3844" i="15"/>
  <c r="L3848" i="15"/>
  <c r="K3848" i="15"/>
  <c r="L3852" i="15"/>
  <c r="K3852" i="15"/>
  <c r="K3856" i="15"/>
  <c r="L3856" i="15"/>
  <c r="L3860" i="15"/>
  <c r="K3860" i="15"/>
  <c r="L3864" i="15"/>
  <c r="K3864" i="15"/>
  <c r="L3868" i="15"/>
  <c r="K3868" i="15"/>
  <c r="K3872" i="15"/>
  <c r="L3872" i="15"/>
  <c r="L3876" i="15"/>
  <c r="K3876" i="15"/>
  <c r="K3880" i="15"/>
  <c r="L3880" i="15"/>
  <c r="L3884" i="15"/>
  <c r="K3884" i="15"/>
  <c r="K3888" i="15"/>
  <c r="L3888" i="15"/>
  <c r="L3892" i="15"/>
  <c r="K3892" i="15"/>
  <c r="K3896" i="15"/>
  <c r="L3896" i="15"/>
  <c r="L3900" i="15"/>
  <c r="K3900" i="15"/>
  <c r="K3904" i="15"/>
  <c r="L3904" i="15"/>
  <c r="L3908" i="15"/>
  <c r="K3908" i="15"/>
  <c r="K3912" i="15"/>
  <c r="L3912" i="15"/>
  <c r="L3916" i="15"/>
  <c r="K3916" i="15"/>
  <c r="K3920" i="15"/>
  <c r="L3920" i="15"/>
  <c r="L3924" i="15"/>
  <c r="K3924" i="15"/>
  <c r="K3928" i="15"/>
  <c r="L3928" i="15"/>
  <c r="L3932" i="15"/>
  <c r="K3932" i="15"/>
  <c r="K3936" i="15"/>
  <c r="L3936" i="15"/>
  <c r="L3940" i="15"/>
  <c r="K3940" i="15"/>
  <c r="K3944" i="15"/>
  <c r="L3944" i="15"/>
  <c r="L3948" i="15"/>
  <c r="K3948" i="15"/>
  <c r="K3952" i="15"/>
  <c r="L3952" i="15"/>
  <c r="L3956" i="15"/>
  <c r="K3956" i="15"/>
  <c r="K3960" i="15"/>
  <c r="L3960" i="15"/>
  <c r="L3964" i="15"/>
  <c r="K3964" i="15"/>
  <c r="K3968" i="15"/>
  <c r="L3968" i="15"/>
  <c r="L3972" i="15"/>
  <c r="K3972" i="15"/>
  <c r="K3976" i="15"/>
  <c r="L3976" i="15"/>
  <c r="L3980" i="15"/>
  <c r="K3980" i="15"/>
  <c r="K3984" i="15"/>
  <c r="L3984" i="15"/>
  <c r="L3988" i="15"/>
  <c r="K3988" i="15"/>
  <c r="K3992" i="15"/>
  <c r="L3992" i="15"/>
  <c r="L3996" i="15"/>
  <c r="K3996" i="15"/>
  <c r="K4000" i="15"/>
  <c r="L4000" i="15"/>
  <c r="L4004" i="15"/>
  <c r="K4004" i="15"/>
  <c r="K4008" i="15"/>
  <c r="L4008" i="15"/>
  <c r="L4012" i="15"/>
  <c r="K4012" i="15"/>
  <c r="K4016" i="15"/>
  <c r="L4016" i="15"/>
  <c r="L4020" i="15"/>
  <c r="K4020" i="15"/>
  <c r="K4024" i="15"/>
  <c r="L4024" i="15"/>
  <c r="L4028" i="15"/>
  <c r="K4028" i="15"/>
  <c r="K4032" i="15"/>
  <c r="L4032" i="15"/>
  <c r="L4036" i="15"/>
  <c r="K4036" i="15"/>
  <c r="K4040" i="15"/>
  <c r="L4040" i="15"/>
  <c r="L4044" i="15"/>
  <c r="K4044" i="15"/>
  <c r="K4048" i="15"/>
  <c r="L4048" i="15"/>
  <c r="L4052" i="15"/>
  <c r="K4052" i="15"/>
  <c r="K4056" i="15"/>
  <c r="L4056" i="15"/>
  <c r="L4060" i="15"/>
  <c r="K4060" i="15"/>
  <c r="K4064" i="15"/>
  <c r="L4064" i="15"/>
  <c r="L4068" i="15"/>
  <c r="K4068" i="15"/>
  <c r="K4072" i="15"/>
  <c r="L4072" i="15"/>
  <c r="L4076" i="15"/>
  <c r="K4076" i="15"/>
  <c r="K4080" i="15"/>
  <c r="L4080" i="15"/>
  <c r="L4084" i="15"/>
  <c r="K4084" i="15"/>
  <c r="K4088" i="15"/>
  <c r="L4088" i="15"/>
  <c r="L4092" i="15"/>
  <c r="K4092" i="15"/>
  <c r="K4096" i="15"/>
  <c r="L4096" i="15"/>
  <c r="L4100" i="15"/>
  <c r="K4100" i="15"/>
  <c r="K4104" i="15"/>
  <c r="L4104" i="15"/>
  <c r="L4108" i="15"/>
  <c r="K4108" i="15"/>
  <c r="K4112" i="15"/>
  <c r="L4112" i="15"/>
  <c r="L4116" i="15"/>
  <c r="K4116" i="15"/>
  <c r="K4120" i="15"/>
  <c r="L4120" i="15"/>
  <c r="L4124" i="15"/>
  <c r="K4124" i="15"/>
  <c r="K4128" i="15"/>
  <c r="L4128" i="15"/>
  <c r="L4132" i="15"/>
  <c r="K4132" i="15"/>
  <c r="K4136" i="15"/>
  <c r="L4136" i="15"/>
  <c r="L4140" i="15"/>
  <c r="K4140" i="15"/>
  <c r="K4144" i="15"/>
  <c r="L4144" i="15"/>
  <c r="L4148" i="15"/>
  <c r="K4148" i="15"/>
  <c r="K4152" i="15"/>
  <c r="L4152" i="15"/>
  <c r="L4156" i="15"/>
  <c r="K4156" i="15"/>
  <c r="K4160" i="15"/>
  <c r="L4160" i="15"/>
  <c r="L4164" i="15"/>
  <c r="K4164" i="15"/>
  <c r="K4168" i="15"/>
  <c r="L4168" i="15"/>
  <c r="L4172" i="15"/>
  <c r="K4172" i="15"/>
  <c r="K4176" i="15"/>
  <c r="L4176" i="15"/>
  <c r="L4180" i="15"/>
  <c r="K4180" i="15"/>
  <c r="K4184" i="15"/>
  <c r="L4184" i="15"/>
  <c r="L4188" i="15"/>
  <c r="K4188" i="15"/>
  <c r="K4192" i="15"/>
  <c r="L4192" i="15"/>
  <c r="L4196" i="15"/>
  <c r="K4196" i="15"/>
  <c r="K4200" i="15"/>
  <c r="L4200" i="15"/>
  <c r="L4204" i="15"/>
  <c r="K4204" i="15"/>
  <c r="K4208" i="15"/>
  <c r="L4208" i="15"/>
  <c r="L4212" i="15"/>
  <c r="K4212" i="15"/>
  <c r="K4216" i="15"/>
  <c r="L4216" i="15"/>
  <c r="L4220" i="15"/>
  <c r="K4220" i="15"/>
  <c r="K4224" i="15"/>
  <c r="L4224" i="15"/>
  <c r="L4228" i="15"/>
  <c r="K4228" i="15"/>
  <c r="K4232" i="15"/>
  <c r="L4232" i="15"/>
  <c r="L4236" i="15"/>
  <c r="K4236" i="15"/>
  <c r="K4240" i="15"/>
  <c r="L4240" i="15"/>
  <c r="L4244" i="15"/>
  <c r="K4244" i="15"/>
  <c r="K4248" i="15"/>
  <c r="L4248" i="15"/>
  <c r="L4252" i="15"/>
  <c r="K4252" i="15"/>
  <c r="K4256" i="15"/>
  <c r="L4256" i="15"/>
  <c r="L4260" i="15"/>
  <c r="K4260" i="15"/>
  <c r="K4264" i="15"/>
  <c r="L4264" i="15"/>
  <c r="L4268" i="15"/>
  <c r="K4268" i="15"/>
  <c r="K4272" i="15"/>
  <c r="L4272" i="15"/>
  <c r="L4276" i="15"/>
  <c r="K4276" i="15"/>
  <c r="K4280" i="15"/>
  <c r="L4280" i="15"/>
  <c r="L4284" i="15"/>
  <c r="K4284" i="15"/>
  <c r="K4288" i="15"/>
  <c r="L4288" i="15"/>
  <c r="L4292" i="15"/>
  <c r="K4292" i="15"/>
  <c r="K4296" i="15"/>
  <c r="L4296" i="15"/>
  <c r="L4300" i="15"/>
  <c r="K4300" i="15"/>
  <c r="K4304" i="15"/>
  <c r="L4304" i="15"/>
  <c r="L4308" i="15"/>
  <c r="K4308" i="15"/>
  <c r="K4312" i="15"/>
  <c r="L4312" i="15"/>
  <c r="L4316" i="15"/>
  <c r="K4316" i="15"/>
  <c r="L4320" i="15"/>
  <c r="K4320" i="15"/>
  <c r="L4324" i="15"/>
  <c r="K4324" i="15"/>
  <c r="L4328" i="15"/>
  <c r="K4328" i="15"/>
  <c r="L4332" i="15"/>
  <c r="K4332" i="15"/>
  <c r="L4336" i="15"/>
  <c r="K4336" i="15"/>
  <c r="L4340" i="15"/>
  <c r="K4340" i="15"/>
  <c r="L4344" i="15"/>
  <c r="K4344" i="15"/>
  <c r="L4348" i="15"/>
  <c r="K4348" i="15"/>
  <c r="L4352" i="15"/>
  <c r="K4352" i="15"/>
  <c r="L4356" i="15"/>
  <c r="K4356" i="15"/>
  <c r="L4360" i="15"/>
  <c r="K4360" i="15"/>
  <c r="L4364" i="15"/>
  <c r="K4364" i="15"/>
  <c r="L4368" i="15"/>
  <c r="K4368" i="15"/>
  <c r="L4372" i="15"/>
  <c r="K4372" i="15"/>
  <c r="L4376" i="15"/>
  <c r="K4376" i="15"/>
  <c r="L4380" i="15"/>
  <c r="K4380" i="15"/>
  <c r="L4384" i="15"/>
  <c r="K4384" i="15"/>
  <c r="L4388" i="15"/>
  <c r="K4388" i="15"/>
  <c r="L4392" i="15"/>
  <c r="K4392" i="15"/>
  <c r="L4396" i="15"/>
  <c r="K4396" i="15"/>
  <c r="L4400" i="15"/>
  <c r="K4400" i="15"/>
  <c r="L4404" i="15"/>
  <c r="K4404" i="15"/>
  <c r="L4408" i="15"/>
  <c r="K4408" i="15"/>
  <c r="L4412" i="15"/>
  <c r="K4412" i="15"/>
  <c r="L4416" i="15"/>
  <c r="K4416" i="15"/>
  <c r="L4420" i="15"/>
  <c r="K4420" i="15"/>
  <c r="L4424" i="15"/>
  <c r="K4424" i="15"/>
  <c r="L4428" i="15"/>
  <c r="K4428" i="15"/>
  <c r="L4432" i="15"/>
  <c r="K4432" i="15"/>
  <c r="L4436" i="15"/>
  <c r="K4436" i="15"/>
  <c r="L4440" i="15"/>
  <c r="K4440" i="15"/>
  <c r="L4444" i="15"/>
  <c r="K4444" i="15"/>
  <c r="L4448" i="15"/>
  <c r="K4448" i="15"/>
  <c r="L4452" i="15"/>
  <c r="K4452" i="15"/>
  <c r="L4456" i="15"/>
  <c r="K4456" i="15"/>
  <c r="L4460" i="15"/>
  <c r="K4460" i="15"/>
  <c r="L4464" i="15"/>
  <c r="K4464" i="15"/>
  <c r="L4468" i="15"/>
  <c r="K4468" i="15"/>
  <c r="L4472" i="15"/>
  <c r="K4472" i="15"/>
  <c r="L4476" i="15"/>
  <c r="K4476" i="15"/>
  <c r="L4480" i="15"/>
  <c r="K4480" i="15"/>
  <c r="L4484" i="15"/>
  <c r="K4484" i="15"/>
  <c r="K4488" i="15"/>
  <c r="L4488" i="15"/>
  <c r="L4492" i="15"/>
  <c r="K4492" i="15"/>
  <c r="L4496" i="15"/>
  <c r="K4496" i="15"/>
  <c r="L4500" i="15"/>
  <c r="K4500" i="15"/>
  <c r="L4504" i="15"/>
  <c r="K4504" i="15"/>
  <c r="L4508" i="15"/>
  <c r="K4508" i="15"/>
  <c r="L4512" i="15"/>
  <c r="K4512" i="15"/>
  <c r="L4516" i="15"/>
  <c r="K4516" i="15"/>
  <c r="L4520" i="15"/>
  <c r="K4520" i="15"/>
  <c r="L4524" i="15"/>
  <c r="K4524" i="15"/>
  <c r="L4528" i="15"/>
  <c r="K4528" i="15"/>
  <c r="L4532" i="15"/>
  <c r="K4532" i="15"/>
  <c r="L4536" i="15"/>
  <c r="K4536" i="15"/>
  <c r="L4540" i="15"/>
  <c r="K4540" i="15"/>
  <c r="L4544" i="15"/>
  <c r="K4544" i="15"/>
  <c r="L4548" i="15"/>
  <c r="K4548" i="15"/>
  <c r="L4552" i="15"/>
  <c r="K4552" i="15"/>
  <c r="L4556" i="15"/>
  <c r="K4556" i="15"/>
  <c r="L4560" i="15"/>
  <c r="K4560" i="15"/>
  <c r="L4564" i="15"/>
  <c r="K4564" i="15"/>
  <c r="L4568" i="15"/>
  <c r="K4568" i="15"/>
  <c r="L4572" i="15"/>
  <c r="K4572" i="15"/>
  <c r="L4576" i="15"/>
  <c r="K4576" i="15"/>
  <c r="L4580" i="15"/>
  <c r="K4580" i="15"/>
  <c r="L4584" i="15"/>
  <c r="K4584" i="15"/>
  <c r="L4588" i="15"/>
  <c r="K4588" i="15"/>
  <c r="L4592" i="15"/>
  <c r="K4592" i="15"/>
  <c r="L4596" i="15"/>
  <c r="K4596" i="15"/>
  <c r="L4600" i="15"/>
  <c r="K4600" i="15"/>
  <c r="L4604" i="15"/>
  <c r="K4604" i="15"/>
  <c r="L4608" i="15"/>
  <c r="K4608" i="15"/>
  <c r="L4612" i="15"/>
  <c r="K4612" i="15"/>
  <c r="L4616" i="15"/>
  <c r="K4616" i="15"/>
  <c r="L4620" i="15"/>
  <c r="K4620" i="15"/>
  <c r="L4624" i="15"/>
  <c r="K4624" i="15"/>
  <c r="L4628" i="15"/>
  <c r="K4628" i="15"/>
  <c r="L4632" i="15"/>
  <c r="K4632" i="15"/>
  <c r="L4636" i="15"/>
  <c r="K4636" i="15"/>
  <c r="L4640" i="15"/>
  <c r="K4640" i="15"/>
  <c r="L4644" i="15"/>
  <c r="K4644" i="15"/>
  <c r="L4648" i="15"/>
  <c r="K4648" i="15"/>
  <c r="L4652" i="15"/>
  <c r="K4652" i="15"/>
  <c r="L4656" i="15"/>
  <c r="K4656" i="15"/>
  <c r="K4660" i="15"/>
  <c r="L4660" i="15"/>
  <c r="K4664" i="15"/>
  <c r="L4664" i="15"/>
  <c r="K4668" i="15"/>
  <c r="L4668" i="15"/>
  <c r="K4672" i="15"/>
  <c r="L4672" i="15"/>
  <c r="K4676" i="15"/>
  <c r="L4676" i="15"/>
  <c r="K4680" i="15"/>
  <c r="L4680" i="15"/>
  <c r="K4684" i="15"/>
  <c r="L4684" i="15"/>
  <c r="K4688" i="15"/>
  <c r="L4688" i="15"/>
  <c r="K4692" i="15"/>
  <c r="L4692" i="15"/>
  <c r="K4696" i="15"/>
  <c r="L4696" i="15"/>
  <c r="K4700" i="15"/>
  <c r="L4700" i="15"/>
  <c r="K4704" i="15"/>
  <c r="L4704" i="15"/>
  <c r="K4708" i="15"/>
  <c r="L4708" i="15"/>
  <c r="K4712" i="15"/>
  <c r="L4712" i="15"/>
  <c r="K4716" i="15"/>
  <c r="L4716" i="15"/>
  <c r="K4720" i="15"/>
  <c r="L4720" i="15"/>
  <c r="K4724" i="15"/>
  <c r="L4724" i="15"/>
  <c r="K4728" i="15"/>
  <c r="L4728" i="15"/>
  <c r="K4732" i="15"/>
  <c r="L4732" i="15"/>
  <c r="K4736" i="15"/>
  <c r="L4736" i="15"/>
  <c r="K4740" i="15"/>
  <c r="L4740" i="15"/>
  <c r="K4744" i="15"/>
  <c r="L4744" i="15"/>
  <c r="K4748" i="15"/>
  <c r="L4748" i="15"/>
  <c r="K4752" i="15"/>
  <c r="L4752" i="15"/>
  <c r="K4756" i="15"/>
  <c r="L4756" i="15"/>
  <c r="K4760" i="15"/>
  <c r="L4760" i="15"/>
  <c r="K4764" i="15"/>
  <c r="L4764" i="15"/>
  <c r="K4768" i="15"/>
  <c r="L4768" i="15"/>
  <c r="K4772" i="15"/>
  <c r="L4772" i="15"/>
  <c r="K4776" i="15"/>
  <c r="L4776" i="15"/>
  <c r="K4780" i="15"/>
  <c r="L4780" i="15"/>
  <c r="K4784" i="15"/>
  <c r="L4784" i="15"/>
  <c r="K4788" i="15"/>
  <c r="L4788" i="15"/>
  <c r="K4792" i="15"/>
  <c r="L4792" i="15"/>
  <c r="K4796" i="15"/>
  <c r="L4796" i="15"/>
  <c r="K4800" i="15"/>
  <c r="L4800" i="15"/>
  <c r="K4804" i="15"/>
  <c r="L4804" i="15"/>
  <c r="K4808" i="15"/>
  <c r="L4808" i="15"/>
  <c r="K4812" i="15"/>
  <c r="L4812" i="15"/>
  <c r="K4816" i="15"/>
  <c r="L4816" i="15"/>
  <c r="K4820" i="15"/>
  <c r="L4820" i="15"/>
  <c r="K4824" i="15"/>
  <c r="L4824" i="15"/>
  <c r="K4828" i="15"/>
  <c r="L4828" i="15"/>
  <c r="K4832" i="15"/>
  <c r="L4832" i="15"/>
  <c r="K4836" i="15"/>
  <c r="L4836" i="15"/>
  <c r="K4840" i="15"/>
  <c r="L4840" i="15"/>
  <c r="K4844" i="15"/>
  <c r="L4844" i="15"/>
  <c r="K4848" i="15"/>
  <c r="L4848" i="15"/>
  <c r="K4852" i="15"/>
  <c r="L4852" i="15"/>
  <c r="K4856" i="15"/>
  <c r="L4856" i="15"/>
  <c r="K4860" i="15"/>
  <c r="L4860" i="15"/>
  <c r="K4864" i="15"/>
  <c r="L4864" i="15"/>
  <c r="K4868" i="15"/>
  <c r="L4868" i="15"/>
  <c r="K4872" i="15"/>
  <c r="L4872" i="15"/>
  <c r="K4876" i="15"/>
  <c r="L4876" i="15"/>
  <c r="K4880" i="15"/>
  <c r="L4880" i="15"/>
  <c r="K4884" i="15"/>
  <c r="L4884" i="15"/>
  <c r="K4888" i="15"/>
  <c r="L4888" i="15"/>
  <c r="K4892" i="15"/>
  <c r="L4892" i="15"/>
  <c r="K4896" i="15"/>
  <c r="L4896" i="15"/>
  <c r="K4900" i="15"/>
  <c r="L4900" i="15"/>
  <c r="K4904" i="15"/>
  <c r="L4904" i="15"/>
  <c r="K4908" i="15"/>
  <c r="L4908" i="15"/>
  <c r="K4912" i="15"/>
  <c r="L4912" i="15"/>
  <c r="K4916" i="15"/>
  <c r="L4916" i="15"/>
  <c r="K4920" i="15"/>
  <c r="L4920" i="15"/>
  <c r="K4924" i="15"/>
  <c r="L4924" i="15"/>
  <c r="K4928" i="15"/>
  <c r="L4928" i="15"/>
  <c r="K4932" i="15"/>
  <c r="L4932" i="15"/>
  <c r="K4936" i="15"/>
  <c r="L4936" i="15"/>
  <c r="K4940" i="15"/>
  <c r="L4940" i="15"/>
  <c r="K4944" i="15"/>
  <c r="L4944" i="15"/>
  <c r="K4948" i="15"/>
  <c r="L4948" i="15"/>
  <c r="K4952" i="15"/>
  <c r="L4952" i="15"/>
  <c r="K4956" i="15"/>
  <c r="L4956" i="15"/>
  <c r="K4960" i="15"/>
  <c r="L4960" i="15"/>
  <c r="K4964" i="15"/>
  <c r="L4964" i="15"/>
  <c r="K4968" i="15"/>
  <c r="L4968" i="15"/>
  <c r="K4972" i="15"/>
  <c r="L4972" i="15"/>
  <c r="K4976" i="15"/>
  <c r="L4976" i="15"/>
  <c r="K4980" i="15"/>
  <c r="L4980" i="15"/>
  <c r="K4984" i="15"/>
  <c r="L4984" i="15"/>
  <c r="K4988" i="15"/>
  <c r="L4988" i="15"/>
  <c r="K4992" i="15"/>
  <c r="L4992" i="15"/>
  <c r="K4996" i="15"/>
  <c r="L4996" i="15"/>
  <c r="L1858" i="15"/>
  <c r="L1637" i="15"/>
  <c r="K1637" i="15"/>
  <c r="L1641" i="15"/>
  <c r="K1641" i="15"/>
  <c r="L1645" i="15"/>
  <c r="K1645" i="15"/>
  <c r="L1649" i="15"/>
  <c r="K1649" i="15"/>
  <c r="L1653" i="15"/>
  <c r="K1653" i="15"/>
  <c r="L1657" i="15"/>
  <c r="K1657" i="15"/>
  <c r="L1661" i="15"/>
  <c r="K1661" i="15"/>
  <c r="L1665" i="15"/>
  <c r="K1665" i="15"/>
  <c r="L1669" i="15"/>
  <c r="K1669" i="15"/>
  <c r="L1673" i="15"/>
  <c r="K1673" i="15"/>
  <c r="L1677" i="15"/>
  <c r="K1677" i="15"/>
  <c r="L1681" i="15"/>
  <c r="K1681" i="15"/>
  <c r="L1685" i="15"/>
  <c r="K1685" i="15"/>
  <c r="L1689" i="15"/>
  <c r="K1689" i="15"/>
  <c r="L1693" i="15"/>
  <c r="K1693" i="15"/>
  <c r="L1697" i="15"/>
  <c r="K1697" i="15"/>
  <c r="L1701" i="15"/>
  <c r="K1701" i="15"/>
  <c r="L1705" i="15"/>
  <c r="K1705" i="15"/>
  <c r="L1709" i="15"/>
  <c r="K1709" i="15"/>
  <c r="L1713" i="15"/>
  <c r="K1713" i="15"/>
  <c r="L1717" i="15"/>
  <c r="K1717" i="15"/>
  <c r="L1721" i="15"/>
  <c r="K1721" i="15"/>
  <c r="L1725" i="15"/>
  <c r="K1725" i="15"/>
  <c r="L1729" i="15"/>
  <c r="K1729" i="15"/>
  <c r="L1733" i="15"/>
  <c r="K1733" i="15"/>
  <c r="L1737" i="15"/>
  <c r="K1737" i="15"/>
  <c r="L1741" i="15"/>
  <c r="K1741" i="15"/>
  <c r="L1745" i="15"/>
  <c r="K1745" i="15"/>
  <c r="L1749" i="15"/>
  <c r="K1749" i="15"/>
  <c r="L1753" i="15"/>
  <c r="K1753" i="15"/>
  <c r="L1757" i="15"/>
  <c r="K1757" i="15"/>
  <c r="L1761" i="15"/>
  <c r="K1761" i="15"/>
  <c r="L1765" i="15"/>
  <c r="K1765" i="15"/>
  <c r="L1769" i="15"/>
  <c r="K1769" i="15"/>
  <c r="L1773" i="15"/>
  <c r="K1773" i="15"/>
  <c r="L1777" i="15"/>
  <c r="K1777" i="15"/>
  <c r="L1781" i="15"/>
  <c r="K1781" i="15"/>
  <c r="L1785" i="15"/>
  <c r="K1785" i="15"/>
  <c r="L1789" i="15"/>
  <c r="K1789" i="15"/>
  <c r="L1793" i="15"/>
  <c r="K1793" i="15"/>
  <c r="L1797" i="15"/>
  <c r="K1797" i="15"/>
  <c r="L1801" i="15"/>
  <c r="K1801" i="15"/>
  <c r="L1805" i="15"/>
  <c r="K1805" i="15"/>
  <c r="L1809" i="15"/>
  <c r="K1809" i="15"/>
  <c r="L1813" i="15"/>
  <c r="K1813" i="15"/>
  <c r="L1817" i="15"/>
  <c r="K1817" i="15"/>
  <c r="L1821" i="15"/>
  <c r="K1821" i="15"/>
  <c r="L1825" i="15"/>
  <c r="K1825" i="15"/>
  <c r="L1829" i="15"/>
  <c r="K1829" i="15"/>
  <c r="L1833" i="15"/>
  <c r="K1833" i="15"/>
  <c r="L1837" i="15"/>
  <c r="K1837" i="15"/>
  <c r="L1841" i="15"/>
  <c r="K1841" i="15"/>
  <c r="L1845" i="15"/>
  <c r="K1845" i="15"/>
  <c r="L1849" i="15"/>
  <c r="K1849" i="15"/>
  <c r="L1853" i="15"/>
  <c r="K1853" i="15"/>
  <c r="L1857" i="15"/>
  <c r="K1857" i="15"/>
  <c r="L1861" i="15"/>
  <c r="K1861" i="15"/>
  <c r="L1865" i="15"/>
  <c r="K1865" i="15"/>
  <c r="L1869" i="15"/>
  <c r="K1869" i="15"/>
  <c r="L1873" i="15"/>
  <c r="K1873" i="15"/>
  <c r="L1877" i="15"/>
  <c r="K1877" i="15"/>
  <c r="L1881" i="15"/>
  <c r="K1881" i="15"/>
  <c r="L1885" i="15"/>
  <c r="K1885" i="15"/>
  <c r="L1889" i="15"/>
  <c r="K1889" i="15"/>
  <c r="L1893" i="15"/>
  <c r="K1893" i="15"/>
  <c r="L1897" i="15"/>
  <c r="K1897" i="15"/>
  <c r="L1901" i="15"/>
  <c r="K1901" i="15"/>
  <c r="L1905" i="15"/>
  <c r="K1905" i="15"/>
  <c r="L1909" i="15"/>
  <c r="K1909" i="15"/>
  <c r="L1913" i="15"/>
  <c r="K1913" i="15"/>
  <c r="L1917" i="15"/>
  <c r="K1917" i="15"/>
  <c r="L1921" i="15"/>
  <c r="K1921" i="15"/>
  <c r="L1925" i="15"/>
  <c r="K1925" i="15"/>
  <c r="L1929" i="15"/>
  <c r="K1929" i="15"/>
  <c r="L1933" i="15"/>
  <c r="K1933" i="15"/>
  <c r="L1937" i="15"/>
  <c r="K1937" i="15"/>
  <c r="L1941" i="15"/>
  <c r="K1941" i="15"/>
  <c r="L1945" i="15"/>
  <c r="K1945" i="15"/>
  <c r="L1949" i="15"/>
  <c r="K1949" i="15"/>
  <c r="L1953" i="15"/>
  <c r="K1953" i="15"/>
  <c r="L1957" i="15"/>
  <c r="K1957" i="15"/>
  <c r="L1961" i="15"/>
  <c r="K1961" i="15"/>
  <c r="L1965" i="15"/>
  <c r="K1965" i="15"/>
  <c r="L1969" i="15"/>
  <c r="K1969" i="15"/>
  <c r="L1973" i="15"/>
  <c r="K1973" i="15"/>
  <c r="L1977" i="15"/>
  <c r="K1977" i="15"/>
  <c r="L1981" i="15"/>
  <c r="K1981" i="15"/>
  <c r="L1985" i="15"/>
  <c r="K1985" i="15"/>
  <c r="L1989" i="15"/>
  <c r="K1989" i="15"/>
  <c r="L1993" i="15"/>
  <c r="K1993" i="15"/>
  <c r="L1997" i="15"/>
  <c r="K1997" i="15"/>
  <c r="L2001" i="15"/>
  <c r="K2001" i="15"/>
  <c r="L2005" i="15"/>
  <c r="K2005" i="15"/>
  <c r="L2009" i="15"/>
  <c r="K2009" i="15"/>
  <c r="L2013" i="15"/>
  <c r="K2013" i="15"/>
  <c r="L2017" i="15"/>
  <c r="K2017" i="15"/>
  <c r="L2021" i="15"/>
  <c r="K2021" i="15"/>
  <c r="L2025" i="15"/>
  <c r="K2025" i="15"/>
  <c r="L2029" i="15"/>
  <c r="K2029" i="15"/>
  <c r="L2033" i="15"/>
  <c r="K2033" i="15"/>
  <c r="L2037" i="15"/>
  <c r="K2037" i="15"/>
  <c r="L2041" i="15"/>
  <c r="K2041" i="15"/>
  <c r="L2045" i="15"/>
  <c r="K2045" i="15"/>
  <c r="L2049" i="15"/>
  <c r="K2049" i="15"/>
  <c r="L2053" i="15"/>
  <c r="K2053" i="15"/>
  <c r="L2057" i="15"/>
  <c r="K2057" i="15"/>
  <c r="L2061" i="15"/>
  <c r="K2061" i="15"/>
  <c r="L2065" i="15"/>
  <c r="K2065" i="15"/>
  <c r="L2069" i="15"/>
  <c r="K2069" i="15"/>
  <c r="L2073" i="15"/>
  <c r="K2073" i="15"/>
  <c r="L2077" i="15"/>
  <c r="K2077" i="15"/>
  <c r="L2081" i="15"/>
  <c r="K2081" i="15"/>
  <c r="L2085" i="15"/>
  <c r="K2085" i="15"/>
  <c r="L2089" i="15"/>
  <c r="K2089" i="15"/>
  <c r="L2093" i="15"/>
  <c r="K2093" i="15"/>
  <c r="L2097" i="15"/>
  <c r="K2097" i="15"/>
  <c r="L2101" i="15"/>
  <c r="K2101" i="15"/>
  <c r="L2105" i="15"/>
  <c r="K2105" i="15"/>
  <c r="L2109" i="15"/>
  <c r="K2109" i="15"/>
  <c r="L2113" i="15"/>
  <c r="K2113" i="15"/>
  <c r="L2117" i="15"/>
  <c r="K2117" i="15"/>
  <c r="L2121" i="15"/>
  <c r="K2121" i="15"/>
  <c r="L2125" i="15"/>
  <c r="K2125" i="15"/>
  <c r="L2129" i="15"/>
  <c r="K2129" i="15"/>
  <c r="L2133" i="15"/>
  <c r="K2133" i="15"/>
  <c r="L2137" i="15"/>
  <c r="K2137" i="15"/>
  <c r="L2141" i="15"/>
  <c r="K2141" i="15"/>
  <c r="L2145" i="15"/>
  <c r="K2145" i="15"/>
  <c r="L2149" i="15"/>
  <c r="K2149" i="15"/>
  <c r="L2153" i="15"/>
  <c r="K2153" i="15"/>
  <c r="L2157" i="15"/>
  <c r="K2157" i="15"/>
  <c r="L2161" i="15"/>
  <c r="K2161" i="15"/>
  <c r="L2169" i="15"/>
  <c r="K2169" i="15"/>
  <c r="L2173" i="15"/>
  <c r="K2173" i="15"/>
  <c r="L2177" i="15"/>
  <c r="K2177" i="15"/>
  <c r="L2181" i="15"/>
  <c r="K2181" i="15"/>
  <c r="L2185" i="15"/>
  <c r="K2185" i="15"/>
  <c r="L2189" i="15"/>
  <c r="K2189" i="15"/>
  <c r="L2193" i="15"/>
  <c r="K2193" i="15"/>
  <c r="L2197" i="15"/>
  <c r="K2197" i="15"/>
  <c r="L2201" i="15"/>
  <c r="K2201" i="15"/>
  <c r="L2205" i="15"/>
  <c r="K2205" i="15"/>
  <c r="L2209" i="15"/>
  <c r="K2209" i="15"/>
  <c r="L2213" i="15"/>
  <c r="K2213" i="15"/>
  <c r="L2217" i="15"/>
  <c r="K2217" i="15"/>
  <c r="L2221" i="15"/>
  <c r="K2221" i="15"/>
  <c r="L2225" i="15"/>
  <c r="K2225" i="15"/>
  <c r="L2229" i="15"/>
  <c r="K2229" i="15"/>
  <c r="L2233" i="15"/>
  <c r="K2233" i="15"/>
  <c r="L2237" i="15"/>
  <c r="K2237" i="15"/>
  <c r="L2241" i="15"/>
  <c r="K2241" i="15"/>
  <c r="L2245" i="15"/>
  <c r="K2245" i="15"/>
  <c r="L2249" i="15"/>
  <c r="K2249" i="15"/>
  <c r="L2253" i="15"/>
  <c r="K2253" i="15"/>
  <c r="L2257" i="15"/>
  <c r="K2257" i="15"/>
  <c r="L2261" i="15"/>
  <c r="K2261" i="15"/>
  <c r="L2265" i="15"/>
  <c r="K2265" i="15"/>
  <c r="L2269" i="15"/>
  <c r="K2269" i="15"/>
  <c r="L2273" i="15"/>
  <c r="K2273" i="15"/>
  <c r="L2277" i="15"/>
  <c r="K2277" i="15"/>
  <c r="L2281" i="15"/>
  <c r="K2281" i="15"/>
  <c r="L2285" i="15"/>
  <c r="K2285" i="15"/>
  <c r="L2289" i="15"/>
  <c r="K2289" i="15"/>
  <c r="L2293" i="15"/>
  <c r="K2293" i="15"/>
  <c r="L2297" i="15"/>
  <c r="K2297" i="15"/>
  <c r="L2301" i="15"/>
  <c r="K2301" i="15"/>
  <c r="L2305" i="15"/>
  <c r="K2305" i="15"/>
  <c r="L2309" i="15"/>
  <c r="K2309" i="15"/>
  <c r="L2313" i="15"/>
  <c r="K2313" i="15"/>
  <c r="L2317" i="15"/>
  <c r="K2317" i="15"/>
  <c r="L2321" i="15"/>
  <c r="K2321" i="15"/>
  <c r="L2325" i="15"/>
  <c r="K2325" i="15"/>
  <c r="L2329" i="15"/>
  <c r="K2329" i="15"/>
  <c r="L2333" i="15"/>
  <c r="K2333" i="15"/>
  <c r="L2337" i="15"/>
  <c r="K2337" i="15"/>
  <c r="L2341" i="15"/>
  <c r="K2341" i="15"/>
  <c r="L2345" i="15"/>
  <c r="K2345" i="15"/>
  <c r="L2349" i="15"/>
  <c r="K2349" i="15"/>
  <c r="L2353" i="15"/>
  <c r="K2353" i="15"/>
  <c r="L2357" i="15"/>
  <c r="K2357" i="15"/>
  <c r="L2361" i="15"/>
  <c r="K2361" i="15"/>
  <c r="L2365" i="15"/>
  <c r="K2365" i="15"/>
  <c r="L2369" i="15"/>
  <c r="K2369" i="15"/>
  <c r="L2373" i="15"/>
  <c r="K2373" i="15"/>
  <c r="L2377" i="15"/>
  <c r="K2377" i="15"/>
  <c r="L2381" i="15"/>
  <c r="K2381" i="15"/>
  <c r="L2385" i="15"/>
  <c r="K2385" i="15"/>
  <c r="L2389" i="15"/>
  <c r="K2389" i="15"/>
  <c r="L2393" i="15"/>
  <c r="K2393" i="15"/>
  <c r="L2397" i="15"/>
  <c r="K2397" i="15"/>
  <c r="L2401" i="15"/>
  <c r="K2401" i="15"/>
  <c r="L2405" i="15"/>
  <c r="K2405" i="15"/>
  <c r="L2409" i="15"/>
  <c r="K2409" i="15"/>
  <c r="L2413" i="15"/>
  <c r="K2413" i="15"/>
  <c r="L2417" i="15"/>
  <c r="K2417" i="15"/>
  <c r="L2421" i="15"/>
  <c r="K2421" i="15"/>
  <c r="L2425" i="15"/>
  <c r="K2425" i="15"/>
  <c r="L2429" i="15"/>
  <c r="K2429" i="15"/>
  <c r="L2433" i="15"/>
  <c r="K2433" i="15"/>
  <c r="L2437" i="15"/>
  <c r="K2437" i="15"/>
  <c r="L2441" i="15"/>
  <c r="K2441" i="15"/>
  <c r="L2445" i="15"/>
  <c r="K2445" i="15"/>
  <c r="L2449" i="15"/>
  <c r="K2449" i="15"/>
  <c r="L2453" i="15"/>
  <c r="K2453" i="15"/>
  <c r="L2457" i="15"/>
  <c r="K2457" i="15"/>
  <c r="L2461" i="15"/>
  <c r="K2461" i="15"/>
  <c r="L2465" i="15"/>
  <c r="K2465" i="15"/>
  <c r="L2469" i="15"/>
  <c r="K2469" i="15"/>
  <c r="L2473" i="15"/>
  <c r="K2473" i="15"/>
  <c r="L2477" i="15"/>
  <c r="K2477" i="15"/>
  <c r="L2481" i="15"/>
  <c r="K2481" i="15"/>
  <c r="L2485" i="15"/>
  <c r="K2485" i="15"/>
  <c r="L2489" i="15"/>
  <c r="K2489" i="15"/>
  <c r="L2493" i="15"/>
  <c r="K2493" i="15"/>
  <c r="L2497" i="15"/>
  <c r="K2497" i="15"/>
  <c r="L2501" i="15"/>
  <c r="K2501" i="15"/>
  <c r="L2505" i="15"/>
  <c r="K2505" i="15"/>
  <c r="L2509" i="15"/>
  <c r="K2509" i="15"/>
  <c r="L2513" i="15"/>
  <c r="K2513" i="15"/>
  <c r="L2517" i="15"/>
  <c r="K2517" i="15"/>
  <c r="L2521" i="15"/>
  <c r="K2521" i="15"/>
  <c r="L2525" i="15"/>
  <c r="K2525" i="15"/>
  <c r="L2529" i="15"/>
  <c r="K2529" i="15"/>
  <c r="L2533" i="15"/>
  <c r="K2533" i="15"/>
  <c r="L2537" i="15"/>
  <c r="K2537" i="15"/>
  <c r="L2541" i="15"/>
  <c r="K2541" i="15"/>
  <c r="L2545" i="15"/>
  <c r="K2545" i="15"/>
  <c r="L2549" i="15"/>
  <c r="K2549" i="15"/>
  <c r="L2553" i="15"/>
  <c r="K2553" i="15"/>
  <c r="L2557" i="15"/>
  <c r="K2557" i="15"/>
  <c r="L2561" i="15"/>
  <c r="K2561" i="15"/>
  <c r="L2565" i="15"/>
  <c r="K2565" i="15"/>
  <c r="L2569" i="15"/>
  <c r="K2569" i="15"/>
  <c r="L2573" i="15"/>
  <c r="K2573" i="15"/>
  <c r="L2577" i="15"/>
  <c r="K2577" i="15"/>
  <c r="L2581" i="15"/>
  <c r="K2581" i="15"/>
  <c r="L2585" i="15"/>
  <c r="K2585" i="15"/>
  <c r="L2589" i="15"/>
  <c r="K2589" i="15"/>
  <c r="L2593" i="15"/>
  <c r="K2593" i="15"/>
  <c r="L2597" i="15"/>
  <c r="K2597" i="15"/>
  <c r="L2601" i="15"/>
  <c r="K2601" i="15"/>
  <c r="L2605" i="15"/>
  <c r="K2605" i="15"/>
  <c r="L2609" i="15"/>
  <c r="K2609" i="15"/>
  <c r="L2613" i="15"/>
  <c r="K2613" i="15"/>
  <c r="L2617" i="15"/>
  <c r="K2617" i="15"/>
  <c r="L2621" i="15"/>
  <c r="K2621" i="15"/>
  <c r="L2625" i="15"/>
  <c r="K2625" i="15"/>
  <c r="L2629" i="15"/>
  <c r="K2629" i="15"/>
  <c r="L2633" i="15"/>
  <c r="K2633" i="15"/>
  <c r="L2637" i="15"/>
  <c r="K2637" i="15"/>
  <c r="L2641" i="15"/>
  <c r="K2641" i="15"/>
  <c r="L2645" i="15"/>
  <c r="K2645" i="15"/>
  <c r="L2649" i="15"/>
  <c r="K2649" i="15"/>
  <c r="L2653" i="15"/>
  <c r="K2653" i="15"/>
  <c r="L2657" i="15"/>
  <c r="K2657" i="15"/>
  <c r="L2661" i="15"/>
  <c r="K2661" i="15"/>
  <c r="L2665" i="15"/>
  <c r="K2665" i="15"/>
  <c r="L2669" i="15"/>
  <c r="K2669" i="15"/>
  <c r="L2673" i="15"/>
  <c r="K2673" i="15"/>
  <c r="L2677" i="15"/>
  <c r="K2677" i="15"/>
  <c r="L2681" i="15"/>
  <c r="K2681" i="15"/>
  <c r="L2685" i="15"/>
  <c r="K2685" i="15"/>
  <c r="L2689" i="15"/>
  <c r="K2689" i="15"/>
  <c r="L2693" i="15"/>
  <c r="K2693" i="15"/>
  <c r="L2697" i="15"/>
  <c r="K2697" i="15"/>
  <c r="L2701" i="15"/>
  <c r="K2701" i="15"/>
  <c r="L2705" i="15"/>
  <c r="K2705" i="15"/>
  <c r="L2709" i="15"/>
  <c r="K2709" i="15"/>
  <c r="L2713" i="15"/>
  <c r="K2713" i="15"/>
  <c r="L2717" i="15"/>
  <c r="K2717" i="15"/>
  <c r="L2721" i="15"/>
  <c r="K2721" i="15"/>
  <c r="L2725" i="15"/>
  <c r="K2725" i="15"/>
  <c r="L2729" i="15"/>
  <c r="K2729" i="15"/>
  <c r="L2733" i="15"/>
  <c r="K2733" i="15"/>
  <c r="L2737" i="15"/>
  <c r="K2737" i="15"/>
  <c r="L2741" i="15"/>
  <c r="K2741" i="15"/>
  <c r="L2745" i="15"/>
  <c r="K2745" i="15"/>
  <c r="L2749" i="15"/>
  <c r="K2749" i="15"/>
  <c r="L2753" i="15"/>
  <c r="K2753" i="15"/>
  <c r="L2757" i="15"/>
  <c r="K2757" i="15"/>
  <c r="L2761" i="15"/>
  <c r="K2761" i="15"/>
  <c r="L2765" i="15"/>
  <c r="K2765" i="15"/>
  <c r="L2769" i="15"/>
  <c r="K2769" i="15"/>
  <c r="L2773" i="15"/>
  <c r="K2773" i="15"/>
  <c r="L2777" i="15"/>
  <c r="K2777" i="15"/>
  <c r="L2781" i="15"/>
  <c r="K2781" i="15"/>
  <c r="L2785" i="15"/>
  <c r="K2785" i="15"/>
  <c r="L2789" i="15"/>
  <c r="K2789" i="15"/>
  <c r="L2793" i="15"/>
  <c r="K2793" i="15"/>
  <c r="L2797" i="15"/>
  <c r="K2797" i="15"/>
  <c r="L2801" i="15"/>
  <c r="K2801" i="15"/>
  <c r="L2805" i="15"/>
  <c r="K2805" i="15"/>
  <c r="L2809" i="15"/>
  <c r="K2809" i="15"/>
  <c r="L2813" i="15"/>
  <c r="K2813" i="15"/>
  <c r="L2817" i="15"/>
  <c r="K2817" i="15"/>
  <c r="L2821" i="15"/>
  <c r="K2821" i="15"/>
  <c r="L2825" i="15"/>
  <c r="K2825" i="15"/>
  <c r="L2829" i="15"/>
  <c r="K2829" i="15"/>
  <c r="L2833" i="15"/>
  <c r="K2833" i="15"/>
  <c r="L2837" i="15"/>
  <c r="K2837" i="15"/>
  <c r="L2841" i="15"/>
  <c r="K2841" i="15"/>
  <c r="L2845" i="15"/>
  <c r="K2845" i="15"/>
  <c r="L2849" i="15"/>
  <c r="K2849" i="15"/>
  <c r="L2853" i="15"/>
  <c r="K2853" i="15"/>
  <c r="L2857" i="15"/>
  <c r="K2857" i="15"/>
  <c r="L2861" i="15"/>
  <c r="K2861" i="15"/>
  <c r="L2865" i="15"/>
  <c r="K2865" i="15"/>
  <c r="L2869" i="15"/>
  <c r="K2869" i="15"/>
  <c r="L2873" i="15"/>
  <c r="K2873" i="15"/>
  <c r="L2877" i="15"/>
  <c r="K2877" i="15"/>
  <c r="L2881" i="15"/>
  <c r="K2881" i="15"/>
  <c r="L2885" i="15"/>
  <c r="K2885" i="15"/>
  <c r="L2889" i="15"/>
  <c r="K2889" i="15"/>
  <c r="L2893" i="15"/>
  <c r="K2893" i="15"/>
  <c r="L2897" i="15"/>
  <c r="K2897" i="15"/>
  <c r="L2901" i="15"/>
  <c r="K2901" i="15"/>
  <c r="L2905" i="15"/>
  <c r="K2905" i="15"/>
  <c r="L2909" i="15"/>
  <c r="K2909" i="15"/>
  <c r="L2913" i="15"/>
  <c r="K2913" i="15"/>
  <c r="L2917" i="15"/>
  <c r="K2917" i="15"/>
  <c r="L2921" i="15"/>
  <c r="K2921" i="15"/>
  <c r="L2925" i="15"/>
  <c r="K2925" i="15"/>
  <c r="L2929" i="15"/>
  <c r="K2929" i="15"/>
  <c r="L2933" i="15"/>
  <c r="K2933" i="15"/>
  <c r="L2937" i="15"/>
  <c r="K2937" i="15"/>
  <c r="L2941" i="15"/>
  <c r="K2941" i="15"/>
  <c r="L2945" i="15"/>
  <c r="K2945" i="15"/>
  <c r="L2949" i="15"/>
  <c r="K2949" i="15"/>
  <c r="L2953" i="15"/>
  <c r="K2953" i="15"/>
  <c r="L2957" i="15"/>
  <c r="K2957" i="15"/>
  <c r="L2961" i="15"/>
  <c r="K2961" i="15"/>
  <c r="L2965" i="15"/>
  <c r="K2965" i="15"/>
  <c r="L2969" i="15"/>
  <c r="K2969" i="15"/>
  <c r="L2973" i="15"/>
  <c r="K2973" i="15"/>
  <c r="L2977" i="15"/>
  <c r="K2977" i="15"/>
  <c r="L2981" i="15"/>
  <c r="K2981" i="15"/>
  <c r="L2985" i="15"/>
  <c r="K2985" i="15"/>
  <c r="L2989" i="15"/>
  <c r="K2989" i="15"/>
  <c r="L2993" i="15"/>
  <c r="K2993" i="15"/>
  <c r="L2997" i="15"/>
  <c r="K2997" i="15"/>
  <c r="L3001" i="15"/>
  <c r="K3001" i="15"/>
  <c r="L3005" i="15"/>
  <c r="K3005" i="15"/>
  <c r="L3009" i="15"/>
  <c r="K3009" i="15"/>
  <c r="L3013" i="15"/>
  <c r="K3013" i="15"/>
  <c r="L3017" i="15"/>
  <c r="K3017" i="15"/>
  <c r="L3021" i="15"/>
  <c r="K3021" i="15"/>
  <c r="L3025" i="15"/>
  <c r="K3025" i="15"/>
  <c r="L3029" i="15"/>
  <c r="K3029" i="15"/>
  <c r="L3033" i="15"/>
  <c r="K3033" i="15"/>
  <c r="L3037" i="15"/>
  <c r="K3037" i="15"/>
  <c r="L3041" i="15"/>
  <c r="K3041" i="15"/>
  <c r="L3045" i="15"/>
  <c r="K3045" i="15"/>
  <c r="L3049" i="15"/>
  <c r="K3049" i="15"/>
  <c r="L3053" i="15"/>
  <c r="K3053" i="15"/>
  <c r="L3057" i="15"/>
  <c r="K3057" i="15"/>
  <c r="L3061" i="15"/>
  <c r="K3061" i="15"/>
  <c r="K3065" i="15"/>
  <c r="L3065" i="15"/>
  <c r="K3069" i="15"/>
  <c r="L3069" i="15"/>
  <c r="K3073" i="15"/>
  <c r="L3073" i="15"/>
  <c r="K3077" i="15"/>
  <c r="L3077" i="15"/>
  <c r="K3081" i="15"/>
  <c r="L3081" i="15"/>
  <c r="K3085" i="15"/>
  <c r="L3085" i="15"/>
  <c r="K3089" i="15"/>
  <c r="L3089" i="15"/>
  <c r="K3093" i="15"/>
  <c r="L3093" i="15"/>
  <c r="K3097" i="15"/>
  <c r="L3097" i="15"/>
  <c r="K3101" i="15"/>
  <c r="L3101" i="15"/>
  <c r="K3105" i="15"/>
  <c r="L3105" i="15"/>
  <c r="K3109" i="15"/>
  <c r="L3109" i="15"/>
  <c r="K3113" i="15"/>
  <c r="L3113" i="15"/>
  <c r="K3117" i="15"/>
  <c r="L3117" i="15"/>
  <c r="K3121" i="15"/>
  <c r="L3121" i="15"/>
  <c r="K3125" i="15"/>
  <c r="L3125" i="15"/>
  <c r="K3129" i="15"/>
  <c r="L3129" i="15"/>
  <c r="K3133" i="15"/>
  <c r="L3133" i="15"/>
  <c r="K3137" i="15"/>
  <c r="L3137" i="15"/>
  <c r="K3141" i="15"/>
  <c r="L3141" i="15"/>
  <c r="K3145" i="15"/>
  <c r="L3145" i="15"/>
  <c r="K3149" i="15"/>
  <c r="L3149" i="15"/>
  <c r="K3153" i="15"/>
  <c r="L3153" i="15"/>
  <c r="K3157" i="15"/>
  <c r="L3157" i="15"/>
  <c r="K3161" i="15"/>
  <c r="L3161" i="15"/>
  <c r="K3165" i="15"/>
  <c r="L3165" i="15"/>
  <c r="K3169" i="15"/>
  <c r="L3169" i="15"/>
  <c r="K3173" i="15"/>
  <c r="L3173" i="15"/>
  <c r="K3177" i="15"/>
  <c r="L3177" i="15"/>
  <c r="K3181" i="15"/>
  <c r="L3181" i="15"/>
  <c r="K3185" i="15"/>
  <c r="L3185" i="15"/>
  <c r="K3189" i="15"/>
  <c r="L3189" i="15"/>
  <c r="K3193" i="15"/>
  <c r="L3193" i="15"/>
  <c r="K3197" i="15"/>
  <c r="L3197" i="15"/>
  <c r="K3201" i="15"/>
  <c r="L3201" i="15"/>
  <c r="K3205" i="15"/>
  <c r="L3205" i="15"/>
  <c r="K3209" i="15"/>
  <c r="L3209" i="15"/>
  <c r="K3213" i="15"/>
  <c r="L3213" i="15"/>
  <c r="K3217" i="15"/>
  <c r="L3217" i="15"/>
  <c r="K3221" i="15"/>
  <c r="L3221" i="15"/>
  <c r="K3225" i="15"/>
  <c r="L3225" i="15"/>
  <c r="K3229" i="15"/>
  <c r="L3229" i="15"/>
  <c r="K3233" i="15"/>
  <c r="L3233" i="15"/>
  <c r="K3237" i="15"/>
  <c r="L3237" i="15"/>
  <c r="K3241" i="15"/>
  <c r="L3241" i="15"/>
  <c r="K3245" i="15"/>
  <c r="L3245" i="15"/>
  <c r="K3249" i="15"/>
  <c r="L3249" i="15"/>
  <c r="K3253" i="15"/>
  <c r="L3253" i="15"/>
  <c r="K3257" i="15"/>
  <c r="L3257" i="15"/>
  <c r="K3261" i="15"/>
  <c r="L3261" i="15"/>
  <c r="K3265" i="15"/>
  <c r="L3265" i="15"/>
  <c r="K3269" i="15"/>
  <c r="L3269" i="15"/>
  <c r="K3273" i="15"/>
  <c r="L3273" i="15"/>
  <c r="K3277" i="15"/>
  <c r="L3277" i="15"/>
  <c r="K3281" i="15"/>
  <c r="L3281" i="15"/>
  <c r="K3285" i="15"/>
  <c r="L3285" i="15"/>
  <c r="K3289" i="15"/>
  <c r="L3289" i="15"/>
  <c r="K3293" i="15"/>
  <c r="L3293" i="15"/>
  <c r="K3297" i="15"/>
  <c r="L3297" i="15"/>
  <c r="K3301" i="15"/>
  <c r="L3301" i="15"/>
  <c r="K3305" i="15"/>
  <c r="L3305" i="15"/>
  <c r="K3309" i="15"/>
  <c r="L3309" i="15"/>
  <c r="K3313" i="15"/>
  <c r="L3313" i="15"/>
  <c r="L3317" i="15"/>
  <c r="K3317" i="15"/>
  <c r="L3321" i="15"/>
  <c r="K3321" i="15"/>
  <c r="L3325" i="15"/>
  <c r="K3325" i="15"/>
  <c r="L3329" i="15"/>
  <c r="K3329" i="15"/>
  <c r="L3333" i="15"/>
  <c r="K3333" i="15"/>
  <c r="L3337" i="15"/>
  <c r="K3337" i="15"/>
  <c r="L3341" i="15"/>
  <c r="K3341" i="15"/>
  <c r="L3345" i="15"/>
  <c r="K3345" i="15"/>
  <c r="L3349" i="15"/>
  <c r="K3349" i="15"/>
  <c r="L3353" i="15"/>
  <c r="K3353" i="15"/>
  <c r="L3357" i="15"/>
  <c r="K3357" i="15"/>
  <c r="L3361" i="15"/>
  <c r="K3361" i="15"/>
  <c r="L3365" i="15"/>
  <c r="K3365" i="15"/>
  <c r="L3369" i="15"/>
  <c r="K3369" i="15"/>
  <c r="L3373" i="15"/>
  <c r="K3373" i="15"/>
  <c r="L3377" i="15"/>
  <c r="K3377" i="15"/>
  <c r="L3381" i="15"/>
  <c r="K3381" i="15"/>
  <c r="L3385" i="15"/>
  <c r="K3385" i="15"/>
  <c r="K3389" i="15"/>
  <c r="L3389" i="15"/>
  <c r="L3393" i="15"/>
  <c r="K3393" i="15"/>
  <c r="K3397" i="15"/>
  <c r="L3397" i="15"/>
  <c r="L3401" i="15"/>
  <c r="K3401" i="15"/>
  <c r="L3405" i="15"/>
  <c r="K3405" i="15"/>
  <c r="L3409" i="15"/>
  <c r="K3409" i="15"/>
  <c r="K3413" i="15"/>
  <c r="L3413" i="15"/>
  <c r="L3417" i="15"/>
  <c r="K3417" i="15"/>
  <c r="K3421" i="15"/>
  <c r="L3421" i="15"/>
  <c r="L3425" i="15"/>
  <c r="K3425" i="15"/>
  <c r="K3429" i="15"/>
  <c r="L3429" i="15"/>
  <c r="L3433" i="15"/>
  <c r="K3433" i="15"/>
  <c r="L3437" i="15"/>
  <c r="K3437" i="15"/>
  <c r="L3441" i="15"/>
  <c r="K3441" i="15"/>
  <c r="K3445" i="15"/>
  <c r="L3445" i="15"/>
  <c r="L3449" i="15"/>
  <c r="K3449" i="15"/>
  <c r="K3453" i="15"/>
  <c r="L3453" i="15"/>
  <c r="L3457" i="15"/>
  <c r="K3457" i="15"/>
  <c r="K3461" i="15"/>
  <c r="L3461" i="15"/>
  <c r="L3465" i="15"/>
  <c r="K3465" i="15"/>
  <c r="L3469" i="15"/>
  <c r="K3469" i="15"/>
  <c r="L3473" i="15"/>
  <c r="K3473" i="15"/>
  <c r="K3477" i="15"/>
  <c r="L3477" i="15"/>
  <c r="L3481" i="15"/>
  <c r="K3481" i="15"/>
  <c r="K3485" i="15"/>
  <c r="L3485" i="15"/>
  <c r="L3489" i="15"/>
  <c r="K3489" i="15"/>
  <c r="K3493" i="15"/>
  <c r="L3493" i="15"/>
  <c r="L3497" i="15"/>
  <c r="K3497" i="15"/>
  <c r="L3501" i="15"/>
  <c r="K3501" i="15"/>
  <c r="L3505" i="15"/>
  <c r="K3505" i="15"/>
  <c r="K3509" i="15"/>
  <c r="L3509" i="15"/>
  <c r="L3513" i="15"/>
  <c r="K3513" i="15"/>
  <c r="K3517" i="15"/>
  <c r="L3517" i="15"/>
  <c r="L3521" i="15"/>
  <c r="K3521" i="15"/>
  <c r="K3525" i="15"/>
  <c r="L3525" i="15"/>
  <c r="L3529" i="15"/>
  <c r="K3529" i="15"/>
  <c r="L3533" i="15"/>
  <c r="K3533" i="15"/>
  <c r="L3537" i="15"/>
  <c r="K3537" i="15"/>
  <c r="K3541" i="15"/>
  <c r="L3541" i="15"/>
  <c r="L3545" i="15"/>
  <c r="K3545" i="15"/>
  <c r="K3549" i="15"/>
  <c r="L3549" i="15"/>
  <c r="L3553" i="15"/>
  <c r="K3553" i="15"/>
  <c r="K3557" i="15"/>
  <c r="L3557" i="15"/>
  <c r="L3561" i="15"/>
  <c r="K3561" i="15"/>
  <c r="L3565" i="15"/>
  <c r="K3565" i="15"/>
  <c r="L3569" i="15"/>
  <c r="K3569" i="15"/>
  <c r="K3573" i="15"/>
  <c r="L3573" i="15"/>
  <c r="L3577" i="15"/>
  <c r="K3577" i="15"/>
  <c r="K3581" i="15"/>
  <c r="L3581" i="15"/>
  <c r="L3585" i="15"/>
  <c r="K3585" i="15"/>
  <c r="K3589" i="15"/>
  <c r="L3589" i="15"/>
  <c r="L3593" i="15"/>
  <c r="K3593" i="15"/>
  <c r="L3597" i="15"/>
  <c r="K3597" i="15"/>
  <c r="L3601" i="15"/>
  <c r="K3601" i="15"/>
  <c r="K3605" i="15"/>
  <c r="L3605" i="15"/>
  <c r="L3609" i="15"/>
  <c r="K3609" i="15"/>
  <c r="K3613" i="15"/>
  <c r="L3613" i="15"/>
  <c r="L3617" i="15"/>
  <c r="K3617" i="15"/>
  <c r="K3621" i="15"/>
  <c r="L3621" i="15"/>
  <c r="L3625" i="15"/>
  <c r="K3625" i="15"/>
  <c r="L3629" i="15"/>
  <c r="K3629" i="15"/>
  <c r="L3633" i="15"/>
  <c r="K3633" i="15"/>
  <c r="K3637" i="15"/>
  <c r="L3637" i="15"/>
  <c r="L3641" i="15"/>
  <c r="K3641" i="15"/>
  <c r="K3645" i="15"/>
  <c r="L3645" i="15"/>
  <c r="L3649" i="15"/>
  <c r="K3649" i="15"/>
  <c r="K3653" i="15"/>
  <c r="L3653" i="15"/>
  <c r="L3657" i="15"/>
  <c r="K3657" i="15"/>
  <c r="L3661" i="15"/>
  <c r="K3661" i="15"/>
  <c r="L3665" i="15"/>
  <c r="K3665" i="15"/>
  <c r="K3669" i="15"/>
  <c r="L3669" i="15"/>
  <c r="L3673" i="15"/>
  <c r="K3673" i="15"/>
  <c r="K3677" i="15"/>
  <c r="L3677" i="15"/>
  <c r="L3681" i="15"/>
  <c r="K3681" i="15"/>
  <c r="K3685" i="15"/>
  <c r="L3685" i="15"/>
  <c r="L3689" i="15"/>
  <c r="K3689" i="15"/>
  <c r="L3693" i="15"/>
  <c r="K3693" i="15"/>
  <c r="L3697" i="15"/>
  <c r="K3697" i="15"/>
  <c r="K3701" i="15"/>
  <c r="L3701" i="15"/>
  <c r="L3705" i="15"/>
  <c r="K3705" i="15"/>
  <c r="K3709" i="15"/>
  <c r="L3709" i="15"/>
  <c r="L3713" i="15"/>
  <c r="K3713" i="15"/>
  <c r="K3717" i="15"/>
  <c r="L3717" i="15"/>
  <c r="L3721" i="15"/>
  <c r="K3721" i="15"/>
  <c r="L3725" i="15"/>
  <c r="K3725" i="15"/>
  <c r="L3729" i="15"/>
  <c r="K3729" i="15"/>
  <c r="K3733" i="15"/>
  <c r="L3733" i="15"/>
  <c r="L3737" i="15"/>
  <c r="K3737" i="15"/>
  <c r="K3741" i="15"/>
  <c r="L3741" i="15"/>
  <c r="L3745" i="15"/>
  <c r="K3745" i="15"/>
  <c r="K3749" i="15"/>
  <c r="L3749" i="15"/>
  <c r="L3753" i="15"/>
  <c r="K3753" i="15"/>
  <c r="L3757" i="15"/>
  <c r="K3757" i="15"/>
  <c r="L3761" i="15"/>
  <c r="K3761" i="15"/>
  <c r="K3765" i="15"/>
  <c r="L3765" i="15"/>
  <c r="L3769" i="15"/>
  <c r="K3769" i="15"/>
  <c r="K3773" i="15"/>
  <c r="L3773" i="15"/>
  <c r="L3777" i="15"/>
  <c r="K3777" i="15"/>
  <c r="K3781" i="15"/>
  <c r="L3781" i="15"/>
  <c r="L3785" i="15"/>
  <c r="K3785" i="15"/>
  <c r="L3789" i="15"/>
  <c r="K3789" i="15"/>
  <c r="L3793" i="15"/>
  <c r="K3793" i="15"/>
  <c r="K3797" i="15"/>
  <c r="L3797" i="15"/>
  <c r="L3801" i="15"/>
  <c r="K3801" i="15"/>
  <c r="K3805" i="15"/>
  <c r="L3805" i="15"/>
  <c r="L3809" i="15"/>
  <c r="K3809" i="15"/>
  <c r="K3813" i="15"/>
  <c r="L3813" i="15"/>
  <c r="L3817" i="15"/>
  <c r="K3817" i="15"/>
  <c r="L3821" i="15"/>
  <c r="K3821" i="15"/>
  <c r="L3825" i="15"/>
  <c r="K3825" i="15"/>
  <c r="K3829" i="15"/>
  <c r="L3829" i="15"/>
  <c r="L3833" i="15"/>
  <c r="K3833" i="15"/>
  <c r="K3837" i="15"/>
  <c r="L3837" i="15"/>
  <c r="L3841" i="15"/>
  <c r="K3841" i="15"/>
  <c r="K3845" i="15"/>
  <c r="L3845" i="15"/>
  <c r="L3849" i="15"/>
  <c r="K3849" i="15"/>
  <c r="L3853" i="15"/>
  <c r="K3853" i="15"/>
  <c r="L3857" i="15"/>
  <c r="K3857" i="15"/>
  <c r="L3861" i="15"/>
  <c r="K3861" i="15"/>
  <c r="L3865" i="15"/>
  <c r="K3865" i="15"/>
  <c r="L3869" i="15"/>
  <c r="K3869" i="15"/>
  <c r="L3873" i="15"/>
  <c r="K3873" i="15"/>
  <c r="L3877" i="15"/>
  <c r="K3877" i="15"/>
  <c r="L3881" i="15"/>
  <c r="K3881" i="15"/>
  <c r="L3885" i="15"/>
  <c r="K3885" i="15"/>
  <c r="L3889" i="15"/>
  <c r="K3889" i="15"/>
  <c r="L3893" i="15"/>
  <c r="K3893" i="15"/>
  <c r="L3897" i="15"/>
  <c r="K3897" i="15"/>
  <c r="L3901" i="15"/>
  <c r="K3901" i="15"/>
  <c r="L3905" i="15"/>
  <c r="K3905" i="15"/>
  <c r="L3909" i="15"/>
  <c r="K3909" i="15"/>
  <c r="L3913" i="15"/>
  <c r="K3913" i="15"/>
  <c r="L3917" i="15"/>
  <c r="K3917" i="15"/>
  <c r="L3921" i="15"/>
  <c r="K3921" i="15"/>
  <c r="L3925" i="15"/>
  <c r="K3925" i="15"/>
  <c r="L3929" i="15"/>
  <c r="K3929" i="15"/>
  <c r="L3933" i="15"/>
  <c r="K3933" i="15"/>
  <c r="L3937" i="15"/>
  <c r="K3937" i="15"/>
  <c r="L3941" i="15"/>
  <c r="K3941" i="15"/>
  <c r="L3945" i="15"/>
  <c r="K3945" i="15"/>
  <c r="L3949" i="15"/>
  <c r="K3949" i="15"/>
  <c r="L3953" i="15"/>
  <c r="K3953" i="15"/>
  <c r="L3957" i="15"/>
  <c r="K3957" i="15"/>
  <c r="L3961" i="15"/>
  <c r="K3961" i="15"/>
  <c r="L3965" i="15"/>
  <c r="K3965" i="15"/>
  <c r="L3969" i="15"/>
  <c r="K3969" i="15"/>
  <c r="L3973" i="15"/>
  <c r="K3973" i="15"/>
  <c r="L3977" i="15"/>
  <c r="K3977" i="15"/>
  <c r="L3981" i="15"/>
  <c r="K3981" i="15"/>
  <c r="L3985" i="15"/>
  <c r="K3985" i="15"/>
  <c r="L3989" i="15"/>
  <c r="K3989" i="15"/>
  <c r="L3993" i="15"/>
  <c r="K3993" i="15"/>
  <c r="L3997" i="15"/>
  <c r="K3997" i="15"/>
  <c r="L4001" i="15"/>
  <c r="K4001" i="15"/>
  <c r="L4005" i="15"/>
  <c r="K4005" i="15"/>
  <c r="L4009" i="15"/>
  <c r="K4009" i="15"/>
  <c r="L4013" i="15"/>
  <c r="K4013" i="15"/>
  <c r="L4017" i="15"/>
  <c r="K4017" i="15"/>
  <c r="L4021" i="15"/>
  <c r="K4021" i="15"/>
  <c r="L4025" i="15"/>
  <c r="K4025" i="15"/>
  <c r="L4029" i="15"/>
  <c r="K4029" i="15"/>
  <c r="L4033" i="15"/>
  <c r="K4033" i="15"/>
  <c r="L4037" i="15"/>
  <c r="K4037" i="15"/>
  <c r="L4041" i="15"/>
  <c r="K4041" i="15"/>
  <c r="L4045" i="15"/>
  <c r="K4045" i="15"/>
  <c r="L4049" i="15"/>
  <c r="K4049" i="15"/>
  <c r="L4053" i="15"/>
  <c r="K4053" i="15"/>
  <c r="L4057" i="15"/>
  <c r="K4057" i="15"/>
  <c r="L4061" i="15"/>
  <c r="K4061" i="15"/>
  <c r="L4065" i="15"/>
  <c r="K4065" i="15"/>
  <c r="L4069" i="15"/>
  <c r="K4069" i="15"/>
  <c r="L4073" i="15"/>
  <c r="K4073" i="15"/>
  <c r="L4077" i="15"/>
  <c r="K4077" i="15"/>
  <c r="L4081" i="15"/>
  <c r="K4081" i="15"/>
  <c r="L4085" i="15"/>
  <c r="K4085" i="15"/>
  <c r="L4089" i="15"/>
  <c r="K4089" i="15"/>
  <c r="L4093" i="15"/>
  <c r="K4093" i="15"/>
  <c r="L4097" i="15"/>
  <c r="K4097" i="15"/>
  <c r="L4101" i="15"/>
  <c r="K4101" i="15"/>
  <c r="L4105" i="15"/>
  <c r="K4105" i="15"/>
  <c r="L4109" i="15"/>
  <c r="K4109" i="15"/>
  <c r="L4113" i="15"/>
  <c r="K4113" i="15"/>
  <c r="L4117" i="15"/>
  <c r="K4117" i="15"/>
  <c r="L4121" i="15"/>
  <c r="K4121" i="15"/>
  <c r="L4125" i="15"/>
  <c r="K4125" i="15"/>
  <c r="L4129" i="15"/>
  <c r="K4129" i="15"/>
  <c r="L4133" i="15"/>
  <c r="K4133" i="15"/>
  <c r="L4137" i="15"/>
  <c r="K4137" i="15"/>
  <c r="L4141" i="15"/>
  <c r="K4141" i="15"/>
  <c r="L4145" i="15"/>
  <c r="K4145" i="15"/>
  <c r="L4149" i="15"/>
  <c r="K4149" i="15"/>
  <c r="L4153" i="15"/>
  <c r="K4153" i="15"/>
  <c r="L4157" i="15"/>
  <c r="K4157" i="15"/>
  <c r="L4161" i="15"/>
  <c r="K4161" i="15"/>
  <c r="L4165" i="15"/>
  <c r="K4165" i="15"/>
  <c r="L4169" i="15"/>
  <c r="K4169" i="15"/>
  <c r="L4173" i="15"/>
  <c r="K4173" i="15"/>
  <c r="L4177" i="15"/>
  <c r="K4177" i="15"/>
  <c r="L4181" i="15"/>
  <c r="K4181" i="15"/>
  <c r="L4185" i="15"/>
  <c r="K4185" i="15"/>
  <c r="L4189" i="15"/>
  <c r="K4189" i="15"/>
  <c r="L4193" i="15"/>
  <c r="K4193" i="15"/>
  <c r="L4197" i="15"/>
  <c r="K4197" i="15"/>
  <c r="L4201" i="15"/>
  <c r="K4201" i="15"/>
  <c r="L4205" i="15"/>
  <c r="K4205" i="15"/>
  <c r="L4209" i="15"/>
  <c r="K4209" i="15"/>
  <c r="L4213" i="15"/>
  <c r="K4213" i="15"/>
  <c r="L4217" i="15"/>
  <c r="K4217" i="15"/>
  <c r="L4221" i="15"/>
  <c r="K4221" i="15"/>
  <c r="L4225" i="15"/>
  <c r="K4225" i="15"/>
  <c r="L4229" i="15"/>
  <c r="K4229" i="15"/>
  <c r="L4233" i="15"/>
  <c r="K4233" i="15"/>
  <c r="L4237" i="15"/>
  <c r="K4237" i="15"/>
  <c r="L4241" i="15"/>
  <c r="K4241" i="15"/>
  <c r="L4245" i="15"/>
  <c r="K4245" i="15"/>
  <c r="L4249" i="15"/>
  <c r="K4249" i="15"/>
  <c r="L4253" i="15"/>
  <c r="K4253" i="15"/>
  <c r="L4257" i="15"/>
  <c r="K4257" i="15"/>
  <c r="L4261" i="15"/>
  <c r="K4261" i="15"/>
  <c r="L4265" i="15"/>
  <c r="K4265" i="15"/>
  <c r="L4269" i="15"/>
  <c r="K4269" i="15"/>
  <c r="L4273" i="15"/>
  <c r="K4273" i="15"/>
  <c r="L4277" i="15"/>
  <c r="K4277" i="15"/>
  <c r="L4281" i="15"/>
  <c r="K4281" i="15"/>
  <c r="L4285" i="15"/>
  <c r="K4285" i="15"/>
  <c r="L4289" i="15"/>
  <c r="K4289" i="15"/>
  <c r="L4293" i="15"/>
  <c r="K4293" i="15"/>
  <c r="L4297" i="15"/>
  <c r="K4297" i="15"/>
  <c r="L4301" i="15"/>
  <c r="K4301" i="15"/>
  <c r="L4305" i="15"/>
  <c r="K4305" i="15"/>
  <c r="L4309" i="15"/>
  <c r="K4309" i="15"/>
  <c r="L4313" i="15"/>
  <c r="K4313" i="15"/>
  <c r="L4317" i="15"/>
  <c r="K4317" i="15"/>
  <c r="K4321" i="15"/>
  <c r="L4321" i="15"/>
  <c r="K4325" i="15"/>
  <c r="L4325" i="15"/>
  <c r="L4329" i="15"/>
  <c r="K4329" i="15"/>
  <c r="L4333" i="15"/>
  <c r="K4333" i="15"/>
  <c r="L4337" i="15"/>
  <c r="K4337" i="15"/>
  <c r="L4341" i="15"/>
  <c r="K4341" i="15"/>
  <c r="L4345" i="15"/>
  <c r="K4345" i="15"/>
  <c r="L4349" i="15"/>
  <c r="K4349" i="15"/>
  <c r="L4353" i="15"/>
  <c r="K4353" i="15"/>
  <c r="K4357" i="15"/>
  <c r="L4357" i="15"/>
  <c r="L4361" i="15"/>
  <c r="K4361" i="15"/>
  <c r="L4365" i="15"/>
  <c r="K4365" i="15"/>
  <c r="L4369" i="15"/>
  <c r="K4369" i="15"/>
  <c r="L4373" i="15"/>
  <c r="K4373" i="15"/>
  <c r="L4377" i="15"/>
  <c r="K4377" i="15"/>
  <c r="L4381" i="15"/>
  <c r="K4381" i="15"/>
  <c r="K4385" i="15"/>
  <c r="L4385" i="15"/>
  <c r="K4389" i="15"/>
  <c r="L4389" i="15"/>
  <c r="L4393" i="15"/>
  <c r="K4393" i="15"/>
  <c r="L4397" i="15"/>
  <c r="K4397" i="15"/>
  <c r="L4401" i="15"/>
  <c r="K4401" i="15"/>
  <c r="L4405" i="15"/>
  <c r="K4405" i="15"/>
  <c r="L4409" i="15"/>
  <c r="K4409" i="15"/>
  <c r="L4413" i="15"/>
  <c r="K4413" i="15"/>
  <c r="L4417" i="15"/>
  <c r="K4417" i="15"/>
  <c r="K4421" i="15"/>
  <c r="L4421" i="15"/>
  <c r="L4425" i="15"/>
  <c r="K4425" i="15"/>
  <c r="L4429" i="15"/>
  <c r="K4429" i="15"/>
  <c r="L4433" i="15"/>
  <c r="K4433" i="15"/>
  <c r="L4437" i="15"/>
  <c r="K4437" i="15"/>
  <c r="L4441" i="15"/>
  <c r="K4441" i="15"/>
  <c r="L4445" i="15"/>
  <c r="K4445" i="15"/>
  <c r="K4449" i="15"/>
  <c r="L4449" i="15"/>
  <c r="K4453" i="15"/>
  <c r="L4453" i="15"/>
  <c r="L4457" i="15"/>
  <c r="K4457" i="15"/>
  <c r="L4461" i="15"/>
  <c r="K4461" i="15"/>
  <c r="L4465" i="15"/>
  <c r="K4465" i="15"/>
  <c r="L4469" i="15"/>
  <c r="K4469" i="15"/>
  <c r="L4473" i="15"/>
  <c r="K4473" i="15"/>
  <c r="L4477" i="15"/>
  <c r="K4477" i="15"/>
  <c r="L4481" i="15"/>
  <c r="K4481" i="15"/>
  <c r="L4485" i="15"/>
  <c r="K4485" i="15"/>
  <c r="L4489" i="15"/>
  <c r="K4489" i="15"/>
  <c r="L4493" i="15"/>
  <c r="K4493" i="15"/>
  <c r="L4497" i="15"/>
  <c r="K4497" i="15"/>
  <c r="L4501" i="15"/>
  <c r="K4501" i="15"/>
  <c r="L4505" i="15"/>
  <c r="K4505" i="15"/>
  <c r="L4509" i="15"/>
  <c r="K4509" i="15"/>
  <c r="L4513" i="15"/>
  <c r="K4513" i="15"/>
  <c r="L4517" i="15"/>
  <c r="K4517" i="15"/>
  <c r="L4521" i="15"/>
  <c r="K4521" i="15"/>
  <c r="L4525" i="15"/>
  <c r="K4525" i="15"/>
  <c r="L4529" i="15"/>
  <c r="K4529" i="15"/>
  <c r="L4533" i="15"/>
  <c r="K4533" i="15"/>
  <c r="L4537" i="15"/>
  <c r="K4537" i="15"/>
  <c r="L4541" i="15"/>
  <c r="K4541" i="15"/>
  <c r="L4545" i="15"/>
  <c r="K4545" i="15"/>
  <c r="L4549" i="15"/>
  <c r="K4549" i="15"/>
  <c r="L4553" i="15"/>
  <c r="K4553" i="15"/>
  <c r="L4557" i="15"/>
  <c r="K4557" i="15"/>
  <c r="L4561" i="15"/>
  <c r="K4561" i="15"/>
  <c r="L4565" i="15"/>
  <c r="K4565" i="15"/>
  <c r="L4569" i="15"/>
  <c r="K4569" i="15"/>
  <c r="L4573" i="15"/>
  <c r="K4573" i="15"/>
  <c r="L4577" i="15"/>
  <c r="K4577" i="15"/>
  <c r="L4581" i="15"/>
  <c r="K4581" i="15"/>
  <c r="L4585" i="15"/>
  <c r="K4585" i="15"/>
  <c r="L4589" i="15"/>
  <c r="K4589" i="15"/>
  <c r="L4593" i="15"/>
  <c r="K4593" i="15"/>
  <c r="L4597" i="15"/>
  <c r="K4597" i="15"/>
  <c r="L4601" i="15"/>
  <c r="K4601" i="15"/>
  <c r="L4605" i="15"/>
  <c r="K4605" i="15"/>
  <c r="L4609" i="15"/>
  <c r="K4609" i="15"/>
  <c r="L4613" i="15"/>
  <c r="K4613" i="15"/>
  <c r="L4617" i="15"/>
  <c r="K4617" i="15"/>
  <c r="L4621" i="15"/>
  <c r="K4621" i="15"/>
  <c r="L4625" i="15"/>
  <c r="K4625" i="15"/>
  <c r="L4629" i="15"/>
  <c r="K4629" i="15"/>
  <c r="L4633" i="15"/>
  <c r="K4633" i="15"/>
  <c r="L4637" i="15"/>
  <c r="K4637" i="15"/>
  <c r="L4641" i="15"/>
  <c r="K4641" i="15"/>
  <c r="L4645" i="15"/>
  <c r="K4645" i="15"/>
  <c r="L4649" i="15"/>
  <c r="K4649" i="15"/>
  <c r="L4653" i="15"/>
  <c r="K4653" i="15"/>
  <c r="L4657" i="15"/>
  <c r="K4657" i="15"/>
  <c r="K4661" i="15"/>
  <c r="L4661" i="15"/>
  <c r="K4665" i="15"/>
  <c r="L4665" i="15"/>
  <c r="K4669" i="15"/>
  <c r="L4669" i="15"/>
  <c r="K4673" i="15"/>
  <c r="L4673" i="15"/>
  <c r="K4677" i="15"/>
  <c r="L4677" i="15"/>
  <c r="K4681" i="15"/>
  <c r="L4681" i="15"/>
  <c r="K4685" i="15"/>
  <c r="L4685" i="15"/>
  <c r="K4689" i="15"/>
  <c r="L4689" i="15"/>
  <c r="K4693" i="15"/>
  <c r="L4693" i="15"/>
  <c r="K4697" i="15"/>
  <c r="L4697" i="15"/>
  <c r="K4701" i="15"/>
  <c r="L4701" i="15"/>
  <c r="K4705" i="15"/>
  <c r="L4705" i="15"/>
  <c r="K4709" i="15"/>
  <c r="L4709" i="15"/>
  <c r="K4713" i="15"/>
  <c r="L4713" i="15"/>
  <c r="K4717" i="15"/>
  <c r="L4717" i="15"/>
  <c r="K4721" i="15"/>
  <c r="L4721" i="15"/>
  <c r="K4725" i="15"/>
  <c r="L4725" i="15"/>
  <c r="K4729" i="15"/>
  <c r="L4729" i="15"/>
  <c r="K4733" i="15"/>
  <c r="L4733" i="15"/>
  <c r="K4737" i="15"/>
  <c r="L4737" i="15"/>
  <c r="K4741" i="15"/>
  <c r="L4741" i="15"/>
  <c r="K4745" i="15"/>
  <c r="L4745" i="15"/>
  <c r="K4749" i="15"/>
  <c r="L4749" i="15"/>
  <c r="K4753" i="15"/>
  <c r="L4753" i="15"/>
  <c r="K4757" i="15"/>
  <c r="L4757" i="15"/>
  <c r="K4761" i="15"/>
  <c r="L4761" i="15"/>
  <c r="K4765" i="15"/>
  <c r="L4765" i="15"/>
  <c r="K4769" i="15"/>
  <c r="L4769" i="15"/>
  <c r="K4773" i="15"/>
  <c r="L4773" i="15"/>
  <c r="K4777" i="15"/>
  <c r="L4777" i="15"/>
  <c r="K4781" i="15"/>
  <c r="L4781" i="15"/>
  <c r="K4785" i="15"/>
  <c r="L4785" i="15"/>
  <c r="K4789" i="15"/>
  <c r="L4789" i="15"/>
  <c r="K4793" i="15"/>
  <c r="L4793" i="15"/>
  <c r="K4797" i="15"/>
  <c r="L4797" i="15"/>
  <c r="K4801" i="15"/>
  <c r="L4801" i="15"/>
  <c r="K4805" i="15"/>
  <c r="L4805" i="15"/>
  <c r="K4809" i="15"/>
  <c r="L4809" i="15"/>
  <c r="K4813" i="15"/>
  <c r="L4813" i="15"/>
  <c r="K4817" i="15"/>
  <c r="L4817" i="15"/>
  <c r="K4821" i="15"/>
  <c r="L4821" i="15"/>
  <c r="K4825" i="15"/>
  <c r="L4825" i="15"/>
  <c r="K4829" i="15"/>
  <c r="L4829" i="15"/>
  <c r="K4833" i="15"/>
  <c r="L4833" i="15"/>
  <c r="K4837" i="15"/>
  <c r="L4837" i="15"/>
  <c r="K4841" i="15"/>
  <c r="L4841" i="15"/>
  <c r="K4845" i="15"/>
  <c r="L4845" i="15"/>
  <c r="K4849" i="15"/>
  <c r="L4849" i="15"/>
  <c r="K4853" i="15"/>
  <c r="L4853" i="15"/>
  <c r="K4857" i="15"/>
  <c r="L4857" i="15"/>
  <c r="K4861" i="15"/>
  <c r="L4861" i="15"/>
  <c r="K4865" i="15"/>
  <c r="L4865" i="15"/>
  <c r="K4869" i="15"/>
  <c r="L4869" i="15"/>
  <c r="K4873" i="15"/>
  <c r="L4873" i="15"/>
  <c r="K4877" i="15"/>
  <c r="L4877" i="15"/>
  <c r="K4881" i="15"/>
  <c r="L4881" i="15"/>
  <c r="K4885" i="15"/>
  <c r="L4885" i="15"/>
  <c r="K4889" i="15"/>
  <c r="L4889" i="15"/>
  <c r="K4893" i="15"/>
  <c r="L4893" i="15"/>
  <c r="K4897" i="15"/>
  <c r="L4897" i="15"/>
  <c r="K4901" i="15"/>
  <c r="L4901" i="15"/>
  <c r="K4905" i="15"/>
  <c r="L4905" i="15"/>
  <c r="K4909" i="15"/>
  <c r="L4909" i="15"/>
  <c r="K4913" i="15"/>
  <c r="L4913" i="15"/>
  <c r="K4917" i="15"/>
  <c r="L4917" i="15"/>
  <c r="K4921" i="15"/>
  <c r="L4921" i="15"/>
  <c r="K4925" i="15"/>
  <c r="L4925" i="15"/>
  <c r="K4929" i="15"/>
  <c r="L4929" i="15"/>
  <c r="K4933" i="15"/>
  <c r="L4933" i="15"/>
  <c r="K4937" i="15"/>
  <c r="L4937" i="15"/>
  <c r="K4941" i="15"/>
  <c r="L4941" i="15"/>
  <c r="K4945" i="15"/>
  <c r="L4945" i="15"/>
  <c r="K4949" i="15"/>
  <c r="L4949" i="15"/>
  <c r="K4953" i="15"/>
  <c r="L4953" i="15"/>
  <c r="K4957" i="15"/>
  <c r="L4957" i="15"/>
  <c r="K4961" i="15"/>
  <c r="L4961" i="15"/>
  <c r="K4965" i="15"/>
  <c r="L4965" i="15"/>
  <c r="K4969" i="15"/>
  <c r="L4969" i="15"/>
  <c r="K4973" i="15"/>
  <c r="L4973" i="15"/>
  <c r="K4977" i="15"/>
  <c r="L4977" i="15"/>
  <c r="K4981" i="15"/>
  <c r="L4981" i="15"/>
  <c r="K4985" i="15"/>
  <c r="L4985" i="15"/>
  <c r="K4989" i="15"/>
  <c r="L4989" i="15"/>
  <c r="K4993" i="15"/>
  <c r="L4993" i="15"/>
  <c r="L1994" i="15"/>
  <c r="K1722" i="15"/>
  <c r="L1722" i="15"/>
  <c r="K1726" i="15"/>
  <c r="L1726" i="15"/>
  <c r="K1734" i="15"/>
  <c r="L1734" i="15"/>
  <c r="K1738" i="15"/>
  <c r="L1738" i="15"/>
  <c r="K1742" i="15"/>
  <c r="L1742" i="15"/>
  <c r="K1746" i="15"/>
  <c r="L1746" i="15"/>
  <c r="K1750" i="15"/>
  <c r="L1750" i="15"/>
  <c r="K1754" i="15"/>
  <c r="L1754" i="15"/>
  <c r="K1758" i="15"/>
  <c r="L1758" i="15"/>
  <c r="K1766" i="15"/>
  <c r="L1766" i="15"/>
  <c r="K1770" i="15"/>
  <c r="L1770" i="15"/>
  <c r="K1774" i="15"/>
  <c r="L1774" i="15"/>
  <c r="K1778" i="15"/>
  <c r="L1778" i="15"/>
  <c r="K1782" i="15"/>
  <c r="L1782" i="15"/>
  <c r="K1786" i="15"/>
  <c r="L1786" i="15"/>
  <c r="K1790" i="15"/>
  <c r="L1790" i="15"/>
  <c r="K1798" i="15"/>
  <c r="L1798" i="15"/>
  <c r="K1802" i="15"/>
  <c r="L1802" i="15"/>
  <c r="K1806" i="15"/>
  <c r="L1806" i="15"/>
  <c r="K1810" i="15"/>
  <c r="L1810" i="15"/>
  <c r="K1814" i="15"/>
  <c r="L1814" i="15"/>
  <c r="K1818" i="15"/>
  <c r="L1818" i="15"/>
  <c r="K1822" i="15"/>
  <c r="L1822" i="15"/>
  <c r="K1830" i="15"/>
  <c r="L1830" i="15"/>
  <c r="K1834" i="15"/>
  <c r="L1834" i="15"/>
  <c r="K1838" i="15"/>
  <c r="L1838" i="15"/>
  <c r="K1842" i="15"/>
  <c r="L1842" i="15"/>
  <c r="K1846" i="15"/>
  <c r="L1846" i="15"/>
  <c r="K1850" i="15"/>
  <c r="L1850" i="15"/>
  <c r="K1854" i="15"/>
  <c r="L1854" i="15"/>
  <c r="K1862" i="15"/>
  <c r="L1862" i="15"/>
  <c r="L1866" i="15"/>
  <c r="K1866" i="15"/>
  <c r="L1870" i="15"/>
  <c r="K1870" i="15"/>
  <c r="K1874" i="15"/>
  <c r="L1874" i="15"/>
  <c r="L1878" i="15"/>
  <c r="K1878" i="15"/>
  <c r="L1882" i="15"/>
  <c r="K1882" i="15"/>
  <c r="L1886" i="15"/>
  <c r="K1886" i="15"/>
  <c r="L1890" i="15"/>
  <c r="K1890" i="15"/>
  <c r="L1894" i="15"/>
  <c r="K1894" i="15"/>
  <c r="L1898" i="15"/>
  <c r="K1898" i="15"/>
  <c r="L1902" i="15"/>
  <c r="K1902" i="15"/>
  <c r="L1906" i="15"/>
  <c r="K1906" i="15"/>
  <c r="L1910" i="15"/>
  <c r="K1910" i="15"/>
  <c r="L1914" i="15"/>
  <c r="K1914" i="15"/>
  <c r="L1918" i="15"/>
  <c r="K1918" i="15"/>
  <c r="K1922" i="15"/>
  <c r="L1922" i="15"/>
  <c r="K1926" i="15"/>
  <c r="L1926" i="15"/>
  <c r="K1930" i="15"/>
  <c r="L1930" i="15"/>
  <c r="K1934" i="15"/>
  <c r="L1934" i="15"/>
  <c r="K1938" i="15"/>
  <c r="L1938" i="15"/>
  <c r="K1942" i="15"/>
  <c r="L1942" i="15"/>
  <c r="K1946" i="15"/>
  <c r="L1946" i="15"/>
  <c r="K1950" i="15"/>
  <c r="L1950" i="15"/>
  <c r="K1954" i="15"/>
  <c r="L1954" i="15"/>
  <c r="K1958" i="15"/>
  <c r="L1958" i="15"/>
  <c r="K1962" i="15"/>
  <c r="L1962" i="15"/>
  <c r="K1966" i="15"/>
  <c r="L1966" i="15"/>
  <c r="K1970" i="15"/>
  <c r="L1970" i="15"/>
  <c r="K1974" i="15"/>
  <c r="L1974" i="15"/>
  <c r="K1978" i="15"/>
  <c r="L1978" i="15"/>
  <c r="K1982" i="15"/>
  <c r="L1982" i="15"/>
  <c r="K1986" i="15"/>
  <c r="L1986" i="15"/>
  <c r="K1990" i="15"/>
  <c r="L1990" i="15"/>
  <c r="K1998" i="15"/>
  <c r="L1998" i="15"/>
  <c r="K2002" i="15"/>
  <c r="L2002" i="15"/>
  <c r="K2006" i="15"/>
  <c r="L2006" i="15"/>
  <c r="K2010" i="15"/>
  <c r="L2010" i="15"/>
  <c r="K2014" i="15"/>
  <c r="L2014" i="15"/>
  <c r="K2018" i="15"/>
  <c r="L2018" i="15"/>
  <c r="K2022" i="15"/>
  <c r="L2022" i="15"/>
  <c r="K2026" i="15"/>
  <c r="L2026" i="15"/>
  <c r="K2030" i="15"/>
  <c r="L2030" i="15"/>
  <c r="K2034" i="15"/>
  <c r="L2034" i="15"/>
  <c r="K2038" i="15"/>
  <c r="L2038" i="15"/>
  <c r="K2042" i="15"/>
  <c r="L2042" i="15"/>
  <c r="K2046" i="15"/>
  <c r="L2046" i="15"/>
  <c r="K2050" i="15"/>
  <c r="L2050" i="15"/>
  <c r="K2054" i="15"/>
  <c r="L2054" i="15"/>
  <c r="K2058" i="15"/>
  <c r="L2058" i="15"/>
  <c r="K2062" i="15"/>
  <c r="L2062" i="15"/>
  <c r="K2066" i="15"/>
  <c r="L2066" i="15"/>
  <c r="K2070" i="15"/>
  <c r="L2070" i="15"/>
  <c r="K2074" i="15"/>
  <c r="L2074" i="15"/>
  <c r="K2078" i="15"/>
  <c r="L2078" i="15"/>
  <c r="K2082" i="15"/>
  <c r="L2082" i="15"/>
  <c r="K2086" i="15"/>
  <c r="L2086" i="15"/>
  <c r="K2090" i="15"/>
  <c r="L2090" i="15"/>
  <c r="K2094" i="15"/>
  <c r="L2094" i="15"/>
  <c r="K2098" i="15"/>
  <c r="L2098" i="15"/>
  <c r="K2102" i="15"/>
  <c r="L2102" i="15"/>
  <c r="K2106" i="15"/>
  <c r="L2106" i="15"/>
  <c r="K2110" i="15"/>
  <c r="L2110" i="15"/>
  <c r="K2114" i="15"/>
  <c r="L2114" i="15"/>
  <c r="K2118" i="15"/>
  <c r="L2118" i="15"/>
  <c r="K2122" i="15"/>
  <c r="L2122" i="15"/>
  <c r="K2126" i="15"/>
  <c r="L2126" i="15"/>
  <c r="K2130" i="15"/>
  <c r="L2130" i="15"/>
  <c r="K2134" i="15"/>
  <c r="L2134" i="15"/>
  <c r="K2138" i="15"/>
  <c r="L2138" i="15"/>
  <c r="K2142" i="15"/>
  <c r="L2142" i="15"/>
  <c r="K2146" i="15"/>
  <c r="L2146" i="15"/>
  <c r="K2150" i="15"/>
  <c r="L2150" i="15"/>
  <c r="K2154" i="15"/>
  <c r="L2154" i="15"/>
  <c r="K2158" i="15"/>
  <c r="L2158" i="15"/>
  <c r="K2162" i="15"/>
  <c r="L2162" i="15"/>
  <c r="K2166" i="15"/>
  <c r="L2166" i="15"/>
  <c r="K2170" i="15"/>
  <c r="L2170" i="15"/>
  <c r="K2174" i="15"/>
  <c r="L2174" i="15"/>
  <c r="K2178" i="15"/>
  <c r="L2178" i="15"/>
  <c r="K2182" i="15"/>
  <c r="L2182" i="15"/>
  <c r="K2186" i="15"/>
  <c r="L2186" i="15"/>
  <c r="K2190" i="15"/>
  <c r="L2190" i="15"/>
  <c r="K2194" i="15"/>
  <c r="L2194" i="15"/>
  <c r="K2198" i="15"/>
  <c r="L2198" i="15"/>
  <c r="K2202" i="15"/>
  <c r="L2202" i="15"/>
  <c r="K2206" i="15"/>
  <c r="L2206" i="15"/>
  <c r="K2210" i="15"/>
  <c r="L2210" i="15"/>
  <c r="K2214" i="15"/>
  <c r="L2214" i="15"/>
  <c r="K2218" i="15"/>
  <c r="L2218" i="15"/>
  <c r="K2222" i="15"/>
  <c r="L2222" i="15"/>
  <c r="K2226" i="15"/>
  <c r="L2226" i="15"/>
  <c r="K2230" i="15"/>
  <c r="L2230" i="15"/>
  <c r="K2234" i="15"/>
  <c r="L2234" i="15"/>
  <c r="K2238" i="15"/>
  <c r="L2238" i="15"/>
  <c r="K2242" i="15"/>
  <c r="L2242" i="15"/>
  <c r="K2246" i="15"/>
  <c r="L2246" i="15"/>
  <c r="K2250" i="15"/>
  <c r="L2250" i="15"/>
  <c r="K2254" i="15"/>
  <c r="L2254" i="15"/>
  <c r="K2258" i="15"/>
  <c r="L2258" i="15"/>
  <c r="K2262" i="15"/>
  <c r="L2262" i="15"/>
  <c r="K2266" i="15"/>
  <c r="L2266" i="15"/>
  <c r="K2270" i="15"/>
  <c r="L2270" i="15"/>
  <c r="K2274" i="15"/>
  <c r="L2274" i="15"/>
  <c r="K2278" i="15"/>
  <c r="L2278" i="15"/>
  <c r="K2282" i="15"/>
  <c r="L2282" i="15"/>
  <c r="K2286" i="15"/>
  <c r="L2286" i="15"/>
  <c r="K2290" i="15"/>
  <c r="L2290" i="15"/>
  <c r="K2294" i="15"/>
  <c r="L2294" i="15"/>
  <c r="K2298" i="15"/>
  <c r="L2298" i="15"/>
  <c r="K2302" i="15"/>
  <c r="L2302" i="15"/>
  <c r="K2306" i="15"/>
  <c r="L2306" i="15"/>
  <c r="K2314" i="15"/>
  <c r="L2314" i="15"/>
  <c r="K2318" i="15"/>
  <c r="L2318" i="15"/>
  <c r="K2322" i="15"/>
  <c r="L2322" i="15"/>
  <c r="K2326" i="15"/>
  <c r="L2326" i="15"/>
  <c r="K2330" i="15"/>
  <c r="L2330" i="15"/>
  <c r="K2334" i="15"/>
  <c r="L2334" i="15"/>
  <c r="K2338" i="15"/>
  <c r="L2338" i="15"/>
  <c r="K2342" i="15"/>
  <c r="L2342" i="15"/>
  <c r="K2346" i="15"/>
  <c r="L2346" i="15"/>
  <c r="K2350" i="15"/>
  <c r="L2350" i="15"/>
  <c r="K2354" i="15"/>
  <c r="L2354" i="15"/>
  <c r="K2358" i="15"/>
  <c r="L2358" i="15"/>
  <c r="K2362" i="15"/>
  <c r="L2362" i="15"/>
  <c r="K2366" i="15"/>
  <c r="L2366" i="15"/>
  <c r="K2370" i="15"/>
  <c r="L2370" i="15"/>
  <c r="K2374" i="15"/>
  <c r="L2374" i="15"/>
  <c r="K2378" i="15"/>
  <c r="L2378" i="15"/>
  <c r="K2382" i="15"/>
  <c r="L2382" i="15"/>
  <c r="K2386" i="15"/>
  <c r="L2386" i="15"/>
  <c r="K2390" i="15"/>
  <c r="L2390" i="15"/>
  <c r="K2394" i="15"/>
  <c r="L2394" i="15"/>
  <c r="K2398" i="15"/>
  <c r="L2398" i="15"/>
  <c r="K2402" i="15"/>
  <c r="L2402" i="15"/>
  <c r="K2406" i="15"/>
  <c r="L2406" i="15"/>
  <c r="K2410" i="15"/>
  <c r="L2410" i="15"/>
  <c r="K2414" i="15"/>
  <c r="L2414" i="15"/>
  <c r="K2418" i="15"/>
  <c r="L2418" i="15"/>
  <c r="K2422" i="15"/>
  <c r="L2422" i="15"/>
  <c r="K2426" i="15"/>
  <c r="L2426" i="15"/>
  <c r="K2430" i="15"/>
  <c r="L2430" i="15"/>
  <c r="K2434" i="15"/>
  <c r="L2434" i="15"/>
  <c r="K2438" i="15"/>
  <c r="L2438" i="15"/>
  <c r="K2442" i="15"/>
  <c r="L2442" i="15"/>
  <c r="K2446" i="15"/>
  <c r="L2446" i="15"/>
  <c r="K2450" i="15"/>
  <c r="L2450" i="15"/>
  <c r="K2454" i="15"/>
  <c r="L2454" i="15"/>
  <c r="K2458" i="15"/>
  <c r="L2458" i="15"/>
  <c r="K2462" i="15"/>
  <c r="L2462" i="15"/>
  <c r="K2466" i="15"/>
  <c r="L2466" i="15"/>
  <c r="K2470" i="15"/>
  <c r="L2470" i="15"/>
  <c r="K2474" i="15"/>
  <c r="L2474" i="15"/>
  <c r="K2478" i="15"/>
  <c r="L2478" i="15"/>
  <c r="K2482" i="15"/>
  <c r="L2482" i="15"/>
  <c r="K2486" i="15"/>
  <c r="L2486" i="15"/>
  <c r="K2490" i="15"/>
  <c r="L2490" i="15"/>
  <c r="K2494" i="15"/>
  <c r="L2494" i="15"/>
  <c r="K2498" i="15"/>
  <c r="L2498" i="15"/>
  <c r="K2502" i="15"/>
  <c r="L2502" i="15"/>
  <c r="K2506" i="15"/>
  <c r="L2506" i="15"/>
  <c r="K2510" i="15"/>
  <c r="L2510" i="15"/>
  <c r="K2514" i="15"/>
  <c r="L2514" i="15"/>
  <c r="K2518" i="15"/>
  <c r="L2518" i="15"/>
  <c r="K2522" i="15"/>
  <c r="L2522" i="15"/>
  <c r="K2526" i="15"/>
  <c r="L2526" i="15"/>
  <c r="K2530" i="15"/>
  <c r="L2530" i="15"/>
  <c r="K2534" i="15"/>
  <c r="L2534" i="15"/>
  <c r="K2538" i="15"/>
  <c r="L2538" i="15"/>
  <c r="K2542" i="15"/>
  <c r="L2542" i="15"/>
  <c r="K2546" i="15"/>
  <c r="L2546" i="15"/>
  <c r="K2550" i="15"/>
  <c r="L2550" i="15"/>
  <c r="K2554" i="15"/>
  <c r="L2554" i="15"/>
  <c r="K2558" i="15"/>
  <c r="L2558" i="15"/>
  <c r="K2562" i="15"/>
  <c r="L2562" i="15"/>
  <c r="K2566" i="15"/>
  <c r="L2566" i="15"/>
  <c r="K2570" i="15"/>
  <c r="L2570" i="15"/>
  <c r="K2574" i="15"/>
  <c r="L2574" i="15"/>
  <c r="K2578" i="15"/>
  <c r="L2578" i="15"/>
  <c r="K2582" i="15"/>
  <c r="L2582" i="15"/>
  <c r="K2586" i="15"/>
  <c r="L2586" i="15"/>
  <c r="K2590" i="15"/>
  <c r="L2590" i="15"/>
  <c r="K2594" i="15"/>
  <c r="L2594" i="15"/>
  <c r="K2598" i="15"/>
  <c r="L2598" i="15"/>
  <c r="K2602" i="15"/>
  <c r="L2602" i="15"/>
  <c r="K2606" i="15"/>
  <c r="L2606" i="15"/>
  <c r="K2610" i="15"/>
  <c r="L2610" i="15"/>
  <c r="K2614" i="15"/>
  <c r="L2614" i="15"/>
  <c r="K2618" i="15"/>
  <c r="L2618" i="15"/>
  <c r="K2622" i="15"/>
  <c r="L2622" i="15"/>
  <c r="K2626" i="15"/>
  <c r="L2626" i="15"/>
  <c r="K2630" i="15"/>
  <c r="L2630" i="15"/>
  <c r="K2634" i="15"/>
  <c r="L2634" i="15"/>
  <c r="K2638" i="15"/>
  <c r="L2638" i="15"/>
  <c r="K2642" i="15"/>
  <c r="L2642" i="15"/>
  <c r="K2646" i="15"/>
  <c r="L2646" i="15"/>
  <c r="K2650" i="15"/>
  <c r="L2650" i="15"/>
  <c r="K2654" i="15"/>
  <c r="L2654" i="15"/>
  <c r="K2658" i="15"/>
  <c r="L2658" i="15"/>
  <c r="K2662" i="15"/>
  <c r="L2662" i="15"/>
  <c r="K2666" i="15"/>
  <c r="L2666" i="15"/>
  <c r="K2670" i="15"/>
  <c r="L2670" i="15"/>
  <c r="K2674" i="15"/>
  <c r="L2674" i="15"/>
  <c r="K2678" i="15"/>
  <c r="L2678" i="15"/>
  <c r="K2682" i="15"/>
  <c r="L2682" i="15"/>
  <c r="K2686" i="15"/>
  <c r="L2686" i="15"/>
  <c r="K2690" i="15"/>
  <c r="L2690" i="15"/>
  <c r="K2694" i="15"/>
  <c r="L2694" i="15"/>
  <c r="K2698" i="15"/>
  <c r="L2698" i="15"/>
  <c r="K2702" i="15"/>
  <c r="L2702" i="15"/>
  <c r="K2706" i="15"/>
  <c r="L2706" i="15"/>
  <c r="K2710" i="15"/>
  <c r="L2710" i="15"/>
  <c r="K2714" i="15"/>
  <c r="L2714" i="15"/>
  <c r="K2718" i="15"/>
  <c r="L2718" i="15"/>
  <c r="K2722" i="15"/>
  <c r="L2722" i="15"/>
  <c r="K2726" i="15"/>
  <c r="L2726" i="15"/>
  <c r="K2730" i="15"/>
  <c r="L2730" i="15"/>
  <c r="K2734" i="15"/>
  <c r="L2734" i="15"/>
  <c r="K2738" i="15"/>
  <c r="L2738" i="15"/>
  <c r="K2742" i="15"/>
  <c r="L2742" i="15"/>
  <c r="K2746" i="15"/>
  <c r="L2746" i="15"/>
  <c r="K2750" i="15"/>
  <c r="L2750" i="15"/>
  <c r="K2754" i="15"/>
  <c r="L2754" i="15"/>
  <c r="K2758" i="15"/>
  <c r="L2758" i="15"/>
  <c r="K2762" i="15"/>
  <c r="L2762" i="15"/>
  <c r="K2766" i="15"/>
  <c r="L2766" i="15"/>
  <c r="K2770" i="15"/>
  <c r="L2770" i="15"/>
  <c r="K2774" i="15"/>
  <c r="L2774" i="15"/>
  <c r="K2778" i="15"/>
  <c r="L2778" i="15"/>
  <c r="K2782" i="15"/>
  <c r="L2782" i="15"/>
  <c r="K2786" i="15"/>
  <c r="L2786" i="15"/>
  <c r="K2790" i="15"/>
  <c r="L2790" i="15"/>
  <c r="K2794" i="15"/>
  <c r="L2794" i="15"/>
  <c r="K2798" i="15"/>
  <c r="L2798" i="15"/>
  <c r="K2802" i="15"/>
  <c r="L2802" i="15"/>
  <c r="K2806" i="15"/>
  <c r="L2806" i="15"/>
  <c r="K2810" i="15"/>
  <c r="L2810" i="15"/>
  <c r="K2814" i="15"/>
  <c r="L2814" i="15"/>
  <c r="K2818" i="15"/>
  <c r="L2818" i="15"/>
  <c r="K2822" i="15"/>
  <c r="L2822" i="15"/>
  <c r="K2826" i="15"/>
  <c r="L2826" i="15"/>
  <c r="K2830" i="15"/>
  <c r="L2830" i="15"/>
  <c r="K2834" i="15"/>
  <c r="L2834" i="15"/>
  <c r="K2838" i="15"/>
  <c r="L2838" i="15"/>
  <c r="K2842" i="15"/>
  <c r="L2842" i="15"/>
  <c r="K2846" i="15"/>
  <c r="L2846" i="15"/>
  <c r="K2850" i="15"/>
  <c r="L2850" i="15"/>
  <c r="K2854" i="15"/>
  <c r="L2854" i="15"/>
  <c r="K2858" i="15"/>
  <c r="L2858" i="15"/>
  <c r="K2862" i="15"/>
  <c r="L2862" i="15"/>
  <c r="K2866" i="15"/>
  <c r="L2866" i="15"/>
  <c r="K2870" i="15"/>
  <c r="L2870" i="15"/>
  <c r="K2874" i="15"/>
  <c r="L2874" i="15"/>
  <c r="K2878" i="15"/>
  <c r="L2878" i="15"/>
  <c r="K2882" i="15"/>
  <c r="L2882" i="15"/>
  <c r="K2886" i="15"/>
  <c r="L2886" i="15"/>
  <c r="K2890" i="15"/>
  <c r="L2890" i="15"/>
  <c r="K2894" i="15"/>
  <c r="L2894" i="15"/>
  <c r="K2898" i="15"/>
  <c r="L2898" i="15"/>
  <c r="K2902" i="15"/>
  <c r="L2902" i="15"/>
  <c r="K2906" i="15"/>
  <c r="L2906" i="15"/>
  <c r="K2910" i="15"/>
  <c r="L2910" i="15"/>
  <c r="K2914" i="15"/>
  <c r="L2914" i="15"/>
  <c r="K2918" i="15"/>
  <c r="L2918" i="15"/>
  <c r="K2922" i="15"/>
  <c r="L2922" i="15"/>
  <c r="K2926" i="15"/>
  <c r="L2926" i="15"/>
  <c r="K2930" i="15"/>
  <c r="L2930" i="15"/>
  <c r="K2934" i="15"/>
  <c r="L2934" i="15"/>
  <c r="K2938" i="15"/>
  <c r="L2938" i="15"/>
  <c r="K2942" i="15"/>
  <c r="L2942" i="15"/>
  <c r="K2946" i="15"/>
  <c r="L2946" i="15"/>
  <c r="K2950" i="15"/>
  <c r="L2950" i="15"/>
  <c r="K2954" i="15"/>
  <c r="L2954" i="15"/>
  <c r="K2958" i="15"/>
  <c r="L2958" i="15"/>
  <c r="K2962" i="15"/>
  <c r="L2962" i="15"/>
  <c r="K2966" i="15"/>
  <c r="L2966" i="15"/>
  <c r="K2970" i="15"/>
  <c r="L2970" i="15"/>
  <c r="L2974" i="15"/>
  <c r="K2974" i="15"/>
  <c r="L2978" i="15"/>
  <c r="K2978" i="15"/>
  <c r="L2982" i="15"/>
  <c r="K2982" i="15"/>
  <c r="L2986" i="15"/>
  <c r="K2986" i="15"/>
  <c r="L2990" i="15"/>
  <c r="K2990" i="15"/>
  <c r="L2994" i="15"/>
  <c r="K2994" i="15"/>
  <c r="L2998" i="15"/>
  <c r="K2998" i="15"/>
  <c r="L3002" i="15"/>
  <c r="K3002" i="15"/>
  <c r="L3006" i="15"/>
  <c r="K3006" i="15"/>
  <c r="L3010" i="15"/>
  <c r="K3010" i="15"/>
  <c r="L3014" i="15"/>
  <c r="K3014" i="15"/>
  <c r="L3018" i="15"/>
  <c r="K3018" i="15"/>
  <c r="L3022" i="15"/>
  <c r="K3022" i="15"/>
  <c r="L3026" i="15"/>
  <c r="K3026" i="15"/>
  <c r="L3030" i="15"/>
  <c r="K3030" i="15"/>
  <c r="L3034" i="15"/>
  <c r="K3034" i="15"/>
  <c r="L3038" i="15"/>
  <c r="K3038" i="15"/>
  <c r="L3042" i="15"/>
  <c r="K3042" i="15"/>
  <c r="L3046" i="15"/>
  <c r="K3046" i="15"/>
  <c r="L3050" i="15"/>
  <c r="K3050" i="15"/>
  <c r="L3054" i="15"/>
  <c r="K3054" i="15"/>
  <c r="L3058" i="15"/>
  <c r="K3058" i="15"/>
  <c r="L3062" i="15"/>
  <c r="K3062" i="15"/>
  <c r="L3066" i="15"/>
  <c r="K3066" i="15"/>
  <c r="K3070" i="15"/>
  <c r="L3070" i="15"/>
  <c r="K3074" i="15"/>
  <c r="L3074" i="15"/>
  <c r="K3078" i="15"/>
  <c r="L3078" i="15"/>
  <c r="K3082" i="15"/>
  <c r="L3082" i="15"/>
  <c r="K3086" i="15"/>
  <c r="L3086" i="15"/>
  <c r="K3090" i="15"/>
  <c r="L3090" i="15"/>
  <c r="K3094" i="15"/>
  <c r="L3094" i="15"/>
  <c r="K3098" i="15"/>
  <c r="L3098" i="15"/>
  <c r="K3102" i="15"/>
  <c r="L3102" i="15"/>
  <c r="K3106" i="15"/>
  <c r="L3106" i="15"/>
  <c r="K3110" i="15"/>
  <c r="L3110" i="15"/>
  <c r="K3114" i="15"/>
  <c r="L3114" i="15"/>
  <c r="K3118" i="15"/>
  <c r="L3118" i="15"/>
  <c r="K3122" i="15"/>
  <c r="L3122" i="15"/>
  <c r="K3126" i="15"/>
  <c r="L3126" i="15"/>
  <c r="K3130" i="15"/>
  <c r="L3130" i="15"/>
  <c r="K3134" i="15"/>
  <c r="L3134" i="15"/>
  <c r="K3138" i="15"/>
  <c r="L3138" i="15"/>
  <c r="K3142" i="15"/>
  <c r="L3142" i="15"/>
  <c r="K3146" i="15"/>
  <c r="L3146" i="15"/>
  <c r="K3150" i="15"/>
  <c r="L3150" i="15"/>
  <c r="K3154" i="15"/>
  <c r="L3154" i="15"/>
  <c r="K3158" i="15"/>
  <c r="L3158" i="15"/>
  <c r="K3162" i="15"/>
  <c r="L3162" i="15"/>
  <c r="K3166" i="15"/>
  <c r="L3166" i="15"/>
  <c r="K3170" i="15"/>
  <c r="L3170" i="15"/>
  <c r="K3174" i="15"/>
  <c r="L3174" i="15"/>
  <c r="K3178" i="15"/>
  <c r="L3178" i="15"/>
  <c r="K3182" i="15"/>
  <c r="L3182" i="15"/>
  <c r="K3186" i="15"/>
  <c r="L3186" i="15"/>
  <c r="K3190" i="15"/>
  <c r="L3190" i="15"/>
  <c r="K3194" i="15"/>
  <c r="L3194" i="15"/>
  <c r="K3198" i="15"/>
  <c r="L3198" i="15"/>
  <c r="K3202" i="15"/>
  <c r="L3202" i="15"/>
  <c r="K3206" i="15"/>
  <c r="L3206" i="15"/>
  <c r="K3210" i="15"/>
  <c r="L3210" i="15"/>
  <c r="K3214" i="15"/>
  <c r="L3214" i="15"/>
  <c r="K3218" i="15"/>
  <c r="L3218" i="15"/>
  <c r="K3222" i="15"/>
  <c r="L3222" i="15"/>
  <c r="K3226" i="15"/>
  <c r="L3226" i="15"/>
  <c r="K3230" i="15"/>
  <c r="L3230" i="15"/>
  <c r="K3234" i="15"/>
  <c r="L3234" i="15"/>
  <c r="K3238" i="15"/>
  <c r="L3238" i="15"/>
  <c r="K3242" i="15"/>
  <c r="L3242" i="15"/>
  <c r="K3246" i="15"/>
  <c r="L3246" i="15"/>
  <c r="K3250" i="15"/>
  <c r="L3250" i="15"/>
  <c r="K3254" i="15"/>
  <c r="L3254" i="15"/>
  <c r="K3258" i="15"/>
  <c r="L3258" i="15"/>
  <c r="K3262" i="15"/>
  <c r="L3262" i="15"/>
  <c r="K3266" i="15"/>
  <c r="L3266" i="15"/>
  <c r="K3270" i="15"/>
  <c r="L3270" i="15"/>
  <c r="K3274" i="15"/>
  <c r="L3274" i="15"/>
  <c r="K3278" i="15"/>
  <c r="L3278" i="15"/>
  <c r="K3282" i="15"/>
  <c r="L3282" i="15"/>
  <c r="K3286" i="15"/>
  <c r="L3286" i="15"/>
  <c r="K3290" i="15"/>
  <c r="L3290" i="15"/>
  <c r="K3294" i="15"/>
  <c r="L3294" i="15"/>
  <c r="K3298" i="15"/>
  <c r="L3298" i="15"/>
  <c r="K3302" i="15"/>
  <c r="L3302" i="15"/>
  <c r="K3306" i="15"/>
  <c r="L3306" i="15"/>
  <c r="K3310" i="15"/>
  <c r="L3310" i="15"/>
  <c r="K3314" i="15"/>
  <c r="L3314" i="15"/>
  <c r="L3318" i="15"/>
  <c r="K3318" i="15"/>
  <c r="L3322" i="15"/>
  <c r="K3322" i="15"/>
  <c r="L3326" i="15"/>
  <c r="K3326" i="15"/>
  <c r="L3330" i="15"/>
  <c r="K3330" i="15"/>
  <c r="L3334" i="15"/>
  <c r="K3334" i="15"/>
  <c r="L3338" i="15"/>
  <c r="K3338" i="15"/>
  <c r="L3342" i="15"/>
  <c r="K3342" i="15"/>
  <c r="L3346" i="15"/>
  <c r="K3346" i="15"/>
  <c r="L3350" i="15"/>
  <c r="K3350" i="15"/>
  <c r="L3354" i="15"/>
  <c r="K3354" i="15"/>
  <c r="L3358" i="15"/>
  <c r="K3358" i="15"/>
  <c r="L3362" i="15"/>
  <c r="K3362" i="15"/>
  <c r="L3366" i="15"/>
  <c r="K3366" i="15"/>
  <c r="L3370" i="15"/>
  <c r="K3370" i="15"/>
  <c r="L3374" i="15"/>
  <c r="K3374" i="15"/>
  <c r="L3378" i="15"/>
  <c r="K3378" i="15"/>
  <c r="L3382" i="15"/>
  <c r="K3382" i="15"/>
  <c r="L3386" i="15"/>
  <c r="K3386" i="15"/>
  <c r="L3390" i="15"/>
  <c r="K3390" i="15"/>
  <c r="L3394" i="15"/>
  <c r="K3394" i="15"/>
  <c r="L3398" i="15"/>
  <c r="K3398" i="15"/>
  <c r="L3402" i="15"/>
  <c r="K3402" i="15"/>
  <c r="L3406" i="15"/>
  <c r="K3406" i="15"/>
  <c r="L3410" i="15"/>
  <c r="K3410" i="15"/>
  <c r="L3414" i="15"/>
  <c r="K3414" i="15"/>
  <c r="L3418" i="15"/>
  <c r="K3418" i="15"/>
  <c r="L3422" i="15"/>
  <c r="K3422" i="15"/>
  <c r="L3426" i="15"/>
  <c r="K3426" i="15"/>
  <c r="L3430" i="15"/>
  <c r="K3430" i="15"/>
  <c r="L3434" i="15"/>
  <c r="K3434" i="15"/>
  <c r="L3438" i="15"/>
  <c r="K3438" i="15"/>
  <c r="L3442" i="15"/>
  <c r="K3442" i="15"/>
  <c r="L3446" i="15"/>
  <c r="K3446" i="15"/>
  <c r="L3450" i="15"/>
  <c r="K3450" i="15"/>
  <c r="L3454" i="15"/>
  <c r="K3454" i="15"/>
  <c r="L3458" i="15"/>
  <c r="K3458" i="15"/>
  <c r="L3462" i="15"/>
  <c r="K3462" i="15"/>
  <c r="L3466" i="15"/>
  <c r="K3466" i="15"/>
  <c r="L3470" i="15"/>
  <c r="K3470" i="15"/>
  <c r="L3474" i="15"/>
  <c r="K3474" i="15"/>
  <c r="L3478" i="15"/>
  <c r="K3478" i="15"/>
  <c r="L3482" i="15"/>
  <c r="K3482" i="15"/>
  <c r="L3486" i="15"/>
  <c r="K3486" i="15"/>
  <c r="L3490" i="15"/>
  <c r="K3490" i="15"/>
  <c r="L3494" i="15"/>
  <c r="K3494" i="15"/>
  <c r="L3498" i="15"/>
  <c r="K3498" i="15"/>
  <c r="L3502" i="15"/>
  <c r="K3502" i="15"/>
  <c r="L3506" i="15"/>
  <c r="K3506" i="15"/>
  <c r="L3510" i="15"/>
  <c r="K3510" i="15"/>
  <c r="L3514" i="15"/>
  <c r="K3514" i="15"/>
  <c r="L3518" i="15"/>
  <c r="K3518" i="15"/>
  <c r="L3522" i="15"/>
  <c r="K3522" i="15"/>
  <c r="L3526" i="15"/>
  <c r="K3526" i="15"/>
  <c r="L3530" i="15"/>
  <c r="K3530" i="15"/>
  <c r="L3534" i="15"/>
  <c r="K3534" i="15"/>
  <c r="L3538" i="15"/>
  <c r="K3538" i="15"/>
  <c r="L3542" i="15"/>
  <c r="K3542" i="15"/>
  <c r="L3546" i="15"/>
  <c r="K3546" i="15"/>
  <c r="L3550" i="15"/>
  <c r="K3550" i="15"/>
  <c r="L3554" i="15"/>
  <c r="K3554" i="15"/>
  <c r="L3558" i="15"/>
  <c r="K3558" i="15"/>
  <c r="L3562" i="15"/>
  <c r="K3562" i="15"/>
  <c r="L3566" i="15"/>
  <c r="K3566" i="15"/>
  <c r="L3570" i="15"/>
  <c r="K3570" i="15"/>
  <c r="L3574" i="15"/>
  <c r="K3574" i="15"/>
  <c r="L3578" i="15"/>
  <c r="K3578" i="15"/>
  <c r="L3582" i="15"/>
  <c r="K3582" i="15"/>
  <c r="L3586" i="15"/>
  <c r="K3586" i="15"/>
  <c r="L3590" i="15"/>
  <c r="K3590" i="15"/>
  <c r="L3594" i="15"/>
  <c r="K3594" i="15"/>
  <c r="L3598" i="15"/>
  <c r="K3598" i="15"/>
  <c r="L3602" i="15"/>
  <c r="K3602" i="15"/>
  <c r="L3606" i="15"/>
  <c r="K3606" i="15"/>
  <c r="L3610" i="15"/>
  <c r="K3610" i="15"/>
  <c r="L3614" i="15"/>
  <c r="K3614" i="15"/>
  <c r="L3618" i="15"/>
  <c r="K3618" i="15"/>
  <c r="L3622" i="15"/>
  <c r="K3622" i="15"/>
  <c r="L3626" i="15"/>
  <c r="K3626" i="15"/>
  <c r="L3630" i="15"/>
  <c r="K3630" i="15"/>
  <c r="L3634" i="15"/>
  <c r="K3634" i="15"/>
  <c r="L3638" i="15"/>
  <c r="K3638" i="15"/>
  <c r="L3642" i="15"/>
  <c r="K3642" i="15"/>
  <c r="L3646" i="15"/>
  <c r="K3646" i="15"/>
  <c r="L3650" i="15"/>
  <c r="K3650" i="15"/>
  <c r="L3654" i="15"/>
  <c r="K3654" i="15"/>
  <c r="L3658" i="15"/>
  <c r="K3658" i="15"/>
  <c r="L3662" i="15"/>
  <c r="K3662" i="15"/>
  <c r="L3666" i="15"/>
  <c r="K3666" i="15"/>
  <c r="L3670" i="15"/>
  <c r="K3670" i="15"/>
  <c r="L3674" i="15"/>
  <c r="K3674" i="15"/>
  <c r="L3678" i="15"/>
  <c r="K3678" i="15"/>
  <c r="L3682" i="15"/>
  <c r="K3682" i="15"/>
  <c r="L3686" i="15"/>
  <c r="K3686" i="15"/>
  <c r="L3690" i="15"/>
  <c r="K3690" i="15"/>
  <c r="L3694" i="15"/>
  <c r="K3694" i="15"/>
  <c r="L3698" i="15"/>
  <c r="K3698" i="15"/>
  <c r="L3702" i="15"/>
  <c r="K3702" i="15"/>
  <c r="L3706" i="15"/>
  <c r="K3706" i="15"/>
  <c r="L3710" i="15"/>
  <c r="K3710" i="15"/>
  <c r="L3714" i="15"/>
  <c r="K3714" i="15"/>
  <c r="L3718" i="15"/>
  <c r="K3718" i="15"/>
  <c r="L3722" i="15"/>
  <c r="K3722" i="15"/>
  <c r="L3726" i="15"/>
  <c r="K3726" i="15"/>
  <c r="L3730" i="15"/>
  <c r="K3730" i="15"/>
  <c r="L3734" i="15"/>
  <c r="K3734" i="15"/>
  <c r="L3738" i="15"/>
  <c r="K3738" i="15"/>
  <c r="L3742" i="15"/>
  <c r="K3742" i="15"/>
  <c r="L3746" i="15"/>
  <c r="K3746" i="15"/>
  <c r="L3750" i="15"/>
  <c r="K3750" i="15"/>
  <c r="L3754" i="15"/>
  <c r="K3754" i="15"/>
  <c r="L3758" i="15"/>
  <c r="K3758" i="15"/>
  <c r="L3762" i="15"/>
  <c r="K3762" i="15"/>
  <c r="L3766" i="15"/>
  <c r="K3766" i="15"/>
  <c r="L3770" i="15"/>
  <c r="K3770" i="15"/>
  <c r="L3774" i="15"/>
  <c r="K3774" i="15"/>
  <c r="L3778" i="15"/>
  <c r="K3778" i="15"/>
  <c r="L3782" i="15"/>
  <c r="K3782" i="15"/>
  <c r="L3786" i="15"/>
  <c r="K3786" i="15"/>
  <c r="L3790" i="15"/>
  <c r="K3790" i="15"/>
  <c r="L3794" i="15"/>
  <c r="K3794" i="15"/>
  <c r="L3798" i="15"/>
  <c r="K3798" i="15"/>
  <c r="L3802" i="15"/>
  <c r="K3802" i="15"/>
  <c r="L3806" i="15"/>
  <c r="K3806" i="15"/>
  <c r="L3810" i="15"/>
  <c r="K3810" i="15"/>
  <c r="L3814" i="15"/>
  <c r="K3814" i="15"/>
  <c r="L3818" i="15"/>
  <c r="K3818" i="15"/>
  <c r="L3822" i="15"/>
  <c r="K3822" i="15"/>
  <c r="L3826" i="15"/>
  <c r="K3826" i="15"/>
  <c r="L3830" i="15"/>
  <c r="K3830" i="15"/>
  <c r="L3834" i="15"/>
  <c r="K3834" i="15"/>
  <c r="L3838" i="15"/>
  <c r="K3838" i="15"/>
  <c r="L3842" i="15"/>
  <c r="K3842" i="15"/>
  <c r="L3846" i="15"/>
  <c r="K3846" i="15"/>
  <c r="L3850" i="15"/>
  <c r="K3850" i="15"/>
  <c r="L3854" i="15"/>
  <c r="K3854" i="15"/>
  <c r="L3858" i="15"/>
  <c r="K3858" i="15"/>
  <c r="L3862" i="15"/>
  <c r="K3862" i="15"/>
  <c r="L3866" i="15"/>
  <c r="K3866" i="15"/>
  <c r="L3870" i="15"/>
  <c r="K3870" i="15"/>
  <c r="L3874" i="15"/>
  <c r="K3874" i="15"/>
  <c r="L3878" i="15"/>
  <c r="K3878" i="15"/>
  <c r="L3882" i="15"/>
  <c r="K3882" i="15"/>
  <c r="L3886" i="15"/>
  <c r="K3886" i="15"/>
  <c r="L3890" i="15"/>
  <c r="K3890" i="15"/>
  <c r="L3894" i="15"/>
  <c r="K3894" i="15"/>
  <c r="L3898" i="15"/>
  <c r="K3898" i="15"/>
  <c r="L3902" i="15"/>
  <c r="K3902" i="15"/>
  <c r="L3906" i="15"/>
  <c r="K3906" i="15"/>
  <c r="L3910" i="15"/>
  <c r="K3910" i="15"/>
  <c r="L3914" i="15"/>
  <c r="K3914" i="15"/>
  <c r="L3918" i="15"/>
  <c r="K3918" i="15"/>
  <c r="L3922" i="15"/>
  <c r="K3922" i="15"/>
  <c r="L3926" i="15"/>
  <c r="K3926" i="15"/>
  <c r="L3930" i="15"/>
  <c r="K3930" i="15"/>
  <c r="L3934" i="15"/>
  <c r="K3934" i="15"/>
  <c r="L3938" i="15"/>
  <c r="K3938" i="15"/>
  <c r="L3942" i="15"/>
  <c r="K3942" i="15"/>
  <c r="L3946" i="15"/>
  <c r="K3946" i="15"/>
  <c r="L3950" i="15"/>
  <c r="K3950" i="15"/>
  <c r="L3954" i="15"/>
  <c r="K3954" i="15"/>
  <c r="L3958" i="15"/>
  <c r="K3958" i="15"/>
  <c r="L3962" i="15"/>
  <c r="K3962" i="15"/>
  <c r="L3966" i="15"/>
  <c r="K3966" i="15"/>
  <c r="L3970" i="15"/>
  <c r="K3970" i="15"/>
  <c r="L3974" i="15"/>
  <c r="K3974" i="15"/>
  <c r="L3978" i="15"/>
  <c r="K3978" i="15"/>
  <c r="L3982" i="15"/>
  <c r="K3982" i="15"/>
  <c r="L3986" i="15"/>
  <c r="K3986" i="15"/>
  <c r="L3990" i="15"/>
  <c r="K3990" i="15"/>
  <c r="L3994" i="15"/>
  <c r="K3994" i="15"/>
  <c r="L3998" i="15"/>
  <c r="K3998" i="15"/>
  <c r="L4002" i="15"/>
  <c r="K4002" i="15"/>
  <c r="L4006" i="15"/>
  <c r="K4006" i="15"/>
  <c r="L4010" i="15"/>
  <c r="K4010" i="15"/>
  <c r="L4014" i="15"/>
  <c r="K4014" i="15"/>
  <c r="L4018" i="15"/>
  <c r="K4018" i="15"/>
  <c r="L4022" i="15"/>
  <c r="K4022" i="15"/>
  <c r="L4026" i="15"/>
  <c r="K4026" i="15"/>
  <c r="L4030" i="15"/>
  <c r="K4030" i="15"/>
  <c r="L4034" i="15"/>
  <c r="K4034" i="15"/>
  <c r="L4038" i="15"/>
  <c r="K4038" i="15"/>
  <c r="L4042" i="15"/>
  <c r="K4042" i="15"/>
  <c r="L4046" i="15"/>
  <c r="K4046" i="15"/>
  <c r="L4050" i="15"/>
  <c r="K4050" i="15"/>
  <c r="L4054" i="15"/>
  <c r="K4054" i="15"/>
  <c r="L4058" i="15"/>
  <c r="K4058" i="15"/>
  <c r="L4062" i="15"/>
  <c r="K4062" i="15"/>
  <c r="L4066" i="15"/>
  <c r="K4066" i="15"/>
  <c r="L4070" i="15"/>
  <c r="K4070" i="15"/>
  <c r="L4074" i="15"/>
  <c r="K4074" i="15"/>
  <c r="L4078" i="15"/>
  <c r="K4078" i="15"/>
  <c r="L4082" i="15"/>
  <c r="K4082" i="15"/>
  <c r="L4086" i="15"/>
  <c r="K4086" i="15"/>
  <c r="L4090" i="15"/>
  <c r="K4090" i="15"/>
  <c r="L4094" i="15"/>
  <c r="K4094" i="15"/>
  <c r="L4098" i="15"/>
  <c r="K4098" i="15"/>
  <c r="L4102" i="15"/>
  <c r="K4102" i="15"/>
  <c r="L4106" i="15"/>
  <c r="K4106" i="15"/>
  <c r="L4110" i="15"/>
  <c r="K4110" i="15"/>
  <c r="L4114" i="15"/>
  <c r="K4114" i="15"/>
  <c r="L4118" i="15"/>
  <c r="K4118" i="15"/>
  <c r="L4122" i="15"/>
  <c r="K4122" i="15"/>
  <c r="L4126" i="15"/>
  <c r="K4126" i="15"/>
  <c r="L4130" i="15"/>
  <c r="K4130" i="15"/>
  <c r="L4134" i="15"/>
  <c r="K4134" i="15"/>
  <c r="L4138" i="15"/>
  <c r="K4138" i="15"/>
  <c r="L4142" i="15"/>
  <c r="K4142" i="15"/>
  <c r="L4146" i="15"/>
  <c r="K4146" i="15"/>
  <c r="L4150" i="15"/>
  <c r="K4150" i="15"/>
  <c r="L4154" i="15"/>
  <c r="K4154" i="15"/>
  <c r="L4158" i="15"/>
  <c r="K4158" i="15"/>
  <c r="L4162" i="15"/>
  <c r="K4162" i="15"/>
  <c r="L4166" i="15"/>
  <c r="K4166" i="15"/>
  <c r="L4170" i="15"/>
  <c r="K4170" i="15"/>
  <c r="L4174" i="15"/>
  <c r="K4174" i="15"/>
  <c r="L4178" i="15"/>
  <c r="K4178" i="15"/>
  <c r="L4182" i="15"/>
  <c r="K4182" i="15"/>
  <c r="L4186" i="15"/>
  <c r="K4186" i="15"/>
  <c r="L4190" i="15"/>
  <c r="K4190" i="15"/>
  <c r="L4194" i="15"/>
  <c r="K4194" i="15"/>
  <c r="L4198" i="15"/>
  <c r="K4198" i="15"/>
  <c r="L4202" i="15"/>
  <c r="K4202" i="15"/>
  <c r="L4206" i="15"/>
  <c r="K4206" i="15"/>
  <c r="L4210" i="15"/>
  <c r="K4210" i="15"/>
  <c r="L4214" i="15"/>
  <c r="K4214" i="15"/>
  <c r="L4218" i="15"/>
  <c r="K4218" i="15"/>
  <c r="L4222" i="15"/>
  <c r="K4222" i="15"/>
  <c r="L4226" i="15"/>
  <c r="K4226" i="15"/>
  <c r="L4230" i="15"/>
  <c r="K4230" i="15"/>
  <c r="L4234" i="15"/>
  <c r="K4234" i="15"/>
  <c r="L4238" i="15"/>
  <c r="K4238" i="15"/>
  <c r="L4242" i="15"/>
  <c r="K4242" i="15"/>
  <c r="L4246" i="15"/>
  <c r="K4246" i="15"/>
  <c r="L4250" i="15"/>
  <c r="K4250" i="15"/>
  <c r="L4254" i="15"/>
  <c r="K4254" i="15"/>
  <c r="L4258" i="15"/>
  <c r="K4258" i="15"/>
  <c r="L4262" i="15"/>
  <c r="K4262" i="15"/>
  <c r="L4266" i="15"/>
  <c r="K4266" i="15"/>
  <c r="L4270" i="15"/>
  <c r="K4270" i="15"/>
  <c r="L4274" i="15"/>
  <c r="K4274" i="15"/>
  <c r="L4278" i="15"/>
  <c r="K4278" i="15"/>
  <c r="L4282" i="15"/>
  <c r="K4282" i="15"/>
  <c r="L4286" i="15"/>
  <c r="K4286" i="15"/>
  <c r="L4290" i="15"/>
  <c r="K4290" i="15"/>
  <c r="L4294" i="15"/>
  <c r="K4294" i="15"/>
  <c r="L4298" i="15"/>
  <c r="K4298" i="15"/>
  <c r="L4302" i="15"/>
  <c r="K4302" i="15"/>
  <c r="L4306" i="15"/>
  <c r="K4306" i="15"/>
  <c r="L4310" i="15"/>
  <c r="K4310" i="15"/>
  <c r="L4314" i="15"/>
  <c r="K4314" i="15"/>
  <c r="L4318" i="15"/>
  <c r="K4318" i="15"/>
  <c r="L4322" i="15"/>
  <c r="K4322" i="15"/>
  <c r="L4326" i="15"/>
  <c r="K4326" i="15"/>
  <c r="L4330" i="15"/>
  <c r="K4330" i="15"/>
  <c r="L4334" i="15"/>
  <c r="K4334" i="15"/>
  <c r="L4338" i="15"/>
  <c r="K4338" i="15"/>
  <c r="L4342" i="15"/>
  <c r="K4342" i="15"/>
  <c r="L4346" i="15"/>
  <c r="K4346" i="15"/>
  <c r="L4350" i="15"/>
  <c r="K4350" i="15"/>
  <c r="L4354" i="15"/>
  <c r="K4354" i="15"/>
  <c r="L4358" i="15"/>
  <c r="K4358" i="15"/>
  <c r="L4362" i="15"/>
  <c r="K4362" i="15"/>
  <c r="L4366" i="15"/>
  <c r="K4366" i="15"/>
  <c r="L4370" i="15"/>
  <c r="K4370" i="15"/>
  <c r="L4374" i="15"/>
  <c r="K4374" i="15"/>
  <c r="L4378" i="15"/>
  <c r="K4378" i="15"/>
  <c r="L4382" i="15"/>
  <c r="K4382" i="15"/>
  <c r="L4386" i="15"/>
  <c r="K4386" i="15"/>
  <c r="L4390" i="15"/>
  <c r="K4390" i="15"/>
  <c r="L4394" i="15"/>
  <c r="K4394" i="15"/>
  <c r="L4398" i="15"/>
  <c r="K4398" i="15"/>
  <c r="L4402" i="15"/>
  <c r="K4402" i="15"/>
  <c r="L4406" i="15"/>
  <c r="K4406" i="15"/>
  <c r="L4410" i="15"/>
  <c r="K4410" i="15"/>
  <c r="L4414" i="15"/>
  <c r="K4414" i="15"/>
  <c r="L4418" i="15"/>
  <c r="K4418" i="15"/>
  <c r="L4422" i="15"/>
  <c r="K4422" i="15"/>
  <c r="L4426" i="15"/>
  <c r="K4426" i="15"/>
  <c r="L4430" i="15"/>
  <c r="K4430" i="15"/>
  <c r="L4434" i="15"/>
  <c r="K4434" i="15"/>
  <c r="L4438" i="15"/>
  <c r="K4438" i="15"/>
  <c r="L4442" i="15"/>
  <c r="K4442" i="15"/>
  <c r="L4446" i="15"/>
  <c r="K4446" i="15"/>
  <c r="L4450" i="15"/>
  <c r="K4450" i="15"/>
  <c r="L4454" i="15"/>
  <c r="K4454" i="15"/>
  <c r="L4458" i="15"/>
  <c r="K4458" i="15"/>
  <c r="L4462" i="15"/>
  <c r="K4462" i="15"/>
  <c r="L4466" i="15"/>
  <c r="K4466" i="15"/>
  <c r="L4470" i="15"/>
  <c r="K4470" i="15"/>
  <c r="L4474" i="15"/>
  <c r="K4474" i="15"/>
  <c r="L4478" i="15"/>
  <c r="K4478" i="15"/>
  <c r="L4482" i="15"/>
  <c r="K4482" i="15"/>
  <c r="K4486" i="15"/>
  <c r="L4486" i="15"/>
  <c r="L4490" i="15"/>
  <c r="K4490" i="15"/>
  <c r="K4494" i="15"/>
  <c r="L4494" i="15"/>
  <c r="L4498" i="15"/>
  <c r="K4498" i="15"/>
  <c r="L4502" i="15"/>
  <c r="K4502" i="15"/>
  <c r="L4506" i="15"/>
  <c r="K4506" i="15"/>
  <c r="K4510" i="15"/>
  <c r="L4510" i="15"/>
  <c r="L4514" i="15"/>
  <c r="K4514" i="15"/>
  <c r="L4518" i="15"/>
  <c r="K4518" i="15"/>
  <c r="L4522" i="15"/>
  <c r="K4522" i="15"/>
  <c r="K4526" i="15"/>
  <c r="L4526" i="15"/>
  <c r="K4530" i="15"/>
  <c r="L4530" i="15"/>
  <c r="L4534" i="15"/>
  <c r="K4534" i="15"/>
  <c r="L4538" i="15"/>
  <c r="K4538" i="15"/>
  <c r="K4542" i="15"/>
  <c r="L4542" i="15"/>
  <c r="K4546" i="15"/>
  <c r="L4546" i="15"/>
  <c r="K4550" i="15"/>
  <c r="L4550" i="15"/>
  <c r="L4554" i="15"/>
  <c r="K4554" i="15"/>
  <c r="K4558" i="15"/>
  <c r="L4558" i="15"/>
  <c r="L4562" i="15"/>
  <c r="K4562" i="15"/>
  <c r="L4566" i="15"/>
  <c r="K4566" i="15"/>
  <c r="L4570" i="15"/>
  <c r="K4570" i="15"/>
  <c r="K4574" i="15"/>
  <c r="L4574" i="15"/>
  <c r="L4578" i="15"/>
  <c r="K4578" i="15"/>
  <c r="L4582" i="15"/>
  <c r="K4582" i="15"/>
  <c r="L4586" i="15"/>
  <c r="K4586" i="15"/>
  <c r="K4590" i="15"/>
  <c r="L4590" i="15"/>
  <c r="L4594" i="15"/>
  <c r="K4594" i="15"/>
  <c r="L4598" i="15"/>
  <c r="K4598" i="15"/>
  <c r="L4602" i="15"/>
  <c r="K4602" i="15"/>
  <c r="L4606" i="15"/>
  <c r="K4606" i="15"/>
  <c r="K4610" i="15"/>
  <c r="L4610" i="15"/>
  <c r="L4614" i="15"/>
  <c r="K4614" i="15"/>
  <c r="L4618" i="15"/>
  <c r="K4618" i="15"/>
  <c r="L4622" i="15"/>
  <c r="K4622" i="15"/>
  <c r="L4626" i="15"/>
  <c r="K4626" i="15"/>
  <c r="L4630" i="15"/>
  <c r="K4630" i="15"/>
  <c r="L4634" i="15"/>
  <c r="K4634" i="15"/>
  <c r="L4638" i="15"/>
  <c r="K4638" i="15"/>
  <c r="L4642" i="15"/>
  <c r="K4642" i="15"/>
  <c r="L4646" i="15"/>
  <c r="K4646" i="15"/>
  <c r="L4650" i="15"/>
  <c r="K4650" i="15"/>
  <c r="L4654" i="15"/>
  <c r="K4654" i="15"/>
  <c r="L4658" i="15"/>
  <c r="K4658" i="15"/>
  <c r="L4662" i="15"/>
  <c r="K4662" i="15"/>
  <c r="L4666" i="15"/>
  <c r="K4666" i="15"/>
  <c r="L4670" i="15"/>
  <c r="K4670" i="15"/>
  <c r="L4674" i="15"/>
  <c r="K4674" i="15"/>
  <c r="L4678" i="15"/>
  <c r="K4678" i="15"/>
  <c r="L4682" i="15"/>
  <c r="K4682" i="15"/>
  <c r="L4686" i="15"/>
  <c r="K4686" i="15"/>
  <c r="L4690" i="15"/>
  <c r="K4690" i="15"/>
  <c r="L4694" i="15"/>
  <c r="K4694" i="15"/>
  <c r="L4698" i="15"/>
  <c r="K4698" i="15"/>
  <c r="L4702" i="15"/>
  <c r="K4702" i="15"/>
  <c r="L4706" i="15"/>
  <c r="K4706" i="15"/>
  <c r="L4710" i="15"/>
  <c r="K4710" i="15"/>
  <c r="L4714" i="15"/>
  <c r="K4714" i="15"/>
  <c r="L4718" i="15"/>
  <c r="K4718" i="15"/>
  <c r="L4722" i="15"/>
  <c r="K4722" i="15"/>
  <c r="L4726" i="15"/>
  <c r="K4726" i="15"/>
  <c r="L4730" i="15"/>
  <c r="K4730" i="15"/>
  <c r="L4734" i="15"/>
  <c r="K4734" i="15"/>
  <c r="L4738" i="15"/>
  <c r="K4738" i="15"/>
  <c r="L4742" i="15"/>
  <c r="K4742" i="15"/>
  <c r="L4746" i="15"/>
  <c r="K4746" i="15"/>
  <c r="L4750" i="15"/>
  <c r="K4750" i="15"/>
  <c r="L4754" i="15"/>
  <c r="K4754" i="15"/>
  <c r="L4758" i="15"/>
  <c r="K4758" i="15"/>
  <c r="L4762" i="15"/>
  <c r="K4762" i="15"/>
  <c r="L4766" i="15"/>
  <c r="K4766" i="15"/>
  <c r="L4770" i="15"/>
  <c r="K4770" i="15"/>
  <c r="L4774" i="15"/>
  <c r="K4774" i="15"/>
  <c r="L4778" i="15"/>
  <c r="K4778" i="15"/>
  <c r="L4782" i="15"/>
  <c r="K4782" i="15"/>
  <c r="L4786" i="15"/>
  <c r="K4786" i="15"/>
  <c r="L4790" i="15"/>
  <c r="K4790" i="15"/>
  <c r="L4794" i="15"/>
  <c r="K4794" i="15"/>
  <c r="L4798" i="15"/>
  <c r="K4798" i="15"/>
  <c r="L4802" i="15"/>
  <c r="K4802" i="15"/>
  <c r="L4806" i="15"/>
  <c r="K4806" i="15"/>
  <c r="L4810" i="15"/>
  <c r="K4810" i="15"/>
  <c r="L4814" i="15"/>
  <c r="K4814" i="15"/>
  <c r="L4818" i="15"/>
  <c r="K4818" i="15"/>
  <c r="L4822" i="15"/>
  <c r="K4822" i="15"/>
  <c r="L4826" i="15"/>
  <c r="K4826" i="15"/>
  <c r="L4830" i="15"/>
  <c r="K4830" i="15"/>
  <c r="L4834" i="15"/>
  <c r="K4834" i="15"/>
  <c r="L4838" i="15"/>
  <c r="K4838" i="15"/>
  <c r="L4842" i="15"/>
  <c r="K4842" i="15"/>
  <c r="L4846" i="15"/>
  <c r="K4846" i="15"/>
  <c r="L4850" i="15"/>
  <c r="K4850" i="15"/>
  <c r="L4854" i="15"/>
  <c r="K4854" i="15"/>
  <c r="L4858" i="15"/>
  <c r="K4858" i="15"/>
  <c r="L4862" i="15"/>
  <c r="K4862" i="15"/>
  <c r="L4866" i="15"/>
  <c r="K4866" i="15"/>
  <c r="L4870" i="15"/>
  <c r="K4870" i="15"/>
  <c r="L4874" i="15"/>
  <c r="K4874" i="15"/>
  <c r="L4878" i="15"/>
  <c r="K4878" i="15"/>
  <c r="L4882" i="15"/>
  <c r="K4882" i="15"/>
  <c r="L4886" i="15"/>
  <c r="K4886" i="15"/>
  <c r="L4890" i="15"/>
  <c r="K4890" i="15"/>
  <c r="L4894" i="15"/>
  <c r="K4894" i="15"/>
  <c r="L4898" i="15"/>
  <c r="K4898" i="15"/>
  <c r="L4902" i="15"/>
  <c r="K4902" i="15"/>
  <c r="L4906" i="15"/>
  <c r="K4906" i="15"/>
  <c r="L4910" i="15"/>
  <c r="K4910" i="15"/>
  <c r="L4914" i="15"/>
  <c r="K4914" i="15"/>
  <c r="L4918" i="15"/>
  <c r="K4918" i="15"/>
  <c r="L4922" i="15"/>
  <c r="K4922" i="15"/>
  <c r="L4926" i="15"/>
  <c r="K4926" i="15"/>
  <c r="L4930" i="15"/>
  <c r="K4930" i="15"/>
  <c r="L4934" i="15"/>
  <c r="K4934" i="15"/>
  <c r="L4938" i="15"/>
  <c r="K4938" i="15"/>
  <c r="L4942" i="15"/>
  <c r="K4942" i="15"/>
  <c r="L4946" i="15"/>
  <c r="K4946" i="15"/>
  <c r="L4950" i="15"/>
  <c r="K4950" i="15"/>
  <c r="L4954" i="15"/>
  <c r="K4954" i="15"/>
  <c r="L4958" i="15"/>
  <c r="K4958" i="15"/>
  <c r="L4962" i="15"/>
  <c r="K4962" i="15"/>
  <c r="L4966" i="15"/>
  <c r="K4966" i="15"/>
  <c r="L4970" i="15"/>
  <c r="K4970" i="15"/>
  <c r="L4974" i="15"/>
  <c r="K4974" i="15"/>
  <c r="L4978" i="15"/>
  <c r="K4978" i="15"/>
  <c r="L4982" i="15"/>
  <c r="K4982" i="15"/>
  <c r="L4986" i="15"/>
  <c r="K4986" i="15"/>
  <c r="L4990" i="15"/>
  <c r="K4990" i="15"/>
  <c r="L4994" i="15"/>
  <c r="K4994" i="15"/>
  <c r="L1730" i="15"/>
  <c r="K2165" i="15"/>
  <c r="L4998" i="15"/>
  <c r="K4998" i="15"/>
  <c r="L4999" i="15"/>
  <c r="K4999" i="15"/>
  <c r="K5000" i="15"/>
  <c r="L5000" i="15"/>
  <c r="K4997" i="15"/>
  <c r="L4997" i="15"/>
  <c r="B3" i="6" l="1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6" i="6"/>
  <c r="B7" i="6"/>
  <c r="B8" i="6"/>
  <c r="B9" i="6"/>
  <c r="B10" i="6"/>
  <c r="B5" i="6"/>
  <c r="AV6" i="6" l="1"/>
  <c r="AN6" i="6"/>
  <c r="AF6" i="6"/>
  <c r="AU6" i="6"/>
  <c r="AM6" i="6"/>
  <c r="AE6" i="6"/>
  <c r="AT6" i="6"/>
  <c r="AL6" i="6"/>
  <c r="AD6" i="6"/>
  <c r="AS6" i="6"/>
  <c r="AK6" i="6"/>
  <c r="AC6" i="6"/>
  <c r="AR6" i="6"/>
  <c r="AJ6" i="6"/>
  <c r="AB6" i="6"/>
  <c r="AQ6" i="6"/>
  <c r="AI6" i="6"/>
  <c r="AP6" i="6"/>
  <c r="AH6" i="6"/>
  <c r="AO6" i="6"/>
  <c r="AG6" i="6"/>
  <c r="AV18" i="6"/>
  <c r="AN18" i="6"/>
  <c r="AF18" i="6"/>
  <c r="X18" i="6"/>
  <c r="AU18" i="6"/>
  <c r="AM18" i="6"/>
  <c r="AE18" i="6"/>
  <c r="W18" i="6"/>
  <c r="AT18" i="6"/>
  <c r="AL18" i="6"/>
  <c r="AD18" i="6"/>
  <c r="V18" i="6"/>
  <c r="AS18" i="6"/>
  <c r="AK18" i="6"/>
  <c r="AC18" i="6"/>
  <c r="U18" i="6"/>
  <c r="AR18" i="6"/>
  <c r="AJ18" i="6"/>
  <c r="AB18" i="6"/>
  <c r="T18" i="6"/>
  <c r="AQ18" i="6"/>
  <c r="AI18" i="6"/>
  <c r="AA18" i="6"/>
  <c r="S18" i="6"/>
  <c r="AP18" i="6"/>
  <c r="AH18" i="6"/>
  <c r="Z18" i="6"/>
  <c r="AO18" i="6"/>
  <c r="AG18" i="6"/>
  <c r="Y18" i="6"/>
  <c r="O18" i="6"/>
  <c r="M18" i="6"/>
  <c r="AV26" i="6"/>
  <c r="AN26" i="6"/>
  <c r="AF26" i="6"/>
  <c r="X26" i="6"/>
  <c r="AU26" i="6"/>
  <c r="AM26" i="6"/>
  <c r="AE26" i="6"/>
  <c r="W26" i="6"/>
  <c r="AT26" i="6"/>
  <c r="AL26" i="6"/>
  <c r="AD26" i="6"/>
  <c r="V26" i="6"/>
  <c r="AS26" i="6"/>
  <c r="AK26" i="6"/>
  <c r="AC26" i="6"/>
  <c r="U26" i="6"/>
  <c r="AR26" i="6"/>
  <c r="AJ26" i="6"/>
  <c r="AB26" i="6"/>
  <c r="T26" i="6"/>
  <c r="AQ26" i="6"/>
  <c r="AI26" i="6"/>
  <c r="AA26" i="6"/>
  <c r="S26" i="6"/>
  <c r="AP26" i="6"/>
  <c r="AH26" i="6"/>
  <c r="Z26" i="6"/>
  <c r="AO26" i="6"/>
  <c r="AG26" i="6"/>
  <c r="Y26" i="6"/>
  <c r="O26" i="6"/>
  <c r="M26" i="6"/>
  <c r="AV34" i="6"/>
  <c r="AN34" i="6"/>
  <c r="AF34" i="6"/>
  <c r="X34" i="6"/>
  <c r="AU34" i="6"/>
  <c r="AM34" i="6"/>
  <c r="AE34" i="6"/>
  <c r="W34" i="6"/>
  <c r="AT34" i="6"/>
  <c r="AL34" i="6"/>
  <c r="AD34" i="6"/>
  <c r="V34" i="6"/>
  <c r="AS34" i="6"/>
  <c r="AK34" i="6"/>
  <c r="AC34" i="6"/>
  <c r="U34" i="6"/>
  <c r="AR34" i="6"/>
  <c r="AJ34" i="6"/>
  <c r="AB34" i="6"/>
  <c r="T34" i="6"/>
  <c r="AQ34" i="6"/>
  <c r="AI34" i="6"/>
  <c r="AA34" i="6"/>
  <c r="S34" i="6"/>
  <c r="AP34" i="6"/>
  <c r="AH34" i="6"/>
  <c r="Z34" i="6"/>
  <c r="AO34" i="6"/>
  <c r="AG34" i="6"/>
  <c r="Y34" i="6"/>
  <c r="O34" i="6"/>
  <c r="M34" i="6"/>
  <c r="AS42" i="6"/>
  <c r="AK42" i="6"/>
  <c r="AR42" i="6"/>
  <c r="AJ42" i="6"/>
  <c r="AQ42" i="6"/>
  <c r="AI42" i="6"/>
  <c r="AP42" i="6"/>
  <c r="AH42" i="6"/>
  <c r="AV42" i="6"/>
  <c r="AN42" i="6"/>
  <c r="AU42" i="6"/>
  <c r="AM42" i="6"/>
  <c r="AF42" i="6"/>
  <c r="X42" i="6"/>
  <c r="AE42" i="6"/>
  <c r="W42" i="6"/>
  <c r="AD42" i="6"/>
  <c r="V42" i="6"/>
  <c r="AC42" i="6"/>
  <c r="U42" i="6"/>
  <c r="AT42" i="6"/>
  <c r="AB42" i="6"/>
  <c r="T42" i="6"/>
  <c r="AO42" i="6"/>
  <c r="AA42" i="6"/>
  <c r="S42" i="6"/>
  <c r="AL42" i="6"/>
  <c r="Z42" i="6"/>
  <c r="AG42" i="6"/>
  <c r="Y42" i="6"/>
  <c r="O42" i="6"/>
  <c r="M42" i="6"/>
  <c r="AS50" i="6"/>
  <c r="AK50" i="6"/>
  <c r="AC50" i="6"/>
  <c r="U50" i="6"/>
  <c r="AR50" i="6"/>
  <c r="AJ50" i="6"/>
  <c r="AB50" i="6"/>
  <c r="T50" i="6"/>
  <c r="AQ50" i="6"/>
  <c r="AI50" i="6"/>
  <c r="AA50" i="6"/>
  <c r="S50" i="6"/>
  <c r="AP50" i="6"/>
  <c r="AH50" i="6"/>
  <c r="Z50" i="6"/>
  <c r="AO50" i="6"/>
  <c r="AG50" i="6"/>
  <c r="Y50" i="6"/>
  <c r="AV50" i="6"/>
  <c r="AN50" i="6"/>
  <c r="AF50" i="6"/>
  <c r="X50" i="6"/>
  <c r="AU50" i="6"/>
  <c r="AM50" i="6"/>
  <c r="AE50" i="6"/>
  <c r="W50" i="6"/>
  <c r="AT50" i="6"/>
  <c r="AL50" i="6"/>
  <c r="AD50" i="6"/>
  <c r="V50" i="6"/>
  <c r="O50" i="6"/>
  <c r="M50" i="6"/>
  <c r="AS58" i="6"/>
  <c r="AK58" i="6"/>
  <c r="AC58" i="6"/>
  <c r="U58" i="6"/>
  <c r="AR58" i="6"/>
  <c r="AJ58" i="6"/>
  <c r="AB58" i="6"/>
  <c r="T58" i="6"/>
  <c r="AQ58" i="6"/>
  <c r="AI58" i="6"/>
  <c r="AA58" i="6"/>
  <c r="S58" i="6"/>
  <c r="AP58" i="6"/>
  <c r="AH58" i="6"/>
  <c r="Z58" i="6"/>
  <c r="AO58" i="6"/>
  <c r="AG58" i="6"/>
  <c r="Y58" i="6"/>
  <c r="AV58" i="6"/>
  <c r="AN58" i="6"/>
  <c r="AF58" i="6"/>
  <c r="X58" i="6"/>
  <c r="AU58" i="6"/>
  <c r="AM58" i="6"/>
  <c r="AE58" i="6"/>
  <c r="W58" i="6"/>
  <c r="AT58" i="6"/>
  <c r="AL58" i="6"/>
  <c r="AD58" i="6"/>
  <c r="V58" i="6"/>
  <c r="O58" i="6"/>
  <c r="M58" i="6"/>
  <c r="AS66" i="6"/>
  <c r="AK66" i="6"/>
  <c r="AC66" i="6"/>
  <c r="U66" i="6"/>
  <c r="AR66" i="6"/>
  <c r="AJ66" i="6"/>
  <c r="AB66" i="6"/>
  <c r="T66" i="6"/>
  <c r="AQ66" i="6"/>
  <c r="AI66" i="6"/>
  <c r="AA66" i="6"/>
  <c r="S66" i="6"/>
  <c r="AO66" i="6"/>
  <c r="AG66" i="6"/>
  <c r="Y66" i="6"/>
  <c r="AV66" i="6"/>
  <c r="AN66" i="6"/>
  <c r="AF66" i="6"/>
  <c r="X66" i="6"/>
  <c r="AU66" i="6"/>
  <c r="AM66" i="6"/>
  <c r="AE66" i="6"/>
  <c r="Z66" i="6"/>
  <c r="W66" i="6"/>
  <c r="V66" i="6"/>
  <c r="AT66" i="6"/>
  <c r="AP66" i="6"/>
  <c r="AL66" i="6"/>
  <c r="AH66" i="6"/>
  <c r="AD66" i="6"/>
  <c r="O66" i="6"/>
  <c r="M66" i="6"/>
  <c r="AT74" i="6"/>
  <c r="AL74" i="6"/>
  <c r="AD74" i="6"/>
  <c r="V74" i="6"/>
  <c r="AS74" i="6"/>
  <c r="AK74" i="6"/>
  <c r="AC74" i="6"/>
  <c r="U74" i="6"/>
  <c r="AR74" i="6"/>
  <c r="AJ74" i="6"/>
  <c r="AB74" i="6"/>
  <c r="T74" i="6"/>
  <c r="AQ74" i="6"/>
  <c r="AI74" i="6"/>
  <c r="AA74" i="6"/>
  <c r="S74" i="6"/>
  <c r="AO74" i="6"/>
  <c r="AG74" i="6"/>
  <c r="Y74" i="6"/>
  <c r="AV74" i="6"/>
  <c r="AN74" i="6"/>
  <c r="AF74" i="6"/>
  <c r="X74" i="6"/>
  <c r="AU74" i="6"/>
  <c r="AM74" i="6"/>
  <c r="AE74" i="6"/>
  <c r="W74" i="6"/>
  <c r="AP74" i="6"/>
  <c r="AH74" i="6"/>
  <c r="Z74" i="6"/>
  <c r="O74" i="6"/>
  <c r="M74" i="6"/>
  <c r="AP82" i="6"/>
  <c r="AO82" i="6"/>
  <c r="AG82" i="6"/>
  <c r="AV82" i="6"/>
  <c r="AN82" i="6"/>
  <c r="AT82" i="6"/>
  <c r="AS82" i="6"/>
  <c r="AR82" i="6"/>
  <c r="AM82" i="6"/>
  <c r="AD82" i="6"/>
  <c r="V82" i="6"/>
  <c r="AL82" i="6"/>
  <c r="AC82" i="6"/>
  <c r="U82" i="6"/>
  <c r="AK82" i="6"/>
  <c r="AB82" i="6"/>
  <c r="T82" i="6"/>
  <c r="AJ82" i="6"/>
  <c r="AA82" i="6"/>
  <c r="S82" i="6"/>
  <c r="AI82" i="6"/>
  <c r="Z82" i="6"/>
  <c r="AH82" i="6"/>
  <c r="Y82" i="6"/>
  <c r="AU82" i="6"/>
  <c r="AF82" i="6"/>
  <c r="X82" i="6"/>
  <c r="AQ82" i="6"/>
  <c r="AE82" i="6"/>
  <c r="W82" i="6"/>
  <c r="O82" i="6"/>
  <c r="M82" i="6"/>
  <c r="AP90" i="6"/>
  <c r="AH90" i="6"/>
  <c r="Z90" i="6"/>
  <c r="AO90" i="6"/>
  <c r="AG90" i="6"/>
  <c r="Y90" i="6"/>
  <c r="AV90" i="6"/>
  <c r="AN90" i="6"/>
  <c r="AF90" i="6"/>
  <c r="X90" i="6"/>
  <c r="AT90" i="6"/>
  <c r="AL90" i="6"/>
  <c r="AD90" i="6"/>
  <c r="V90" i="6"/>
  <c r="AS90" i="6"/>
  <c r="AK90" i="6"/>
  <c r="AC90" i="6"/>
  <c r="U90" i="6"/>
  <c r="AR90" i="6"/>
  <c r="AJ90" i="6"/>
  <c r="AB90" i="6"/>
  <c r="T90" i="6"/>
  <c r="W90" i="6"/>
  <c r="S90" i="6"/>
  <c r="AU90" i="6"/>
  <c r="AQ90" i="6"/>
  <c r="AM90" i="6"/>
  <c r="AI90" i="6"/>
  <c r="AE90" i="6"/>
  <c r="AA90" i="6"/>
  <c r="O90" i="6"/>
  <c r="M90" i="6"/>
  <c r="AP98" i="6"/>
  <c r="AH98" i="6"/>
  <c r="Z98" i="6"/>
  <c r="AO98" i="6"/>
  <c r="AG98" i="6"/>
  <c r="Y98" i="6"/>
  <c r="AV98" i="6"/>
  <c r="AN98" i="6"/>
  <c r="AF98" i="6"/>
  <c r="X98" i="6"/>
  <c r="AT98" i="6"/>
  <c r="AL98" i="6"/>
  <c r="AD98" i="6"/>
  <c r="V98" i="6"/>
  <c r="AS98" i="6"/>
  <c r="AK98" i="6"/>
  <c r="AC98" i="6"/>
  <c r="U98" i="6"/>
  <c r="AR98" i="6"/>
  <c r="AJ98" i="6"/>
  <c r="AB98" i="6"/>
  <c r="T98" i="6"/>
  <c r="AM98" i="6"/>
  <c r="AI98" i="6"/>
  <c r="AE98" i="6"/>
  <c r="AA98" i="6"/>
  <c r="W98" i="6"/>
  <c r="S98" i="6"/>
  <c r="AU98" i="6"/>
  <c r="AQ98" i="6"/>
  <c r="O98" i="6"/>
  <c r="M98" i="6"/>
  <c r="AP106" i="6"/>
  <c r="AH106" i="6"/>
  <c r="Z106" i="6"/>
  <c r="AO106" i="6"/>
  <c r="AG106" i="6"/>
  <c r="Y106" i="6"/>
  <c r="AV106" i="6"/>
  <c r="AN106" i="6"/>
  <c r="AF106" i="6"/>
  <c r="X106" i="6"/>
  <c r="AT106" i="6"/>
  <c r="AL106" i="6"/>
  <c r="AD106" i="6"/>
  <c r="V106" i="6"/>
  <c r="AS106" i="6"/>
  <c r="AK106" i="6"/>
  <c r="AC106" i="6"/>
  <c r="U106" i="6"/>
  <c r="AR106" i="6"/>
  <c r="AJ106" i="6"/>
  <c r="AB106" i="6"/>
  <c r="T106" i="6"/>
  <c r="W106" i="6"/>
  <c r="S106" i="6"/>
  <c r="AU106" i="6"/>
  <c r="AQ106" i="6"/>
  <c r="AM106" i="6"/>
  <c r="AI106" i="6"/>
  <c r="AE106" i="6"/>
  <c r="AA106" i="6"/>
  <c r="O106" i="6"/>
  <c r="M106" i="6"/>
  <c r="AP114" i="6"/>
  <c r="AH114" i="6"/>
  <c r="Z114" i="6"/>
  <c r="AO114" i="6"/>
  <c r="AG114" i="6"/>
  <c r="Y114" i="6"/>
  <c r="AV114" i="6"/>
  <c r="AN114" i="6"/>
  <c r="AF114" i="6"/>
  <c r="X114" i="6"/>
  <c r="AT114" i="6"/>
  <c r="AL114" i="6"/>
  <c r="AD114" i="6"/>
  <c r="V114" i="6"/>
  <c r="AS114" i="6"/>
  <c r="AK114" i="6"/>
  <c r="AC114" i="6"/>
  <c r="U114" i="6"/>
  <c r="AR114" i="6"/>
  <c r="AJ114" i="6"/>
  <c r="AB114" i="6"/>
  <c r="T114" i="6"/>
  <c r="AM114" i="6"/>
  <c r="AI114" i="6"/>
  <c r="AE114" i="6"/>
  <c r="AA114" i="6"/>
  <c r="W114" i="6"/>
  <c r="S114" i="6"/>
  <c r="AU114" i="6"/>
  <c r="AQ114" i="6"/>
  <c r="O114" i="6"/>
  <c r="M114" i="6"/>
  <c r="AO122" i="6"/>
  <c r="AG122" i="6"/>
  <c r="Y122" i="6"/>
  <c r="AV122" i="6"/>
  <c r="AN122" i="6"/>
  <c r="AF122" i="6"/>
  <c r="AT122" i="6"/>
  <c r="AJ122" i="6"/>
  <c r="Z122" i="6"/>
  <c r="AS122" i="6"/>
  <c r="AI122" i="6"/>
  <c r="X122" i="6"/>
  <c r="AP122" i="6"/>
  <c r="AB122" i="6"/>
  <c r="AM122" i="6"/>
  <c r="AA122" i="6"/>
  <c r="AL122" i="6"/>
  <c r="W122" i="6"/>
  <c r="AH122" i="6"/>
  <c r="U122" i="6"/>
  <c r="AU122" i="6"/>
  <c r="AE122" i="6"/>
  <c r="T122" i="6"/>
  <c r="AR122" i="6"/>
  <c r="AD122" i="6"/>
  <c r="S122" i="6"/>
  <c r="AQ122" i="6"/>
  <c r="AK122" i="6"/>
  <c r="AC122" i="6"/>
  <c r="V122" i="6"/>
  <c r="O122" i="6"/>
  <c r="M122" i="6"/>
  <c r="AS130" i="6"/>
  <c r="AK130" i="6"/>
  <c r="AC130" i="6"/>
  <c r="U130" i="6"/>
  <c r="AR130" i="6"/>
  <c r="AJ130" i="6"/>
  <c r="AB130" i="6"/>
  <c r="T130" i="6"/>
  <c r="AO130" i="6"/>
  <c r="AG130" i="6"/>
  <c r="Y130" i="6"/>
  <c r="AV130" i="6"/>
  <c r="AN130" i="6"/>
  <c r="AF130" i="6"/>
  <c r="X130" i="6"/>
  <c r="AU130" i="6"/>
  <c r="AE130" i="6"/>
  <c r="AT130" i="6"/>
  <c r="AD130" i="6"/>
  <c r="AH130" i="6"/>
  <c r="AA130" i="6"/>
  <c r="Z130" i="6"/>
  <c r="AP130" i="6"/>
  <c r="V130" i="6"/>
  <c r="AM130" i="6"/>
  <c r="S130" i="6"/>
  <c r="AL130" i="6"/>
  <c r="AQ130" i="6"/>
  <c r="AI130" i="6"/>
  <c r="W130" i="6"/>
  <c r="O130" i="6"/>
  <c r="M130" i="6"/>
  <c r="AS138" i="6"/>
  <c r="AK138" i="6"/>
  <c r="AC138" i="6"/>
  <c r="U138" i="6"/>
  <c r="AR138" i="6"/>
  <c r="AJ138" i="6"/>
  <c r="AB138" i="6"/>
  <c r="T138" i="6"/>
  <c r="AO138" i="6"/>
  <c r="AG138" i="6"/>
  <c r="Y138" i="6"/>
  <c r="AV138" i="6"/>
  <c r="AN138" i="6"/>
  <c r="AF138" i="6"/>
  <c r="X138" i="6"/>
  <c r="AU138" i="6"/>
  <c r="AE138" i="6"/>
  <c r="AT138" i="6"/>
  <c r="AD138" i="6"/>
  <c r="Z138" i="6"/>
  <c r="AQ138" i="6"/>
  <c r="W138" i="6"/>
  <c r="AP138" i="6"/>
  <c r="V138" i="6"/>
  <c r="AL138" i="6"/>
  <c r="AI138" i="6"/>
  <c r="AH138" i="6"/>
  <c r="AA138" i="6"/>
  <c r="S138" i="6"/>
  <c r="AM138" i="6"/>
  <c r="O138" i="6"/>
  <c r="M138" i="6"/>
  <c r="AS146" i="6"/>
  <c r="AK146" i="6"/>
  <c r="AC146" i="6"/>
  <c r="U146" i="6"/>
  <c r="AR146" i="6"/>
  <c r="AJ146" i="6"/>
  <c r="AB146" i="6"/>
  <c r="T146" i="6"/>
  <c r="AO146" i="6"/>
  <c r="AG146" i="6"/>
  <c r="Y146" i="6"/>
  <c r="AV146" i="6"/>
  <c r="AN146" i="6"/>
  <c r="AF146" i="6"/>
  <c r="X146" i="6"/>
  <c r="AU146" i="6"/>
  <c r="AE146" i="6"/>
  <c r="AT146" i="6"/>
  <c r="AD146" i="6"/>
  <c r="AP146" i="6"/>
  <c r="V146" i="6"/>
  <c r="AM146" i="6"/>
  <c r="S146" i="6"/>
  <c r="AL146" i="6"/>
  <c r="AH146" i="6"/>
  <c r="AA146" i="6"/>
  <c r="Z146" i="6"/>
  <c r="AQ146" i="6"/>
  <c r="AI146" i="6"/>
  <c r="W146" i="6"/>
  <c r="O146" i="6"/>
  <c r="M146" i="6"/>
  <c r="AS154" i="6"/>
  <c r="AK154" i="6"/>
  <c r="AC154" i="6"/>
  <c r="U154" i="6"/>
  <c r="AR154" i="6"/>
  <c r="AJ154" i="6"/>
  <c r="AB154" i="6"/>
  <c r="T154" i="6"/>
  <c r="AO154" i="6"/>
  <c r="AG154" i="6"/>
  <c r="Y154" i="6"/>
  <c r="AV154" i="6"/>
  <c r="AN154" i="6"/>
  <c r="AF154" i="6"/>
  <c r="X154" i="6"/>
  <c r="AU154" i="6"/>
  <c r="AE154" i="6"/>
  <c r="AT154" i="6"/>
  <c r="AD154" i="6"/>
  <c r="AL154" i="6"/>
  <c r="AI154" i="6"/>
  <c r="AH154" i="6"/>
  <c r="Z154" i="6"/>
  <c r="AQ154" i="6"/>
  <c r="W154" i="6"/>
  <c r="AP154" i="6"/>
  <c r="V154" i="6"/>
  <c r="AM154" i="6"/>
  <c r="S154" i="6"/>
  <c r="AA154" i="6"/>
  <c r="O154" i="6"/>
  <c r="M154" i="6"/>
  <c r="AS162" i="6"/>
  <c r="AK162" i="6"/>
  <c r="AR162" i="6"/>
  <c r="AJ162" i="6"/>
  <c r="AM162" i="6"/>
  <c r="AC162" i="6"/>
  <c r="U162" i="6"/>
  <c r="AV162" i="6"/>
  <c r="AL162" i="6"/>
  <c r="AB162" i="6"/>
  <c r="T162" i="6"/>
  <c r="AQ162" i="6"/>
  <c r="AG162" i="6"/>
  <c r="Y162" i="6"/>
  <c r="AP162" i="6"/>
  <c r="AF162" i="6"/>
  <c r="X162" i="6"/>
  <c r="AE162" i="6"/>
  <c r="AD162" i="6"/>
  <c r="AH162" i="6"/>
  <c r="AA162" i="6"/>
  <c r="Z162" i="6"/>
  <c r="AT162" i="6"/>
  <c r="V162" i="6"/>
  <c r="AO162" i="6"/>
  <c r="S162" i="6"/>
  <c r="AN162" i="6"/>
  <c r="AI162" i="6"/>
  <c r="W162" i="6"/>
  <c r="AU162" i="6"/>
  <c r="O162" i="6"/>
  <c r="M162" i="6"/>
  <c r="AS170" i="6"/>
  <c r="AK170" i="6"/>
  <c r="AC170" i="6"/>
  <c r="U170" i="6"/>
  <c r="AR170" i="6"/>
  <c r="AJ170" i="6"/>
  <c r="AB170" i="6"/>
  <c r="T170" i="6"/>
  <c r="AQ170" i="6"/>
  <c r="AG170" i="6"/>
  <c r="W170" i="6"/>
  <c r="AP170" i="6"/>
  <c r="AF170" i="6"/>
  <c r="V170" i="6"/>
  <c r="AM170" i="6"/>
  <c r="AA170" i="6"/>
  <c r="AV170" i="6"/>
  <c r="AL170" i="6"/>
  <c r="Z170" i="6"/>
  <c r="AU170" i="6"/>
  <c r="Y170" i="6"/>
  <c r="AT170" i="6"/>
  <c r="X170" i="6"/>
  <c r="AO170" i="6"/>
  <c r="AN170" i="6"/>
  <c r="AH170" i="6"/>
  <c r="AE170" i="6"/>
  <c r="AD170" i="6"/>
  <c r="S170" i="6"/>
  <c r="AI170" i="6"/>
  <c r="O170" i="6"/>
  <c r="M170" i="6"/>
  <c r="AO178" i="6"/>
  <c r="AG178" i="6"/>
  <c r="Y178" i="6"/>
  <c r="AV178" i="6"/>
  <c r="AN178" i="6"/>
  <c r="AF178" i="6"/>
  <c r="X178" i="6"/>
  <c r="AS178" i="6"/>
  <c r="AK178" i="6"/>
  <c r="AC178" i="6"/>
  <c r="U178" i="6"/>
  <c r="AR178" i="6"/>
  <c r="AJ178" i="6"/>
  <c r="AB178" i="6"/>
  <c r="T178" i="6"/>
  <c r="AQ178" i="6"/>
  <c r="AA178" i="6"/>
  <c r="AP178" i="6"/>
  <c r="Z178" i="6"/>
  <c r="AI178" i="6"/>
  <c r="S178" i="6"/>
  <c r="AH178" i="6"/>
  <c r="V178" i="6"/>
  <c r="AU178" i="6"/>
  <c r="AT178" i="6"/>
  <c r="AL178" i="6"/>
  <c r="AE178" i="6"/>
  <c r="AD178" i="6"/>
  <c r="W178" i="6"/>
  <c r="AM178" i="6"/>
  <c r="O178" i="6"/>
  <c r="M178" i="6"/>
  <c r="AO186" i="6"/>
  <c r="AG186" i="6"/>
  <c r="Y186" i="6"/>
  <c r="AV186" i="6"/>
  <c r="AN186" i="6"/>
  <c r="AF186" i="6"/>
  <c r="X186" i="6"/>
  <c r="AS186" i="6"/>
  <c r="AK186" i="6"/>
  <c r="AC186" i="6"/>
  <c r="U186" i="6"/>
  <c r="AR186" i="6"/>
  <c r="AJ186" i="6"/>
  <c r="AB186" i="6"/>
  <c r="T186" i="6"/>
  <c r="AQ186" i="6"/>
  <c r="AA186" i="6"/>
  <c r="AP186" i="6"/>
  <c r="Z186" i="6"/>
  <c r="AI186" i="6"/>
  <c r="S186" i="6"/>
  <c r="AH186" i="6"/>
  <c r="AL186" i="6"/>
  <c r="AE186" i="6"/>
  <c r="AD186" i="6"/>
  <c r="V186" i="6"/>
  <c r="AU186" i="6"/>
  <c r="AT186" i="6"/>
  <c r="AM186" i="6"/>
  <c r="W186" i="6"/>
  <c r="O186" i="6"/>
  <c r="M186" i="6"/>
  <c r="AO194" i="6"/>
  <c r="AG194" i="6"/>
  <c r="Y194" i="6"/>
  <c r="AV194" i="6"/>
  <c r="AN194" i="6"/>
  <c r="AF194" i="6"/>
  <c r="X194" i="6"/>
  <c r="AS194" i="6"/>
  <c r="AK194" i="6"/>
  <c r="AC194" i="6"/>
  <c r="U194" i="6"/>
  <c r="AR194" i="6"/>
  <c r="AJ194" i="6"/>
  <c r="AB194" i="6"/>
  <c r="T194" i="6"/>
  <c r="AQ194" i="6"/>
  <c r="AA194" i="6"/>
  <c r="AP194" i="6"/>
  <c r="Z194" i="6"/>
  <c r="AI194" i="6"/>
  <c r="S194" i="6"/>
  <c r="AH194" i="6"/>
  <c r="V194" i="6"/>
  <c r="AU194" i="6"/>
  <c r="AT194" i="6"/>
  <c r="AL194" i="6"/>
  <c r="AE194" i="6"/>
  <c r="AD194" i="6"/>
  <c r="AM194" i="6"/>
  <c r="W194" i="6"/>
  <c r="O194" i="6"/>
  <c r="M194" i="6"/>
  <c r="AO202" i="6"/>
  <c r="AG202" i="6"/>
  <c r="Y202" i="6"/>
  <c r="AV202" i="6"/>
  <c r="AN202" i="6"/>
  <c r="AF202" i="6"/>
  <c r="X202" i="6"/>
  <c r="AS202" i="6"/>
  <c r="AK202" i="6"/>
  <c r="AC202" i="6"/>
  <c r="U202" i="6"/>
  <c r="AR202" i="6"/>
  <c r="AJ202" i="6"/>
  <c r="AB202" i="6"/>
  <c r="T202" i="6"/>
  <c r="AQ202" i="6"/>
  <c r="AA202" i="6"/>
  <c r="AP202" i="6"/>
  <c r="Z202" i="6"/>
  <c r="AI202" i="6"/>
  <c r="S202" i="6"/>
  <c r="AH202" i="6"/>
  <c r="AL202" i="6"/>
  <c r="AE202" i="6"/>
  <c r="AD202" i="6"/>
  <c r="V202" i="6"/>
  <c r="AU202" i="6"/>
  <c r="AT202" i="6"/>
  <c r="AM202" i="6"/>
  <c r="W202" i="6"/>
  <c r="O202" i="6"/>
  <c r="M202" i="6"/>
  <c r="AR210" i="6"/>
  <c r="AJ210" i="6"/>
  <c r="AB210" i="6"/>
  <c r="T210" i="6"/>
  <c r="AQ210" i="6"/>
  <c r="AI210" i="6"/>
  <c r="AA210" i="6"/>
  <c r="S210" i="6"/>
  <c r="AT210" i="6"/>
  <c r="AH210" i="6"/>
  <c r="X210" i="6"/>
  <c r="AS210" i="6"/>
  <c r="AG210" i="6"/>
  <c r="W210" i="6"/>
  <c r="AN210" i="6"/>
  <c r="AD210" i="6"/>
  <c r="AM210" i="6"/>
  <c r="AC210" i="6"/>
  <c r="AL210" i="6"/>
  <c r="AK210" i="6"/>
  <c r="AV210" i="6"/>
  <c r="Z210" i="6"/>
  <c r="AU210" i="6"/>
  <c r="Y210" i="6"/>
  <c r="AE210" i="6"/>
  <c r="V210" i="6"/>
  <c r="U210" i="6"/>
  <c r="AP210" i="6"/>
  <c r="AO210" i="6"/>
  <c r="AF210" i="6"/>
  <c r="O210" i="6"/>
  <c r="M210" i="6"/>
  <c r="AR218" i="6"/>
  <c r="AJ218" i="6"/>
  <c r="AB218" i="6"/>
  <c r="T218" i="6"/>
  <c r="AQ218" i="6"/>
  <c r="AI218" i="6"/>
  <c r="AA218" i="6"/>
  <c r="S218" i="6"/>
  <c r="AU218" i="6"/>
  <c r="AK218" i="6"/>
  <c r="Y218" i="6"/>
  <c r="AT218" i="6"/>
  <c r="AH218" i="6"/>
  <c r="X218" i="6"/>
  <c r="AN218" i="6"/>
  <c r="Z218" i="6"/>
  <c r="AM218" i="6"/>
  <c r="W218" i="6"/>
  <c r="AV218" i="6"/>
  <c r="AF218" i="6"/>
  <c r="AS218" i="6"/>
  <c r="AE218" i="6"/>
  <c r="AP218" i="6"/>
  <c r="AO218" i="6"/>
  <c r="AD218" i="6"/>
  <c r="AC218" i="6"/>
  <c r="AG218" i="6"/>
  <c r="V218" i="6"/>
  <c r="U218" i="6"/>
  <c r="AL218" i="6"/>
  <c r="O218" i="6"/>
  <c r="M218" i="6"/>
  <c r="AR226" i="6"/>
  <c r="AJ226" i="6"/>
  <c r="AB226" i="6"/>
  <c r="T226" i="6"/>
  <c r="AQ226" i="6"/>
  <c r="AI226" i="6"/>
  <c r="AA226" i="6"/>
  <c r="S226" i="6"/>
  <c r="AO226" i="6"/>
  <c r="AE226" i="6"/>
  <c r="U226" i="6"/>
  <c r="AN226" i="6"/>
  <c r="AD226" i="6"/>
  <c r="AP226" i="6"/>
  <c r="Z226" i="6"/>
  <c r="AM226" i="6"/>
  <c r="Y226" i="6"/>
  <c r="AV226" i="6"/>
  <c r="AH226" i="6"/>
  <c r="V226" i="6"/>
  <c r="AU226" i="6"/>
  <c r="AG226" i="6"/>
  <c r="AF226" i="6"/>
  <c r="AC226" i="6"/>
  <c r="AT226" i="6"/>
  <c r="AS226" i="6"/>
  <c r="AL226" i="6"/>
  <c r="AK226" i="6"/>
  <c r="W226" i="6"/>
  <c r="X226" i="6"/>
  <c r="O226" i="6"/>
  <c r="M226" i="6"/>
  <c r="AR234" i="6"/>
  <c r="AJ234" i="6"/>
  <c r="AB234" i="6"/>
  <c r="T234" i="6"/>
  <c r="AQ234" i="6"/>
  <c r="AI234" i="6"/>
  <c r="AA234" i="6"/>
  <c r="S234" i="6"/>
  <c r="AU234" i="6"/>
  <c r="AK234" i="6"/>
  <c r="Y234" i="6"/>
  <c r="AT234" i="6"/>
  <c r="AH234" i="6"/>
  <c r="X234" i="6"/>
  <c r="AP234" i="6"/>
  <c r="AD234" i="6"/>
  <c r="AO234" i="6"/>
  <c r="AC234" i="6"/>
  <c r="AL234" i="6"/>
  <c r="V234" i="6"/>
  <c r="AG234" i="6"/>
  <c r="U234" i="6"/>
  <c r="AV234" i="6"/>
  <c r="AS234" i="6"/>
  <c r="AF234" i="6"/>
  <c r="AE234" i="6"/>
  <c r="AM234" i="6"/>
  <c r="Z234" i="6"/>
  <c r="W234" i="6"/>
  <c r="AN234" i="6"/>
  <c r="O234" i="6"/>
  <c r="M234" i="6"/>
  <c r="AR242" i="6"/>
  <c r="AJ242" i="6"/>
  <c r="AB242" i="6"/>
  <c r="T242" i="6"/>
  <c r="AQ242" i="6"/>
  <c r="AI242" i="6"/>
  <c r="AA242" i="6"/>
  <c r="S242" i="6"/>
  <c r="AO242" i="6"/>
  <c r="AE242" i="6"/>
  <c r="U242" i="6"/>
  <c r="AN242" i="6"/>
  <c r="AD242" i="6"/>
  <c r="AT242" i="6"/>
  <c r="AF242" i="6"/>
  <c r="AS242" i="6"/>
  <c r="AC242" i="6"/>
  <c r="AL242" i="6"/>
  <c r="X242" i="6"/>
  <c r="AK242" i="6"/>
  <c r="W242" i="6"/>
  <c r="AH242" i="6"/>
  <c r="AG242" i="6"/>
  <c r="AV242" i="6"/>
  <c r="V242" i="6"/>
  <c r="AU242" i="6"/>
  <c r="Y242" i="6"/>
  <c r="AP242" i="6"/>
  <c r="AM242" i="6"/>
  <c r="Z242" i="6"/>
  <c r="O242" i="6"/>
  <c r="M242" i="6"/>
  <c r="AR250" i="6"/>
  <c r="AJ250" i="6"/>
  <c r="AB250" i="6"/>
  <c r="T250" i="6"/>
  <c r="AQ250" i="6"/>
  <c r="AI250" i="6"/>
  <c r="AA250" i="6"/>
  <c r="S250" i="6"/>
  <c r="AU250" i="6"/>
  <c r="AK250" i="6"/>
  <c r="Y250" i="6"/>
  <c r="AT250" i="6"/>
  <c r="AH250" i="6"/>
  <c r="X250" i="6"/>
  <c r="AV250" i="6"/>
  <c r="AF250" i="6"/>
  <c r="AS250" i="6"/>
  <c r="AE250" i="6"/>
  <c r="AN250" i="6"/>
  <c r="Z250" i="6"/>
  <c r="AM250" i="6"/>
  <c r="W250" i="6"/>
  <c r="V250" i="6"/>
  <c r="U250" i="6"/>
  <c r="AL250" i="6"/>
  <c r="AG250" i="6"/>
  <c r="AO250" i="6"/>
  <c r="AD250" i="6"/>
  <c r="AC250" i="6"/>
  <c r="AP250" i="6"/>
  <c r="O250" i="6"/>
  <c r="M250" i="6"/>
  <c r="AR258" i="6"/>
  <c r="AJ258" i="6"/>
  <c r="AB258" i="6"/>
  <c r="T258" i="6"/>
  <c r="AQ258" i="6"/>
  <c r="AI258" i="6"/>
  <c r="AA258" i="6"/>
  <c r="S258" i="6"/>
  <c r="AO258" i="6"/>
  <c r="AE258" i="6"/>
  <c r="U258" i="6"/>
  <c r="AN258" i="6"/>
  <c r="AD258" i="6"/>
  <c r="AV258" i="6"/>
  <c r="AH258" i="6"/>
  <c r="V258" i="6"/>
  <c r="AU258" i="6"/>
  <c r="AG258" i="6"/>
  <c r="AP258" i="6"/>
  <c r="Z258" i="6"/>
  <c r="AM258" i="6"/>
  <c r="Y258" i="6"/>
  <c r="AL258" i="6"/>
  <c r="AK258" i="6"/>
  <c r="X258" i="6"/>
  <c r="W258" i="6"/>
  <c r="AT258" i="6"/>
  <c r="AS258" i="6"/>
  <c r="AC258" i="6"/>
  <c r="AF258" i="6"/>
  <c r="O258" i="6"/>
  <c r="M258" i="6"/>
  <c r="AR266" i="6"/>
  <c r="AJ266" i="6"/>
  <c r="AB266" i="6"/>
  <c r="T266" i="6"/>
  <c r="AQ266" i="6"/>
  <c r="AI266" i="6"/>
  <c r="AA266" i="6"/>
  <c r="S266" i="6"/>
  <c r="AU266" i="6"/>
  <c r="AK266" i="6"/>
  <c r="Y266" i="6"/>
  <c r="AT266" i="6"/>
  <c r="AH266" i="6"/>
  <c r="X266" i="6"/>
  <c r="AN266" i="6"/>
  <c r="AV266" i="6"/>
  <c r="AF266" i="6"/>
  <c r="AS266" i="6"/>
  <c r="AE266" i="6"/>
  <c r="AG266" i="6"/>
  <c r="AD266" i="6"/>
  <c r="AP266" i="6"/>
  <c r="W266" i="6"/>
  <c r="AO266" i="6"/>
  <c r="V266" i="6"/>
  <c r="AM266" i="6"/>
  <c r="AL266" i="6"/>
  <c r="U266" i="6"/>
  <c r="Z266" i="6"/>
  <c r="AC266" i="6"/>
  <c r="O266" i="6"/>
  <c r="M266" i="6"/>
  <c r="AR274" i="6"/>
  <c r="AJ274" i="6"/>
  <c r="AB274" i="6"/>
  <c r="T274" i="6"/>
  <c r="AQ274" i="6"/>
  <c r="AI274" i="6"/>
  <c r="AA274" i="6"/>
  <c r="S274" i="6"/>
  <c r="AO274" i="6"/>
  <c r="AE274" i="6"/>
  <c r="U274" i="6"/>
  <c r="AN274" i="6"/>
  <c r="AD274" i="6"/>
  <c r="AP274" i="6"/>
  <c r="Z274" i="6"/>
  <c r="AM274" i="6"/>
  <c r="Y274" i="6"/>
  <c r="AV274" i="6"/>
  <c r="AH274" i="6"/>
  <c r="V274" i="6"/>
  <c r="AU274" i="6"/>
  <c r="AG274" i="6"/>
  <c r="AT274" i="6"/>
  <c r="AS274" i="6"/>
  <c r="AF274" i="6"/>
  <c r="AC274" i="6"/>
  <c r="X274" i="6"/>
  <c r="W274" i="6"/>
  <c r="AL274" i="6"/>
  <c r="AK274" i="6"/>
  <c r="O274" i="6"/>
  <c r="M274" i="6"/>
  <c r="AR282" i="6"/>
  <c r="AJ282" i="6"/>
  <c r="AB282" i="6"/>
  <c r="T282" i="6"/>
  <c r="AQ282" i="6"/>
  <c r="AI282" i="6"/>
  <c r="AA282" i="6"/>
  <c r="S282" i="6"/>
  <c r="AU282" i="6"/>
  <c r="AK282" i="6"/>
  <c r="Y282" i="6"/>
  <c r="AT282" i="6"/>
  <c r="AH282" i="6"/>
  <c r="X282" i="6"/>
  <c r="AP282" i="6"/>
  <c r="AD282" i="6"/>
  <c r="AO282" i="6"/>
  <c r="AC282" i="6"/>
  <c r="AL282" i="6"/>
  <c r="V282" i="6"/>
  <c r="AG282" i="6"/>
  <c r="U282" i="6"/>
  <c r="AF282" i="6"/>
  <c r="AE282" i="6"/>
  <c r="AV282" i="6"/>
  <c r="AS282" i="6"/>
  <c r="AN282" i="6"/>
  <c r="AM282" i="6"/>
  <c r="Z282" i="6"/>
  <c r="W282" i="6"/>
  <c r="O282" i="6"/>
  <c r="M282" i="6"/>
  <c r="AR290" i="6"/>
  <c r="AJ290" i="6"/>
  <c r="AB290" i="6"/>
  <c r="T290" i="6"/>
  <c r="AQ290" i="6"/>
  <c r="AI290" i="6"/>
  <c r="AA290" i="6"/>
  <c r="S290" i="6"/>
  <c r="AO290" i="6"/>
  <c r="AE290" i="6"/>
  <c r="U290" i="6"/>
  <c r="AN290" i="6"/>
  <c r="AD290" i="6"/>
  <c r="AV290" i="6"/>
  <c r="AH290" i="6"/>
  <c r="V290" i="6"/>
  <c r="AU290" i="6"/>
  <c r="AG290" i="6"/>
  <c r="AT290" i="6"/>
  <c r="Z290" i="6"/>
  <c r="AS290" i="6"/>
  <c r="Y290" i="6"/>
  <c r="AL290" i="6"/>
  <c r="AK290" i="6"/>
  <c r="AF290" i="6"/>
  <c r="AC290" i="6"/>
  <c r="AP290" i="6"/>
  <c r="AM290" i="6"/>
  <c r="W290" i="6"/>
  <c r="X290" i="6"/>
  <c r="O290" i="6"/>
  <c r="M290" i="6"/>
  <c r="AR298" i="6"/>
  <c r="AJ298" i="6"/>
  <c r="AB298" i="6"/>
  <c r="T298" i="6"/>
  <c r="AQ298" i="6"/>
  <c r="AI298" i="6"/>
  <c r="AA298" i="6"/>
  <c r="S298" i="6"/>
  <c r="AU298" i="6"/>
  <c r="AK298" i="6"/>
  <c r="Y298" i="6"/>
  <c r="AT298" i="6"/>
  <c r="AH298" i="6"/>
  <c r="X298" i="6"/>
  <c r="AL298" i="6"/>
  <c r="V298" i="6"/>
  <c r="AG298" i="6"/>
  <c r="U298" i="6"/>
  <c r="AF298" i="6"/>
  <c r="AE298" i="6"/>
  <c r="AP298" i="6"/>
  <c r="Z298" i="6"/>
  <c r="AO298" i="6"/>
  <c r="W298" i="6"/>
  <c r="AN298" i="6"/>
  <c r="AM298" i="6"/>
  <c r="AD298" i="6"/>
  <c r="AC298" i="6"/>
  <c r="AV298" i="6"/>
  <c r="AS298" i="6"/>
  <c r="O298" i="6"/>
  <c r="M298" i="6"/>
  <c r="AR306" i="6"/>
  <c r="AJ306" i="6"/>
  <c r="AB306" i="6"/>
  <c r="T306" i="6"/>
  <c r="AQ306" i="6"/>
  <c r="AI306" i="6"/>
  <c r="AA306" i="6"/>
  <c r="S306" i="6"/>
  <c r="AO306" i="6"/>
  <c r="AE306" i="6"/>
  <c r="U306" i="6"/>
  <c r="AN306" i="6"/>
  <c r="AD306" i="6"/>
  <c r="AL306" i="6"/>
  <c r="X306" i="6"/>
  <c r="AK306" i="6"/>
  <c r="W306" i="6"/>
  <c r="AP306" i="6"/>
  <c r="V306" i="6"/>
  <c r="AM306" i="6"/>
  <c r="AV306" i="6"/>
  <c r="AF306" i="6"/>
  <c r="AU306" i="6"/>
  <c r="AC306" i="6"/>
  <c r="AT306" i="6"/>
  <c r="AS306" i="6"/>
  <c r="Z306" i="6"/>
  <c r="Y306" i="6"/>
  <c r="AH306" i="6"/>
  <c r="AG306" i="6"/>
  <c r="O306" i="6"/>
  <c r="M306" i="6"/>
  <c r="AR314" i="6"/>
  <c r="AJ314" i="6"/>
  <c r="AB314" i="6"/>
  <c r="T314" i="6"/>
  <c r="AQ314" i="6"/>
  <c r="AI314" i="6"/>
  <c r="AA314" i="6"/>
  <c r="S314" i="6"/>
  <c r="AU314" i="6"/>
  <c r="AK314" i="6"/>
  <c r="Y314" i="6"/>
  <c r="AT314" i="6"/>
  <c r="AH314" i="6"/>
  <c r="X314" i="6"/>
  <c r="AV314" i="6"/>
  <c r="AS314" i="6"/>
  <c r="AN314" i="6"/>
  <c r="Z314" i="6"/>
  <c r="AM314" i="6"/>
  <c r="W314" i="6"/>
  <c r="AD314" i="6"/>
  <c r="AC314" i="6"/>
  <c r="AL314" i="6"/>
  <c r="AG314" i="6"/>
  <c r="AF314" i="6"/>
  <c r="AE314" i="6"/>
  <c r="AP314" i="6"/>
  <c r="AO314" i="6"/>
  <c r="V314" i="6"/>
  <c r="U314" i="6"/>
  <c r="O314" i="6"/>
  <c r="M314" i="6"/>
  <c r="AR322" i="6"/>
  <c r="AJ322" i="6"/>
  <c r="AB322" i="6"/>
  <c r="T322" i="6"/>
  <c r="AQ322" i="6"/>
  <c r="AI322" i="6"/>
  <c r="AA322" i="6"/>
  <c r="S322" i="6"/>
  <c r="AO322" i="6"/>
  <c r="AE322" i="6"/>
  <c r="U322" i="6"/>
  <c r="AN322" i="6"/>
  <c r="AD322" i="6"/>
  <c r="AV322" i="6"/>
  <c r="AH322" i="6"/>
  <c r="V322" i="6"/>
  <c r="AU322" i="6"/>
  <c r="AG322" i="6"/>
  <c r="AP322" i="6"/>
  <c r="Z322" i="6"/>
  <c r="AM322" i="6"/>
  <c r="Y322" i="6"/>
  <c r="AL322" i="6"/>
  <c r="AK322" i="6"/>
  <c r="X322" i="6"/>
  <c r="W322" i="6"/>
  <c r="AT322" i="6"/>
  <c r="AS322" i="6"/>
  <c r="AF322" i="6"/>
  <c r="AC322" i="6"/>
  <c r="O322" i="6"/>
  <c r="M322" i="6"/>
  <c r="AR330" i="6"/>
  <c r="AJ330" i="6"/>
  <c r="AB330" i="6"/>
  <c r="T330" i="6"/>
  <c r="AQ330" i="6"/>
  <c r="AI330" i="6"/>
  <c r="AA330" i="6"/>
  <c r="S330" i="6"/>
  <c r="AU330" i="6"/>
  <c r="AK330" i="6"/>
  <c r="Y330" i="6"/>
  <c r="AT330" i="6"/>
  <c r="AH330" i="6"/>
  <c r="X330" i="6"/>
  <c r="AL330" i="6"/>
  <c r="V330" i="6"/>
  <c r="AG330" i="6"/>
  <c r="U330" i="6"/>
  <c r="AP330" i="6"/>
  <c r="AD330" i="6"/>
  <c r="AO330" i="6"/>
  <c r="AC330" i="6"/>
  <c r="Z330" i="6"/>
  <c r="W330" i="6"/>
  <c r="AN330" i="6"/>
  <c r="AM330" i="6"/>
  <c r="AF330" i="6"/>
  <c r="AE330" i="6"/>
  <c r="AS330" i="6"/>
  <c r="AV330" i="6"/>
  <c r="O330" i="6"/>
  <c r="M330" i="6"/>
  <c r="AR338" i="6"/>
  <c r="AJ338" i="6"/>
  <c r="AB338" i="6"/>
  <c r="T338" i="6"/>
  <c r="AQ338" i="6"/>
  <c r="AI338" i="6"/>
  <c r="AA338" i="6"/>
  <c r="S338" i="6"/>
  <c r="AO338" i="6"/>
  <c r="AE338" i="6"/>
  <c r="U338" i="6"/>
  <c r="AN338" i="6"/>
  <c r="AD338" i="6"/>
  <c r="AL338" i="6"/>
  <c r="X338" i="6"/>
  <c r="AK338" i="6"/>
  <c r="W338" i="6"/>
  <c r="AT338" i="6"/>
  <c r="AF338" i="6"/>
  <c r="AS338" i="6"/>
  <c r="AC338" i="6"/>
  <c r="AP338" i="6"/>
  <c r="AM338" i="6"/>
  <c r="Z338" i="6"/>
  <c r="Y338" i="6"/>
  <c r="AV338" i="6"/>
  <c r="AU338" i="6"/>
  <c r="V338" i="6"/>
  <c r="AG338" i="6"/>
  <c r="AH338" i="6"/>
  <c r="O338" i="6"/>
  <c r="M338" i="6"/>
  <c r="AR346" i="6"/>
  <c r="AJ346" i="6"/>
  <c r="AB346" i="6"/>
  <c r="T346" i="6"/>
  <c r="AQ346" i="6"/>
  <c r="AI346" i="6"/>
  <c r="AA346" i="6"/>
  <c r="S346" i="6"/>
  <c r="AU346" i="6"/>
  <c r="AK346" i="6"/>
  <c r="Y346" i="6"/>
  <c r="AT346" i="6"/>
  <c r="AH346" i="6"/>
  <c r="X346" i="6"/>
  <c r="AN346" i="6"/>
  <c r="Z346" i="6"/>
  <c r="AM346" i="6"/>
  <c r="W346" i="6"/>
  <c r="AV346" i="6"/>
  <c r="AF346" i="6"/>
  <c r="AS346" i="6"/>
  <c r="AE346" i="6"/>
  <c r="AD346" i="6"/>
  <c r="AC346" i="6"/>
  <c r="AP346" i="6"/>
  <c r="AO346" i="6"/>
  <c r="AL346" i="6"/>
  <c r="AG346" i="6"/>
  <c r="U346" i="6"/>
  <c r="V346" i="6"/>
  <c r="O346" i="6"/>
  <c r="M346" i="6"/>
  <c r="AR354" i="6"/>
  <c r="AJ354" i="6"/>
  <c r="AB354" i="6"/>
  <c r="T354" i="6"/>
  <c r="AQ354" i="6"/>
  <c r="AI354" i="6"/>
  <c r="AA354" i="6"/>
  <c r="S354" i="6"/>
  <c r="AO354" i="6"/>
  <c r="AE354" i="6"/>
  <c r="U354" i="6"/>
  <c r="AN354" i="6"/>
  <c r="AD354" i="6"/>
  <c r="AP354" i="6"/>
  <c r="Z354" i="6"/>
  <c r="AM354" i="6"/>
  <c r="Y354" i="6"/>
  <c r="AV354" i="6"/>
  <c r="AH354" i="6"/>
  <c r="V354" i="6"/>
  <c r="AU354" i="6"/>
  <c r="AG354" i="6"/>
  <c r="AT354" i="6"/>
  <c r="AS354" i="6"/>
  <c r="AF354" i="6"/>
  <c r="AC354" i="6"/>
  <c r="X354" i="6"/>
  <c r="W354" i="6"/>
  <c r="AL354" i="6"/>
  <c r="AK354" i="6"/>
  <c r="O354" i="6"/>
  <c r="M354" i="6"/>
  <c r="AR362" i="6"/>
  <c r="AJ362" i="6"/>
  <c r="AB362" i="6"/>
  <c r="T362" i="6"/>
  <c r="AQ362" i="6"/>
  <c r="AI362" i="6"/>
  <c r="AA362" i="6"/>
  <c r="S362" i="6"/>
  <c r="AU362" i="6"/>
  <c r="AK362" i="6"/>
  <c r="Y362" i="6"/>
  <c r="AT362" i="6"/>
  <c r="AH362" i="6"/>
  <c r="X362" i="6"/>
  <c r="AV362" i="6"/>
  <c r="AF362" i="6"/>
  <c r="AS362" i="6"/>
  <c r="AE362" i="6"/>
  <c r="AN362" i="6"/>
  <c r="V362" i="6"/>
  <c r="AM362" i="6"/>
  <c r="U362" i="6"/>
  <c r="AD362" i="6"/>
  <c r="AC362" i="6"/>
  <c r="Z362" i="6"/>
  <c r="W362" i="6"/>
  <c r="AP362" i="6"/>
  <c r="AO362" i="6"/>
  <c r="AL362" i="6"/>
  <c r="AG362" i="6"/>
  <c r="O362" i="6"/>
  <c r="M362" i="6"/>
  <c r="AR370" i="6"/>
  <c r="AJ370" i="6"/>
  <c r="AB370" i="6"/>
  <c r="T370" i="6"/>
  <c r="AQ370" i="6"/>
  <c r="AI370" i="6"/>
  <c r="AA370" i="6"/>
  <c r="S370" i="6"/>
  <c r="AO370" i="6"/>
  <c r="AE370" i="6"/>
  <c r="U370" i="6"/>
  <c r="AN370" i="6"/>
  <c r="AD370" i="6"/>
  <c r="AV370" i="6"/>
  <c r="AH370" i="6"/>
  <c r="V370" i="6"/>
  <c r="AU370" i="6"/>
  <c r="AG370" i="6"/>
  <c r="AT370" i="6"/>
  <c r="Z370" i="6"/>
  <c r="AS370" i="6"/>
  <c r="Y370" i="6"/>
  <c r="AL370" i="6"/>
  <c r="AK370" i="6"/>
  <c r="AF370" i="6"/>
  <c r="AC370" i="6"/>
  <c r="X370" i="6"/>
  <c r="W370" i="6"/>
  <c r="AP370" i="6"/>
  <c r="AM370" i="6"/>
  <c r="O370" i="6"/>
  <c r="M370" i="6"/>
  <c r="AU378" i="6"/>
  <c r="AM378" i="6"/>
  <c r="AT378" i="6"/>
  <c r="AL378" i="6"/>
  <c r="AV378" i="6"/>
  <c r="AJ378" i="6"/>
  <c r="AB378" i="6"/>
  <c r="T378" i="6"/>
  <c r="AS378" i="6"/>
  <c r="AI378" i="6"/>
  <c r="AA378" i="6"/>
  <c r="S378" i="6"/>
  <c r="AK378" i="6"/>
  <c r="Y378" i="6"/>
  <c r="AH378" i="6"/>
  <c r="X378" i="6"/>
  <c r="AN378" i="6"/>
  <c r="V378" i="6"/>
  <c r="AG378" i="6"/>
  <c r="U378" i="6"/>
  <c r="AF378" i="6"/>
  <c r="AE378" i="6"/>
  <c r="AR378" i="6"/>
  <c r="Z378" i="6"/>
  <c r="AQ378" i="6"/>
  <c r="W378" i="6"/>
  <c r="AP378" i="6"/>
  <c r="AO378" i="6"/>
  <c r="AD378" i="6"/>
  <c r="AC378" i="6"/>
  <c r="O378" i="6"/>
  <c r="M378" i="6"/>
  <c r="AU386" i="6"/>
  <c r="AM386" i="6"/>
  <c r="AE386" i="6"/>
  <c r="W386" i="6"/>
  <c r="AT386" i="6"/>
  <c r="AL386" i="6"/>
  <c r="AD386" i="6"/>
  <c r="V386" i="6"/>
  <c r="AP386" i="6"/>
  <c r="AF386" i="6"/>
  <c r="T386" i="6"/>
  <c r="AO386" i="6"/>
  <c r="AC386" i="6"/>
  <c r="S386" i="6"/>
  <c r="AK386" i="6"/>
  <c r="Y386" i="6"/>
  <c r="AJ386" i="6"/>
  <c r="X386" i="6"/>
  <c r="AH386" i="6"/>
  <c r="AG386" i="6"/>
  <c r="AR386" i="6"/>
  <c r="Z386" i="6"/>
  <c r="AQ386" i="6"/>
  <c r="U386" i="6"/>
  <c r="AN386" i="6"/>
  <c r="AI386" i="6"/>
  <c r="AB386" i="6"/>
  <c r="AA386" i="6"/>
  <c r="AV386" i="6"/>
  <c r="AS386" i="6"/>
  <c r="O386" i="6"/>
  <c r="M386" i="6"/>
  <c r="AU394" i="6"/>
  <c r="AM394" i="6"/>
  <c r="AE394" i="6"/>
  <c r="W394" i="6"/>
  <c r="AT394" i="6"/>
  <c r="AL394" i="6"/>
  <c r="AD394" i="6"/>
  <c r="V394" i="6"/>
  <c r="AV394" i="6"/>
  <c r="AJ394" i="6"/>
  <c r="Z394" i="6"/>
  <c r="AS394" i="6"/>
  <c r="AI394" i="6"/>
  <c r="Y394" i="6"/>
  <c r="AO394" i="6"/>
  <c r="AA394" i="6"/>
  <c r="AN394" i="6"/>
  <c r="X394" i="6"/>
  <c r="AP394" i="6"/>
  <c r="T394" i="6"/>
  <c r="AK394" i="6"/>
  <c r="S394" i="6"/>
  <c r="AF394" i="6"/>
  <c r="AC394" i="6"/>
  <c r="AR394" i="6"/>
  <c r="AQ394" i="6"/>
  <c r="AB394" i="6"/>
  <c r="U394" i="6"/>
  <c r="AG394" i="6"/>
  <c r="AH394" i="6"/>
  <c r="O394" i="6"/>
  <c r="M394" i="6"/>
  <c r="AU402" i="6"/>
  <c r="AM402" i="6"/>
  <c r="AE402" i="6"/>
  <c r="W402" i="6"/>
  <c r="AT402" i="6"/>
  <c r="AL402" i="6"/>
  <c r="AD402" i="6"/>
  <c r="V402" i="6"/>
  <c r="AP402" i="6"/>
  <c r="AF402" i="6"/>
  <c r="T402" i="6"/>
  <c r="AO402" i="6"/>
  <c r="AC402" i="6"/>
  <c r="S402" i="6"/>
  <c r="AQ402" i="6"/>
  <c r="AA402" i="6"/>
  <c r="AN402" i="6"/>
  <c r="Z402" i="6"/>
  <c r="AV402" i="6"/>
  <c r="AB402" i="6"/>
  <c r="AS402" i="6"/>
  <c r="Y402" i="6"/>
  <c r="AJ402" i="6"/>
  <c r="AI402" i="6"/>
  <c r="AH402" i="6"/>
  <c r="AG402" i="6"/>
  <c r="AR402" i="6"/>
  <c r="AK402" i="6"/>
  <c r="X402" i="6"/>
  <c r="U402" i="6"/>
  <c r="O402" i="6"/>
  <c r="M402" i="6"/>
  <c r="AU410" i="6"/>
  <c r="AM410" i="6"/>
  <c r="AE410" i="6"/>
  <c r="W410" i="6"/>
  <c r="AT410" i="6"/>
  <c r="AL410" i="6"/>
  <c r="AD410" i="6"/>
  <c r="V410" i="6"/>
  <c r="AV410" i="6"/>
  <c r="AJ410" i="6"/>
  <c r="Z410" i="6"/>
  <c r="AS410" i="6"/>
  <c r="AI410" i="6"/>
  <c r="Y410" i="6"/>
  <c r="AQ410" i="6"/>
  <c r="AC410" i="6"/>
  <c r="AP410" i="6"/>
  <c r="AB410" i="6"/>
  <c r="AH410" i="6"/>
  <c r="AG410" i="6"/>
  <c r="AR410" i="6"/>
  <c r="X410" i="6"/>
  <c r="AO410" i="6"/>
  <c r="U410" i="6"/>
  <c r="T410" i="6"/>
  <c r="S410" i="6"/>
  <c r="AN410" i="6"/>
  <c r="AK410" i="6"/>
  <c r="AF410" i="6"/>
  <c r="AA410" i="6"/>
  <c r="O410" i="6"/>
  <c r="M410" i="6"/>
  <c r="AU418" i="6"/>
  <c r="AM418" i="6"/>
  <c r="AE418" i="6"/>
  <c r="W418" i="6"/>
  <c r="AT418" i="6"/>
  <c r="AL418" i="6"/>
  <c r="AD418" i="6"/>
  <c r="V418" i="6"/>
  <c r="AP418" i="6"/>
  <c r="AF418" i="6"/>
  <c r="T418" i="6"/>
  <c r="AO418" i="6"/>
  <c r="AC418" i="6"/>
  <c r="S418" i="6"/>
  <c r="AS418" i="6"/>
  <c r="AG418" i="6"/>
  <c r="AR418" i="6"/>
  <c r="AB418" i="6"/>
  <c r="AN418" i="6"/>
  <c r="X418" i="6"/>
  <c r="AK418" i="6"/>
  <c r="U418" i="6"/>
  <c r="AH418" i="6"/>
  <c r="AA418" i="6"/>
  <c r="AV418" i="6"/>
  <c r="AQ418" i="6"/>
  <c r="Z418" i="6"/>
  <c r="Y418" i="6"/>
  <c r="AJ418" i="6"/>
  <c r="AI418" i="6"/>
  <c r="O418" i="6"/>
  <c r="M418" i="6"/>
  <c r="AU426" i="6"/>
  <c r="AM426" i="6"/>
  <c r="AE426" i="6"/>
  <c r="W426" i="6"/>
  <c r="AT426" i="6"/>
  <c r="AL426" i="6"/>
  <c r="AD426" i="6"/>
  <c r="V426" i="6"/>
  <c r="AV426" i="6"/>
  <c r="AJ426" i="6"/>
  <c r="Z426" i="6"/>
  <c r="AS426" i="6"/>
  <c r="AI426" i="6"/>
  <c r="Y426" i="6"/>
  <c r="AP426" i="6"/>
  <c r="AB426" i="6"/>
  <c r="AO426" i="6"/>
  <c r="AA426" i="6"/>
  <c r="AN426" i="6"/>
  <c r="X426" i="6"/>
  <c r="AH426" i="6"/>
  <c r="T426" i="6"/>
  <c r="AG426" i="6"/>
  <c r="S426" i="6"/>
  <c r="AR426" i="6"/>
  <c r="AF426" i="6"/>
  <c r="AQ426" i="6"/>
  <c r="U426" i="6"/>
  <c r="AK426" i="6"/>
  <c r="AC426" i="6"/>
  <c r="O426" i="6"/>
  <c r="M426" i="6"/>
  <c r="AU434" i="6"/>
  <c r="AM434" i="6"/>
  <c r="AE434" i="6"/>
  <c r="W434" i="6"/>
  <c r="AT434" i="6"/>
  <c r="AL434" i="6"/>
  <c r="AD434" i="6"/>
  <c r="V434" i="6"/>
  <c r="AP434" i="6"/>
  <c r="AF434" i="6"/>
  <c r="T434" i="6"/>
  <c r="AO434" i="6"/>
  <c r="AC434" i="6"/>
  <c r="S434" i="6"/>
  <c r="AR434" i="6"/>
  <c r="AB434" i="6"/>
  <c r="AQ434" i="6"/>
  <c r="AA434" i="6"/>
  <c r="AN434" i="6"/>
  <c r="Z434" i="6"/>
  <c r="AJ434" i="6"/>
  <c r="X434" i="6"/>
  <c r="AI434" i="6"/>
  <c r="U434" i="6"/>
  <c r="AV434" i="6"/>
  <c r="AH434" i="6"/>
  <c r="AK434" i="6"/>
  <c r="AG434" i="6"/>
  <c r="AS434" i="6"/>
  <c r="Y434" i="6"/>
  <c r="O434" i="6"/>
  <c r="M434" i="6"/>
  <c r="AS442" i="6"/>
  <c r="AK442" i="6"/>
  <c r="AC442" i="6"/>
  <c r="U442" i="6"/>
  <c r="AO442" i="6"/>
  <c r="AF442" i="6"/>
  <c r="W442" i="6"/>
  <c r="AN442" i="6"/>
  <c r="AE442" i="6"/>
  <c r="V442" i="6"/>
  <c r="AU442" i="6"/>
  <c r="AI442" i="6"/>
  <c r="X442" i="6"/>
  <c r="AQ442" i="6"/>
  <c r="AD442" i="6"/>
  <c r="AP442" i="6"/>
  <c r="AB442" i="6"/>
  <c r="AT442" i="6"/>
  <c r="Z442" i="6"/>
  <c r="AL442" i="6"/>
  <c r="S442" i="6"/>
  <c r="AJ442" i="6"/>
  <c r="T442" i="6"/>
  <c r="AV442" i="6"/>
  <c r="AR442" i="6"/>
  <c r="AH442" i="6"/>
  <c r="AG442" i="6"/>
  <c r="AA442" i="6"/>
  <c r="AM442" i="6"/>
  <c r="Y442" i="6"/>
  <c r="O442" i="6"/>
  <c r="M442" i="6"/>
  <c r="AU450" i="6"/>
  <c r="AM450" i="6"/>
  <c r="AE450" i="6"/>
  <c r="W450" i="6"/>
  <c r="AN450" i="6"/>
  <c r="AD450" i="6"/>
  <c r="U450" i="6"/>
  <c r="AP450" i="6"/>
  <c r="AF450" i="6"/>
  <c r="T450" i="6"/>
  <c r="AO450" i="6"/>
  <c r="AC450" i="6"/>
  <c r="S450" i="6"/>
  <c r="AQ450" i="6"/>
  <c r="AA450" i="6"/>
  <c r="AJ450" i="6"/>
  <c r="X450" i="6"/>
  <c r="AV450" i="6"/>
  <c r="AI450" i="6"/>
  <c r="V450" i="6"/>
  <c r="AR450" i="6"/>
  <c r="AH450" i="6"/>
  <c r="AG450" i="6"/>
  <c r="AB450" i="6"/>
  <c r="Z450" i="6"/>
  <c r="Y450" i="6"/>
  <c r="AT450" i="6"/>
  <c r="AS450" i="6"/>
  <c r="AL450" i="6"/>
  <c r="AK450" i="6"/>
  <c r="O450" i="6"/>
  <c r="M450" i="6"/>
  <c r="AU458" i="6"/>
  <c r="AM458" i="6"/>
  <c r="AE458" i="6"/>
  <c r="W458" i="6"/>
  <c r="AT458" i="6"/>
  <c r="AK458" i="6"/>
  <c r="AB458" i="6"/>
  <c r="S458" i="6"/>
  <c r="AP458" i="6"/>
  <c r="AF458" i="6"/>
  <c r="U458" i="6"/>
  <c r="AO458" i="6"/>
  <c r="AD458" i="6"/>
  <c r="T458" i="6"/>
  <c r="AL458" i="6"/>
  <c r="Y458" i="6"/>
  <c r="AV458" i="6"/>
  <c r="AH458" i="6"/>
  <c r="AS458" i="6"/>
  <c r="AG458" i="6"/>
  <c r="Z458" i="6"/>
  <c r="AN458" i="6"/>
  <c r="AJ458" i="6"/>
  <c r="AQ458" i="6"/>
  <c r="AI458" i="6"/>
  <c r="AC458" i="6"/>
  <c r="X458" i="6"/>
  <c r="V458" i="6"/>
  <c r="AA458" i="6"/>
  <c r="AR458" i="6"/>
  <c r="O458" i="6"/>
  <c r="M458" i="6"/>
  <c r="AU466" i="6"/>
  <c r="AM466" i="6"/>
  <c r="AE466" i="6"/>
  <c r="W466" i="6"/>
  <c r="AR466" i="6"/>
  <c r="AI466" i="6"/>
  <c r="Z466" i="6"/>
  <c r="AP466" i="6"/>
  <c r="AF466" i="6"/>
  <c r="U466" i="6"/>
  <c r="AO466" i="6"/>
  <c r="AD466" i="6"/>
  <c r="T466" i="6"/>
  <c r="AJ466" i="6"/>
  <c r="V466" i="6"/>
  <c r="AS466" i="6"/>
  <c r="AC466" i="6"/>
  <c r="AQ466" i="6"/>
  <c r="AB466" i="6"/>
  <c r="AK466" i="6"/>
  <c r="AG466" i="6"/>
  <c r="AV466" i="6"/>
  <c r="Y466" i="6"/>
  <c r="AT466" i="6"/>
  <c r="X466" i="6"/>
  <c r="AN466" i="6"/>
  <c r="S466" i="6"/>
  <c r="AA466" i="6"/>
  <c r="AL466" i="6"/>
  <c r="AH466" i="6"/>
  <c r="O466" i="6"/>
  <c r="M466" i="6"/>
  <c r="AU474" i="6"/>
  <c r="AM474" i="6"/>
  <c r="AE474" i="6"/>
  <c r="W474" i="6"/>
  <c r="AQ474" i="6"/>
  <c r="AH474" i="6"/>
  <c r="Y474" i="6"/>
  <c r="AP474" i="6"/>
  <c r="AG474" i="6"/>
  <c r="X474" i="6"/>
  <c r="AS474" i="6"/>
  <c r="AF474" i="6"/>
  <c r="T474" i="6"/>
  <c r="AR474" i="6"/>
  <c r="AD474" i="6"/>
  <c r="S474" i="6"/>
  <c r="AN474" i="6"/>
  <c r="Z474" i="6"/>
  <c r="AJ474" i="6"/>
  <c r="AI474" i="6"/>
  <c r="AO474" i="6"/>
  <c r="AL474" i="6"/>
  <c r="AK474" i="6"/>
  <c r="AB474" i="6"/>
  <c r="AA474" i="6"/>
  <c r="AV474" i="6"/>
  <c r="V474" i="6"/>
  <c r="AT474" i="6"/>
  <c r="U474" i="6"/>
  <c r="AC474" i="6"/>
  <c r="O474" i="6"/>
  <c r="M474" i="6"/>
  <c r="AS482" i="6"/>
  <c r="AK482" i="6"/>
  <c r="AC482" i="6"/>
  <c r="U482" i="6"/>
  <c r="AO482" i="6"/>
  <c r="AG482" i="6"/>
  <c r="Y482" i="6"/>
  <c r="AN482" i="6"/>
  <c r="AD482" i="6"/>
  <c r="S482" i="6"/>
  <c r="AV482" i="6"/>
  <c r="AJ482" i="6"/>
  <c r="X482" i="6"/>
  <c r="AU482" i="6"/>
  <c r="AI482" i="6"/>
  <c r="W482" i="6"/>
  <c r="AT482" i="6"/>
  <c r="AE482" i="6"/>
  <c r="AR482" i="6"/>
  <c r="AB482" i="6"/>
  <c r="Z482" i="6"/>
  <c r="AM482" i="6"/>
  <c r="AL482" i="6"/>
  <c r="AQ482" i="6"/>
  <c r="AP482" i="6"/>
  <c r="AH482" i="6"/>
  <c r="AA482" i="6"/>
  <c r="V482" i="6"/>
  <c r="T482" i="6"/>
  <c r="AF482" i="6"/>
  <c r="O482" i="6"/>
  <c r="M482" i="6"/>
  <c r="AS490" i="6"/>
  <c r="AK490" i="6"/>
  <c r="AC490" i="6"/>
  <c r="U490" i="6"/>
  <c r="AO490" i="6"/>
  <c r="AG490" i="6"/>
  <c r="Y490" i="6"/>
  <c r="AT490" i="6"/>
  <c r="AI490" i="6"/>
  <c r="X490" i="6"/>
  <c r="AN490" i="6"/>
  <c r="AB490" i="6"/>
  <c r="AM490" i="6"/>
  <c r="AA490" i="6"/>
  <c r="AH490" i="6"/>
  <c r="S490" i="6"/>
  <c r="AV490" i="6"/>
  <c r="AF490" i="6"/>
  <c r="AR490" i="6"/>
  <c r="W490" i="6"/>
  <c r="AL490" i="6"/>
  <c r="AJ490" i="6"/>
  <c r="AU490" i="6"/>
  <c r="AQ490" i="6"/>
  <c r="AP490" i="6"/>
  <c r="AD490" i="6"/>
  <c r="Z490" i="6"/>
  <c r="V490" i="6"/>
  <c r="AE490" i="6"/>
  <c r="T490" i="6"/>
  <c r="O490" i="6"/>
  <c r="M490" i="6"/>
  <c r="AS498" i="6"/>
  <c r="AK498" i="6"/>
  <c r="AC498" i="6"/>
  <c r="U498" i="6"/>
  <c r="AO498" i="6"/>
  <c r="AG498" i="6"/>
  <c r="Y498" i="6"/>
  <c r="AN498" i="6"/>
  <c r="AD498" i="6"/>
  <c r="S498" i="6"/>
  <c r="AR498" i="6"/>
  <c r="AF498" i="6"/>
  <c r="T498" i="6"/>
  <c r="AQ498" i="6"/>
  <c r="AE498" i="6"/>
  <c r="AL498" i="6"/>
  <c r="W498" i="6"/>
  <c r="AJ498" i="6"/>
  <c r="V498" i="6"/>
  <c r="AT498" i="6"/>
  <c r="X498" i="6"/>
  <c r="AI498" i="6"/>
  <c r="AH498" i="6"/>
  <c r="AV498" i="6"/>
  <c r="AU498" i="6"/>
  <c r="AP498" i="6"/>
  <c r="AB498" i="6"/>
  <c r="AA498" i="6"/>
  <c r="Z498" i="6"/>
  <c r="AM498" i="6"/>
  <c r="O498" i="6"/>
  <c r="M498" i="6"/>
  <c r="AP11" i="6"/>
  <c r="AH11" i="6"/>
  <c r="Z11" i="6"/>
  <c r="AO11" i="6"/>
  <c r="AG11" i="6"/>
  <c r="Y11" i="6"/>
  <c r="AV11" i="6"/>
  <c r="AN11" i="6"/>
  <c r="AF11" i="6"/>
  <c r="X11" i="6"/>
  <c r="AU11" i="6"/>
  <c r="AM11" i="6"/>
  <c r="AE11" i="6"/>
  <c r="W11" i="6"/>
  <c r="AT11" i="6"/>
  <c r="AL11" i="6"/>
  <c r="AD11" i="6"/>
  <c r="V11" i="6"/>
  <c r="AS11" i="6"/>
  <c r="AK11" i="6"/>
  <c r="AC11" i="6"/>
  <c r="U11" i="6"/>
  <c r="AR11" i="6"/>
  <c r="AJ11" i="6"/>
  <c r="AB11" i="6"/>
  <c r="T11" i="6"/>
  <c r="AQ11" i="6"/>
  <c r="AI11" i="6"/>
  <c r="AA11" i="6"/>
  <c r="S11" i="6"/>
  <c r="M11" i="6"/>
  <c r="O11" i="6"/>
  <c r="AP19" i="6"/>
  <c r="AH19" i="6"/>
  <c r="Z19" i="6"/>
  <c r="AO19" i="6"/>
  <c r="AG19" i="6"/>
  <c r="Y19" i="6"/>
  <c r="AV19" i="6"/>
  <c r="AN19" i="6"/>
  <c r="AF19" i="6"/>
  <c r="X19" i="6"/>
  <c r="AU19" i="6"/>
  <c r="AM19" i="6"/>
  <c r="AE19" i="6"/>
  <c r="W19" i="6"/>
  <c r="AT19" i="6"/>
  <c r="AL19" i="6"/>
  <c r="AD19" i="6"/>
  <c r="V19" i="6"/>
  <c r="AS19" i="6"/>
  <c r="AK19" i="6"/>
  <c r="AC19" i="6"/>
  <c r="U19" i="6"/>
  <c r="AR19" i="6"/>
  <c r="AJ19" i="6"/>
  <c r="AB19" i="6"/>
  <c r="T19" i="6"/>
  <c r="AQ19" i="6"/>
  <c r="AI19" i="6"/>
  <c r="AA19" i="6"/>
  <c r="S19" i="6"/>
  <c r="O19" i="6"/>
  <c r="M19" i="6"/>
  <c r="AP27" i="6"/>
  <c r="AH27" i="6"/>
  <c r="Z27" i="6"/>
  <c r="AO27" i="6"/>
  <c r="AG27" i="6"/>
  <c r="Y27" i="6"/>
  <c r="AV27" i="6"/>
  <c r="AN27" i="6"/>
  <c r="AF27" i="6"/>
  <c r="X27" i="6"/>
  <c r="AU27" i="6"/>
  <c r="AM27" i="6"/>
  <c r="AE27" i="6"/>
  <c r="W27" i="6"/>
  <c r="AT27" i="6"/>
  <c r="AL27" i="6"/>
  <c r="AD27" i="6"/>
  <c r="V27" i="6"/>
  <c r="AS27" i="6"/>
  <c r="AK27" i="6"/>
  <c r="AC27" i="6"/>
  <c r="U27" i="6"/>
  <c r="AR27" i="6"/>
  <c r="AJ27" i="6"/>
  <c r="AB27" i="6"/>
  <c r="T27" i="6"/>
  <c r="AQ27" i="6"/>
  <c r="AI27" i="6"/>
  <c r="AA27" i="6"/>
  <c r="S27" i="6"/>
  <c r="M27" i="6"/>
  <c r="O27" i="6"/>
  <c r="AP35" i="6"/>
  <c r="AH35" i="6"/>
  <c r="Z35" i="6"/>
  <c r="AO35" i="6"/>
  <c r="AG35" i="6"/>
  <c r="Y35" i="6"/>
  <c r="AV35" i="6"/>
  <c r="AN35" i="6"/>
  <c r="AF35" i="6"/>
  <c r="X35" i="6"/>
  <c r="AU35" i="6"/>
  <c r="AM35" i="6"/>
  <c r="AE35" i="6"/>
  <c r="W35" i="6"/>
  <c r="AT35" i="6"/>
  <c r="AL35" i="6"/>
  <c r="AD35" i="6"/>
  <c r="V35" i="6"/>
  <c r="AS35" i="6"/>
  <c r="AK35" i="6"/>
  <c r="AC35" i="6"/>
  <c r="U35" i="6"/>
  <c r="AR35" i="6"/>
  <c r="AJ35" i="6"/>
  <c r="AB35" i="6"/>
  <c r="T35" i="6"/>
  <c r="AQ35" i="6"/>
  <c r="AI35" i="6"/>
  <c r="AA35" i="6"/>
  <c r="S35" i="6"/>
  <c r="O35" i="6"/>
  <c r="M35" i="6"/>
  <c r="AU43" i="6"/>
  <c r="AM43" i="6"/>
  <c r="AE43" i="6"/>
  <c r="W43" i="6"/>
  <c r="AT43" i="6"/>
  <c r="AL43" i="6"/>
  <c r="AD43" i="6"/>
  <c r="V43" i="6"/>
  <c r="AS43" i="6"/>
  <c r="AK43" i="6"/>
  <c r="AC43" i="6"/>
  <c r="U43" i="6"/>
  <c r="AR43" i="6"/>
  <c r="AJ43" i="6"/>
  <c r="AB43" i="6"/>
  <c r="T43" i="6"/>
  <c r="AP43" i="6"/>
  <c r="AH43" i="6"/>
  <c r="Z43" i="6"/>
  <c r="AO43" i="6"/>
  <c r="AG43" i="6"/>
  <c r="Y43" i="6"/>
  <c r="AF43" i="6"/>
  <c r="AA43" i="6"/>
  <c r="X43" i="6"/>
  <c r="S43" i="6"/>
  <c r="AV43" i="6"/>
  <c r="AQ43" i="6"/>
  <c r="AN43" i="6"/>
  <c r="AI43" i="6"/>
  <c r="O43" i="6"/>
  <c r="M43" i="6"/>
  <c r="AU51" i="6"/>
  <c r="AM51" i="6"/>
  <c r="AE51" i="6"/>
  <c r="W51" i="6"/>
  <c r="AT51" i="6"/>
  <c r="AL51" i="6"/>
  <c r="AD51" i="6"/>
  <c r="V51" i="6"/>
  <c r="AS51" i="6"/>
  <c r="AK51" i="6"/>
  <c r="AC51" i="6"/>
  <c r="U51" i="6"/>
  <c r="AR51" i="6"/>
  <c r="AJ51" i="6"/>
  <c r="AB51" i="6"/>
  <c r="T51" i="6"/>
  <c r="AQ51" i="6"/>
  <c r="AI51" i="6"/>
  <c r="AA51" i="6"/>
  <c r="S51" i="6"/>
  <c r="AP51" i="6"/>
  <c r="AH51" i="6"/>
  <c r="Z51" i="6"/>
  <c r="AO51" i="6"/>
  <c r="AG51" i="6"/>
  <c r="Y51" i="6"/>
  <c r="AV51" i="6"/>
  <c r="AN51" i="6"/>
  <c r="AF51" i="6"/>
  <c r="X51" i="6"/>
  <c r="O51" i="6"/>
  <c r="M51" i="6"/>
  <c r="AU59" i="6"/>
  <c r="AM59" i="6"/>
  <c r="AE59" i="6"/>
  <c r="W59" i="6"/>
  <c r="AT59" i="6"/>
  <c r="AL59" i="6"/>
  <c r="AD59" i="6"/>
  <c r="V59" i="6"/>
  <c r="AS59" i="6"/>
  <c r="AK59" i="6"/>
  <c r="AC59" i="6"/>
  <c r="U59" i="6"/>
  <c r="AR59" i="6"/>
  <c r="AJ59" i="6"/>
  <c r="AB59" i="6"/>
  <c r="T59" i="6"/>
  <c r="AQ59" i="6"/>
  <c r="AI59" i="6"/>
  <c r="AA59" i="6"/>
  <c r="S59" i="6"/>
  <c r="AP59" i="6"/>
  <c r="AH59" i="6"/>
  <c r="Z59" i="6"/>
  <c r="AO59" i="6"/>
  <c r="AG59" i="6"/>
  <c r="Y59" i="6"/>
  <c r="AV59" i="6"/>
  <c r="AN59" i="6"/>
  <c r="AF59" i="6"/>
  <c r="X59" i="6"/>
  <c r="O59" i="6"/>
  <c r="M59" i="6"/>
  <c r="AU67" i="6"/>
  <c r="AM67" i="6"/>
  <c r="AE67" i="6"/>
  <c r="W67" i="6"/>
  <c r="AT67" i="6"/>
  <c r="AL67" i="6"/>
  <c r="AD67" i="6"/>
  <c r="V67" i="6"/>
  <c r="AS67" i="6"/>
  <c r="AK67" i="6"/>
  <c r="AC67" i="6"/>
  <c r="U67" i="6"/>
  <c r="AQ67" i="6"/>
  <c r="AI67" i="6"/>
  <c r="AA67" i="6"/>
  <c r="S67" i="6"/>
  <c r="AP67" i="6"/>
  <c r="AH67" i="6"/>
  <c r="Z67" i="6"/>
  <c r="AO67" i="6"/>
  <c r="AG67" i="6"/>
  <c r="Y67" i="6"/>
  <c r="AB67" i="6"/>
  <c r="X67" i="6"/>
  <c r="T67" i="6"/>
  <c r="AV67" i="6"/>
  <c r="AR67" i="6"/>
  <c r="AN67" i="6"/>
  <c r="AJ67" i="6"/>
  <c r="AF67" i="6"/>
  <c r="O67" i="6"/>
  <c r="M67" i="6"/>
  <c r="AV75" i="6"/>
  <c r="AN75" i="6"/>
  <c r="AF75" i="6"/>
  <c r="X75" i="6"/>
  <c r="AU75" i="6"/>
  <c r="AM75" i="6"/>
  <c r="AE75" i="6"/>
  <c r="W75" i="6"/>
  <c r="AT75" i="6"/>
  <c r="AL75" i="6"/>
  <c r="AD75" i="6"/>
  <c r="V75" i="6"/>
  <c r="AS75" i="6"/>
  <c r="AK75" i="6"/>
  <c r="AC75" i="6"/>
  <c r="U75" i="6"/>
  <c r="AQ75" i="6"/>
  <c r="AI75" i="6"/>
  <c r="AA75" i="6"/>
  <c r="S75" i="6"/>
  <c r="AP75" i="6"/>
  <c r="AH75" i="6"/>
  <c r="Z75" i="6"/>
  <c r="AO75" i="6"/>
  <c r="AG75" i="6"/>
  <c r="Y75" i="6"/>
  <c r="AR75" i="6"/>
  <c r="AJ75" i="6"/>
  <c r="AB75" i="6"/>
  <c r="T75" i="6"/>
  <c r="O75" i="6"/>
  <c r="M75" i="6"/>
  <c r="AR83" i="6"/>
  <c r="AJ83" i="6"/>
  <c r="AB83" i="6"/>
  <c r="T83" i="6"/>
  <c r="AQ83" i="6"/>
  <c r="AI83" i="6"/>
  <c r="AA83" i="6"/>
  <c r="S83" i="6"/>
  <c r="AP83" i="6"/>
  <c r="AH83" i="6"/>
  <c r="Z83" i="6"/>
  <c r="AV83" i="6"/>
  <c r="AN83" i="6"/>
  <c r="AF83" i="6"/>
  <c r="X83" i="6"/>
  <c r="AU83" i="6"/>
  <c r="AM83" i="6"/>
  <c r="AE83" i="6"/>
  <c r="W83" i="6"/>
  <c r="AT83" i="6"/>
  <c r="AL83" i="6"/>
  <c r="AD83" i="6"/>
  <c r="V83" i="6"/>
  <c r="AO83" i="6"/>
  <c r="AK83" i="6"/>
  <c r="AG83" i="6"/>
  <c r="AC83" i="6"/>
  <c r="Y83" i="6"/>
  <c r="U83" i="6"/>
  <c r="AS83" i="6"/>
  <c r="O83" i="6"/>
  <c r="M83" i="6"/>
  <c r="AR91" i="6"/>
  <c r="AJ91" i="6"/>
  <c r="AB91" i="6"/>
  <c r="T91" i="6"/>
  <c r="AQ91" i="6"/>
  <c r="AI91" i="6"/>
  <c r="AA91" i="6"/>
  <c r="S91" i="6"/>
  <c r="AP91" i="6"/>
  <c r="AH91" i="6"/>
  <c r="Z91" i="6"/>
  <c r="AV91" i="6"/>
  <c r="AN91" i="6"/>
  <c r="AF91" i="6"/>
  <c r="X91" i="6"/>
  <c r="AU91" i="6"/>
  <c r="AM91" i="6"/>
  <c r="AE91" i="6"/>
  <c r="W91" i="6"/>
  <c r="AT91" i="6"/>
  <c r="AL91" i="6"/>
  <c r="AD91" i="6"/>
  <c r="V91" i="6"/>
  <c r="Y91" i="6"/>
  <c r="U91" i="6"/>
  <c r="AS91" i="6"/>
  <c r="AO91" i="6"/>
  <c r="AK91" i="6"/>
  <c r="AG91" i="6"/>
  <c r="AC91" i="6"/>
  <c r="O91" i="6"/>
  <c r="M91" i="6"/>
  <c r="AR99" i="6"/>
  <c r="AJ99" i="6"/>
  <c r="AB99" i="6"/>
  <c r="T99" i="6"/>
  <c r="AQ99" i="6"/>
  <c r="AI99" i="6"/>
  <c r="AA99" i="6"/>
  <c r="S99" i="6"/>
  <c r="AP99" i="6"/>
  <c r="AH99" i="6"/>
  <c r="Z99" i="6"/>
  <c r="AV99" i="6"/>
  <c r="AN99" i="6"/>
  <c r="AF99" i="6"/>
  <c r="X99" i="6"/>
  <c r="AU99" i="6"/>
  <c r="AM99" i="6"/>
  <c r="AE99" i="6"/>
  <c r="W99" i="6"/>
  <c r="AT99" i="6"/>
  <c r="AL99" i="6"/>
  <c r="AD99" i="6"/>
  <c r="V99" i="6"/>
  <c r="AO99" i="6"/>
  <c r="AK99" i="6"/>
  <c r="AG99" i="6"/>
  <c r="AC99" i="6"/>
  <c r="Y99" i="6"/>
  <c r="U99" i="6"/>
  <c r="AS99" i="6"/>
  <c r="O99" i="6"/>
  <c r="M99" i="6"/>
  <c r="AR107" i="6"/>
  <c r="AJ107" i="6"/>
  <c r="AB107" i="6"/>
  <c r="T107" i="6"/>
  <c r="AQ107" i="6"/>
  <c r="AI107" i="6"/>
  <c r="AA107" i="6"/>
  <c r="S107" i="6"/>
  <c r="AP107" i="6"/>
  <c r="AH107" i="6"/>
  <c r="Z107" i="6"/>
  <c r="AV107" i="6"/>
  <c r="AN107" i="6"/>
  <c r="AF107" i="6"/>
  <c r="X107" i="6"/>
  <c r="AU107" i="6"/>
  <c r="AM107" i="6"/>
  <c r="AE107" i="6"/>
  <c r="W107" i="6"/>
  <c r="AT107" i="6"/>
  <c r="AL107" i="6"/>
  <c r="AD107" i="6"/>
  <c r="V107" i="6"/>
  <c r="Y107" i="6"/>
  <c r="U107" i="6"/>
  <c r="AS107" i="6"/>
  <c r="AO107" i="6"/>
  <c r="AK107" i="6"/>
  <c r="AG107" i="6"/>
  <c r="AC107" i="6"/>
  <c r="O107" i="6"/>
  <c r="M107" i="6"/>
  <c r="AR115" i="6"/>
  <c r="AJ115" i="6"/>
  <c r="AB115" i="6"/>
  <c r="T115" i="6"/>
  <c r="AQ115" i="6"/>
  <c r="AI115" i="6"/>
  <c r="AA115" i="6"/>
  <c r="S115" i="6"/>
  <c r="AP115" i="6"/>
  <c r="AH115" i="6"/>
  <c r="Z115" i="6"/>
  <c r="AV115" i="6"/>
  <c r="AN115" i="6"/>
  <c r="AF115" i="6"/>
  <c r="X115" i="6"/>
  <c r="AU115" i="6"/>
  <c r="AM115" i="6"/>
  <c r="AE115" i="6"/>
  <c r="W115" i="6"/>
  <c r="AT115" i="6"/>
  <c r="AL115" i="6"/>
  <c r="AD115" i="6"/>
  <c r="V115" i="6"/>
  <c r="AO115" i="6"/>
  <c r="AK115" i="6"/>
  <c r="AG115" i="6"/>
  <c r="AC115" i="6"/>
  <c r="Y115" i="6"/>
  <c r="U115" i="6"/>
  <c r="AS115" i="6"/>
  <c r="O115" i="6"/>
  <c r="M115" i="6"/>
  <c r="AQ123" i="6"/>
  <c r="AI123" i="6"/>
  <c r="AA123" i="6"/>
  <c r="S123" i="6"/>
  <c r="AP123" i="6"/>
  <c r="AH123" i="6"/>
  <c r="Z123" i="6"/>
  <c r="AV123" i="6"/>
  <c r="AL123" i="6"/>
  <c r="AB123" i="6"/>
  <c r="AU123" i="6"/>
  <c r="AK123" i="6"/>
  <c r="Y123" i="6"/>
  <c r="AN123" i="6"/>
  <c r="X123" i="6"/>
  <c r="AM123" i="6"/>
  <c r="W123" i="6"/>
  <c r="AJ123" i="6"/>
  <c r="V123" i="6"/>
  <c r="AT123" i="6"/>
  <c r="AF123" i="6"/>
  <c r="T123" i="6"/>
  <c r="AS123" i="6"/>
  <c r="AE123" i="6"/>
  <c r="AR123" i="6"/>
  <c r="AD123" i="6"/>
  <c r="U123" i="6"/>
  <c r="AO123" i="6"/>
  <c r="AG123" i="6"/>
  <c r="AC123" i="6"/>
  <c r="O123" i="6"/>
  <c r="M123" i="6"/>
  <c r="AU131" i="6"/>
  <c r="AM131" i="6"/>
  <c r="AE131" i="6"/>
  <c r="W131" i="6"/>
  <c r="AT131" i="6"/>
  <c r="AL131" i="6"/>
  <c r="AD131" i="6"/>
  <c r="V131" i="6"/>
  <c r="AQ131" i="6"/>
  <c r="AI131" i="6"/>
  <c r="AA131" i="6"/>
  <c r="S131" i="6"/>
  <c r="AP131" i="6"/>
  <c r="AH131" i="6"/>
  <c r="Z131" i="6"/>
  <c r="AG131" i="6"/>
  <c r="AV131" i="6"/>
  <c r="AF131" i="6"/>
  <c r="AR131" i="6"/>
  <c r="X131" i="6"/>
  <c r="AO131" i="6"/>
  <c r="U131" i="6"/>
  <c r="AN131" i="6"/>
  <c r="T131" i="6"/>
  <c r="AJ131" i="6"/>
  <c r="AC131" i="6"/>
  <c r="AB131" i="6"/>
  <c r="AS131" i="6"/>
  <c r="Y131" i="6"/>
  <c r="AK131" i="6"/>
  <c r="O131" i="6"/>
  <c r="M131" i="6"/>
  <c r="AU139" i="6"/>
  <c r="AM139" i="6"/>
  <c r="AE139" i="6"/>
  <c r="W139" i="6"/>
  <c r="AT139" i="6"/>
  <c r="AL139" i="6"/>
  <c r="AD139" i="6"/>
  <c r="V139" i="6"/>
  <c r="AQ139" i="6"/>
  <c r="AI139" i="6"/>
  <c r="AA139" i="6"/>
  <c r="S139" i="6"/>
  <c r="AP139" i="6"/>
  <c r="AH139" i="6"/>
  <c r="Z139" i="6"/>
  <c r="AG139" i="6"/>
  <c r="AV139" i="6"/>
  <c r="AF139" i="6"/>
  <c r="AN139" i="6"/>
  <c r="T139" i="6"/>
  <c r="AK139" i="6"/>
  <c r="AJ139" i="6"/>
  <c r="AB139" i="6"/>
  <c r="AS139" i="6"/>
  <c r="Y139" i="6"/>
  <c r="AR139" i="6"/>
  <c r="X139" i="6"/>
  <c r="AO139" i="6"/>
  <c r="AC139" i="6"/>
  <c r="U139" i="6"/>
  <c r="O139" i="6"/>
  <c r="M139" i="6"/>
  <c r="AU147" i="6"/>
  <c r="AM147" i="6"/>
  <c r="AE147" i="6"/>
  <c r="W147" i="6"/>
  <c r="AT147" i="6"/>
  <c r="AL147" i="6"/>
  <c r="AD147" i="6"/>
  <c r="V147" i="6"/>
  <c r="AQ147" i="6"/>
  <c r="AI147" i="6"/>
  <c r="AA147" i="6"/>
  <c r="S147" i="6"/>
  <c r="AP147" i="6"/>
  <c r="AH147" i="6"/>
  <c r="Z147" i="6"/>
  <c r="AG147" i="6"/>
  <c r="AV147" i="6"/>
  <c r="AF147" i="6"/>
  <c r="AJ147" i="6"/>
  <c r="AC147" i="6"/>
  <c r="AB147" i="6"/>
  <c r="AR147" i="6"/>
  <c r="X147" i="6"/>
  <c r="AO147" i="6"/>
  <c r="U147" i="6"/>
  <c r="AN147" i="6"/>
  <c r="T147" i="6"/>
  <c r="AS147" i="6"/>
  <c r="AK147" i="6"/>
  <c r="Y147" i="6"/>
  <c r="O147" i="6"/>
  <c r="M147" i="6"/>
  <c r="AU155" i="6"/>
  <c r="AM155" i="6"/>
  <c r="AE155" i="6"/>
  <c r="W155" i="6"/>
  <c r="AT155" i="6"/>
  <c r="AL155" i="6"/>
  <c r="AD155" i="6"/>
  <c r="V155" i="6"/>
  <c r="AQ155" i="6"/>
  <c r="AI155" i="6"/>
  <c r="AA155" i="6"/>
  <c r="S155" i="6"/>
  <c r="AP155" i="6"/>
  <c r="AH155" i="6"/>
  <c r="Z155" i="6"/>
  <c r="AG155" i="6"/>
  <c r="AV155" i="6"/>
  <c r="AF155" i="6"/>
  <c r="AB155" i="6"/>
  <c r="AS155" i="6"/>
  <c r="Y155" i="6"/>
  <c r="AR155" i="6"/>
  <c r="X155" i="6"/>
  <c r="AN155" i="6"/>
  <c r="T155" i="6"/>
  <c r="AK155" i="6"/>
  <c r="AJ155" i="6"/>
  <c r="AC155" i="6"/>
  <c r="U155" i="6"/>
  <c r="AO155" i="6"/>
  <c r="O155" i="6"/>
  <c r="M155" i="6"/>
  <c r="AU163" i="6"/>
  <c r="AM163" i="6"/>
  <c r="AE163" i="6"/>
  <c r="W163" i="6"/>
  <c r="AT163" i="6"/>
  <c r="AL163" i="6"/>
  <c r="AD163" i="6"/>
  <c r="V163" i="6"/>
  <c r="AO163" i="6"/>
  <c r="AC163" i="6"/>
  <c r="S163" i="6"/>
  <c r="AN163" i="6"/>
  <c r="AB163" i="6"/>
  <c r="AS163" i="6"/>
  <c r="AI163" i="6"/>
  <c r="Y163" i="6"/>
  <c r="AR163" i="6"/>
  <c r="AH163" i="6"/>
  <c r="X163" i="6"/>
  <c r="AQ163" i="6"/>
  <c r="U163" i="6"/>
  <c r="AP163" i="6"/>
  <c r="T163" i="6"/>
  <c r="AF163" i="6"/>
  <c r="AA163" i="6"/>
  <c r="Z163" i="6"/>
  <c r="AV163" i="6"/>
  <c r="AK163" i="6"/>
  <c r="AJ163" i="6"/>
  <c r="AG163" i="6"/>
  <c r="O163" i="6"/>
  <c r="M163" i="6"/>
  <c r="AU171" i="6"/>
  <c r="AM171" i="6"/>
  <c r="AE171" i="6"/>
  <c r="W171" i="6"/>
  <c r="AT171" i="6"/>
  <c r="AL171" i="6"/>
  <c r="AD171" i="6"/>
  <c r="V171" i="6"/>
  <c r="AS171" i="6"/>
  <c r="AI171" i="6"/>
  <c r="Y171" i="6"/>
  <c r="AR171" i="6"/>
  <c r="AH171" i="6"/>
  <c r="X171" i="6"/>
  <c r="AO171" i="6"/>
  <c r="AC171" i="6"/>
  <c r="S171" i="6"/>
  <c r="AN171" i="6"/>
  <c r="AB171" i="6"/>
  <c r="AK171" i="6"/>
  <c r="AJ171" i="6"/>
  <c r="AV171" i="6"/>
  <c r="T171" i="6"/>
  <c r="AQ171" i="6"/>
  <c r="AP171" i="6"/>
  <c r="AF171" i="6"/>
  <c r="AA171" i="6"/>
  <c r="Z171" i="6"/>
  <c r="AG171" i="6"/>
  <c r="U171" i="6"/>
  <c r="O171" i="6"/>
  <c r="M171" i="6"/>
  <c r="AQ179" i="6"/>
  <c r="AI179" i="6"/>
  <c r="AA179" i="6"/>
  <c r="S179" i="6"/>
  <c r="AP179" i="6"/>
  <c r="AH179" i="6"/>
  <c r="Z179" i="6"/>
  <c r="AU179" i="6"/>
  <c r="AM179" i="6"/>
  <c r="AE179" i="6"/>
  <c r="W179" i="6"/>
  <c r="AT179" i="6"/>
  <c r="AL179" i="6"/>
  <c r="AD179" i="6"/>
  <c r="V179" i="6"/>
  <c r="AS179" i="6"/>
  <c r="AC179" i="6"/>
  <c r="AR179" i="6"/>
  <c r="AB179" i="6"/>
  <c r="AK179" i="6"/>
  <c r="U179" i="6"/>
  <c r="AJ179" i="6"/>
  <c r="T179" i="6"/>
  <c r="X179" i="6"/>
  <c r="AV179" i="6"/>
  <c r="AN179" i="6"/>
  <c r="AG179" i="6"/>
  <c r="AF179" i="6"/>
  <c r="AO179" i="6"/>
  <c r="Y179" i="6"/>
  <c r="O179" i="6"/>
  <c r="M179" i="6"/>
  <c r="AQ187" i="6"/>
  <c r="AI187" i="6"/>
  <c r="AA187" i="6"/>
  <c r="S187" i="6"/>
  <c r="AP187" i="6"/>
  <c r="AH187" i="6"/>
  <c r="Z187" i="6"/>
  <c r="AU187" i="6"/>
  <c r="AM187" i="6"/>
  <c r="AE187" i="6"/>
  <c r="W187" i="6"/>
  <c r="AT187" i="6"/>
  <c r="AL187" i="6"/>
  <c r="AD187" i="6"/>
  <c r="V187" i="6"/>
  <c r="AS187" i="6"/>
  <c r="AC187" i="6"/>
  <c r="AR187" i="6"/>
  <c r="AB187" i="6"/>
  <c r="AK187" i="6"/>
  <c r="U187" i="6"/>
  <c r="AJ187" i="6"/>
  <c r="T187" i="6"/>
  <c r="AN187" i="6"/>
  <c r="AG187" i="6"/>
  <c r="AF187" i="6"/>
  <c r="X187" i="6"/>
  <c r="AV187" i="6"/>
  <c r="AO187" i="6"/>
  <c r="Y187" i="6"/>
  <c r="O187" i="6"/>
  <c r="M187" i="6"/>
  <c r="AQ195" i="6"/>
  <c r="AI195" i="6"/>
  <c r="AA195" i="6"/>
  <c r="S195" i="6"/>
  <c r="AP195" i="6"/>
  <c r="AH195" i="6"/>
  <c r="Z195" i="6"/>
  <c r="AU195" i="6"/>
  <c r="AM195" i="6"/>
  <c r="AE195" i="6"/>
  <c r="W195" i="6"/>
  <c r="AT195" i="6"/>
  <c r="AL195" i="6"/>
  <c r="AD195" i="6"/>
  <c r="V195" i="6"/>
  <c r="AS195" i="6"/>
  <c r="AC195" i="6"/>
  <c r="AR195" i="6"/>
  <c r="AB195" i="6"/>
  <c r="AK195" i="6"/>
  <c r="U195" i="6"/>
  <c r="AJ195" i="6"/>
  <c r="T195" i="6"/>
  <c r="X195" i="6"/>
  <c r="AV195" i="6"/>
  <c r="AN195" i="6"/>
  <c r="AG195" i="6"/>
  <c r="AF195" i="6"/>
  <c r="Y195" i="6"/>
  <c r="AO195" i="6"/>
  <c r="O195" i="6"/>
  <c r="M195" i="6"/>
  <c r="AQ203" i="6"/>
  <c r="AI203" i="6"/>
  <c r="AA203" i="6"/>
  <c r="S203" i="6"/>
  <c r="AP203" i="6"/>
  <c r="AH203" i="6"/>
  <c r="Z203" i="6"/>
  <c r="AU203" i="6"/>
  <c r="AM203" i="6"/>
  <c r="AE203" i="6"/>
  <c r="W203" i="6"/>
  <c r="AT203" i="6"/>
  <c r="AL203" i="6"/>
  <c r="AD203" i="6"/>
  <c r="V203" i="6"/>
  <c r="AS203" i="6"/>
  <c r="AC203" i="6"/>
  <c r="AR203" i="6"/>
  <c r="AB203" i="6"/>
  <c r="AK203" i="6"/>
  <c r="U203" i="6"/>
  <c r="AJ203" i="6"/>
  <c r="T203" i="6"/>
  <c r="AN203" i="6"/>
  <c r="AG203" i="6"/>
  <c r="AF203" i="6"/>
  <c r="X203" i="6"/>
  <c r="AV203" i="6"/>
  <c r="AO203" i="6"/>
  <c r="Y203" i="6"/>
  <c r="O203" i="6"/>
  <c r="M203" i="6"/>
  <c r="AT211" i="6"/>
  <c r="AL211" i="6"/>
  <c r="AD211" i="6"/>
  <c r="V211" i="6"/>
  <c r="AS211" i="6"/>
  <c r="AK211" i="6"/>
  <c r="AC211" i="6"/>
  <c r="U211" i="6"/>
  <c r="AQ211" i="6"/>
  <c r="AP211" i="6"/>
  <c r="AJ211" i="6"/>
  <c r="Z211" i="6"/>
  <c r="AI211" i="6"/>
  <c r="Y211" i="6"/>
  <c r="AR211" i="6"/>
  <c r="AF211" i="6"/>
  <c r="T211" i="6"/>
  <c r="AO211" i="6"/>
  <c r="AE211" i="6"/>
  <c r="S211" i="6"/>
  <c r="AB211" i="6"/>
  <c r="AA211" i="6"/>
  <c r="AN211" i="6"/>
  <c r="AM211" i="6"/>
  <c r="AU211" i="6"/>
  <c r="AH211" i="6"/>
  <c r="AG211" i="6"/>
  <c r="W211" i="6"/>
  <c r="AV211" i="6"/>
  <c r="X211" i="6"/>
  <c r="O211" i="6"/>
  <c r="M211" i="6"/>
  <c r="AT219" i="6"/>
  <c r="AL219" i="6"/>
  <c r="AD219" i="6"/>
  <c r="V219" i="6"/>
  <c r="AS219" i="6"/>
  <c r="AK219" i="6"/>
  <c r="AC219" i="6"/>
  <c r="U219" i="6"/>
  <c r="AM219" i="6"/>
  <c r="AA219" i="6"/>
  <c r="AV219" i="6"/>
  <c r="AJ219" i="6"/>
  <c r="Z219" i="6"/>
  <c r="AN219" i="6"/>
  <c r="X219" i="6"/>
  <c r="AI219" i="6"/>
  <c r="W219" i="6"/>
  <c r="AR219" i="6"/>
  <c r="AF219" i="6"/>
  <c r="AQ219" i="6"/>
  <c r="AE219" i="6"/>
  <c r="AP219" i="6"/>
  <c r="AO219" i="6"/>
  <c r="AB219" i="6"/>
  <c r="Y219" i="6"/>
  <c r="AG219" i="6"/>
  <c r="T219" i="6"/>
  <c r="S219" i="6"/>
  <c r="AU219" i="6"/>
  <c r="AH219" i="6"/>
  <c r="O219" i="6"/>
  <c r="M219" i="6"/>
  <c r="AT227" i="6"/>
  <c r="AL227" i="6"/>
  <c r="AD227" i="6"/>
  <c r="V227" i="6"/>
  <c r="AS227" i="6"/>
  <c r="AK227" i="6"/>
  <c r="AC227" i="6"/>
  <c r="U227" i="6"/>
  <c r="AQ227" i="6"/>
  <c r="AG227" i="6"/>
  <c r="W227" i="6"/>
  <c r="AP227" i="6"/>
  <c r="AF227" i="6"/>
  <c r="T227" i="6"/>
  <c r="AN227" i="6"/>
  <c r="Z227" i="6"/>
  <c r="AM227" i="6"/>
  <c r="Y227" i="6"/>
  <c r="AV227" i="6"/>
  <c r="AH227" i="6"/>
  <c r="AU227" i="6"/>
  <c r="AE227" i="6"/>
  <c r="AB227" i="6"/>
  <c r="AA227" i="6"/>
  <c r="AR227" i="6"/>
  <c r="AO227" i="6"/>
  <c r="S227" i="6"/>
  <c r="AJ227" i="6"/>
  <c r="AI227" i="6"/>
  <c r="X227" i="6"/>
  <c r="O227" i="6"/>
  <c r="M227" i="6"/>
  <c r="AT235" i="6"/>
  <c r="AL235" i="6"/>
  <c r="AD235" i="6"/>
  <c r="V235" i="6"/>
  <c r="AS235" i="6"/>
  <c r="AK235" i="6"/>
  <c r="AC235" i="6"/>
  <c r="U235" i="6"/>
  <c r="AM235" i="6"/>
  <c r="AA235" i="6"/>
  <c r="AV235" i="6"/>
  <c r="AJ235" i="6"/>
  <c r="Z235" i="6"/>
  <c r="AP235" i="6"/>
  <c r="AB235" i="6"/>
  <c r="AO235" i="6"/>
  <c r="Y235" i="6"/>
  <c r="AH235" i="6"/>
  <c r="T235" i="6"/>
  <c r="AU235" i="6"/>
  <c r="AG235" i="6"/>
  <c r="S235" i="6"/>
  <c r="AR235" i="6"/>
  <c r="AQ235" i="6"/>
  <c r="AF235" i="6"/>
  <c r="AE235" i="6"/>
  <c r="AI235" i="6"/>
  <c r="X235" i="6"/>
  <c r="W235" i="6"/>
  <c r="AN235" i="6"/>
  <c r="O235" i="6"/>
  <c r="M235" i="6"/>
  <c r="AT243" i="6"/>
  <c r="AL243" i="6"/>
  <c r="AD243" i="6"/>
  <c r="V243" i="6"/>
  <c r="AS243" i="6"/>
  <c r="AK243" i="6"/>
  <c r="AC243" i="6"/>
  <c r="U243" i="6"/>
  <c r="AQ243" i="6"/>
  <c r="AG243" i="6"/>
  <c r="W243" i="6"/>
  <c r="AP243" i="6"/>
  <c r="AF243" i="6"/>
  <c r="T243" i="6"/>
  <c r="AR243" i="6"/>
  <c r="AB243" i="6"/>
  <c r="AO243" i="6"/>
  <c r="AA243" i="6"/>
  <c r="AJ243" i="6"/>
  <c r="X243" i="6"/>
  <c r="AI243" i="6"/>
  <c r="S243" i="6"/>
  <c r="AH243" i="6"/>
  <c r="AE243" i="6"/>
  <c r="AV243" i="6"/>
  <c r="AU243" i="6"/>
  <c r="AN243" i="6"/>
  <c r="AM243" i="6"/>
  <c r="Y243" i="6"/>
  <c r="Z243" i="6"/>
  <c r="O243" i="6"/>
  <c r="M243" i="6"/>
  <c r="AT251" i="6"/>
  <c r="AL251" i="6"/>
  <c r="AD251" i="6"/>
  <c r="V251" i="6"/>
  <c r="AS251" i="6"/>
  <c r="AK251" i="6"/>
  <c r="AC251" i="6"/>
  <c r="U251" i="6"/>
  <c r="AM251" i="6"/>
  <c r="AA251" i="6"/>
  <c r="AV251" i="6"/>
  <c r="AJ251" i="6"/>
  <c r="Z251" i="6"/>
  <c r="AR251" i="6"/>
  <c r="AF251" i="6"/>
  <c r="AQ251" i="6"/>
  <c r="AE251" i="6"/>
  <c r="AN251" i="6"/>
  <c r="X251" i="6"/>
  <c r="AI251" i="6"/>
  <c r="W251" i="6"/>
  <c r="T251" i="6"/>
  <c r="AU251" i="6"/>
  <c r="S251" i="6"/>
  <c r="AH251" i="6"/>
  <c r="AG251" i="6"/>
  <c r="AO251" i="6"/>
  <c r="AB251" i="6"/>
  <c r="Y251" i="6"/>
  <c r="AP251" i="6"/>
  <c r="O251" i="6"/>
  <c r="M251" i="6"/>
  <c r="AT259" i="6"/>
  <c r="AL259" i="6"/>
  <c r="AD259" i="6"/>
  <c r="V259" i="6"/>
  <c r="AS259" i="6"/>
  <c r="AK259" i="6"/>
  <c r="AC259" i="6"/>
  <c r="U259" i="6"/>
  <c r="AQ259" i="6"/>
  <c r="AG259" i="6"/>
  <c r="W259" i="6"/>
  <c r="AP259" i="6"/>
  <c r="AF259" i="6"/>
  <c r="T259" i="6"/>
  <c r="AV259" i="6"/>
  <c r="AH259" i="6"/>
  <c r="AU259" i="6"/>
  <c r="AE259" i="6"/>
  <c r="AN259" i="6"/>
  <c r="Z259" i="6"/>
  <c r="AM259" i="6"/>
  <c r="Y259" i="6"/>
  <c r="AJ259" i="6"/>
  <c r="AI259" i="6"/>
  <c r="X259" i="6"/>
  <c r="S259" i="6"/>
  <c r="AA259" i="6"/>
  <c r="AR259" i="6"/>
  <c r="AO259" i="6"/>
  <c r="AB259" i="6"/>
  <c r="O259" i="6"/>
  <c r="M259" i="6"/>
  <c r="AT267" i="6"/>
  <c r="AL267" i="6"/>
  <c r="AD267" i="6"/>
  <c r="V267" i="6"/>
  <c r="AS267" i="6"/>
  <c r="AK267" i="6"/>
  <c r="AC267" i="6"/>
  <c r="U267" i="6"/>
  <c r="AM267" i="6"/>
  <c r="AA267" i="6"/>
  <c r="AV267" i="6"/>
  <c r="AJ267" i="6"/>
  <c r="Z267" i="6"/>
  <c r="AN267" i="6"/>
  <c r="X267" i="6"/>
  <c r="AI267" i="6"/>
  <c r="W267" i="6"/>
  <c r="AR267" i="6"/>
  <c r="AF267" i="6"/>
  <c r="AQ267" i="6"/>
  <c r="AE267" i="6"/>
  <c r="AB267" i="6"/>
  <c r="Y267" i="6"/>
  <c r="AP267" i="6"/>
  <c r="AO267" i="6"/>
  <c r="AH267" i="6"/>
  <c r="AG267" i="6"/>
  <c r="AU267" i="6"/>
  <c r="T267" i="6"/>
  <c r="S267" i="6"/>
  <c r="O267" i="6"/>
  <c r="M267" i="6"/>
  <c r="AT275" i="6"/>
  <c r="AL275" i="6"/>
  <c r="AD275" i="6"/>
  <c r="V275" i="6"/>
  <c r="AS275" i="6"/>
  <c r="AK275" i="6"/>
  <c r="AC275" i="6"/>
  <c r="U275" i="6"/>
  <c r="AQ275" i="6"/>
  <c r="AG275" i="6"/>
  <c r="W275" i="6"/>
  <c r="AP275" i="6"/>
  <c r="AF275" i="6"/>
  <c r="T275" i="6"/>
  <c r="AN275" i="6"/>
  <c r="Z275" i="6"/>
  <c r="AM275" i="6"/>
  <c r="Y275" i="6"/>
  <c r="AV275" i="6"/>
  <c r="AH275" i="6"/>
  <c r="AU275" i="6"/>
  <c r="AE275" i="6"/>
  <c r="AR275" i="6"/>
  <c r="AO275" i="6"/>
  <c r="AB275" i="6"/>
  <c r="AA275" i="6"/>
  <c r="X275" i="6"/>
  <c r="S275" i="6"/>
  <c r="AI275" i="6"/>
  <c r="AJ275" i="6"/>
  <c r="O275" i="6"/>
  <c r="M275" i="6"/>
  <c r="AT283" i="6"/>
  <c r="AL283" i="6"/>
  <c r="AD283" i="6"/>
  <c r="V283" i="6"/>
  <c r="AS283" i="6"/>
  <c r="AK283" i="6"/>
  <c r="AC283" i="6"/>
  <c r="U283" i="6"/>
  <c r="AM283" i="6"/>
  <c r="AA283" i="6"/>
  <c r="AV283" i="6"/>
  <c r="AJ283" i="6"/>
  <c r="Z283" i="6"/>
  <c r="AP283" i="6"/>
  <c r="AB283" i="6"/>
  <c r="AO283" i="6"/>
  <c r="Y283" i="6"/>
  <c r="AH283" i="6"/>
  <c r="T283" i="6"/>
  <c r="AU283" i="6"/>
  <c r="AG283" i="6"/>
  <c r="S283" i="6"/>
  <c r="AF283" i="6"/>
  <c r="AE283" i="6"/>
  <c r="AR283" i="6"/>
  <c r="AQ283" i="6"/>
  <c r="AN283" i="6"/>
  <c r="AI283" i="6"/>
  <c r="W283" i="6"/>
  <c r="X283" i="6"/>
  <c r="O283" i="6"/>
  <c r="M283" i="6"/>
  <c r="AT291" i="6"/>
  <c r="AL291" i="6"/>
  <c r="AD291" i="6"/>
  <c r="V291" i="6"/>
  <c r="AS291" i="6"/>
  <c r="AK291" i="6"/>
  <c r="AC291" i="6"/>
  <c r="U291" i="6"/>
  <c r="AQ291" i="6"/>
  <c r="AG291" i="6"/>
  <c r="W291" i="6"/>
  <c r="AP291" i="6"/>
  <c r="AF291" i="6"/>
  <c r="T291" i="6"/>
  <c r="AV291" i="6"/>
  <c r="AH291" i="6"/>
  <c r="AU291" i="6"/>
  <c r="AE291" i="6"/>
  <c r="AJ291" i="6"/>
  <c r="AI291" i="6"/>
  <c r="AR291" i="6"/>
  <c r="Z291" i="6"/>
  <c r="AO291" i="6"/>
  <c r="Y291" i="6"/>
  <c r="AN291" i="6"/>
  <c r="AM291" i="6"/>
  <c r="X291" i="6"/>
  <c r="S291" i="6"/>
  <c r="AB291" i="6"/>
  <c r="AA291" i="6"/>
  <c r="O291" i="6"/>
  <c r="M291" i="6"/>
  <c r="AT299" i="6"/>
  <c r="AL299" i="6"/>
  <c r="AD299" i="6"/>
  <c r="V299" i="6"/>
  <c r="AS299" i="6"/>
  <c r="AK299" i="6"/>
  <c r="AC299" i="6"/>
  <c r="U299" i="6"/>
  <c r="AM299" i="6"/>
  <c r="AA299" i="6"/>
  <c r="AV299" i="6"/>
  <c r="AJ299" i="6"/>
  <c r="Z299" i="6"/>
  <c r="AH299" i="6"/>
  <c r="T299" i="6"/>
  <c r="AU299" i="6"/>
  <c r="AG299" i="6"/>
  <c r="S299" i="6"/>
  <c r="AP299" i="6"/>
  <c r="X299" i="6"/>
  <c r="AO299" i="6"/>
  <c r="W299" i="6"/>
  <c r="AF299" i="6"/>
  <c r="AE299" i="6"/>
  <c r="AB299" i="6"/>
  <c r="Y299" i="6"/>
  <c r="AR299" i="6"/>
  <c r="AQ299" i="6"/>
  <c r="AN299" i="6"/>
  <c r="AI299" i="6"/>
  <c r="O299" i="6"/>
  <c r="M299" i="6"/>
  <c r="AT307" i="6"/>
  <c r="AL307" i="6"/>
  <c r="AD307" i="6"/>
  <c r="V307" i="6"/>
  <c r="AS307" i="6"/>
  <c r="AK307" i="6"/>
  <c r="AC307" i="6"/>
  <c r="U307" i="6"/>
  <c r="AQ307" i="6"/>
  <c r="AG307" i="6"/>
  <c r="W307" i="6"/>
  <c r="AP307" i="6"/>
  <c r="AF307" i="6"/>
  <c r="T307" i="6"/>
  <c r="AJ307" i="6"/>
  <c r="X307" i="6"/>
  <c r="AI307" i="6"/>
  <c r="S307" i="6"/>
  <c r="AV307" i="6"/>
  <c r="AB307" i="6"/>
  <c r="AU307" i="6"/>
  <c r="AA307" i="6"/>
  <c r="AN307" i="6"/>
  <c r="AM307" i="6"/>
  <c r="AH307" i="6"/>
  <c r="AE307" i="6"/>
  <c r="Z307" i="6"/>
  <c r="Y307" i="6"/>
  <c r="AO307" i="6"/>
  <c r="AR307" i="6"/>
  <c r="O307" i="6"/>
  <c r="M307" i="6"/>
  <c r="AT315" i="6"/>
  <c r="AL315" i="6"/>
  <c r="AD315" i="6"/>
  <c r="V315" i="6"/>
  <c r="AS315" i="6"/>
  <c r="AK315" i="6"/>
  <c r="AC315" i="6"/>
  <c r="U315" i="6"/>
  <c r="AM315" i="6"/>
  <c r="AA315" i="6"/>
  <c r="AV315" i="6"/>
  <c r="AJ315" i="6"/>
  <c r="Z315" i="6"/>
  <c r="AR315" i="6"/>
  <c r="AF315" i="6"/>
  <c r="AQ315" i="6"/>
  <c r="AE315" i="6"/>
  <c r="AN315" i="6"/>
  <c r="X315" i="6"/>
  <c r="AI315" i="6"/>
  <c r="W315" i="6"/>
  <c r="T315" i="6"/>
  <c r="AU315" i="6"/>
  <c r="S315" i="6"/>
  <c r="AH315" i="6"/>
  <c r="AG315" i="6"/>
  <c r="AB315" i="6"/>
  <c r="Y315" i="6"/>
  <c r="AO315" i="6"/>
  <c r="AP315" i="6"/>
  <c r="O315" i="6"/>
  <c r="M315" i="6"/>
  <c r="AT323" i="6"/>
  <c r="AL323" i="6"/>
  <c r="AD323" i="6"/>
  <c r="V323" i="6"/>
  <c r="AS323" i="6"/>
  <c r="AK323" i="6"/>
  <c r="AC323" i="6"/>
  <c r="U323" i="6"/>
  <c r="AQ323" i="6"/>
  <c r="AG323" i="6"/>
  <c r="W323" i="6"/>
  <c r="AP323" i="6"/>
  <c r="AF323" i="6"/>
  <c r="T323" i="6"/>
  <c r="AV323" i="6"/>
  <c r="AH323" i="6"/>
  <c r="AU323" i="6"/>
  <c r="AE323" i="6"/>
  <c r="AN323" i="6"/>
  <c r="Z323" i="6"/>
  <c r="AM323" i="6"/>
  <c r="Y323" i="6"/>
  <c r="AJ323" i="6"/>
  <c r="AI323" i="6"/>
  <c r="X323" i="6"/>
  <c r="S323" i="6"/>
  <c r="AR323" i="6"/>
  <c r="AO323" i="6"/>
  <c r="AA323" i="6"/>
  <c r="AB323" i="6"/>
  <c r="O323" i="6"/>
  <c r="M323" i="6"/>
  <c r="AT331" i="6"/>
  <c r="AL331" i="6"/>
  <c r="AD331" i="6"/>
  <c r="V331" i="6"/>
  <c r="AS331" i="6"/>
  <c r="AK331" i="6"/>
  <c r="AC331" i="6"/>
  <c r="U331" i="6"/>
  <c r="AM331" i="6"/>
  <c r="AA331" i="6"/>
  <c r="AV331" i="6"/>
  <c r="AJ331" i="6"/>
  <c r="Z331" i="6"/>
  <c r="AH331" i="6"/>
  <c r="T331" i="6"/>
  <c r="AU331" i="6"/>
  <c r="AG331" i="6"/>
  <c r="S331" i="6"/>
  <c r="AP331" i="6"/>
  <c r="AB331" i="6"/>
  <c r="AO331" i="6"/>
  <c r="Y331" i="6"/>
  <c r="X331" i="6"/>
  <c r="W331" i="6"/>
  <c r="AN331" i="6"/>
  <c r="AI331" i="6"/>
  <c r="AF331" i="6"/>
  <c r="AE331" i="6"/>
  <c r="AR331" i="6"/>
  <c r="AQ331" i="6"/>
  <c r="O331" i="6"/>
  <c r="M331" i="6"/>
  <c r="AT339" i="6"/>
  <c r="AL339" i="6"/>
  <c r="AD339" i="6"/>
  <c r="V339" i="6"/>
  <c r="AS339" i="6"/>
  <c r="AK339" i="6"/>
  <c r="AC339" i="6"/>
  <c r="U339" i="6"/>
  <c r="AQ339" i="6"/>
  <c r="AG339" i="6"/>
  <c r="W339" i="6"/>
  <c r="AP339" i="6"/>
  <c r="AF339" i="6"/>
  <c r="T339" i="6"/>
  <c r="AJ339" i="6"/>
  <c r="X339" i="6"/>
  <c r="AI339" i="6"/>
  <c r="S339" i="6"/>
  <c r="AR339" i="6"/>
  <c r="AB339" i="6"/>
  <c r="AO339" i="6"/>
  <c r="AA339" i="6"/>
  <c r="AN339" i="6"/>
  <c r="AM339" i="6"/>
  <c r="Z339" i="6"/>
  <c r="Y339" i="6"/>
  <c r="AV339" i="6"/>
  <c r="AU339" i="6"/>
  <c r="AH339" i="6"/>
  <c r="AE339" i="6"/>
  <c r="O339" i="6"/>
  <c r="M339" i="6"/>
  <c r="AT347" i="6"/>
  <c r="AL347" i="6"/>
  <c r="AD347" i="6"/>
  <c r="V347" i="6"/>
  <c r="AS347" i="6"/>
  <c r="AK347" i="6"/>
  <c r="AC347" i="6"/>
  <c r="U347" i="6"/>
  <c r="AM347" i="6"/>
  <c r="AA347" i="6"/>
  <c r="AV347" i="6"/>
  <c r="AJ347" i="6"/>
  <c r="Z347" i="6"/>
  <c r="AN347" i="6"/>
  <c r="X347" i="6"/>
  <c r="AI347" i="6"/>
  <c r="W347" i="6"/>
  <c r="AR347" i="6"/>
  <c r="AF347" i="6"/>
  <c r="AQ347" i="6"/>
  <c r="AE347" i="6"/>
  <c r="AB347" i="6"/>
  <c r="Y347" i="6"/>
  <c r="AP347" i="6"/>
  <c r="AO347" i="6"/>
  <c r="AH347" i="6"/>
  <c r="AG347" i="6"/>
  <c r="T347" i="6"/>
  <c r="S347" i="6"/>
  <c r="AU347" i="6"/>
  <c r="O347" i="6"/>
  <c r="M347" i="6"/>
  <c r="AT355" i="6"/>
  <c r="AL355" i="6"/>
  <c r="AD355" i="6"/>
  <c r="V355" i="6"/>
  <c r="AS355" i="6"/>
  <c r="AK355" i="6"/>
  <c r="AC355" i="6"/>
  <c r="U355" i="6"/>
  <c r="AQ355" i="6"/>
  <c r="AG355" i="6"/>
  <c r="W355" i="6"/>
  <c r="AP355" i="6"/>
  <c r="AF355" i="6"/>
  <c r="T355" i="6"/>
  <c r="AN355" i="6"/>
  <c r="Z355" i="6"/>
  <c r="AM355" i="6"/>
  <c r="Y355" i="6"/>
  <c r="AV355" i="6"/>
  <c r="AH355" i="6"/>
  <c r="AU355" i="6"/>
  <c r="AE355" i="6"/>
  <c r="AR355" i="6"/>
  <c r="AO355" i="6"/>
  <c r="AB355" i="6"/>
  <c r="AA355" i="6"/>
  <c r="X355" i="6"/>
  <c r="S355" i="6"/>
  <c r="AJ355" i="6"/>
  <c r="AI355" i="6"/>
  <c r="O355" i="6"/>
  <c r="M355" i="6"/>
  <c r="AT363" i="6"/>
  <c r="AL363" i="6"/>
  <c r="AD363" i="6"/>
  <c r="V363" i="6"/>
  <c r="AS363" i="6"/>
  <c r="AK363" i="6"/>
  <c r="AC363" i="6"/>
  <c r="U363" i="6"/>
  <c r="AM363" i="6"/>
  <c r="AA363" i="6"/>
  <c r="AV363" i="6"/>
  <c r="AJ363" i="6"/>
  <c r="Z363" i="6"/>
  <c r="AR363" i="6"/>
  <c r="AF363" i="6"/>
  <c r="AQ363" i="6"/>
  <c r="AE363" i="6"/>
  <c r="AB363" i="6"/>
  <c r="AU363" i="6"/>
  <c r="Y363" i="6"/>
  <c r="AN363" i="6"/>
  <c r="T363" i="6"/>
  <c r="AI363" i="6"/>
  <c r="S363" i="6"/>
  <c r="AH363" i="6"/>
  <c r="AG363" i="6"/>
  <c r="AP363" i="6"/>
  <c r="AO363" i="6"/>
  <c r="X363" i="6"/>
  <c r="W363" i="6"/>
  <c r="O363" i="6"/>
  <c r="M363" i="6"/>
  <c r="AT371" i="6"/>
  <c r="AL371" i="6"/>
  <c r="AD371" i="6"/>
  <c r="V371" i="6"/>
  <c r="AS371" i="6"/>
  <c r="AK371" i="6"/>
  <c r="AC371" i="6"/>
  <c r="U371" i="6"/>
  <c r="AQ371" i="6"/>
  <c r="AG371" i="6"/>
  <c r="W371" i="6"/>
  <c r="AP371" i="6"/>
  <c r="AF371" i="6"/>
  <c r="T371" i="6"/>
  <c r="AV371" i="6"/>
  <c r="AH371" i="6"/>
  <c r="AU371" i="6"/>
  <c r="AE371" i="6"/>
  <c r="AJ371" i="6"/>
  <c r="AI371" i="6"/>
  <c r="AR371" i="6"/>
  <c r="Z371" i="6"/>
  <c r="AO371" i="6"/>
  <c r="Y371" i="6"/>
  <c r="X371" i="6"/>
  <c r="S371" i="6"/>
  <c r="AN371" i="6"/>
  <c r="AM371" i="6"/>
  <c r="AB371" i="6"/>
  <c r="AA371" i="6"/>
  <c r="O371" i="6"/>
  <c r="M371" i="6"/>
  <c r="AO379" i="6"/>
  <c r="AG379" i="6"/>
  <c r="Y379" i="6"/>
  <c r="AV379" i="6"/>
  <c r="AN379" i="6"/>
  <c r="AF379" i="6"/>
  <c r="X379" i="6"/>
  <c r="AL379" i="6"/>
  <c r="AB379" i="6"/>
  <c r="AU379" i="6"/>
  <c r="AK379" i="6"/>
  <c r="AA379" i="6"/>
  <c r="AI379" i="6"/>
  <c r="U379" i="6"/>
  <c r="AT379" i="6"/>
  <c r="AH379" i="6"/>
  <c r="T379" i="6"/>
  <c r="AR379" i="6"/>
  <c r="Z379" i="6"/>
  <c r="AQ379" i="6"/>
  <c r="W379" i="6"/>
  <c r="AD379" i="6"/>
  <c r="AC379" i="6"/>
  <c r="AP379" i="6"/>
  <c r="AM379" i="6"/>
  <c r="AJ379" i="6"/>
  <c r="AE379" i="6"/>
  <c r="V379" i="6"/>
  <c r="S379" i="6"/>
  <c r="AS379" i="6"/>
  <c r="O379" i="6"/>
  <c r="M379" i="6"/>
  <c r="AO387" i="6"/>
  <c r="AG387" i="6"/>
  <c r="Y387" i="6"/>
  <c r="AV387" i="6"/>
  <c r="AN387" i="6"/>
  <c r="AF387" i="6"/>
  <c r="X387" i="6"/>
  <c r="AR387" i="6"/>
  <c r="AH387" i="6"/>
  <c r="V387" i="6"/>
  <c r="AQ387" i="6"/>
  <c r="AE387" i="6"/>
  <c r="U387" i="6"/>
  <c r="AK387" i="6"/>
  <c r="W387" i="6"/>
  <c r="AJ387" i="6"/>
  <c r="T387" i="6"/>
  <c r="AP387" i="6"/>
  <c r="Z387" i="6"/>
  <c r="AM387" i="6"/>
  <c r="S387" i="6"/>
  <c r="AD387" i="6"/>
  <c r="AU387" i="6"/>
  <c r="AC387" i="6"/>
  <c r="AB387" i="6"/>
  <c r="AA387" i="6"/>
  <c r="AT387" i="6"/>
  <c r="AS387" i="6"/>
  <c r="AL387" i="6"/>
  <c r="AI387" i="6"/>
  <c r="O387" i="6"/>
  <c r="M387" i="6"/>
  <c r="AO395" i="6"/>
  <c r="AG395" i="6"/>
  <c r="Y395" i="6"/>
  <c r="AV395" i="6"/>
  <c r="AN395" i="6"/>
  <c r="AF395" i="6"/>
  <c r="X395" i="6"/>
  <c r="AL395" i="6"/>
  <c r="AB395" i="6"/>
  <c r="AU395" i="6"/>
  <c r="AK395" i="6"/>
  <c r="AA395" i="6"/>
  <c r="AM395" i="6"/>
  <c r="W395" i="6"/>
  <c r="AJ395" i="6"/>
  <c r="V395" i="6"/>
  <c r="AT395" i="6"/>
  <c r="AD395" i="6"/>
  <c r="AS395" i="6"/>
  <c r="AC395" i="6"/>
  <c r="AP395" i="6"/>
  <c r="T395" i="6"/>
  <c r="AI395" i="6"/>
  <c r="S395" i="6"/>
  <c r="AH395" i="6"/>
  <c r="AE395" i="6"/>
  <c r="Z395" i="6"/>
  <c r="U395" i="6"/>
  <c r="AR395" i="6"/>
  <c r="AQ395" i="6"/>
  <c r="O395" i="6"/>
  <c r="M395" i="6"/>
  <c r="AO403" i="6"/>
  <c r="AG403" i="6"/>
  <c r="Y403" i="6"/>
  <c r="AV403" i="6"/>
  <c r="AN403" i="6"/>
  <c r="AF403" i="6"/>
  <c r="X403" i="6"/>
  <c r="AR403" i="6"/>
  <c r="AH403" i="6"/>
  <c r="V403" i="6"/>
  <c r="AQ403" i="6"/>
  <c r="AE403" i="6"/>
  <c r="U403" i="6"/>
  <c r="AM403" i="6"/>
  <c r="AA403" i="6"/>
  <c r="AL403" i="6"/>
  <c r="Z403" i="6"/>
  <c r="AJ403" i="6"/>
  <c r="AI403" i="6"/>
  <c r="AT403" i="6"/>
  <c r="AB403" i="6"/>
  <c r="AS403" i="6"/>
  <c r="W403" i="6"/>
  <c r="AP403" i="6"/>
  <c r="AK403" i="6"/>
  <c r="T403" i="6"/>
  <c r="S403" i="6"/>
  <c r="AU403" i="6"/>
  <c r="AD403" i="6"/>
  <c r="AC403" i="6"/>
  <c r="O403" i="6"/>
  <c r="M403" i="6"/>
  <c r="AO411" i="6"/>
  <c r="AG411" i="6"/>
  <c r="Y411" i="6"/>
  <c r="AV411" i="6"/>
  <c r="AN411" i="6"/>
  <c r="AF411" i="6"/>
  <c r="X411" i="6"/>
  <c r="AL411" i="6"/>
  <c r="AB411" i="6"/>
  <c r="AU411" i="6"/>
  <c r="AK411" i="6"/>
  <c r="AA411" i="6"/>
  <c r="AQ411" i="6"/>
  <c r="AC411" i="6"/>
  <c r="AP411" i="6"/>
  <c r="Z411" i="6"/>
  <c r="AR411" i="6"/>
  <c r="V411" i="6"/>
  <c r="AM411" i="6"/>
  <c r="U411" i="6"/>
  <c r="AH411" i="6"/>
  <c r="AE411" i="6"/>
  <c r="AD411" i="6"/>
  <c r="W411" i="6"/>
  <c r="AT411" i="6"/>
  <c r="AS411" i="6"/>
  <c r="AJ411" i="6"/>
  <c r="AI411" i="6"/>
  <c r="T411" i="6"/>
  <c r="S411" i="6"/>
  <c r="O411" i="6"/>
  <c r="M411" i="6"/>
  <c r="AO419" i="6"/>
  <c r="AG419" i="6"/>
  <c r="Y419" i="6"/>
  <c r="AV419" i="6"/>
  <c r="AN419" i="6"/>
  <c r="AF419" i="6"/>
  <c r="X419" i="6"/>
  <c r="AR419" i="6"/>
  <c r="AH419" i="6"/>
  <c r="V419" i="6"/>
  <c r="AQ419" i="6"/>
  <c r="AE419" i="6"/>
  <c r="U419" i="6"/>
  <c r="AS419" i="6"/>
  <c r="AC419" i="6"/>
  <c r="AP419" i="6"/>
  <c r="AB419" i="6"/>
  <c r="AD419" i="6"/>
  <c r="AU419" i="6"/>
  <c r="AA419" i="6"/>
  <c r="AL419" i="6"/>
  <c r="T419" i="6"/>
  <c r="AK419" i="6"/>
  <c r="S419" i="6"/>
  <c r="AJ419" i="6"/>
  <c r="AI419" i="6"/>
  <c r="Z419" i="6"/>
  <c r="W419" i="6"/>
  <c r="AT419" i="6"/>
  <c r="AM419" i="6"/>
  <c r="O419" i="6"/>
  <c r="M419" i="6"/>
  <c r="AO427" i="6"/>
  <c r="AG427" i="6"/>
  <c r="Y427" i="6"/>
  <c r="AV427" i="6"/>
  <c r="AN427" i="6"/>
  <c r="AF427" i="6"/>
  <c r="X427" i="6"/>
  <c r="AL427" i="6"/>
  <c r="AB427" i="6"/>
  <c r="AU427" i="6"/>
  <c r="AK427" i="6"/>
  <c r="AA427" i="6"/>
  <c r="AP427" i="6"/>
  <c r="Z427" i="6"/>
  <c r="AM427" i="6"/>
  <c r="W427" i="6"/>
  <c r="AJ427" i="6"/>
  <c r="V427" i="6"/>
  <c r="AT427" i="6"/>
  <c r="AH427" i="6"/>
  <c r="T427" i="6"/>
  <c r="AS427" i="6"/>
  <c r="AE427" i="6"/>
  <c r="S427" i="6"/>
  <c r="AR427" i="6"/>
  <c r="AD427" i="6"/>
  <c r="U427" i="6"/>
  <c r="AQ427" i="6"/>
  <c r="AI427" i="6"/>
  <c r="AC427" i="6"/>
  <c r="O427" i="6"/>
  <c r="M427" i="6"/>
  <c r="AT435" i="6"/>
  <c r="AL435" i="6"/>
  <c r="AS435" i="6"/>
  <c r="AK435" i="6"/>
  <c r="AC435" i="6"/>
  <c r="AR435" i="6"/>
  <c r="AH435" i="6"/>
  <c r="Y435" i="6"/>
  <c r="AQ435" i="6"/>
  <c r="AG435" i="6"/>
  <c r="X435" i="6"/>
  <c r="AI435" i="6"/>
  <c r="V435" i="6"/>
  <c r="AV435" i="6"/>
  <c r="AF435" i="6"/>
  <c r="U435" i="6"/>
  <c r="AU435" i="6"/>
  <c r="AB435" i="6"/>
  <c r="AP435" i="6"/>
  <c r="AA435" i="6"/>
  <c r="AO435" i="6"/>
  <c r="Z435" i="6"/>
  <c r="AM435" i="6"/>
  <c r="T435" i="6"/>
  <c r="AJ435" i="6"/>
  <c r="S435" i="6"/>
  <c r="AE435" i="6"/>
  <c r="AN435" i="6"/>
  <c r="AD435" i="6"/>
  <c r="W435" i="6"/>
  <c r="O435" i="6"/>
  <c r="M435" i="6"/>
  <c r="AU443" i="6"/>
  <c r="AM443" i="6"/>
  <c r="AE443" i="6"/>
  <c r="W443" i="6"/>
  <c r="AV443" i="6"/>
  <c r="AL443" i="6"/>
  <c r="AC443" i="6"/>
  <c r="T443" i="6"/>
  <c r="AT443" i="6"/>
  <c r="AK443" i="6"/>
  <c r="AB443" i="6"/>
  <c r="S443" i="6"/>
  <c r="AP443" i="6"/>
  <c r="AD443" i="6"/>
  <c r="AJ443" i="6"/>
  <c r="Y443" i="6"/>
  <c r="AI443" i="6"/>
  <c r="X443" i="6"/>
  <c r="AH443" i="6"/>
  <c r="AS443" i="6"/>
  <c r="AA443" i="6"/>
  <c r="AR443" i="6"/>
  <c r="Z443" i="6"/>
  <c r="U443" i="6"/>
  <c r="AQ443" i="6"/>
  <c r="AN443" i="6"/>
  <c r="AG443" i="6"/>
  <c r="AF443" i="6"/>
  <c r="AO443" i="6"/>
  <c r="V443" i="6"/>
  <c r="O443" i="6"/>
  <c r="M443" i="6"/>
  <c r="AO451" i="6"/>
  <c r="AG451" i="6"/>
  <c r="Y451" i="6"/>
  <c r="AT451" i="6"/>
  <c r="AK451" i="6"/>
  <c r="AB451" i="6"/>
  <c r="S451" i="6"/>
  <c r="AQ451" i="6"/>
  <c r="AF451" i="6"/>
  <c r="V451" i="6"/>
  <c r="AP451" i="6"/>
  <c r="AE451" i="6"/>
  <c r="U451" i="6"/>
  <c r="AM451" i="6"/>
  <c r="Z451" i="6"/>
  <c r="AV451" i="6"/>
  <c r="AI451" i="6"/>
  <c r="T451" i="6"/>
  <c r="AU451" i="6"/>
  <c r="AH451" i="6"/>
  <c r="AJ451" i="6"/>
  <c r="AA451" i="6"/>
  <c r="AS451" i="6"/>
  <c r="X451" i="6"/>
  <c r="AL451" i="6"/>
  <c r="AD451" i="6"/>
  <c r="AC451" i="6"/>
  <c r="AR451" i="6"/>
  <c r="W451" i="6"/>
  <c r="AN451" i="6"/>
  <c r="O451" i="6"/>
  <c r="M451" i="6"/>
  <c r="AO459" i="6"/>
  <c r="AG459" i="6"/>
  <c r="Y459" i="6"/>
  <c r="AR459" i="6"/>
  <c r="AI459" i="6"/>
  <c r="Z459" i="6"/>
  <c r="AQ459" i="6"/>
  <c r="AF459" i="6"/>
  <c r="V459" i="6"/>
  <c r="AP459" i="6"/>
  <c r="AE459" i="6"/>
  <c r="U459" i="6"/>
  <c r="AK459" i="6"/>
  <c r="W459" i="6"/>
  <c r="AT459" i="6"/>
  <c r="AD459" i="6"/>
  <c r="AS459" i="6"/>
  <c r="AC459" i="6"/>
  <c r="AU459" i="6"/>
  <c r="AM459" i="6"/>
  <c r="S459" i="6"/>
  <c r="AJ459" i="6"/>
  <c r="AH459" i="6"/>
  <c r="AB459" i="6"/>
  <c r="AV459" i="6"/>
  <c r="AN459" i="6"/>
  <c r="AA459" i="6"/>
  <c r="X459" i="6"/>
  <c r="T459" i="6"/>
  <c r="AL459" i="6"/>
  <c r="O459" i="6"/>
  <c r="M459" i="6"/>
  <c r="AO467" i="6"/>
  <c r="AG467" i="6"/>
  <c r="Y467" i="6"/>
  <c r="AP467" i="6"/>
  <c r="AF467" i="6"/>
  <c r="W467" i="6"/>
  <c r="AR467" i="6"/>
  <c r="AH467" i="6"/>
  <c r="V467" i="6"/>
  <c r="AQ467" i="6"/>
  <c r="AE467" i="6"/>
  <c r="U467" i="6"/>
  <c r="AU467" i="6"/>
  <c r="AI467" i="6"/>
  <c r="S467" i="6"/>
  <c r="AN467" i="6"/>
  <c r="AB467" i="6"/>
  <c r="AM467" i="6"/>
  <c r="AA467" i="6"/>
  <c r="AC467" i="6"/>
  <c r="AV467" i="6"/>
  <c r="Z467" i="6"/>
  <c r="AT467" i="6"/>
  <c r="X467" i="6"/>
  <c r="AL467" i="6"/>
  <c r="AK467" i="6"/>
  <c r="AJ467" i="6"/>
  <c r="AD467" i="6"/>
  <c r="T467" i="6"/>
  <c r="AS467" i="6"/>
  <c r="O467" i="6"/>
  <c r="M467" i="6"/>
  <c r="AO475" i="6"/>
  <c r="AG475" i="6"/>
  <c r="Y475" i="6"/>
  <c r="AN475" i="6"/>
  <c r="AE475" i="6"/>
  <c r="V475" i="6"/>
  <c r="AV475" i="6"/>
  <c r="AM475" i="6"/>
  <c r="AD475" i="6"/>
  <c r="U475" i="6"/>
  <c r="AL475" i="6"/>
  <c r="AA475" i="6"/>
  <c r="AK475" i="6"/>
  <c r="Z475" i="6"/>
  <c r="AR475" i="6"/>
  <c r="AB475" i="6"/>
  <c r="AJ475" i="6"/>
  <c r="T475" i="6"/>
  <c r="AI475" i="6"/>
  <c r="S475" i="6"/>
  <c r="AP475" i="6"/>
  <c r="AH475" i="6"/>
  <c r="AF475" i="6"/>
  <c r="AU475" i="6"/>
  <c r="X475" i="6"/>
  <c r="AT475" i="6"/>
  <c r="W475" i="6"/>
  <c r="AS475" i="6"/>
  <c r="AQ475" i="6"/>
  <c r="AC475" i="6"/>
  <c r="O475" i="6"/>
  <c r="M475" i="6"/>
  <c r="AU483" i="6"/>
  <c r="AM483" i="6"/>
  <c r="AE483" i="6"/>
  <c r="W483" i="6"/>
  <c r="AQ483" i="6"/>
  <c r="AI483" i="6"/>
  <c r="AA483" i="6"/>
  <c r="S483" i="6"/>
  <c r="AP483" i="6"/>
  <c r="AF483" i="6"/>
  <c r="U483" i="6"/>
  <c r="AR483" i="6"/>
  <c r="AD483" i="6"/>
  <c r="AO483" i="6"/>
  <c r="AC483" i="6"/>
  <c r="AH483" i="6"/>
  <c r="AV483" i="6"/>
  <c r="AG483" i="6"/>
  <c r="AL483" i="6"/>
  <c r="T483" i="6"/>
  <c r="AB483" i="6"/>
  <c r="Z483" i="6"/>
  <c r="AT483" i="6"/>
  <c r="AS483" i="6"/>
  <c r="AN483" i="6"/>
  <c r="AJ483" i="6"/>
  <c r="Y483" i="6"/>
  <c r="X483" i="6"/>
  <c r="AK483" i="6"/>
  <c r="V483" i="6"/>
  <c r="O483" i="6"/>
  <c r="M483" i="6"/>
  <c r="AU491" i="6"/>
  <c r="AM491" i="6"/>
  <c r="AE491" i="6"/>
  <c r="W491" i="6"/>
  <c r="AQ491" i="6"/>
  <c r="AI491" i="6"/>
  <c r="AA491" i="6"/>
  <c r="S491" i="6"/>
  <c r="AV491" i="6"/>
  <c r="AK491" i="6"/>
  <c r="Z491" i="6"/>
  <c r="AT491" i="6"/>
  <c r="AH491" i="6"/>
  <c r="V491" i="6"/>
  <c r="AS491" i="6"/>
  <c r="AG491" i="6"/>
  <c r="U491" i="6"/>
  <c r="AL491" i="6"/>
  <c r="T491" i="6"/>
  <c r="AJ491" i="6"/>
  <c r="AN491" i="6"/>
  <c r="AC491" i="6"/>
  <c r="AB491" i="6"/>
  <c r="AR491" i="6"/>
  <c r="AP491" i="6"/>
  <c r="AF491" i="6"/>
  <c r="AD491" i="6"/>
  <c r="Y491" i="6"/>
  <c r="X491" i="6"/>
  <c r="AO491" i="6"/>
  <c r="O491" i="6"/>
  <c r="M491" i="6"/>
  <c r="AU499" i="6"/>
  <c r="AM499" i="6"/>
  <c r="AE499" i="6"/>
  <c r="W499" i="6"/>
  <c r="AQ499" i="6"/>
  <c r="AI499" i="6"/>
  <c r="AA499" i="6"/>
  <c r="S499" i="6"/>
  <c r="AP499" i="6"/>
  <c r="AF499" i="6"/>
  <c r="U499" i="6"/>
  <c r="AL499" i="6"/>
  <c r="Z499" i="6"/>
  <c r="AK499" i="6"/>
  <c r="Y499" i="6"/>
  <c r="AO499" i="6"/>
  <c r="X499" i="6"/>
  <c r="AN499" i="6"/>
  <c r="V499" i="6"/>
  <c r="AH499" i="6"/>
  <c r="AV499" i="6"/>
  <c r="AC499" i="6"/>
  <c r="AT499" i="6"/>
  <c r="AB499" i="6"/>
  <c r="AS499" i="6"/>
  <c r="AJ499" i="6"/>
  <c r="AG499" i="6"/>
  <c r="AD499" i="6"/>
  <c r="AR499" i="6"/>
  <c r="T499" i="6"/>
  <c r="O499" i="6"/>
  <c r="M499" i="6"/>
  <c r="AR20" i="6"/>
  <c r="AJ20" i="6"/>
  <c r="AB20" i="6"/>
  <c r="T20" i="6"/>
  <c r="AQ20" i="6"/>
  <c r="AI20" i="6"/>
  <c r="AA20" i="6"/>
  <c r="S20" i="6"/>
  <c r="AP20" i="6"/>
  <c r="AH20" i="6"/>
  <c r="Z20" i="6"/>
  <c r="AO20" i="6"/>
  <c r="AG20" i="6"/>
  <c r="Y20" i="6"/>
  <c r="AV20" i="6"/>
  <c r="AN20" i="6"/>
  <c r="AF20" i="6"/>
  <c r="X20" i="6"/>
  <c r="AU20" i="6"/>
  <c r="AM20" i="6"/>
  <c r="AE20" i="6"/>
  <c r="W20" i="6"/>
  <c r="AT20" i="6"/>
  <c r="AL20" i="6"/>
  <c r="AD20" i="6"/>
  <c r="V20" i="6"/>
  <c r="AS20" i="6"/>
  <c r="AK20" i="6"/>
  <c r="AC20" i="6"/>
  <c r="U20" i="6"/>
  <c r="O20" i="6"/>
  <c r="M20" i="6"/>
  <c r="AR28" i="6"/>
  <c r="AJ28" i="6"/>
  <c r="AB28" i="6"/>
  <c r="T28" i="6"/>
  <c r="AQ28" i="6"/>
  <c r="AI28" i="6"/>
  <c r="AA28" i="6"/>
  <c r="S28" i="6"/>
  <c r="AP28" i="6"/>
  <c r="AH28" i="6"/>
  <c r="Z28" i="6"/>
  <c r="AO28" i="6"/>
  <c r="AG28" i="6"/>
  <c r="Y28" i="6"/>
  <c r="AV28" i="6"/>
  <c r="AN28" i="6"/>
  <c r="AF28" i="6"/>
  <c r="X28" i="6"/>
  <c r="AU28" i="6"/>
  <c r="AM28" i="6"/>
  <c r="AE28" i="6"/>
  <c r="W28" i="6"/>
  <c r="AT28" i="6"/>
  <c r="AL28" i="6"/>
  <c r="AD28" i="6"/>
  <c r="V28" i="6"/>
  <c r="AS28" i="6"/>
  <c r="AK28" i="6"/>
  <c r="AC28" i="6"/>
  <c r="U28" i="6"/>
  <c r="O28" i="6"/>
  <c r="M28" i="6"/>
  <c r="AR36" i="6"/>
  <c r="AJ36" i="6"/>
  <c r="AB36" i="6"/>
  <c r="T36" i="6"/>
  <c r="AQ36" i="6"/>
  <c r="AI36" i="6"/>
  <c r="AA36" i="6"/>
  <c r="S36" i="6"/>
  <c r="AP36" i="6"/>
  <c r="AH36" i="6"/>
  <c r="Z36" i="6"/>
  <c r="AO36" i="6"/>
  <c r="AG36" i="6"/>
  <c r="Y36" i="6"/>
  <c r="AV36" i="6"/>
  <c r="AN36" i="6"/>
  <c r="AF36" i="6"/>
  <c r="X36" i="6"/>
  <c r="AU36" i="6"/>
  <c r="AM36" i="6"/>
  <c r="AE36" i="6"/>
  <c r="W36" i="6"/>
  <c r="AT36" i="6"/>
  <c r="AL36" i="6"/>
  <c r="AD36" i="6"/>
  <c r="V36" i="6"/>
  <c r="AS36" i="6"/>
  <c r="AK36" i="6"/>
  <c r="AC36" i="6"/>
  <c r="U36" i="6"/>
  <c r="O36" i="6"/>
  <c r="M36" i="6"/>
  <c r="AO44" i="6"/>
  <c r="AG44" i="6"/>
  <c r="Y44" i="6"/>
  <c r="AV44" i="6"/>
  <c r="AN44" i="6"/>
  <c r="AF44" i="6"/>
  <c r="X44" i="6"/>
  <c r="AU44" i="6"/>
  <c r="AM44" i="6"/>
  <c r="AE44" i="6"/>
  <c r="W44" i="6"/>
  <c r="AT44" i="6"/>
  <c r="AL44" i="6"/>
  <c r="AD44" i="6"/>
  <c r="V44" i="6"/>
  <c r="AS44" i="6"/>
  <c r="AK44" i="6"/>
  <c r="AR44" i="6"/>
  <c r="AJ44" i="6"/>
  <c r="AB44" i="6"/>
  <c r="T44" i="6"/>
  <c r="AQ44" i="6"/>
  <c r="AI44" i="6"/>
  <c r="AA44" i="6"/>
  <c r="S44" i="6"/>
  <c r="AH44" i="6"/>
  <c r="AC44" i="6"/>
  <c r="Z44" i="6"/>
  <c r="U44" i="6"/>
  <c r="AP44" i="6"/>
  <c r="O44" i="6"/>
  <c r="M44" i="6"/>
  <c r="AO52" i="6"/>
  <c r="AG52" i="6"/>
  <c r="Y52" i="6"/>
  <c r="AV52" i="6"/>
  <c r="AN52" i="6"/>
  <c r="AF52" i="6"/>
  <c r="X52" i="6"/>
  <c r="AU52" i="6"/>
  <c r="AM52" i="6"/>
  <c r="AE52" i="6"/>
  <c r="W52" i="6"/>
  <c r="AT52" i="6"/>
  <c r="AL52" i="6"/>
  <c r="AD52" i="6"/>
  <c r="V52" i="6"/>
  <c r="AS52" i="6"/>
  <c r="AK52" i="6"/>
  <c r="AC52" i="6"/>
  <c r="U52" i="6"/>
  <c r="AR52" i="6"/>
  <c r="AJ52" i="6"/>
  <c r="AB52" i="6"/>
  <c r="T52" i="6"/>
  <c r="AQ52" i="6"/>
  <c r="AI52" i="6"/>
  <c r="AA52" i="6"/>
  <c r="S52" i="6"/>
  <c r="AP52" i="6"/>
  <c r="AH52" i="6"/>
  <c r="Z52" i="6"/>
  <c r="O52" i="6"/>
  <c r="M52" i="6"/>
  <c r="AO60" i="6"/>
  <c r="AG60" i="6"/>
  <c r="Y60" i="6"/>
  <c r="AV60" i="6"/>
  <c r="AN60" i="6"/>
  <c r="AF60" i="6"/>
  <c r="X60" i="6"/>
  <c r="AU60" i="6"/>
  <c r="AM60" i="6"/>
  <c r="AE60" i="6"/>
  <c r="W60" i="6"/>
  <c r="AT60" i="6"/>
  <c r="AL60" i="6"/>
  <c r="AD60" i="6"/>
  <c r="V60" i="6"/>
  <c r="AS60" i="6"/>
  <c r="AK60" i="6"/>
  <c r="AC60" i="6"/>
  <c r="U60" i="6"/>
  <c r="AR60" i="6"/>
  <c r="AJ60" i="6"/>
  <c r="AB60" i="6"/>
  <c r="T60" i="6"/>
  <c r="AQ60" i="6"/>
  <c r="AI60" i="6"/>
  <c r="AA60" i="6"/>
  <c r="S60" i="6"/>
  <c r="AP60" i="6"/>
  <c r="AH60" i="6"/>
  <c r="Z60" i="6"/>
  <c r="O60" i="6"/>
  <c r="M60" i="6"/>
  <c r="AO68" i="6"/>
  <c r="AG68" i="6"/>
  <c r="Y68" i="6"/>
  <c r="AV68" i="6"/>
  <c r="AN68" i="6"/>
  <c r="AF68" i="6"/>
  <c r="X68" i="6"/>
  <c r="AU68" i="6"/>
  <c r="AM68" i="6"/>
  <c r="AE68" i="6"/>
  <c r="W68" i="6"/>
  <c r="AS68" i="6"/>
  <c r="AK68" i="6"/>
  <c r="AC68" i="6"/>
  <c r="U68" i="6"/>
  <c r="AR68" i="6"/>
  <c r="AJ68" i="6"/>
  <c r="AB68" i="6"/>
  <c r="T68" i="6"/>
  <c r="AQ68" i="6"/>
  <c r="AI68" i="6"/>
  <c r="AA68" i="6"/>
  <c r="S68" i="6"/>
  <c r="AD68" i="6"/>
  <c r="Z68" i="6"/>
  <c r="V68" i="6"/>
  <c r="AT68" i="6"/>
  <c r="AP68" i="6"/>
  <c r="AL68" i="6"/>
  <c r="AH68" i="6"/>
  <c r="O68" i="6"/>
  <c r="M68" i="6"/>
  <c r="AP76" i="6"/>
  <c r="AH76" i="6"/>
  <c r="Z76" i="6"/>
  <c r="AO76" i="6"/>
  <c r="AG76" i="6"/>
  <c r="Y76" i="6"/>
  <c r="AV76" i="6"/>
  <c r="AN76" i="6"/>
  <c r="AF76" i="6"/>
  <c r="X76" i="6"/>
  <c r="AU76" i="6"/>
  <c r="AM76" i="6"/>
  <c r="AE76" i="6"/>
  <c r="W76" i="6"/>
  <c r="AS76" i="6"/>
  <c r="AK76" i="6"/>
  <c r="AC76" i="6"/>
  <c r="U76" i="6"/>
  <c r="AR76" i="6"/>
  <c r="AJ76" i="6"/>
  <c r="AB76" i="6"/>
  <c r="T76" i="6"/>
  <c r="AQ76" i="6"/>
  <c r="AI76" i="6"/>
  <c r="AA76" i="6"/>
  <c r="S76" i="6"/>
  <c r="V76" i="6"/>
  <c r="AT76" i="6"/>
  <c r="AL76" i="6"/>
  <c r="AD76" i="6"/>
  <c r="O76" i="6"/>
  <c r="M76" i="6"/>
  <c r="AT84" i="6"/>
  <c r="AL84" i="6"/>
  <c r="AD84" i="6"/>
  <c r="V84" i="6"/>
  <c r="AS84" i="6"/>
  <c r="AK84" i="6"/>
  <c r="AC84" i="6"/>
  <c r="U84" i="6"/>
  <c r="AR84" i="6"/>
  <c r="AJ84" i="6"/>
  <c r="AB84" i="6"/>
  <c r="T84" i="6"/>
  <c r="AP84" i="6"/>
  <c r="AH84" i="6"/>
  <c r="Z84" i="6"/>
  <c r="AO84" i="6"/>
  <c r="AG84" i="6"/>
  <c r="Y84" i="6"/>
  <c r="AV84" i="6"/>
  <c r="AN84" i="6"/>
  <c r="AF84" i="6"/>
  <c r="X84" i="6"/>
  <c r="AQ84" i="6"/>
  <c r="AM84" i="6"/>
  <c r="AI84" i="6"/>
  <c r="AE84" i="6"/>
  <c r="AA84" i="6"/>
  <c r="W84" i="6"/>
  <c r="S84" i="6"/>
  <c r="AU84" i="6"/>
  <c r="O84" i="6"/>
  <c r="M84" i="6"/>
  <c r="AT92" i="6"/>
  <c r="AL92" i="6"/>
  <c r="AD92" i="6"/>
  <c r="V92" i="6"/>
  <c r="AS92" i="6"/>
  <c r="AK92" i="6"/>
  <c r="AC92" i="6"/>
  <c r="U92" i="6"/>
  <c r="AR92" i="6"/>
  <c r="AJ92" i="6"/>
  <c r="AB92" i="6"/>
  <c r="T92" i="6"/>
  <c r="AP92" i="6"/>
  <c r="AH92" i="6"/>
  <c r="Z92" i="6"/>
  <c r="AO92" i="6"/>
  <c r="AG92" i="6"/>
  <c r="Y92" i="6"/>
  <c r="AV92" i="6"/>
  <c r="AN92" i="6"/>
  <c r="AF92" i="6"/>
  <c r="X92" i="6"/>
  <c r="AA92" i="6"/>
  <c r="W92" i="6"/>
  <c r="S92" i="6"/>
  <c r="AU92" i="6"/>
  <c r="AQ92" i="6"/>
  <c r="AM92" i="6"/>
  <c r="AI92" i="6"/>
  <c r="AE92" i="6"/>
  <c r="O92" i="6"/>
  <c r="M92" i="6"/>
  <c r="AT100" i="6"/>
  <c r="AL100" i="6"/>
  <c r="AD100" i="6"/>
  <c r="V100" i="6"/>
  <c r="AS100" i="6"/>
  <c r="AK100" i="6"/>
  <c r="AC100" i="6"/>
  <c r="U100" i="6"/>
  <c r="AR100" i="6"/>
  <c r="AJ100" i="6"/>
  <c r="AB100" i="6"/>
  <c r="T100" i="6"/>
  <c r="AP100" i="6"/>
  <c r="AH100" i="6"/>
  <c r="Z100" i="6"/>
  <c r="AO100" i="6"/>
  <c r="AG100" i="6"/>
  <c r="Y100" i="6"/>
  <c r="AV100" i="6"/>
  <c r="AN100" i="6"/>
  <c r="AF100" i="6"/>
  <c r="X100" i="6"/>
  <c r="AQ100" i="6"/>
  <c r="AM100" i="6"/>
  <c r="AI100" i="6"/>
  <c r="AE100" i="6"/>
  <c r="AA100" i="6"/>
  <c r="W100" i="6"/>
  <c r="S100" i="6"/>
  <c r="AU100" i="6"/>
  <c r="O100" i="6"/>
  <c r="M100" i="6"/>
  <c r="AT108" i="6"/>
  <c r="AL108" i="6"/>
  <c r="AD108" i="6"/>
  <c r="V108" i="6"/>
  <c r="AS108" i="6"/>
  <c r="AK108" i="6"/>
  <c r="AC108" i="6"/>
  <c r="U108" i="6"/>
  <c r="AR108" i="6"/>
  <c r="AJ108" i="6"/>
  <c r="AB108" i="6"/>
  <c r="T108" i="6"/>
  <c r="AP108" i="6"/>
  <c r="AH108" i="6"/>
  <c r="Z108" i="6"/>
  <c r="AO108" i="6"/>
  <c r="AG108" i="6"/>
  <c r="Y108" i="6"/>
  <c r="AV108" i="6"/>
  <c r="AN108" i="6"/>
  <c r="AF108" i="6"/>
  <c r="X108" i="6"/>
  <c r="AA108" i="6"/>
  <c r="W108" i="6"/>
  <c r="S108" i="6"/>
  <c r="AU108" i="6"/>
  <c r="AQ108" i="6"/>
  <c r="AM108" i="6"/>
  <c r="AI108" i="6"/>
  <c r="AE108" i="6"/>
  <c r="O108" i="6"/>
  <c r="M108" i="6"/>
  <c r="AR116" i="6"/>
  <c r="AJ116" i="6"/>
  <c r="AB116" i="6"/>
  <c r="T116" i="6"/>
  <c r="AQ116" i="6"/>
  <c r="AI116" i="6"/>
  <c r="AA116" i="6"/>
  <c r="S116" i="6"/>
  <c r="AT116" i="6"/>
  <c r="AH116" i="6"/>
  <c r="X116" i="6"/>
  <c r="AS116" i="6"/>
  <c r="AG116" i="6"/>
  <c r="W116" i="6"/>
  <c r="AP116" i="6"/>
  <c r="AF116" i="6"/>
  <c r="V116" i="6"/>
  <c r="AN116" i="6"/>
  <c r="AD116" i="6"/>
  <c r="AM116" i="6"/>
  <c r="AC116" i="6"/>
  <c r="AV116" i="6"/>
  <c r="AL116" i="6"/>
  <c r="Z116" i="6"/>
  <c r="AU116" i="6"/>
  <c r="AO116" i="6"/>
  <c r="AK116" i="6"/>
  <c r="AE116" i="6"/>
  <c r="Y116" i="6"/>
  <c r="U116" i="6"/>
  <c r="O116" i="6"/>
  <c r="M116" i="6"/>
  <c r="AO124" i="6"/>
  <c r="AV124" i="6"/>
  <c r="AS124" i="6"/>
  <c r="AK124" i="6"/>
  <c r="AC124" i="6"/>
  <c r="U124" i="6"/>
  <c r="AR124" i="6"/>
  <c r="AJ124" i="6"/>
  <c r="AB124" i="6"/>
  <c r="T124" i="6"/>
  <c r="AN124" i="6"/>
  <c r="AD124" i="6"/>
  <c r="AM124" i="6"/>
  <c r="AA124" i="6"/>
  <c r="AL124" i="6"/>
  <c r="X124" i="6"/>
  <c r="AI124" i="6"/>
  <c r="W124" i="6"/>
  <c r="AH124" i="6"/>
  <c r="V124" i="6"/>
  <c r="AU124" i="6"/>
  <c r="AF124" i="6"/>
  <c r="AT124" i="6"/>
  <c r="AE124" i="6"/>
  <c r="AQ124" i="6"/>
  <c r="Z124" i="6"/>
  <c r="AP124" i="6"/>
  <c r="AG124" i="6"/>
  <c r="Y124" i="6"/>
  <c r="S124" i="6"/>
  <c r="O124" i="6"/>
  <c r="M124" i="6"/>
  <c r="AO132" i="6"/>
  <c r="AG132" i="6"/>
  <c r="Y132" i="6"/>
  <c r="AV132" i="6"/>
  <c r="AN132" i="6"/>
  <c r="AF132" i="6"/>
  <c r="X132" i="6"/>
  <c r="AS132" i="6"/>
  <c r="AK132" i="6"/>
  <c r="AC132" i="6"/>
  <c r="U132" i="6"/>
  <c r="AR132" i="6"/>
  <c r="AJ132" i="6"/>
  <c r="AB132" i="6"/>
  <c r="T132" i="6"/>
  <c r="AI132" i="6"/>
  <c r="S132" i="6"/>
  <c r="AH132" i="6"/>
  <c r="AL132" i="6"/>
  <c r="AE132" i="6"/>
  <c r="AD132" i="6"/>
  <c r="AT132" i="6"/>
  <c r="Z132" i="6"/>
  <c r="AQ132" i="6"/>
  <c r="W132" i="6"/>
  <c r="AP132" i="6"/>
  <c r="V132" i="6"/>
  <c r="AM132" i="6"/>
  <c r="AA132" i="6"/>
  <c r="AU132" i="6"/>
  <c r="O132" i="6"/>
  <c r="M132" i="6"/>
  <c r="AO140" i="6"/>
  <c r="AG140" i="6"/>
  <c r="Y140" i="6"/>
  <c r="AV140" i="6"/>
  <c r="AN140" i="6"/>
  <c r="AF140" i="6"/>
  <c r="X140" i="6"/>
  <c r="AS140" i="6"/>
  <c r="AK140" i="6"/>
  <c r="AC140" i="6"/>
  <c r="U140" i="6"/>
  <c r="AR140" i="6"/>
  <c r="AJ140" i="6"/>
  <c r="AB140" i="6"/>
  <c r="T140" i="6"/>
  <c r="AI140" i="6"/>
  <c r="S140" i="6"/>
  <c r="AH140" i="6"/>
  <c r="AD140" i="6"/>
  <c r="AU140" i="6"/>
  <c r="AA140" i="6"/>
  <c r="AT140" i="6"/>
  <c r="Z140" i="6"/>
  <c r="AP140" i="6"/>
  <c r="V140" i="6"/>
  <c r="AM140" i="6"/>
  <c r="AL140" i="6"/>
  <c r="AQ140" i="6"/>
  <c r="AE140" i="6"/>
  <c r="W140" i="6"/>
  <c r="O140" i="6"/>
  <c r="M140" i="6"/>
  <c r="AO148" i="6"/>
  <c r="AG148" i="6"/>
  <c r="Y148" i="6"/>
  <c r="AV148" i="6"/>
  <c r="AN148" i="6"/>
  <c r="AF148" i="6"/>
  <c r="X148" i="6"/>
  <c r="AS148" i="6"/>
  <c r="AK148" i="6"/>
  <c r="AC148" i="6"/>
  <c r="U148" i="6"/>
  <c r="AR148" i="6"/>
  <c r="AJ148" i="6"/>
  <c r="AB148" i="6"/>
  <c r="T148" i="6"/>
  <c r="AI148" i="6"/>
  <c r="S148" i="6"/>
  <c r="AH148" i="6"/>
  <c r="AT148" i="6"/>
  <c r="Z148" i="6"/>
  <c r="AQ148" i="6"/>
  <c r="W148" i="6"/>
  <c r="AP148" i="6"/>
  <c r="V148" i="6"/>
  <c r="AL148" i="6"/>
  <c r="AE148" i="6"/>
  <c r="AD148" i="6"/>
  <c r="AU148" i="6"/>
  <c r="AA148" i="6"/>
  <c r="AM148" i="6"/>
  <c r="O148" i="6"/>
  <c r="M148" i="6"/>
  <c r="AO156" i="6"/>
  <c r="AG156" i="6"/>
  <c r="Y156" i="6"/>
  <c r="AV156" i="6"/>
  <c r="AN156" i="6"/>
  <c r="AF156" i="6"/>
  <c r="X156" i="6"/>
  <c r="AS156" i="6"/>
  <c r="AK156" i="6"/>
  <c r="AC156" i="6"/>
  <c r="U156" i="6"/>
  <c r="AR156" i="6"/>
  <c r="AJ156" i="6"/>
  <c r="AB156" i="6"/>
  <c r="T156" i="6"/>
  <c r="AI156" i="6"/>
  <c r="S156" i="6"/>
  <c r="AH156" i="6"/>
  <c r="AP156" i="6"/>
  <c r="V156" i="6"/>
  <c r="AM156" i="6"/>
  <c r="AL156" i="6"/>
  <c r="AD156" i="6"/>
  <c r="AU156" i="6"/>
  <c r="AA156" i="6"/>
  <c r="AT156" i="6"/>
  <c r="Z156" i="6"/>
  <c r="AQ156" i="6"/>
  <c r="AE156" i="6"/>
  <c r="W156" i="6"/>
  <c r="O156" i="6"/>
  <c r="M156" i="6"/>
  <c r="AO164" i="6"/>
  <c r="AG164" i="6"/>
  <c r="Y164" i="6"/>
  <c r="AV164" i="6"/>
  <c r="AN164" i="6"/>
  <c r="AF164" i="6"/>
  <c r="X164" i="6"/>
  <c r="AQ164" i="6"/>
  <c r="AE164" i="6"/>
  <c r="U164" i="6"/>
  <c r="AP164" i="6"/>
  <c r="AD164" i="6"/>
  <c r="T164" i="6"/>
  <c r="AU164" i="6"/>
  <c r="AK164" i="6"/>
  <c r="AA164" i="6"/>
  <c r="AT164" i="6"/>
  <c r="AJ164" i="6"/>
  <c r="Z164" i="6"/>
  <c r="AI164" i="6"/>
  <c r="AH164" i="6"/>
  <c r="AB164" i="6"/>
  <c r="W164" i="6"/>
  <c r="V164" i="6"/>
  <c r="AR164" i="6"/>
  <c r="AM164" i="6"/>
  <c r="AL164" i="6"/>
  <c r="AC164" i="6"/>
  <c r="S164" i="6"/>
  <c r="AS164" i="6"/>
  <c r="O164" i="6"/>
  <c r="M164" i="6"/>
  <c r="AO172" i="6"/>
  <c r="AG172" i="6"/>
  <c r="Y172" i="6"/>
  <c r="AV172" i="6"/>
  <c r="AN172" i="6"/>
  <c r="AF172" i="6"/>
  <c r="X172" i="6"/>
  <c r="AU172" i="6"/>
  <c r="AK172" i="6"/>
  <c r="AA172" i="6"/>
  <c r="AT172" i="6"/>
  <c r="AJ172" i="6"/>
  <c r="Z172" i="6"/>
  <c r="AQ172" i="6"/>
  <c r="AE172" i="6"/>
  <c r="U172" i="6"/>
  <c r="AP172" i="6"/>
  <c r="AD172" i="6"/>
  <c r="T172" i="6"/>
  <c r="AC172" i="6"/>
  <c r="AB172" i="6"/>
  <c r="AR172" i="6"/>
  <c r="AM172" i="6"/>
  <c r="AL172" i="6"/>
  <c r="AH172" i="6"/>
  <c r="W172" i="6"/>
  <c r="V172" i="6"/>
  <c r="S172" i="6"/>
  <c r="AS172" i="6"/>
  <c r="AI172" i="6"/>
  <c r="O172" i="6"/>
  <c r="M172" i="6"/>
  <c r="AS180" i="6"/>
  <c r="AK180" i="6"/>
  <c r="AC180" i="6"/>
  <c r="U180" i="6"/>
  <c r="AR180" i="6"/>
  <c r="AJ180" i="6"/>
  <c r="AB180" i="6"/>
  <c r="T180" i="6"/>
  <c r="AO180" i="6"/>
  <c r="AG180" i="6"/>
  <c r="Y180" i="6"/>
  <c r="AV180" i="6"/>
  <c r="AN180" i="6"/>
  <c r="AF180" i="6"/>
  <c r="X180" i="6"/>
  <c r="AU180" i="6"/>
  <c r="AE180" i="6"/>
  <c r="AT180" i="6"/>
  <c r="AD180" i="6"/>
  <c r="AM180" i="6"/>
  <c r="W180" i="6"/>
  <c r="AL180" i="6"/>
  <c r="V180" i="6"/>
  <c r="Z180" i="6"/>
  <c r="S180" i="6"/>
  <c r="AP180" i="6"/>
  <c r="AI180" i="6"/>
  <c r="AH180" i="6"/>
  <c r="AA180" i="6"/>
  <c r="AQ180" i="6"/>
  <c r="O180" i="6"/>
  <c r="M180" i="6"/>
  <c r="AS188" i="6"/>
  <c r="AK188" i="6"/>
  <c r="AC188" i="6"/>
  <c r="U188" i="6"/>
  <c r="AR188" i="6"/>
  <c r="AJ188" i="6"/>
  <c r="AB188" i="6"/>
  <c r="T188" i="6"/>
  <c r="AO188" i="6"/>
  <c r="AG188" i="6"/>
  <c r="Y188" i="6"/>
  <c r="AV188" i="6"/>
  <c r="AN188" i="6"/>
  <c r="AF188" i="6"/>
  <c r="X188" i="6"/>
  <c r="AU188" i="6"/>
  <c r="AE188" i="6"/>
  <c r="AT188" i="6"/>
  <c r="AD188" i="6"/>
  <c r="AM188" i="6"/>
  <c r="W188" i="6"/>
  <c r="AL188" i="6"/>
  <c r="V188" i="6"/>
  <c r="AP188" i="6"/>
  <c r="AI188" i="6"/>
  <c r="AH188" i="6"/>
  <c r="Z188" i="6"/>
  <c r="S188" i="6"/>
  <c r="AQ188" i="6"/>
  <c r="AA188" i="6"/>
  <c r="O188" i="6"/>
  <c r="M188" i="6"/>
  <c r="AS196" i="6"/>
  <c r="AK196" i="6"/>
  <c r="AC196" i="6"/>
  <c r="U196" i="6"/>
  <c r="AR196" i="6"/>
  <c r="AJ196" i="6"/>
  <c r="AB196" i="6"/>
  <c r="T196" i="6"/>
  <c r="AO196" i="6"/>
  <c r="AG196" i="6"/>
  <c r="Y196" i="6"/>
  <c r="AV196" i="6"/>
  <c r="AN196" i="6"/>
  <c r="AF196" i="6"/>
  <c r="X196" i="6"/>
  <c r="AU196" i="6"/>
  <c r="AE196" i="6"/>
  <c r="AT196" i="6"/>
  <c r="AD196" i="6"/>
  <c r="AM196" i="6"/>
  <c r="W196" i="6"/>
  <c r="AL196" i="6"/>
  <c r="V196" i="6"/>
  <c r="Z196" i="6"/>
  <c r="S196" i="6"/>
  <c r="AP196" i="6"/>
  <c r="AI196" i="6"/>
  <c r="AH196" i="6"/>
  <c r="AQ196" i="6"/>
  <c r="AA196" i="6"/>
  <c r="O196" i="6"/>
  <c r="M196" i="6"/>
  <c r="AS204" i="6"/>
  <c r="AK204" i="6"/>
  <c r="AC204" i="6"/>
  <c r="U204" i="6"/>
  <c r="AR204" i="6"/>
  <c r="AJ204" i="6"/>
  <c r="AB204" i="6"/>
  <c r="T204" i="6"/>
  <c r="AO204" i="6"/>
  <c r="AG204" i="6"/>
  <c r="Y204" i="6"/>
  <c r="AV204" i="6"/>
  <c r="AN204" i="6"/>
  <c r="AF204" i="6"/>
  <c r="X204" i="6"/>
  <c r="AU204" i="6"/>
  <c r="AE204" i="6"/>
  <c r="AT204" i="6"/>
  <c r="AD204" i="6"/>
  <c r="AM204" i="6"/>
  <c r="W204" i="6"/>
  <c r="AL204" i="6"/>
  <c r="V204" i="6"/>
  <c r="AP204" i="6"/>
  <c r="AI204" i="6"/>
  <c r="AH204" i="6"/>
  <c r="Z204" i="6"/>
  <c r="S204" i="6"/>
  <c r="AQ204" i="6"/>
  <c r="AA204" i="6"/>
  <c r="O204" i="6"/>
  <c r="M204" i="6"/>
  <c r="AV212" i="6"/>
  <c r="AN212" i="6"/>
  <c r="AF212" i="6"/>
  <c r="X212" i="6"/>
  <c r="AU212" i="6"/>
  <c r="AM212" i="6"/>
  <c r="AE212" i="6"/>
  <c r="W212" i="6"/>
  <c r="AS212" i="6"/>
  <c r="AI212" i="6"/>
  <c r="Y212" i="6"/>
  <c r="AR212" i="6"/>
  <c r="AH212" i="6"/>
  <c r="V212" i="6"/>
  <c r="AJ212" i="6"/>
  <c r="T212" i="6"/>
  <c r="AG212" i="6"/>
  <c r="S212" i="6"/>
  <c r="AP212" i="6"/>
  <c r="AB212" i="6"/>
  <c r="AO212" i="6"/>
  <c r="AA212" i="6"/>
  <c r="Z212" i="6"/>
  <c r="U212" i="6"/>
  <c r="AL212" i="6"/>
  <c r="AK212" i="6"/>
  <c r="AQ212" i="6"/>
  <c r="AD212" i="6"/>
  <c r="AC212" i="6"/>
  <c r="AT212" i="6"/>
  <c r="O212" i="6"/>
  <c r="M212" i="6"/>
  <c r="AV220" i="6"/>
  <c r="AN220" i="6"/>
  <c r="AF220" i="6"/>
  <c r="X220" i="6"/>
  <c r="AU220" i="6"/>
  <c r="AM220" i="6"/>
  <c r="AE220" i="6"/>
  <c r="W220" i="6"/>
  <c r="AO220" i="6"/>
  <c r="AC220" i="6"/>
  <c r="S220" i="6"/>
  <c r="AL220" i="6"/>
  <c r="AB220" i="6"/>
  <c r="AJ220" i="6"/>
  <c r="V220" i="6"/>
  <c r="AI220" i="6"/>
  <c r="U220" i="6"/>
  <c r="AR220" i="6"/>
  <c r="AD220" i="6"/>
  <c r="AQ220" i="6"/>
  <c r="AA220" i="6"/>
  <c r="AP220" i="6"/>
  <c r="AK220" i="6"/>
  <c r="Z220" i="6"/>
  <c r="Y220" i="6"/>
  <c r="AT220" i="6"/>
  <c r="AS220" i="6"/>
  <c r="AG220" i="6"/>
  <c r="T220" i="6"/>
  <c r="AH220" i="6"/>
  <c r="O220" i="6"/>
  <c r="M220" i="6"/>
  <c r="AV228" i="6"/>
  <c r="AN228" i="6"/>
  <c r="AF228" i="6"/>
  <c r="X228" i="6"/>
  <c r="AU228" i="6"/>
  <c r="AM228" i="6"/>
  <c r="AE228" i="6"/>
  <c r="W228" i="6"/>
  <c r="AS228" i="6"/>
  <c r="AI228" i="6"/>
  <c r="Y228" i="6"/>
  <c r="AR228" i="6"/>
  <c r="AH228" i="6"/>
  <c r="V228" i="6"/>
  <c r="AL228" i="6"/>
  <c r="Z228" i="6"/>
  <c r="AK228" i="6"/>
  <c r="U228" i="6"/>
  <c r="AT228" i="6"/>
  <c r="AD228" i="6"/>
  <c r="AQ228" i="6"/>
  <c r="AC228" i="6"/>
  <c r="AB228" i="6"/>
  <c r="AA228" i="6"/>
  <c r="AP228" i="6"/>
  <c r="AO228" i="6"/>
  <c r="AJ228" i="6"/>
  <c r="AG228" i="6"/>
  <c r="S228" i="6"/>
  <c r="T228" i="6"/>
  <c r="O228" i="6"/>
  <c r="M228" i="6"/>
  <c r="AV236" i="6"/>
  <c r="AN236" i="6"/>
  <c r="AF236" i="6"/>
  <c r="X236" i="6"/>
  <c r="AU236" i="6"/>
  <c r="AM236" i="6"/>
  <c r="AE236" i="6"/>
  <c r="W236" i="6"/>
  <c r="AO236" i="6"/>
  <c r="AC236" i="6"/>
  <c r="S236" i="6"/>
  <c r="AL236" i="6"/>
  <c r="AB236" i="6"/>
  <c r="AP236" i="6"/>
  <c r="Z236" i="6"/>
  <c r="AK236" i="6"/>
  <c r="Y236" i="6"/>
  <c r="AT236" i="6"/>
  <c r="AH236" i="6"/>
  <c r="T236" i="6"/>
  <c r="AS236" i="6"/>
  <c r="AG236" i="6"/>
  <c r="AR236" i="6"/>
  <c r="AQ236" i="6"/>
  <c r="AD236" i="6"/>
  <c r="AA236" i="6"/>
  <c r="AI236" i="6"/>
  <c r="V236" i="6"/>
  <c r="U236" i="6"/>
  <c r="AJ236" i="6"/>
  <c r="O236" i="6"/>
  <c r="M236" i="6"/>
  <c r="AV244" i="6"/>
  <c r="AN244" i="6"/>
  <c r="AF244" i="6"/>
  <c r="X244" i="6"/>
  <c r="AU244" i="6"/>
  <c r="AM244" i="6"/>
  <c r="AE244" i="6"/>
  <c r="W244" i="6"/>
  <c r="AS244" i="6"/>
  <c r="AI244" i="6"/>
  <c r="Y244" i="6"/>
  <c r="AR244" i="6"/>
  <c r="AH244" i="6"/>
  <c r="V244" i="6"/>
  <c r="AP244" i="6"/>
  <c r="AB244" i="6"/>
  <c r="AO244" i="6"/>
  <c r="AA244" i="6"/>
  <c r="AJ244" i="6"/>
  <c r="T244" i="6"/>
  <c r="AG244" i="6"/>
  <c r="S244" i="6"/>
  <c r="AD244" i="6"/>
  <c r="AC244" i="6"/>
  <c r="AT244" i="6"/>
  <c r="AQ244" i="6"/>
  <c r="U244" i="6"/>
  <c r="AL244" i="6"/>
  <c r="AK244" i="6"/>
  <c r="Z244" i="6"/>
  <c r="O244" i="6"/>
  <c r="M244" i="6"/>
  <c r="AV252" i="6"/>
  <c r="AN252" i="6"/>
  <c r="AF252" i="6"/>
  <c r="X252" i="6"/>
  <c r="AU252" i="6"/>
  <c r="AM252" i="6"/>
  <c r="AE252" i="6"/>
  <c r="W252" i="6"/>
  <c r="AO252" i="6"/>
  <c r="AC252" i="6"/>
  <c r="S252" i="6"/>
  <c r="AL252" i="6"/>
  <c r="AB252" i="6"/>
  <c r="AR252" i="6"/>
  <c r="AD252" i="6"/>
  <c r="AQ252" i="6"/>
  <c r="AA252" i="6"/>
  <c r="AJ252" i="6"/>
  <c r="V252" i="6"/>
  <c r="AI252" i="6"/>
  <c r="U252" i="6"/>
  <c r="AT252" i="6"/>
  <c r="T252" i="6"/>
  <c r="AS252" i="6"/>
  <c r="AH252" i="6"/>
  <c r="AG252" i="6"/>
  <c r="AK252" i="6"/>
  <c r="Z252" i="6"/>
  <c r="Y252" i="6"/>
  <c r="AP252" i="6"/>
  <c r="O252" i="6"/>
  <c r="M252" i="6"/>
  <c r="AV260" i="6"/>
  <c r="AN260" i="6"/>
  <c r="AF260" i="6"/>
  <c r="X260" i="6"/>
  <c r="AU260" i="6"/>
  <c r="AM260" i="6"/>
  <c r="AE260" i="6"/>
  <c r="W260" i="6"/>
  <c r="AS260" i="6"/>
  <c r="AI260" i="6"/>
  <c r="Y260" i="6"/>
  <c r="AR260" i="6"/>
  <c r="AH260" i="6"/>
  <c r="V260" i="6"/>
  <c r="AT260" i="6"/>
  <c r="AD260" i="6"/>
  <c r="AQ260" i="6"/>
  <c r="AC260" i="6"/>
  <c r="AL260" i="6"/>
  <c r="Z260" i="6"/>
  <c r="AK260" i="6"/>
  <c r="U260" i="6"/>
  <c r="AJ260" i="6"/>
  <c r="AG260" i="6"/>
  <c r="T260" i="6"/>
  <c r="S260" i="6"/>
  <c r="AP260" i="6"/>
  <c r="AO260" i="6"/>
  <c r="AA260" i="6"/>
  <c r="AB260" i="6"/>
  <c r="O260" i="6"/>
  <c r="M260" i="6"/>
  <c r="AV268" i="6"/>
  <c r="AN268" i="6"/>
  <c r="AF268" i="6"/>
  <c r="X268" i="6"/>
  <c r="AU268" i="6"/>
  <c r="AM268" i="6"/>
  <c r="AE268" i="6"/>
  <c r="W268" i="6"/>
  <c r="AO268" i="6"/>
  <c r="AC268" i="6"/>
  <c r="S268" i="6"/>
  <c r="AL268" i="6"/>
  <c r="AB268" i="6"/>
  <c r="AJ268" i="6"/>
  <c r="V268" i="6"/>
  <c r="AI268" i="6"/>
  <c r="U268" i="6"/>
  <c r="AR268" i="6"/>
  <c r="AD268" i="6"/>
  <c r="AQ268" i="6"/>
  <c r="AA268" i="6"/>
  <c r="Z268" i="6"/>
  <c r="Y268" i="6"/>
  <c r="AP268" i="6"/>
  <c r="AK268" i="6"/>
  <c r="AH268" i="6"/>
  <c r="AG268" i="6"/>
  <c r="AT268" i="6"/>
  <c r="AS268" i="6"/>
  <c r="T268" i="6"/>
  <c r="O268" i="6"/>
  <c r="M268" i="6"/>
  <c r="AV276" i="6"/>
  <c r="AN276" i="6"/>
  <c r="AF276" i="6"/>
  <c r="X276" i="6"/>
  <c r="AU276" i="6"/>
  <c r="AM276" i="6"/>
  <c r="AE276" i="6"/>
  <c r="W276" i="6"/>
  <c r="AS276" i="6"/>
  <c r="AI276" i="6"/>
  <c r="Y276" i="6"/>
  <c r="AR276" i="6"/>
  <c r="AH276" i="6"/>
  <c r="V276" i="6"/>
  <c r="AL276" i="6"/>
  <c r="Z276" i="6"/>
  <c r="AK276" i="6"/>
  <c r="U276" i="6"/>
  <c r="AT276" i="6"/>
  <c r="AD276" i="6"/>
  <c r="AQ276" i="6"/>
  <c r="AC276" i="6"/>
  <c r="AP276" i="6"/>
  <c r="AO276" i="6"/>
  <c r="AB276" i="6"/>
  <c r="AA276" i="6"/>
  <c r="T276" i="6"/>
  <c r="S276" i="6"/>
  <c r="AJ276" i="6"/>
  <c r="AG276" i="6"/>
  <c r="O276" i="6"/>
  <c r="M276" i="6"/>
  <c r="AV284" i="6"/>
  <c r="AN284" i="6"/>
  <c r="AF284" i="6"/>
  <c r="X284" i="6"/>
  <c r="AU284" i="6"/>
  <c r="AM284" i="6"/>
  <c r="AE284" i="6"/>
  <c r="W284" i="6"/>
  <c r="AO284" i="6"/>
  <c r="AC284" i="6"/>
  <c r="S284" i="6"/>
  <c r="AL284" i="6"/>
  <c r="AB284" i="6"/>
  <c r="AP284" i="6"/>
  <c r="Z284" i="6"/>
  <c r="AK284" i="6"/>
  <c r="Y284" i="6"/>
  <c r="AT284" i="6"/>
  <c r="AH284" i="6"/>
  <c r="T284" i="6"/>
  <c r="AS284" i="6"/>
  <c r="AG284" i="6"/>
  <c r="AD284" i="6"/>
  <c r="AA284" i="6"/>
  <c r="AR284" i="6"/>
  <c r="AQ284" i="6"/>
  <c r="AJ284" i="6"/>
  <c r="AI284" i="6"/>
  <c r="V284" i="6"/>
  <c r="U284" i="6"/>
  <c r="O284" i="6"/>
  <c r="M284" i="6"/>
  <c r="AV292" i="6"/>
  <c r="AN292" i="6"/>
  <c r="AF292" i="6"/>
  <c r="X292" i="6"/>
  <c r="AU292" i="6"/>
  <c r="AM292" i="6"/>
  <c r="AE292" i="6"/>
  <c r="W292" i="6"/>
  <c r="AS292" i="6"/>
  <c r="AI292" i="6"/>
  <c r="Y292" i="6"/>
  <c r="AR292" i="6"/>
  <c r="AH292" i="6"/>
  <c r="V292" i="6"/>
  <c r="AT292" i="6"/>
  <c r="AD292" i="6"/>
  <c r="AQ292" i="6"/>
  <c r="AC292" i="6"/>
  <c r="AP292" i="6"/>
  <c r="Z292" i="6"/>
  <c r="AO292" i="6"/>
  <c r="U292" i="6"/>
  <c r="AJ292" i="6"/>
  <c r="AG292" i="6"/>
  <c r="AB292" i="6"/>
  <c r="AA292" i="6"/>
  <c r="T292" i="6"/>
  <c r="S292" i="6"/>
  <c r="AK292" i="6"/>
  <c r="AL292" i="6"/>
  <c r="O292" i="6"/>
  <c r="M292" i="6"/>
  <c r="AV300" i="6"/>
  <c r="AN300" i="6"/>
  <c r="AF300" i="6"/>
  <c r="X300" i="6"/>
  <c r="AU300" i="6"/>
  <c r="AM300" i="6"/>
  <c r="AE300" i="6"/>
  <c r="W300" i="6"/>
  <c r="AO300" i="6"/>
  <c r="AC300" i="6"/>
  <c r="S300" i="6"/>
  <c r="AL300" i="6"/>
  <c r="AB300" i="6"/>
  <c r="AT300" i="6"/>
  <c r="AH300" i="6"/>
  <c r="T300" i="6"/>
  <c r="AS300" i="6"/>
  <c r="AG300" i="6"/>
  <c r="AD300" i="6"/>
  <c r="AA300" i="6"/>
  <c r="AP300" i="6"/>
  <c r="V300" i="6"/>
  <c r="AK300" i="6"/>
  <c r="U300" i="6"/>
  <c r="AJ300" i="6"/>
  <c r="AI300" i="6"/>
  <c r="AR300" i="6"/>
  <c r="AQ300" i="6"/>
  <c r="Y300" i="6"/>
  <c r="Z300" i="6"/>
  <c r="O300" i="6"/>
  <c r="M300" i="6"/>
  <c r="AV308" i="6"/>
  <c r="AN308" i="6"/>
  <c r="AF308" i="6"/>
  <c r="X308" i="6"/>
  <c r="AU308" i="6"/>
  <c r="AM308" i="6"/>
  <c r="AE308" i="6"/>
  <c r="W308" i="6"/>
  <c r="AS308" i="6"/>
  <c r="AI308" i="6"/>
  <c r="Y308" i="6"/>
  <c r="AR308" i="6"/>
  <c r="AH308" i="6"/>
  <c r="V308" i="6"/>
  <c r="AJ308" i="6"/>
  <c r="T308" i="6"/>
  <c r="AG308" i="6"/>
  <c r="S308" i="6"/>
  <c r="AL308" i="6"/>
  <c r="AK308" i="6"/>
  <c r="AT308" i="6"/>
  <c r="AB308" i="6"/>
  <c r="AQ308" i="6"/>
  <c r="AA308" i="6"/>
  <c r="Z308" i="6"/>
  <c r="U308" i="6"/>
  <c r="AP308" i="6"/>
  <c r="AO308" i="6"/>
  <c r="AD308" i="6"/>
  <c r="AC308" i="6"/>
  <c r="O308" i="6"/>
  <c r="M308" i="6"/>
  <c r="AV316" i="6"/>
  <c r="AN316" i="6"/>
  <c r="AF316" i="6"/>
  <c r="X316" i="6"/>
  <c r="AU316" i="6"/>
  <c r="AM316" i="6"/>
  <c r="AE316" i="6"/>
  <c r="W316" i="6"/>
  <c r="AO316" i="6"/>
  <c r="AC316" i="6"/>
  <c r="S316" i="6"/>
  <c r="AL316" i="6"/>
  <c r="AB316" i="6"/>
  <c r="AR316" i="6"/>
  <c r="AD316" i="6"/>
  <c r="AQ316" i="6"/>
  <c r="AA316" i="6"/>
  <c r="AJ316" i="6"/>
  <c r="V316" i="6"/>
  <c r="AI316" i="6"/>
  <c r="U316" i="6"/>
  <c r="AT316" i="6"/>
  <c r="T316" i="6"/>
  <c r="AS316" i="6"/>
  <c r="AH316" i="6"/>
  <c r="AG316" i="6"/>
  <c r="Z316" i="6"/>
  <c r="Y316" i="6"/>
  <c r="AP316" i="6"/>
  <c r="AK316" i="6"/>
  <c r="O316" i="6"/>
  <c r="M316" i="6"/>
  <c r="AV324" i="6"/>
  <c r="AN324" i="6"/>
  <c r="AF324" i="6"/>
  <c r="X324" i="6"/>
  <c r="AU324" i="6"/>
  <c r="AM324" i="6"/>
  <c r="AE324" i="6"/>
  <c r="W324" i="6"/>
  <c r="AS324" i="6"/>
  <c r="AI324" i="6"/>
  <c r="Y324" i="6"/>
  <c r="AR324" i="6"/>
  <c r="AH324" i="6"/>
  <c r="V324" i="6"/>
  <c r="AT324" i="6"/>
  <c r="AD324" i="6"/>
  <c r="AQ324" i="6"/>
  <c r="AC324" i="6"/>
  <c r="AL324" i="6"/>
  <c r="Z324" i="6"/>
  <c r="AK324" i="6"/>
  <c r="U324" i="6"/>
  <c r="AJ324" i="6"/>
  <c r="AG324" i="6"/>
  <c r="T324" i="6"/>
  <c r="S324" i="6"/>
  <c r="AP324" i="6"/>
  <c r="AO324" i="6"/>
  <c r="AB324" i="6"/>
  <c r="AA324" i="6"/>
  <c r="O324" i="6"/>
  <c r="M324" i="6"/>
  <c r="AV332" i="6"/>
  <c r="AN332" i="6"/>
  <c r="AF332" i="6"/>
  <c r="X332" i="6"/>
  <c r="AU332" i="6"/>
  <c r="AM332" i="6"/>
  <c r="AE332" i="6"/>
  <c r="W332" i="6"/>
  <c r="AO332" i="6"/>
  <c r="AC332" i="6"/>
  <c r="S332" i="6"/>
  <c r="AL332" i="6"/>
  <c r="AB332" i="6"/>
  <c r="AT332" i="6"/>
  <c r="AH332" i="6"/>
  <c r="T332" i="6"/>
  <c r="AS332" i="6"/>
  <c r="AG332" i="6"/>
  <c r="AP332" i="6"/>
  <c r="Z332" i="6"/>
  <c r="AK332" i="6"/>
  <c r="Y332" i="6"/>
  <c r="V332" i="6"/>
  <c r="U332" i="6"/>
  <c r="AJ332" i="6"/>
  <c r="AI332" i="6"/>
  <c r="AD332" i="6"/>
  <c r="AA332" i="6"/>
  <c r="AR332" i="6"/>
  <c r="AQ332" i="6"/>
  <c r="O332" i="6"/>
  <c r="M332" i="6"/>
  <c r="AV340" i="6"/>
  <c r="AN340" i="6"/>
  <c r="AF340" i="6"/>
  <c r="X340" i="6"/>
  <c r="AU340" i="6"/>
  <c r="AM340" i="6"/>
  <c r="AE340" i="6"/>
  <c r="W340" i="6"/>
  <c r="AS340" i="6"/>
  <c r="AI340" i="6"/>
  <c r="Y340" i="6"/>
  <c r="AR340" i="6"/>
  <c r="AH340" i="6"/>
  <c r="V340" i="6"/>
  <c r="AJ340" i="6"/>
  <c r="T340" i="6"/>
  <c r="AG340" i="6"/>
  <c r="S340" i="6"/>
  <c r="AP340" i="6"/>
  <c r="AB340" i="6"/>
  <c r="AO340" i="6"/>
  <c r="AA340" i="6"/>
  <c r="AL340" i="6"/>
  <c r="AK340" i="6"/>
  <c r="Z340" i="6"/>
  <c r="U340" i="6"/>
  <c r="AT340" i="6"/>
  <c r="AQ340" i="6"/>
  <c r="AD340" i="6"/>
  <c r="AC340" i="6"/>
  <c r="O340" i="6"/>
  <c r="M340" i="6"/>
  <c r="AV348" i="6"/>
  <c r="AN348" i="6"/>
  <c r="AF348" i="6"/>
  <c r="X348" i="6"/>
  <c r="AU348" i="6"/>
  <c r="AM348" i="6"/>
  <c r="AE348" i="6"/>
  <c r="W348" i="6"/>
  <c r="AO348" i="6"/>
  <c r="AC348" i="6"/>
  <c r="S348" i="6"/>
  <c r="AL348" i="6"/>
  <c r="AB348" i="6"/>
  <c r="AJ348" i="6"/>
  <c r="V348" i="6"/>
  <c r="AI348" i="6"/>
  <c r="U348" i="6"/>
  <c r="AR348" i="6"/>
  <c r="AD348" i="6"/>
  <c r="AQ348" i="6"/>
  <c r="AA348" i="6"/>
  <c r="Z348" i="6"/>
  <c r="Y348" i="6"/>
  <c r="AP348" i="6"/>
  <c r="AK348" i="6"/>
  <c r="AH348" i="6"/>
  <c r="AG348" i="6"/>
  <c r="AT348" i="6"/>
  <c r="AS348" i="6"/>
  <c r="T348" i="6"/>
  <c r="O348" i="6"/>
  <c r="M348" i="6"/>
  <c r="AV356" i="6"/>
  <c r="AN356" i="6"/>
  <c r="AF356" i="6"/>
  <c r="X356" i="6"/>
  <c r="AU356" i="6"/>
  <c r="AM356" i="6"/>
  <c r="AE356" i="6"/>
  <c r="W356" i="6"/>
  <c r="AS356" i="6"/>
  <c r="AI356" i="6"/>
  <c r="Y356" i="6"/>
  <c r="AR356" i="6"/>
  <c r="AH356" i="6"/>
  <c r="V356" i="6"/>
  <c r="AL356" i="6"/>
  <c r="Z356" i="6"/>
  <c r="AK356" i="6"/>
  <c r="U356" i="6"/>
  <c r="AT356" i="6"/>
  <c r="AD356" i="6"/>
  <c r="AQ356" i="6"/>
  <c r="AC356" i="6"/>
  <c r="AP356" i="6"/>
  <c r="AO356" i="6"/>
  <c r="AB356" i="6"/>
  <c r="AA356" i="6"/>
  <c r="T356" i="6"/>
  <c r="S356" i="6"/>
  <c r="AJ356" i="6"/>
  <c r="AG356" i="6"/>
  <c r="O356" i="6"/>
  <c r="M356" i="6"/>
  <c r="AV364" i="6"/>
  <c r="AN364" i="6"/>
  <c r="AF364" i="6"/>
  <c r="X364" i="6"/>
  <c r="AU364" i="6"/>
  <c r="AM364" i="6"/>
  <c r="AE364" i="6"/>
  <c r="W364" i="6"/>
  <c r="AO364" i="6"/>
  <c r="AC364" i="6"/>
  <c r="S364" i="6"/>
  <c r="AL364" i="6"/>
  <c r="AB364" i="6"/>
  <c r="AR364" i="6"/>
  <c r="AD364" i="6"/>
  <c r="AQ364" i="6"/>
  <c r="AA364" i="6"/>
  <c r="AJ364" i="6"/>
  <c r="T364" i="6"/>
  <c r="AI364" i="6"/>
  <c r="AT364" i="6"/>
  <c r="Z364" i="6"/>
  <c r="AS364" i="6"/>
  <c r="Y364" i="6"/>
  <c r="AP364" i="6"/>
  <c r="AK364" i="6"/>
  <c r="V364" i="6"/>
  <c r="U364" i="6"/>
  <c r="AH364" i="6"/>
  <c r="AG364" i="6"/>
  <c r="O364" i="6"/>
  <c r="M364" i="6"/>
  <c r="AV372" i="6"/>
  <c r="AN372" i="6"/>
  <c r="AF372" i="6"/>
  <c r="X372" i="6"/>
  <c r="AU372" i="6"/>
  <c r="AM372" i="6"/>
  <c r="AE372" i="6"/>
  <c r="W372" i="6"/>
  <c r="AS372" i="6"/>
  <c r="AI372" i="6"/>
  <c r="Y372" i="6"/>
  <c r="AR372" i="6"/>
  <c r="AH372" i="6"/>
  <c r="V372" i="6"/>
  <c r="AT372" i="6"/>
  <c r="AD372" i="6"/>
  <c r="AQ372" i="6"/>
  <c r="AC372" i="6"/>
  <c r="AP372" i="6"/>
  <c r="Z372" i="6"/>
  <c r="AO372" i="6"/>
  <c r="U372" i="6"/>
  <c r="AJ372" i="6"/>
  <c r="AG372" i="6"/>
  <c r="AB372" i="6"/>
  <c r="AA372" i="6"/>
  <c r="AL372" i="6"/>
  <c r="AK372" i="6"/>
  <c r="S372" i="6"/>
  <c r="T372" i="6"/>
  <c r="O372" i="6"/>
  <c r="M372" i="6"/>
  <c r="AQ380" i="6"/>
  <c r="AI380" i="6"/>
  <c r="AA380" i="6"/>
  <c r="S380" i="6"/>
  <c r="AP380" i="6"/>
  <c r="AH380" i="6"/>
  <c r="Z380" i="6"/>
  <c r="AN380" i="6"/>
  <c r="AD380" i="6"/>
  <c r="T380" i="6"/>
  <c r="AM380" i="6"/>
  <c r="AC380" i="6"/>
  <c r="AU380" i="6"/>
  <c r="AG380" i="6"/>
  <c r="U380" i="6"/>
  <c r="AT380" i="6"/>
  <c r="AF380" i="6"/>
  <c r="AJ380" i="6"/>
  <c r="AE380" i="6"/>
  <c r="AV380" i="6"/>
  <c r="X380" i="6"/>
  <c r="AS380" i="6"/>
  <c r="W380" i="6"/>
  <c r="AL380" i="6"/>
  <c r="AK380" i="6"/>
  <c r="AB380" i="6"/>
  <c r="Y380" i="6"/>
  <c r="AR380" i="6"/>
  <c r="AO380" i="6"/>
  <c r="V380" i="6"/>
  <c r="O380" i="6"/>
  <c r="M380" i="6"/>
  <c r="AQ388" i="6"/>
  <c r="AI388" i="6"/>
  <c r="AA388" i="6"/>
  <c r="S388" i="6"/>
  <c r="AP388" i="6"/>
  <c r="AH388" i="6"/>
  <c r="Z388" i="6"/>
  <c r="AT388" i="6"/>
  <c r="AJ388" i="6"/>
  <c r="X388" i="6"/>
  <c r="AS388" i="6"/>
  <c r="AG388" i="6"/>
  <c r="W388" i="6"/>
  <c r="AK388" i="6"/>
  <c r="U388" i="6"/>
  <c r="AV388" i="6"/>
  <c r="AF388" i="6"/>
  <c r="T388" i="6"/>
  <c r="AD388" i="6"/>
  <c r="AU388" i="6"/>
  <c r="AC388" i="6"/>
  <c r="AN388" i="6"/>
  <c r="V388" i="6"/>
  <c r="AM388" i="6"/>
  <c r="AL388" i="6"/>
  <c r="AE388" i="6"/>
  <c r="AR388" i="6"/>
  <c r="AO388" i="6"/>
  <c r="AB388" i="6"/>
  <c r="Y388" i="6"/>
  <c r="O388" i="6"/>
  <c r="M388" i="6"/>
  <c r="AQ396" i="6"/>
  <c r="AI396" i="6"/>
  <c r="AA396" i="6"/>
  <c r="S396" i="6"/>
  <c r="AP396" i="6"/>
  <c r="AH396" i="6"/>
  <c r="Z396" i="6"/>
  <c r="AN396" i="6"/>
  <c r="AD396" i="6"/>
  <c r="T396" i="6"/>
  <c r="AM396" i="6"/>
  <c r="AC396" i="6"/>
  <c r="AK396" i="6"/>
  <c r="W396" i="6"/>
  <c r="AV396" i="6"/>
  <c r="AJ396" i="6"/>
  <c r="V396" i="6"/>
  <c r="AL396" i="6"/>
  <c r="AG396" i="6"/>
  <c r="AT396" i="6"/>
  <c r="AB396" i="6"/>
  <c r="AS396" i="6"/>
  <c r="Y396" i="6"/>
  <c r="X396" i="6"/>
  <c r="U396" i="6"/>
  <c r="AR396" i="6"/>
  <c r="AO396" i="6"/>
  <c r="AF396" i="6"/>
  <c r="AE396" i="6"/>
  <c r="AU396" i="6"/>
  <c r="O396" i="6"/>
  <c r="M396" i="6"/>
  <c r="AQ404" i="6"/>
  <c r="AI404" i="6"/>
  <c r="AA404" i="6"/>
  <c r="S404" i="6"/>
  <c r="AP404" i="6"/>
  <c r="AH404" i="6"/>
  <c r="Z404" i="6"/>
  <c r="AT404" i="6"/>
  <c r="AJ404" i="6"/>
  <c r="X404" i="6"/>
  <c r="AS404" i="6"/>
  <c r="AG404" i="6"/>
  <c r="W404" i="6"/>
  <c r="AM404" i="6"/>
  <c r="Y404" i="6"/>
  <c r="AL404" i="6"/>
  <c r="V404" i="6"/>
  <c r="AR404" i="6"/>
  <c r="AB404" i="6"/>
  <c r="AO404" i="6"/>
  <c r="U404" i="6"/>
  <c r="AF404" i="6"/>
  <c r="AE404" i="6"/>
  <c r="AV404" i="6"/>
  <c r="AU404" i="6"/>
  <c r="AD404" i="6"/>
  <c r="AC404" i="6"/>
  <c r="T404" i="6"/>
  <c r="AK404" i="6"/>
  <c r="AN404" i="6"/>
  <c r="O404" i="6"/>
  <c r="M404" i="6"/>
  <c r="AQ412" i="6"/>
  <c r="AI412" i="6"/>
  <c r="AA412" i="6"/>
  <c r="S412" i="6"/>
  <c r="AP412" i="6"/>
  <c r="AH412" i="6"/>
  <c r="Z412" i="6"/>
  <c r="AN412" i="6"/>
  <c r="AD412" i="6"/>
  <c r="T412" i="6"/>
  <c r="AM412" i="6"/>
  <c r="AC412" i="6"/>
  <c r="AO412" i="6"/>
  <c r="Y412" i="6"/>
  <c r="AL412" i="6"/>
  <c r="X412" i="6"/>
  <c r="AV412" i="6"/>
  <c r="AF412" i="6"/>
  <c r="AU412" i="6"/>
  <c r="AE412" i="6"/>
  <c r="AR412" i="6"/>
  <c r="V412" i="6"/>
  <c r="AK412" i="6"/>
  <c r="U412" i="6"/>
  <c r="AJ412" i="6"/>
  <c r="AG412" i="6"/>
  <c r="AT412" i="6"/>
  <c r="AS412" i="6"/>
  <c r="AB412" i="6"/>
  <c r="W412" i="6"/>
  <c r="O412" i="6"/>
  <c r="M412" i="6"/>
  <c r="AQ420" i="6"/>
  <c r="AI420" i="6"/>
  <c r="AA420" i="6"/>
  <c r="S420" i="6"/>
  <c r="AP420" i="6"/>
  <c r="AH420" i="6"/>
  <c r="Z420" i="6"/>
  <c r="AT420" i="6"/>
  <c r="AJ420" i="6"/>
  <c r="X420" i="6"/>
  <c r="AS420" i="6"/>
  <c r="AG420" i="6"/>
  <c r="W420" i="6"/>
  <c r="AO420" i="6"/>
  <c r="AC420" i="6"/>
  <c r="AN420" i="6"/>
  <c r="AB420" i="6"/>
  <c r="AL420" i="6"/>
  <c r="T420" i="6"/>
  <c r="AK420" i="6"/>
  <c r="AV420" i="6"/>
  <c r="AD420" i="6"/>
  <c r="AU420" i="6"/>
  <c r="Y420" i="6"/>
  <c r="V420" i="6"/>
  <c r="U420" i="6"/>
  <c r="AR420" i="6"/>
  <c r="AM420" i="6"/>
  <c r="AF420" i="6"/>
  <c r="AE420" i="6"/>
  <c r="O420" i="6"/>
  <c r="M420" i="6"/>
  <c r="AQ428" i="6"/>
  <c r="AI428" i="6"/>
  <c r="AA428" i="6"/>
  <c r="S428" i="6"/>
  <c r="AP428" i="6"/>
  <c r="AH428" i="6"/>
  <c r="Z428" i="6"/>
  <c r="AN428" i="6"/>
  <c r="AD428" i="6"/>
  <c r="T428" i="6"/>
  <c r="AM428" i="6"/>
  <c r="AC428" i="6"/>
  <c r="AL428" i="6"/>
  <c r="X428" i="6"/>
  <c r="AK428" i="6"/>
  <c r="W428" i="6"/>
  <c r="AV428" i="6"/>
  <c r="AJ428" i="6"/>
  <c r="V428" i="6"/>
  <c r="AT428" i="6"/>
  <c r="AF428" i="6"/>
  <c r="AS428" i="6"/>
  <c r="AE428" i="6"/>
  <c r="AR428" i="6"/>
  <c r="AB428" i="6"/>
  <c r="AU428" i="6"/>
  <c r="AO428" i="6"/>
  <c r="U428" i="6"/>
  <c r="AG428" i="6"/>
  <c r="Y428" i="6"/>
  <c r="O428" i="6"/>
  <c r="M428" i="6"/>
  <c r="AV436" i="6"/>
  <c r="AN436" i="6"/>
  <c r="AF436" i="6"/>
  <c r="X436" i="6"/>
  <c r="AU436" i="6"/>
  <c r="AM436" i="6"/>
  <c r="AE436" i="6"/>
  <c r="W436" i="6"/>
  <c r="AT436" i="6"/>
  <c r="AJ436" i="6"/>
  <c r="Z436" i="6"/>
  <c r="AS436" i="6"/>
  <c r="AI436" i="6"/>
  <c r="Y436" i="6"/>
  <c r="AG436" i="6"/>
  <c r="S436" i="6"/>
  <c r="AR436" i="6"/>
  <c r="AD436" i="6"/>
  <c r="AK436" i="6"/>
  <c r="AH436" i="6"/>
  <c r="AC436" i="6"/>
  <c r="AQ436" i="6"/>
  <c r="AA436" i="6"/>
  <c r="AP436" i="6"/>
  <c r="V436" i="6"/>
  <c r="AO436" i="6"/>
  <c r="U436" i="6"/>
  <c r="AL436" i="6"/>
  <c r="AB436" i="6"/>
  <c r="T436" i="6"/>
  <c r="O436" i="6"/>
  <c r="M436" i="6"/>
  <c r="AO444" i="6"/>
  <c r="AG444" i="6"/>
  <c r="Y444" i="6"/>
  <c r="AS444" i="6"/>
  <c r="AJ444" i="6"/>
  <c r="AA444" i="6"/>
  <c r="AR444" i="6"/>
  <c r="AI444" i="6"/>
  <c r="Z444" i="6"/>
  <c r="AV444" i="6"/>
  <c r="AK444" i="6"/>
  <c r="W444" i="6"/>
  <c r="AQ444" i="6"/>
  <c r="AE444" i="6"/>
  <c r="T444" i="6"/>
  <c r="AP444" i="6"/>
  <c r="AD444" i="6"/>
  <c r="S444" i="6"/>
  <c r="AT444" i="6"/>
  <c r="X444" i="6"/>
  <c r="AL444" i="6"/>
  <c r="AH444" i="6"/>
  <c r="V444" i="6"/>
  <c r="U444" i="6"/>
  <c r="AU444" i="6"/>
  <c r="AM444" i="6"/>
  <c r="AF444" i="6"/>
  <c r="AC444" i="6"/>
  <c r="AN444" i="6"/>
  <c r="AB444" i="6"/>
  <c r="O444" i="6"/>
  <c r="M444" i="6"/>
  <c r="AQ452" i="6"/>
  <c r="AI452" i="6"/>
  <c r="AA452" i="6"/>
  <c r="S452" i="6"/>
  <c r="AR452" i="6"/>
  <c r="AH452" i="6"/>
  <c r="Y452" i="6"/>
  <c r="AS452" i="6"/>
  <c r="AG452" i="6"/>
  <c r="W452" i="6"/>
  <c r="AP452" i="6"/>
  <c r="AF452" i="6"/>
  <c r="V452" i="6"/>
  <c r="AL452" i="6"/>
  <c r="X452" i="6"/>
  <c r="AU452" i="6"/>
  <c r="AE452" i="6"/>
  <c r="AT452" i="6"/>
  <c r="AD452" i="6"/>
  <c r="AB452" i="6"/>
  <c r="AN452" i="6"/>
  <c r="T452" i="6"/>
  <c r="AM452" i="6"/>
  <c r="AO452" i="6"/>
  <c r="AK452" i="6"/>
  <c r="AJ452" i="6"/>
  <c r="Z452" i="6"/>
  <c r="U452" i="6"/>
  <c r="AV452" i="6"/>
  <c r="AC452" i="6"/>
  <c r="O452" i="6"/>
  <c r="M452" i="6"/>
  <c r="AQ460" i="6"/>
  <c r="AI460" i="6"/>
  <c r="AA460" i="6"/>
  <c r="S460" i="6"/>
  <c r="AO460" i="6"/>
  <c r="AF460" i="6"/>
  <c r="W460" i="6"/>
  <c r="AS460" i="6"/>
  <c r="AH460" i="6"/>
  <c r="X460" i="6"/>
  <c r="AR460" i="6"/>
  <c r="AG460" i="6"/>
  <c r="V460" i="6"/>
  <c r="AV460" i="6"/>
  <c r="AJ460" i="6"/>
  <c r="T460" i="6"/>
  <c r="AP460" i="6"/>
  <c r="AC460" i="6"/>
  <c r="AN460" i="6"/>
  <c r="AB460" i="6"/>
  <c r="AL460" i="6"/>
  <c r="AE460" i="6"/>
  <c r="Z460" i="6"/>
  <c r="AU460" i="6"/>
  <c r="Y460" i="6"/>
  <c r="AT460" i="6"/>
  <c r="U460" i="6"/>
  <c r="AD460" i="6"/>
  <c r="AM460" i="6"/>
  <c r="AK460" i="6"/>
  <c r="O460" i="6"/>
  <c r="M460" i="6"/>
  <c r="AQ468" i="6"/>
  <c r="AI468" i="6"/>
  <c r="AA468" i="6"/>
  <c r="S468" i="6"/>
  <c r="AV468" i="6"/>
  <c r="AM468" i="6"/>
  <c r="AD468" i="6"/>
  <c r="U468" i="6"/>
  <c r="AS468" i="6"/>
  <c r="AH468" i="6"/>
  <c r="X468" i="6"/>
  <c r="AR468" i="6"/>
  <c r="AG468" i="6"/>
  <c r="W468" i="6"/>
  <c r="AT468" i="6"/>
  <c r="AE468" i="6"/>
  <c r="AN468" i="6"/>
  <c r="Z468" i="6"/>
  <c r="AL468" i="6"/>
  <c r="Y468" i="6"/>
  <c r="AP468" i="6"/>
  <c r="T468" i="6"/>
  <c r="AO468" i="6"/>
  <c r="AK468" i="6"/>
  <c r="AF468" i="6"/>
  <c r="AC468" i="6"/>
  <c r="AB468" i="6"/>
  <c r="AU468" i="6"/>
  <c r="AJ468" i="6"/>
  <c r="V468" i="6"/>
  <c r="O468" i="6"/>
  <c r="M468" i="6"/>
  <c r="AQ476" i="6"/>
  <c r="AI476" i="6"/>
  <c r="AA476" i="6"/>
  <c r="S476" i="6"/>
  <c r="AU476" i="6"/>
  <c r="AL476" i="6"/>
  <c r="AC476" i="6"/>
  <c r="T476" i="6"/>
  <c r="AT476" i="6"/>
  <c r="AK476" i="6"/>
  <c r="AB476" i="6"/>
  <c r="AS476" i="6"/>
  <c r="AG476" i="6"/>
  <c r="V476" i="6"/>
  <c r="AR476" i="6"/>
  <c r="AF476" i="6"/>
  <c r="U476" i="6"/>
  <c r="AV476" i="6"/>
  <c r="AD476" i="6"/>
  <c r="AN476" i="6"/>
  <c r="X476" i="6"/>
  <c r="AM476" i="6"/>
  <c r="W476" i="6"/>
  <c r="AH476" i="6"/>
  <c r="AE476" i="6"/>
  <c r="Z476" i="6"/>
  <c r="AP476" i="6"/>
  <c r="AO476" i="6"/>
  <c r="AJ476" i="6"/>
  <c r="Y476" i="6"/>
  <c r="O476" i="6"/>
  <c r="M476" i="6"/>
  <c r="AO484" i="6"/>
  <c r="AG484" i="6"/>
  <c r="Y484" i="6"/>
  <c r="AS484" i="6"/>
  <c r="AK484" i="6"/>
  <c r="AC484" i="6"/>
  <c r="U484" i="6"/>
  <c r="AR484" i="6"/>
  <c r="AH484" i="6"/>
  <c r="W484" i="6"/>
  <c r="AL484" i="6"/>
  <c r="Z484" i="6"/>
  <c r="AV484" i="6"/>
  <c r="AJ484" i="6"/>
  <c r="X484" i="6"/>
  <c r="AI484" i="6"/>
  <c r="S484" i="6"/>
  <c r="AF484" i="6"/>
  <c r="AD484" i="6"/>
  <c r="AQ484" i="6"/>
  <c r="V484" i="6"/>
  <c r="AP484" i="6"/>
  <c r="T484" i="6"/>
  <c r="AU484" i="6"/>
  <c r="AT484" i="6"/>
  <c r="AM484" i="6"/>
  <c r="AE484" i="6"/>
  <c r="AB484" i="6"/>
  <c r="AA484" i="6"/>
  <c r="AN484" i="6"/>
  <c r="O484" i="6"/>
  <c r="M484" i="6"/>
  <c r="AO492" i="6"/>
  <c r="AG492" i="6"/>
  <c r="Y492" i="6"/>
  <c r="AS492" i="6"/>
  <c r="AK492" i="6"/>
  <c r="AC492" i="6"/>
  <c r="U492" i="6"/>
  <c r="AM492" i="6"/>
  <c r="AB492" i="6"/>
  <c r="AP492" i="6"/>
  <c r="AD492" i="6"/>
  <c r="AN492" i="6"/>
  <c r="AA492" i="6"/>
  <c r="AL492" i="6"/>
  <c r="W492" i="6"/>
  <c r="AJ492" i="6"/>
  <c r="V492" i="6"/>
  <c r="AV492" i="6"/>
  <c r="AE492" i="6"/>
  <c r="AR492" i="6"/>
  <c r="T492" i="6"/>
  <c r="AQ492" i="6"/>
  <c r="S492" i="6"/>
  <c r="X492" i="6"/>
  <c r="AU492" i="6"/>
  <c r="AI492" i="6"/>
  <c r="AH492" i="6"/>
  <c r="AF492" i="6"/>
  <c r="AT492" i="6"/>
  <c r="Z492" i="6"/>
  <c r="O492" i="6"/>
  <c r="M492" i="6"/>
  <c r="AO500" i="6"/>
  <c r="AG500" i="6"/>
  <c r="Y500" i="6"/>
  <c r="AS500" i="6"/>
  <c r="AK500" i="6"/>
  <c r="AC500" i="6"/>
  <c r="U500" i="6"/>
  <c r="AR500" i="6"/>
  <c r="AH500" i="6"/>
  <c r="W500" i="6"/>
  <c r="AT500" i="6"/>
  <c r="AF500" i="6"/>
  <c r="T500" i="6"/>
  <c r="AQ500" i="6"/>
  <c r="AE500" i="6"/>
  <c r="S500" i="6"/>
  <c r="AP500" i="6"/>
  <c r="AA500" i="6"/>
  <c r="AN500" i="6"/>
  <c r="Z500" i="6"/>
  <c r="AB500" i="6"/>
  <c r="AM500" i="6"/>
  <c r="AL500" i="6"/>
  <c r="X500" i="6"/>
  <c r="V500" i="6"/>
  <c r="AU500" i="6"/>
  <c r="AJ500" i="6"/>
  <c r="AI500" i="6"/>
  <c r="AD500" i="6"/>
  <c r="AV500" i="6"/>
  <c r="O500" i="6"/>
  <c r="M500" i="6"/>
  <c r="AT13" i="6"/>
  <c r="AL13" i="6"/>
  <c r="AD13" i="6"/>
  <c r="V13" i="6"/>
  <c r="AS13" i="6"/>
  <c r="AK13" i="6"/>
  <c r="AC13" i="6"/>
  <c r="U13" i="6"/>
  <c r="AR13" i="6"/>
  <c r="AJ13" i="6"/>
  <c r="AB13" i="6"/>
  <c r="T13" i="6"/>
  <c r="AQ13" i="6"/>
  <c r="AI13" i="6"/>
  <c r="AA13" i="6"/>
  <c r="S13" i="6"/>
  <c r="AP13" i="6"/>
  <c r="AH13" i="6"/>
  <c r="Z13" i="6"/>
  <c r="AO13" i="6"/>
  <c r="AG13" i="6"/>
  <c r="Y13" i="6"/>
  <c r="AV13" i="6"/>
  <c r="AN13" i="6"/>
  <c r="AF13" i="6"/>
  <c r="X13" i="6"/>
  <c r="AU13" i="6"/>
  <c r="AM13" i="6"/>
  <c r="AE13" i="6"/>
  <c r="W13" i="6"/>
  <c r="O13" i="6"/>
  <c r="M13" i="6"/>
  <c r="AT29" i="6"/>
  <c r="AL29" i="6"/>
  <c r="AD29" i="6"/>
  <c r="V29" i="6"/>
  <c r="AS29" i="6"/>
  <c r="AK29" i="6"/>
  <c r="AC29" i="6"/>
  <c r="U29" i="6"/>
  <c r="AR29" i="6"/>
  <c r="AJ29" i="6"/>
  <c r="AB29" i="6"/>
  <c r="T29" i="6"/>
  <c r="AQ29" i="6"/>
  <c r="AI29" i="6"/>
  <c r="AA29" i="6"/>
  <c r="S29" i="6"/>
  <c r="AP29" i="6"/>
  <c r="AH29" i="6"/>
  <c r="Z29" i="6"/>
  <c r="AO29" i="6"/>
  <c r="AG29" i="6"/>
  <c r="Y29" i="6"/>
  <c r="AV29" i="6"/>
  <c r="AN29" i="6"/>
  <c r="AF29" i="6"/>
  <c r="X29" i="6"/>
  <c r="AU29" i="6"/>
  <c r="AM29" i="6"/>
  <c r="AE29" i="6"/>
  <c r="W29" i="6"/>
  <c r="O29" i="6"/>
  <c r="M29" i="6"/>
  <c r="AT37" i="6"/>
  <c r="AL37" i="6"/>
  <c r="AD37" i="6"/>
  <c r="V37" i="6"/>
  <c r="AS37" i="6"/>
  <c r="AK37" i="6"/>
  <c r="AC37" i="6"/>
  <c r="U37" i="6"/>
  <c r="AR37" i="6"/>
  <c r="AJ37" i="6"/>
  <c r="AB37" i="6"/>
  <c r="T37" i="6"/>
  <c r="AQ37" i="6"/>
  <c r="AI37" i="6"/>
  <c r="AA37" i="6"/>
  <c r="S37" i="6"/>
  <c r="AP37" i="6"/>
  <c r="AH37" i="6"/>
  <c r="Z37" i="6"/>
  <c r="AO37" i="6"/>
  <c r="AG37" i="6"/>
  <c r="Y37" i="6"/>
  <c r="AV37" i="6"/>
  <c r="AN37" i="6"/>
  <c r="AF37" i="6"/>
  <c r="X37" i="6"/>
  <c r="AU37" i="6"/>
  <c r="AM37" i="6"/>
  <c r="AE37" i="6"/>
  <c r="W37" i="6"/>
  <c r="O37" i="6"/>
  <c r="M37" i="6"/>
  <c r="AQ45" i="6"/>
  <c r="AI45" i="6"/>
  <c r="AA45" i="6"/>
  <c r="S45" i="6"/>
  <c r="AP45" i="6"/>
  <c r="AH45" i="6"/>
  <c r="Z45" i="6"/>
  <c r="AO45" i="6"/>
  <c r="AG45" i="6"/>
  <c r="Y45" i="6"/>
  <c r="AV45" i="6"/>
  <c r="AN45" i="6"/>
  <c r="AF45" i="6"/>
  <c r="X45" i="6"/>
  <c r="AU45" i="6"/>
  <c r="AM45" i="6"/>
  <c r="AE45" i="6"/>
  <c r="W45" i="6"/>
  <c r="AT45" i="6"/>
  <c r="AL45" i="6"/>
  <c r="AD45" i="6"/>
  <c r="V45" i="6"/>
  <c r="AS45" i="6"/>
  <c r="AK45" i="6"/>
  <c r="AC45" i="6"/>
  <c r="U45" i="6"/>
  <c r="AR45" i="6"/>
  <c r="AJ45" i="6"/>
  <c r="AB45" i="6"/>
  <c r="T45" i="6"/>
  <c r="O45" i="6"/>
  <c r="M45" i="6"/>
  <c r="AQ53" i="6"/>
  <c r="AI53" i="6"/>
  <c r="AA53" i="6"/>
  <c r="S53" i="6"/>
  <c r="AP53" i="6"/>
  <c r="AH53" i="6"/>
  <c r="Z53" i="6"/>
  <c r="AO53" i="6"/>
  <c r="AG53" i="6"/>
  <c r="Y53" i="6"/>
  <c r="AV53" i="6"/>
  <c r="AN53" i="6"/>
  <c r="AF53" i="6"/>
  <c r="X53" i="6"/>
  <c r="AU53" i="6"/>
  <c r="AM53" i="6"/>
  <c r="AE53" i="6"/>
  <c r="W53" i="6"/>
  <c r="AT53" i="6"/>
  <c r="AL53" i="6"/>
  <c r="AD53" i="6"/>
  <c r="V53" i="6"/>
  <c r="AS53" i="6"/>
  <c r="AK53" i="6"/>
  <c r="AC53" i="6"/>
  <c r="U53" i="6"/>
  <c r="AR53" i="6"/>
  <c r="AJ53" i="6"/>
  <c r="AB53" i="6"/>
  <c r="T53" i="6"/>
  <c r="O53" i="6"/>
  <c r="M53" i="6"/>
  <c r="AQ61" i="6"/>
  <c r="AI61" i="6"/>
  <c r="AA61" i="6"/>
  <c r="S61" i="6"/>
  <c r="AP61" i="6"/>
  <c r="AH61" i="6"/>
  <c r="Z61" i="6"/>
  <c r="AO61" i="6"/>
  <c r="AG61" i="6"/>
  <c r="Y61" i="6"/>
  <c r="AV61" i="6"/>
  <c r="AN61" i="6"/>
  <c r="AF61" i="6"/>
  <c r="X61" i="6"/>
  <c r="AU61" i="6"/>
  <c r="AM61" i="6"/>
  <c r="AE61" i="6"/>
  <c r="W61" i="6"/>
  <c r="AT61" i="6"/>
  <c r="AL61" i="6"/>
  <c r="AD61" i="6"/>
  <c r="V61" i="6"/>
  <c r="AS61" i="6"/>
  <c r="AK61" i="6"/>
  <c r="AC61" i="6"/>
  <c r="U61" i="6"/>
  <c r="AR61" i="6"/>
  <c r="AJ61" i="6"/>
  <c r="AB61" i="6"/>
  <c r="T61" i="6"/>
  <c r="O61" i="6"/>
  <c r="M61" i="6"/>
  <c r="AQ69" i="6"/>
  <c r="AI69" i="6"/>
  <c r="AA69" i="6"/>
  <c r="S69" i="6"/>
  <c r="AP69" i="6"/>
  <c r="AH69" i="6"/>
  <c r="Z69" i="6"/>
  <c r="AO69" i="6"/>
  <c r="AG69" i="6"/>
  <c r="Y69" i="6"/>
  <c r="AU69" i="6"/>
  <c r="AM69" i="6"/>
  <c r="AE69" i="6"/>
  <c r="W69" i="6"/>
  <c r="AT69" i="6"/>
  <c r="AL69" i="6"/>
  <c r="AD69" i="6"/>
  <c r="V69" i="6"/>
  <c r="AS69" i="6"/>
  <c r="AK69" i="6"/>
  <c r="AC69" i="6"/>
  <c r="U69" i="6"/>
  <c r="AF69" i="6"/>
  <c r="AB69" i="6"/>
  <c r="X69" i="6"/>
  <c r="T69" i="6"/>
  <c r="AV69" i="6"/>
  <c r="AR69" i="6"/>
  <c r="AN69" i="6"/>
  <c r="AJ69" i="6"/>
  <c r="O69" i="6"/>
  <c r="M69" i="6"/>
  <c r="AR77" i="6"/>
  <c r="AJ77" i="6"/>
  <c r="AB77" i="6"/>
  <c r="T77" i="6"/>
  <c r="AQ77" i="6"/>
  <c r="AI77" i="6"/>
  <c r="AA77" i="6"/>
  <c r="S77" i="6"/>
  <c r="AP77" i="6"/>
  <c r="AH77" i="6"/>
  <c r="Z77" i="6"/>
  <c r="AO77" i="6"/>
  <c r="AG77" i="6"/>
  <c r="Y77" i="6"/>
  <c r="AV77" i="6"/>
  <c r="AN77" i="6"/>
  <c r="AF77" i="6"/>
  <c r="AU77" i="6"/>
  <c r="AM77" i="6"/>
  <c r="AE77" i="6"/>
  <c r="W77" i="6"/>
  <c r="AT77" i="6"/>
  <c r="AL77" i="6"/>
  <c r="AD77" i="6"/>
  <c r="V77" i="6"/>
  <c r="AS77" i="6"/>
  <c r="AK77" i="6"/>
  <c r="AC77" i="6"/>
  <c r="U77" i="6"/>
  <c r="X77" i="6"/>
  <c r="O77" i="6"/>
  <c r="M77" i="6"/>
  <c r="AV85" i="6"/>
  <c r="AN85" i="6"/>
  <c r="AF85" i="6"/>
  <c r="X85" i="6"/>
  <c r="AU85" i="6"/>
  <c r="AM85" i="6"/>
  <c r="AE85" i="6"/>
  <c r="W85" i="6"/>
  <c r="AT85" i="6"/>
  <c r="AL85" i="6"/>
  <c r="AD85" i="6"/>
  <c r="V85" i="6"/>
  <c r="AR85" i="6"/>
  <c r="AJ85" i="6"/>
  <c r="AB85" i="6"/>
  <c r="T85" i="6"/>
  <c r="AQ85" i="6"/>
  <c r="AI85" i="6"/>
  <c r="AA85" i="6"/>
  <c r="S85" i="6"/>
  <c r="AP85" i="6"/>
  <c r="AH85" i="6"/>
  <c r="Z85" i="6"/>
  <c r="AS85" i="6"/>
  <c r="AO85" i="6"/>
  <c r="AK85" i="6"/>
  <c r="AG85" i="6"/>
  <c r="AC85" i="6"/>
  <c r="Y85" i="6"/>
  <c r="U85" i="6"/>
  <c r="O85" i="6"/>
  <c r="M85" i="6"/>
  <c r="AV93" i="6"/>
  <c r="AN93" i="6"/>
  <c r="AF93" i="6"/>
  <c r="X93" i="6"/>
  <c r="AU93" i="6"/>
  <c r="AM93" i="6"/>
  <c r="AE93" i="6"/>
  <c r="W93" i="6"/>
  <c r="AT93" i="6"/>
  <c r="AL93" i="6"/>
  <c r="AD93" i="6"/>
  <c r="V93" i="6"/>
  <c r="AR93" i="6"/>
  <c r="AJ93" i="6"/>
  <c r="AB93" i="6"/>
  <c r="T93" i="6"/>
  <c r="AQ93" i="6"/>
  <c r="AI93" i="6"/>
  <c r="AA93" i="6"/>
  <c r="S93" i="6"/>
  <c r="AP93" i="6"/>
  <c r="AH93" i="6"/>
  <c r="Z93" i="6"/>
  <c r="AC93" i="6"/>
  <c r="Y93" i="6"/>
  <c r="U93" i="6"/>
  <c r="AS93" i="6"/>
  <c r="AO93" i="6"/>
  <c r="AK93" i="6"/>
  <c r="AG93" i="6"/>
  <c r="O93" i="6"/>
  <c r="M93" i="6"/>
  <c r="AV101" i="6"/>
  <c r="AN101" i="6"/>
  <c r="AF101" i="6"/>
  <c r="X101" i="6"/>
  <c r="AU101" i="6"/>
  <c r="AM101" i="6"/>
  <c r="AE101" i="6"/>
  <c r="W101" i="6"/>
  <c r="AT101" i="6"/>
  <c r="AL101" i="6"/>
  <c r="AD101" i="6"/>
  <c r="V101" i="6"/>
  <c r="AR101" i="6"/>
  <c r="AJ101" i="6"/>
  <c r="AB101" i="6"/>
  <c r="T101" i="6"/>
  <c r="AQ101" i="6"/>
  <c r="AI101" i="6"/>
  <c r="AA101" i="6"/>
  <c r="S101" i="6"/>
  <c r="AP101" i="6"/>
  <c r="AH101" i="6"/>
  <c r="Z101" i="6"/>
  <c r="AS101" i="6"/>
  <c r="AO101" i="6"/>
  <c r="AK101" i="6"/>
  <c r="AG101" i="6"/>
  <c r="AC101" i="6"/>
  <c r="Y101" i="6"/>
  <c r="U101" i="6"/>
  <c r="O101" i="6"/>
  <c r="M101" i="6"/>
  <c r="AV109" i="6"/>
  <c r="AN109" i="6"/>
  <c r="AF109" i="6"/>
  <c r="X109" i="6"/>
  <c r="AU109" i="6"/>
  <c r="AM109" i="6"/>
  <c r="AE109" i="6"/>
  <c r="W109" i="6"/>
  <c r="AT109" i="6"/>
  <c r="AL109" i="6"/>
  <c r="AD109" i="6"/>
  <c r="V109" i="6"/>
  <c r="AR109" i="6"/>
  <c r="AJ109" i="6"/>
  <c r="AB109" i="6"/>
  <c r="T109" i="6"/>
  <c r="AQ109" i="6"/>
  <c r="AI109" i="6"/>
  <c r="AA109" i="6"/>
  <c r="S109" i="6"/>
  <c r="AP109" i="6"/>
  <c r="AH109" i="6"/>
  <c r="Z109" i="6"/>
  <c r="AC109" i="6"/>
  <c r="Y109" i="6"/>
  <c r="U109" i="6"/>
  <c r="AS109" i="6"/>
  <c r="AO109" i="6"/>
  <c r="AK109" i="6"/>
  <c r="AG109" i="6"/>
  <c r="O109" i="6"/>
  <c r="M109" i="6"/>
  <c r="AT117" i="6"/>
  <c r="AL117" i="6"/>
  <c r="AD117" i="6"/>
  <c r="V117" i="6"/>
  <c r="AS117" i="6"/>
  <c r="AK117" i="6"/>
  <c r="AC117" i="6"/>
  <c r="U117" i="6"/>
  <c r="AV117" i="6"/>
  <c r="AJ117" i="6"/>
  <c r="Z117" i="6"/>
  <c r="AU117" i="6"/>
  <c r="AI117" i="6"/>
  <c r="Y117" i="6"/>
  <c r="AR117" i="6"/>
  <c r="AH117" i="6"/>
  <c r="X117" i="6"/>
  <c r="AP117" i="6"/>
  <c r="AF117" i="6"/>
  <c r="T117" i="6"/>
  <c r="AO117" i="6"/>
  <c r="AE117" i="6"/>
  <c r="S117" i="6"/>
  <c r="AN117" i="6"/>
  <c r="AB117" i="6"/>
  <c r="W117" i="6"/>
  <c r="AQ117" i="6"/>
  <c r="AM117" i="6"/>
  <c r="AG117" i="6"/>
  <c r="AA117" i="6"/>
  <c r="O117" i="6"/>
  <c r="M117" i="6"/>
  <c r="AQ125" i="6"/>
  <c r="AI125" i="6"/>
  <c r="AA125" i="6"/>
  <c r="S125" i="6"/>
  <c r="AP125" i="6"/>
  <c r="AH125" i="6"/>
  <c r="Z125" i="6"/>
  <c r="AU125" i="6"/>
  <c r="AM125" i="6"/>
  <c r="AE125" i="6"/>
  <c r="W125" i="6"/>
  <c r="AT125" i="6"/>
  <c r="AL125" i="6"/>
  <c r="AD125" i="6"/>
  <c r="V125" i="6"/>
  <c r="AG125" i="6"/>
  <c r="AV125" i="6"/>
  <c r="AF125" i="6"/>
  <c r="AR125" i="6"/>
  <c r="AO125" i="6"/>
  <c r="Y125" i="6"/>
  <c r="AN125" i="6"/>
  <c r="X125" i="6"/>
  <c r="AC125" i="6"/>
  <c r="AB125" i="6"/>
  <c r="U125" i="6"/>
  <c r="AS125" i="6"/>
  <c r="AK125" i="6"/>
  <c r="T125" i="6"/>
  <c r="AJ125" i="6"/>
  <c r="O125" i="6"/>
  <c r="M125" i="6"/>
  <c r="AQ133" i="6"/>
  <c r="AI133" i="6"/>
  <c r="AA133" i="6"/>
  <c r="S133" i="6"/>
  <c r="AP133" i="6"/>
  <c r="AH133" i="6"/>
  <c r="Z133" i="6"/>
  <c r="AU133" i="6"/>
  <c r="AM133" i="6"/>
  <c r="AE133" i="6"/>
  <c r="W133" i="6"/>
  <c r="AT133" i="6"/>
  <c r="AL133" i="6"/>
  <c r="AD133" i="6"/>
  <c r="V133" i="6"/>
  <c r="AK133" i="6"/>
  <c r="U133" i="6"/>
  <c r="AJ133" i="6"/>
  <c r="T133" i="6"/>
  <c r="AV133" i="6"/>
  <c r="AB133" i="6"/>
  <c r="AS133" i="6"/>
  <c r="Y133" i="6"/>
  <c r="AR133" i="6"/>
  <c r="X133" i="6"/>
  <c r="AN133" i="6"/>
  <c r="AG133" i="6"/>
  <c r="AF133" i="6"/>
  <c r="AO133" i="6"/>
  <c r="AC133" i="6"/>
  <c r="O133" i="6"/>
  <c r="M133" i="6"/>
  <c r="AQ141" i="6"/>
  <c r="AI141" i="6"/>
  <c r="AA141" i="6"/>
  <c r="S141" i="6"/>
  <c r="AP141" i="6"/>
  <c r="AH141" i="6"/>
  <c r="Z141" i="6"/>
  <c r="AU141" i="6"/>
  <c r="AM141" i="6"/>
  <c r="AE141" i="6"/>
  <c r="W141" i="6"/>
  <c r="AT141" i="6"/>
  <c r="AL141" i="6"/>
  <c r="AD141" i="6"/>
  <c r="V141" i="6"/>
  <c r="AK141" i="6"/>
  <c r="U141" i="6"/>
  <c r="AJ141" i="6"/>
  <c r="T141" i="6"/>
  <c r="AR141" i="6"/>
  <c r="X141" i="6"/>
  <c r="AO141" i="6"/>
  <c r="AN141" i="6"/>
  <c r="AF141" i="6"/>
  <c r="AC141" i="6"/>
  <c r="AV141" i="6"/>
  <c r="AB141" i="6"/>
  <c r="Y141" i="6"/>
  <c r="AS141" i="6"/>
  <c r="AG141" i="6"/>
  <c r="O141" i="6"/>
  <c r="M141" i="6"/>
  <c r="AQ149" i="6"/>
  <c r="AI149" i="6"/>
  <c r="AA149" i="6"/>
  <c r="S149" i="6"/>
  <c r="AP149" i="6"/>
  <c r="AH149" i="6"/>
  <c r="Z149" i="6"/>
  <c r="AU149" i="6"/>
  <c r="AM149" i="6"/>
  <c r="AE149" i="6"/>
  <c r="W149" i="6"/>
  <c r="AT149" i="6"/>
  <c r="AL149" i="6"/>
  <c r="AD149" i="6"/>
  <c r="V149" i="6"/>
  <c r="AK149" i="6"/>
  <c r="U149" i="6"/>
  <c r="AJ149" i="6"/>
  <c r="T149" i="6"/>
  <c r="AN149" i="6"/>
  <c r="AG149" i="6"/>
  <c r="AF149" i="6"/>
  <c r="AV149" i="6"/>
  <c r="AB149" i="6"/>
  <c r="AS149" i="6"/>
  <c r="Y149" i="6"/>
  <c r="AR149" i="6"/>
  <c r="X149" i="6"/>
  <c r="AO149" i="6"/>
  <c r="AC149" i="6"/>
  <c r="O149" i="6"/>
  <c r="M149" i="6"/>
  <c r="AQ157" i="6"/>
  <c r="AI157" i="6"/>
  <c r="AA157" i="6"/>
  <c r="S157" i="6"/>
  <c r="AP157" i="6"/>
  <c r="AH157" i="6"/>
  <c r="Z157" i="6"/>
  <c r="AU157" i="6"/>
  <c r="AM157" i="6"/>
  <c r="AE157" i="6"/>
  <c r="W157" i="6"/>
  <c r="AT157" i="6"/>
  <c r="AL157" i="6"/>
  <c r="AD157" i="6"/>
  <c r="V157" i="6"/>
  <c r="AK157" i="6"/>
  <c r="U157" i="6"/>
  <c r="AJ157" i="6"/>
  <c r="T157" i="6"/>
  <c r="AF157" i="6"/>
  <c r="AC157" i="6"/>
  <c r="AV157" i="6"/>
  <c r="AB157" i="6"/>
  <c r="AR157" i="6"/>
  <c r="X157" i="6"/>
  <c r="AO157" i="6"/>
  <c r="AN157" i="6"/>
  <c r="AS157" i="6"/>
  <c r="AG157" i="6"/>
  <c r="Y157" i="6"/>
  <c r="O157" i="6"/>
  <c r="M157" i="6"/>
  <c r="AQ165" i="6"/>
  <c r="AI165" i="6"/>
  <c r="AA165" i="6"/>
  <c r="S165" i="6"/>
  <c r="AP165" i="6"/>
  <c r="AH165" i="6"/>
  <c r="Z165" i="6"/>
  <c r="AS165" i="6"/>
  <c r="AG165" i="6"/>
  <c r="W165" i="6"/>
  <c r="AR165" i="6"/>
  <c r="AF165" i="6"/>
  <c r="V165" i="6"/>
  <c r="AM165" i="6"/>
  <c r="AC165" i="6"/>
  <c r="AV165" i="6"/>
  <c r="AL165" i="6"/>
  <c r="AB165" i="6"/>
  <c r="AU165" i="6"/>
  <c r="Y165" i="6"/>
  <c r="AT165" i="6"/>
  <c r="X165" i="6"/>
  <c r="AD165" i="6"/>
  <c r="U165" i="6"/>
  <c r="T165" i="6"/>
  <c r="AN165" i="6"/>
  <c r="AK165" i="6"/>
  <c r="AJ165" i="6"/>
  <c r="AO165" i="6"/>
  <c r="AE165" i="6"/>
  <c r="O165" i="6"/>
  <c r="M165" i="6"/>
  <c r="AU173" i="6"/>
  <c r="AM173" i="6"/>
  <c r="AE173" i="6"/>
  <c r="W173" i="6"/>
  <c r="AT173" i="6"/>
  <c r="AL173" i="6"/>
  <c r="AD173" i="6"/>
  <c r="V173" i="6"/>
  <c r="AQ173" i="6"/>
  <c r="AI173" i="6"/>
  <c r="AA173" i="6"/>
  <c r="S173" i="6"/>
  <c r="AP173" i="6"/>
  <c r="AH173" i="6"/>
  <c r="Z173" i="6"/>
  <c r="AG173" i="6"/>
  <c r="AV173" i="6"/>
  <c r="AF173" i="6"/>
  <c r="AO173" i="6"/>
  <c r="Y173" i="6"/>
  <c r="AN173" i="6"/>
  <c r="X173" i="6"/>
  <c r="AR173" i="6"/>
  <c r="AK173" i="6"/>
  <c r="AJ173" i="6"/>
  <c r="U173" i="6"/>
  <c r="T173" i="6"/>
  <c r="AS173" i="6"/>
  <c r="AC173" i="6"/>
  <c r="AB173" i="6"/>
  <c r="O173" i="6"/>
  <c r="M173" i="6"/>
  <c r="AU181" i="6"/>
  <c r="AM181" i="6"/>
  <c r="AE181" i="6"/>
  <c r="W181" i="6"/>
  <c r="AT181" i="6"/>
  <c r="AL181" i="6"/>
  <c r="AD181" i="6"/>
  <c r="V181" i="6"/>
  <c r="AQ181" i="6"/>
  <c r="AI181" i="6"/>
  <c r="AA181" i="6"/>
  <c r="S181" i="6"/>
  <c r="AP181" i="6"/>
  <c r="AH181" i="6"/>
  <c r="Z181" i="6"/>
  <c r="AG181" i="6"/>
  <c r="AV181" i="6"/>
  <c r="AF181" i="6"/>
  <c r="AO181" i="6"/>
  <c r="Y181" i="6"/>
  <c r="AN181" i="6"/>
  <c r="X181" i="6"/>
  <c r="AB181" i="6"/>
  <c r="U181" i="6"/>
  <c r="T181" i="6"/>
  <c r="AR181" i="6"/>
  <c r="AK181" i="6"/>
  <c r="AJ181" i="6"/>
  <c r="AS181" i="6"/>
  <c r="AC181" i="6"/>
  <c r="O181" i="6"/>
  <c r="M181" i="6"/>
  <c r="AU189" i="6"/>
  <c r="AM189" i="6"/>
  <c r="AE189" i="6"/>
  <c r="W189" i="6"/>
  <c r="AT189" i="6"/>
  <c r="AL189" i="6"/>
  <c r="AD189" i="6"/>
  <c r="V189" i="6"/>
  <c r="AQ189" i="6"/>
  <c r="AI189" i="6"/>
  <c r="AA189" i="6"/>
  <c r="S189" i="6"/>
  <c r="AP189" i="6"/>
  <c r="AH189" i="6"/>
  <c r="Z189" i="6"/>
  <c r="AG189" i="6"/>
  <c r="AV189" i="6"/>
  <c r="AF189" i="6"/>
  <c r="AO189" i="6"/>
  <c r="Y189" i="6"/>
  <c r="AN189" i="6"/>
  <c r="X189" i="6"/>
  <c r="AR189" i="6"/>
  <c r="AK189" i="6"/>
  <c r="AJ189" i="6"/>
  <c r="AB189" i="6"/>
  <c r="U189" i="6"/>
  <c r="T189" i="6"/>
  <c r="AS189" i="6"/>
  <c r="AC189" i="6"/>
  <c r="O189" i="6"/>
  <c r="M189" i="6"/>
  <c r="AU197" i="6"/>
  <c r="AM197" i="6"/>
  <c r="AE197" i="6"/>
  <c r="W197" i="6"/>
  <c r="AT197" i="6"/>
  <c r="AL197" i="6"/>
  <c r="AD197" i="6"/>
  <c r="V197" i="6"/>
  <c r="AQ197" i="6"/>
  <c r="AI197" i="6"/>
  <c r="AA197" i="6"/>
  <c r="S197" i="6"/>
  <c r="AP197" i="6"/>
  <c r="AH197" i="6"/>
  <c r="Z197" i="6"/>
  <c r="AG197" i="6"/>
  <c r="AV197" i="6"/>
  <c r="AF197" i="6"/>
  <c r="AO197" i="6"/>
  <c r="Y197" i="6"/>
  <c r="AN197" i="6"/>
  <c r="X197" i="6"/>
  <c r="AB197" i="6"/>
  <c r="U197" i="6"/>
  <c r="T197" i="6"/>
  <c r="AR197" i="6"/>
  <c r="AK197" i="6"/>
  <c r="AJ197" i="6"/>
  <c r="AC197" i="6"/>
  <c r="AS197" i="6"/>
  <c r="O197" i="6"/>
  <c r="M197" i="6"/>
  <c r="AU205" i="6"/>
  <c r="AM205" i="6"/>
  <c r="AE205" i="6"/>
  <c r="W205" i="6"/>
  <c r="AT205" i="6"/>
  <c r="AL205" i="6"/>
  <c r="AD205" i="6"/>
  <c r="V205" i="6"/>
  <c r="AQ205" i="6"/>
  <c r="AI205" i="6"/>
  <c r="AA205" i="6"/>
  <c r="S205" i="6"/>
  <c r="AP205" i="6"/>
  <c r="AH205" i="6"/>
  <c r="Z205" i="6"/>
  <c r="AG205" i="6"/>
  <c r="AV205" i="6"/>
  <c r="AF205" i="6"/>
  <c r="AO205" i="6"/>
  <c r="Y205" i="6"/>
  <c r="AN205" i="6"/>
  <c r="X205" i="6"/>
  <c r="AR205" i="6"/>
  <c r="AK205" i="6"/>
  <c r="AJ205" i="6"/>
  <c r="AB205" i="6"/>
  <c r="U205" i="6"/>
  <c r="T205" i="6"/>
  <c r="AS205" i="6"/>
  <c r="AC205" i="6"/>
  <c r="O205" i="6"/>
  <c r="M205" i="6"/>
  <c r="AP213" i="6"/>
  <c r="AH213" i="6"/>
  <c r="Z213" i="6"/>
  <c r="AO213" i="6"/>
  <c r="AG213" i="6"/>
  <c r="Y213" i="6"/>
  <c r="AU213" i="6"/>
  <c r="AK213" i="6"/>
  <c r="AA213" i="6"/>
  <c r="AT213" i="6"/>
  <c r="AJ213" i="6"/>
  <c r="X213" i="6"/>
  <c r="AV213" i="6"/>
  <c r="AF213" i="6"/>
  <c r="T213" i="6"/>
  <c r="AS213" i="6"/>
  <c r="AE213" i="6"/>
  <c r="S213" i="6"/>
  <c r="AN213" i="6"/>
  <c r="AB213" i="6"/>
  <c r="AM213" i="6"/>
  <c r="W213" i="6"/>
  <c r="V213" i="6"/>
  <c r="U213" i="6"/>
  <c r="AL213" i="6"/>
  <c r="AI213" i="6"/>
  <c r="AQ213" i="6"/>
  <c r="AD213" i="6"/>
  <c r="AC213" i="6"/>
  <c r="AR213" i="6"/>
  <c r="O213" i="6"/>
  <c r="M213" i="6"/>
  <c r="AP221" i="6"/>
  <c r="AH221" i="6"/>
  <c r="Z221" i="6"/>
  <c r="AO221" i="6"/>
  <c r="AG221" i="6"/>
  <c r="Y221" i="6"/>
  <c r="AQ221" i="6"/>
  <c r="AE221" i="6"/>
  <c r="U221" i="6"/>
  <c r="AN221" i="6"/>
  <c r="AD221" i="6"/>
  <c r="T221" i="6"/>
  <c r="AV221" i="6"/>
  <c r="AJ221" i="6"/>
  <c r="V221" i="6"/>
  <c r="AU221" i="6"/>
  <c r="AI221" i="6"/>
  <c r="S221" i="6"/>
  <c r="AR221" i="6"/>
  <c r="AB221" i="6"/>
  <c r="AM221" i="6"/>
  <c r="AA221" i="6"/>
  <c r="AL221" i="6"/>
  <c r="AK221" i="6"/>
  <c r="X221" i="6"/>
  <c r="W221" i="6"/>
  <c r="AC221" i="6"/>
  <c r="AT221" i="6"/>
  <c r="AS221" i="6"/>
  <c r="AF221" i="6"/>
  <c r="O221" i="6"/>
  <c r="M221" i="6"/>
  <c r="AP229" i="6"/>
  <c r="AH229" i="6"/>
  <c r="Z229" i="6"/>
  <c r="AO229" i="6"/>
  <c r="AG229" i="6"/>
  <c r="Y229" i="6"/>
  <c r="AU229" i="6"/>
  <c r="AK229" i="6"/>
  <c r="AA229" i="6"/>
  <c r="AT229" i="6"/>
  <c r="AJ229" i="6"/>
  <c r="X229" i="6"/>
  <c r="AL229" i="6"/>
  <c r="V229" i="6"/>
  <c r="AI229" i="6"/>
  <c r="U229" i="6"/>
  <c r="AR229" i="6"/>
  <c r="AD229" i="6"/>
  <c r="AQ229" i="6"/>
  <c r="AC229" i="6"/>
  <c r="AB229" i="6"/>
  <c r="W229" i="6"/>
  <c r="AN229" i="6"/>
  <c r="AM229" i="6"/>
  <c r="S229" i="6"/>
  <c r="AS229" i="6"/>
  <c r="AF229" i="6"/>
  <c r="AE229" i="6"/>
  <c r="T229" i="6"/>
  <c r="AV229" i="6"/>
  <c r="O229" i="6"/>
  <c r="M229" i="6"/>
  <c r="AP237" i="6"/>
  <c r="AH237" i="6"/>
  <c r="Z237" i="6"/>
  <c r="AO237" i="6"/>
  <c r="AG237" i="6"/>
  <c r="Y237" i="6"/>
  <c r="AQ237" i="6"/>
  <c r="AE237" i="6"/>
  <c r="U237" i="6"/>
  <c r="AN237" i="6"/>
  <c r="AD237" i="6"/>
  <c r="T237" i="6"/>
  <c r="AL237" i="6"/>
  <c r="X237" i="6"/>
  <c r="AK237" i="6"/>
  <c r="W237" i="6"/>
  <c r="AT237" i="6"/>
  <c r="AF237" i="6"/>
  <c r="AS237" i="6"/>
  <c r="AC237" i="6"/>
  <c r="AR237" i="6"/>
  <c r="AM237" i="6"/>
  <c r="AB237" i="6"/>
  <c r="AA237" i="6"/>
  <c r="AV237" i="6"/>
  <c r="AU237" i="6"/>
  <c r="AI237" i="6"/>
  <c r="V237" i="6"/>
  <c r="S237" i="6"/>
  <c r="AJ237" i="6"/>
  <c r="O237" i="6"/>
  <c r="M237" i="6"/>
  <c r="AP245" i="6"/>
  <c r="AH245" i="6"/>
  <c r="Z245" i="6"/>
  <c r="AO245" i="6"/>
  <c r="AG245" i="6"/>
  <c r="Y245" i="6"/>
  <c r="AU245" i="6"/>
  <c r="AK245" i="6"/>
  <c r="AA245" i="6"/>
  <c r="AT245" i="6"/>
  <c r="AJ245" i="6"/>
  <c r="X245" i="6"/>
  <c r="AN245" i="6"/>
  <c r="AB245" i="6"/>
  <c r="AM245" i="6"/>
  <c r="W245" i="6"/>
  <c r="AV245" i="6"/>
  <c r="AF245" i="6"/>
  <c r="T245" i="6"/>
  <c r="AS245" i="6"/>
  <c r="AE245" i="6"/>
  <c r="S245" i="6"/>
  <c r="AD245" i="6"/>
  <c r="AC245" i="6"/>
  <c r="AR245" i="6"/>
  <c r="AQ245" i="6"/>
  <c r="AL245" i="6"/>
  <c r="AI245" i="6"/>
  <c r="U245" i="6"/>
  <c r="V245" i="6"/>
  <c r="O245" i="6"/>
  <c r="M245" i="6"/>
  <c r="AP253" i="6"/>
  <c r="AH253" i="6"/>
  <c r="Z253" i="6"/>
  <c r="AO253" i="6"/>
  <c r="AG253" i="6"/>
  <c r="Y253" i="6"/>
  <c r="AQ253" i="6"/>
  <c r="AE253" i="6"/>
  <c r="U253" i="6"/>
  <c r="AN253" i="6"/>
  <c r="AD253" i="6"/>
  <c r="T253" i="6"/>
  <c r="AR253" i="6"/>
  <c r="AB253" i="6"/>
  <c r="AM253" i="6"/>
  <c r="AA253" i="6"/>
  <c r="AV253" i="6"/>
  <c r="AJ253" i="6"/>
  <c r="V253" i="6"/>
  <c r="AU253" i="6"/>
  <c r="AI253" i="6"/>
  <c r="S253" i="6"/>
  <c r="AT253" i="6"/>
  <c r="AS253" i="6"/>
  <c r="AF253" i="6"/>
  <c r="AC253" i="6"/>
  <c r="AK253" i="6"/>
  <c r="X253" i="6"/>
  <c r="W253" i="6"/>
  <c r="AL253" i="6"/>
  <c r="O253" i="6"/>
  <c r="M253" i="6"/>
  <c r="AP261" i="6"/>
  <c r="AH261" i="6"/>
  <c r="Z261" i="6"/>
  <c r="AO261" i="6"/>
  <c r="AG261" i="6"/>
  <c r="AU261" i="6"/>
  <c r="AK261" i="6"/>
  <c r="AA261" i="6"/>
  <c r="AT261" i="6"/>
  <c r="AJ261" i="6"/>
  <c r="Y261" i="6"/>
  <c r="AN261" i="6"/>
  <c r="AB261" i="6"/>
  <c r="AM261" i="6"/>
  <c r="X261" i="6"/>
  <c r="AE261" i="6"/>
  <c r="AV261" i="6"/>
  <c r="AD261" i="6"/>
  <c r="AQ261" i="6"/>
  <c r="V261" i="6"/>
  <c r="AL261" i="6"/>
  <c r="U261" i="6"/>
  <c r="AI261" i="6"/>
  <c r="AF261" i="6"/>
  <c r="T261" i="6"/>
  <c r="S261" i="6"/>
  <c r="W261" i="6"/>
  <c r="AS261" i="6"/>
  <c r="AR261" i="6"/>
  <c r="AC261" i="6"/>
  <c r="O261" i="6"/>
  <c r="M261" i="6"/>
  <c r="AP269" i="6"/>
  <c r="AH269" i="6"/>
  <c r="Z269" i="6"/>
  <c r="AO269" i="6"/>
  <c r="AG269" i="6"/>
  <c r="Y269" i="6"/>
  <c r="AQ269" i="6"/>
  <c r="AE269" i="6"/>
  <c r="U269" i="6"/>
  <c r="AN269" i="6"/>
  <c r="AD269" i="6"/>
  <c r="T269" i="6"/>
  <c r="AV269" i="6"/>
  <c r="AJ269" i="6"/>
  <c r="V269" i="6"/>
  <c r="AU269" i="6"/>
  <c r="AI269" i="6"/>
  <c r="S269" i="6"/>
  <c r="AR269" i="6"/>
  <c r="AB269" i="6"/>
  <c r="AM269" i="6"/>
  <c r="AA269" i="6"/>
  <c r="X269" i="6"/>
  <c r="W269" i="6"/>
  <c r="AL269" i="6"/>
  <c r="AK269" i="6"/>
  <c r="AF269" i="6"/>
  <c r="AC269" i="6"/>
  <c r="AS269" i="6"/>
  <c r="AT269" i="6"/>
  <c r="O269" i="6"/>
  <c r="M269" i="6"/>
  <c r="AP277" i="6"/>
  <c r="AH277" i="6"/>
  <c r="Z277" i="6"/>
  <c r="AO277" i="6"/>
  <c r="AG277" i="6"/>
  <c r="Y277" i="6"/>
  <c r="AU277" i="6"/>
  <c r="AK277" i="6"/>
  <c r="AA277" i="6"/>
  <c r="AT277" i="6"/>
  <c r="AJ277" i="6"/>
  <c r="X277" i="6"/>
  <c r="AL277" i="6"/>
  <c r="V277" i="6"/>
  <c r="AI277" i="6"/>
  <c r="U277" i="6"/>
  <c r="AR277" i="6"/>
  <c r="AD277" i="6"/>
  <c r="AQ277" i="6"/>
  <c r="AC277" i="6"/>
  <c r="AN277" i="6"/>
  <c r="AM277" i="6"/>
  <c r="AB277" i="6"/>
  <c r="W277" i="6"/>
  <c r="AV277" i="6"/>
  <c r="AS277" i="6"/>
  <c r="T277" i="6"/>
  <c r="S277" i="6"/>
  <c r="AE277" i="6"/>
  <c r="AF277" i="6"/>
  <c r="O277" i="6"/>
  <c r="M277" i="6"/>
  <c r="AP285" i="6"/>
  <c r="AH285" i="6"/>
  <c r="Z285" i="6"/>
  <c r="AO285" i="6"/>
  <c r="AG285" i="6"/>
  <c r="Y285" i="6"/>
  <c r="AQ285" i="6"/>
  <c r="AE285" i="6"/>
  <c r="U285" i="6"/>
  <c r="AN285" i="6"/>
  <c r="AD285" i="6"/>
  <c r="T285" i="6"/>
  <c r="AR285" i="6"/>
  <c r="AB285" i="6"/>
  <c r="AM285" i="6"/>
  <c r="AA285" i="6"/>
  <c r="AT285" i="6"/>
  <c r="X285" i="6"/>
  <c r="AS285" i="6"/>
  <c r="W285" i="6"/>
  <c r="AJ285" i="6"/>
  <c r="AI285" i="6"/>
  <c r="AF285" i="6"/>
  <c r="AC285" i="6"/>
  <c r="AV285" i="6"/>
  <c r="AU285" i="6"/>
  <c r="AL285" i="6"/>
  <c r="AK285" i="6"/>
  <c r="S285" i="6"/>
  <c r="V285" i="6"/>
  <c r="O285" i="6"/>
  <c r="M285" i="6"/>
  <c r="AP293" i="6"/>
  <c r="AH293" i="6"/>
  <c r="Z293" i="6"/>
  <c r="AO293" i="6"/>
  <c r="AG293" i="6"/>
  <c r="Y293" i="6"/>
  <c r="AU293" i="6"/>
  <c r="AK293" i="6"/>
  <c r="AA293" i="6"/>
  <c r="AT293" i="6"/>
  <c r="AJ293" i="6"/>
  <c r="X293" i="6"/>
  <c r="AR293" i="6"/>
  <c r="AD293" i="6"/>
  <c r="AQ293" i="6"/>
  <c r="AC293" i="6"/>
  <c r="AF293" i="6"/>
  <c r="AE293" i="6"/>
  <c r="AN293" i="6"/>
  <c r="V293" i="6"/>
  <c r="AM293" i="6"/>
  <c r="U293" i="6"/>
  <c r="T293" i="6"/>
  <c r="S293" i="6"/>
  <c r="AL293" i="6"/>
  <c r="AI293" i="6"/>
  <c r="AB293" i="6"/>
  <c r="W293" i="6"/>
  <c r="AV293" i="6"/>
  <c r="AS293" i="6"/>
  <c r="O293" i="6"/>
  <c r="M293" i="6"/>
  <c r="AP301" i="6"/>
  <c r="AH301" i="6"/>
  <c r="Z301" i="6"/>
  <c r="AO301" i="6"/>
  <c r="AG301" i="6"/>
  <c r="Y301" i="6"/>
  <c r="AQ301" i="6"/>
  <c r="AE301" i="6"/>
  <c r="U301" i="6"/>
  <c r="AN301" i="6"/>
  <c r="AD301" i="6"/>
  <c r="T301" i="6"/>
  <c r="AT301" i="6"/>
  <c r="AF301" i="6"/>
  <c r="AS301" i="6"/>
  <c r="AC301" i="6"/>
  <c r="AL301" i="6"/>
  <c r="V301" i="6"/>
  <c r="AK301" i="6"/>
  <c r="S301" i="6"/>
  <c r="AV301" i="6"/>
  <c r="AB301" i="6"/>
  <c r="AU301" i="6"/>
  <c r="AA301" i="6"/>
  <c r="AR301" i="6"/>
  <c r="AM301" i="6"/>
  <c r="X301" i="6"/>
  <c r="W301" i="6"/>
  <c r="AJ301" i="6"/>
  <c r="AI301" i="6"/>
  <c r="O301" i="6"/>
  <c r="M301" i="6"/>
  <c r="AP309" i="6"/>
  <c r="AH309" i="6"/>
  <c r="Z309" i="6"/>
  <c r="AO309" i="6"/>
  <c r="AG309" i="6"/>
  <c r="Y309" i="6"/>
  <c r="AU309" i="6"/>
  <c r="AK309" i="6"/>
  <c r="AA309" i="6"/>
  <c r="AT309" i="6"/>
  <c r="AJ309" i="6"/>
  <c r="X309" i="6"/>
  <c r="AV309" i="6"/>
  <c r="AF309" i="6"/>
  <c r="T309" i="6"/>
  <c r="AS309" i="6"/>
  <c r="AE309" i="6"/>
  <c r="S309" i="6"/>
  <c r="AR309" i="6"/>
  <c r="AB309" i="6"/>
  <c r="AQ309" i="6"/>
  <c r="W309" i="6"/>
  <c r="AL309" i="6"/>
  <c r="AI309" i="6"/>
  <c r="AD309" i="6"/>
  <c r="AC309" i="6"/>
  <c r="AN309" i="6"/>
  <c r="AM309" i="6"/>
  <c r="V309" i="6"/>
  <c r="U309" i="6"/>
  <c r="O309" i="6"/>
  <c r="M309" i="6"/>
  <c r="AP317" i="6"/>
  <c r="AH317" i="6"/>
  <c r="Z317" i="6"/>
  <c r="AO317" i="6"/>
  <c r="AG317" i="6"/>
  <c r="Y317" i="6"/>
  <c r="AQ317" i="6"/>
  <c r="AE317" i="6"/>
  <c r="U317" i="6"/>
  <c r="AN317" i="6"/>
  <c r="AD317" i="6"/>
  <c r="T317" i="6"/>
  <c r="AR317" i="6"/>
  <c r="AB317" i="6"/>
  <c r="AM317" i="6"/>
  <c r="AA317" i="6"/>
  <c r="AV317" i="6"/>
  <c r="AJ317" i="6"/>
  <c r="V317" i="6"/>
  <c r="AU317" i="6"/>
  <c r="AI317" i="6"/>
  <c r="S317" i="6"/>
  <c r="AT317" i="6"/>
  <c r="AS317" i="6"/>
  <c r="AF317" i="6"/>
  <c r="AC317" i="6"/>
  <c r="X317" i="6"/>
  <c r="W317" i="6"/>
  <c r="AL317" i="6"/>
  <c r="AK317" i="6"/>
  <c r="O317" i="6"/>
  <c r="M317" i="6"/>
  <c r="AP325" i="6"/>
  <c r="AH325" i="6"/>
  <c r="Z325" i="6"/>
  <c r="AO325" i="6"/>
  <c r="AG325" i="6"/>
  <c r="Y325" i="6"/>
  <c r="AU325" i="6"/>
  <c r="AK325" i="6"/>
  <c r="AA325" i="6"/>
  <c r="AT325" i="6"/>
  <c r="AJ325" i="6"/>
  <c r="X325" i="6"/>
  <c r="AR325" i="6"/>
  <c r="AD325" i="6"/>
  <c r="AQ325" i="6"/>
  <c r="AC325" i="6"/>
  <c r="AL325" i="6"/>
  <c r="V325" i="6"/>
  <c r="AI325" i="6"/>
  <c r="U325" i="6"/>
  <c r="AF325" i="6"/>
  <c r="AE325" i="6"/>
  <c r="AV325" i="6"/>
  <c r="T325" i="6"/>
  <c r="AS325" i="6"/>
  <c r="S325" i="6"/>
  <c r="AN325" i="6"/>
  <c r="AM325" i="6"/>
  <c r="AB325" i="6"/>
  <c r="W325" i="6"/>
  <c r="O325" i="6"/>
  <c r="M325" i="6"/>
  <c r="AP333" i="6"/>
  <c r="AH333" i="6"/>
  <c r="Z333" i="6"/>
  <c r="AO333" i="6"/>
  <c r="AG333" i="6"/>
  <c r="Y333" i="6"/>
  <c r="AQ333" i="6"/>
  <c r="AE333" i="6"/>
  <c r="U333" i="6"/>
  <c r="AN333" i="6"/>
  <c r="AD333" i="6"/>
  <c r="T333" i="6"/>
  <c r="AT333" i="6"/>
  <c r="AF333" i="6"/>
  <c r="AS333" i="6"/>
  <c r="AC333" i="6"/>
  <c r="AL333" i="6"/>
  <c r="X333" i="6"/>
  <c r="AK333" i="6"/>
  <c r="W333" i="6"/>
  <c r="AV333" i="6"/>
  <c r="V333" i="6"/>
  <c r="AU333" i="6"/>
  <c r="S333" i="6"/>
  <c r="AJ333" i="6"/>
  <c r="AI333" i="6"/>
  <c r="AB333" i="6"/>
  <c r="AA333" i="6"/>
  <c r="AR333" i="6"/>
  <c r="AM333" i="6"/>
  <c r="O333" i="6"/>
  <c r="M333" i="6"/>
  <c r="AP341" i="6"/>
  <c r="AH341" i="6"/>
  <c r="Z341" i="6"/>
  <c r="AO341" i="6"/>
  <c r="AG341" i="6"/>
  <c r="Y341" i="6"/>
  <c r="AU341" i="6"/>
  <c r="AK341" i="6"/>
  <c r="AA341" i="6"/>
  <c r="AT341" i="6"/>
  <c r="AJ341" i="6"/>
  <c r="X341" i="6"/>
  <c r="AV341" i="6"/>
  <c r="AF341" i="6"/>
  <c r="T341" i="6"/>
  <c r="AS341" i="6"/>
  <c r="AE341" i="6"/>
  <c r="S341" i="6"/>
  <c r="AN341" i="6"/>
  <c r="AB341" i="6"/>
  <c r="AM341" i="6"/>
  <c r="W341" i="6"/>
  <c r="AL341" i="6"/>
  <c r="AI341" i="6"/>
  <c r="V341" i="6"/>
  <c r="U341" i="6"/>
  <c r="AR341" i="6"/>
  <c r="AQ341" i="6"/>
  <c r="AD341" i="6"/>
  <c r="AC341" i="6"/>
  <c r="O341" i="6"/>
  <c r="M341" i="6"/>
  <c r="AP349" i="6"/>
  <c r="AH349" i="6"/>
  <c r="Z349" i="6"/>
  <c r="AO349" i="6"/>
  <c r="AG349" i="6"/>
  <c r="Y349" i="6"/>
  <c r="AQ349" i="6"/>
  <c r="AE349" i="6"/>
  <c r="U349" i="6"/>
  <c r="AN349" i="6"/>
  <c r="AD349" i="6"/>
  <c r="T349" i="6"/>
  <c r="AV349" i="6"/>
  <c r="AJ349" i="6"/>
  <c r="V349" i="6"/>
  <c r="AU349" i="6"/>
  <c r="AI349" i="6"/>
  <c r="S349" i="6"/>
  <c r="AR349" i="6"/>
  <c r="AB349" i="6"/>
  <c r="AM349" i="6"/>
  <c r="AA349" i="6"/>
  <c r="X349" i="6"/>
  <c r="W349" i="6"/>
  <c r="AL349" i="6"/>
  <c r="AK349" i="6"/>
  <c r="AF349" i="6"/>
  <c r="AC349" i="6"/>
  <c r="AS349" i="6"/>
  <c r="AT349" i="6"/>
  <c r="O349" i="6"/>
  <c r="M349" i="6"/>
  <c r="AP357" i="6"/>
  <c r="AH357" i="6"/>
  <c r="Z357" i="6"/>
  <c r="AO357" i="6"/>
  <c r="AG357" i="6"/>
  <c r="Y357" i="6"/>
  <c r="AU357" i="6"/>
  <c r="AK357" i="6"/>
  <c r="AA357" i="6"/>
  <c r="AT357" i="6"/>
  <c r="AJ357" i="6"/>
  <c r="X357" i="6"/>
  <c r="AL357" i="6"/>
  <c r="V357" i="6"/>
  <c r="AI357" i="6"/>
  <c r="U357" i="6"/>
  <c r="AR357" i="6"/>
  <c r="AD357" i="6"/>
  <c r="AQ357" i="6"/>
  <c r="AC357" i="6"/>
  <c r="AN357" i="6"/>
  <c r="AM357" i="6"/>
  <c r="AB357" i="6"/>
  <c r="W357" i="6"/>
  <c r="AV357" i="6"/>
  <c r="AS357" i="6"/>
  <c r="T357" i="6"/>
  <c r="S357" i="6"/>
  <c r="AE357" i="6"/>
  <c r="AF357" i="6"/>
  <c r="O357" i="6"/>
  <c r="M357" i="6"/>
  <c r="AP365" i="6"/>
  <c r="AH365" i="6"/>
  <c r="Z365" i="6"/>
  <c r="AO365" i="6"/>
  <c r="AG365" i="6"/>
  <c r="Y365" i="6"/>
  <c r="AQ365" i="6"/>
  <c r="AE365" i="6"/>
  <c r="U365" i="6"/>
  <c r="AN365" i="6"/>
  <c r="AD365" i="6"/>
  <c r="T365" i="6"/>
  <c r="AR365" i="6"/>
  <c r="AB365" i="6"/>
  <c r="AM365" i="6"/>
  <c r="AA365" i="6"/>
  <c r="AT365" i="6"/>
  <c r="X365" i="6"/>
  <c r="AS365" i="6"/>
  <c r="W365" i="6"/>
  <c r="AJ365" i="6"/>
  <c r="AI365" i="6"/>
  <c r="AV365" i="6"/>
  <c r="AU365" i="6"/>
  <c r="AF365" i="6"/>
  <c r="AC365" i="6"/>
  <c r="V365" i="6"/>
  <c r="S365" i="6"/>
  <c r="AL365" i="6"/>
  <c r="AK365" i="6"/>
  <c r="O365" i="6"/>
  <c r="M365" i="6"/>
  <c r="AP373" i="6"/>
  <c r="AH373" i="6"/>
  <c r="Z373" i="6"/>
  <c r="AO373" i="6"/>
  <c r="AG373" i="6"/>
  <c r="Y373" i="6"/>
  <c r="AU373" i="6"/>
  <c r="AK373" i="6"/>
  <c r="AA373" i="6"/>
  <c r="AT373" i="6"/>
  <c r="AJ373" i="6"/>
  <c r="X373" i="6"/>
  <c r="AR373" i="6"/>
  <c r="AD373" i="6"/>
  <c r="AQ373" i="6"/>
  <c r="AC373" i="6"/>
  <c r="AF373" i="6"/>
  <c r="AE373" i="6"/>
  <c r="AN373" i="6"/>
  <c r="V373" i="6"/>
  <c r="AM373" i="6"/>
  <c r="U373" i="6"/>
  <c r="AL373" i="6"/>
  <c r="AI373" i="6"/>
  <c r="T373" i="6"/>
  <c r="S373" i="6"/>
  <c r="AV373" i="6"/>
  <c r="AS373" i="6"/>
  <c r="AB373" i="6"/>
  <c r="W373" i="6"/>
  <c r="O373" i="6"/>
  <c r="M373" i="6"/>
  <c r="AS381" i="6"/>
  <c r="AK381" i="6"/>
  <c r="AC381" i="6"/>
  <c r="U381" i="6"/>
  <c r="AR381" i="6"/>
  <c r="AJ381" i="6"/>
  <c r="AB381" i="6"/>
  <c r="T381" i="6"/>
  <c r="AP381" i="6"/>
  <c r="AF381" i="6"/>
  <c r="V381" i="6"/>
  <c r="AO381" i="6"/>
  <c r="AE381" i="6"/>
  <c r="S381" i="6"/>
  <c r="AU381" i="6"/>
  <c r="AG381" i="6"/>
  <c r="AT381" i="6"/>
  <c r="AD381" i="6"/>
  <c r="AH381" i="6"/>
  <c r="AA381" i="6"/>
  <c r="AN381" i="6"/>
  <c r="X381" i="6"/>
  <c r="AM381" i="6"/>
  <c r="W381" i="6"/>
  <c r="AL381" i="6"/>
  <c r="AI381" i="6"/>
  <c r="Z381" i="6"/>
  <c r="Y381" i="6"/>
  <c r="AV381" i="6"/>
  <c r="AQ381" i="6"/>
  <c r="O381" i="6"/>
  <c r="M381" i="6"/>
  <c r="AS389" i="6"/>
  <c r="AK389" i="6"/>
  <c r="AC389" i="6"/>
  <c r="U389" i="6"/>
  <c r="AR389" i="6"/>
  <c r="AJ389" i="6"/>
  <c r="AB389" i="6"/>
  <c r="T389" i="6"/>
  <c r="AV389" i="6"/>
  <c r="AL389" i="6"/>
  <c r="Z389" i="6"/>
  <c r="AU389" i="6"/>
  <c r="AI389" i="6"/>
  <c r="Y389" i="6"/>
  <c r="AG389" i="6"/>
  <c r="S389" i="6"/>
  <c r="AT389" i="6"/>
  <c r="AF389" i="6"/>
  <c r="AN389" i="6"/>
  <c r="V389" i="6"/>
  <c r="AM389" i="6"/>
  <c r="AD389" i="6"/>
  <c r="AQ389" i="6"/>
  <c r="AA389" i="6"/>
  <c r="AP389" i="6"/>
  <c r="AO389" i="6"/>
  <c r="X389" i="6"/>
  <c r="W389" i="6"/>
  <c r="AH389" i="6"/>
  <c r="AE389" i="6"/>
  <c r="O389" i="6"/>
  <c r="M389" i="6"/>
  <c r="AS397" i="6"/>
  <c r="AK397" i="6"/>
  <c r="AC397" i="6"/>
  <c r="U397" i="6"/>
  <c r="AR397" i="6"/>
  <c r="AJ397" i="6"/>
  <c r="AB397" i="6"/>
  <c r="T397" i="6"/>
  <c r="AP397" i="6"/>
  <c r="AF397" i="6"/>
  <c r="V397" i="6"/>
  <c r="AO397" i="6"/>
  <c r="AE397" i="6"/>
  <c r="S397" i="6"/>
  <c r="AI397" i="6"/>
  <c r="W397" i="6"/>
  <c r="AV397" i="6"/>
  <c r="AH397" i="6"/>
  <c r="AT397" i="6"/>
  <c r="Z397" i="6"/>
  <c r="AQ397" i="6"/>
  <c r="Y397" i="6"/>
  <c r="AL397" i="6"/>
  <c r="AG397" i="6"/>
  <c r="AD397" i="6"/>
  <c r="AA397" i="6"/>
  <c r="AU397" i="6"/>
  <c r="AN397" i="6"/>
  <c r="AM397" i="6"/>
  <c r="X397" i="6"/>
  <c r="O397" i="6"/>
  <c r="M397" i="6"/>
  <c r="AS405" i="6"/>
  <c r="AK405" i="6"/>
  <c r="AC405" i="6"/>
  <c r="U405" i="6"/>
  <c r="AR405" i="6"/>
  <c r="AJ405" i="6"/>
  <c r="AB405" i="6"/>
  <c r="T405" i="6"/>
  <c r="AV405" i="6"/>
  <c r="AL405" i="6"/>
  <c r="Z405" i="6"/>
  <c r="AU405" i="6"/>
  <c r="AI405" i="6"/>
  <c r="Y405" i="6"/>
  <c r="AM405" i="6"/>
  <c r="W405" i="6"/>
  <c r="AH405" i="6"/>
  <c r="V405" i="6"/>
  <c r="AF405" i="6"/>
  <c r="AE405" i="6"/>
  <c r="AP405" i="6"/>
  <c r="X405" i="6"/>
  <c r="AO405" i="6"/>
  <c r="S405" i="6"/>
  <c r="AN405" i="6"/>
  <c r="AG405" i="6"/>
  <c r="AD405" i="6"/>
  <c r="AA405" i="6"/>
  <c r="AT405" i="6"/>
  <c r="AQ405" i="6"/>
  <c r="O405" i="6"/>
  <c r="M405" i="6"/>
  <c r="AS413" i="6"/>
  <c r="AK413" i="6"/>
  <c r="AC413" i="6"/>
  <c r="U413" i="6"/>
  <c r="AR413" i="6"/>
  <c r="AJ413" i="6"/>
  <c r="AB413" i="6"/>
  <c r="T413" i="6"/>
  <c r="AP413" i="6"/>
  <c r="AF413" i="6"/>
  <c r="V413" i="6"/>
  <c r="AO413" i="6"/>
  <c r="AE413" i="6"/>
  <c r="S413" i="6"/>
  <c r="AM413" i="6"/>
  <c r="Y413" i="6"/>
  <c r="AL413" i="6"/>
  <c r="X413" i="6"/>
  <c r="AN413" i="6"/>
  <c r="AI413" i="6"/>
  <c r="AV413" i="6"/>
  <c r="AD413" i="6"/>
  <c r="AU413" i="6"/>
  <c r="AA413" i="6"/>
  <c r="AT413" i="6"/>
  <c r="AQ413" i="6"/>
  <c r="Z413" i="6"/>
  <c r="W413" i="6"/>
  <c r="AH413" i="6"/>
  <c r="AG413" i="6"/>
  <c r="O413" i="6"/>
  <c r="M413" i="6"/>
  <c r="AS421" i="6"/>
  <c r="AK421" i="6"/>
  <c r="AC421" i="6"/>
  <c r="U421" i="6"/>
  <c r="AR421" i="6"/>
  <c r="AJ421" i="6"/>
  <c r="AB421" i="6"/>
  <c r="T421" i="6"/>
  <c r="AV421" i="6"/>
  <c r="AL421" i="6"/>
  <c r="Z421" i="6"/>
  <c r="AU421" i="6"/>
  <c r="AI421" i="6"/>
  <c r="Y421" i="6"/>
  <c r="AO421" i="6"/>
  <c r="AA421" i="6"/>
  <c r="AN421" i="6"/>
  <c r="X421" i="6"/>
  <c r="AT421" i="6"/>
  <c r="AD421" i="6"/>
  <c r="AQ421" i="6"/>
  <c r="W421" i="6"/>
  <c r="AH421" i="6"/>
  <c r="AG421" i="6"/>
  <c r="AF421" i="6"/>
  <c r="AE421" i="6"/>
  <c r="AP421" i="6"/>
  <c r="AM421" i="6"/>
  <c r="V421" i="6"/>
  <c r="S421" i="6"/>
  <c r="O421" i="6"/>
  <c r="M421" i="6"/>
  <c r="AS429" i="6"/>
  <c r="AK429" i="6"/>
  <c r="AC429" i="6"/>
  <c r="U429" i="6"/>
  <c r="AR429" i="6"/>
  <c r="AJ429" i="6"/>
  <c r="AB429" i="6"/>
  <c r="T429" i="6"/>
  <c r="AP429" i="6"/>
  <c r="AF429" i="6"/>
  <c r="V429" i="6"/>
  <c r="AO429" i="6"/>
  <c r="AE429" i="6"/>
  <c r="S429" i="6"/>
  <c r="AL429" i="6"/>
  <c r="X429" i="6"/>
  <c r="AI429" i="6"/>
  <c r="W429" i="6"/>
  <c r="AV429" i="6"/>
  <c r="AH429" i="6"/>
  <c r="AT429" i="6"/>
  <c r="AD429" i="6"/>
  <c r="AQ429" i="6"/>
  <c r="AA429" i="6"/>
  <c r="AN429" i="6"/>
  <c r="Z429" i="6"/>
  <c r="AU429" i="6"/>
  <c r="AM429" i="6"/>
  <c r="AG429" i="6"/>
  <c r="Y429" i="6"/>
  <c r="O429" i="6"/>
  <c r="M429" i="6"/>
  <c r="AP437" i="6"/>
  <c r="AH437" i="6"/>
  <c r="Z437" i="6"/>
  <c r="AO437" i="6"/>
  <c r="AG437" i="6"/>
  <c r="Y437" i="6"/>
  <c r="AV437" i="6"/>
  <c r="AL437" i="6"/>
  <c r="AB437" i="6"/>
  <c r="AU437" i="6"/>
  <c r="AK437" i="6"/>
  <c r="AA437" i="6"/>
  <c r="AS437" i="6"/>
  <c r="AE437" i="6"/>
  <c r="S437" i="6"/>
  <c r="AR437" i="6"/>
  <c r="AD437" i="6"/>
  <c r="AQ437" i="6"/>
  <c r="W437" i="6"/>
  <c r="AN437" i="6"/>
  <c r="V437" i="6"/>
  <c r="AM437" i="6"/>
  <c r="U437" i="6"/>
  <c r="AI437" i="6"/>
  <c r="AF437" i="6"/>
  <c r="AC437" i="6"/>
  <c r="T437" i="6"/>
  <c r="AT437" i="6"/>
  <c r="AJ437" i="6"/>
  <c r="X437" i="6"/>
  <c r="O437" i="6"/>
  <c r="M437" i="6"/>
  <c r="AQ445" i="6"/>
  <c r="AI445" i="6"/>
  <c r="AA445" i="6"/>
  <c r="S445" i="6"/>
  <c r="AP445" i="6"/>
  <c r="AG445" i="6"/>
  <c r="X445" i="6"/>
  <c r="AO445" i="6"/>
  <c r="AF445" i="6"/>
  <c r="W445" i="6"/>
  <c r="AR445" i="6"/>
  <c r="AD445" i="6"/>
  <c r="AL445" i="6"/>
  <c r="Z445" i="6"/>
  <c r="AV445" i="6"/>
  <c r="AK445" i="6"/>
  <c r="Y445" i="6"/>
  <c r="AH445" i="6"/>
  <c r="AT445" i="6"/>
  <c r="AB445" i="6"/>
  <c r="AS445" i="6"/>
  <c r="V445" i="6"/>
  <c r="U445" i="6"/>
  <c r="T445" i="6"/>
  <c r="AU445" i="6"/>
  <c r="AM445" i="6"/>
  <c r="AJ445" i="6"/>
  <c r="AE445" i="6"/>
  <c r="AN445" i="6"/>
  <c r="AC445" i="6"/>
  <c r="O445" i="6"/>
  <c r="M445" i="6"/>
  <c r="AS453" i="6"/>
  <c r="AK453" i="6"/>
  <c r="AC453" i="6"/>
  <c r="U453" i="6"/>
  <c r="AO453" i="6"/>
  <c r="AF453" i="6"/>
  <c r="W453" i="6"/>
  <c r="AT453" i="6"/>
  <c r="AI453" i="6"/>
  <c r="Y453" i="6"/>
  <c r="AR453" i="6"/>
  <c r="AH453" i="6"/>
  <c r="X453" i="6"/>
  <c r="AJ453" i="6"/>
  <c r="T453" i="6"/>
  <c r="AQ453" i="6"/>
  <c r="AD453" i="6"/>
  <c r="AP453" i="6"/>
  <c r="AB453" i="6"/>
  <c r="AN453" i="6"/>
  <c r="S453" i="6"/>
  <c r="AG453" i="6"/>
  <c r="AE453" i="6"/>
  <c r="AV453" i="6"/>
  <c r="AU453" i="6"/>
  <c r="AM453" i="6"/>
  <c r="AA453" i="6"/>
  <c r="Z453" i="6"/>
  <c r="V453" i="6"/>
  <c r="AL453" i="6"/>
  <c r="O453" i="6"/>
  <c r="M453" i="6"/>
  <c r="AS461" i="6"/>
  <c r="AK461" i="6"/>
  <c r="AC461" i="6"/>
  <c r="U461" i="6"/>
  <c r="AV461" i="6"/>
  <c r="AM461" i="6"/>
  <c r="AD461" i="6"/>
  <c r="T461" i="6"/>
  <c r="AT461" i="6"/>
  <c r="AI461" i="6"/>
  <c r="Y461" i="6"/>
  <c r="AR461" i="6"/>
  <c r="AH461" i="6"/>
  <c r="X461" i="6"/>
  <c r="AU461" i="6"/>
  <c r="AF461" i="6"/>
  <c r="AO461" i="6"/>
  <c r="AA461" i="6"/>
  <c r="AN461" i="6"/>
  <c r="Z461" i="6"/>
  <c r="AE461" i="6"/>
  <c r="W461" i="6"/>
  <c r="AP461" i="6"/>
  <c r="S461" i="6"/>
  <c r="AL461" i="6"/>
  <c r="AJ461" i="6"/>
  <c r="AQ461" i="6"/>
  <c r="AB461" i="6"/>
  <c r="V461" i="6"/>
  <c r="AG461" i="6"/>
  <c r="O461" i="6"/>
  <c r="M461" i="6"/>
  <c r="AS469" i="6"/>
  <c r="AK469" i="6"/>
  <c r="AC469" i="6"/>
  <c r="U469" i="6"/>
  <c r="AU469" i="6"/>
  <c r="AL469" i="6"/>
  <c r="AT469" i="6"/>
  <c r="AJ469" i="6"/>
  <c r="AA469" i="6"/>
  <c r="AI469" i="6"/>
  <c r="Y469" i="6"/>
  <c r="AV469" i="6"/>
  <c r="AH469" i="6"/>
  <c r="X469" i="6"/>
  <c r="AQ469" i="6"/>
  <c r="AD469" i="6"/>
  <c r="AN469" i="6"/>
  <c r="W469" i="6"/>
  <c r="AM469" i="6"/>
  <c r="V469" i="6"/>
  <c r="AG469" i="6"/>
  <c r="AF469" i="6"/>
  <c r="AE469" i="6"/>
  <c r="Z469" i="6"/>
  <c r="AR469" i="6"/>
  <c r="T469" i="6"/>
  <c r="AP469" i="6"/>
  <c r="S469" i="6"/>
  <c r="AO469" i="6"/>
  <c r="AB469" i="6"/>
  <c r="O469" i="6"/>
  <c r="M469" i="6"/>
  <c r="AS477" i="6"/>
  <c r="AK477" i="6"/>
  <c r="AC477" i="6"/>
  <c r="U477" i="6"/>
  <c r="AR477" i="6"/>
  <c r="AI477" i="6"/>
  <c r="Z477" i="6"/>
  <c r="AQ477" i="6"/>
  <c r="AH477" i="6"/>
  <c r="Y477" i="6"/>
  <c r="AN477" i="6"/>
  <c r="AB477" i="6"/>
  <c r="AM477" i="6"/>
  <c r="AA477" i="6"/>
  <c r="AV477" i="6"/>
  <c r="AF477" i="6"/>
  <c r="AP477" i="6"/>
  <c r="X477" i="6"/>
  <c r="AO477" i="6"/>
  <c r="W477" i="6"/>
  <c r="AE477" i="6"/>
  <c r="AD477" i="6"/>
  <c r="V477" i="6"/>
  <c r="AT477" i="6"/>
  <c r="S477" i="6"/>
  <c r="AL477" i="6"/>
  <c r="AJ477" i="6"/>
  <c r="AG477" i="6"/>
  <c r="T477" i="6"/>
  <c r="AU477" i="6"/>
  <c r="O477" i="6"/>
  <c r="M477" i="6"/>
  <c r="AQ485" i="6"/>
  <c r="AI485" i="6"/>
  <c r="AA485" i="6"/>
  <c r="S485" i="6"/>
  <c r="AU485" i="6"/>
  <c r="AM485" i="6"/>
  <c r="AE485" i="6"/>
  <c r="W485" i="6"/>
  <c r="AT485" i="6"/>
  <c r="AJ485" i="6"/>
  <c r="Y485" i="6"/>
  <c r="AR485" i="6"/>
  <c r="AF485" i="6"/>
  <c r="T485" i="6"/>
  <c r="AP485" i="6"/>
  <c r="AD485" i="6"/>
  <c r="AL485" i="6"/>
  <c r="V485" i="6"/>
  <c r="AK485" i="6"/>
  <c r="U485" i="6"/>
  <c r="AS485" i="6"/>
  <c r="X485" i="6"/>
  <c r="AH485" i="6"/>
  <c r="AG485" i="6"/>
  <c r="Z485" i="6"/>
  <c r="AO485" i="6"/>
  <c r="AN485" i="6"/>
  <c r="AC485" i="6"/>
  <c r="AV485" i="6"/>
  <c r="AB485" i="6"/>
  <c r="O485" i="6"/>
  <c r="M485" i="6"/>
  <c r="AQ493" i="6"/>
  <c r="AI493" i="6"/>
  <c r="AA493" i="6"/>
  <c r="S493" i="6"/>
  <c r="AU493" i="6"/>
  <c r="AM493" i="6"/>
  <c r="AE493" i="6"/>
  <c r="W493" i="6"/>
  <c r="AO493" i="6"/>
  <c r="AD493" i="6"/>
  <c r="T493" i="6"/>
  <c r="AV493" i="6"/>
  <c r="AJ493" i="6"/>
  <c r="X493" i="6"/>
  <c r="AT493" i="6"/>
  <c r="AH493" i="6"/>
  <c r="V493" i="6"/>
  <c r="AP493" i="6"/>
  <c r="Z493" i="6"/>
  <c r="AN493" i="6"/>
  <c r="Y493" i="6"/>
  <c r="AR493" i="6"/>
  <c r="AG493" i="6"/>
  <c r="AF493" i="6"/>
  <c r="AB493" i="6"/>
  <c r="U493" i="6"/>
  <c r="AS493" i="6"/>
  <c r="AL493" i="6"/>
  <c r="AK493" i="6"/>
  <c r="AC493" i="6"/>
  <c r="O493" i="6"/>
  <c r="M493" i="6"/>
  <c r="AR12" i="6"/>
  <c r="AJ12" i="6"/>
  <c r="AB12" i="6"/>
  <c r="T12" i="6"/>
  <c r="AQ12" i="6"/>
  <c r="AI12" i="6"/>
  <c r="AA12" i="6"/>
  <c r="S12" i="6"/>
  <c r="AP12" i="6"/>
  <c r="AH12" i="6"/>
  <c r="Z12" i="6"/>
  <c r="AO12" i="6"/>
  <c r="AG12" i="6"/>
  <c r="Y12" i="6"/>
  <c r="AV12" i="6"/>
  <c r="AN12" i="6"/>
  <c r="AF12" i="6"/>
  <c r="X12" i="6"/>
  <c r="AU12" i="6"/>
  <c r="AM12" i="6"/>
  <c r="AE12" i="6"/>
  <c r="W12" i="6"/>
  <c r="AT12" i="6"/>
  <c r="AL12" i="6"/>
  <c r="AD12" i="6"/>
  <c r="V12" i="6"/>
  <c r="AS12" i="6"/>
  <c r="AK12" i="6"/>
  <c r="AC12" i="6"/>
  <c r="U12" i="6"/>
  <c r="O12" i="6"/>
  <c r="M12" i="6"/>
  <c r="AT21" i="6"/>
  <c r="AL21" i="6"/>
  <c r="AD21" i="6"/>
  <c r="V21" i="6"/>
  <c r="AS21" i="6"/>
  <c r="AK21" i="6"/>
  <c r="AC21" i="6"/>
  <c r="U21" i="6"/>
  <c r="AR21" i="6"/>
  <c r="AJ21" i="6"/>
  <c r="AB21" i="6"/>
  <c r="T21" i="6"/>
  <c r="AQ21" i="6"/>
  <c r="AI21" i="6"/>
  <c r="AA21" i="6"/>
  <c r="S21" i="6"/>
  <c r="AP21" i="6"/>
  <c r="AH21" i="6"/>
  <c r="Z21" i="6"/>
  <c r="AO21" i="6"/>
  <c r="AG21" i="6"/>
  <c r="Y21" i="6"/>
  <c r="AV21" i="6"/>
  <c r="AN21" i="6"/>
  <c r="AF21" i="6"/>
  <c r="X21" i="6"/>
  <c r="AU21" i="6"/>
  <c r="AM21" i="6"/>
  <c r="AE21" i="6"/>
  <c r="W21" i="6"/>
  <c r="O21" i="6"/>
  <c r="M21" i="6"/>
  <c r="AV14" i="6"/>
  <c r="AN14" i="6"/>
  <c r="AF14" i="6"/>
  <c r="X14" i="6"/>
  <c r="AU14" i="6"/>
  <c r="AM14" i="6"/>
  <c r="AE14" i="6"/>
  <c r="W14" i="6"/>
  <c r="AT14" i="6"/>
  <c r="AL14" i="6"/>
  <c r="AD14" i="6"/>
  <c r="V14" i="6"/>
  <c r="AS14" i="6"/>
  <c r="AK14" i="6"/>
  <c r="AC14" i="6"/>
  <c r="U14" i="6"/>
  <c r="AR14" i="6"/>
  <c r="AJ14" i="6"/>
  <c r="AB14" i="6"/>
  <c r="T14" i="6"/>
  <c r="AQ14" i="6"/>
  <c r="AI14" i="6"/>
  <c r="AA14" i="6"/>
  <c r="S14" i="6"/>
  <c r="AP14" i="6"/>
  <c r="AH14" i="6"/>
  <c r="Z14" i="6"/>
  <c r="AO14" i="6"/>
  <c r="AG14" i="6"/>
  <c r="Y14" i="6"/>
  <c r="O14" i="6"/>
  <c r="M14" i="6"/>
  <c r="AV22" i="6"/>
  <c r="AN22" i="6"/>
  <c r="AF22" i="6"/>
  <c r="X22" i="6"/>
  <c r="AU22" i="6"/>
  <c r="AM22" i="6"/>
  <c r="AE22" i="6"/>
  <c r="W22" i="6"/>
  <c r="AT22" i="6"/>
  <c r="AL22" i="6"/>
  <c r="AD22" i="6"/>
  <c r="V22" i="6"/>
  <c r="AS22" i="6"/>
  <c r="AK22" i="6"/>
  <c r="AC22" i="6"/>
  <c r="U22" i="6"/>
  <c r="AR22" i="6"/>
  <c r="AJ22" i="6"/>
  <c r="AB22" i="6"/>
  <c r="T22" i="6"/>
  <c r="AQ22" i="6"/>
  <c r="AI22" i="6"/>
  <c r="AA22" i="6"/>
  <c r="S22" i="6"/>
  <c r="AP22" i="6"/>
  <c r="AH22" i="6"/>
  <c r="Z22" i="6"/>
  <c r="AO22" i="6"/>
  <c r="AG22" i="6"/>
  <c r="Y22" i="6"/>
  <c r="O22" i="6"/>
  <c r="M22" i="6"/>
  <c r="AV30" i="6"/>
  <c r="AN30" i="6"/>
  <c r="AF30" i="6"/>
  <c r="X30" i="6"/>
  <c r="AU30" i="6"/>
  <c r="AM30" i="6"/>
  <c r="AE30" i="6"/>
  <c r="W30" i="6"/>
  <c r="AT30" i="6"/>
  <c r="AL30" i="6"/>
  <c r="AD30" i="6"/>
  <c r="V30" i="6"/>
  <c r="AS30" i="6"/>
  <c r="AK30" i="6"/>
  <c r="AC30" i="6"/>
  <c r="U30" i="6"/>
  <c r="AR30" i="6"/>
  <c r="AJ30" i="6"/>
  <c r="AB30" i="6"/>
  <c r="T30" i="6"/>
  <c r="AQ30" i="6"/>
  <c r="AI30" i="6"/>
  <c r="AA30" i="6"/>
  <c r="S30" i="6"/>
  <c r="AP30" i="6"/>
  <c r="AH30" i="6"/>
  <c r="Z30" i="6"/>
  <c r="AO30" i="6"/>
  <c r="AG30" i="6"/>
  <c r="Y30" i="6"/>
  <c r="O30" i="6"/>
  <c r="M30" i="6"/>
  <c r="AV38" i="6"/>
  <c r="AN38" i="6"/>
  <c r="AF38" i="6"/>
  <c r="X38" i="6"/>
  <c r="AU38" i="6"/>
  <c r="AM38" i="6"/>
  <c r="AE38" i="6"/>
  <c r="W38" i="6"/>
  <c r="AT38" i="6"/>
  <c r="AL38" i="6"/>
  <c r="AD38" i="6"/>
  <c r="V38" i="6"/>
  <c r="AS38" i="6"/>
  <c r="AK38" i="6"/>
  <c r="AC38" i="6"/>
  <c r="U38" i="6"/>
  <c r="AR38" i="6"/>
  <c r="AJ38" i="6"/>
  <c r="AB38" i="6"/>
  <c r="T38" i="6"/>
  <c r="AQ38" i="6"/>
  <c r="AI38" i="6"/>
  <c r="AA38" i="6"/>
  <c r="S38" i="6"/>
  <c r="AP38" i="6"/>
  <c r="AH38" i="6"/>
  <c r="Z38" i="6"/>
  <c r="AO38" i="6"/>
  <c r="AG38" i="6"/>
  <c r="Y38" i="6"/>
  <c r="O38" i="6"/>
  <c r="M38" i="6"/>
  <c r="AS46" i="6"/>
  <c r="AK46" i="6"/>
  <c r="AC46" i="6"/>
  <c r="U46" i="6"/>
  <c r="AR46" i="6"/>
  <c r="AJ46" i="6"/>
  <c r="AB46" i="6"/>
  <c r="T46" i="6"/>
  <c r="AQ46" i="6"/>
  <c r="AI46" i="6"/>
  <c r="AA46" i="6"/>
  <c r="S46" i="6"/>
  <c r="AP46" i="6"/>
  <c r="AH46" i="6"/>
  <c r="Z46" i="6"/>
  <c r="AO46" i="6"/>
  <c r="AG46" i="6"/>
  <c r="Y46" i="6"/>
  <c r="AV46" i="6"/>
  <c r="AN46" i="6"/>
  <c r="AF46" i="6"/>
  <c r="X46" i="6"/>
  <c r="AU46" i="6"/>
  <c r="AM46" i="6"/>
  <c r="AE46" i="6"/>
  <c r="W46" i="6"/>
  <c r="AL46" i="6"/>
  <c r="AD46" i="6"/>
  <c r="V46" i="6"/>
  <c r="AT46" i="6"/>
  <c r="O46" i="6"/>
  <c r="M46" i="6"/>
  <c r="AS54" i="6"/>
  <c r="AK54" i="6"/>
  <c r="AC54" i="6"/>
  <c r="U54" i="6"/>
  <c r="AR54" i="6"/>
  <c r="AJ54" i="6"/>
  <c r="AB54" i="6"/>
  <c r="T54" i="6"/>
  <c r="AQ54" i="6"/>
  <c r="AI54" i="6"/>
  <c r="AA54" i="6"/>
  <c r="S54" i="6"/>
  <c r="AP54" i="6"/>
  <c r="AH54" i="6"/>
  <c r="Z54" i="6"/>
  <c r="AO54" i="6"/>
  <c r="AG54" i="6"/>
  <c r="Y54" i="6"/>
  <c r="AV54" i="6"/>
  <c r="AN54" i="6"/>
  <c r="AF54" i="6"/>
  <c r="X54" i="6"/>
  <c r="AU54" i="6"/>
  <c r="AM54" i="6"/>
  <c r="AE54" i="6"/>
  <c r="W54" i="6"/>
  <c r="AT54" i="6"/>
  <c r="AL54" i="6"/>
  <c r="AD54" i="6"/>
  <c r="V54" i="6"/>
  <c r="O54" i="6"/>
  <c r="M54" i="6"/>
  <c r="AS62" i="6"/>
  <c r="AK62" i="6"/>
  <c r="AC62" i="6"/>
  <c r="U62" i="6"/>
  <c r="AR62" i="6"/>
  <c r="AJ62" i="6"/>
  <c r="AB62" i="6"/>
  <c r="T62" i="6"/>
  <c r="AQ62" i="6"/>
  <c r="AI62" i="6"/>
  <c r="AA62" i="6"/>
  <c r="S62" i="6"/>
  <c r="AP62" i="6"/>
  <c r="AH62" i="6"/>
  <c r="Z62" i="6"/>
  <c r="AO62" i="6"/>
  <c r="AG62" i="6"/>
  <c r="Y62" i="6"/>
  <c r="AV62" i="6"/>
  <c r="AN62" i="6"/>
  <c r="AF62" i="6"/>
  <c r="X62" i="6"/>
  <c r="AU62" i="6"/>
  <c r="AM62" i="6"/>
  <c r="AE62" i="6"/>
  <c r="W62" i="6"/>
  <c r="AT62" i="6"/>
  <c r="AL62" i="6"/>
  <c r="AD62" i="6"/>
  <c r="V62" i="6"/>
  <c r="O62" i="6"/>
  <c r="M62" i="6"/>
  <c r="AS70" i="6"/>
  <c r="AK70" i="6"/>
  <c r="AC70" i="6"/>
  <c r="U70" i="6"/>
  <c r="AR70" i="6"/>
  <c r="AJ70" i="6"/>
  <c r="AB70" i="6"/>
  <c r="T70" i="6"/>
  <c r="AQ70" i="6"/>
  <c r="AI70" i="6"/>
  <c r="AA70" i="6"/>
  <c r="S70" i="6"/>
  <c r="AO70" i="6"/>
  <c r="AG70" i="6"/>
  <c r="Y70" i="6"/>
  <c r="AV70" i="6"/>
  <c r="AN70" i="6"/>
  <c r="AF70" i="6"/>
  <c r="X70" i="6"/>
  <c r="AU70" i="6"/>
  <c r="AM70" i="6"/>
  <c r="AE70" i="6"/>
  <c r="W70" i="6"/>
  <c r="AH70" i="6"/>
  <c r="AD70" i="6"/>
  <c r="Z70" i="6"/>
  <c r="V70" i="6"/>
  <c r="AT70" i="6"/>
  <c r="AP70" i="6"/>
  <c r="AL70" i="6"/>
  <c r="O70" i="6"/>
  <c r="M70" i="6"/>
  <c r="AT78" i="6"/>
  <c r="AL78" i="6"/>
  <c r="AD78" i="6"/>
  <c r="V78" i="6"/>
  <c r="AS78" i="6"/>
  <c r="AK78" i="6"/>
  <c r="AC78" i="6"/>
  <c r="U78" i="6"/>
  <c r="AR78" i="6"/>
  <c r="AJ78" i="6"/>
  <c r="AB78" i="6"/>
  <c r="T78" i="6"/>
  <c r="AQ78" i="6"/>
  <c r="AI78" i="6"/>
  <c r="AA78" i="6"/>
  <c r="S78" i="6"/>
  <c r="AP78" i="6"/>
  <c r="AH78" i="6"/>
  <c r="Z78" i="6"/>
  <c r="AO78" i="6"/>
  <c r="AG78" i="6"/>
  <c r="Y78" i="6"/>
  <c r="AV78" i="6"/>
  <c r="AN78" i="6"/>
  <c r="AF78" i="6"/>
  <c r="X78" i="6"/>
  <c r="AU78" i="6"/>
  <c r="AM78" i="6"/>
  <c r="AE78" i="6"/>
  <c r="W78" i="6"/>
  <c r="O78" i="6"/>
  <c r="M78" i="6"/>
  <c r="AP86" i="6"/>
  <c r="AH86" i="6"/>
  <c r="Z86" i="6"/>
  <c r="AO86" i="6"/>
  <c r="AG86" i="6"/>
  <c r="Y86" i="6"/>
  <c r="AV86" i="6"/>
  <c r="AN86" i="6"/>
  <c r="AF86" i="6"/>
  <c r="X86" i="6"/>
  <c r="AT86" i="6"/>
  <c r="AL86" i="6"/>
  <c r="AD86" i="6"/>
  <c r="V86" i="6"/>
  <c r="AS86" i="6"/>
  <c r="AK86" i="6"/>
  <c r="AC86" i="6"/>
  <c r="U86" i="6"/>
  <c r="AR86" i="6"/>
  <c r="AJ86" i="6"/>
  <c r="AB86" i="6"/>
  <c r="T86" i="6"/>
  <c r="AU86" i="6"/>
  <c r="AQ86" i="6"/>
  <c r="AM86" i="6"/>
  <c r="AI86" i="6"/>
  <c r="AE86" i="6"/>
  <c r="AA86" i="6"/>
  <c r="W86" i="6"/>
  <c r="S86" i="6"/>
  <c r="O86" i="6"/>
  <c r="M86" i="6"/>
  <c r="AP94" i="6"/>
  <c r="AH94" i="6"/>
  <c r="Z94" i="6"/>
  <c r="AO94" i="6"/>
  <c r="AG94" i="6"/>
  <c r="Y94" i="6"/>
  <c r="AV94" i="6"/>
  <c r="AN94" i="6"/>
  <c r="AF94" i="6"/>
  <c r="X94" i="6"/>
  <c r="AT94" i="6"/>
  <c r="AL94" i="6"/>
  <c r="AD94" i="6"/>
  <c r="V94" i="6"/>
  <c r="AS94" i="6"/>
  <c r="AK94" i="6"/>
  <c r="AC94" i="6"/>
  <c r="U94" i="6"/>
  <c r="AR94" i="6"/>
  <c r="AJ94" i="6"/>
  <c r="AB94" i="6"/>
  <c r="T94" i="6"/>
  <c r="AE94" i="6"/>
  <c r="AA94" i="6"/>
  <c r="W94" i="6"/>
  <c r="S94" i="6"/>
  <c r="AU94" i="6"/>
  <c r="AQ94" i="6"/>
  <c r="AM94" i="6"/>
  <c r="AI94" i="6"/>
  <c r="O94" i="6"/>
  <c r="M94" i="6"/>
  <c r="AP102" i="6"/>
  <c r="AH102" i="6"/>
  <c r="Z102" i="6"/>
  <c r="AO102" i="6"/>
  <c r="AG102" i="6"/>
  <c r="Y102" i="6"/>
  <c r="AV102" i="6"/>
  <c r="AN102" i="6"/>
  <c r="AF102" i="6"/>
  <c r="X102" i="6"/>
  <c r="AT102" i="6"/>
  <c r="AL102" i="6"/>
  <c r="AD102" i="6"/>
  <c r="V102" i="6"/>
  <c r="AS102" i="6"/>
  <c r="AK102" i="6"/>
  <c r="AC102" i="6"/>
  <c r="U102" i="6"/>
  <c r="AR102" i="6"/>
  <c r="AJ102" i="6"/>
  <c r="AB102" i="6"/>
  <c r="T102" i="6"/>
  <c r="AU102" i="6"/>
  <c r="AQ102" i="6"/>
  <c r="AM102" i="6"/>
  <c r="AI102" i="6"/>
  <c r="AE102" i="6"/>
  <c r="AA102" i="6"/>
  <c r="W102" i="6"/>
  <c r="S102" i="6"/>
  <c r="O102" i="6"/>
  <c r="M102" i="6"/>
  <c r="AP110" i="6"/>
  <c r="AH110" i="6"/>
  <c r="Z110" i="6"/>
  <c r="AO110" i="6"/>
  <c r="AG110" i="6"/>
  <c r="Y110" i="6"/>
  <c r="AV110" i="6"/>
  <c r="AN110" i="6"/>
  <c r="AF110" i="6"/>
  <c r="X110" i="6"/>
  <c r="AT110" i="6"/>
  <c r="AL110" i="6"/>
  <c r="AD110" i="6"/>
  <c r="V110" i="6"/>
  <c r="AS110" i="6"/>
  <c r="AK110" i="6"/>
  <c r="AC110" i="6"/>
  <c r="U110" i="6"/>
  <c r="AR110" i="6"/>
  <c r="AJ110" i="6"/>
  <c r="AB110" i="6"/>
  <c r="T110" i="6"/>
  <c r="AE110" i="6"/>
  <c r="AA110" i="6"/>
  <c r="W110" i="6"/>
  <c r="S110" i="6"/>
  <c r="AU110" i="6"/>
  <c r="AQ110" i="6"/>
  <c r="AM110" i="6"/>
  <c r="AI110" i="6"/>
  <c r="O110" i="6"/>
  <c r="M110" i="6"/>
  <c r="AV118" i="6"/>
  <c r="AN118" i="6"/>
  <c r="AF118" i="6"/>
  <c r="X118" i="6"/>
  <c r="AU118" i="6"/>
  <c r="AM118" i="6"/>
  <c r="AE118" i="6"/>
  <c r="W118" i="6"/>
  <c r="AL118" i="6"/>
  <c r="AB118" i="6"/>
  <c r="AK118" i="6"/>
  <c r="AA118" i="6"/>
  <c r="AT118" i="6"/>
  <c r="AJ118" i="6"/>
  <c r="Z118" i="6"/>
  <c r="AR118" i="6"/>
  <c r="AH118" i="6"/>
  <c r="V118" i="6"/>
  <c r="AQ118" i="6"/>
  <c r="AG118" i="6"/>
  <c r="U118" i="6"/>
  <c r="AP118" i="6"/>
  <c r="AD118" i="6"/>
  <c r="T118" i="6"/>
  <c r="AI118" i="6"/>
  <c r="AC118" i="6"/>
  <c r="Y118" i="6"/>
  <c r="S118" i="6"/>
  <c r="AS118" i="6"/>
  <c r="AO118" i="6"/>
  <c r="O118" i="6"/>
  <c r="M118" i="6"/>
  <c r="AS126" i="6"/>
  <c r="AK126" i="6"/>
  <c r="AC126" i="6"/>
  <c r="U126" i="6"/>
  <c r="AR126" i="6"/>
  <c r="AJ126" i="6"/>
  <c r="AB126" i="6"/>
  <c r="T126" i="6"/>
  <c r="AO126" i="6"/>
  <c r="AG126" i="6"/>
  <c r="Y126" i="6"/>
  <c r="AV126" i="6"/>
  <c r="AN126" i="6"/>
  <c r="AF126" i="6"/>
  <c r="X126" i="6"/>
  <c r="AL126" i="6"/>
  <c r="V126" i="6"/>
  <c r="AI126" i="6"/>
  <c r="S126" i="6"/>
  <c r="AH126" i="6"/>
  <c r="AT126" i="6"/>
  <c r="AD126" i="6"/>
  <c r="AQ126" i="6"/>
  <c r="AA126" i="6"/>
  <c r="AP126" i="6"/>
  <c r="Z126" i="6"/>
  <c r="AU126" i="6"/>
  <c r="AM126" i="6"/>
  <c r="W126" i="6"/>
  <c r="AE126" i="6"/>
  <c r="O126" i="6"/>
  <c r="M126" i="6"/>
  <c r="AS134" i="6"/>
  <c r="AK134" i="6"/>
  <c r="AC134" i="6"/>
  <c r="U134" i="6"/>
  <c r="AR134" i="6"/>
  <c r="AJ134" i="6"/>
  <c r="AB134" i="6"/>
  <c r="T134" i="6"/>
  <c r="AO134" i="6"/>
  <c r="AG134" i="6"/>
  <c r="Y134" i="6"/>
  <c r="AV134" i="6"/>
  <c r="AN134" i="6"/>
  <c r="AF134" i="6"/>
  <c r="X134" i="6"/>
  <c r="AM134" i="6"/>
  <c r="W134" i="6"/>
  <c r="AL134" i="6"/>
  <c r="V134" i="6"/>
  <c r="AP134" i="6"/>
  <c r="AI134" i="6"/>
  <c r="AH134" i="6"/>
  <c r="AD134" i="6"/>
  <c r="AU134" i="6"/>
  <c r="AA134" i="6"/>
  <c r="AT134" i="6"/>
  <c r="Z134" i="6"/>
  <c r="AQ134" i="6"/>
  <c r="S134" i="6"/>
  <c r="AE134" i="6"/>
  <c r="O134" i="6"/>
  <c r="M134" i="6"/>
  <c r="AS142" i="6"/>
  <c r="AK142" i="6"/>
  <c r="AC142" i="6"/>
  <c r="U142" i="6"/>
  <c r="AR142" i="6"/>
  <c r="AJ142" i="6"/>
  <c r="AB142" i="6"/>
  <c r="T142" i="6"/>
  <c r="AO142" i="6"/>
  <c r="AG142" i="6"/>
  <c r="Y142" i="6"/>
  <c r="AV142" i="6"/>
  <c r="AN142" i="6"/>
  <c r="AF142" i="6"/>
  <c r="X142" i="6"/>
  <c r="AM142" i="6"/>
  <c r="W142" i="6"/>
  <c r="AL142" i="6"/>
  <c r="V142" i="6"/>
  <c r="AH142" i="6"/>
  <c r="AE142" i="6"/>
  <c r="AD142" i="6"/>
  <c r="AT142" i="6"/>
  <c r="Z142" i="6"/>
  <c r="AQ142" i="6"/>
  <c r="S142" i="6"/>
  <c r="AP142" i="6"/>
  <c r="AI142" i="6"/>
  <c r="AA142" i="6"/>
  <c r="AU142" i="6"/>
  <c r="O142" i="6"/>
  <c r="M142" i="6"/>
  <c r="AS150" i="6"/>
  <c r="AK150" i="6"/>
  <c r="AC150" i="6"/>
  <c r="U150" i="6"/>
  <c r="AR150" i="6"/>
  <c r="AJ150" i="6"/>
  <c r="AB150" i="6"/>
  <c r="T150" i="6"/>
  <c r="AO150" i="6"/>
  <c r="AG150" i="6"/>
  <c r="Y150" i="6"/>
  <c r="AV150" i="6"/>
  <c r="AN150" i="6"/>
  <c r="AF150" i="6"/>
  <c r="X150" i="6"/>
  <c r="AM150" i="6"/>
  <c r="W150" i="6"/>
  <c r="AL150" i="6"/>
  <c r="V150" i="6"/>
  <c r="AD150" i="6"/>
  <c r="AU150" i="6"/>
  <c r="AA150" i="6"/>
  <c r="AT150" i="6"/>
  <c r="Z150" i="6"/>
  <c r="AP150" i="6"/>
  <c r="AI150" i="6"/>
  <c r="AH150" i="6"/>
  <c r="AQ150" i="6"/>
  <c r="AE150" i="6"/>
  <c r="S150" i="6"/>
  <c r="O150" i="6"/>
  <c r="M150" i="6"/>
  <c r="AS158" i="6"/>
  <c r="AK158" i="6"/>
  <c r="AC158" i="6"/>
  <c r="U158" i="6"/>
  <c r="AR158" i="6"/>
  <c r="AJ158" i="6"/>
  <c r="AB158" i="6"/>
  <c r="T158" i="6"/>
  <c r="AO158" i="6"/>
  <c r="AG158" i="6"/>
  <c r="Y158" i="6"/>
  <c r="AV158" i="6"/>
  <c r="AN158" i="6"/>
  <c r="AF158" i="6"/>
  <c r="X158" i="6"/>
  <c r="AM158" i="6"/>
  <c r="W158" i="6"/>
  <c r="AL158" i="6"/>
  <c r="V158" i="6"/>
  <c r="AT158" i="6"/>
  <c r="Z158" i="6"/>
  <c r="AQ158" i="6"/>
  <c r="S158" i="6"/>
  <c r="AP158" i="6"/>
  <c r="AH158" i="6"/>
  <c r="AE158" i="6"/>
  <c r="AD158" i="6"/>
  <c r="AA158" i="6"/>
  <c r="AU158" i="6"/>
  <c r="AI158" i="6"/>
  <c r="O158" i="6"/>
  <c r="M158" i="6"/>
  <c r="AS166" i="6"/>
  <c r="AK166" i="6"/>
  <c r="AC166" i="6"/>
  <c r="U166" i="6"/>
  <c r="AR166" i="6"/>
  <c r="AJ166" i="6"/>
  <c r="AB166" i="6"/>
  <c r="T166" i="6"/>
  <c r="AU166" i="6"/>
  <c r="AI166" i="6"/>
  <c r="Y166" i="6"/>
  <c r="AT166" i="6"/>
  <c r="AH166" i="6"/>
  <c r="X166" i="6"/>
  <c r="AO166" i="6"/>
  <c r="AE166" i="6"/>
  <c r="S166" i="6"/>
  <c r="AN166" i="6"/>
  <c r="AD166" i="6"/>
  <c r="AM166" i="6"/>
  <c r="AL166" i="6"/>
  <c r="Z166" i="6"/>
  <c r="W166" i="6"/>
  <c r="AV166" i="6"/>
  <c r="V166" i="6"/>
  <c r="AP166" i="6"/>
  <c r="AG166" i="6"/>
  <c r="AF166" i="6"/>
  <c r="AA166" i="6"/>
  <c r="AQ166" i="6"/>
  <c r="O166" i="6"/>
  <c r="M166" i="6"/>
  <c r="AO174" i="6"/>
  <c r="AG174" i="6"/>
  <c r="Y174" i="6"/>
  <c r="AV174" i="6"/>
  <c r="AN174" i="6"/>
  <c r="AF174" i="6"/>
  <c r="X174" i="6"/>
  <c r="AS174" i="6"/>
  <c r="AK174" i="6"/>
  <c r="AC174" i="6"/>
  <c r="U174" i="6"/>
  <c r="AR174" i="6"/>
  <c r="AJ174" i="6"/>
  <c r="AB174" i="6"/>
  <c r="T174" i="6"/>
  <c r="AI174" i="6"/>
  <c r="S174" i="6"/>
  <c r="AH174" i="6"/>
  <c r="AQ174" i="6"/>
  <c r="AA174" i="6"/>
  <c r="AP174" i="6"/>
  <c r="Z174" i="6"/>
  <c r="AT174" i="6"/>
  <c r="AM174" i="6"/>
  <c r="AL174" i="6"/>
  <c r="AD174" i="6"/>
  <c r="W174" i="6"/>
  <c r="V174" i="6"/>
  <c r="AU174" i="6"/>
  <c r="AE174" i="6"/>
  <c r="O174" i="6"/>
  <c r="M174" i="6"/>
  <c r="AO182" i="6"/>
  <c r="AG182" i="6"/>
  <c r="Y182" i="6"/>
  <c r="AV182" i="6"/>
  <c r="AN182" i="6"/>
  <c r="AF182" i="6"/>
  <c r="X182" i="6"/>
  <c r="AS182" i="6"/>
  <c r="AK182" i="6"/>
  <c r="AC182" i="6"/>
  <c r="U182" i="6"/>
  <c r="AR182" i="6"/>
  <c r="AJ182" i="6"/>
  <c r="AB182" i="6"/>
  <c r="T182" i="6"/>
  <c r="AI182" i="6"/>
  <c r="S182" i="6"/>
  <c r="AH182" i="6"/>
  <c r="AQ182" i="6"/>
  <c r="AA182" i="6"/>
  <c r="AP182" i="6"/>
  <c r="Z182" i="6"/>
  <c r="AD182" i="6"/>
  <c r="W182" i="6"/>
  <c r="V182" i="6"/>
  <c r="AT182" i="6"/>
  <c r="AM182" i="6"/>
  <c r="AL182" i="6"/>
  <c r="AE182" i="6"/>
  <c r="AU182" i="6"/>
  <c r="O182" i="6"/>
  <c r="M182" i="6"/>
  <c r="AO190" i="6"/>
  <c r="AG190" i="6"/>
  <c r="Y190" i="6"/>
  <c r="AV190" i="6"/>
  <c r="AN190" i="6"/>
  <c r="AF190" i="6"/>
  <c r="X190" i="6"/>
  <c r="AS190" i="6"/>
  <c r="AK190" i="6"/>
  <c r="AC190" i="6"/>
  <c r="U190" i="6"/>
  <c r="AR190" i="6"/>
  <c r="AJ190" i="6"/>
  <c r="AB190" i="6"/>
  <c r="T190" i="6"/>
  <c r="AI190" i="6"/>
  <c r="S190" i="6"/>
  <c r="AH190" i="6"/>
  <c r="AQ190" i="6"/>
  <c r="AA190" i="6"/>
  <c r="AP190" i="6"/>
  <c r="Z190" i="6"/>
  <c r="AT190" i="6"/>
  <c r="AM190" i="6"/>
  <c r="AL190" i="6"/>
  <c r="AD190" i="6"/>
  <c r="W190" i="6"/>
  <c r="V190" i="6"/>
  <c r="AU190" i="6"/>
  <c r="AE190" i="6"/>
  <c r="O190" i="6"/>
  <c r="M190" i="6"/>
  <c r="AO198" i="6"/>
  <c r="AG198" i="6"/>
  <c r="Y198" i="6"/>
  <c r="AV198" i="6"/>
  <c r="AN198" i="6"/>
  <c r="AF198" i="6"/>
  <c r="X198" i="6"/>
  <c r="AS198" i="6"/>
  <c r="AK198" i="6"/>
  <c r="AC198" i="6"/>
  <c r="U198" i="6"/>
  <c r="AR198" i="6"/>
  <c r="AJ198" i="6"/>
  <c r="AB198" i="6"/>
  <c r="T198" i="6"/>
  <c r="AI198" i="6"/>
  <c r="S198" i="6"/>
  <c r="AH198" i="6"/>
  <c r="AQ198" i="6"/>
  <c r="AA198" i="6"/>
  <c r="AP198" i="6"/>
  <c r="Z198" i="6"/>
  <c r="AD198" i="6"/>
  <c r="W198" i="6"/>
  <c r="V198" i="6"/>
  <c r="AT198" i="6"/>
  <c r="AM198" i="6"/>
  <c r="AL198" i="6"/>
  <c r="AU198" i="6"/>
  <c r="AE198" i="6"/>
  <c r="O198" i="6"/>
  <c r="M198" i="6"/>
  <c r="AO206" i="6"/>
  <c r="AG206" i="6"/>
  <c r="Y206" i="6"/>
  <c r="AV206" i="6"/>
  <c r="AN206" i="6"/>
  <c r="AF206" i="6"/>
  <c r="X206" i="6"/>
  <c r="AS206" i="6"/>
  <c r="AK206" i="6"/>
  <c r="AC206" i="6"/>
  <c r="U206" i="6"/>
  <c r="AR206" i="6"/>
  <c r="AJ206" i="6"/>
  <c r="AB206" i="6"/>
  <c r="T206" i="6"/>
  <c r="AI206" i="6"/>
  <c r="S206" i="6"/>
  <c r="AH206" i="6"/>
  <c r="AQ206" i="6"/>
  <c r="AA206" i="6"/>
  <c r="AP206" i="6"/>
  <c r="Z206" i="6"/>
  <c r="AT206" i="6"/>
  <c r="AM206" i="6"/>
  <c r="AL206" i="6"/>
  <c r="AD206" i="6"/>
  <c r="W206" i="6"/>
  <c r="V206" i="6"/>
  <c r="AU206" i="6"/>
  <c r="AE206" i="6"/>
  <c r="O206" i="6"/>
  <c r="M206" i="6"/>
  <c r="AR214" i="6"/>
  <c r="AJ214" i="6"/>
  <c r="AB214" i="6"/>
  <c r="T214" i="6"/>
  <c r="AQ214" i="6"/>
  <c r="AI214" i="6"/>
  <c r="AA214" i="6"/>
  <c r="S214" i="6"/>
  <c r="AM214" i="6"/>
  <c r="AC214" i="6"/>
  <c r="AV214" i="6"/>
  <c r="AL214" i="6"/>
  <c r="Z214" i="6"/>
  <c r="AT214" i="6"/>
  <c r="AF214" i="6"/>
  <c r="AS214" i="6"/>
  <c r="AE214" i="6"/>
  <c r="AN214" i="6"/>
  <c r="X214" i="6"/>
  <c r="AK214" i="6"/>
  <c r="W214" i="6"/>
  <c r="V214" i="6"/>
  <c r="AU214" i="6"/>
  <c r="U214" i="6"/>
  <c r="AH214" i="6"/>
  <c r="AG214" i="6"/>
  <c r="AO214" i="6"/>
  <c r="AD214" i="6"/>
  <c r="Y214" i="6"/>
  <c r="AP214" i="6"/>
  <c r="O214" i="6"/>
  <c r="M214" i="6"/>
  <c r="AR222" i="6"/>
  <c r="AJ222" i="6"/>
  <c r="AB222" i="6"/>
  <c r="T222" i="6"/>
  <c r="AQ222" i="6"/>
  <c r="AI222" i="6"/>
  <c r="AA222" i="6"/>
  <c r="S222" i="6"/>
  <c r="AS222" i="6"/>
  <c r="AG222" i="6"/>
  <c r="W222" i="6"/>
  <c r="AP222" i="6"/>
  <c r="AF222" i="6"/>
  <c r="V222" i="6"/>
  <c r="AV222" i="6"/>
  <c r="AH222" i="6"/>
  <c r="AU222" i="6"/>
  <c r="AE222" i="6"/>
  <c r="AN222" i="6"/>
  <c r="Z222" i="6"/>
  <c r="AM222" i="6"/>
  <c r="Y222" i="6"/>
  <c r="AL222" i="6"/>
  <c r="AK222" i="6"/>
  <c r="X222" i="6"/>
  <c r="U222" i="6"/>
  <c r="AT222" i="6"/>
  <c r="AO222" i="6"/>
  <c r="AC222" i="6"/>
  <c r="AD222" i="6"/>
  <c r="O222" i="6"/>
  <c r="M222" i="6"/>
  <c r="AR230" i="6"/>
  <c r="AJ230" i="6"/>
  <c r="AB230" i="6"/>
  <c r="T230" i="6"/>
  <c r="AQ230" i="6"/>
  <c r="AI230" i="6"/>
  <c r="AA230" i="6"/>
  <c r="S230" i="6"/>
  <c r="AM230" i="6"/>
  <c r="AC230" i="6"/>
  <c r="AV230" i="6"/>
  <c r="AL230" i="6"/>
  <c r="Z230" i="6"/>
  <c r="AH230" i="6"/>
  <c r="V230" i="6"/>
  <c r="AU230" i="6"/>
  <c r="AG230" i="6"/>
  <c r="U230" i="6"/>
  <c r="AP230" i="6"/>
  <c r="AD230" i="6"/>
  <c r="AO230" i="6"/>
  <c r="Y230" i="6"/>
  <c r="X230" i="6"/>
  <c r="W230" i="6"/>
  <c r="AN230" i="6"/>
  <c r="AK230" i="6"/>
  <c r="AS230" i="6"/>
  <c r="AF230" i="6"/>
  <c r="AE230" i="6"/>
  <c r="AT230" i="6"/>
  <c r="O230" i="6"/>
  <c r="M230" i="6"/>
  <c r="AR238" i="6"/>
  <c r="AJ238" i="6"/>
  <c r="AB238" i="6"/>
  <c r="T238" i="6"/>
  <c r="AQ238" i="6"/>
  <c r="AI238" i="6"/>
  <c r="AA238" i="6"/>
  <c r="S238" i="6"/>
  <c r="AS238" i="6"/>
  <c r="AG238" i="6"/>
  <c r="W238" i="6"/>
  <c r="AP238" i="6"/>
  <c r="AF238" i="6"/>
  <c r="V238" i="6"/>
  <c r="AL238" i="6"/>
  <c r="X238" i="6"/>
  <c r="AK238" i="6"/>
  <c r="U238" i="6"/>
  <c r="AT238" i="6"/>
  <c r="AD238" i="6"/>
  <c r="AO238" i="6"/>
  <c r="AC238" i="6"/>
  <c r="AN238" i="6"/>
  <c r="AM238" i="6"/>
  <c r="Z238" i="6"/>
  <c r="Y238" i="6"/>
  <c r="AE238" i="6"/>
  <c r="AV238" i="6"/>
  <c r="AU238" i="6"/>
  <c r="AH238" i="6"/>
  <c r="O238" i="6"/>
  <c r="M238" i="6"/>
  <c r="AR246" i="6"/>
  <c r="AJ246" i="6"/>
  <c r="AB246" i="6"/>
  <c r="T246" i="6"/>
  <c r="AQ246" i="6"/>
  <c r="AI246" i="6"/>
  <c r="AA246" i="6"/>
  <c r="S246" i="6"/>
  <c r="AM246" i="6"/>
  <c r="AC246" i="6"/>
  <c r="AV246" i="6"/>
  <c r="AL246" i="6"/>
  <c r="Z246" i="6"/>
  <c r="AN246" i="6"/>
  <c r="X246" i="6"/>
  <c r="AK246" i="6"/>
  <c r="W246" i="6"/>
  <c r="AT246" i="6"/>
  <c r="AF246" i="6"/>
  <c r="AS246" i="6"/>
  <c r="AE246" i="6"/>
  <c r="AD246" i="6"/>
  <c r="Y246" i="6"/>
  <c r="AP246" i="6"/>
  <c r="AO246" i="6"/>
  <c r="U246" i="6"/>
  <c r="AU246" i="6"/>
  <c r="AH246" i="6"/>
  <c r="AG246" i="6"/>
  <c r="V246" i="6"/>
  <c r="O246" i="6"/>
  <c r="M246" i="6"/>
  <c r="AR254" i="6"/>
  <c r="AJ254" i="6"/>
  <c r="AB254" i="6"/>
  <c r="T254" i="6"/>
  <c r="AQ254" i="6"/>
  <c r="AI254" i="6"/>
  <c r="AA254" i="6"/>
  <c r="S254" i="6"/>
  <c r="AS254" i="6"/>
  <c r="AG254" i="6"/>
  <c r="W254" i="6"/>
  <c r="AP254" i="6"/>
  <c r="AF254" i="6"/>
  <c r="V254" i="6"/>
  <c r="AN254" i="6"/>
  <c r="Z254" i="6"/>
  <c r="AM254" i="6"/>
  <c r="Y254" i="6"/>
  <c r="AV254" i="6"/>
  <c r="AH254" i="6"/>
  <c r="AU254" i="6"/>
  <c r="AE254" i="6"/>
  <c r="AT254" i="6"/>
  <c r="AO254" i="6"/>
  <c r="AD254" i="6"/>
  <c r="AC254" i="6"/>
  <c r="AK254" i="6"/>
  <c r="X254" i="6"/>
  <c r="U254" i="6"/>
  <c r="AL254" i="6"/>
  <c r="O254" i="6"/>
  <c r="M254" i="6"/>
  <c r="AR262" i="6"/>
  <c r="AJ262" i="6"/>
  <c r="AB262" i="6"/>
  <c r="T262" i="6"/>
  <c r="AQ262" i="6"/>
  <c r="AI262" i="6"/>
  <c r="AA262" i="6"/>
  <c r="S262" i="6"/>
  <c r="AM262" i="6"/>
  <c r="AC262" i="6"/>
  <c r="AV262" i="6"/>
  <c r="AL262" i="6"/>
  <c r="Z262" i="6"/>
  <c r="AN262" i="6"/>
  <c r="X262" i="6"/>
  <c r="AK262" i="6"/>
  <c r="W262" i="6"/>
  <c r="AO262" i="6"/>
  <c r="U262" i="6"/>
  <c r="AH262" i="6"/>
  <c r="AU262" i="6"/>
  <c r="AE262" i="6"/>
  <c r="AT262" i="6"/>
  <c r="AD262" i="6"/>
  <c r="AS262" i="6"/>
  <c r="AP262" i="6"/>
  <c r="Y262" i="6"/>
  <c r="V262" i="6"/>
  <c r="AF262" i="6"/>
  <c r="AG262" i="6"/>
  <c r="O262" i="6"/>
  <c r="M262" i="6"/>
  <c r="AR270" i="6"/>
  <c r="AJ270" i="6"/>
  <c r="AB270" i="6"/>
  <c r="T270" i="6"/>
  <c r="AQ270" i="6"/>
  <c r="AI270" i="6"/>
  <c r="AA270" i="6"/>
  <c r="S270" i="6"/>
  <c r="AS270" i="6"/>
  <c r="AG270" i="6"/>
  <c r="W270" i="6"/>
  <c r="AP270" i="6"/>
  <c r="AF270" i="6"/>
  <c r="V270" i="6"/>
  <c r="AV270" i="6"/>
  <c r="AH270" i="6"/>
  <c r="AU270" i="6"/>
  <c r="AE270" i="6"/>
  <c r="AN270" i="6"/>
  <c r="Z270" i="6"/>
  <c r="AM270" i="6"/>
  <c r="Y270" i="6"/>
  <c r="X270" i="6"/>
  <c r="U270" i="6"/>
  <c r="AL270" i="6"/>
  <c r="AK270" i="6"/>
  <c r="AD270" i="6"/>
  <c r="AC270" i="6"/>
  <c r="AT270" i="6"/>
  <c r="AO270" i="6"/>
  <c r="O270" i="6"/>
  <c r="M270" i="6"/>
  <c r="AR278" i="6"/>
  <c r="AJ278" i="6"/>
  <c r="AB278" i="6"/>
  <c r="T278" i="6"/>
  <c r="AQ278" i="6"/>
  <c r="AI278" i="6"/>
  <c r="AA278" i="6"/>
  <c r="S278" i="6"/>
  <c r="AM278" i="6"/>
  <c r="AC278" i="6"/>
  <c r="AV278" i="6"/>
  <c r="AL278" i="6"/>
  <c r="Z278" i="6"/>
  <c r="AH278" i="6"/>
  <c r="V278" i="6"/>
  <c r="AU278" i="6"/>
  <c r="AG278" i="6"/>
  <c r="U278" i="6"/>
  <c r="AP278" i="6"/>
  <c r="AD278" i="6"/>
  <c r="AO278" i="6"/>
  <c r="Y278" i="6"/>
  <c r="AN278" i="6"/>
  <c r="AK278" i="6"/>
  <c r="X278" i="6"/>
  <c r="W278" i="6"/>
  <c r="AT278" i="6"/>
  <c r="AS278" i="6"/>
  <c r="AF278" i="6"/>
  <c r="AE278" i="6"/>
  <c r="O278" i="6"/>
  <c r="M278" i="6"/>
  <c r="AR286" i="6"/>
  <c r="AJ286" i="6"/>
  <c r="AB286" i="6"/>
  <c r="T286" i="6"/>
  <c r="AQ286" i="6"/>
  <c r="AI286" i="6"/>
  <c r="AA286" i="6"/>
  <c r="S286" i="6"/>
  <c r="AS286" i="6"/>
  <c r="AG286" i="6"/>
  <c r="W286" i="6"/>
  <c r="AP286" i="6"/>
  <c r="AF286" i="6"/>
  <c r="V286" i="6"/>
  <c r="AN286" i="6"/>
  <c r="Z286" i="6"/>
  <c r="AM286" i="6"/>
  <c r="Y286" i="6"/>
  <c r="AH286" i="6"/>
  <c r="AE286" i="6"/>
  <c r="AT286" i="6"/>
  <c r="X286" i="6"/>
  <c r="AO286" i="6"/>
  <c r="U286" i="6"/>
  <c r="AL286" i="6"/>
  <c r="AK286" i="6"/>
  <c r="AV286" i="6"/>
  <c r="AU286" i="6"/>
  <c r="AD286" i="6"/>
  <c r="AC286" i="6"/>
  <c r="O286" i="6"/>
  <c r="M286" i="6"/>
  <c r="AR294" i="6"/>
  <c r="AJ294" i="6"/>
  <c r="AB294" i="6"/>
  <c r="T294" i="6"/>
  <c r="AQ294" i="6"/>
  <c r="AI294" i="6"/>
  <c r="AA294" i="6"/>
  <c r="S294" i="6"/>
  <c r="AM294" i="6"/>
  <c r="AC294" i="6"/>
  <c r="AV294" i="6"/>
  <c r="AL294" i="6"/>
  <c r="Z294" i="6"/>
  <c r="AP294" i="6"/>
  <c r="AD294" i="6"/>
  <c r="AO294" i="6"/>
  <c r="Y294" i="6"/>
  <c r="AN294" i="6"/>
  <c r="V294" i="6"/>
  <c r="AK294" i="6"/>
  <c r="U294" i="6"/>
  <c r="AF294" i="6"/>
  <c r="AU294" i="6"/>
  <c r="AE294" i="6"/>
  <c r="X294" i="6"/>
  <c r="W294" i="6"/>
  <c r="AT294" i="6"/>
  <c r="AS294" i="6"/>
  <c r="AH294" i="6"/>
  <c r="AG294" i="6"/>
  <c r="O294" i="6"/>
  <c r="M294" i="6"/>
  <c r="AR302" i="6"/>
  <c r="AJ302" i="6"/>
  <c r="AB302" i="6"/>
  <c r="T302" i="6"/>
  <c r="AQ302" i="6"/>
  <c r="AI302" i="6"/>
  <c r="AA302" i="6"/>
  <c r="S302" i="6"/>
  <c r="AS302" i="6"/>
  <c r="AG302" i="6"/>
  <c r="W302" i="6"/>
  <c r="AP302" i="6"/>
  <c r="AF302" i="6"/>
  <c r="V302" i="6"/>
  <c r="AT302" i="6"/>
  <c r="AD302" i="6"/>
  <c r="AO302" i="6"/>
  <c r="AC302" i="6"/>
  <c r="AV302" i="6"/>
  <c r="Z302" i="6"/>
  <c r="AU302" i="6"/>
  <c r="Y302" i="6"/>
  <c r="AL302" i="6"/>
  <c r="AK302" i="6"/>
  <c r="AH302" i="6"/>
  <c r="AE302" i="6"/>
  <c r="X302" i="6"/>
  <c r="U302" i="6"/>
  <c r="AM302" i="6"/>
  <c r="AN302" i="6"/>
  <c r="O302" i="6"/>
  <c r="M302" i="6"/>
  <c r="AR310" i="6"/>
  <c r="AJ310" i="6"/>
  <c r="AB310" i="6"/>
  <c r="T310" i="6"/>
  <c r="AQ310" i="6"/>
  <c r="AI310" i="6"/>
  <c r="AA310" i="6"/>
  <c r="S310" i="6"/>
  <c r="AM310" i="6"/>
  <c r="AC310" i="6"/>
  <c r="AV310" i="6"/>
  <c r="AL310" i="6"/>
  <c r="Z310" i="6"/>
  <c r="AT310" i="6"/>
  <c r="AF310" i="6"/>
  <c r="AS310" i="6"/>
  <c r="AE310" i="6"/>
  <c r="AH310" i="6"/>
  <c r="AG310" i="6"/>
  <c r="AP310" i="6"/>
  <c r="X310" i="6"/>
  <c r="AO310" i="6"/>
  <c r="W310" i="6"/>
  <c r="AN310" i="6"/>
  <c r="AK310" i="6"/>
  <c r="V310" i="6"/>
  <c r="U310" i="6"/>
  <c r="AU310" i="6"/>
  <c r="Y310" i="6"/>
  <c r="AD310" i="6"/>
  <c r="O310" i="6"/>
  <c r="M310" i="6"/>
  <c r="AR318" i="6"/>
  <c r="AJ318" i="6"/>
  <c r="AB318" i="6"/>
  <c r="T318" i="6"/>
  <c r="AQ318" i="6"/>
  <c r="AI318" i="6"/>
  <c r="AA318" i="6"/>
  <c r="S318" i="6"/>
  <c r="AS318" i="6"/>
  <c r="AG318" i="6"/>
  <c r="W318" i="6"/>
  <c r="AP318" i="6"/>
  <c r="AF318" i="6"/>
  <c r="V318" i="6"/>
  <c r="AN318" i="6"/>
  <c r="Z318" i="6"/>
  <c r="AM318" i="6"/>
  <c r="Y318" i="6"/>
  <c r="AV318" i="6"/>
  <c r="AH318" i="6"/>
  <c r="AU318" i="6"/>
  <c r="AE318" i="6"/>
  <c r="AT318" i="6"/>
  <c r="AO318" i="6"/>
  <c r="AD318" i="6"/>
  <c r="AC318" i="6"/>
  <c r="X318" i="6"/>
  <c r="U318" i="6"/>
  <c r="AL318" i="6"/>
  <c r="AK318" i="6"/>
  <c r="O318" i="6"/>
  <c r="M318" i="6"/>
  <c r="AR326" i="6"/>
  <c r="AJ326" i="6"/>
  <c r="AB326" i="6"/>
  <c r="T326" i="6"/>
  <c r="AQ326" i="6"/>
  <c r="AI326" i="6"/>
  <c r="AA326" i="6"/>
  <c r="S326" i="6"/>
  <c r="AM326" i="6"/>
  <c r="AC326" i="6"/>
  <c r="AV326" i="6"/>
  <c r="AL326" i="6"/>
  <c r="Z326" i="6"/>
  <c r="AP326" i="6"/>
  <c r="AD326" i="6"/>
  <c r="AO326" i="6"/>
  <c r="Y326" i="6"/>
  <c r="AH326" i="6"/>
  <c r="V326" i="6"/>
  <c r="AU326" i="6"/>
  <c r="AG326" i="6"/>
  <c r="U326" i="6"/>
  <c r="AF326" i="6"/>
  <c r="AE326" i="6"/>
  <c r="AT326" i="6"/>
  <c r="AS326" i="6"/>
  <c r="AN326" i="6"/>
  <c r="AK326" i="6"/>
  <c r="X326" i="6"/>
  <c r="W326" i="6"/>
  <c r="O326" i="6"/>
  <c r="M326" i="6"/>
  <c r="AR334" i="6"/>
  <c r="AJ334" i="6"/>
  <c r="AB334" i="6"/>
  <c r="T334" i="6"/>
  <c r="AQ334" i="6"/>
  <c r="AI334" i="6"/>
  <c r="AA334" i="6"/>
  <c r="S334" i="6"/>
  <c r="AS334" i="6"/>
  <c r="AG334" i="6"/>
  <c r="W334" i="6"/>
  <c r="AP334" i="6"/>
  <c r="AF334" i="6"/>
  <c r="V334" i="6"/>
  <c r="AT334" i="6"/>
  <c r="AD334" i="6"/>
  <c r="AO334" i="6"/>
  <c r="AC334" i="6"/>
  <c r="AL334" i="6"/>
  <c r="X334" i="6"/>
  <c r="AK334" i="6"/>
  <c r="U334" i="6"/>
  <c r="AV334" i="6"/>
  <c r="AU334" i="6"/>
  <c r="AH334" i="6"/>
  <c r="AE334" i="6"/>
  <c r="Z334" i="6"/>
  <c r="Y334" i="6"/>
  <c r="AM334" i="6"/>
  <c r="AN334" i="6"/>
  <c r="O334" i="6"/>
  <c r="M334" i="6"/>
  <c r="AR342" i="6"/>
  <c r="AJ342" i="6"/>
  <c r="AB342" i="6"/>
  <c r="T342" i="6"/>
  <c r="AQ342" i="6"/>
  <c r="AI342" i="6"/>
  <c r="AA342" i="6"/>
  <c r="S342" i="6"/>
  <c r="AM342" i="6"/>
  <c r="AC342" i="6"/>
  <c r="AV342" i="6"/>
  <c r="AL342" i="6"/>
  <c r="Z342" i="6"/>
  <c r="AT342" i="6"/>
  <c r="AF342" i="6"/>
  <c r="AS342" i="6"/>
  <c r="AE342" i="6"/>
  <c r="AN342" i="6"/>
  <c r="X342" i="6"/>
  <c r="AK342" i="6"/>
  <c r="W342" i="6"/>
  <c r="AH342" i="6"/>
  <c r="AG342" i="6"/>
  <c r="V342" i="6"/>
  <c r="AU342" i="6"/>
  <c r="U342" i="6"/>
  <c r="AP342" i="6"/>
  <c r="AO342" i="6"/>
  <c r="Y342" i="6"/>
  <c r="AD342" i="6"/>
  <c r="O342" i="6"/>
  <c r="M342" i="6"/>
  <c r="AR350" i="6"/>
  <c r="AJ350" i="6"/>
  <c r="AB350" i="6"/>
  <c r="T350" i="6"/>
  <c r="AQ350" i="6"/>
  <c r="AI350" i="6"/>
  <c r="AA350" i="6"/>
  <c r="S350" i="6"/>
  <c r="AS350" i="6"/>
  <c r="AG350" i="6"/>
  <c r="W350" i="6"/>
  <c r="AP350" i="6"/>
  <c r="AF350" i="6"/>
  <c r="V350" i="6"/>
  <c r="AV350" i="6"/>
  <c r="AH350" i="6"/>
  <c r="AU350" i="6"/>
  <c r="AE350" i="6"/>
  <c r="AN350" i="6"/>
  <c r="Z350" i="6"/>
  <c r="AM350" i="6"/>
  <c r="Y350" i="6"/>
  <c r="X350" i="6"/>
  <c r="U350" i="6"/>
  <c r="AL350" i="6"/>
  <c r="AK350" i="6"/>
  <c r="AD350" i="6"/>
  <c r="AC350" i="6"/>
  <c r="AT350" i="6"/>
  <c r="AO350" i="6"/>
  <c r="O350" i="6"/>
  <c r="M350" i="6"/>
  <c r="AR358" i="6"/>
  <c r="AJ358" i="6"/>
  <c r="AB358" i="6"/>
  <c r="T358" i="6"/>
  <c r="AQ358" i="6"/>
  <c r="AI358" i="6"/>
  <c r="AA358" i="6"/>
  <c r="S358" i="6"/>
  <c r="AM358" i="6"/>
  <c r="AC358" i="6"/>
  <c r="AV358" i="6"/>
  <c r="AL358" i="6"/>
  <c r="Z358" i="6"/>
  <c r="AH358" i="6"/>
  <c r="V358" i="6"/>
  <c r="AU358" i="6"/>
  <c r="AG358" i="6"/>
  <c r="U358" i="6"/>
  <c r="AP358" i="6"/>
  <c r="AD358" i="6"/>
  <c r="AO358" i="6"/>
  <c r="Y358" i="6"/>
  <c r="AN358" i="6"/>
  <c r="AK358" i="6"/>
  <c r="X358" i="6"/>
  <c r="W358" i="6"/>
  <c r="AT358" i="6"/>
  <c r="AS358" i="6"/>
  <c r="AF358" i="6"/>
  <c r="AE358" i="6"/>
  <c r="O358" i="6"/>
  <c r="M358" i="6"/>
  <c r="AR366" i="6"/>
  <c r="AJ366" i="6"/>
  <c r="AB366" i="6"/>
  <c r="T366" i="6"/>
  <c r="AQ366" i="6"/>
  <c r="AI366" i="6"/>
  <c r="AA366" i="6"/>
  <c r="S366" i="6"/>
  <c r="AS366" i="6"/>
  <c r="AG366" i="6"/>
  <c r="W366" i="6"/>
  <c r="AP366" i="6"/>
  <c r="AF366" i="6"/>
  <c r="V366" i="6"/>
  <c r="AN366" i="6"/>
  <c r="Z366" i="6"/>
  <c r="AM366" i="6"/>
  <c r="Y366" i="6"/>
  <c r="AH366" i="6"/>
  <c r="AE366" i="6"/>
  <c r="AT366" i="6"/>
  <c r="X366" i="6"/>
  <c r="AO366" i="6"/>
  <c r="U366" i="6"/>
  <c r="AL366" i="6"/>
  <c r="AK366" i="6"/>
  <c r="AD366" i="6"/>
  <c r="AC366" i="6"/>
  <c r="AU366" i="6"/>
  <c r="AV366" i="6"/>
  <c r="O366" i="6"/>
  <c r="M366" i="6"/>
  <c r="AR374" i="6"/>
  <c r="AJ374" i="6"/>
  <c r="AB374" i="6"/>
  <c r="T374" i="6"/>
  <c r="AQ374" i="6"/>
  <c r="AI374" i="6"/>
  <c r="AA374" i="6"/>
  <c r="S374" i="6"/>
  <c r="AM374" i="6"/>
  <c r="AC374" i="6"/>
  <c r="AV374" i="6"/>
  <c r="AL374" i="6"/>
  <c r="Z374" i="6"/>
  <c r="AP374" i="6"/>
  <c r="AD374" i="6"/>
  <c r="AO374" i="6"/>
  <c r="Y374" i="6"/>
  <c r="AN374" i="6"/>
  <c r="V374" i="6"/>
  <c r="AK374" i="6"/>
  <c r="U374" i="6"/>
  <c r="AF374" i="6"/>
  <c r="AU374" i="6"/>
  <c r="AE374" i="6"/>
  <c r="AT374" i="6"/>
  <c r="AS374" i="6"/>
  <c r="X374" i="6"/>
  <c r="W374" i="6"/>
  <c r="AH374" i="6"/>
  <c r="AG374" i="6"/>
  <c r="O374" i="6"/>
  <c r="M374" i="6"/>
  <c r="AU382" i="6"/>
  <c r="AM382" i="6"/>
  <c r="AE382" i="6"/>
  <c r="W382" i="6"/>
  <c r="AT382" i="6"/>
  <c r="AL382" i="6"/>
  <c r="AD382" i="6"/>
  <c r="V382" i="6"/>
  <c r="AR382" i="6"/>
  <c r="AH382" i="6"/>
  <c r="X382" i="6"/>
  <c r="AQ382" i="6"/>
  <c r="AG382" i="6"/>
  <c r="U382" i="6"/>
  <c r="AS382" i="6"/>
  <c r="AC382" i="6"/>
  <c r="AP382" i="6"/>
  <c r="AB382" i="6"/>
  <c r="AN382" i="6"/>
  <c r="T382" i="6"/>
  <c r="AK382" i="6"/>
  <c r="S382" i="6"/>
  <c r="AF382" i="6"/>
  <c r="AA382" i="6"/>
  <c r="Z382" i="6"/>
  <c r="Y382" i="6"/>
  <c r="AV382" i="6"/>
  <c r="AO382" i="6"/>
  <c r="AJ382" i="6"/>
  <c r="AI382" i="6"/>
  <c r="O382" i="6"/>
  <c r="M382" i="6"/>
  <c r="AU390" i="6"/>
  <c r="AM390" i="6"/>
  <c r="AE390" i="6"/>
  <c r="W390" i="6"/>
  <c r="AT390" i="6"/>
  <c r="AL390" i="6"/>
  <c r="AD390" i="6"/>
  <c r="V390" i="6"/>
  <c r="AN390" i="6"/>
  <c r="AB390" i="6"/>
  <c r="AK390" i="6"/>
  <c r="AA390" i="6"/>
  <c r="AS390" i="6"/>
  <c r="AG390" i="6"/>
  <c r="S390" i="6"/>
  <c r="AR390" i="6"/>
  <c r="AF390" i="6"/>
  <c r="AV390" i="6"/>
  <c r="Z390" i="6"/>
  <c r="AQ390" i="6"/>
  <c r="Y390" i="6"/>
  <c r="AJ390" i="6"/>
  <c r="T390" i="6"/>
  <c r="AI390" i="6"/>
  <c r="AH390" i="6"/>
  <c r="AC390" i="6"/>
  <c r="X390" i="6"/>
  <c r="U390" i="6"/>
  <c r="AP390" i="6"/>
  <c r="AO390" i="6"/>
  <c r="O390" i="6"/>
  <c r="M390" i="6"/>
  <c r="AU398" i="6"/>
  <c r="AM398" i="6"/>
  <c r="AE398" i="6"/>
  <c r="W398" i="6"/>
  <c r="AT398" i="6"/>
  <c r="AL398" i="6"/>
  <c r="AD398" i="6"/>
  <c r="V398" i="6"/>
  <c r="AR398" i="6"/>
  <c r="AH398" i="6"/>
  <c r="X398" i="6"/>
  <c r="AQ398" i="6"/>
  <c r="AG398" i="6"/>
  <c r="U398" i="6"/>
  <c r="AI398" i="6"/>
  <c r="S398" i="6"/>
  <c r="AV398" i="6"/>
  <c r="AF398" i="6"/>
  <c r="AJ398" i="6"/>
  <c r="AC398" i="6"/>
  <c r="AP398" i="6"/>
  <c r="Z398" i="6"/>
  <c r="AO398" i="6"/>
  <c r="Y398" i="6"/>
  <c r="AN398" i="6"/>
  <c r="AK398" i="6"/>
  <c r="T398" i="6"/>
  <c r="AS398" i="6"/>
  <c r="AB398" i="6"/>
  <c r="AA398" i="6"/>
  <c r="O398" i="6"/>
  <c r="M398" i="6"/>
  <c r="AU406" i="6"/>
  <c r="AM406" i="6"/>
  <c r="AE406" i="6"/>
  <c r="W406" i="6"/>
  <c r="AT406" i="6"/>
  <c r="AL406" i="6"/>
  <c r="AD406" i="6"/>
  <c r="V406" i="6"/>
  <c r="AN406" i="6"/>
  <c r="AB406" i="6"/>
  <c r="AK406" i="6"/>
  <c r="AA406" i="6"/>
  <c r="AI406" i="6"/>
  <c r="U406" i="6"/>
  <c r="AV406" i="6"/>
  <c r="AH406" i="6"/>
  <c r="T406" i="6"/>
  <c r="AP406" i="6"/>
  <c r="X406" i="6"/>
  <c r="AO406" i="6"/>
  <c r="S406" i="6"/>
  <c r="AF406" i="6"/>
  <c r="AS406" i="6"/>
  <c r="AC406" i="6"/>
  <c r="Z406" i="6"/>
  <c r="Y406" i="6"/>
  <c r="AR406" i="6"/>
  <c r="AQ406" i="6"/>
  <c r="AJ406" i="6"/>
  <c r="AG406" i="6"/>
  <c r="O406" i="6"/>
  <c r="M406" i="6"/>
  <c r="AU414" i="6"/>
  <c r="AM414" i="6"/>
  <c r="AE414" i="6"/>
  <c r="W414" i="6"/>
  <c r="AT414" i="6"/>
  <c r="AL414" i="6"/>
  <c r="AD414" i="6"/>
  <c r="V414" i="6"/>
  <c r="AR414" i="6"/>
  <c r="AH414" i="6"/>
  <c r="X414" i="6"/>
  <c r="AQ414" i="6"/>
  <c r="AG414" i="6"/>
  <c r="U414" i="6"/>
  <c r="AK414" i="6"/>
  <c r="Y414" i="6"/>
  <c r="AJ414" i="6"/>
  <c r="T414" i="6"/>
  <c r="AV414" i="6"/>
  <c r="AB414" i="6"/>
  <c r="AS414" i="6"/>
  <c r="AA414" i="6"/>
  <c r="AN414" i="6"/>
  <c r="AI414" i="6"/>
  <c r="AF414" i="6"/>
  <c r="AC414" i="6"/>
  <c r="Z414" i="6"/>
  <c r="S414" i="6"/>
  <c r="AO414" i="6"/>
  <c r="AP414" i="6"/>
  <c r="O414" i="6"/>
  <c r="M414" i="6"/>
  <c r="AU422" i="6"/>
  <c r="AM422" i="6"/>
  <c r="AE422" i="6"/>
  <c r="W422" i="6"/>
  <c r="AT422" i="6"/>
  <c r="AL422" i="6"/>
  <c r="AD422" i="6"/>
  <c r="V422" i="6"/>
  <c r="AN422" i="6"/>
  <c r="AB422" i="6"/>
  <c r="AK422" i="6"/>
  <c r="AA422" i="6"/>
  <c r="AO422" i="6"/>
  <c r="Y422" i="6"/>
  <c r="AJ422" i="6"/>
  <c r="X422" i="6"/>
  <c r="AH422" i="6"/>
  <c r="AG422" i="6"/>
  <c r="AR422" i="6"/>
  <c r="Z422" i="6"/>
  <c r="AQ422" i="6"/>
  <c r="U422" i="6"/>
  <c r="AP422" i="6"/>
  <c r="AI422" i="6"/>
  <c r="T422" i="6"/>
  <c r="S422" i="6"/>
  <c r="AV422" i="6"/>
  <c r="AS422" i="6"/>
  <c r="AF422" i="6"/>
  <c r="AC422" i="6"/>
  <c r="O422" i="6"/>
  <c r="M422" i="6"/>
  <c r="AU430" i="6"/>
  <c r="AM430" i="6"/>
  <c r="AE430" i="6"/>
  <c r="W430" i="6"/>
  <c r="AT430" i="6"/>
  <c r="AL430" i="6"/>
  <c r="AD430" i="6"/>
  <c r="V430" i="6"/>
  <c r="AR430" i="6"/>
  <c r="AH430" i="6"/>
  <c r="X430" i="6"/>
  <c r="AQ430" i="6"/>
  <c r="AG430" i="6"/>
  <c r="U430" i="6"/>
  <c r="AJ430" i="6"/>
  <c r="T430" i="6"/>
  <c r="AI430" i="6"/>
  <c r="S430" i="6"/>
  <c r="AV430" i="6"/>
  <c r="AF430" i="6"/>
  <c r="AP430" i="6"/>
  <c r="AB430" i="6"/>
  <c r="AO430" i="6"/>
  <c r="AA430" i="6"/>
  <c r="AN430" i="6"/>
  <c r="Z430" i="6"/>
  <c r="AS430" i="6"/>
  <c r="AK430" i="6"/>
  <c r="AC430" i="6"/>
  <c r="Y430" i="6"/>
  <c r="O430" i="6"/>
  <c r="M430" i="6"/>
  <c r="AR438" i="6"/>
  <c r="AJ438" i="6"/>
  <c r="AB438" i="6"/>
  <c r="T438" i="6"/>
  <c r="AQ438" i="6"/>
  <c r="AI438" i="6"/>
  <c r="AA438" i="6"/>
  <c r="S438" i="6"/>
  <c r="AN438" i="6"/>
  <c r="AD438" i="6"/>
  <c r="AM438" i="6"/>
  <c r="AC438" i="6"/>
  <c r="AS438" i="6"/>
  <c r="AE438" i="6"/>
  <c r="AP438" i="6"/>
  <c r="Z438" i="6"/>
  <c r="AG438" i="6"/>
  <c r="AV438" i="6"/>
  <c r="AF438" i="6"/>
  <c r="AU438" i="6"/>
  <c r="Y438" i="6"/>
  <c r="AO438" i="6"/>
  <c r="W438" i="6"/>
  <c r="AL438" i="6"/>
  <c r="V438" i="6"/>
  <c r="AK438" i="6"/>
  <c r="U438" i="6"/>
  <c r="X438" i="6"/>
  <c r="AT438" i="6"/>
  <c r="AH438" i="6"/>
  <c r="O438" i="6"/>
  <c r="M438" i="6"/>
  <c r="AS446" i="6"/>
  <c r="AK446" i="6"/>
  <c r="AC446" i="6"/>
  <c r="U446" i="6"/>
  <c r="AN446" i="6"/>
  <c r="AE446" i="6"/>
  <c r="V446" i="6"/>
  <c r="AV446" i="6"/>
  <c r="AM446" i="6"/>
  <c r="AD446" i="6"/>
  <c r="T446" i="6"/>
  <c r="AJ446" i="6"/>
  <c r="Y446" i="6"/>
  <c r="AR446" i="6"/>
  <c r="AG446" i="6"/>
  <c r="S446" i="6"/>
  <c r="AQ446" i="6"/>
  <c r="AF446" i="6"/>
  <c r="AP446" i="6"/>
  <c r="X446" i="6"/>
  <c r="AI446" i="6"/>
  <c r="AH446" i="6"/>
  <c r="Z446" i="6"/>
  <c r="W446" i="6"/>
  <c r="AU446" i="6"/>
  <c r="AO446" i="6"/>
  <c r="AL446" i="6"/>
  <c r="AB446" i="6"/>
  <c r="AT446" i="6"/>
  <c r="AA446" i="6"/>
  <c r="O446" i="6"/>
  <c r="M446" i="6"/>
  <c r="AU454" i="6"/>
  <c r="AM454" i="6"/>
  <c r="AE454" i="6"/>
  <c r="W454" i="6"/>
  <c r="AV454" i="6"/>
  <c r="AL454" i="6"/>
  <c r="AC454" i="6"/>
  <c r="T454" i="6"/>
  <c r="AT454" i="6"/>
  <c r="AJ454" i="6"/>
  <c r="Z454" i="6"/>
  <c r="AS454" i="6"/>
  <c r="AI454" i="6"/>
  <c r="Y454" i="6"/>
  <c r="AG454" i="6"/>
  <c r="S454" i="6"/>
  <c r="AP454" i="6"/>
  <c r="AB454" i="6"/>
  <c r="AO454" i="6"/>
  <c r="AA454" i="6"/>
  <c r="AH454" i="6"/>
  <c r="X454" i="6"/>
  <c r="AR454" i="6"/>
  <c r="V454" i="6"/>
  <c r="AQ454" i="6"/>
  <c r="AK454" i="6"/>
  <c r="AF454" i="6"/>
  <c r="AD454" i="6"/>
  <c r="AN454" i="6"/>
  <c r="U454" i="6"/>
  <c r="O454" i="6"/>
  <c r="M454" i="6"/>
  <c r="AU462" i="6"/>
  <c r="AM462" i="6"/>
  <c r="AE462" i="6"/>
  <c r="W462" i="6"/>
  <c r="AS462" i="6"/>
  <c r="AJ462" i="6"/>
  <c r="AA462" i="6"/>
  <c r="AV462" i="6"/>
  <c r="AK462" i="6"/>
  <c r="Z462" i="6"/>
  <c r="AT462" i="6"/>
  <c r="AI462" i="6"/>
  <c r="Y462" i="6"/>
  <c r="AQ462" i="6"/>
  <c r="AD462" i="6"/>
  <c r="AN462" i="6"/>
  <c r="X462" i="6"/>
  <c r="AL462" i="6"/>
  <c r="V462" i="6"/>
  <c r="AR462" i="6"/>
  <c r="U462" i="6"/>
  <c r="AO462" i="6"/>
  <c r="S462" i="6"/>
  <c r="AG462" i="6"/>
  <c r="AF462" i="6"/>
  <c r="AC462" i="6"/>
  <c r="AB462" i="6"/>
  <c r="T462" i="6"/>
  <c r="AP462" i="6"/>
  <c r="AH462" i="6"/>
  <c r="O462" i="6"/>
  <c r="M462" i="6"/>
  <c r="AU470" i="6"/>
  <c r="AM470" i="6"/>
  <c r="AE470" i="6"/>
  <c r="W470" i="6"/>
  <c r="AR470" i="6"/>
  <c r="AI470" i="6"/>
  <c r="Z470" i="6"/>
  <c r="AQ470" i="6"/>
  <c r="AH470" i="6"/>
  <c r="Y470" i="6"/>
  <c r="AP470" i="6"/>
  <c r="AD470" i="6"/>
  <c r="S470" i="6"/>
  <c r="AO470" i="6"/>
  <c r="AC470" i="6"/>
  <c r="AV470" i="6"/>
  <c r="AF470" i="6"/>
  <c r="AN470" i="6"/>
  <c r="X470" i="6"/>
  <c r="AL470" i="6"/>
  <c r="V470" i="6"/>
  <c r="AG470" i="6"/>
  <c r="AB470" i="6"/>
  <c r="AA470" i="6"/>
  <c r="AT470" i="6"/>
  <c r="T470" i="6"/>
  <c r="AS470" i="6"/>
  <c r="AK470" i="6"/>
  <c r="AJ470" i="6"/>
  <c r="U470" i="6"/>
  <c r="O470" i="6"/>
  <c r="M470" i="6"/>
  <c r="AS478" i="6"/>
  <c r="AK478" i="6"/>
  <c r="AC478" i="6"/>
  <c r="AO478" i="6"/>
  <c r="AG478" i="6"/>
  <c r="AQ478" i="6"/>
  <c r="AF478" i="6"/>
  <c r="W478" i="6"/>
  <c r="AU478" i="6"/>
  <c r="AI478" i="6"/>
  <c r="X478" i="6"/>
  <c r="AT478" i="6"/>
  <c r="AH478" i="6"/>
  <c r="V478" i="6"/>
  <c r="AL478" i="6"/>
  <c r="U478" i="6"/>
  <c r="AJ478" i="6"/>
  <c r="T478" i="6"/>
  <c r="AM478" i="6"/>
  <c r="AB478" i="6"/>
  <c r="AV478" i="6"/>
  <c r="AA478" i="6"/>
  <c r="Z478" i="6"/>
  <c r="Y478" i="6"/>
  <c r="S478" i="6"/>
  <c r="AP478" i="6"/>
  <c r="AN478" i="6"/>
  <c r="AE478" i="6"/>
  <c r="AR478" i="6"/>
  <c r="AD478" i="6"/>
  <c r="O478" i="6"/>
  <c r="M478" i="6"/>
  <c r="AS486" i="6"/>
  <c r="AK486" i="6"/>
  <c r="AC486" i="6"/>
  <c r="U486" i="6"/>
  <c r="AO486" i="6"/>
  <c r="AG486" i="6"/>
  <c r="Y486" i="6"/>
  <c r="AV486" i="6"/>
  <c r="AL486" i="6"/>
  <c r="AA486" i="6"/>
  <c r="AM486" i="6"/>
  <c r="Z486" i="6"/>
  <c r="AJ486" i="6"/>
  <c r="X486" i="6"/>
  <c r="AP486" i="6"/>
  <c r="W486" i="6"/>
  <c r="AN486" i="6"/>
  <c r="V486" i="6"/>
  <c r="AH486" i="6"/>
  <c r="AU486" i="6"/>
  <c r="AD486" i="6"/>
  <c r="AT486" i="6"/>
  <c r="AB486" i="6"/>
  <c r="AE486" i="6"/>
  <c r="T486" i="6"/>
  <c r="S486" i="6"/>
  <c r="AR486" i="6"/>
  <c r="AQ486" i="6"/>
  <c r="AI486" i="6"/>
  <c r="AF486" i="6"/>
  <c r="O486" i="6"/>
  <c r="M486" i="6"/>
  <c r="AS494" i="6"/>
  <c r="AK494" i="6"/>
  <c r="AC494" i="6"/>
  <c r="U494" i="6"/>
  <c r="AO494" i="6"/>
  <c r="AG494" i="6"/>
  <c r="Y494" i="6"/>
  <c r="AQ494" i="6"/>
  <c r="AF494" i="6"/>
  <c r="V494" i="6"/>
  <c r="AP494" i="6"/>
  <c r="AD494" i="6"/>
  <c r="AN494" i="6"/>
  <c r="AB494" i="6"/>
  <c r="AT494" i="6"/>
  <c r="AA494" i="6"/>
  <c r="AR494" i="6"/>
  <c r="Z494" i="6"/>
  <c r="AI494" i="6"/>
  <c r="AV494" i="6"/>
  <c r="X494" i="6"/>
  <c r="AU494" i="6"/>
  <c r="W494" i="6"/>
  <c r="AH494" i="6"/>
  <c r="AE494" i="6"/>
  <c r="T494" i="6"/>
  <c r="AM494" i="6"/>
  <c r="AL494" i="6"/>
  <c r="AJ494" i="6"/>
  <c r="S494" i="6"/>
  <c r="O494" i="6"/>
  <c r="M494" i="6"/>
  <c r="AT5" i="6"/>
  <c r="AL5" i="6"/>
  <c r="AD5" i="6"/>
  <c r="AS5" i="6"/>
  <c r="AK5" i="6"/>
  <c r="AC5" i="6"/>
  <c r="AR5" i="6"/>
  <c r="AJ5" i="6"/>
  <c r="AB5" i="6"/>
  <c r="AQ5" i="6"/>
  <c r="AI5" i="6"/>
  <c r="AP5" i="6"/>
  <c r="AH5" i="6"/>
  <c r="AO5" i="6"/>
  <c r="AG5" i="6"/>
  <c r="AV5" i="6"/>
  <c r="AN5" i="6"/>
  <c r="AF5" i="6"/>
  <c r="AU5" i="6"/>
  <c r="AM5" i="6"/>
  <c r="AE5" i="6"/>
  <c r="AV10" i="6"/>
  <c r="AN10" i="6"/>
  <c r="AF10" i="6"/>
  <c r="X10" i="6"/>
  <c r="AU10" i="6"/>
  <c r="AM10" i="6"/>
  <c r="AE10" i="6"/>
  <c r="W10" i="6"/>
  <c r="AT10" i="6"/>
  <c r="AL10" i="6"/>
  <c r="AD10" i="6"/>
  <c r="V10" i="6"/>
  <c r="AS10" i="6"/>
  <c r="AK10" i="6"/>
  <c r="AC10" i="6"/>
  <c r="U10" i="6"/>
  <c r="AR10" i="6"/>
  <c r="AJ10" i="6"/>
  <c r="AB10" i="6"/>
  <c r="T10" i="6"/>
  <c r="AQ10" i="6"/>
  <c r="AI10" i="6"/>
  <c r="AA10" i="6"/>
  <c r="S10" i="6"/>
  <c r="AP10" i="6"/>
  <c r="AH10" i="6"/>
  <c r="Z10" i="6"/>
  <c r="AO10" i="6"/>
  <c r="AG10" i="6"/>
  <c r="Y10" i="6"/>
  <c r="O10" i="6"/>
  <c r="M10" i="6"/>
  <c r="AT9" i="6"/>
  <c r="AL9" i="6"/>
  <c r="AD9" i="6"/>
  <c r="AS9" i="6"/>
  <c r="AK9" i="6"/>
  <c r="AC9" i="6"/>
  <c r="AR9" i="6"/>
  <c r="AJ9" i="6"/>
  <c r="AB9" i="6"/>
  <c r="AQ9" i="6"/>
  <c r="AI9" i="6"/>
  <c r="AP9" i="6"/>
  <c r="AH9" i="6"/>
  <c r="AO9" i="6"/>
  <c r="AG9" i="6"/>
  <c r="Y9" i="6"/>
  <c r="AV9" i="6"/>
  <c r="AN9" i="6"/>
  <c r="AF9" i="6"/>
  <c r="AU9" i="6"/>
  <c r="AM9" i="6"/>
  <c r="AE9" i="6"/>
  <c r="AP15" i="6"/>
  <c r="AH15" i="6"/>
  <c r="Z15" i="6"/>
  <c r="AO15" i="6"/>
  <c r="AG15" i="6"/>
  <c r="Y15" i="6"/>
  <c r="AV15" i="6"/>
  <c r="AN15" i="6"/>
  <c r="AF15" i="6"/>
  <c r="X15" i="6"/>
  <c r="AU15" i="6"/>
  <c r="AM15" i="6"/>
  <c r="AE15" i="6"/>
  <c r="W15" i="6"/>
  <c r="AT15" i="6"/>
  <c r="AL15" i="6"/>
  <c r="AD15" i="6"/>
  <c r="V15" i="6"/>
  <c r="AS15" i="6"/>
  <c r="AK15" i="6"/>
  <c r="AC15" i="6"/>
  <c r="U15" i="6"/>
  <c r="AR15" i="6"/>
  <c r="AJ15" i="6"/>
  <c r="AB15" i="6"/>
  <c r="T15" i="6"/>
  <c r="AQ15" i="6"/>
  <c r="AI15" i="6"/>
  <c r="AA15" i="6"/>
  <c r="S15" i="6"/>
  <c r="O15" i="6"/>
  <c r="M15" i="6"/>
  <c r="AP23" i="6"/>
  <c r="AH23" i="6"/>
  <c r="Z23" i="6"/>
  <c r="AO23" i="6"/>
  <c r="AG23" i="6"/>
  <c r="Y23" i="6"/>
  <c r="AV23" i="6"/>
  <c r="AN23" i="6"/>
  <c r="AF23" i="6"/>
  <c r="X23" i="6"/>
  <c r="AU23" i="6"/>
  <c r="AM23" i="6"/>
  <c r="AE23" i="6"/>
  <c r="W23" i="6"/>
  <c r="AT23" i="6"/>
  <c r="AL23" i="6"/>
  <c r="AD23" i="6"/>
  <c r="V23" i="6"/>
  <c r="AS23" i="6"/>
  <c r="AK23" i="6"/>
  <c r="AC23" i="6"/>
  <c r="U23" i="6"/>
  <c r="AR23" i="6"/>
  <c r="AJ23" i="6"/>
  <c r="AB23" i="6"/>
  <c r="T23" i="6"/>
  <c r="AQ23" i="6"/>
  <c r="AI23" i="6"/>
  <c r="AA23" i="6"/>
  <c r="S23" i="6"/>
  <c r="O23" i="6"/>
  <c r="M23" i="6"/>
  <c r="AP31" i="6"/>
  <c r="AH31" i="6"/>
  <c r="Z31" i="6"/>
  <c r="AO31" i="6"/>
  <c r="AG31" i="6"/>
  <c r="Y31" i="6"/>
  <c r="AV31" i="6"/>
  <c r="AN31" i="6"/>
  <c r="AF31" i="6"/>
  <c r="X31" i="6"/>
  <c r="AU31" i="6"/>
  <c r="AM31" i="6"/>
  <c r="AE31" i="6"/>
  <c r="W31" i="6"/>
  <c r="AT31" i="6"/>
  <c r="AL31" i="6"/>
  <c r="AD31" i="6"/>
  <c r="V31" i="6"/>
  <c r="AS31" i="6"/>
  <c r="AK31" i="6"/>
  <c r="AC31" i="6"/>
  <c r="U31" i="6"/>
  <c r="AR31" i="6"/>
  <c r="AJ31" i="6"/>
  <c r="AB31" i="6"/>
  <c r="T31" i="6"/>
  <c r="AQ31" i="6"/>
  <c r="AI31" i="6"/>
  <c r="AA31" i="6"/>
  <c r="S31" i="6"/>
  <c r="O31" i="6"/>
  <c r="M31" i="6"/>
  <c r="AP39" i="6"/>
  <c r="AH39" i="6"/>
  <c r="Z39" i="6"/>
  <c r="AO39" i="6"/>
  <c r="AG39" i="6"/>
  <c r="Y39" i="6"/>
  <c r="AV39" i="6"/>
  <c r="AN39" i="6"/>
  <c r="AF39" i="6"/>
  <c r="X39" i="6"/>
  <c r="AU39" i="6"/>
  <c r="AM39" i="6"/>
  <c r="AE39" i="6"/>
  <c r="W39" i="6"/>
  <c r="AT39" i="6"/>
  <c r="AL39" i="6"/>
  <c r="AD39" i="6"/>
  <c r="V39" i="6"/>
  <c r="AS39" i="6"/>
  <c r="AK39" i="6"/>
  <c r="AC39" i="6"/>
  <c r="U39" i="6"/>
  <c r="AR39" i="6"/>
  <c r="AJ39" i="6"/>
  <c r="AB39" i="6"/>
  <c r="T39" i="6"/>
  <c r="AQ39" i="6"/>
  <c r="AI39" i="6"/>
  <c r="AA39" i="6"/>
  <c r="S39" i="6"/>
  <c r="O39" i="6"/>
  <c r="M39" i="6"/>
  <c r="AU47" i="6"/>
  <c r="AM47" i="6"/>
  <c r="AE47" i="6"/>
  <c r="W47" i="6"/>
  <c r="AT47" i="6"/>
  <c r="AL47" i="6"/>
  <c r="AD47" i="6"/>
  <c r="V47" i="6"/>
  <c r="AS47" i="6"/>
  <c r="AK47" i="6"/>
  <c r="AC47" i="6"/>
  <c r="U47" i="6"/>
  <c r="AR47" i="6"/>
  <c r="AJ47" i="6"/>
  <c r="AB47" i="6"/>
  <c r="T47" i="6"/>
  <c r="AQ47" i="6"/>
  <c r="AI47" i="6"/>
  <c r="AA47" i="6"/>
  <c r="S47" i="6"/>
  <c r="AP47" i="6"/>
  <c r="AH47" i="6"/>
  <c r="Z47" i="6"/>
  <c r="AO47" i="6"/>
  <c r="AG47" i="6"/>
  <c r="Y47" i="6"/>
  <c r="AV47" i="6"/>
  <c r="AN47" i="6"/>
  <c r="AF47" i="6"/>
  <c r="X47" i="6"/>
  <c r="O47" i="6"/>
  <c r="M47" i="6"/>
  <c r="AU55" i="6"/>
  <c r="AM55" i="6"/>
  <c r="AE55" i="6"/>
  <c r="W55" i="6"/>
  <c r="AT55" i="6"/>
  <c r="AL55" i="6"/>
  <c r="AD55" i="6"/>
  <c r="V55" i="6"/>
  <c r="AS55" i="6"/>
  <c r="AK55" i="6"/>
  <c r="AC55" i="6"/>
  <c r="U55" i="6"/>
  <c r="AR55" i="6"/>
  <c r="AJ55" i="6"/>
  <c r="AB55" i="6"/>
  <c r="T55" i="6"/>
  <c r="AQ55" i="6"/>
  <c r="AI55" i="6"/>
  <c r="AA55" i="6"/>
  <c r="S55" i="6"/>
  <c r="AP55" i="6"/>
  <c r="AH55" i="6"/>
  <c r="Z55" i="6"/>
  <c r="AO55" i="6"/>
  <c r="AG55" i="6"/>
  <c r="Y55" i="6"/>
  <c r="AV55" i="6"/>
  <c r="AN55" i="6"/>
  <c r="AF55" i="6"/>
  <c r="X55" i="6"/>
  <c r="O55" i="6"/>
  <c r="M55" i="6"/>
  <c r="AU63" i="6"/>
  <c r="AM63" i="6"/>
  <c r="AE63" i="6"/>
  <c r="W63" i="6"/>
  <c r="AT63" i="6"/>
  <c r="AL63" i="6"/>
  <c r="AD63" i="6"/>
  <c r="V63" i="6"/>
  <c r="AS63" i="6"/>
  <c r="AK63" i="6"/>
  <c r="AC63" i="6"/>
  <c r="U63" i="6"/>
  <c r="AR63" i="6"/>
  <c r="AJ63" i="6"/>
  <c r="AB63" i="6"/>
  <c r="T63" i="6"/>
  <c r="AQ63" i="6"/>
  <c r="AI63" i="6"/>
  <c r="AA63" i="6"/>
  <c r="S63" i="6"/>
  <c r="AP63" i="6"/>
  <c r="AH63" i="6"/>
  <c r="Z63" i="6"/>
  <c r="AO63" i="6"/>
  <c r="AG63" i="6"/>
  <c r="Y63" i="6"/>
  <c r="AV63" i="6"/>
  <c r="AN63" i="6"/>
  <c r="AF63" i="6"/>
  <c r="X63" i="6"/>
  <c r="O63" i="6"/>
  <c r="M63" i="6"/>
  <c r="AV71" i="6"/>
  <c r="AN71" i="6"/>
  <c r="AF71" i="6"/>
  <c r="AU71" i="6"/>
  <c r="AM71" i="6"/>
  <c r="AE71" i="6"/>
  <c r="W71" i="6"/>
  <c r="AT71" i="6"/>
  <c r="AL71" i="6"/>
  <c r="AD71" i="6"/>
  <c r="V71" i="6"/>
  <c r="AS71" i="6"/>
  <c r="AK71" i="6"/>
  <c r="AC71" i="6"/>
  <c r="U71" i="6"/>
  <c r="AQ71" i="6"/>
  <c r="AI71" i="6"/>
  <c r="AA71" i="6"/>
  <c r="S71" i="6"/>
  <c r="AP71" i="6"/>
  <c r="AH71" i="6"/>
  <c r="Z71" i="6"/>
  <c r="AO71" i="6"/>
  <c r="AG71" i="6"/>
  <c r="Y71" i="6"/>
  <c r="AR71" i="6"/>
  <c r="AJ71" i="6"/>
  <c r="AB71" i="6"/>
  <c r="X71" i="6"/>
  <c r="T71" i="6"/>
  <c r="O71" i="6"/>
  <c r="M71" i="6"/>
  <c r="AV79" i="6"/>
  <c r="AN79" i="6"/>
  <c r="AF79" i="6"/>
  <c r="X79" i="6"/>
  <c r="AU79" i="6"/>
  <c r="AM79" i="6"/>
  <c r="AE79" i="6"/>
  <c r="W79" i="6"/>
  <c r="AT79" i="6"/>
  <c r="AL79" i="6"/>
  <c r="AD79" i="6"/>
  <c r="V79" i="6"/>
  <c r="AS79" i="6"/>
  <c r="AK79" i="6"/>
  <c r="AC79" i="6"/>
  <c r="U79" i="6"/>
  <c r="AR79" i="6"/>
  <c r="AJ79" i="6"/>
  <c r="AB79" i="6"/>
  <c r="T79" i="6"/>
  <c r="AQ79" i="6"/>
  <c r="AI79" i="6"/>
  <c r="AA79" i="6"/>
  <c r="S79" i="6"/>
  <c r="AP79" i="6"/>
  <c r="AH79" i="6"/>
  <c r="Z79" i="6"/>
  <c r="AO79" i="6"/>
  <c r="AG79" i="6"/>
  <c r="Y79" i="6"/>
  <c r="O79" i="6"/>
  <c r="M79" i="6"/>
  <c r="AR87" i="6"/>
  <c r="AJ87" i="6"/>
  <c r="AB87" i="6"/>
  <c r="T87" i="6"/>
  <c r="AQ87" i="6"/>
  <c r="AI87" i="6"/>
  <c r="AA87" i="6"/>
  <c r="S87" i="6"/>
  <c r="AP87" i="6"/>
  <c r="AH87" i="6"/>
  <c r="Z87" i="6"/>
  <c r="AV87" i="6"/>
  <c r="AN87" i="6"/>
  <c r="AF87" i="6"/>
  <c r="X87" i="6"/>
  <c r="AU87" i="6"/>
  <c r="AM87" i="6"/>
  <c r="AE87" i="6"/>
  <c r="W87" i="6"/>
  <c r="AT87" i="6"/>
  <c r="AL87" i="6"/>
  <c r="AD87" i="6"/>
  <c r="V87" i="6"/>
  <c r="AS87" i="6"/>
  <c r="AO87" i="6"/>
  <c r="AK87" i="6"/>
  <c r="AG87" i="6"/>
  <c r="AC87" i="6"/>
  <c r="Y87" i="6"/>
  <c r="U87" i="6"/>
  <c r="O87" i="6"/>
  <c r="M87" i="6"/>
  <c r="AR95" i="6"/>
  <c r="AJ95" i="6"/>
  <c r="AB95" i="6"/>
  <c r="T95" i="6"/>
  <c r="AQ95" i="6"/>
  <c r="AI95" i="6"/>
  <c r="AA95" i="6"/>
  <c r="S95" i="6"/>
  <c r="AP95" i="6"/>
  <c r="AH95" i="6"/>
  <c r="Z95" i="6"/>
  <c r="AV95" i="6"/>
  <c r="AN95" i="6"/>
  <c r="AF95" i="6"/>
  <c r="X95" i="6"/>
  <c r="AU95" i="6"/>
  <c r="AM95" i="6"/>
  <c r="AE95" i="6"/>
  <c r="W95" i="6"/>
  <c r="AT95" i="6"/>
  <c r="AL95" i="6"/>
  <c r="AD95" i="6"/>
  <c r="V95" i="6"/>
  <c r="AG95" i="6"/>
  <c r="AC95" i="6"/>
  <c r="Y95" i="6"/>
  <c r="U95" i="6"/>
  <c r="AS95" i="6"/>
  <c r="AO95" i="6"/>
  <c r="AK95" i="6"/>
  <c r="O95" i="6"/>
  <c r="M95" i="6"/>
  <c r="AR103" i="6"/>
  <c r="AJ103" i="6"/>
  <c r="AB103" i="6"/>
  <c r="T103" i="6"/>
  <c r="AQ103" i="6"/>
  <c r="AI103" i="6"/>
  <c r="AA103" i="6"/>
  <c r="S103" i="6"/>
  <c r="AP103" i="6"/>
  <c r="AH103" i="6"/>
  <c r="Z103" i="6"/>
  <c r="AV103" i="6"/>
  <c r="AN103" i="6"/>
  <c r="AF103" i="6"/>
  <c r="X103" i="6"/>
  <c r="AU103" i="6"/>
  <c r="AM103" i="6"/>
  <c r="AE103" i="6"/>
  <c r="W103" i="6"/>
  <c r="AT103" i="6"/>
  <c r="AL103" i="6"/>
  <c r="AD103" i="6"/>
  <c r="V103" i="6"/>
  <c r="AS103" i="6"/>
  <c r="AO103" i="6"/>
  <c r="AK103" i="6"/>
  <c r="AG103" i="6"/>
  <c r="AC103" i="6"/>
  <c r="Y103" i="6"/>
  <c r="U103" i="6"/>
  <c r="O103" i="6"/>
  <c r="M103" i="6"/>
  <c r="AR111" i="6"/>
  <c r="AJ111" i="6"/>
  <c r="AB111" i="6"/>
  <c r="T111" i="6"/>
  <c r="AQ111" i="6"/>
  <c r="AI111" i="6"/>
  <c r="AA111" i="6"/>
  <c r="S111" i="6"/>
  <c r="AP111" i="6"/>
  <c r="AH111" i="6"/>
  <c r="Z111" i="6"/>
  <c r="AV111" i="6"/>
  <c r="AN111" i="6"/>
  <c r="AF111" i="6"/>
  <c r="X111" i="6"/>
  <c r="AU111" i="6"/>
  <c r="AM111" i="6"/>
  <c r="AE111" i="6"/>
  <c r="W111" i="6"/>
  <c r="AT111" i="6"/>
  <c r="AL111" i="6"/>
  <c r="AD111" i="6"/>
  <c r="V111" i="6"/>
  <c r="AG111" i="6"/>
  <c r="AC111" i="6"/>
  <c r="Y111" i="6"/>
  <c r="U111" i="6"/>
  <c r="AS111" i="6"/>
  <c r="AO111" i="6"/>
  <c r="AK111" i="6"/>
  <c r="O111" i="6"/>
  <c r="M111" i="6"/>
  <c r="AP119" i="6"/>
  <c r="AH119" i="6"/>
  <c r="Z119" i="6"/>
  <c r="AO119" i="6"/>
  <c r="AG119" i="6"/>
  <c r="Y119" i="6"/>
  <c r="AN119" i="6"/>
  <c r="AD119" i="6"/>
  <c r="T119" i="6"/>
  <c r="AM119" i="6"/>
  <c r="AC119" i="6"/>
  <c r="S119" i="6"/>
  <c r="AV119" i="6"/>
  <c r="AL119" i="6"/>
  <c r="AB119" i="6"/>
  <c r="AT119" i="6"/>
  <c r="AJ119" i="6"/>
  <c r="X119" i="6"/>
  <c r="AS119" i="6"/>
  <c r="AI119" i="6"/>
  <c r="W119" i="6"/>
  <c r="AR119" i="6"/>
  <c r="AF119" i="6"/>
  <c r="V119" i="6"/>
  <c r="AU119" i="6"/>
  <c r="AQ119" i="6"/>
  <c r="AK119" i="6"/>
  <c r="AE119" i="6"/>
  <c r="AA119" i="6"/>
  <c r="U119" i="6"/>
  <c r="O119" i="6"/>
  <c r="M119" i="6"/>
  <c r="AU127" i="6"/>
  <c r="AM127" i="6"/>
  <c r="AE127" i="6"/>
  <c r="W127" i="6"/>
  <c r="AT127" i="6"/>
  <c r="AL127" i="6"/>
  <c r="AD127" i="6"/>
  <c r="V127" i="6"/>
  <c r="AQ127" i="6"/>
  <c r="AI127" i="6"/>
  <c r="AA127" i="6"/>
  <c r="S127" i="6"/>
  <c r="AP127" i="6"/>
  <c r="AH127" i="6"/>
  <c r="Z127" i="6"/>
  <c r="AN127" i="6"/>
  <c r="X127" i="6"/>
  <c r="AK127" i="6"/>
  <c r="U127" i="6"/>
  <c r="AJ127" i="6"/>
  <c r="T127" i="6"/>
  <c r="AV127" i="6"/>
  <c r="AF127" i="6"/>
  <c r="AS127" i="6"/>
  <c r="AC127" i="6"/>
  <c r="AR127" i="6"/>
  <c r="AB127" i="6"/>
  <c r="Y127" i="6"/>
  <c r="AO127" i="6"/>
  <c r="AG127" i="6"/>
  <c r="O127" i="6"/>
  <c r="M127" i="6"/>
  <c r="AU135" i="6"/>
  <c r="AM135" i="6"/>
  <c r="AE135" i="6"/>
  <c r="W135" i="6"/>
  <c r="AT135" i="6"/>
  <c r="AL135" i="6"/>
  <c r="AD135" i="6"/>
  <c r="V135" i="6"/>
  <c r="AQ135" i="6"/>
  <c r="AI135" i="6"/>
  <c r="AA135" i="6"/>
  <c r="S135" i="6"/>
  <c r="AP135" i="6"/>
  <c r="AH135" i="6"/>
  <c r="Z135" i="6"/>
  <c r="AO135" i="6"/>
  <c r="Y135" i="6"/>
  <c r="AN135" i="6"/>
  <c r="X135" i="6"/>
  <c r="AF135" i="6"/>
  <c r="AC135" i="6"/>
  <c r="AV135" i="6"/>
  <c r="AB135" i="6"/>
  <c r="AR135" i="6"/>
  <c r="T135" i="6"/>
  <c r="AK135" i="6"/>
  <c r="AJ135" i="6"/>
  <c r="AG135" i="6"/>
  <c r="U135" i="6"/>
  <c r="AS135" i="6"/>
  <c r="O135" i="6"/>
  <c r="M135" i="6"/>
  <c r="AU143" i="6"/>
  <c r="AM143" i="6"/>
  <c r="AE143" i="6"/>
  <c r="W143" i="6"/>
  <c r="AT143" i="6"/>
  <c r="AL143" i="6"/>
  <c r="AD143" i="6"/>
  <c r="V143" i="6"/>
  <c r="AQ143" i="6"/>
  <c r="AI143" i="6"/>
  <c r="AA143" i="6"/>
  <c r="S143" i="6"/>
  <c r="AP143" i="6"/>
  <c r="AH143" i="6"/>
  <c r="Z143" i="6"/>
  <c r="AO143" i="6"/>
  <c r="Y143" i="6"/>
  <c r="AN143" i="6"/>
  <c r="X143" i="6"/>
  <c r="AV143" i="6"/>
  <c r="AB143" i="6"/>
  <c r="AS143" i="6"/>
  <c r="U143" i="6"/>
  <c r="AR143" i="6"/>
  <c r="T143" i="6"/>
  <c r="AJ143" i="6"/>
  <c r="AG143" i="6"/>
  <c r="AF143" i="6"/>
  <c r="AK143" i="6"/>
  <c r="AC143" i="6"/>
  <c r="O143" i="6"/>
  <c r="M143" i="6"/>
  <c r="AU151" i="6"/>
  <c r="AM151" i="6"/>
  <c r="AE151" i="6"/>
  <c r="W151" i="6"/>
  <c r="AT151" i="6"/>
  <c r="AL151" i="6"/>
  <c r="AD151" i="6"/>
  <c r="V151" i="6"/>
  <c r="AQ151" i="6"/>
  <c r="AI151" i="6"/>
  <c r="AA151" i="6"/>
  <c r="S151" i="6"/>
  <c r="AP151" i="6"/>
  <c r="AH151" i="6"/>
  <c r="Z151" i="6"/>
  <c r="AO151" i="6"/>
  <c r="Y151" i="6"/>
  <c r="AN151" i="6"/>
  <c r="X151" i="6"/>
  <c r="AR151" i="6"/>
  <c r="T151" i="6"/>
  <c r="AK151" i="6"/>
  <c r="AJ151" i="6"/>
  <c r="AF151" i="6"/>
  <c r="AC151" i="6"/>
  <c r="AV151" i="6"/>
  <c r="AB151" i="6"/>
  <c r="AS151" i="6"/>
  <c r="U151" i="6"/>
  <c r="AG151" i="6"/>
  <c r="O151" i="6"/>
  <c r="M151" i="6"/>
  <c r="AU159" i="6"/>
  <c r="AM159" i="6"/>
  <c r="AE159" i="6"/>
  <c r="W159" i="6"/>
  <c r="AT159" i="6"/>
  <c r="AL159" i="6"/>
  <c r="AD159" i="6"/>
  <c r="V159" i="6"/>
  <c r="AQ159" i="6"/>
  <c r="AI159" i="6"/>
  <c r="AA159" i="6"/>
  <c r="S159" i="6"/>
  <c r="AP159" i="6"/>
  <c r="AH159" i="6"/>
  <c r="Z159" i="6"/>
  <c r="AO159" i="6"/>
  <c r="Y159" i="6"/>
  <c r="AN159" i="6"/>
  <c r="X159" i="6"/>
  <c r="AJ159" i="6"/>
  <c r="AG159" i="6"/>
  <c r="AF159" i="6"/>
  <c r="AV159" i="6"/>
  <c r="AB159" i="6"/>
  <c r="AS159" i="6"/>
  <c r="U159" i="6"/>
  <c r="AR159" i="6"/>
  <c r="T159" i="6"/>
  <c r="AK159" i="6"/>
  <c r="AC159" i="6"/>
  <c r="O159" i="6"/>
  <c r="M159" i="6"/>
  <c r="AU167" i="6"/>
  <c r="AM167" i="6"/>
  <c r="AE167" i="6"/>
  <c r="W167" i="6"/>
  <c r="AT167" i="6"/>
  <c r="AL167" i="6"/>
  <c r="AD167" i="6"/>
  <c r="V167" i="6"/>
  <c r="AK167" i="6"/>
  <c r="AA167" i="6"/>
  <c r="AV167" i="6"/>
  <c r="AJ167" i="6"/>
  <c r="Z167" i="6"/>
  <c r="AQ167" i="6"/>
  <c r="AG167" i="6"/>
  <c r="U167" i="6"/>
  <c r="AP167" i="6"/>
  <c r="AF167" i="6"/>
  <c r="T167" i="6"/>
  <c r="AC167" i="6"/>
  <c r="AB167" i="6"/>
  <c r="X167" i="6"/>
  <c r="AS167" i="6"/>
  <c r="S167" i="6"/>
  <c r="AR167" i="6"/>
  <c r="AN167" i="6"/>
  <c r="AI167" i="6"/>
  <c r="AH167" i="6"/>
  <c r="AO167" i="6"/>
  <c r="Y167" i="6"/>
  <c r="O167" i="6"/>
  <c r="M167" i="6"/>
  <c r="AQ175" i="6"/>
  <c r="AI175" i="6"/>
  <c r="AA175" i="6"/>
  <c r="S175" i="6"/>
  <c r="AP175" i="6"/>
  <c r="AH175" i="6"/>
  <c r="Z175" i="6"/>
  <c r="AU175" i="6"/>
  <c r="AM175" i="6"/>
  <c r="AE175" i="6"/>
  <c r="W175" i="6"/>
  <c r="AT175" i="6"/>
  <c r="AL175" i="6"/>
  <c r="AD175" i="6"/>
  <c r="V175" i="6"/>
  <c r="AK175" i="6"/>
  <c r="U175" i="6"/>
  <c r="AJ175" i="6"/>
  <c r="T175" i="6"/>
  <c r="AS175" i="6"/>
  <c r="AC175" i="6"/>
  <c r="AR175" i="6"/>
  <c r="AB175" i="6"/>
  <c r="AV175" i="6"/>
  <c r="AO175" i="6"/>
  <c r="AN175" i="6"/>
  <c r="AF175" i="6"/>
  <c r="Y175" i="6"/>
  <c r="X175" i="6"/>
  <c r="AG175" i="6"/>
  <c r="O175" i="6"/>
  <c r="M175" i="6"/>
  <c r="AQ183" i="6"/>
  <c r="AI183" i="6"/>
  <c r="AA183" i="6"/>
  <c r="S183" i="6"/>
  <c r="AP183" i="6"/>
  <c r="AH183" i="6"/>
  <c r="Z183" i="6"/>
  <c r="AU183" i="6"/>
  <c r="AM183" i="6"/>
  <c r="AE183" i="6"/>
  <c r="W183" i="6"/>
  <c r="AT183" i="6"/>
  <c r="AL183" i="6"/>
  <c r="AD183" i="6"/>
  <c r="V183" i="6"/>
  <c r="AK183" i="6"/>
  <c r="U183" i="6"/>
  <c r="AJ183" i="6"/>
  <c r="T183" i="6"/>
  <c r="AS183" i="6"/>
  <c r="AC183" i="6"/>
  <c r="AR183" i="6"/>
  <c r="AB183" i="6"/>
  <c r="AF183" i="6"/>
  <c r="Y183" i="6"/>
  <c r="X183" i="6"/>
  <c r="AV183" i="6"/>
  <c r="AO183" i="6"/>
  <c r="AN183" i="6"/>
  <c r="AG183" i="6"/>
  <c r="O183" i="6"/>
  <c r="M183" i="6"/>
  <c r="AQ191" i="6"/>
  <c r="AI191" i="6"/>
  <c r="AA191" i="6"/>
  <c r="S191" i="6"/>
  <c r="AP191" i="6"/>
  <c r="AH191" i="6"/>
  <c r="Z191" i="6"/>
  <c r="AU191" i="6"/>
  <c r="AM191" i="6"/>
  <c r="AE191" i="6"/>
  <c r="W191" i="6"/>
  <c r="AT191" i="6"/>
  <c r="AL191" i="6"/>
  <c r="AD191" i="6"/>
  <c r="V191" i="6"/>
  <c r="AK191" i="6"/>
  <c r="U191" i="6"/>
  <c r="AJ191" i="6"/>
  <c r="T191" i="6"/>
  <c r="AS191" i="6"/>
  <c r="AC191" i="6"/>
  <c r="AR191" i="6"/>
  <c r="AB191" i="6"/>
  <c r="AV191" i="6"/>
  <c r="AO191" i="6"/>
  <c r="AN191" i="6"/>
  <c r="AF191" i="6"/>
  <c r="Y191" i="6"/>
  <c r="X191" i="6"/>
  <c r="AG191" i="6"/>
  <c r="O191" i="6"/>
  <c r="M191" i="6"/>
  <c r="AQ199" i="6"/>
  <c r="AI199" i="6"/>
  <c r="AA199" i="6"/>
  <c r="S199" i="6"/>
  <c r="AP199" i="6"/>
  <c r="AH199" i="6"/>
  <c r="Z199" i="6"/>
  <c r="AU199" i="6"/>
  <c r="AM199" i="6"/>
  <c r="AE199" i="6"/>
  <c r="W199" i="6"/>
  <c r="AT199" i="6"/>
  <c r="AL199" i="6"/>
  <c r="AD199" i="6"/>
  <c r="V199" i="6"/>
  <c r="AK199" i="6"/>
  <c r="U199" i="6"/>
  <c r="AJ199" i="6"/>
  <c r="T199" i="6"/>
  <c r="AS199" i="6"/>
  <c r="AC199" i="6"/>
  <c r="AR199" i="6"/>
  <c r="AB199" i="6"/>
  <c r="AF199" i="6"/>
  <c r="Y199" i="6"/>
  <c r="X199" i="6"/>
  <c r="AV199" i="6"/>
  <c r="AO199" i="6"/>
  <c r="AN199" i="6"/>
  <c r="AG199" i="6"/>
  <c r="O199" i="6"/>
  <c r="M199" i="6"/>
  <c r="AQ207" i="6"/>
  <c r="AI207" i="6"/>
  <c r="AA207" i="6"/>
  <c r="S207" i="6"/>
  <c r="AP207" i="6"/>
  <c r="AH207" i="6"/>
  <c r="Z207" i="6"/>
  <c r="AU207" i="6"/>
  <c r="AM207" i="6"/>
  <c r="AE207" i="6"/>
  <c r="W207" i="6"/>
  <c r="AT207" i="6"/>
  <c r="AL207" i="6"/>
  <c r="AD207" i="6"/>
  <c r="V207" i="6"/>
  <c r="AK207" i="6"/>
  <c r="U207" i="6"/>
  <c r="AJ207" i="6"/>
  <c r="T207" i="6"/>
  <c r="AS207" i="6"/>
  <c r="AC207" i="6"/>
  <c r="AR207" i="6"/>
  <c r="AB207" i="6"/>
  <c r="AV207" i="6"/>
  <c r="AO207" i="6"/>
  <c r="AN207" i="6"/>
  <c r="AF207" i="6"/>
  <c r="Y207" i="6"/>
  <c r="X207" i="6"/>
  <c r="AG207" i="6"/>
  <c r="O207" i="6"/>
  <c r="M207" i="6"/>
  <c r="AT215" i="6"/>
  <c r="AL215" i="6"/>
  <c r="AD215" i="6"/>
  <c r="V215" i="6"/>
  <c r="AS215" i="6"/>
  <c r="AK215" i="6"/>
  <c r="AC215" i="6"/>
  <c r="U215" i="6"/>
  <c r="AO215" i="6"/>
  <c r="AE215" i="6"/>
  <c r="S215" i="6"/>
  <c r="AN215" i="6"/>
  <c r="AB215" i="6"/>
  <c r="AR215" i="6"/>
  <c r="AF215" i="6"/>
  <c r="AQ215" i="6"/>
  <c r="AA215" i="6"/>
  <c r="AJ215" i="6"/>
  <c r="X215" i="6"/>
  <c r="AI215" i="6"/>
  <c r="W215" i="6"/>
  <c r="AV215" i="6"/>
  <c r="T215" i="6"/>
  <c r="AU215" i="6"/>
  <c r="AH215" i="6"/>
  <c r="AG215" i="6"/>
  <c r="AM215" i="6"/>
  <c r="Z215" i="6"/>
  <c r="Y215" i="6"/>
  <c r="AP215" i="6"/>
  <c r="O215" i="6"/>
  <c r="M215" i="6"/>
  <c r="AT223" i="6"/>
  <c r="AL223" i="6"/>
  <c r="AD223" i="6"/>
  <c r="V223" i="6"/>
  <c r="AS223" i="6"/>
  <c r="AK223" i="6"/>
  <c r="AC223" i="6"/>
  <c r="U223" i="6"/>
  <c r="AU223" i="6"/>
  <c r="AI223" i="6"/>
  <c r="Y223" i="6"/>
  <c r="AR223" i="6"/>
  <c r="AH223" i="6"/>
  <c r="X223" i="6"/>
  <c r="AV223" i="6"/>
  <c r="AF223" i="6"/>
  <c r="AQ223" i="6"/>
  <c r="AE223" i="6"/>
  <c r="AN223" i="6"/>
  <c r="Z223" i="6"/>
  <c r="AM223" i="6"/>
  <c r="W223" i="6"/>
  <c r="AJ223" i="6"/>
  <c r="AG223" i="6"/>
  <c r="T223" i="6"/>
  <c r="S223" i="6"/>
  <c r="AA223" i="6"/>
  <c r="AP223" i="6"/>
  <c r="AO223" i="6"/>
  <c r="AB223" i="6"/>
  <c r="O223" i="6"/>
  <c r="M223" i="6"/>
  <c r="AT231" i="6"/>
  <c r="AL231" i="6"/>
  <c r="AD231" i="6"/>
  <c r="V231" i="6"/>
  <c r="AS231" i="6"/>
  <c r="AK231" i="6"/>
  <c r="AC231" i="6"/>
  <c r="U231" i="6"/>
  <c r="AO231" i="6"/>
  <c r="AE231" i="6"/>
  <c r="S231" i="6"/>
  <c r="AN231" i="6"/>
  <c r="AB231" i="6"/>
  <c r="AV231" i="6"/>
  <c r="AH231" i="6"/>
  <c r="T231" i="6"/>
  <c r="AU231" i="6"/>
  <c r="AG231" i="6"/>
  <c r="AP231" i="6"/>
  <c r="Z231" i="6"/>
  <c r="AM231" i="6"/>
  <c r="Y231" i="6"/>
  <c r="X231" i="6"/>
  <c r="W231" i="6"/>
  <c r="AJ231" i="6"/>
  <c r="AI231" i="6"/>
  <c r="AQ231" i="6"/>
  <c r="AF231" i="6"/>
  <c r="AA231" i="6"/>
  <c r="AR231" i="6"/>
  <c r="O231" i="6"/>
  <c r="M231" i="6"/>
  <c r="AT239" i="6"/>
  <c r="AL239" i="6"/>
  <c r="AD239" i="6"/>
  <c r="V239" i="6"/>
  <c r="AS239" i="6"/>
  <c r="AK239" i="6"/>
  <c r="AC239" i="6"/>
  <c r="U239" i="6"/>
  <c r="AU239" i="6"/>
  <c r="AI239" i="6"/>
  <c r="Y239" i="6"/>
  <c r="AR239" i="6"/>
  <c r="AH239" i="6"/>
  <c r="X239" i="6"/>
  <c r="AJ239" i="6"/>
  <c r="T239" i="6"/>
  <c r="AG239" i="6"/>
  <c r="S239" i="6"/>
  <c r="AP239" i="6"/>
  <c r="AB239" i="6"/>
  <c r="AO239" i="6"/>
  <c r="AA239" i="6"/>
  <c r="AN239" i="6"/>
  <c r="AM239" i="6"/>
  <c r="Z239" i="6"/>
  <c r="W239" i="6"/>
  <c r="AV239" i="6"/>
  <c r="AQ239" i="6"/>
  <c r="AE239" i="6"/>
  <c r="AF239" i="6"/>
  <c r="O239" i="6"/>
  <c r="M239" i="6"/>
  <c r="AT247" i="6"/>
  <c r="AL247" i="6"/>
  <c r="AD247" i="6"/>
  <c r="V247" i="6"/>
  <c r="AS247" i="6"/>
  <c r="AK247" i="6"/>
  <c r="AC247" i="6"/>
  <c r="U247" i="6"/>
  <c r="AO247" i="6"/>
  <c r="AE247" i="6"/>
  <c r="S247" i="6"/>
  <c r="AN247" i="6"/>
  <c r="AB247" i="6"/>
  <c r="AJ247" i="6"/>
  <c r="X247" i="6"/>
  <c r="AI247" i="6"/>
  <c r="W247" i="6"/>
  <c r="AR247" i="6"/>
  <c r="AF247" i="6"/>
  <c r="AQ247" i="6"/>
  <c r="AA247" i="6"/>
  <c r="Z247" i="6"/>
  <c r="Y247" i="6"/>
  <c r="AP247" i="6"/>
  <c r="AM247" i="6"/>
  <c r="AU247" i="6"/>
  <c r="AH247" i="6"/>
  <c r="AG247" i="6"/>
  <c r="AV247" i="6"/>
  <c r="T247" i="6"/>
  <c r="O247" i="6"/>
  <c r="M247" i="6"/>
  <c r="AT255" i="6"/>
  <c r="AL255" i="6"/>
  <c r="AD255" i="6"/>
  <c r="V255" i="6"/>
  <c r="AS255" i="6"/>
  <c r="AK255" i="6"/>
  <c r="AC255" i="6"/>
  <c r="U255" i="6"/>
  <c r="AU255" i="6"/>
  <c r="AI255" i="6"/>
  <c r="Y255" i="6"/>
  <c r="AR255" i="6"/>
  <c r="AH255" i="6"/>
  <c r="X255" i="6"/>
  <c r="AN255" i="6"/>
  <c r="Z255" i="6"/>
  <c r="AM255" i="6"/>
  <c r="W255" i="6"/>
  <c r="AV255" i="6"/>
  <c r="AF255" i="6"/>
  <c r="AQ255" i="6"/>
  <c r="AE255" i="6"/>
  <c r="AP255" i="6"/>
  <c r="AO255" i="6"/>
  <c r="AB255" i="6"/>
  <c r="AA255" i="6"/>
  <c r="AG255" i="6"/>
  <c r="T255" i="6"/>
  <c r="S255" i="6"/>
  <c r="AJ255" i="6"/>
  <c r="O255" i="6"/>
  <c r="M255" i="6"/>
  <c r="AT263" i="6"/>
  <c r="AL263" i="6"/>
  <c r="AD263" i="6"/>
  <c r="V263" i="6"/>
  <c r="AS263" i="6"/>
  <c r="AK263" i="6"/>
  <c r="AC263" i="6"/>
  <c r="U263" i="6"/>
  <c r="AO263" i="6"/>
  <c r="AE263" i="6"/>
  <c r="S263" i="6"/>
  <c r="AN263" i="6"/>
  <c r="AB263" i="6"/>
  <c r="AJ263" i="6"/>
  <c r="X263" i="6"/>
  <c r="AI263" i="6"/>
  <c r="W263" i="6"/>
  <c r="AU263" i="6"/>
  <c r="AA263" i="6"/>
  <c r="AR263" i="6"/>
  <c r="Z263" i="6"/>
  <c r="AM263" i="6"/>
  <c r="AH263" i="6"/>
  <c r="AV263" i="6"/>
  <c r="AG263" i="6"/>
  <c r="AF263" i="6"/>
  <c r="AP263" i="6"/>
  <c r="Y263" i="6"/>
  <c r="T263" i="6"/>
  <c r="AQ263" i="6"/>
  <c r="O263" i="6"/>
  <c r="M263" i="6"/>
  <c r="AT271" i="6"/>
  <c r="AL271" i="6"/>
  <c r="AD271" i="6"/>
  <c r="V271" i="6"/>
  <c r="AS271" i="6"/>
  <c r="AK271" i="6"/>
  <c r="AC271" i="6"/>
  <c r="U271" i="6"/>
  <c r="AU271" i="6"/>
  <c r="AI271" i="6"/>
  <c r="Y271" i="6"/>
  <c r="AR271" i="6"/>
  <c r="AH271" i="6"/>
  <c r="X271" i="6"/>
  <c r="AV271" i="6"/>
  <c r="AF271" i="6"/>
  <c r="AQ271" i="6"/>
  <c r="AE271" i="6"/>
  <c r="AN271" i="6"/>
  <c r="Z271" i="6"/>
  <c r="AM271" i="6"/>
  <c r="W271" i="6"/>
  <c r="T271" i="6"/>
  <c r="S271" i="6"/>
  <c r="AJ271" i="6"/>
  <c r="AG271" i="6"/>
  <c r="AB271" i="6"/>
  <c r="AA271" i="6"/>
  <c r="AO271" i="6"/>
  <c r="AP271" i="6"/>
  <c r="O271" i="6"/>
  <c r="M271" i="6"/>
  <c r="AT279" i="6"/>
  <c r="AL279" i="6"/>
  <c r="AD279" i="6"/>
  <c r="V279" i="6"/>
  <c r="AS279" i="6"/>
  <c r="AK279" i="6"/>
  <c r="AC279" i="6"/>
  <c r="U279" i="6"/>
  <c r="AO279" i="6"/>
  <c r="AE279" i="6"/>
  <c r="S279" i="6"/>
  <c r="AN279" i="6"/>
  <c r="AB279" i="6"/>
  <c r="AV279" i="6"/>
  <c r="AH279" i="6"/>
  <c r="T279" i="6"/>
  <c r="AU279" i="6"/>
  <c r="AG279" i="6"/>
  <c r="AP279" i="6"/>
  <c r="Z279" i="6"/>
  <c r="AM279" i="6"/>
  <c r="Y279" i="6"/>
  <c r="AJ279" i="6"/>
  <c r="AI279" i="6"/>
  <c r="X279" i="6"/>
  <c r="W279" i="6"/>
  <c r="AR279" i="6"/>
  <c r="AQ279" i="6"/>
  <c r="AA279" i="6"/>
  <c r="AF279" i="6"/>
  <c r="O279" i="6"/>
  <c r="M279" i="6"/>
  <c r="AT287" i="6"/>
  <c r="AL287" i="6"/>
  <c r="AD287" i="6"/>
  <c r="V287" i="6"/>
  <c r="AS287" i="6"/>
  <c r="AK287" i="6"/>
  <c r="AC287" i="6"/>
  <c r="U287" i="6"/>
  <c r="AU287" i="6"/>
  <c r="AI287" i="6"/>
  <c r="Y287" i="6"/>
  <c r="AR287" i="6"/>
  <c r="AH287" i="6"/>
  <c r="X287" i="6"/>
  <c r="AN287" i="6"/>
  <c r="Z287" i="6"/>
  <c r="AM287" i="6"/>
  <c r="W287" i="6"/>
  <c r="AP287" i="6"/>
  <c r="T287" i="6"/>
  <c r="AO287" i="6"/>
  <c r="S287" i="6"/>
  <c r="AF287" i="6"/>
  <c r="AE287" i="6"/>
  <c r="AV287" i="6"/>
  <c r="AQ287" i="6"/>
  <c r="AB287" i="6"/>
  <c r="AA287" i="6"/>
  <c r="AG287" i="6"/>
  <c r="AJ287" i="6"/>
  <c r="O287" i="6"/>
  <c r="M287" i="6"/>
  <c r="AT295" i="6"/>
  <c r="AL295" i="6"/>
  <c r="AD295" i="6"/>
  <c r="V295" i="6"/>
  <c r="AS295" i="6"/>
  <c r="AK295" i="6"/>
  <c r="AC295" i="6"/>
  <c r="U295" i="6"/>
  <c r="AO295" i="6"/>
  <c r="AE295" i="6"/>
  <c r="S295" i="6"/>
  <c r="AN295" i="6"/>
  <c r="AB295" i="6"/>
  <c r="AP295" i="6"/>
  <c r="Z295" i="6"/>
  <c r="AM295" i="6"/>
  <c r="Y295" i="6"/>
  <c r="AV295" i="6"/>
  <c r="AF295" i="6"/>
  <c r="AU295" i="6"/>
  <c r="AA295" i="6"/>
  <c r="AJ295" i="6"/>
  <c r="T295" i="6"/>
  <c r="AI295" i="6"/>
  <c r="AH295" i="6"/>
  <c r="AG295" i="6"/>
  <c r="AR295" i="6"/>
  <c r="AQ295" i="6"/>
  <c r="W295" i="6"/>
  <c r="X295" i="6"/>
  <c r="O295" i="6"/>
  <c r="M295" i="6"/>
  <c r="AT303" i="6"/>
  <c r="AL303" i="6"/>
  <c r="AD303" i="6"/>
  <c r="V303" i="6"/>
  <c r="AS303" i="6"/>
  <c r="AK303" i="6"/>
  <c r="AC303" i="6"/>
  <c r="U303" i="6"/>
  <c r="AU303" i="6"/>
  <c r="AI303" i="6"/>
  <c r="Y303" i="6"/>
  <c r="AR303" i="6"/>
  <c r="AH303" i="6"/>
  <c r="X303" i="6"/>
  <c r="AP303" i="6"/>
  <c r="AB303" i="6"/>
  <c r="AO303" i="6"/>
  <c r="AA303" i="6"/>
  <c r="AJ303" i="6"/>
  <c r="AG303" i="6"/>
  <c r="AV303" i="6"/>
  <c r="Z303" i="6"/>
  <c r="AQ303" i="6"/>
  <c r="W303" i="6"/>
  <c r="T303" i="6"/>
  <c r="S303" i="6"/>
  <c r="AN303" i="6"/>
  <c r="AM303" i="6"/>
  <c r="AF303" i="6"/>
  <c r="AE303" i="6"/>
  <c r="O303" i="6"/>
  <c r="M303" i="6"/>
  <c r="AT311" i="6"/>
  <c r="AL311" i="6"/>
  <c r="AD311" i="6"/>
  <c r="V311" i="6"/>
  <c r="AS311" i="6"/>
  <c r="AK311" i="6"/>
  <c r="AC311" i="6"/>
  <c r="U311" i="6"/>
  <c r="AO311" i="6"/>
  <c r="AE311" i="6"/>
  <c r="S311" i="6"/>
  <c r="AN311" i="6"/>
  <c r="AB311" i="6"/>
  <c r="AR311" i="6"/>
  <c r="AF311" i="6"/>
  <c r="AQ311" i="6"/>
  <c r="AA311" i="6"/>
  <c r="AP311" i="6"/>
  <c r="X311" i="6"/>
  <c r="AM311" i="6"/>
  <c r="W311" i="6"/>
  <c r="AH311" i="6"/>
  <c r="AG311" i="6"/>
  <c r="AV311" i="6"/>
  <c r="AU311" i="6"/>
  <c r="Z311" i="6"/>
  <c r="Y311" i="6"/>
  <c r="T311" i="6"/>
  <c r="AJ311" i="6"/>
  <c r="AI311" i="6"/>
  <c r="O311" i="6"/>
  <c r="M311" i="6"/>
  <c r="AT319" i="6"/>
  <c r="AL319" i="6"/>
  <c r="AD319" i="6"/>
  <c r="V319" i="6"/>
  <c r="AS319" i="6"/>
  <c r="AK319" i="6"/>
  <c r="AC319" i="6"/>
  <c r="U319" i="6"/>
  <c r="AU319" i="6"/>
  <c r="AI319" i="6"/>
  <c r="Y319" i="6"/>
  <c r="AR319" i="6"/>
  <c r="AH319" i="6"/>
  <c r="X319" i="6"/>
  <c r="AN319" i="6"/>
  <c r="Z319" i="6"/>
  <c r="AM319" i="6"/>
  <c r="W319" i="6"/>
  <c r="AV319" i="6"/>
  <c r="AF319" i="6"/>
  <c r="AQ319" i="6"/>
  <c r="AE319" i="6"/>
  <c r="AP319" i="6"/>
  <c r="AO319" i="6"/>
  <c r="AB319" i="6"/>
  <c r="AA319" i="6"/>
  <c r="T319" i="6"/>
  <c r="S319" i="6"/>
  <c r="AG319" i="6"/>
  <c r="AJ319" i="6"/>
  <c r="O319" i="6"/>
  <c r="M319" i="6"/>
  <c r="AT327" i="6"/>
  <c r="AL327" i="6"/>
  <c r="AD327" i="6"/>
  <c r="V327" i="6"/>
  <c r="AS327" i="6"/>
  <c r="AK327" i="6"/>
  <c r="AC327" i="6"/>
  <c r="U327" i="6"/>
  <c r="AO327" i="6"/>
  <c r="AE327" i="6"/>
  <c r="S327" i="6"/>
  <c r="AN327" i="6"/>
  <c r="AB327" i="6"/>
  <c r="AP327" i="6"/>
  <c r="Z327" i="6"/>
  <c r="AM327" i="6"/>
  <c r="Y327" i="6"/>
  <c r="AV327" i="6"/>
  <c r="AH327" i="6"/>
  <c r="T327" i="6"/>
  <c r="AU327" i="6"/>
  <c r="AG327" i="6"/>
  <c r="AF327" i="6"/>
  <c r="AA327" i="6"/>
  <c r="AR327" i="6"/>
  <c r="AQ327" i="6"/>
  <c r="AJ327" i="6"/>
  <c r="AI327" i="6"/>
  <c r="W327" i="6"/>
  <c r="X327" i="6"/>
  <c r="O327" i="6"/>
  <c r="M327" i="6"/>
  <c r="AT335" i="6"/>
  <c r="AL335" i="6"/>
  <c r="AD335" i="6"/>
  <c r="V335" i="6"/>
  <c r="AS335" i="6"/>
  <c r="AK335" i="6"/>
  <c r="AC335" i="6"/>
  <c r="U335" i="6"/>
  <c r="AU335" i="6"/>
  <c r="AI335" i="6"/>
  <c r="Y335" i="6"/>
  <c r="AR335" i="6"/>
  <c r="AH335" i="6"/>
  <c r="X335" i="6"/>
  <c r="AP335" i="6"/>
  <c r="AB335" i="6"/>
  <c r="AO335" i="6"/>
  <c r="AA335" i="6"/>
  <c r="AJ335" i="6"/>
  <c r="T335" i="6"/>
  <c r="AG335" i="6"/>
  <c r="S335" i="6"/>
  <c r="AV335" i="6"/>
  <c r="AQ335" i="6"/>
  <c r="AF335" i="6"/>
  <c r="AE335" i="6"/>
  <c r="Z335" i="6"/>
  <c r="W335" i="6"/>
  <c r="AN335" i="6"/>
  <c r="AM335" i="6"/>
  <c r="O335" i="6"/>
  <c r="M335" i="6"/>
  <c r="AT343" i="6"/>
  <c r="AL343" i="6"/>
  <c r="AD343" i="6"/>
  <c r="V343" i="6"/>
  <c r="AS343" i="6"/>
  <c r="AK343" i="6"/>
  <c r="AC343" i="6"/>
  <c r="U343" i="6"/>
  <c r="AO343" i="6"/>
  <c r="AE343" i="6"/>
  <c r="S343" i="6"/>
  <c r="AN343" i="6"/>
  <c r="AB343" i="6"/>
  <c r="AR343" i="6"/>
  <c r="AF343" i="6"/>
  <c r="AQ343" i="6"/>
  <c r="AA343" i="6"/>
  <c r="AJ343" i="6"/>
  <c r="X343" i="6"/>
  <c r="AI343" i="6"/>
  <c r="W343" i="6"/>
  <c r="AH343" i="6"/>
  <c r="AG343" i="6"/>
  <c r="AV343" i="6"/>
  <c r="T343" i="6"/>
  <c r="AU343" i="6"/>
  <c r="AP343" i="6"/>
  <c r="AM343" i="6"/>
  <c r="Z343" i="6"/>
  <c r="Y343" i="6"/>
  <c r="O343" i="6"/>
  <c r="M343" i="6"/>
  <c r="AT351" i="6"/>
  <c r="AL351" i="6"/>
  <c r="AD351" i="6"/>
  <c r="V351" i="6"/>
  <c r="AS351" i="6"/>
  <c r="AK351" i="6"/>
  <c r="AC351" i="6"/>
  <c r="U351" i="6"/>
  <c r="AU351" i="6"/>
  <c r="AI351" i="6"/>
  <c r="Y351" i="6"/>
  <c r="AR351" i="6"/>
  <c r="AH351" i="6"/>
  <c r="X351" i="6"/>
  <c r="AV351" i="6"/>
  <c r="AF351" i="6"/>
  <c r="AQ351" i="6"/>
  <c r="AE351" i="6"/>
  <c r="AN351" i="6"/>
  <c r="Z351" i="6"/>
  <c r="AM351" i="6"/>
  <c r="W351" i="6"/>
  <c r="T351" i="6"/>
  <c r="S351" i="6"/>
  <c r="AJ351" i="6"/>
  <c r="AG351" i="6"/>
  <c r="AB351" i="6"/>
  <c r="AA351" i="6"/>
  <c r="AP351" i="6"/>
  <c r="AO351" i="6"/>
  <c r="O351" i="6"/>
  <c r="M351" i="6"/>
  <c r="AT359" i="6"/>
  <c r="AL359" i="6"/>
  <c r="AD359" i="6"/>
  <c r="V359" i="6"/>
  <c r="AS359" i="6"/>
  <c r="AK359" i="6"/>
  <c r="AC359" i="6"/>
  <c r="U359" i="6"/>
  <c r="AO359" i="6"/>
  <c r="AE359" i="6"/>
  <c r="S359" i="6"/>
  <c r="AN359" i="6"/>
  <c r="AB359" i="6"/>
  <c r="AJ359" i="6"/>
  <c r="AI359" i="6"/>
  <c r="AH359" i="6"/>
  <c r="T359" i="6"/>
  <c r="AG359" i="6"/>
  <c r="AR359" i="6"/>
  <c r="Z359" i="6"/>
  <c r="AQ359" i="6"/>
  <c r="Y359" i="6"/>
  <c r="AP359" i="6"/>
  <c r="AM359" i="6"/>
  <c r="X359" i="6"/>
  <c r="W359" i="6"/>
  <c r="AV359" i="6"/>
  <c r="AU359" i="6"/>
  <c r="AF359" i="6"/>
  <c r="AA359" i="6"/>
  <c r="O359" i="6"/>
  <c r="M359" i="6"/>
  <c r="AT367" i="6"/>
  <c r="AL367" i="6"/>
  <c r="AD367" i="6"/>
  <c r="V367" i="6"/>
  <c r="AS367" i="6"/>
  <c r="AK367" i="6"/>
  <c r="AC367" i="6"/>
  <c r="U367" i="6"/>
  <c r="AU367" i="6"/>
  <c r="AI367" i="6"/>
  <c r="Y367" i="6"/>
  <c r="AR367" i="6"/>
  <c r="AH367" i="6"/>
  <c r="X367" i="6"/>
  <c r="AN367" i="6"/>
  <c r="Z367" i="6"/>
  <c r="AM367" i="6"/>
  <c r="W367" i="6"/>
  <c r="AP367" i="6"/>
  <c r="T367" i="6"/>
  <c r="AO367" i="6"/>
  <c r="S367" i="6"/>
  <c r="AF367" i="6"/>
  <c r="AE367" i="6"/>
  <c r="AB367" i="6"/>
  <c r="AA367" i="6"/>
  <c r="AV367" i="6"/>
  <c r="AQ367" i="6"/>
  <c r="AJ367" i="6"/>
  <c r="AG367" i="6"/>
  <c r="O367" i="6"/>
  <c r="M367" i="6"/>
  <c r="AT375" i="6"/>
  <c r="AL375" i="6"/>
  <c r="AD375" i="6"/>
  <c r="V375" i="6"/>
  <c r="AS375" i="6"/>
  <c r="AK375" i="6"/>
  <c r="AC375" i="6"/>
  <c r="U375" i="6"/>
  <c r="AO375" i="6"/>
  <c r="AE375" i="6"/>
  <c r="S375" i="6"/>
  <c r="AN375" i="6"/>
  <c r="AB375" i="6"/>
  <c r="AP375" i="6"/>
  <c r="Z375" i="6"/>
  <c r="AM375" i="6"/>
  <c r="Y375" i="6"/>
  <c r="AV375" i="6"/>
  <c r="AF375" i="6"/>
  <c r="AU375" i="6"/>
  <c r="AA375" i="6"/>
  <c r="AJ375" i="6"/>
  <c r="T375" i="6"/>
  <c r="AI375" i="6"/>
  <c r="AH375" i="6"/>
  <c r="AG375" i="6"/>
  <c r="X375" i="6"/>
  <c r="W375" i="6"/>
  <c r="AR375" i="6"/>
  <c r="AQ375" i="6"/>
  <c r="O375" i="6"/>
  <c r="M375" i="6"/>
  <c r="AO383" i="6"/>
  <c r="AG383" i="6"/>
  <c r="Y383" i="6"/>
  <c r="AV383" i="6"/>
  <c r="AN383" i="6"/>
  <c r="AF383" i="6"/>
  <c r="X383" i="6"/>
  <c r="AT383" i="6"/>
  <c r="AJ383" i="6"/>
  <c r="Z383" i="6"/>
  <c r="AS383" i="6"/>
  <c r="AI383" i="6"/>
  <c r="W383" i="6"/>
  <c r="AQ383" i="6"/>
  <c r="AC383" i="6"/>
  <c r="AP383" i="6"/>
  <c r="AB383" i="6"/>
  <c r="AD383" i="6"/>
  <c r="AU383" i="6"/>
  <c r="AA383" i="6"/>
  <c r="AL383" i="6"/>
  <c r="T383" i="6"/>
  <c r="AK383" i="6"/>
  <c r="S383" i="6"/>
  <c r="AH383" i="6"/>
  <c r="AE383" i="6"/>
  <c r="AR383" i="6"/>
  <c r="AM383" i="6"/>
  <c r="V383" i="6"/>
  <c r="U383" i="6"/>
  <c r="O383" i="6"/>
  <c r="M383" i="6"/>
  <c r="AO391" i="6"/>
  <c r="AG391" i="6"/>
  <c r="Y391" i="6"/>
  <c r="AV391" i="6"/>
  <c r="AN391" i="6"/>
  <c r="AF391" i="6"/>
  <c r="X391" i="6"/>
  <c r="AP391" i="6"/>
  <c r="AD391" i="6"/>
  <c r="T391" i="6"/>
  <c r="AM391" i="6"/>
  <c r="AC391" i="6"/>
  <c r="S391" i="6"/>
  <c r="AS391" i="6"/>
  <c r="AE391" i="6"/>
  <c r="AR391" i="6"/>
  <c r="AB391" i="6"/>
  <c r="AJ391" i="6"/>
  <c r="AI391" i="6"/>
  <c r="AT391" i="6"/>
  <c r="Z391" i="6"/>
  <c r="AQ391" i="6"/>
  <c r="W391" i="6"/>
  <c r="V391" i="6"/>
  <c r="U391" i="6"/>
  <c r="AL391" i="6"/>
  <c r="AK391" i="6"/>
  <c r="AH391" i="6"/>
  <c r="AA391" i="6"/>
  <c r="AU391" i="6"/>
  <c r="O391" i="6"/>
  <c r="M391" i="6"/>
  <c r="AO399" i="6"/>
  <c r="AG399" i="6"/>
  <c r="Y399" i="6"/>
  <c r="AV399" i="6"/>
  <c r="AN399" i="6"/>
  <c r="AF399" i="6"/>
  <c r="X399" i="6"/>
  <c r="AT399" i="6"/>
  <c r="AJ399" i="6"/>
  <c r="Z399" i="6"/>
  <c r="AS399" i="6"/>
  <c r="AI399" i="6"/>
  <c r="W399" i="6"/>
  <c r="AU399" i="6"/>
  <c r="AE399" i="6"/>
  <c r="S399" i="6"/>
  <c r="AR399" i="6"/>
  <c r="AD399" i="6"/>
  <c r="AP399" i="6"/>
  <c r="V399" i="6"/>
  <c r="AM399" i="6"/>
  <c r="U399" i="6"/>
  <c r="AH399" i="6"/>
  <c r="AC399" i="6"/>
  <c r="AQ399" i="6"/>
  <c r="AB399" i="6"/>
  <c r="AA399" i="6"/>
  <c r="T399" i="6"/>
  <c r="AL399" i="6"/>
  <c r="AK399" i="6"/>
  <c r="O399" i="6"/>
  <c r="M399" i="6"/>
  <c r="AO407" i="6"/>
  <c r="AG407" i="6"/>
  <c r="Y407" i="6"/>
  <c r="AV407" i="6"/>
  <c r="AN407" i="6"/>
  <c r="AF407" i="6"/>
  <c r="X407" i="6"/>
  <c r="AP407" i="6"/>
  <c r="AD407" i="6"/>
  <c r="T407" i="6"/>
  <c r="AM407" i="6"/>
  <c r="AC407" i="6"/>
  <c r="S407" i="6"/>
  <c r="AU407" i="6"/>
  <c r="AI407" i="6"/>
  <c r="U407" i="6"/>
  <c r="AT407" i="6"/>
  <c r="AH407" i="6"/>
  <c r="AB407" i="6"/>
  <c r="AS407" i="6"/>
  <c r="AA407" i="6"/>
  <c r="AL407" i="6"/>
  <c r="V407" i="6"/>
  <c r="AK407" i="6"/>
  <c r="AJ407" i="6"/>
  <c r="AE407" i="6"/>
  <c r="AR407" i="6"/>
  <c r="AQ407" i="6"/>
  <c r="Z407" i="6"/>
  <c r="W407" i="6"/>
  <c r="O407" i="6"/>
  <c r="M407" i="6"/>
  <c r="AO415" i="6"/>
  <c r="AG415" i="6"/>
  <c r="Y415" i="6"/>
  <c r="AV415" i="6"/>
  <c r="AN415" i="6"/>
  <c r="AF415" i="6"/>
  <c r="X415" i="6"/>
  <c r="AT415" i="6"/>
  <c r="AJ415" i="6"/>
  <c r="Z415" i="6"/>
  <c r="AS415" i="6"/>
  <c r="AI415" i="6"/>
  <c r="W415" i="6"/>
  <c r="AK415" i="6"/>
  <c r="U415" i="6"/>
  <c r="AH415" i="6"/>
  <c r="T415" i="6"/>
  <c r="AL415" i="6"/>
  <c r="AE415" i="6"/>
  <c r="AR415" i="6"/>
  <c r="AB415" i="6"/>
  <c r="AQ415" i="6"/>
  <c r="AA415" i="6"/>
  <c r="V415" i="6"/>
  <c r="S415" i="6"/>
  <c r="AP415" i="6"/>
  <c r="AM415" i="6"/>
  <c r="AD415" i="6"/>
  <c r="AC415" i="6"/>
  <c r="AU415" i="6"/>
  <c r="O415" i="6"/>
  <c r="M415" i="6"/>
  <c r="AO423" i="6"/>
  <c r="AG423" i="6"/>
  <c r="Y423" i="6"/>
  <c r="AV423" i="6"/>
  <c r="AN423" i="6"/>
  <c r="AF423" i="6"/>
  <c r="X423" i="6"/>
  <c r="AP423" i="6"/>
  <c r="AD423" i="6"/>
  <c r="T423" i="6"/>
  <c r="AM423" i="6"/>
  <c r="AC423" i="6"/>
  <c r="S423" i="6"/>
  <c r="AK423" i="6"/>
  <c r="W423" i="6"/>
  <c r="AJ423" i="6"/>
  <c r="V423" i="6"/>
  <c r="AR423" i="6"/>
  <c r="Z423" i="6"/>
  <c r="AQ423" i="6"/>
  <c r="U423" i="6"/>
  <c r="AH423" i="6"/>
  <c r="AU423" i="6"/>
  <c r="AE423" i="6"/>
  <c r="AT423" i="6"/>
  <c r="AS423" i="6"/>
  <c r="AB423" i="6"/>
  <c r="AA423" i="6"/>
  <c r="AL423" i="6"/>
  <c r="AI423" i="6"/>
  <c r="O423" i="6"/>
  <c r="M423" i="6"/>
  <c r="AO431" i="6"/>
  <c r="AG431" i="6"/>
  <c r="Y431" i="6"/>
  <c r="AV431" i="6"/>
  <c r="AN431" i="6"/>
  <c r="AF431" i="6"/>
  <c r="X431" i="6"/>
  <c r="AT431" i="6"/>
  <c r="AJ431" i="6"/>
  <c r="Z431" i="6"/>
  <c r="AS431" i="6"/>
  <c r="AI431" i="6"/>
  <c r="W431" i="6"/>
  <c r="AH431" i="6"/>
  <c r="T431" i="6"/>
  <c r="AU431" i="6"/>
  <c r="AE431" i="6"/>
  <c r="S431" i="6"/>
  <c r="AR431" i="6"/>
  <c r="AD431" i="6"/>
  <c r="AP431" i="6"/>
  <c r="AB431" i="6"/>
  <c r="AM431" i="6"/>
  <c r="AA431" i="6"/>
  <c r="AL431" i="6"/>
  <c r="V431" i="6"/>
  <c r="AQ431" i="6"/>
  <c r="AK431" i="6"/>
  <c r="AC431" i="6"/>
  <c r="U431" i="6"/>
  <c r="O431" i="6"/>
  <c r="M431" i="6"/>
  <c r="AT439" i="6"/>
  <c r="AL439" i="6"/>
  <c r="AD439" i="6"/>
  <c r="V439" i="6"/>
  <c r="AS439" i="6"/>
  <c r="AK439" i="6"/>
  <c r="AC439" i="6"/>
  <c r="U439" i="6"/>
  <c r="AP439" i="6"/>
  <c r="AF439" i="6"/>
  <c r="T439" i="6"/>
  <c r="AO439" i="6"/>
  <c r="AE439" i="6"/>
  <c r="S439" i="6"/>
  <c r="AQ439" i="6"/>
  <c r="AA439" i="6"/>
  <c r="AN439" i="6"/>
  <c r="Z439" i="6"/>
  <c r="AM439" i="6"/>
  <c r="W439" i="6"/>
  <c r="AJ439" i="6"/>
  <c r="AI439" i="6"/>
  <c r="AG439" i="6"/>
  <c r="AV439" i="6"/>
  <c r="AB439" i="6"/>
  <c r="AU439" i="6"/>
  <c r="Y439" i="6"/>
  <c r="AH439" i="6"/>
  <c r="X439" i="6"/>
  <c r="AR439" i="6"/>
  <c r="O439" i="6"/>
  <c r="M439" i="6"/>
  <c r="AU447" i="6"/>
  <c r="AM447" i="6"/>
  <c r="AE447" i="6"/>
  <c r="W447" i="6"/>
  <c r="AT447" i="6"/>
  <c r="AK447" i="6"/>
  <c r="AB447" i="6"/>
  <c r="S447" i="6"/>
  <c r="AS447" i="6"/>
  <c r="AJ447" i="6"/>
  <c r="AA447" i="6"/>
  <c r="AQ447" i="6"/>
  <c r="AF447" i="6"/>
  <c r="T447" i="6"/>
  <c r="AN447" i="6"/>
  <c r="Z447" i="6"/>
  <c r="AL447" i="6"/>
  <c r="Y447" i="6"/>
  <c r="AG447" i="6"/>
  <c r="AR447" i="6"/>
  <c r="X447" i="6"/>
  <c r="AP447" i="6"/>
  <c r="V447" i="6"/>
  <c r="AC447" i="6"/>
  <c r="U447" i="6"/>
  <c r="AO447" i="6"/>
  <c r="AI447" i="6"/>
  <c r="AH447" i="6"/>
  <c r="AV447" i="6"/>
  <c r="AD447" i="6"/>
  <c r="O447" i="6"/>
  <c r="M447" i="6"/>
  <c r="AO455" i="6"/>
  <c r="AG455" i="6"/>
  <c r="Y455" i="6"/>
  <c r="AS455" i="6"/>
  <c r="AJ455" i="6"/>
  <c r="AA455" i="6"/>
  <c r="AV455" i="6"/>
  <c r="AL455" i="6"/>
  <c r="AB455" i="6"/>
  <c r="AU455" i="6"/>
  <c r="AK455" i="6"/>
  <c r="Z455" i="6"/>
  <c r="AR455" i="6"/>
  <c r="AE455" i="6"/>
  <c r="S455" i="6"/>
  <c r="AN455" i="6"/>
  <c r="X455" i="6"/>
  <c r="AM455" i="6"/>
  <c r="W455" i="6"/>
  <c r="AC455" i="6"/>
  <c r="AP455" i="6"/>
  <c r="T455" i="6"/>
  <c r="AI455" i="6"/>
  <c r="V455" i="6"/>
  <c r="U455" i="6"/>
  <c r="AQ455" i="6"/>
  <c r="AH455" i="6"/>
  <c r="AF455" i="6"/>
  <c r="AT455" i="6"/>
  <c r="AD455" i="6"/>
  <c r="O455" i="6"/>
  <c r="M455" i="6"/>
  <c r="AO463" i="6"/>
  <c r="AG463" i="6"/>
  <c r="Y463" i="6"/>
  <c r="AQ463" i="6"/>
  <c r="AH463" i="6"/>
  <c r="X463" i="6"/>
  <c r="AV463" i="6"/>
  <c r="AL463" i="6"/>
  <c r="AB463" i="6"/>
  <c r="AU463" i="6"/>
  <c r="AK463" i="6"/>
  <c r="AA463" i="6"/>
  <c r="AP463" i="6"/>
  <c r="AC463" i="6"/>
  <c r="AJ463" i="6"/>
  <c r="V463" i="6"/>
  <c r="AI463" i="6"/>
  <c r="U463" i="6"/>
  <c r="AM463" i="6"/>
  <c r="AE463" i="6"/>
  <c r="AT463" i="6"/>
  <c r="Z463" i="6"/>
  <c r="AS463" i="6"/>
  <c r="W463" i="6"/>
  <c r="AR463" i="6"/>
  <c r="T463" i="6"/>
  <c r="AN463" i="6"/>
  <c r="AD463" i="6"/>
  <c r="S463" i="6"/>
  <c r="AF463" i="6"/>
  <c r="O463" i="6"/>
  <c r="M463" i="6"/>
  <c r="AO471" i="6"/>
  <c r="AG471" i="6"/>
  <c r="Y471" i="6"/>
  <c r="AP471" i="6"/>
  <c r="AF471" i="6"/>
  <c r="W471" i="6"/>
  <c r="AN471" i="6"/>
  <c r="AE471" i="6"/>
  <c r="V471" i="6"/>
  <c r="AV471" i="6"/>
  <c r="AK471" i="6"/>
  <c r="Z471" i="6"/>
  <c r="AU471" i="6"/>
  <c r="AJ471" i="6"/>
  <c r="X471" i="6"/>
  <c r="AH471" i="6"/>
  <c r="AR471" i="6"/>
  <c r="AB471" i="6"/>
  <c r="AQ471" i="6"/>
  <c r="AA471" i="6"/>
  <c r="AC471" i="6"/>
  <c r="U471" i="6"/>
  <c r="AT471" i="6"/>
  <c r="T471" i="6"/>
  <c r="AM471" i="6"/>
  <c r="AL471" i="6"/>
  <c r="AI471" i="6"/>
  <c r="AS471" i="6"/>
  <c r="AD471" i="6"/>
  <c r="S471" i="6"/>
  <c r="O471" i="6"/>
  <c r="M471" i="6"/>
  <c r="AU479" i="6"/>
  <c r="AM479" i="6"/>
  <c r="AE479" i="6"/>
  <c r="W479" i="6"/>
  <c r="AQ479" i="6"/>
  <c r="AI479" i="6"/>
  <c r="AA479" i="6"/>
  <c r="S479" i="6"/>
  <c r="AS479" i="6"/>
  <c r="AH479" i="6"/>
  <c r="X479" i="6"/>
  <c r="AO479" i="6"/>
  <c r="AC479" i="6"/>
  <c r="AN479" i="6"/>
  <c r="AB479" i="6"/>
  <c r="AL479" i="6"/>
  <c r="V479" i="6"/>
  <c r="AK479" i="6"/>
  <c r="U479" i="6"/>
  <c r="AD479" i="6"/>
  <c r="AR479" i="6"/>
  <c r="T479" i="6"/>
  <c r="AP479" i="6"/>
  <c r="AF479" i="6"/>
  <c r="Z479" i="6"/>
  <c r="Y479" i="6"/>
  <c r="AV479" i="6"/>
  <c r="AT479" i="6"/>
  <c r="AJ479" i="6"/>
  <c r="AG479" i="6"/>
  <c r="O479" i="6"/>
  <c r="M479" i="6"/>
  <c r="AU487" i="6"/>
  <c r="AM487" i="6"/>
  <c r="AE487" i="6"/>
  <c r="W487" i="6"/>
  <c r="AQ487" i="6"/>
  <c r="AI487" i="6"/>
  <c r="AA487" i="6"/>
  <c r="S487" i="6"/>
  <c r="AN487" i="6"/>
  <c r="AC487" i="6"/>
  <c r="AS487" i="6"/>
  <c r="AG487" i="6"/>
  <c r="U487" i="6"/>
  <c r="AR487" i="6"/>
  <c r="AF487" i="6"/>
  <c r="T487" i="6"/>
  <c r="AP487" i="6"/>
  <c r="Z487" i="6"/>
  <c r="AO487" i="6"/>
  <c r="Y487" i="6"/>
  <c r="AB487" i="6"/>
  <c r="AL487" i="6"/>
  <c r="AK487" i="6"/>
  <c r="AH487" i="6"/>
  <c r="AD487" i="6"/>
  <c r="X487" i="6"/>
  <c r="AV487" i="6"/>
  <c r="AT487" i="6"/>
  <c r="AJ487" i="6"/>
  <c r="V487" i="6"/>
  <c r="O487" i="6"/>
  <c r="M487" i="6"/>
  <c r="AU495" i="6"/>
  <c r="AM495" i="6"/>
  <c r="AE495" i="6"/>
  <c r="W495" i="6"/>
  <c r="AQ495" i="6"/>
  <c r="AI495" i="6"/>
  <c r="AA495" i="6"/>
  <c r="S495" i="6"/>
  <c r="AS495" i="6"/>
  <c r="AH495" i="6"/>
  <c r="X495" i="6"/>
  <c r="AK495" i="6"/>
  <c r="Y495" i="6"/>
  <c r="AV495" i="6"/>
  <c r="AJ495" i="6"/>
  <c r="V495" i="6"/>
  <c r="AT495" i="6"/>
  <c r="AD495" i="6"/>
  <c r="AR495" i="6"/>
  <c r="AC495" i="6"/>
  <c r="Z495" i="6"/>
  <c r="AN495" i="6"/>
  <c r="AL495" i="6"/>
  <c r="AG495" i="6"/>
  <c r="AF495" i="6"/>
  <c r="AB495" i="6"/>
  <c r="T495" i="6"/>
  <c r="AP495" i="6"/>
  <c r="AO495" i="6"/>
  <c r="U495" i="6"/>
  <c r="O495" i="6"/>
  <c r="M495" i="6"/>
  <c r="AR8" i="6"/>
  <c r="AJ8" i="6"/>
  <c r="AB8" i="6"/>
  <c r="AQ8" i="6"/>
  <c r="AI8" i="6"/>
  <c r="AP8" i="6"/>
  <c r="AH8" i="6"/>
  <c r="AO8" i="6"/>
  <c r="AG8" i="6"/>
  <c r="AV8" i="6"/>
  <c r="AN8" i="6"/>
  <c r="AF8" i="6"/>
  <c r="AU8" i="6"/>
  <c r="AM8" i="6"/>
  <c r="AE8" i="6"/>
  <c r="AT8" i="6"/>
  <c r="AL8" i="6"/>
  <c r="AD8" i="6"/>
  <c r="AS8" i="6"/>
  <c r="AK8" i="6"/>
  <c r="AC8" i="6"/>
  <c r="AR16" i="6"/>
  <c r="AJ16" i="6"/>
  <c r="AB16" i="6"/>
  <c r="T16" i="6"/>
  <c r="AQ16" i="6"/>
  <c r="AI16" i="6"/>
  <c r="AA16" i="6"/>
  <c r="S16" i="6"/>
  <c r="AP16" i="6"/>
  <c r="AH16" i="6"/>
  <c r="Z16" i="6"/>
  <c r="AO16" i="6"/>
  <c r="AG16" i="6"/>
  <c r="Y16" i="6"/>
  <c r="AV16" i="6"/>
  <c r="AN16" i="6"/>
  <c r="AF16" i="6"/>
  <c r="X16" i="6"/>
  <c r="AU16" i="6"/>
  <c r="AM16" i="6"/>
  <c r="AE16" i="6"/>
  <c r="W16" i="6"/>
  <c r="AT16" i="6"/>
  <c r="AL16" i="6"/>
  <c r="AD16" i="6"/>
  <c r="V16" i="6"/>
  <c r="AS16" i="6"/>
  <c r="AK16" i="6"/>
  <c r="AC16" i="6"/>
  <c r="U16" i="6"/>
  <c r="O16" i="6"/>
  <c r="M16" i="6"/>
  <c r="AR24" i="6"/>
  <c r="AJ24" i="6"/>
  <c r="AB24" i="6"/>
  <c r="T24" i="6"/>
  <c r="AQ24" i="6"/>
  <c r="AI24" i="6"/>
  <c r="AA24" i="6"/>
  <c r="S24" i="6"/>
  <c r="AP24" i="6"/>
  <c r="AH24" i="6"/>
  <c r="Z24" i="6"/>
  <c r="AO24" i="6"/>
  <c r="AG24" i="6"/>
  <c r="Y24" i="6"/>
  <c r="AV24" i="6"/>
  <c r="AN24" i="6"/>
  <c r="AF24" i="6"/>
  <c r="X24" i="6"/>
  <c r="AU24" i="6"/>
  <c r="AM24" i="6"/>
  <c r="AE24" i="6"/>
  <c r="W24" i="6"/>
  <c r="AT24" i="6"/>
  <c r="AL24" i="6"/>
  <c r="AD24" i="6"/>
  <c r="V24" i="6"/>
  <c r="AS24" i="6"/>
  <c r="AK24" i="6"/>
  <c r="AC24" i="6"/>
  <c r="U24" i="6"/>
  <c r="O24" i="6"/>
  <c r="M24" i="6"/>
  <c r="AR32" i="6"/>
  <c r="AJ32" i="6"/>
  <c r="AB32" i="6"/>
  <c r="T32" i="6"/>
  <c r="AQ32" i="6"/>
  <c r="AI32" i="6"/>
  <c r="AA32" i="6"/>
  <c r="S32" i="6"/>
  <c r="AP32" i="6"/>
  <c r="AH32" i="6"/>
  <c r="Z32" i="6"/>
  <c r="AO32" i="6"/>
  <c r="AG32" i="6"/>
  <c r="Y32" i="6"/>
  <c r="AV32" i="6"/>
  <c r="AN32" i="6"/>
  <c r="AF32" i="6"/>
  <c r="X32" i="6"/>
  <c r="AU32" i="6"/>
  <c r="AM32" i="6"/>
  <c r="AE32" i="6"/>
  <c r="W32" i="6"/>
  <c r="AT32" i="6"/>
  <c r="AL32" i="6"/>
  <c r="AD32" i="6"/>
  <c r="V32" i="6"/>
  <c r="AS32" i="6"/>
  <c r="AK32" i="6"/>
  <c r="AC32" i="6"/>
  <c r="U32" i="6"/>
  <c r="O32" i="6"/>
  <c r="M32" i="6"/>
  <c r="AR40" i="6"/>
  <c r="AJ40" i="6"/>
  <c r="AB40" i="6"/>
  <c r="T40" i="6"/>
  <c r="AQ40" i="6"/>
  <c r="AI40" i="6"/>
  <c r="AA40" i="6"/>
  <c r="S40" i="6"/>
  <c r="AP40" i="6"/>
  <c r="AH40" i="6"/>
  <c r="Z40" i="6"/>
  <c r="AO40" i="6"/>
  <c r="AG40" i="6"/>
  <c r="Y40" i="6"/>
  <c r="AV40" i="6"/>
  <c r="AN40" i="6"/>
  <c r="AF40" i="6"/>
  <c r="X40" i="6"/>
  <c r="AU40" i="6"/>
  <c r="AM40" i="6"/>
  <c r="AE40" i="6"/>
  <c r="W40" i="6"/>
  <c r="AT40" i="6"/>
  <c r="AL40" i="6"/>
  <c r="AD40" i="6"/>
  <c r="V40" i="6"/>
  <c r="AS40" i="6"/>
  <c r="AK40" i="6"/>
  <c r="AC40" i="6"/>
  <c r="U40" i="6"/>
  <c r="O40" i="6"/>
  <c r="M40" i="6"/>
  <c r="AO48" i="6"/>
  <c r="AG48" i="6"/>
  <c r="Y48" i="6"/>
  <c r="AV48" i="6"/>
  <c r="AN48" i="6"/>
  <c r="AF48" i="6"/>
  <c r="X48" i="6"/>
  <c r="AU48" i="6"/>
  <c r="AM48" i="6"/>
  <c r="AE48" i="6"/>
  <c r="W48" i="6"/>
  <c r="AT48" i="6"/>
  <c r="AL48" i="6"/>
  <c r="AD48" i="6"/>
  <c r="V48" i="6"/>
  <c r="AS48" i="6"/>
  <c r="AK48" i="6"/>
  <c r="AC48" i="6"/>
  <c r="U48" i="6"/>
  <c r="AR48" i="6"/>
  <c r="AJ48" i="6"/>
  <c r="AB48" i="6"/>
  <c r="T48" i="6"/>
  <c r="AQ48" i="6"/>
  <c r="AI48" i="6"/>
  <c r="AA48" i="6"/>
  <c r="S48" i="6"/>
  <c r="AP48" i="6"/>
  <c r="AH48" i="6"/>
  <c r="Z48" i="6"/>
  <c r="O48" i="6"/>
  <c r="M48" i="6"/>
  <c r="AO56" i="6"/>
  <c r="AG56" i="6"/>
  <c r="Y56" i="6"/>
  <c r="AV56" i="6"/>
  <c r="AN56" i="6"/>
  <c r="AF56" i="6"/>
  <c r="X56" i="6"/>
  <c r="AU56" i="6"/>
  <c r="AM56" i="6"/>
  <c r="AE56" i="6"/>
  <c r="W56" i="6"/>
  <c r="AT56" i="6"/>
  <c r="AL56" i="6"/>
  <c r="AD56" i="6"/>
  <c r="V56" i="6"/>
  <c r="AS56" i="6"/>
  <c r="AK56" i="6"/>
  <c r="AC56" i="6"/>
  <c r="U56" i="6"/>
  <c r="AR56" i="6"/>
  <c r="AJ56" i="6"/>
  <c r="AB56" i="6"/>
  <c r="T56" i="6"/>
  <c r="AQ56" i="6"/>
  <c r="AI56" i="6"/>
  <c r="AA56" i="6"/>
  <c r="S56" i="6"/>
  <c r="AP56" i="6"/>
  <c r="AH56" i="6"/>
  <c r="Z56" i="6"/>
  <c r="O56" i="6"/>
  <c r="M56" i="6"/>
  <c r="AO64" i="6"/>
  <c r="AG64" i="6"/>
  <c r="AV64" i="6"/>
  <c r="AN64" i="6"/>
  <c r="AF64" i="6"/>
  <c r="AU64" i="6"/>
  <c r="AM64" i="6"/>
  <c r="AE64" i="6"/>
  <c r="AS64" i="6"/>
  <c r="AK64" i="6"/>
  <c r="AC64" i="6"/>
  <c r="AR64" i="6"/>
  <c r="AJ64" i="6"/>
  <c r="AB64" i="6"/>
  <c r="AQ64" i="6"/>
  <c r="Y64" i="6"/>
  <c r="AP64" i="6"/>
  <c r="X64" i="6"/>
  <c r="AL64" i="6"/>
  <c r="W64" i="6"/>
  <c r="AI64" i="6"/>
  <c r="V64" i="6"/>
  <c r="AH64" i="6"/>
  <c r="U64" i="6"/>
  <c r="AD64" i="6"/>
  <c r="T64" i="6"/>
  <c r="AA64" i="6"/>
  <c r="S64" i="6"/>
  <c r="AT64" i="6"/>
  <c r="Z64" i="6"/>
  <c r="O64" i="6"/>
  <c r="M64" i="6"/>
  <c r="AP72" i="6"/>
  <c r="AH72" i="6"/>
  <c r="Z72" i="6"/>
  <c r="AO72" i="6"/>
  <c r="AG72" i="6"/>
  <c r="Y72" i="6"/>
  <c r="AV72" i="6"/>
  <c r="AN72" i="6"/>
  <c r="AF72" i="6"/>
  <c r="X72" i="6"/>
  <c r="AU72" i="6"/>
  <c r="AM72" i="6"/>
  <c r="AE72" i="6"/>
  <c r="W72" i="6"/>
  <c r="AS72" i="6"/>
  <c r="AK72" i="6"/>
  <c r="AC72" i="6"/>
  <c r="U72" i="6"/>
  <c r="AR72" i="6"/>
  <c r="AJ72" i="6"/>
  <c r="AB72" i="6"/>
  <c r="T72" i="6"/>
  <c r="AQ72" i="6"/>
  <c r="AI72" i="6"/>
  <c r="AA72" i="6"/>
  <c r="S72" i="6"/>
  <c r="AT72" i="6"/>
  <c r="AL72" i="6"/>
  <c r="AD72" i="6"/>
  <c r="V72" i="6"/>
  <c r="O72" i="6"/>
  <c r="M72" i="6"/>
  <c r="AP80" i="6"/>
  <c r="AH80" i="6"/>
  <c r="Z80" i="6"/>
  <c r="AO80" i="6"/>
  <c r="AG80" i="6"/>
  <c r="Y80" i="6"/>
  <c r="AV80" i="6"/>
  <c r="AN80" i="6"/>
  <c r="AF80" i="6"/>
  <c r="X80" i="6"/>
  <c r="AU80" i="6"/>
  <c r="AM80" i="6"/>
  <c r="AE80" i="6"/>
  <c r="W80" i="6"/>
  <c r="AT80" i="6"/>
  <c r="AL80" i="6"/>
  <c r="AD80" i="6"/>
  <c r="V80" i="6"/>
  <c r="AS80" i="6"/>
  <c r="AK80" i="6"/>
  <c r="AC80" i="6"/>
  <c r="U80" i="6"/>
  <c r="AR80" i="6"/>
  <c r="AJ80" i="6"/>
  <c r="AB80" i="6"/>
  <c r="T80" i="6"/>
  <c r="AQ80" i="6"/>
  <c r="AI80" i="6"/>
  <c r="AA80" i="6"/>
  <c r="S80" i="6"/>
  <c r="O80" i="6"/>
  <c r="M80" i="6"/>
  <c r="AT88" i="6"/>
  <c r="AL88" i="6"/>
  <c r="AD88" i="6"/>
  <c r="V88" i="6"/>
  <c r="AS88" i="6"/>
  <c r="AK88" i="6"/>
  <c r="AC88" i="6"/>
  <c r="U88" i="6"/>
  <c r="AR88" i="6"/>
  <c r="AJ88" i="6"/>
  <c r="AB88" i="6"/>
  <c r="T88" i="6"/>
  <c r="AP88" i="6"/>
  <c r="AH88" i="6"/>
  <c r="Z88" i="6"/>
  <c r="AO88" i="6"/>
  <c r="AG88" i="6"/>
  <c r="Y88" i="6"/>
  <c r="AV88" i="6"/>
  <c r="AN88" i="6"/>
  <c r="AF88" i="6"/>
  <c r="X88" i="6"/>
  <c r="S88" i="6"/>
  <c r="AU88" i="6"/>
  <c r="AQ88" i="6"/>
  <c r="AM88" i="6"/>
  <c r="AI88" i="6"/>
  <c r="AE88" i="6"/>
  <c r="AA88" i="6"/>
  <c r="W88" i="6"/>
  <c r="O88" i="6"/>
  <c r="M88" i="6"/>
  <c r="AT96" i="6"/>
  <c r="AL96" i="6"/>
  <c r="AD96" i="6"/>
  <c r="V96" i="6"/>
  <c r="AS96" i="6"/>
  <c r="AK96" i="6"/>
  <c r="AC96" i="6"/>
  <c r="U96" i="6"/>
  <c r="AR96" i="6"/>
  <c r="AJ96" i="6"/>
  <c r="AB96" i="6"/>
  <c r="T96" i="6"/>
  <c r="AP96" i="6"/>
  <c r="AH96" i="6"/>
  <c r="Z96" i="6"/>
  <c r="AO96" i="6"/>
  <c r="AG96" i="6"/>
  <c r="Y96" i="6"/>
  <c r="AV96" i="6"/>
  <c r="AN96" i="6"/>
  <c r="AF96" i="6"/>
  <c r="X96" i="6"/>
  <c r="AI96" i="6"/>
  <c r="AE96" i="6"/>
  <c r="AA96" i="6"/>
  <c r="W96" i="6"/>
  <c r="S96" i="6"/>
  <c r="AU96" i="6"/>
  <c r="AQ96" i="6"/>
  <c r="AM96" i="6"/>
  <c r="O96" i="6"/>
  <c r="M96" i="6"/>
  <c r="AT104" i="6"/>
  <c r="AL104" i="6"/>
  <c r="AD104" i="6"/>
  <c r="V104" i="6"/>
  <c r="AS104" i="6"/>
  <c r="AK104" i="6"/>
  <c r="AC104" i="6"/>
  <c r="U104" i="6"/>
  <c r="AR104" i="6"/>
  <c r="AJ104" i="6"/>
  <c r="AB104" i="6"/>
  <c r="T104" i="6"/>
  <c r="AP104" i="6"/>
  <c r="AH104" i="6"/>
  <c r="Z104" i="6"/>
  <c r="AO104" i="6"/>
  <c r="AG104" i="6"/>
  <c r="Y104" i="6"/>
  <c r="AV104" i="6"/>
  <c r="AN104" i="6"/>
  <c r="AF104" i="6"/>
  <c r="X104" i="6"/>
  <c r="S104" i="6"/>
  <c r="AU104" i="6"/>
  <c r="AQ104" i="6"/>
  <c r="AM104" i="6"/>
  <c r="AI104" i="6"/>
  <c r="AE104" i="6"/>
  <c r="AA104" i="6"/>
  <c r="W104" i="6"/>
  <c r="O104" i="6"/>
  <c r="M104" i="6"/>
  <c r="AT112" i="6"/>
  <c r="AL112" i="6"/>
  <c r="AD112" i="6"/>
  <c r="V112" i="6"/>
  <c r="AS112" i="6"/>
  <c r="AK112" i="6"/>
  <c r="AC112" i="6"/>
  <c r="U112" i="6"/>
  <c r="AR112" i="6"/>
  <c r="AJ112" i="6"/>
  <c r="AB112" i="6"/>
  <c r="T112" i="6"/>
  <c r="AP112" i="6"/>
  <c r="AH112" i="6"/>
  <c r="Z112" i="6"/>
  <c r="AO112" i="6"/>
  <c r="AG112" i="6"/>
  <c r="Y112" i="6"/>
  <c r="AV112" i="6"/>
  <c r="AN112" i="6"/>
  <c r="AF112" i="6"/>
  <c r="X112" i="6"/>
  <c r="AI112" i="6"/>
  <c r="AE112" i="6"/>
  <c r="AA112" i="6"/>
  <c r="W112" i="6"/>
  <c r="S112" i="6"/>
  <c r="AU112" i="6"/>
  <c r="AQ112" i="6"/>
  <c r="AM112" i="6"/>
  <c r="O112" i="6"/>
  <c r="M112" i="6"/>
  <c r="AR120" i="6"/>
  <c r="AJ120" i="6"/>
  <c r="AB120" i="6"/>
  <c r="T120" i="6"/>
  <c r="AQ120" i="6"/>
  <c r="AI120" i="6"/>
  <c r="AA120" i="6"/>
  <c r="S120" i="6"/>
  <c r="AP120" i="6"/>
  <c r="AF120" i="6"/>
  <c r="V120" i="6"/>
  <c r="AO120" i="6"/>
  <c r="AE120" i="6"/>
  <c r="U120" i="6"/>
  <c r="AN120" i="6"/>
  <c r="AD120" i="6"/>
  <c r="AV120" i="6"/>
  <c r="AL120" i="6"/>
  <c r="Z120" i="6"/>
  <c r="AU120" i="6"/>
  <c r="AK120" i="6"/>
  <c r="Y120" i="6"/>
  <c r="AT120" i="6"/>
  <c r="AH120" i="6"/>
  <c r="X120" i="6"/>
  <c r="AS120" i="6"/>
  <c r="AM120" i="6"/>
  <c r="AG120" i="6"/>
  <c r="AC120" i="6"/>
  <c r="W120" i="6"/>
  <c r="O120" i="6"/>
  <c r="M120" i="6"/>
  <c r="AO128" i="6"/>
  <c r="AG128" i="6"/>
  <c r="Y128" i="6"/>
  <c r="AV128" i="6"/>
  <c r="AN128" i="6"/>
  <c r="AF128" i="6"/>
  <c r="X128" i="6"/>
  <c r="AS128" i="6"/>
  <c r="AK128" i="6"/>
  <c r="AC128" i="6"/>
  <c r="U128" i="6"/>
  <c r="AR128" i="6"/>
  <c r="AJ128" i="6"/>
  <c r="AB128" i="6"/>
  <c r="T128" i="6"/>
  <c r="AQ128" i="6"/>
  <c r="AA128" i="6"/>
  <c r="AP128" i="6"/>
  <c r="Z128" i="6"/>
  <c r="AD128" i="6"/>
  <c r="AU128" i="6"/>
  <c r="W128" i="6"/>
  <c r="AT128" i="6"/>
  <c r="V128" i="6"/>
  <c r="AL128" i="6"/>
  <c r="AI128" i="6"/>
  <c r="AH128" i="6"/>
  <c r="AE128" i="6"/>
  <c r="S128" i="6"/>
  <c r="AM128" i="6"/>
  <c r="O128" i="6"/>
  <c r="M128" i="6"/>
  <c r="AO136" i="6"/>
  <c r="AG136" i="6"/>
  <c r="Y136" i="6"/>
  <c r="AV136" i="6"/>
  <c r="AN136" i="6"/>
  <c r="AF136" i="6"/>
  <c r="X136" i="6"/>
  <c r="AS136" i="6"/>
  <c r="AK136" i="6"/>
  <c r="AC136" i="6"/>
  <c r="U136" i="6"/>
  <c r="AR136" i="6"/>
  <c r="AJ136" i="6"/>
  <c r="AB136" i="6"/>
  <c r="T136" i="6"/>
  <c r="AQ136" i="6"/>
  <c r="AA136" i="6"/>
  <c r="AP136" i="6"/>
  <c r="Z136" i="6"/>
  <c r="AT136" i="6"/>
  <c r="V136" i="6"/>
  <c r="AM136" i="6"/>
  <c r="S136" i="6"/>
  <c r="AL136" i="6"/>
  <c r="AH136" i="6"/>
  <c r="AE136" i="6"/>
  <c r="AD136" i="6"/>
  <c r="AU136" i="6"/>
  <c r="AI136" i="6"/>
  <c r="W136" i="6"/>
  <c r="O136" i="6"/>
  <c r="M136" i="6"/>
  <c r="AO144" i="6"/>
  <c r="AG144" i="6"/>
  <c r="Y144" i="6"/>
  <c r="AV144" i="6"/>
  <c r="AN144" i="6"/>
  <c r="AF144" i="6"/>
  <c r="X144" i="6"/>
  <c r="AS144" i="6"/>
  <c r="AK144" i="6"/>
  <c r="AC144" i="6"/>
  <c r="U144" i="6"/>
  <c r="AR144" i="6"/>
  <c r="AJ144" i="6"/>
  <c r="AB144" i="6"/>
  <c r="T144" i="6"/>
  <c r="AQ144" i="6"/>
  <c r="AA144" i="6"/>
  <c r="AP144" i="6"/>
  <c r="Z144" i="6"/>
  <c r="AL144" i="6"/>
  <c r="AI144" i="6"/>
  <c r="AH144" i="6"/>
  <c r="AD144" i="6"/>
  <c r="AU144" i="6"/>
  <c r="W144" i="6"/>
  <c r="AT144" i="6"/>
  <c r="V144" i="6"/>
  <c r="S144" i="6"/>
  <c r="AM144" i="6"/>
  <c r="AE144" i="6"/>
  <c r="O144" i="6"/>
  <c r="M144" i="6"/>
  <c r="AO152" i="6"/>
  <c r="AG152" i="6"/>
  <c r="Y152" i="6"/>
  <c r="AV152" i="6"/>
  <c r="AN152" i="6"/>
  <c r="AF152" i="6"/>
  <c r="X152" i="6"/>
  <c r="AS152" i="6"/>
  <c r="AK152" i="6"/>
  <c r="AC152" i="6"/>
  <c r="U152" i="6"/>
  <c r="AR152" i="6"/>
  <c r="AJ152" i="6"/>
  <c r="AB152" i="6"/>
  <c r="T152" i="6"/>
  <c r="AQ152" i="6"/>
  <c r="AA152" i="6"/>
  <c r="AP152" i="6"/>
  <c r="Z152" i="6"/>
  <c r="AH152" i="6"/>
  <c r="AE152" i="6"/>
  <c r="AD152" i="6"/>
  <c r="AT152" i="6"/>
  <c r="V152" i="6"/>
  <c r="AM152" i="6"/>
  <c r="S152" i="6"/>
  <c r="AL152" i="6"/>
  <c r="AI152" i="6"/>
  <c r="W152" i="6"/>
  <c r="AU152" i="6"/>
  <c r="O152" i="6"/>
  <c r="M152" i="6"/>
  <c r="AO160" i="6"/>
  <c r="AG160" i="6"/>
  <c r="Y160" i="6"/>
  <c r="AV160" i="6"/>
  <c r="AN160" i="6"/>
  <c r="AF160" i="6"/>
  <c r="X160" i="6"/>
  <c r="AS160" i="6"/>
  <c r="AK160" i="6"/>
  <c r="AC160" i="6"/>
  <c r="U160" i="6"/>
  <c r="AR160" i="6"/>
  <c r="AJ160" i="6"/>
  <c r="AB160" i="6"/>
  <c r="T160" i="6"/>
  <c r="AQ160" i="6"/>
  <c r="AA160" i="6"/>
  <c r="AP160" i="6"/>
  <c r="Z160" i="6"/>
  <c r="AD160" i="6"/>
  <c r="AU160" i="6"/>
  <c r="W160" i="6"/>
  <c r="AT160" i="6"/>
  <c r="V160" i="6"/>
  <c r="AL160" i="6"/>
  <c r="AI160" i="6"/>
  <c r="AH160" i="6"/>
  <c r="AM160" i="6"/>
  <c r="AE160" i="6"/>
  <c r="S160" i="6"/>
  <c r="O160" i="6"/>
  <c r="M160" i="6"/>
  <c r="AO168" i="6"/>
  <c r="AG168" i="6"/>
  <c r="Y168" i="6"/>
  <c r="AV168" i="6"/>
  <c r="AN168" i="6"/>
  <c r="AF168" i="6"/>
  <c r="X168" i="6"/>
  <c r="AM168" i="6"/>
  <c r="AC168" i="6"/>
  <c r="S168" i="6"/>
  <c r="AL168" i="6"/>
  <c r="AB168" i="6"/>
  <c r="AS168" i="6"/>
  <c r="AI168" i="6"/>
  <c r="W168" i="6"/>
  <c r="AR168" i="6"/>
  <c r="AH168" i="6"/>
  <c r="V168" i="6"/>
  <c r="AQ168" i="6"/>
  <c r="U168" i="6"/>
  <c r="AP168" i="6"/>
  <c r="T168" i="6"/>
  <c r="Z168" i="6"/>
  <c r="AU168" i="6"/>
  <c r="AT168" i="6"/>
  <c r="AJ168" i="6"/>
  <c r="AE168" i="6"/>
  <c r="AD168" i="6"/>
  <c r="AA168" i="6"/>
  <c r="AK168" i="6"/>
  <c r="O168" i="6"/>
  <c r="M168" i="6"/>
  <c r="AS176" i="6"/>
  <c r="AK176" i="6"/>
  <c r="AC176" i="6"/>
  <c r="U176" i="6"/>
  <c r="AR176" i="6"/>
  <c r="AJ176" i="6"/>
  <c r="AB176" i="6"/>
  <c r="T176" i="6"/>
  <c r="AO176" i="6"/>
  <c r="AG176" i="6"/>
  <c r="Y176" i="6"/>
  <c r="AV176" i="6"/>
  <c r="AN176" i="6"/>
  <c r="AF176" i="6"/>
  <c r="X176" i="6"/>
  <c r="AM176" i="6"/>
  <c r="W176" i="6"/>
  <c r="AL176" i="6"/>
  <c r="V176" i="6"/>
  <c r="AU176" i="6"/>
  <c r="AE176" i="6"/>
  <c r="AT176" i="6"/>
  <c r="AD176" i="6"/>
  <c r="AQ176" i="6"/>
  <c r="AP176" i="6"/>
  <c r="AH176" i="6"/>
  <c r="AA176" i="6"/>
  <c r="Z176" i="6"/>
  <c r="S176" i="6"/>
  <c r="AI176" i="6"/>
  <c r="O176" i="6"/>
  <c r="M176" i="6"/>
  <c r="AS184" i="6"/>
  <c r="AK184" i="6"/>
  <c r="AC184" i="6"/>
  <c r="U184" i="6"/>
  <c r="AR184" i="6"/>
  <c r="AJ184" i="6"/>
  <c r="AB184" i="6"/>
  <c r="T184" i="6"/>
  <c r="AO184" i="6"/>
  <c r="AG184" i="6"/>
  <c r="Y184" i="6"/>
  <c r="AV184" i="6"/>
  <c r="AN184" i="6"/>
  <c r="AF184" i="6"/>
  <c r="X184" i="6"/>
  <c r="AM184" i="6"/>
  <c r="W184" i="6"/>
  <c r="AL184" i="6"/>
  <c r="V184" i="6"/>
  <c r="AU184" i="6"/>
  <c r="AE184" i="6"/>
  <c r="AT184" i="6"/>
  <c r="AD184" i="6"/>
  <c r="AH184" i="6"/>
  <c r="AA184" i="6"/>
  <c r="Z184" i="6"/>
  <c r="AQ184" i="6"/>
  <c r="AP184" i="6"/>
  <c r="AI184" i="6"/>
  <c r="S184" i="6"/>
  <c r="O184" i="6"/>
  <c r="M184" i="6"/>
  <c r="AS192" i="6"/>
  <c r="AK192" i="6"/>
  <c r="AC192" i="6"/>
  <c r="U192" i="6"/>
  <c r="AR192" i="6"/>
  <c r="AJ192" i="6"/>
  <c r="AB192" i="6"/>
  <c r="T192" i="6"/>
  <c r="AO192" i="6"/>
  <c r="AG192" i="6"/>
  <c r="Y192" i="6"/>
  <c r="AV192" i="6"/>
  <c r="AN192" i="6"/>
  <c r="AF192" i="6"/>
  <c r="X192" i="6"/>
  <c r="AM192" i="6"/>
  <c r="W192" i="6"/>
  <c r="AL192" i="6"/>
  <c r="V192" i="6"/>
  <c r="AU192" i="6"/>
  <c r="AE192" i="6"/>
  <c r="AT192" i="6"/>
  <c r="AD192" i="6"/>
  <c r="AQ192" i="6"/>
  <c r="AP192" i="6"/>
  <c r="AH192" i="6"/>
  <c r="AA192" i="6"/>
  <c r="Z192" i="6"/>
  <c r="AI192" i="6"/>
  <c r="S192" i="6"/>
  <c r="O192" i="6"/>
  <c r="M192" i="6"/>
  <c r="AS200" i="6"/>
  <c r="AK200" i="6"/>
  <c r="AC200" i="6"/>
  <c r="U200" i="6"/>
  <c r="AR200" i="6"/>
  <c r="AJ200" i="6"/>
  <c r="AB200" i="6"/>
  <c r="T200" i="6"/>
  <c r="AO200" i="6"/>
  <c r="AG200" i="6"/>
  <c r="Y200" i="6"/>
  <c r="AV200" i="6"/>
  <c r="AN200" i="6"/>
  <c r="AF200" i="6"/>
  <c r="X200" i="6"/>
  <c r="AM200" i="6"/>
  <c r="W200" i="6"/>
  <c r="AL200" i="6"/>
  <c r="V200" i="6"/>
  <c r="AU200" i="6"/>
  <c r="AE200" i="6"/>
  <c r="AT200" i="6"/>
  <c r="AD200" i="6"/>
  <c r="AH200" i="6"/>
  <c r="AA200" i="6"/>
  <c r="Z200" i="6"/>
  <c r="AQ200" i="6"/>
  <c r="AP200" i="6"/>
  <c r="AI200" i="6"/>
  <c r="S200" i="6"/>
  <c r="O200" i="6"/>
  <c r="M200" i="6"/>
  <c r="AS208" i="6"/>
  <c r="AK208" i="6"/>
  <c r="AC208" i="6"/>
  <c r="U208" i="6"/>
  <c r="AR208" i="6"/>
  <c r="AJ208" i="6"/>
  <c r="AB208" i="6"/>
  <c r="T208" i="6"/>
  <c r="AO208" i="6"/>
  <c r="AG208" i="6"/>
  <c r="Y208" i="6"/>
  <c r="AV208" i="6"/>
  <c r="AN208" i="6"/>
  <c r="AF208" i="6"/>
  <c r="X208" i="6"/>
  <c r="AM208" i="6"/>
  <c r="W208" i="6"/>
  <c r="AL208" i="6"/>
  <c r="V208" i="6"/>
  <c r="AU208" i="6"/>
  <c r="AE208" i="6"/>
  <c r="AT208" i="6"/>
  <c r="AD208" i="6"/>
  <c r="AQ208" i="6"/>
  <c r="AP208" i="6"/>
  <c r="AH208" i="6"/>
  <c r="AA208" i="6"/>
  <c r="Z208" i="6"/>
  <c r="S208" i="6"/>
  <c r="AI208" i="6"/>
  <c r="O208" i="6"/>
  <c r="M208" i="6"/>
  <c r="AV216" i="6"/>
  <c r="AN216" i="6"/>
  <c r="AF216" i="6"/>
  <c r="X216" i="6"/>
  <c r="AU216" i="6"/>
  <c r="AM216" i="6"/>
  <c r="AE216" i="6"/>
  <c r="W216" i="6"/>
  <c r="AQ216" i="6"/>
  <c r="AG216" i="6"/>
  <c r="U216" i="6"/>
  <c r="AP216" i="6"/>
  <c r="AD216" i="6"/>
  <c r="T216" i="6"/>
  <c r="AR216" i="6"/>
  <c r="AB216" i="6"/>
  <c r="AO216" i="6"/>
  <c r="AA216" i="6"/>
  <c r="AJ216" i="6"/>
  <c r="V216" i="6"/>
  <c r="AI216" i="6"/>
  <c r="S216" i="6"/>
  <c r="AT216" i="6"/>
  <c r="AS216" i="6"/>
  <c r="AH216" i="6"/>
  <c r="AC216" i="6"/>
  <c r="AK216" i="6"/>
  <c r="Z216" i="6"/>
  <c r="Y216" i="6"/>
  <c r="AL216" i="6"/>
  <c r="O216" i="6"/>
  <c r="M216" i="6"/>
  <c r="AV224" i="6"/>
  <c r="AN224" i="6"/>
  <c r="AF224" i="6"/>
  <c r="X224" i="6"/>
  <c r="AU224" i="6"/>
  <c r="AM224" i="6"/>
  <c r="AE224" i="6"/>
  <c r="W224" i="6"/>
  <c r="AK224" i="6"/>
  <c r="AA224" i="6"/>
  <c r="AT224" i="6"/>
  <c r="AJ224" i="6"/>
  <c r="Z224" i="6"/>
  <c r="AR224" i="6"/>
  <c r="AD224" i="6"/>
  <c r="AQ224" i="6"/>
  <c r="AC224" i="6"/>
  <c r="AL224" i="6"/>
  <c r="V224" i="6"/>
  <c r="AI224" i="6"/>
  <c r="U224" i="6"/>
  <c r="AH224" i="6"/>
  <c r="AG224" i="6"/>
  <c r="T224" i="6"/>
  <c r="AS224" i="6"/>
  <c r="S224" i="6"/>
  <c r="AP224" i="6"/>
  <c r="AO224" i="6"/>
  <c r="Y224" i="6"/>
  <c r="AB224" i="6"/>
  <c r="O224" i="6"/>
  <c r="M224" i="6"/>
  <c r="AV232" i="6"/>
  <c r="AN232" i="6"/>
  <c r="AF232" i="6"/>
  <c r="X232" i="6"/>
  <c r="AU232" i="6"/>
  <c r="AM232" i="6"/>
  <c r="AE232" i="6"/>
  <c r="W232" i="6"/>
  <c r="AQ232" i="6"/>
  <c r="AG232" i="6"/>
  <c r="U232" i="6"/>
  <c r="AP232" i="6"/>
  <c r="AD232" i="6"/>
  <c r="T232" i="6"/>
  <c r="AT232" i="6"/>
  <c r="AH232" i="6"/>
  <c r="AS232" i="6"/>
  <c r="AC232" i="6"/>
  <c r="AL232" i="6"/>
  <c r="Z232" i="6"/>
  <c r="AK232" i="6"/>
  <c r="Y232" i="6"/>
  <c r="V232" i="6"/>
  <c r="S232" i="6"/>
  <c r="AJ232" i="6"/>
  <c r="AI232" i="6"/>
  <c r="AO232" i="6"/>
  <c r="AB232" i="6"/>
  <c r="AA232" i="6"/>
  <c r="AR232" i="6"/>
  <c r="O232" i="6"/>
  <c r="M232" i="6"/>
  <c r="AV240" i="6"/>
  <c r="AN240" i="6"/>
  <c r="AF240" i="6"/>
  <c r="X240" i="6"/>
  <c r="AU240" i="6"/>
  <c r="AM240" i="6"/>
  <c r="AE240" i="6"/>
  <c r="W240" i="6"/>
  <c r="AK240" i="6"/>
  <c r="AA240" i="6"/>
  <c r="AT240" i="6"/>
  <c r="AJ240" i="6"/>
  <c r="Z240" i="6"/>
  <c r="AH240" i="6"/>
  <c r="T240" i="6"/>
  <c r="AS240" i="6"/>
  <c r="AG240" i="6"/>
  <c r="S240" i="6"/>
  <c r="AP240" i="6"/>
  <c r="AB240" i="6"/>
  <c r="AO240" i="6"/>
  <c r="Y240" i="6"/>
  <c r="AL240" i="6"/>
  <c r="AI240" i="6"/>
  <c r="V240" i="6"/>
  <c r="U240" i="6"/>
  <c r="AC240" i="6"/>
  <c r="AR240" i="6"/>
  <c r="AQ240" i="6"/>
  <c r="AD240" i="6"/>
  <c r="O240" i="6"/>
  <c r="M240" i="6"/>
  <c r="AV248" i="6"/>
  <c r="AN248" i="6"/>
  <c r="AF248" i="6"/>
  <c r="X248" i="6"/>
  <c r="AU248" i="6"/>
  <c r="AM248" i="6"/>
  <c r="AE248" i="6"/>
  <c r="W248" i="6"/>
  <c r="AQ248" i="6"/>
  <c r="AG248" i="6"/>
  <c r="U248" i="6"/>
  <c r="AP248" i="6"/>
  <c r="AD248" i="6"/>
  <c r="T248" i="6"/>
  <c r="AJ248" i="6"/>
  <c r="V248" i="6"/>
  <c r="AI248" i="6"/>
  <c r="S248" i="6"/>
  <c r="AR248" i="6"/>
  <c r="AB248" i="6"/>
  <c r="AO248" i="6"/>
  <c r="AA248" i="6"/>
  <c r="Z248" i="6"/>
  <c r="Y248" i="6"/>
  <c r="AL248" i="6"/>
  <c r="AK248" i="6"/>
  <c r="AS248" i="6"/>
  <c r="AH248" i="6"/>
  <c r="AC248" i="6"/>
  <c r="AT248" i="6"/>
  <c r="O248" i="6"/>
  <c r="M248" i="6"/>
  <c r="AV256" i="6"/>
  <c r="AN256" i="6"/>
  <c r="AF256" i="6"/>
  <c r="X256" i="6"/>
  <c r="AU256" i="6"/>
  <c r="AM256" i="6"/>
  <c r="AE256" i="6"/>
  <c r="W256" i="6"/>
  <c r="AK256" i="6"/>
  <c r="AA256" i="6"/>
  <c r="AT256" i="6"/>
  <c r="AJ256" i="6"/>
  <c r="Z256" i="6"/>
  <c r="AL256" i="6"/>
  <c r="V256" i="6"/>
  <c r="AI256" i="6"/>
  <c r="U256" i="6"/>
  <c r="AR256" i="6"/>
  <c r="AD256" i="6"/>
  <c r="AQ256" i="6"/>
  <c r="AC256" i="6"/>
  <c r="AP256" i="6"/>
  <c r="AO256" i="6"/>
  <c r="AB256" i="6"/>
  <c r="Y256" i="6"/>
  <c r="AS256" i="6"/>
  <c r="AG256" i="6"/>
  <c r="T256" i="6"/>
  <c r="S256" i="6"/>
  <c r="AH256" i="6"/>
  <c r="M256" i="6"/>
  <c r="O256" i="6"/>
  <c r="AV264" i="6"/>
  <c r="AN264" i="6"/>
  <c r="AF264" i="6"/>
  <c r="X264" i="6"/>
  <c r="AU264" i="6"/>
  <c r="AM264" i="6"/>
  <c r="AE264" i="6"/>
  <c r="W264" i="6"/>
  <c r="AQ264" i="6"/>
  <c r="AG264" i="6"/>
  <c r="U264" i="6"/>
  <c r="AP264" i="6"/>
  <c r="AD264" i="6"/>
  <c r="T264" i="6"/>
  <c r="AJ264" i="6"/>
  <c r="V264" i="6"/>
  <c r="AI264" i="6"/>
  <c r="S264" i="6"/>
  <c r="AK264" i="6"/>
  <c r="AH264" i="6"/>
  <c r="AS264" i="6"/>
  <c r="AA264" i="6"/>
  <c r="AR264" i="6"/>
  <c r="Z264" i="6"/>
  <c r="Y264" i="6"/>
  <c r="AO264" i="6"/>
  <c r="AL264" i="6"/>
  <c r="AT264" i="6"/>
  <c r="AC264" i="6"/>
  <c r="AB264" i="6"/>
  <c r="O264" i="6"/>
  <c r="M264" i="6"/>
  <c r="AV272" i="6"/>
  <c r="AN272" i="6"/>
  <c r="AF272" i="6"/>
  <c r="X272" i="6"/>
  <c r="AU272" i="6"/>
  <c r="AM272" i="6"/>
  <c r="AE272" i="6"/>
  <c r="W272" i="6"/>
  <c r="AK272" i="6"/>
  <c r="AA272" i="6"/>
  <c r="AT272" i="6"/>
  <c r="AJ272" i="6"/>
  <c r="Z272" i="6"/>
  <c r="AR272" i="6"/>
  <c r="AD272" i="6"/>
  <c r="AQ272" i="6"/>
  <c r="AC272" i="6"/>
  <c r="AL272" i="6"/>
  <c r="V272" i="6"/>
  <c r="AI272" i="6"/>
  <c r="U272" i="6"/>
  <c r="T272" i="6"/>
  <c r="AS272" i="6"/>
  <c r="S272" i="6"/>
  <c r="AH272" i="6"/>
  <c r="AG272" i="6"/>
  <c r="AB272" i="6"/>
  <c r="Y272" i="6"/>
  <c r="AP272" i="6"/>
  <c r="AO272" i="6"/>
  <c r="O272" i="6"/>
  <c r="M272" i="6"/>
  <c r="AV280" i="6"/>
  <c r="AN280" i="6"/>
  <c r="AF280" i="6"/>
  <c r="X280" i="6"/>
  <c r="AU280" i="6"/>
  <c r="AM280" i="6"/>
  <c r="AE280" i="6"/>
  <c r="W280" i="6"/>
  <c r="AQ280" i="6"/>
  <c r="AG280" i="6"/>
  <c r="U280" i="6"/>
  <c r="AP280" i="6"/>
  <c r="AD280" i="6"/>
  <c r="T280" i="6"/>
  <c r="AT280" i="6"/>
  <c r="AH280" i="6"/>
  <c r="AS280" i="6"/>
  <c r="AC280" i="6"/>
  <c r="AL280" i="6"/>
  <c r="Z280" i="6"/>
  <c r="AK280" i="6"/>
  <c r="Y280" i="6"/>
  <c r="AJ280" i="6"/>
  <c r="AI280" i="6"/>
  <c r="V280" i="6"/>
  <c r="S280" i="6"/>
  <c r="AR280" i="6"/>
  <c r="AO280" i="6"/>
  <c r="AB280" i="6"/>
  <c r="AA280" i="6"/>
  <c r="O280" i="6"/>
  <c r="M280" i="6"/>
  <c r="AV288" i="6"/>
  <c r="AN288" i="6"/>
  <c r="AF288" i="6"/>
  <c r="X288" i="6"/>
  <c r="AU288" i="6"/>
  <c r="AM288" i="6"/>
  <c r="AE288" i="6"/>
  <c r="W288" i="6"/>
  <c r="AK288" i="6"/>
  <c r="AA288" i="6"/>
  <c r="AT288" i="6"/>
  <c r="AJ288" i="6"/>
  <c r="Z288" i="6"/>
  <c r="AL288" i="6"/>
  <c r="V288" i="6"/>
  <c r="AI288" i="6"/>
  <c r="U288" i="6"/>
  <c r="AD288" i="6"/>
  <c r="AS288" i="6"/>
  <c r="AC288" i="6"/>
  <c r="AP288" i="6"/>
  <c r="T288" i="6"/>
  <c r="AO288" i="6"/>
  <c r="S288" i="6"/>
  <c r="AH288" i="6"/>
  <c r="AG288" i="6"/>
  <c r="AB288" i="6"/>
  <c r="Y288" i="6"/>
  <c r="AR288" i="6"/>
  <c r="AQ288" i="6"/>
  <c r="O288" i="6"/>
  <c r="M288" i="6"/>
  <c r="AV296" i="6"/>
  <c r="AN296" i="6"/>
  <c r="AF296" i="6"/>
  <c r="X296" i="6"/>
  <c r="AU296" i="6"/>
  <c r="AM296" i="6"/>
  <c r="AE296" i="6"/>
  <c r="W296" i="6"/>
  <c r="AQ296" i="6"/>
  <c r="AG296" i="6"/>
  <c r="U296" i="6"/>
  <c r="AP296" i="6"/>
  <c r="AD296" i="6"/>
  <c r="T296" i="6"/>
  <c r="AL296" i="6"/>
  <c r="Z296" i="6"/>
  <c r="AK296" i="6"/>
  <c r="Y296" i="6"/>
  <c r="AJ296" i="6"/>
  <c r="AI296" i="6"/>
  <c r="AT296" i="6"/>
  <c r="AB296" i="6"/>
  <c r="AS296" i="6"/>
  <c r="AA296" i="6"/>
  <c r="AR296" i="6"/>
  <c r="AO296" i="6"/>
  <c r="V296" i="6"/>
  <c r="S296" i="6"/>
  <c r="AH296" i="6"/>
  <c r="AC296" i="6"/>
  <c r="O296" i="6"/>
  <c r="M296" i="6"/>
  <c r="AV304" i="6"/>
  <c r="AN304" i="6"/>
  <c r="AF304" i="6"/>
  <c r="X304" i="6"/>
  <c r="AU304" i="6"/>
  <c r="AM304" i="6"/>
  <c r="AE304" i="6"/>
  <c r="W304" i="6"/>
  <c r="AK304" i="6"/>
  <c r="AA304" i="6"/>
  <c r="AT304" i="6"/>
  <c r="AJ304" i="6"/>
  <c r="Z304" i="6"/>
  <c r="AP304" i="6"/>
  <c r="AB304" i="6"/>
  <c r="AO304" i="6"/>
  <c r="Y304" i="6"/>
  <c r="AR304" i="6"/>
  <c r="V304" i="6"/>
  <c r="AQ304" i="6"/>
  <c r="U304" i="6"/>
  <c r="AH304" i="6"/>
  <c r="AG304" i="6"/>
  <c r="AD304" i="6"/>
  <c r="AC304" i="6"/>
  <c r="AS304" i="6"/>
  <c r="AL304" i="6"/>
  <c r="AI304" i="6"/>
  <c r="T304" i="6"/>
  <c r="S304" i="6"/>
  <c r="O304" i="6"/>
  <c r="M304" i="6"/>
  <c r="AV312" i="6"/>
  <c r="AN312" i="6"/>
  <c r="AF312" i="6"/>
  <c r="X312" i="6"/>
  <c r="AU312" i="6"/>
  <c r="AM312" i="6"/>
  <c r="AE312" i="6"/>
  <c r="W312" i="6"/>
  <c r="AQ312" i="6"/>
  <c r="AG312" i="6"/>
  <c r="U312" i="6"/>
  <c r="AP312" i="6"/>
  <c r="AD312" i="6"/>
  <c r="T312" i="6"/>
  <c r="AR312" i="6"/>
  <c r="AB312" i="6"/>
  <c r="AO312" i="6"/>
  <c r="AA312" i="6"/>
  <c r="AH312" i="6"/>
  <c r="AC312" i="6"/>
  <c r="AL312" i="6"/>
  <c r="V312" i="6"/>
  <c r="AK312" i="6"/>
  <c r="S312" i="6"/>
  <c r="AJ312" i="6"/>
  <c r="AI312" i="6"/>
  <c r="Z312" i="6"/>
  <c r="Y312" i="6"/>
  <c r="AS312" i="6"/>
  <c r="AT312" i="6"/>
  <c r="O312" i="6"/>
  <c r="M312" i="6"/>
  <c r="AV320" i="6"/>
  <c r="AN320" i="6"/>
  <c r="AF320" i="6"/>
  <c r="X320" i="6"/>
  <c r="AU320" i="6"/>
  <c r="AM320" i="6"/>
  <c r="AE320" i="6"/>
  <c r="W320" i="6"/>
  <c r="AK320" i="6"/>
  <c r="AA320" i="6"/>
  <c r="AT320" i="6"/>
  <c r="AJ320" i="6"/>
  <c r="Z320" i="6"/>
  <c r="AL320" i="6"/>
  <c r="V320" i="6"/>
  <c r="AI320" i="6"/>
  <c r="U320" i="6"/>
  <c r="AR320" i="6"/>
  <c r="AD320" i="6"/>
  <c r="AQ320" i="6"/>
  <c r="AC320" i="6"/>
  <c r="AP320" i="6"/>
  <c r="AO320" i="6"/>
  <c r="AB320" i="6"/>
  <c r="Y320" i="6"/>
  <c r="T320" i="6"/>
  <c r="S320" i="6"/>
  <c r="AS320" i="6"/>
  <c r="AH320" i="6"/>
  <c r="AG320" i="6"/>
  <c r="O320" i="6"/>
  <c r="M320" i="6"/>
  <c r="AV328" i="6"/>
  <c r="AN328" i="6"/>
  <c r="AF328" i="6"/>
  <c r="X328" i="6"/>
  <c r="AU328" i="6"/>
  <c r="AM328" i="6"/>
  <c r="AE328" i="6"/>
  <c r="W328" i="6"/>
  <c r="AQ328" i="6"/>
  <c r="AG328" i="6"/>
  <c r="U328" i="6"/>
  <c r="AP328" i="6"/>
  <c r="AD328" i="6"/>
  <c r="T328" i="6"/>
  <c r="AL328" i="6"/>
  <c r="Z328" i="6"/>
  <c r="AK328" i="6"/>
  <c r="Y328" i="6"/>
  <c r="AT328" i="6"/>
  <c r="AH328" i="6"/>
  <c r="AS328" i="6"/>
  <c r="AC328" i="6"/>
  <c r="AB328" i="6"/>
  <c r="AA328" i="6"/>
  <c r="AR328" i="6"/>
  <c r="AO328" i="6"/>
  <c r="AJ328" i="6"/>
  <c r="AI328" i="6"/>
  <c r="V328" i="6"/>
  <c r="S328" i="6"/>
  <c r="O328" i="6"/>
  <c r="M328" i="6"/>
  <c r="AV336" i="6"/>
  <c r="AN336" i="6"/>
  <c r="AF336" i="6"/>
  <c r="X336" i="6"/>
  <c r="AU336" i="6"/>
  <c r="AM336" i="6"/>
  <c r="AE336" i="6"/>
  <c r="W336" i="6"/>
  <c r="AK336" i="6"/>
  <c r="AA336" i="6"/>
  <c r="AT336" i="6"/>
  <c r="AJ336" i="6"/>
  <c r="Z336" i="6"/>
  <c r="AP336" i="6"/>
  <c r="AB336" i="6"/>
  <c r="AO336" i="6"/>
  <c r="Y336" i="6"/>
  <c r="AH336" i="6"/>
  <c r="T336" i="6"/>
  <c r="AS336" i="6"/>
  <c r="AG336" i="6"/>
  <c r="S336" i="6"/>
  <c r="AR336" i="6"/>
  <c r="AQ336" i="6"/>
  <c r="AD336" i="6"/>
  <c r="AC336" i="6"/>
  <c r="V336" i="6"/>
  <c r="U336" i="6"/>
  <c r="AL336" i="6"/>
  <c r="AI336" i="6"/>
  <c r="O336" i="6"/>
  <c r="M336" i="6"/>
  <c r="AV344" i="6"/>
  <c r="AN344" i="6"/>
  <c r="AF344" i="6"/>
  <c r="X344" i="6"/>
  <c r="AU344" i="6"/>
  <c r="AM344" i="6"/>
  <c r="AE344" i="6"/>
  <c r="W344" i="6"/>
  <c r="AQ344" i="6"/>
  <c r="AG344" i="6"/>
  <c r="U344" i="6"/>
  <c r="AP344" i="6"/>
  <c r="AD344" i="6"/>
  <c r="T344" i="6"/>
  <c r="AR344" i="6"/>
  <c r="AB344" i="6"/>
  <c r="AO344" i="6"/>
  <c r="AA344" i="6"/>
  <c r="AJ344" i="6"/>
  <c r="V344" i="6"/>
  <c r="AI344" i="6"/>
  <c r="S344" i="6"/>
  <c r="AH344" i="6"/>
  <c r="AC344" i="6"/>
  <c r="AT344" i="6"/>
  <c r="AS344" i="6"/>
  <c r="AL344" i="6"/>
  <c r="AK344" i="6"/>
  <c r="Z344" i="6"/>
  <c r="Y344" i="6"/>
  <c r="O344" i="6"/>
  <c r="M344" i="6"/>
  <c r="AV352" i="6"/>
  <c r="AN352" i="6"/>
  <c r="AF352" i="6"/>
  <c r="X352" i="6"/>
  <c r="AU352" i="6"/>
  <c r="AM352" i="6"/>
  <c r="AE352" i="6"/>
  <c r="W352" i="6"/>
  <c r="AK352" i="6"/>
  <c r="AA352" i="6"/>
  <c r="AT352" i="6"/>
  <c r="AJ352" i="6"/>
  <c r="Z352" i="6"/>
  <c r="AR352" i="6"/>
  <c r="AD352" i="6"/>
  <c r="AQ352" i="6"/>
  <c r="AC352" i="6"/>
  <c r="AL352" i="6"/>
  <c r="V352" i="6"/>
  <c r="AI352" i="6"/>
  <c r="U352" i="6"/>
  <c r="T352" i="6"/>
  <c r="AS352" i="6"/>
  <c r="S352" i="6"/>
  <c r="AH352" i="6"/>
  <c r="AG352" i="6"/>
  <c r="AB352" i="6"/>
  <c r="Y352" i="6"/>
  <c r="AP352" i="6"/>
  <c r="AO352" i="6"/>
  <c r="O352" i="6"/>
  <c r="M352" i="6"/>
  <c r="AV360" i="6"/>
  <c r="AN360" i="6"/>
  <c r="AF360" i="6"/>
  <c r="X360" i="6"/>
  <c r="AU360" i="6"/>
  <c r="AM360" i="6"/>
  <c r="AE360" i="6"/>
  <c r="W360" i="6"/>
  <c r="AQ360" i="6"/>
  <c r="AG360" i="6"/>
  <c r="U360" i="6"/>
  <c r="AP360" i="6"/>
  <c r="AD360" i="6"/>
  <c r="T360" i="6"/>
  <c r="AJ360" i="6"/>
  <c r="V360" i="6"/>
  <c r="AI360" i="6"/>
  <c r="S360" i="6"/>
  <c r="AR360" i="6"/>
  <c r="Z360" i="6"/>
  <c r="AO360" i="6"/>
  <c r="Y360" i="6"/>
  <c r="AH360" i="6"/>
  <c r="AC360" i="6"/>
  <c r="AT360" i="6"/>
  <c r="AS360" i="6"/>
  <c r="AB360" i="6"/>
  <c r="AA360" i="6"/>
  <c r="AL360" i="6"/>
  <c r="AK360" i="6"/>
  <c r="O360" i="6"/>
  <c r="M360" i="6"/>
  <c r="AV368" i="6"/>
  <c r="AN368" i="6"/>
  <c r="AF368" i="6"/>
  <c r="X368" i="6"/>
  <c r="AU368" i="6"/>
  <c r="AM368" i="6"/>
  <c r="AE368" i="6"/>
  <c r="W368" i="6"/>
  <c r="AK368" i="6"/>
  <c r="AA368" i="6"/>
  <c r="AT368" i="6"/>
  <c r="AJ368" i="6"/>
  <c r="Z368" i="6"/>
  <c r="AL368" i="6"/>
  <c r="V368" i="6"/>
  <c r="AI368" i="6"/>
  <c r="U368" i="6"/>
  <c r="AD368" i="6"/>
  <c r="AS368" i="6"/>
  <c r="AC368" i="6"/>
  <c r="AP368" i="6"/>
  <c r="T368" i="6"/>
  <c r="AO368" i="6"/>
  <c r="S368" i="6"/>
  <c r="AH368" i="6"/>
  <c r="AG368" i="6"/>
  <c r="AR368" i="6"/>
  <c r="AQ368" i="6"/>
  <c r="AB368" i="6"/>
  <c r="Y368" i="6"/>
  <c r="O368" i="6"/>
  <c r="M368" i="6"/>
  <c r="AV376" i="6"/>
  <c r="AN376" i="6"/>
  <c r="AF376" i="6"/>
  <c r="X376" i="6"/>
  <c r="AU376" i="6"/>
  <c r="AM376" i="6"/>
  <c r="AE376" i="6"/>
  <c r="W376" i="6"/>
  <c r="AQ376" i="6"/>
  <c r="AG376" i="6"/>
  <c r="U376" i="6"/>
  <c r="AP376" i="6"/>
  <c r="AD376" i="6"/>
  <c r="T376" i="6"/>
  <c r="AL376" i="6"/>
  <c r="Z376" i="6"/>
  <c r="AK376" i="6"/>
  <c r="Y376" i="6"/>
  <c r="AJ376" i="6"/>
  <c r="AI376" i="6"/>
  <c r="AT376" i="6"/>
  <c r="AB376" i="6"/>
  <c r="AS376" i="6"/>
  <c r="AA376" i="6"/>
  <c r="V376" i="6"/>
  <c r="S376" i="6"/>
  <c r="AR376" i="6"/>
  <c r="AO376" i="6"/>
  <c r="AH376" i="6"/>
  <c r="AC376" i="6"/>
  <c r="O376" i="6"/>
  <c r="M376" i="6"/>
  <c r="AQ384" i="6"/>
  <c r="AI384" i="6"/>
  <c r="AA384" i="6"/>
  <c r="S384" i="6"/>
  <c r="AP384" i="6"/>
  <c r="AH384" i="6"/>
  <c r="Z384" i="6"/>
  <c r="AV384" i="6"/>
  <c r="AL384" i="6"/>
  <c r="AB384" i="6"/>
  <c r="AU384" i="6"/>
  <c r="AK384" i="6"/>
  <c r="Y384" i="6"/>
  <c r="AO384" i="6"/>
  <c r="AC384" i="6"/>
  <c r="AN384" i="6"/>
  <c r="X384" i="6"/>
  <c r="AJ384" i="6"/>
  <c r="T384" i="6"/>
  <c r="AG384" i="6"/>
  <c r="AT384" i="6"/>
  <c r="AD384" i="6"/>
  <c r="AS384" i="6"/>
  <c r="W384" i="6"/>
  <c r="AR384" i="6"/>
  <c r="AM384" i="6"/>
  <c r="V384" i="6"/>
  <c r="U384" i="6"/>
  <c r="AE384" i="6"/>
  <c r="AF384" i="6"/>
  <c r="O384" i="6"/>
  <c r="M384" i="6"/>
  <c r="AQ392" i="6"/>
  <c r="AI392" i="6"/>
  <c r="AA392" i="6"/>
  <c r="S392" i="6"/>
  <c r="AP392" i="6"/>
  <c r="AH392" i="6"/>
  <c r="Z392" i="6"/>
  <c r="AR392" i="6"/>
  <c r="AF392" i="6"/>
  <c r="V392" i="6"/>
  <c r="AO392" i="6"/>
  <c r="AE392" i="6"/>
  <c r="U392" i="6"/>
  <c r="AS392" i="6"/>
  <c r="AC392" i="6"/>
  <c r="AN392" i="6"/>
  <c r="AB392" i="6"/>
  <c r="AT392" i="6"/>
  <c r="X392" i="6"/>
  <c r="AM392" i="6"/>
  <c r="W392" i="6"/>
  <c r="AJ392" i="6"/>
  <c r="AG392" i="6"/>
  <c r="AD392" i="6"/>
  <c r="Y392" i="6"/>
  <c r="AV392" i="6"/>
  <c r="AU392" i="6"/>
  <c r="AL392" i="6"/>
  <c r="AK392" i="6"/>
  <c r="T392" i="6"/>
  <c r="O392" i="6"/>
  <c r="M392" i="6"/>
  <c r="AQ400" i="6"/>
  <c r="AI400" i="6"/>
  <c r="AA400" i="6"/>
  <c r="S400" i="6"/>
  <c r="AP400" i="6"/>
  <c r="AH400" i="6"/>
  <c r="Z400" i="6"/>
  <c r="AV400" i="6"/>
  <c r="AL400" i="6"/>
  <c r="AB400" i="6"/>
  <c r="AU400" i="6"/>
  <c r="AK400" i="6"/>
  <c r="Y400" i="6"/>
  <c r="AS400" i="6"/>
  <c r="AE400" i="6"/>
  <c r="AR400" i="6"/>
  <c r="AD400" i="6"/>
  <c r="AF400" i="6"/>
  <c r="AC400" i="6"/>
  <c r="AN400" i="6"/>
  <c r="V400" i="6"/>
  <c r="AM400" i="6"/>
  <c r="U400" i="6"/>
  <c r="T400" i="6"/>
  <c r="AJ400" i="6"/>
  <c r="AG400" i="6"/>
  <c r="X400" i="6"/>
  <c r="W400" i="6"/>
  <c r="AT400" i="6"/>
  <c r="AO400" i="6"/>
  <c r="O400" i="6"/>
  <c r="M400" i="6"/>
  <c r="AQ408" i="6"/>
  <c r="AI408" i="6"/>
  <c r="AA408" i="6"/>
  <c r="S408" i="6"/>
  <c r="AP408" i="6"/>
  <c r="AH408" i="6"/>
  <c r="Z408" i="6"/>
  <c r="AR408" i="6"/>
  <c r="AF408" i="6"/>
  <c r="V408" i="6"/>
  <c r="AO408" i="6"/>
  <c r="AE408" i="6"/>
  <c r="U408" i="6"/>
  <c r="AU408" i="6"/>
  <c r="AG408" i="6"/>
  <c r="AT408" i="6"/>
  <c r="AD408" i="6"/>
  <c r="AL408" i="6"/>
  <c r="T408" i="6"/>
  <c r="AK408" i="6"/>
  <c r="AV408" i="6"/>
  <c r="AB408" i="6"/>
  <c r="AS408" i="6"/>
  <c r="Y408" i="6"/>
  <c r="AN408" i="6"/>
  <c r="AM408" i="6"/>
  <c r="X408" i="6"/>
  <c r="W408" i="6"/>
  <c r="AJ408" i="6"/>
  <c r="AC408" i="6"/>
  <c r="O408" i="6"/>
  <c r="M408" i="6"/>
  <c r="AQ416" i="6"/>
  <c r="AI416" i="6"/>
  <c r="AA416" i="6"/>
  <c r="S416" i="6"/>
  <c r="AP416" i="6"/>
  <c r="AH416" i="6"/>
  <c r="Z416" i="6"/>
  <c r="AV416" i="6"/>
  <c r="AL416" i="6"/>
  <c r="AB416" i="6"/>
  <c r="AU416" i="6"/>
  <c r="AK416" i="6"/>
  <c r="Y416" i="6"/>
  <c r="AG416" i="6"/>
  <c r="U416" i="6"/>
  <c r="AT416" i="6"/>
  <c r="AF416" i="6"/>
  <c r="T416" i="6"/>
  <c r="AR416" i="6"/>
  <c r="X416" i="6"/>
  <c r="AO416" i="6"/>
  <c r="W416" i="6"/>
  <c r="AJ416" i="6"/>
  <c r="AE416" i="6"/>
  <c r="AD416" i="6"/>
  <c r="AC416" i="6"/>
  <c r="AS416" i="6"/>
  <c r="AN416" i="6"/>
  <c r="AM416" i="6"/>
  <c r="V416" i="6"/>
  <c r="O416" i="6"/>
  <c r="M416" i="6"/>
  <c r="AQ424" i="6"/>
  <c r="AI424" i="6"/>
  <c r="AA424" i="6"/>
  <c r="S424" i="6"/>
  <c r="AP424" i="6"/>
  <c r="AH424" i="6"/>
  <c r="Z424" i="6"/>
  <c r="AR424" i="6"/>
  <c r="AF424" i="6"/>
  <c r="V424" i="6"/>
  <c r="AO424" i="6"/>
  <c r="AE424" i="6"/>
  <c r="U424" i="6"/>
  <c r="AK424" i="6"/>
  <c r="W424" i="6"/>
  <c r="AV424" i="6"/>
  <c r="AJ424" i="6"/>
  <c r="T424" i="6"/>
  <c r="AD424" i="6"/>
  <c r="AU424" i="6"/>
  <c r="AC424" i="6"/>
  <c r="AN424" i="6"/>
  <c r="X424" i="6"/>
  <c r="AM424" i="6"/>
  <c r="AL424" i="6"/>
  <c r="AG424" i="6"/>
  <c r="AB424" i="6"/>
  <c r="Y424" i="6"/>
  <c r="AS424" i="6"/>
  <c r="AT424" i="6"/>
  <c r="O424" i="6"/>
  <c r="M424" i="6"/>
  <c r="AQ432" i="6"/>
  <c r="AI432" i="6"/>
  <c r="AA432" i="6"/>
  <c r="S432" i="6"/>
  <c r="AP432" i="6"/>
  <c r="AH432" i="6"/>
  <c r="Z432" i="6"/>
  <c r="AV432" i="6"/>
  <c r="AL432" i="6"/>
  <c r="AB432" i="6"/>
  <c r="AU432" i="6"/>
  <c r="AK432" i="6"/>
  <c r="Y432" i="6"/>
  <c r="AT432" i="6"/>
  <c r="AF432" i="6"/>
  <c r="T432" i="6"/>
  <c r="AS432" i="6"/>
  <c r="AE432" i="6"/>
  <c r="AR432" i="6"/>
  <c r="AD432" i="6"/>
  <c r="AN432" i="6"/>
  <c r="X432" i="6"/>
  <c r="AM432" i="6"/>
  <c r="W432" i="6"/>
  <c r="AJ432" i="6"/>
  <c r="V432" i="6"/>
  <c r="AO432" i="6"/>
  <c r="AG432" i="6"/>
  <c r="AC432" i="6"/>
  <c r="U432" i="6"/>
  <c r="O432" i="6"/>
  <c r="M432" i="6"/>
  <c r="AV440" i="6"/>
  <c r="AN440" i="6"/>
  <c r="AF440" i="6"/>
  <c r="X440" i="6"/>
  <c r="AU440" i="6"/>
  <c r="AM440" i="6"/>
  <c r="AE440" i="6"/>
  <c r="W440" i="6"/>
  <c r="AK440" i="6"/>
  <c r="AR440" i="6"/>
  <c r="AH440" i="6"/>
  <c r="V440" i="6"/>
  <c r="AQ440" i="6"/>
  <c r="AG440" i="6"/>
  <c r="U440" i="6"/>
  <c r="AP440" i="6"/>
  <c r="AA440" i="6"/>
  <c r="AO440" i="6"/>
  <c r="Z440" i="6"/>
  <c r="AC440" i="6"/>
  <c r="AB440" i="6"/>
  <c r="AT440" i="6"/>
  <c r="Y440" i="6"/>
  <c r="AL440" i="6"/>
  <c r="S440" i="6"/>
  <c r="AJ440" i="6"/>
  <c r="AI440" i="6"/>
  <c r="AS440" i="6"/>
  <c r="AD440" i="6"/>
  <c r="T440" i="6"/>
  <c r="O440" i="6"/>
  <c r="M440" i="6"/>
  <c r="AO448" i="6"/>
  <c r="AG448" i="6"/>
  <c r="Y448" i="6"/>
  <c r="AR448" i="6"/>
  <c r="AI448" i="6"/>
  <c r="Z448" i="6"/>
  <c r="AQ448" i="6"/>
  <c r="AH448" i="6"/>
  <c r="X448" i="6"/>
  <c r="AL448" i="6"/>
  <c r="AA448" i="6"/>
  <c r="AT448" i="6"/>
  <c r="AF448" i="6"/>
  <c r="U448" i="6"/>
  <c r="AS448" i="6"/>
  <c r="AE448" i="6"/>
  <c r="T448" i="6"/>
  <c r="AN448" i="6"/>
  <c r="V448" i="6"/>
  <c r="AJ448" i="6"/>
  <c r="AD448" i="6"/>
  <c r="AB448" i="6"/>
  <c r="W448" i="6"/>
  <c r="AV448" i="6"/>
  <c r="S448" i="6"/>
  <c r="AP448" i="6"/>
  <c r="AM448" i="6"/>
  <c r="AK448" i="6"/>
  <c r="AU448" i="6"/>
  <c r="AC448" i="6"/>
  <c r="O448" i="6"/>
  <c r="M448" i="6"/>
  <c r="AQ456" i="6"/>
  <c r="AI456" i="6"/>
  <c r="AA456" i="6"/>
  <c r="S456" i="6"/>
  <c r="AP456" i="6"/>
  <c r="AG456" i="6"/>
  <c r="X456" i="6"/>
  <c r="AM456" i="6"/>
  <c r="AC456" i="6"/>
  <c r="AV456" i="6"/>
  <c r="AL456" i="6"/>
  <c r="AB456" i="6"/>
  <c r="AR456" i="6"/>
  <c r="AD456" i="6"/>
  <c r="AK456" i="6"/>
  <c r="W456" i="6"/>
  <c r="AJ456" i="6"/>
  <c r="V456" i="6"/>
  <c r="AO456" i="6"/>
  <c r="T456" i="6"/>
  <c r="AF456" i="6"/>
  <c r="AE456" i="6"/>
  <c r="Z456" i="6"/>
  <c r="Y456" i="6"/>
  <c r="U456" i="6"/>
  <c r="AT456" i="6"/>
  <c r="AS456" i="6"/>
  <c r="AN456" i="6"/>
  <c r="AU456" i="6"/>
  <c r="AH456" i="6"/>
  <c r="O456" i="6"/>
  <c r="M456" i="6"/>
  <c r="AQ464" i="6"/>
  <c r="AI464" i="6"/>
  <c r="AA464" i="6"/>
  <c r="S464" i="6"/>
  <c r="AN464" i="6"/>
  <c r="AE464" i="6"/>
  <c r="V464" i="6"/>
  <c r="AM464" i="6"/>
  <c r="AC464" i="6"/>
  <c r="AV464" i="6"/>
  <c r="AL464" i="6"/>
  <c r="AB464" i="6"/>
  <c r="AO464" i="6"/>
  <c r="Y464" i="6"/>
  <c r="AU464" i="6"/>
  <c r="AH464" i="6"/>
  <c r="U464" i="6"/>
  <c r="AT464" i="6"/>
  <c r="AG464" i="6"/>
  <c r="T464" i="6"/>
  <c r="AD464" i="6"/>
  <c r="AS464" i="6"/>
  <c r="X464" i="6"/>
  <c r="AP464" i="6"/>
  <c r="AK464" i="6"/>
  <c r="AJ464" i="6"/>
  <c r="Z464" i="6"/>
  <c r="W464" i="6"/>
  <c r="AR464" i="6"/>
  <c r="AF464" i="6"/>
  <c r="O464" i="6"/>
  <c r="M464" i="6"/>
  <c r="AQ472" i="6"/>
  <c r="AI472" i="6"/>
  <c r="AA472" i="6"/>
  <c r="S472" i="6"/>
  <c r="AV472" i="6"/>
  <c r="AM472" i="6"/>
  <c r="AD472" i="6"/>
  <c r="U472" i="6"/>
  <c r="AU472" i="6"/>
  <c r="AL472" i="6"/>
  <c r="AC472" i="6"/>
  <c r="T472" i="6"/>
  <c r="AR472" i="6"/>
  <c r="AF472" i="6"/>
  <c r="AP472" i="6"/>
  <c r="AE472" i="6"/>
  <c r="AJ472" i="6"/>
  <c r="V472" i="6"/>
  <c r="AT472" i="6"/>
  <c r="AB472" i="6"/>
  <c r="AS472" i="6"/>
  <c r="Z472" i="6"/>
  <c r="X472" i="6"/>
  <c r="W472" i="6"/>
  <c r="AO472" i="6"/>
  <c r="AK472" i="6"/>
  <c r="AH472" i="6"/>
  <c r="AG472" i="6"/>
  <c r="Y472" i="6"/>
  <c r="AN472" i="6"/>
  <c r="O472" i="6"/>
  <c r="M472" i="6"/>
  <c r="AO480" i="6"/>
  <c r="AG480" i="6"/>
  <c r="Y480" i="6"/>
  <c r="AS480" i="6"/>
  <c r="AK480" i="6"/>
  <c r="AC480" i="6"/>
  <c r="U480" i="6"/>
  <c r="AU480" i="6"/>
  <c r="AJ480" i="6"/>
  <c r="Z480" i="6"/>
  <c r="AV480" i="6"/>
  <c r="AI480" i="6"/>
  <c r="W480" i="6"/>
  <c r="AT480" i="6"/>
  <c r="AH480" i="6"/>
  <c r="V480" i="6"/>
  <c r="AP480" i="6"/>
  <c r="AA480" i="6"/>
  <c r="AN480" i="6"/>
  <c r="X480" i="6"/>
  <c r="AQ480" i="6"/>
  <c r="S480" i="6"/>
  <c r="AF480" i="6"/>
  <c r="AE480" i="6"/>
  <c r="AL480" i="6"/>
  <c r="AD480" i="6"/>
  <c r="AB480" i="6"/>
  <c r="AR480" i="6"/>
  <c r="AM480" i="6"/>
  <c r="T480" i="6"/>
  <c r="O480" i="6"/>
  <c r="M480" i="6"/>
  <c r="AO488" i="6"/>
  <c r="AG488" i="6"/>
  <c r="Y488" i="6"/>
  <c r="AS488" i="6"/>
  <c r="AK488" i="6"/>
  <c r="AC488" i="6"/>
  <c r="U488" i="6"/>
  <c r="AP488" i="6"/>
  <c r="AE488" i="6"/>
  <c r="T488" i="6"/>
  <c r="AM488" i="6"/>
  <c r="AA488" i="6"/>
  <c r="AL488" i="6"/>
  <c r="Z488" i="6"/>
  <c r="AT488" i="6"/>
  <c r="AD488" i="6"/>
  <c r="AR488" i="6"/>
  <c r="AB488" i="6"/>
  <c r="AN488" i="6"/>
  <c r="S488" i="6"/>
  <c r="AH488" i="6"/>
  <c r="AF488" i="6"/>
  <c r="AJ488" i="6"/>
  <c r="AI488" i="6"/>
  <c r="X488" i="6"/>
  <c r="V488" i="6"/>
  <c r="AV488" i="6"/>
  <c r="AU488" i="6"/>
  <c r="AQ488" i="6"/>
  <c r="W488" i="6"/>
  <c r="O488" i="6"/>
  <c r="M488" i="6"/>
  <c r="AO496" i="6"/>
  <c r="AG496" i="6"/>
  <c r="Y496" i="6"/>
  <c r="AS496" i="6"/>
  <c r="AK496" i="6"/>
  <c r="AC496" i="6"/>
  <c r="U496" i="6"/>
  <c r="AU496" i="6"/>
  <c r="AJ496" i="6"/>
  <c r="Z496" i="6"/>
  <c r="AQ496" i="6"/>
  <c r="AE496" i="6"/>
  <c r="S496" i="6"/>
  <c r="AP496" i="6"/>
  <c r="AD496" i="6"/>
  <c r="AH496" i="6"/>
  <c r="AV496" i="6"/>
  <c r="AF496" i="6"/>
  <c r="AM496" i="6"/>
  <c r="T496" i="6"/>
  <c r="AB496" i="6"/>
  <c r="AA496" i="6"/>
  <c r="AN496" i="6"/>
  <c r="AL496" i="6"/>
  <c r="AI496" i="6"/>
  <c r="W496" i="6"/>
  <c r="V496" i="6"/>
  <c r="AT496" i="6"/>
  <c r="AR496" i="6"/>
  <c r="X496" i="6"/>
  <c r="O496" i="6"/>
  <c r="M496" i="6"/>
  <c r="AP7" i="6"/>
  <c r="AH7" i="6"/>
  <c r="AO7" i="6"/>
  <c r="AG7" i="6"/>
  <c r="AV7" i="6"/>
  <c r="AN7" i="6"/>
  <c r="AF7" i="6"/>
  <c r="AU7" i="6"/>
  <c r="AM7" i="6"/>
  <c r="AE7" i="6"/>
  <c r="AT7" i="6"/>
  <c r="AL7" i="6"/>
  <c r="AD7" i="6"/>
  <c r="AS7" i="6"/>
  <c r="AK7" i="6"/>
  <c r="AC7" i="6"/>
  <c r="AR7" i="6"/>
  <c r="AJ7" i="6"/>
  <c r="AB7" i="6"/>
  <c r="AQ7" i="6"/>
  <c r="AI7" i="6"/>
  <c r="AT17" i="6"/>
  <c r="AL17" i="6"/>
  <c r="AD17" i="6"/>
  <c r="V17" i="6"/>
  <c r="AS17" i="6"/>
  <c r="AK17" i="6"/>
  <c r="AC17" i="6"/>
  <c r="U17" i="6"/>
  <c r="AR17" i="6"/>
  <c r="AJ17" i="6"/>
  <c r="AB17" i="6"/>
  <c r="T17" i="6"/>
  <c r="AQ17" i="6"/>
  <c r="AI17" i="6"/>
  <c r="AA17" i="6"/>
  <c r="S17" i="6"/>
  <c r="AP17" i="6"/>
  <c r="AH17" i="6"/>
  <c r="Z17" i="6"/>
  <c r="AO17" i="6"/>
  <c r="AG17" i="6"/>
  <c r="Y17" i="6"/>
  <c r="AV17" i="6"/>
  <c r="AN17" i="6"/>
  <c r="AF17" i="6"/>
  <c r="X17" i="6"/>
  <c r="AU17" i="6"/>
  <c r="AM17" i="6"/>
  <c r="AE17" i="6"/>
  <c r="W17" i="6"/>
  <c r="O17" i="6"/>
  <c r="M17" i="6"/>
  <c r="AT25" i="6"/>
  <c r="AL25" i="6"/>
  <c r="AD25" i="6"/>
  <c r="V25" i="6"/>
  <c r="AS25" i="6"/>
  <c r="AK25" i="6"/>
  <c r="AC25" i="6"/>
  <c r="U25" i="6"/>
  <c r="AR25" i="6"/>
  <c r="AJ25" i="6"/>
  <c r="AB25" i="6"/>
  <c r="T25" i="6"/>
  <c r="AQ25" i="6"/>
  <c r="AI25" i="6"/>
  <c r="AA25" i="6"/>
  <c r="S25" i="6"/>
  <c r="AP25" i="6"/>
  <c r="AH25" i="6"/>
  <c r="Z25" i="6"/>
  <c r="AO25" i="6"/>
  <c r="AG25" i="6"/>
  <c r="Y25" i="6"/>
  <c r="AV25" i="6"/>
  <c r="AN25" i="6"/>
  <c r="AF25" i="6"/>
  <c r="X25" i="6"/>
  <c r="AU25" i="6"/>
  <c r="AM25" i="6"/>
  <c r="AE25" i="6"/>
  <c r="W25" i="6"/>
  <c r="O25" i="6"/>
  <c r="M25" i="6"/>
  <c r="AT33" i="6"/>
  <c r="AL33" i="6"/>
  <c r="AD33" i="6"/>
  <c r="V33" i="6"/>
  <c r="AS33" i="6"/>
  <c r="AK33" i="6"/>
  <c r="AC33" i="6"/>
  <c r="U33" i="6"/>
  <c r="AR33" i="6"/>
  <c r="AJ33" i="6"/>
  <c r="AB33" i="6"/>
  <c r="T33" i="6"/>
  <c r="AQ33" i="6"/>
  <c r="AI33" i="6"/>
  <c r="AA33" i="6"/>
  <c r="S33" i="6"/>
  <c r="AP33" i="6"/>
  <c r="AH33" i="6"/>
  <c r="Z33" i="6"/>
  <c r="AO33" i="6"/>
  <c r="AG33" i="6"/>
  <c r="Y33" i="6"/>
  <c r="AV33" i="6"/>
  <c r="AN33" i="6"/>
  <c r="AF33" i="6"/>
  <c r="X33" i="6"/>
  <c r="AU33" i="6"/>
  <c r="AM33" i="6"/>
  <c r="AE33" i="6"/>
  <c r="W33" i="6"/>
  <c r="O33" i="6"/>
  <c r="M33" i="6"/>
  <c r="AT41" i="6"/>
  <c r="AL41" i="6"/>
  <c r="AD41" i="6"/>
  <c r="V41" i="6"/>
  <c r="AS41" i="6"/>
  <c r="AK41" i="6"/>
  <c r="AC41" i="6"/>
  <c r="U41" i="6"/>
  <c r="AR41" i="6"/>
  <c r="AJ41" i="6"/>
  <c r="AB41" i="6"/>
  <c r="T41" i="6"/>
  <c r="AQ41" i="6"/>
  <c r="AI41" i="6"/>
  <c r="AA41" i="6"/>
  <c r="S41" i="6"/>
  <c r="AP41" i="6"/>
  <c r="AH41" i="6"/>
  <c r="Z41" i="6"/>
  <c r="AO41" i="6"/>
  <c r="AG41" i="6"/>
  <c r="Y41" i="6"/>
  <c r="AV41" i="6"/>
  <c r="AN41" i="6"/>
  <c r="AF41" i="6"/>
  <c r="X41" i="6"/>
  <c r="AU41" i="6"/>
  <c r="AM41" i="6"/>
  <c r="AE41" i="6"/>
  <c r="W41" i="6"/>
  <c r="O41" i="6"/>
  <c r="M41" i="6"/>
  <c r="AQ49" i="6"/>
  <c r="AI49" i="6"/>
  <c r="AA49" i="6"/>
  <c r="S49" i="6"/>
  <c r="AP49" i="6"/>
  <c r="AH49" i="6"/>
  <c r="Z49" i="6"/>
  <c r="AO49" i="6"/>
  <c r="AG49" i="6"/>
  <c r="Y49" i="6"/>
  <c r="AV49" i="6"/>
  <c r="AN49" i="6"/>
  <c r="AF49" i="6"/>
  <c r="X49" i="6"/>
  <c r="AU49" i="6"/>
  <c r="AM49" i="6"/>
  <c r="AE49" i="6"/>
  <c r="W49" i="6"/>
  <c r="AT49" i="6"/>
  <c r="AL49" i="6"/>
  <c r="AD49" i="6"/>
  <c r="V49" i="6"/>
  <c r="AS49" i="6"/>
  <c r="AK49" i="6"/>
  <c r="AC49" i="6"/>
  <c r="U49" i="6"/>
  <c r="AR49" i="6"/>
  <c r="AJ49" i="6"/>
  <c r="AB49" i="6"/>
  <c r="T49" i="6"/>
  <c r="O49" i="6"/>
  <c r="M49" i="6"/>
  <c r="AQ57" i="6"/>
  <c r="AI57" i="6"/>
  <c r="AA57" i="6"/>
  <c r="S57" i="6"/>
  <c r="AP57" i="6"/>
  <c r="AH57" i="6"/>
  <c r="Z57" i="6"/>
  <c r="AO57" i="6"/>
  <c r="AG57" i="6"/>
  <c r="Y57" i="6"/>
  <c r="AV57" i="6"/>
  <c r="AN57" i="6"/>
  <c r="AF57" i="6"/>
  <c r="X57" i="6"/>
  <c r="AU57" i="6"/>
  <c r="AM57" i="6"/>
  <c r="AE57" i="6"/>
  <c r="W57" i="6"/>
  <c r="AT57" i="6"/>
  <c r="AL57" i="6"/>
  <c r="AD57" i="6"/>
  <c r="V57" i="6"/>
  <c r="AS57" i="6"/>
  <c r="AK57" i="6"/>
  <c r="AC57" i="6"/>
  <c r="U57" i="6"/>
  <c r="AR57" i="6"/>
  <c r="AJ57" i="6"/>
  <c r="AB57" i="6"/>
  <c r="T57" i="6"/>
  <c r="O57" i="6"/>
  <c r="M57" i="6"/>
  <c r="AQ65" i="6"/>
  <c r="AI65" i="6"/>
  <c r="AA65" i="6"/>
  <c r="S65" i="6"/>
  <c r="AP65" i="6"/>
  <c r="AH65" i="6"/>
  <c r="Z65" i="6"/>
  <c r="AO65" i="6"/>
  <c r="AG65" i="6"/>
  <c r="Y65" i="6"/>
  <c r="AU65" i="6"/>
  <c r="AM65" i="6"/>
  <c r="AE65" i="6"/>
  <c r="W65" i="6"/>
  <c r="AT65" i="6"/>
  <c r="AL65" i="6"/>
  <c r="AD65" i="6"/>
  <c r="V65" i="6"/>
  <c r="AJ65" i="6"/>
  <c r="AF65" i="6"/>
  <c r="AC65" i="6"/>
  <c r="AV65" i="6"/>
  <c r="AB65" i="6"/>
  <c r="AS65" i="6"/>
  <c r="X65" i="6"/>
  <c r="AR65" i="6"/>
  <c r="U65" i="6"/>
  <c r="AN65" i="6"/>
  <c r="T65" i="6"/>
  <c r="AK65" i="6"/>
  <c r="O65" i="6"/>
  <c r="M65" i="6"/>
  <c r="AR73" i="6"/>
  <c r="AJ73" i="6"/>
  <c r="AB73" i="6"/>
  <c r="T73" i="6"/>
  <c r="AQ73" i="6"/>
  <c r="AI73" i="6"/>
  <c r="AA73" i="6"/>
  <c r="S73" i="6"/>
  <c r="AP73" i="6"/>
  <c r="AH73" i="6"/>
  <c r="Z73" i="6"/>
  <c r="AO73" i="6"/>
  <c r="AG73" i="6"/>
  <c r="Y73" i="6"/>
  <c r="AU73" i="6"/>
  <c r="AM73" i="6"/>
  <c r="AE73" i="6"/>
  <c r="W73" i="6"/>
  <c r="AT73" i="6"/>
  <c r="AL73" i="6"/>
  <c r="AD73" i="6"/>
  <c r="V73" i="6"/>
  <c r="AS73" i="6"/>
  <c r="AK73" i="6"/>
  <c r="AC73" i="6"/>
  <c r="U73" i="6"/>
  <c r="AV73" i="6"/>
  <c r="AN73" i="6"/>
  <c r="AF73" i="6"/>
  <c r="X73" i="6"/>
  <c r="O73" i="6"/>
  <c r="M73" i="6"/>
  <c r="AR81" i="6"/>
  <c r="AJ81" i="6"/>
  <c r="AB81" i="6"/>
  <c r="T81" i="6"/>
  <c r="AQ81" i="6"/>
  <c r="AI81" i="6"/>
  <c r="AA81" i="6"/>
  <c r="S81" i="6"/>
  <c r="AP81" i="6"/>
  <c r="AH81" i="6"/>
  <c r="Z81" i="6"/>
  <c r="AO81" i="6"/>
  <c r="AG81" i="6"/>
  <c r="Y81" i="6"/>
  <c r="AV81" i="6"/>
  <c r="AN81" i="6"/>
  <c r="AF81" i="6"/>
  <c r="X81" i="6"/>
  <c r="AU81" i="6"/>
  <c r="AM81" i="6"/>
  <c r="AE81" i="6"/>
  <c r="W81" i="6"/>
  <c r="AT81" i="6"/>
  <c r="AL81" i="6"/>
  <c r="AD81" i="6"/>
  <c r="V81" i="6"/>
  <c r="AS81" i="6"/>
  <c r="AK81" i="6"/>
  <c r="AC81" i="6"/>
  <c r="U81" i="6"/>
  <c r="O81" i="6"/>
  <c r="M81" i="6"/>
  <c r="AV89" i="6"/>
  <c r="AN89" i="6"/>
  <c r="AF89" i="6"/>
  <c r="X89" i="6"/>
  <c r="AU89" i="6"/>
  <c r="AM89" i="6"/>
  <c r="AE89" i="6"/>
  <c r="W89" i="6"/>
  <c r="AT89" i="6"/>
  <c r="AL89" i="6"/>
  <c r="AD89" i="6"/>
  <c r="V89" i="6"/>
  <c r="AR89" i="6"/>
  <c r="AJ89" i="6"/>
  <c r="AB89" i="6"/>
  <c r="T89" i="6"/>
  <c r="AQ89" i="6"/>
  <c r="AI89" i="6"/>
  <c r="AA89" i="6"/>
  <c r="S89" i="6"/>
  <c r="AP89" i="6"/>
  <c r="AH89" i="6"/>
  <c r="Z89" i="6"/>
  <c r="U89" i="6"/>
  <c r="AS89" i="6"/>
  <c r="AO89" i="6"/>
  <c r="AK89" i="6"/>
  <c r="AG89" i="6"/>
  <c r="AC89" i="6"/>
  <c r="Y89" i="6"/>
  <c r="O89" i="6"/>
  <c r="M89" i="6"/>
  <c r="AV97" i="6"/>
  <c r="AN97" i="6"/>
  <c r="AF97" i="6"/>
  <c r="X97" i="6"/>
  <c r="AU97" i="6"/>
  <c r="AM97" i="6"/>
  <c r="AE97" i="6"/>
  <c r="W97" i="6"/>
  <c r="AT97" i="6"/>
  <c r="AL97" i="6"/>
  <c r="AD97" i="6"/>
  <c r="V97" i="6"/>
  <c r="AR97" i="6"/>
  <c r="AJ97" i="6"/>
  <c r="AB97" i="6"/>
  <c r="T97" i="6"/>
  <c r="AQ97" i="6"/>
  <c r="AI97" i="6"/>
  <c r="AA97" i="6"/>
  <c r="S97" i="6"/>
  <c r="AP97" i="6"/>
  <c r="AH97" i="6"/>
  <c r="Z97" i="6"/>
  <c r="AK97" i="6"/>
  <c r="AG97" i="6"/>
  <c r="AC97" i="6"/>
  <c r="Y97" i="6"/>
  <c r="U97" i="6"/>
  <c r="AS97" i="6"/>
  <c r="AO97" i="6"/>
  <c r="O97" i="6"/>
  <c r="M97" i="6"/>
  <c r="AV105" i="6"/>
  <c r="AN105" i="6"/>
  <c r="AF105" i="6"/>
  <c r="X105" i="6"/>
  <c r="AU105" i="6"/>
  <c r="AM105" i="6"/>
  <c r="AE105" i="6"/>
  <c r="W105" i="6"/>
  <c r="AT105" i="6"/>
  <c r="AL105" i="6"/>
  <c r="AD105" i="6"/>
  <c r="V105" i="6"/>
  <c r="AR105" i="6"/>
  <c r="AJ105" i="6"/>
  <c r="AB105" i="6"/>
  <c r="T105" i="6"/>
  <c r="AQ105" i="6"/>
  <c r="AI105" i="6"/>
  <c r="AA105" i="6"/>
  <c r="S105" i="6"/>
  <c r="AP105" i="6"/>
  <c r="AH105" i="6"/>
  <c r="Z105" i="6"/>
  <c r="U105" i="6"/>
  <c r="AS105" i="6"/>
  <c r="AO105" i="6"/>
  <c r="AK105" i="6"/>
  <c r="AG105" i="6"/>
  <c r="AC105" i="6"/>
  <c r="Y105" i="6"/>
  <c r="O105" i="6"/>
  <c r="M105" i="6"/>
  <c r="AV113" i="6"/>
  <c r="AN113" i="6"/>
  <c r="AF113" i="6"/>
  <c r="X113" i="6"/>
  <c r="AU113" i="6"/>
  <c r="AM113" i="6"/>
  <c r="AE113" i="6"/>
  <c r="W113" i="6"/>
  <c r="AT113" i="6"/>
  <c r="AL113" i="6"/>
  <c r="AD113" i="6"/>
  <c r="V113" i="6"/>
  <c r="AR113" i="6"/>
  <c r="AJ113" i="6"/>
  <c r="AB113" i="6"/>
  <c r="T113" i="6"/>
  <c r="AQ113" i="6"/>
  <c r="AI113" i="6"/>
  <c r="AA113" i="6"/>
  <c r="S113" i="6"/>
  <c r="AP113" i="6"/>
  <c r="AH113" i="6"/>
  <c r="Z113" i="6"/>
  <c r="AK113" i="6"/>
  <c r="AG113" i="6"/>
  <c r="AC113" i="6"/>
  <c r="Y113" i="6"/>
  <c r="U113" i="6"/>
  <c r="AS113" i="6"/>
  <c r="AO113" i="6"/>
  <c r="O113" i="6"/>
  <c r="M113" i="6"/>
  <c r="AU121" i="6"/>
  <c r="AT121" i="6"/>
  <c r="AL121" i="6"/>
  <c r="AD121" i="6"/>
  <c r="V121" i="6"/>
  <c r="AS121" i="6"/>
  <c r="AK121" i="6"/>
  <c r="AC121" i="6"/>
  <c r="U121" i="6"/>
  <c r="AR121" i="6"/>
  <c r="AH121" i="6"/>
  <c r="X121" i="6"/>
  <c r="AQ121" i="6"/>
  <c r="AG121" i="6"/>
  <c r="W121" i="6"/>
  <c r="AP121" i="6"/>
  <c r="AF121" i="6"/>
  <c r="T121" i="6"/>
  <c r="AN121" i="6"/>
  <c r="AB121" i="6"/>
  <c r="AM121" i="6"/>
  <c r="AA121" i="6"/>
  <c r="AJ121" i="6"/>
  <c r="Z121" i="6"/>
  <c r="AE121" i="6"/>
  <c r="Y121" i="6"/>
  <c r="S121" i="6"/>
  <c r="AV121" i="6"/>
  <c r="AO121" i="6"/>
  <c r="AI121" i="6"/>
  <c r="O121" i="6"/>
  <c r="M121" i="6"/>
  <c r="AQ129" i="6"/>
  <c r="AI129" i="6"/>
  <c r="AA129" i="6"/>
  <c r="S129" i="6"/>
  <c r="AP129" i="6"/>
  <c r="AH129" i="6"/>
  <c r="Z129" i="6"/>
  <c r="AU129" i="6"/>
  <c r="AM129" i="6"/>
  <c r="AE129" i="6"/>
  <c r="W129" i="6"/>
  <c r="AT129" i="6"/>
  <c r="AL129" i="6"/>
  <c r="AD129" i="6"/>
  <c r="V129" i="6"/>
  <c r="AS129" i="6"/>
  <c r="AC129" i="6"/>
  <c r="AR129" i="6"/>
  <c r="AB129" i="6"/>
  <c r="AN129" i="6"/>
  <c r="T129" i="6"/>
  <c r="AK129" i="6"/>
  <c r="AJ129" i="6"/>
  <c r="AF129" i="6"/>
  <c r="Y129" i="6"/>
  <c r="AV129" i="6"/>
  <c r="X129" i="6"/>
  <c r="AO129" i="6"/>
  <c r="AG129" i="6"/>
  <c r="U129" i="6"/>
  <c r="O129" i="6"/>
  <c r="M129" i="6"/>
  <c r="AQ137" i="6"/>
  <c r="AI137" i="6"/>
  <c r="AA137" i="6"/>
  <c r="S137" i="6"/>
  <c r="AP137" i="6"/>
  <c r="AH137" i="6"/>
  <c r="Z137" i="6"/>
  <c r="AU137" i="6"/>
  <c r="AM137" i="6"/>
  <c r="AE137" i="6"/>
  <c r="W137" i="6"/>
  <c r="AT137" i="6"/>
  <c r="AL137" i="6"/>
  <c r="AD137" i="6"/>
  <c r="V137" i="6"/>
  <c r="AS137" i="6"/>
  <c r="AC137" i="6"/>
  <c r="AR137" i="6"/>
  <c r="AB137" i="6"/>
  <c r="AJ137" i="6"/>
  <c r="AG137" i="6"/>
  <c r="AF137" i="6"/>
  <c r="AV137" i="6"/>
  <c r="X137" i="6"/>
  <c r="AO137" i="6"/>
  <c r="U137" i="6"/>
  <c r="AN137" i="6"/>
  <c r="T137" i="6"/>
  <c r="AK137" i="6"/>
  <c r="Y137" i="6"/>
  <c r="O137" i="6"/>
  <c r="M137" i="6"/>
  <c r="AQ145" i="6"/>
  <c r="AI145" i="6"/>
  <c r="AA145" i="6"/>
  <c r="S145" i="6"/>
  <c r="AP145" i="6"/>
  <c r="AH145" i="6"/>
  <c r="Z145" i="6"/>
  <c r="AU145" i="6"/>
  <c r="AM145" i="6"/>
  <c r="AE145" i="6"/>
  <c r="W145" i="6"/>
  <c r="AT145" i="6"/>
  <c r="AL145" i="6"/>
  <c r="AD145" i="6"/>
  <c r="V145" i="6"/>
  <c r="AS145" i="6"/>
  <c r="AC145" i="6"/>
  <c r="AR145" i="6"/>
  <c r="AB145" i="6"/>
  <c r="AF145" i="6"/>
  <c r="Y145" i="6"/>
  <c r="AV145" i="6"/>
  <c r="X145" i="6"/>
  <c r="AN145" i="6"/>
  <c r="T145" i="6"/>
  <c r="AK145" i="6"/>
  <c r="AJ145" i="6"/>
  <c r="AG145" i="6"/>
  <c r="U145" i="6"/>
  <c r="AO145" i="6"/>
  <c r="O145" i="6"/>
  <c r="M145" i="6"/>
  <c r="AQ153" i="6"/>
  <c r="AI153" i="6"/>
  <c r="AA153" i="6"/>
  <c r="S153" i="6"/>
  <c r="AP153" i="6"/>
  <c r="AH153" i="6"/>
  <c r="Z153" i="6"/>
  <c r="AU153" i="6"/>
  <c r="AM153" i="6"/>
  <c r="AE153" i="6"/>
  <c r="W153" i="6"/>
  <c r="AT153" i="6"/>
  <c r="AL153" i="6"/>
  <c r="AD153" i="6"/>
  <c r="V153" i="6"/>
  <c r="AS153" i="6"/>
  <c r="AC153" i="6"/>
  <c r="AR153" i="6"/>
  <c r="AB153" i="6"/>
  <c r="AV153" i="6"/>
  <c r="X153" i="6"/>
  <c r="AO153" i="6"/>
  <c r="U153" i="6"/>
  <c r="AN153" i="6"/>
  <c r="T153" i="6"/>
  <c r="AJ153" i="6"/>
  <c r="AG153" i="6"/>
  <c r="AF153" i="6"/>
  <c r="AK153" i="6"/>
  <c r="Y153" i="6"/>
  <c r="O153" i="6"/>
  <c r="M153" i="6"/>
  <c r="AQ161" i="6"/>
  <c r="AI161" i="6"/>
  <c r="AA161" i="6"/>
  <c r="S161" i="6"/>
  <c r="AP161" i="6"/>
  <c r="AH161" i="6"/>
  <c r="Z161" i="6"/>
  <c r="AU161" i="6"/>
  <c r="AM161" i="6"/>
  <c r="AE161" i="6"/>
  <c r="W161" i="6"/>
  <c r="AT161" i="6"/>
  <c r="AL161" i="6"/>
  <c r="AD161" i="6"/>
  <c r="V161" i="6"/>
  <c r="AS161" i="6"/>
  <c r="AC161" i="6"/>
  <c r="AR161" i="6"/>
  <c r="AB161" i="6"/>
  <c r="AN161" i="6"/>
  <c r="T161" i="6"/>
  <c r="AK161" i="6"/>
  <c r="AJ161" i="6"/>
  <c r="AF161" i="6"/>
  <c r="Y161" i="6"/>
  <c r="AV161" i="6"/>
  <c r="X161" i="6"/>
  <c r="U161" i="6"/>
  <c r="AO161" i="6"/>
  <c r="AG161" i="6"/>
  <c r="O161" i="6"/>
  <c r="M161" i="6"/>
  <c r="AQ169" i="6"/>
  <c r="AI169" i="6"/>
  <c r="AA169" i="6"/>
  <c r="S169" i="6"/>
  <c r="AP169" i="6"/>
  <c r="AH169" i="6"/>
  <c r="Z169" i="6"/>
  <c r="AO169" i="6"/>
  <c r="AE169" i="6"/>
  <c r="U169" i="6"/>
  <c r="AN169" i="6"/>
  <c r="AD169" i="6"/>
  <c r="T169" i="6"/>
  <c r="AU169" i="6"/>
  <c r="AK169" i="6"/>
  <c r="Y169" i="6"/>
  <c r="AT169" i="6"/>
  <c r="AJ169" i="6"/>
  <c r="X169" i="6"/>
  <c r="AG169" i="6"/>
  <c r="AF169" i="6"/>
  <c r="AV169" i="6"/>
  <c r="V169" i="6"/>
  <c r="AS169" i="6"/>
  <c r="AR169" i="6"/>
  <c r="AL169" i="6"/>
  <c r="AC169" i="6"/>
  <c r="AB169" i="6"/>
  <c r="AM169" i="6"/>
  <c r="W169" i="6"/>
  <c r="O169" i="6"/>
  <c r="M169" i="6"/>
  <c r="AU177" i="6"/>
  <c r="AM177" i="6"/>
  <c r="AE177" i="6"/>
  <c r="W177" i="6"/>
  <c r="AT177" i="6"/>
  <c r="AL177" i="6"/>
  <c r="AD177" i="6"/>
  <c r="V177" i="6"/>
  <c r="AQ177" i="6"/>
  <c r="AI177" i="6"/>
  <c r="AA177" i="6"/>
  <c r="S177" i="6"/>
  <c r="AP177" i="6"/>
  <c r="AH177" i="6"/>
  <c r="Z177" i="6"/>
  <c r="AO177" i="6"/>
  <c r="Y177" i="6"/>
  <c r="AN177" i="6"/>
  <c r="X177" i="6"/>
  <c r="AG177" i="6"/>
  <c r="AV177" i="6"/>
  <c r="AF177" i="6"/>
  <c r="T177" i="6"/>
  <c r="AS177" i="6"/>
  <c r="AR177" i="6"/>
  <c r="AJ177" i="6"/>
  <c r="AC177" i="6"/>
  <c r="AB177" i="6"/>
  <c r="AK177" i="6"/>
  <c r="U177" i="6"/>
  <c r="O177" i="6"/>
  <c r="M177" i="6"/>
  <c r="AU185" i="6"/>
  <c r="AM185" i="6"/>
  <c r="AE185" i="6"/>
  <c r="W185" i="6"/>
  <c r="AT185" i="6"/>
  <c r="AL185" i="6"/>
  <c r="AD185" i="6"/>
  <c r="V185" i="6"/>
  <c r="AQ185" i="6"/>
  <c r="AI185" i="6"/>
  <c r="AA185" i="6"/>
  <c r="S185" i="6"/>
  <c r="AP185" i="6"/>
  <c r="AH185" i="6"/>
  <c r="Z185" i="6"/>
  <c r="AO185" i="6"/>
  <c r="Y185" i="6"/>
  <c r="AN185" i="6"/>
  <c r="X185" i="6"/>
  <c r="AG185" i="6"/>
  <c r="AV185" i="6"/>
  <c r="AF185" i="6"/>
  <c r="AJ185" i="6"/>
  <c r="AC185" i="6"/>
  <c r="AB185" i="6"/>
  <c r="T185" i="6"/>
  <c r="AS185" i="6"/>
  <c r="AR185" i="6"/>
  <c r="AK185" i="6"/>
  <c r="U185" i="6"/>
  <c r="O185" i="6"/>
  <c r="M185" i="6"/>
  <c r="AU193" i="6"/>
  <c r="AM193" i="6"/>
  <c r="AE193" i="6"/>
  <c r="W193" i="6"/>
  <c r="AT193" i="6"/>
  <c r="AL193" i="6"/>
  <c r="AD193" i="6"/>
  <c r="V193" i="6"/>
  <c r="AQ193" i="6"/>
  <c r="AI193" i="6"/>
  <c r="AA193" i="6"/>
  <c r="S193" i="6"/>
  <c r="AP193" i="6"/>
  <c r="AH193" i="6"/>
  <c r="Z193" i="6"/>
  <c r="AO193" i="6"/>
  <c r="Y193" i="6"/>
  <c r="AN193" i="6"/>
  <c r="X193" i="6"/>
  <c r="AG193" i="6"/>
  <c r="AV193" i="6"/>
  <c r="AF193" i="6"/>
  <c r="T193" i="6"/>
  <c r="AS193" i="6"/>
  <c r="AR193" i="6"/>
  <c r="AJ193" i="6"/>
  <c r="AC193" i="6"/>
  <c r="AB193" i="6"/>
  <c r="U193" i="6"/>
  <c r="AK193" i="6"/>
  <c r="O193" i="6"/>
  <c r="M193" i="6"/>
  <c r="AU201" i="6"/>
  <c r="AM201" i="6"/>
  <c r="AE201" i="6"/>
  <c r="W201" i="6"/>
  <c r="AT201" i="6"/>
  <c r="AL201" i="6"/>
  <c r="AD201" i="6"/>
  <c r="V201" i="6"/>
  <c r="AQ201" i="6"/>
  <c r="AI201" i="6"/>
  <c r="AA201" i="6"/>
  <c r="S201" i="6"/>
  <c r="AP201" i="6"/>
  <c r="AH201" i="6"/>
  <c r="Z201" i="6"/>
  <c r="AO201" i="6"/>
  <c r="Y201" i="6"/>
  <c r="AN201" i="6"/>
  <c r="X201" i="6"/>
  <c r="AG201" i="6"/>
  <c r="AV201" i="6"/>
  <c r="AF201" i="6"/>
  <c r="AJ201" i="6"/>
  <c r="AC201" i="6"/>
  <c r="AB201" i="6"/>
  <c r="T201" i="6"/>
  <c r="AS201" i="6"/>
  <c r="AR201" i="6"/>
  <c r="AK201" i="6"/>
  <c r="U201" i="6"/>
  <c r="O201" i="6"/>
  <c r="M201" i="6"/>
  <c r="AP209" i="6"/>
  <c r="AH209" i="6"/>
  <c r="Z209" i="6"/>
  <c r="AO209" i="6"/>
  <c r="AG209" i="6"/>
  <c r="AR209" i="6"/>
  <c r="AF209" i="6"/>
  <c r="W209" i="6"/>
  <c r="AQ209" i="6"/>
  <c r="AE209" i="6"/>
  <c r="V209" i="6"/>
  <c r="AV209" i="6"/>
  <c r="AL209" i="6"/>
  <c r="AB209" i="6"/>
  <c r="S209" i="6"/>
  <c r="AU209" i="6"/>
  <c r="AK209" i="6"/>
  <c r="AA209" i="6"/>
  <c r="AT209" i="6"/>
  <c r="Y209" i="6"/>
  <c r="AS209" i="6"/>
  <c r="X209" i="6"/>
  <c r="AJ209" i="6"/>
  <c r="AI209" i="6"/>
  <c r="T209" i="6"/>
  <c r="AM209" i="6"/>
  <c r="AD209" i="6"/>
  <c r="AC209" i="6"/>
  <c r="AN209" i="6"/>
  <c r="U209" i="6"/>
  <c r="O209" i="6"/>
  <c r="M209" i="6"/>
  <c r="AP217" i="6"/>
  <c r="AH217" i="6"/>
  <c r="Z217" i="6"/>
  <c r="AO217" i="6"/>
  <c r="AG217" i="6"/>
  <c r="Y217" i="6"/>
  <c r="AS217" i="6"/>
  <c r="AI217" i="6"/>
  <c r="W217" i="6"/>
  <c r="AR217" i="6"/>
  <c r="AF217" i="6"/>
  <c r="V217" i="6"/>
  <c r="AN217" i="6"/>
  <c r="AB217" i="6"/>
  <c r="AM217" i="6"/>
  <c r="AA217" i="6"/>
  <c r="AV217" i="6"/>
  <c r="AJ217" i="6"/>
  <c r="T217" i="6"/>
  <c r="AU217" i="6"/>
  <c r="AE217" i="6"/>
  <c r="S217" i="6"/>
  <c r="AT217" i="6"/>
  <c r="AQ217" i="6"/>
  <c r="AD217" i="6"/>
  <c r="AC217" i="6"/>
  <c r="AK217" i="6"/>
  <c r="X217" i="6"/>
  <c r="U217" i="6"/>
  <c r="AL217" i="6"/>
  <c r="O217" i="6"/>
  <c r="M217" i="6"/>
  <c r="AP225" i="6"/>
  <c r="AH225" i="6"/>
  <c r="Z225" i="6"/>
  <c r="AO225" i="6"/>
  <c r="AG225" i="6"/>
  <c r="Y225" i="6"/>
  <c r="AM225" i="6"/>
  <c r="AC225" i="6"/>
  <c r="S225" i="6"/>
  <c r="AV225" i="6"/>
  <c r="AL225" i="6"/>
  <c r="AB225" i="6"/>
  <c r="AR225" i="6"/>
  <c r="AD225" i="6"/>
  <c r="AQ225" i="6"/>
  <c r="AA225" i="6"/>
  <c r="AJ225" i="6"/>
  <c r="V225" i="6"/>
  <c r="AU225" i="6"/>
  <c r="AI225" i="6"/>
  <c r="U225" i="6"/>
  <c r="AF225" i="6"/>
  <c r="AE225" i="6"/>
  <c r="AT225" i="6"/>
  <c r="T225" i="6"/>
  <c r="AS225" i="6"/>
  <c r="W225" i="6"/>
  <c r="AN225" i="6"/>
  <c r="AK225" i="6"/>
  <c r="X225" i="6"/>
  <c r="O225" i="6"/>
  <c r="M225" i="6"/>
  <c r="AP233" i="6"/>
  <c r="AH233" i="6"/>
  <c r="Z233" i="6"/>
  <c r="AO233" i="6"/>
  <c r="AG233" i="6"/>
  <c r="Y233" i="6"/>
  <c r="AS233" i="6"/>
  <c r="AI233" i="6"/>
  <c r="W233" i="6"/>
  <c r="AR233" i="6"/>
  <c r="AF233" i="6"/>
  <c r="V233" i="6"/>
  <c r="AT233" i="6"/>
  <c r="AD233" i="6"/>
  <c r="AQ233" i="6"/>
  <c r="AC233" i="6"/>
  <c r="AL233" i="6"/>
  <c r="X233" i="6"/>
  <c r="AK233" i="6"/>
  <c r="U233" i="6"/>
  <c r="AV233" i="6"/>
  <c r="T233" i="6"/>
  <c r="AU233" i="6"/>
  <c r="S233" i="6"/>
  <c r="AJ233" i="6"/>
  <c r="AE233" i="6"/>
  <c r="AM233" i="6"/>
  <c r="AB233" i="6"/>
  <c r="AA233" i="6"/>
  <c r="AN233" i="6"/>
  <c r="O233" i="6"/>
  <c r="M233" i="6"/>
  <c r="AP241" i="6"/>
  <c r="AH241" i="6"/>
  <c r="Z241" i="6"/>
  <c r="AO241" i="6"/>
  <c r="AG241" i="6"/>
  <c r="Y241" i="6"/>
  <c r="AM241" i="6"/>
  <c r="AC241" i="6"/>
  <c r="S241" i="6"/>
  <c r="AV241" i="6"/>
  <c r="AL241" i="6"/>
  <c r="AB241" i="6"/>
  <c r="AT241" i="6"/>
  <c r="AF241" i="6"/>
  <c r="T241" i="6"/>
  <c r="AS241" i="6"/>
  <c r="AE241" i="6"/>
  <c r="AN241" i="6"/>
  <c r="X241" i="6"/>
  <c r="AK241" i="6"/>
  <c r="W241" i="6"/>
  <c r="AJ241" i="6"/>
  <c r="AI241" i="6"/>
  <c r="V241" i="6"/>
  <c r="AU241" i="6"/>
  <c r="U241" i="6"/>
  <c r="AR241" i="6"/>
  <c r="AQ241" i="6"/>
  <c r="AA241" i="6"/>
  <c r="AD241" i="6"/>
  <c r="O241" i="6"/>
  <c r="M241" i="6"/>
  <c r="AP249" i="6"/>
  <c r="AH249" i="6"/>
  <c r="Z249" i="6"/>
  <c r="AO249" i="6"/>
  <c r="AG249" i="6"/>
  <c r="Y249" i="6"/>
  <c r="AS249" i="6"/>
  <c r="AI249" i="6"/>
  <c r="W249" i="6"/>
  <c r="AR249" i="6"/>
  <c r="AF249" i="6"/>
  <c r="V249" i="6"/>
  <c r="AV249" i="6"/>
  <c r="AJ249" i="6"/>
  <c r="T249" i="6"/>
  <c r="AU249" i="6"/>
  <c r="AE249" i="6"/>
  <c r="S249" i="6"/>
  <c r="AN249" i="6"/>
  <c r="AB249" i="6"/>
  <c r="AM249" i="6"/>
  <c r="AA249" i="6"/>
  <c r="X249" i="6"/>
  <c r="U249" i="6"/>
  <c r="AL249" i="6"/>
  <c r="AK249" i="6"/>
  <c r="AQ249" i="6"/>
  <c r="AD249" i="6"/>
  <c r="AC249" i="6"/>
  <c r="AT249" i="6"/>
  <c r="O249" i="6"/>
  <c r="M249" i="6"/>
  <c r="AP257" i="6"/>
  <c r="AH257" i="6"/>
  <c r="Z257" i="6"/>
  <c r="AO257" i="6"/>
  <c r="AG257" i="6"/>
  <c r="Y257" i="6"/>
  <c r="AM257" i="6"/>
  <c r="AC257" i="6"/>
  <c r="S257" i="6"/>
  <c r="AV257" i="6"/>
  <c r="AL257" i="6"/>
  <c r="AB257" i="6"/>
  <c r="AJ257" i="6"/>
  <c r="V257" i="6"/>
  <c r="AU257" i="6"/>
  <c r="AI257" i="6"/>
  <c r="U257" i="6"/>
  <c r="AR257" i="6"/>
  <c r="AD257" i="6"/>
  <c r="AQ257" i="6"/>
  <c r="AA257" i="6"/>
  <c r="AN257" i="6"/>
  <c r="AK257" i="6"/>
  <c r="X257" i="6"/>
  <c r="W257" i="6"/>
  <c r="AE257" i="6"/>
  <c r="T257" i="6"/>
  <c r="AT257" i="6"/>
  <c r="AS257" i="6"/>
  <c r="AF257" i="6"/>
  <c r="M257" i="6"/>
  <c r="O257" i="6"/>
  <c r="AP265" i="6"/>
  <c r="AH265" i="6"/>
  <c r="Z265" i="6"/>
  <c r="AO265" i="6"/>
  <c r="AG265" i="6"/>
  <c r="Y265" i="6"/>
  <c r="AS265" i="6"/>
  <c r="AI265" i="6"/>
  <c r="W265" i="6"/>
  <c r="AR265" i="6"/>
  <c r="AF265" i="6"/>
  <c r="V265" i="6"/>
  <c r="AV265" i="6"/>
  <c r="AJ265" i="6"/>
  <c r="T265" i="6"/>
  <c r="AU265" i="6"/>
  <c r="AE265" i="6"/>
  <c r="S265" i="6"/>
  <c r="AQ265" i="6"/>
  <c r="AA265" i="6"/>
  <c r="AN265" i="6"/>
  <c r="X265" i="6"/>
  <c r="AK265" i="6"/>
  <c r="AD265" i="6"/>
  <c r="AC265" i="6"/>
  <c r="AB265" i="6"/>
  <c r="AT265" i="6"/>
  <c r="AM265" i="6"/>
  <c r="AL265" i="6"/>
  <c r="U265" i="6"/>
  <c r="O265" i="6"/>
  <c r="M265" i="6"/>
  <c r="AP273" i="6"/>
  <c r="AH273" i="6"/>
  <c r="Z273" i="6"/>
  <c r="AO273" i="6"/>
  <c r="AG273" i="6"/>
  <c r="Y273" i="6"/>
  <c r="AM273" i="6"/>
  <c r="AC273" i="6"/>
  <c r="S273" i="6"/>
  <c r="AV273" i="6"/>
  <c r="AL273" i="6"/>
  <c r="AB273" i="6"/>
  <c r="AR273" i="6"/>
  <c r="AD273" i="6"/>
  <c r="AQ273" i="6"/>
  <c r="AA273" i="6"/>
  <c r="AJ273" i="6"/>
  <c r="V273" i="6"/>
  <c r="AU273" i="6"/>
  <c r="AI273" i="6"/>
  <c r="U273" i="6"/>
  <c r="AT273" i="6"/>
  <c r="T273" i="6"/>
  <c r="AS273" i="6"/>
  <c r="AF273" i="6"/>
  <c r="AE273" i="6"/>
  <c r="X273" i="6"/>
  <c r="W273" i="6"/>
  <c r="AK273" i="6"/>
  <c r="AN273" i="6"/>
  <c r="M273" i="6"/>
  <c r="O273" i="6"/>
  <c r="AP281" i="6"/>
  <c r="AH281" i="6"/>
  <c r="Z281" i="6"/>
  <c r="AO281" i="6"/>
  <c r="AG281" i="6"/>
  <c r="Y281" i="6"/>
  <c r="AS281" i="6"/>
  <c r="AI281" i="6"/>
  <c r="W281" i="6"/>
  <c r="AR281" i="6"/>
  <c r="AF281" i="6"/>
  <c r="V281" i="6"/>
  <c r="AT281" i="6"/>
  <c r="AD281" i="6"/>
  <c r="AQ281" i="6"/>
  <c r="AC281" i="6"/>
  <c r="AL281" i="6"/>
  <c r="X281" i="6"/>
  <c r="AK281" i="6"/>
  <c r="U281" i="6"/>
  <c r="AJ281" i="6"/>
  <c r="AE281" i="6"/>
  <c r="AV281" i="6"/>
  <c r="T281" i="6"/>
  <c r="AU281" i="6"/>
  <c r="S281" i="6"/>
  <c r="AN281" i="6"/>
  <c r="AM281" i="6"/>
  <c r="AA281" i="6"/>
  <c r="AB281" i="6"/>
  <c r="M281" i="6"/>
  <c r="O281" i="6"/>
  <c r="AP289" i="6"/>
  <c r="AH289" i="6"/>
  <c r="Z289" i="6"/>
  <c r="AO289" i="6"/>
  <c r="AG289" i="6"/>
  <c r="Y289" i="6"/>
  <c r="AM289" i="6"/>
  <c r="AC289" i="6"/>
  <c r="S289" i="6"/>
  <c r="AV289" i="6"/>
  <c r="AL289" i="6"/>
  <c r="AB289" i="6"/>
  <c r="AJ289" i="6"/>
  <c r="V289" i="6"/>
  <c r="AU289" i="6"/>
  <c r="AI289" i="6"/>
  <c r="U289" i="6"/>
  <c r="AN289" i="6"/>
  <c r="T289" i="6"/>
  <c r="AK289" i="6"/>
  <c r="AT289" i="6"/>
  <c r="AD289" i="6"/>
  <c r="AS289" i="6"/>
  <c r="AA289" i="6"/>
  <c r="X289" i="6"/>
  <c r="W289" i="6"/>
  <c r="AR289" i="6"/>
  <c r="AQ289" i="6"/>
  <c r="AF289" i="6"/>
  <c r="AE289" i="6"/>
  <c r="M289" i="6"/>
  <c r="O289" i="6"/>
  <c r="AP297" i="6"/>
  <c r="AH297" i="6"/>
  <c r="Z297" i="6"/>
  <c r="AO297" i="6"/>
  <c r="AG297" i="6"/>
  <c r="Y297" i="6"/>
  <c r="AS297" i="6"/>
  <c r="AI297" i="6"/>
  <c r="W297" i="6"/>
  <c r="AR297" i="6"/>
  <c r="AF297" i="6"/>
  <c r="V297" i="6"/>
  <c r="AL297" i="6"/>
  <c r="X297" i="6"/>
  <c r="AK297" i="6"/>
  <c r="U297" i="6"/>
  <c r="AT297" i="6"/>
  <c r="AB297" i="6"/>
  <c r="AQ297" i="6"/>
  <c r="AA297" i="6"/>
  <c r="AJ297" i="6"/>
  <c r="AE297" i="6"/>
  <c r="AV297" i="6"/>
  <c r="AU297" i="6"/>
  <c r="AD297" i="6"/>
  <c r="AC297" i="6"/>
  <c r="T297" i="6"/>
  <c r="S297" i="6"/>
  <c r="AM297" i="6"/>
  <c r="AN297" i="6"/>
  <c r="O297" i="6"/>
  <c r="M297" i="6"/>
  <c r="AP305" i="6"/>
  <c r="AH305" i="6"/>
  <c r="Z305" i="6"/>
  <c r="AO305" i="6"/>
  <c r="AG305" i="6"/>
  <c r="Y305" i="6"/>
  <c r="AM305" i="6"/>
  <c r="AC305" i="6"/>
  <c r="S305" i="6"/>
  <c r="AV305" i="6"/>
  <c r="AL305" i="6"/>
  <c r="AB305" i="6"/>
  <c r="AN305" i="6"/>
  <c r="X305" i="6"/>
  <c r="AK305" i="6"/>
  <c r="W305" i="6"/>
  <c r="AF305" i="6"/>
  <c r="AU305" i="6"/>
  <c r="AE305" i="6"/>
  <c r="AR305" i="6"/>
  <c r="V305" i="6"/>
  <c r="AQ305" i="6"/>
  <c r="U305" i="6"/>
  <c r="AJ305" i="6"/>
  <c r="AI305" i="6"/>
  <c r="T305" i="6"/>
  <c r="AT305" i="6"/>
  <c r="AS305" i="6"/>
  <c r="AA305" i="6"/>
  <c r="AD305" i="6"/>
  <c r="M305" i="6"/>
  <c r="O305" i="6"/>
  <c r="AP313" i="6"/>
  <c r="AH313" i="6"/>
  <c r="Z313" i="6"/>
  <c r="AO313" i="6"/>
  <c r="AG313" i="6"/>
  <c r="Y313" i="6"/>
  <c r="AS313" i="6"/>
  <c r="AI313" i="6"/>
  <c r="W313" i="6"/>
  <c r="AR313" i="6"/>
  <c r="AF313" i="6"/>
  <c r="V313" i="6"/>
  <c r="AN313" i="6"/>
  <c r="AB313" i="6"/>
  <c r="AM313" i="6"/>
  <c r="AA313" i="6"/>
  <c r="AL313" i="6"/>
  <c r="T313" i="6"/>
  <c r="AK313" i="6"/>
  <c r="S313" i="6"/>
  <c r="AV313" i="6"/>
  <c r="AD313" i="6"/>
  <c r="AU313" i="6"/>
  <c r="AC313" i="6"/>
  <c r="X313" i="6"/>
  <c r="U313" i="6"/>
  <c r="AT313" i="6"/>
  <c r="AQ313" i="6"/>
  <c r="AJ313" i="6"/>
  <c r="AE313" i="6"/>
  <c r="M313" i="6"/>
  <c r="O313" i="6"/>
  <c r="AP321" i="6"/>
  <c r="AH321" i="6"/>
  <c r="Z321" i="6"/>
  <c r="AO321" i="6"/>
  <c r="AG321" i="6"/>
  <c r="Y321" i="6"/>
  <c r="AM321" i="6"/>
  <c r="AC321" i="6"/>
  <c r="S321" i="6"/>
  <c r="AV321" i="6"/>
  <c r="AL321" i="6"/>
  <c r="AB321" i="6"/>
  <c r="AJ321" i="6"/>
  <c r="V321" i="6"/>
  <c r="AU321" i="6"/>
  <c r="AI321" i="6"/>
  <c r="U321" i="6"/>
  <c r="AR321" i="6"/>
  <c r="AD321" i="6"/>
  <c r="AQ321" i="6"/>
  <c r="AA321" i="6"/>
  <c r="AN321" i="6"/>
  <c r="AK321" i="6"/>
  <c r="X321" i="6"/>
  <c r="W321" i="6"/>
  <c r="AT321" i="6"/>
  <c r="AS321" i="6"/>
  <c r="T321" i="6"/>
  <c r="AF321" i="6"/>
  <c r="AE321" i="6"/>
  <c r="M321" i="6"/>
  <c r="O321" i="6"/>
  <c r="AP329" i="6"/>
  <c r="AH329" i="6"/>
  <c r="Z329" i="6"/>
  <c r="AO329" i="6"/>
  <c r="AG329" i="6"/>
  <c r="Y329" i="6"/>
  <c r="AS329" i="6"/>
  <c r="AI329" i="6"/>
  <c r="W329" i="6"/>
  <c r="AR329" i="6"/>
  <c r="AF329" i="6"/>
  <c r="V329" i="6"/>
  <c r="AL329" i="6"/>
  <c r="X329" i="6"/>
  <c r="AK329" i="6"/>
  <c r="U329" i="6"/>
  <c r="AT329" i="6"/>
  <c r="AD329" i="6"/>
  <c r="AQ329" i="6"/>
  <c r="AC329" i="6"/>
  <c r="AB329" i="6"/>
  <c r="AA329" i="6"/>
  <c r="AN329" i="6"/>
  <c r="AM329" i="6"/>
  <c r="AJ329" i="6"/>
  <c r="AE329" i="6"/>
  <c r="AV329" i="6"/>
  <c r="AU329" i="6"/>
  <c r="T329" i="6"/>
  <c r="S329" i="6"/>
  <c r="O329" i="6"/>
  <c r="M329" i="6"/>
  <c r="AP337" i="6"/>
  <c r="AH337" i="6"/>
  <c r="Z337" i="6"/>
  <c r="AO337" i="6"/>
  <c r="AG337" i="6"/>
  <c r="Y337" i="6"/>
  <c r="AM337" i="6"/>
  <c r="AC337" i="6"/>
  <c r="S337" i="6"/>
  <c r="AV337" i="6"/>
  <c r="AL337" i="6"/>
  <c r="AB337" i="6"/>
  <c r="AN337" i="6"/>
  <c r="X337" i="6"/>
  <c r="AK337" i="6"/>
  <c r="W337" i="6"/>
  <c r="AT337" i="6"/>
  <c r="AF337" i="6"/>
  <c r="T337" i="6"/>
  <c r="AS337" i="6"/>
  <c r="AE337" i="6"/>
  <c r="AR337" i="6"/>
  <c r="AQ337" i="6"/>
  <c r="AD337" i="6"/>
  <c r="AA337" i="6"/>
  <c r="V337" i="6"/>
  <c r="U337" i="6"/>
  <c r="AU337" i="6"/>
  <c r="AJ337" i="6"/>
  <c r="AI337" i="6"/>
  <c r="M337" i="6"/>
  <c r="O337" i="6"/>
  <c r="AP345" i="6"/>
  <c r="AH345" i="6"/>
  <c r="Z345" i="6"/>
  <c r="AO345" i="6"/>
  <c r="AG345" i="6"/>
  <c r="Y345" i="6"/>
  <c r="AS345" i="6"/>
  <c r="AI345" i="6"/>
  <c r="W345" i="6"/>
  <c r="AR345" i="6"/>
  <c r="AF345" i="6"/>
  <c r="V345" i="6"/>
  <c r="AN345" i="6"/>
  <c r="AB345" i="6"/>
  <c r="AM345" i="6"/>
  <c r="AA345" i="6"/>
  <c r="AV345" i="6"/>
  <c r="AJ345" i="6"/>
  <c r="T345" i="6"/>
  <c r="AU345" i="6"/>
  <c r="AE345" i="6"/>
  <c r="S345" i="6"/>
  <c r="AD345" i="6"/>
  <c r="AC345" i="6"/>
  <c r="AT345" i="6"/>
  <c r="AQ345" i="6"/>
  <c r="AL345" i="6"/>
  <c r="AK345" i="6"/>
  <c r="X345" i="6"/>
  <c r="U345" i="6"/>
  <c r="M345" i="6"/>
  <c r="O345" i="6"/>
  <c r="AP353" i="6"/>
  <c r="AH353" i="6"/>
  <c r="Z353" i="6"/>
  <c r="AO353" i="6"/>
  <c r="AG353" i="6"/>
  <c r="Y353" i="6"/>
  <c r="AM353" i="6"/>
  <c r="AC353" i="6"/>
  <c r="S353" i="6"/>
  <c r="AV353" i="6"/>
  <c r="AL353" i="6"/>
  <c r="AB353" i="6"/>
  <c r="AR353" i="6"/>
  <c r="AD353" i="6"/>
  <c r="AQ353" i="6"/>
  <c r="AA353" i="6"/>
  <c r="AJ353" i="6"/>
  <c r="V353" i="6"/>
  <c r="AU353" i="6"/>
  <c r="AI353" i="6"/>
  <c r="U353" i="6"/>
  <c r="AT353" i="6"/>
  <c r="T353" i="6"/>
  <c r="AS353" i="6"/>
  <c r="AF353" i="6"/>
  <c r="AE353" i="6"/>
  <c r="X353" i="6"/>
  <c r="W353" i="6"/>
  <c r="AK353" i="6"/>
  <c r="AN353" i="6"/>
  <c r="M353" i="6"/>
  <c r="O353" i="6"/>
  <c r="AP361" i="6"/>
  <c r="AH361" i="6"/>
  <c r="Z361" i="6"/>
  <c r="AO361" i="6"/>
  <c r="AG361" i="6"/>
  <c r="Y361" i="6"/>
  <c r="AS361" i="6"/>
  <c r="AI361" i="6"/>
  <c r="W361" i="6"/>
  <c r="AR361" i="6"/>
  <c r="AF361" i="6"/>
  <c r="V361" i="6"/>
  <c r="AV361" i="6"/>
  <c r="AJ361" i="6"/>
  <c r="T361" i="6"/>
  <c r="AU361" i="6"/>
  <c r="AE361" i="6"/>
  <c r="S361" i="6"/>
  <c r="AD361" i="6"/>
  <c r="AC361" i="6"/>
  <c r="AN361" i="6"/>
  <c r="X361" i="6"/>
  <c r="AM361" i="6"/>
  <c r="U361" i="6"/>
  <c r="AL361" i="6"/>
  <c r="AK361" i="6"/>
  <c r="AB361" i="6"/>
  <c r="AA361" i="6"/>
  <c r="AQ361" i="6"/>
  <c r="AT361" i="6"/>
  <c r="O361" i="6"/>
  <c r="M361" i="6"/>
  <c r="AP369" i="6"/>
  <c r="AH369" i="6"/>
  <c r="Z369" i="6"/>
  <c r="AO369" i="6"/>
  <c r="AG369" i="6"/>
  <c r="Y369" i="6"/>
  <c r="AM369" i="6"/>
  <c r="AC369" i="6"/>
  <c r="S369" i="6"/>
  <c r="AV369" i="6"/>
  <c r="AL369" i="6"/>
  <c r="AB369" i="6"/>
  <c r="AJ369" i="6"/>
  <c r="V369" i="6"/>
  <c r="AU369" i="6"/>
  <c r="AI369" i="6"/>
  <c r="U369" i="6"/>
  <c r="AN369" i="6"/>
  <c r="T369" i="6"/>
  <c r="AK369" i="6"/>
  <c r="AT369" i="6"/>
  <c r="AD369" i="6"/>
  <c r="AS369" i="6"/>
  <c r="AA369" i="6"/>
  <c r="AR369" i="6"/>
  <c r="AQ369" i="6"/>
  <c r="X369" i="6"/>
  <c r="W369" i="6"/>
  <c r="AF369" i="6"/>
  <c r="AE369" i="6"/>
  <c r="M369" i="6"/>
  <c r="O369" i="6"/>
  <c r="AP377" i="6"/>
  <c r="AH377" i="6"/>
  <c r="Z377" i="6"/>
  <c r="AO377" i="6"/>
  <c r="AG377" i="6"/>
  <c r="Y377" i="6"/>
  <c r="AS377" i="6"/>
  <c r="AI377" i="6"/>
  <c r="W377" i="6"/>
  <c r="AR377" i="6"/>
  <c r="AF377" i="6"/>
  <c r="V377" i="6"/>
  <c r="AL377" i="6"/>
  <c r="X377" i="6"/>
  <c r="AK377" i="6"/>
  <c r="U377" i="6"/>
  <c r="AT377" i="6"/>
  <c r="AB377" i="6"/>
  <c r="AQ377" i="6"/>
  <c r="AA377" i="6"/>
  <c r="AJ377" i="6"/>
  <c r="AE377" i="6"/>
  <c r="AD377" i="6"/>
  <c r="AC377" i="6"/>
  <c r="AV377" i="6"/>
  <c r="AU377" i="6"/>
  <c r="AN377" i="6"/>
  <c r="AM377" i="6"/>
  <c r="S377" i="6"/>
  <c r="T377" i="6"/>
  <c r="M377" i="6"/>
  <c r="O377" i="6"/>
  <c r="AS385" i="6"/>
  <c r="AK385" i="6"/>
  <c r="AC385" i="6"/>
  <c r="U385" i="6"/>
  <c r="AR385" i="6"/>
  <c r="AJ385" i="6"/>
  <c r="AB385" i="6"/>
  <c r="T385" i="6"/>
  <c r="AN385" i="6"/>
  <c r="AD385" i="6"/>
  <c r="AM385" i="6"/>
  <c r="AA385" i="6"/>
  <c r="AO385" i="6"/>
  <c r="Y385" i="6"/>
  <c r="AL385" i="6"/>
  <c r="X385" i="6"/>
  <c r="AT385" i="6"/>
  <c r="Z385" i="6"/>
  <c r="AQ385" i="6"/>
  <c r="W385" i="6"/>
  <c r="AH385" i="6"/>
  <c r="AG385" i="6"/>
  <c r="AV385" i="6"/>
  <c r="AU385" i="6"/>
  <c r="AF385" i="6"/>
  <c r="AE385" i="6"/>
  <c r="V385" i="6"/>
  <c r="S385" i="6"/>
  <c r="AP385" i="6"/>
  <c r="AI385" i="6"/>
  <c r="M385" i="6"/>
  <c r="O385" i="6"/>
  <c r="AS393" i="6"/>
  <c r="AK393" i="6"/>
  <c r="AC393" i="6"/>
  <c r="U393" i="6"/>
  <c r="AR393" i="6"/>
  <c r="AJ393" i="6"/>
  <c r="AB393" i="6"/>
  <c r="T393" i="6"/>
  <c r="AT393" i="6"/>
  <c r="AH393" i="6"/>
  <c r="X393" i="6"/>
  <c r="AQ393" i="6"/>
  <c r="AG393" i="6"/>
  <c r="W393" i="6"/>
  <c r="AO393" i="6"/>
  <c r="AA393" i="6"/>
  <c r="AN393" i="6"/>
  <c r="Z393" i="6"/>
  <c r="AF393" i="6"/>
  <c r="AE393" i="6"/>
  <c r="AP393" i="6"/>
  <c r="V393" i="6"/>
  <c r="AM393" i="6"/>
  <c r="S393" i="6"/>
  <c r="AL393" i="6"/>
  <c r="AI393" i="6"/>
  <c r="AV393" i="6"/>
  <c r="AU393" i="6"/>
  <c r="AD393" i="6"/>
  <c r="Y393" i="6"/>
  <c r="M393" i="6"/>
  <c r="O393" i="6"/>
  <c r="AS401" i="6"/>
  <c r="AK401" i="6"/>
  <c r="AC401" i="6"/>
  <c r="U401" i="6"/>
  <c r="AR401" i="6"/>
  <c r="AJ401" i="6"/>
  <c r="AB401" i="6"/>
  <c r="T401" i="6"/>
  <c r="AN401" i="6"/>
  <c r="AD401" i="6"/>
  <c r="AM401" i="6"/>
  <c r="AA401" i="6"/>
  <c r="AQ401" i="6"/>
  <c r="AE401" i="6"/>
  <c r="AP401" i="6"/>
  <c r="Z401" i="6"/>
  <c r="AL401" i="6"/>
  <c r="V401" i="6"/>
  <c r="AI401" i="6"/>
  <c r="S401" i="6"/>
  <c r="AV401" i="6"/>
  <c r="AF401" i="6"/>
  <c r="AU401" i="6"/>
  <c r="Y401" i="6"/>
  <c r="X401" i="6"/>
  <c r="W401" i="6"/>
  <c r="AT401" i="6"/>
  <c r="AO401" i="6"/>
  <c r="AH401" i="6"/>
  <c r="AG401" i="6"/>
  <c r="M401" i="6"/>
  <c r="O401" i="6"/>
  <c r="AS409" i="6"/>
  <c r="AK409" i="6"/>
  <c r="AC409" i="6"/>
  <c r="U409" i="6"/>
  <c r="AR409" i="6"/>
  <c r="AJ409" i="6"/>
  <c r="AB409" i="6"/>
  <c r="T409" i="6"/>
  <c r="AT409" i="6"/>
  <c r="AH409" i="6"/>
  <c r="X409" i="6"/>
  <c r="AQ409" i="6"/>
  <c r="AG409" i="6"/>
  <c r="W409" i="6"/>
  <c r="AU409" i="6"/>
  <c r="AE409" i="6"/>
  <c r="AP409" i="6"/>
  <c r="AD409" i="6"/>
  <c r="AV409" i="6"/>
  <c r="Z409" i="6"/>
  <c r="AO409" i="6"/>
  <c r="Y409" i="6"/>
  <c r="AL409" i="6"/>
  <c r="AI409" i="6"/>
  <c r="AF409" i="6"/>
  <c r="AA409" i="6"/>
  <c r="V409" i="6"/>
  <c r="S409" i="6"/>
  <c r="AN409" i="6"/>
  <c r="AM409" i="6"/>
  <c r="M409" i="6"/>
  <c r="O409" i="6"/>
  <c r="AS417" i="6"/>
  <c r="AK417" i="6"/>
  <c r="AC417" i="6"/>
  <c r="U417" i="6"/>
  <c r="AR417" i="6"/>
  <c r="AJ417" i="6"/>
  <c r="AB417" i="6"/>
  <c r="T417" i="6"/>
  <c r="AN417" i="6"/>
  <c r="AD417" i="6"/>
  <c r="AM417" i="6"/>
  <c r="AA417" i="6"/>
  <c r="AU417" i="6"/>
  <c r="AG417" i="6"/>
  <c r="S417" i="6"/>
  <c r="AT417" i="6"/>
  <c r="AF417" i="6"/>
  <c r="AH417" i="6"/>
  <c r="AE417" i="6"/>
  <c r="AP417" i="6"/>
  <c r="X417" i="6"/>
  <c r="AO417" i="6"/>
  <c r="W417" i="6"/>
  <c r="AL417" i="6"/>
  <c r="AI417" i="6"/>
  <c r="V417" i="6"/>
  <c r="AV417" i="6"/>
  <c r="AQ417" i="6"/>
  <c r="Z417" i="6"/>
  <c r="Y417" i="6"/>
  <c r="O417" i="6"/>
  <c r="M417" i="6"/>
  <c r="AS425" i="6"/>
  <c r="AK425" i="6"/>
  <c r="AC425" i="6"/>
  <c r="U425" i="6"/>
  <c r="AR425" i="6"/>
  <c r="AJ425" i="6"/>
  <c r="AB425" i="6"/>
  <c r="T425" i="6"/>
  <c r="AT425" i="6"/>
  <c r="AH425" i="6"/>
  <c r="X425" i="6"/>
  <c r="AQ425" i="6"/>
  <c r="AG425" i="6"/>
  <c r="W425" i="6"/>
  <c r="AI425" i="6"/>
  <c r="S425" i="6"/>
  <c r="AV425" i="6"/>
  <c r="AF425" i="6"/>
  <c r="AN425" i="6"/>
  <c r="V425" i="6"/>
  <c r="AM425" i="6"/>
  <c r="AD425" i="6"/>
  <c r="AU425" i="6"/>
  <c r="AA425" i="6"/>
  <c r="Z425" i="6"/>
  <c r="Y425" i="6"/>
  <c r="AP425" i="6"/>
  <c r="AO425" i="6"/>
  <c r="AL425" i="6"/>
  <c r="AE425" i="6"/>
  <c r="O425" i="6"/>
  <c r="M425" i="6"/>
  <c r="AS433" i="6"/>
  <c r="AK433" i="6"/>
  <c r="AC433" i="6"/>
  <c r="U433" i="6"/>
  <c r="AR433" i="6"/>
  <c r="AJ433" i="6"/>
  <c r="AB433" i="6"/>
  <c r="T433" i="6"/>
  <c r="AN433" i="6"/>
  <c r="AD433" i="6"/>
  <c r="AM433" i="6"/>
  <c r="AA433" i="6"/>
  <c r="AT433" i="6"/>
  <c r="AF433" i="6"/>
  <c r="AQ433" i="6"/>
  <c r="AE433" i="6"/>
  <c r="AP433" i="6"/>
  <c r="Z433" i="6"/>
  <c r="AL433" i="6"/>
  <c r="X433" i="6"/>
  <c r="AI433" i="6"/>
  <c r="W433" i="6"/>
  <c r="AV433" i="6"/>
  <c r="AH433" i="6"/>
  <c r="V433" i="6"/>
  <c r="AO433" i="6"/>
  <c r="AG433" i="6"/>
  <c r="Y433" i="6"/>
  <c r="S433" i="6"/>
  <c r="AU433" i="6"/>
  <c r="M433" i="6"/>
  <c r="O433" i="6"/>
  <c r="AQ441" i="6"/>
  <c r="AI441" i="6"/>
  <c r="AR441" i="6"/>
  <c r="AH441" i="6"/>
  <c r="Z441" i="6"/>
  <c r="AP441" i="6"/>
  <c r="AG441" i="6"/>
  <c r="Y441" i="6"/>
  <c r="AN441" i="6"/>
  <c r="AC441" i="6"/>
  <c r="S441" i="6"/>
  <c r="AV441" i="6"/>
  <c r="AK441" i="6"/>
  <c r="X441" i="6"/>
  <c r="AU441" i="6"/>
  <c r="AJ441" i="6"/>
  <c r="W441" i="6"/>
  <c r="AL441" i="6"/>
  <c r="AD441" i="6"/>
  <c r="AT441" i="6"/>
  <c r="AB441" i="6"/>
  <c r="U441" i="6"/>
  <c r="AS441" i="6"/>
  <c r="T441" i="6"/>
  <c r="AO441" i="6"/>
  <c r="AF441" i="6"/>
  <c r="AE441" i="6"/>
  <c r="AA441" i="6"/>
  <c r="AM441" i="6"/>
  <c r="V441" i="6"/>
  <c r="M441" i="6"/>
  <c r="O441" i="6"/>
  <c r="AQ449" i="6"/>
  <c r="AI449" i="6"/>
  <c r="AA449" i="6"/>
  <c r="S449" i="6"/>
  <c r="AO449" i="6"/>
  <c r="AF449" i="6"/>
  <c r="W449" i="6"/>
  <c r="AN449" i="6"/>
  <c r="AE449" i="6"/>
  <c r="V449" i="6"/>
  <c r="AS449" i="6"/>
  <c r="AG449" i="6"/>
  <c r="T449" i="6"/>
  <c r="AM449" i="6"/>
  <c r="AB449" i="6"/>
  <c r="AL449" i="6"/>
  <c r="Z449" i="6"/>
  <c r="AV449" i="6"/>
  <c r="AD449" i="6"/>
  <c r="AR449" i="6"/>
  <c r="X449" i="6"/>
  <c r="AP449" i="6"/>
  <c r="U449" i="6"/>
  <c r="AC449" i="6"/>
  <c r="Y449" i="6"/>
  <c r="AT449" i="6"/>
  <c r="AK449" i="6"/>
  <c r="AJ449" i="6"/>
  <c r="AU449" i="6"/>
  <c r="AH449" i="6"/>
  <c r="M449" i="6"/>
  <c r="O449" i="6"/>
  <c r="AS457" i="6"/>
  <c r="AK457" i="6"/>
  <c r="AC457" i="6"/>
  <c r="U457" i="6"/>
  <c r="AN457" i="6"/>
  <c r="AE457" i="6"/>
  <c r="V457" i="6"/>
  <c r="AO457" i="6"/>
  <c r="AD457" i="6"/>
  <c r="S457" i="6"/>
  <c r="AM457" i="6"/>
  <c r="AB457" i="6"/>
  <c r="AP457" i="6"/>
  <c r="Z457" i="6"/>
  <c r="AV457" i="6"/>
  <c r="AI457" i="6"/>
  <c r="W457" i="6"/>
  <c r="AU457" i="6"/>
  <c r="AH457" i="6"/>
  <c r="T457" i="6"/>
  <c r="AG457" i="6"/>
  <c r="AT457" i="6"/>
  <c r="Y457" i="6"/>
  <c r="AR457" i="6"/>
  <c r="X457" i="6"/>
  <c r="AJ457" i="6"/>
  <c r="AF457" i="6"/>
  <c r="AA457" i="6"/>
  <c r="AQ457" i="6"/>
  <c r="AL457" i="6"/>
  <c r="M457" i="6"/>
  <c r="O457" i="6"/>
  <c r="AS465" i="6"/>
  <c r="AK465" i="6"/>
  <c r="AC465" i="6"/>
  <c r="U465" i="6"/>
  <c r="AU465" i="6"/>
  <c r="AL465" i="6"/>
  <c r="AB465" i="6"/>
  <c r="S465" i="6"/>
  <c r="AO465" i="6"/>
  <c r="AE465" i="6"/>
  <c r="T465" i="6"/>
  <c r="AN465" i="6"/>
  <c r="AD465" i="6"/>
  <c r="AJ465" i="6"/>
  <c r="X465" i="6"/>
  <c r="AT465" i="6"/>
  <c r="AG465" i="6"/>
  <c r="AR465" i="6"/>
  <c r="AF465" i="6"/>
  <c r="AQ465" i="6"/>
  <c r="W465" i="6"/>
  <c r="AM465" i="6"/>
  <c r="AH465" i="6"/>
  <c r="AA465" i="6"/>
  <c r="Z465" i="6"/>
  <c r="AV465" i="6"/>
  <c r="AP465" i="6"/>
  <c r="Y465" i="6"/>
  <c r="V465" i="6"/>
  <c r="AI465" i="6"/>
  <c r="O465" i="6"/>
  <c r="M465" i="6"/>
  <c r="AS473" i="6"/>
  <c r="AK473" i="6"/>
  <c r="AC473" i="6"/>
  <c r="U473" i="6"/>
  <c r="AT473" i="6"/>
  <c r="AJ473" i="6"/>
  <c r="AA473" i="6"/>
  <c r="AR473" i="6"/>
  <c r="AI473" i="6"/>
  <c r="Z473" i="6"/>
  <c r="AM473" i="6"/>
  <c r="Y473" i="6"/>
  <c r="AL473" i="6"/>
  <c r="X473" i="6"/>
  <c r="AN473" i="6"/>
  <c r="V473" i="6"/>
  <c r="AV473" i="6"/>
  <c r="AF473" i="6"/>
  <c r="AU473" i="6"/>
  <c r="AE473" i="6"/>
  <c r="AQ473" i="6"/>
  <c r="T473" i="6"/>
  <c r="AP473" i="6"/>
  <c r="S473" i="6"/>
  <c r="AO473" i="6"/>
  <c r="AG473" i="6"/>
  <c r="AD473" i="6"/>
  <c r="AB473" i="6"/>
  <c r="AH473" i="6"/>
  <c r="W473" i="6"/>
  <c r="O473" i="6"/>
  <c r="M473" i="6"/>
  <c r="AQ481" i="6"/>
  <c r="AI481" i="6"/>
  <c r="AA481" i="6"/>
  <c r="S481" i="6"/>
  <c r="AU481" i="6"/>
  <c r="AM481" i="6"/>
  <c r="AE481" i="6"/>
  <c r="W481" i="6"/>
  <c r="AL481" i="6"/>
  <c r="AB481" i="6"/>
  <c r="AP481" i="6"/>
  <c r="AD481" i="6"/>
  <c r="AO481" i="6"/>
  <c r="AC481" i="6"/>
  <c r="AS481" i="6"/>
  <c r="Z481" i="6"/>
  <c r="AR481" i="6"/>
  <c r="Y481" i="6"/>
  <c r="AH481" i="6"/>
  <c r="AV481" i="6"/>
  <c r="X481" i="6"/>
  <c r="AT481" i="6"/>
  <c r="V481" i="6"/>
  <c r="AK481" i="6"/>
  <c r="AJ481" i="6"/>
  <c r="AG481" i="6"/>
  <c r="U481" i="6"/>
  <c r="T481" i="6"/>
  <c r="AN481" i="6"/>
  <c r="AF481" i="6"/>
  <c r="O481" i="6"/>
  <c r="M481" i="6"/>
  <c r="AQ489" i="6"/>
  <c r="AI489" i="6"/>
  <c r="AA489" i="6"/>
  <c r="S489" i="6"/>
  <c r="AU489" i="6"/>
  <c r="AM489" i="6"/>
  <c r="AE489" i="6"/>
  <c r="W489" i="6"/>
  <c r="AR489" i="6"/>
  <c r="AG489" i="6"/>
  <c r="V489" i="6"/>
  <c r="AT489" i="6"/>
  <c r="AH489" i="6"/>
  <c r="U489" i="6"/>
  <c r="AS489" i="6"/>
  <c r="AF489" i="6"/>
  <c r="T489" i="6"/>
  <c r="AD489" i="6"/>
  <c r="AV489" i="6"/>
  <c r="AC489" i="6"/>
  <c r="AJ489" i="6"/>
  <c r="AP489" i="6"/>
  <c r="Y489" i="6"/>
  <c r="AO489" i="6"/>
  <c r="X489" i="6"/>
  <c r="AN489" i="6"/>
  <c r="AL489" i="6"/>
  <c r="AK489" i="6"/>
  <c r="Z489" i="6"/>
  <c r="AB489" i="6"/>
  <c r="O489" i="6"/>
  <c r="M489" i="6"/>
  <c r="AQ497" i="6"/>
  <c r="AI497" i="6"/>
  <c r="AA497" i="6"/>
  <c r="S497" i="6"/>
  <c r="AU497" i="6"/>
  <c r="AM497" i="6"/>
  <c r="AE497" i="6"/>
  <c r="W497" i="6"/>
  <c r="AL497" i="6"/>
  <c r="AB497" i="6"/>
  <c r="AK497" i="6"/>
  <c r="Y497" i="6"/>
  <c r="AV497" i="6"/>
  <c r="AJ497" i="6"/>
  <c r="X497" i="6"/>
  <c r="AH497" i="6"/>
  <c r="T497" i="6"/>
  <c r="AG497" i="6"/>
  <c r="AD497" i="6"/>
  <c r="AR497" i="6"/>
  <c r="V497" i="6"/>
  <c r="AP497" i="6"/>
  <c r="U497" i="6"/>
  <c r="AS497" i="6"/>
  <c r="AO497" i="6"/>
  <c r="AN497" i="6"/>
  <c r="AC497" i="6"/>
  <c r="Z497" i="6"/>
  <c r="AT497" i="6"/>
  <c r="AF497" i="6"/>
  <c r="O497" i="6"/>
  <c r="M497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E500" i="16"/>
  <c r="E499" i="16"/>
  <c r="E498" i="16"/>
  <c r="E497" i="16"/>
  <c r="E496" i="16"/>
  <c r="E495" i="16"/>
  <c r="E494" i="16"/>
  <c r="E493" i="16"/>
  <c r="E492" i="16"/>
  <c r="E491" i="16"/>
  <c r="E490" i="16"/>
  <c r="E489" i="16"/>
  <c r="E488" i="16"/>
  <c r="E487" i="16"/>
  <c r="E486" i="16"/>
  <c r="E485" i="16"/>
  <c r="E484" i="16"/>
  <c r="E483" i="16"/>
  <c r="E482" i="16"/>
  <c r="E481" i="16"/>
  <c r="E480" i="16"/>
  <c r="E479" i="16"/>
  <c r="E478" i="16"/>
  <c r="E477" i="16"/>
  <c r="E476" i="16"/>
  <c r="E475" i="16"/>
  <c r="E474" i="16"/>
  <c r="E473" i="16"/>
  <c r="E472" i="16"/>
  <c r="E471" i="16"/>
  <c r="E470" i="16"/>
  <c r="E469" i="16"/>
  <c r="E468" i="16"/>
  <c r="E467" i="16"/>
  <c r="E466" i="16"/>
  <c r="E465" i="16"/>
  <c r="E464" i="16"/>
  <c r="E463" i="16"/>
  <c r="E462" i="16"/>
  <c r="E461" i="16"/>
  <c r="E460" i="16"/>
  <c r="E459" i="16"/>
  <c r="E458" i="16"/>
  <c r="E457" i="16"/>
  <c r="E456" i="16"/>
  <c r="E455" i="16"/>
  <c r="E454" i="16"/>
  <c r="E453" i="16"/>
  <c r="E452" i="16"/>
  <c r="E451" i="16"/>
  <c r="E450" i="16"/>
  <c r="E449" i="16"/>
  <c r="E448" i="16"/>
  <c r="E447" i="16"/>
  <c r="E446" i="16"/>
  <c r="E445" i="16"/>
  <c r="E444" i="16"/>
  <c r="E443" i="16"/>
  <c r="E442" i="16"/>
  <c r="E441" i="16"/>
  <c r="E440" i="16"/>
  <c r="E439" i="16"/>
  <c r="E438" i="16"/>
  <c r="E437" i="16"/>
  <c r="E436" i="16"/>
  <c r="E435" i="16"/>
  <c r="E434" i="16"/>
  <c r="E433" i="16"/>
  <c r="E432" i="16"/>
  <c r="E431" i="16"/>
  <c r="E430" i="16"/>
  <c r="E429" i="16"/>
  <c r="E428" i="16"/>
  <c r="E427" i="16"/>
  <c r="E426" i="16"/>
  <c r="E425" i="16"/>
  <c r="E424" i="16"/>
  <c r="E423" i="16"/>
  <c r="E422" i="16"/>
  <c r="E421" i="16"/>
  <c r="E420" i="16"/>
  <c r="E419" i="16"/>
  <c r="E418" i="16"/>
  <c r="E417" i="16"/>
  <c r="E416" i="16"/>
  <c r="E415" i="16"/>
  <c r="E414" i="16"/>
  <c r="E413" i="16"/>
  <c r="E412" i="16"/>
  <c r="E411" i="16"/>
  <c r="E410" i="16"/>
  <c r="E409" i="16"/>
  <c r="E408" i="16"/>
  <c r="E407" i="16"/>
  <c r="E406" i="16"/>
  <c r="E405" i="16"/>
  <c r="E404" i="16"/>
  <c r="E403" i="16"/>
  <c r="E402" i="16"/>
  <c r="E401" i="16"/>
  <c r="E400" i="16"/>
  <c r="E399" i="16"/>
  <c r="E398" i="16"/>
  <c r="E397" i="16"/>
  <c r="E396" i="16"/>
  <c r="E395" i="16"/>
  <c r="E394" i="16"/>
  <c r="E393" i="16"/>
  <c r="E392" i="16"/>
  <c r="E391" i="16"/>
  <c r="E390" i="16"/>
  <c r="E389" i="16"/>
  <c r="E388" i="16"/>
  <c r="E387" i="16"/>
  <c r="E386" i="16"/>
  <c r="E385" i="16"/>
  <c r="E384" i="16"/>
  <c r="E383" i="16"/>
  <c r="E382" i="16"/>
  <c r="E381" i="16"/>
  <c r="E380" i="16"/>
  <c r="E379" i="16"/>
  <c r="E378" i="16"/>
  <c r="E377" i="16"/>
  <c r="E376" i="16"/>
  <c r="E375" i="16"/>
  <c r="E374" i="16"/>
  <c r="E373" i="16"/>
  <c r="E372" i="16"/>
  <c r="E371" i="16"/>
  <c r="E370" i="16"/>
  <c r="E369" i="16"/>
  <c r="E368" i="16"/>
  <c r="E367" i="16"/>
  <c r="E366" i="16"/>
  <c r="E365" i="16"/>
  <c r="E364" i="16"/>
  <c r="E363" i="16"/>
  <c r="E362" i="16"/>
  <c r="E361" i="16"/>
  <c r="E360" i="16"/>
  <c r="E359" i="16"/>
  <c r="E358" i="16"/>
  <c r="E357" i="16"/>
  <c r="E356" i="16"/>
  <c r="E355" i="16"/>
  <c r="E354" i="16"/>
  <c r="E353" i="16"/>
  <c r="E352" i="16"/>
  <c r="E351" i="16"/>
  <c r="E350" i="16"/>
  <c r="E349" i="16"/>
  <c r="E348" i="16"/>
  <c r="E347" i="16"/>
  <c r="E346" i="16"/>
  <c r="E345" i="16"/>
  <c r="E344" i="16"/>
  <c r="E343" i="16"/>
  <c r="E342" i="16"/>
  <c r="E341" i="16"/>
  <c r="E340" i="16"/>
  <c r="E339" i="16"/>
  <c r="E338" i="16"/>
  <c r="E337" i="16"/>
  <c r="E336" i="16"/>
  <c r="E335" i="16"/>
  <c r="E334" i="16"/>
  <c r="E333" i="16"/>
  <c r="E332" i="16"/>
  <c r="E331" i="16"/>
  <c r="E330" i="16"/>
  <c r="E329" i="16"/>
  <c r="E328" i="16"/>
  <c r="E327" i="16"/>
  <c r="E326" i="16"/>
  <c r="E325" i="16"/>
  <c r="E324" i="16"/>
  <c r="E323" i="16"/>
  <c r="E322" i="16"/>
  <c r="E321" i="16"/>
  <c r="E320" i="16"/>
  <c r="E319" i="16"/>
  <c r="E318" i="16"/>
  <c r="E317" i="16"/>
  <c r="E316" i="16"/>
  <c r="E315" i="16"/>
  <c r="E314" i="16"/>
  <c r="E313" i="16"/>
  <c r="E312" i="16"/>
  <c r="E311" i="16"/>
  <c r="E310" i="16"/>
  <c r="E309" i="16"/>
  <c r="E308" i="16"/>
  <c r="E307" i="16"/>
  <c r="E306" i="16"/>
  <c r="E305" i="16"/>
  <c r="E304" i="16"/>
  <c r="E303" i="16"/>
  <c r="E302" i="16"/>
  <c r="E301" i="16"/>
  <c r="E300" i="16"/>
  <c r="E299" i="16"/>
  <c r="E298" i="16"/>
  <c r="E297" i="16"/>
  <c r="E296" i="16"/>
  <c r="E295" i="16"/>
  <c r="E294" i="16"/>
  <c r="E293" i="16"/>
  <c r="E292" i="16"/>
  <c r="E291" i="16"/>
  <c r="E290" i="16"/>
  <c r="E289" i="16"/>
  <c r="E288" i="16"/>
  <c r="E287" i="16"/>
  <c r="E286" i="16"/>
  <c r="E285" i="16"/>
  <c r="E284" i="16"/>
  <c r="E283" i="16"/>
  <c r="E282" i="16"/>
  <c r="E281" i="16"/>
  <c r="E280" i="16"/>
  <c r="E279" i="16"/>
  <c r="E278" i="16"/>
  <c r="E277" i="16"/>
  <c r="E276" i="16"/>
  <c r="E275" i="16"/>
  <c r="E274" i="16"/>
  <c r="E273" i="16"/>
  <c r="E272" i="16"/>
  <c r="E271" i="16"/>
  <c r="E270" i="16"/>
  <c r="E269" i="16"/>
  <c r="E268" i="16"/>
  <c r="E267" i="16"/>
  <c r="E266" i="16"/>
  <c r="E265" i="16"/>
  <c r="E264" i="16"/>
  <c r="E263" i="16"/>
  <c r="E262" i="16"/>
  <c r="E261" i="16"/>
  <c r="E260" i="16"/>
  <c r="E259" i="16"/>
  <c r="E258" i="16"/>
  <c r="E257" i="16"/>
  <c r="E256" i="16"/>
  <c r="E255" i="16"/>
  <c r="E254" i="16"/>
  <c r="E253" i="16"/>
  <c r="E252" i="16"/>
  <c r="E251" i="16"/>
  <c r="E250" i="16"/>
  <c r="E249" i="16"/>
  <c r="E248" i="16"/>
  <c r="E247" i="16"/>
  <c r="E246" i="16"/>
  <c r="E245" i="16"/>
  <c r="E244" i="16"/>
  <c r="E243" i="16"/>
  <c r="E242" i="16"/>
  <c r="E241" i="16"/>
  <c r="E240" i="16"/>
  <c r="E239" i="16"/>
  <c r="E238" i="16"/>
  <c r="E237" i="16"/>
  <c r="E236" i="16"/>
  <c r="E235" i="16"/>
  <c r="E234" i="16"/>
  <c r="E233" i="16"/>
  <c r="E232" i="16"/>
  <c r="E231" i="16"/>
  <c r="E230" i="16"/>
  <c r="E229" i="16"/>
  <c r="E228" i="16"/>
  <c r="E227" i="16"/>
  <c r="E226" i="16"/>
  <c r="E225" i="16"/>
  <c r="E224" i="16"/>
  <c r="E223" i="16"/>
  <c r="E222" i="16"/>
  <c r="E221" i="16"/>
  <c r="E220" i="16"/>
  <c r="E219" i="16"/>
  <c r="E218" i="16"/>
  <c r="E217" i="16"/>
  <c r="E216" i="16"/>
  <c r="E215" i="16"/>
  <c r="E214" i="16"/>
  <c r="E213" i="16"/>
  <c r="E212" i="16"/>
  <c r="E211" i="16"/>
  <c r="E210" i="16"/>
  <c r="E209" i="16"/>
  <c r="E208" i="16"/>
  <c r="E207" i="16"/>
  <c r="E206" i="16"/>
  <c r="E205" i="16"/>
  <c r="E204" i="16"/>
  <c r="E203" i="16"/>
  <c r="E202" i="16"/>
  <c r="E201" i="16"/>
  <c r="E200" i="16"/>
  <c r="E199" i="16"/>
  <c r="E198" i="16"/>
  <c r="E197" i="16"/>
  <c r="E196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E179" i="16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E166" i="16"/>
  <c r="E165" i="16"/>
  <c r="E164" i="16"/>
  <c r="E163" i="16"/>
  <c r="E162" i="16"/>
  <c r="E161" i="16"/>
  <c r="E160" i="16"/>
  <c r="E159" i="16"/>
  <c r="E158" i="16"/>
  <c r="E157" i="16"/>
  <c r="E156" i="16"/>
  <c r="E155" i="16"/>
  <c r="E154" i="16"/>
  <c r="E153" i="16"/>
  <c r="E152" i="16"/>
  <c r="E151" i="16"/>
  <c r="E150" i="16"/>
  <c r="E149" i="16"/>
  <c r="E148" i="16"/>
  <c r="E147" i="16"/>
  <c r="E146" i="16"/>
  <c r="E145" i="16"/>
  <c r="E144" i="16"/>
  <c r="E143" i="16"/>
  <c r="E142" i="16"/>
  <c r="E141" i="16"/>
  <c r="E140" i="16"/>
  <c r="E139" i="16"/>
  <c r="E138" i="16"/>
  <c r="E137" i="16"/>
  <c r="E136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3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5" i="16"/>
  <c r="E104" i="16"/>
  <c r="E103" i="16"/>
  <c r="E102" i="16"/>
  <c r="E101" i="16"/>
  <c r="E100" i="16"/>
  <c r="E99" i="16"/>
  <c r="E98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80" i="16"/>
  <c r="E79" i="16"/>
  <c r="E78" i="16"/>
  <c r="E77" i="16"/>
  <c r="E76" i="16"/>
  <c r="E75" i="16"/>
  <c r="E74" i="16"/>
  <c r="E73" i="16"/>
  <c r="E72" i="16"/>
  <c r="E71" i="16"/>
  <c r="E70" i="16"/>
  <c r="E69" i="16"/>
  <c r="E68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20" i="16"/>
  <c r="E19" i="16"/>
  <c r="E18" i="16"/>
  <c r="E17" i="16"/>
  <c r="E16" i="16"/>
  <c r="E15" i="16"/>
  <c r="E14" i="16"/>
  <c r="E13" i="16"/>
  <c r="E12" i="16"/>
  <c r="E11" i="16"/>
  <c r="E10" i="16"/>
  <c r="E9" i="16"/>
  <c r="AV2" i="6"/>
  <c r="C500" i="6" l="1"/>
  <c r="C499" i="6"/>
  <c r="C498" i="6"/>
  <c r="C497" i="6"/>
  <c r="C496" i="6"/>
  <c r="C495" i="6"/>
  <c r="C494" i="6"/>
  <c r="C493" i="6"/>
  <c r="C492" i="6"/>
  <c r="C491" i="6"/>
  <c r="C490" i="6"/>
  <c r="C489" i="6"/>
  <c r="C488" i="6"/>
  <c r="C487" i="6"/>
  <c r="C486" i="6"/>
  <c r="C485" i="6"/>
  <c r="C484" i="6"/>
  <c r="C483" i="6"/>
  <c r="C482" i="6"/>
  <c r="C481" i="6"/>
  <c r="C480" i="6"/>
  <c r="C479" i="6"/>
  <c r="C478" i="6"/>
  <c r="C477" i="6"/>
  <c r="C476" i="6"/>
  <c r="C475" i="6"/>
  <c r="C474" i="6"/>
  <c r="C473" i="6"/>
  <c r="C472" i="6"/>
  <c r="C471" i="6"/>
  <c r="C470" i="6"/>
  <c r="C469" i="6"/>
  <c r="C468" i="6"/>
  <c r="C467" i="6"/>
  <c r="C466" i="6"/>
  <c r="C465" i="6"/>
  <c r="C464" i="6"/>
  <c r="C463" i="6"/>
  <c r="C462" i="6"/>
  <c r="C461" i="6"/>
  <c r="C460" i="6"/>
  <c r="C459" i="6"/>
  <c r="C458" i="6"/>
  <c r="C457" i="6"/>
  <c r="C456" i="6"/>
  <c r="C455" i="6"/>
  <c r="C454" i="6"/>
  <c r="C453" i="6"/>
  <c r="C452" i="6"/>
  <c r="C451" i="6"/>
  <c r="C450" i="6"/>
  <c r="C449" i="6"/>
  <c r="C448" i="6"/>
  <c r="C447" i="6"/>
  <c r="C446" i="6"/>
  <c r="C445" i="6"/>
  <c r="C444" i="6"/>
  <c r="C443" i="6"/>
  <c r="C442" i="6"/>
  <c r="C441" i="6"/>
  <c r="C440" i="6"/>
  <c r="C439" i="6"/>
  <c r="C438" i="6"/>
  <c r="C437" i="6"/>
  <c r="C436" i="6"/>
  <c r="C435" i="6"/>
  <c r="C434" i="6"/>
  <c r="C433" i="6"/>
  <c r="C432" i="6"/>
  <c r="C431" i="6"/>
  <c r="C430" i="6"/>
  <c r="C429" i="6"/>
  <c r="C428" i="6"/>
  <c r="C427" i="6"/>
  <c r="C426" i="6"/>
  <c r="C425" i="6"/>
  <c r="C424" i="6"/>
  <c r="C423" i="6"/>
  <c r="C422" i="6"/>
  <c r="C421" i="6"/>
  <c r="C420" i="6"/>
  <c r="C419" i="6"/>
  <c r="C418" i="6"/>
  <c r="C417" i="6"/>
  <c r="C416" i="6"/>
  <c r="C415" i="6"/>
  <c r="C414" i="6"/>
  <c r="C413" i="6"/>
  <c r="C412" i="6"/>
  <c r="C411" i="6"/>
  <c r="C410" i="6"/>
  <c r="C409" i="6"/>
  <c r="C408" i="6"/>
  <c r="C407" i="6"/>
  <c r="C406" i="6"/>
  <c r="C405" i="6"/>
  <c r="C404" i="6"/>
  <c r="C403" i="6"/>
  <c r="C402" i="6"/>
  <c r="C401" i="6"/>
  <c r="C400" i="6"/>
  <c r="C399" i="6"/>
  <c r="C398" i="6"/>
  <c r="C397" i="6"/>
  <c r="C396" i="6"/>
  <c r="C395" i="6"/>
  <c r="C394" i="6"/>
  <c r="C393" i="6"/>
  <c r="C392" i="6"/>
  <c r="C391" i="6"/>
  <c r="C390" i="6"/>
  <c r="C389" i="6"/>
  <c r="C388" i="6"/>
  <c r="C387" i="6"/>
  <c r="C386" i="6"/>
  <c r="C385" i="6"/>
  <c r="C384" i="6"/>
  <c r="C383" i="6"/>
  <c r="C382" i="6"/>
  <c r="C381" i="6"/>
  <c r="C380" i="6"/>
  <c r="C379" i="6"/>
  <c r="C378" i="6"/>
  <c r="C377" i="6"/>
  <c r="C376" i="6"/>
  <c r="C375" i="6"/>
  <c r="C374" i="6"/>
  <c r="C373" i="6"/>
  <c r="C372" i="6"/>
  <c r="C371" i="6"/>
  <c r="C370" i="6"/>
  <c r="C369" i="6"/>
  <c r="C368" i="6"/>
  <c r="C367" i="6"/>
  <c r="C366" i="6"/>
  <c r="C365" i="6"/>
  <c r="C364" i="6"/>
  <c r="C363" i="6"/>
  <c r="C362" i="6"/>
  <c r="C361" i="6"/>
  <c r="C360" i="6"/>
  <c r="C359" i="6"/>
  <c r="C358" i="6"/>
  <c r="C357" i="6"/>
  <c r="C356" i="6"/>
  <c r="C355" i="6"/>
  <c r="C354" i="6"/>
  <c r="C353" i="6"/>
  <c r="C352" i="6"/>
  <c r="C351" i="6"/>
  <c r="C350" i="6"/>
  <c r="C349" i="6"/>
  <c r="C348" i="6"/>
  <c r="C347" i="6"/>
  <c r="C346" i="6"/>
  <c r="C345" i="6"/>
  <c r="C344" i="6"/>
  <c r="C343" i="6"/>
  <c r="C342" i="6"/>
  <c r="C341" i="6"/>
  <c r="C340" i="6"/>
  <c r="C339" i="6"/>
  <c r="C338" i="6"/>
  <c r="C337" i="6"/>
  <c r="C336" i="6"/>
  <c r="C335" i="6"/>
  <c r="C334" i="6"/>
  <c r="C333" i="6"/>
  <c r="C332" i="6"/>
  <c r="C331" i="6"/>
  <c r="C330" i="6"/>
  <c r="C329" i="6"/>
  <c r="C328" i="6"/>
  <c r="C327" i="6"/>
  <c r="C326" i="6"/>
  <c r="C325" i="6"/>
  <c r="C324" i="6"/>
  <c r="C323" i="6"/>
  <c r="C322" i="6"/>
  <c r="C321" i="6"/>
  <c r="C320" i="6"/>
  <c r="C319" i="6"/>
  <c r="C318" i="6"/>
  <c r="C317" i="6"/>
  <c r="C316" i="6"/>
  <c r="C315" i="6"/>
  <c r="C314" i="6"/>
  <c r="C313" i="6"/>
  <c r="C312" i="6"/>
  <c r="C311" i="6"/>
  <c r="C310" i="6"/>
  <c r="C309" i="6"/>
  <c r="C308" i="6"/>
  <c r="C307" i="6"/>
  <c r="C306" i="6"/>
  <c r="C305" i="6"/>
  <c r="C304" i="6"/>
  <c r="C303" i="6"/>
  <c r="C302" i="6"/>
  <c r="C301" i="6"/>
  <c r="C300" i="6"/>
  <c r="C299" i="6"/>
  <c r="C298" i="6"/>
  <c r="C297" i="6"/>
  <c r="C296" i="6"/>
  <c r="C295" i="6"/>
  <c r="C294" i="6"/>
  <c r="C293" i="6"/>
  <c r="C292" i="6"/>
  <c r="C291" i="6"/>
  <c r="C290" i="6"/>
  <c r="C289" i="6"/>
  <c r="C288" i="6"/>
  <c r="C287" i="6"/>
  <c r="C286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7" i="6"/>
  <c r="C6" i="6"/>
  <c r="C5" i="6"/>
  <c r="F3" i="18" l="1"/>
  <c r="D3" i="18"/>
  <c r="K3" i="16"/>
  <c r="I3" i="16"/>
  <c r="H3" i="16"/>
  <c r="G3" i="16"/>
  <c r="F3" i="16"/>
  <c r="E3" i="16"/>
  <c r="D3" i="16"/>
  <c r="F3" i="15"/>
  <c r="E3" i="15"/>
  <c r="D3" i="15"/>
  <c r="K3" i="15"/>
  <c r="I3" i="15"/>
  <c r="H3" i="15"/>
  <c r="G3" i="15"/>
  <c r="I4" i="6"/>
  <c r="D4" i="6"/>
  <c r="D3" i="9"/>
  <c r="D3" i="12" l="1"/>
  <c r="L500" i="16" l="1"/>
  <c r="L499" i="16"/>
  <c r="L498" i="16"/>
  <c r="L497" i="16"/>
  <c r="L496" i="16"/>
  <c r="L495" i="16"/>
  <c r="L494" i="16"/>
  <c r="L493" i="16"/>
  <c r="L492" i="16"/>
  <c r="L491" i="16"/>
  <c r="L490" i="16"/>
  <c r="L489" i="16"/>
  <c r="L488" i="16"/>
  <c r="L487" i="16"/>
  <c r="L486" i="16"/>
  <c r="L485" i="16"/>
  <c r="L484" i="16"/>
  <c r="L483" i="16"/>
  <c r="L482" i="16"/>
  <c r="L481" i="16"/>
  <c r="L480" i="16"/>
  <c r="L479" i="16"/>
  <c r="L478" i="16"/>
  <c r="L477" i="16"/>
  <c r="L476" i="16"/>
  <c r="L475" i="16"/>
  <c r="L474" i="16"/>
  <c r="L473" i="16"/>
  <c r="L472" i="16"/>
  <c r="L471" i="16"/>
  <c r="L470" i="16"/>
  <c r="L469" i="16"/>
  <c r="L468" i="16"/>
  <c r="L467" i="16"/>
  <c r="L466" i="16"/>
  <c r="L465" i="16"/>
  <c r="L464" i="16"/>
  <c r="L463" i="16"/>
  <c r="L462" i="16"/>
  <c r="L461" i="16"/>
  <c r="L460" i="16"/>
  <c r="L459" i="16"/>
  <c r="L458" i="16"/>
  <c r="L457" i="16"/>
  <c r="L456" i="16"/>
  <c r="L455" i="16"/>
  <c r="L454" i="16"/>
  <c r="L453" i="16"/>
  <c r="L452" i="16"/>
  <c r="L451" i="16"/>
  <c r="L450" i="16"/>
  <c r="L449" i="16"/>
  <c r="L448" i="16"/>
  <c r="L447" i="16"/>
  <c r="L446" i="16"/>
  <c r="L445" i="16"/>
  <c r="L444" i="16"/>
  <c r="L443" i="16"/>
  <c r="L442" i="16"/>
  <c r="L441" i="16"/>
  <c r="L440" i="16"/>
  <c r="L439" i="16"/>
  <c r="L438" i="16"/>
  <c r="L437" i="16"/>
  <c r="L436" i="16"/>
  <c r="L435" i="16"/>
  <c r="L434" i="16"/>
  <c r="L433" i="16"/>
  <c r="L432" i="16"/>
  <c r="L431" i="16"/>
  <c r="L430" i="16"/>
  <c r="L429" i="16"/>
  <c r="L428" i="16"/>
  <c r="L427" i="16"/>
  <c r="L426" i="16"/>
  <c r="L425" i="16"/>
  <c r="L424" i="16"/>
  <c r="L423" i="16"/>
  <c r="L422" i="16"/>
  <c r="L421" i="16"/>
  <c r="L420" i="16"/>
  <c r="L419" i="16"/>
  <c r="L418" i="16"/>
  <c r="L417" i="16"/>
  <c r="L416" i="16"/>
  <c r="L415" i="16"/>
  <c r="L414" i="16"/>
  <c r="L413" i="16"/>
  <c r="L412" i="16"/>
  <c r="L411" i="16"/>
  <c r="L410" i="16"/>
  <c r="L409" i="16"/>
  <c r="L408" i="16"/>
  <c r="L407" i="16"/>
  <c r="L406" i="16"/>
  <c r="L405" i="16"/>
  <c r="L404" i="16"/>
  <c r="L403" i="16"/>
  <c r="L402" i="16"/>
  <c r="L401" i="16"/>
  <c r="L400" i="16"/>
  <c r="L399" i="16"/>
  <c r="L398" i="16"/>
  <c r="L397" i="16"/>
  <c r="L396" i="16"/>
  <c r="L395" i="16"/>
  <c r="L394" i="16"/>
  <c r="L393" i="16"/>
  <c r="L392" i="16"/>
  <c r="L391" i="16"/>
  <c r="L390" i="16"/>
  <c r="L389" i="16"/>
  <c r="L388" i="16"/>
  <c r="L387" i="16"/>
  <c r="L386" i="16"/>
  <c r="L385" i="16"/>
  <c r="L384" i="16"/>
  <c r="L383" i="16"/>
  <c r="L382" i="16"/>
  <c r="L381" i="16"/>
  <c r="L380" i="16"/>
  <c r="L379" i="16"/>
  <c r="L378" i="16"/>
  <c r="L377" i="16"/>
  <c r="L376" i="16"/>
  <c r="L375" i="16"/>
  <c r="L374" i="16"/>
  <c r="L373" i="16"/>
  <c r="L372" i="16"/>
  <c r="L371" i="16"/>
  <c r="L370" i="16"/>
  <c r="L369" i="16"/>
  <c r="L368" i="16"/>
  <c r="L367" i="16"/>
  <c r="L366" i="16"/>
  <c r="L365" i="16"/>
  <c r="L364" i="16"/>
  <c r="L363" i="16"/>
  <c r="L362" i="16"/>
  <c r="L361" i="16"/>
  <c r="L360" i="16"/>
  <c r="L359" i="16"/>
  <c r="L358" i="16"/>
  <c r="L357" i="16"/>
  <c r="L356" i="16"/>
  <c r="L355" i="16"/>
  <c r="L354" i="16"/>
  <c r="L353" i="16"/>
  <c r="L352" i="16"/>
  <c r="L351" i="16"/>
  <c r="L350" i="16"/>
  <c r="L349" i="16"/>
  <c r="L348" i="16"/>
  <c r="L347" i="16"/>
  <c r="L346" i="16"/>
  <c r="L345" i="16"/>
  <c r="L344" i="16"/>
  <c r="L343" i="16"/>
  <c r="L342" i="16"/>
  <c r="L341" i="16"/>
  <c r="L340" i="16"/>
  <c r="L339" i="16"/>
  <c r="L338" i="16"/>
  <c r="L337" i="16"/>
  <c r="L336" i="16"/>
  <c r="L335" i="16"/>
  <c r="L334" i="16"/>
  <c r="L333" i="16"/>
  <c r="L332" i="16"/>
  <c r="L331" i="16"/>
  <c r="L330" i="16"/>
  <c r="L329" i="16"/>
  <c r="L328" i="16"/>
  <c r="L327" i="16"/>
  <c r="L326" i="16"/>
  <c r="L325" i="16"/>
  <c r="L324" i="16"/>
  <c r="L323" i="16"/>
  <c r="L322" i="16"/>
  <c r="L321" i="16"/>
  <c r="L320" i="16"/>
  <c r="L319" i="16"/>
  <c r="L318" i="16"/>
  <c r="L317" i="16"/>
  <c r="L316" i="16"/>
  <c r="L315" i="16"/>
  <c r="L314" i="16"/>
  <c r="L313" i="16"/>
  <c r="L312" i="16"/>
  <c r="L311" i="16"/>
  <c r="L310" i="16"/>
  <c r="L309" i="16"/>
  <c r="L308" i="16"/>
  <c r="L307" i="16"/>
  <c r="L306" i="16"/>
  <c r="L305" i="16"/>
  <c r="L304" i="16"/>
  <c r="L303" i="16"/>
  <c r="L302" i="16"/>
  <c r="L301" i="16"/>
  <c r="L300" i="16"/>
  <c r="L299" i="16"/>
  <c r="L298" i="16"/>
  <c r="L297" i="16"/>
  <c r="L296" i="16"/>
  <c r="L295" i="16"/>
  <c r="L294" i="16"/>
  <c r="L293" i="16"/>
  <c r="L292" i="16"/>
  <c r="L291" i="16"/>
  <c r="L290" i="16"/>
  <c r="L289" i="16"/>
  <c r="L288" i="16"/>
  <c r="L287" i="16"/>
  <c r="L286" i="16"/>
  <c r="L285" i="16"/>
  <c r="L284" i="16"/>
  <c r="L283" i="16"/>
  <c r="L282" i="16"/>
  <c r="L281" i="16"/>
  <c r="L280" i="16"/>
  <c r="L279" i="16"/>
  <c r="L278" i="16"/>
  <c r="L277" i="16"/>
  <c r="L276" i="16"/>
  <c r="L275" i="16"/>
  <c r="L274" i="16"/>
  <c r="L273" i="16"/>
  <c r="L272" i="16"/>
  <c r="L271" i="16"/>
  <c r="L270" i="16"/>
  <c r="L269" i="16"/>
  <c r="L268" i="16"/>
  <c r="L267" i="16"/>
  <c r="L266" i="16"/>
  <c r="L265" i="16"/>
  <c r="L264" i="16"/>
  <c r="L263" i="16"/>
  <c r="L262" i="16"/>
  <c r="L261" i="16"/>
  <c r="L260" i="16"/>
  <c r="L259" i="16"/>
  <c r="L258" i="16"/>
  <c r="L257" i="16"/>
  <c r="L256" i="16"/>
  <c r="L255" i="16"/>
  <c r="L254" i="16"/>
  <c r="L253" i="16"/>
  <c r="L252" i="16"/>
  <c r="L251" i="16"/>
  <c r="L250" i="16"/>
  <c r="L249" i="16"/>
  <c r="L248" i="16"/>
  <c r="L247" i="16"/>
  <c r="L246" i="16"/>
  <c r="L245" i="16"/>
  <c r="L244" i="16"/>
  <c r="L243" i="16"/>
  <c r="L242" i="16"/>
  <c r="L241" i="16"/>
  <c r="L240" i="16"/>
  <c r="L239" i="16"/>
  <c r="L238" i="16"/>
  <c r="L237" i="16"/>
  <c r="L236" i="16"/>
  <c r="L235" i="16"/>
  <c r="L234" i="16"/>
  <c r="L233" i="16"/>
  <c r="L232" i="16"/>
  <c r="L231" i="16"/>
  <c r="L230" i="16"/>
  <c r="L229" i="16"/>
  <c r="L228" i="16"/>
  <c r="L227" i="16"/>
  <c r="L226" i="16"/>
  <c r="L225" i="16"/>
  <c r="L224" i="16"/>
  <c r="L223" i="16"/>
  <c r="L222" i="16"/>
  <c r="L221" i="16"/>
  <c r="L220" i="16"/>
  <c r="L219" i="16"/>
  <c r="L218" i="16"/>
  <c r="L217" i="16"/>
  <c r="L216" i="16"/>
  <c r="L215" i="16"/>
  <c r="L214" i="16"/>
  <c r="L213" i="16"/>
  <c r="L212" i="16"/>
  <c r="L211" i="16"/>
  <c r="L210" i="16"/>
  <c r="L209" i="16"/>
  <c r="L208" i="16"/>
  <c r="L207" i="16"/>
  <c r="L206" i="16"/>
  <c r="L205" i="16"/>
  <c r="L204" i="16"/>
  <c r="L203" i="16"/>
  <c r="L202" i="16"/>
  <c r="L201" i="16"/>
  <c r="L200" i="16"/>
  <c r="L199" i="16"/>
  <c r="L198" i="16"/>
  <c r="L197" i="16"/>
  <c r="L196" i="16"/>
  <c r="L195" i="16"/>
  <c r="L194" i="16"/>
  <c r="L193" i="16"/>
  <c r="L192" i="16"/>
  <c r="L191" i="16"/>
  <c r="L190" i="16"/>
  <c r="L189" i="16"/>
  <c r="L188" i="16"/>
  <c r="L187" i="16"/>
  <c r="L186" i="16"/>
  <c r="L185" i="16"/>
  <c r="L184" i="16"/>
  <c r="L183" i="16"/>
  <c r="L182" i="16"/>
  <c r="L181" i="16"/>
  <c r="L180" i="16"/>
  <c r="L179" i="16"/>
  <c r="L178" i="16"/>
  <c r="L177" i="16"/>
  <c r="L176" i="16"/>
  <c r="L175" i="16"/>
  <c r="L174" i="16"/>
  <c r="L173" i="16"/>
  <c r="L172" i="16"/>
  <c r="L171" i="16"/>
  <c r="L170" i="16"/>
  <c r="L169" i="16"/>
  <c r="L168" i="16"/>
  <c r="L167" i="16"/>
  <c r="L166" i="16"/>
  <c r="L165" i="16"/>
  <c r="L164" i="16"/>
  <c r="L163" i="16"/>
  <c r="L162" i="16"/>
  <c r="L161" i="16"/>
  <c r="L160" i="16"/>
  <c r="L159" i="16"/>
  <c r="L158" i="16"/>
  <c r="L157" i="16"/>
  <c r="L156" i="16"/>
  <c r="L155" i="16"/>
  <c r="L154" i="16"/>
  <c r="L153" i="16"/>
  <c r="L152" i="16"/>
  <c r="L151" i="16"/>
  <c r="L150" i="16"/>
  <c r="L149" i="16"/>
  <c r="L148" i="16"/>
  <c r="L147" i="16"/>
  <c r="L146" i="16"/>
  <c r="L145" i="16"/>
  <c r="L144" i="16"/>
  <c r="L143" i="16"/>
  <c r="L142" i="16"/>
  <c r="L141" i="16"/>
  <c r="L140" i="16"/>
  <c r="L139" i="16"/>
  <c r="L138" i="16"/>
  <c r="L137" i="16"/>
  <c r="L136" i="16"/>
  <c r="L135" i="16"/>
  <c r="L134" i="16"/>
  <c r="L133" i="16"/>
  <c r="L132" i="16"/>
  <c r="L131" i="16"/>
  <c r="L130" i="16"/>
  <c r="L129" i="16"/>
  <c r="L128" i="16"/>
  <c r="L127" i="16"/>
  <c r="L126" i="16"/>
  <c r="L125" i="16"/>
  <c r="L124" i="16"/>
  <c r="L123" i="16"/>
  <c r="L122" i="16"/>
  <c r="L121" i="16"/>
  <c r="L120" i="16"/>
  <c r="L119" i="16"/>
  <c r="L118" i="16"/>
  <c r="L117" i="16"/>
  <c r="L116" i="16"/>
  <c r="L115" i="16"/>
  <c r="L114" i="16"/>
  <c r="L113" i="16"/>
  <c r="L112" i="16"/>
  <c r="L111" i="16"/>
  <c r="L110" i="16"/>
  <c r="L109" i="16"/>
  <c r="L108" i="16"/>
  <c r="L107" i="16"/>
  <c r="L106" i="16"/>
  <c r="L105" i="16"/>
  <c r="L104" i="16"/>
  <c r="L103" i="16"/>
  <c r="L102" i="16"/>
  <c r="L101" i="16"/>
  <c r="L100" i="16"/>
  <c r="L99" i="16"/>
  <c r="L98" i="16"/>
  <c r="L97" i="16"/>
  <c r="L96" i="16"/>
  <c r="L95" i="16"/>
  <c r="L94" i="16"/>
  <c r="L93" i="16"/>
  <c r="L92" i="16"/>
  <c r="L91" i="16"/>
  <c r="L90" i="16"/>
  <c r="L89" i="16"/>
  <c r="L88" i="16"/>
  <c r="L87" i="16"/>
  <c r="L86" i="16"/>
  <c r="L85" i="16"/>
  <c r="L84" i="16"/>
  <c r="L83" i="16"/>
  <c r="L82" i="16"/>
  <c r="L81" i="16"/>
  <c r="L80" i="16"/>
  <c r="L79" i="16"/>
  <c r="L78" i="16"/>
  <c r="L77" i="16"/>
  <c r="L76" i="16"/>
  <c r="L75" i="16"/>
  <c r="L74" i="16"/>
  <c r="L73" i="16"/>
  <c r="L72" i="16"/>
  <c r="L71" i="16"/>
  <c r="L70" i="16"/>
  <c r="L69" i="16"/>
  <c r="L68" i="16"/>
  <c r="L67" i="16"/>
  <c r="L66" i="16"/>
  <c r="L65" i="16"/>
  <c r="L64" i="16"/>
  <c r="L63" i="16"/>
  <c r="L62" i="16"/>
  <c r="L61" i="16"/>
  <c r="L60" i="16"/>
  <c r="L59" i="16"/>
  <c r="L58" i="16"/>
  <c r="L57" i="16"/>
  <c r="L56" i="16"/>
  <c r="L55" i="16"/>
  <c r="L54" i="16"/>
  <c r="L53" i="16"/>
  <c r="L52" i="16"/>
  <c r="L51" i="16"/>
  <c r="L50" i="16"/>
  <c r="L49" i="16"/>
  <c r="L48" i="16"/>
  <c r="L47" i="16"/>
  <c r="L46" i="16"/>
  <c r="L45" i="16"/>
  <c r="L44" i="16"/>
  <c r="L43" i="16"/>
  <c r="L42" i="16"/>
  <c r="L41" i="16"/>
  <c r="L40" i="16"/>
  <c r="L39" i="16"/>
  <c r="L38" i="16"/>
  <c r="L37" i="16"/>
  <c r="L36" i="16"/>
  <c r="L35" i="16"/>
  <c r="L34" i="16"/>
  <c r="L33" i="16"/>
  <c r="L32" i="16"/>
  <c r="L31" i="16"/>
  <c r="L30" i="16"/>
  <c r="L29" i="16"/>
  <c r="L28" i="16"/>
  <c r="L27" i="16"/>
  <c r="L26" i="16"/>
  <c r="L25" i="16"/>
  <c r="L24" i="16"/>
  <c r="L23" i="16"/>
  <c r="L22" i="16"/>
  <c r="L21" i="16"/>
  <c r="L20" i="16"/>
  <c r="L19" i="16"/>
  <c r="L18" i="16"/>
  <c r="L17" i="16"/>
  <c r="L16" i="16"/>
  <c r="L15" i="16"/>
  <c r="L14" i="16"/>
  <c r="L13" i="16"/>
  <c r="L12" i="16"/>
  <c r="L11" i="16"/>
  <c r="L10" i="16"/>
  <c r="L9" i="16"/>
  <c r="L8" i="16"/>
  <c r="K500" i="16"/>
  <c r="I500" i="16" s="1"/>
  <c r="K499" i="16"/>
  <c r="I499" i="16" s="1"/>
  <c r="K498" i="16"/>
  <c r="I498" i="16" s="1"/>
  <c r="K497" i="16"/>
  <c r="I497" i="16" s="1"/>
  <c r="K496" i="16"/>
  <c r="I496" i="16" s="1"/>
  <c r="K495" i="16"/>
  <c r="I495" i="16" s="1"/>
  <c r="K494" i="16"/>
  <c r="I494" i="16" s="1"/>
  <c r="K493" i="16"/>
  <c r="I493" i="16" s="1"/>
  <c r="K492" i="16"/>
  <c r="I492" i="16" s="1"/>
  <c r="K491" i="16"/>
  <c r="I491" i="16" s="1"/>
  <c r="K490" i="16"/>
  <c r="I490" i="16" s="1"/>
  <c r="K489" i="16"/>
  <c r="I489" i="16" s="1"/>
  <c r="K488" i="16"/>
  <c r="I488" i="16" s="1"/>
  <c r="K487" i="16"/>
  <c r="I487" i="16" s="1"/>
  <c r="K486" i="16"/>
  <c r="I486" i="16" s="1"/>
  <c r="K485" i="16"/>
  <c r="I485" i="16" s="1"/>
  <c r="K484" i="16"/>
  <c r="I484" i="16" s="1"/>
  <c r="K483" i="16"/>
  <c r="I483" i="16" s="1"/>
  <c r="K482" i="16"/>
  <c r="I482" i="16" s="1"/>
  <c r="K481" i="16"/>
  <c r="I481" i="16" s="1"/>
  <c r="K480" i="16"/>
  <c r="I480" i="16" s="1"/>
  <c r="K479" i="16"/>
  <c r="I479" i="16" s="1"/>
  <c r="K478" i="16"/>
  <c r="I478" i="16" s="1"/>
  <c r="K477" i="16"/>
  <c r="I477" i="16" s="1"/>
  <c r="K476" i="16"/>
  <c r="I476" i="16" s="1"/>
  <c r="K475" i="16"/>
  <c r="I475" i="16" s="1"/>
  <c r="K474" i="16"/>
  <c r="I474" i="16" s="1"/>
  <c r="K473" i="16"/>
  <c r="I473" i="16" s="1"/>
  <c r="K472" i="16"/>
  <c r="I472" i="16" s="1"/>
  <c r="K471" i="16"/>
  <c r="I471" i="16" s="1"/>
  <c r="K470" i="16"/>
  <c r="I470" i="16" s="1"/>
  <c r="K469" i="16"/>
  <c r="I469" i="16" s="1"/>
  <c r="K468" i="16"/>
  <c r="I468" i="16" s="1"/>
  <c r="K467" i="16"/>
  <c r="I467" i="16" s="1"/>
  <c r="K466" i="16"/>
  <c r="I466" i="16" s="1"/>
  <c r="K465" i="16"/>
  <c r="I465" i="16" s="1"/>
  <c r="K464" i="16"/>
  <c r="I464" i="16" s="1"/>
  <c r="K463" i="16"/>
  <c r="I463" i="16" s="1"/>
  <c r="K462" i="16"/>
  <c r="I462" i="16" s="1"/>
  <c r="K461" i="16"/>
  <c r="I461" i="16" s="1"/>
  <c r="K460" i="16"/>
  <c r="I460" i="16" s="1"/>
  <c r="K459" i="16"/>
  <c r="I459" i="16" s="1"/>
  <c r="K458" i="16"/>
  <c r="I458" i="16" s="1"/>
  <c r="K457" i="16"/>
  <c r="I457" i="16" s="1"/>
  <c r="K456" i="16"/>
  <c r="I456" i="16" s="1"/>
  <c r="K455" i="16"/>
  <c r="I455" i="16" s="1"/>
  <c r="K454" i="16"/>
  <c r="I454" i="16" s="1"/>
  <c r="K453" i="16"/>
  <c r="I453" i="16" s="1"/>
  <c r="K452" i="16"/>
  <c r="I452" i="16" s="1"/>
  <c r="K451" i="16"/>
  <c r="I451" i="16" s="1"/>
  <c r="K450" i="16"/>
  <c r="I450" i="16" s="1"/>
  <c r="K449" i="16"/>
  <c r="I449" i="16" s="1"/>
  <c r="K448" i="16"/>
  <c r="I448" i="16" s="1"/>
  <c r="K447" i="16"/>
  <c r="I447" i="16" s="1"/>
  <c r="K446" i="16"/>
  <c r="I446" i="16" s="1"/>
  <c r="K445" i="16"/>
  <c r="I445" i="16" s="1"/>
  <c r="K444" i="16"/>
  <c r="I444" i="16" s="1"/>
  <c r="K443" i="16"/>
  <c r="I443" i="16" s="1"/>
  <c r="K442" i="16"/>
  <c r="I442" i="16" s="1"/>
  <c r="K441" i="16"/>
  <c r="I441" i="16" s="1"/>
  <c r="K440" i="16"/>
  <c r="I440" i="16" s="1"/>
  <c r="K439" i="16"/>
  <c r="I439" i="16" s="1"/>
  <c r="K438" i="16"/>
  <c r="I438" i="16" s="1"/>
  <c r="K437" i="16"/>
  <c r="I437" i="16" s="1"/>
  <c r="K436" i="16"/>
  <c r="I436" i="16" s="1"/>
  <c r="K435" i="16"/>
  <c r="I435" i="16" s="1"/>
  <c r="K434" i="16"/>
  <c r="I434" i="16" s="1"/>
  <c r="K433" i="16"/>
  <c r="I433" i="16" s="1"/>
  <c r="K432" i="16"/>
  <c r="I432" i="16" s="1"/>
  <c r="K431" i="16"/>
  <c r="I431" i="16" s="1"/>
  <c r="K430" i="16"/>
  <c r="I430" i="16" s="1"/>
  <c r="K429" i="16"/>
  <c r="I429" i="16" s="1"/>
  <c r="K428" i="16"/>
  <c r="I428" i="16" s="1"/>
  <c r="K427" i="16"/>
  <c r="I427" i="16" s="1"/>
  <c r="K426" i="16"/>
  <c r="I426" i="16" s="1"/>
  <c r="K425" i="16"/>
  <c r="I425" i="16" s="1"/>
  <c r="K424" i="16"/>
  <c r="I424" i="16" s="1"/>
  <c r="K423" i="16"/>
  <c r="I423" i="16" s="1"/>
  <c r="K422" i="16"/>
  <c r="I422" i="16" s="1"/>
  <c r="K421" i="16"/>
  <c r="I421" i="16" s="1"/>
  <c r="K420" i="16"/>
  <c r="I420" i="16" s="1"/>
  <c r="K419" i="16"/>
  <c r="I419" i="16" s="1"/>
  <c r="K418" i="16"/>
  <c r="I418" i="16" s="1"/>
  <c r="K417" i="16"/>
  <c r="I417" i="16" s="1"/>
  <c r="K416" i="16"/>
  <c r="I416" i="16" s="1"/>
  <c r="K415" i="16"/>
  <c r="I415" i="16" s="1"/>
  <c r="K414" i="16"/>
  <c r="I414" i="16" s="1"/>
  <c r="K413" i="16"/>
  <c r="I413" i="16" s="1"/>
  <c r="K412" i="16"/>
  <c r="I412" i="16" s="1"/>
  <c r="K411" i="16"/>
  <c r="I411" i="16" s="1"/>
  <c r="K410" i="16"/>
  <c r="I410" i="16" s="1"/>
  <c r="K409" i="16"/>
  <c r="I409" i="16" s="1"/>
  <c r="K408" i="16"/>
  <c r="I408" i="16" s="1"/>
  <c r="K407" i="16"/>
  <c r="I407" i="16" s="1"/>
  <c r="K406" i="16"/>
  <c r="I406" i="16" s="1"/>
  <c r="K405" i="16"/>
  <c r="I405" i="16" s="1"/>
  <c r="K404" i="16"/>
  <c r="I404" i="16" s="1"/>
  <c r="K403" i="16"/>
  <c r="I403" i="16" s="1"/>
  <c r="K402" i="16"/>
  <c r="I402" i="16" s="1"/>
  <c r="K401" i="16"/>
  <c r="I401" i="16" s="1"/>
  <c r="K400" i="16"/>
  <c r="I400" i="16" s="1"/>
  <c r="K399" i="16"/>
  <c r="I399" i="16" s="1"/>
  <c r="K398" i="16"/>
  <c r="I398" i="16" s="1"/>
  <c r="K397" i="16"/>
  <c r="I397" i="16" s="1"/>
  <c r="K396" i="16"/>
  <c r="I396" i="16" s="1"/>
  <c r="K395" i="16"/>
  <c r="I395" i="16" s="1"/>
  <c r="K394" i="16"/>
  <c r="I394" i="16" s="1"/>
  <c r="K393" i="16"/>
  <c r="I393" i="16" s="1"/>
  <c r="K392" i="16"/>
  <c r="I392" i="16" s="1"/>
  <c r="K391" i="16"/>
  <c r="I391" i="16" s="1"/>
  <c r="K390" i="16"/>
  <c r="I390" i="16" s="1"/>
  <c r="K389" i="16"/>
  <c r="I389" i="16" s="1"/>
  <c r="K388" i="16"/>
  <c r="I388" i="16" s="1"/>
  <c r="K387" i="16"/>
  <c r="I387" i="16" s="1"/>
  <c r="K386" i="16"/>
  <c r="I386" i="16" s="1"/>
  <c r="K385" i="16"/>
  <c r="I385" i="16" s="1"/>
  <c r="K384" i="16"/>
  <c r="I384" i="16" s="1"/>
  <c r="K383" i="16"/>
  <c r="I383" i="16" s="1"/>
  <c r="K382" i="16"/>
  <c r="I382" i="16" s="1"/>
  <c r="K381" i="16"/>
  <c r="I381" i="16" s="1"/>
  <c r="K380" i="16"/>
  <c r="I380" i="16" s="1"/>
  <c r="K379" i="16"/>
  <c r="I379" i="16" s="1"/>
  <c r="K378" i="16"/>
  <c r="I378" i="16" s="1"/>
  <c r="K377" i="16"/>
  <c r="I377" i="16" s="1"/>
  <c r="K376" i="16"/>
  <c r="I376" i="16" s="1"/>
  <c r="K375" i="16"/>
  <c r="I375" i="16" s="1"/>
  <c r="K374" i="16"/>
  <c r="I374" i="16" s="1"/>
  <c r="K373" i="16"/>
  <c r="I373" i="16" s="1"/>
  <c r="K372" i="16"/>
  <c r="I372" i="16" s="1"/>
  <c r="K371" i="16"/>
  <c r="I371" i="16" s="1"/>
  <c r="K370" i="16"/>
  <c r="I370" i="16" s="1"/>
  <c r="K369" i="16"/>
  <c r="I369" i="16" s="1"/>
  <c r="K368" i="16"/>
  <c r="I368" i="16" s="1"/>
  <c r="K367" i="16"/>
  <c r="I367" i="16" s="1"/>
  <c r="K366" i="16"/>
  <c r="I366" i="16" s="1"/>
  <c r="K365" i="16"/>
  <c r="I365" i="16" s="1"/>
  <c r="K364" i="16"/>
  <c r="I364" i="16" s="1"/>
  <c r="K363" i="16"/>
  <c r="I363" i="16" s="1"/>
  <c r="K362" i="16"/>
  <c r="I362" i="16" s="1"/>
  <c r="K361" i="16"/>
  <c r="I361" i="16" s="1"/>
  <c r="K360" i="16"/>
  <c r="I360" i="16" s="1"/>
  <c r="K359" i="16"/>
  <c r="I359" i="16" s="1"/>
  <c r="K358" i="16"/>
  <c r="I358" i="16" s="1"/>
  <c r="K357" i="16"/>
  <c r="I357" i="16" s="1"/>
  <c r="K356" i="16"/>
  <c r="I356" i="16" s="1"/>
  <c r="K355" i="16"/>
  <c r="I355" i="16" s="1"/>
  <c r="K354" i="16"/>
  <c r="I354" i="16" s="1"/>
  <c r="K353" i="16"/>
  <c r="I353" i="16" s="1"/>
  <c r="K352" i="16"/>
  <c r="I352" i="16" s="1"/>
  <c r="K351" i="16"/>
  <c r="I351" i="16" s="1"/>
  <c r="K350" i="16"/>
  <c r="I350" i="16" s="1"/>
  <c r="K349" i="16"/>
  <c r="I349" i="16" s="1"/>
  <c r="K348" i="16"/>
  <c r="I348" i="16" s="1"/>
  <c r="K347" i="16"/>
  <c r="I347" i="16" s="1"/>
  <c r="K346" i="16"/>
  <c r="I346" i="16" s="1"/>
  <c r="K345" i="16"/>
  <c r="I345" i="16" s="1"/>
  <c r="K344" i="16"/>
  <c r="I344" i="16" s="1"/>
  <c r="K343" i="16"/>
  <c r="I343" i="16" s="1"/>
  <c r="K342" i="16"/>
  <c r="I342" i="16" s="1"/>
  <c r="K341" i="16"/>
  <c r="I341" i="16" s="1"/>
  <c r="K340" i="16"/>
  <c r="I340" i="16" s="1"/>
  <c r="K339" i="16"/>
  <c r="I339" i="16" s="1"/>
  <c r="K338" i="16"/>
  <c r="I338" i="16" s="1"/>
  <c r="K337" i="16"/>
  <c r="I337" i="16" s="1"/>
  <c r="K336" i="16"/>
  <c r="I336" i="16" s="1"/>
  <c r="K335" i="16"/>
  <c r="I335" i="16" s="1"/>
  <c r="K334" i="16"/>
  <c r="I334" i="16" s="1"/>
  <c r="K333" i="16"/>
  <c r="I333" i="16" s="1"/>
  <c r="K332" i="16"/>
  <c r="I332" i="16" s="1"/>
  <c r="K331" i="16"/>
  <c r="I331" i="16" s="1"/>
  <c r="K330" i="16"/>
  <c r="I330" i="16" s="1"/>
  <c r="K329" i="16"/>
  <c r="I329" i="16" s="1"/>
  <c r="K328" i="16"/>
  <c r="I328" i="16" s="1"/>
  <c r="K327" i="16"/>
  <c r="I327" i="16" s="1"/>
  <c r="K326" i="16"/>
  <c r="I326" i="16" s="1"/>
  <c r="K325" i="16"/>
  <c r="I325" i="16" s="1"/>
  <c r="K324" i="16"/>
  <c r="I324" i="16" s="1"/>
  <c r="K323" i="16"/>
  <c r="I323" i="16" s="1"/>
  <c r="K322" i="16"/>
  <c r="I322" i="16" s="1"/>
  <c r="K321" i="16"/>
  <c r="I321" i="16" s="1"/>
  <c r="K320" i="16"/>
  <c r="I320" i="16" s="1"/>
  <c r="K319" i="16"/>
  <c r="I319" i="16" s="1"/>
  <c r="K318" i="16"/>
  <c r="I318" i="16" s="1"/>
  <c r="K317" i="16"/>
  <c r="I317" i="16" s="1"/>
  <c r="K316" i="16"/>
  <c r="I316" i="16" s="1"/>
  <c r="K315" i="16"/>
  <c r="I315" i="16" s="1"/>
  <c r="K314" i="16"/>
  <c r="I314" i="16" s="1"/>
  <c r="K313" i="16"/>
  <c r="I313" i="16" s="1"/>
  <c r="K312" i="16"/>
  <c r="I312" i="16" s="1"/>
  <c r="K311" i="16"/>
  <c r="I311" i="16" s="1"/>
  <c r="K310" i="16"/>
  <c r="I310" i="16" s="1"/>
  <c r="K309" i="16"/>
  <c r="I309" i="16" s="1"/>
  <c r="K308" i="16"/>
  <c r="I308" i="16" s="1"/>
  <c r="K307" i="16"/>
  <c r="I307" i="16" s="1"/>
  <c r="K306" i="16"/>
  <c r="I306" i="16" s="1"/>
  <c r="K305" i="16"/>
  <c r="I305" i="16" s="1"/>
  <c r="K304" i="16"/>
  <c r="I304" i="16" s="1"/>
  <c r="K303" i="16"/>
  <c r="I303" i="16" s="1"/>
  <c r="K302" i="16"/>
  <c r="I302" i="16" s="1"/>
  <c r="K301" i="16"/>
  <c r="I301" i="16" s="1"/>
  <c r="K300" i="16"/>
  <c r="I300" i="16" s="1"/>
  <c r="K299" i="16"/>
  <c r="I299" i="16" s="1"/>
  <c r="K298" i="16"/>
  <c r="I298" i="16" s="1"/>
  <c r="K297" i="16"/>
  <c r="I297" i="16" s="1"/>
  <c r="K296" i="16"/>
  <c r="I296" i="16" s="1"/>
  <c r="K295" i="16"/>
  <c r="I295" i="16" s="1"/>
  <c r="K294" i="16"/>
  <c r="I294" i="16" s="1"/>
  <c r="K293" i="16"/>
  <c r="I293" i="16" s="1"/>
  <c r="K292" i="16"/>
  <c r="I292" i="16" s="1"/>
  <c r="K291" i="16"/>
  <c r="I291" i="16" s="1"/>
  <c r="K290" i="16"/>
  <c r="I290" i="16" s="1"/>
  <c r="K289" i="16"/>
  <c r="I289" i="16" s="1"/>
  <c r="K288" i="16"/>
  <c r="I288" i="16" s="1"/>
  <c r="K287" i="16"/>
  <c r="I287" i="16" s="1"/>
  <c r="K286" i="16"/>
  <c r="I286" i="16" s="1"/>
  <c r="K285" i="16"/>
  <c r="I285" i="16" s="1"/>
  <c r="K284" i="16"/>
  <c r="I284" i="16" s="1"/>
  <c r="K283" i="16"/>
  <c r="I283" i="16" s="1"/>
  <c r="K282" i="16"/>
  <c r="I282" i="16" s="1"/>
  <c r="K281" i="16"/>
  <c r="I281" i="16" s="1"/>
  <c r="K280" i="16"/>
  <c r="I280" i="16" s="1"/>
  <c r="K279" i="16"/>
  <c r="I279" i="16" s="1"/>
  <c r="K278" i="16"/>
  <c r="I278" i="16" s="1"/>
  <c r="K277" i="16"/>
  <c r="I277" i="16" s="1"/>
  <c r="K276" i="16"/>
  <c r="I276" i="16" s="1"/>
  <c r="K275" i="16"/>
  <c r="I275" i="16" s="1"/>
  <c r="K274" i="16"/>
  <c r="I274" i="16" s="1"/>
  <c r="K273" i="16"/>
  <c r="I273" i="16" s="1"/>
  <c r="K272" i="16"/>
  <c r="I272" i="16" s="1"/>
  <c r="K271" i="16"/>
  <c r="I271" i="16" s="1"/>
  <c r="K270" i="16"/>
  <c r="I270" i="16" s="1"/>
  <c r="K269" i="16"/>
  <c r="I269" i="16" s="1"/>
  <c r="K268" i="16"/>
  <c r="I268" i="16" s="1"/>
  <c r="K267" i="16"/>
  <c r="I267" i="16" s="1"/>
  <c r="K266" i="16"/>
  <c r="I266" i="16" s="1"/>
  <c r="K265" i="16"/>
  <c r="I265" i="16" s="1"/>
  <c r="K264" i="16"/>
  <c r="I264" i="16" s="1"/>
  <c r="K263" i="16"/>
  <c r="I263" i="16" s="1"/>
  <c r="K262" i="16"/>
  <c r="I262" i="16" s="1"/>
  <c r="K261" i="16"/>
  <c r="I261" i="16" s="1"/>
  <c r="K260" i="16"/>
  <c r="I260" i="16" s="1"/>
  <c r="K259" i="16"/>
  <c r="I259" i="16" s="1"/>
  <c r="K258" i="16"/>
  <c r="I258" i="16" s="1"/>
  <c r="K257" i="16"/>
  <c r="I257" i="16" s="1"/>
  <c r="K256" i="16"/>
  <c r="I256" i="16" s="1"/>
  <c r="K255" i="16"/>
  <c r="I255" i="16" s="1"/>
  <c r="K254" i="16"/>
  <c r="I254" i="16" s="1"/>
  <c r="K253" i="16"/>
  <c r="I253" i="16" s="1"/>
  <c r="K252" i="16"/>
  <c r="I252" i="16" s="1"/>
  <c r="K251" i="16"/>
  <c r="I251" i="16" s="1"/>
  <c r="K250" i="16"/>
  <c r="I250" i="16" s="1"/>
  <c r="K249" i="16"/>
  <c r="I249" i="16" s="1"/>
  <c r="K248" i="16"/>
  <c r="I248" i="16" s="1"/>
  <c r="K247" i="16"/>
  <c r="I247" i="16" s="1"/>
  <c r="K246" i="16"/>
  <c r="I246" i="16" s="1"/>
  <c r="K245" i="16"/>
  <c r="I245" i="16" s="1"/>
  <c r="K244" i="16"/>
  <c r="I244" i="16" s="1"/>
  <c r="K243" i="16"/>
  <c r="I243" i="16" s="1"/>
  <c r="K242" i="16"/>
  <c r="I242" i="16" s="1"/>
  <c r="K241" i="16"/>
  <c r="I241" i="16" s="1"/>
  <c r="K240" i="16"/>
  <c r="I240" i="16" s="1"/>
  <c r="K239" i="16"/>
  <c r="I239" i="16" s="1"/>
  <c r="K238" i="16"/>
  <c r="I238" i="16" s="1"/>
  <c r="K237" i="16"/>
  <c r="I237" i="16" s="1"/>
  <c r="K236" i="16"/>
  <c r="I236" i="16" s="1"/>
  <c r="K235" i="16"/>
  <c r="I235" i="16" s="1"/>
  <c r="K234" i="16"/>
  <c r="I234" i="16" s="1"/>
  <c r="K233" i="16"/>
  <c r="I233" i="16" s="1"/>
  <c r="K232" i="16"/>
  <c r="I232" i="16" s="1"/>
  <c r="K231" i="16"/>
  <c r="I231" i="16" s="1"/>
  <c r="K230" i="16"/>
  <c r="I230" i="16" s="1"/>
  <c r="K229" i="16"/>
  <c r="I229" i="16" s="1"/>
  <c r="K228" i="16"/>
  <c r="I228" i="16" s="1"/>
  <c r="K227" i="16"/>
  <c r="I227" i="16" s="1"/>
  <c r="K226" i="16"/>
  <c r="I226" i="16" s="1"/>
  <c r="K225" i="16"/>
  <c r="I225" i="16" s="1"/>
  <c r="K224" i="16"/>
  <c r="I224" i="16" s="1"/>
  <c r="K223" i="16"/>
  <c r="I223" i="16" s="1"/>
  <c r="K222" i="16"/>
  <c r="I222" i="16" s="1"/>
  <c r="K221" i="16"/>
  <c r="I221" i="16" s="1"/>
  <c r="K220" i="16"/>
  <c r="I220" i="16" s="1"/>
  <c r="K219" i="16"/>
  <c r="I219" i="16" s="1"/>
  <c r="K218" i="16"/>
  <c r="I218" i="16" s="1"/>
  <c r="K217" i="16"/>
  <c r="I217" i="16" s="1"/>
  <c r="K216" i="16"/>
  <c r="I216" i="16" s="1"/>
  <c r="K215" i="16"/>
  <c r="I215" i="16" s="1"/>
  <c r="K214" i="16"/>
  <c r="I214" i="16" s="1"/>
  <c r="K213" i="16"/>
  <c r="I213" i="16" s="1"/>
  <c r="K212" i="16"/>
  <c r="I212" i="16" s="1"/>
  <c r="K211" i="16"/>
  <c r="I211" i="16" s="1"/>
  <c r="K210" i="16"/>
  <c r="I210" i="16" s="1"/>
  <c r="K209" i="16"/>
  <c r="I209" i="16" s="1"/>
  <c r="K208" i="16"/>
  <c r="I208" i="16" s="1"/>
  <c r="K207" i="16"/>
  <c r="I207" i="16" s="1"/>
  <c r="K206" i="16"/>
  <c r="I206" i="16" s="1"/>
  <c r="K205" i="16"/>
  <c r="I205" i="16" s="1"/>
  <c r="K204" i="16"/>
  <c r="I204" i="16" s="1"/>
  <c r="K203" i="16"/>
  <c r="I203" i="16" s="1"/>
  <c r="K202" i="16"/>
  <c r="I202" i="16" s="1"/>
  <c r="K201" i="16"/>
  <c r="I201" i="16" s="1"/>
  <c r="K200" i="16"/>
  <c r="I200" i="16" s="1"/>
  <c r="K199" i="16"/>
  <c r="I199" i="16" s="1"/>
  <c r="K198" i="16"/>
  <c r="I198" i="16" s="1"/>
  <c r="K197" i="16"/>
  <c r="I197" i="16" s="1"/>
  <c r="K196" i="16"/>
  <c r="I196" i="16" s="1"/>
  <c r="K195" i="16"/>
  <c r="I195" i="16" s="1"/>
  <c r="K194" i="16"/>
  <c r="I194" i="16" s="1"/>
  <c r="K193" i="16"/>
  <c r="I193" i="16" s="1"/>
  <c r="K192" i="16"/>
  <c r="I192" i="16" s="1"/>
  <c r="K191" i="16"/>
  <c r="I191" i="16" s="1"/>
  <c r="K190" i="16"/>
  <c r="I190" i="16" s="1"/>
  <c r="K189" i="16"/>
  <c r="I189" i="16" s="1"/>
  <c r="K188" i="16"/>
  <c r="I188" i="16" s="1"/>
  <c r="K187" i="16"/>
  <c r="I187" i="16" s="1"/>
  <c r="K186" i="16"/>
  <c r="I186" i="16" s="1"/>
  <c r="K185" i="16"/>
  <c r="I185" i="16" s="1"/>
  <c r="K184" i="16"/>
  <c r="I184" i="16" s="1"/>
  <c r="K183" i="16"/>
  <c r="I183" i="16" s="1"/>
  <c r="K182" i="16"/>
  <c r="I182" i="16" s="1"/>
  <c r="K181" i="16"/>
  <c r="I181" i="16" s="1"/>
  <c r="K180" i="16"/>
  <c r="I180" i="16" s="1"/>
  <c r="K179" i="16"/>
  <c r="I179" i="16" s="1"/>
  <c r="K178" i="16"/>
  <c r="I178" i="16" s="1"/>
  <c r="K177" i="16"/>
  <c r="I177" i="16" s="1"/>
  <c r="K176" i="16"/>
  <c r="I176" i="16" s="1"/>
  <c r="K175" i="16"/>
  <c r="I175" i="16" s="1"/>
  <c r="K174" i="16"/>
  <c r="I174" i="16" s="1"/>
  <c r="K173" i="16"/>
  <c r="I173" i="16" s="1"/>
  <c r="K172" i="16"/>
  <c r="I172" i="16" s="1"/>
  <c r="K171" i="16"/>
  <c r="I171" i="16" s="1"/>
  <c r="K170" i="16"/>
  <c r="I170" i="16" s="1"/>
  <c r="K169" i="16"/>
  <c r="I169" i="16" s="1"/>
  <c r="K168" i="16"/>
  <c r="I168" i="16" s="1"/>
  <c r="K167" i="16"/>
  <c r="I167" i="16" s="1"/>
  <c r="K166" i="16"/>
  <c r="I166" i="16" s="1"/>
  <c r="K165" i="16"/>
  <c r="I165" i="16" s="1"/>
  <c r="K164" i="16"/>
  <c r="I164" i="16" s="1"/>
  <c r="K163" i="16"/>
  <c r="I163" i="16" s="1"/>
  <c r="K162" i="16"/>
  <c r="I162" i="16" s="1"/>
  <c r="K161" i="16"/>
  <c r="I161" i="16" s="1"/>
  <c r="K160" i="16"/>
  <c r="I160" i="16" s="1"/>
  <c r="K159" i="16"/>
  <c r="I159" i="16" s="1"/>
  <c r="K158" i="16"/>
  <c r="I158" i="16" s="1"/>
  <c r="K157" i="16"/>
  <c r="I157" i="16" s="1"/>
  <c r="K156" i="16"/>
  <c r="I156" i="16" s="1"/>
  <c r="K155" i="16"/>
  <c r="I155" i="16" s="1"/>
  <c r="K154" i="16"/>
  <c r="I154" i="16" s="1"/>
  <c r="K153" i="16"/>
  <c r="I153" i="16" s="1"/>
  <c r="K152" i="16"/>
  <c r="I152" i="16" s="1"/>
  <c r="K151" i="16"/>
  <c r="I151" i="16" s="1"/>
  <c r="K150" i="16"/>
  <c r="I150" i="16" s="1"/>
  <c r="K149" i="16"/>
  <c r="I149" i="16" s="1"/>
  <c r="K148" i="16"/>
  <c r="I148" i="16" s="1"/>
  <c r="K147" i="16"/>
  <c r="I147" i="16" s="1"/>
  <c r="K146" i="16"/>
  <c r="I146" i="16" s="1"/>
  <c r="K145" i="16"/>
  <c r="I145" i="16" s="1"/>
  <c r="K144" i="16"/>
  <c r="I144" i="16" s="1"/>
  <c r="K143" i="16"/>
  <c r="I143" i="16" s="1"/>
  <c r="K142" i="16"/>
  <c r="I142" i="16" s="1"/>
  <c r="K141" i="16"/>
  <c r="I141" i="16" s="1"/>
  <c r="K140" i="16"/>
  <c r="I140" i="16" s="1"/>
  <c r="K139" i="16"/>
  <c r="I139" i="16" s="1"/>
  <c r="K138" i="16"/>
  <c r="I138" i="16" s="1"/>
  <c r="K137" i="16"/>
  <c r="I137" i="16" s="1"/>
  <c r="K136" i="16"/>
  <c r="I136" i="16" s="1"/>
  <c r="K135" i="16"/>
  <c r="I135" i="16" s="1"/>
  <c r="K134" i="16"/>
  <c r="I134" i="16" s="1"/>
  <c r="K133" i="16"/>
  <c r="I133" i="16" s="1"/>
  <c r="K132" i="16"/>
  <c r="I132" i="16" s="1"/>
  <c r="K131" i="16"/>
  <c r="I131" i="16" s="1"/>
  <c r="K130" i="16"/>
  <c r="I130" i="16" s="1"/>
  <c r="K129" i="16"/>
  <c r="I129" i="16" s="1"/>
  <c r="K128" i="16"/>
  <c r="I128" i="16" s="1"/>
  <c r="K127" i="16"/>
  <c r="I127" i="16" s="1"/>
  <c r="K126" i="16"/>
  <c r="I126" i="16" s="1"/>
  <c r="K125" i="16"/>
  <c r="I125" i="16" s="1"/>
  <c r="K124" i="16"/>
  <c r="I124" i="16" s="1"/>
  <c r="K123" i="16"/>
  <c r="I123" i="16" s="1"/>
  <c r="K122" i="16"/>
  <c r="I122" i="16" s="1"/>
  <c r="K121" i="16"/>
  <c r="I121" i="16" s="1"/>
  <c r="K120" i="16"/>
  <c r="I120" i="16" s="1"/>
  <c r="K119" i="16"/>
  <c r="I119" i="16" s="1"/>
  <c r="K118" i="16"/>
  <c r="I118" i="16" s="1"/>
  <c r="K117" i="16"/>
  <c r="I117" i="16" s="1"/>
  <c r="K116" i="16"/>
  <c r="I116" i="16" s="1"/>
  <c r="K115" i="16"/>
  <c r="I115" i="16" s="1"/>
  <c r="K114" i="16"/>
  <c r="I114" i="16" s="1"/>
  <c r="K113" i="16"/>
  <c r="I113" i="16" s="1"/>
  <c r="K112" i="16"/>
  <c r="I112" i="16" s="1"/>
  <c r="K111" i="16"/>
  <c r="I111" i="16" s="1"/>
  <c r="K110" i="16"/>
  <c r="I110" i="16" s="1"/>
  <c r="K109" i="16"/>
  <c r="I109" i="16" s="1"/>
  <c r="K108" i="16"/>
  <c r="I108" i="16" s="1"/>
  <c r="K107" i="16"/>
  <c r="I107" i="16" s="1"/>
  <c r="K106" i="16"/>
  <c r="I106" i="16" s="1"/>
  <c r="K105" i="16"/>
  <c r="I105" i="16" s="1"/>
  <c r="K104" i="16"/>
  <c r="I104" i="16" s="1"/>
  <c r="K103" i="16"/>
  <c r="I103" i="16" s="1"/>
  <c r="K102" i="16"/>
  <c r="I102" i="16" s="1"/>
  <c r="K101" i="16"/>
  <c r="I101" i="16" s="1"/>
  <c r="K100" i="16"/>
  <c r="I100" i="16" s="1"/>
  <c r="K99" i="16"/>
  <c r="I99" i="16" s="1"/>
  <c r="K98" i="16"/>
  <c r="I98" i="16" s="1"/>
  <c r="K97" i="16"/>
  <c r="I97" i="16" s="1"/>
  <c r="K96" i="16"/>
  <c r="I96" i="16" s="1"/>
  <c r="K95" i="16"/>
  <c r="I95" i="16" s="1"/>
  <c r="K94" i="16"/>
  <c r="I94" i="16" s="1"/>
  <c r="K93" i="16"/>
  <c r="I93" i="16" s="1"/>
  <c r="K92" i="16"/>
  <c r="I92" i="16" s="1"/>
  <c r="K91" i="16"/>
  <c r="I91" i="16" s="1"/>
  <c r="K90" i="16"/>
  <c r="I90" i="16" s="1"/>
  <c r="K89" i="16"/>
  <c r="I89" i="16" s="1"/>
  <c r="K88" i="16"/>
  <c r="I88" i="16" s="1"/>
  <c r="K87" i="16"/>
  <c r="I87" i="16" s="1"/>
  <c r="K86" i="16"/>
  <c r="I86" i="16" s="1"/>
  <c r="K85" i="16"/>
  <c r="I85" i="16" s="1"/>
  <c r="K84" i="16"/>
  <c r="I84" i="16" s="1"/>
  <c r="K83" i="16"/>
  <c r="I83" i="16" s="1"/>
  <c r="K82" i="16"/>
  <c r="I82" i="16" s="1"/>
  <c r="K81" i="16"/>
  <c r="I81" i="16" s="1"/>
  <c r="K80" i="16"/>
  <c r="I80" i="16" s="1"/>
  <c r="K79" i="16"/>
  <c r="I79" i="16" s="1"/>
  <c r="K78" i="16"/>
  <c r="I78" i="16" s="1"/>
  <c r="K77" i="16"/>
  <c r="I77" i="16" s="1"/>
  <c r="K76" i="16"/>
  <c r="I76" i="16" s="1"/>
  <c r="K75" i="16"/>
  <c r="I75" i="16" s="1"/>
  <c r="K74" i="16"/>
  <c r="I74" i="16" s="1"/>
  <c r="K73" i="16"/>
  <c r="I73" i="16" s="1"/>
  <c r="K72" i="16"/>
  <c r="I72" i="16" s="1"/>
  <c r="K71" i="16"/>
  <c r="I71" i="16" s="1"/>
  <c r="K70" i="16"/>
  <c r="I70" i="16" s="1"/>
  <c r="K69" i="16"/>
  <c r="I69" i="16" s="1"/>
  <c r="K68" i="16"/>
  <c r="I68" i="16" s="1"/>
  <c r="K67" i="16"/>
  <c r="I67" i="16" s="1"/>
  <c r="K66" i="16"/>
  <c r="I66" i="16" s="1"/>
  <c r="K65" i="16"/>
  <c r="I65" i="16" s="1"/>
  <c r="K64" i="16"/>
  <c r="I64" i="16" s="1"/>
  <c r="K63" i="16"/>
  <c r="I63" i="16" s="1"/>
  <c r="K62" i="16"/>
  <c r="I62" i="16" s="1"/>
  <c r="K61" i="16"/>
  <c r="I61" i="16" s="1"/>
  <c r="K60" i="16"/>
  <c r="I60" i="16" s="1"/>
  <c r="K59" i="16"/>
  <c r="I59" i="16" s="1"/>
  <c r="K58" i="16"/>
  <c r="I58" i="16" s="1"/>
  <c r="K57" i="16"/>
  <c r="I57" i="16" s="1"/>
  <c r="K56" i="16"/>
  <c r="I56" i="16" s="1"/>
  <c r="K55" i="16"/>
  <c r="I55" i="16" s="1"/>
  <c r="K54" i="16"/>
  <c r="I54" i="16" s="1"/>
  <c r="K53" i="16"/>
  <c r="I53" i="16" s="1"/>
  <c r="K52" i="16"/>
  <c r="I52" i="16" s="1"/>
  <c r="K51" i="16"/>
  <c r="I51" i="16" s="1"/>
  <c r="K50" i="16"/>
  <c r="I50" i="16" s="1"/>
  <c r="K49" i="16"/>
  <c r="I49" i="16" s="1"/>
  <c r="K48" i="16"/>
  <c r="I48" i="16" s="1"/>
  <c r="K47" i="16"/>
  <c r="I47" i="16" s="1"/>
  <c r="K46" i="16"/>
  <c r="I46" i="16" s="1"/>
  <c r="K45" i="16"/>
  <c r="I45" i="16" s="1"/>
  <c r="K44" i="16"/>
  <c r="I44" i="16" s="1"/>
  <c r="K43" i="16"/>
  <c r="I43" i="16" s="1"/>
  <c r="K42" i="16"/>
  <c r="I42" i="16" s="1"/>
  <c r="K41" i="16"/>
  <c r="I41" i="16" s="1"/>
  <c r="K40" i="16"/>
  <c r="I40" i="16" s="1"/>
  <c r="K39" i="16"/>
  <c r="I39" i="16" s="1"/>
  <c r="K38" i="16"/>
  <c r="I38" i="16" s="1"/>
  <c r="K37" i="16"/>
  <c r="I37" i="16" s="1"/>
  <c r="K36" i="16"/>
  <c r="I36" i="16" s="1"/>
  <c r="K35" i="16"/>
  <c r="I35" i="16" s="1"/>
  <c r="K34" i="16"/>
  <c r="I34" i="16" s="1"/>
  <c r="K33" i="16"/>
  <c r="I33" i="16" s="1"/>
  <c r="K32" i="16"/>
  <c r="I32" i="16" s="1"/>
  <c r="K31" i="16"/>
  <c r="I31" i="16" s="1"/>
  <c r="K30" i="16"/>
  <c r="I30" i="16" s="1"/>
  <c r="K29" i="16"/>
  <c r="I29" i="16" s="1"/>
  <c r="K28" i="16"/>
  <c r="I28" i="16" s="1"/>
  <c r="K27" i="16"/>
  <c r="I27" i="16" s="1"/>
  <c r="K26" i="16"/>
  <c r="I26" i="16" s="1"/>
  <c r="K25" i="16"/>
  <c r="I25" i="16" s="1"/>
  <c r="K24" i="16"/>
  <c r="I24" i="16" s="1"/>
  <c r="K23" i="16"/>
  <c r="I23" i="16" s="1"/>
  <c r="K22" i="16"/>
  <c r="I22" i="16" s="1"/>
  <c r="K21" i="16"/>
  <c r="I21" i="16" s="1"/>
  <c r="K20" i="16"/>
  <c r="I20" i="16" s="1"/>
  <c r="K19" i="16"/>
  <c r="I19" i="16" s="1"/>
  <c r="K18" i="16"/>
  <c r="I18" i="16" s="1"/>
  <c r="K17" i="16"/>
  <c r="I17" i="16" s="1"/>
  <c r="K16" i="16"/>
  <c r="I16" i="16" s="1"/>
  <c r="K15" i="16"/>
  <c r="I15" i="16" s="1"/>
  <c r="K14" i="16"/>
  <c r="I14" i="16" s="1"/>
  <c r="K13" i="16"/>
  <c r="I13" i="16" s="1"/>
  <c r="K12" i="16"/>
  <c r="I12" i="16" s="1"/>
  <c r="K11" i="16"/>
  <c r="I11" i="16" s="1"/>
  <c r="K10" i="16"/>
  <c r="I10" i="16" s="1"/>
  <c r="K9" i="16"/>
  <c r="I9" i="16" s="1"/>
  <c r="K8" i="16"/>
  <c r="I8" i="16" s="1"/>
  <c r="K7" i="16"/>
  <c r="K6" i="16"/>
  <c r="K5" i="16"/>
  <c r="K4" i="16"/>
  <c r="D500" i="16"/>
  <c r="D499" i="16"/>
  <c r="D498" i="16"/>
  <c r="D497" i="16"/>
  <c r="D496" i="16"/>
  <c r="D495" i="16"/>
  <c r="D494" i="16"/>
  <c r="D493" i="16"/>
  <c r="D492" i="16"/>
  <c r="D491" i="16"/>
  <c r="D490" i="16"/>
  <c r="D489" i="16"/>
  <c r="D488" i="16"/>
  <c r="D487" i="16"/>
  <c r="D486" i="16"/>
  <c r="D485" i="16"/>
  <c r="D484" i="16"/>
  <c r="D483" i="16"/>
  <c r="D482" i="16"/>
  <c r="D481" i="16"/>
  <c r="D480" i="16"/>
  <c r="D479" i="16"/>
  <c r="D478" i="16"/>
  <c r="D477" i="16"/>
  <c r="D476" i="16"/>
  <c r="D475" i="16"/>
  <c r="D474" i="16"/>
  <c r="D473" i="16"/>
  <c r="D472" i="16"/>
  <c r="D471" i="16"/>
  <c r="D470" i="16"/>
  <c r="D469" i="16"/>
  <c r="D468" i="16"/>
  <c r="D467" i="16"/>
  <c r="D466" i="16"/>
  <c r="D465" i="16"/>
  <c r="D464" i="16"/>
  <c r="D463" i="16"/>
  <c r="D462" i="16"/>
  <c r="D461" i="16"/>
  <c r="D460" i="16"/>
  <c r="D459" i="16"/>
  <c r="D458" i="16"/>
  <c r="D457" i="16"/>
  <c r="D456" i="16"/>
  <c r="D455" i="16"/>
  <c r="D454" i="16"/>
  <c r="D453" i="16"/>
  <c r="D452" i="16"/>
  <c r="D451" i="16"/>
  <c r="D450" i="16"/>
  <c r="D449" i="16"/>
  <c r="D448" i="16"/>
  <c r="D447" i="16"/>
  <c r="D446" i="16"/>
  <c r="D445" i="16"/>
  <c r="D444" i="16"/>
  <c r="D443" i="16"/>
  <c r="D442" i="16"/>
  <c r="D441" i="16"/>
  <c r="D440" i="16"/>
  <c r="D439" i="16"/>
  <c r="D438" i="16"/>
  <c r="D437" i="16"/>
  <c r="D436" i="16"/>
  <c r="D435" i="16"/>
  <c r="D434" i="16"/>
  <c r="D433" i="16"/>
  <c r="D432" i="16"/>
  <c r="D431" i="16"/>
  <c r="D430" i="16"/>
  <c r="D429" i="16"/>
  <c r="D428" i="16"/>
  <c r="D427" i="16"/>
  <c r="D426" i="16"/>
  <c r="D425" i="16"/>
  <c r="D424" i="16"/>
  <c r="D423" i="16"/>
  <c r="D422" i="16"/>
  <c r="D421" i="16"/>
  <c r="D420" i="16"/>
  <c r="D419" i="16"/>
  <c r="D418" i="16"/>
  <c r="D417" i="16"/>
  <c r="D416" i="16"/>
  <c r="D415" i="16"/>
  <c r="D414" i="16"/>
  <c r="D413" i="16"/>
  <c r="D412" i="16"/>
  <c r="D411" i="16"/>
  <c r="D410" i="16"/>
  <c r="D409" i="16"/>
  <c r="D408" i="16"/>
  <c r="D407" i="16"/>
  <c r="D406" i="16"/>
  <c r="D405" i="16"/>
  <c r="D404" i="16"/>
  <c r="D403" i="16"/>
  <c r="D402" i="16"/>
  <c r="D401" i="16"/>
  <c r="D400" i="16"/>
  <c r="D399" i="16"/>
  <c r="D398" i="16"/>
  <c r="D397" i="16"/>
  <c r="D396" i="16"/>
  <c r="D395" i="16"/>
  <c r="D394" i="16"/>
  <c r="D393" i="16"/>
  <c r="D392" i="16"/>
  <c r="D391" i="16"/>
  <c r="D390" i="16"/>
  <c r="D389" i="16"/>
  <c r="D388" i="16"/>
  <c r="D387" i="16"/>
  <c r="D386" i="16"/>
  <c r="D385" i="16"/>
  <c r="D384" i="16"/>
  <c r="D383" i="16"/>
  <c r="D382" i="16"/>
  <c r="D381" i="16"/>
  <c r="D380" i="16"/>
  <c r="D379" i="16"/>
  <c r="D378" i="16"/>
  <c r="D377" i="16"/>
  <c r="D376" i="16"/>
  <c r="D375" i="16"/>
  <c r="D374" i="16"/>
  <c r="D373" i="16"/>
  <c r="D372" i="16"/>
  <c r="D371" i="16"/>
  <c r="D370" i="16"/>
  <c r="D369" i="16"/>
  <c r="D368" i="16"/>
  <c r="D367" i="16"/>
  <c r="D366" i="16"/>
  <c r="D365" i="16"/>
  <c r="D364" i="16"/>
  <c r="D363" i="16"/>
  <c r="D362" i="16"/>
  <c r="D361" i="16"/>
  <c r="D360" i="16"/>
  <c r="D359" i="16"/>
  <c r="D358" i="16"/>
  <c r="D357" i="16"/>
  <c r="D356" i="16"/>
  <c r="D355" i="16"/>
  <c r="D354" i="16"/>
  <c r="D353" i="16"/>
  <c r="D352" i="16"/>
  <c r="D351" i="16"/>
  <c r="D350" i="16"/>
  <c r="D349" i="16"/>
  <c r="D348" i="16"/>
  <c r="D347" i="16"/>
  <c r="D346" i="16"/>
  <c r="D345" i="16"/>
  <c r="D344" i="16"/>
  <c r="D343" i="16"/>
  <c r="D342" i="16"/>
  <c r="D341" i="16"/>
  <c r="D340" i="16"/>
  <c r="D339" i="16"/>
  <c r="D338" i="16"/>
  <c r="D337" i="16"/>
  <c r="D336" i="16"/>
  <c r="D335" i="16"/>
  <c r="D334" i="16"/>
  <c r="D333" i="16"/>
  <c r="D332" i="16"/>
  <c r="D331" i="16"/>
  <c r="D330" i="16"/>
  <c r="D329" i="16"/>
  <c r="D328" i="16"/>
  <c r="D327" i="16"/>
  <c r="D326" i="16"/>
  <c r="D325" i="16"/>
  <c r="D324" i="16"/>
  <c r="D323" i="16"/>
  <c r="D322" i="16"/>
  <c r="D321" i="16"/>
  <c r="D320" i="16"/>
  <c r="D319" i="16"/>
  <c r="D318" i="16"/>
  <c r="D317" i="16"/>
  <c r="D316" i="16"/>
  <c r="D315" i="16"/>
  <c r="D314" i="16"/>
  <c r="D313" i="16"/>
  <c r="D312" i="16"/>
  <c r="D311" i="16"/>
  <c r="D310" i="16"/>
  <c r="D309" i="16"/>
  <c r="D308" i="16"/>
  <c r="D307" i="16"/>
  <c r="D306" i="16"/>
  <c r="D305" i="16"/>
  <c r="D304" i="16"/>
  <c r="D303" i="16"/>
  <c r="D302" i="16"/>
  <c r="D301" i="16"/>
  <c r="D300" i="16"/>
  <c r="D299" i="16"/>
  <c r="D298" i="16"/>
  <c r="D297" i="16"/>
  <c r="D296" i="16"/>
  <c r="D295" i="16"/>
  <c r="D294" i="16"/>
  <c r="D293" i="16"/>
  <c r="D292" i="16"/>
  <c r="D291" i="16"/>
  <c r="D290" i="16"/>
  <c r="D289" i="16"/>
  <c r="D288" i="16"/>
  <c r="D287" i="16"/>
  <c r="D286" i="16"/>
  <c r="D285" i="16"/>
  <c r="D284" i="16"/>
  <c r="D283" i="16"/>
  <c r="D282" i="16"/>
  <c r="D281" i="16"/>
  <c r="D280" i="16"/>
  <c r="D279" i="16"/>
  <c r="D278" i="16"/>
  <c r="D277" i="16"/>
  <c r="D276" i="16"/>
  <c r="D275" i="16"/>
  <c r="D274" i="16"/>
  <c r="D273" i="16"/>
  <c r="D272" i="16"/>
  <c r="D271" i="16"/>
  <c r="D270" i="16"/>
  <c r="D269" i="16"/>
  <c r="D268" i="16"/>
  <c r="D267" i="16"/>
  <c r="D266" i="16"/>
  <c r="D265" i="16"/>
  <c r="D264" i="16"/>
  <c r="D263" i="16"/>
  <c r="D262" i="16"/>
  <c r="D261" i="16"/>
  <c r="D260" i="16"/>
  <c r="D259" i="16"/>
  <c r="D258" i="16"/>
  <c r="D257" i="16"/>
  <c r="D256" i="16"/>
  <c r="D255" i="16"/>
  <c r="D254" i="16"/>
  <c r="D253" i="16"/>
  <c r="D252" i="16"/>
  <c r="D251" i="16"/>
  <c r="D250" i="16"/>
  <c r="D249" i="16"/>
  <c r="D248" i="16"/>
  <c r="D247" i="16"/>
  <c r="D246" i="16"/>
  <c r="D245" i="16"/>
  <c r="D244" i="16"/>
  <c r="D243" i="16"/>
  <c r="D242" i="16"/>
  <c r="D241" i="16"/>
  <c r="D240" i="16"/>
  <c r="D239" i="16"/>
  <c r="D238" i="16"/>
  <c r="D237" i="16"/>
  <c r="D236" i="16"/>
  <c r="D235" i="16"/>
  <c r="D234" i="16"/>
  <c r="D233" i="16"/>
  <c r="D232" i="16"/>
  <c r="D231" i="16"/>
  <c r="D230" i="16"/>
  <c r="D229" i="16"/>
  <c r="D228" i="16"/>
  <c r="D227" i="16"/>
  <c r="D226" i="16"/>
  <c r="D225" i="16"/>
  <c r="D224" i="16"/>
  <c r="D223" i="16"/>
  <c r="D222" i="16"/>
  <c r="D221" i="16"/>
  <c r="D220" i="16"/>
  <c r="D219" i="16"/>
  <c r="D218" i="16"/>
  <c r="D217" i="16"/>
  <c r="D216" i="16"/>
  <c r="D215" i="16"/>
  <c r="D214" i="16"/>
  <c r="D213" i="16"/>
  <c r="D212" i="16"/>
  <c r="D211" i="16"/>
  <c r="D210" i="16"/>
  <c r="D209" i="16"/>
  <c r="D208" i="16"/>
  <c r="D207" i="16"/>
  <c r="D206" i="16"/>
  <c r="D205" i="16"/>
  <c r="D204" i="16"/>
  <c r="D203" i="16"/>
  <c r="D202" i="16"/>
  <c r="D201" i="16"/>
  <c r="D200" i="16"/>
  <c r="D199" i="16"/>
  <c r="D198" i="16"/>
  <c r="D197" i="16"/>
  <c r="D196" i="16"/>
  <c r="D195" i="16"/>
  <c r="D194" i="16"/>
  <c r="D193" i="16"/>
  <c r="D192" i="16"/>
  <c r="D191" i="16"/>
  <c r="D190" i="16"/>
  <c r="D189" i="16"/>
  <c r="D188" i="16"/>
  <c r="D187" i="16"/>
  <c r="D186" i="16"/>
  <c r="D185" i="16"/>
  <c r="D184" i="16"/>
  <c r="D183" i="16"/>
  <c r="D182" i="16"/>
  <c r="D181" i="16"/>
  <c r="D180" i="16"/>
  <c r="D179" i="16"/>
  <c r="D178" i="16"/>
  <c r="D177" i="16"/>
  <c r="D176" i="16"/>
  <c r="D175" i="16"/>
  <c r="D174" i="16"/>
  <c r="D173" i="16"/>
  <c r="D172" i="16"/>
  <c r="D171" i="16"/>
  <c r="D170" i="16"/>
  <c r="D169" i="16"/>
  <c r="D168" i="16"/>
  <c r="D167" i="16"/>
  <c r="D166" i="16"/>
  <c r="D165" i="16"/>
  <c r="D164" i="16"/>
  <c r="D163" i="16"/>
  <c r="D162" i="16"/>
  <c r="D161" i="16"/>
  <c r="D160" i="16"/>
  <c r="D159" i="16"/>
  <c r="D158" i="16"/>
  <c r="D157" i="16"/>
  <c r="D156" i="16"/>
  <c r="D155" i="16"/>
  <c r="D154" i="16"/>
  <c r="D153" i="16"/>
  <c r="D152" i="16"/>
  <c r="D151" i="16"/>
  <c r="D150" i="16"/>
  <c r="D149" i="16"/>
  <c r="D148" i="16"/>
  <c r="D147" i="16"/>
  <c r="D146" i="16"/>
  <c r="D145" i="16"/>
  <c r="D144" i="16"/>
  <c r="D143" i="16"/>
  <c r="D142" i="16"/>
  <c r="D141" i="16"/>
  <c r="D140" i="16"/>
  <c r="D139" i="16"/>
  <c r="D138" i="16"/>
  <c r="D137" i="16"/>
  <c r="D136" i="16"/>
  <c r="D135" i="16"/>
  <c r="D134" i="16"/>
  <c r="D133" i="16"/>
  <c r="D132" i="16"/>
  <c r="D131" i="16"/>
  <c r="D130" i="16"/>
  <c r="D129" i="16"/>
  <c r="D128" i="16"/>
  <c r="D127" i="16"/>
  <c r="D126" i="16"/>
  <c r="D125" i="16"/>
  <c r="D124" i="16"/>
  <c r="D123" i="16"/>
  <c r="D122" i="16"/>
  <c r="D121" i="16"/>
  <c r="D120" i="16"/>
  <c r="D119" i="16"/>
  <c r="D118" i="16"/>
  <c r="D117" i="16"/>
  <c r="D116" i="16"/>
  <c r="D115" i="16"/>
  <c r="D114" i="16"/>
  <c r="D113" i="16"/>
  <c r="D112" i="16"/>
  <c r="D111" i="16"/>
  <c r="D110" i="16"/>
  <c r="D109" i="16"/>
  <c r="D108" i="16"/>
  <c r="D107" i="16"/>
  <c r="D106" i="16"/>
  <c r="D105" i="16"/>
  <c r="D104" i="16"/>
  <c r="D103" i="16"/>
  <c r="D102" i="16"/>
  <c r="D101" i="16"/>
  <c r="D100" i="16"/>
  <c r="D99" i="16"/>
  <c r="D98" i="16"/>
  <c r="D97" i="16"/>
  <c r="D96" i="16"/>
  <c r="D95" i="16"/>
  <c r="D94" i="16"/>
  <c r="D93" i="16"/>
  <c r="D92" i="16"/>
  <c r="D91" i="16"/>
  <c r="D90" i="16"/>
  <c r="D89" i="16"/>
  <c r="D88" i="16"/>
  <c r="D87" i="16"/>
  <c r="D86" i="16"/>
  <c r="D85" i="16"/>
  <c r="D84" i="16"/>
  <c r="D83" i="16"/>
  <c r="D82" i="16"/>
  <c r="D81" i="16"/>
  <c r="D80" i="16"/>
  <c r="D79" i="16"/>
  <c r="D78" i="16"/>
  <c r="D77" i="16"/>
  <c r="D76" i="16"/>
  <c r="D75" i="16"/>
  <c r="D74" i="16"/>
  <c r="D73" i="16"/>
  <c r="D72" i="16"/>
  <c r="D71" i="16"/>
  <c r="D70" i="16"/>
  <c r="D69" i="16"/>
  <c r="D68" i="16"/>
  <c r="D67" i="16"/>
  <c r="D66" i="16"/>
  <c r="D65" i="16"/>
  <c r="D64" i="16"/>
  <c r="D63" i="16"/>
  <c r="D62" i="16"/>
  <c r="D61" i="16"/>
  <c r="D60" i="16"/>
  <c r="D59" i="16"/>
  <c r="D58" i="16"/>
  <c r="D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8" i="16"/>
  <c r="D7" i="16"/>
  <c r="D6" i="16"/>
  <c r="D5" i="16"/>
  <c r="D4" i="16"/>
  <c r="H5000" i="15" l="1"/>
  <c r="H4999" i="15"/>
  <c r="H4998" i="15"/>
  <c r="H4997" i="15"/>
  <c r="H4996" i="15"/>
  <c r="H4995" i="15"/>
  <c r="H4994" i="15"/>
  <c r="H4993" i="15"/>
  <c r="H4992" i="15"/>
  <c r="H4991" i="15"/>
  <c r="H4990" i="15"/>
  <c r="H4989" i="15"/>
  <c r="H4988" i="15"/>
  <c r="H4987" i="15"/>
  <c r="H4986" i="15"/>
  <c r="H4985" i="15"/>
  <c r="H4984" i="15"/>
  <c r="H4983" i="15"/>
  <c r="H4982" i="15"/>
  <c r="H4981" i="15"/>
  <c r="H4980" i="15"/>
  <c r="H4979" i="15"/>
  <c r="H4978" i="15"/>
  <c r="H4977" i="15"/>
  <c r="H4976" i="15"/>
  <c r="H4975" i="15"/>
  <c r="H4974" i="15"/>
  <c r="H4973" i="15"/>
  <c r="H4972" i="15"/>
  <c r="H4971" i="15"/>
  <c r="H4970" i="15"/>
  <c r="H4969" i="15"/>
  <c r="H4968" i="15"/>
  <c r="H4967" i="15"/>
  <c r="H4966" i="15"/>
  <c r="H4965" i="15"/>
  <c r="H4964" i="15"/>
  <c r="H4963" i="15"/>
  <c r="H4962" i="15"/>
  <c r="H4961" i="15"/>
  <c r="H4960" i="15"/>
  <c r="H4959" i="15"/>
  <c r="H4958" i="15"/>
  <c r="H4957" i="15"/>
  <c r="H4956" i="15"/>
  <c r="H4955" i="15"/>
  <c r="H4954" i="15"/>
  <c r="H4953" i="15"/>
  <c r="H4952" i="15"/>
  <c r="H4951" i="15"/>
  <c r="H4950" i="15"/>
  <c r="H4949" i="15"/>
  <c r="H4948" i="15"/>
  <c r="H4947" i="15"/>
  <c r="H4946" i="15"/>
  <c r="H4945" i="15"/>
  <c r="H4944" i="15"/>
  <c r="H4943" i="15"/>
  <c r="H4942" i="15"/>
  <c r="H4941" i="15"/>
  <c r="H4940" i="15"/>
  <c r="H4939" i="15"/>
  <c r="H4938" i="15"/>
  <c r="H4937" i="15"/>
  <c r="H4936" i="15"/>
  <c r="H4935" i="15"/>
  <c r="H4934" i="15"/>
  <c r="H4933" i="15"/>
  <c r="H4932" i="15"/>
  <c r="H4931" i="15"/>
  <c r="H4930" i="15"/>
  <c r="H4929" i="15"/>
  <c r="H4928" i="15"/>
  <c r="H4927" i="15"/>
  <c r="H4926" i="15"/>
  <c r="H4925" i="15"/>
  <c r="H4924" i="15"/>
  <c r="H4923" i="15"/>
  <c r="H4922" i="15"/>
  <c r="H4921" i="15"/>
  <c r="H4920" i="15"/>
  <c r="H4919" i="15"/>
  <c r="H4918" i="15"/>
  <c r="H4917" i="15"/>
  <c r="H4916" i="15"/>
  <c r="H4915" i="15"/>
  <c r="H4914" i="15"/>
  <c r="H4913" i="15"/>
  <c r="H4912" i="15"/>
  <c r="H4911" i="15"/>
  <c r="H4910" i="15"/>
  <c r="H4909" i="15"/>
  <c r="H4908" i="15"/>
  <c r="H4907" i="15"/>
  <c r="H4906" i="15"/>
  <c r="H4905" i="15"/>
  <c r="H4904" i="15"/>
  <c r="H4903" i="15"/>
  <c r="H4902" i="15"/>
  <c r="H4901" i="15"/>
  <c r="H4900" i="15"/>
  <c r="H4899" i="15"/>
  <c r="H4898" i="15"/>
  <c r="H4897" i="15"/>
  <c r="H4896" i="15"/>
  <c r="H4895" i="15"/>
  <c r="H4894" i="15"/>
  <c r="H4893" i="15"/>
  <c r="H4892" i="15"/>
  <c r="H4891" i="15"/>
  <c r="H4890" i="15"/>
  <c r="H4889" i="15"/>
  <c r="H4888" i="15"/>
  <c r="H4887" i="15"/>
  <c r="H4886" i="15"/>
  <c r="H4885" i="15"/>
  <c r="H4884" i="15"/>
  <c r="H4883" i="15"/>
  <c r="H4882" i="15"/>
  <c r="H4881" i="15"/>
  <c r="H4880" i="15"/>
  <c r="H4879" i="15"/>
  <c r="H4878" i="15"/>
  <c r="H4877" i="15"/>
  <c r="H4876" i="15"/>
  <c r="H4875" i="15"/>
  <c r="H4874" i="15"/>
  <c r="H4873" i="15"/>
  <c r="H4872" i="15"/>
  <c r="H4871" i="15"/>
  <c r="H4870" i="15"/>
  <c r="H4869" i="15"/>
  <c r="H4868" i="15"/>
  <c r="H4867" i="15"/>
  <c r="H4866" i="15"/>
  <c r="H4865" i="15"/>
  <c r="H4864" i="15"/>
  <c r="H4863" i="15"/>
  <c r="H4862" i="15"/>
  <c r="H4861" i="15"/>
  <c r="H4860" i="15"/>
  <c r="H4859" i="15"/>
  <c r="H4858" i="15"/>
  <c r="H4857" i="15"/>
  <c r="H4856" i="15"/>
  <c r="H4855" i="15"/>
  <c r="H4854" i="15"/>
  <c r="H4853" i="15"/>
  <c r="H4852" i="15"/>
  <c r="H4851" i="15"/>
  <c r="H4850" i="15"/>
  <c r="H4849" i="15"/>
  <c r="H4848" i="15"/>
  <c r="H4847" i="15"/>
  <c r="H4846" i="15"/>
  <c r="H4845" i="15"/>
  <c r="H4844" i="15"/>
  <c r="H4843" i="15"/>
  <c r="H4842" i="15"/>
  <c r="H4841" i="15"/>
  <c r="H4840" i="15"/>
  <c r="H4839" i="15"/>
  <c r="H4838" i="15"/>
  <c r="H4837" i="15"/>
  <c r="H4836" i="15"/>
  <c r="H4835" i="15"/>
  <c r="H4834" i="15"/>
  <c r="H4833" i="15"/>
  <c r="H4832" i="15"/>
  <c r="H4831" i="15"/>
  <c r="H4830" i="15"/>
  <c r="H4829" i="15"/>
  <c r="H4828" i="15"/>
  <c r="H4827" i="15"/>
  <c r="H4826" i="15"/>
  <c r="H4825" i="15"/>
  <c r="H4824" i="15"/>
  <c r="H4823" i="15"/>
  <c r="H4822" i="15"/>
  <c r="H4821" i="15"/>
  <c r="H4820" i="15"/>
  <c r="H4819" i="15"/>
  <c r="H4818" i="15"/>
  <c r="H4817" i="15"/>
  <c r="H4816" i="15"/>
  <c r="H4815" i="15"/>
  <c r="H4814" i="15"/>
  <c r="H4813" i="15"/>
  <c r="H4812" i="15"/>
  <c r="H4811" i="15"/>
  <c r="H4810" i="15"/>
  <c r="H4809" i="15"/>
  <c r="H4808" i="15"/>
  <c r="H4807" i="15"/>
  <c r="H4806" i="15"/>
  <c r="H4805" i="15"/>
  <c r="H4804" i="15"/>
  <c r="H4803" i="15"/>
  <c r="H4802" i="15"/>
  <c r="H4801" i="15"/>
  <c r="H4800" i="15"/>
  <c r="H4799" i="15"/>
  <c r="H4798" i="15"/>
  <c r="H4797" i="15"/>
  <c r="H4796" i="15"/>
  <c r="H4795" i="15"/>
  <c r="H4794" i="15"/>
  <c r="H4793" i="15"/>
  <c r="H4792" i="15"/>
  <c r="H4791" i="15"/>
  <c r="H4790" i="15"/>
  <c r="H4789" i="15"/>
  <c r="H4788" i="15"/>
  <c r="H4787" i="15"/>
  <c r="H4786" i="15"/>
  <c r="H4785" i="15"/>
  <c r="H4784" i="15"/>
  <c r="H4783" i="15"/>
  <c r="H4782" i="15"/>
  <c r="H4781" i="15"/>
  <c r="H4780" i="15"/>
  <c r="H4779" i="15"/>
  <c r="H4778" i="15"/>
  <c r="H4777" i="15"/>
  <c r="H4776" i="15"/>
  <c r="H4775" i="15"/>
  <c r="H4774" i="15"/>
  <c r="H4773" i="15"/>
  <c r="H4772" i="15"/>
  <c r="H4771" i="15"/>
  <c r="H4770" i="15"/>
  <c r="H4769" i="15"/>
  <c r="H4768" i="15"/>
  <c r="H4767" i="15"/>
  <c r="H4766" i="15"/>
  <c r="H4765" i="15"/>
  <c r="H4764" i="15"/>
  <c r="H4763" i="15"/>
  <c r="H4762" i="15"/>
  <c r="H4761" i="15"/>
  <c r="H4760" i="15"/>
  <c r="H4759" i="15"/>
  <c r="H4758" i="15"/>
  <c r="H4757" i="15"/>
  <c r="H4756" i="15"/>
  <c r="H4755" i="15"/>
  <c r="H4754" i="15"/>
  <c r="H4753" i="15"/>
  <c r="H4752" i="15"/>
  <c r="H4751" i="15"/>
  <c r="H4750" i="15"/>
  <c r="H4749" i="15"/>
  <c r="H4748" i="15"/>
  <c r="H4747" i="15"/>
  <c r="H4746" i="15"/>
  <c r="H4745" i="15"/>
  <c r="H4744" i="15"/>
  <c r="H4743" i="15"/>
  <c r="H4742" i="15"/>
  <c r="H4741" i="15"/>
  <c r="H4740" i="15"/>
  <c r="H4739" i="15"/>
  <c r="H4738" i="15"/>
  <c r="H4737" i="15"/>
  <c r="H4736" i="15"/>
  <c r="H4735" i="15"/>
  <c r="H4734" i="15"/>
  <c r="H4733" i="15"/>
  <c r="H4732" i="15"/>
  <c r="H4731" i="15"/>
  <c r="H4730" i="15"/>
  <c r="H4729" i="15"/>
  <c r="H4728" i="15"/>
  <c r="H4727" i="15"/>
  <c r="H4726" i="15"/>
  <c r="H4725" i="15"/>
  <c r="H4724" i="15"/>
  <c r="H4723" i="15"/>
  <c r="H4722" i="15"/>
  <c r="H4721" i="15"/>
  <c r="H4720" i="15"/>
  <c r="H4719" i="15"/>
  <c r="H4718" i="15"/>
  <c r="H4717" i="15"/>
  <c r="H4716" i="15"/>
  <c r="H4715" i="15"/>
  <c r="H4714" i="15"/>
  <c r="H4713" i="15"/>
  <c r="H4712" i="15"/>
  <c r="H4711" i="15"/>
  <c r="H4710" i="15"/>
  <c r="H4709" i="15"/>
  <c r="H4708" i="15"/>
  <c r="H4707" i="15"/>
  <c r="H4706" i="15"/>
  <c r="H4705" i="15"/>
  <c r="H4704" i="15"/>
  <c r="H4703" i="15"/>
  <c r="H4702" i="15"/>
  <c r="H4701" i="15"/>
  <c r="H4700" i="15"/>
  <c r="H4699" i="15"/>
  <c r="H4698" i="15"/>
  <c r="H4697" i="15"/>
  <c r="H4696" i="15"/>
  <c r="H4695" i="15"/>
  <c r="H4694" i="15"/>
  <c r="H4693" i="15"/>
  <c r="H4692" i="15"/>
  <c r="H4691" i="15"/>
  <c r="H4690" i="15"/>
  <c r="H4689" i="15"/>
  <c r="H4688" i="15"/>
  <c r="H4687" i="15"/>
  <c r="H4686" i="15"/>
  <c r="H4685" i="15"/>
  <c r="H4684" i="15"/>
  <c r="H4683" i="15"/>
  <c r="H4682" i="15"/>
  <c r="H4681" i="15"/>
  <c r="H4680" i="15"/>
  <c r="H4679" i="15"/>
  <c r="H4678" i="15"/>
  <c r="H4677" i="15"/>
  <c r="H4676" i="15"/>
  <c r="H4675" i="15"/>
  <c r="H4674" i="15"/>
  <c r="H4673" i="15"/>
  <c r="H4672" i="15"/>
  <c r="H4671" i="15"/>
  <c r="H4670" i="15"/>
  <c r="H4669" i="15"/>
  <c r="H4668" i="15"/>
  <c r="H4667" i="15"/>
  <c r="H4666" i="15"/>
  <c r="H4665" i="15"/>
  <c r="H4664" i="15"/>
  <c r="H4663" i="15"/>
  <c r="H4662" i="15"/>
  <c r="H4661" i="15"/>
  <c r="H4660" i="15"/>
  <c r="H4659" i="15"/>
  <c r="H4658" i="15"/>
  <c r="H4657" i="15"/>
  <c r="H4656" i="15"/>
  <c r="H4655" i="15"/>
  <c r="H4654" i="15"/>
  <c r="H4653" i="15"/>
  <c r="H4652" i="15"/>
  <c r="H4651" i="15"/>
  <c r="H4650" i="15"/>
  <c r="H4649" i="15"/>
  <c r="H4648" i="15"/>
  <c r="H4647" i="15"/>
  <c r="H4646" i="15"/>
  <c r="H4645" i="15"/>
  <c r="H4644" i="15"/>
  <c r="H4643" i="15"/>
  <c r="H4642" i="15"/>
  <c r="H4641" i="15"/>
  <c r="H4640" i="15"/>
  <c r="H4639" i="15"/>
  <c r="H4638" i="15"/>
  <c r="H4637" i="15"/>
  <c r="H4636" i="15"/>
  <c r="H4635" i="15"/>
  <c r="H4634" i="15"/>
  <c r="H4633" i="15"/>
  <c r="H4632" i="15"/>
  <c r="H4631" i="15"/>
  <c r="H4630" i="15"/>
  <c r="H4629" i="15"/>
  <c r="H4628" i="15"/>
  <c r="H4627" i="15"/>
  <c r="H4626" i="15"/>
  <c r="H4625" i="15"/>
  <c r="H4624" i="15"/>
  <c r="H4623" i="15"/>
  <c r="H4622" i="15"/>
  <c r="H4621" i="15"/>
  <c r="H4620" i="15"/>
  <c r="H4619" i="15"/>
  <c r="H4618" i="15"/>
  <c r="H4617" i="15"/>
  <c r="H4616" i="15"/>
  <c r="H4615" i="15"/>
  <c r="H4614" i="15"/>
  <c r="H4613" i="15"/>
  <c r="H4612" i="15"/>
  <c r="H4611" i="15"/>
  <c r="H4610" i="15"/>
  <c r="H4609" i="15"/>
  <c r="H4608" i="15"/>
  <c r="H4607" i="15"/>
  <c r="H4606" i="15"/>
  <c r="H4605" i="15"/>
  <c r="H4604" i="15"/>
  <c r="H4603" i="15"/>
  <c r="H4602" i="15"/>
  <c r="H4601" i="15"/>
  <c r="H4600" i="15"/>
  <c r="H4599" i="15"/>
  <c r="H4598" i="15"/>
  <c r="H4597" i="15"/>
  <c r="H4596" i="15"/>
  <c r="H4595" i="15"/>
  <c r="H4594" i="15"/>
  <c r="H4593" i="15"/>
  <c r="H4592" i="15"/>
  <c r="H4591" i="15"/>
  <c r="H4590" i="15"/>
  <c r="H4589" i="15"/>
  <c r="H4588" i="15"/>
  <c r="H4587" i="15"/>
  <c r="H4586" i="15"/>
  <c r="H4585" i="15"/>
  <c r="H4584" i="15"/>
  <c r="H4583" i="15"/>
  <c r="H4582" i="15"/>
  <c r="H4581" i="15"/>
  <c r="H4580" i="15"/>
  <c r="H4579" i="15"/>
  <c r="H4578" i="15"/>
  <c r="H4577" i="15"/>
  <c r="H4576" i="15"/>
  <c r="H4575" i="15"/>
  <c r="H4574" i="15"/>
  <c r="H4573" i="15"/>
  <c r="H4572" i="15"/>
  <c r="H4571" i="15"/>
  <c r="H4570" i="15"/>
  <c r="H4569" i="15"/>
  <c r="H4568" i="15"/>
  <c r="H4567" i="15"/>
  <c r="H4566" i="15"/>
  <c r="H4565" i="15"/>
  <c r="H4564" i="15"/>
  <c r="H4563" i="15"/>
  <c r="H4562" i="15"/>
  <c r="H4561" i="15"/>
  <c r="H4560" i="15"/>
  <c r="H4559" i="15"/>
  <c r="H4558" i="15"/>
  <c r="H4557" i="15"/>
  <c r="H4556" i="15"/>
  <c r="H4555" i="15"/>
  <c r="H4554" i="15"/>
  <c r="H4553" i="15"/>
  <c r="H4552" i="15"/>
  <c r="H4551" i="15"/>
  <c r="H4550" i="15"/>
  <c r="H4549" i="15"/>
  <c r="H4548" i="15"/>
  <c r="H4547" i="15"/>
  <c r="H4546" i="15"/>
  <c r="H4545" i="15"/>
  <c r="H4544" i="15"/>
  <c r="H4543" i="15"/>
  <c r="H4542" i="15"/>
  <c r="H4541" i="15"/>
  <c r="H4540" i="15"/>
  <c r="H4539" i="15"/>
  <c r="H4538" i="15"/>
  <c r="H4537" i="15"/>
  <c r="H4536" i="15"/>
  <c r="H4535" i="15"/>
  <c r="H4534" i="15"/>
  <c r="H4533" i="15"/>
  <c r="H4532" i="15"/>
  <c r="H4531" i="15"/>
  <c r="H4530" i="15"/>
  <c r="H4529" i="15"/>
  <c r="H4528" i="15"/>
  <c r="H4527" i="15"/>
  <c r="H4526" i="15"/>
  <c r="H4525" i="15"/>
  <c r="H4524" i="15"/>
  <c r="H4523" i="15"/>
  <c r="H4522" i="15"/>
  <c r="H4521" i="15"/>
  <c r="H4520" i="15"/>
  <c r="H4519" i="15"/>
  <c r="H4518" i="15"/>
  <c r="H4517" i="15"/>
  <c r="H4516" i="15"/>
  <c r="H4515" i="15"/>
  <c r="H4514" i="15"/>
  <c r="H4513" i="15"/>
  <c r="H4512" i="15"/>
  <c r="H4511" i="15"/>
  <c r="H4510" i="15"/>
  <c r="H4509" i="15"/>
  <c r="H4508" i="15"/>
  <c r="H4507" i="15"/>
  <c r="H4506" i="15"/>
  <c r="H4505" i="15"/>
  <c r="H4504" i="15"/>
  <c r="H4503" i="15"/>
  <c r="H4502" i="15"/>
  <c r="H4501" i="15"/>
  <c r="H4500" i="15"/>
  <c r="H4499" i="15"/>
  <c r="H4498" i="15"/>
  <c r="H4497" i="15"/>
  <c r="H4496" i="15"/>
  <c r="H4495" i="15"/>
  <c r="H4494" i="15"/>
  <c r="H4493" i="15"/>
  <c r="H4492" i="15"/>
  <c r="H4491" i="15"/>
  <c r="H4490" i="15"/>
  <c r="H4489" i="15"/>
  <c r="H4488" i="15"/>
  <c r="H4487" i="15"/>
  <c r="H4486" i="15"/>
  <c r="H4485" i="15"/>
  <c r="H4484" i="15"/>
  <c r="H4483" i="15"/>
  <c r="H4482" i="15"/>
  <c r="H4481" i="15"/>
  <c r="H4480" i="15"/>
  <c r="H4479" i="15"/>
  <c r="H4478" i="15"/>
  <c r="H4477" i="15"/>
  <c r="H4476" i="15"/>
  <c r="H4475" i="15"/>
  <c r="H4474" i="15"/>
  <c r="H4473" i="15"/>
  <c r="H4472" i="15"/>
  <c r="H4471" i="15"/>
  <c r="H4470" i="15"/>
  <c r="H4469" i="15"/>
  <c r="H4468" i="15"/>
  <c r="H4467" i="15"/>
  <c r="H4466" i="15"/>
  <c r="H4465" i="15"/>
  <c r="H4464" i="15"/>
  <c r="H4463" i="15"/>
  <c r="H4462" i="15"/>
  <c r="H4461" i="15"/>
  <c r="H4460" i="15"/>
  <c r="H4459" i="15"/>
  <c r="H4458" i="15"/>
  <c r="H4457" i="15"/>
  <c r="H4456" i="15"/>
  <c r="H4455" i="15"/>
  <c r="H4454" i="15"/>
  <c r="H4453" i="15"/>
  <c r="H4452" i="15"/>
  <c r="H4451" i="15"/>
  <c r="H4450" i="15"/>
  <c r="H4449" i="15"/>
  <c r="H4448" i="15"/>
  <c r="H4447" i="15"/>
  <c r="H4446" i="15"/>
  <c r="H4445" i="15"/>
  <c r="H4444" i="15"/>
  <c r="H4443" i="15"/>
  <c r="H4442" i="15"/>
  <c r="H4441" i="15"/>
  <c r="H4440" i="15"/>
  <c r="H4439" i="15"/>
  <c r="H4438" i="15"/>
  <c r="H4437" i="15"/>
  <c r="H4436" i="15"/>
  <c r="H4435" i="15"/>
  <c r="H4434" i="15"/>
  <c r="H4433" i="15"/>
  <c r="H4432" i="15"/>
  <c r="H4431" i="15"/>
  <c r="H4430" i="15"/>
  <c r="H4429" i="15"/>
  <c r="H4428" i="15"/>
  <c r="H4427" i="15"/>
  <c r="H4426" i="15"/>
  <c r="H4425" i="15"/>
  <c r="H4424" i="15"/>
  <c r="H4423" i="15"/>
  <c r="H4422" i="15"/>
  <c r="H4421" i="15"/>
  <c r="H4420" i="15"/>
  <c r="H4419" i="15"/>
  <c r="H4418" i="15"/>
  <c r="H4417" i="15"/>
  <c r="H4416" i="15"/>
  <c r="H4415" i="15"/>
  <c r="H4414" i="15"/>
  <c r="H4413" i="15"/>
  <c r="H4412" i="15"/>
  <c r="H4411" i="15"/>
  <c r="H4410" i="15"/>
  <c r="H4409" i="15"/>
  <c r="H4408" i="15"/>
  <c r="H4407" i="15"/>
  <c r="H4406" i="15"/>
  <c r="H4405" i="15"/>
  <c r="H4404" i="15"/>
  <c r="H4403" i="15"/>
  <c r="H4402" i="15"/>
  <c r="H4401" i="15"/>
  <c r="H4400" i="15"/>
  <c r="H4399" i="15"/>
  <c r="H4398" i="15"/>
  <c r="H4397" i="15"/>
  <c r="H4396" i="15"/>
  <c r="H4395" i="15"/>
  <c r="H4394" i="15"/>
  <c r="H4393" i="15"/>
  <c r="H4392" i="15"/>
  <c r="H4391" i="15"/>
  <c r="H4390" i="15"/>
  <c r="H4389" i="15"/>
  <c r="H4388" i="15"/>
  <c r="H4387" i="15"/>
  <c r="H4386" i="15"/>
  <c r="H4385" i="15"/>
  <c r="H4384" i="15"/>
  <c r="H4383" i="15"/>
  <c r="H4382" i="15"/>
  <c r="H4381" i="15"/>
  <c r="H4380" i="15"/>
  <c r="H4379" i="15"/>
  <c r="H4378" i="15"/>
  <c r="H4377" i="15"/>
  <c r="H4376" i="15"/>
  <c r="H4375" i="15"/>
  <c r="H4374" i="15"/>
  <c r="H4373" i="15"/>
  <c r="H4372" i="15"/>
  <c r="H4371" i="15"/>
  <c r="H4370" i="15"/>
  <c r="H4369" i="15"/>
  <c r="H4368" i="15"/>
  <c r="H4367" i="15"/>
  <c r="H4366" i="15"/>
  <c r="H4365" i="15"/>
  <c r="H4364" i="15"/>
  <c r="H4363" i="15"/>
  <c r="H4362" i="15"/>
  <c r="H4361" i="15"/>
  <c r="H4360" i="15"/>
  <c r="H4359" i="15"/>
  <c r="H4358" i="15"/>
  <c r="H4357" i="15"/>
  <c r="H4356" i="15"/>
  <c r="H4355" i="15"/>
  <c r="H4354" i="15"/>
  <c r="H4353" i="15"/>
  <c r="H4352" i="15"/>
  <c r="H4351" i="15"/>
  <c r="H4350" i="15"/>
  <c r="H4349" i="15"/>
  <c r="H4348" i="15"/>
  <c r="H4347" i="15"/>
  <c r="H4346" i="15"/>
  <c r="H4345" i="15"/>
  <c r="H4344" i="15"/>
  <c r="H4343" i="15"/>
  <c r="H4342" i="15"/>
  <c r="H4341" i="15"/>
  <c r="H4340" i="15"/>
  <c r="H4339" i="15"/>
  <c r="H4338" i="15"/>
  <c r="H4337" i="15"/>
  <c r="H4336" i="15"/>
  <c r="H4335" i="15"/>
  <c r="H4334" i="15"/>
  <c r="H4333" i="15"/>
  <c r="H4332" i="15"/>
  <c r="H4331" i="15"/>
  <c r="H4330" i="15"/>
  <c r="H4329" i="15"/>
  <c r="H4328" i="15"/>
  <c r="H4327" i="15"/>
  <c r="H4326" i="15"/>
  <c r="H4325" i="15"/>
  <c r="H4324" i="15"/>
  <c r="H4323" i="15"/>
  <c r="H4322" i="15"/>
  <c r="H4321" i="15"/>
  <c r="H4320" i="15"/>
  <c r="H4319" i="15"/>
  <c r="H4318" i="15"/>
  <c r="H4317" i="15"/>
  <c r="H4316" i="15"/>
  <c r="H4315" i="15"/>
  <c r="H4314" i="15"/>
  <c r="H4313" i="15"/>
  <c r="H4312" i="15"/>
  <c r="H4311" i="15"/>
  <c r="H4310" i="15"/>
  <c r="H4309" i="15"/>
  <c r="H4308" i="15"/>
  <c r="H4307" i="15"/>
  <c r="H4306" i="15"/>
  <c r="H4305" i="15"/>
  <c r="H4304" i="15"/>
  <c r="H4303" i="15"/>
  <c r="H4302" i="15"/>
  <c r="H4301" i="15"/>
  <c r="H4300" i="15"/>
  <c r="H4299" i="15"/>
  <c r="H4298" i="15"/>
  <c r="H4297" i="15"/>
  <c r="H4296" i="15"/>
  <c r="H4295" i="15"/>
  <c r="H4294" i="15"/>
  <c r="H4293" i="15"/>
  <c r="H4292" i="15"/>
  <c r="H4291" i="15"/>
  <c r="H4290" i="15"/>
  <c r="H4289" i="15"/>
  <c r="H4288" i="15"/>
  <c r="H4287" i="15"/>
  <c r="H4286" i="15"/>
  <c r="H4285" i="15"/>
  <c r="H4284" i="15"/>
  <c r="H4283" i="15"/>
  <c r="H4282" i="15"/>
  <c r="H4281" i="15"/>
  <c r="H4280" i="15"/>
  <c r="H4279" i="15"/>
  <c r="H4278" i="15"/>
  <c r="H4277" i="15"/>
  <c r="H4276" i="15"/>
  <c r="H4275" i="15"/>
  <c r="H4274" i="15"/>
  <c r="H4273" i="15"/>
  <c r="H4272" i="15"/>
  <c r="H4271" i="15"/>
  <c r="H4270" i="15"/>
  <c r="H4269" i="15"/>
  <c r="H4268" i="15"/>
  <c r="H4267" i="15"/>
  <c r="H4266" i="15"/>
  <c r="H4265" i="15"/>
  <c r="H4264" i="15"/>
  <c r="H4263" i="15"/>
  <c r="H4262" i="15"/>
  <c r="H4261" i="15"/>
  <c r="H4260" i="15"/>
  <c r="H4259" i="15"/>
  <c r="H4258" i="15"/>
  <c r="H4257" i="15"/>
  <c r="H4256" i="15"/>
  <c r="H4255" i="15"/>
  <c r="H4254" i="15"/>
  <c r="H4253" i="15"/>
  <c r="H4252" i="15"/>
  <c r="H4251" i="15"/>
  <c r="H4250" i="15"/>
  <c r="H4249" i="15"/>
  <c r="H4248" i="15"/>
  <c r="H4247" i="15"/>
  <c r="H4246" i="15"/>
  <c r="H4245" i="15"/>
  <c r="H4244" i="15"/>
  <c r="H4243" i="15"/>
  <c r="H4242" i="15"/>
  <c r="H4241" i="15"/>
  <c r="H4240" i="15"/>
  <c r="H4239" i="15"/>
  <c r="H4238" i="15"/>
  <c r="H4237" i="15"/>
  <c r="H4236" i="15"/>
  <c r="H4235" i="15"/>
  <c r="H4234" i="15"/>
  <c r="H4233" i="15"/>
  <c r="H4232" i="15"/>
  <c r="H4231" i="15"/>
  <c r="H4230" i="15"/>
  <c r="H4229" i="15"/>
  <c r="H4228" i="15"/>
  <c r="H4227" i="15"/>
  <c r="H4226" i="15"/>
  <c r="H4225" i="15"/>
  <c r="H4224" i="15"/>
  <c r="H4223" i="15"/>
  <c r="H4222" i="15"/>
  <c r="H4221" i="15"/>
  <c r="H4220" i="15"/>
  <c r="H4219" i="15"/>
  <c r="H4218" i="15"/>
  <c r="H4217" i="15"/>
  <c r="H4216" i="15"/>
  <c r="H4215" i="15"/>
  <c r="H4214" i="15"/>
  <c r="H4213" i="15"/>
  <c r="H4212" i="15"/>
  <c r="H4211" i="15"/>
  <c r="H4210" i="15"/>
  <c r="H4209" i="15"/>
  <c r="H4208" i="15"/>
  <c r="H4207" i="15"/>
  <c r="H4206" i="15"/>
  <c r="H4205" i="15"/>
  <c r="H4204" i="15"/>
  <c r="H4203" i="15"/>
  <c r="H4202" i="15"/>
  <c r="H4201" i="15"/>
  <c r="H4200" i="15"/>
  <c r="H4199" i="15"/>
  <c r="H4198" i="15"/>
  <c r="H4197" i="15"/>
  <c r="H4196" i="15"/>
  <c r="H4195" i="15"/>
  <c r="H4194" i="15"/>
  <c r="H4193" i="15"/>
  <c r="H4192" i="15"/>
  <c r="H4191" i="15"/>
  <c r="H4190" i="15"/>
  <c r="H4189" i="15"/>
  <c r="H4188" i="15"/>
  <c r="H4187" i="15"/>
  <c r="H4186" i="15"/>
  <c r="H4185" i="15"/>
  <c r="H4184" i="15"/>
  <c r="H4183" i="15"/>
  <c r="H4182" i="15"/>
  <c r="H4181" i="15"/>
  <c r="H4180" i="15"/>
  <c r="H4179" i="15"/>
  <c r="H4178" i="15"/>
  <c r="H4177" i="15"/>
  <c r="H4176" i="15"/>
  <c r="H4175" i="15"/>
  <c r="H4174" i="15"/>
  <c r="H4173" i="15"/>
  <c r="H4172" i="15"/>
  <c r="H4171" i="15"/>
  <c r="H4170" i="15"/>
  <c r="H4169" i="15"/>
  <c r="H4168" i="15"/>
  <c r="H4167" i="15"/>
  <c r="H4166" i="15"/>
  <c r="H4165" i="15"/>
  <c r="H4164" i="15"/>
  <c r="H4163" i="15"/>
  <c r="H4162" i="15"/>
  <c r="H4161" i="15"/>
  <c r="H4160" i="15"/>
  <c r="H4159" i="15"/>
  <c r="H4158" i="15"/>
  <c r="H4157" i="15"/>
  <c r="H4156" i="15"/>
  <c r="H4155" i="15"/>
  <c r="H4154" i="15"/>
  <c r="H4153" i="15"/>
  <c r="H4152" i="15"/>
  <c r="H4151" i="15"/>
  <c r="H4150" i="15"/>
  <c r="H4149" i="15"/>
  <c r="H4148" i="15"/>
  <c r="H4147" i="15"/>
  <c r="H4146" i="15"/>
  <c r="H4145" i="15"/>
  <c r="H4144" i="15"/>
  <c r="H4143" i="15"/>
  <c r="H4142" i="15"/>
  <c r="H4141" i="15"/>
  <c r="H4140" i="15"/>
  <c r="H4139" i="15"/>
  <c r="H4138" i="15"/>
  <c r="H4137" i="15"/>
  <c r="H4136" i="15"/>
  <c r="H4135" i="15"/>
  <c r="H4134" i="15"/>
  <c r="H4133" i="15"/>
  <c r="H4132" i="15"/>
  <c r="H4131" i="15"/>
  <c r="H4130" i="15"/>
  <c r="H4129" i="15"/>
  <c r="H4128" i="15"/>
  <c r="H4127" i="15"/>
  <c r="H4126" i="15"/>
  <c r="H4125" i="15"/>
  <c r="H4124" i="15"/>
  <c r="H4123" i="15"/>
  <c r="H4122" i="15"/>
  <c r="H4121" i="15"/>
  <c r="H4120" i="15"/>
  <c r="H4119" i="15"/>
  <c r="H4118" i="15"/>
  <c r="H4117" i="15"/>
  <c r="H4116" i="15"/>
  <c r="H4115" i="15"/>
  <c r="H4114" i="15"/>
  <c r="H4113" i="15"/>
  <c r="H4112" i="15"/>
  <c r="H4111" i="15"/>
  <c r="H4110" i="15"/>
  <c r="H4109" i="15"/>
  <c r="H4108" i="15"/>
  <c r="H4107" i="15"/>
  <c r="H4106" i="15"/>
  <c r="H4105" i="15"/>
  <c r="H4104" i="15"/>
  <c r="H4103" i="15"/>
  <c r="H4102" i="15"/>
  <c r="H4101" i="15"/>
  <c r="H4100" i="15"/>
  <c r="H4099" i="15"/>
  <c r="H4098" i="15"/>
  <c r="H4097" i="15"/>
  <c r="H4096" i="15"/>
  <c r="H4095" i="15"/>
  <c r="H4094" i="15"/>
  <c r="H4093" i="15"/>
  <c r="H4092" i="15"/>
  <c r="H4091" i="15"/>
  <c r="H4090" i="15"/>
  <c r="H4089" i="15"/>
  <c r="H4088" i="15"/>
  <c r="H4087" i="15"/>
  <c r="H4086" i="15"/>
  <c r="H4085" i="15"/>
  <c r="H4084" i="15"/>
  <c r="H4083" i="15"/>
  <c r="H4082" i="15"/>
  <c r="H4081" i="15"/>
  <c r="H4080" i="15"/>
  <c r="H4079" i="15"/>
  <c r="H4078" i="15"/>
  <c r="H4077" i="15"/>
  <c r="H4076" i="15"/>
  <c r="H4075" i="15"/>
  <c r="H4074" i="15"/>
  <c r="H4073" i="15"/>
  <c r="H4072" i="15"/>
  <c r="H4071" i="15"/>
  <c r="H4070" i="15"/>
  <c r="H4069" i="15"/>
  <c r="H4068" i="15"/>
  <c r="H4067" i="15"/>
  <c r="H4066" i="15"/>
  <c r="H4065" i="15"/>
  <c r="H4064" i="15"/>
  <c r="H4063" i="15"/>
  <c r="H4062" i="15"/>
  <c r="H4061" i="15"/>
  <c r="H4060" i="15"/>
  <c r="H4059" i="15"/>
  <c r="H4058" i="15"/>
  <c r="H4057" i="15"/>
  <c r="H4056" i="15"/>
  <c r="H4055" i="15"/>
  <c r="H4054" i="15"/>
  <c r="H4053" i="15"/>
  <c r="H4052" i="15"/>
  <c r="H4051" i="15"/>
  <c r="H4050" i="15"/>
  <c r="H4049" i="15"/>
  <c r="H4048" i="15"/>
  <c r="H4047" i="15"/>
  <c r="H4046" i="15"/>
  <c r="H4045" i="15"/>
  <c r="H4044" i="15"/>
  <c r="H4043" i="15"/>
  <c r="H4042" i="15"/>
  <c r="H4041" i="15"/>
  <c r="H4040" i="15"/>
  <c r="H4039" i="15"/>
  <c r="H4038" i="15"/>
  <c r="H4037" i="15"/>
  <c r="H4036" i="15"/>
  <c r="H4035" i="15"/>
  <c r="H4034" i="15"/>
  <c r="H4033" i="15"/>
  <c r="H4032" i="15"/>
  <c r="H4031" i="15"/>
  <c r="H4030" i="15"/>
  <c r="H4029" i="15"/>
  <c r="H4028" i="15"/>
  <c r="H4027" i="15"/>
  <c r="H4026" i="15"/>
  <c r="H4025" i="15"/>
  <c r="H4024" i="15"/>
  <c r="H4023" i="15"/>
  <c r="H4022" i="15"/>
  <c r="H4021" i="15"/>
  <c r="H4020" i="15"/>
  <c r="H4019" i="15"/>
  <c r="H4018" i="15"/>
  <c r="H4017" i="15"/>
  <c r="H4016" i="15"/>
  <c r="H4015" i="15"/>
  <c r="H4014" i="15"/>
  <c r="H4013" i="15"/>
  <c r="H4012" i="15"/>
  <c r="H4011" i="15"/>
  <c r="H4010" i="15"/>
  <c r="H4009" i="15"/>
  <c r="H4008" i="15"/>
  <c r="H4007" i="15"/>
  <c r="H4006" i="15"/>
  <c r="H4005" i="15"/>
  <c r="H4004" i="15"/>
  <c r="H4003" i="15"/>
  <c r="H4002" i="15"/>
  <c r="H4001" i="15"/>
  <c r="H4000" i="15"/>
  <c r="H3999" i="15"/>
  <c r="H3998" i="15"/>
  <c r="H3997" i="15"/>
  <c r="H3996" i="15"/>
  <c r="H3995" i="15"/>
  <c r="H3994" i="15"/>
  <c r="H3993" i="15"/>
  <c r="H3992" i="15"/>
  <c r="H3991" i="15"/>
  <c r="H3990" i="15"/>
  <c r="H3989" i="15"/>
  <c r="H3988" i="15"/>
  <c r="H3987" i="15"/>
  <c r="H3986" i="15"/>
  <c r="H3985" i="15"/>
  <c r="H3984" i="15"/>
  <c r="H3983" i="15"/>
  <c r="H3982" i="15"/>
  <c r="H3981" i="15"/>
  <c r="H3980" i="15"/>
  <c r="H3979" i="15"/>
  <c r="H3978" i="15"/>
  <c r="H3977" i="15"/>
  <c r="H3976" i="15"/>
  <c r="H3975" i="15"/>
  <c r="H3974" i="15"/>
  <c r="H3973" i="15"/>
  <c r="H3972" i="15"/>
  <c r="H3971" i="15"/>
  <c r="H3970" i="15"/>
  <c r="H3969" i="15"/>
  <c r="H3968" i="15"/>
  <c r="H3967" i="15"/>
  <c r="H3966" i="15"/>
  <c r="H3965" i="15"/>
  <c r="H3964" i="15"/>
  <c r="H3963" i="15"/>
  <c r="H3962" i="15"/>
  <c r="H3961" i="15"/>
  <c r="H3960" i="15"/>
  <c r="H3959" i="15"/>
  <c r="H3958" i="15"/>
  <c r="H3957" i="15"/>
  <c r="H3956" i="15"/>
  <c r="H3955" i="15"/>
  <c r="H3954" i="15"/>
  <c r="H3953" i="15"/>
  <c r="H3952" i="15"/>
  <c r="H3951" i="15"/>
  <c r="H3950" i="15"/>
  <c r="H3949" i="15"/>
  <c r="H3948" i="15"/>
  <c r="H3947" i="15"/>
  <c r="H3946" i="15"/>
  <c r="H3945" i="15"/>
  <c r="H3944" i="15"/>
  <c r="H3943" i="15"/>
  <c r="H3942" i="15"/>
  <c r="H3941" i="15"/>
  <c r="H3940" i="15"/>
  <c r="H3939" i="15"/>
  <c r="H3938" i="15"/>
  <c r="H3937" i="15"/>
  <c r="H3936" i="15"/>
  <c r="H3935" i="15"/>
  <c r="H3934" i="15"/>
  <c r="H3933" i="15"/>
  <c r="H3932" i="15"/>
  <c r="H3931" i="15"/>
  <c r="H3930" i="15"/>
  <c r="H3929" i="15"/>
  <c r="H3928" i="15"/>
  <c r="H3927" i="15"/>
  <c r="H3926" i="15"/>
  <c r="H3925" i="15"/>
  <c r="H3924" i="15"/>
  <c r="H3923" i="15"/>
  <c r="H3922" i="15"/>
  <c r="H3921" i="15"/>
  <c r="H3920" i="15"/>
  <c r="H3919" i="15"/>
  <c r="H3918" i="15"/>
  <c r="H3917" i="15"/>
  <c r="H3916" i="15"/>
  <c r="H3915" i="15"/>
  <c r="H3914" i="15"/>
  <c r="H3913" i="15"/>
  <c r="H3912" i="15"/>
  <c r="H3911" i="15"/>
  <c r="H3910" i="15"/>
  <c r="H3909" i="15"/>
  <c r="H3908" i="15"/>
  <c r="H3907" i="15"/>
  <c r="H3906" i="15"/>
  <c r="H3905" i="15"/>
  <c r="H3904" i="15"/>
  <c r="H3903" i="15"/>
  <c r="H3902" i="15"/>
  <c r="H3901" i="15"/>
  <c r="H3900" i="15"/>
  <c r="H3899" i="15"/>
  <c r="H3898" i="15"/>
  <c r="H3897" i="15"/>
  <c r="H3896" i="15"/>
  <c r="H3895" i="15"/>
  <c r="H3894" i="15"/>
  <c r="H3893" i="15"/>
  <c r="H3892" i="15"/>
  <c r="H3891" i="15"/>
  <c r="H3890" i="15"/>
  <c r="H3889" i="15"/>
  <c r="H3888" i="15"/>
  <c r="H3887" i="15"/>
  <c r="H3886" i="15"/>
  <c r="H3885" i="15"/>
  <c r="H3884" i="15"/>
  <c r="H3883" i="15"/>
  <c r="H3882" i="15"/>
  <c r="H3881" i="15"/>
  <c r="H3880" i="15"/>
  <c r="H3879" i="15"/>
  <c r="H3878" i="15"/>
  <c r="H3877" i="15"/>
  <c r="H3876" i="15"/>
  <c r="H3875" i="15"/>
  <c r="H3874" i="15"/>
  <c r="H3873" i="15"/>
  <c r="H3872" i="15"/>
  <c r="H3871" i="15"/>
  <c r="H3870" i="15"/>
  <c r="H3869" i="15"/>
  <c r="H3868" i="15"/>
  <c r="H3867" i="15"/>
  <c r="H3866" i="15"/>
  <c r="H3865" i="15"/>
  <c r="H3864" i="15"/>
  <c r="H3863" i="15"/>
  <c r="H3862" i="15"/>
  <c r="H3861" i="15"/>
  <c r="H3860" i="15"/>
  <c r="H3859" i="15"/>
  <c r="H3858" i="15"/>
  <c r="H3857" i="15"/>
  <c r="H3856" i="15"/>
  <c r="H3855" i="15"/>
  <c r="H3854" i="15"/>
  <c r="H3853" i="15"/>
  <c r="H3852" i="15"/>
  <c r="H3851" i="15"/>
  <c r="H3850" i="15"/>
  <c r="H3849" i="15"/>
  <c r="H3848" i="15"/>
  <c r="H3847" i="15"/>
  <c r="H3846" i="15"/>
  <c r="H3845" i="15"/>
  <c r="H3844" i="15"/>
  <c r="H3843" i="15"/>
  <c r="H3842" i="15"/>
  <c r="H3841" i="15"/>
  <c r="H3840" i="15"/>
  <c r="H3839" i="15"/>
  <c r="H3838" i="15"/>
  <c r="H3837" i="15"/>
  <c r="H3836" i="15"/>
  <c r="H3835" i="15"/>
  <c r="H3834" i="15"/>
  <c r="H3833" i="15"/>
  <c r="H3832" i="15"/>
  <c r="H3831" i="15"/>
  <c r="H3830" i="15"/>
  <c r="H3829" i="15"/>
  <c r="H3828" i="15"/>
  <c r="H3827" i="15"/>
  <c r="H3826" i="15"/>
  <c r="H3825" i="15"/>
  <c r="H3824" i="15"/>
  <c r="H3823" i="15"/>
  <c r="H3822" i="15"/>
  <c r="H3821" i="15"/>
  <c r="H3820" i="15"/>
  <c r="H3819" i="15"/>
  <c r="H3818" i="15"/>
  <c r="H3817" i="15"/>
  <c r="H3816" i="15"/>
  <c r="H3815" i="15"/>
  <c r="H3814" i="15"/>
  <c r="H3813" i="15"/>
  <c r="H3812" i="15"/>
  <c r="H3811" i="15"/>
  <c r="H3810" i="15"/>
  <c r="H3809" i="15"/>
  <c r="H3808" i="15"/>
  <c r="H3807" i="15"/>
  <c r="H3806" i="15"/>
  <c r="H3805" i="15"/>
  <c r="H3804" i="15"/>
  <c r="H3803" i="15"/>
  <c r="H3802" i="15"/>
  <c r="H3801" i="15"/>
  <c r="H3800" i="15"/>
  <c r="H3799" i="15"/>
  <c r="H3798" i="15"/>
  <c r="H3797" i="15"/>
  <c r="H3796" i="15"/>
  <c r="H3795" i="15"/>
  <c r="H3794" i="15"/>
  <c r="H3793" i="15"/>
  <c r="H3792" i="15"/>
  <c r="H3791" i="15"/>
  <c r="H3790" i="15"/>
  <c r="H3789" i="15"/>
  <c r="H3788" i="15"/>
  <c r="H3787" i="15"/>
  <c r="H3786" i="15"/>
  <c r="H3785" i="15"/>
  <c r="H3784" i="15"/>
  <c r="H3783" i="15"/>
  <c r="H3782" i="15"/>
  <c r="H3781" i="15"/>
  <c r="H3780" i="15"/>
  <c r="H3779" i="15"/>
  <c r="H3778" i="15"/>
  <c r="H3777" i="15"/>
  <c r="H3776" i="15"/>
  <c r="H3775" i="15"/>
  <c r="H3774" i="15"/>
  <c r="H3773" i="15"/>
  <c r="H3772" i="15"/>
  <c r="H3771" i="15"/>
  <c r="H3770" i="15"/>
  <c r="H3769" i="15"/>
  <c r="H3768" i="15"/>
  <c r="H3767" i="15"/>
  <c r="H3766" i="15"/>
  <c r="H3765" i="15"/>
  <c r="H3764" i="15"/>
  <c r="H3763" i="15"/>
  <c r="H3762" i="15"/>
  <c r="H3761" i="15"/>
  <c r="H3760" i="15"/>
  <c r="H3759" i="15"/>
  <c r="H3758" i="15"/>
  <c r="H3757" i="15"/>
  <c r="H3756" i="15"/>
  <c r="H3755" i="15"/>
  <c r="H3754" i="15"/>
  <c r="H3753" i="15"/>
  <c r="H3752" i="15"/>
  <c r="H3751" i="15"/>
  <c r="H3750" i="15"/>
  <c r="H3749" i="15"/>
  <c r="H3748" i="15"/>
  <c r="H3747" i="15"/>
  <c r="H3746" i="15"/>
  <c r="H3745" i="15"/>
  <c r="H3744" i="15"/>
  <c r="H3743" i="15"/>
  <c r="H3742" i="15"/>
  <c r="H3741" i="15"/>
  <c r="H3740" i="15"/>
  <c r="H3739" i="15"/>
  <c r="H3738" i="15"/>
  <c r="H3737" i="15"/>
  <c r="H3736" i="15"/>
  <c r="H3735" i="15"/>
  <c r="H3734" i="15"/>
  <c r="H3733" i="15"/>
  <c r="H3732" i="15"/>
  <c r="H3731" i="15"/>
  <c r="H3730" i="15"/>
  <c r="H3729" i="15"/>
  <c r="H3728" i="15"/>
  <c r="H3727" i="15"/>
  <c r="H3726" i="15"/>
  <c r="H3725" i="15"/>
  <c r="H3724" i="15"/>
  <c r="H3723" i="15"/>
  <c r="H3722" i="15"/>
  <c r="H3721" i="15"/>
  <c r="H3720" i="15"/>
  <c r="H3719" i="15"/>
  <c r="H3718" i="15"/>
  <c r="H3717" i="15"/>
  <c r="H3716" i="15"/>
  <c r="H3715" i="15"/>
  <c r="H3714" i="15"/>
  <c r="H3713" i="15"/>
  <c r="H3712" i="15"/>
  <c r="H3711" i="15"/>
  <c r="H3710" i="15"/>
  <c r="H3709" i="15"/>
  <c r="H3708" i="15"/>
  <c r="H3707" i="15"/>
  <c r="H3706" i="15"/>
  <c r="H3705" i="15"/>
  <c r="H3704" i="15"/>
  <c r="H3703" i="15"/>
  <c r="H3702" i="15"/>
  <c r="H3701" i="15"/>
  <c r="H3700" i="15"/>
  <c r="H3699" i="15"/>
  <c r="H3698" i="15"/>
  <c r="H3697" i="15"/>
  <c r="H3696" i="15"/>
  <c r="H3695" i="15"/>
  <c r="H3694" i="15"/>
  <c r="H3693" i="15"/>
  <c r="H3692" i="15"/>
  <c r="H3691" i="15"/>
  <c r="H3690" i="15"/>
  <c r="H3689" i="15"/>
  <c r="H3688" i="15"/>
  <c r="H3687" i="15"/>
  <c r="H3686" i="15"/>
  <c r="H3685" i="15"/>
  <c r="H3684" i="15"/>
  <c r="H3683" i="15"/>
  <c r="H3682" i="15"/>
  <c r="H3681" i="15"/>
  <c r="H3680" i="15"/>
  <c r="H3679" i="15"/>
  <c r="H3678" i="15"/>
  <c r="H3677" i="15"/>
  <c r="H3676" i="15"/>
  <c r="H3675" i="15"/>
  <c r="H3674" i="15"/>
  <c r="H3673" i="15"/>
  <c r="H3672" i="15"/>
  <c r="H3671" i="15"/>
  <c r="H3670" i="15"/>
  <c r="H3669" i="15"/>
  <c r="H3668" i="15"/>
  <c r="H3667" i="15"/>
  <c r="H3666" i="15"/>
  <c r="H3665" i="15"/>
  <c r="H3664" i="15"/>
  <c r="H3663" i="15"/>
  <c r="H3662" i="15"/>
  <c r="H3661" i="15"/>
  <c r="H3660" i="15"/>
  <c r="H3659" i="15"/>
  <c r="H3658" i="15"/>
  <c r="H3657" i="15"/>
  <c r="H3656" i="15"/>
  <c r="H3655" i="15"/>
  <c r="H3654" i="15"/>
  <c r="H3653" i="15"/>
  <c r="H3652" i="15"/>
  <c r="H3651" i="15"/>
  <c r="H3650" i="15"/>
  <c r="H3649" i="15"/>
  <c r="H3648" i="15"/>
  <c r="H3647" i="15"/>
  <c r="H3646" i="15"/>
  <c r="H3645" i="15"/>
  <c r="H3644" i="15"/>
  <c r="H3643" i="15"/>
  <c r="H3642" i="15"/>
  <c r="H3641" i="15"/>
  <c r="H3640" i="15"/>
  <c r="H3639" i="15"/>
  <c r="H3638" i="15"/>
  <c r="H3637" i="15"/>
  <c r="H3636" i="15"/>
  <c r="H3635" i="15"/>
  <c r="H3634" i="15"/>
  <c r="H3633" i="15"/>
  <c r="H3632" i="15"/>
  <c r="H3631" i="15"/>
  <c r="H3630" i="15"/>
  <c r="H3629" i="15"/>
  <c r="H3628" i="15"/>
  <c r="H3627" i="15"/>
  <c r="H3626" i="15"/>
  <c r="H3625" i="15"/>
  <c r="H3624" i="15"/>
  <c r="H3623" i="15"/>
  <c r="H3622" i="15"/>
  <c r="H3621" i="15"/>
  <c r="H3620" i="15"/>
  <c r="H3619" i="15"/>
  <c r="H3618" i="15"/>
  <c r="H3617" i="15"/>
  <c r="H3616" i="15"/>
  <c r="H3615" i="15"/>
  <c r="H3614" i="15"/>
  <c r="H3613" i="15"/>
  <c r="H3612" i="15"/>
  <c r="H3611" i="15"/>
  <c r="H3610" i="15"/>
  <c r="H3609" i="15"/>
  <c r="H3608" i="15"/>
  <c r="H3607" i="15"/>
  <c r="H3606" i="15"/>
  <c r="H3605" i="15"/>
  <c r="H3604" i="15"/>
  <c r="H3603" i="15"/>
  <c r="H3602" i="15"/>
  <c r="H3601" i="15"/>
  <c r="H3600" i="15"/>
  <c r="H3599" i="15"/>
  <c r="H3598" i="15"/>
  <c r="H3597" i="15"/>
  <c r="H3596" i="15"/>
  <c r="H3595" i="15"/>
  <c r="H3594" i="15"/>
  <c r="H3593" i="15"/>
  <c r="H3592" i="15"/>
  <c r="H3591" i="15"/>
  <c r="H3590" i="15"/>
  <c r="H3589" i="15"/>
  <c r="H3588" i="15"/>
  <c r="H3587" i="15"/>
  <c r="H3586" i="15"/>
  <c r="H3585" i="15"/>
  <c r="H3584" i="15"/>
  <c r="H3583" i="15"/>
  <c r="H3582" i="15"/>
  <c r="H3581" i="15"/>
  <c r="H3580" i="15"/>
  <c r="H3579" i="15"/>
  <c r="H3578" i="15"/>
  <c r="H3577" i="15"/>
  <c r="H3576" i="15"/>
  <c r="H3575" i="15"/>
  <c r="H3574" i="15"/>
  <c r="H3573" i="15"/>
  <c r="H3572" i="15"/>
  <c r="H3571" i="15"/>
  <c r="H3570" i="15"/>
  <c r="H3569" i="15"/>
  <c r="H3568" i="15"/>
  <c r="H3567" i="15"/>
  <c r="H3566" i="15"/>
  <c r="H3565" i="15"/>
  <c r="H3564" i="15"/>
  <c r="H3563" i="15"/>
  <c r="H3562" i="15"/>
  <c r="H3561" i="15"/>
  <c r="H3560" i="15"/>
  <c r="H3559" i="15"/>
  <c r="H3558" i="15"/>
  <c r="H3557" i="15"/>
  <c r="H3556" i="15"/>
  <c r="H3555" i="15"/>
  <c r="H3554" i="15"/>
  <c r="H3553" i="15"/>
  <c r="H3552" i="15"/>
  <c r="H3551" i="15"/>
  <c r="H3550" i="15"/>
  <c r="H3549" i="15"/>
  <c r="H3548" i="15"/>
  <c r="H3547" i="15"/>
  <c r="H3546" i="15"/>
  <c r="H3545" i="15"/>
  <c r="H3544" i="15"/>
  <c r="H3543" i="15"/>
  <c r="H3542" i="15"/>
  <c r="H3541" i="15"/>
  <c r="H3540" i="15"/>
  <c r="H3539" i="15"/>
  <c r="H3538" i="15"/>
  <c r="H3537" i="15"/>
  <c r="H3536" i="15"/>
  <c r="H3535" i="15"/>
  <c r="H3534" i="15"/>
  <c r="H3533" i="15"/>
  <c r="H3532" i="15"/>
  <c r="H3531" i="15"/>
  <c r="H3530" i="15"/>
  <c r="H3529" i="15"/>
  <c r="H3528" i="15"/>
  <c r="H3527" i="15"/>
  <c r="H3526" i="15"/>
  <c r="H3525" i="15"/>
  <c r="H3524" i="15"/>
  <c r="H3523" i="15"/>
  <c r="H3522" i="15"/>
  <c r="H3521" i="15"/>
  <c r="H3520" i="15"/>
  <c r="H3519" i="15"/>
  <c r="H3518" i="15"/>
  <c r="H3517" i="15"/>
  <c r="H3516" i="15"/>
  <c r="H3515" i="15"/>
  <c r="H3514" i="15"/>
  <c r="H3513" i="15"/>
  <c r="H3512" i="15"/>
  <c r="H3511" i="15"/>
  <c r="H3510" i="15"/>
  <c r="H3509" i="15"/>
  <c r="H3508" i="15"/>
  <c r="H3507" i="15"/>
  <c r="H3506" i="15"/>
  <c r="H3505" i="15"/>
  <c r="H3504" i="15"/>
  <c r="H3503" i="15"/>
  <c r="H3502" i="15"/>
  <c r="H3501" i="15"/>
  <c r="H3500" i="15"/>
  <c r="H3499" i="15"/>
  <c r="H3498" i="15"/>
  <c r="H3497" i="15"/>
  <c r="H3496" i="15"/>
  <c r="H3495" i="15"/>
  <c r="H3494" i="15"/>
  <c r="H3493" i="15"/>
  <c r="H3492" i="15"/>
  <c r="H3491" i="15"/>
  <c r="H3490" i="15"/>
  <c r="H3489" i="15"/>
  <c r="H3488" i="15"/>
  <c r="H3487" i="15"/>
  <c r="H3486" i="15"/>
  <c r="H3485" i="15"/>
  <c r="H3484" i="15"/>
  <c r="H3483" i="15"/>
  <c r="H3482" i="15"/>
  <c r="H3481" i="15"/>
  <c r="H3480" i="15"/>
  <c r="H3479" i="15"/>
  <c r="H3478" i="15"/>
  <c r="H3477" i="15"/>
  <c r="H3476" i="15"/>
  <c r="H3475" i="15"/>
  <c r="H3474" i="15"/>
  <c r="H3473" i="15"/>
  <c r="H3472" i="15"/>
  <c r="H3471" i="15"/>
  <c r="H3470" i="15"/>
  <c r="H3469" i="15"/>
  <c r="H3468" i="15"/>
  <c r="H3467" i="15"/>
  <c r="H3466" i="15"/>
  <c r="H3465" i="15"/>
  <c r="H3464" i="15"/>
  <c r="H3463" i="15"/>
  <c r="H3462" i="15"/>
  <c r="H3461" i="15"/>
  <c r="H3460" i="15"/>
  <c r="H3459" i="15"/>
  <c r="H3458" i="15"/>
  <c r="H3457" i="15"/>
  <c r="H3456" i="15"/>
  <c r="H3455" i="15"/>
  <c r="H3454" i="15"/>
  <c r="H3453" i="15"/>
  <c r="H3452" i="15"/>
  <c r="H3451" i="15"/>
  <c r="H3450" i="15"/>
  <c r="H3449" i="15"/>
  <c r="H3448" i="15"/>
  <c r="H3447" i="15"/>
  <c r="H3446" i="15"/>
  <c r="H3445" i="15"/>
  <c r="H3444" i="15"/>
  <c r="H3443" i="15"/>
  <c r="H3442" i="15"/>
  <c r="H3441" i="15"/>
  <c r="H3440" i="15"/>
  <c r="H3439" i="15"/>
  <c r="H3438" i="15"/>
  <c r="H3437" i="15"/>
  <c r="H3436" i="15"/>
  <c r="H3435" i="15"/>
  <c r="H3434" i="15"/>
  <c r="H3433" i="15"/>
  <c r="H3432" i="15"/>
  <c r="H3431" i="15"/>
  <c r="H3430" i="15"/>
  <c r="H3429" i="15"/>
  <c r="H3428" i="15"/>
  <c r="H3427" i="15"/>
  <c r="H3426" i="15"/>
  <c r="H3425" i="15"/>
  <c r="H3424" i="15"/>
  <c r="H3423" i="15"/>
  <c r="H3422" i="15"/>
  <c r="H3421" i="15"/>
  <c r="H3420" i="15"/>
  <c r="H3419" i="15"/>
  <c r="H3418" i="15"/>
  <c r="H3417" i="15"/>
  <c r="H3416" i="15"/>
  <c r="H3415" i="15"/>
  <c r="H3414" i="15"/>
  <c r="H3413" i="15"/>
  <c r="H3412" i="15"/>
  <c r="H3411" i="15"/>
  <c r="H3410" i="15"/>
  <c r="H3409" i="15"/>
  <c r="H3408" i="15"/>
  <c r="H3407" i="15"/>
  <c r="H3406" i="15"/>
  <c r="H3405" i="15"/>
  <c r="H3404" i="15"/>
  <c r="H3403" i="15"/>
  <c r="H3402" i="15"/>
  <c r="H3401" i="15"/>
  <c r="H3400" i="15"/>
  <c r="H3399" i="15"/>
  <c r="H3398" i="15"/>
  <c r="H3397" i="15"/>
  <c r="H3396" i="15"/>
  <c r="H3395" i="15"/>
  <c r="H3394" i="15"/>
  <c r="H3393" i="15"/>
  <c r="H3392" i="15"/>
  <c r="H3391" i="15"/>
  <c r="H3390" i="15"/>
  <c r="H3389" i="15"/>
  <c r="H3388" i="15"/>
  <c r="H3387" i="15"/>
  <c r="H3386" i="15"/>
  <c r="H3385" i="15"/>
  <c r="H3384" i="15"/>
  <c r="H3383" i="15"/>
  <c r="H3382" i="15"/>
  <c r="H3381" i="15"/>
  <c r="H3380" i="15"/>
  <c r="H3379" i="15"/>
  <c r="H3378" i="15"/>
  <c r="H3377" i="15"/>
  <c r="H3376" i="15"/>
  <c r="H3375" i="15"/>
  <c r="H3374" i="15"/>
  <c r="H3373" i="15"/>
  <c r="H3372" i="15"/>
  <c r="H3371" i="15"/>
  <c r="H3370" i="15"/>
  <c r="H3369" i="15"/>
  <c r="H3368" i="15"/>
  <c r="H3367" i="15"/>
  <c r="H3366" i="15"/>
  <c r="H3365" i="15"/>
  <c r="H3364" i="15"/>
  <c r="H3363" i="15"/>
  <c r="H3362" i="15"/>
  <c r="H3361" i="15"/>
  <c r="H3360" i="15"/>
  <c r="H3359" i="15"/>
  <c r="H3358" i="15"/>
  <c r="H3357" i="15"/>
  <c r="H3356" i="15"/>
  <c r="H3355" i="15"/>
  <c r="H3354" i="15"/>
  <c r="H3353" i="15"/>
  <c r="H3352" i="15"/>
  <c r="H3351" i="15"/>
  <c r="H3350" i="15"/>
  <c r="H3349" i="15"/>
  <c r="H3348" i="15"/>
  <c r="H3347" i="15"/>
  <c r="H3346" i="15"/>
  <c r="H3345" i="15"/>
  <c r="H3344" i="15"/>
  <c r="H3343" i="15"/>
  <c r="H3342" i="15"/>
  <c r="H3341" i="15"/>
  <c r="H3340" i="15"/>
  <c r="H3339" i="15"/>
  <c r="H3338" i="15"/>
  <c r="H3337" i="15"/>
  <c r="H3336" i="15"/>
  <c r="H3335" i="15"/>
  <c r="H3334" i="15"/>
  <c r="H3333" i="15"/>
  <c r="H3332" i="15"/>
  <c r="H3331" i="15"/>
  <c r="H3330" i="15"/>
  <c r="H3329" i="15"/>
  <c r="H3328" i="15"/>
  <c r="H3327" i="15"/>
  <c r="H3326" i="15"/>
  <c r="H3325" i="15"/>
  <c r="H3324" i="15"/>
  <c r="H3323" i="15"/>
  <c r="H3322" i="15"/>
  <c r="H3321" i="15"/>
  <c r="H3320" i="15"/>
  <c r="H3319" i="15"/>
  <c r="H3318" i="15"/>
  <c r="H3317" i="15"/>
  <c r="H3316" i="15"/>
  <c r="H3315" i="15"/>
  <c r="H3314" i="15"/>
  <c r="H3313" i="15"/>
  <c r="H3312" i="15"/>
  <c r="H3311" i="15"/>
  <c r="H3310" i="15"/>
  <c r="H3309" i="15"/>
  <c r="H3308" i="15"/>
  <c r="H3307" i="15"/>
  <c r="H3306" i="15"/>
  <c r="H3305" i="15"/>
  <c r="H3304" i="15"/>
  <c r="H3303" i="15"/>
  <c r="H3302" i="15"/>
  <c r="H3301" i="15"/>
  <c r="H3300" i="15"/>
  <c r="H3299" i="15"/>
  <c r="H3298" i="15"/>
  <c r="H3297" i="15"/>
  <c r="H3296" i="15"/>
  <c r="H3295" i="15"/>
  <c r="H3294" i="15"/>
  <c r="H3293" i="15"/>
  <c r="H3292" i="15"/>
  <c r="H3291" i="15"/>
  <c r="H3290" i="15"/>
  <c r="H3289" i="15"/>
  <c r="H3288" i="15"/>
  <c r="H3287" i="15"/>
  <c r="H3286" i="15"/>
  <c r="H3285" i="15"/>
  <c r="H3284" i="15"/>
  <c r="H3283" i="15"/>
  <c r="H3282" i="15"/>
  <c r="H3281" i="15"/>
  <c r="H3280" i="15"/>
  <c r="H3279" i="15"/>
  <c r="H3278" i="15"/>
  <c r="H3277" i="15"/>
  <c r="H3276" i="15"/>
  <c r="H3275" i="15"/>
  <c r="H3274" i="15"/>
  <c r="H3273" i="15"/>
  <c r="H3272" i="15"/>
  <c r="H3271" i="15"/>
  <c r="H3270" i="15"/>
  <c r="H3269" i="15"/>
  <c r="H3268" i="15"/>
  <c r="H3267" i="15"/>
  <c r="H3266" i="15"/>
  <c r="H3265" i="15"/>
  <c r="H3264" i="15"/>
  <c r="H3263" i="15"/>
  <c r="H3262" i="15"/>
  <c r="H3261" i="15"/>
  <c r="H3260" i="15"/>
  <c r="H3259" i="15"/>
  <c r="H3258" i="15"/>
  <c r="H3257" i="15"/>
  <c r="H3256" i="15"/>
  <c r="H3255" i="15"/>
  <c r="H3254" i="15"/>
  <c r="H3253" i="15"/>
  <c r="H3252" i="15"/>
  <c r="H3251" i="15"/>
  <c r="H3250" i="15"/>
  <c r="H3249" i="15"/>
  <c r="H3248" i="15"/>
  <c r="H3247" i="15"/>
  <c r="H3246" i="15"/>
  <c r="H3245" i="15"/>
  <c r="H3244" i="15"/>
  <c r="H3243" i="15"/>
  <c r="H3242" i="15"/>
  <c r="H3241" i="15"/>
  <c r="H3240" i="15"/>
  <c r="H3239" i="15"/>
  <c r="H3238" i="15"/>
  <c r="H3237" i="15"/>
  <c r="H3236" i="15"/>
  <c r="H3235" i="15"/>
  <c r="H3234" i="15"/>
  <c r="H3233" i="15"/>
  <c r="H3232" i="15"/>
  <c r="H3231" i="15"/>
  <c r="H3230" i="15"/>
  <c r="H3229" i="15"/>
  <c r="H3228" i="15"/>
  <c r="H3227" i="15"/>
  <c r="H3226" i="15"/>
  <c r="H3225" i="15"/>
  <c r="H3224" i="15"/>
  <c r="H3223" i="15"/>
  <c r="H3222" i="15"/>
  <c r="H3221" i="15"/>
  <c r="H3220" i="15"/>
  <c r="H3219" i="15"/>
  <c r="H3218" i="15"/>
  <c r="H3217" i="15"/>
  <c r="H3216" i="15"/>
  <c r="H3215" i="15"/>
  <c r="H3214" i="15"/>
  <c r="H3213" i="15"/>
  <c r="H3212" i="15"/>
  <c r="H3211" i="15"/>
  <c r="H3210" i="15"/>
  <c r="H3209" i="15"/>
  <c r="H3208" i="15"/>
  <c r="H3207" i="15"/>
  <c r="H3206" i="15"/>
  <c r="H3205" i="15"/>
  <c r="H3204" i="15"/>
  <c r="H3203" i="15"/>
  <c r="H3202" i="15"/>
  <c r="H3201" i="15"/>
  <c r="H3200" i="15"/>
  <c r="H3199" i="15"/>
  <c r="H3198" i="15"/>
  <c r="H3197" i="15"/>
  <c r="H3196" i="15"/>
  <c r="H3195" i="15"/>
  <c r="H3194" i="15"/>
  <c r="H3193" i="15"/>
  <c r="H3192" i="15"/>
  <c r="H3191" i="15"/>
  <c r="H3190" i="15"/>
  <c r="H3189" i="15"/>
  <c r="H3188" i="15"/>
  <c r="H3187" i="15"/>
  <c r="H3186" i="15"/>
  <c r="H3185" i="15"/>
  <c r="H3184" i="15"/>
  <c r="H3183" i="15"/>
  <c r="H3182" i="15"/>
  <c r="H3181" i="15"/>
  <c r="H3180" i="15"/>
  <c r="H3179" i="15"/>
  <c r="H3178" i="15"/>
  <c r="H3177" i="15"/>
  <c r="H3176" i="15"/>
  <c r="H3175" i="15"/>
  <c r="H3174" i="15"/>
  <c r="H3173" i="15"/>
  <c r="H3172" i="15"/>
  <c r="H3171" i="15"/>
  <c r="H3170" i="15"/>
  <c r="H3169" i="15"/>
  <c r="H3168" i="15"/>
  <c r="H3167" i="15"/>
  <c r="H3166" i="15"/>
  <c r="H3165" i="15"/>
  <c r="H3164" i="15"/>
  <c r="H3163" i="15"/>
  <c r="H3162" i="15"/>
  <c r="H3161" i="15"/>
  <c r="H3160" i="15"/>
  <c r="H3159" i="15"/>
  <c r="H3158" i="15"/>
  <c r="H3157" i="15"/>
  <c r="H3156" i="15"/>
  <c r="H3155" i="15"/>
  <c r="H3154" i="15"/>
  <c r="H3153" i="15"/>
  <c r="H3152" i="15"/>
  <c r="H3151" i="15"/>
  <c r="H3150" i="15"/>
  <c r="H3149" i="15"/>
  <c r="H3148" i="15"/>
  <c r="H3147" i="15"/>
  <c r="H3146" i="15"/>
  <c r="H3145" i="15"/>
  <c r="H3144" i="15"/>
  <c r="H3143" i="15"/>
  <c r="H3142" i="15"/>
  <c r="H3141" i="15"/>
  <c r="H3140" i="15"/>
  <c r="H3139" i="15"/>
  <c r="H3138" i="15"/>
  <c r="H3137" i="15"/>
  <c r="H3136" i="15"/>
  <c r="H3135" i="15"/>
  <c r="H3134" i="15"/>
  <c r="H3133" i="15"/>
  <c r="H3132" i="15"/>
  <c r="H3131" i="15"/>
  <c r="H3130" i="15"/>
  <c r="H3129" i="15"/>
  <c r="H3128" i="15"/>
  <c r="H3127" i="15"/>
  <c r="H3126" i="15"/>
  <c r="H3125" i="15"/>
  <c r="H3124" i="15"/>
  <c r="H3123" i="15"/>
  <c r="H3122" i="15"/>
  <c r="H3121" i="15"/>
  <c r="H3120" i="15"/>
  <c r="H3119" i="15"/>
  <c r="H3118" i="15"/>
  <c r="H3117" i="15"/>
  <c r="H3116" i="15"/>
  <c r="H3115" i="15"/>
  <c r="H3114" i="15"/>
  <c r="H3113" i="15"/>
  <c r="H3112" i="15"/>
  <c r="H3111" i="15"/>
  <c r="H3110" i="15"/>
  <c r="H3109" i="15"/>
  <c r="H3108" i="15"/>
  <c r="H3107" i="15"/>
  <c r="H3106" i="15"/>
  <c r="H3105" i="15"/>
  <c r="H3104" i="15"/>
  <c r="H3103" i="15"/>
  <c r="H3102" i="15"/>
  <c r="H3101" i="15"/>
  <c r="H3100" i="15"/>
  <c r="H3099" i="15"/>
  <c r="H3098" i="15"/>
  <c r="H3097" i="15"/>
  <c r="H3096" i="15"/>
  <c r="H3095" i="15"/>
  <c r="H3094" i="15"/>
  <c r="H3093" i="15"/>
  <c r="H3092" i="15"/>
  <c r="H3091" i="15"/>
  <c r="H3090" i="15"/>
  <c r="H3089" i="15"/>
  <c r="H3088" i="15"/>
  <c r="H3087" i="15"/>
  <c r="H3086" i="15"/>
  <c r="H3085" i="15"/>
  <c r="H3084" i="15"/>
  <c r="H3083" i="15"/>
  <c r="H3082" i="15"/>
  <c r="H3081" i="15"/>
  <c r="H3080" i="15"/>
  <c r="H3079" i="15"/>
  <c r="H3078" i="15"/>
  <c r="H3077" i="15"/>
  <c r="H3076" i="15"/>
  <c r="H3075" i="15"/>
  <c r="H3074" i="15"/>
  <c r="H3073" i="15"/>
  <c r="H3072" i="15"/>
  <c r="H3071" i="15"/>
  <c r="H3070" i="15"/>
  <c r="H3069" i="15"/>
  <c r="H3068" i="15"/>
  <c r="H3067" i="15"/>
  <c r="H3066" i="15"/>
  <c r="H3065" i="15"/>
  <c r="H3064" i="15"/>
  <c r="H3063" i="15"/>
  <c r="H3062" i="15"/>
  <c r="H3061" i="15"/>
  <c r="H3060" i="15"/>
  <c r="H3059" i="15"/>
  <c r="H3058" i="15"/>
  <c r="H3057" i="15"/>
  <c r="H3056" i="15"/>
  <c r="H3055" i="15"/>
  <c r="H3054" i="15"/>
  <c r="H3053" i="15"/>
  <c r="H3052" i="15"/>
  <c r="H3051" i="15"/>
  <c r="H3050" i="15"/>
  <c r="H3049" i="15"/>
  <c r="H3048" i="15"/>
  <c r="H3047" i="15"/>
  <c r="H3046" i="15"/>
  <c r="H3045" i="15"/>
  <c r="H3044" i="15"/>
  <c r="H3043" i="15"/>
  <c r="H3042" i="15"/>
  <c r="H3041" i="15"/>
  <c r="H3040" i="15"/>
  <c r="H3039" i="15"/>
  <c r="H3038" i="15"/>
  <c r="H3037" i="15"/>
  <c r="H3036" i="15"/>
  <c r="H3035" i="15"/>
  <c r="H3034" i="15"/>
  <c r="H3033" i="15"/>
  <c r="H3032" i="15"/>
  <c r="H3031" i="15"/>
  <c r="H3030" i="15"/>
  <c r="H3029" i="15"/>
  <c r="H3028" i="15"/>
  <c r="H3027" i="15"/>
  <c r="H3026" i="15"/>
  <c r="H3025" i="15"/>
  <c r="H3024" i="15"/>
  <c r="H3023" i="15"/>
  <c r="H3022" i="15"/>
  <c r="H3021" i="15"/>
  <c r="H3020" i="15"/>
  <c r="H3019" i="15"/>
  <c r="H3018" i="15"/>
  <c r="H3017" i="15"/>
  <c r="H3016" i="15"/>
  <c r="H3015" i="15"/>
  <c r="H3014" i="15"/>
  <c r="H3013" i="15"/>
  <c r="H3012" i="15"/>
  <c r="H3011" i="15"/>
  <c r="H3010" i="15"/>
  <c r="H3009" i="15"/>
  <c r="H3008" i="15"/>
  <c r="H3007" i="15"/>
  <c r="H3006" i="15"/>
  <c r="H3005" i="15"/>
  <c r="H3004" i="15"/>
  <c r="H3003" i="15"/>
  <c r="H3002" i="15"/>
  <c r="H3001" i="15"/>
  <c r="H3000" i="15"/>
  <c r="H2999" i="15"/>
  <c r="H2998" i="15"/>
  <c r="H2997" i="15"/>
  <c r="H2996" i="15"/>
  <c r="H2995" i="15"/>
  <c r="H2994" i="15"/>
  <c r="H2993" i="15"/>
  <c r="H2992" i="15"/>
  <c r="H2991" i="15"/>
  <c r="H2990" i="15"/>
  <c r="H2989" i="15"/>
  <c r="H2988" i="15"/>
  <c r="H2987" i="15"/>
  <c r="H2986" i="15"/>
  <c r="H2985" i="15"/>
  <c r="H2984" i="15"/>
  <c r="H2983" i="15"/>
  <c r="H2982" i="15"/>
  <c r="H2981" i="15"/>
  <c r="H2980" i="15"/>
  <c r="H2979" i="15"/>
  <c r="H2978" i="15"/>
  <c r="H2977" i="15"/>
  <c r="H2976" i="15"/>
  <c r="H2975" i="15"/>
  <c r="H2974" i="15"/>
  <c r="H2973" i="15"/>
  <c r="H2972" i="15"/>
  <c r="H2971" i="15"/>
  <c r="H2970" i="15"/>
  <c r="H2969" i="15"/>
  <c r="H2968" i="15"/>
  <c r="H2967" i="15"/>
  <c r="H2966" i="15"/>
  <c r="H2965" i="15"/>
  <c r="H2964" i="15"/>
  <c r="H2963" i="15"/>
  <c r="H2962" i="15"/>
  <c r="H2961" i="15"/>
  <c r="H2960" i="15"/>
  <c r="H2959" i="15"/>
  <c r="H2958" i="15"/>
  <c r="H2957" i="15"/>
  <c r="H2956" i="15"/>
  <c r="H2955" i="15"/>
  <c r="H2954" i="15"/>
  <c r="H2953" i="15"/>
  <c r="H2952" i="15"/>
  <c r="H2951" i="15"/>
  <c r="H2950" i="15"/>
  <c r="H2949" i="15"/>
  <c r="H2948" i="15"/>
  <c r="H2947" i="15"/>
  <c r="H2946" i="15"/>
  <c r="H2945" i="15"/>
  <c r="H2944" i="15"/>
  <c r="H2943" i="15"/>
  <c r="H2942" i="15"/>
  <c r="H2941" i="15"/>
  <c r="H2940" i="15"/>
  <c r="H2939" i="15"/>
  <c r="H2938" i="15"/>
  <c r="H2937" i="15"/>
  <c r="H2936" i="15"/>
  <c r="H2935" i="15"/>
  <c r="H2934" i="15"/>
  <c r="H2933" i="15"/>
  <c r="H2932" i="15"/>
  <c r="H2931" i="15"/>
  <c r="H2930" i="15"/>
  <c r="H2929" i="15"/>
  <c r="H2928" i="15"/>
  <c r="H2927" i="15"/>
  <c r="H2926" i="15"/>
  <c r="H2925" i="15"/>
  <c r="H2924" i="15"/>
  <c r="H2923" i="15"/>
  <c r="H2922" i="15"/>
  <c r="H2921" i="15"/>
  <c r="H2920" i="15"/>
  <c r="H2919" i="15"/>
  <c r="H2918" i="15"/>
  <c r="H2917" i="15"/>
  <c r="H2916" i="15"/>
  <c r="H2915" i="15"/>
  <c r="H2914" i="15"/>
  <c r="H2913" i="15"/>
  <c r="H2912" i="15"/>
  <c r="H2911" i="15"/>
  <c r="H2910" i="15"/>
  <c r="H2909" i="15"/>
  <c r="H2908" i="15"/>
  <c r="H2907" i="15"/>
  <c r="H2906" i="15"/>
  <c r="H2905" i="15"/>
  <c r="H2904" i="15"/>
  <c r="H2903" i="15"/>
  <c r="H2902" i="15"/>
  <c r="H2901" i="15"/>
  <c r="H2900" i="15"/>
  <c r="H2899" i="15"/>
  <c r="H2898" i="15"/>
  <c r="H2897" i="15"/>
  <c r="H2896" i="15"/>
  <c r="H2895" i="15"/>
  <c r="H2894" i="15"/>
  <c r="H2893" i="15"/>
  <c r="H2892" i="15"/>
  <c r="H2891" i="15"/>
  <c r="H2890" i="15"/>
  <c r="H2889" i="15"/>
  <c r="H2888" i="15"/>
  <c r="H2887" i="15"/>
  <c r="H2886" i="15"/>
  <c r="H2885" i="15"/>
  <c r="H2884" i="15"/>
  <c r="H2883" i="15"/>
  <c r="H2882" i="15"/>
  <c r="H2881" i="15"/>
  <c r="H2880" i="15"/>
  <c r="H2879" i="15"/>
  <c r="H2878" i="15"/>
  <c r="H2877" i="15"/>
  <c r="H2876" i="15"/>
  <c r="H2875" i="15"/>
  <c r="H2874" i="15"/>
  <c r="H2873" i="15"/>
  <c r="H2872" i="15"/>
  <c r="H2871" i="15"/>
  <c r="H2870" i="15"/>
  <c r="H2869" i="15"/>
  <c r="H2868" i="15"/>
  <c r="H2867" i="15"/>
  <c r="H2866" i="15"/>
  <c r="H2865" i="15"/>
  <c r="H2864" i="15"/>
  <c r="H2863" i="15"/>
  <c r="H2862" i="15"/>
  <c r="H2861" i="15"/>
  <c r="H2860" i="15"/>
  <c r="H2859" i="15"/>
  <c r="H2858" i="15"/>
  <c r="H2857" i="15"/>
  <c r="H2856" i="15"/>
  <c r="H2855" i="15"/>
  <c r="H2854" i="15"/>
  <c r="H2853" i="15"/>
  <c r="H2852" i="15"/>
  <c r="H2851" i="15"/>
  <c r="H2850" i="15"/>
  <c r="H2849" i="15"/>
  <c r="H2848" i="15"/>
  <c r="H2847" i="15"/>
  <c r="H2846" i="15"/>
  <c r="H2845" i="15"/>
  <c r="H2844" i="15"/>
  <c r="H2843" i="15"/>
  <c r="H2842" i="15"/>
  <c r="H2841" i="15"/>
  <c r="H2840" i="15"/>
  <c r="H2839" i="15"/>
  <c r="H2838" i="15"/>
  <c r="H2837" i="15"/>
  <c r="H2836" i="15"/>
  <c r="H2835" i="15"/>
  <c r="H2834" i="15"/>
  <c r="H2833" i="15"/>
  <c r="H2832" i="15"/>
  <c r="H2831" i="15"/>
  <c r="H2830" i="15"/>
  <c r="H2829" i="15"/>
  <c r="H2828" i="15"/>
  <c r="H2827" i="15"/>
  <c r="H2826" i="15"/>
  <c r="H2825" i="15"/>
  <c r="H2824" i="15"/>
  <c r="H2823" i="15"/>
  <c r="H2822" i="15"/>
  <c r="H2821" i="15"/>
  <c r="H2820" i="15"/>
  <c r="H2819" i="15"/>
  <c r="H2818" i="15"/>
  <c r="H2817" i="15"/>
  <c r="H2816" i="15"/>
  <c r="H2815" i="15"/>
  <c r="H2814" i="15"/>
  <c r="H2813" i="15"/>
  <c r="H2812" i="15"/>
  <c r="H2811" i="15"/>
  <c r="H2810" i="15"/>
  <c r="H2809" i="15"/>
  <c r="H2808" i="15"/>
  <c r="H2807" i="15"/>
  <c r="H2806" i="15"/>
  <c r="H2805" i="15"/>
  <c r="H2804" i="15"/>
  <c r="H2803" i="15"/>
  <c r="H2802" i="15"/>
  <c r="H2801" i="15"/>
  <c r="H2800" i="15"/>
  <c r="H2799" i="15"/>
  <c r="H2798" i="15"/>
  <c r="H2797" i="15"/>
  <c r="H2796" i="15"/>
  <c r="H2795" i="15"/>
  <c r="H2794" i="15"/>
  <c r="H2793" i="15"/>
  <c r="H2792" i="15"/>
  <c r="H2791" i="15"/>
  <c r="H2790" i="15"/>
  <c r="H2789" i="15"/>
  <c r="H2788" i="15"/>
  <c r="H2787" i="15"/>
  <c r="H2786" i="15"/>
  <c r="H2785" i="15"/>
  <c r="H2784" i="15"/>
  <c r="H2783" i="15"/>
  <c r="H2782" i="15"/>
  <c r="H2781" i="15"/>
  <c r="H2780" i="15"/>
  <c r="H2779" i="15"/>
  <c r="H2778" i="15"/>
  <c r="H2777" i="15"/>
  <c r="H2776" i="15"/>
  <c r="H2775" i="15"/>
  <c r="H2774" i="15"/>
  <c r="H2773" i="15"/>
  <c r="H2772" i="15"/>
  <c r="H2771" i="15"/>
  <c r="H2770" i="15"/>
  <c r="H2769" i="15"/>
  <c r="H2768" i="15"/>
  <c r="H2767" i="15"/>
  <c r="H2766" i="15"/>
  <c r="H2765" i="15"/>
  <c r="H2764" i="15"/>
  <c r="H2763" i="15"/>
  <c r="H2762" i="15"/>
  <c r="H2761" i="15"/>
  <c r="H2760" i="15"/>
  <c r="H2759" i="15"/>
  <c r="H2758" i="15"/>
  <c r="H2757" i="15"/>
  <c r="H2756" i="15"/>
  <c r="H2755" i="15"/>
  <c r="H2754" i="15"/>
  <c r="H2753" i="15"/>
  <c r="H2752" i="15"/>
  <c r="H2751" i="15"/>
  <c r="H2750" i="15"/>
  <c r="H2749" i="15"/>
  <c r="H2748" i="15"/>
  <c r="H2747" i="15"/>
  <c r="H2746" i="15"/>
  <c r="H2745" i="15"/>
  <c r="H2744" i="15"/>
  <c r="H2743" i="15"/>
  <c r="H2742" i="15"/>
  <c r="H2741" i="15"/>
  <c r="H2740" i="15"/>
  <c r="H2739" i="15"/>
  <c r="H2738" i="15"/>
  <c r="H2737" i="15"/>
  <c r="H2736" i="15"/>
  <c r="H2735" i="15"/>
  <c r="H2734" i="15"/>
  <c r="H2733" i="15"/>
  <c r="H2732" i="15"/>
  <c r="H2731" i="15"/>
  <c r="H2730" i="15"/>
  <c r="H2729" i="15"/>
  <c r="H2728" i="15"/>
  <c r="H2727" i="15"/>
  <c r="H2726" i="15"/>
  <c r="H2725" i="15"/>
  <c r="H2724" i="15"/>
  <c r="H2723" i="15"/>
  <c r="H2722" i="15"/>
  <c r="H2721" i="15"/>
  <c r="H2720" i="15"/>
  <c r="H2719" i="15"/>
  <c r="H2718" i="15"/>
  <c r="H2717" i="15"/>
  <c r="H2716" i="15"/>
  <c r="H2715" i="15"/>
  <c r="H2714" i="15"/>
  <c r="H2713" i="15"/>
  <c r="H2712" i="15"/>
  <c r="H2711" i="15"/>
  <c r="H2710" i="15"/>
  <c r="H2709" i="15"/>
  <c r="H2708" i="15"/>
  <c r="H2707" i="15"/>
  <c r="H2706" i="15"/>
  <c r="H2705" i="15"/>
  <c r="H2704" i="15"/>
  <c r="H2703" i="15"/>
  <c r="H2702" i="15"/>
  <c r="H2701" i="15"/>
  <c r="H2700" i="15"/>
  <c r="H2699" i="15"/>
  <c r="H2698" i="15"/>
  <c r="H2697" i="15"/>
  <c r="H2696" i="15"/>
  <c r="H2695" i="15"/>
  <c r="H2694" i="15"/>
  <c r="H2693" i="15"/>
  <c r="H2692" i="15"/>
  <c r="H2691" i="15"/>
  <c r="H2690" i="15"/>
  <c r="H2689" i="15"/>
  <c r="H2688" i="15"/>
  <c r="H2687" i="15"/>
  <c r="H2686" i="15"/>
  <c r="H2685" i="15"/>
  <c r="H2684" i="15"/>
  <c r="H2683" i="15"/>
  <c r="H2682" i="15"/>
  <c r="H2681" i="15"/>
  <c r="H2680" i="15"/>
  <c r="H2679" i="15"/>
  <c r="H2678" i="15"/>
  <c r="H2677" i="15"/>
  <c r="H2676" i="15"/>
  <c r="H2675" i="15"/>
  <c r="H2674" i="15"/>
  <c r="H2673" i="15"/>
  <c r="H2672" i="15"/>
  <c r="H2671" i="15"/>
  <c r="H2670" i="15"/>
  <c r="H2669" i="15"/>
  <c r="H2668" i="15"/>
  <c r="H2667" i="15"/>
  <c r="H2666" i="15"/>
  <c r="H2665" i="15"/>
  <c r="H2664" i="15"/>
  <c r="H2663" i="15"/>
  <c r="H2662" i="15"/>
  <c r="H2661" i="15"/>
  <c r="H2660" i="15"/>
  <c r="H2659" i="15"/>
  <c r="H2658" i="15"/>
  <c r="H2657" i="15"/>
  <c r="H2656" i="15"/>
  <c r="H2655" i="15"/>
  <c r="H2654" i="15"/>
  <c r="H2653" i="15"/>
  <c r="H2652" i="15"/>
  <c r="H2651" i="15"/>
  <c r="H2650" i="15"/>
  <c r="H2649" i="15"/>
  <c r="H2648" i="15"/>
  <c r="H2647" i="15"/>
  <c r="H2646" i="15"/>
  <c r="H2645" i="15"/>
  <c r="H2644" i="15"/>
  <c r="H2643" i="15"/>
  <c r="H2642" i="15"/>
  <c r="H2641" i="15"/>
  <c r="H2640" i="15"/>
  <c r="H2639" i="15"/>
  <c r="H2638" i="15"/>
  <c r="H2637" i="15"/>
  <c r="H2636" i="15"/>
  <c r="H2635" i="15"/>
  <c r="H2634" i="15"/>
  <c r="H2633" i="15"/>
  <c r="H2632" i="15"/>
  <c r="H2631" i="15"/>
  <c r="H2630" i="15"/>
  <c r="H2629" i="15"/>
  <c r="H2628" i="15"/>
  <c r="H2627" i="15"/>
  <c r="H2626" i="15"/>
  <c r="H2625" i="15"/>
  <c r="H2624" i="15"/>
  <c r="H2623" i="15"/>
  <c r="H2622" i="15"/>
  <c r="H2621" i="15"/>
  <c r="H2620" i="15"/>
  <c r="H2619" i="15"/>
  <c r="H2618" i="15"/>
  <c r="H2617" i="15"/>
  <c r="H2616" i="15"/>
  <c r="H2615" i="15"/>
  <c r="H2614" i="15"/>
  <c r="H2613" i="15"/>
  <c r="H2612" i="15"/>
  <c r="H2611" i="15"/>
  <c r="H2610" i="15"/>
  <c r="H2609" i="15"/>
  <c r="H2608" i="15"/>
  <c r="H2607" i="15"/>
  <c r="H2606" i="15"/>
  <c r="H2605" i="15"/>
  <c r="H2604" i="15"/>
  <c r="H2603" i="15"/>
  <c r="H2602" i="15"/>
  <c r="H2601" i="15"/>
  <c r="H2600" i="15"/>
  <c r="H2599" i="15"/>
  <c r="H2598" i="15"/>
  <c r="H2597" i="15"/>
  <c r="H2596" i="15"/>
  <c r="H2595" i="15"/>
  <c r="H2594" i="15"/>
  <c r="H2593" i="15"/>
  <c r="H2592" i="15"/>
  <c r="H2591" i="15"/>
  <c r="H2590" i="15"/>
  <c r="H2589" i="15"/>
  <c r="H2588" i="15"/>
  <c r="H2587" i="15"/>
  <c r="H2586" i="15"/>
  <c r="H2585" i="15"/>
  <c r="H2584" i="15"/>
  <c r="H2583" i="15"/>
  <c r="H2582" i="15"/>
  <c r="H2581" i="15"/>
  <c r="H2580" i="15"/>
  <c r="H2579" i="15"/>
  <c r="H2578" i="15"/>
  <c r="H2577" i="15"/>
  <c r="H2576" i="15"/>
  <c r="H2575" i="15"/>
  <c r="H2574" i="15"/>
  <c r="H2573" i="15"/>
  <c r="H2572" i="15"/>
  <c r="H2571" i="15"/>
  <c r="H2570" i="15"/>
  <c r="H2569" i="15"/>
  <c r="H2568" i="15"/>
  <c r="H2567" i="15"/>
  <c r="H2566" i="15"/>
  <c r="H2565" i="15"/>
  <c r="H2564" i="15"/>
  <c r="H2563" i="15"/>
  <c r="H2562" i="15"/>
  <c r="H2561" i="15"/>
  <c r="H2560" i="15"/>
  <c r="H2559" i="15"/>
  <c r="H2558" i="15"/>
  <c r="H2557" i="15"/>
  <c r="H2556" i="15"/>
  <c r="H2555" i="15"/>
  <c r="H2554" i="15"/>
  <c r="H2553" i="15"/>
  <c r="H2552" i="15"/>
  <c r="H2551" i="15"/>
  <c r="H2550" i="15"/>
  <c r="H2549" i="15"/>
  <c r="H2548" i="15"/>
  <c r="H2547" i="15"/>
  <c r="H2546" i="15"/>
  <c r="H2545" i="15"/>
  <c r="H2544" i="15"/>
  <c r="H2543" i="15"/>
  <c r="H2542" i="15"/>
  <c r="H2541" i="15"/>
  <c r="H2540" i="15"/>
  <c r="H2539" i="15"/>
  <c r="H2538" i="15"/>
  <c r="H2537" i="15"/>
  <c r="H2536" i="15"/>
  <c r="H2535" i="15"/>
  <c r="H2534" i="15"/>
  <c r="H2533" i="15"/>
  <c r="H2532" i="15"/>
  <c r="H2531" i="15"/>
  <c r="H2530" i="15"/>
  <c r="H2529" i="15"/>
  <c r="H2528" i="15"/>
  <c r="H2527" i="15"/>
  <c r="H2526" i="15"/>
  <c r="H2525" i="15"/>
  <c r="H2524" i="15"/>
  <c r="H2523" i="15"/>
  <c r="H2522" i="15"/>
  <c r="H2521" i="15"/>
  <c r="H2520" i="15"/>
  <c r="H2519" i="15"/>
  <c r="H2518" i="15"/>
  <c r="H2517" i="15"/>
  <c r="H2516" i="15"/>
  <c r="H2515" i="15"/>
  <c r="H2514" i="15"/>
  <c r="H2513" i="15"/>
  <c r="H2512" i="15"/>
  <c r="H2511" i="15"/>
  <c r="H2510" i="15"/>
  <c r="H2509" i="15"/>
  <c r="H2508" i="15"/>
  <c r="H2507" i="15"/>
  <c r="H2506" i="15"/>
  <c r="H2505" i="15"/>
  <c r="H2504" i="15"/>
  <c r="H2503" i="15"/>
  <c r="H2502" i="15"/>
  <c r="H2501" i="15"/>
  <c r="H2500" i="15"/>
  <c r="H2499" i="15"/>
  <c r="H2498" i="15"/>
  <c r="H2497" i="15"/>
  <c r="H2496" i="15"/>
  <c r="H2495" i="15"/>
  <c r="H2494" i="15"/>
  <c r="H2493" i="15"/>
  <c r="H2492" i="15"/>
  <c r="H2491" i="15"/>
  <c r="H2490" i="15"/>
  <c r="H2489" i="15"/>
  <c r="H2488" i="15"/>
  <c r="H2487" i="15"/>
  <c r="H2486" i="15"/>
  <c r="H2485" i="15"/>
  <c r="H2484" i="15"/>
  <c r="H2483" i="15"/>
  <c r="H2482" i="15"/>
  <c r="H2481" i="15"/>
  <c r="H2480" i="15"/>
  <c r="H2479" i="15"/>
  <c r="H2478" i="15"/>
  <c r="H2477" i="15"/>
  <c r="H2476" i="15"/>
  <c r="H2475" i="15"/>
  <c r="H2474" i="15"/>
  <c r="H2473" i="15"/>
  <c r="H2472" i="15"/>
  <c r="H2471" i="15"/>
  <c r="H2470" i="15"/>
  <c r="H2469" i="15"/>
  <c r="H2468" i="15"/>
  <c r="H2467" i="15"/>
  <c r="H2466" i="15"/>
  <c r="H2465" i="15"/>
  <c r="H2464" i="15"/>
  <c r="H2463" i="15"/>
  <c r="H2462" i="15"/>
  <c r="H2461" i="15"/>
  <c r="H2460" i="15"/>
  <c r="H2459" i="15"/>
  <c r="H2458" i="15"/>
  <c r="H2457" i="15"/>
  <c r="H2456" i="15"/>
  <c r="H2455" i="15"/>
  <c r="H2454" i="15"/>
  <c r="H2453" i="15"/>
  <c r="H2452" i="15"/>
  <c r="H2451" i="15"/>
  <c r="H2450" i="15"/>
  <c r="H2449" i="15"/>
  <c r="H2448" i="15"/>
  <c r="H2447" i="15"/>
  <c r="H2446" i="15"/>
  <c r="H2445" i="15"/>
  <c r="H2444" i="15"/>
  <c r="H2443" i="15"/>
  <c r="H2442" i="15"/>
  <c r="H2441" i="15"/>
  <c r="H2440" i="15"/>
  <c r="H2439" i="15"/>
  <c r="H2438" i="15"/>
  <c r="H2437" i="15"/>
  <c r="H2436" i="15"/>
  <c r="H2435" i="15"/>
  <c r="H2434" i="15"/>
  <c r="H2433" i="15"/>
  <c r="H2432" i="15"/>
  <c r="H2431" i="15"/>
  <c r="H2430" i="15"/>
  <c r="H2429" i="15"/>
  <c r="H2428" i="15"/>
  <c r="H2427" i="15"/>
  <c r="H2426" i="15"/>
  <c r="H2425" i="15"/>
  <c r="H2424" i="15"/>
  <c r="H2423" i="15"/>
  <c r="H2422" i="15"/>
  <c r="H2421" i="15"/>
  <c r="H2420" i="15"/>
  <c r="H2419" i="15"/>
  <c r="H2418" i="15"/>
  <c r="H2417" i="15"/>
  <c r="H2416" i="15"/>
  <c r="H2415" i="15"/>
  <c r="H2414" i="15"/>
  <c r="H2413" i="15"/>
  <c r="H2412" i="15"/>
  <c r="H2411" i="15"/>
  <c r="H2410" i="15"/>
  <c r="H2409" i="15"/>
  <c r="H2408" i="15"/>
  <c r="H2407" i="15"/>
  <c r="H2406" i="15"/>
  <c r="H2405" i="15"/>
  <c r="H2404" i="15"/>
  <c r="H2403" i="15"/>
  <c r="H2402" i="15"/>
  <c r="H2401" i="15"/>
  <c r="H2400" i="15"/>
  <c r="H2399" i="15"/>
  <c r="H2398" i="15"/>
  <c r="H2397" i="15"/>
  <c r="H2396" i="15"/>
  <c r="H2395" i="15"/>
  <c r="H2394" i="15"/>
  <c r="H2393" i="15"/>
  <c r="H2392" i="15"/>
  <c r="H2391" i="15"/>
  <c r="H2390" i="15"/>
  <c r="H2389" i="15"/>
  <c r="H2388" i="15"/>
  <c r="H2387" i="15"/>
  <c r="H2386" i="15"/>
  <c r="H2385" i="15"/>
  <c r="H2384" i="15"/>
  <c r="H2383" i="15"/>
  <c r="H2382" i="15"/>
  <c r="H2381" i="15"/>
  <c r="H2380" i="15"/>
  <c r="H2379" i="15"/>
  <c r="H2378" i="15"/>
  <c r="H2377" i="15"/>
  <c r="H2376" i="15"/>
  <c r="H2375" i="15"/>
  <c r="H2374" i="15"/>
  <c r="H2373" i="15"/>
  <c r="H2372" i="15"/>
  <c r="H2371" i="15"/>
  <c r="H2370" i="15"/>
  <c r="H2369" i="15"/>
  <c r="H2368" i="15"/>
  <c r="H2367" i="15"/>
  <c r="H2366" i="15"/>
  <c r="H2365" i="15"/>
  <c r="H2364" i="15"/>
  <c r="H2363" i="15"/>
  <c r="H2362" i="15"/>
  <c r="H2361" i="15"/>
  <c r="H2360" i="15"/>
  <c r="H2359" i="15"/>
  <c r="H2358" i="15"/>
  <c r="H2357" i="15"/>
  <c r="H2356" i="15"/>
  <c r="H2355" i="15"/>
  <c r="H2354" i="15"/>
  <c r="H2353" i="15"/>
  <c r="H2352" i="15"/>
  <c r="H2351" i="15"/>
  <c r="H2350" i="15"/>
  <c r="H2349" i="15"/>
  <c r="H2348" i="15"/>
  <c r="H2347" i="15"/>
  <c r="H2346" i="15"/>
  <c r="H2345" i="15"/>
  <c r="H2344" i="15"/>
  <c r="H2343" i="15"/>
  <c r="H2342" i="15"/>
  <c r="H2341" i="15"/>
  <c r="H2340" i="15"/>
  <c r="H2339" i="15"/>
  <c r="H2338" i="15"/>
  <c r="H2337" i="15"/>
  <c r="H2336" i="15"/>
  <c r="H2335" i="15"/>
  <c r="H2334" i="15"/>
  <c r="H2333" i="15"/>
  <c r="H2332" i="15"/>
  <c r="H2331" i="15"/>
  <c r="H2330" i="15"/>
  <c r="H2329" i="15"/>
  <c r="H2328" i="15"/>
  <c r="H2327" i="15"/>
  <c r="H2326" i="15"/>
  <c r="H2325" i="15"/>
  <c r="H2324" i="15"/>
  <c r="H2323" i="15"/>
  <c r="H2322" i="15"/>
  <c r="H2321" i="15"/>
  <c r="H2320" i="15"/>
  <c r="H2319" i="15"/>
  <c r="H2318" i="15"/>
  <c r="H2317" i="15"/>
  <c r="H2316" i="15"/>
  <c r="H2315" i="15"/>
  <c r="H2314" i="15"/>
  <c r="H2313" i="15"/>
  <c r="H2312" i="15"/>
  <c r="H2311" i="15"/>
  <c r="H2310" i="15"/>
  <c r="H2309" i="15"/>
  <c r="H2308" i="15"/>
  <c r="H2307" i="15"/>
  <c r="H2306" i="15"/>
  <c r="H2305" i="15"/>
  <c r="H2304" i="15"/>
  <c r="H2303" i="15"/>
  <c r="H2302" i="15"/>
  <c r="H2301" i="15"/>
  <c r="H2300" i="15"/>
  <c r="H2299" i="15"/>
  <c r="H2298" i="15"/>
  <c r="H2297" i="15"/>
  <c r="H2296" i="15"/>
  <c r="H2295" i="15"/>
  <c r="H2294" i="15"/>
  <c r="H2293" i="15"/>
  <c r="H2292" i="15"/>
  <c r="H2291" i="15"/>
  <c r="H2290" i="15"/>
  <c r="H2289" i="15"/>
  <c r="H2288" i="15"/>
  <c r="H2287" i="15"/>
  <c r="H2286" i="15"/>
  <c r="H2285" i="15"/>
  <c r="H2284" i="15"/>
  <c r="H2283" i="15"/>
  <c r="H2282" i="15"/>
  <c r="H2281" i="15"/>
  <c r="H2280" i="15"/>
  <c r="H2279" i="15"/>
  <c r="H2278" i="15"/>
  <c r="H2277" i="15"/>
  <c r="H2276" i="15"/>
  <c r="H2275" i="15"/>
  <c r="H2274" i="15"/>
  <c r="H2273" i="15"/>
  <c r="H2272" i="15"/>
  <c r="H2271" i="15"/>
  <c r="H2270" i="15"/>
  <c r="H2269" i="15"/>
  <c r="H2268" i="15"/>
  <c r="H2267" i="15"/>
  <c r="H2266" i="15"/>
  <c r="H2265" i="15"/>
  <c r="H2264" i="15"/>
  <c r="H2263" i="15"/>
  <c r="H2262" i="15"/>
  <c r="H2261" i="15"/>
  <c r="H2260" i="15"/>
  <c r="H2259" i="15"/>
  <c r="H2258" i="15"/>
  <c r="H2257" i="15"/>
  <c r="H2256" i="15"/>
  <c r="H2255" i="15"/>
  <c r="H2254" i="15"/>
  <c r="H2253" i="15"/>
  <c r="H2252" i="15"/>
  <c r="H2251" i="15"/>
  <c r="H2250" i="15"/>
  <c r="H2249" i="15"/>
  <c r="H2248" i="15"/>
  <c r="H2247" i="15"/>
  <c r="H2246" i="15"/>
  <c r="H2245" i="15"/>
  <c r="H2244" i="15"/>
  <c r="H2243" i="15"/>
  <c r="H2242" i="15"/>
  <c r="H2241" i="15"/>
  <c r="H2240" i="15"/>
  <c r="H2239" i="15"/>
  <c r="H2238" i="15"/>
  <c r="H2237" i="15"/>
  <c r="H2236" i="15"/>
  <c r="H2235" i="15"/>
  <c r="H2234" i="15"/>
  <c r="H2233" i="15"/>
  <c r="H2232" i="15"/>
  <c r="H2231" i="15"/>
  <c r="H2230" i="15"/>
  <c r="H2229" i="15"/>
  <c r="H2228" i="15"/>
  <c r="H2227" i="15"/>
  <c r="H2226" i="15"/>
  <c r="H2225" i="15"/>
  <c r="H2224" i="15"/>
  <c r="H2223" i="15"/>
  <c r="H2222" i="15"/>
  <c r="H2221" i="15"/>
  <c r="H2220" i="15"/>
  <c r="H2219" i="15"/>
  <c r="H2218" i="15"/>
  <c r="H2217" i="15"/>
  <c r="H2216" i="15"/>
  <c r="H2215" i="15"/>
  <c r="H2214" i="15"/>
  <c r="H2213" i="15"/>
  <c r="H2212" i="15"/>
  <c r="H2211" i="15"/>
  <c r="H2210" i="15"/>
  <c r="H2209" i="15"/>
  <c r="H2208" i="15"/>
  <c r="H2207" i="15"/>
  <c r="H2206" i="15"/>
  <c r="H2205" i="15"/>
  <c r="H2204" i="15"/>
  <c r="H2203" i="15"/>
  <c r="H2202" i="15"/>
  <c r="H2201" i="15"/>
  <c r="H2200" i="15"/>
  <c r="H2199" i="15"/>
  <c r="H2198" i="15"/>
  <c r="H2197" i="15"/>
  <c r="H2196" i="15"/>
  <c r="H2195" i="15"/>
  <c r="H2194" i="15"/>
  <c r="H2193" i="15"/>
  <c r="H2192" i="15"/>
  <c r="H2191" i="15"/>
  <c r="H2190" i="15"/>
  <c r="H2189" i="15"/>
  <c r="H2188" i="15"/>
  <c r="H2187" i="15"/>
  <c r="H2186" i="15"/>
  <c r="H2185" i="15"/>
  <c r="H2184" i="15"/>
  <c r="H2183" i="15"/>
  <c r="H2182" i="15"/>
  <c r="H2181" i="15"/>
  <c r="H2180" i="15"/>
  <c r="H2179" i="15"/>
  <c r="H2178" i="15"/>
  <c r="H2177" i="15"/>
  <c r="H2176" i="15"/>
  <c r="H2175" i="15"/>
  <c r="H2174" i="15"/>
  <c r="H2173" i="15"/>
  <c r="H2172" i="15"/>
  <c r="H2171" i="15"/>
  <c r="H2170" i="15"/>
  <c r="H2169" i="15"/>
  <c r="H2168" i="15"/>
  <c r="H2167" i="15"/>
  <c r="H2166" i="15"/>
  <c r="H2165" i="15"/>
  <c r="H2164" i="15"/>
  <c r="H2163" i="15"/>
  <c r="H2162" i="15"/>
  <c r="H2161" i="15"/>
  <c r="H2160" i="15"/>
  <c r="H2159" i="15"/>
  <c r="H2158" i="15"/>
  <c r="H2157" i="15"/>
  <c r="H2156" i="15"/>
  <c r="H2155" i="15"/>
  <c r="H2154" i="15"/>
  <c r="H2153" i="15"/>
  <c r="H2152" i="15"/>
  <c r="H2151" i="15"/>
  <c r="H2150" i="15"/>
  <c r="H2149" i="15"/>
  <c r="H2148" i="15"/>
  <c r="H2147" i="15"/>
  <c r="H2146" i="15"/>
  <c r="H2145" i="15"/>
  <c r="H2144" i="15"/>
  <c r="H2143" i="15"/>
  <c r="H2142" i="15"/>
  <c r="H2141" i="15"/>
  <c r="H2140" i="15"/>
  <c r="H2139" i="15"/>
  <c r="H2138" i="15"/>
  <c r="H2137" i="15"/>
  <c r="H2136" i="15"/>
  <c r="H2135" i="15"/>
  <c r="H2134" i="15"/>
  <c r="H2133" i="15"/>
  <c r="H2132" i="15"/>
  <c r="H2131" i="15"/>
  <c r="H2130" i="15"/>
  <c r="H2129" i="15"/>
  <c r="H2128" i="15"/>
  <c r="H2127" i="15"/>
  <c r="H2126" i="15"/>
  <c r="H2125" i="15"/>
  <c r="H2124" i="15"/>
  <c r="H2123" i="15"/>
  <c r="H2122" i="15"/>
  <c r="H2121" i="15"/>
  <c r="H2120" i="15"/>
  <c r="H2119" i="15"/>
  <c r="H2118" i="15"/>
  <c r="H2117" i="15"/>
  <c r="H2116" i="15"/>
  <c r="H2115" i="15"/>
  <c r="H2114" i="15"/>
  <c r="H2113" i="15"/>
  <c r="H2112" i="15"/>
  <c r="H2111" i="15"/>
  <c r="H2110" i="15"/>
  <c r="H2109" i="15"/>
  <c r="H2108" i="15"/>
  <c r="H2107" i="15"/>
  <c r="H2106" i="15"/>
  <c r="H2105" i="15"/>
  <c r="H2104" i="15"/>
  <c r="H2103" i="15"/>
  <c r="H2102" i="15"/>
  <c r="H2101" i="15"/>
  <c r="H2100" i="15"/>
  <c r="H2099" i="15"/>
  <c r="H2098" i="15"/>
  <c r="H2097" i="15"/>
  <c r="H2096" i="15"/>
  <c r="H2095" i="15"/>
  <c r="H2094" i="15"/>
  <c r="H2093" i="15"/>
  <c r="H2092" i="15"/>
  <c r="H2091" i="15"/>
  <c r="H2090" i="15"/>
  <c r="H2089" i="15"/>
  <c r="H2088" i="15"/>
  <c r="H2087" i="15"/>
  <c r="H2086" i="15"/>
  <c r="H2085" i="15"/>
  <c r="H2084" i="15"/>
  <c r="H2083" i="15"/>
  <c r="H2082" i="15"/>
  <c r="H2081" i="15"/>
  <c r="H2080" i="15"/>
  <c r="H2079" i="15"/>
  <c r="H2078" i="15"/>
  <c r="H2077" i="15"/>
  <c r="H2076" i="15"/>
  <c r="H2075" i="15"/>
  <c r="H2074" i="15"/>
  <c r="H2073" i="15"/>
  <c r="H2072" i="15"/>
  <c r="H2071" i="15"/>
  <c r="H2070" i="15"/>
  <c r="H2069" i="15"/>
  <c r="H2068" i="15"/>
  <c r="H2067" i="15"/>
  <c r="H2066" i="15"/>
  <c r="H2065" i="15"/>
  <c r="H2064" i="15"/>
  <c r="H2063" i="15"/>
  <c r="H2062" i="15"/>
  <c r="H2061" i="15"/>
  <c r="H2060" i="15"/>
  <c r="H2059" i="15"/>
  <c r="H2058" i="15"/>
  <c r="H2057" i="15"/>
  <c r="H2056" i="15"/>
  <c r="H2055" i="15"/>
  <c r="H2054" i="15"/>
  <c r="H2053" i="15"/>
  <c r="H2052" i="15"/>
  <c r="H2051" i="15"/>
  <c r="H2050" i="15"/>
  <c r="H2049" i="15"/>
  <c r="H2048" i="15"/>
  <c r="H2047" i="15"/>
  <c r="H2046" i="15"/>
  <c r="H2045" i="15"/>
  <c r="H2044" i="15"/>
  <c r="H2043" i="15"/>
  <c r="H2042" i="15"/>
  <c r="H2041" i="15"/>
  <c r="H2040" i="15"/>
  <c r="H2039" i="15"/>
  <c r="H2038" i="15"/>
  <c r="H2037" i="15"/>
  <c r="H2036" i="15"/>
  <c r="H2035" i="15"/>
  <c r="H2034" i="15"/>
  <c r="H2033" i="15"/>
  <c r="H2032" i="15"/>
  <c r="H2031" i="15"/>
  <c r="H2030" i="15"/>
  <c r="H2029" i="15"/>
  <c r="H2028" i="15"/>
  <c r="H2027" i="15"/>
  <c r="H2026" i="15"/>
  <c r="H2025" i="15"/>
  <c r="H2024" i="15"/>
  <c r="H2023" i="15"/>
  <c r="H2022" i="15"/>
  <c r="H2021" i="15"/>
  <c r="H2020" i="15"/>
  <c r="H2019" i="15"/>
  <c r="H2018" i="15"/>
  <c r="H2017" i="15"/>
  <c r="H2016" i="15"/>
  <c r="H2015" i="15"/>
  <c r="H2014" i="15"/>
  <c r="H2013" i="15"/>
  <c r="H2012" i="15"/>
  <c r="H2011" i="15"/>
  <c r="H2010" i="15"/>
  <c r="H2009" i="15"/>
  <c r="H2008" i="15"/>
  <c r="H2007" i="15"/>
  <c r="H2006" i="15"/>
  <c r="H2005" i="15"/>
  <c r="H2004" i="15"/>
  <c r="H2003" i="15"/>
  <c r="H2002" i="15"/>
  <c r="H2001" i="15"/>
  <c r="H2000" i="15"/>
  <c r="H1999" i="15"/>
  <c r="H1998" i="15"/>
  <c r="H1997" i="15"/>
  <c r="H1996" i="15"/>
  <c r="H1995" i="15"/>
  <c r="H1994" i="15"/>
  <c r="H1993" i="15"/>
  <c r="H1992" i="15"/>
  <c r="H1991" i="15"/>
  <c r="H1990" i="15"/>
  <c r="H1989" i="15"/>
  <c r="H1988" i="15"/>
  <c r="H1987" i="15"/>
  <c r="H1986" i="15"/>
  <c r="H1985" i="15"/>
  <c r="H1984" i="15"/>
  <c r="H1983" i="15"/>
  <c r="H1982" i="15"/>
  <c r="H1981" i="15"/>
  <c r="H1980" i="15"/>
  <c r="H1979" i="15"/>
  <c r="H1978" i="15"/>
  <c r="H1977" i="15"/>
  <c r="H1976" i="15"/>
  <c r="H1975" i="15"/>
  <c r="H1974" i="15"/>
  <c r="H1973" i="15"/>
  <c r="H1972" i="15"/>
  <c r="H1971" i="15"/>
  <c r="H1970" i="15"/>
  <c r="H1969" i="15"/>
  <c r="H1968" i="15"/>
  <c r="H1967" i="15"/>
  <c r="H1966" i="15"/>
  <c r="H1965" i="15"/>
  <c r="H1964" i="15"/>
  <c r="H1963" i="15"/>
  <c r="H1962" i="15"/>
  <c r="H1961" i="15"/>
  <c r="H1960" i="15"/>
  <c r="H1959" i="15"/>
  <c r="H1958" i="15"/>
  <c r="H1957" i="15"/>
  <c r="H1956" i="15"/>
  <c r="H1955" i="15"/>
  <c r="H1954" i="15"/>
  <c r="H1953" i="15"/>
  <c r="H1952" i="15"/>
  <c r="H1951" i="15"/>
  <c r="H1950" i="15"/>
  <c r="H1949" i="15"/>
  <c r="H1948" i="15"/>
  <c r="H1947" i="15"/>
  <c r="H1946" i="15"/>
  <c r="H1945" i="15"/>
  <c r="H1944" i="15"/>
  <c r="H1943" i="15"/>
  <c r="H1942" i="15"/>
  <c r="H1941" i="15"/>
  <c r="H1940" i="15"/>
  <c r="H1939" i="15"/>
  <c r="H1938" i="15"/>
  <c r="H1937" i="15"/>
  <c r="H1936" i="15"/>
  <c r="H1935" i="15"/>
  <c r="H1934" i="15"/>
  <c r="H1933" i="15"/>
  <c r="H1932" i="15"/>
  <c r="H1931" i="15"/>
  <c r="H1930" i="15"/>
  <c r="H1929" i="15"/>
  <c r="H1928" i="15"/>
  <c r="H1927" i="15"/>
  <c r="H1926" i="15"/>
  <c r="H1925" i="15"/>
  <c r="H1924" i="15"/>
  <c r="H1923" i="15"/>
  <c r="H1922" i="15"/>
  <c r="H1921" i="15"/>
  <c r="H1920" i="15"/>
  <c r="H1919" i="15"/>
  <c r="H1918" i="15"/>
  <c r="H1917" i="15"/>
  <c r="H1916" i="15"/>
  <c r="H1915" i="15"/>
  <c r="H1914" i="15"/>
  <c r="H1913" i="15"/>
  <c r="H1912" i="15"/>
  <c r="H1911" i="15"/>
  <c r="H1910" i="15"/>
  <c r="H1909" i="15"/>
  <c r="H1908" i="15"/>
  <c r="H1907" i="15"/>
  <c r="H1906" i="15"/>
  <c r="H1905" i="15"/>
  <c r="H1904" i="15"/>
  <c r="H1903" i="15"/>
  <c r="H1902" i="15"/>
  <c r="H1901" i="15"/>
  <c r="H1900" i="15"/>
  <c r="H1899" i="15"/>
  <c r="H1898" i="15"/>
  <c r="H1897" i="15"/>
  <c r="H1896" i="15"/>
  <c r="H1895" i="15"/>
  <c r="H1894" i="15"/>
  <c r="H1893" i="15"/>
  <c r="H1892" i="15"/>
  <c r="H1891" i="15"/>
  <c r="H1890" i="15"/>
  <c r="H1889" i="15"/>
  <c r="H1888" i="15"/>
  <c r="H1887" i="15"/>
  <c r="H1886" i="15"/>
  <c r="H1885" i="15"/>
  <c r="H1884" i="15"/>
  <c r="H1883" i="15"/>
  <c r="H1882" i="15"/>
  <c r="H1881" i="15"/>
  <c r="H1880" i="15"/>
  <c r="H1879" i="15"/>
  <c r="H1878" i="15"/>
  <c r="H1877" i="15"/>
  <c r="H1876" i="15"/>
  <c r="H1875" i="15"/>
  <c r="H1874" i="15"/>
  <c r="H1873" i="15"/>
  <c r="H1872" i="15"/>
  <c r="H1871" i="15"/>
  <c r="H1870" i="15"/>
  <c r="H1869" i="15"/>
  <c r="H1868" i="15"/>
  <c r="H1867" i="15"/>
  <c r="H1866" i="15"/>
  <c r="H1865" i="15"/>
  <c r="H1864" i="15"/>
  <c r="H1863" i="15"/>
  <c r="H1862" i="15"/>
  <c r="H1861" i="15"/>
  <c r="H1860" i="15"/>
  <c r="H1859" i="15"/>
  <c r="H1858" i="15"/>
  <c r="H1857" i="15"/>
  <c r="H1856" i="15"/>
  <c r="H1855" i="15"/>
  <c r="H1854" i="15"/>
  <c r="H1853" i="15"/>
  <c r="H1852" i="15"/>
  <c r="H1851" i="15"/>
  <c r="H1850" i="15"/>
  <c r="H1849" i="15"/>
  <c r="H1848" i="15"/>
  <c r="H1847" i="15"/>
  <c r="H1846" i="15"/>
  <c r="H1845" i="15"/>
  <c r="H1844" i="15"/>
  <c r="H1843" i="15"/>
  <c r="H1842" i="15"/>
  <c r="H1841" i="15"/>
  <c r="H1840" i="15"/>
  <c r="H1839" i="15"/>
  <c r="H1838" i="15"/>
  <c r="H1837" i="15"/>
  <c r="H1836" i="15"/>
  <c r="H1835" i="15"/>
  <c r="H1834" i="15"/>
  <c r="H1833" i="15"/>
  <c r="H1832" i="15"/>
  <c r="H1831" i="15"/>
  <c r="H1830" i="15"/>
  <c r="H1829" i="15"/>
  <c r="H1828" i="15"/>
  <c r="H1827" i="15"/>
  <c r="H1826" i="15"/>
  <c r="H1825" i="15"/>
  <c r="H1824" i="15"/>
  <c r="H1823" i="15"/>
  <c r="H1822" i="15"/>
  <c r="H1821" i="15"/>
  <c r="H1820" i="15"/>
  <c r="H1819" i="15"/>
  <c r="H1818" i="15"/>
  <c r="H1817" i="15"/>
  <c r="H1816" i="15"/>
  <c r="H1815" i="15"/>
  <c r="H1814" i="15"/>
  <c r="H1813" i="15"/>
  <c r="H1812" i="15"/>
  <c r="H1811" i="15"/>
  <c r="H1810" i="15"/>
  <c r="H1809" i="15"/>
  <c r="H1808" i="15"/>
  <c r="H1807" i="15"/>
  <c r="H1806" i="15"/>
  <c r="H1805" i="15"/>
  <c r="H1804" i="15"/>
  <c r="H1803" i="15"/>
  <c r="H1802" i="15"/>
  <c r="H1801" i="15"/>
  <c r="H1800" i="15"/>
  <c r="H1799" i="15"/>
  <c r="H1798" i="15"/>
  <c r="H1797" i="15"/>
  <c r="H1796" i="15"/>
  <c r="H1795" i="15"/>
  <c r="H1794" i="15"/>
  <c r="H1793" i="15"/>
  <c r="H1792" i="15"/>
  <c r="H1791" i="15"/>
  <c r="H1790" i="15"/>
  <c r="H1789" i="15"/>
  <c r="H1788" i="15"/>
  <c r="H1787" i="15"/>
  <c r="H1786" i="15"/>
  <c r="H1785" i="15"/>
  <c r="H1784" i="15"/>
  <c r="H1783" i="15"/>
  <c r="H1782" i="15"/>
  <c r="H1781" i="15"/>
  <c r="H1780" i="15"/>
  <c r="H1779" i="15"/>
  <c r="H1778" i="15"/>
  <c r="H1777" i="15"/>
  <c r="H1776" i="15"/>
  <c r="H1775" i="15"/>
  <c r="H1774" i="15"/>
  <c r="H1773" i="15"/>
  <c r="H1772" i="15"/>
  <c r="H1771" i="15"/>
  <c r="H1770" i="15"/>
  <c r="H1769" i="15"/>
  <c r="H1768" i="15"/>
  <c r="H1767" i="15"/>
  <c r="H1766" i="15"/>
  <c r="H1765" i="15"/>
  <c r="H1764" i="15"/>
  <c r="H1763" i="15"/>
  <c r="H1762" i="15"/>
  <c r="H1761" i="15"/>
  <c r="H1760" i="15"/>
  <c r="H1759" i="15"/>
  <c r="H1758" i="15"/>
  <c r="H1757" i="15"/>
  <c r="H1756" i="15"/>
  <c r="H1755" i="15"/>
  <c r="H1754" i="15"/>
  <c r="H1753" i="15"/>
  <c r="H1752" i="15"/>
  <c r="H1751" i="15"/>
  <c r="H1750" i="15"/>
  <c r="H1749" i="15"/>
  <c r="H1748" i="15"/>
  <c r="H1747" i="15"/>
  <c r="H1746" i="15"/>
  <c r="H1745" i="15"/>
  <c r="H1744" i="15"/>
  <c r="H1743" i="15"/>
  <c r="H1742" i="15"/>
  <c r="H1741" i="15"/>
  <c r="H1740" i="15"/>
  <c r="H1739" i="15"/>
  <c r="H1738" i="15"/>
  <c r="H1737" i="15"/>
  <c r="H1736" i="15"/>
  <c r="H1735" i="15"/>
  <c r="H1734" i="15"/>
  <c r="H1733" i="15"/>
  <c r="H1732" i="15"/>
  <c r="H1731" i="15"/>
  <c r="H1730" i="15"/>
  <c r="H1729" i="15"/>
  <c r="H1728" i="15"/>
  <c r="H1727" i="15"/>
  <c r="H1726" i="15"/>
  <c r="H1725" i="15"/>
  <c r="H1724" i="15"/>
  <c r="H1723" i="15"/>
  <c r="H1722" i="15"/>
  <c r="H1721" i="15"/>
  <c r="H1720" i="15"/>
  <c r="H1719" i="15"/>
  <c r="H1718" i="15"/>
  <c r="H1717" i="15"/>
  <c r="H1716" i="15"/>
  <c r="H1715" i="15"/>
  <c r="H1714" i="15"/>
  <c r="H1713" i="15"/>
  <c r="H1712" i="15"/>
  <c r="H1711" i="15"/>
  <c r="H1710" i="15"/>
  <c r="H1709" i="15"/>
  <c r="H1708" i="15"/>
  <c r="H1707" i="15"/>
  <c r="H1706" i="15"/>
  <c r="H1705" i="15"/>
  <c r="H1704" i="15"/>
  <c r="H1703" i="15"/>
  <c r="H1702" i="15"/>
  <c r="H1701" i="15"/>
  <c r="H1700" i="15"/>
  <c r="H1699" i="15"/>
  <c r="H1698" i="15"/>
  <c r="H1697" i="15"/>
  <c r="H1696" i="15"/>
  <c r="H1695" i="15"/>
  <c r="H1694" i="15"/>
  <c r="H1693" i="15"/>
  <c r="H1692" i="15"/>
  <c r="H1691" i="15"/>
  <c r="H1690" i="15"/>
  <c r="H1689" i="15"/>
  <c r="H1688" i="15"/>
  <c r="H1687" i="15"/>
  <c r="H1686" i="15"/>
  <c r="H1685" i="15"/>
  <c r="H1684" i="15"/>
  <c r="H1683" i="15"/>
  <c r="H1682" i="15"/>
  <c r="H1681" i="15"/>
  <c r="H1680" i="15"/>
  <c r="H1679" i="15"/>
  <c r="H1678" i="15"/>
  <c r="H1677" i="15"/>
  <c r="H1676" i="15"/>
  <c r="H1675" i="15"/>
  <c r="H1674" i="15"/>
  <c r="H1673" i="15"/>
  <c r="H1672" i="15"/>
  <c r="H1671" i="15"/>
  <c r="H1670" i="15"/>
  <c r="H1669" i="15"/>
  <c r="H1668" i="15"/>
  <c r="H1667" i="15"/>
  <c r="H1666" i="15"/>
  <c r="H1665" i="15"/>
  <c r="H1664" i="15"/>
  <c r="H1663" i="15"/>
  <c r="H1662" i="15"/>
  <c r="H1661" i="15"/>
  <c r="H1660" i="15"/>
  <c r="H1659" i="15"/>
  <c r="H1658" i="15"/>
  <c r="H1657" i="15"/>
  <c r="H1656" i="15"/>
  <c r="H1655" i="15"/>
  <c r="H1654" i="15"/>
  <c r="H1653" i="15"/>
  <c r="H1652" i="15"/>
  <c r="H1651" i="15"/>
  <c r="H1650" i="15"/>
  <c r="H1649" i="15"/>
  <c r="H1648" i="15"/>
  <c r="H1647" i="15"/>
  <c r="H1646" i="15"/>
  <c r="H1645" i="15"/>
  <c r="H1644" i="15"/>
  <c r="H1643" i="15"/>
  <c r="H1642" i="15"/>
  <c r="H1641" i="15"/>
  <c r="H1640" i="15"/>
  <c r="H1639" i="15"/>
  <c r="H1638" i="15"/>
  <c r="H1637" i="15"/>
  <c r="H1636" i="15"/>
  <c r="H1635" i="15"/>
  <c r="H1634" i="15"/>
  <c r="H1633" i="15"/>
  <c r="H1632" i="15"/>
  <c r="H1631" i="15"/>
  <c r="H1630" i="15"/>
  <c r="H1629" i="15"/>
  <c r="H1628" i="15"/>
  <c r="H1627" i="15"/>
  <c r="H1626" i="15"/>
  <c r="H1625" i="15"/>
  <c r="H1624" i="15"/>
  <c r="H1623" i="15"/>
  <c r="H1622" i="15"/>
  <c r="H1621" i="15"/>
  <c r="H1620" i="15"/>
  <c r="H1619" i="15"/>
  <c r="H1618" i="15"/>
  <c r="H1617" i="15"/>
  <c r="H1616" i="15"/>
  <c r="H1615" i="15"/>
  <c r="H1614" i="15"/>
  <c r="H1613" i="15"/>
  <c r="H1612" i="15"/>
  <c r="H1611" i="15"/>
  <c r="H1610" i="15"/>
  <c r="H1609" i="15"/>
  <c r="H1608" i="15"/>
  <c r="H1607" i="15"/>
  <c r="H1606" i="15"/>
  <c r="H1605" i="15"/>
  <c r="H1604" i="15"/>
  <c r="H1603" i="15"/>
  <c r="H1602" i="15"/>
  <c r="H1601" i="15"/>
  <c r="H1600" i="15"/>
  <c r="H1599" i="15"/>
  <c r="H1598" i="15"/>
  <c r="H1597" i="15"/>
  <c r="H1596" i="15"/>
  <c r="H1595" i="15"/>
  <c r="H1594" i="15"/>
  <c r="H1593" i="15"/>
  <c r="H1592" i="15"/>
  <c r="H1591" i="15"/>
  <c r="H1590" i="15"/>
  <c r="H1589" i="15"/>
  <c r="H1588" i="15"/>
  <c r="H1587" i="15"/>
  <c r="H1586" i="15"/>
  <c r="H1585" i="15"/>
  <c r="H1584" i="15"/>
  <c r="H1583" i="15"/>
  <c r="H1582" i="15"/>
  <c r="H1581" i="15"/>
  <c r="H1580" i="15"/>
  <c r="H1579" i="15"/>
  <c r="H1578" i="15"/>
  <c r="H1577" i="15"/>
  <c r="H1576" i="15"/>
  <c r="H1575" i="15"/>
  <c r="H1574" i="15"/>
  <c r="H1573" i="15"/>
  <c r="H1572" i="15"/>
  <c r="H1571" i="15"/>
  <c r="H1570" i="15"/>
  <c r="H1569" i="15"/>
  <c r="H1568" i="15"/>
  <c r="H1567" i="15"/>
  <c r="H1566" i="15"/>
  <c r="H1565" i="15"/>
  <c r="H1564" i="15"/>
  <c r="H1563" i="15"/>
  <c r="H1562" i="15"/>
  <c r="H1561" i="15"/>
  <c r="H1560" i="15"/>
  <c r="H1559" i="15"/>
  <c r="H1558" i="15"/>
  <c r="H1557" i="15"/>
  <c r="H1556" i="15"/>
  <c r="H1555" i="15"/>
  <c r="H1554" i="15"/>
  <c r="H1553" i="15"/>
  <c r="H1552" i="15"/>
  <c r="H1551" i="15"/>
  <c r="H1550" i="15"/>
  <c r="H1549" i="15"/>
  <c r="H1548" i="15"/>
  <c r="H1547" i="15"/>
  <c r="H1546" i="15"/>
  <c r="H1545" i="15"/>
  <c r="H1544" i="15"/>
  <c r="H1543" i="15"/>
  <c r="H1542" i="15"/>
  <c r="H1541" i="15"/>
  <c r="H1540" i="15"/>
  <c r="H1539" i="15"/>
  <c r="H1538" i="15"/>
  <c r="H1537" i="15"/>
  <c r="H1536" i="15"/>
  <c r="H1535" i="15"/>
  <c r="H1534" i="15"/>
  <c r="H1533" i="15"/>
  <c r="H1532" i="15"/>
  <c r="H1531" i="15"/>
  <c r="H1530" i="15"/>
  <c r="H1529" i="15"/>
  <c r="H1528" i="15"/>
  <c r="H1527" i="15"/>
  <c r="H1526" i="15"/>
  <c r="H1525" i="15"/>
  <c r="H1524" i="15"/>
  <c r="H1523" i="15"/>
  <c r="H1522" i="15"/>
  <c r="H1521" i="15"/>
  <c r="H1520" i="15"/>
  <c r="H1519" i="15"/>
  <c r="H1518" i="15"/>
  <c r="H1517" i="15"/>
  <c r="H1516" i="15"/>
  <c r="H1515" i="15"/>
  <c r="H1514" i="15"/>
  <c r="H1513" i="15"/>
  <c r="H1512" i="15"/>
  <c r="H1511" i="15"/>
  <c r="H1510" i="15"/>
  <c r="H1509" i="15"/>
  <c r="H1508" i="15"/>
  <c r="H1507" i="15"/>
  <c r="H1506" i="15"/>
  <c r="H1505" i="15"/>
  <c r="H1504" i="15"/>
  <c r="H1503" i="15"/>
  <c r="H1502" i="15"/>
  <c r="H1501" i="15"/>
  <c r="H1500" i="15"/>
  <c r="H1499" i="15"/>
  <c r="H1498" i="15"/>
  <c r="H1497" i="15"/>
  <c r="H1496" i="15"/>
  <c r="H1495" i="15"/>
  <c r="H1494" i="15"/>
  <c r="H1493" i="15"/>
  <c r="H1492" i="15"/>
  <c r="H1491" i="15"/>
  <c r="H1490" i="15"/>
  <c r="H1489" i="15"/>
  <c r="H1488" i="15"/>
  <c r="H1487" i="15"/>
  <c r="H1486" i="15"/>
  <c r="H1485" i="15"/>
  <c r="H1484" i="15"/>
  <c r="H1483" i="15"/>
  <c r="H1482" i="15"/>
  <c r="H1481" i="15"/>
  <c r="H1480" i="15"/>
  <c r="H1479" i="15"/>
  <c r="H1478" i="15"/>
  <c r="H1477" i="15"/>
  <c r="H1476" i="15"/>
  <c r="H1475" i="15"/>
  <c r="H1474" i="15"/>
  <c r="H1473" i="15"/>
  <c r="H1472" i="15"/>
  <c r="H1471" i="15"/>
  <c r="H1470" i="15"/>
  <c r="H1469" i="15"/>
  <c r="H1468" i="15"/>
  <c r="H1467" i="15"/>
  <c r="H1466" i="15"/>
  <c r="H1465" i="15"/>
  <c r="H1464" i="15"/>
  <c r="H1463" i="15"/>
  <c r="H1462" i="15"/>
  <c r="H1461" i="15"/>
  <c r="H1460" i="15"/>
  <c r="H1459" i="15"/>
  <c r="H1458" i="15"/>
  <c r="H1457" i="15"/>
  <c r="H1456" i="15"/>
  <c r="H1455" i="15"/>
  <c r="H1454" i="15"/>
  <c r="H1453" i="15"/>
  <c r="H1452" i="15"/>
  <c r="H1451" i="15"/>
  <c r="H1450" i="15"/>
  <c r="H1449" i="15"/>
  <c r="H1448" i="15"/>
  <c r="H1447" i="15"/>
  <c r="H1446" i="15"/>
  <c r="H1445" i="15"/>
  <c r="H1444" i="15"/>
  <c r="H1443" i="15"/>
  <c r="H1442" i="15"/>
  <c r="H1441" i="15"/>
  <c r="H1440" i="15"/>
  <c r="H1439" i="15"/>
  <c r="H1438" i="15"/>
  <c r="H1437" i="15"/>
  <c r="H1436" i="15"/>
  <c r="H1435" i="15"/>
  <c r="H1434" i="15"/>
  <c r="H1433" i="15"/>
  <c r="H1432" i="15"/>
  <c r="H1431" i="15"/>
  <c r="H1430" i="15"/>
  <c r="H1429" i="15"/>
  <c r="H1428" i="15"/>
  <c r="H1427" i="15"/>
  <c r="H1426" i="15"/>
  <c r="H1425" i="15"/>
  <c r="H1424" i="15"/>
  <c r="H1423" i="15"/>
  <c r="H1422" i="15"/>
  <c r="H1421" i="15"/>
  <c r="H1420" i="15"/>
  <c r="H1419" i="15"/>
  <c r="H1418" i="15"/>
  <c r="H1417" i="15"/>
  <c r="H1416" i="15"/>
  <c r="H1415" i="15"/>
  <c r="H1414" i="15"/>
  <c r="H1413" i="15"/>
  <c r="H1412" i="15"/>
  <c r="H1411" i="15"/>
  <c r="H1410" i="15"/>
  <c r="H1409" i="15"/>
  <c r="H1408" i="15"/>
  <c r="H1407" i="15"/>
  <c r="H1406" i="15"/>
  <c r="H1405" i="15"/>
  <c r="H1404" i="15"/>
  <c r="H1403" i="15"/>
  <c r="H1402" i="15"/>
  <c r="H1401" i="15"/>
  <c r="H1400" i="15"/>
  <c r="H1399" i="15"/>
  <c r="H1398" i="15"/>
  <c r="H1397" i="15"/>
  <c r="H1396" i="15"/>
  <c r="H1395" i="15"/>
  <c r="H1394" i="15"/>
  <c r="H1393" i="15"/>
  <c r="H1392" i="15"/>
  <c r="H1391" i="15"/>
  <c r="H1390" i="15"/>
  <c r="H1389" i="15"/>
  <c r="H1388" i="15"/>
  <c r="H1387" i="15"/>
  <c r="H1386" i="15"/>
  <c r="H1385" i="15"/>
  <c r="H1384" i="15"/>
  <c r="H1383" i="15"/>
  <c r="H1382" i="15"/>
  <c r="H1381" i="15"/>
  <c r="H1380" i="15"/>
  <c r="H1379" i="15"/>
  <c r="H1378" i="15"/>
  <c r="H1377" i="15"/>
  <c r="H1376" i="15"/>
  <c r="H1375" i="15"/>
  <c r="H1374" i="15"/>
  <c r="H1373" i="15"/>
  <c r="H1372" i="15"/>
  <c r="H1371" i="15"/>
  <c r="H1370" i="15"/>
  <c r="H1369" i="15"/>
  <c r="H1368" i="15"/>
  <c r="H1367" i="15"/>
  <c r="H1366" i="15"/>
  <c r="H1365" i="15"/>
  <c r="H1364" i="15"/>
  <c r="H1363" i="15"/>
  <c r="H1362" i="15"/>
  <c r="H1361" i="15"/>
  <c r="H1360" i="15"/>
  <c r="H1359" i="15"/>
  <c r="H1358" i="15"/>
  <c r="H1357" i="15"/>
  <c r="H1356" i="15"/>
  <c r="H1355" i="15"/>
  <c r="H1354" i="15"/>
  <c r="H1353" i="15"/>
  <c r="H1352" i="15"/>
  <c r="H1351" i="15"/>
  <c r="H1350" i="15"/>
  <c r="H1349" i="15"/>
  <c r="H1348" i="15"/>
  <c r="H1347" i="15"/>
  <c r="H1346" i="15"/>
  <c r="H1345" i="15"/>
  <c r="H1344" i="15"/>
  <c r="H1343" i="15"/>
  <c r="H1342" i="15"/>
  <c r="H1341" i="15"/>
  <c r="H1340" i="15"/>
  <c r="H1339" i="15"/>
  <c r="H1338" i="15"/>
  <c r="H1337" i="15"/>
  <c r="H1336" i="15"/>
  <c r="H1335" i="15"/>
  <c r="H1334" i="15"/>
  <c r="H1333" i="15"/>
  <c r="H1332" i="15"/>
  <c r="H1331" i="15"/>
  <c r="H1330" i="15"/>
  <c r="H1329" i="15"/>
  <c r="H1328" i="15"/>
  <c r="H1327" i="15"/>
  <c r="H1326" i="15"/>
  <c r="H1325" i="15"/>
  <c r="H1324" i="15"/>
  <c r="H1323" i="15"/>
  <c r="H1322" i="15"/>
  <c r="H1321" i="15"/>
  <c r="H1320" i="15"/>
  <c r="H1319" i="15"/>
  <c r="H1318" i="15"/>
  <c r="H1317" i="15"/>
  <c r="H1316" i="15"/>
  <c r="H1315" i="15"/>
  <c r="H1314" i="15"/>
  <c r="H1313" i="15"/>
  <c r="H1312" i="15"/>
  <c r="H1311" i="15"/>
  <c r="H1310" i="15"/>
  <c r="H1309" i="15"/>
  <c r="H1308" i="15"/>
  <c r="H1307" i="15"/>
  <c r="H1306" i="15"/>
  <c r="H1305" i="15"/>
  <c r="H1304" i="15"/>
  <c r="H1303" i="15"/>
  <c r="H1302" i="15"/>
  <c r="H1301" i="15"/>
  <c r="H1300" i="15"/>
  <c r="H1299" i="15"/>
  <c r="H1298" i="15"/>
  <c r="H1297" i="15"/>
  <c r="H1296" i="15"/>
  <c r="H1295" i="15"/>
  <c r="H1294" i="15"/>
  <c r="H1293" i="15"/>
  <c r="H1292" i="15"/>
  <c r="H1291" i="15"/>
  <c r="H1290" i="15"/>
  <c r="H1289" i="15"/>
  <c r="H1288" i="15"/>
  <c r="H1287" i="15"/>
  <c r="H1286" i="15"/>
  <c r="H1285" i="15"/>
  <c r="H1284" i="15"/>
  <c r="H1283" i="15"/>
  <c r="H1282" i="15"/>
  <c r="H1281" i="15"/>
  <c r="H1280" i="15"/>
  <c r="H1279" i="15"/>
  <c r="H1278" i="15"/>
  <c r="H1277" i="15"/>
  <c r="H1276" i="15"/>
  <c r="H1275" i="15"/>
  <c r="H1274" i="15"/>
  <c r="H1273" i="15"/>
  <c r="H1272" i="15"/>
  <c r="H1271" i="15"/>
  <c r="H1270" i="15"/>
  <c r="H1269" i="15"/>
  <c r="H1268" i="15"/>
  <c r="H1267" i="15"/>
  <c r="H1266" i="15"/>
  <c r="H1265" i="15"/>
  <c r="H1264" i="15"/>
  <c r="H1263" i="15"/>
  <c r="H1262" i="15"/>
  <c r="H1261" i="15"/>
  <c r="H1260" i="15"/>
  <c r="H1259" i="15"/>
  <c r="H1258" i="15"/>
  <c r="H1257" i="15"/>
  <c r="H1256" i="15"/>
  <c r="H1255" i="15"/>
  <c r="H1254" i="15"/>
  <c r="H1253" i="15"/>
  <c r="H1252" i="15"/>
  <c r="H1251" i="15"/>
  <c r="H1250" i="15"/>
  <c r="H1249" i="15"/>
  <c r="H1248" i="15"/>
  <c r="H1247" i="15"/>
  <c r="H1246" i="15"/>
  <c r="H1245" i="15"/>
  <c r="H1244" i="15"/>
  <c r="H1243" i="15"/>
  <c r="H1242" i="15"/>
  <c r="H1241" i="15"/>
  <c r="H1240" i="15"/>
  <c r="H1239" i="15"/>
  <c r="H1238" i="15"/>
  <c r="H1237" i="15"/>
  <c r="H1236" i="15"/>
  <c r="H1235" i="15"/>
  <c r="H1234" i="15"/>
  <c r="H1233" i="15"/>
  <c r="H1232" i="15"/>
  <c r="H1231" i="15"/>
  <c r="H1230" i="15"/>
  <c r="H1229" i="15"/>
  <c r="H1228" i="15"/>
  <c r="H1227" i="15"/>
  <c r="H1226" i="15"/>
  <c r="H1225" i="15"/>
  <c r="H1224" i="15"/>
  <c r="H1223" i="15"/>
  <c r="H1222" i="15"/>
  <c r="H1221" i="15"/>
  <c r="H1220" i="15"/>
  <c r="H1219" i="15"/>
  <c r="H1218" i="15"/>
  <c r="H1217" i="15"/>
  <c r="H1216" i="15"/>
  <c r="H1215" i="15"/>
  <c r="H1214" i="15"/>
  <c r="H1213" i="15"/>
  <c r="H1212" i="15"/>
  <c r="H1211" i="15"/>
  <c r="H1210" i="15"/>
  <c r="H1209" i="15"/>
  <c r="H1208" i="15"/>
  <c r="H1207" i="15"/>
  <c r="H1206" i="15"/>
  <c r="H1205" i="15"/>
  <c r="H1204" i="15"/>
  <c r="H1203" i="15"/>
  <c r="H1202" i="15"/>
  <c r="H1201" i="15"/>
  <c r="H1200" i="15"/>
  <c r="H1199" i="15"/>
  <c r="H1198" i="15"/>
  <c r="H1197" i="15"/>
  <c r="H1196" i="15"/>
  <c r="H1195" i="15"/>
  <c r="H1194" i="15"/>
  <c r="H1193" i="15"/>
  <c r="H1192" i="15"/>
  <c r="H1191" i="15"/>
  <c r="H1190" i="15"/>
  <c r="H1189" i="15"/>
  <c r="H1188" i="15"/>
  <c r="H1187" i="15"/>
  <c r="H1186" i="15"/>
  <c r="H1185" i="15"/>
  <c r="H1184" i="15"/>
  <c r="H1183" i="15"/>
  <c r="H1182" i="15"/>
  <c r="H1181" i="15"/>
  <c r="H1180" i="15"/>
  <c r="H1179" i="15"/>
  <c r="H1178" i="15"/>
  <c r="H1177" i="15"/>
  <c r="H1176" i="15"/>
  <c r="H1175" i="15"/>
  <c r="H1174" i="15"/>
  <c r="H1173" i="15"/>
  <c r="H1172" i="15"/>
  <c r="H1171" i="15"/>
  <c r="H1170" i="15"/>
  <c r="H1169" i="15"/>
  <c r="H1168" i="15"/>
  <c r="H1167" i="15"/>
  <c r="H1166" i="15"/>
  <c r="H1165" i="15"/>
  <c r="H1164" i="15"/>
  <c r="H1163" i="15"/>
  <c r="H1162" i="15"/>
  <c r="H1161" i="15"/>
  <c r="H1160" i="15"/>
  <c r="H1159" i="15"/>
  <c r="H1158" i="15"/>
  <c r="H1157" i="15"/>
  <c r="H1156" i="15"/>
  <c r="H1155" i="15"/>
  <c r="H1154" i="15"/>
  <c r="H1153" i="15"/>
  <c r="H1152" i="15"/>
  <c r="H1151" i="15"/>
  <c r="H1150" i="15"/>
  <c r="H1149" i="15"/>
  <c r="H1148" i="15"/>
  <c r="H1147" i="15"/>
  <c r="H1146" i="15"/>
  <c r="H1145" i="15"/>
  <c r="H1144" i="15"/>
  <c r="H1143" i="15"/>
  <c r="H1142" i="15"/>
  <c r="H1141" i="15"/>
  <c r="H1140" i="15"/>
  <c r="H1139" i="15"/>
  <c r="H1138" i="15"/>
  <c r="H1137" i="15"/>
  <c r="H1136" i="15"/>
  <c r="H1135" i="15"/>
  <c r="H1134" i="15"/>
  <c r="H1133" i="15"/>
  <c r="H1132" i="15"/>
  <c r="H1131" i="15"/>
  <c r="H1130" i="15"/>
  <c r="H1129" i="15"/>
  <c r="H1128" i="15"/>
  <c r="H1127" i="15"/>
  <c r="H1126" i="15"/>
  <c r="H1125" i="15"/>
  <c r="H1124" i="15"/>
  <c r="H1123" i="15"/>
  <c r="H1122" i="15"/>
  <c r="H1121" i="15"/>
  <c r="H1120" i="15"/>
  <c r="H1119" i="15"/>
  <c r="H1118" i="15"/>
  <c r="H1117" i="15"/>
  <c r="H1116" i="15"/>
  <c r="H1115" i="15"/>
  <c r="H1114" i="15"/>
  <c r="H1113" i="15"/>
  <c r="H1112" i="15"/>
  <c r="H1111" i="15"/>
  <c r="H1110" i="15"/>
  <c r="H1109" i="15"/>
  <c r="H1108" i="15"/>
  <c r="H1107" i="15"/>
  <c r="H1106" i="15"/>
  <c r="H1105" i="15"/>
  <c r="H1104" i="15"/>
  <c r="H1103" i="15"/>
  <c r="H1102" i="15"/>
  <c r="H1101" i="15"/>
  <c r="H1100" i="15"/>
  <c r="H1099" i="15"/>
  <c r="H1098" i="15"/>
  <c r="H1097" i="15"/>
  <c r="H1096" i="15"/>
  <c r="H1095" i="15"/>
  <c r="H1094" i="15"/>
  <c r="H1093" i="15"/>
  <c r="H1092" i="15"/>
  <c r="H1091" i="15"/>
  <c r="H1090" i="15"/>
  <c r="H1089" i="15"/>
  <c r="H1088" i="15"/>
  <c r="H1087" i="15"/>
  <c r="H1086" i="15"/>
  <c r="H1085" i="15"/>
  <c r="H1084" i="15"/>
  <c r="H1083" i="15"/>
  <c r="H1082" i="15"/>
  <c r="H1081" i="15"/>
  <c r="H1080" i="15"/>
  <c r="H1079" i="15"/>
  <c r="H1078" i="15"/>
  <c r="H1077" i="15"/>
  <c r="H1076" i="15"/>
  <c r="H1075" i="15"/>
  <c r="H1074" i="15"/>
  <c r="H1073" i="15"/>
  <c r="H1072" i="15"/>
  <c r="H1071" i="15"/>
  <c r="H1070" i="15"/>
  <c r="H1069" i="15"/>
  <c r="H1068" i="15"/>
  <c r="H1067" i="15"/>
  <c r="H1066" i="15"/>
  <c r="H1065" i="15"/>
  <c r="H1064" i="15"/>
  <c r="H1063" i="15"/>
  <c r="H1062" i="15"/>
  <c r="H1061" i="15"/>
  <c r="H1060" i="15"/>
  <c r="H1059" i="15"/>
  <c r="H1058" i="15"/>
  <c r="H1057" i="15"/>
  <c r="H1056" i="15"/>
  <c r="H1055" i="15"/>
  <c r="H1054" i="15"/>
  <c r="H1053" i="15"/>
  <c r="H1052" i="15"/>
  <c r="H1051" i="15"/>
  <c r="H1050" i="15"/>
  <c r="H1049" i="15"/>
  <c r="H1048" i="15"/>
  <c r="H1047" i="15"/>
  <c r="H1046" i="15"/>
  <c r="H1045" i="15"/>
  <c r="H1044" i="15"/>
  <c r="H1043" i="15"/>
  <c r="H1042" i="15"/>
  <c r="H1041" i="15"/>
  <c r="H1040" i="15"/>
  <c r="H1039" i="15"/>
  <c r="H1038" i="15"/>
  <c r="H1037" i="15"/>
  <c r="H1036" i="15"/>
  <c r="H1035" i="15"/>
  <c r="H1034" i="15"/>
  <c r="H1033" i="15"/>
  <c r="H1032" i="15"/>
  <c r="H1031" i="15"/>
  <c r="H1030" i="15"/>
  <c r="H1029" i="15"/>
  <c r="H1028" i="15"/>
  <c r="H1027" i="15"/>
  <c r="H1026" i="15"/>
  <c r="H1025" i="15"/>
  <c r="H1024" i="15"/>
  <c r="H1023" i="15"/>
  <c r="H1022" i="15"/>
  <c r="H1021" i="15"/>
  <c r="H1020" i="15"/>
  <c r="H1019" i="15"/>
  <c r="H1018" i="15"/>
  <c r="H1017" i="15"/>
  <c r="H1016" i="15"/>
  <c r="H1015" i="15"/>
  <c r="H1014" i="15"/>
  <c r="H1013" i="15"/>
  <c r="H1012" i="15"/>
  <c r="H1011" i="15"/>
  <c r="H1010" i="15"/>
  <c r="H1009" i="15"/>
  <c r="H1008" i="15"/>
  <c r="H1007" i="15"/>
  <c r="H1006" i="15"/>
  <c r="H1005" i="15"/>
  <c r="H1004" i="15"/>
  <c r="H1003" i="15"/>
  <c r="H1002" i="15"/>
  <c r="H1001" i="15"/>
  <c r="H1000" i="15"/>
  <c r="H999" i="15"/>
  <c r="H998" i="15"/>
  <c r="H997" i="15"/>
  <c r="H996" i="15"/>
  <c r="H995" i="15"/>
  <c r="H994" i="15"/>
  <c r="H993" i="15"/>
  <c r="H992" i="15"/>
  <c r="H991" i="15"/>
  <c r="H990" i="15"/>
  <c r="H989" i="15"/>
  <c r="H988" i="15"/>
  <c r="H987" i="15"/>
  <c r="H986" i="15"/>
  <c r="H985" i="15"/>
  <c r="H984" i="15"/>
  <c r="H983" i="15"/>
  <c r="H982" i="15"/>
  <c r="H981" i="15"/>
  <c r="H980" i="15"/>
  <c r="H979" i="15"/>
  <c r="H978" i="15"/>
  <c r="H977" i="15"/>
  <c r="H976" i="15"/>
  <c r="H975" i="15"/>
  <c r="H974" i="15"/>
  <c r="H973" i="15"/>
  <c r="H972" i="15"/>
  <c r="H971" i="15"/>
  <c r="H970" i="15"/>
  <c r="H969" i="15"/>
  <c r="H968" i="15"/>
  <c r="H967" i="15"/>
  <c r="H966" i="15"/>
  <c r="H965" i="15"/>
  <c r="H964" i="15"/>
  <c r="H963" i="15"/>
  <c r="H962" i="15"/>
  <c r="H961" i="15"/>
  <c r="H960" i="15"/>
  <c r="H959" i="15"/>
  <c r="H958" i="15"/>
  <c r="H957" i="15"/>
  <c r="H956" i="15"/>
  <c r="H955" i="15"/>
  <c r="H954" i="15"/>
  <c r="H953" i="15"/>
  <c r="H952" i="15"/>
  <c r="H951" i="15"/>
  <c r="H950" i="15"/>
  <c r="H949" i="15"/>
  <c r="H948" i="15"/>
  <c r="H947" i="15"/>
  <c r="H946" i="15"/>
  <c r="H945" i="15"/>
  <c r="H944" i="15"/>
  <c r="H943" i="15"/>
  <c r="H942" i="15"/>
  <c r="H941" i="15"/>
  <c r="H940" i="15"/>
  <c r="H939" i="15"/>
  <c r="H938" i="15"/>
  <c r="H937" i="15"/>
  <c r="H936" i="15"/>
  <c r="H935" i="15"/>
  <c r="H934" i="15"/>
  <c r="H933" i="15"/>
  <c r="H932" i="15"/>
  <c r="H931" i="15"/>
  <c r="H930" i="15"/>
  <c r="H929" i="15"/>
  <c r="H928" i="15"/>
  <c r="H927" i="15"/>
  <c r="H926" i="15"/>
  <c r="H925" i="15"/>
  <c r="H924" i="15"/>
  <c r="H923" i="15"/>
  <c r="H922" i="15"/>
  <c r="H921" i="15"/>
  <c r="H920" i="15"/>
  <c r="H919" i="15"/>
  <c r="H918" i="15"/>
  <c r="H917" i="15"/>
  <c r="H916" i="15"/>
  <c r="H915" i="15"/>
  <c r="H914" i="15"/>
  <c r="H913" i="15"/>
  <c r="H912" i="15"/>
  <c r="H911" i="15"/>
  <c r="H910" i="15"/>
  <c r="H909" i="15"/>
  <c r="H908" i="15"/>
  <c r="H907" i="15"/>
  <c r="H906" i="15"/>
  <c r="H905" i="15"/>
  <c r="H904" i="15"/>
  <c r="H903" i="15"/>
  <c r="H902" i="15"/>
  <c r="H901" i="15"/>
  <c r="H900" i="15"/>
  <c r="H899" i="15"/>
  <c r="H898" i="15"/>
  <c r="H897" i="15"/>
  <c r="H896" i="15"/>
  <c r="H895" i="15"/>
  <c r="H894" i="15"/>
  <c r="H893" i="15"/>
  <c r="H892" i="15"/>
  <c r="H891" i="15"/>
  <c r="H890" i="15"/>
  <c r="H889" i="15"/>
  <c r="H888" i="15"/>
  <c r="H887" i="15"/>
  <c r="H886" i="15"/>
  <c r="H885" i="15"/>
  <c r="H884" i="15"/>
  <c r="H883" i="15"/>
  <c r="H882" i="15"/>
  <c r="H881" i="15"/>
  <c r="H880" i="15"/>
  <c r="H879" i="15"/>
  <c r="H878" i="15"/>
  <c r="H877" i="15"/>
  <c r="H876" i="15"/>
  <c r="H875" i="15"/>
  <c r="H874" i="15"/>
  <c r="H873" i="15"/>
  <c r="H872" i="15"/>
  <c r="H871" i="15"/>
  <c r="H870" i="15"/>
  <c r="H869" i="15"/>
  <c r="H868" i="15"/>
  <c r="H867" i="15"/>
  <c r="H866" i="15"/>
  <c r="H865" i="15"/>
  <c r="H864" i="15"/>
  <c r="H863" i="15"/>
  <c r="H862" i="15"/>
  <c r="H861" i="15"/>
  <c r="H860" i="15"/>
  <c r="H859" i="15"/>
  <c r="H858" i="15"/>
  <c r="H857" i="15"/>
  <c r="H856" i="15"/>
  <c r="H855" i="15"/>
  <c r="H854" i="15"/>
  <c r="H853" i="15"/>
  <c r="H852" i="15"/>
  <c r="H851" i="15"/>
  <c r="H850" i="15"/>
  <c r="H849" i="15"/>
  <c r="H848" i="15"/>
  <c r="H847" i="15"/>
  <c r="H846" i="15"/>
  <c r="H845" i="15"/>
  <c r="H844" i="15"/>
  <c r="H843" i="15"/>
  <c r="H842" i="15"/>
  <c r="H841" i="15"/>
  <c r="H840" i="15"/>
  <c r="H839" i="15"/>
  <c r="H838" i="15"/>
  <c r="H837" i="15"/>
  <c r="H836" i="15"/>
  <c r="H835" i="15"/>
  <c r="H834" i="15"/>
  <c r="H833" i="15"/>
  <c r="H832" i="15"/>
  <c r="H831" i="15"/>
  <c r="H830" i="15"/>
  <c r="H829" i="15"/>
  <c r="H828" i="15"/>
  <c r="H827" i="15"/>
  <c r="H826" i="15"/>
  <c r="H825" i="15"/>
  <c r="H824" i="15"/>
  <c r="H823" i="15"/>
  <c r="H822" i="15"/>
  <c r="H821" i="15"/>
  <c r="H820" i="15"/>
  <c r="H819" i="15"/>
  <c r="H818" i="15"/>
  <c r="H817" i="15"/>
  <c r="H816" i="15"/>
  <c r="H815" i="15"/>
  <c r="H814" i="15"/>
  <c r="H813" i="15"/>
  <c r="H812" i="15"/>
  <c r="H811" i="15"/>
  <c r="H810" i="15"/>
  <c r="H809" i="15"/>
  <c r="H808" i="15"/>
  <c r="H807" i="15"/>
  <c r="H806" i="15"/>
  <c r="H805" i="15"/>
  <c r="H804" i="15"/>
  <c r="H803" i="15"/>
  <c r="H802" i="15"/>
  <c r="H801" i="15"/>
  <c r="H800" i="15"/>
  <c r="H799" i="15"/>
  <c r="H798" i="15"/>
  <c r="H797" i="15"/>
  <c r="H796" i="15"/>
  <c r="H795" i="15"/>
  <c r="H794" i="15"/>
  <c r="H793" i="15"/>
  <c r="H792" i="15"/>
  <c r="H791" i="15"/>
  <c r="H790" i="15"/>
  <c r="H789" i="15"/>
  <c r="H788" i="15"/>
  <c r="H787" i="15"/>
  <c r="H786" i="15"/>
  <c r="H785" i="15"/>
  <c r="H784" i="15"/>
  <c r="H783" i="15"/>
  <c r="H782" i="15"/>
  <c r="H781" i="15"/>
  <c r="H780" i="15"/>
  <c r="H779" i="15"/>
  <c r="H778" i="15"/>
  <c r="H777" i="15"/>
  <c r="H776" i="15"/>
  <c r="H775" i="15"/>
  <c r="H774" i="15"/>
  <c r="H773" i="15"/>
  <c r="H772" i="15"/>
  <c r="H771" i="15"/>
  <c r="H770" i="15"/>
  <c r="H769" i="15"/>
  <c r="H768" i="15"/>
  <c r="H767" i="15"/>
  <c r="H766" i="15"/>
  <c r="H765" i="15"/>
  <c r="H764" i="15"/>
  <c r="H763" i="15"/>
  <c r="H762" i="15"/>
  <c r="H761" i="15"/>
  <c r="H760" i="15"/>
  <c r="H759" i="15"/>
  <c r="H758" i="15"/>
  <c r="H757" i="15"/>
  <c r="H756" i="15"/>
  <c r="H755" i="15"/>
  <c r="H754" i="15"/>
  <c r="H753" i="15"/>
  <c r="H752" i="15"/>
  <c r="H751" i="15"/>
  <c r="H750" i="15"/>
  <c r="H749" i="15"/>
  <c r="H748" i="15"/>
  <c r="H747" i="15"/>
  <c r="H746" i="15"/>
  <c r="H745" i="15"/>
  <c r="H744" i="15"/>
  <c r="H743" i="15"/>
  <c r="H742" i="15"/>
  <c r="H741" i="15"/>
  <c r="H740" i="15"/>
  <c r="H739" i="15"/>
  <c r="H738" i="15"/>
  <c r="H737" i="15"/>
  <c r="H736" i="15"/>
  <c r="H735" i="15"/>
  <c r="H734" i="15"/>
  <c r="H733" i="15"/>
  <c r="H732" i="15"/>
  <c r="H731" i="15"/>
  <c r="H730" i="15"/>
  <c r="H729" i="15"/>
  <c r="H728" i="15"/>
  <c r="H727" i="15"/>
  <c r="H726" i="15"/>
  <c r="H725" i="15"/>
  <c r="H724" i="15"/>
  <c r="H723" i="15"/>
  <c r="H722" i="15"/>
  <c r="H721" i="15"/>
  <c r="H720" i="15"/>
  <c r="H719" i="15"/>
  <c r="H718" i="15"/>
  <c r="H717" i="15"/>
  <c r="H716" i="15"/>
  <c r="H715" i="15"/>
  <c r="H714" i="15"/>
  <c r="H713" i="15"/>
  <c r="H712" i="15"/>
  <c r="H711" i="15"/>
  <c r="H710" i="15"/>
  <c r="H709" i="15"/>
  <c r="H708" i="15"/>
  <c r="H707" i="15"/>
  <c r="H706" i="15"/>
  <c r="H705" i="15"/>
  <c r="H704" i="15"/>
  <c r="H703" i="15"/>
  <c r="H702" i="15"/>
  <c r="H701" i="15"/>
  <c r="H700" i="15"/>
  <c r="H699" i="15"/>
  <c r="H698" i="15"/>
  <c r="H697" i="15"/>
  <c r="H696" i="15"/>
  <c r="H695" i="15"/>
  <c r="H694" i="15"/>
  <c r="H693" i="15"/>
  <c r="H692" i="15"/>
  <c r="H691" i="15"/>
  <c r="H690" i="15"/>
  <c r="H689" i="15"/>
  <c r="H688" i="15"/>
  <c r="H687" i="15"/>
  <c r="H686" i="15"/>
  <c r="H685" i="15"/>
  <c r="H684" i="15"/>
  <c r="H683" i="15"/>
  <c r="H682" i="15"/>
  <c r="H681" i="15"/>
  <c r="H680" i="15"/>
  <c r="H679" i="15"/>
  <c r="H678" i="15"/>
  <c r="H677" i="15"/>
  <c r="H676" i="15"/>
  <c r="H675" i="15"/>
  <c r="H674" i="15"/>
  <c r="H673" i="15"/>
  <c r="H672" i="15"/>
  <c r="H671" i="15"/>
  <c r="H670" i="15"/>
  <c r="H669" i="15"/>
  <c r="H668" i="15"/>
  <c r="H667" i="15"/>
  <c r="H666" i="15"/>
  <c r="H665" i="15"/>
  <c r="H664" i="15"/>
  <c r="H663" i="15"/>
  <c r="H662" i="15"/>
  <c r="H661" i="15"/>
  <c r="H660" i="15"/>
  <c r="H659" i="15"/>
  <c r="H658" i="15"/>
  <c r="H657" i="15"/>
  <c r="H656" i="15"/>
  <c r="H655" i="15"/>
  <c r="H654" i="15"/>
  <c r="H653" i="15"/>
  <c r="H652" i="15"/>
  <c r="H651" i="15"/>
  <c r="H650" i="15"/>
  <c r="H649" i="15"/>
  <c r="H648" i="15"/>
  <c r="H647" i="15"/>
  <c r="H646" i="15"/>
  <c r="H645" i="15"/>
  <c r="H644" i="15"/>
  <c r="H643" i="15"/>
  <c r="H642" i="15"/>
  <c r="H641" i="15"/>
  <c r="H640" i="15"/>
  <c r="H639" i="15"/>
  <c r="H638" i="15"/>
  <c r="H637" i="15"/>
  <c r="H636" i="15"/>
  <c r="H635" i="15"/>
  <c r="H634" i="15"/>
  <c r="H633" i="15"/>
  <c r="H632" i="15"/>
  <c r="H631" i="15"/>
  <c r="H630" i="15"/>
  <c r="H629" i="15"/>
  <c r="H628" i="15"/>
  <c r="H627" i="15"/>
  <c r="H626" i="15"/>
  <c r="H625" i="15"/>
  <c r="H624" i="15"/>
  <c r="H623" i="15"/>
  <c r="H622" i="15"/>
  <c r="H621" i="15"/>
  <c r="H620" i="15"/>
  <c r="H619" i="15"/>
  <c r="H618" i="15"/>
  <c r="H617" i="15"/>
  <c r="H616" i="15"/>
  <c r="H615" i="15"/>
  <c r="H614" i="15"/>
  <c r="H613" i="15"/>
  <c r="H612" i="15"/>
  <c r="H611" i="15"/>
  <c r="H610" i="15"/>
  <c r="H609" i="15"/>
  <c r="H608" i="15"/>
  <c r="H607" i="15"/>
  <c r="H606" i="15"/>
  <c r="H605" i="15"/>
  <c r="H604" i="15"/>
  <c r="H603" i="15"/>
  <c r="H602" i="15"/>
  <c r="H601" i="15"/>
  <c r="H600" i="15"/>
  <c r="H599" i="15"/>
  <c r="H598" i="15"/>
  <c r="H597" i="15"/>
  <c r="H596" i="15"/>
  <c r="H595" i="15"/>
  <c r="H594" i="15"/>
  <c r="H593" i="15"/>
  <c r="H592" i="15"/>
  <c r="H591" i="15"/>
  <c r="H590" i="15"/>
  <c r="H589" i="15"/>
  <c r="H588" i="15"/>
  <c r="H587" i="15"/>
  <c r="H586" i="15"/>
  <c r="H585" i="15"/>
  <c r="H584" i="15"/>
  <c r="H583" i="15"/>
  <c r="H582" i="15"/>
  <c r="H581" i="15"/>
  <c r="H580" i="15"/>
  <c r="H579" i="15"/>
  <c r="H578" i="15"/>
  <c r="H577" i="15"/>
  <c r="H576" i="15"/>
  <c r="H575" i="15"/>
  <c r="H574" i="15"/>
  <c r="H573" i="15"/>
  <c r="H572" i="15"/>
  <c r="H571" i="15"/>
  <c r="H570" i="15"/>
  <c r="H569" i="15"/>
  <c r="H568" i="15"/>
  <c r="H567" i="15"/>
  <c r="H566" i="15"/>
  <c r="H565" i="15"/>
  <c r="H564" i="15"/>
  <c r="H563" i="15"/>
  <c r="H562" i="15"/>
  <c r="H561" i="15"/>
  <c r="H560" i="15"/>
  <c r="H559" i="15"/>
  <c r="H558" i="15"/>
  <c r="H557" i="15"/>
  <c r="H556" i="15"/>
  <c r="H555" i="15"/>
  <c r="H554" i="15"/>
  <c r="H553" i="15"/>
  <c r="H552" i="15"/>
  <c r="H551" i="15"/>
  <c r="H550" i="15"/>
  <c r="H549" i="15"/>
  <c r="H548" i="15"/>
  <c r="H547" i="15"/>
  <c r="H546" i="15"/>
  <c r="H545" i="15"/>
  <c r="H544" i="15"/>
  <c r="H543" i="15"/>
  <c r="H542" i="15"/>
  <c r="H541" i="15"/>
  <c r="H540" i="15"/>
  <c r="H539" i="15"/>
  <c r="H538" i="15"/>
  <c r="H537" i="15"/>
  <c r="H536" i="15"/>
  <c r="H535" i="15"/>
  <c r="H534" i="15"/>
  <c r="H533" i="15"/>
  <c r="H532" i="15"/>
  <c r="H531" i="15"/>
  <c r="H530" i="15"/>
  <c r="H529" i="15"/>
  <c r="H528" i="15"/>
  <c r="H527" i="15"/>
  <c r="H526" i="15"/>
  <c r="H525" i="15"/>
  <c r="H524" i="15"/>
  <c r="H523" i="15"/>
  <c r="H522" i="15"/>
  <c r="H521" i="15"/>
  <c r="H520" i="15"/>
  <c r="H519" i="15"/>
  <c r="H518" i="15"/>
  <c r="H517" i="15"/>
  <c r="H516" i="15"/>
  <c r="H515" i="15"/>
  <c r="H514" i="15"/>
  <c r="H513" i="15"/>
  <c r="H512" i="15"/>
  <c r="H511" i="15"/>
  <c r="H510" i="15"/>
  <c r="H509" i="15"/>
  <c r="H508" i="15"/>
  <c r="H507" i="15"/>
  <c r="H506" i="15"/>
  <c r="H505" i="15"/>
  <c r="H504" i="15"/>
  <c r="H503" i="15"/>
  <c r="H502" i="15"/>
  <c r="H501" i="15"/>
  <c r="H500" i="15"/>
  <c r="H499" i="15"/>
  <c r="H498" i="15"/>
  <c r="H497" i="15"/>
  <c r="H496" i="15"/>
  <c r="H495" i="15"/>
  <c r="H494" i="15"/>
  <c r="H493" i="15"/>
  <c r="H492" i="15"/>
  <c r="H491" i="15"/>
  <c r="H490" i="15"/>
  <c r="H489" i="15"/>
  <c r="H488" i="15"/>
  <c r="H487" i="15"/>
  <c r="H486" i="15"/>
  <c r="H485" i="15"/>
  <c r="H484" i="15"/>
  <c r="H483" i="15"/>
  <c r="H482" i="15"/>
  <c r="H481" i="15"/>
  <c r="H480" i="15"/>
  <c r="H479" i="15"/>
  <c r="H478" i="15"/>
  <c r="H477" i="15"/>
  <c r="H476" i="15"/>
  <c r="H475" i="15"/>
  <c r="H474" i="15"/>
  <c r="H473" i="15"/>
  <c r="H472" i="15"/>
  <c r="H471" i="15"/>
  <c r="H470" i="15"/>
  <c r="H469" i="15"/>
  <c r="H468" i="15"/>
  <c r="H467" i="15"/>
  <c r="H466" i="15"/>
  <c r="H465" i="15"/>
  <c r="H464" i="15"/>
  <c r="H463" i="15"/>
  <c r="H462" i="15"/>
  <c r="H461" i="15"/>
  <c r="H460" i="15"/>
  <c r="H459" i="15"/>
  <c r="H458" i="15"/>
  <c r="H457" i="15"/>
  <c r="H456" i="15"/>
  <c r="H455" i="15"/>
  <c r="H454" i="15"/>
  <c r="H453" i="15"/>
  <c r="H452" i="15"/>
  <c r="H451" i="15"/>
  <c r="H450" i="15"/>
  <c r="H449" i="15"/>
  <c r="H448" i="15"/>
  <c r="H447" i="15"/>
  <c r="H446" i="15"/>
  <c r="H445" i="15"/>
  <c r="H444" i="15"/>
  <c r="H443" i="15"/>
  <c r="H442" i="15"/>
  <c r="H441" i="15"/>
  <c r="H440" i="15"/>
  <c r="H439" i="15"/>
  <c r="H438" i="15"/>
  <c r="H437" i="15"/>
  <c r="H436" i="15"/>
  <c r="H435" i="15"/>
  <c r="H434" i="15"/>
  <c r="H433" i="15"/>
  <c r="H432" i="15"/>
  <c r="H431" i="15"/>
  <c r="H430" i="15"/>
  <c r="H429" i="15"/>
  <c r="H428" i="15"/>
  <c r="H427" i="15"/>
  <c r="H426" i="15"/>
  <c r="H425" i="15"/>
  <c r="H424" i="15"/>
  <c r="H423" i="15"/>
  <c r="H422" i="15"/>
  <c r="H421" i="15"/>
  <c r="H420" i="15"/>
  <c r="H419" i="15"/>
  <c r="H418" i="15"/>
  <c r="H417" i="15"/>
  <c r="H416" i="15"/>
  <c r="H415" i="15"/>
  <c r="H414" i="15"/>
  <c r="H413" i="15"/>
  <c r="H412" i="15"/>
  <c r="H411" i="15"/>
  <c r="H410" i="15"/>
  <c r="H409" i="15"/>
  <c r="H408" i="15"/>
  <c r="H407" i="15"/>
  <c r="H406" i="15"/>
  <c r="H405" i="15"/>
  <c r="H404" i="15"/>
  <c r="H403" i="15"/>
  <c r="H402" i="15"/>
  <c r="H401" i="15"/>
  <c r="H400" i="15"/>
  <c r="H399" i="15"/>
  <c r="H398" i="15"/>
  <c r="H397" i="15"/>
  <c r="H396" i="15"/>
  <c r="H395" i="15"/>
  <c r="H394" i="15"/>
  <c r="H393" i="15"/>
  <c r="H392" i="15"/>
  <c r="H391" i="15"/>
  <c r="H390" i="15"/>
  <c r="H389" i="15"/>
  <c r="H388" i="15"/>
  <c r="H387" i="15"/>
  <c r="H386" i="15"/>
  <c r="H385" i="15"/>
  <c r="H384" i="15"/>
  <c r="H383" i="15"/>
  <c r="H382" i="15"/>
  <c r="H381" i="15"/>
  <c r="H380" i="15"/>
  <c r="H379" i="15"/>
  <c r="H378" i="15"/>
  <c r="H377" i="15"/>
  <c r="H376" i="15"/>
  <c r="H375" i="15"/>
  <c r="H374" i="15"/>
  <c r="H373" i="15"/>
  <c r="H372" i="15"/>
  <c r="H371" i="15"/>
  <c r="H370" i="15"/>
  <c r="H369" i="15"/>
  <c r="H368" i="15"/>
  <c r="H367" i="15"/>
  <c r="H366" i="15"/>
  <c r="H365" i="15"/>
  <c r="H364" i="15"/>
  <c r="H363" i="15"/>
  <c r="H362" i="15"/>
  <c r="H361" i="15"/>
  <c r="H360" i="15"/>
  <c r="H359" i="15"/>
  <c r="H358" i="15"/>
  <c r="H357" i="15"/>
  <c r="H356" i="15"/>
  <c r="H355" i="15"/>
  <c r="H354" i="15"/>
  <c r="H353" i="15"/>
  <c r="H352" i="15"/>
  <c r="H351" i="15"/>
  <c r="H350" i="15"/>
  <c r="H349" i="15"/>
  <c r="H348" i="15"/>
  <c r="H347" i="15"/>
  <c r="H346" i="15"/>
  <c r="H345" i="15"/>
  <c r="H344" i="15"/>
  <c r="H343" i="15"/>
  <c r="H342" i="15"/>
  <c r="H341" i="15"/>
  <c r="H340" i="15"/>
  <c r="H339" i="15"/>
  <c r="H338" i="15"/>
  <c r="H337" i="15"/>
  <c r="H336" i="15"/>
  <c r="H335" i="15"/>
  <c r="H334" i="15"/>
  <c r="H333" i="15"/>
  <c r="H332" i="15"/>
  <c r="H331" i="15"/>
  <c r="H330" i="15"/>
  <c r="H329" i="15"/>
  <c r="H328" i="15"/>
  <c r="H327" i="15"/>
  <c r="H326" i="15"/>
  <c r="H325" i="15"/>
  <c r="H324" i="15"/>
  <c r="H323" i="15"/>
  <c r="H322" i="15"/>
  <c r="H321" i="15"/>
  <c r="H320" i="15"/>
  <c r="H319" i="15"/>
  <c r="H318" i="15"/>
  <c r="H317" i="15"/>
  <c r="H316" i="15"/>
  <c r="H315" i="15"/>
  <c r="H314" i="15"/>
  <c r="H313" i="15"/>
  <c r="H312" i="15"/>
  <c r="H311" i="15"/>
  <c r="H310" i="15"/>
  <c r="H309" i="15"/>
  <c r="H308" i="15"/>
  <c r="H307" i="15"/>
  <c r="H306" i="15"/>
  <c r="H305" i="15"/>
  <c r="H304" i="15"/>
  <c r="H303" i="15"/>
  <c r="H302" i="15"/>
  <c r="H301" i="15"/>
  <c r="H300" i="15"/>
  <c r="H299" i="15"/>
  <c r="H298" i="15"/>
  <c r="H297" i="15"/>
  <c r="H296" i="15"/>
  <c r="H295" i="15"/>
  <c r="H294" i="15"/>
  <c r="H293" i="15"/>
  <c r="H292" i="15"/>
  <c r="H291" i="15"/>
  <c r="H290" i="15"/>
  <c r="H289" i="15"/>
  <c r="H288" i="15"/>
  <c r="H287" i="15"/>
  <c r="H286" i="15"/>
  <c r="H285" i="15"/>
  <c r="H284" i="15"/>
  <c r="H283" i="15"/>
  <c r="H282" i="15"/>
  <c r="H281" i="15"/>
  <c r="H280" i="15"/>
  <c r="H279" i="15"/>
  <c r="H278" i="15"/>
  <c r="H277" i="15"/>
  <c r="H276" i="15"/>
  <c r="H275" i="15"/>
  <c r="H274" i="15"/>
  <c r="H273" i="15"/>
  <c r="H272" i="15"/>
  <c r="H271" i="15"/>
  <c r="H270" i="15"/>
  <c r="H269" i="15"/>
  <c r="H268" i="15"/>
  <c r="H267" i="15"/>
  <c r="H266" i="15"/>
  <c r="H265" i="15"/>
  <c r="H264" i="15"/>
  <c r="H263" i="15"/>
  <c r="H262" i="15"/>
  <c r="H261" i="15"/>
  <c r="H260" i="15"/>
  <c r="H259" i="15"/>
  <c r="H258" i="15"/>
  <c r="H257" i="15"/>
  <c r="H256" i="15"/>
  <c r="H255" i="15"/>
  <c r="H254" i="15"/>
  <c r="H253" i="15"/>
  <c r="H252" i="15"/>
  <c r="H251" i="15"/>
  <c r="H250" i="15"/>
  <c r="H249" i="15"/>
  <c r="H248" i="15"/>
  <c r="H247" i="15"/>
  <c r="H246" i="15"/>
  <c r="H245" i="15"/>
  <c r="H244" i="15"/>
  <c r="H243" i="15"/>
  <c r="H242" i="15"/>
  <c r="H241" i="15"/>
  <c r="H240" i="15"/>
  <c r="H239" i="15"/>
  <c r="H238" i="15"/>
  <c r="H237" i="15"/>
  <c r="H236" i="15"/>
  <c r="H235" i="15"/>
  <c r="H234" i="15"/>
  <c r="H233" i="15"/>
  <c r="H232" i="15"/>
  <c r="H231" i="15"/>
  <c r="H230" i="15"/>
  <c r="H229" i="15"/>
  <c r="H228" i="15"/>
  <c r="H227" i="15"/>
  <c r="H226" i="15"/>
  <c r="H225" i="15"/>
  <c r="H224" i="15"/>
  <c r="H223" i="15"/>
  <c r="H222" i="15"/>
  <c r="H221" i="15"/>
  <c r="H220" i="15"/>
  <c r="H219" i="15"/>
  <c r="H218" i="15"/>
  <c r="H217" i="15"/>
  <c r="H216" i="15"/>
  <c r="H215" i="15"/>
  <c r="H214" i="15"/>
  <c r="H213" i="15"/>
  <c r="H212" i="15"/>
  <c r="H211" i="15"/>
  <c r="H210" i="15"/>
  <c r="H209" i="15"/>
  <c r="H208" i="15"/>
  <c r="H207" i="15"/>
  <c r="H206" i="15"/>
  <c r="H205" i="15"/>
  <c r="H204" i="15"/>
  <c r="H203" i="15"/>
  <c r="H202" i="15"/>
  <c r="H201" i="15"/>
  <c r="H200" i="15"/>
  <c r="H199" i="15"/>
  <c r="H198" i="15"/>
  <c r="H197" i="15"/>
  <c r="H196" i="15"/>
  <c r="H195" i="15"/>
  <c r="H194" i="15"/>
  <c r="H193" i="15"/>
  <c r="H192" i="15"/>
  <c r="H191" i="15"/>
  <c r="H190" i="15"/>
  <c r="H189" i="15"/>
  <c r="H188" i="15"/>
  <c r="H187" i="15"/>
  <c r="H186" i="15"/>
  <c r="H185" i="15"/>
  <c r="H184" i="15"/>
  <c r="H183" i="15"/>
  <c r="H182" i="15"/>
  <c r="H181" i="15"/>
  <c r="H180" i="15"/>
  <c r="H179" i="15"/>
  <c r="H178" i="15"/>
  <c r="H177" i="15"/>
  <c r="H176" i="15"/>
  <c r="H175" i="15"/>
  <c r="H174" i="15"/>
  <c r="H173" i="15"/>
  <c r="H172" i="15"/>
  <c r="H171" i="15"/>
  <c r="H170" i="15"/>
  <c r="H169" i="15"/>
  <c r="H168" i="15"/>
  <c r="H167" i="15"/>
  <c r="H166" i="15"/>
  <c r="H165" i="15"/>
  <c r="H164" i="15"/>
  <c r="H163" i="15"/>
  <c r="H162" i="15"/>
  <c r="H161" i="15"/>
  <c r="H160" i="15"/>
  <c r="H159" i="15"/>
  <c r="H158" i="15"/>
  <c r="H157" i="15"/>
  <c r="H156" i="15"/>
  <c r="H155" i="15"/>
  <c r="H154" i="15"/>
  <c r="H153" i="15"/>
  <c r="H152" i="15"/>
  <c r="H151" i="15"/>
  <c r="H150" i="15"/>
  <c r="H149" i="15"/>
  <c r="H148" i="15"/>
  <c r="H147" i="15"/>
  <c r="H146" i="15"/>
  <c r="H145" i="15"/>
  <c r="H144" i="15"/>
  <c r="H143" i="15"/>
  <c r="H142" i="15"/>
  <c r="H141" i="15"/>
  <c r="H140" i="15"/>
  <c r="H139" i="15"/>
  <c r="H138" i="15"/>
  <c r="H137" i="15"/>
  <c r="H136" i="15"/>
  <c r="H135" i="15"/>
  <c r="H134" i="15"/>
  <c r="H133" i="15"/>
  <c r="H132" i="15"/>
  <c r="H131" i="15"/>
  <c r="H130" i="15"/>
  <c r="H129" i="15"/>
  <c r="H128" i="15"/>
  <c r="H127" i="15"/>
  <c r="H126" i="15"/>
  <c r="H125" i="15"/>
  <c r="H124" i="15"/>
  <c r="H123" i="15"/>
  <c r="H122" i="15"/>
  <c r="H121" i="15"/>
  <c r="H120" i="15"/>
  <c r="H119" i="15"/>
  <c r="H118" i="15"/>
  <c r="H117" i="15"/>
  <c r="H116" i="15"/>
  <c r="H115" i="15"/>
  <c r="H114" i="15"/>
  <c r="H113" i="15"/>
  <c r="H112" i="15"/>
  <c r="H111" i="15"/>
  <c r="H110" i="15"/>
  <c r="H109" i="15"/>
  <c r="H108" i="15"/>
  <c r="H107" i="15"/>
  <c r="H106" i="15"/>
  <c r="H105" i="15"/>
  <c r="H104" i="15"/>
  <c r="H103" i="15"/>
  <c r="H102" i="15"/>
  <c r="H101" i="15"/>
  <c r="H100" i="15"/>
  <c r="H99" i="15"/>
  <c r="H98" i="15"/>
  <c r="H97" i="15"/>
  <c r="H96" i="15"/>
  <c r="H95" i="15"/>
  <c r="H94" i="15"/>
  <c r="H93" i="15"/>
  <c r="H92" i="15"/>
  <c r="H91" i="15"/>
  <c r="H90" i="15"/>
  <c r="H89" i="15"/>
  <c r="H88" i="15"/>
  <c r="H87" i="15"/>
  <c r="H86" i="15"/>
  <c r="H85" i="15"/>
  <c r="H84" i="15"/>
  <c r="H83" i="15"/>
  <c r="H82" i="15"/>
  <c r="H81" i="15"/>
  <c r="H80" i="15"/>
  <c r="H79" i="15"/>
  <c r="H78" i="15"/>
  <c r="H77" i="15"/>
  <c r="H76" i="15"/>
  <c r="H75" i="15"/>
  <c r="H74" i="15"/>
  <c r="H73" i="15"/>
  <c r="H72" i="15"/>
  <c r="H71" i="15"/>
  <c r="H70" i="15"/>
  <c r="H69" i="15"/>
  <c r="H68" i="15"/>
  <c r="H67" i="15"/>
  <c r="H66" i="15"/>
  <c r="H65" i="15"/>
  <c r="H64" i="15"/>
  <c r="H63" i="15"/>
  <c r="H62" i="15"/>
  <c r="H61" i="15"/>
  <c r="H60" i="15"/>
  <c r="H59" i="15"/>
  <c r="H58" i="15"/>
  <c r="H57" i="15"/>
  <c r="H56" i="15"/>
  <c r="H55" i="15"/>
  <c r="H54" i="15"/>
  <c r="H53" i="15"/>
  <c r="H52" i="15"/>
  <c r="H51" i="15"/>
  <c r="H50" i="15"/>
  <c r="H49" i="15"/>
  <c r="H48" i="15"/>
  <c r="H47" i="15"/>
  <c r="H46" i="15"/>
  <c r="H45" i="15"/>
  <c r="H44" i="15"/>
  <c r="H43" i="15"/>
  <c r="H42" i="15"/>
  <c r="H41" i="15"/>
  <c r="H40" i="15"/>
  <c r="H39" i="15"/>
  <c r="H38" i="15"/>
  <c r="H37" i="15"/>
  <c r="H36" i="15"/>
  <c r="H35" i="15"/>
  <c r="H34" i="15"/>
  <c r="H33" i="15"/>
  <c r="H32" i="15"/>
  <c r="H31" i="15"/>
  <c r="H30" i="15"/>
  <c r="H29" i="15"/>
  <c r="H28" i="15"/>
  <c r="H27" i="15"/>
  <c r="H26" i="15"/>
  <c r="H25" i="15"/>
  <c r="H24" i="15"/>
  <c r="H23" i="15"/>
  <c r="H22" i="15"/>
  <c r="H21" i="15"/>
  <c r="H20" i="15"/>
  <c r="H19" i="15"/>
  <c r="H18" i="15"/>
  <c r="H17" i="15"/>
  <c r="H16" i="15"/>
  <c r="H15" i="15"/>
  <c r="H14" i="15"/>
  <c r="H13" i="15"/>
  <c r="H12" i="15"/>
  <c r="H11" i="15"/>
  <c r="H10" i="15"/>
  <c r="H9" i="15"/>
  <c r="H8" i="15"/>
  <c r="H7" i="15"/>
  <c r="H6" i="15"/>
  <c r="H5" i="15"/>
  <c r="K2" i="15"/>
  <c r="F4994" i="15" l="1"/>
  <c r="F4986" i="15"/>
  <c r="F4978" i="15"/>
  <c r="F4970" i="15"/>
  <c r="F4962" i="15"/>
  <c r="F4954" i="15"/>
  <c r="F4946" i="15"/>
  <c r="F4938" i="15"/>
  <c r="F4930" i="15"/>
  <c r="F4922" i="15"/>
  <c r="F4914" i="15"/>
  <c r="F4906" i="15"/>
  <c r="F4898" i="15"/>
  <c r="F4890" i="15"/>
  <c r="F4882" i="15"/>
  <c r="F4874" i="15"/>
  <c r="F4866" i="15"/>
  <c r="F4858" i="15"/>
  <c r="F4850" i="15"/>
  <c r="F4842" i="15"/>
  <c r="F4834" i="15"/>
  <c r="F4826" i="15"/>
  <c r="F4818" i="15"/>
  <c r="F4810" i="15"/>
  <c r="F4802" i="15"/>
  <c r="F4794" i="15"/>
  <c r="F4786" i="15"/>
  <c r="F4778" i="15"/>
  <c r="F4770" i="15"/>
  <c r="F4762" i="15"/>
  <c r="F4754" i="15"/>
  <c r="F4746" i="15"/>
  <c r="F4738" i="15"/>
  <c r="F4730" i="15"/>
  <c r="F4722" i="15"/>
  <c r="F4993" i="15"/>
  <c r="F4985" i="15"/>
  <c r="F4977" i="15"/>
  <c r="F4969" i="15"/>
  <c r="F4961" i="15"/>
  <c r="F4953" i="15"/>
  <c r="F4945" i="15"/>
  <c r="F4937" i="15"/>
  <c r="F4929" i="15"/>
  <c r="F4921" i="15"/>
  <c r="F4913" i="15"/>
  <c r="F4905" i="15"/>
  <c r="F4897" i="15"/>
  <c r="F4889" i="15"/>
  <c r="F4881" i="15"/>
  <c r="F4873" i="15"/>
  <c r="F4865" i="15"/>
  <c r="F4857" i="15"/>
  <c r="F4849" i="15"/>
  <c r="F4841" i="15"/>
  <c r="F4833" i="15"/>
  <c r="F4825" i="15"/>
  <c r="F4817" i="15"/>
  <c r="F4809" i="15"/>
  <c r="F4801" i="15"/>
  <c r="F4793" i="15"/>
  <c r="F4785" i="15"/>
  <c r="F4777" i="15"/>
  <c r="F4769" i="15"/>
  <c r="F4761" i="15"/>
  <c r="F4753" i="15"/>
  <c r="F4745" i="15"/>
  <c r="F4737" i="15"/>
  <c r="F4729" i="15"/>
  <c r="F4721" i="15"/>
  <c r="F5000" i="15"/>
  <c r="F4992" i="15"/>
  <c r="F4984" i="15"/>
  <c r="F4976" i="15"/>
  <c r="F4968" i="15"/>
  <c r="F4960" i="15"/>
  <c r="F4952" i="15"/>
  <c r="F4944" i="15"/>
  <c r="F4936" i="15"/>
  <c r="F4928" i="15"/>
  <c r="F4920" i="15"/>
  <c r="F4912" i="15"/>
  <c r="F4904" i="15"/>
  <c r="F4896" i="15"/>
  <c r="F4888" i="15"/>
  <c r="F4880" i="15"/>
  <c r="F4872" i="15"/>
  <c r="F4864" i="15"/>
  <c r="F4856" i="15"/>
  <c r="F4848" i="15"/>
  <c r="F4840" i="15"/>
  <c r="F4832" i="15"/>
  <c r="F4824" i="15"/>
  <c r="F4816" i="15"/>
  <c r="F4808" i="15"/>
  <c r="F4800" i="15"/>
  <c r="F4792" i="15"/>
  <c r="F4784" i="15"/>
  <c r="F4776" i="15"/>
  <c r="F4768" i="15"/>
  <c r="F4760" i="15"/>
  <c r="F4752" i="15"/>
  <c r="F4744" i="15"/>
  <c r="F4736" i="15"/>
  <c r="F4999" i="15"/>
  <c r="F4991" i="15"/>
  <c r="F4983" i="15"/>
  <c r="F4975" i="15"/>
  <c r="F4967" i="15"/>
  <c r="F4959" i="15"/>
  <c r="F4951" i="15"/>
  <c r="F4943" i="15"/>
  <c r="F4935" i="15"/>
  <c r="F4927" i="15"/>
  <c r="F4919" i="15"/>
  <c r="F4911" i="15"/>
  <c r="F4903" i="15"/>
  <c r="F4895" i="15"/>
  <c r="F4887" i="15"/>
  <c r="F4879" i="15"/>
  <c r="F4871" i="15"/>
  <c r="F4863" i="15"/>
  <c r="F4855" i="15"/>
  <c r="F4847" i="15"/>
  <c r="F4839" i="15"/>
  <c r="F4831" i="15"/>
  <c r="F4823" i="15"/>
  <c r="F4815" i="15"/>
  <c r="F4807" i="15"/>
  <c r="F4799" i="15"/>
  <c r="F4791" i="15"/>
  <c r="F4783" i="15"/>
  <c r="F4775" i="15"/>
  <c r="F4767" i="15"/>
  <c r="F4759" i="15"/>
  <c r="F4751" i="15"/>
  <c r="F4743" i="15"/>
  <c r="F4735" i="15"/>
  <c r="F4727" i="15"/>
  <c r="F4998" i="15"/>
  <c r="F4990" i="15"/>
  <c r="F4982" i="15"/>
  <c r="F4974" i="15"/>
  <c r="F4966" i="15"/>
  <c r="F4958" i="15"/>
  <c r="F4950" i="15"/>
  <c r="F4942" i="15"/>
  <c r="F4934" i="15"/>
  <c r="F4926" i="15"/>
  <c r="F4918" i="15"/>
  <c r="F4910" i="15"/>
  <c r="F4902" i="15"/>
  <c r="F4894" i="15"/>
  <c r="F4886" i="15"/>
  <c r="F4878" i="15"/>
  <c r="F4870" i="15"/>
  <c r="F4862" i="15"/>
  <c r="F4854" i="15"/>
  <c r="F4846" i="15"/>
  <c r="F4838" i="15"/>
  <c r="F4830" i="15"/>
  <c r="F4822" i="15"/>
  <c r="F4814" i="15"/>
  <c r="F4806" i="15"/>
  <c r="F4798" i="15"/>
  <c r="F4790" i="15"/>
  <c r="F4782" i="15"/>
  <c r="F4774" i="15"/>
  <c r="F4766" i="15"/>
  <c r="F4758" i="15"/>
  <c r="F4997" i="15"/>
  <c r="F4989" i="15"/>
  <c r="F4981" i="15"/>
  <c r="F4973" i="15"/>
  <c r="F4965" i="15"/>
  <c r="F4957" i="15"/>
  <c r="F4949" i="15"/>
  <c r="F4941" i="15"/>
  <c r="F4933" i="15"/>
  <c r="F4996" i="15"/>
  <c r="F4988" i="15"/>
  <c r="F4980" i="15"/>
  <c r="F4972" i="15"/>
  <c r="F4964" i="15"/>
  <c r="F4956" i="15"/>
  <c r="F4948" i="15"/>
  <c r="F4940" i="15"/>
  <c r="F4932" i="15"/>
  <c r="F4924" i="15"/>
  <c r="F4916" i="15"/>
  <c r="F4908" i="15"/>
  <c r="F4900" i="15"/>
  <c r="F4892" i="15"/>
  <c r="F4884" i="15"/>
  <c r="F4876" i="15"/>
  <c r="F4868" i="15"/>
  <c r="F4860" i="15"/>
  <c r="F4852" i="15"/>
  <c r="F4844" i="15"/>
  <c r="F4836" i="15"/>
  <c r="F4828" i="15"/>
  <c r="F4820" i="15"/>
  <c r="F4812" i="15"/>
  <c r="F4804" i="15"/>
  <c r="F4796" i="15"/>
  <c r="F4788" i="15"/>
  <c r="F4955" i="15"/>
  <c r="F4909" i="15"/>
  <c r="F4877" i="15"/>
  <c r="F4845" i="15"/>
  <c r="F4813" i="15"/>
  <c r="F4781" i="15"/>
  <c r="F4763" i="15"/>
  <c r="F4742" i="15"/>
  <c r="F4728" i="15"/>
  <c r="F4717" i="15"/>
  <c r="F4709" i="15"/>
  <c r="F4701" i="15"/>
  <c r="F4693" i="15"/>
  <c r="F4685" i="15"/>
  <c r="F4677" i="15"/>
  <c r="F4669" i="15"/>
  <c r="F4661" i="15"/>
  <c r="F4653" i="15"/>
  <c r="F4645" i="15"/>
  <c r="F4637" i="15"/>
  <c r="F4629" i="15"/>
  <c r="F4621" i="15"/>
  <c r="F4613" i="15"/>
  <c r="F4605" i="15"/>
  <c r="F4597" i="15"/>
  <c r="F4589" i="15"/>
  <c r="F4581" i="15"/>
  <c r="F4573" i="15"/>
  <c r="F4565" i="15"/>
  <c r="F4557" i="15"/>
  <c r="F4549" i="15"/>
  <c r="F4541" i="15"/>
  <c r="F4533" i="15"/>
  <c r="F4525" i="15"/>
  <c r="F4517" i="15"/>
  <c r="F4509" i="15"/>
  <c r="F4501" i="15"/>
  <c r="F4493" i="15"/>
  <c r="F4485" i="15"/>
  <c r="F4477" i="15"/>
  <c r="F4469" i="15"/>
  <c r="F4461" i="15"/>
  <c r="F4453" i="15"/>
  <c r="F4445" i="15"/>
  <c r="F4437" i="15"/>
  <c r="F4429" i="15"/>
  <c r="F4421" i="15"/>
  <c r="F4413" i="15"/>
  <c r="F4405" i="15"/>
  <c r="F4397" i="15"/>
  <c r="F4389" i="15"/>
  <c r="F4381" i="15"/>
  <c r="F4373" i="15"/>
  <c r="F4365" i="15"/>
  <c r="F4357" i="15"/>
  <c r="F4349" i="15"/>
  <c r="F4341" i="15"/>
  <c r="F4333" i="15"/>
  <c r="F4325" i="15"/>
  <c r="F4317" i="15"/>
  <c r="F4309" i="15"/>
  <c r="F4301" i="15"/>
  <c r="F4293" i="15"/>
  <c r="F4285" i="15"/>
  <c r="F4277" i="15"/>
  <c r="F4269" i="15"/>
  <c r="F4261" i="15"/>
  <c r="F4253" i="15"/>
  <c r="F4245" i="15"/>
  <c r="F4237" i="15"/>
  <c r="F4229" i="15"/>
  <c r="F4221" i="15"/>
  <c r="F4213" i="15"/>
  <c r="F4205" i="15"/>
  <c r="F4197" i="15"/>
  <c r="F4189" i="15"/>
  <c r="F4181" i="15"/>
  <c r="F4173" i="15"/>
  <c r="F4165" i="15"/>
  <c r="F4157" i="15"/>
  <c r="F4149" i="15"/>
  <c r="F4141" i="15"/>
  <c r="F4133" i="15"/>
  <c r="F4125" i="15"/>
  <c r="F4117" i="15"/>
  <c r="F4109" i="15"/>
  <c r="F4947" i="15"/>
  <c r="F4907" i="15"/>
  <c r="F4875" i="15"/>
  <c r="F4843" i="15"/>
  <c r="F4811" i="15"/>
  <c r="F4780" i="15"/>
  <c r="F4757" i="15"/>
  <c r="F4741" i="15"/>
  <c r="F4726" i="15"/>
  <c r="F4716" i="15"/>
  <c r="F4708" i="15"/>
  <c r="F4700" i="15"/>
  <c r="F4692" i="15"/>
  <c r="F4684" i="15"/>
  <c r="F4676" i="15"/>
  <c r="F4668" i="15"/>
  <c r="F4660" i="15"/>
  <c r="F4652" i="15"/>
  <c r="F4644" i="15"/>
  <c r="F4636" i="15"/>
  <c r="F4628" i="15"/>
  <c r="F4620" i="15"/>
  <c r="F4612" i="15"/>
  <c r="F4604" i="15"/>
  <c r="F4596" i="15"/>
  <c r="F4588" i="15"/>
  <c r="F4580" i="15"/>
  <c r="F4572" i="15"/>
  <c r="F4564" i="15"/>
  <c r="F4556" i="15"/>
  <c r="F4548" i="15"/>
  <c r="F4540" i="15"/>
  <c r="F4532" i="15"/>
  <c r="F4524" i="15"/>
  <c r="F4516" i="15"/>
  <c r="F4508" i="15"/>
  <c r="F4500" i="15"/>
  <c r="F4492" i="15"/>
  <c r="F4484" i="15"/>
  <c r="F4476" i="15"/>
  <c r="F4468" i="15"/>
  <c r="F4460" i="15"/>
  <c r="F4452" i="15"/>
  <c r="F4444" i="15"/>
  <c r="F4436" i="15"/>
  <c r="F4428" i="15"/>
  <c r="F4420" i="15"/>
  <c r="F4412" i="15"/>
  <c r="F4404" i="15"/>
  <c r="F4396" i="15"/>
  <c r="F4388" i="15"/>
  <c r="F4380" i="15"/>
  <c r="F4372" i="15"/>
  <c r="F4364" i="15"/>
  <c r="F4356" i="15"/>
  <c r="F4348" i="15"/>
  <c r="F4340" i="15"/>
  <c r="F4332" i="15"/>
  <c r="F4324" i="15"/>
  <c r="F4316" i="15"/>
  <c r="F4308" i="15"/>
  <c r="F4300" i="15"/>
  <c r="F4292" i="15"/>
  <c r="F4284" i="15"/>
  <c r="F4276" i="15"/>
  <c r="F4268" i="15"/>
  <c r="F4260" i="15"/>
  <c r="F4252" i="15"/>
  <c r="F4244" i="15"/>
  <c r="F4236" i="15"/>
  <c r="F4228" i="15"/>
  <c r="F4220" i="15"/>
  <c r="F4212" i="15"/>
  <c r="F4204" i="15"/>
  <c r="F4196" i="15"/>
  <c r="F4188" i="15"/>
  <c r="F4180" i="15"/>
  <c r="F4172" i="15"/>
  <c r="F4164" i="15"/>
  <c r="F4156" i="15"/>
  <c r="F4148" i="15"/>
  <c r="F4140" i="15"/>
  <c r="F4132" i="15"/>
  <c r="F4124" i="15"/>
  <c r="F4116" i="15"/>
  <c r="F4108" i="15"/>
  <c r="F4939" i="15"/>
  <c r="F4901" i="15"/>
  <c r="F4869" i="15"/>
  <c r="F4837" i="15"/>
  <c r="F4805" i="15"/>
  <c r="F4779" i="15"/>
  <c r="F4756" i="15"/>
  <c r="F4740" i="15"/>
  <c r="F4725" i="15"/>
  <c r="F4715" i="15"/>
  <c r="F4707" i="15"/>
  <c r="F4699" i="15"/>
  <c r="F4691" i="15"/>
  <c r="F4683" i="15"/>
  <c r="F4675" i="15"/>
  <c r="F4667" i="15"/>
  <c r="F4659" i="15"/>
  <c r="F4651" i="15"/>
  <c r="F4643" i="15"/>
  <c r="F4635" i="15"/>
  <c r="F4627" i="15"/>
  <c r="F4619" i="15"/>
  <c r="F4611" i="15"/>
  <c r="F4603" i="15"/>
  <c r="F4595" i="15"/>
  <c r="F4587" i="15"/>
  <c r="F4579" i="15"/>
  <c r="F4571" i="15"/>
  <c r="F4563" i="15"/>
  <c r="F4555" i="15"/>
  <c r="F4547" i="15"/>
  <c r="F4539" i="15"/>
  <c r="F4531" i="15"/>
  <c r="F4523" i="15"/>
  <c r="F4515" i="15"/>
  <c r="F4507" i="15"/>
  <c r="F4499" i="15"/>
  <c r="F4491" i="15"/>
  <c r="F4483" i="15"/>
  <c r="F4475" i="15"/>
  <c r="F4467" i="15"/>
  <c r="F4459" i="15"/>
  <c r="F4451" i="15"/>
  <c r="F4443" i="15"/>
  <c r="F4435" i="15"/>
  <c r="F4427" i="15"/>
  <c r="F4419" i="15"/>
  <c r="F4411" i="15"/>
  <c r="F4403" i="15"/>
  <c r="F4395" i="15"/>
  <c r="F4387" i="15"/>
  <c r="F4379" i="15"/>
  <c r="F4371" i="15"/>
  <c r="F4363" i="15"/>
  <c r="F4355" i="15"/>
  <c r="F4347" i="15"/>
  <c r="F4339" i="15"/>
  <c r="F4331" i="15"/>
  <c r="F4323" i="15"/>
  <c r="F4315" i="15"/>
  <c r="F4307" i="15"/>
  <c r="F4299" i="15"/>
  <c r="F4291" i="15"/>
  <c r="F4283" i="15"/>
  <c r="F4275" i="15"/>
  <c r="F4267" i="15"/>
  <c r="F4259" i="15"/>
  <c r="F4251" i="15"/>
  <c r="F4243" i="15"/>
  <c r="F4235" i="15"/>
  <c r="F4227" i="15"/>
  <c r="F4219" i="15"/>
  <c r="F4211" i="15"/>
  <c r="F4203" i="15"/>
  <c r="F4195" i="15"/>
  <c r="F4187" i="15"/>
  <c r="F4179" i="15"/>
  <c r="F4171" i="15"/>
  <c r="F4163" i="15"/>
  <c r="F4155" i="15"/>
  <c r="F4147" i="15"/>
  <c r="F4139" i="15"/>
  <c r="F4131" i="15"/>
  <c r="F4123" i="15"/>
  <c r="F4115" i="15"/>
  <c r="F4995" i="15"/>
  <c r="F4931" i="15"/>
  <c r="F4899" i="15"/>
  <c r="F4867" i="15"/>
  <c r="F4835" i="15"/>
  <c r="F4803" i="15"/>
  <c r="F4773" i="15"/>
  <c r="F4755" i="15"/>
  <c r="F4739" i="15"/>
  <c r="F4724" i="15"/>
  <c r="F4714" i="15"/>
  <c r="F4706" i="15"/>
  <c r="F4698" i="15"/>
  <c r="F4690" i="15"/>
  <c r="F4682" i="15"/>
  <c r="F4674" i="15"/>
  <c r="F4666" i="15"/>
  <c r="F4658" i="15"/>
  <c r="F4650" i="15"/>
  <c r="F4642" i="15"/>
  <c r="F4634" i="15"/>
  <c r="F4626" i="15"/>
  <c r="F4618" i="15"/>
  <c r="F4610" i="15"/>
  <c r="F4602" i="15"/>
  <c r="F4594" i="15"/>
  <c r="F4586" i="15"/>
  <c r="F4578" i="15"/>
  <c r="F4570" i="15"/>
  <c r="F4562" i="15"/>
  <c r="F4554" i="15"/>
  <c r="F4546" i="15"/>
  <c r="F4538" i="15"/>
  <c r="F4530" i="15"/>
  <c r="F4522" i="15"/>
  <c r="F4514" i="15"/>
  <c r="F4506" i="15"/>
  <c r="F4498" i="15"/>
  <c r="F4490" i="15"/>
  <c r="F4482" i="15"/>
  <c r="F4474" i="15"/>
  <c r="F4466" i="15"/>
  <c r="F4458" i="15"/>
  <c r="F4450" i="15"/>
  <c r="F4442" i="15"/>
  <c r="F4434" i="15"/>
  <c r="F4426" i="15"/>
  <c r="F4418" i="15"/>
  <c r="F4410" i="15"/>
  <c r="F4402" i="15"/>
  <c r="F4394" i="15"/>
  <c r="F4386" i="15"/>
  <c r="F4378" i="15"/>
  <c r="F4370" i="15"/>
  <c r="F4362" i="15"/>
  <c r="F4354" i="15"/>
  <c r="F4346" i="15"/>
  <c r="F4338" i="15"/>
  <c r="F4330" i="15"/>
  <c r="F4322" i="15"/>
  <c r="F4314" i="15"/>
  <c r="F4306" i="15"/>
  <c r="F4298" i="15"/>
  <c r="F4290" i="15"/>
  <c r="F4282" i="15"/>
  <c r="F4274" i="15"/>
  <c r="F4266" i="15"/>
  <c r="F4258" i="15"/>
  <c r="F4250" i="15"/>
  <c r="F4242" i="15"/>
  <c r="F4234" i="15"/>
  <c r="F4226" i="15"/>
  <c r="F4218" i="15"/>
  <c r="F4210" i="15"/>
  <c r="F4202" i="15"/>
  <c r="F4194" i="15"/>
  <c r="F4186" i="15"/>
  <c r="F4178" i="15"/>
  <c r="F4170" i="15"/>
  <c r="F4162" i="15"/>
  <c r="F4154" i="15"/>
  <c r="F4146" i="15"/>
  <c r="F4138" i="15"/>
  <c r="F4130" i="15"/>
  <c r="F4122" i="15"/>
  <c r="F4114" i="15"/>
  <c r="F4106" i="15"/>
  <c r="F4987" i="15"/>
  <c r="F4925" i="15"/>
  <c r="F4893" i="15"/>
  <c r="F4861" i="15"/>
  <c r="F4829" i="15"/>
  <c r="F4797" i="15"/>
  <c r="F4772" i="15"/>
  <c r="F4750" i="15"/>
  <c r="F4734" i="15"/>
  <c r="F4723" i="15"/>
  <c r="F4713" i="15"/>
  <c r="F4705" i="15"/>
  <c r="F4697" i="15"/>
  <c r="F4689" i="15"/>
  <c r="F4681" i="15"/>
  <c r="F4673" i="15"/>
  <c r="F4665" i="15"/>
  <c r="F4657" i="15"/>
  <c r="F4649" i="15"/>
  <c r="F4641" i="15"/>
  <c r="F4633" i="15"/>
  <c r="F4625" i="15"/>
  <c r="F4617" i="15"/>
  <c r="F4609" i="15"/>
  <c r="F4601" i="15"/>
  <c r="F4593" i="15"/>
  <c r="F4585" i="15"/>
  <c r="F4577" i="15"/>
  <c r="F4569" i="15"/>
  <c r="F4561" i="15"/>
  <c r="F4553" i="15"/>
  <c r="F4545" i="15"/>
  <c r="F4537" i="15"/>
  <c r="F4529" i="15"/>
  <c r="F4521" i="15"/>
  <c r="F4513" i="15"/>
  <c r="F4505" i="15"/>
  <c r="F4497" i="15"/>
  <c r="F4489" i="15"/>
  <c r="F4481" i="15"/>
  <c r="F4473" i="15"/>
  <c r="F4465" i="15"/>
  <c r="F4457" i="15"/>
  <c r="F4449" i="15"/>
  <c r="F4441" i="15"/>
  <c r="F4433" i="15"/>
  <c r="F4425" i="15"/>
  <c r="F4417" i="15"/>
  <c r="F4409" i="15"/>
  <c r="F4401" i="15"/>
  <c r="F4393" i="15"/>
  <c r="F4385" i="15"/>
  <c r="F4377" i="15"/>
  <c r="F4369" i="15"/>
  <c r="F4361" i="15"/>
  <c r="F4353" i="15"/>
  <c r="F4345" i="15"/>
  <c r="F4337" i="15"/>
  <c r="F4329" i="15"/>
  <c r="F4321" i="15"/>
  <c r="F4313" i="15"/>
  <c r="F4305" i="15"/>
  <c r="F4297" i="15"/>
  <c r="F4289" i="15"/>
  <c r="F4281" i="15"/>
  <c r="F4273" i="15"/>
  <c r="F4265" i="15"/>
  <c r="F4257" i="15"/>
  <c r="F4249" i="15"/>
  <c r="F4241" i="15"/>
  <c r="F4233" i="15"/>
  <c r="F4225" i="15"/>
  <c r="F4217" i="15"/>
  <c r="F4209" i="15"/>
  <c r="F4201" i="15"/>
  <c r="F4979" i="15"/>
  <c r="F4923" i="15"/>
  <c r="F4891" i="15"/>
  <c r="F4859" i="15"/>
  <c r="F4827" i="15"/>
  <c r="F4795" i="15"/>
  <c r="F4771" i="15"/>
  <c r="F4749" i="15"/>
  <c r="F4733" i="15"/>
  <c r="F4720" i="15"/>
  <c r="F4712" i="15"/>
  <c r="F4704" i="15"/>
  <c r="F4696" i="15"/>
  <c r="F4688" i="15"/>
  <c r="F4680" i="15"/>
  <c r="F4672" i="15"/>
  <c r="F4664" i="15"/>
  <c r="F4656" i="15"/>
  <c r="F4648" i="15"/>
  <c r="F4640" i="15"/>
  <c r="F4632" i="15"/>
  <c r="F4624" i="15"/>
  <c r="F4616" i="15"/>
  <c r="F4608" i="15"/>
  <c r="F4600" i="15"/>
  <c r="F4592" i="15"/>
  <c r="F4584" i="15"/>
  <c r="F4576" i="15"/>
  <c r="F4568" i="15"/>
  <c r="F4560" i="15"/>
  <c r="F4552" i="15"/>
  <c r="F4544" i="15"/>
  <c r="F4536" i="15"/>
  <c r="F4528" i="15"/>
  <c r="F4520" i="15"/>
  <c r="F4512" i="15"/>
  <c r="F4504" i="15"/>
  <c r="F4496" i="15"/>
  <c r="F4488" i="15"/>
  <c r="F4480" i="15"/>
  <c r="F4472" i="15"/>
  <c r="F4464" i="15"/>
  <c r="F4456" i="15"/>
  <c r="F4448" i="15"/>
  <c r="F4440" i="15"/>
  <c r="F4432" i="15"/>
  <c r="F4424" i="15"/>
  <c r="F4416" i="15"/>
  <c r="F4408" i="15"/>
  <c r="F4400" i="15"/>
  <c r="F4392" i="15"/>
  <c r="F4384" i="15"/>
  <c r="F4376" i="15"/>
  <c r="F4368" i="15"/>
  <c r="F4360" i="15"/>
  <c r="F4352" i="15"/>
  <c r="F4344" i="15"/>
  <c r="F4336" i="15"/>
  <c r="F4328" i="15"/>
  <c r="F4320" i="15"/>
  <c r="F4312" i="15"/>
  <c r="F4304" i="15"/>
  <c r="F4296" i="15"/>
  <c r="F4288" i="15"/>
  <c r="F4280" i="15"/>
  <c r="F4272" i="15"/>
  <c r="F4264" i="15"/>
  <c r="F4256" i="15"/>
  <c r="F4248" i="15"/>
  <c r="F4240" i="15"/>
  <c r="F4232" i="15"/>
  <c r="F4224" i="15"/>
  <c r="F4216" i="15"/>
  <c r="F4208" i="15"/>
  <c r="F4200" i="15"/>
  <c r="F4192" i="15"/>
  <c r="F4184" i="15"/>
  <c r="F4971" i="15"/>
  <c r="F4917" i="15"/>
  <c r="F4885" i="15"/>
  <c r="F4853" i="15"/>
  <c r="F4821" i="15"/>
  <c r="F4789" i="15"/>
  <c r="F4765" i="15"/>
  <c r="F4748" i="15"/>
  <c r="F4732" i="15"/>
  <c r="F4719" i="15"/>
  <c r="F4711" i="15"/>
  <c r="F4703" i="15"/>
  <c r="F4695" i="15"/>
  <c r="F4687" i="15"/>
  <c r="F4679" i="15"/>
  <c r="F4671" i="15"/>
  <c r="F4663" i="15"/>
  <c r="F4655" i="15"/>
  <c r="F4647" i="15"/>
  <c r="F4639" i="15"/>
  <c r="F4631" i="15"/>
  <c r="F4623" i="15"/>
  <c r="F4615" i="15"/>
  <c r="F4607" i="15"/>
  <c r="F4599" i="15"/>
  <c r="F4591" i="15"/>
  <c r="F4583" i="15"/>
  <c r="F4575" i="15"/>
  <c r="F4567" i="15"/>
  <c r="F4559" i="15"/>
  <c r="F4551" i="15"/>
  <c r="F4543" i="15"/>
  <c r="F4535" i="15"/>
  <c r="F4527" i="15"/>
  <c r="F4519" i="15"/>
  <c r="F4511" i="15"/>
  <c r="F4503" i="15"/>
  <c r="F4495" i="15"/>
  <c r="F4487" i="15"/>
  <c r="F4479" i="15"/>
  <c r="F4471" i="15"/>
  <c r="F4463" i="15"/>
  <c r="F4455" i="15"/>
  <c r="F4447" i="15"/>
  <c r="F4439" i="15"/>
  <c r="F4431" i="15"/>
  <c r="F4423" i="15"/>
  <c r="F4415" i="15"/>
  <c r="F4407" i="15"/>
  <c r="F4399" i="15"/>
  <c r="F4391" i="15"/>
  <c r="F4383" i="15"/>
  <c r="F4375" i="15"/>
  <c r="F4367" i="15"/>
  <c r="F4359" i="15"/>
  <c r="F4351" i="15"/>
  <c r="F4343" i="15"/>
  <c r="F4335" i="15"/>
  <c r="F4327" i="15"/>
  <c r="F4319" i="15"/>
  <c r="F4311" i="15"/>
  <c r="F4303" i="15"/>
  <c r="F4295" i="15"/>
  <c r="F4287" i="15"/>
  <c r="F4279" i="15"/>
  <c r="F4271" i="15"/>
  <c r="F4263" i="15"/>
  <c r="F4255" i="15"/>
  <c r="F4247" i="15"/>
  <c r="F4239" i="15"/>
  <c r="F4231" i="15"/>
  <c r="F4223" i="15"/>
  <c r="F4215" i="15"/>
  <c r="F4207" i="15"/>
  <c r="F4199" i="15"/>
  <c r="F4191" i="15"/>
  <c r="F4183" i="15"/>
  <c r="F4175" i="15"/>
  <c r="F4167" i="15"/>
  <c r="F4883" i="15"/>
  <c r="F4710" i="15"/>
  <c r="F4646" i="15"/>
  <c r="F4582" i="15"/>
  <c r="F4518" i="15"/>
  <c r="F4454" i="15"/>
  <c r="F4390" i="15"/>
  <c r="F4326" i="15"/>
  <c r="F4262" i="15"/>
  <c r="F4198" i="15"/>
  <c r="F4169" i="15"/>
  <c r="F4152" i="15"/>
  <c r="F4136" i="15"/>
  <c r="F4120" i="15"/>
  <c r="F4105" i="15"/>
  <c r="F4097" i="15"/>
  <c r="F4089" i="15"/>
  <c r="F4081" i="15"/>
  <c r="F4073" i="15"/>
  <c r="F4065" i="15"/>
  <c r="F4057" i="15"/>
  <c r="F4049" i="15"/>
  <c r="F4041" i="15"/>
  <c r="F4033" i="15"/>
  <c r="F4025" i="15"/>
  <c r="F4017" i="15"/>
  <c r="F4009" i="15"/>
  <c r="F4001" i="15"/>
  <c r="F3993" i="15"/>
  <c r="F3985" i="15"/>
  <c r="F3977" i="15"/>
  <c r="F3969" i="15"/>
  <c r="F3961" i="15"/>
  <c r="F3953" i="15"/>
  <c r="F3945" i="15"/>
  <c r="F3937" i="15"/>
  <c r="F3929" i="15"/>
  <c r="F3921" i="15"/>
  <c r="F3913" i="15"/>
  <c r="F3905" i="15"/>
  <c r="F3897" i="15"/>
  <c r="F3889" i="15"/>
  <c r="F3881" i="15"/>
  <c r="F3873" i="15"/>
  <c r="F3865" i="15"/>
  <c r="F3857" i="15"/>
  <c r="F3849" i="15"/>
  <c r="F3841" i="15"/>
  <c r="F3833" i="15"/>
  <c r="F3825" i="15"/>
  <c r="F3817" i="15"/>
  <c r="F3809" i="15"/>
  <c r="F3801" i="15"/>
  <c r="F3793" i="15"/>
  <c r="F3785" i="15"/>
  <c r="F3777" i="15"/>
  <c r="F3769" i="15"/>
  <c r="F3761" i="15"/>
  <c r="F3753" i="15"/>
  <c r="F3745" i="15"/>
  <c r="F3737" i="15"/>
  <c r="F3729" i="15"/>
  <c r="F3721" i="15"/>
  <c r="F3713" i="15"/>
  <c r="F3705" i="15"/>
  <c r="F3697" i="15"/>
  <c r="F3689" i="15"/>
  <c r="F3681" i="15"/>
  <c r="F3673" i="15"/>
  <c r="F3665" i="15"/>
  <c r="F3657" i="15"/>
  <c r="F3649" i="15"/>
  <c r="F3641" i="15"/>
  <c r="F3633" i="15"/>
  <c r="F3625" i="15"/>
  <c r="F3617" i="15"/>
  <c r="F3609" i="15"/>
  <c r="F3601" i="15"/>
  <c r="F3593" i="15"/>
  <c r="F3585" i="15"/>
  <c r="F3577" i="15"/>
  <c r="F3569" i="15"/>
  <c r="F3561" i="15"/>
  <c r="F3553" i="15"/>
  <c r="F3545" i="15"/>
  <c r="F3537" i="15"/>
  <c r="F3529" i="15"/>
  <c r="F3521" i="15"/>
  <c r="F3513" i="15"/>
  <c r="F3505" i="15"/>
  <c r="F3497" i="15"/>
  <c r="F3489" i="15"/>
  <c r="F3481" i="15"/>
  <c r="F3473" i="15"/>
  <c r="F3465" i="15"/>
  <c r="F3457" i="15"/>
  <c r="F3449" i="15"/>
  <c r="F3441" i="15"/>
  <c r="F3433" i="15"/>
  <c r="F3425" i="15"/>
  <c r="F3417" i="15"/>
  <c r="F3409" i="15"/>
  <c r="F3401" i="15"/>
  <c r="F3393" i="15"/>
  <c r="F3385" i="15"/>
  <c r="F3377" i="15"/>
  <c r="F3369" i="15"/>
  <c r="F3361" i="15"/>
  <c r="F3353" i="15"/>
  <c r="F3345" i="15"/>
  <c r="F3337" i="15"/>
  <c r="F3329" i="15"/>
  <c r="F3321" i="15"/>
  <c r="F3313" i="15"/>
  <c r="F3305" i="15"/>
  <c r="F3297" i="15"/>
  <c r="F4851" i="15"/>
  <c r="F4702" i="15"/>
  <c r="F4638" i="15"/>
  <c r="F4574" i="15"/>
  <c r="F4510" i="15"/>
  <c r="F4446" i="15"/>
  <c r="F4382" i="15"/>
  <c r="F4318" i="15"/>
  <c r="F4254" i="15"/>
  <c r="F4193" i="15"/>
  <c r="F4168" i="15"/>
  <c r="F4151" i="15"/>
  <c r="F4135" i="15"/>
  <c r="F4119" i="15"/>
  <c r="F4104" i="15"/>
  <c r="F4096" i="15"/>
  <c r="F4088" i="15"/>
  <c r="F4080" i="15"/>
  <c r="F4072" i="15"/>
  <c r="F4064" i="15"/>
  <c r="F4056" i="15"/>
  <c r="F4048" i="15"/>
  <c r="F4040" i="15"/>
  <c r="F4032" i="15"/>
  <c r="F4024" i="15"/>
  <c r="F4016" i="15"/>
  <c r="F4008" i="15"/>
  <c r="F4000" i="15"/>
  <c r="F3992" i="15"/>
  <c r="F3984" i="15"/>
  <c r="F3976" i="15"/>
  <c r="F3968" i="15"/>
  <c r="F3960" i="15"/>
  <c r="F3952" i="15"/>
  <c r="F3944" i="15"/>
  <c r="F3936" i="15"/>
  <c r="F3928" i="15"/>
  <c r="F3920" i="15"/>
  <c r="F3912" i="15"/>
  <c r="F3904" i="15"/>
  <c r="F3896" i="15"/>
  <c r="F3888" i="15"/>
  <c r="F3880" i="15"/>
  <c r="F3872" i="15"/>
  <c r="F3864" i="15"/>
  <c r="F3856" i="15"/>
  <c r="F3848" i="15"/>
  <c r="F3840" i="15"/>
  <c r="F3832" i="15"/>
  <c r="F3824" i="15"/>
  <c r="F3816" i="15"/>
  <c r="F3808" i="15"/>
  <c r="F3800" i="15"/>
  <c r="F3792" i="15"/>
  <c r="F3784" i="15"/>
  <c r="F3776" i="15"/>
  <c r="F3768" i="15"/>
  <c r="F3760" i="15"/>
  <c r="F3752" i="15"/>
  <c r="F3744" i="15"/>
  <c r="F3736" i="15"/>
  <c r="F3728" i="15"/>
  <c r="F3720" i="15"/>
  <c r="F3712" i="15"/>
  <c r="F3704" i="15"/>
  <c r="F3696" i="15"/>
  <c r="F3688" i="15"/>
  <c r="F3680" i="15"/>
  <c r="F3672" i="15"/>
  <c r="F3664" i="15"/>
  <c r="F3656" i="15"/>
  <c r="F3648" i="15"/>
  <c r="F3640" i="15"/>
  <c r="F3632" i="15"/>
  <c r="F3624" i="15"/>
  <c r="F3616" i="15"/>
  <c r="F3608" i="15"/>
  <c r="F3600" i="15"/>
  <c r="F3592" i="15"/>
  <c r="F3584" i="15"/>
  <c r="F3576" i="15"/>
  <c r="F3568" i="15"/>
  <c r="F3560" i="15"/>
  <c r="F3552" i="15"/>
  <c r="F3544" i="15"/>
  <c r="F3536" i="15"/>
  <c r="F3528" i="15"/>
  <c r="F3520" i="15"/>
  <c r="F3512" i="15"/>
  <c r="F3504" i="15"/>
  <c r="F3496" i="15"/>
  <c r="F3488" i="15"/>
  <c r="F3480" i="15"/>
  <c r="F3472" i="15"/>
  <c r="F3464" i="15"/>
  <c r="F3456" i="15"/>
  <c r="F3448" i="15"/>
  <c r="F3440" i="15"/>
  <c r="F3432" i="15"/>
  <c r="F3424" i="15"/>
  <c r="F3416" i="15"/>
  <c r="F3408" i="15"/>
  <c r="F3400" i="15"/>
  <c r="F3392" i="15"/>
  <c r="F3384" i="15"/>
  <c r="F3376" i="15"/>
  <c r="F3368" i="15"/>
  <c r="F3360" i="15"/>
  <c r="F3352" i="15"/>
  <c r="F3344" i="15"/>
  <c r="F3336" i="15"/>
  <c r="F3328" i="15"/>
  <c r="F3320" i="15"/>
  <c r="F3312" i="15"/>
  <c r="F3304" i="15"/>
  <c r="F3296" i="15"/>
  <c r="F3288" i="15"/>
  <c r="F4819" i="15"/>
  <c r="F4694" i="15"/>
  <c r="F4630" i="15"/>
  <c r="F4566" i="15"/>
  <c r="F4502" i="15"/>
  <c r="F4438" i="15"/>
  <c r="F4374" i="15"/>
  <c r="F4310" i="15"/>
  <c r="F4246" i="15"/>
  <c r="F4190" i="15"/>
  <c r="F4166" i="15"/>
  <c r="F4150" i="15"/>
  <c r="F4134" i="15"/>
  <c r="F4118" i="15"/>
  <c r="F4103" i="15"/>
  <c r="F4095" i="15"/>
  <c r="F4087" i="15"/>
  <c r="F4079" i="15"/>
  <c r="F4071" i="15"/>
  <c r="F4063" i="15"/>
  <c r="F4055" i="15"/>
  <c r="F4047" i="15"/>
  <c r="F4039" i="15"/>
  <c r="F4031" i="15"/>
  <c r="F4023" i="15"/>
  <c r="F4015" i="15"/>
  <c r="F4007" i="15"/>
  <c r="F3999" i="15"/>
  <c r="F3991" i="15"/>
  <c r="F3983" i="15"/>
  <c r="F3975" i="15"/>
  <c r="F3967" i="15"/>
  <c r="F3959" i="15"/>
  <c r="F3951" i="15"/>
  <c r="F3943" i="15"/>
  <c r="F3935" i="15"/>
  <c r="F3927" i="15"/>
  <c r="F3919" i="15"/>
  <c r="F3911" i="15"/>
  <c r="F3903" i="15"/>
  <c r="F3895" i="15"/>
  <c r="F3887" i="15"/>
  <c r="F3879" i="15"/>
  <c r="F3871" i="15"/>
  <c r="F3863" i="15"/>
  <c r="F3855" i="15"/>
  <c r="F3847" i="15"/>
  <c r="F3839" i="15"/>
  <c r="F3831" i="15"/>
  <c r="F3823" i="15"/>
  <c r="F3815" i="15"/>
  <c r="F3807" i="15"/>
  <c r="F3799" i="15"/>
  <c r="F3791" i="15"/>
  <c r="F3783" i="15"/>
  <c r="F3775" i="15"/>
  <c r="F3767" i="15"/>
  <c r="F3759" i="15"/>
  <c r="F3751" i="15"/>
  <c r="F3743" i="15"/>
  <c r="F3735" i="15"/>
  <c r="F3727" i="15"/>
  <c r="F3719" i="15"/>
  <c r="F3711" i="15"/>
  <c r="F3703" i="15"/>
  <c r="F3695" i="15"/>
  <c r="F3687" i="15"/>
  <c r="F3679" i="15"/>
  <c r="F3671" i="15"/>
  <c r="F3663" i="15"/>
  <c r="F3655" i="15"/>
  <c r="F3647" i="15"/>
  <c r="F3639" i="15"/>
  <c r="F3631" i="15"/>
  <c r="F3623" i="15"/>
  <c r="F3615" i="15"/>
  <c r="F3607" i="15"/>
  <c r="F3599" i="15"/>
  <c r="F3591" i="15"/>
  <c r="F3583" i="15"/>
  <c r="F3575" i="15"/>
  <c r="F3567" i="15"/>
  <c r="F3559" i="15"/>
  <c r="F3551" i="15"/>
  <c r="F3543" i="15"/>
  <c r="F3535" i="15"/>
  <c r="F3527" i="15"/>
  <c r="F3519" i="15"/>
  <c r="F3511" i="15"/>
  <c r="F3503" i="15"/>
  <c r="F3495" i="15"/>
  <c r="F3487" i="15"/>
  <c r="F3479" i="15"/>
  <c r="F3471" i="15"/>
  <c r="F3463" i="15"/>
  <c r="F3455" i="15"/>
  <c r="F3447" i="15"/>
  <c r="F3439" i="15"/>
  <c r="F3431" i="15"/>
  <c r="F3423" i="15"/>
  <c r="F3415" i="15"/>
  <c r="F3407" i="15"/>
  <c r="F3399" i="15"/>
  <c r="F3391" i="15"/>
  <c r="F3383" i="15"/>
  <c r="F3375" i="15"/>
  <c r="F3367" i="15"/>
  <c r="F3359" i="15"/>
  <c r="F3351" i="15"/>
  <c r="F3343" i="15"/>
  <c r="F3335" i="15"/>
  <c r="F3327" i="15"/>
  <c r="F3319" i="15"/>
  <c r="F3311" i="15"/>
  <c r="F3303" i="15"/>
  <c r="F3295" i="15"/>
  <c r="F3287" i="15"/>
  <c r="F4787" i="15"/>
  <c r="F4686" i="15"/>
  <c r="F4622" i="15"/>
  <c r="F4558" i="15"/>
  <c r="F4494" i="15"/>
  <c r="F4430" i="15"/>
  <c r="F4366" i="15"/>
  <c r="F4302" i="15"/>
  <c r="F4238" i="15"/>
  <c r="F4185" i="15"/>
  <c r="F4161" i="15"/>
  <c r="F4145" i="15"/>
  <c r="F4129" i="15"/>
  <c r="F4113" i="15"/>
  <c r="F4102" i="15"/>
  <c r="F4094" i="15"/>
  <c r="F4086" i="15"/>
  <c r="F4078" i="15"/>
  <c r="F4070" i="15"/>
  <c r="F4062" i="15"/>
  <c r="F4054" i="15"/>
  <c r="F4046" i="15"/>
  <c r="F4038" i="15"/>
  <c r="F4030" i="15"/>
  <c r="F4022" i="15"/>
  <c r="F4014" i="15"/>
  <c r="F4006" i="15"/>
  <c r="F3998" i="15"/>
  <c r="F3990" i="15"/>
  <c r="F3982" i="15"/>
  <c r="F3974" i="15"/>
  <c r="F3966" i="15"/>
  <c r="F3958" i="15"/>
  <c r="F3950" i="15"/>
  <c r="F3942" i="15"/>
  <c r="F3934" i="15"/>
  <c r="F3926" i="15"/>
  <c r="F3918" i="15"/>
  <c r="F3910" i="15"/>
  <c r="F3902" i="15"/>
  <c r="F3894" i="15"/>
  <c r="F3886" i="15"/>
  <c r="F3878" i="15"/>
  <c r="F3870" i="15"/>
  <c r="F3862" i="15"/>
  <c r="F3854" i="15"/>
  <c r="F3846" i="15"/>
  <c r="F3838" i="15"/>
  <c r="F3830" i="15"/>
  <c r="F3822" i="15"/>
  <c r="F3814" i="15"/>
  <c r="F3806" i="15"/>
  <c r="F3798" i="15"/>
  <c r="F3790" i="15"/>
  <c r="F3782" i="15"/>
  <c r="F3774" i="15"/>
  <c r="F3766" i="15"/>
  <c r="F3758" i="15"/>
  <c r="F3750" i="15"/>
  <c r="F3742" i="15"/>
  <c r="F3734" i="15"/>
  <c r="F3726" i="15"/>
  <c r="F3718" i="15"/>
  <c r="F3710" i="15"/>
  <c r="F3702" i="15"/>
  <c r="F3694" i="15"/>
  <c r="F3686" i="15"/>
  <c r="F3678" i="15"/>
  <c r="F3670" i="15"/>
  <c r="F3662" i="15"/>
  <c r="F3654" i="15"/>
  <c r="F3646" i="15"/>
  <c r="F3638" i="15"/>
  <c r="F3630" i="15"/>
  <c r="F3622" i="15"/>
  <c r="F3614" i="15"/>
  <c r="F3606" i="15"/>
  <c r="F3598" i="15"/>
  <c r="F3590" i="15"/>
  <c r="F3582" i="15"/>
  <c r="F3574" i="15"/>
  <c r="F3566" i="15"/>
  <c r="F3558" i="15"/>
  <c r="F3550" i="15"/>
  <c r="F3542" i="15"/>
  <c r="F3534" i="15"/>
  <c r="F3526" i="15"/>
  <c r="F3518" i="15"/>
  <c r="F3510" i="15"/>
  <c r="F3502" i="15"/>
  <c r="F3494" i="15"/>
  <c r="F3486" i="15"/>
  <c r="F3478" i="15"/>
  <c r="F3470" i="15"/>
  <c r="F3462" i="15"/>
  <c r="F3454" i="15"/>
  <c r="F3446" i="15"/>
  <c r="F3438" i="15"/>
  <c r="F3430" i="15"/>
  <c r="F3422" i="15"/>
  <c r="F3414" i="15"/>
  <c r="F3406" i="15"/>
  <c r="F3398" i="15"/>
  <c r="F3390" i="15"/>
  <c r="F3382" i="15"/>
  <c r="F3374" i="15"/>
  <c r="F3366" i="15"/>
  <c r="F3358" i="15"/>
  <c r="F3350" i="15"/>
  <c r="F3342" i="15"/>
  <c r="F3334" i="15"/>
  <c r="F3326" i="15"/>
  <c r="F3318" i="15"/>
  <c r="F3310" i="15"/>
  <c r="F3302" i="15"/>
  <c r="F3294" i="15"/>
  <c r="F3286" i="15"/>
  <c r="F4764" i="15"/>
  <c r="F4678" i="15"/>
  <c r="F4614" i="15"/>
  <c r="F4550" i="15"/>
  <c r="F4486" i="15"/>
  <c r="F4422" i="15"/>
  <c r="F4358" i="15"/>
  <c r="F4294" i="15"/>
  <c r="F4230" i="15"/>
  <c r="F4182" i="15"/>
  <c r="F4160" i="15"/>
  <c r="F4144" i="15"/>
  <c r="F4128" i="15"/>
  <c r="F4112" i="15"/>
  <c r="F4101" i="15"/>
  <c r="F4093" i="15"/>
  <c r="F4085" i="15"/>
  <c r="F4077" i="15"/>
  <c r="F4069" i="15"/>
  <c r="F4061" i="15"/>
  <c r="F4053" i="15"/>
  <c r="F4045" i="15"/>
  <c r="F4037" i="15"/>
  <c r="F4029" i="15"/>
  <c r="F4021" i="15"/>
  <c r="F4013" i="15"/>
  <c r="F4005" i="15"/>
  <c r="F3997" i="15"/>
  <c r="F3989" i="15"/>
  <c r="F3981" i="15"/>
  <c r="F3973" i="15"/>
  <c r="F3965" i="15"/>
  <c r="F3957" i="15"/>
  <c r="F3949" i="15"/>
  <c r="F3941" i="15"/>
  <c r="F3933" i="15"/>
  <c r="F3925" i="15"/>
  <c r="F3917" i="15"/>
  <c r="F3909" i="15"/>
  <c r="F3901" i="15"/>
  <c r="F3893" i="15"/>
  <c r="F3885" i="15"/>
  <c r="F3877" i="15"/>
  <c r="F3869" i="15"/>
  <c r="F3861" i="15"/>
  <c r="F3853" i="15"/>
  <c r="F3845" i="15"/>
  <c r="F3837" i="15"/>
  <c r="F3829" i="15"/>
  <c r="F3821" i="15"/>
  <c r="F3813" i="15"/>
  <c r="F3805" i="15"/>
  <c r="F3797" i="15"/>
  <c r="F3789" i="15"/>
  <c r="F3781" i="15"/>
  <c r="F3773" i="15"/>
  <c r="F3765" i="15"/>
  <c r="F3757" i="15"/>
  <c r="F3749" i="15"/>
  <c r="F3741" i="15"/>
  <c r="F3733" i="15"/>
  <c r="F3725" i="15"/>
  <c r="F3717" i="15"/>
  <c r="F3709" i="15"/>
  <c r="F3701" i="15"/>
  <c r="F3693" i="15"/>
  <c r="F3685" i="15"/>
  <c r="F3677" i="15"/>
  <c r="F3669" i="15"/>
  <c r="F3661" i="15"/>
  <c r="F3653" i="15"/>
  <c r="F3645" i="15"/>
  <c r="F3637" i="15"/>
  <c r="F3629" i="15"/>
  <c r="F3621" i="15"/>
  <c r="F3613" i="15"/>
  <c r="F3605" i="15"/>
  <c r="F3597" i="15"/>
  <c r="F3589" i="15"/>
  <c r="F3581" i="15"/>
  <c r="F3573" i="15"/>
  <c r="F3565" i="15"/>
  <c r="F3557" i="15"/>
  <c r="F3549" i="15"/>
  <c r="F4963" i="15"/>
  <c r="F4731" i="15"/>
  <c r="F4662" i="15"/>
  <c r="F4598" i="15"/>
  <c r="F4534" i="15"/>
  <c r="F4470" i="15"/>
  <c r="F4406" i="15"/>
  <c r="F4342" i="15"/>
  <c r="F4278" i="15"/>
  <c r="F4214" i="15"/>
  <c r="F4176" i="15"/>
  <c r="F4158" i="15"/>
  <c r="F4142" i="15"/>
  <c r="F4126" i="15"/>
  <c r="F4110" i="15"/>
  <c r="F4099" i="15"/>
  <c r="F4091" i="15"/>
  <c r="F4083" i="15"/>
  <c r="F4075" i="15"/>
  <c r="F4067" i="15"/>
  <c r="F4059" i="15"/>
  <c r="F4051" i="15"/>
  <c r="F4043" i="15"/>
  <c r="F4035" i="15"/>
  <c r="F4027" i="15"/>
  <c r="F4019" i="15"/>
  <c r="F4011" i="15"/>
  <c r="F4003" i="15"/>
  <c r="F3995" i="15"/>
  <c r="F3987" i="15"/>
  <c r="F3979" i="15"/>
  <c r="F3971" i="15"/>
  <c r="F3963" i="15"/>
  <c r="F3955" i="15"/>
  <c r="F3947" i="15"/>
  <c r="F3939" i="15"/>
  <c r="F3931" i="15"/>
  <c r="F3923" i="15"/>
  <c r="F3915" i="15"/>
  <c r="F3907" i="15"/>
  <c r="F3899" i="15"/>
  <c r="F3891" i="15"/>
  <c r="F3883" i="15"/>
  <c r="F3875" i="15"/>
  <c r="F3867" i="15"/>
  <c r="F3859" i="15"/>
  <c r="F3851" i="15"/>
  <c r="F3843" i="15"/>
  <c r="F3835" i="15"/>
  <c r="F3827" i="15"/>
  <c r="F3819" i="15"/>
  <c r="F3811" i="15"/>
  <c r="F3803" i="15"/>
  <c r="F3795" i="15"/>
  <c r="F3787" i="15"/>
  <c r="F3779" i="15"/>
  <c r="F3771" i="15"/>
  <c r="F3763" i="15"/>
  <c r="F3755" i="15"/>
  <c r="F3747" i="15"/>
  <c r="F3739" i="15"/>
  <c r="F3731" i="15"/>
  <c r="F3723" i="15"/>
  <c r="F3715" i="15"/>
  <c r="F3707" i="15"/>
  <c r="F3699" i="15"/>
  <c r="F3691" i="15"/>
  <c r="F3683" i="15"/>
  <c r="F3675" i="15"/>
  <c r="F3667" i="15"/>
  <c r="F3659" i="15"/>
  <c r="F3651" i="15"/>
  <c r="F3643" i="15"/>
  <c r="F3635" i="15"/>
  <c r="F3627" i="15"/>
  <c r="F4915" i="15"/>
  <c r="F4526" i="15"/>
  <c r="F4270" i="15"/>
  <c r="F4137" i="15"/>
  <c r="F4090" i="15"/>
  <c r="F4058" i="15"/>
  <c r="F4026" i="15"/>
  <c r="F3994" i="15"/>
  <c r="F3962" i="15"/>
  <c r="F3930" i="15"/>
  <c r="F3898" i="15"/>
  <c r="F3866" i="15"/>
  <c r="F3834" i="15"/>
  <c r="F3802" i="15"/>
  <c r="F3770" i="15"/>
  <c r="F3738" i="15"/>
  <c r="F3706" i="15"/>
  <c r="F3674" i="15"/>
  <c r="F3642" i="15"/>
  <c r="F3612" i="15"/>
  <c r="F3594" i="15"/>
  <c r="F3571" i="15"/>
  <c r="F3548" i="15"/>
  <c r="F3532" i="15"/>
  <c r="F3516" i="15"/>
  <c r="F3500" i="15"/>
  <c r="F3484" i="15"/>
  <c r="F3468" i="15"/>
  <c r="F3452" i="15"/>
  <c r="F3436" i="15"/>
  <c r="F3420" i="15"/>
  <c r="F3404" i="15"/>
  <c r="F3388" i="15"/>
  <c r="F3372" i="15"/>
  <c r="F3356" i="15"/>
  <c r="F3340" i="15"/>
  <c r="F3324" i="15"/>
  <c r="F3308" i="15"/>
  <c r="F3292" i="15"/>
  <c r="F3281" i="15"/>
  <c r="F3273" i="15"/>
  <c r="F3265" i="15"/>
  <c r="F3257" i="15"/>
  <c r="F3249" i="15"/>
  <c r="F3241" i="15"/>
  <c r="F3233" i="15"/>
  <c r="F3225" i="15"/>
  <c r="F3217" i="15"/>
  <c r="F3209" i="15"/>
  <c r="F3201" i="15"/>
  <c r="F3193" i="15"/>
  <c r="F3185" i="15"/>
  <c r="F3177" i="15"/>
  <c r="F3169" i="15"/>
  <c r="F3161" i="15"/>
  <c r="F3153" i="15"/>
  <c r="F3145" i="15"/>
  <c r="F3137" i="15"/>
  <c r="F3129" i="15"/>
  <c r="F3121" i="15"/>
  <c r="F3113" i="15"/>
  <c r="F3105" i="15"/>
  <c r="F3097" i="15"/>
  <c r="F3089" i="15"/>
  <c r="F3081" i="15"/>
  <c r="F3073" i="15"/>
  <c r="F3065" i="15"/>
  <c r="F3057" i="15"/>
  <c r="F3049" i="15"/>
  <c r="F3041" i="15"/>
  <c r="F3033" i="15"/>
  <c r="F3025" i="15"/>
  <c r="F3017" i="15"/>
  <c r="F3009" i="15"/>
  <c r="F3001" i="15"/>
  <c r="F2993" i="15"/>
  <c r="F2985" i="15"/>
  <c r="F2977" i="15"/>
  <c r="F2969" i="15"/>
  <c r="F2961" i="15"/>
  <c r="F2953" i="15"/>
  <c r="F2945" i="15"/>
  <c r="F2937" i="15"/>
  <c r="F2929" i="15"/>
  <c r="F2921" i="15"/>
  <c r="F2913" i="15"/>
  <c r="F2905" i="15"/>
  <c r="F2897" i="15"/>
  <c r="F2889" i="15"/>
  <c r="F2881" i="15"/>
  <c r="F2873" i="15"/>
  <c r="F2865" i="15"/>
  <c r="F2857" i="15"/>
  <c r="F2849" i="15"/>
  <c r="F2841" i="15"/>
  <c r="F2833" i="15"/>
  <c r="F2825" i="15"/>
  <c r="F2817" i="15"/>
  <c r="F2809" i="15"/>
  <c r="F2801" i="15"/>
  <c r="F2793" i="15"/>
  <c r="F2785" i="15"/>
  <c r="F2777" i="15"/>
  <c r="F4747" i="15"/>
  <c r="F4478" i="15"/>
  <c r="F4222" i="15"/>
  <c r="F4127" i="15"/>
  <c r="F4084" i="15"/>
  <c r="F4052" i="15"/>
  <c r="F4020" i="15"/>
  <c r="F3988" i="15"/>
  <c r="F3956" i="15"/>
  <c r="F3924" i="15"/>
  <c r="F3892" i="15"/>
  <c r="F3860" i="15"/>
  <c r="F3828" i="15"/>
  <c r="F3796" i="15"/>
  <c r="F3764" i="15"/>
  <c r="F3732" i="15"/>
  <c r="F3700" i="15"/>
  <c r="F3668" i="15"/>
  <c r="F3636" i="15"/>
  <c r="F3611" i="15"/>
  <c r="F3588" i="15"/>
  <c r="F3570" i="15"/>
  <c r="F3547" i="15"/>
  <c r="F3531" i="15"/>
  <c r="F3515" i="15"/>
  <c r="F3499" i="15"/>
  <c r="F3483" i="15"/>
  <c r="F3467" i="15"/>
  <c r="F3451" i="15"/>
  <c r="F3435" i="15"/>
  <c r="F3419" i="15"/>
  <c r="F3403" i="15"/>
  <c r="F3387" i="15"/>
  <c r="F3371" i="15"/>
  <c r="F3355" i="15"/>
  <c r="F3339" i="15"/>
  <c r="F3323" i="15"/>
  <c r="F3307" i="15"/>
  <c r="F3291" i="15"/>
  <c r="F3280" i="15"/>
  <c r="F3272" i="15"/>
  <c r="F3264" i="15"/>
  <c r="F3256" i="15"/>
  <c r="F3248" i="15"/>
  <c r="F3240" i="15"/>
  <c r="F3232" i="15"/>
  <c r="F3224" i="15"/>
  <c r="F3216" i="15"/>
  <c r="F3208" i="15"/>
  <c r="F3200" i="15"/>
  <c r="F3192" i="15"/>
  <c r="F3184" i="15"/>
  <c r="F3176" i="15"/>
  <c r="F3168" i="15"/>
  <c r="F3160" i="15"/>
  <c r="F3152" i="15"/>
  <c r="F3144" i="15"/>
  <c r="F3136" i="15"/>
  <c r="F3128" i="15"/>
  <c r="F3120" i="15"/>
  <c r="F3112" i="15"/>
  <c r="F3104" i="15"/>
  <c r="F3096" i="15"/>
  <c r="F3088" i="15"/>
  <c r="F3080" i="15"/>
  <c r="F3072" i="15"/>
  <c r="F3064" i="15"/>
  <c r="F3056" i="15"/>
  <c r="F3048" i="15"/>
  <c r="F3040" i="15"/>
  <c r="F3032" i="15"/>
  <c r="F3024" i="15"/>
  <c r="F3016" i="15"/>
  <c r="F3008" i="15"/>
  <c r="F3000" i="15"/>
  <c r="F2992" i="15"/>
  <c r="F2984" i="15"/>
  <c r="F2976" i="15"/>
  <c r="F2968" i="15"/>
  <c r="F2960" i="15"/>
  <c r="F2952" i="15"/>
  <c r="F2944" i="15"/>
  <c r="F2936" i="15"/>
  <c r="F2928" i="15"/>
  <c r="F2920" i="15"/>
  <c r="F2912" i="15"/>
  <c r="F2904" i="15"/>
  <c r="F2896" i="15"/>
  <c r="F2888" i="15"/>
  <c r="F2880" i="15"/>
  <c r="F2872" i="15"/>
  <c r="F2864" i="15"/>
  <c r="F2856" i="15"/>
  <c r="F2848" i="15"/>
  <c r="F2840" i="15"/>
  <c r="F2832" i="15"/>
  <c r="F2824" i="15"/>
  <c r="F2816" i="15"/>
  <c r="F2808" i="15"/>
  <c r="F2800" i="15"/>
  <c r="F2792" i="15"/>
  <c r="F2784" i="15"/>
  <c r="F2776" i="15"/>
  <c r="F4718" i="15"/>
  <c r="F4462" i="15"/>
  <c r="F4206" i="15"/>
  <c r="F4121" i="15"/>
  <c r="F4082" i="15"/>
  <c r="F4050" i="15"/>
  <c r="F4018" i="15"/>
  <c r="F3986" i="15"/>
  <c r="F3954" i="15"/>
  <c r="F3922" i="15"/>
  <c r="F3890" i="15"/>
  <c r="F3858" i="15"/>
  <c r="F3826" i="15"/>
  <c r="F3794" i="15"/>
  <c r="F3762" i="15"/>
  <c r="F3730" i="15"/>
  <c r="F3698" i="15"/>
  <c r="F3666" i="15"/>
  <c r="F3634" i="15"/>
  <c r="F3610" i="15"/>
  <c r="F3587" i="15"/>
  <c r="F3564" i="15"/>
  <c r="F3546" i="15"/>
  <c r="F3530" i="15"/>
  <c r="F3514" i="15"/>
  <c r="F3498" i="15"/>
  <c r="F3482" i="15"/>
  <c r="F3466" i="15"/>
  <c r="F3450" i="15"/>
  <c r="F3434" i="15"/>
  <c r="F3418" i="15"/>
  <c r="F3402" i="15"/>
  <c r="F3386" i="15"/>
  <c r="F3370" i="15"/>
  <c r="F3354" i="15"/>
  <c r="F3338" i="15"/>
  <c r="F3322" i="15"/>
  <c r="F3306" i="15"/>
  <c r="F3290" i="15"/>
  <c r="F3279" i="15"/>
  <c r="F3271" i="15"/>
  <c r="F3263" i="15"/>
  <c r="F3255" i="15"/>
  <c r="F3247" i="15"/>
  <c r="F3239" i="15"/>
  <c r="F3231" i="15"/>
  <c r="F3223" i="15"/>
  <c r="F3215" i="15"/>
  <c r="F3207" i="15"/>
  <c r="F3199" i="15"/>
  <c r="F3191" i="15"/>
  <c r="F3183" i="15"/>
  <c r="F3175" i="15"/>
  <c r="F3167" i="15"/>
  <c r="F3159" i="15"/>
  <c r="F3151" i="15"/>
  <c r="F3143" i="15"/>
  <c r="F3135" i="15"/>
  <c r="F3127" i="15"/>
  <c r="F3119" i="15"/>
  <c r="F3111" i="15"/>
  <c r="F3103" i="15"/>
  <c r="F3095" i="15"/>
  <c r="F3087" i="15"/>
  <c r="F3079" i="15"/>
  <c r="F3071" i="15"/>
  <c r="F3063" i="15"/>
  <c r="F3055" i="15"/>
  <c r="F3047" i="15"/>
  <c r="F3039" i="15"/>
  <c r="F3031" i="15"/>
  <c r="F3023" i="15"/>
  <c r="F3015" i="15"/>
  <c r="F3007" i="15"/>
  <c r="F2999" i="15"/>
  <c r="F2991" i="15"/>
  <c r="F2983" i="15"/>
  <c r="F2975" i="15"/>
  <c r="F2967" i="15"/>
  <c r="F2959" i="15"/>
  <c r="F2951" i="15"/>
  <c r="F2943" i="15"/>
  <c r="F2935" i="15"/>
  <c r="F2927" i="15"/>
  <c r="F2919" i="15"/>
  <c r="F2911" i="15"/>
  <c r="F2903" i="15"/>
  <c r="F2895" i="15"/>
  <c r="F2887" i="15"/>
  <c r="F2879" i="15"/>
  <c r="F2871" i="15"/>
  <c r="F2863" i="15"/>
  <c r="F2855" i="15"/>
  <c r="F2847" i="15"/>
  <c r="F2839" i="15"/>
  <c r="F2831" i="15"/>
  <c r="F2823" i="15"/>
  <c r="F2815" i="15"/>
  <c r="F2807" i="15"/>
  <c r="F2799" i="15"/>
  <c r="F2791" i="15"/>
  <c r="F2783" i="15"/>
  <c r="F4670" i="15"/>
  <c r="F4414" i="15"/>
  <c r="F4177" i="15"/>
  <c r="F4111" i="15"/>
  <c r="F4076" i="15"/>
  <c r="F4044" i="15"/>
  <c r="F4012" i="15"/>
  <c r="F3980" i="15"/>
  <c r="F3948" i="15"/>
  <c r="F3916" i="15"/>
  <c r="F3884" i="15"/>
  <c r="F3852" i="15"/>
  <c r="F3820" i="15"/>
  <c r="F3788" i="15"/>
  <c r="F3756" i="15"/>
  <c r="F3724" i="15"/>
  <c r="F3692" i="15"/>
  <c r="F3660" i="15"/>
  <c r="F3628" i="15"/>
  <c r="F3604" i="15"/>
  <c r="F3586" i="15"/>
  <c r="F3563" i="15"/>
  <c r="F3541" i="15"/>
  <c r="F3525" i="15"/>
  <c r="F3509" i="15"/>
  <c r="F3493" i="15"/>
  <c r="F3477" i="15"/>
  <c r="F3461" i="15"/>
  <c r="F3445" i="15"/>
  <c r="F3429" i="15"/>
  <c r="F3413" i="15"/>
  <c r="F3397" i="15"/>
  <c r="F3381" i="15"/>
  <c r="F3365" i="15"/>
  <c r="F3349" i="15"/>
  <c r="F3333" i="15"/>
  <c r="F3317" i="15"/>
  <c r="F3301" i="15"/>
  <c r="F3289" i="15"/>
  <c r="F3278" i="15"/>
  <c r="F3270" i="15"/>
  <c r="F3262" i="15"/>
  <c r="F3254" i="15"/>
  <c r="F3246" i="15"/>
  <c r="F3238" i="15"/>
  <c r="F3230" i="15"/>
  <c r="F3222" i="15"/>
  <c r="F3214" i="15"/>
  <c r="F3206" i="15"/>
  <c r="F3198" i="15"/>
  <c r="F3190" i="15"/>
  <c r="F3182" i="15"/>
  <c r="F3174" i="15"/>
  <c r="F3166" i="15"/>
  <c r="F3158" i="15"/>
  <c r="F3150" i="15"/>
  <c r="F3142" i="15"/>
  <c r="F3134" i="15"/>
  <c r="F3126" i="15"/>
  <c r="F3118" i="15"/>
  <c r="F3110" i="15"/>
  <c r="F3102" i="15"/>
  <c r="F3094" i="15"/>
  <c r="F3086" i="15"/>
  <c r="F3078" i="15"/>
  <c r="F3070" i="15"/>
  <c r="F3062" i="15"/>
  <c r="F3054" i="15"/>
  <c r="F3046" i="15"/>
  <c r="F3038" i="15"/>
  <c r="F3030" i="15"/>
  <c r="F3022" i="15"/>
  <c r="F3014" i="15"/>
  <c r="F3006" i="15"/>
  <c r="F2998" i="15"/>
  <c r="F2990" i="15"/>
  <c r="F2982" i="15"/>
  <c r="F2974" i="15"/>
  <c r="F2966" i="15"/>
  <c r="F2958" i="15"/>
  <c r="F2950" i="15"/>
  <c r="F2942" i="15"/>
  <c r="F2934" i="15"/>
  <c r="F2926" i="15"/>
  <c r="F2918" i="15"/>
  <c r="F2910" i="15"/>
  <c r="F2902" i="15"/>
  <c r="F2894" i="15"/>
  <c r="F2886" i="15"/>
  <c r="F2878" i="15"/>
  <c r="F2870" i="15"/>
  <c r="F2862" i="15"/>
  <c r="F2854" i="15"/>
  <c r="F2846" i="15"/>
  <c r="F2838" i="15"/>
  <c r="F2830" i="15"/>
  <c r="F2822" i="15"/>
  <c r="F2814" i="15"/>
  <c r="F2806" i="15"/>
  <c r="F2798" i="15"/>
  <c r="F2790" i="15"/>
  <c r="F2782" i="15"/>
  <c r="F2774" i="15"/>
  <c r="F2766" i="15"/>
  <c r="F4654" i="15"/>
  <c r="F4398" i="15"/>
  <c r="F4174" i="15"/>
  <c r="F4107" i="15"/>
  <c r="F4074" i="15"/>
  <c r="F4042" i="15"/>
  <c r="F4010" i="15"/>
  <c r="F3978" i="15"/>
  <c r="F3946" i="15"/>
  <c r="F3914" i="15"/>
  <c r="F3882" i="15"/>
  <c r="F3850" i="15"/>
  <c r="F3818" i="15"/>
  <c r="F3786" i="15"/>
  <c r="F3754" i="15"/>
  <c r="F3722" i="15"/>
  <c r="F3690" i="15"/>
  <c r="F3658" i="15"/>
  <c r="F3626" i="15"/>
  <c r="F3603" i="15"/>
  <c r="F3580" i="15"/>
  <c r="F3562" i="15"/>
  <c r="F3540" i="15"/>
  <c r="F3524" i="15"/>
  <c r="F3508" i="15"/>
  <c r="F3492" i="15"/>
  <c r="F3476" i="15"/>
  <c r="F3460" i="15"/>
  <c r="F3444" i="15"/>
  <c r="F3428" i="15"/>
  <c r="F3412" i="15"/>
  <c r="F3396" i="15"/>
  <c r="F3380" i="15"/>
  <c r="F3364" i="15"/>
  <c r="F3348" i="15"/>
  <c r="F3332" i="15"/>
  <c r="F3316" i="15"/>
  <c r="F3300" i="15"/>
  <c r="F3285" i="15"/>
  <c r="F3277" i="15"/>
  <c r="F3269" i="15"/>
  <c r="F3261" i="15"/>
  <c r="F3253" i="15"/>
  <c r="F3245" i="15"/>
  <c r="F3237" i="15"/>
  <c r="F3229" i="15"/>
  <c r="F3221" i="15"/>
  <c r="F3213" i="15"/>
  <c r="F3205" i="15"/>
  <c r="F3197" i="15"/>
  <c r="F3189" i="15"/>
  <c r="F3181" i="15"/>
  <c r="F3173" i="15"/>
  <c r="F3165" i="15"/>
  <c r="F3157" i="15"/>
  <c r="F3149" i="15"/>
  <c r="F3141" i="15"/>
  <c r="F3133" i="15"/>
  <c r="F3125" i="15"/>
  <c r="F3117" i="15"/>
  <c r="F3109" i="15"/>
  <c r="F3101" i="15"/>
  <c r="F3093" i="15"/>
  <c r="F3085" i="15"/>
  <c r="F3077" i="15"/>
  <c r="F3069" i="15"/>
  <c r="F3061" i="15"/>
  <c r="F3053" i="15"/>
  <c r="F3045" i="15"/>
  <c r="F3037" i="15"/>
  <c r="F3029" i="15"/>
  <c r="F3021" i="15"/>
  <c r="F3013" i="15"/>
  <c r="F3005" i="15"/>
  <c r="F2997" i="15"/>
  <c r="F2989" i="15"/>
  <c r="F2981" i="15"/>
  <c r="F2973" i="15"/>
  <c r="F2965" i="15"/>
  <c r="F2957" i="15"/>
  <c r="F2949" i="15"/>
  <c r="F2941" i="15"/>
  <c r="F2933" i="15"/>
  <c r="F2925" i="15"/>
  <c r="F2917" i="15"/>
  <c r="F2909" i="15"/>
  <c r="F2901" i="15"/>
  <c r="F2893" i="15"/>
  <c r="F2885" i="15"/>
  <c r="F2877" i="15"/>
  <c r="F2869" i="15"/>
  <c r="F2861" i="15"/>
  <c r="F2853" i="15"/>
  <c r="F2845" i="15"/>
  <c r="F2837" i="15"/>
  <c r="F2829" i="15"/>
  <c r="F2821" i="15"/>
  <c r="F2813" i="15"/>
  <c r="F2805" i="15"/>
  <c r="F2797" i="15"/>
  <c r="F2789" i="15"/>
  <c r="F2781" i="15"/>
  <c r="F2773" i="15"/>
  <c r="F2765" i="15"/>
  <c r="F4590" i="15"/>
  <c r="F4334" i="15"/>
  <c r="F4153" i="15"/>
  <c r="F4098" i="15"/>
  <c r="F4066" i="15"/>
  <c r="F4034" i="15"/>
  <c r="F4002" i="15"/>
  <c r="F3970" i="15"/>
  <c r="F3938" i="15"/>
  <c r="F3906" i="15"/>
  <c r="F3874" i="15"/>
  <c r="F3842" i="15"/>
  <c r="F3810" i="15"/>
  <c r="F3778" i="15"/>
  <c r="F3746" i="15"/>
  <c r="F3714" i="15"/>
  <c r="F3682" i="15"/>
  <c r="F3650" i="15"/>
  <c r="F3619" i="15"/>
  <c r="F3596" i="15"/>
  <c r="F3578" i="15"/>
  <c r="F3555" i="15"/>
  <c r="F3538" i="15"/>
  <c r="F3522" i="15"/>
  <c r="F3506" i="15"/>
  <c r="F3490" i="15"/>
  <c r="F3474" i="15"/>
  <c r="F3458" i="15"/>
  <c r="F3442" i="15"/>
  <c r="F3426" i="15"/>
  <c r="F3410" i="15"/>
  <c r="F3394" i="15"/>
  <c r="F3378" i="15"/>
  <c r="F3362" i="15"/>
  <c r="F3346" i="15"/>
  <c r="F3330" i="15"/>
  <c r="F3314" i="15"/>
  <c r="F3298" i="15"/>
  <c r="F3283" i="15"/>
  <c r="F3275" i="15"/>
  <c r="F3267" i="15"/>
  <c r="F3259" i="15"/>
  <c r="F3251" i="15"/>
  <c r="F3243" i="15"/>
  <c r="F3235" i="15"/>
  <c r="F3227" i="15"/>
  <c r="F3219" i="15"/>
  <c r="F3211" i="15"/>
  <c r="F3203" i="15"/>
  <c r="F3195" i="15"/>
  <c r="F3187" i="15"/>
  <c r="F3179" i="15"/>
  <c r="F3171" i="15"/>
  <c r="F3163" i="15"/>
  <c r="F3155" i="15"/>
  <c r="F3147" i="15"/>
  <c r="F3139" i="15"/>
  <c r="F3131" i="15"/>
  <c r="F3123" i="15"/>
  <c r="F3115" i="15"/>
  <c r="F3107" i="15"/>
  <c r="F3099" i="15"/>
  <c r="F3091" i="15"/>
  <c r="F3083" i="15"/>
  <c r="F3075" i="15"/>
  <c r="F3067" i="15"/>
  <c r="F3059" i="15"/>
  <c r="F3051" i="15"/>
  <c r="F3043" i="15"/>
  <c r="F3035" i="15"/>
  <c r="F3027" i="15"/>
  <c r="F3019" i="15"/>
  <c r="F3011" i="15"/>
  <c r="F3003" i="15"/>
  <c r="F2995" i="15"/>
  <c r="F2987" i="15"/>
  <c r="F2979" i="15"/>
  <c r="F2971" i="15"/>
  <c r="F2963" i="15"/>
  <c r="F2955" i="15"/>
  <c r="F2947" i="15"/>
  <c r="F2939" i="15"/>
  <c r="F2931" i="15"/>
  <c r="F2923" i="15"/>
  <c r="F2915" i="15"/>
  <c r="F2907" i="15"/>
  <c r="F2899" i="15"/>
  <c r="F2891" i="15"/>
  <c r="F4542" i="15"/>
  <c r="F4286" i="15"/>
  <c r="F4143" i="15"/>
  <c r="F4092" i="15"/>
  <c r="F4060" i="15"/>
  <c r="F4028" i="15"/>
  <c r="F3996" i="15"/>
  <c r="F3964" i="15"/>
  <c r="F3932" i="15"/>
  <c r="F3900" i="15"/>
  <c r="F3868" i="15"/>
  <c r="F3836" i="15"/>
  <c r="F3804" i="15"/>
  <c r="F3772" i="15"/>
  <c r="F3740" i="15"/>
  <c r="F3708" i="15"/>
  <c r="F3676" i="15"/>
  <c r="F3644" i="15"/>
  <c r="F3618" i="15"/>
  <c r="F3595" i="15"/>
  <c r="F3572" i="15"/>
  <c r="F3554" i="15"/>
  <c r="F3533" i="15"/>
  <c r="F3517" i="15"/>
  <c r="F3501" i="15"/>
  <c r="F3485" i="15"/>
  <c r="F3469" i="15"/>
  <c r="F3453" i="15"/>
  <c r="F3437" i="15"/>
  <c r="F3421" i="15"/>
  <c r="F3405" i="15"/>
  <c r="F3389" i="15"/>
  <c r="F3373" i="15"/>
  <c r="F3357" i="15"/>
  <c r="F3341" i="15"/>
  <c r="F3325" i="15"/>
  <c r="F3309" i="15"/>
  <c r="F3293" i="15"/>
  <c r="F3282" i="15"/>
  <c r="F3274" i="15"/>
  <c r="F3266" i="15"/>
  <c r="F3258" i="15"/>
  <c r="F3250" i="15"/>
  <c r="F3242" i="15"/>
  <c r="F3234" i="15"/>
  <c r="F3226" i="15"/>
  <c r="F3218" i="15"/>
  <c r="F3210" i="15"/>
  <c r="F3202" i="15"/>
  <c r="F3194" i="15"/>
  <c r="F3186" i="15"/>
  <c r="F3178" i="15"/>
  <c r="F3170" i="15"/>
  <c r="F3162" i="15"/>
  <c r="F3154" i="15"/>
  <c r="F3146" i="15"/>
  <c r="F3138" i="15"/>
  <c r="F3130" i="15"/>
  <c r="F3122" i="15"/>
  <c r="F3114" i="15"/>
  <c r="F3106" i="15"/>
  <c r="F3098" i="15"/>
  <c r="F3090" i="15"/>
  <c r="F3082" i="15"/>
  <c r="F3074" i="15"/>
  <c r="F3066" i="15"/>
  <c r="F3058" i="15"/>
  <c r="F3050" i="15"/>
  <c r="F3042" i="15"/>
  <c r="F3034" i="15"/>
  <c r="F3026" i="15"/>
  <c r="F3018" i="15"/>
  <c r="F3010" i="15"/>
  <c r="F3002" i="15"/>
  <c r="F2994" i="15"/>
  <c r="F2986" i="15"/>
  <c r="F2978" i="15"/>
  <c r="F2970" i="15"/>
  <c r="F2962" i="15"/>
  <c r="F2954" i="15"/>
  <c r="F2946" i="15"/>
  <c r="F2938" i="15"/>
  <c r="F2930" i="15"/>
  <c r="F2922" i="15"/>
  <c r="F2914" i="15"/>
  <c r="F4606" i="15"/>
  <c r="F3940" i="15"/>
  <c r="F3684" i="15"/>
  <c r="F3507" i="15"/>
  <c r="F3379" i="15"/>
  <c r="F3268" i="15"/>
  <c r="F3204" i="15"/>
  <c r="F3140" i="15"/>
  <c r="F3076" i="15"/>
  <c r="F3012" i="15"/>
  <c r="F2948" i="15"/>
  <c r="F2898" i="15"/>
  <c r="F2874" i="15"/>
  <c r="F2851" i="15"/>
  <c r="F2828" i="15"/>
  <c r="F2810" i="15"/>
  <c r="F2787" i="15"/>
  <c r="F2770" i="15"/>
  <c r="F2760" i="15"/>
  <c r="F2752" i="15"/>
  <c r="F2744" i="15"/>
  <c r="F2736" i="15"/>
  <c r="F2728" i="15"/>
  <c r="F2720" i="15"/>
  <c r="F2712" i="15"/>
  <c r="F2704" i="15"/>
  <c r="F2696" i="15"/>
  <c r="F2688" i="15"/>
  <c r="F2680" i="15"/>
  <c r="F2672" i="15"/>
  <c r="F2664" i="15"/>
  <c r="F2656" i="15"/>
  <c r="F2648" i="15"/>
  <c r="F2640" i="15"/>
  <c r="F2632" i="15"/>
  <c r="F2624" i="15"/>
  <c r="F2616" i="15"/>
  <c r="F2608" i="15"/>
  <c r="F2600" i="15"/>
  <c r="F2592" i="15"/>
  <c r="F2584" i="15"/>
  <c r="F2576" i="15"/>
  <c r="F2568" i="15"/>
  <c r="F2560" i="15"/>
  <c r="F2552" i="15"/>
  <c r="F2544" i="15"/>
  <c r="F2536" i="15"/>
  <c r="F2528" i="15"/>
  <c r="F2520" i="15"/>
  <c r="F2512" i="15"/>
  <c r="F2504" i="15"/>
  <c r="F2496" i="15"/>
  <c r="F2488" i="15"/>
  <c r="F2480" i="15"/>
  <c r="F2472" i="15"/>
  <c r="F2464" i="15"/>
  <c r="F2456" i="15"/>
  <c r="F2448" i="15"/>
  <c r="F2440" i="15"/>
  <c r="F2432" i="15"/>
  <c r="F2424" i="15"/>
  <c r="F2416" i="15"/>
  <c r="F2408" i="15"/>
  <c r="F2400" i="15"/>
  <c r="F2392" i="15"/>
  <c r="F2384" i="15"/>
  <c r="F2376" i="15"/>
  <c r="F2368" i="15"/>
  <c r="F2360" i="15"/>
  <c r="F2352" i="15"/>
  <c r="F2344" i="15"/>
  <c r="F2336" i="15"/>
  <c r="F2328" i="15"/>
  <c r="F2320" i="15"/>
  <c r="F2312" i="15"/>
  <c r="F2304" i="15"/>
  <c r="F2296" i="15"/>
  <c r="F2288" i="15"/>
  <c r="F2280" i="15"/>
  <c r="F2272" i="15"/>
  <c r="F2264" i="15"/>
  <c r="F2256" i="15"/>
  <c r="F2248" i="15"/>
  <c r="F2240" i="15"/>
  <c r="F2232" i="15"/>
  <c r="F2224" i="15"/>
  <c r="F2216" i="15"/>
  <c r="F2208" i="15"/>
  <c r="F2200" i="15"/>
  <c r="F2192" i="15"/>
  <c r="F2184" i="15"/>
  <c r="F2176" i="15"/>
  <c r="F2168" i="15"/>
  <c r="F2160" i="15"/>
  <c r="F2152" i="15"/>
  <c r="F2144" i="15"/>
  <c r="F4350" i="15"/>
  <c r="F3908" i="15"/>
  <c r="F3652" i="15"/>
  <c r="F3491" i="15"/>
  <c r="F3363" i="15"/>
  <c r="F3260" i="15"/>
  <c r="F3196" i="15"/>
  <c r="F3132" i="15"/>
  <c r="F3068" i="15"/>
  <c r="F3004" i="15"/>
  <c r="F2940" i="15"/>
  <c r="F2892" i="15"/>
  <c r="F2868" i="15"/>
  <c r="F2850" i="15"/>
  <c r="F2827" i="15"/>
  <c r="F2804" i="15"/>
  <c r="F2786" i="15"/>
  <c r="F2769" i="15"/>
  <c r="F2759" i="15"/>
  <c r="F2751" i="15"/>
  <c r="F2743" i="15"/>
  <c r="F2735" i="15"/>
  <c r="F2727" i="15"/>
  <c r="F2719" i="15"/>
  <c r="F2711" i="15"/>
  <c r="F2703" i="15"/>
  <c r="F2695" i="15"/>
  <c r="F2687" i="15"/>
  <c r="F2679" i="15"/>
  <c r="F2671" i="15"/>
  <c r="F2663" i="15"/>
  <c r="F2655" i="15"/>
  <c r="F2647" i="15"/>
  <c r="F2639" i="15"/>
  <c r="F2631" i="15"/>
  <c r="F2623" i="15"/>
  <c r="F2615" i="15"/>
  <c r="F2607" i="15"/>
  <c r="F2599" i="15"/>
  <c r="F2591" i="15"/>
  <c r="F2583" i="15"/>
  <c r="F2575" i="15"/>
  <c r="F2567" i="15"/>
  <c r="F2559" i="15"/>
  <c r="F2551" i="15"/>
  <c r="F2543" i="15"/>
  <c r="F2535" i="15"/>
  <c r="F2527" i="15"/>
  <c r="F2519" i="15"/>
  <c r="F2511" i="15"/>
  <c r="F2503" i="15"/>
  <c r="F2495" i="15"/>
  <c r="F2487" i="15"/>
  <c r="F2479" i="15"/>
  <c r="F2471" i="15"/>
  <c r="F2463" i="15"/>
  <c r="F2455" i="15"/>
  <c r="F2447" i="15"/>
  <c r="F2439" i="15"/>
  <c r="F2431" i="15"/>
  <c r="F2423" i="15"/>
  <c r="F2415" i="15"/>
  <c r="F2407" i="15"/>
  <c r="F2399" i="15"/>
  <c r="F2391" i="15"/>
  <c r="F2383" i="15"/>
  <c r="F2375" i="15"/>
  <c r="F2367" i="15"/>
  <c r="F2359" i="15"/>
  <c r="F2351" i="15"/>
  <c r="F2343" i="15"/>
  <c r="F2335" i="15"/>
  <c r="F2327" i="15"/>
  <c r="F2319" i="15"/>
  <c r="F2311" i="15"/>
  <c r="F2303" i="15"/>
  <c r="F2295" i="15"/>
  <c r="F2287" i="15"/>
  <c r="F2279" i="15"/>
  <c r="F2271" i="15"/>
  <c r="F2263" i="15"/>
  <c r="F2255" i="15"/>
  <c r="F2247" i="15"/>
  <c r="F2239" i="15"/>
  <c r="F2231" i="15"/>
  <c r="F2223" i="15"/>
  <c r="F2215" i="15"/>
  <c r="F2207" i="15"/>
  <c r="F2199" i="15"/>
  <c r="F2191" i="15"/>
  <c r="F2183" i="15"/>
  <c r="F2175" i="15"/>
  <c r="F2167" i="15"/>
  <c r="F2159" i="15"/>
  <c r="F4159" i="15"/>
  <c r="F3876" i="15"/>
  <c r="F3620" i="15"/>
  <c r="F3475" i="15"/>
  <c r="F3347" i="15"/>
  <c r="F3252" i="15"/>
  <c r="F3188" i="15"/>
  <c r="F3124" i="15"/>
  <c r="F3060" i="15"/>
  <c r="F2996" i="15"/>
  <c r="F2932" i="15"/>
  <c r="F2890" i="15"/>
  <c r="F2867" i="15"/>
  <c r="F2844" i="15"/>
  <c r="F2826" i="15"/>
  <c r="F2803" i="15"/>
  <c r="F2780" i="15"/>
  <c r="F2768" i="15"/>
  <c r="F2758" i="15"/>
  <c r="F2750" i="15"/>
  <c r="F2742" i="15"/>
  <c r="F2734" i="15"/>
  <c r="F2726" i="15"/>
  <c r="F2718" i="15"/>
  <c r="F2710" i="15"/>
  <c r="F2702" i="15"/>
  <c r="F2694" i="15"/>
  <c r="F2686" i="15"/>
  <c r="F2678" i="15"/>
  <c r="F2670" i="15"/>
  <c r="F2662" i="15"/>
  <c r="F2654" i="15"/>
  <c r="F2646" i="15"/>
  <c r="F2638" i="15"/>
  <c r="F2630" i="15"/>
  <c r="F2622" i="15"/>
  <c r="F2614" i="15"/>
  <c r="F2606" i="15"/>
  <c r="F2598" i="15"/>
  <c r="F2590" i="15"/>
  <c r="F2582" i="15"/>
  <c r="F2574" i="15"/>
  <c r="F2566" i="15"/>
  <c r="F2558" i="15"/>
  <c r="F2550" i="15"/>
  <c r="F2542" i="15"/>
  <c r="F2534" i="15"/>
  <c r="F2526" i="15"/>
  <c r="F2518" i="15"/>
  <c r="F2510" i="15"/>
  <c r="F2502" i="15"/>
  <c r="F2494" i="15"/>
  <c r="F2486" i="15"/>
  <c r="F2478" i="15"/>
  <c r="F2470" i="15"/>
  <c r="F2462" i="15"/>
  <c r="F2454" i="15"/>
  <c r="F2446" i="15"/>
  <c r="F2438" i="15"/>
  <c r="F2430" i="15"/>
  <c r="F2422" i="15"/>
  <c r="F2414" i="15"/>
  <c r="F2406" i="15"/>
  <c r="F2398" i="15"/>
  <c r="F2390" i="15"/>
  <c r="F2382" i="15"/>
  <c r="F2374" i="15"/>
  <c r="F2366" i="15"/>
  <c r="F2358" i="15"/>
  <c r="F2350" i="15"/>
  <c r="F2342" i="15"/>
  <c r="F2334" i="15"/>
  <c r="F2326" i="15"/>
  <c r="F2318" i="15"/>
  <c r="F2310" i="15"/>
  <c r="F2302" i="15"/>
  <c r="F2294" i="15"/>
  <c r="F2286" i="15"/>
  <c r="F2278" i="15"/>
  <c r="F2270" i="15"/>
  <c r="F2262" i="15"/>
  <c r="F2254" i="15"/>
  <c r="F2246" i="15"/>
  <c r="F2238" i="15"/>
  <c r="F2230" i="15"/>
  <c r="F2222" i="15"/>
  <c r="F2214" i="15"/>
  <c r="F2206" i="15"/>
  <c r="F2198" i="15"/>
  <c r="F2190" i="15"/>
  <c r="F2182" i="15"/>
  <c r="F2174" i="15"/>
  <c r="F4100" i="15"/>
  <c r="F3844" i="15"/>
  <c r="F3602" i="15"/>
  <c r="F3459" i="15"/>
  <c r="F3331" i="15"/>
  <c r="F3244" i="15"/>
  <c r="F3180" i="15"/>
  <c r="F3116" i="15"/>
  <c r="F3052" i="15"/>
  <c r="F2988" i="15"/>
  <c r="F2924" i="15"/>
  <c r="F2884" i="15"/>
  <c r="F2866" i="15"/>
  <c r="F2843" i="15"/>
  <c r="F2820" i="15"/>
  <c r="F2802" i="15"/>
  <c r="F2779" i="15"/>
  <c r="F2767" i="15"/>
  <c r="F2757" i="15"/>
  <c r="F2749" i="15"/>
  <c r="F2741" i="15"/>
  <c r="F2733" i="15"/>
  <c r="F2725" i="15"/>
  <c r="F2717" i="15"/>
  <c r="F2709" i="15"/>
  <c r="F2701" i="15"/>
  <c r="F2693" i="15"/>
  <c r="F2685" i="15"/>
  <c r="F2677" i="15"/>
  <c r="F2669" i="15"/>
  <c r="F2661" i="15"/>
  <c r="F2653" i="15"/>
  <c r="F2645" i="15"/>
  <c r="F2637" i="15"/>
  <c r="F2629" i="15"/>
  <c r="F2621" i="15"/>
  <c r="F2613" i="15"/>
  <c r="F2605" i="15"/>
  <c r="F2597" i="15"/>
  <c r="F2589" i="15"/>
  <c r="F2581" i="15"/>
  <c r="F2573" i="15"/>
  <c r="F2565" i="15"/>
  <c r="F2557" i="15"/>
  <c r="F2549" i="15"/>
  <c r="F2541" i="15"/>
  <c r="F2533" i="15"/>
  <c r="F2525" i="15"/>
  <c r="F2517" i="15"/>
  <c r="F2509" i="15"/>
  <c r="F2501" i="15"/>
  <c r="F2493" i="15"/>
  <c r="F2485" i="15"/>
  <c r="F2477" i="15"/>
  <c r="F2469" i="15"/>
  <c r="F2461" i="15"/>
  <c r="F2453" i="15"/>
  <c r="F2445" i="15"/>
  <c r="F2437" i="15"/>
  <c r="F2429" i="15"/>
  <c r="F2421" i="15"/>
  <c r="F2413" i="15"/>
  <c r="F2405" i="15"/>
  <c r="F2397" i="15"/>
  <c r="F2389" i="15"/>
  <c r="F2381" i="15"/>
  <c r="F2373" i="15"/>
  <c r="F2365" i="15"/>
  <c r="F2357" i="15"/>
  <c r="F2349" i="15"/>
  <c r="F2341" i="15"/>
  <c r="F2333" i="15"/>
  <c r="F2325" i="15"/>
  <c r="F2317" i="15"/>
  <c r="F2309" i="15"/>
  <c r="F2301" i="15"/>
  <c r="F2293" i="15"/>
  <c r="F2285" i="15"/>
  <c r="F2277" i="15"/>
  <c r="F2269" i="15"/>
  <c r="F2261" i="15"/>
  <c r="F2253" i="15"/>
  <c r="F2245" i="15"/>
  <c r="F2237" i="15"/>
  <c r="F2229" i="15"/>
  <c r="F2221" i="15"/>
  <c r="F2213" i="15"/>
  <c r="F4068" i="15"/>
  <c r="F3812" i="15"/>
  <c r="F3579" i="15"/>
  <c r="F3443" i="15"/>
  <c r="F3315" i="15"/>
  <c r="F3236" i="15"/>
  <c r="F3172" i="15"/>
  <c r="F3108" i="15"/>
  <c r="F3044" i="15"/>
  <c r="F2980" i="15"/>
  <c r="F2916" i="15"/>
  <c r="F2883" i="15"/>
  <c r="F2860" i="15"/>
  <c r="F2842" i="15"/>
  <c r="F2819" i="15"/>
  <c r="F2796" i="15"/>
  <c r="F2778" i="15"/>
  <c r="F2764" i="15"/>
  <c r="F2756" i="15"/>
  <c r="F2748" i="15"/>
  <c r="F2740" i="15"/>
  <c r="F2732" i="15"/>
  <c r="F2724" i="15"/>
  <c r="F2716" i="15"/>
  <c r="F2708" i="15"/>
  <c r="F2700" i="15"/>
  <c r="F2692" i="15"/>
  <c r="F2684" i="15"/>
  <c r="F2676" i="15"/>
  <c r="F2668" i="15"/>
  <c r="F2660" i="15"/>
  <c r="F2652" i="15"/>
  <c r="F2644" i="15"/>
  <c r="F2636" i="15"/>
  <c r="F2628" i="15"/>
  <c r="F2620" i="15"/>
  <c r="F2612" i="15"/>
  <c r="F2604" i="15"/>
  <c r="F2596" i="15"/>
  <c r="F2588" i="15"/>
  <c r="F2580" i="15"/>
  <c r="F2572" i="15"/>
  <c r="F2564" i="15"/>
  <c r="F2556" i="15"/>
  <c r="F2548" i="15"/>
  <c r="F2540" i="15"/>
  <c r="F2532" i="15"/>
  <c r="F2524" i="15"/>
  <c r="F2516" i="15"/>
  <c r="F2508" i="15"/>
  <c r="F2500" i="15"/>
  <c r="F2492" i="15"/>
  <c r="F2484" i="15"/>
  <c r="F2476" i="15"/>
  <c r="F2468" i="15"/>
  <c r="F2460" i="15"/>
  <c r="F2452" i="15"/>
  <c r="F2444" i="15"/>
  <c r="F2436" i="15"/>
  <c r="F2428" i="15"/>
  <c r="F2420" i="15"/>
  <c r="F2412" i="15"/>
  <c r="F2404" i="15"/>
  <c r="F2396" i="15"/>
  <c r="F2388" i="15"/>
  <c r="F2380" i="15"/>
  <c r="F2372" i="15"/>
  <c r="F2364" i="15"/>
  <c r="F2356" i="15"/>
  <c r="F2348" i="15"/>
  <c r="F2340" i="15"/>
  <c r="F2332" i="15"/>
  <c r="F2324" i="15"/>
  <c r="F2316" i="15"/>
  <c r="F2308" i="15"/>
  <c r="F2300" i="15"/>
  <c r="F2292" i="15"/>
  <c r="F2284" i="15"/>
  <c r="F2276" i="15"/>
  <c r="F2268" i="15"/>
  <c r="F2260" i="15"/>
  <c r="F2252" i="15"/>
  <c r="F2244" i="15"/>
  <c r="F2236" i="15"/>
  <c r="F4036" i="15"/>
  <c r="F3780" i="15"/>
  <c r="F3556" i="15"/>
  <c r="F3427" i="15"/>
  <c r="F3299" i="15"/>
  <c r="F3228" i="15"/>
  <c r="F3164" i="15"/>
  <c r="F3100" i="15"/>
  <c r="F3036" i="15"/>
  <c r="F2972" i="15"/>
  <c r="F2908" i="15"/>
  <c r="F2882" i="15"/>
  <c r="F2859" i="15"/>
  <c r="F2836" i="15"/>
  <c r="F2818" i="15"/>
  <c r="F2795" i="15"/>
  <c r="F2775" i="15"/>
  <c r="F2763" i="15"/>
  <c r="F2755" i="15"/>
  <c r="F2747" i="15"/>
  <c r="F2739" i="15"/>
  <c r="F2731" i="15"/>
  <c r="F2723" i="15"/>
  <c r="F2715" i="15"/>
  <c r="F2707" i="15"/>
  <c r="F2699" i="15"/>
  <c r="F2691" i="15"/>
  <c r="F2683" i="15"/>
  <c r="F2675" i="15"/>
  <c r="F2667" i="15"/>
  <c r="F2659" i="15"/>
  <c r="F2651" i="15"/>
  <c r="F2643" i="15"/>
  <c r="F2635" i="15"/>
  <c r="F2627" i="15"/>
  <c r="F2619" i="15"/>
  <c r="F2611" i="15"/>
  <c r="F2603" i="15"/>
  <c r="F2595" i="15"/>
  <c r="F2587" i="15"/>
  <c r="F2579" i="15"/>
  <c r="F2571" i="15"/>
  <c r="F2563" i="15"/>
  <c r="F2555" i="15"/>
  <c r="F2547" i="15"/>
  <c r="F2539" i="15"/>
  <c r="F2531" i="15"/>
  <c r="F2523" i="15"/>
  <c r="F2515" i="15"/>
  <c r="F2507" i="15"/>
  <c r="F2499" i="15"/>
  <c r="F2491" i="15"/>
  <c r="F2483" i="15"/>
  <c r="F2475" i="15"/>
  <c r="F2467" i="15"/>
  <c r="F2459" i="15"/>
  <c r="F2451" i="15"/>
  <c r="F2443" i="15"/>
  <c r="F2435" i="15"/>
  <c r="F2427" i="15"/>
  <c r="F2419" i="15"/>
  <c r="F2411" i="15"/>
  <c r="F2403" i="15"/>
  <c r="F2395" i="15"/>
  <c r="F2387" i="15"/>
  <c r="F2379" i="15"/>
  <c r="F2371" i="15"/>
  <c r="F2363" i="15"/>
  <c r="F2355" i="15"/>
  <c r="F2347" i="15"/>
  <c r="F2339" i="15"/>
  <c r="F2331" i="15"/>
  <c r="F2323" i="15"/>
  <c r="F2315" i="15"/>
  <c r="F2307" i="15"/>
  <c r="F2299" i="15"/>
  <c r="F2291" i="15"/>
  <c r="F2283" i="15"/>
  <c r="F2275" i="15"/>
  <c r="F2267" i="15"/>
  <c r="F2259" i="15"/>
  <c r="F2251" i="15"/>
  <c r="F2243" i="15"/>
  <c r="F2235" i="15"/>
  <c r="F2227" i="15"/>
  <c r="F4004" i="15"/>
  <c r="F3748" i="15"/>
  <c r="F3539" i="15"/>
  <c r="F3411" i="15"/>
  <c r="F3284" i="15"/>
  <c r="F3220" i="15"/>
  <c r="F3156" i="15"/>
  <c r="F3092" i="15"/>
  <c r="F3028" i="15"/>
  <c r="F2964" i="15"/>
  <c r="F2906" i="15"/>
  <c r="F2876" i="15"/>
  <c r="F2858" i="15"/>
  <c r="F2835" i="15"/>
  <c r="F2812" i="15"/>
  <c r="F2794" i="15"/>
  <c r="F2772" i="15"/>
  <c r="F2762" i="15"/>
  <c r="F2754" i="15"/>
  <c r="F2746" i="15"/>
  <c r="F2738" i="15"/>
  <c r="F2730" i="15"/>
  <c r="F2722" i="15"/>
  <c r="F2714" i="15"/>
  <c r="F2706" i="15"/>
  <c r="F2698" i="15"/>
  <c r="F2690" i="15"/>
  <c r="F2682" i="15"/>
  <c r="F2674" i="15"/>
  <c r="F2666" i="15"/>
  <c r="F2658" i="15"/>
  <c r="F2650" i="15"/>
  <c r="F2642" i="15"/>
  <c r="F2634" i="15"/>
  <c r="F2626" i="15"/>
  <c r="F2618" i="15"/>
  <c r="F2610" i="15"/>
  <c r="F2602" i="15"/>
  <c r="F2594" i="15"/>
  <c r="F2586" i="15"/>
  <c r="F2578" i="15"/>
  <c r="F2570" i="15"/>
  <c r="F2562" i="15"/>
  <c r="F2554" i="15"/>
  <c r="F2546" i="15"/>
  <c r="F2538" i="15"/>
  <c r="F2530" i="15"/>
  <c r="F2522" i="15"/>
  <c r="F2514" i="15"/>
  <c r="F2506" i="15"/>
  <c r="F2498" i="15"/>
  <c r="F2490" i="15"/>
  <c r="F2482" i="15"/>
  <c r="F2474" i="15"/>
  <c r="F2466" i="15"/>
  <c r="F2458" i="15"/>
  <c r="F2450" i="15"/>
  <c r="F2442" i="15"/>
  <c r="F2434" i="15"/>
  <c r="F2426" i="15"/>
  <c r="F2418" i="15"/>
  <c r="F2410" i="15"/>
  <c r="F2402" i="15"/>
  <c r="F2394" i="15"/>
  <c r="F2386" i="15"/>
  <c r="F2378" i="15"/>
  <c r="F2370" i="15"/>
  <c r="F2362" i="15"/>
  <c r="F2354" i="15"/>
  <c r="F2346" i="15"/>
  <c r="F2338" i="15"/>
  <c r="F2330" i="15"/>
  <c r="F2322" i="15"/>
  <c r="F2314" i="15"/>
  <c r="F2306" i="15"/>
  <c r="F2298" i="15"/>
  <c r="F2290" i="15"/>
  <c r="F2282" i="15"/>
  <c r="F2274" i="15"/>
  <c r="F3972" i="15"/>
  <c r="F3020" i="15"/>
  <c r="F2771" i="15"/>
  <c r="F2705" i="15"/>
  <c r="F2641" i="15"/>
  <c r="F2577" i="15"/>
  <c r="F2513" i="15"/>
  <c r="F2449" i="15"/>
  <c r="F2385" i="15"/>
  <c r="F2321" i="15"/>
  <c r="F2265" i="15"/>
  <c r="F2233" i="15"/>
  <c r="F2212" i="15"/>
  <c r="F2201" i="15"/>
  <c r="F2187" i="15"/>
  <c r="F2173" i="15"/>
  <c r="F2163" i="15"/>
  <c r="F2153" i="15"/>
  <c r="F2143" i="15"/>
  <c r="F2135" i="15"/>
  <c r="F2127" i="15"/>
  <c r="F2119" i="15"/>
  <c r="F2111" i="15"/>
  <c r="F2103" i="15"/>
  <c r="F2095" i="15"/>
  <c r="F2087" i="15"/>
  <c r="F2079" i="15"/>
  <c r="F2071" i="15"/>
  <c r="F2063" i="15"/>
  <c r="F2055" i="15"/>
  <c r="F2047" i="15"/>
  <c r="F2039" i="15"/>
  <c r="F2031" i="15"/>
  <c r="F2023" i="15"/>
  <c r="F2015" i="15"/>
  <c r="F2007" i="15"/>
  <c r="F1999" i="15"/>
  <c r="F1991" i="15"/>
  <c r="F1983" i="15"/>
  <c r="F1975" i="15"/>
  <c r="F1967" i="15"/>
  <c r="F1959" i="15"/>
  <c r="F1951" i="15"/>
  <c r="F1943" i="15"/>
  <c r="F1935" i="15"/>
  <c r="F1927" i="15"/>
  <c r="F1919" i="15"/>
  <c r="F1911" i="15"/>
  <c r="F1903" i="15"/>
  <c r="F1895" i="15"/>
  <c r="F1887" i="15"/>
  <c r="F1879" i="15"/>
  <c r="F1871" i="15"/>
  <c r="F1863" i="15"/>
  <c r="F1855" i="15"/>
  <c r="F1847" i="15"/>
  <c r="F1839" i="15"/>
  <c r="F1831" i="15"/>
  <c r="F1823" i="15"/>
  <c r="F1815" i="15"/>
  <c r="F1807" i="15"/>
  <c r="F1799" i="15"/>
  <c r="F1791" i="15"/>
  <c r="F1783" i="15"/>
  <c r="F1775" i="15"/>
  <c r="F1767" i="15"/>
  <c r="F1759" i="15"/>
  <c r="F1751" i="15"/>
  <c r="F1743" i="15"/>
  <c r="F1735" i="15"/>
  <c r="F1727" i="15"/>
  <c r="F1719" i="15"/>
  <c r="F1711" i="15"/>
  <c r="F1703" i="15"/>
  <c r="F1695" i="15"/>
  <c r="F1687" i="15"/>
  <c r="F1679" i="15"/>
  <c r="F1671" i="15"/>
  <c r="F1663" i="15"/>
  <c r="F1655" i="15"/>
  <c r="F1647" i="15"/>
  <c r="F1639" i="15"/>
  <c r="F1631" i="15"/>
  <c r="F1623" i="15"/>
  <c r="F1615" i="15"/>
  <c r="F1607" i="15"/>
  <c r="F1599" i="15"/>
  <c r="F1591" i="15"/>
  <c r="F1583" i="15"/>
  <c r="F1575" i="15"/>
  <c r="F1567" i="15"/>
  <c r="F1559" i="15"/>
  <c r="F1551" i="15"/>
  <c r="F1543" i="15"/>
  <c r="F1535" i="15"/>
  <c r="F1527" i="15"/>
  <c r="F1519" i="15"/>
  <c r="F1511" i="15"/>
  <c r="F1503" i="15"/>
  <c r="F1495" i="15"/>
  <c r="F1487" i="15"/>
  <c r="F1479" i="15"/>
  <c r="F1471" i="15"/>
  <c r="F1463" i="15"/>
  <c r="F1455" i="15"/>
  <c r="F1447" i="15"/>
  <c r="F1439" i="15"/>
  <c r="F1431" i="15"/>
  <c r="F1423" i="15"/>
  <c r="F1415" i="15"/>
  <c r="F1407" i="15"/>
  <c r="F1399" i="15"/>
  <c r="F1391" i="15"/>
  <c r="F1383" i="15"/>
  <c r="F1375" i="15"/>
  <c r="F1367" i="15"/>
  <c r="F1359" i="15"/>
  <c r="F1351" i="15"/>
  <c r="F1343" i="15"/>
  <c r="F1335" i="15"/>
  <c r="F1327" i="15"/>
  <c r="F1319" i="15"/>
  <c r="F1311" i="15"/>
  <c r="F1303" i="15"/>
  <c r="F1295" i="15"/>
  <c r="F1287" i="15"/>
  <c r="F1279" i="15"/>
  <c r="F1271" i="15"/>
  <c r="F1263" i="15"/>
  <c r="F1255" i="15"/>
  <c r="F1247" i="15"/>
  <c r="F1239" i="15"/>
  <c r="F1231" i="15"/>
  <c r="F1223" i="15"/>
  <c r="F1215" i="15"/>
  <c r="F1207" i="15"/>
  <c r="F1199" i="15"/>
  <c r="F1191" i="15"/>
  <c r="F1183" i="15"/>
  <c r="F1175" i="15"/>
  <c r="F1167" i="15"/>
  <c r="F1159" i="15"/>
  <c r="F1151" i="15"/>
  <c r="F1143" i="15"/>
  <c r="F1135" i="15"/>
  <c r="F1127" i="15"/>
  <c r="F1119" i="15"/>
  <c r="F1111" i="15"/>
  <c r="F1103" i="15"/>
  <c r="F1095" i="15"/>
  <c r="F1087" i="15"/>
  <c r="F1079" i="15"/>
  <c r="F1071" i="15"/>
  <c r="F1063" i="15"/>
  <c r="F1055" i="15"/>
  <c r="F1047" i="15"/>
  <c r="F1039" i="15"/>
  <c r="F1031" i="15"/>
  <c r="F1023" i="15"/>
  <c r="F1015" i="15"/>
  <c r="F1007" i="15"/>
  <c r="F999" i="15"/>
  <c r="F991" i="15"/>
  <c r="F983" i="15"/>
  <c r="F975" i="15"/>
  <c r="F967" i="15"/>
  <c r="F959" i="15"/>
  <c r="F951" i="15"/>
  <c r="F943" i="15"/>
  <c r="F935" i="15"/>
  <c r="F3716" i="15"/>
  <c r="F2956" i="15"/>
  <c r="F2761" i="15"/>
  <c r="F2697" i="15"/>
  <c r="F2633" i="15"/>
  <c r="F2569" i="15"/>
  <c r="F2505" i="15"/>
  <c r="F2441" i="15"/>
  <c r="F2377" i="15"/>
  <c r="F2313" i="15"/>
  <c r="F2258" i="15"/>
  <c r="F2228" i="15"/>
  <c r="F2211" i="15"/>
  <c r="F2197" i="15"/>
  <c r="F2186" i="15"/>
  <c r="F2172" i="15"/>
  <c r="F2162" i="15"/>
  <c r="F2151" i="15"/>
  <c r="F2142" i="15"/>
  <c r="F2134" i="15"/>
  <c r="F2126" i="15"/>
  <c r="F2118" i="15"/>
  <c r="F2110" i="15"/>
  <c r="F2102" i="15"/>
  <c r="F2094" i="15"/>
  <c r="F2086" i="15"/>
  <c r="F2078" i="15"/>
  <c r="F2070" i="15"/>
  <c r="F2062" i="15"/>
  <c r="F2054" i="15"/>
  <c r="F2046" i="15"/>
  <c r="F2038" i="15"/>
  <c r="F2030" i="15"/>
  <c r="F2022" i="15"/>
  <c r="F2014" i="15"/>
  <c r="F2006" i="15"/>
  <c r="F1998" i="15"/>
  <c r="F1990" i="15"/>
  <c r="F1982" i="15"/>
  <c r="F1974" i="15"/>
  <c r="F1966" i="15"/>
  <c r="F1958" i="15"/>
  <c r="F1950" i="15"/>
  <c r="F1942" i="15"/>
  <c r="F1934" i="15"/>
  <c r="F1926" i="15"/>
  <c r="F1918" i="15"/>
  <c r="F1910" i="15"/>
  <c r="F1902" i="15"/>
  <c r="F1894" i="15"/>
  <c r="F1886" i="15"/>
  <c r="F1878" i="15"/>
  <c r="F1870" i="15"/>
  <c r="F1862" i="15"/>
  <c r="F1854" i="15"/>
  <c r="F1846" i="15"/>
  <c r="F1838" i="15"/>
  <c r="F1830" i="15"/>
  <c r="F1822" i="15"/>
  <c r="F1814" i="15"/>
  <c r="F1806" i="15"/>
  <c r="F1798" i="15"/>
  <c r="F1790" i="15"/>
  <c r="F1782" i="15"/>
  <c r="F1774" i="15"/>
  <c r="F1766" i="15"/>
  <c r="F1758" i="15"/>
  <c r="F1750" i="15"/>
  <c r="F1742" i="15"/>
  <c r="F1734" i="15"/>
  <c r="F1726" i="15"/>
  <c r="F1718" i="15"/>
  <c r="F1710" i="15"/>
  <c r="F1702" i="15"/>
  <c r="F1694" i="15"/>
  <c r="F1686" i="15"/>
  <c r="F1678" i="15"/>
  <c r="F1670" i="15"/>
  <c r="F1662" i="15"/>
  <c r="F1654" i="15"/>
  <c r="F1646" i="15"/>
  <c r="F1638" i="15"/>
  <c r="F1630" i="15"/>
  <c r="F1622" i="15"/>
  <c r="F1614" i="15"/>
  <c r="F1606" i="15"/>
  <c r="F1598" i="15"/>
  <c r="F1590" i="15"/>
  <c r="F1582" i="15"/>
  <c r="F1574" i="15"/>
  <c r="F1566" i="15"/>
  <c r="F1558" i="15"/>
  <c r="F1550" i="15"/>
  <c r="F1542" i="15"/>
  <c r="F1534" i="15"/>
  <c r="F1526" i="15"/>
  <c r="F1518" i="15"/>
  <c r="F1510" i="15"/>
  <c r="F1502" i="15"/>
  <c r="F1494" i="15"/>
  <c r="F1486" i="15"/>
  <c r="F1478" i="15"/>
  <c r="F1470" i="15"/>
  <c r="F1462" i="15"/>
  <c r="F1454" i="15"/>
  <c r="F1446" i="15"/>
  <c r="F1438" i="15"/>
  <c r="F1430" i="15"/>
  <c r="F1422" i="15"/>
  <c r="F1414" i="15"/>
  <c r="F1406" i="15"/>
  <c r="F1398" i="15"/>
  <c r="F1390" i="15"/>
  <c r="F1382" i="15"/>
  <c r="F1374" i="15"/>
  <c r="F1366" i="15"/>
  <c r="F1358" i="15"/>
  <c r="F1350" i="15"/>
  <c r="F1342" i="15"/>
  <c r="F1334" i="15"/>
  <c r="F1326" i="15"/>
  <c r="F1318" i="15"/>
  <c r="F1310" i="15"/>
  <c r="F1302" i="15"/>
  <c r="F1294" i="15"/>
  <c r="F1286" i="15"/>
  <c r="F1278" i="15"/>
  <c r="F1270" i="15"/>
  <c r="F1262" i="15"/>
  <c r="F1254" i="15"/>
  <c r="F1246" i="15"/>
  <c r="F1238" i="15"/>
  <c r="F1230" i="15"/>
  <c r="F1222" i="15"/>
  <c r="F1214" i="15"/>
  <c r="F1206" i="15"/>
  <c r="F1198" i="15"/>
  <c r="F1190" i="15"/>
  <c r="F1182" i="15"/>
  <c r="F1174" i="15"/>
  <c r="F1166" i="15"/>
  <c r="F1158" i="15"/>
  <c r="F1150" i="15"/>
  <c r="F1142" i="15"/>
  <c r="F1134" i="15"/>
  <c r="F1126" i="15"/>
  <c r="F1118" i="15"/>
  <c r="F1110" i="15"/>
  <c r="F1102" i="15"/>
  <c r="F1094" i="15"/>
  <c r="F1086" i="15"/>
  <c r="F1078" i="15"/>
  <c r="F1070" i="15"/>
  <c r="F1062" i="15"/>
  <c r="F1054" i="15"/>
  <c r="F1046" i="15"/>
  <c r="F1038" i="15"/>
  <c r="F1030" i="15"/>
  <c r="F1022" i="15"/>
  <c r="F1014" i="15"/>
  <c r="F1006" i="15"/>
  <c r="F998" i="15"/>
  <c r="F990" i="15"/>
  <c r="F982" i="15"/>
  <c r="F974" i="15"/>
  <c r="F966" i="15"/>
  <c r="F958" i="15"/>
  <c r="F950" i="15"/>
  <c r="F942" i="15"/>
  <c r="F934" i="15"/>
  <c r="F3523" i="15"/>
  <c r="F2900" i="15"/>
  <c r="F2753" i="15"/>
  <c r="F2689" i="15"/>
  <c r="F2625" i="15"/>
  <c r="F2561" i="15"/>
  <c r="F2497" i="15"/>
  <c r="F2433" i="15"/>
  <c r="F2369" i="15"/>
  <c r="F2305" i="15"/>
  <c r="F2257" i="15"/>
  <c r="F2226" i="15"/>
  <c r="F2210" i="15"/>
  <c r="F2196" i="15"/>
  <c r="F2185" i="15"/>
  <c r="F2171" i="15"/>
  <c r="F2161" i="15"/>
  <c r="F2150" i="15"/>
  <c r="F2141" i="15"/>
  <c r="F2133" i="15"/>
  <c r="F2125" i="15"/>
  <c r="F2117" i="15"/>
  <c r="F2109" i="15"/>
  <c r="F2101" i="15"/>
  <c r="F2093" i="15"/>
  <c r="F2085" i="15"/>
  <c r="F2077" i="15"/>
  <c r="F2069" i="15"/>
  <c r="F2061" i="15"/>
  <c r="F2053" i="15"/>
  <c r="F2045" i="15"/>
  <c r="F2037" i="15"/>
  <c r="F2029" i="15"/>
  <c r="F2021" i="15"/>
  <c r="F2013" i="15"/>
  <c r="F2005" i="15"/>
  <c r="F1997" i="15"/>
  <c r="F1989" i="15"/>
  <c r="F1981" i="15"/>
  <c r="F1973" i="15"/>
  <c r="F1965" i="15"/>
  <c r="F1957" i="15"/>
  <c r="F1949" i="15"/>
  <c r="F1941" i="15"/>
  <c r="F1933" i="15"/>
  <c r="F1925" i="15"/>
  <c r="F1917" i="15"/>
  <c r="F1909" i="15"/>
  <c r="F1901" i="15"/>
  <c r="F1893" i="15"/>
  <c r="F1885" i="15"/>
  <c r="F1877" i="15"/>
  <c r="F1869" i="15"/>
  <c r="F1861" i="15"/>
  <c r="F1853" i="15"/>
  <c r="F1845" i="15"/>
  <c r="F1837" i="15"/>
  <c r="F1829" i="15"/>
  <c r="F1821" i="15"/>
  <c r="F1813" i="15"/>
  <c r="F1805" i="15"/>
  <c r="F1797" i="15"/>
  <c r="F1789" i="15"/>
  <c r="F1781" i="15"/>
  <c r="F1773" i="15"/>
  <c r="F1765" i="15"/>
  <c r="F1757" i="15"/>
  <c r="F1749" i="15"/>
  <c r="F1741" i="15"/>
  <c r="F1733" i="15"/>
  <c r="F1725" i="15"/>
  <c r="F1717" i="15"/>
  <c r="F1709" i="15"/>
  <c r="F1701" i="15"/>
  <c r="F1693" i="15"/>
  <c r="F1685" i="15"/>
  <c r="F1677" i="15"/>
  <c r="F1669" i="15"/>
  <c r="F1661" i="15"/>
  <c r="F1653" i="15"/>
  <c r="F1645" i="15"/>
  <c r="F1637" i="15"/>
  <c r="F1629" i="15"/>
  <c r="F1621" i="15"/>
  <c r="F1613" i="15"/>
  <c r="F1605" i="15"/>
  <c r="F1597" i="15"/>
  <c r="F1589" i="15"/>
  <c r="F1581" i="15"/>
  <c r="F1573" i="15"/>
  <c r="F1565" i="15"/>
  <c r="F1557" i="15"/>
  <c r="F1549" i="15"/>
  <c r="F1541" i="15"/>
  <c r="F1533" i="15"/>
  <c r="F1525" i="15"/>
  <c r="F1517" i="15"/>
  <c r="F1509" i="15"/>
  <c r="F1501" i="15"/>
  <c r="F1493" i="15"/>
  <c r="F1485" i="15"/>
  <c r="F1477" i="15"/>
  <c r="F1469" i="15"/>
  <c r="F1461" i="15"/>
  <c r="F1453" i="15"/>
  <c r="F1445" i="15"/>
  <c r="F1437" i="15"/>
  <c r="F1429" i="15"/>
  <c r="F1421" i="15"/>
  <c r="F1413" i="15"/>
  <c r="F1405" i="15"/>
  <c r="F1397" i="15"/>
  <c r="F1389" i="15"/>
  <c r="F1381" i="15"/>
  <c r="F1373" i="15"/>
  <c r="F1365" i="15"/>
  <c r="F1357" i="15"/>
  <c r="F1349" i="15"/>
  <c r="F1341" i="15"/>
  <c r="F1333" i="15"/>
  <c r="F1325" i="15"/>
  <c r="F1317" i="15"/>
  <c r="F1309" i="15"/>
  <c r="F1301" i="15"/>
  <c r="F1293" i="15"/>
  <c r="F1285" i="15"/>
  <c r="F1277" i="15"/>
  <c r="F1269" i="15"/>
  <c r="F1261" i="15"/>
  <c r="F1253" i="15"/>
  <c r="F1245" i="15"/>
  <c r="F1237" i="15"/>
  <c r="F1229" i="15"/>
  <c r="F1221" i="15"/>
  <c r="F1213" i="15"/>
  <c r="F1205" i="15"/>
  <c r="F1197" i="15"/>
  <c r="F1189" i="15"/>
  <c r="F1181" i="15"/>
  <c r="F1173" i="15"/>
  <c r="F1165" i="15"/>
  <c r="F1157" i="15"/>
  <c r="F1149" i="15"/>
  <c r="F1141" i="15"/>
  <c r="F1133" i="15"/>
  <c r="F1125" i="15"/>
  <c r="F1117" i="15"/>
  <c r="F1109" i="15"/>
  <c r="F1101" i="15"/>
  <c r="F1093" i="15"/>
  <c r="F1085" i="15"/>
  <c r="F1077" i="15"/>
  <c r="F1069" i="15"/>
  <c r="F1061" i="15"/>
  <c r="F1053" i="15"/>
  <c r="F1045" i="15"/>
  <c r="F1037" i="15"/>
  <c r="F1029" i="15"/>
  <c r="F1021" i="15"/>
  <c r="F1013" i="15"/>
  <c r="F1005" i="15"/>
  <c r="F997" i="15"/>
  <c r="F989" i="15"/>
  <c r="F981" i="15"/>
  <c r="F973" i="15"/>
  <c r="F965" i="15"/>
  <c r="F957" i="15"/>
  <c r="F949" i="15"/>
  <c r="F941" i="15"/>
  <c r="F3395" i="15"/>
  <c r="F2875" i="15"/>
  <c r="F2745" i="15"/>
  <c r="F2681" i="15"/>
  <c r="F2617" i="15"/>
  <c r="F2553" i="15"/>
  <c r="F2489" i="15"/>
  <c r="F2425" i="15"/>
  <c r="F2361" i="15"/>
  <c r="F2297" i="15"/>
  <c r="F2250" i="15"/>
  <c r="F2225" i="15"/>
  <c r="F2209" i="15"/>
  <c r="F2195" i="15"/>
  <c r="F2181" i="15"/>
  <c r="F2170" i="15"/>
  <c r="F2158" i="15"/>
  <c r="F2149" i="15"/>
  <c r="F2140" i="15"/>
  <c r="F2132" i="15"/>
  <c r="F2124" i="15"/>
  <c r="F2116" i="15"/>
  <c r="F2108" i="15"/>
  <c r="F2100" i="15"/>
  <c r="F2092" i="15"/>
  <c r="F2084" i="15"/>
  <c r="F2076" i="15"/>
  <c r="F2068" i="15"/>
  <c r="F2060" i="15"/>
  <c r="F2052" i="15"/>
  <c r="F2044" i="15"/>
  <c r="F2036" i="15"/>
  <c r="F2028" i="15"/>
  <c r="F2020" i="15"/>
  <c r="F2012" i="15"/>
  <c r="F2004" i="15"/>
  <c r="F1996" i="15"/>
  <c r="F1988" i="15"/>
  <c r="F1980" i="15"/>
  <c r="F1972" i="15"/>
  <c r="F1964" i="15"/>
  <c r="F1956" i="15"/>
  <c r="F1948" i="15"/>
  <c r="F1940" i="15"/>
  <c r="F1932" i="15"/>
  <c r="F1924" i="15"/>
  <c r="F1916" i="15"/>
  <c r="F1908" i="15"/>
  <c r="F1900" i="15"/>
  <c r="F1892" i="15"/>
  <c r="F1884" i="15"/>
  <c r="F1876" i="15"/>
  <c r="F1868" i="15"/>
  <c r="F1860" i="15"/>
  <c r="F1852" i="15"/>
  <c r="F1844" i="15"/>
  <c r="F1836" i="15"/>
  <c r="F1828" i="15"/>
  <c r="F1820" i="15"/>
  <c r="F1812" i="15"/>
  <c r="F1804" i="15"/>
  <c r="F1796" i="15"/>
  <c r="F1788" i="15"/>
  <c r="F1780" i="15"/>
  <c r="F1772" i="15"/>
  <c r="F1764" i="15"/>
  <c r="F1756" i="15"/>
  <c r="F1748" i="15"/>
  <c r="F1740" i="15"/>
  <c r="F1732" i="15"/>
  <c r="F1724" i="15"/>
  <c r="F1716" i="15"/>
  <c r="F1708" i="15"/>
  <c r="F1700" i="15"/>
  <c r="F1692" i="15"/>
  <c r="F1684" i="15"/>
  <c r="F1676" i="15"/>
  <c r="F1668" i="15"/>
  <c r="F1660" i="15"/>
  <c r="F1652" i="15"/>
  <c r="F1644" i="15"/>
  <c r="F1636" i="15"/>
  <c r="F1628" i="15"/>
  <c r="F1620" i="15"/>
  <c r="F1612" i="15"/>
  <c r="F1604" i="15"/>
  <c r="F1596" i="15"/>
  <c r="F1588" i="15"/>
  <c r="F1580" i="15"/>
  <c r="F1572" i="15"/>
  <c r="F1564" i="15"/>
  <c r="F1556" i="15"/>
  <c r="F1548" i="15"/>
  <c r="F1540" i="15"/>
  <c r="F1532" i="15"/>
  <c r="F1524" i="15"/>
  <c r="F1516" i="15"/>
  <c r="F1508" i="15"/>
  <c r="F1500" i="15"/>
  <c r="F1492" i="15"/>
  <c r="F1484" i="15"/>
  <c r="F1476" i="15"/>
  <c r="F1468" i="15"/>
  <c r="F1460" i="15"/>
  <c r="F1452" i="15"/>
  <c r="F1444" i="15"/>
  <c r="F1436" i="15"/>
  <c r="F1428" i="15"/>
  <c r="F1420" i="15"/>
  <c r="F1412" i="15"/>
  <c r="F1404" i="15"/>
  <c r="F1396" i="15"/>
  <c r="F1388" i="15"/>
  <c r="F1380" i="15"/>
  <c r="F1372" i="15"/>
  <c r="F1364" i="15"/>
  <c r="F1356" i="15"/>
  <c r="F1348" i="15"/>
  <c r="F1340" i="15"/>
  <c r="F1332" i="15"/>
  <c r="F1324" i="15"/>
  <c r="F1316" i="15"/>
  <c r="F1308" i="15"/>
  <c r="F1300" i="15"/>
  <c r="F1292" i="15"/>
  <c r="F1284" i="15"/>
  <c r="F1276" i="15"/>
  <c r="F1268" i="15"/>
  <c r="F1260" i="15"/>
  <c r="F1252" i="15"/>
  <c r="F1244" i="15"/>
  <c r="F1236" i="15"/>
  <c r="F1228" i="15"/>
  <c r="F1220" i="15"/>
  <c r="F1212" i="15"/>
  <c r="F1204" i="15"/>
  <c r="F1196" i="15"/>
  <c r="F1188" i="15"/>
  <c r="F1180" i="15"/>
  <c r="F1172" i="15"/>
  <c r="F1164" i="15"/>
  <c r="F1156" i="15"/>
  <c r="F1148" i="15"/>
  <c r="F1140" i="15"/>
  <c r="F1132" i="15"/>
  <c r="F1124" i="15"/>
  <c r="F1116" i="15"/>
  <c r="F1108" i="15"/>
  <c r="F1100" i="15"/>
  <c r="F1092" i="15"/>
  <c r="F1084" i="15"/>
  <c r="F1076" i="15"/>
  <c r="F1068" i="15"/>
  <c r="F1060" i="15"/>
  <c r="F1052" i="15"/>
  <c r="F1044" i="15"/>
  <c r="F1036" i="15"/>
  <c r="F1028" i="15"/>
  <c r="F1020" i="15"/>
  <c r="F1012" i="15"/>
  <c r="F1004" i="15"/>
  <c r="F996" i="15"/>
  <c r="F988" i="15"/>
  <c r="F980" i="15"/>
  <c r="F972" i="15"/>
  <c r="F964" i="15"/>
  <c r="F956" i="15"/>
  <c r="F948" i="15"/>
  <c r="F940" i="15"/>
  <c r="F932" i="15"/>
  <c r="F3276" i="15"/>
  <c r="F2852" i="15"/>
  <c r="F2737" i="15"/>
  <c r="F2673" i="15"/>
  <c r="F2609" i="15"/>
  <c r="F2545" i="15"/>
  <c r="F2481" i="15"/>
  <c r="F2417" i="15"/>
  <c r="F2353" i="15"/>
  <c r="F2289" i="15"/>
  <c r="F2249" i="15"/>
  <c r="F2220" i="15"/>
  <c r="F2205" i="15"/>
  <c r="F2194" i="15"/>
  <c r="F2180" i="15"/>
  <c r="F2169" i="15"/>
  <c r="F2157" i="15"/>
  <c r="F2148" i="15"/>
  <c r="F2139" i="15"/>
  <c r="F2131" i="15"/>
  <c r="F2123" i="15"/>
  <c r="F2115" i="15"/>
  <c r="F2107" i="15"/>
  <c r="F2099" i="15"/>
  <c r="F2091" i="15"/>
  <c r="F2083" i="15"/>
  <c r="F2075" i="15"/>
  <c r="F2067" i="15"/>
  <c r="F2059" i="15"/>
  <c r="F2051" i="15"/>
  <c r="F2043" i="15"/>
  <c r="F2035" i="15"/>
  <c r="F2027" i="15"/>
  <c r="F2019" i="15"/>
  <c r="F2011" i="15"/>
  <c r="F2003" i="15"/>
  <c r="F1995" i="15"/>
  <c r="F1987" i="15"/>
  <c r="F1979" i="15"/>
  <c r="F1971" i="15"/>
  <c r="F1963" i="15"/>
  <c r="F1955" i="15"/>
  <c r="F1947" i="15"/>
  <c r="F1939" i="15"/>
  <c r="F1931" i="15"/>
  <c r="F1923" i="15"/>
  <c r="F1915" i="15"/>
  <c r="F1907" i="15"/>
  <c r="F1899" i="15"/>
  <c r="F1891" i="15"/>
  <c r="F1883" i="15"/>
  <c r="F1875" i="15"/>
  <c r="F1867" i="15"/>
  <c r="F1859" i="15"/>
  <c r="F1851" i="15"/>
  <c r="F1843" i="15"/>
  <c r="F1835" i="15"/>
  <c r="F1827" i="15"/>
  <c r="F1819" i="15"/>
  <c r="F1811" i="15"/>
  <c r="F1803" i="15"/>
  <c r="F1795" i="15"/>
  <c r="F1787" i="15"/>
  <c r="F1779" i="15"/>
  <c r="F1771" i="15"/>
  <c r="F1763" i="15"/>
  <c r="F1755" i="15"/>
  <c r="F1747" i="15"/>
  <c r="F1739" i="15"/>
  <c r="F1731" i="15"/>
  <c r="F1723" i="15"/>
  <c r="F1715" i="15"/>
  <c r="F1707" i="15"/>
  <c r="F1699" i="15"/>
  <c r="F1691" i="15"/>
  <c r="F1683" i="15"/>
  <c r="F1675" i="15"/>
  <c r="F1667" i="15"/>
  <c r="F1659" i="15"/>
  <c r="F1651" i="15"/>
  <c r="F1643" i="15"/>
  <c r="F1635" i="15"/>
  <c r="F1627" i="15"/>
  <c r="F1619" i="15"/>
  <c r="F1611" i="15"/>
  <c r="F1603" i="15"/>
  <c r="F1595" i="15"/>
  <c r="F1587" i="15"/>
  <c r="F1579" i="15"/>
  <c r="F1571" i="15"/>
  <c r="F1563" i="15"/>
  <c r="F1555" i="15"/>
  <c r="F1547" i="15"/>
  <c r="F1539" i="15"/>
  <c r="F1531" i="15"/>
  <c r="F1523" i="15"/>
  <c r="F1515" i="15"/>
  <c r="F1507" i="15"/>
  <c r="F1499" i="15"/>
  <c r="F1491" i="15"/>
  <c r="F1483" i="15"/>
  <c r="F1475" i="15"/>
  <c r="F1467" i="15"/>
  <c r="F1459" i="15"/>
  <c r="F1451" i="15"/>
  <c r="F1443" i="15"/>
  <c r="F1435" i="15"/>
  <c r="F1427" i="15"/>
  <c r="F1419" i="15"/>
  <c r="F1411" i="15"/>
  <c r="F1403" i="15"/>
  <c r="F1395" i="15"/>
  <c r="F1387" i="15"/>
  <c r="F1379" i="15"/>
  <c r="F1371" i="15"/>
  <c r="F1363" i="15"/>
  <c r="F1355" i="15"/>
  <c r="F1347" i="15"/>
  <c r="F1339" i="15"/>
  <c r="F1331" i="15"/>
  <c r="F1323" i="15"/>
  <c r="F1315" i="15"/>
  <c r="F1307" i="15"/>
  <c r="F1299" i="15"/>
  <c r="F1291" i="15"/>
  <c r="F1283" i="15"/>
  <c r="F1275" i="15"/>
  <c r="F1267" i="15"/>
  <c r="F1259" i="15"/>
  <c r="F1251" i="15"/>
  <c r="F1243" i="15"/>
  <c r="F1235" i="15"/>
  <c r="F1227" i="15"/>
  <c r="F1219" i="15"/>
  <c r="F1211" i="15"/>
  <c r="F1203" i="15"/>
  <c r="F1195" i="15"/>
  <c r="F1187" i="15"/>
  <c r="F1179" i="15"/>
  <c r="F1171" i="15"/>
  <c r="F1163" i="15"/>
  <c r="F1155" i="15"/>
  <c r="F1147" i="15"/>
  <c r="F1139" i="15"/>
  <c r="F1131" i="15"/>
  <c r="F1123" i="15"/>
  <c r="F1115" i="15"/>
  <c r="F1107" i="15"/>
  <c r="F1099" i="15"/>
  <c r="F1091" i="15"/>
  <c r="F1083" i="15"/>
  <c r="F1075" i="15"/>
  <c r="F1067" i="15"/>
  <c r="F1059" i="15"/>
  <c r="F1051" i="15"/>
  <c r="F1043" i="15"/>
  <c r="F1035" i="15"/>
  <c r="F1027" i="15"/>
  <c r="F1019" i="15"/>
  <c r="F1011" i="15"/>
  <c r="F3212" i="15"/>
  <c r="F2834" i="15"/>
  <c r="F2729" i="15"/>
  <c r="F2665" i="15"/>
  <c r="F2601" i="15"/>
  <c r="F2537" i="15"/>
  <c r="F2473" i="15"/>
  <c r="F2409" i="15"/>
  <c r="F2345" i="15"/>
  <c r="F2281" i="15"/>
  <c r="F2242" i="15"/>
  <c r="F2219" i="15"/>
  <c r="F2204" i="15"/>
  <c r="F2193" i="15"/>
  <c r="F2179" i="15"/>
  <c r="F2166" i="15"/>
  <c r="F2156" i="15"/>
  <c r="F2147" i="15"/>
  <c r="F2138" i="15"/>
  <c r="F2130" i="15"/>
  <c r="F2122" i="15"/>
  <c r="F2114" i="15"/>
  <c r="F2106" i="15"/>
  <c r="F2098" i="15"/>
  <c r="F2090" i="15"/>
  <c r="F2082" i="15"/>
  <c r="F2074" i="15"/>
  <c r="F2066" i="15"/>
  <c r="F2058" i="15"/>
  <c r="F2050" i="15"/>
  <c r="F2042" i="15"/>
  <c r="F2034" i="15"/>
  <c r="F2026" i="15"/>
  <c r="F2018" i="15"/>
  <c r="F2010" i="15"/>
  <c r="F2002" i="15"/>
  <c r="F1994" i="15"/>
  <c r="F1986" i="15"/>
  <c r="F1978" i="15"/>
  <c r="F1970" i="15"/>
  <c r="F1962" i="15"/>
  <c r="F1954" i="15"/>
  <c r="F1946" i="15"/>
  <c r="F1938" i="15"/>
  <c r="F1930" i="15"/>
  <c r="F1922" i="15"/>
  <c r="F1914" i="15"/>
  <c r="F1906" i="15"/>
  <c r="F1898" i="15"/>
  <c r="F1890" i="15"/>
  <c r="F1882" i="15"/>
  <c r="F1874" i="15"/>
  <c r="F1866" i="15"/>
  <c r="F1858" i="15"/>
  <c r="F1850" i="15"/>
  <c r="F1842" i="15"/>
  <c r="F1834" i="15"/>
  <c r="F1826" i="15"/>
  <c r="F1818" i="15"/>
  <c r="F1810" i="15"/>
  <c r="F1802" i="15"/>
  <c r="F1794" i="15"/>
  <c r="F1786" i="15"/>
  <c r="F1778" i="15"/>
  <c r="F1770" i="15"/>
  <c r="F1762" i="15"/>
  <c r="F1754" i="15"/>
  <c r="F1746" i="15"/>
  <c r="F1738" i="15"/>
  <c r="F1730" i="15"/>
  <c r="F1722" i="15"/>
  <c r="F1714" i="15"/>
  <c r="F1706" i="15"/>
  <c r="F1698" i="15"/>
  <c r="F1690" i="15"/>
  <c r="F1682" i="15"/>
  <c r="F1674" i="15"/>
  <c r="F1666" i="15"/>
  <c r="F1658" i="15"/>
  <c r="F1650" i="15"/>
  <c r="F1642" i="15"/>
  <c r="F1634" i="15"/>
  <c r="F1626" i="15"/>
  <c r="F1618" i="15"/>
  <c r="F1610" i="15"/>
  <c r="F1602" i="15"/>
  <c r="F1594" i="15"/>
  <c r="F1586" i="15"/>
  <c r="F1578" i="15"/>
  <c r="F1570" i="15"/>
  <c r="F1562" i="15"/>
  <c r="F1554" i="15"/>
  <c r="F1546" i="15"/>
  <c r="F1538" i="15"/>
  <c r="F1530" i="15"/>
  <c r="F1522" i="15"/>
  <c r="F1514" i="15"/>
  <c r="F1506" i="15"/>
  <c r="F1498" i="15"/>
  <c r="F1490" i="15"/>
  <c r="F1482" i="15"/>
  <c r="F1474" i="15"/>
  <c r="F1466" i="15"/>
  <c r="F1458" i="15"/>
  <c r="F1450" i="15"/>
  <c r="F1442" i="15"/>
  <c r="F1434" i="15"/>
  <c r="F1426" i="15"/>
  <c r="F1418" i="15"/>
  <c r="F1410" i="15"/>
  <c r="F1402" i="15"/>
  <c r="F1394" i="15"/>
  <c r="F1386" i="15"/>
  <c r="F1378" i="15"/>
  <c r="F1370" i="15"/>
  <c r="F1362" i="15"/>
  <c r="F1354" i="15"/>
  <c r="F1346" i="15"/>
  <c r="F1338" i="15"/>
  <c r="F1330" i="15"/>
  <c r="F1322" i="15"/>
  <c r="F1314" i="15"/>
  <c r="F1306" i="15"/>
  <c r="F1298" i="15"/>
  <c r="F1290" i="15"/>
  <c r="F1282" i="15"/>
  <c r="F1274" i="15"/>
  <c r="F1266" i="15"/>
  <c r="F1258" i="15"/>
  <c r="F1250" i="15"/>
  <c r="F1242" i="15"/>
  <c r="F1234" i="15"/>
  <c r="F1226" i="15"/>
  <c r="F1218" i="15"/>
  <c r="F1210" i="15"/>
  <c r="F1202" i="15"/>
  <c r="F1194" i="15"/>
  <c r="F1186" i="15"/>
  <c r="F1178" i="15"/>
  <c r="F1170" i="15"/>
  <c r="F1162" i="15"/>
  <c r="F1154" i="15"/>
  <c r="F1146" i="15"/>
  <c r="F1138" i="15"/>
  <c r="F1130" i="15"/>
  <c r="F1122" i="15"/>
  <c r="F1114" i="15"/>
  <c r="F1106" i="15"/>
  <c r="F1098" i="15"/>
  <c r="F1090" i="15"/>
  <c r="F1082" i="15"/>
  <c r="F1074" i="15"/>
  <c r="F1066" i="15"/>
  <c r="F1058" i="15"/>
  <c r="F1050" i="15"/>
  <c r="F1042" i="15"/>
  <c r="F1034" i="15"/>
  <c r="F1026" i="15"/>
  <c r="F1018" i="15"/>
  <c r="F1010" i="15"/>
  <c r="F1002" i="15"/>
  <c r="F994" i="15"/>
  <c r="F3148" i="15"/>
  <c r="F2811" i="15"/>
  <c r="F2721" i="15"/>
  <c r="F2657" i="15"/>
  <c r="F2593" i="15"/>
  <c r="F2529" i="15"/>
  <c r="F2465" i="15"/>
  <c r="F2401" i="15"/>
  <c r="F2337" i="15"/>
  <c r="F2273" i="15"/>
  <c r="F2241" i="15"/>
  <c r="F2218" i="15"/>
  <c r="F2203" i="15"/>
  <c r="F2189" i="15"/>
  <c r="F2178" i="15"/>
  <c r="F2165" i="15"/>
  <c r="F2155" i="15"/>
  <c r="F2146" i="15"/>
  <c r="F2137" i="15"/>
  <c r="F2129" i="15"/>
  <c r="F2121" i="15"/>
  <c r="F2113" i="15"/>
  <c r="F2105" i="15"/>
  <c r="F2097" i="15"/>
  <c r="F2089" i="15"/>
  <c r="F2081" i="15"/>
  <c r="F2073" i="15"/>
  <c r="F2065" i="15"/>
  <c r="F2057" i="15"/>
  <c r="F2049" i="15"/>
  <c r="F2041" i="15"/>
  <c r="F2033" i="15"/>
  <c r="F2025" i="15"/>
  <c r="F2017" i="15"/>
  <c r="F2009" i="15"/>
  <c r="F2001" i="15"/>
  <c r="F1993" i="15"/>
  <c r="F1985" i="15"/>
  <c r="F1977" i="15"/>
  <c r="F1969" i="15"/>
  <c r="F1961" i="15"/>
  <c r="F1953" i="15"/>
  <c r="F1945" i="15"/>
  <c r="F1937" i="15"/>
  <c r="F1929" i="15"/>
  <c r="F1921" i="15"/>
  <c r="F1913" i="15"/>
  <c r="F1905" i="15"/>
  <c r="F1897" i="15"/>
  <c r="F1889" i="15"/>
  <c r="F1881" i="15"/>
  <c r="F1873" i="15"/>
  <c r="F1865" i="15"/>
  <c r="F1857" i="15"/>
  <c r="F1849" i="15"/>
  <c r="F1841" i="15"/>
  <c r="F1833" i="15"/>
  <c r="F1825" i="15"/>
  <c r="F1817" i="15"/>
  <c r="F1809" i="15"/>
  <c r="F1801" i="15"/>
  <c r="F1793" i="15"/>
  <c r="F1785" i="15"/>
  <c r="F1777" i="15"/>
  <c r="F1769" i="15"/>
  <c r="F1761" i="15"/>
  <c r="F1753" i="15"/>
  <c r="F1745" i="15"/>
  <c r="F1737" i="15"/>
  <c r="F1729" i="15"/>
  <c r="F1721" i="15"/>
  <c r="F1713" i="15"/>
  <c r="F1705" i="15"/>
  <c r="F1697" i="15"/>
  <c r="F1689" i="15"/>
  <c r="F1681" i="15"/>
  <c r="F1673" i="15"/>
  <c r="F1665" i="15"/>
  <c r="F1657" i="15"/>
  <c r="F1649" i="15"/>
  <c r="F1641" i="15"/>
  <c r="F1633" i="15"/>
  <c r="F1625" i="15"/>
  <c r="F1617" i="15"/>
  <c r="F1609" i="15"/>
  <c r="F1601" i="15"/>
  <c r="F1593" i="15"/>
  <c r="F1585" i="15"/>
  <c r="F1577" i="15"/>
  <c r="F1569" i="15"/>
  <c r="F1561" i="15"/>
  <c r="F1553" i="15"/>
  <c r="F1545" i="15"/>
  <c r="F1537" i="15"/>
  <c r="F1529" i="15"/>
  <c r="F1521" i="15"/>
  <c r="F1513" i="15"/>
  <c r="F1505" i="15"/>
  <c r="F1497" i="15"/>
  <c r="F1489" i="15"/>
  <c r="F1481" i="15"/>
  <c r="F1473" i="15"/>
  <c r="F1465" i="15"/>
  <c r="F1457" i="15"/>
  <c r="F1449" i="15"/>
  <c r="F1441" i="15"/>
  <c r="F1433" i="15"/>
  <c r="F1425" i="15"/>
  <c r="F1417" i="15"/>
  <c r="F1409" i="15"/>
  <c r="F1401" i="15"/>
  <c r="F1393" i="15"/>
  <c r="F1385" i="15"/>
  <c r="F1377" i="15"/>
  <c r="F1369" i="15"/>
  <c r="F1361" i="15"/>
  <c r="F1353" i="15"/>
  <c r="F1345" i="15"/>
  <c r="F1337" i="15"/>
  <c r="F1329" i="15"/>
  <c r="F1321" i="15"/>
  <c r="F1313" i="15"/>
  <c r="F1305" i="15"/>
  <c r="F1297" i="15"/>
  <c r="F1289" i="15"/>
  <c r="F1281" i="15"/>
  <c r="F1273" i="15"/>
  <c r="F1265" i="15"/>
  <c r="F1257" i="15"/>
  <c r="F1249" i="15"/>
  <c r="F1241" i="15"/>
  <c r="F1233" i="15"/>
  <c r="F1225" i="15"/>
  <c r="F1217" i="15"/>
  <c r="F1209" i="15"/>
  <c r="F1201" i="15"/>
  <c r="F1193" i="15"/>
  <c r="F1185" i="15"/>
  <c r="F1177" i="15"/>
  <c r="F1169" i="15"/>
  <c r="F1161" i="15"/>
  <c r="F1153" i="15"/>
  <c r="F1145" i="15"/>
  <c r="F1137" i="15"/>
  <c r="F1129" i="15"/>
  <c r="F1121" i="15"/>
  <c r="F1113" i="15"/>
  <c r="F1105" i="15"/>
  <c r="F1097" i="15"/>
  <c r="F1089" i="15"/>
  <c r="F1081" i="15"/>
  <c r="F1073" i="15"/>
  <c r="F1065" i="15"/>
  <c r="F1057" i="15"/>
  <c r="F1049" i="15"/>
  <c r="F1041" i="15"/>
  <c r="F1033" i="15"/>
  <c r="F1025" i="15"/>
  <c r="F1017" i="15"/>
  <c r="F1009" i="15"/>
  <c r="F1001" i="15"/>
  <c r="F993" i="15"/>
  <c r="F985" i="15"/>
  <c r="F977" i="15"/>
  <c r="F969" i="15"/>
  <c r="F961" i="15"/>
  <c r="F3084" i="15"/>
  <c r="F2788" i="15"/>
  <c r="F2713" i="15"/>
  <c r="F2649" i="15"/>
  <c r="F2585" i="15"/>
  <c r="F2521" i="15"/>
  <c r="F2457" i="15"/>
  <c r="F2393" i="15"/>
  <c r="F2329" i="15"/>
  <c r="F2266" i="15"/>
  <c r="F2234" i="15"/>
  <c r="F2217" i="15"/>
  <c r="F2202" i="15"/>
  <c r="F2188" i="15"/>
  <c r="F2177" i="15"/>
  <c r="F2164" i="15"/>
  <c r="F2154" i="15"/>
  <c r="F2145" i="15"/>
  <c r="F2136" i="15"/>
  <c r="F2128" i="15"/>
  <c r="F2120" i="15"/>
  <c r="F2112" i="15"/>
  <c r="F2104" i="15"/>
  <c r="F2096" i="15"/>
  <c r="F2088" i="15"/>
  <c r="F2080" i="15"/>
  <c r="F2072" i="15"/>
  <c r="F2064" i="15"/>
  <c r="F2056" i="15"/>
  <c r="F2048" i="15"/>
  <c r="F2040" i="15"/>
  <c r="F2032" i="15"/>
  <c r="F2024" i="15"/>
  <c r="F2016" i="15"/>
  <c r="F2008" i="15"/>
  <c r="F2000" i="15"/>
  <c r="F1992" i="15"/>
  <c r="F1984" i="15"/>
  <c r="F1976" i="15"/>
  <c r="F1968" i="15"/>
  <c r="F1960" i="15"/>
  <c r="F1952" i="15"/>
  <c r="F1944" i="15"/>
  <c r="F1936" i="15"/>
  <c r="F1928" i="15"/>
  <c r="F1920" i="15"/>
  <c r="F1912" i="15"/>
  <c r="F1904" i="15"/>
  <c r="F1896" i="15"/>
  <c r="F1888" i="15"/>
  <c r="F1880" i="15"/>
  <c r="F1872" i="15"/>
  <c r="F1864" i="15"/>
  <c r="F1856" i="15"/>
  <c r="F1848" i="15"/>
  <c r="F1840" i="15"/>
  <c r="F1832" i="15"/>
  <c r="F1824" i="15"/>
  <c r="F1816" i="15"/>
  <c r="F1808" i="15"/>
  <c r="F1800" i="15"/>
  <c r="F1792" i="15"/>
  <c r="F1784" i="15"/>
  <c r="F1776" i="15"/>
  <c r="F1768" i="15"/>
  <c r="F1760" i="15"/>
  <c r="F1752" i="15"/>
  <c r="F1744" i="15"/>
  <c r="F1736" i="15"/>
  <c r="F1728" i="15"/>
  <c r="F1720" i="15"/>
  <c r="F1712" i="15"/>
  <c r="F1704" i="15"/>
  <c r="F1696" i="15"/>
  <c r="F1688" i="15"/>
  <c r="F1680" i="15"/>
  <c r="F1672" i="15"/>
  <c r="F1664" i="15"/>
  <c r="F1656" i="15"/>
  <c r="F1648" i="15"/>
  <c r="F1640" i="15"/>
  <c r="F1632" i="15"/>
  <c r="F1624" i="15"/>
  <c r="F1616" i="15"/>
  <c r="F1608" i="15"/>
  <c r="F1600" i="15"/>
  <c r="F1592" i="15"/>
  <c r="F1584" i="15"/>
  <c r="F1576" i="15"/>
  <c r="F1568" i="15"/>
  <c r="F1560" i="15"/>
  <c r="F1552" i="15"/>
  <c r="F1544" i="15"/>
  <c r="F1536" i="15"/>
  <c r="F1528" i="15"/>
  <c r="F1520" i="15"/>
  <c r="F1512" i="15"/>
  <c r="F1504" i="15"/>
  <c r="F1496" i="15"/>
  <c r="F1488" i="15"/>
  <c r="F1480" i="15"/>
  <c r="F1472" i="15"/>
  <c r="F1464" i="15"/>
  <c r="F1456" i="15"/>
  <c r="F1448" i="15"/>
  <c r="F1440" i="15"/>
  <c r="F1432" i="15"/>
  <c r="F1424" i="15"/>
  <c r="F1416" i="15"/>
  <c r="F1408" i="15"/>
  <c r="F1400" i="15"/>
  <c r="F1392" i="15"/>
  <c r="F1384" i="15"/>
  <c r="F1376" i="15"/>
  <c r="F1368" i="15"/>
  <c r="F1360" i="15"/>
  <c r="F1352" i="15"/>
  <c r="F1344" i="15"/>
  <c r="F1336" i="15"/>
  <c r="F1328" i="15"/>
  <c r="F1320" i="15"/>
  <c r="F1312" i="15"/>
  <c r="F1304" i="15"/>
  <c r="F1296" i="15"/>
  <c r="F1288" i="15"/>
  <c r="F1280" i="15"/>
  <c r="F1272" i="15"/>
  <c r="F1264" i="15"/>
  <c r="F1256" i="15"/>
  <c r="F8" i="15"/>
  <c r="F16" i="15"/>
  <c r="F24" i="15"/>
  <c r="F32" i="15"/>
  <c r="F40" i="15"/>
  <c r="F48" i="15"/>
  <c r="F56" i="15"/>
  <c r="F64" i="15"/>
  <c r="F72" i="15"/>
  <c r="F80" i="15"/>
  <c r="F88" i="15"/>
  <c r="F96" i="15"/>
  <c r="F104" i="15"/>
  <c r="F112" i="15"/>
  <c r="F120" i="15"/>
  <c r="F128" i="15"/>
  <c r="F136" i="15"/>
  <c r="F144" i="15"/>
  <c r="F152" i="15"/>
  <c r="F160" i="15"/>
  <c r="F168" i="15"/>
  <c r="F176" i="15"/>
  <c r="F184" i="15"/>
  <c r="F192" i="15"/>
  <c r="F200" i="15"/>
  <c r="F208" i="15"/>
  <c r="F216" i="15"/>
  <c r="F224" i="15"/>
  <c r="F232" i="15"/>
  <c r="F240" i="15"/>
  <c r="F248" i="15"/>
  <c r="F256" i="15"/>
  <c r="F264" i="15"/>
  <c r="F272" i="15"/>
  <c r="F280" i="15"/>
  <c r="F288" i="15"/>
  <c r="F296" i="15"/>
  <c r="F304" i="15"/>
  <c r="F312" i="15"/>
  <c r="F320" i="15"/>
  <c r="F328" i="15"/>
  <c r="F336" i="15"/>
  <c r="F344" i="15"/>
  <c r="F352" i="15"/>
  <c r="F360" i="15"/>
  <c r="F368" i="15"/>
  <c r="F376" i="15"/>
  <c r="F384" i="15"/>
  <c r="F392" i="15"/>
  <c r="F400" i="15"/>
  <c r="F408" i="15"/>
  <c r="F416" i="15"/>
  <c r="F424" i="15"/>
  <c r="F432" i="15"/>
  <c r="F440" i="15"/>
  <c r="F448" i="15"/>
  <c r="F456" i="15"/>
  <c r="F464" i="15"/>
  <c r="F472" i="15"/>
  <c r="F480" i="15"/>
  <c r="F488" i="15"/>
  <c r="F496" i="15"/>
  <c r="F504" i="15"/>
  <c r="F512" i="15"/>
  <c r="F520" i="15"/>
  <c r="F528" i="15"/>
  <c r="F536" i="15"/>
  <c r="F544" i="15"/>
  <c r="F552" i="15"/>
  <c r="F560" i="15"/>
  <c r="F568" i="15"/>
  <c r="F576" i="15"/>
  <c r="F584" i="15"/>
  <c r="F592" i="15"/>
  <c r="F600" i="15"/>
  <c r="F608" i="15"/>
  <c r="F616" i="15"/>
  <c r="F624" i="15"/>
  <c r="F632" i="15"/>
  <c r="F640" i="15"/>
  <c r="F648" i="15"/>
  <c r="F656" i="15"/>
  <c r="F664" i="15"/>
  <c r="F672" i="15"/>
  <c r="F680" i="15"/>
  <c r="F688" i="15"/>
  <c r="F696" i="15"/>
  <c r="F704" i="15"/>
  <c r="F712" i="15"/>
  <c r="F720" i="15"/>
  <c r="F728" i="15"/>
  <c r="F736" i="15"/>
  <c r="F744" i="15"/>
  <c r="F752" i="15"/>
  <c r="F760" i="15"/>
  <c r="F768" i="15"/>
  <c r="F776" i="15"/>
  <c r="F784" i="15"/>
  <c r="F792" i="15"/>
  <c r="F800" i="15"/>
  <c r="F808" i="15"/>
  <c r="F816" i="15"/>
  <c r="F824" i="15"/>
  <c r="F832" i="15"/>
  <c r="F840" i="15"/>
  <c r="F848" i="15"/>
  <c r="F856" i="15"/>
  <c r="F864" i="15"/>
  <c r="F872" i="15"/>
  <c r="F880" i="15"/>
  <c r="F888" i="15"/>
  <c r="F896" i="15"/>
  <c r="F904" i="15"/>
  <c r="F912" i="15"/>
  <c r="F920" i="15"/>
  <c r="F928" i="15"/>
  <c r="F939" i="15"/>
  <c r="F955" i="15"/>
  <c r="F978" i="15"/>
  <c r="F1003" i="15"/>
  <c r="F1064" i="15"/>
  <c r="F1128" i="15"/>
  <c r="F1192" i="15"/>
  <c r="F9" i="15"/>
  <c r="F17" i="15"/>
  <c r="F25" i="15"/>
  <c r="F33" i="15"/>
  <c r="F41" i="15"/>
  <c r="F49" i="15"/>
  <c r="F57" i="15"/>
  <c r="F65" i="15"/>
  <c r="F73" i="15"/>
  <c r="F81" i="15"/>
  <c r="F89" i="15"/>
  <c r="F97" i="15"/>
  <c r="F105" i="15"/>
  <c r="F113" i="15"/>
  <c r="F121" i="15"/>
  <c r="F129" i="15"/>
  <c r="F137" i="15"/>
  <c r="F145" i="15"/>
  <c r="F153" i="15"/>
  <c r="F161" i="15"/>
  <c r="F169" i="15"/>
  <c r="F177" i="15"/>
  <c r="F185" i="15"/>
  <c r="F193" i="15"/>
  <c r="F201" i="15"/>
  <c r="F209" i="15"/>
  <c r="F217" i="15"/>
  <c r="F225" i="15"/>
  <c r="F233" i="15"/>
  <c r="F241" i="15"/>
  <c r="F249" i="15"/>
  <c r="F257" i="15"/>
  <c r="F265" i="15"/>
  <c r="F273" i="15"/>
  <c r="F281" i="15"/>
  <c r="F289" i="15"/>
  <c r="F297" i="15"/>
  <c r="F305" i="15"/>
  <c r="F313" i="15"/>
  <c r="F321" i="15"/>
  <c r="F329" i="15"/>
  <c r="F337" i="15"/>
  <c r="F345" i="15"/>
  <c r="F353" i="15"/>
  <c r="F361" i="15"/>
  <c r="F369" i="15"/>
  <c r="F377" i="15"/>
  <c r="F385" i="15"/>
  <c r="F393" i="15"/>
  <c r="F401" i="15"/>
  <c r="F409" i="15"/>
  <c r="F417" i="15"/>
  <c r="F425" i="15"/>
  <c r="F433" i="15"/>
  <c r="F441" i="15"/>
  <c r="F449" i="15"/>
  <c r="F457" i="15"/>
  <c r="F465" i="15"/>
  <c r="F473" i="15"/>
  <c r="F481" i="15"/>
  <c r="F489" i="15"/>
  <c r="F497" i="15"/>
  <c r="F505" i="15"/>
  <c r="F513" i="15"/>
  <c r="F521" i="15"/>
  <c r="F529" i="15"/>
  <c r="F537" i="15"/>
  <c r="F545" i="15"/>
  <c r="F553" i="15"/>
  <c r="F561" i="15"/>
  <c r="F569" i="15"/>
  <c r="F577" i="15"/>
  <c r="F585" i="15"/>
  <c r="F593" i="15"/>
  <c r="F601" i="15"/>
  <c r="F609" i="15"/>
  <c r="F617" i="15"/>
  <c r="F625" i="15"/>
  <c r="F633" i="15"/>
  <c r="F641" i="15"/>
  <c r="F649" i="15"/>
  <c r="F657" i="15"/>
  <c r="F665" i="15"/>
  <c r="F673" i="15"/>
  <c r="F681" i="15"/>
  <c r="F689" i="15"/>
  <c r="F697" i="15"/>
  <c r="F705" i="15"/>
  <c r="F713" i="15"/>
  <c r="F721" i="15"/>
  <c r="F729" i="15"/>
  <c r="F737" i="15"/>
  <c r="F745" i="15"/>
  <c r="F753" i="15"/>
  <c r="F761" i="15"/>
  <c r="F769" i="15"/>
  <c r="F777" i="15"/>
  <c r="F785" i="15"/>
  <c r="F793" i="15"/>
  <c r="F801" i="15"/>
  <c r="F809" i="15"/>
  <c r="F817" i="15"/>
  <c r="F825" i="15"/>
  <c r="F833" i="15"/>
  <c r="F841" i="15"/>
  <c r="F849" i="15"/>
  <c r="F857" i="15"/>
  <c r="F865" i="15"/>
  <c r="F873" i="15"/>
  <c r="F881" i="15"/>
  <c r="F889" i="15"/>
  <c r="F897" i="15"/>
  <c r="F905" i="15"/>
  <c r="F913" i="15"/>
  <c r="F921" i="15"/>
  <c r="F929" i="15"/>
  <c r="F944" i="15"/>
  <c r="F960" i="15"/>
  <c r="F979" i="15"/>
  <c r="F1008" i="15"/>
  <c r="F1072" i="15"/>
  <c r="F1136" i="15"/>
  <c r="F1200" i="15"/>
  <c r="F10" i="15"/>
  <c r="F18" i="15"/>
  <c r="F26" i="15"/>
  <c r="F34" i="15"/>
  <c r="F42" i="15"/>
  <c r="F50" i="15"/>
  <c r="F58" i="15"/>
  <c r="F66" i="15"/>
  <c r="F74" i="15"/>
  <c r="F82" i="15"/>
  <c r="F90" i="15"/>
  <c r="F98" i="15"/>
  <c r="F106" i="15"/>
  <c r="F114" i="15"/>
  <c r="F122" i="15"/>
  <c r="F130" i="15"/>
  <c r="F138" i="15"/>
  <c r="F146" i="15"/>
  <c r="F154" i="15"/>
  <c r="F162" i="15"/>
  <c r="F170" i="15"/>
  <c r="F178" i="15"/>
  <c r="F186" i="15"/>
  <c r="F194" i="15"/>
  <c r="F202" i="15"/>
  <c r="F210" i="15"/>
  <c r="F218" i="15"/>
  <c r="F226" i="15"/>
  <c r="F234" i="15"/>
  <c r="F242" i="15"/>
  <c r="F250" i="15"/>
  <c r="F258" i="15"/>
  <c r="F266" i="15"/>
  <c r="F274" i="15"/>
  <c r="F282" i="15"/>
  <c r="F290" i="15"/>
  <c r="F298" i="15"/>
  <c r="F306" i="15"/>
  <c r="F314" i="15"/>
  <c r="F322" i="15"/>
  <c r="F330" i="15"/>
  <c r="F338" i="15"/>
  <c r="F346" i="15"/>
  <c r="F354" i="15"/>
  <c r="F362" i="15"/>
  <c r="F370" i="15"/>
  <c r="F378" i="15"/>
  <c r="F386" i="15"/>
  <c r="F394" i="15"/>
  <c r="F402" i="15"/>
  <c r="F410" i="15"/>
  <c r="F418" i="15"/>
  <c r="F426" i="15"/>
  <c r="F434" i="15"/>
  <c r="F442" i="15"/>
  <c r="F450" i="15"/>
  <c r="F458" i="15"/>
  <c r="F466" i="15"/>
  <c r="F474" i="15"/>
  <c r="F482" i="15"/>
  <c r="F490" i="15"/>
  <c r="F498" i="15"/>
  <c r="F506" i="15"/>
  <c r="F514" i="15"/>
  <c r="F522" i="15"/>
  <c r="F530" i="15"/>
  <c r="F538" i="15"/>
  <c r="F546" i="15"/>
  <c r="F554" i="15"/>
  <c r="F562" i="15"/>
  <c r="F570" i="15"/>
  <c r="F578" i="15"/>
  <c r="F586" i="15"/>
  <c r="F594" i="15"/>
  <c r="F602" i="15"/>
  <c r="F610" i="15"/>
  <c r="F618" i="15"/>
  <c r="F626" i="15"/>
  <c r="F634" i="15"/>
  <c r="F642" i="15"/>
  <c r="F650" i="15"/>
  <c r="F658" i="15"/>
  <c r="F666" i="15"/>
  <c r="F674" i="15"/>
  <c r="F682" i="15"/>
  <c r="F690" i="15"/>
  <c r="F698" i="15"/>
  <c r="F706" i="15"/>
  <c r="F714" i="15"/>
  <c r="F722" i="15"/>
  <c r="F730" i="15"/>
  <c r="F738" i="15"/>
  <c r="F746" i="15"/>
  <c r="F754" i="15"/>
  <c r="F762" i="15"/>
  <c r="F770" i="15"/>
  <c r="F778" i="15"/>
  <c r="F786" i="15"/>
  <c r="F794" i="15"/>
  <c r="F802" i="15"/>
  <c r="F810" i="15"/>
  <c r="F818" i="15"/>
  <c r="F826" i="15"/>
  <c r="F834" i="15"/>
  <c r="F842" i="15"/>
  <c r="F850" i="15"/>
  <c r="F858" i="15"/>
  <c r="F866" i="15"/>
  <c r="F874" i="15"/>
  <c r="F882" i="15"/>
  <c r="F890" i="15"/>
  <c r="F898" i="15"/>
  <c r="F906" i="15"/>
  <c r="F914" i="15"/>
  <c r="F922" i="15"/>
  <c r="F930" i="15"/>
  <c r="F945" i="15"/>
  <c r="F962" i="15"/>
  <c r="F984" i="15"/>
  <c r="F1016" i="15"/>
  <c r="F1080" i="15"/>
  <c r="F1144" i="15"/>
  <c r="F1208" i="15"/>
  <c r="F11" i="15"/>
  <c r="F19" i="15"/>
  <c r="F27" i="15"/>
  <c r="F35" i="15"/>
  <c r="F43" i="15"/>
  <c r="F51" i="15"/>
  <c r="F59" i="15"/>
  <c r="F67" i="15"/>
  <c r="F75" i="15"/>
  <c r="F83" i="15"/>
  <c r="F91" i="15"/>
  <c r="F99" i="15"/>
  <c r="F107" i="15"/>
  <c r="F115" i="15"/>
  <c r="F123" i="15"/>
  <c r="F131" i="15"/>
  <c r="F139" i="15"/>
  <c r="F147" i="15"/>
  <c r="F155" i="15"/>
  <c r="F163" i="15"/>
  <c r="F171" i="15"/>
  <c r="F179" i="15"/>
  <c r="F187" i="15"/>
  <c r="F195" i="15"/>
  <c r="F203" i="15"/>
  <c r="F211" i="15"/>
  <c r="F219" i="15"/>
  <c r="F227" i="15"/>
  <c r="F235" i="15"/>
  <c r="F243" i="15"/>
  <c r="F251" i="15"/>
  <c r="F259" i="15"/>
  <c r="F267" i="15"/>
  <c r="F275" i="15"/>
  <c r="F283" i="15"/>
  <c r="F291" i="15"/>
  <c r="F299" i="15"/>
  <c r="F307" i="15"/>
  <c r="F315" i="15"/>
  <c r="F323" i="15"/>
  <c r="F331" i="15"/>
  <c r="F339" i="15"/>
  <c r="F347" i="15"/>
  <c r="F355" i="15"/>
  <c r="F363" i="15"/>
  <c r="F371" i="15"/>
  <c r="F379" i="15"/>
  <c r="F387" i="15"/>
  <c r="F395" i="15"/>
  <c r="F403" i="15"/>
  <c r="F411" i="15"/>
  <c r="F419" i="15"/>
  <c r="F427" i="15"/>
  <c r="F435" i="15"/>
  <c r="F443" i="15"/>
  <c r="F451" i="15"/>
  <c r="F459" i="15"/>
  <c r="F467" i="15"/>
  <c r="F475" i="15"/>
  <c r="F483" i="15"/>
  <c r="F491" i="15"/>
  <c r="F499" i="15"/>
  <c r="F507" i="15"/>
  <c r="F515" i="15"/>
  <c r="F523" i="15"/>
  <c r="F531" i="15"/>
  <c r="F539" i="15"/>
  <c r="F547" i="15"/>
  <c r="F555" i="15"/>
  <c r="F563" i="15"/>
  <c r="F571" i="15"/>
  <c r="F579" i="15"/>
  <c r="F587" i="15"/>
  <c r="F595" i="15"/>
  <c r="F603" i="15"/>
  <c r="F611" i="15"/>
  <c r="F619" i="15"/>
  <c r="F627" i="15"/>
  <c r="F635" i="15"/>
  <c r="F643" i="15"/>
  <c r="F651" i="15"/>
  <c r="F659" i="15"/>
  <c r="F667" i="15"/>
  <c r="F675" i="15"/>
  <c r="F683" i="15"/>
  <c r="F691" i="15"/>
  <c r="F699" i="15"/>
  <c r="F707" i="15"/>
  <c r="F715" i="15"/>
  <c r="F723" i="15"/>
  <c r="F731" i="15"/>
  <c r="F739" i="15"/>
  <c r="F747" i="15"/>
  <c r="F755" i="15"/>
  <c r="F763" i="15"/>
  <c r="F771" i="15"/>
  <c r="F779" i="15"/>
  <c r="F787" i="15"/>
  <c r="F795" i="15"/>
  <c r="F803" i="15"/>
  <c r="F811" i="15"/>
  <c r="F819" i="15"/>
  <c r="F827" i="15"/>
  <c r="F835" i="15"/>
  <c r="F843" i="15"/>
  <c r="F851" i="15"/>
  <c r="F859" i="15"/>
  <c r="F867" i="15"/>
  <c r="F875" i="15"/>
  <c r="F883" i="15"/>
  <c r="F891" i="15"/>
  <c r="F899" i="15"/>
  <c r="F907" i="15"/>
  <c r="F915" i="15"/>
  <c r="F923" i="15"/>
  <c r="F931" i="15"/>
  <c r="F946" i="15"/>
  <c r="F963" i="15"/>
  <c r="F986" i="15"/>
  <c r="F1024" i="15"/>
  <c r="F1088" i="15"/>
  <c r="F1152" i="15"/>
  <c r="F1216" i="15"/>
  <c r="F4" i="15"/>
  <c r="F12" i="15"/>
  <c r="F20" i="15"/>
  <c r="F28" i="15"/>
  <c r="F36" i="15"/>
  <c r="F44" i="15"/>
  <c r="F52" i="15"/>
  <c r="F60" i="15"/>
  <c r="F68" i="15"/>
  <c r="F76" i="15"/>
  <c r="F84" i="15"/>
  <c r="F92" i="15"/>
  <c r="F100" i="15"/>
  <c r="F108" i="15"/>
  <c r="F116" i="15"/>
  <c r="F124" i="15"/>
  <c r="F132" i="15"/>
  <c r="F140" i="15"/>
  <c r="F148" i="15"/>
  <c r="F156" i="15"/>
  <c r="F164" i="15"/>
  <c r="F172" i="15"/>
  <c r="F180" i="15"/>
  <c r="F188" i="15"/>
  <c r="F196" i="15"/>
  <c r="F204" i="15"/>
  <c r="F212" i="15"/>
  <c r="F220" i="15"/>
  <c r="F228" i="15"/>
  <c r="F236" i="15"/>
  <c r="F244" i="15"/>
  <c r="F252" i="15"/>
  <c r="F260" i="15"/>
  <c r="F268" i="15"/>
  <c r="F276" i="15"/>
  <c r="F284" i="15"/>
  <c r="F292" i="15"/>
  <c r="F300" i="15"/>
  <c r="F308" i="15"/>
  <c r="F316" i="15"/>
  <c r="F324" i="15"/>
  <c r="F332" i="15"/>
  <c r="F340" i="15"/>
  <c r="F348" i="15"/>
  <c r="F356" i="15"/>
  <c r="F364" i="15"/>
  <c r="F372" i="15"/>
  <c r="F380" i="15"/>
  <c r="F388" i="15"/>
  <c r="F396" i="15"/>
  <c r="F404" i="15"/>
  <c r="F412" i="15"/>
  <c r="F420" i="15"/>
  <c r="F428" i="15"/>
  <c r="F436" i="15"/>
  <c r="F444" i="15"/>
  <c r="F452" i="15"/>
  <c r="F460" i="15"/>
  <c r="F468" i="15"/>
  <c r="F476" i="15"/>
  <c r="F484" i="15"/>
  <c r="F492" i="15"/>
  <c r="F500" i="15"/>
  <c r="F508" i="15"/>
  <c r="F516" i="15"/>
  <c r="F524" i="15"/>
  <c r="F532" i="15"/>
  <c r="F540" i="15"/>
  <c r="F548" i="15"/>
  <c r="F556" i="15"/>
  <c r="F564" i="15"/>
  <c r="F572" i="15"/>
  <c r="F580" i="15"/>
  <c r="F588" i="15"/>
  <c r="F596" i="15"/>
  <c r="F604" i="15"/>
  <c r="F612" i="15"/>
  <c r="F620" i="15"/>
  <c r="F628" i="15"/>
  <c r="F636" i="15"/>
  <c r="F644" i="15"/>
  <c r="F652" i="15"/>
  <c r="F660" i="15"/>
  <c r="F668" i="15"/>
  <c r="F676" i="15"/>
  <c r="F684" i="15"/>
  <c r="F692" i="15"/>
  <c r="F700" i="15"/>
  <c r="F708" i="15"/>
  <c r="F716" i="15"/>
  <c r="F724" i="15"/>
  <c r="F732" i="15"/>
  <c r="F740" i="15"/>
  <c r="F748" i="15"/>
  <c r="F756" i="15"/>
  <c r="F764" i="15"/>
  <c r="F772" i="15"/>
  <c r="F780" i="15"/>
  <c r="F788" i="15"/>
  <c r="F796" i="15"/>
  <c r="F804" i="15"/>
  <c r="F812" i="15"/>
  <c r="F820" i="15"/>
  <c r="F828" i="15"/>
  <c r="F836" i="15"/>
  <c r="F844" i="15"/>
  <c r="F852" i="15"/>
  <c r="F860" i="15"/>
  <c r="F868" i="15"/>
  <c r="F876" i="15"/>
  <c r="F884" i="15"/>
  <c r="F892" i="15"/>
  <c r="F900" i="15"/>
  <c r="F908" i="15"/>
  <c r="F916" i="15"/>
  <c r="F924" i="15"/>
  <c r="F933" i="15"/>
  <c r="F947" i="15"/>
  <c r="F968" i="15"/>
  <c r="F987" i="15"/>
  <c r="F1032" i="15"/>
  <c r="F1096" i="15"/>
  <c r="F1160" i="15"/>
  <c r="F1224" i="15"/>
  <c r="F5" i="15"/>
  <c r="F13" i="15"/>
  <c r="F21" i="15"/>
  <c r="F29" i="15"/>
  <c r="F37" i="15"/>
  <c r="F45" i="15"/>
  <c r="F53" i="15"/>
  <c r="F61" i="15"/>
  <c r="F69" i="15"/>
  <c r="F77" i="15"/>
  <c r="F85" i="15"/>
  <c r="F93" i="15"/>
  <c r="F101" i="15"/>
  <c r="F109" i="15"/>
  <c r="F117" i="15"/>
  <c r="F125" i="15"/>
  <c r="F133" i="15"/>
  <c r="F141" i="15"/>
  <c r="F149" i="15"/>
  <c r="F157" i="15"/>
  <c r="F165" i="15"/>
  <c r="F173" i="15"/>
  <c r="F181" i="15"/>
  <c r="F189" i="15"/>
  <c r="F197" i="15"/>
  <c r="F205" i="15"/>
  <c r="F213" i="15"/>
  <c r="F221" i="15"/>
  <c r="F229" i="15"/>
  <c r="F237" i="15"/>
  <c r="F245" i="15"/>
  <c r="F253" i="15"/>
  <c r="F261" i="15"/>
  <c r="F269" i="15"/>
  <c r="F277" i="15"/>
  <c r="F285" i="15"/>
  <c r="F293" i="15"/>
  <c r="F301" i="15"/>
  <c r="F309" i="15"/>
  <c r="F317" i="15"/>
  <c r="F325" i="15"/>
  <c r="F333" i="15"/>
  <c r="F341" i="15"/>
  <c r="F349" i="15"/>
  <c r="F357" i="15"/>
  <c r="F365" i="15"/>
  <c r="F373" i="15"/>
  <c r="F381" i="15"/>
  <c r="F389" i="15"/>
  <c r="F397" i="15"/>
  <c r="F405" i="15"/>
  <c r="F413" i="15"/>
  <c r="F421" i="15"/>
  <c r="F429" i="15"/>
  <c r="F437" i="15"/>
  <c r="F445" i="15"/>
  <c r="F453" i="15"/>
  <c r="F461" i="15"/>
  <c r="F469" i="15"/>
  <c r="F477" i="15"/>
  <c r="F485" i="15"/>
  <c r="F493" i="15"/>
  <c r="F501" i="15"/>
  <c r="F509" i="15"/>
  <c r="F517" i="15"/>
  <c r="F525" i="15"/>
  <c r="F533" i="15"/>
  <c r="F541" i="15"/>
  <c r="F549" i="15"/>
  <c r="F557" i="15"/>
  <c r="F565" i="15"/>
  <c r="F573" i="15"/>
  <c r="F581" i="15"/>
  <c r="F589" i="15"/>
  <c r="F597" i="15"/>
  <c r="F605" i="15"/>
  <c r="F613" i="15"/>
  <c r="F621" i="15"/>
  <c r="F629" i="15"/>
  <c r="F637" i="15"/>
  <c r="F645" i="15"/>
  <c r="F653" i="15"/>
  <c r="F661" i="15"/>
  <c r="F669" i="15"/>
  <c r="F677" i="15"/>
  <c r="F685" i="15"/>
  <c r="F693" i="15"/>
  <c r="F701" i="15"/>
  <c r="F709" i="15"/>
  <c r="F717" i="15"/>
  <c r="F725" i="15"/>
  <c r="F733" i="15"/>
  <c r="F741" i="15"/>
  <c r="F749" i="15"/>
  <c r="F757" i="15"/>
  <c r="F765" i="15"/>
  <c r="F773" i="15"/>
  <c r="F781" i="15"/>
  <c r="F789" i="15"/>
  <c r="F797" i="15"/>
  <c r="F805" i="15"/>
  <c r="F813" i="15"/>
  <c r="F821" i="15"/>
  <c r="F829" i="15"/>
  <c r="F837" i="15"/>
  <c r="F845" i="15"/>
  <c r="F853" i="15"/>
  <c r="F861" i="15"/>
  <c r="F869" i="15"/>
  <c r="F877" i="15"/>
  <c r="F885" i="15"/>
  <c r="F893" i="15"/>
  <c r="F901" i="15"/>
  <c r="F909" i="15"/>
  <c r="F917" i="15"/>
  <c r="F925" i="15"/>
  <c r="F936" i="15"/>
  <c r="F952" i="15"/>
  <c r="F970" i="15"/>
  <c r="F992" i="15"/>
  <c r="F1040" i="15"/>
  <c r="F1104" i="15"/>
  <c r="F1168" i="15"/>
  <c r="F1232" i="15"/>
  <c r="F6" i="15"/>
  <c r="F14" i="15"/>
  <c r="F22" i="15"/>
  <c r="F30" i="15"/>
  <c r="F38" i="15"/>
  <c r="F46" i="15"/>
  <c r="F54" i="15"/>
  <c r="F62" i="15"/>
  <c r="F70" i="15"/>
  <c r="F78" i="15"/>
  <c r="F86" i="15"/>
  <c r="F94" i="15"/>
  <c r="F102" i="15"/>
  <c r="F110" i="15"/>
  <c r="F118" i="15"/>
  <c r="F126" i="15"/>
  <c r="F134" i="15"/>
  <c r="F142" i="15"/>
  <c r="F150" i="15"/>
  <c r="F158" i="15"/>
  <c r="F166" i="15"/>
  <c r="F174" i="15"/>
  <c r="F182" i="15"/>
  <c r="F190" i="15"/>
  <c r="F198" i="15"/>
  <c r="F206" i="15"/>
  <c r="F214" i="15"/>
  <c r="F222" i="15"/>
  <c r="F230" i="15"/>
  <c r="F238" i="15"/>
  <c r="F246" i="15"/>
  <c r="F254" i="15"/>
  <c r="F262" i="15"/>
  <c r="F270" i="15"/>
  <c r="F278" i="15"/>
  <c r="F286" i="15"/>
  <c r="F294" i="15"/>
  <c r="F302" i="15"/>
  <c r="F310" i="15"/>
  <c r="F318" i="15"/>
  <c r="F326" i="15"/>
  <c r="F334" i="15"/>
  <c r="F342" i="15"/>
  <c r="F350" i="15"/>
  <c r="F358" i="15"/>
  <c r="F366" i="15"/>
  <c r="F374" i="15"/>
  <c r="F382" i="15"/>
  <c r="F390" i="15"/>
  <c r="F398" i="15"/>
  <c r="F406" i="15"/>
  <c r="F414" i="15"/>
  <c r="F422" i="15"/>
  <c r="F430" i="15"/>
  <c r="F438" i="15"/>
  <c r="F446" i="15"/>
  <c r="F454" i="15"/>
  <c r="F462" i="15"/>
  <c r="F470" i="15"/>
  <c r="F478" i="15"/>
  <c r="F486" i="15"/>
  <c r="F494" i="15"/>
  <c r="F502" i="15"/>
  <c r="F510" i="15"/>
  <c r="F518" i="15"/>
  <c r="F526" i="15"/>
  <c r="F534" i="15"/>
  <c r="F542" i="15"/>
  <c r="F550" i="15"/>
  <c r="F558" i="15"/>
  <c r="F566" i="15"/>
  <c r="F574" i="15"/>
  <c r="F582" i="15"/>
  <c r="F590" i="15"/>
  <c r="F598" i="15"/>
  <c r="F606" i="15"/>
  <c r="F614" i="15"/>
  <c r="F622" i="15"/>
  <c r="F630" i="15"/>
  <c r="F638" i="15"/>
  <c r="F646" i="15"/>
  <c r="F654" i="15"/>
  <c r="F662" i="15"/>
  <c r="F670" i="15"/>
  <c r="F678" i="15"/>
  <c r="F686" i="15"/>
  <c r="F694" i="15"/>
  <c r="F702" i="15"/>
  <c r="F710" i="15"/>
  <c r="F718" i="15"/>
  <c r="F726" i="15"/>
  <c r="F734" i="15"/>
  <c r="F742" i="15"/>
  <c r="F750" i="15"/>
  <c r="F758" i="15"/>
  <c r="F766" i="15"/>
  <c r="F774" i="15"/>
  <c r="F782" i="15"/>
  <c r="F790" i="15"/>
  <c r="F798" i="15"/>
  <c r="F806" i="15"/>
  <c r="F814" i="15"/>
  <c r="F822" i="15"/>
  <c r="F830" i="15"/>
  <c r="F838" i="15"/>
  <c r="F846" i="15"/>
  <c r="F854" i="15"/>
  <c r="F862" i="15"/>
  <c r="F870" i="15"/>
  <c r="F878" i="15"/>
  <c r="F886" i="15"/>
  <c r="F894" i="15"/>
  <c r="F902" i="15"/>
  <c r="F910" i="15"/>
  <c r="F918" i="15"/>
  <c r="F926" i="15"/>
  <c r="F937" i="15"/>
  <c r="F953" i="15"/>
  <c r="F971" i="15"/>
  <c r="F995" i="15"/>
  <c r="F1048" i="15"/>
  <c r="F1112" i="15"/>
  <c r="F1176" i="15"/>
  <c r="F1240" i="15"/>
  <c r="F7" i="15"/>
  <c r="F15" i="15"/>
  <c r="F23" i="15"/>
  <c r="F31" i="15"/>
  <c r="F39" i="15"/>
  <c r="F47" i="15"/>
  <c r="F55" i="15"/>
  <c r="F63" i="15"/>
  <c r="F71" i="15"/>
  <c r="F79" i="15"/>
  <c r="F87" i="15"/>
  <c r="F95" i="15"/>
  <c r="F103" i="15"/>
  <c r="F111" i="15"/>
  <c r="F119" i="15"/>
  <c r="F127" i="15"/>
  <c r="F135" i="15"/>
  <c r="F143" i="15"/>
  <c r="F151" i="15"/>
  <c r="F159" i="15"/>
  <c r="F167" i="15"/>
  <c r="F175" i="15"/>
  <c r="F183" i="15"/>
  <c r="F191" i="15"/>
  <c r="F199" i="15"/>
  <c r="F207" i="15"/>
  <c r="F215" i="15"/>
  <c r="F223" i="15"/>
  <c r="F231" i="15"/>
  <c r="F239" i="15"/>
  <c r="F247" i="15"/>
  <c r="F255" i="15"/>
  <c r="F263" i="15"/>
  <c r="F271" i="15"/>
  <c r="F279" i="15"/>
  <c r="F287" i="15"/>
  <c r="F295" i="15"/>
  <c r="F303" i="15"/>
  <c r="F311" i="15"/>
  <c r="F319" i="15"/>
  <c r="F327" i="15"/>
  <c r="F335" i="15"/>
  <c r="F343" i="15"/>
  <c r="F351" i="15"/>
  <c r="F359" i="15"/>
  <c r="F367" i="15"/>
  <c r="F375" i="15"/>
  <c r="F383" i="15"/>
  <c r="F391" i="15"/>
  <c r="F399" i="15"/>
  <c r="F407" i="15"/>
  <c r="F415" i="15"/>
  <c r="F423" i="15"/>
  <c r="F431" i="15"/>
  <c r="F439" i="15"/>
  <c r="F447" i="15"/>
  <c r="F455" i="15"/>
  <c r="F463" i="15"/>
  <c r="F471" i="15"/>
  <c r="F479" i="15"/>
  <c r="F487" i="15"/>
  <c r="F495" i="15"/>
  <c r="F503" i="15"/>
  <c r="F511" i="15"/>
  <c r="F519" i="15"/>
  <c r="F527" i="15"/>
  <c r="F535" i="15"/>
  <c r="F543" i="15"/>
  <c r="F551" i="15"/>
  <c r="F559" i="15"/>
  <c r="F567" i="15"/>
  <c r="F575" i="15"/>
  <c r="F583" i="15"/>
  <c r="F591" i="15"/>
  <c r="F599" i="15"/>
  <c r="F607" i="15"/>
  <c r="F615" i="15"/>
  <c r="F623" i="15"/>
  <c r="F631" i="15"/>
  <c r="F639" i="15"/>
  <c r="F647" i="15"/>
  <c r="F655" i="15"/>
  <c r="F663" i="15"/>
  <c r="F671" i="15"/>
  <c r="F679" i="15"/>
  <c r="F687" i="15"/>
  <c r="F695" i="15"/>
  <c r="F703" i="15"/>
  <c r="F711" i="15"/>
  <c r="F719" i="15"/>
  <c r="F727" i="15"/>
  <c r="F735" i="15"/>
  <c r="F743" i="15"/>
  <c r="F751" i="15"/>
  <c r="F759" i="15"/>
  <c r="F767" i="15"/>
  <c r="F775" i="15"/>
  <c r="F783" i="15"/>
  <c r="F791" i="15"/>
  <c r="F799" i="15"/>
  <c r="F807" i="15"/>
  <c r="F815" i="15"/>
  <c r="F823" i="15"/>
  <c r="F831" i="15"/>
  <c r="F839" i="15"/>
  <c r="F847" i="15"/>
  <c r="F855" i="15"/>
  <c r="F863" i="15"/>
  <c r="F871" i="15"/>
  <c r="F879" i="15"/>
  <c r="F887" i="15"/>
  <c r="F895" i="15"/>
  <c r="F903" i="15"/>
  <c r="F911" i="15"/>
  <c r="F919" i="15"/>
  <c r="F927" i="15"/>
  <c r="F938" i="15"/>
  <c r="F954" i="15"/>
  <c r="F976" i="15"/>
  <c r="F1000" i="15"/>
  <c r="F1056" i="15"/>
  <c r="F1120" i="15"/>
  <c r="F1184" i="15"/>
  <c r="F1248" i="15"/>
  <c r="L500" i="6"/>
  <c r="L499" i="6"/>
  <c r="L498" i="6"/>
  <c r="L497" i="6"/>
  <c r="L496" i="6"/>
  <c r="L495" i="6"/>
  <c r="L494" i="6"/>
  <c r="L493" i="6"/>
  <c r="L492" i="6"/>
  <c r="L491" i="6"/>
  <c r="L490" i="6"/>
  <c r="L489" i="6"/>
  <c r="L488" i="6"/>
  <c r="L487" i="6"/>
  <c r="L486" i="6"/>
  <c r="L485" i="6"/>
  <c r="L484" i="6"/>
  <c r="L483" i="6"/>
  <c r="L482" i="6"/>
  <c r="L481" i="6"/>
  <c r="L480" i="6"/>
  <c r="L479" i="6"/>
  <c r="L478" i="6"/>
  <c r="L477" i="6"/>
  <c r="L476" i="6"/>
  <c r="L475" i="6"/>
  <c r="L474" i="6"/>
  <c r="L473" i="6"/>
  <c r="L472" i="6"/>
  <c r="L471" i="6"/>
  <c r="L470" i="6"/>
  <c r="L469" i="6"/>
  <c r="L468" i="6"/>
  <c r="L467" i="6"/>
  <c r="L466" i="6"/>
  <c r="L465" i="6"/>
  <c r="L464" i="6"/>
  <c r="L463" i="6"/>
  <c r="L462" i="6"/>
  <c r="L461" i="6"/>
  <c r="L460" i="6"/>
  <c r="L459" i="6"/>
  <c r="L458" i="6"/>
  <c r="L457" i="6"/>
  <c r="L456" i="6"/>
  <c r="L455" i="6"/>
  <c r="L454" i="6"/>
  <c r="L453" i="6"/>
  <c r="L452" i="6"/>
  <c r="L451" i="6"/>
  <c r="L450" i="6"/>
  <c r="L449" i="6"/>
  <c r="L448" i="6"/>
  <c r="L447" i="6"/>
  <c r="L446" i="6"/>
  <c r="L445" i="6"/>
  <c r="L444" i="6"/>
  <c r="L443" i="6"/>
  <c r="L442" i="6"/>
  <c r="L441" i="6"/>
  <c r="L440" i="6"/>
  <c r="L439" i="6"/>
  <c r="L438" i="6"/>
  <c r="L437" i="6"/>
  <c r="L436" i="6"/>
  <c r="L435" i="6"/>
  <c r="L434" i="6"/>
  <c r="L433" i="6"/>
  <c r="L432" i="6"/>
  <c r="L431" i="6"/>
  <c r="L430" i="6"/>
  <c r="L429" i="6"/>
  <c r="L428" i="6"/>
  <c r="L427" i="6"/>
  <c r="L426" i="6"/>
  <c r="L425" i="6"/>
  <c r="L424" i="6"/>
  <c r="L423" i="6"/>
  <c r="L422" i="6"/>
  <c r="L421" i="6"/>
  <c r="L420" i="6"/>
  <c r="L419" i="6"/>
  <c r="L418" i="6"/>
  <c r="L417" i="6"/>
  <c r="L416" i="6"/>
  <c r="L415" i="6"/>
  <c r="L414" i="6"/>
  <c r="L413" i="6"/>
  <c r="L412" i="6"/>
  <c r="L411" i="6"/>
  <c r="L410" i="6"/>
  <c r="L409" i="6"/>
  <c r="L408" i="6"/>
  <c r="L407" i="6"/>
  <c r="L406" i="6"/>
  <c r="L405" i="6"/>
  <c r="L404" i="6"/>
  <c r="L403" i="6"/>
  <c r="L402" i="6"/>
  <c r="L401" i="6"/>
  <c r="L400" i="6"/>
  <c r="L399" i="6"/>
  <c r="L398" i="6"/>
  <c r="L397" i="6"/>
  <c r="L396" i="6"/>
  <c r="L395" i="6"/>
  <c r="L394" i="6"/>
  <c r="L393" i="6"/>
  <c r="L392" i="6"/>
  <c r="L391" i="6"/>
  <c r="L390" i="6"/>
  <c r="L389" i="6"/>
  <c r="L388" i="6"/>
  <c r="L387" i="6"/>
  <c r="L386" i="6"/>
  <c r="L385" i="6"/>
  <c r="L384" i="6"/>
  <c r="L383" i="6"/>
  <c r="L382" i="6"/>
  <c r="L381" i="6"/>
  <c r="L380" i="6"/>
  <c r="L379" i="6"/>
  <c r="L378" i="6"/>
  <c r="L377" i="6"/>
  <c r="L376" i="6"/>
  <c r="L375" i="6"/>
  <c r="L374" i="6"/>
  <c r="L373" i="6"/>
  <c r="L372" i="6"/>
  <c r="L371" i="6"/>
  <c r="L370" i="6"/>
  <c r="L369" i="6"/>
  <c r="L368" i="6"/>
  <c r="L367" i="6"/>
  <c r="L366" i="6"/>
  <c r="L365" i="6"/>
  <c r="L364" i="6"/>
  <c r="L363" i="6"/>
  <c r="L362" i="6"/>
  <c r="L361" i="6"/>
  <c r="L360" i="6"/>
  <c r="L359" i="6"/>
  <c r="L358" i="6"/>
  <c r="L357" i="6"/>
  <c r="L356" i="6"/>
  <c r="L355" i="6"/>
  <c r="L354" i="6"/>
  <c r="L353" i="6"/>
  <c r="L352" i="6"/>
  <c r="L351" i="6"/>
  <c r="L350" i="6"/>
  <c r="L349" i="6"/>
  <c r="L348" i="6"/>
  <c r="L347" i="6"/>
  <c r="L346" i="6"/>
  <c r="L345" i="6"/>
  <c r="L344" i="6"/>
  <c r="L343" i="6"/>
  <c r="L342" i="6"/>
  <c r="L341" i="6"/>
  <c r="L340" i="6"/>
  <c r="L339" i="6"/>
  <c r="L338" i="6"/>
  <c r="L337" i="6"/>
  <c r="L336" i="6"/>
  <c r="L335" i="6"/>
  <c r="L334" i="6"/>
  <c r="L333" i="6"/>
  <c r="L332" i="6"/>
  <c r="L331" i="6"/>
  <c r="L330" i="6"/>
  <c r="L329" i="6"/>
  <c r="L328" i="6"/>
  <c r="L327" i="6"/>
  <c r="L326" i="6"/>
  <c r="L325" i="6"/>
  <c r="L324" i="6"/>
  <c r="L323" i="6"/>
  <c r="L322" i="6"/>
  <c r="L321" i="6"/>
  <c r="L320" i="6"/>
  <c r="L319" i="6"/>
  <c r="L318" i="6"/>
  <c r="L317" i="6"/>
  <c r="L316" i="6"/>
  <c r="L315" i="6"/>
  <c r="L314" i="6"/>
  <c r="L313" i="6"/>
  <c r="L312" i="6"/>
  <c r="L311" i="6"/>
  <c r="L310" i="6"/>
  <c r="L309" i="6"/>
  <c r="L308" i="6"/>
  <c r="L307" i="6"/>
  <c r="L306" i="6"/>
  <c r="L305" i="6"/>
  <c r="L304" i="6"/>
  <c r="L303" i="6"/>
  <c r="L302" i="6"/>
  <c r="L301" i="6"/>
  <c r="L300" i="6"/>
  <c r="L299" i="6"/>
  <c r="L298" i="6"/>
  <c r="L297" i="6"/>
  <c r="L296" i="6"/>
  <c r="L295" i="6"/>
  <c r="L294" i="6"/>
  <c r="L293" i="6"/>
  <c r="L292" i="6"/>
  <c r="L291" i="6"/>
  <c r="L290" i="6"/>
  <c r="L289" i="6"/>
  <c r="L288" i="6"/>
  <c r="L287" i="6"/>
  <c r="L286" i="6"/>
  <c r="L285" i="6"/>
  <c r="L284" i="6"/>
  <c r="L283" i="6"/>
  <c r="L282" i="6"/>
  <c r="L281" i="6"/>
  <c r="L280" i="6"/>
  <c r="L279" i="6"/>
  <c r="L278" i="6"/>
  <c r="L277" i="6"/>
  <c r="L276" i="6"/>
  <c r="L275" i="6"/>
  <c r="L274" i="6"/>
  <c r="L273" i="6"/>
  <c r="L272" i="6"/>
  <c r="L271" i="6"/>
  <c r="L270" i="6"/>
  <c r="L269" i="6"/>
  <c r="L268" i="6"/>
  <c r="L267" i="6"/>
  <c r="L266" i="6"/>
  <c r="L265" i="6"/>
  <c r="L264" i="6"/>
  <c r="L263" i="6"/>
  <c r="L262" i="6"/>
  <c r="L261" i="6"/>
  <c r="L260" i="6"/>
  <c r="L259" i="6"/>
  <c r="L258" i="6"/>
  <c r="L257" i="6"/>
  <c r="L256" i="6"/>
  <c r="L255" i="6"/>
  <c r="L254" i="6"/>
  <c r="L253" i="6"/>
  <c r="L252" i="6"/>
  <c r="L251" i="6"/>
  <c r="L250" i="6"/>
  <c r="L249" i="6"/>
  <c r="L248" i="6"/>
  <c r="L247" i="6"/>
  <c r="L246" i="6"/>
  <c r="L245" i="6"/>
  <c r="L244" i="6"/>
  <c r="L243" i="6"/>
  <c r="L242" i="6"/>
  <c r="L241" i="6"/>
  <c r="L240" i="6"/>
  <c r="L239" i="6"/>
  <c r="L238" i="6"/>
  <c r="L237" i="6"/>
  <c r="L236" i="6"/>
  <c r="L235" i="6"/>
  <c r="L234" i="6"/>
  <c r="L233" i="6"/>
  <c r="L232" i="6"/>
  <c r="L231" i="6"/>
  <c r="L230" i="6"/>
  <c r="L229" i="6"/>
  <c r="L228" i="6"/>
  <c r="L227" i="6"/>
  <c r="L226" i="6"/>
  <c r="L225" i="6"/>
  <c r="L224" i="6"/>
  <c r="L223" i="6"/>
  <c r="L222" i="6"/>
  <c r="L221" i="6"/>
  <c r="L220" i="6"/>
  <c r="L219" i="6"/>
  <c r="L218" i="6"/>
  <c r="L217" i="6"/>
  <c r="L216" i="6"/>
  <c r="L215" i="6"/>
  <c r="L214" i="6"/>
  <c r="L213" i="6"/>
  <c r="L212" i="6"/>
  <c r="L211" i="6"/>
  <c r="L210" i="6"/>
  <c r="L209" i="6"/>
  <c r="L208" i="6"/>
  <c r="L207" i="6"/>
  <c r="L206" i="6"/>
  <c r="L205" i="6"/>
  <c r="L204" i="6"/>
  <c r="L203" i="6"/>
  <c r="L202" i="6"/>
  <c r="L201" i="6"/>
  <c r="L200" i="6"/>
  <c r="L199" i="6"/>
  <c r="L198" i="6"/>
  <c r="L197" i="6"/>
  <c r="L196" i="6"/>
  <c r="L195" i="6"/>
  <c r="L194" i="6"/>
  <c r="L193" i="6"/>
  <c r="L192" i="6"/>
  <c r="L191" i="6"/>
  <c r="L190" i="6"/>
  <c r="L189" i="6"/>
  <c r="L188" i="6"/>
  <c r="L187" i="6"/>
  <c r="L186" i="6"/>
  <c r="L185" i="6"/>
  <c r="L184" i="6"/>
  <c r="L183" i="6"/>
  <c r="L182" i="6"/>
  <c r="L181" i="6"/>
  <c r="L180" i="6"/>
  <c r="L179" i="6"/>
  <c r="L178" i="6"/>
  <c r="L177" i="6"/>
  <c r="L176" i="6"/>
  <c r="L175" i="6"/>
  <c r="L174" i="6"/>
  <c r="L173" i="6"/>
  <c r="L172" i="6"/>
  <c r="L171" i="6"/>
  <c r="L170" i="6"/>
  <c r="L169" i="6"/>
  <c r="L168" i="6"/>
  <c r="L167" i="6"/>
  <c r="L166" i="6"/>
  <c r="L165" i="6"/>
  <c r="L164" i="6"/>
  <c r="L163" i="6"/>
  <c r="L162" i="6"/>
  <c r="L161" i="6"/>
  <c r="L160" i="6"/>
  <c r="L159" i="6"/>
  <c r="L158" i="6"/>
  <c r="L157" i="6"/>
  <c r="L156" i="6"/>
  <c r="L155" i="6"/>
  <c r="L154" i="6"/>
  <c r="L153" i="6"/>
  <c r="L152" i="6"/>
  <c r="L151" i="6"/>
  <c r="L150" i="6"/>
  <c r="L149" i="6"/>
  <c r="L148" i="6"/>
  <c r="L147" i="6"/>
  <c r="L146" i="6"/>
  <c r="L145" i="6"/>
  <c r="L144" i="6"/>
  <c r="L143" i="6"/>
  <c r="L142" i="6"/>
  <c r="L141" i="6"/>
  <c r="L140" i="6"/>
  <c r="L139" i="6"/>
  <c r="L138" i="6"/>
  <c r="L137" i="6"/>
  <c r="L136" i="6"/>
  <c r="L135" i="6"/>
  <c r="L134" i="6"/>
  <c r="L133" i="6"/>
  <c r="L132" i="6"/>
  <c r="L131" i="6"/>
  <c r="L130" i="6"/>
  <c r="L129" i="6"/>
  <c r="L128" i="6"/>
  <c r="L127" i="6"/>
  <c r="L126" i="6"/>
  <c r="L125" i="6"/>
  <c r="L124" i="6"/>
  <c r="L123" i="6"/>
  <c r="L122" i="6"/>
  <c r="L121" i="6"/>
  <c r="L120" i="6"/>
  <c r="L119" i="6"/>
  <c r="L118" i="6"/>
  <c r="L117" i="6"/>
  <c r="L116" i="6"/>
  <c r="L115" i="6"/>
  <c r="L114" i="6"/>
  <c r="L113" i="6"/>
  <c r="L112" i="6"/>
  <c r="L111" i="6"/>
  <c r="L110" i="6"/>
  <c r="L109" i="6"/>
  <c r="L108" i="6"/>
  <c r="L107" i="6"/>
  <c r="L106" i="6"/>
  <c r="L105" i="6"/>
  <c r="L104" i="6"/>
  <c r="L103" i="6"/>
  <c r="L102" i="6"/>
  <c r="L101" i="6"/>
  <c r="L100" i="6"/>
  <c r="L99" i="6"/>
  <c r="L98" i="6"/>
  <c r="L97" i="6"/>
  <c r="L96" i="6"/>
  <c r="L95" i="6"/>
  <c r="L94" i="6"/>
  <c r="L93" i="6"/>
  <c r="L92" i="6"/>
  <c r="L91" i="6"/>
  <c r="L90" i="6"/>
  <c r="L89" i="6"/>
  <c r="L88" i="6"/>
  <c r="L87" i="6"/>
  <c r="L86" i="6"/>
  <c r="L85" i="6"/>
  <c r="L84" i="6"/>
  <c r="L83" i="6"/>
  <c r="L82" i="6"/>
  <c r="L81" i="6"/>
  <c r="L80" i="6"/>
  <c r="L79" i="6"/>
  <c r="L78" i="6"/>
  <c r="L77" i="6"/>
  <c r="L76" i="6"/>
  <c r="L75" i="6"/>
  <c r="L74" i="6"/>
  <c r="L73" i="6"/>
  <c r="L72" i="6"/>
  <c r="L71" i="6"/>
  <c r="L70" i="6"/>
  <c r="L69" i="6"/>
  <c r="L68" i="6"/>
  <c r="L67" i="6"/>
  <c r="L66" i="6"/>
  <c r="L65" i="6"/>
  <c r="L64" i="6"/>
  <c r="L63" i="6"/>
  <c r="L62" i="6"/>
  <c r="L61" i="6"/>
  <c r="L60" i="6"/>
  <c r="L59" i="6"/>
  <c r="L58" i="6"/>
  <c r="L57" i="6"/>
  <c r="L56" i="6"/>
  <c r="L55" i="6"/>
  <c r="L54" i="6"/>
  <c r="L53" i="6"/>
  <c r="L52" i="6"/>
  <c r="L51" i="6"/>
  <c r="L50" i="6"/>
  <c r="L49" i="6"/>
  <c r="L48" i="6"/>
  <c r="L47" i="6"/>
  <c r="L46" i="6"/>
  <c r="L45" i="6"/>
  <c r="L44" i="6"/>
  <c r="L43" i="6"/>
  <c r="L42" i="6"/>
  <c r="L41" i="6"/>
  <c r="L40" i="6"/>
  <c r="L39" i="6"/>
  <c r="L38" i="6"/>
  <c r="L37" i="6"/>
  <c r="L36" i="6"/>
  <c r="L35" i="6"/>
  <c r="L34" i="6"/>
  <c r="L33" i="6"/>
  <c r="L32" i="6"/>
  <c r="L31" i="6"/>
  <c r="L30" i="6"/>
  <c r="L29" i="6"/>
  <c r="L28" i="6"/>
  <c r="L27" i="6"/>
  <c r="L26" i="6"/>
  <c r="L25" i="6"/>
  <c r="L24" i="6"/>
  <c r="L23" i="6"/>
  <c r="L22" i="6"/>
  <c r="L21" i="6"/>
  <c r="L20" i="6"/>
  <c r="L19" i="6"/>
  <c r="L18" i="6"/>
  <c r="L17" i="6"/>
  <c r="L16" i="6"/>
  <c r="L15" i="6"/>
  <c r="L14" i="6"/>
  <c r="L13" i="6"/>
  <c r="L12" i="6"/>
  <c r="L11" i="6"/>
  <c r="L10" i="6"/>
  <c r="L9" i="6"/>
  <c r="L8" i="6"/>
  <c r="L7" i="6"/>
  <c r="L6" i="6"/>
  <c r="D5" i="6"/>
  <c r="G3000" i="4"/>
  <c r="G2999" i="4"/>
  <c r="G2998" i="4"/>
  <c r="G2997" i="4"/>
  <c r="G2996" i="4"/>
  <c r="G2995" i="4"/>
  <c r="G2994" i="4"/>
  <c r="G2993" i="4"/>
  <c r="G2992" i="4"/>
  <c r="G2991" i="4"/>
  <c r="G2990" i="4"/>
  <c r="G2989" i="4"/>
  <c r="G2988" i="4"/>
  <c r="G2987" i="4"/>
  <c r="G2986" i="4"/>
  <c r="G2985" i="4"/>
  <c r="G2984" i="4"/>
  <c r="G2983" i="4"/>
  <c r="G2982" i="4"/>
  <c r="G2981" i="4"/>
  <c r="G2980" i="4"/>
  <c r="G2979" i="4"/>
  <c r="G2978" i="4"/>
  <c r="G2977" i="4"/>
  <c r="G2976" i="4"/>
  <c r="G2975" i="4"/>
  <c r="G2974" i="4"/>
  <c r="G2973" i="4"/>
  <c r="G2972" i="4"/>
  <c r="G2971" i="4"/>
  <c r="G2970" i="4"/>
  <c r="G2969" i="4"/>
  <c r="G2968" i="4"/>
  <c r="G2967" i="4"/>
  <c r="G2966" i="4"/>
  <c r="G2965" i="4"/>
  <c r="G2964" i="4"/>
  <c r="G2963" i="4"/>
  <c r="G2962" i="4"/>
  <c r="G2961" i="4"/>
  <c r="G2960" i="4"/>
  <c r="G2959" i="4"/>
  <c r="G2958" i="4"/>
  <c r="G2957" i="4"/>
  <c r="G2956" i="4"/>
  <c r="G2955" i="4"/>
  <c r="G2954" i="4"/>
  <c r="G2953" i="4"/>
  <c r="G2952" i="4"/>
  <c r="G2951" i="4"/>
  <c r="G2950" i="4"/>
  <c r="G2949" i="4"/>
  <c r="G2948" i="4"/>
  <c r="G2947" i="4"/>
  <c r="G2946" i="4"/>
  <c r="G2945" i="4"/>
  <c r="G2944" i="4"/>
  <c r="G2943" i="4"/>
  <c r="G2942" i="4"/>
  <c r="G2941" i="4"/>
  <c r="G2940" i="4"/>
  <c r="G2939" i="4"/>
  <c r="G2938" i="4"/>
  <c r="G2937" i="4"/>
  <c r="G2936" i="4"/>
  <c r="G2935" i="4"/>
  <c r="G2934" i="4"/>
  <c r="G2933" i="4"/>
  <c r="G2932" i="4"/>
  <c r="G2931" i="4"/>
  <c r="G2930" i="4"/>
  <c r="G2929" i="4"/>
  <c r="G2928" i="4"/>
  <c r="G2927" i="4"/>
  <c r="G2926" i="4"/>
  <c r="G2925" i="4"/>
  <c r="G2924" i="4"/>
  <c r="G2923" i="4"/>
  <c r="G2922" i="4"/>
  <c r="G2921" i="4"/>
  <c r="G2920" i="4"/>
  <c r="G2919" i="4"/>
  <c r="G2918" i="4"/>
  <c r="G2917" i="4"/>
  <c r="G2916" i="4"/>
  <c r="G2915" i="4"/>
  <c r="G2914" i="4"/>
  <c r="G2913" i="4"/>
  <c r="G2912" i="4"/>
  <c r="G2911" i="4"/>
  <c r="G2910" i="4"/>
  <c r="G2909" i="4"/>
  <c r="G2908" i="4"/>
  <c r="G2907" i="4"/>
  <c r="G2906" i="4"/>
  <c r="G2905" i="4"/>
  <c r="G2904" i="4"/>
  <c r="G2903" i="4"/>
  <c r="G2902" i="4"/>
  <c r="G2901" i="4"/>
  <c r="G2900" i="4"/>
  <c r="G2899" i="4"/>
  <c r="G2898" i="4"/>
  <c r="G2897" i="4"/>
  <c r="G2896" i="4"/>
  <c r="G2895" i="4"/>
  <c r="G2894" i="4"/>
  <c r="G2893" i="4"/>
  <c r="G2892" i="4"/>
  <c r="G2891" i="4"/>
  <c r="G2890" i="4"/>
  <c r="G2889" i="4"/>
  <c r="G2888" i="4"/>
  <c r="G2887" i="4"/>
  <c r="G2886" i="4"/>
  <c r="G2885" i="4"/>
  <c r="G2884" i="4"/>
  <c r="G2883" i="4"/>
  <c r="G2882" i="4"/>
  <c r="G2881" i="4"/>
  <c r="G2880" i="4"/>
  <c r="G2879" i="4"/>
  <c r="G2878" i="4"/>
  <c r="G2877" i="4"/>
  <c r="G2876" i="4"/>
  <c r="G2875" i="4"/>
  <c r="G2874" i="4"/>
  <c r="G2873" i="4"/>
  <c r="G2872" i="4"/>
  <c r="G2871" i="4"/>
  <c r="G2870" i="4"/>
  <c r="G2869" i="4"/>
  <c r="G2868" i="4"/>
  <c r="G2867" i="4"/>
  <c r="G2866" i="4"/>
  <c r="G2865" i="4"/>
  <c r="G2864" i="4"/>
  <c r="G2863" i="4"/>
  <c r="G2862" i="4"/>
  <c r="G2861" i="4"/>
  <c r="G2860" i="4"/>
  <c r="G2859" i="4"/>
  <c r="G2858" i="4"/>
  <c r="G2857" i="4"/>
  <c r="G2856" i="4"/>
  <c r="G2855" i="4"/>
  <c r="G2854" i="4"/>
  <c r="G2853" i="4"/>
  <c r="G2852" i="4"/>
  <c r="G2851" i="4"/>
  <c r="G2850" i="4"/>
  <c r="G2849" i="4"/>
  <c r="G2848" i="4"/>
  <c r="G2847" i="4"/>
  <c r="G2846" i="4"/>
  <c r="G2845" i="4"/>
  <c r="G2844" i="4"/>
  <c r="G2843" i="4"/>
  <c r="G2842" i="4"/>
  <c r="G2841" i="4"/>
  <c r="G2840" i="4"/>
  <c r="G2839" i="4"/>
  <c r="G2838" i="4"/>
  <c r="G2837" i="4"/>
  <c r="G2836" i="4"/>
  <c r="G2835" i="4"/>
  <c r="G2834" i="4"/>
  <c r="G2833" i="4"/>
  <c r="G2832" i="4"/>
  <c r="G2831" i="4"/>
  <c r="G2830" i="4"/>
  <c r="G2829" i="4"/>
  <c r="G2828" i="4"/>
  <c r="G2827" i="4"/>
  <c r="G2826" i="4"/>
  <c r="G2825" i="4"/>
  <c r="G2824" i="4"/>
  <c r="G2823" i="4"/>
  <c r="G2822" i="4"/>
  <c r="G2821" i="4"/>
  <c r="G2820" i="4"/>
  <c r="G2819" i="4"/>
  <c r="G2818" i="4"/>
  <c r="G2817" i="4"/>
  <c r="G2816" i="4"/>
  <c r="G2815" i="4"/>
  <c r="G2814" i="4"/>
  <c r="G2813" i="4"/>
  <c r="G2812" i="4"/>
  <c r="G2811" i="4"/>
  <c r="G2810" i="4"/>
  <c r="G2809" i="4"/>
  <c r="G2808" i="4"/>
  <c r="G2807" i="4"/>
  <c r="G2806" i="4"/>
  <c r="G2805" i="4"/>
  <c r="G2804" i="4"/>
  <c r="G2803" i="4"/>
  <c r="G2802" i="4"/>
  <c r="G2801" i="4"/>
  <c r="G2800" i="4"/>
  <c r="G2799" i="4"/>
  <c r="G2798" i="4"/>
  <c r="G2797" i="4"/>
  <c r="G2796" i="4"/>
  <c r="G2795" i="4"/>
  <c r="G2794" i="4"/>
  <c r="G2793" i="4"/>
  <c r="G2792" i="4"/>
  <c r="G2791" i="4"/>
  <c r="G2790" i="4"/>
  <c r="G2789" i="4"/>
  <c r="G2788" i="4"/>
  <c r="G2787" i="4"/>
  <c r="G2786" i="4"/>
  <c r="G2785" i="4"/>
  <c r="G2784" i="4"/>
  <c r="G2783" i="4"/>
  <c r="G2782" i="4"/>
  <c r="G2781" i="4"/>
  <c r="G2780" i="4"/>
  <c r="G2779" i="4"/>
  <c r="G2778" i="4"/>
  <c r="G2777" i="4"/>
  <c r="G2776" i="4"/>
  <c r="G2775" i="4"/>
  <c r="G2774" i="4"/>
  <c r="G2773" i="4"/>
  <c r="G2772" i="4"/>
  <c r="G2771" i="4"/>
  <c r="G2770" i="4"/>
  <c r="G2769" i="4"/>
  <c r="G2768" i="4"/>
  <c r="G2767" i="4"/>
  <c r="G2766" i="4"/>
  <c r="G2765" i="4"/>
  <c r="G2764" i="4"/>
  <c r="G2763" i="4"/>
  <c r="G2762" i="4"/>
  <c r="G2761" i="4"/>
  <c r="G2760" i="4"/>
  <c r="G2759" i="4"/>
  <c r="G2758" i="4"/>
  <c r="G2757" i="4"/>
  <c r="G2756" i="4"/>
  <c r="G2755" i="4"/>
  <c r="G2754" i="4"/>
  <c r="G2753" i="4"/>
  <c r="G2752" i="4"/>
  <c r="G2751" i="4"/>
  <c r="G2750" i="4"/>
  <c r="G2749" i="4"/>
  <c r="G2748" i="4"/>
  <c r="G2747" i="4"/>
  <c r="G2746" i="4"/>
  <c r="G2745" i="4"/>
  <c r="G2744" i="4"/>
  <c r="G2743" i="4"/>
  <c r="G2742" i="4"/>
  <c r="G2741" i="4"/>
  <c r="G2740" i="4"/>
  <c r="G2739" i="4"/>
  <c r="G2738" i="4"/>
  <c r="G2737" i="4"/>
  <c r="G2736" i="4"/>
  <c r="G2735" i="4"/>
  <c r="G2734" i="4"/>
  <c r="G2733" i="4"/>
  <c r="G2732" i="4"/>
  <c r="G2731" i="4"/>
  <c r="G2730" i="4"/>
  <c r="G2729" i="4"/>
  <c r="G2728" i="4"/>
  <c r="G2727" i="4"/>
  <c r="G2726" i="4"/>
  <c r="G2725" i="4"/>
  <c r="G2724" i="4"/>
  <c r="G2723" i="4"/>
  <c r="G2722" i="4"/>
  <c r="G2721" i="4"/>
  <c r="G2720" i="4"/>
  <c r="G2719" i="4"/>
  <c r="G2718" i="4"/>
  <c r="G2717" i="4"/>
  <c r="G2716" i="4"/>
  <c r="G2715" i="4"/>
  <c r="G2714" i="4"/>
  <c r="G2713" i="4"/>
  <c r="G2712" i="4"/>
  <c r="G2711" i="4"/>
  <c r="G2710" i="4"/>
  <c r="G2709" i="4"/>
  <c r="G2708" i="4"/>
  <c r="G2707" i="4"/>
  <c r="G2706" i="4"/>
  <c r="G2705" i="4"/>
  <c r="G2704" i="4"/>
  <c r="G2703" i="4"/>
  <c r="G2702" i="4"/>
  <c r="G2701" i="4"/>
  <c r="G2700" i="4"/>
  <c r="G2699" i="4"/>
  <c r="G2698" i="4"/>
  <c r="G2697" i="4"/>
  <c r="G2696" i="4"/>
  <c r="G2695" i="4"/>
  <c r="G2694" i="4"/>
  <c r="G2693" i="4"/>
  <c r="G2692" i="4"/>
  <c r="G2691" i="4"/>
  <c r="G2690" i="4"/>
  <c r="G2689" i="4"/>
  <c r="G2688" i="4"/>
  <c r="G2687" i="4"/>
  <c r="G2686" i="4"/>
  <c r="G2685" i="4"/>
  <c r="G2684" i="4"/>
  <c r="G2683" i="4"/>
  <c r="G2682" i="4"/>
  <c r="G2681" i="4"/>
  <c r="G2680" i="4"/>
  <c r="G2679" i="4"/>
  <c r="G2678" i="4"/>
  <c r="G2677" i="4"/>
  <c r="G2676" i="4"/>
  <c r="G2675" i="4"/>
  <c r="G2674" i="4"/>
  <c r="G2673" i="4"/>
  <c r="G2672" i="4"/>
  <c r="G2671" i="4"/>
  <c r="G2670" i="4"/>
  <c r="G2669" i="4"/>
  <c r="G2668" i="4"/>
  <c r="G2667" i="4"/>
  <c r="G2666" i="4"/>
  <c r="G2665" i="4"/>
  <c r="G2664" i="4"/>
  <c r="G2663" i="4"/>
  <c r="G2662" i="4"/>
  <c r="G2661" i="4"/>
  <c r="G2660" i="4"/>
  <c r="G2659" i="4"/>
  <c r="G2658" i="4"/>
  <c r="G2657" i="4"/>
  <c r="G2656" i="4"/>
  <c r="G2655" i="4"/>
  <c r="G2654" i="4"/>
  <c r="G2653" i="4"/>
  <c r="G2652" i="4"/>
  <c r="G2651" i="4"/>
  <c r="G2650" i="4"/>
  <c r="G2649" i="4"/>
  <c r="G2648" i="4"/>
  <c r="G2647" i="4"/>
  <c r="G2646" i="4"/>
  <c r="G2645" i="4"/>
  <c r="G2644" i="4"/>
  <c r="G2643" i="4"/>
  <c r="G2642" i="4"/>
  <c r="G2641" i="4"/>
  <c r="G2640" i="4"/>
  <c r="G2639" i="4"/>
  <c r="G2638" i="4"/>
  <c r="G2637" i="4"/>
  <c r="G2636" i="4"/>
  <c r="G2635" i="4"/>
  <c r="G2634" i="4"/>
  <c r="G2633" i="4"/>
  <c r="G2632" i="4"/>
  <c r="G2631" i="4"/>
  <c r="G2630" i="4"/>
  <c r="G2629" i="4"/>
  <c r="G2628" i="4"/>
  <c r="G2627" i="4"/>
  <c r="G2626" i="4"/>
  <c r="G2625" i="4"/>
  <c r="G2624" i="4"/>
  <c r="G2623" i="4"/>
  <c r="G2622" i="4"/>
  <c r="G2621" i="4"/>
  <c r="G2620" i="4"/>
  <c r="G2619" i="4"/>
  <c r="G2618" i="4"/>
  <c r="G2617" i="4"/>
  <c r="G2616" i="4"/>
  <c r="G2615" i="4"/>
  <c r="G2614" i="4"/>
  <c r="G2613" i="4"/>
  <c r="G2612" i="4"/>
  <c r="G2611" i="4"/>
  <c r="G2610" i="4"/>
  <c r="G2609" i="4"/>
  <c r="G2608" i="4"/>
  <c r="G2607" i="4"/>
  <c r="G2606" i="4"/>
  <c r="G2605" i="4"/>
  <c r="G2604" i="4"/>
  <c r="G2603" i="4"/>
  <c r="G2602" i="4"/>
  <c r="G2601" i="4"/>
  <c r="G2600" i="4"/>
  <c r="G2599" i="4"/>
  <c r="G2598" i="4"/>
  <c r="G2597" i="4"/>
  <c r="G2596" i="4"/>
  <c r="G2595" i="4"/>
  <c r="G2594" i="4"/>
  <c r="G2593" i="4"/>
  <c r="G2592" i="4"/>
  <c r="G2591" i="4"/>
  <c r="G2590" i="4"/>
  <c r="G2589" i="4"/>
  <c r="G2588" i="4"/>
  <c r="G2587" i="4"/>
  <c r="G2586" i="4"/>
  <c r="G2585" i="4"/>
  <c r="G2584" i="4"/>
  <c r="G2583" i="4"/>
  <c r="G2582" i="4"/>
  <c r="G2581" i="4"/>
  <c r="G2580" i="4"/>
  <c r="G2579" i="4"/>
  <c r="G2578" i="4"/>
  <c r="G2577" i="4"/>
  <c r="G2576" i="4"/>
  <c r="G2575" i="4"/>
  <c r="G2574" i="4"/>
  <c r="G2573" i="4"/>
  <c r="G2572" i="4"/>
  <c r="G2571" i="4"/>
  <c r="G2570" i="4"/>
  <c r="G2569" i="4"/>
  <c r="G2568" i="4"/>
  <c r="G2567" i="4"/>
  <c r="G2566" i="4"/>
  <c r="G2565" i="4"/>
  <c r="G2564" i="4"/>
  <c r="G2563" i="4"/>
  <c r="G2562" i="4"/>
  <c r="G2561" i="4"/>
  <c r="G2560" i="4"/>
  <c r="G2559" i="4"/>
  <c r="G2558" i="4"/>
  <c r="G2557" i="4"/>
  <c r="G2556" i="4"/>
  <c r="G2555" i="4"/>
  <c r="G2554" i="4"/>
  <c r="G2553" i="4"/>
  <c r="G2552" i="4"/>
  <c r="G2551" i="4"/>
  <c r="G2550" i="4"/>
  <c r="G2549" i="4"/>
  <c r="G2548" i="4"/>
  <c r="G2547" i="4"/>
  <c r="G2546" i="4"/>
  <c r="G2545" i="4"/>
  <c r="G2544" i="4"/>
  <c r="G2543" i="4"/>
  <c r="G2542" i="4"/>
  <c r="G2541" i="4"/>
  <c r="G2540" i="4"/>
  <c r="G2539" i="4"/>
  <c r="G2538" i="4"/>
  <c r="G2537" i="4"/>
  <c r="G2536" i="4"/>
  <c r="G2535" i="4"/>
  <c r="G2534" i="4"/>
  <c r="G2533" i="4"/>
  <c r="G2532" i="4"/>
  <c r="G2531" i="4"/>
  <c r="G2530" i="4"/>
  <c r="G2529" i="4"/>
  <c r="G2528" i="4"/>
  <c r="G2527" i="4"/>
  <c r="G2526" i="4"/>
  <c r="G2525" i="4"/>
  <c r="G2524" i="4"/>
  <c r="G2523" i="4"/>
  <c r="G2522" i="4"/>
  <c r="G2521" i="4"/>
  <c r="G2520" i="4"/>
  <c r="G2519" i="4"/>
  <c r="G2518" i="4"/>
  <c r="G2517" i="4"/>
  <c r="G2516" i="4"/>
  <c r="G2515" i="4"/>
  <c r="G2514" i="4"/>
  <c r="G2513" i="4"/>
  <c r="G2512" i="4"/>
  <c r="G2511" i="4"/>
  <c r="G2510" i="4"/>
  <c r="G2509" i="4"/>
  <c r="G2508" i="4"/>
  <c r="G2507" i="4"/>
  <c r="G2506" i="4"/>
  <c r="G2505" i="4"/>
  <c r="G2504" i="4"/>
  <c r="G2503" i="4"/>
  <c r="G2502" i="4"/>
  <c r="G2501" i="4"/>
  <c r="G2500" i="4"/>
  <c r="G2499" i="4"/>
  <c r="G2498" i="4"/>
  <c r="G2497" i="4"/>
  <c r="G2496" i="4"/>
  <c r="G2495" i="4"/>
  <c r="G2494" i="4"/>
  <c r="G2493" i="4"/>
  <c r="G2492" i="4"/>
  <c r="G2491" i="4"/>
  <c r="G2490" i="4"/>
  <c r="G2489" i="4"/>
  <c r="G2488" i="4"/>
  <c r="G2487" i="4"/>
  <c r="G2486" i="4"/>
  <c r="G2485" i="4"/>
  <c r="G2484" i="4"/>
  <c r="G2483" i="4"/>
  <c r="G2482" i="4"/>
  <c r="G2481" i="4"/>
  <c r="G2480" i="4"/>
  <c r="G2479" i="4"/>
  <c r="G2478" i="4"/>
  <c r="G2477" i="4"/>
  <c r="G2476" i="4"/>
  <c r="G2475" i="4"/>
  <c r="G2474" i="4"/>
  <c r="G2473" i="4"/>
  <c r="G2472" i="4"/>
  <c r="G2471" i="4"/>
  <c r="G2470" i="4"/>
  <c r="G2469" i="4"/>
  <c r="G2468" i="4"/>
  <c r="G2467" i="4"/>
  <c r="G2466" i="4"/>
  <c r="G2465" i="4"/>
  <c r="G2464" i="4"/>
  <c r="G2463" i="4"/>
  <c r="G2462" i="4"/>
  <c r="G2461" i="4"/>
  <c r="G2460" i="4"/>
  <c r="G2459" i="4"/>
  <c r="G2458" i="4"/>
  <c r="G2457" i="4"/>
  <c r="G2456" i="4"/>
  <c r="G2455" i="4"/>
  <c r="G2454" i="4"/>
  <c r="G2453" i="4"/>
  <c r="G2452" i="4"/>
  <c r="G2451" i="4"/>
  <c r="G2450" i="4"/>
  <c r="G2449" i="4"/>
  <c r="G2448" i="4"/>
  <c r="G2447" i="4"/>
  <c r="G2446" i="4"/>
  <c r="G2445" i="4"/>
  <c r="G2444" i="4"/>
  <c r="G2443" i="4"/>
  <c r="G2442" i="4"/>
  <c r="G2441" i="4"/>
  <c r="G2440" i="4"/>
  <c r="G2439" i="4"/>
  <c r="G2438" i="4"/>
  <c r="G2437" i="4"/>
  <c r="G2436" i="4"/>
  <c r="G2435" i="4"/>
  <c r="G2434" i="4"/>
  <c r="G2433" i="4"/>
  <c r="G2432" i="4"/>
  <c r="G2431" i="4"/>
  <c r="G2430" i="4"/>
  <c r="G2429" i="4"/>
  <c r="G2428" i="4"/>
  <c r="G2427" i="4"/>
  <c r="G2426" i="4"/>
  <c r="G2425" i="4"/>
  <c r="G2424" i="4"/>
  <c r="G2423" i="4"/>
  <c r="G2422" i="4"/>
  <c r="G2421" i="4"/>
  <c r="G2420" i="4"/>
  <c r="G2419" i="4"/>
  <c r="G2418" i="4"/>
  <c r="G2417" i="4"/>
  <c r="G2416" i="4"/>
  <c r="G2415" i="4"/>
  <c r="G2414" i="4"/>
  <c r="G2413" i="4"/>
  <c r="G2412" i="4"/>
  <c r="G2411" i="4"/>
  <c r="G2410" i="4"/>
  <c r="G2409" i="4"/>
  <c r="G2408" i="4"/>
  <c r="G2407" i="4"/>
  <c r="G2406" i="4"/>
  <c r="G2405" i="4"/>
  <c r="G2404" i="4"/>
  <c r="G2403" i="4"/>
  <c r="G2402" i="4"/>
  <c r="G2401" i="4"/>
  <c r="G2400" i="4"/>
  <c r="G2399" i="4"/>
  <c r="G2398" i="4"/>
  <c r="G2397" i="4"/>
  <c r="G2396" i="4"/>
  <c r="G2395" i="4"/>
  <c r="G2394" i="4"/>
  <c r="G2393" i="4"/>
  <c r="G2392" i="4"/>
  <c r="G2391" i="4"/>
  <c r="G2390" i="4"/>
  <c r="G2389" i="4"/>
  <c r="G2388" i="4"/>
  <c r="G2387" i="4"/>
  <c r="G2386" i="4"/>
  <c r="G2385" i="4"/>
  <c r="G2384" i="4"/>
  <c r="G2383" i="4"/>
  <c r="G2382" i="4"/>
  <c r="G2381" i="4"/>
  <c r="G2380" i="4"/>
  <c r="G2379" i="4"/>
  <c r="G2378" i="4"/>
  <c r="G2377" i="4"/>
  <c r="G2376" i="4"/>
  <c r="G2375" i="4"/>
  <c r="G2374" i="4"/>
  <c r="G2373" i="4"/>
  <c r="G2372" i="4"/>
  <c r="G2371" i="4"/>
  <c r="G2370" i="4"/>
  <c r="G2369" i="4"/>
  <c r="G2368" i="4"/>
  <c r="G2367" i="4"/>
  <c r="G2366" i="4"/>
  <c r="G2365" i="4"/>
  <c r="G2364" i="4"/>
  <c r="G2363" i="4"/>
  <c r="G2362" i="4"/>
  <c r="G2361" i="4"/>
  <c r="G2360" i="4"/>
  <c r="G2359" i="4"/>
  <c r="G2358" i="4"/>
  <c r="G2357" i="4"/>
  <c r="G2356" i="4"/>
  <c r="G2355" i="4"/>
  <c r="G2354" i="4"/>
  <c r="G2353" i="4"/>
  <c r="G2352" i="4"/>
  <c r="G2351" i="4"/>
  <c r="G2350" i="4"/>
  <c r="G2349" i="4"/>
  <c r="G2348" i="4"/>
  <c r="G2347" i="4"/>
  <c r="G2346" i="4"/>
  <c r="G2345" i="4"/>
  <c r="G2344" i="4"/>
  <c r="G2343" i="4"/>
  <c r="G2342" i="4"/>
  <c r="G2341" i="4"/>
  <c r="G2340" i="4"/>
  <c r="G2339" i="4"/>
  <c r="G2338" i="4"/>
  <c r="G2337" i="4"/>
  <c r="G2336" i="4"/>
  <c r="G2335" i="4"/>
  <c r="G2334" i="4"/>
  <c r="G2333" i="4"/>
  <c r="G2332" i="4"/>
  <c r="G2331" i="4"/>
  <c r="G2330" i="4"/>
  <c r="G2329" i="4"/>
  <c r="G2328" i="4"/>
  <c r="G2327" i="4"/>
  <c r="G2326" i="4"/>
  <c r="G2325" i="4"/>
  <c r="G2324" i="4"/>
  <c r="G2323" i="4"/>
  <c r="G2322" i="4"/>
  <c r="G2321" i="4"/>
  <c r="G2320" i="4"/>
  <c r="G2319" i="4"/>
  <c r="G2318" i="4"/>
  <c r="G2317" i="4"/>
  <c r="G2316" i="4"/>
  <c r="G2315" i="4"/>
  <c r="G2314" i="4"/>
  <c r="G2313" i="4"/>
  <c r="G2312" i="4"/>
  <c r="G2311" i="4"/>
  <c r="G2310" i="4"/>
  <c r="G2309" i="4"/>
  <c r="G2308" i="4"/>
  <c r="G2307" i="4"/>
  <c r="G2306" i="4"/>
  <c r="G2305" i="4"/>
  <c r="G2304" i="4"/>
  <c r="G2303" i="4"/>
  <c r="G2302" i="4"/>
  <c r="G2301" i="4"/>
  <c r="G2300" i="4"/>
  <c r="G2299" i="4"/>
  <c r="G2298" i="4"/>
  <c r="G2297" i="4"/>
  <c r="G2296" i="4"/>
  <c r="G2295" i="4"/>
  <c r="G2294" i="4"/>
  <c r="G2293" i="4"/>
  <c r="G2292" i="4"/>
  <c r="G2291" i="4"/>
  <c r="G2290" i="4"/>
  <c r="G2289" i="4"/>
  <c r="G2288" i="4"/>
  <c r="G2287" i="4"/>
  <c r="G2286" i="4"/>
  <c r="G2285" i="4"/>
  <c r="G2284" i="4"/>
  <c r="G2283" i="4"/>
  <c r="G2282" i="4"/>
  <c r="G2281" i="4"/>
  <c r="G2280" i="4"/>
  <c r="G2279" i="4"/>
  <c r="G2278" i="4"/>
  <c r="G2277" i="4"/>
  <c r="G2276" i="4"/>
  <c r="G2275" i="4"/>
  <c r="G2274" i="4"/>
  <c r="G2273" i="4"/>
  <c r="G2272" i="4"/>
  <c r="G2271" i="4"/>
  <c r="G2270" i="4"/>
  <c r="G2269" i="4"/>
  <c r="G2268" i="4"/>
  <c r="G2267" i="4"/>
  <c r="G2266" i="4"/>
  <c r="G2265" i="4"/>
  <c r="G2264" i="4"/>
  <c r="G2263" i="4"/>
  <c r="G2262" i="4"/>
  <c r="G2261" i="4"/>
  <c r="G2260" i="4"/>
  <c r="G2259" i="4"/>
  <c r="G2258" i="4"/>
  <c r="G2257" i="4"/>
  <c r="G2256" i="4"/>
  <c r="G2255" i="4"/>
  <c r="G2254" i="4"/>
  <c r="G2253" i="4"/>
  <c r="G2252" i="4"/>
  <c r="G2251" i="4"/>
  <c r="G2250" i="4"/>
  <c r="G2249" i="4"/>
  <c r="G2248" i="4"/>
  <c r="G2247" i="4"/>
  <c r="G2246" i="4"/>
  <c r="G2245" i="4"/>
  <c r="G2244" i="4"/>
  <c r="G2243" i="4"/>
  <c r="G2242" i="4"/>
  <c r="G2241" i="4"/>
  <c r="G2240" i="4"/>
  <c r="G2239" i="4"/>
  <c r="G2238" i="4"/>
  <c r="G2237" i="4"/>
  <c r="G2236" i="4"/>
  <c r="G2235" i="4"/>
  <c r="G2234" i="4"/>
  <c r="G2233" i="4"/>
  <c r="G2232" i="4"/>
  <c r="G2231" i="4"/>
  <c r="G2230" i="4"/>
  <c r="G2229" i="4"/>
  <c r="G2228" i="4"/>
  <c r="G2227" i="4"/>
  <c r="G2226" i="4"/>
  <c r="G2225" i="4"/>
  <c r="G2224" i="4"/>
  <c r="G2223" i="4"/>
  <c r="G2222" i="4"/>
  <c r="G2221" i="4"/>
  <c r="G2220" i="4"/>
  <c r="G2219" i="4"/>
  <c r="G2218" i="4"/>
  <c r="G2217" i="4"/>
  <c r="G2216" i="4"/>
  <c r="G2215" i="4"/>
  <c r="G2214" i="4"/>
  <c r="G2213" i="4"/>
  <c r="G2212" i="4"/>
  <c r="G2211" i="4"/>
  <c r="G2210" i="4"/>
  <c r="G2209" i="4"/>
  <c r="G2208" i="4"/>
  <c r="G2207" i="4"/>
  <c r="G2206" i="4"/>
  <c r="G2205" i="4"/>
  <c r="G2204" i="4"/>
  <c r="G2203" i="4"/>
  <c r="G2202" i="4"/>
  <c r="G2201" i="4"/>
  <c r="G2200" i="4"/>
  <c r="G2199" i="4"/>
  <c r="G2198" i="4"/>
  <c r="G2197" i="4"/>
  <c r="G2196" i="4"/>
  <c r="G2195" i="4"/>
  <c r="G2194" i="4"/>
  <c r="G2193" i="4"/>
  <c r="G2192" i="4"/>
  <c r="G2191" i="4"/>
  <c r="G2190" i="4"/>
  <c r="G2189" i="4"/>
  <c r="G2188" i="4"/>
  <c r="G2187" i="4"/>
  <c r="G2186" i="4"/>
  <c r="G2185" i="4"/>
  <c r="G2184" i="4"/>
  <c r="G2183" i="4"/>
  <c r="G2182" i="4"/>
  <c r="G2181" i="4"/>
  <c r="G2180" i="4"/>
  <c r="G2179" i="4"/>
  <c r="G2178" i="4"/>
  <c r="G2177" i="4"/>
  <c r="G2176" i="4"/>
  <c r="G2175" i="4"/>
  <c r="G2174" i="4"/>
  <c r="G2173" i="4"/>
  <c r="G2172" i="4"/>
  <c r="G2171" i="4"/>
  <c r="G2170" i="4"/>
  <c r="G2169" i="4"/>
  <c r="G2168" i="4"/>
  <c r="G2167" i="4"/>
  <c r="G2166" i="4"/>
  <c r="G2165" i="4"/>
  <c r="G2164" i="4"/>
  <c r="G2163" i="4"/>
  <c r="G2162" i="4"/>
  <c r="G2161" i="4"/>
  <c r="G2160" i="4"/>
  <c r="G2159" i="4"/>
  <c r="G2158" i="4"/>
  <c r="G2157" i="4"/>
  <c r="G2156" i="4"/>
  <c r="G2155" i="4"/>
  <c r="G2154" i="4"/>
  <c r="G2153" i="4"/>
  <c r="G2152" i="4"/>
  <c r="G2151" i="4"/>
  <c r="G2150" i="4"/>
  <c r="G2149" i="4"/>
  <c r="G2148" i="4"/>
  <c r="G2147" i="4"/>
  <c r="G2146" i="4"/>
  <c r="G2145" i="4"/>
  <c r="G2144" i="4"/>
  <c r="G2143" i="4"/>
  <c r="G2142" i="4"/>
  <c r="G2141" i="4"/>
  <c r="G2140" i="4"/>
  <c r="G2139" i="4"/>
  <c r="G2138" i="4"/>
  <c r="G2137" i="4"/>
  <c r="G2136" i="4"/>
  <c r="G2135" i="4"/>
  <c r="G2134" i="4"/>
  <c r="G2133" i="4"/>
  <c r="G2132" i="4"/>
  <c r="G2131" i="4"/>
  <c r="G2130" i="4"/>
  <c r="G2129" i="4"/>
  <c r="G2128" i="4"/>
  <c r="G2127" i="4"/>
  <c r="G2126" i="4"/>
  <c r="G2125" i="4"/>
  <c r="G2124" i="4"/>
  <c r="G2123" i="4"/>
  <c r="G2122" i="4"/>
  <c r="G2121" i="4"/>
  <c r="G2120" i="4"/>
  <c r="G2119" i="4"/>
  <c r="G2118" i="4"/>
  <c r="G2117" i="4"/>
  <c r="G2116" i="4"/>
  <c r="G2115" i="4"/>
  <c r="G2114" i="4"/>
  <c r="G2113" i="4"/>
  <c r="G2112" i="4"/>
  <c r="G2111" i="4"/>
  <c r="G2110" i="4"/>
  <c r="G2109" i="4"/>
  <c r="G2108" i="4"/>
  <c r="G2107" i="4"/>
  <c r="G2106" i="4"/>
  <c r="G2105" i="4"/>
  <c r="G2104" i="4"/>
  <c r="G2103" i="4"/>
  <c r="G2102" i="4"/>
  <c r="G2101" i="4"/>
  <c r="G2100" i="4"/>
  <c r="G2099" i="4"/>
  <c r="G2098" i="4"/>
  <c r="G2097" i="4"/>
  <c r="G2096" i="4"/>
  <c r="G2095" i="4"/>
  <c r="G2094" i="4"/>
  <c r="G2093" i="4"/>
  <c r="G2092" i="4"/>
  <c r="G2091" i="4"/>
  <c r="G2090" i="4"/>
  <c r="G2089" i="4"/>
  <c r="G2088" i="4"/>
  <c r="G2087" i="4"/>
  <c r="G2086" i="4"/>
  <c r="G2085" i="4"/>
  <c r="G2084" i="4"/>
  <c r="G2083" i="4"/>
  <c r="G2082" i="4"/>
  <c r="G2081" i="4"/>
  <c r="G2080" i="4"/>
  <c r="G2079" i="4"/>
  <c r="G2078" i="4"/>
  <c r="G2077" i="4"/>
  <c r="G2076" i="4"/>
  <c r="G2075" i="4"/>
  <c r="G2074" i="4"/>
  <c r="G2073" i="4"/>
  <c r="G2072" i="4"/>
  <c r="G2071" i="4"/>
  <c r="G2070" i="4"/>
  <c r="G2069" i="4"/>
  <c r="G2068" i="4"/>
  <c r="G2067" i="4"/>
  <c r="G2066" i="4"/>
  <c r="G2065" i="4"/>
  <c r="G2064" i="4"/>
  <c r="G2063" i="4"/>
  <c r="G2062" i="4"/>
  <c r="G2061" i="4"/>
  <c r="G2060" i="4"/>
  <c r="G2059" i="4"/>
  <c r="G2058" i="4"/>
  <c r="G2057" i="4"/>
  <c r="G2056" i="4"/>
  <c r="G2055" i="4"/>
  <c r="G2054" i="4"/>
  <c r="G2053" i="4"/>
  <c r="G2052" i="4"/>
  <c r="G2051" i="4"/>
  <c r="G2050" i="4"/>
  <c r="G2049" i="4"/>
  <c r="G2048" i="4"/>
  <c r="G2047" i="4"/>
  <c r="G2046" i="4"/>
  <c r="G2045" i="4"/>
  <c r="G2044" i="4"/>
  <c r="G2043" i="4"/>
  <c r="G2042" i="4"/>
  <c r="G2041" i="4"/>
  <c r="G2040" i="4"/>
  <c r="G2039" i="4"/>
  <c r="G2038" i="4"/>
  <c r="G2037" i="4"/>
  <c r="G2036" i="4"/>
  <c r="G2035" i="4"/>
  <c r="G2034" i="4"/>
  <c r="G2033" i="4"/>
  <c r="G2032" i="4"/>
  <c r="G2031" i="4"/>
  <c r="G2030" i="4"/>
  <c r="G2029" i="4"/>
  <c r="G2028" i="4"/>
  <c r="G2027" i="4"/>
  <c r="G2026" i="4"/>
  <c r="G2025" i="4"/>
  <c r="G2024" i="4"/>
  <c r="G2023" i="4"/>
  <c r="G2022" i="4"/>
  <c r="G2021" i="4"/>
  <c r="G2020" i="4"/>
  <c r="G2019" i="4"/>
  <c r="G2018" i="4"/>
  <c r="G2017" i="4"/>
  <c r="G2016" i="4"/>
  <c r="G2015" i="4"/>
  <c r="G2014" i="4"/>
  <c r="G2013" i="4"/>
  <c r="G2012" i="4"/>
  <c r="G2011" i="4"/>
  <c r="G2010" i="4"/>
  <c r="G2009" i="4"/>
  <c r="G2008" i="4"/>
  <c r="G2007" i="4"/>
  <c r="G2006" i="4"/>
  <c r="G2005" i="4"/>
  <c r="G2004" i="4"/>
  <c r="G2003" i="4"/>
  <c r="G2002" i="4"/>
  <c r="G2001" i="4"/>
  <c r="G2000" i="4"/>
  <c r="G1999" i="4"/>
  <c r="G1998" i="4"/>
  <c r="G1997" i="4"/>
  <c r="G1996" i="4"/>
  <c r="G1995" i="4"/>
  <c r="G1994" i="4"/>
  <c r="G1993" i="4"/>
  <c r="G1992" i="4"/>
  <c r="G1991" i="4"/>
  <c r="G1990" i="4"/>
  <c r="G1989" i="4"/>
  <c r="G1988" i="4"/>
  <c r="G1987" i="4"/>
  <c r="G1986" i="4"/>
  <c r="G1985" i="4"/>
  <c r="G1984" i="4"/>
  <c r="G1983" i="4"/>
  <c r="G1982" i="4"/>
  <c r="G1981" i="4"/>
  <c r="G1980" i="4"/>
  <c r="G1979" i="4"/>
  <c r="G1978" i="4"/>
  <c r="G1977" i="4"/>
  <c r="G1976" i="4"/>
  <c r="G1975" i="4"/>
  <c r="G1974" i="4"/>
  <c r="G1973" i="4"/>
  <c r="G1972" i="4"/>
  <c r="G1971" i="4"/>
  <c r="G1970" i="4"/>
  <c r="G1969" i="4"/>
  <c r="G1968" i="4"/>
  <c r="G1967" i="4"/>
  <c r="G1966" i="4"/>
  <c r="G1965" i="4"/>
  <c r="G1964" i="4"/>
  <c r="G1963" i="4"/>
  <c r="G1962" i="4"/>
  <c r="G1961" i="4"/>
  <c r="G1960" i="4"/>
  <c r="G1959" i="4"/>
  <c r="G1958" i="4"/>
  <c r="G1957" i="4"/>
  <c r="G1956" i="4"/>
  <c r="G1955" i="4"/>
  <c r="G1954" i="4"/>
  <c r="G1953" i="4"/>
  <c r="G1952" i="4"/>
  <c r="G1951" i="4"/>
  <c r="G1950" i="4"/>
  <c r="G1949" i="4"/>
  <c r="G1948" i="4"/>
  <c r="G1947" i="4"/>
  <c r="G1946" i="4"/>
  <c r="G1945" i="4"/>
  <c r="G1944" i="4"/>
  <c r="G1943" i="4"/>
  <c r="G1942" i="4"/>
  <c r="G1941" i="4"/>
  <c r="G1940" i="4"/>
  <c r="G1939" i="4"/>
  <c r="G1938" i="4"/>
  <c r="G1937" i="4"/>
  <c r="G1936" i="4"/>
  <c r="G1935" i="4"/>
  <c r="G1934" i="4"/>
  <c r="G1933" i="4"/>
  <c r="G1932" i="4"/>
  <c r="G1931" i="4"/>
  <c r="G1930" i="4"/>
  <c r="G1929" i="4"/>
  <c r="G1928" i="4"/>
  <c r="G1927" i="4"/>
  <c r="G1926" i="4"/>
  <c r="G1925" i="4"/>
  <c r="G1924" i="4"/>
  <c r="G1923" i="4"/>
  <c r="G1922" i="4"/>
  <c r="G1921" i="4"/>
  <c r="G1920" i="4"/>
  <c r="G1919" i="4"/>
  <c r="G1918" i="4"/>
  <c r="G1917" i="4"/>
  <c r="G1916" i="4"/>
  <c r="G1915" i="4"/>
  <c r="G1914" i="4"/>
  <c r="G1913" i="4"/>
  <c r="G1912" i="4"/>
  <c r="G1911" i="4"/>
  <c r="G1910" i="4"/>
  <c r="G1909" i="4"/>
  <c r="G1908" i="4"/>
  <c r="G1907" i="4"/>
  <c r="G1906" i="4"/>
  <c r="G1905" i="4"/>
  <c r="G1904" i="4"/>
  <c r="G1903" i="4"/>
  <c r="G1902" i="4"/>
  <c r="G1901" i="4"/>
  <c r="G1900" i="4"/>
  <c r="G1899" i="4"/>
  <c r="G1898" i="4"/>
  <c r="G1897" i="4"/>
  <c r="G1896" i="4"/>
  <c r="G1895" i="4"/>
  <c r="G1894" i="4"/>
  <c r="G1893" i="4"/>
  <c r="G1892" i="4"/>
  <c r="G1891" i="4"/>
  <c r="G1890" i="4"/>
  <c r="G1889" i="4"/>
  <c r="G1888" i="4"/>
  <c r="G1887" i="4"/>
  <c r="G1886" i="4"/>
  <c r="G1885" i="4"/>
  <c r="G1884" i="4"/>
  <c r="G1883" i="4"/>
  <c r="G1882" i="4"/>
  <c r="G1881" i="4"/>
  <c r="G1880" i="4"/>
  <c r="G1879" i="4"/>
  <c r="G1878" i="4"/>
  <c r="G1877" i="4"/>
  <c r="G1876" i="4"/>
  <c r="G1875" i="4"/>
  <c r="G1874" i="4"/>
  <c r="G1873" i="4"/>
  <c r="G1872" i="4"/>
  <c r="G1871" i="4"/>
  <c r="G1870" i="4"/>
  <c r="G1869" i="4"/>
  <c r="G1868" i="4"/>
  <c r="G1867" i="4"/>
  <c r="G1866" i="4"/>
  <c r="G1865" i="4"/>
  <c r="G1864" i="4"/>
  <c r="G1863" i="4"/>
  <c r="G1862" i="4"/>
  <c r="G1861" i="4"/>
  <c r="G1860" i="4"/>
  <c r="G1859" i="4"/>
  <c r="G1858" i="4"/>
  <c r="G1857" i="4"/>
  <c r="G1856" i="4"/>
  <c r="G1855" i="4"/>
  <c r="G1854" i="4"/>
  <c r="G1853" i="4"/>
  <c r="G1852" i="4"/>
  <c r="G1851" i="4"/>
  <c r="G1850" i="4"/>
  <c r="G1849" i="4"/>
  <c r="G1848" i="4"/>
  <c r="G1847" i="4"/>
  <c r="G1846" i="4"/>
  <c r="G1845" i="4"/>
  <c r="G1844" i="4"/>
  <c r="G1843" i="4"/>
  <c r="G1842" i="4"/>
  <c r="G1841" i="4"/>
  <c r="G1840" i="4"/>
  <c r="G1839" i="4"/>
  <c r="G1838" i="4"/>
  <c r="G1837" i="4"/>
  <c r="G1836" i="4"/>
  <c r="G1835" i="4"/>
  <c r="G1834" i="4"/>
  <c r="G1833" i="4"/>
  <c r="G1832" i="4"/>
  <c r="G1831" i="4"/>
  <c r="G1830" i="4"/>
  <c r="G1829" i="4"/>
  <c r="G1828" i="4"/>
  <c r="G1827" i="4"/>
  <c r="G1826" i="4"/>
  <c r="G1825" i="4"/>
  <c r="G1824" i="4"/>
  <c r="G1823" i="4"/>
  <c r="G1822" i="4"/>
  <c r="G1821" i="4"/>
  <c r="G1820" i="4"/>
  <c r="G1819" i="4"/>
  <c r="G1818" i="4"/>
  <c r="G1817" i="4"/>
  <c r="G1816" i="4"/>
  <c r="G1815" i="4"/>
  <c r="G1814" i="4"/>
  <c r="G1813" i="4"/>
  <c r="G1812" i="4"/>
  <c r="G1811" i="4"/>
  <c r="G1810" i="4"/>
  <c r="G1809" i="4"/>
  <c r="G1808" i="4"/>
  <c r="G1807" i="4"/>
  <c r="G1806" i="4"/>
  <c r="G1805" i="4"/>
  <c r="G1804" i="4"/>
  <c r="G1803" i="4"/>
  <c r="G1802" i="4"/>
  <c r="G1801" i="4"/>
  <c r="G1800" i="4"/>
  <c r="G1799" i="4"/>
  <c r="G1798" i="4"/>
  <c r="G1797" i="4"/>
  <c r="G1796" i="4"/>
  <c r="G1795" i="4"/>
  <c r="G1794" i="4"/>
  <c r="G1793" i="4"/>
  <c r="G1792" i="4"/>
  <c r="G1791" i="4"/>
  <c r="G1790" i="4"/>
  <c r="G1789" i="4"/>
  <c r="G1788" i="4"/>
  <c r="G1787" i="4"/>
  <c r="G1786" i="4"/>
  <c r="G1785" i="4"/>
  <c r="G1784" i="4"/>
  <c r="G1783" i="4"/>
  <c r="G1782" i="4"/>
  <c r="G1781" i="4"/>
  <c r="G1780" i="4"/>
  <c r="G1779" i="4"/>
  <c r="G1778" i="4"/>
  <c r="G1777" i="4"/>
  <c r="G1776" i="4"/>
  <c r="G1775" i="4"/>
  <c r="G1774" i="4"/>
  <c r="G1773" i="4"/>
  <c r="G1772" i="4"/>
  <c r="G1771" i="4"/>
  <c r="G1770" i="4"/>
  <c r="G1769" i="4"/>
  <c r="G1768" i="4"/>
  <c r="G1767" i="4"/>
  <c r="G1766" i="4"/>
  <c r="G1765" i="4"/>
  <c r="G1764" i="4"/>
  <c r="G1763" i="4"/>
  <c r="G1762" i="4"/>
  <c r="G1761" i="4"/>
  <c r="G1760" i="4"/>
  <c r="G1759" i="4"/>
  <c r="G1758" i="4"/>
  <c r="G1757" i="4"/>
  <c r="G1756" i="4"/>
  <c r="G1755" i="4"/>
  <c r="G1754" i="4"/>
  <c r="G1753" i="4"/>
  <c r="G1752" i="4"/>
  <c r="G1751" i="4"/>
  <c r="G1750" i="4"/>
  <c r="G1749" i="4"/>
  <c r="G1748" i="4"/>
  <c r="G1747" i="4"/>
  <c r="G1746" i="4"/>
  <c r="G1745" i="4"/>
  <c r="G1744" i="4"/>
  <c r="G1743" i="4"/>
  <c r="G1742" i="4"/>
  <c r="G1741" i="4"/>
  <c r="G1740" i="4"/>
  <c r="G1739" i="4"/>
  <c r="G1738" i="4"/>
  <c r="G1737" i="4"/>
  <c r="G1736" i="4"/>
  <c r="G1735" i="4"/>
  <c r="G1734" i="4"/>
  <c r="G1733" i="4"/>
  <c r="G1732" i="4"/>
  <c r="G1731" i="4"/>
  <c r="G1730" i="4"/>
  <c r="G1729" i="4"/>
  <c r="G1728" i="4"/>
  <c r="G1727" i="4"/>
  <c r="G1726" i="4"/>
  <c r="G1725" i="4"/>
  <c r="G1724" i="4"/>
  <c r="G1723" i="4"/>
  <c r="G1722" i="4"/>
  <c r="G1721" i="4"/>
  <c r="G1720" i="4"/>
  <c r="G1719" i="4"/>
  <c r="G1718" i="4"/>
  <c r="G1717" i="4"/>
  <c r="G1716" i="4"/>
  <c r="G1715" i="4"/>
  <c r="G1714" i="4"/>
  <c r="G1713" i="4"/>
  <c r="G1712" i="4"/>
  <c r="G1711" i="4"/>
  <c r="G1710" i="4"/>
  <c r="G1709" i="4"/>
  <c r="G1708" i="4"/>
  <c r="G1707" i="4"/>
  <c r="G1706" i="4"/>
  <c r="G1705" i="4"/>
  <c r="G1704" i="4"/>
  <c r="G1703" i="4"/>
  <c r="G1702" i="4"/>
  <c r="G1701" i="4"/>
  <c r="G1700" i="4"/>
  <c r="G1699" i="4"/>
  <c r="G1698" i="4"/>
  <c r="G1697" i="4"/>
  <c r="G1696" i="4"/>
  <c r="G1695" i="4"/>
  <c r="G1694" i="4"/>
  <c r="G1693" i="4"/>
  <c r="G1692" i="4"/>
  <c r="G1691" i="4"/>
  <c r="G1690" i="4"/>
  <c r="G1689" i="4"/>
  <c r="G1688" i="4"/>
  <c r="G1687" i="4"/>
  <c r="G1686" i="4"/>
  <c r="G1685" i="4"/>
  <c r="G1684" i="4"/>
  <c r="G1683" i="4"/>
  <c r="G1682" i="4"/>
  <c r="G1681" i="4"/>
  <c r="G1680" i="4"/>
  <c r="G1679" i="4"/>
  <c r="G1678" i="4"/>
  <c r="G1677" i="4"/>
  <c r="G1676" i="4"/>
  <c r="G1675" i="4"/>
  <c r="G1674" i="4"/>
  <c r="G1673" i="4"/>
  <c r="G1672" i="4"/>
  <c r="G1671" i="4"/>
  <c r="G1670" i="4"/>
  <c r="G1669" i="4"/>
  <c r="G1668" i="4"/>
  <c r="G1667" i="4"/>
  <c r="G1666" i="4"/>
  <c r="G1665" i="4"/>
  <c r="G1664" i="4"/>
  <c r="G1663" i="4"/>
  <c r="G1662" i="4"/>
  <c r="G1661" i="4"/>
  <c r="G1660" i="4"/>
  <c r="G1659" i="4"/>
  <c r="G1658" i="4"/>
  <c r="G1657" i="4"/>
  <c r="G1656" i="4"/>
  <c r="G1655" i="4"/>
  <c r="G1654" i="4"/>
  <c r="G1653" i="4"/>
  <c r="G1652" i="4"/>
  <c r="G1651" i="4"/>
  <c r="G1650" i="4"/>
  <c r="G1649" i="4"/>
  <c r="G1648" i="4"/>
  <c r="G1647" i="4"/>
  <c r="G1646" i="4"/>
  <c r="G1645" i="4"/>
  <c r="G1644" i="4"/>
  <c r="G1643" i="4"/>
  <c r="G1642" i="4"/>
  <c r="G1641" i="4"/>
  <c r="G1640" i="4"/>
  <c r="G1639" i="4"/>
  <c r="G1638" i="4"/>
  <c r="G1637" i="4"/>
  <c r="G1636" i="4"/>
  <c r="G1635" i="4"/>
  <c r="G1634" i="4"/>
  <c r="G1633" i="4"/>
  <c r="G1632" i="4"/>
  <c r="G1631" i="4"/>
  <c r="G1630" i="4"/>
  <c r="G1629" i="4"/>
  <c r="G1628" i="4"/>
  <c r="G1627" i="4"/>
  <c r="G1626" i="4"/>
  <c r="G1625" i="4"/>
  <c r="G1624" i="4"/>
  <c r="G1623" i="4"/>
  <c r="G1622" i="4"/>
  <c r="G1621" i="4"/>
  <c r="G1620" i="4"/>
  <c r="G1619" i="4"/>
  <c r="G1618" i="4"/>
  <c r="G1617" i="4"/>
  <c r="G1616" i="4"/>
  <c r="G1615" i="4"/>
  <c r="G1614" i="4"/>
  <c r="G1613" i="4"/>
  <c r="G1612" i="4"/>
  <c r="G1611" i="4"/>
  <c r="G1610" i="4"/>
  <c r="G1609" i="4"/>
  <c r="G1608" i="4"/>
  <c r="G1607" i="4"/>
  <c r="G1606" i="4"/>
  <c r="G1605" i="4"/>
  <c r="G1604" i="4"/>
  <c r="G1603" i="4"/>
  <c r="G1602" i="4"/>
  <c r="G1601" i="4"/>
  <c r="G1600" i="4"/>
  <c r="G1599" i="4"/>
  <c r="G1598" i="4"/>
  <c r="G1597" i="4"/>
  <c r="G1596" i="4"/>
  <c r="G1595" i="4"/>
  <c r="G1594" i="4"/>
  <c r="G1593" i="4"/>
  <c r="G1592" i="4"/>
  <c r="G1591" i="4"/>
  <c r="G1590" i="4"/>
  <c r="G1589" i="4"/>
  <c r="G1588" i="4"/>
  <c r="G1587" i="4"/>
  <c r="G1586" i="4"/>
  <c r="G1585" i="4"/>
  <c r="G1584" i="4"/>
  <c r="G1583" i="4"/>
  <c r="G1582" i="4"/>
  <c r="G1581" i="4"/>
  <c r="G1580" i="4"/>
  <c r="G1579" i="4"/>
  <c r="G1578" i="4"/>
  <c r="G1577" i="4"/>
  <c r="G1576" i="4"/>
  <c r="G1575" i="4"/>
  <c r="G1574" i="4"/>
  <c r="G1573" i="4"/>
  <c r="G1572" i="4"/>
  <c r="G1571" i="4"/>
  <c r="G1570" i="4"/>
  <c r="G1569" i="4"/>
  <c r="G1568" i="4"/>
  <c r="G1567" i="4"/>
  <c r="G1566" i="4"/>
  <c r="G1565" i="4"/>
  <c r="G1564" i="4"/>
  <c r="G1563" i="4"/>
  <c r="G1562" i="4"/>
  <c r="G1561" i="4"/>
  <c r="G1560" i="4"/>
  <c r="G1559" i="4"/>
  <c r="G1558" i="4"/>
  <c r="G1557" i="4"/>
  <c r="G1556" i="4"/>
  <c r="G1555" i="4"/>
  <c r="G1554" i="4"/>
  <c r="G1553" i="4"/>
  <c r="G1552" i="4"/>
  <c r="G1551" i="4"/>
  <c r="G1550" i="4"/>
  <c r="G1549" i="4"/>
  <c r="G1548" i="4"/>
  <c r="G1547" i="4"/>
  <c r="G1546" i="4"/>
  <c r="G1545" i="4"/>
  <c r="G1544" i="4"/>
  <c r="G1543" i="4"/>
  <c r="G1542" i="4"/>
  <c r="G1541" i="4"/>
  <c r="G1540" i="4"/>
  <c r="G1539" i="4"/>
  <c r="G1538" i="4"/>
  <c r="G1537" i="4"/>
  <c r="G1536" i="4"/>
  <c r="G1535" i="4"/>
  <c r="G1534" i="4"/>
  <c r="G1533" i="4"/>
  <c r="G1532" i="4"/>
  <c r="G1531" i="4"/>
  <c r="G1530" i="4"/>
  <c r="G1529" i="4"/>
  <c r="G1528" i="4"/>
  <c r="G1527" i="4"/>
  <c r="G1526" i="4"/>
  <c r="G1525" i="4"/>
  <c r="G1524" i="4"/>
  <c r="G1523" i="4"/>
  <c r="G1522" i="4"/>
  <c r="G1521" i="4"/>
  <c r="G1520" i="4"/>
  <c r="G1519" i="4"/>
  <c r="G1518" i="4"/>
  <c r="G1517" i="4"/>
  <c r="G1516" i="4"/>
  <c r="G1515" i="4"/>
  <c r="G1514" i="4"/>
  <c r="G1513" i="4"/>
  <c r="G1512" i="4"/>
  <c r="G1511" i="4"/>
  <c r="G1510" i="4"/>
  <c r="G1509" i="4"/>
  <c r="G1508" i="4"/>
  <c r="G1507" i="4"/>
  <c r="G1506" i="4"/>
  <c r="G1505" i="4"/>
  <c r="G1504" i="4"/>
  <c r="G1503" i="4"/>
  <c r="G1502" i="4"/>
  <c r="G1501" i="4"/>
  <c r="G1500" i="4"/>
  <c r="G1499" i="4"/>
  <c r="G1498" i="4"/>
  <c r="G1497" i="4"/>
  <c r="G1496" i="4"/>
  <c r="G1495" i="4"/>
  <c r="G1494" i="4"/>
  <c r="G1493" i="4"/>
  <c r="G1492" i="4"/>
  <c r="G1491" i="4"/>
  <c r="G1490" i="4"/>
  <c r="G1489" i="4"/>
  <c r="G1488" i="4"/>
  <c r="G1487" i="4"/>
  <c r="G1486" i="4"/>
  <c r="G1485" i="4"/>
  <c r="G1484" i="4"/>
  <c r="G1483" i="4"/>
  <c r="G1482" i="4"/>
  <c r="G1481" i="4"/>
  <c r="G1480" i="4"/>
  <c r="G1479" i="4"/>
  <c r="G1478" i="4"/>
  <c r="G1477" i="4"/>
  <c r="G1476" i="4"/>
  <c r="G1475" i="4"/>
  <c r="G1474" i="4"/>
  <c r="G1473" i="4"/>
  <c r="G1472" i="4"/>
  <c r="G1471" i="4"/>
  <c r="G1470" i="4"/>
  <c r="G1469" i="4"/>
  <c r="G1468" i="4"/>
  <c r="G1467" i="4"/>
  <c r="G1466" i="4"/>
  <c r="G1465" i="4"/>
  <c r="G1464" i="4"/>
  <c r="G1463" i="4"/>
  <c r="G1462" i="4"/>
  <c r="G1461" i="4"/>
  <c r="G1460" i="4"/>
  <c r="G1459" i="4"/>
  <c r="G1458" i="4"/>
  <c r="G1457" i="4"/>
  <c r="G1456" i="4"/>
  <c r="G1455" i="4"/>
  <c r="G1454" i="4"/>
  <c r="G1453" i="4"/>
  <c r="G1452" i="4"/>
  <c r="G1451" i="4"/>
  <c r="G1450" i="4"/>
  <c r="G1449" i="4"/>
  <c r="G1448" i="4"/>
  <c r="G1447" i="4"/>
  <c r="G1446" i="4"/>
  <c r="G1445" i="4"/>
  <c r="G1444" i="4"/>
  <c r="G1443" i="4"/>
  <c r="G1442" i="4"/>
  <c r="G1441" i="4"/>
  <c r="G1440" i="4"/>
  <c r="G1439" i="4"/>
  <c r="G1438" i="4"/>
  <c r="G1437" i="4"/>
  <c r="G1436" i="4"/>
  <c r="G1435" i="4"/>
  <c r="G1434" i="4"/>
  <c r="G1433" i="4"/>
  <c r="G1432" i="4"/>
  <c r="G1431" i="4"/>
  <c r="G1430" i="4"/>
  <c r="G1429" i="4"/>
  <c r="G1428" i="4"/>
  <c r="G1427" i="4"/>
  <c r="G1426" i="4"/>
  <c r="G1425" i="4"/>
  <c r="G1424" i="4"/>
  <c r="G1423" i="4"/>
  <c r="G1422" i="4"/>
  <c r="G1421" i="4"/>
  <c r="G1420" i="4"/>
  <c r="G1419" i="4"/>
  <c r="G1418" i="4"/>
  <c r="G1417" i="4"/>
  <c r="G1416" i="4"/>
  <c r="G1415" i="4"/>
  <c r="G1414" i="4"/>
  <c r="G1413" i="4"/>
  <c r="G1412" i="4"/>
  <c r="G1411" i="4"/>
  <c r="G1410" i="4"/>
  <c r="G1409" i="4"/>
  <c r="G1408" i="4"/>
  <c r="G1407" i="4"/>
  <c r="G1406" i="4"/>
  <c r="G1405" i="4"/>
  <c r="G1404" i="4"/>
  <c r="G1403" i="4"/>
  <c r="G1402" i="4"/>
  <c r="G1401" i="4"/>
  <c r="G1400" i="4"/>
  <c r="G1399" i="4"/>
  <c r="G1398" i="4"/>
  <c r="G1397" i="4"/>
  <c r="G1396" i="4"/>
  <c r="G1395" i="4"/>
  <c r="G1394" i="4"/>
  <c r="G1393" i="4"/>
  <c r="G1392" i="4"/>
  <c r="G1391" i="4"/>
  <c r="G1390" i="4"/>
  <c r="G1389" i="4"/>
  <c r="G1388" i="4"/>
  <c r="G1387" i="4"/>
  <c r="G1386" i="4"/>
  <c r="G1385" i="4"/>
  <c r="G1384" i="4"/>
  <c r="G1383" i="4"/>
  <c r="G1382" i="4"/>
  <c r="G1381" i="4"/>
  <c r="G1380" i="4"/>
  <c r="G1379" i="4"/>
  <c r="G1378" i="4"/>
  <c r="G1377" i="4"/>
  <c r="G1376" i="4"/>
  <c r="G1375" i="4"/>
  <c r="G1374" i="4"/>
  <c r="G1373" i="4"/>
  <c r="G1372" i="4"/>
  <c r="G1371" i="4"/>
  <c r="G1370" i="4"/>
  <c r="G1369" i="4"/>
  <c r="G1368" i="4"/>
  <c r="G1367" i="4"/>
  <c r="G1366" i="4"/>
  <c r="G1365" i="4"/>
  <c r="G1364" i="4"/>
  <c r="G1363" i="4"/>
  <c r="G1362" i="4"/>
  <c r="G1361" i="4"/>
  <c r="G1360" i="4"/>
  <c r="G1359" i="4"/>
  <c r="G1358" i="4"/>
  <c r="G1357" i="4"/>
  <c r="G1356" i="4"/>
  <c r="G1355" i="4"/>
  <c r="G1354" i="4"/>
  <c r="G1353" i="4"/>
  <c r="G1352" i="4"/>
  <c r="G1351" i="4"/>
  <c r="G1350" i="4"/>
  <c r="G1349" i="4"/>
  <c r="G1348" i="4"/>
  <c r="G1347" i="4"/>
  <c r="G1346" i="4"/>
  <c r="G1345" i="4"/>
  <c r="G1344" i="4"/>
  <c r="G1343" i="4"/>
  <c r="G1342" i="4"/>
  <c r="G1341" i="4"/>
  <c r="G1340" i="4"/>
  <c r="G1339" i="4"/>
  <c r="G1338" i="4"/>
  <c r="G1337" i="4"/>
  <c r="G1336" i="4"/>
  <c r="G1335" i="4"/>
  <c r="G1334" i="4"/>
  <c r="G1333" i="4"/>
  <c r="G1332" i="4"/>
  <c r="G1331" i="4"/>
  <c r="G1330" i="4"/>
  <c r="G1329" i="4"/>
  <c r="G1328" i="4"/>
  <c r="G1327" i="4"/>
  <c r="G1326" i="4"/>
  <c r="G1325" i="4"/>
  <c r="G1324" i="4"/>
  <c r="G1323" i="4"/>
  <c r="G1322" i="4"/>
  <c r="G1321" i="4"/>
  <c r="G1320" i="4"/>
  <c r="G1319" i="4"/>
  <c r="G1318" i="4"/>
  <c r="G1317" i="4"/>
  <c r="G1316" i="4"/>
  <c r="G1315" i="4"/>
  <c r="G1314" i="4"/>
  <c r="G1313" i="4"/>
  <c r="G1312" i="4"/>
  <c r="G1311" i="4"/>
  <c r="G1310" i="4"/>
  <c r="G1309" i="4"/>
  <c r="G1308" i="4"/>
  <c r="G1307" i="4"/>
  <c r="G1306" i="4"/>
  <c r="G1305" i="4"/>
  <c r="G1304" i="4"/>
  <c r="G1303" i="4"/>
  <c r="G1302" i="4"/>
  <c r="G1301" i="4"/>
  <c r="G1300" i="4"/>
  <c r="G1299" i="4"/>
  <c r="G1298" i="4"/>
  <c r="G1297" i="4"/>
  <c r="G1296" i="4"/>
  <c r="G1295" i="4"/>
  <c r="G1294" i="4"/>
  <c r="G1293" i="4"/>
  <c r="G1292" i="4"/>
  <c r="G1291" i="4"/>
  <c r="G1290" i="4"/>
  <c r="G1289" i="4"/>
  <c r="G1288" i="4"/>
  <c r="G1287" i="4"/>
  <c r="G1286" i="4"/>
  <c r="G1285" i="4"/>
  <c r="G1284" i="4"/>
  <c r="G1283" i="4"/>
  <c r="G1282" i="4"/>
  <c r="G1281" i="4"/>
  <c r="G1280" i="4"/>
  <c r="G1279" i="4"/>
  <c r="G1278" i="4"/>
  <c r="G1277" i="4"/>
  <c r="G1276" i="4"/>
  <c r="G1275" i="4"/>
  <c r="G1274" i="4"/>
  <c r="G1273" i="4"/>
  <c r="G1272" i="4"/>
  <c r="G1271" i="4"/>
  <c r="G1270" i="4"/>
  <c r="G1269" i="4"/>
  <c r="G1268" i="4"/>
  <c r="G1267" i="4"/>
  <c r="G1266" i="4"/>
  <c r="G1265" i="4"/>
  <c r="G1264" i="4"/>
  <c r="G1263" i="4"/>
  <c r="G1262" i="4"/>
  <c r="G1261" i="4"/>
  <c r="G1260" i="4"/>
  <c r="G1259" i="4"/>
  <c r="G1258" i="4"/>
  <c r="G1257" i="4"/>
  <c r="G1256" i="4"/>
  <c r="G1255" i="4"/>
  <c r="G1254" i="4"/>
  <c r="G1253" i="4"/>
  <c r="G1252" i="4"/>
  <c r="G1251" i="4"/>
  <c r="G1250" i="4"/>
  <c r="G1249" i="4"/>
  <c r="G1248" i="4"/>
  <c r="G1247" i="4"/>
  <c r="G1246" i="4"/>
  <c r="G1245" i="4"/>
  <c r="G1244" i="4"/>
  <c r="G1243" i="4"/>
  <c r="G1242" i="4"/>
  <c r="G1241" i="4"/>
  <c r="G1240" i="4"/>
  <c r="G1239" i="4"/>
  <c r="G1238" i="4"/>
  <c r="G1237" i="4"/>
  <c r="G1236" i="4"/>
  <c r="G1235" i="4"/>
  <c r="G1234" i="4"/>
  <c r="G1233" i="4"/>
  <c r="G1232" i="4"/>
  <c r="G1231" i="4"/>
  <c r="G1230" i="4"/>
  <c r="G1229" i="4"/>
  <c r="G1228" i="4"/>
  <c r="G1227" i="4"/>
  <c r="G1226" i="4"/>
  <c r="G1225" i="4"/>
  <c r="G1224" i="4"/>
  <c r="G1223" i="4"/>
  <c r="G1222" i="4"/>
  <c r="G1221" i="4"/>
  <c r="G1220" i="4"/>
  <c r="G1219" i="4"/>
  <c r="G1218" i="4"/>
  <c r="G1217" i="4"/>
  <c r="G1216" i="4"/>
  <c r="G1215" i="4"/>
  <c r="G1214" i="4"/>
  <c r="G1213" i="4"/>
  <c r="G1212" i="4"/>
  <c r="G1211" i="4"/>
  <c r="G1210" i="4"/>
  <c r="G1209" i="4"/>
  <c r="G1208" i="4"/>
  <c r="G1207" i="4"/>
  <c r="G1206" i="4"/>
  <c r="G1205" i="4"/>
  <c r="G1204" i="4"/>
  <c r="G1203" i="4"/>
  <c r="G1202" i="4"/>
  <c r="G1201" i="4"/>
  <c r="G1200" i="4"/>
  <c r="G1199" i="4"/>
  <c r="G1198" i="4"/>
  <c r="G1197" i="4"/>
  <c r="G1196" i="4"/>
  <c r="G1195" i="4"/>
  <c r="G1194" i="4"/>
  <c r="G1193" i="4"/>
  <c r="G1192" i="4"/>
  <c r="G1191" i="4"/>
  <c r="G1190" i="4"/>
  <c r="G1189" i="4"/>
  <c r="G1188" i="4"/>
  <c r="G1187" i="4"/>
  <c r="G1186" i="4"/>
  <c r="G1185" i="4"/>
  <c r="G1184" i="4"/>
  <c r="G1183" i="4"/>
  <c r="G1182" i="4"/>
  <c r="G1181" i="4"/>
  <c r="G1180" i="4"/>
  <c r="G1179" i="4"/>
  <c r="G1178" i="4"/>
  <c r="G1177" i="4"/>
  <c r="G1176" i="4"/>
  <c r="G1175" i="4"/>
  <c r="G1174" i="4"/>
  <c r="G1173" i="4"/>
  <c r="G1172" i="4"/>
  <c r="G1171" i="4"/>
  <c r="G1170" i="4"/>
  <c r="G1169" i="4"/>
  <c r="G1168" i="4"/>
  <c r="G1167" i="4"/>
  <c r="G1166" i="4"/>
  <c r="G1165" i="4"/>
  <c r="G1164" i="4"/>
  <c r="G1163" i="4"/>
  <c r="G1162" i="4"/>
  <c r="G1161" i="4"/>
  <c r="G1160" i="4"/>
  <c r="G1159" i="4"/>
  <c r="G1158" i="4"/>
  <c r="G1157" i="4"/>
  <c r="G1156" i="4"/>
  <c r="G1155" i="4"/>
  <c r="G1154" i="4"/>
  <c r="G1153" i="4"/>
  <c r="G1152" i="4"/>
  <c r="G1151" i="4"/>
  <c r="G1150" i="4"/>
  <c r="G1149" i="4"/>
  <c r="G1148" i="4"/>
  <c r="G1147" i="4"/>
  <c r="G1146" i="4"/>
  <c r="G1145" i="4"/>
  <c r="G1144" i="4"/>
  <c r="G1143" i="4"/>
  <c r="G1142" i="4"/>
  <c r="G1141" i="4"/>
  <c r="G1140" i="4"/>
  <c r="G1139" i="4"/>
  <c r="G1138" i="4"/>
  <c r="G1137" i="4"/>
  <c r="G1136" i="4"/>
  <c r="G1135" i="4"/>
  <c r="G1134" i="4"/>
  <c r="G1133" i="4"/>
  <c r="G1132" i="4"/>
  <c r="G1131" i="4"/>
  <c r="G1130" i="4"/>
  <c r="G1129" i="4"/>
  <c r="G1128" i="4"/>
  <c r="G1127" i="4"/>
  <c r="G1126" i="4"/>
  <c r="G1125" i="4"/>
  <c r="G1124" i="4"/>
  <c r="G1123" i="4"/>
  <c r="G1122" i="4"/>
  <c r="G1121" i="4"/>
  <c r="G1120" i="4"/>
  <c r="G1119" i="4"/>
  <c r="G1118" i="4"/>
  <c r="G1117" i="4"/>
  <c r="G1116" i="4"/>
  <c r="G1115" i="4"/>
  <c r="G1114" i="4"/>
  <c r="G1113" i="4"/>
  <c r="G1112" i="4"/>
  <c r="G1111" i="4"/>
  <c r="G1110" i="4"/>
  <c r="G1109" i="4"/>
  <c r="G1108" i="4"/>
  <c r="G1107" i="4"/>
  <c r="G1106" i="4"/>
  <c r="G1105" i="4"/>
  <c r="G1104" i="4"/>
  <c r="G1103" i="4"/>
  <c r="G1102" i="4"/>
  <c r="G1101" i="4"/>
  <c r="G1100" i="4"/>
  <c r="G1099" i="4"/>
  <c r="G1098" i="4"/>
  <c r="G1097" i="4"/>
  <c r="G1096" i="4"/>
  <c r="G1095" i="4"/>
  <c r="G1094" i="4"/>
  <c r="G1093" i="4"/>
  <c r="G1092" i="4"/>
  <c r="G1091" i="4"/>
  <c r="G1090" i="4"/>
  <c r="G1089" i="4"/>
  <c r="G1088" i="4"/>
  <c r="G1087" i="4"/>
  <c r="G1086" i="4"/>
  <c r="G1085" i="4"/>
  <c r="G1084" i="4"/>
  <c r="G1083" i="4"/>
  <c r="G1082" i="4"/>
  <c r="G1081" i="4"/>
  <c r="G1080" i="4"/>
  <c r="G1079" i="4"/>
  <c r="G1078" i="4"/>
  <c r="G1077" i="4"/>
  <c r="G1076" i="4"/>
  <c r="G1075" i="4"/>
  <c r="G1074" i="4"/>
  <c r="G1073" i="4"/>
  <c r="G1072" i="4"/>
  <c r="G1071" i="4"/>
  <c r="G1070" i="4"/>
  <c r="G1069" i="4"/>
  <c r="G1068" i="4"/>
  <c r="G1067" i="4"/>
  <c r="G1066" i="4"/>
  <c r="G1065" i="4"/>
  <c r="G1064" i="4"/>
  <c r="G1063" i="4"/>
  <c r="G1062" i="4"/>
  <c r="G1061" i="4"/>
  <c r="G1060" i="4"/>
  <c r="G1059" i="4"/>
  <c r="G1058" i="4"/>
  <c r="G1057" i="4"/>
  <c r="G1056" i="4"/>
  <c r="G1055" i="4"/>
  <c r="G1054" i="4"/>
  <c r="G1053" i="4"/>
  <c r="G1052" i="4"/>
  <c r="G1051" i="4"/>
  <c r="G1050" i="4"/>
  <c r="G1049" i="4"/>
  <c r="G1048" i="4"/>
  <c r="G1047" i="4"/>
  <c r="G1046" i="4"/>
  <c r="G1045" i="4"/>
  <c r="G1044" i="4"/>
  <c r="G1043" i="4"/>
  <c r="G1042" i="4"/>
  <c r="G1041" i="4"/>
  <c r="G1040" i="4"/>
  <c r="G1039" i="4"/>
  <c r="G1038" i="4"/>
  <c r="G1037" i="4"/>
  <c r="G1036" i="4"/>
  <c r="G1035" i="4"/>
  <c r="G1034" i="4"/>
  <c r="G1033" i="4"/>
  <c r="G1032" i="4"/>
  <c r="G1031" i="4"/>
  <c r="G1030" i="4"/>
  <c r="G1029" i="4"/>
  <c r="G1028" i="4"/>
  <c r="G1027" i="4"/>
  <c r="G1026" i="4"/>
  <c r="G1025" i="4"/>
  <c r="G1024" i="4"/>
  <c r="G1023" i="4"/>
  <c r="G1022" i="4"/>
  <c r="G1021" i="4"/>
  <c r="G1020" i="4"/>
  <c r="G1019" i="4"/>
  <c r="G1018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4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9" i="4"/>
  <c r="G888" i="4"/>
  <c r="G887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9" i="4"/>
  <c r="G868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G715" i="4"/>
  <c r="G714" i="4"/>
  <c r="G713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3" i="4"/>
  <c r="G542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5" i="4"/>
  <c r="G524" i="4"/>
  <c r="G523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40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L5" i="6" s="1"/>
  <c r="F5" i="6" l="1"/>
  <c r="L3" i="6"/>
  <c r="D5000" i="15"/>
  <c r="D4999" i="15"/>
  <c r="D4998" i="15"/>
  <c r="D4997" i="15"/>
  <c r="D4996" i="15"/>
  <c r="D4995" i="15"/>
  <c r="D4994" i="15"/>
  <c r="D4993" i="15"/>
  <c r="D4992" i="15"/>
  <c r="D4991" i="15"/>
  <c r="D4990" i="15"/>
  <c r="D4989" i="15"/>
  <c r="D4988" i="15"/>
  <c r="D4987" i="15"/>
  <c r="D4986" i="15"/>
  <c r="D4985" i="15"/>
  <c r="D4984" i="15"/>
  <c r="D4983" i="15"/>
  <c r="D4982" i="15"/>
  <c r="D4981" i="15"/>
  <c r="D4980" i="15"/>
  <c r="D4979" i="15"/>
  <c r="D4978" i="15"/>
  <c r="D4977" i="15"/>
  <c r="D4976" i="15"/>
  <c r="D4975" i="15"/>
  <c r="D4974" i="15"/>
  <c r="D4973" i="15"/>
  <c r="D4972" i="15"/>
  <c r="D4971" i="15"/>
  <c r="D4970" i="15"/>
  <c r="D4969" i="15"/>
  <c r="D4968" i="15"/>
  <c r="D4967" i="15"/>
  <c r="D4966" i="15"/>
  <c r="D4965" i="15"/>
  <c r="D4964" i="15"/>
  <c r="D4963" i="15"/>
  <c r="D4962" i="15"/>
  <c r="D4961" i="15"/>
  <c r="D4960" i="15"/>
  <c r="D4959" i="15"/>
  <c r="D4958" i="15"/>
  <c r="D4957" i="15"/>
  <c r="D4956" i="15"/>
  <c r="D4955" i="15"/>
  <c r="D4954" i="15"/>
  <c r="D4953" i="15"/>
  <c r="D4952" i="15"/>
  <c r="D4951" i="15"/>
  <c r="D4950" i="15"/>
  <c r="D4949" i="15"/>
  <c r="D4948" i="15"/>
  <c r="D4947" i="15"/>
  <c r="D4946" i="15"/>
  <c r="D4945" i="15"/>
  <c r="D4944" i="15"/>
  <c r="D4943" i="15"/>
  <c r="D4942" i="15"/>
  <c r="D4941" i="15"/>
  <c r="D4940" i="15"/>
  <c r="D4939" i="15"/>
  <c r="D4938" i="15"/>
  <c r="D4937" i="15"/>
  <c r="D4936" i="15"/>
  <c r="D4935" i="15"/>
  <c r="D4934" i="15"/>
  <c r="D4933" i="15"/>
  <c r="D4932" i="15"/>
  <c r="D4931" i="15"/>
  <c r="D4930" i="15"/>
  <c r="D4929" i="15"/>
  <c r="D4928" i="15"/>
  <c r="D4927" i="15"/>
  <c r="D4926" i="15"/>
  <c r="D4925" i="15"/>
  <c r="D4924" i="15"/>
  <c r="D4923" i="15"/>
  <c r="D4922" i="15"/>
  <c r="D4921" i="15"/>
  <c r="D4920" i="15"/>
  <c r="D4919" i="15"/>
  <c r="D4918" i="15"/>
  <c r="D4917" i="15"/>
  <c r="D4916" i="15"/>
  <c r="D4915" i="15"/>
  <c r="D4914" i="15"/>
  <c r="D4913" i="15"/>
  <c r="D4912" i="15"/>
  <c r="D4911" i="15"/>
  <c r="D4910" i="15"/>
  <c r="D4909" i="15"/>
  <c r="D4908" i="15"/>
  <c r="D4907" i="15"/>
  <c r="D4906" i="15"/>
  <c r="D4905" i="15"/>
  <c r="D4904" i="15"/>
  <c r="D4903" i="15"/>
  <c r="D4902" i="15"/>
  <c r="D4901" i="15"/>
  <c r="D4900" i="15"/>
  <c r="D4899" i="15"/>
  <c r="D4898" i="15"/>
  <c r="D4897" i="15"/>
  <c r="D4896" i="15"/>
  <c r="D4895" i="15"/>
  <c r="D4894" i="15"/>
  <c r="D4893" i="15"/>
  <c r="D4892" i="15"/>
  <c r="D4891" i="15"/>
  <c r="D4890" i="15"/>
  <c r="D4889" i="15"/>
  <c r="D4888" i="15"/>
  <c r="D4887" i="15"/>
  <c r="D4886" i="15"/>
  <c r="D4885" i="15"/>
  <c r="D4884" i="15"/>
  <c r="D4883" i="15"/>
  <c r="D4882" i="15"/>
  <c r="D4881" i="15"/>
  <c r="D4880" i="15"/>
  <c r="D4879" i="15"/>
  <c r="D4878" i="15"/>
  <c r="D4877" i="15"/>
  <c r="D4876" i="15"/>
  <c r="D4875" i="15"/>
  <c r="D4874" i="15"/>
  <c r="D4873" i="15"/>
  <c r="D4872" i="15"/>
  <c r="D4871" i="15"/>
  <c r="D4870" i="15"/>
  <c r="D4869" i="15"/>
  <c r="D4868" i="15"/>
  <c r="D4867" i="15"/>
  <c r="D4866" i="15"/>
  <c r="D4865" i="15"/>
  <c r="D4864" i="15"/>
  <c r="D4863" i="15"/>
  <c r="D4862" i="15"/>
  <c r="D4861" i="15"/>
  <c r="D4860" i="15"/>
  <c r="D4859" i="15"/>
  <c r="D4858" i="15"/>
  <c r="D4857" i="15"/>
  <c r="D4856" i="15"/>
  <c r="D4855" i="15"/>
  <c r="D4854" i="15"/>
  <c r="D4853" i="15"/>
  <c r="D4852" i="15"/>
  <c r="D4851" i="15"/>
  <c r="D4850" i="15"/>
  <c r="D4849" i="15"/>
  <c r="D4848" i="15"/>
  <c r="D4847" i="15"/>
  <c r="D4846" i="15"/>
  <c r="D4845" i="15"/>
  <c r="D4844" i="15"/>
  <c r="D4843" i="15"/>
  <c r="D4842" i="15"/>
  <c r="D4841" i="15"/>
  <c r="D4840" i="15"/>
  <c r="D4839" i="15"/>
  <c r="D4838" i="15"/>
  <c r="D4837" i="15"/>
  <c r="D4836" i="15"/>
  <c r="D4835" i="15"/>
  <c r="D4834" i="15"/>
  <c r="D4833" i="15"/>
  <c r="D4832" i="15"/>
  <c r="D4831" i="15"/>
  <c r="D4830" i="15"/>
  <c r="D4829" i="15"/>
  <c r="D4828" i="15"/>
  <c r="D4827" i="15"/>
  <c r="D4826" i="15"/>
  <c r="D4825" i="15"/>
  <c r="D4824" i="15"/>
  <c r="D4823" i="15"/>
  <c r="D4822" i="15"/>
  <c r="D4821" i="15"/>
  <c r="D4820" i="15"/>
  <c r="D4819" i="15"/>
  <c r="D4818" i="15"/>
  <c r="D4817" i="15"/>
  <c r="D4816" i="15"/>
  <c r="D4815" i="15"/>
  <c r="D4814" i="15"/>
  <c r="D4813" i="15"/>
  <c r="D4812" i="15"/>
  <c r="D4811" i="15"/>
  <c r="D4810" i="15"/>
  <c r="D4809" i="15"/>
  <c r="D4808" i="15"/>
  <c r="D4807" i="15"/>
  <c r="D4806" i="15"/>
  <c r="D4805" i="15"/>
  <c r="D4804" i="15"/>
  <c r="D4803" i="15"/>
  <c r="D4802" i="15"/>
  <c r="D4801" i="15"/>
  <c r="D4800" i="15"/>
  <c r="D4799" i="15"/>
  <c r="D4798" i="15"/>
  <c r="D4797" i="15"/>
  <c r="D4796" i="15"/>
  <c r="D4795" i="15"/>
  <c r="D4794" i="15"/>
  <c r="D4793" i="15"/>
  <c r="D4792" i="15"/>
  <c r="D4791" i="15"/>
  <c r="D4790" i="15"/>
  <c r="D4789" i="15"/>
  <c r="D4788" i="15"/>
  <c r="D4787" i="15"/>
  <c r="D4786" i="15"/>
  <c r="D4785" i="15"/>
  <c r="D4784" i="15"/>
  <c r="D4783" i="15"/>
  <c r="D4782" i="15"/>
  <c r="D4781" i="15"/>
  <c r="D4780" i="15"/>
  <c r="D4779" i="15"/>
  <c r="D4778" i="15"/>
  <c r="D4777" i="15"/>
  <c r="D4776" i="15"/>
  <c r="D4775" i="15"/>
  <c r="D4774" i="15"/>
  <c r="D4773" i="15"/>
  <c r="D4772" i="15"/>
  <c r="D4771" i="15"/>
  <c r="D4770" i="15"/>
  <c r="D4769" i="15"/>
  <c r="D4768" i="15"/>
  <c r="D4767" i="15"/>
  <c r="D4766" i="15"/>
  <c r="D4765" i="15"/>
  <c r="D4764" i="15"/>
  <c r="D4763" i="15"/>
  <c r="D4762" i="15"/>
  <c r="D4761" i="15"/>
  <c r="D4760" i="15"/>
  <c r="D4759" i="15"/>
  <c r="D4758" i="15"/>
  <c r="D4757" i="15"/>
  <c r="D4756" i="15"/>
  <c r="D4755" i="15"/>
  <c r="D4754" i="15"/>
  <c r="D4753" i="15"/>
  <c r="D4752" i="15"/>
  <c r="D4751" i="15"/>
  <c r="D4750" i="15"/>
  <c r="D4749" i="15"/>
  <c r="D4748" i="15"/>
  <c r="D4747" i="15"/>
  <c r="D4746" i="15"/>
  <c r="D4745" i="15"/>
  <c r="D4744" i="15"/>
  <c r="D4743" i="15"/>
  <c r="D4742" i="15"/>
  <c r="D4741" i="15"/>
  <c r="D4740" i="15"/>
  <c r="D4739" i="15"/>
  <c r="D4738" i="15"/>
  <c r="D4737" i="15"/>
  <c r="D4736" i="15"/>
  <c r="D4735" i="15"/>
  <c r="D4734" i="15"/>
  <c r="D4733" i="15"/>
  <c r="D4732" i="15"/>
  <c r="D4731" i="15"/>
  <c r="D4730" i="15"/>
  <c r="D4729" i="15"/>
  <c r="D4728" i="15"/>
  <c r="D4727" i="15"/>
  <c r="D4726" i="15"/>
  <c r="D4725" i="15"/>
  <c r="D4724" i="15"/>
  <c r="D4723" i="15"/>
  <c r="D4722" i="15"/>
  <c r="D4721" i="15"/>
  <c r="D4720" i="15"/>
  <c r="D4719" i="15"/>
  <c r="D4718" i="15"/>
  <c r="D4717" i="15"/>
  <c r="D4716" i="15"/>
  <c r="D4715" i="15"/>
  <c r="D4714" i="15"/>
  <c r="D4713" i="15"/>
  <c r="D4712" i="15"/>
  <c r="D4711" i="15"/>
  <c r="D4710" i="15"/>
  <c r="D4709" i="15"/>
  <c r="D4708" i="15"/>
  <c r="D4707" i="15"/>
  <c r="D4706" i="15"/>
  <c r="D4705" i="15"/>
  <c r="D4704" i="15"/>
  <c r="D4703" i="15"/>
  <c r="D4702" i="15"/>
  <c r="D4701" i="15"/>
  <c r="D4700" i="15"/>
  <c r="D4699" i="15"/>
  <c r="D4698" i="15"/>
  <c r="D4697" i="15"/>
  <c r="D4696" i="15"/>
  <c r="D4695" i="15"/>
  <c r="D4694" i="15"/>
  <c r="D4693" i="15"/>
  <c r="D4692" i="15"/>
  <c r="D4691" i="15"/>
  <c r="D4690" i="15"/>
  <c r="D4689" i="15"/>
  <c r="D4688" i="15"/>
  <c r="D4687" i="15"/>
  <c r="D4686" i="15"/>
  <c r="D4685" i="15"/>
  <c r="D4684" i="15"/>
  <c r="D4683" i="15"/>
  <c r="D4682" i="15"/>
  <c r="D4681" i="15"/>
  <c r="D4680" i="15"/>
  <c r="D4679" i="15"/>
  <c r="D4678" i="15"/>
  <c r="D4677" i="15"/>
  <c r="D4676" i="15"/>
  <c r="D4675" i="15"/>
  <c r="D4674" i="15"/>
  <c r="D4673" i="15"/>
  <c r="D4672" i="15"/>
  <c r="D4671" i="15"/>
  <c r="D4670" i="15"/>
  <c r="D4669" i="15"/>
  <c r="D4668" i="15"/>
  <c r="D4667" i="15"/>
  <c r="D4666" i="15"/>
  <c r="D4665" i="15"/>
  <c r="D4664" i="15"/>
  <c r="D4663" i="15"/>
  <c r="D4662" i="15"/>
  <c r="D4661" i="15"/>
  <c r="D4660" i="15"/>
  <c r="D4659" i="15"/>
  <c r="D4658" i="15"/>
  <c r="D4657" i="15"/>
  <c r="D4656" i="15"/>
  <c r="D4655" i="15"/>
  <c r="D4654" i="15"/>
  <c r="D4653" i="15"/>
  <c r="D4652" i="15"/>
  <c r="D4651" i="15"/>
  <c r="D4650" i="15"/>
  <c r="D4649" i="15"/>
  <c r="D4648" i="15"/>
  <c r="D4647" i="15"/>
  <c r="D4646" i="15"/>
  <c r="D4645" i="15"/>
  <c r="D4644" i="15"/>
  <c r="D4643" i="15"/>
  <c r="D4642" i="15"/>
  <c r="D4641" i="15"/>
  <c r="D4640" i="15"/>
  <c r="D4639" i="15"/>
  <c r="D4638" i="15"/>
  <c r="D4637" i="15"/>
  <c r="D4636" i="15"/>
  <c r="D4635" i="15"/>
  <c r="D4634" i="15"/>
  <c r="D4633" i="15"/>
  <c r="D4632" i="15"/>
  <c r="D4631" i="15"/>
  <c r="D4630" i="15"/>
  <c r="D4629" i="15"/>
  <c r="D4628" i="15"/>
  <c r="D4627" i="15"/>
  <c r="D4626" i="15"/>
  <c r="D4625" i="15"/>
  <c r="D4624" i="15"/>
  <c r="D4623" i="15"/>
  <c r="D4622" i="15"/>
  <c r="D4621" i="15"/>
  <c r="D4620" i="15"/>
  <c r="D4619" i="15"/>
  <c r="D4618" i="15"/>
  <c r="D4617" i="15"/>
  <c r="D4616" i="15"/>
  <c r="D4615" i="15"/>
  <c r="D4614" i="15"/>
  <c r="D4613" i="15"/>
  <c r="D4612" i="15"/>
  <c r="D4611" i="15"/>
  <c r="D4610" i="15"/>
  <c r="D4609" i="15"/>
  <c r="D4608" i="15"/>
  <c r="D4607" i="15"/>
  <c r="D4606" i="15"/>
  <c r="D4605" i="15"/>
  <c r="D4604" i="15"/>
  <c r="D4603" i="15"/>
  <c r="D4602" i="15"/>
  <c r="D4601" i="15"/>
  <c r="D4600" i="15"/>
  <c r="D4599" i="15"/>
  <c r="D4598" i="15"/>
  <c r="D4597" i="15"/>
  <c r="D4596" i="15"/>
  <c r="D4595" i="15"/>
  <c r="D4594" i="15"/>
  <c r="D4593" i="15"/>
  <c r="D4592" i="15"/>
  <c r="D4591" i="15"/>
  <c r="D4590" i="15"/>
  <c r="D4589" i="15"/>
  <c r="D4588" i="15"/>
  <c r="D4587" i="15"/>
  <c r="D4586" i="15"/>
  <c r="D4585" i="15"/>
  <c r="D4584" i="15"/>
  <c r="D4583" i="15"/>
  <c r="D4582" i="15"/>
  <c r="D4581" i="15"/>
  <c r="D4580" i="15"/>
  <c r="D4579" i="15"/>
  <c r="D4578" i="15"/>
  <c r="D4577" i="15"/>
  <c r="D4576" i="15"/>
  <c r="D4575" i="15"/>
  <c r="D4574" i="15"/>
  <c r="D4573" i="15"/>
  <c r="D4572" i="15"/>
  <c r="D4571" i="15"/>
  <c r="D4570" i="15"/>
  <c r="D4569" i="15"/>
  <c r="D4568" i="15"/>
  <c r="D4567" i="15"/>
  <c r="D4566" i="15"/>
  <c r="D4565" i="15"/>
  <c r="D4564" i="15"/>
  <c r="D4563" i="15"/>
  <c r="D4562" i="15"/>
  <c r="D4561" i="15"/>
  <c r="D4560" i="15"/>
  <c r="D4559" i="15"/>
  <c r="D4558" i="15"/>
  <c r="D4557" i="15"/>
  <c r="D4556" i="15"/>
  <c r="D4555" i="15"/>
  <c r="D4554" i="15"/>
  <c r="D4553" i="15"/>
  <c r="D4552" i="15"/>
  <c r="D4551" i="15"/>
  <c r="D4550" i="15"/>
  <c r="D4549" i="15"/>
  <c r="D4548" i="15"/>
  <c r="D4547" i="15"/>
  <c r="D4546" i="15"/>
  <c r="D4545" i="15"/>
  <c r="D4544" i="15"/>
  <c r="D4543" i="15"/>
  <c r="D4542" i="15"/>
  <c r="D4541" i="15"/>
  <c r="D4540" i="15"/>
  <c r="D4539" i="15"/>
  <c r="D4538" i="15"/>
  <c r="D4537" i="15"/>
  <c r="D4536" i="15"/>
  <c r="D4535" i="15"/>
  <c r="D4534" i="15"/>
  <c r="D4533" i="15"/>
  <c r="D4532" i="15"/>
  <c r="D4531" i="15"/>
  <c r="D4530" i="15"/>
  <c r="D4529" i="15"/>
  <c r="D4528" i="15"/>
  <c r="D4527" i="15"/>
  <c r="D4526" i="15"/>
  <c r="D4525" i="15"/>
  <c r="D4524" i="15"/>
  <c r="D4523" i="15"/>
  <c r="D4522" i="15"/>
  <c r="D4521" i="15"/>
  <c r="D4520" i="15"/>
  <c r="D4519" i="15"/>
  <c r="D4518" i="15"/>
  <c r="D4517" i="15"/>
  <c r="D4516" i="15"/>
  <c r="D4515" i="15"/>
  <c r="D4514" i="15"/>
  <c r="D4513" i="15"/>
  <c r="D4512" i="15"/>
  <c r="D4511" i="15"/>
  <c r="D4510" i="15"/>
  <c r="D4509" i="15"/>
  <c r="D4508" i="15"/>
  <c r="D4507" i="15"/>
  <c r="D4506" i="15"/>
  <c r="D4505" i="15"/>
  <c r="D4504" i="15"/>
  <c r="D4503" i="15"/>
  <c r="D4502" i="15"/>
  <c r="D4501" i="15"/>
  <c r="D4500" i="15"/>
  <c r="D4499" i="15"/>
  <c r="D4498" i="15"/>
  <c r="D4497" i="15"/>
  <c r="D4496" i="15"/>
  <c r="D4495" i="15"/>
  <c r="D4494" i="15"/>
  <c r="D4493" i="15"/>
  <c r="D4492" i="15"/>
  <c r="D4491" i="15"/>
  <c r="D4490" i="15"/>
  <c r="D4489" i="15"/>
  <c r="D4488" i="15"/>
  <c r="D4487" i="15"/>
  <c r="D4486" i="15"/>
  <c r="D4485" i="15"/>
  <c r="D4484" i="15"/>
  <c r="D4483" i="15"/>
  <c r="D4482" i="15"/>
  <c r="D4481" i="15"/>
  <c r="D4480" i="15"/>
  <c r="D4479" i="15"/>
  <c r="D4478" i="15"/>
  <c r="D4477" i="15"/>
  <c r="D4476" i="15"/>
  <c r="D4475" i="15"/>
  <c r="D4474" i="15"/>
  <c r="D4473" i="15"/>
  <c r="D4472" i="15"/>
  <c r="D4471" i="15"/>
  <c r="D4470" i="15"/>
  <c r="D4469" i="15"/>
  <c r="D4468" i="15"/>
  <c r="D4467" i="15"/>
  <c r="D4466" i="15"/>
  <c r="D4465" i="15"/>
  <c r="D4464" i="15"/>
  <c r="D4463" i="15"/>
  <c r="D4462" i="15"/>
  <c r="D4461" i="15"/>
  <c r="D4460" i="15"/>
  <c r="D4459" i="15"/>
  <c r="D4458" i="15"/>
  <c r="D4457" i="15"/>
  <c r="D4456" i="15"/>
  <c r="D4455" i="15"/>
  <c r="D4454" i="15"/>
  <c r="D4453" i="15"/>
  <c r="D4452" i="15"/>
  <c r="D4451" i="15"/>
  <c r="D4450" i="15"/>
  <c r="D4449" i="15"/>
  <c r="D4448" i="15"/>
  <c r="D4447" i="15"/>
  <c r="D4446" i="15"/>
  <c r="D4445" i="15"/>
  <c r="D4444" i="15"/>
  <c r="D4443" i="15"/>
  <c r="D4442" i="15"/>
  <c r="D4441" i="15"/>
  <c r="D4440" i="15"/>
  <c r="D4439" i="15"/>
  <c r="D4438" i="15"/>
  <c r="D4437" i="15"/>
  <c r="D4436" i="15"/>
  <c r="D4435" i="15"/>
  <c r="D4434" i="15"/>
  <c r="D4433" i="15"/>
  <c r="D4432" i="15"/>
  <c r="D4431" i="15"/>
  <c r="D4430" i="15"/>
  <c r="D4429" i="15"/>
  <c r="D4428" i="15"/>
  <c r="D4427" i="15"/>
  <c r="D4426" i="15"/>
  <c r="D4425" i="15"/>
  <c r="D4424" i="15"/>
  <c r="D4423" i="15"/>
  <c r="D4422" i="15"/>
  <c r="D4421" i="15"/>
  <c r="D4420" i="15"/>
  <c r="D4419" i="15"/>
  <c r="D4418" i="15"/>
  <c r="D4417" i="15"/>
  <c r="D4416" i="15"/>
  <c r="D4415" i="15"/>
  <c r="D4414" i="15"/>
  <c r="D4413" i="15"/>
  <c r="D4412" i="15"/>
  <c r="D4411" i="15"/>
  <c r="D4410" i="15"/>
  <c r="D4409" i="15"/>
  <c r="D4408" i="15"/>
  <c r="D4407" i="15"/>
  <c r="D4406" i="15"/>
  <c r="D4405" i="15"/>
  <c r="D4404" i="15"/>
  <c r="D4403" i="15"/>
  <c r="D4402" i="15"/>
  <c r="D4401" i="15"/>
  <c r="D4400" i="15"/>
  <c r="D4399" i="15"/>
  <c r="D4398" i="15"/>
  <c r="D4397" i="15"/>
  <c r="D4396" i="15"/>
  <c r="D4395" i="15"/>
  <c r="D4394" i="15"/>
  <c r="D4393" i="15"/>
  <c r="D4392" i="15"/>
  <c r="D4391" i="15"/>
  <c r="D4390" i="15"/>
  <c r="D4389" i="15"/>
  <c r="D4388" i="15"/>
  <c r="D4387" i="15"/>
  <c r="D4386" i="15"/>
  <c r="D4385" i="15"/>
  <c r="D4384" i="15"/>
  <c r="D4383" i="15"/>
  <c r="D4382" i="15"/>
  <c r="D4381" i="15"/>
  <c r="D4380" i="15"/>
  <c r="D4379" i="15"/>
  <c r="D4378" i="15"/>
  <c r="D4377" i="15"/>
  <c r="D4376" i="15"/>
  <c r="D4375" i="15"/>
  <c r="D4374" i="15"/>
  <c r="D4373" i="15"/>
  <c r="D4372" i="15"/>
  <c r="D4371" i="15"/>
  <c r="D4370" i="15"/>
  <c r="D4369" i="15"/>
  <c r="D4368" i="15"/>
  <c r="D4367" i="15"/>
  <c r="D4366" i="15"/>
  <c r="D4365" i="15"/>
  <c r="D4364" i="15"/>
  <c r="D4363" i="15"/>
  <c r="D4362" i="15"/>
  <c r="D4361" i="15"/>
  <c r="D4360" i="15"/>
  <c r="D4359" i="15"/>
  <c r="D4358" i="15"/>
  <c r="D4357" i="15"/>
  <c r="D4356" i="15"/>
  <c r="D4355" i="15"/>
  <c r="D4354" i="15"/>
  <c r="D4353" i="15"/>
  <c r="D4352" i="15"/>
  <c r="D4351" i="15"/>
  <c r="D4350" i="15"/>
  <c r="D4349" i="15"/>
  <c r="D4348" i="15"/>
  <c r="D4347" i="15"/>
  <c r="D4346" i="15"/>
  <c r="D4345" i="15"/>
  <c r="D4344" i="15"/>
  <c r="D4343" i="15"/>
  <c r="D4342" i="15"/>
  <c r="D4341" i="15"/>
  <c r="D4340" i="15"/>
  <c r="D4339" i="15"/>
  <c r="D4338" i="15"/>
  <c r="D4337" i="15"/>
  <c r="D4336" i="15"/>
  <c r="D4335" i="15"/>
  <c r="D4334" i="15"/>
  <c r="D4333" i="15"/>
  <c r="D4332" i="15"/>
  <c r="D4331" i="15"/>
  <c r="D4330" i="15"/>
  <c r="D4329" i="15"/>
  <c r="D4328" i="15"/>
  <c r="D4327" i="15"/>
  <c r="D4326" i="15"/>
  <c r="D4325" i="15"/>
  <c r="D4324" i="15"/>
  <c r="D4323" i="15"/>
  <c r="D4322" i="15"/>
  <c r="D4321" i="15"/>
  <c r="D4320" i="15"/>
  <c r="D4319" i="15"/>
  <c r="D4318" i="15"/>
  <c r="D4317" i="15"/>
  <c r="D4316" i="15"/>
  <c r="D4315" i="15"/>
  <c r="D4314" i="15"/>
  <c r="D4313" i="15"/>
  <c r="D4312" i="15"/>
  <c r="D4311" i="15"/>
  <c r="D4310" i="15"/>
  <c r="D4309" i="15"/>
  <c r="D4308" i="15"/>
  <c r="D4307" i="15"/>
  <c r="D4306" i="15"/>
  <c r="D4305" i="15"/>
  <c r="D4304" i="15"/>
  <c r="D4303" i="15"/>
  <c r="D4302" i="15"/>
  <c r="D4301" i="15"/>
  <c r="D4300" i="15"/>
  <c r="D4299" i="15"/>
  <c r="D4298" i="15"/>
  <c r="D4297" i="15"/>
  <c r="D4296" i="15"/>
  <c r="D4295" i="15"/>
  <c r="D4294" i="15"/>
  <c r="D4293" i="15"/>
  <c r="D4292" i="15"/>
  <c r="D4291" i="15"/>
  <c r="D4290" i="15"/>
  <c r="D4289" i="15"/>
  <c r="D4288" i="15"/>
  <c r="D4287" i="15"/>
  <c r="D4286" i="15"/>
  <c r="D4285" i="15"/>
  <c r="D4284" i="15"/>
  <c r="D4283" i="15"/>
  <c r="D4282" i="15"/>
  <c r="D4281" i="15"/>
  <c r="D4280" i="15"/>
  <c r="D4279" i="15"/>
  <c r="D4278" i="15"/>
  <c r="D4277" i="15"/>
  <c r="D4276" i="15"/>
  <c r="D4275" i="15"/>
  <c r="D4274" i="15"/>
  <c r="D4273" i="15"/>
  <c r="D4272" i="15"/>
  <c r="D4271" i="15"/>
  <c r="D4270" i="15"/>
  <c r="D4269" i="15"/>
  <c r="D4268" i="15"/>
  <c r="D4267" i="15"/>
  <c r="D4266" i="15"/>
  <c r="D4265" i="15"/>
  <c r="D4264" i="15"/>
  <c r="D4263" i="15"/>
  <c r="D4262" i="15"/>
  <c r="D4261" i="15"/>
  <c r="D4260" i="15"/>
  <c r="D4259" i="15"/>
  <c r="D4258" i="15"/>
  <c r="D4257" i="15"/>
  <c r="D4256" i="15"/>
  <c r="D4255" i="15"/>
  <c r="D4254" i="15"/>
  <c r="D4253" i="15"/>
  <c r="D4252" i="15"/>
  <c r="D4251" i="15"/>
  <c r="D4250" i="15"/>
  <c r="D4249" i="15"/>
  <c r="D4248" i="15"/>
  <c r="D4247" i="15"/>
  <c r="D4246" i="15"/>
  <c r="D4245" i="15"/>
  <c r="D4244" i="15"/>
  <c r="D4243" i="15"/>
  <c r="D4242" i="15"/>
  <c r="D4241" i="15"/>
  <c r="D4240" i="15"/>
  <c r="D4239" i="15"/>
  <c r="D4238" i="15"/>
  <c r="D4237" i="15"/>
  <c r="D4236" i="15"/>
  <c r="D4235" i="15"/>
  <c r="D4234" i="15"/>
  <c r="D4233" i="15"/>
  <c r="D4232" i="15"/>
  <c r="D4231" i="15"/>
  <c r="D4230" i="15"/>
  <c r="D4229" i="15"/>
  <c r="D4228" i="15"/>
  <c r="D4227" i="15"/>
  <c r="D4226" i="15"/>
  <c r="D4225" i="15"/>
  <c r="D4224" i="15"/>
  <c r="D4223" i="15"/>
  <c r="D4222" i="15"/>
  <c r="D4221" i="15"/>
  <c r="D4220" i="15"/>
  <c r="D4219" i="15"/>
  <c r="D4218" i="15"/>
  <c r="D4217" i="15"/>
  <c r="D4216" i="15"/>
  <c r="D4215" i="15"/>
  <c r="D4214" i="15"/>
  <c r="D4213" i="15"/>
  <c r="D4212" i="15"/>
  <c r="D4211" i="15"/>
  <c r="D4210" i="15"/>
  <c r="D4209" i="15"/>
  <c r="D4208" i="15"/>
  <c r="D4207" i="15"/>
  <c r="D4206" i="15"/>
  <c r="D4205" i="15"/>
  <c r="D4204" i="15"/>
  <c r="D4203" i="15"/>
  <c r="D4202" i="15"/>
  <c r="D4201" i="15"/>
  <c r="D4200" i="15"/>
  <c r="D4199" i="15"/>
  <c r="D4198" i="15"/>
  <c r="D4197" i="15"/>
  <c r="D4196" i="15"/>
  <c r="D4195" i="15"/>
  <c r="D4194" i="15"/>
  <c r="D4193" i="15"/>
  <c r="D4192" i="15"/>
  <c r="D4191" i="15"/>
  <c r="D4190" i="15"/>
  <c r="D4189" i="15"/>
  <c r="D4188" i="15"/>
  <c r="D4187" i="15"/>
  <c r="D4186" i="15"/>
  <c r="D4185" i="15"/>
  <c r="D4184" i="15"/>
  <c r="D4183" i="15"/>
  <c r="D4182" i="15"/>
  <c r="D4181" i="15"/>
  <c r="D4180" i="15"/>
  <c r="D4179" i="15"/>
  <c r="D4178" i="15"/>
  <c r="D4177" i="15"/>
  <c r="D4176" i="15"/>
  <c r="D4175" i="15"/>
  <c r="D4174" i="15"/>
  <c r="D4173" i="15"/>
  <c r="D4172" i="15"/>
  <c r="D4171" i="15"/>
  <c r="D4170" i="15"/>
  <c r="D4169" i="15"/>
  <c r="D4168" i="15"/>
  <c r="D4167" i="15"/>
  <c r="D4166" i="15"/>
  <c r="D4165" i="15"/>
  <c r="D4164" i="15"/>
  <c r="D4163" i="15"/>
  <c r="D4162" i="15"/>
  <c r="D4161" i="15"/>
  <c r="D4160" i="15"/>
  <c r="D4159" i="15"/>
  <c r="D4158" i="15"/>
  <c r="D4157" i="15"/>
  <c r="D4156" i="15"/>
  <c r="D4155" i="15"/>
  <c r="D4154" i="15"/>
  <c r="D4153" i="15"/>
  <c r="D4152" i="15"/>
  <c r="D4151" i="15"/>
  <c r="D4150" i="15"/>
  <c r="D4149" i="15"/>
  <c r="D4148" i="15"/>
  <c r="D4147" i="15"/>
  <c r="D4146" i="15"/>
  <c r="D4145" i="15"/>
  <c r="D4144" i="15"/>
  <c r="D4143" i="15"/>
  <c r="D4142" i="15"/>
  <c r="D4141" i="15"/>
  <c r="D4140" i="15"/>
  <c r="D4139" i="15"/>
  <c r="D4138" i="15"/>
  <c r="D4137" i="15"/>
  <c r="D4136" i="15"/>
  <c r="D4135" i="15"/>
  <c r="D4134" i="15"/>
  <c r="D4133" i="15"/>
  <c r="D4132" i="15"/>
  <c r="D4131" i="15"/>
  <c r="D4130" i="15"/>
  <c r="D4129" i="15"/>
  <c r="D4128" i="15"/>
  <c r="D4127" i="15"/>
  <c r="D4126" i="15"/>
  <c r="D4125" i="15"/>
  <c r="D4124" i="15"/>
  <c r="D4123" i="15"/>
  <c r="D4122" i="15"/>
  <c r="D4121" i="15"/>
  <c r="D4120" i="15"/>
  <c r="D4119" i="15"/>
  <c r="D4118" i="15"/>
  <c r="D4117" i="15"/>
  <c r="D4116" i="15"/>
  <c r="D4115" i="15"/>
  <c r="D4114" i="15"/>
  <c r="D4113" i="15"/>
  <c r="D4112" i="15"/>
  <c r="D4111" i="15"/>
  <c r="D4110" i="15"/>
  <c r="D4109" i="15"/>
  <c r="D4108" i="15"/>
  <c r="D4107" i="15"/>
  <c r="D4106" i="15"/>
  <c r="D4105" i="15"/>
  <c r="D4104" i="15"/>
  <c r="D4103" i="15"/>
  <c r="D4102" i="15"/>
  <c r="D4101" i="15"/>
  <c r="D4100" i="15"/>
  <c r="D4099" i="15"/>
  <c r="D4098" i="15"/>
  <c r="D4097" i="15"/>
  <c r="D4096" i="15"/>
  <c r="D4095" i="15"/>
  <c r="D4094" i="15"/>
  <c r="D4093" i="15"/>
  <c r="D4092" i="15"/>
  <c r="D4091" i="15"/>
  <c r="D4090" i="15"/>
  <c r="D4089" i="15"/>
  <c r="D4088" i="15"/>
  <c r="D4087" i="15"/>
  <c r="D4086" i="15"/>
  <c r="D4085" i="15"/>
  <c r="D4084" i="15"/>
  <c r="D4083" i="15"/>
  <c r="D4082" i="15"/>
  <c r="D4081" i="15"/>
  <c r="D4080" i="15"/>
  <c r="D4079" i="15"/>
  <c r="D4078" i="15"/>
  <c r="D4077" i="15"/>
  <c r="D4076" i="15"/>
  <c r="D4075" i="15"/>
  <c r="D4074" i="15"/>
  <c r="D4073" i="15"/>
  <c r="D4072" i="15"/>
  <c r="D4071" i="15"/>
  <c r="D4070" i="15"/>
  <c r="D4069" i="15"/>
  <c r="D4068" i="15"/>
  <c r="D4067" i="15"/>
  <c r="D4066" i="15"/>
  <c r="D4065" i="15"/>
  <c r="D4064" i="15"/>
  <c r="D4063" i="15"/>
  <c r="D4062" i="15"/>
  <c r="D4061" i="15"/>
  <c r="D4060" i="15"/>
  <c r="D4059" i="15"/>
  <c r="D4058" i="15"/>
  <c r="D4057" i="15"/>
  <c r="D4056" i="15"/>
  <c r="D4055" i="15"/>
  <c r="D4054" i="15"/>
  <c r="D4053" i="15"/>
  <c r="D4052" i="15"/>
  <c r="D4051" i="15"/>
  <c r="D4050" i="15"/>
  <c r="D4049" i="15"/>
  <c r="D4048" i="15"/>
  <c r="D4047" i="15"/>
  <c r="D4046" i="15"/>
  <c r="D4045" i="15"/>
  <c r="D4044" i="15"/>
  <c r="D4043" i="15"/>
  <c r="D4042" i="15"/>
  <c r="D4041" i="15"/>
  <c r="D4040" i="15"/>
  <c r="D4039" i="15"/>
  <c r="D4038" i="15"/>
  <c r="D4037" i="15"/>
  <c r="D4036" i="15"/>
  <c r="D4035" i="15"/>
  <c r="D4034" i="15"/>
  <c r="D4033" i="15"/>
  <c r="D4032" i="15"/>
  <c r="D4031" i="15"/>
  <c r="D4030" i="15"/>
  <c r="D4029" i="15"/>
  <c r="D4028" i="15"/>
  <c r="D4027" i="15"/>
  <c r="D4026" i="15"/>
  <c r="D4025" i="15"/>
  <c r="D4024" i="15"/>
  <c r="D4023" i="15"/>
  <c r="D4022" i="15"/>
  <c r="D4021" i="15"/>
  <c r="D4020" i="15"/>
  <c r="D4019" i="15"/>
  <c r="D4018" i="15"/>
  <c r="D4017" i="15"/>
  <c r="D4016" i="15"/>
  <c r="D4015" i="15"/>
  <c r="D4014" i="15"/>
  <c r="D4013" i="15"/>
  <c r="D4012" i="15"/>
  <c r="D4011" i="15"/>
  <c r="D4010" i="15"/>
  <c r="D4009" i="15"/>
  <c r="D4008" i="15"/>
  <c r="D4007" i="15"/>
  <c r="D4006" i="15"/>
  <c r="D4005" i="15"/>
  <c r="D4004" i="15"/>
  <c r="D4003" i="15"/>
  <c r="D4002" i="15"/>
  <c r="D4001" i="15"/>
  <c r="D4000" i="15"/>
  <c r="D3999" i="15"/>
  <c r="D3998" i="15"/>
  <c r="D3997" i="15"/>
  <c r="D3996" i="15"/>
  <c r="D3995" i="15"/>
  <c r="D3994" i="15"/>
  <c r="D3993" i="15"/>
  <c r="D3992" i="15"/>
  <c r="D3991" i="15"/>
  <c r="D3990" i="15"/>
  <c r="D3989" i="15"/>
  <c r="D3988" i="15"/>
  <c r="D3987" i="15"/>
  <c r="D3986" i="15"/>
  <c r="D3985" i="15"/>
  <c r="D3984" i="15"/>
  <c r="D3983" i="15"/>
  <c r="D3982" i="15"/>
  <c r="D3981" i="15"/>
  <c r="D3980" i="15"/>
  <c r="D3979" i="15"/>
  <c r="D3978" i="15"/>
  <c r="D3977" i="15"/>
  <c r="D3976" i="15"/>
  <c r="D3975" i="15"/>
  <c r="D3974" i="15"/>
  <c r="D3973" i="15"/>
  <c r="D3972" i="15"/>
  <c r="D3971" i="15"/>
  <c r="D3970" i="15"/>
  <c r="D3969" i="15"/>
  <c r="D3968" i="15"/>
  <c r="D3967" i="15"/>
  <c r="D3966" i="15"/>
  <c r="D3965" i="15"/>
  <c r="D3964" i="15"/>
  <c r="D3963" i="15"/>
  <c r="D3962" i="15"/>
  <c r="D3961" i="15"/>
  <c r="D3960" i="15"/>
  <c r="D3959" i="15"/>
  <c r="D3958" i="15"/>
  <c r="D3957" i="15"/>
  <c r="D3956" i="15"/>
  <c r="D3955" i="15"/>
  <c r="D3954" i="15"/>
  <c r="D3953" i="15"/>
  <c r="D3952" i="15"/>
  <c r="D3951" i="15"/>
  <c r="D3950" i="15"/>
  <c r="D3949" i="15"/>
  <c r="D3948" i="15"/>
  <c r="D3947" i="15"/>
  <c r="D3946" i="15"/>
  <c r="D3945" i="15"/>
  <c r="D3944" i="15"/>
  <c r="D3943" i="15"/>
  <c r="D3942" i="15"/>
  <c r="D3941" i="15"/>
  <c r="D3940" i="15"/>
  <c r="D3939" i="15"/>
  <c r="D3938" i="15"/>
  <c r="D3937" i="15"/>
  <c r="D3936" i="15"/>
  <c r="D3935" i="15"/>
  <c r="D3934" i="15"/>
  <c r="D3933" i="15"/>
  <c r="D3932" i="15"/>
  <c r="D3931" i="15"/>
  <c r="D3930" i="15"/>
  <c r="D3929" i="15"/>
  <c r="D3928" i="15"/>
  <c r="D3927" i="15"/>
  <c r="D3926" i="15"/>
  <c r="D3925" i="15"/>
  <c r="D3924" i="15"/>
  <c r="D3923" i="15"/>
  <c r="D3922" i="15"/>
  <c r="D3921" i="15"/>
  <c r="D3920" i="15"/>
  <c r="D3919" i="15"/>
  <c r="D3918" i="15"/>
  <c r="D3917" i="15"/>
  <c r="D3916" i="15"/>
  <c r="D3915" i="15"/>
  <c r="D3914" i="15"/>
  <c r="D3913" i="15"/>
  <c r="D3912" i="15"/>
  <c r="D3911" i="15"/>
  <c r="D3910" i="15"/>
  <c r="D3909" i="15"/>
  <c r="D3908" i="15"/>
  <c r="D3907" i="15"/>
  <c r="D3906" i="15"/>
  <c r="D3905" i="15"/>
  <c r="D3904" i="15"/>
  <c r="D3903" i="15"/>
  <c r="D3902" i="15"/>
  <c r="D3901" i="15"/>
  <c r="D3900" i="15"/>
  <c r="D3899" i="15"/>
  <c r="D3898" i="15"/>
  <c r="D3897" i="15"/>
  <c r="D3896" i="15"/>
  <c r="D3895" i="15"/>
  <c r="D3894" i="15"/>
  <c r="D3893" i="15"/>
  <c r="D3892" i="15"/>
  <c r="D3891" i="15"/>
  <c r="D3890" i="15"/>
  <c r="D3889" i="15"/>
  <c r="D3888" i="15"/>
  <c r="D3887" i="15"/>
  <c r="D3886" i="15"/>
  <c r="D3885" i="15"/>
  <c r="D3884" i="15"/>
  <c r="D3883" i="15"/>
  <c r="D3882" i="15"/>
  <c r="D3881" i="15"/>
  <c r="D3880" i="15"/>
  <c r="D3879" i="15"/>
  <c r="D3878" i="15"/>
  <c r="D3877" i="15"/>
  <c r="D3876" i="15"/>
  <c r="D3875" i="15"/>
  <c r="D3874" i="15"/>
  <c r="D3873" i="15"/>
  <c r="D3872" i="15"/>
  <c r="D3871" i="15"/>
  <c r="D3870" i="15"/>
  <c r="D3869" i="15"/>
  <c r="D3868" i="15"/>
  <c r="D3867" i="15"/>
  <c r="D3866" i="15"/>
  <c r="D3865" i="15"/>
  <c r="D3864" i="15"/>
  <c r="D3863" i="15"/>
  <c r="D3862" i="15"/>
  <c r="D3861" i="15"/>
  <c r="D3860" i="15"/>
  <c r="D3859" i="15"/>
  <c r="D3858" i="15"/>
  <c r="D3857" i="15"/>
  <c r="D3856" i="15"/>
  <c r="D3855" i="15"/>
  <c r="D3854" i="15"/>
  <c r="D3853" i="15"/>
  <c r="D3852" i="15"/>
  <c r="D3851" i="15"/>
  <c r="D3850" i="15"/>
  <c r="D3849" i="15"/>
  <c r="D3848" i="15"/>
  <c r="D3847" i="15"/>
  <c r="D3846" i="15"/>
  <c r="D3845" i="15"/>
  <c r="D3844" i="15"/>
  <c r="D3843" i="15"/>
  <c r="D3842" i="15"/>
  <c r="D3841" i="15"/>
  <c r="D3840" i="15"/>
  <c r="D3839" i="15"/>
  <c r="D3838" i="15"/>
  <c r="D3837" i="15"/>
  <c r="D3836" i="15"/>
  <c r="D3835" i="15"/>
  <c r="D3834" i="15"/>
  <c r="D3833" i="15"/>
  <c r="D3832" i="15"/>
  <c r="D3831" i="15"/>
  <c r="D3830" i="15"/>
  <c r="D3829" i="15"/>
  <c r="D3828" i="15"/>
  <c r="D3827" i="15"/>
  <c r="D3826" i="15"/>
  <c r="D3825" i="15"/>
  <c r="D3824" i="15"/>
  <c r="D3823" i="15"/>
  <c r="D3822" i="15"/>
  <c r="D3821" i="15"/>
  <c r="D3820" i="15"/>
  <c r="D3819" i="15"/>
  <c r="D3818" i="15"/>
  <c r="D3817" i="15"/>
  <c r="D3816" i="15"/>
  <c r="D3815" i="15"/>
  <c r="D3814" i="15"/>
  <c r="D3813" i="15"/>
  <c r="D3812" i="15"/>
  <c r="D3811" i="15"/>
  <c r="D3810" i="15"/>
  <c r="D3809" i="15"/>
  <c r="D3808" i="15"/>
  <c r="D3807" i="15"/>
  <c r="D3806" i="15"/>
  <c r="D3805" i="15"/>
  <c r="D3804" i="15"/>
  <c r="D3803" i="15"/>
  <c r="D3802" i="15"/>
  <c r="D3801" i="15"/>
  <c r="D3800" i="15"/>
  <c r="D3799" i="15"/>
  <c r="D3798" i="15"/>
  <c r="D3797" i="15"/>
  <c r="D3796" i="15"/>
  <c r="D3795" i="15"/>
  <c r="D3794" i="15"/>
  <c r="D3793" i="15"/>
  <c r="D3792" i="15"/>
  <c r="D3791" i="15"/>
  <c r="D3790" i="15"/>
  <c r="D3789" i="15"/>
  <c r="D3788" i="15"/>
  <c r="D3787" i="15"/>
  <c r="D3786" i="15"/>
  <c r="D3785" i="15"/>
  <c r="D3784" i="15"/>
  <c r="D3783" i="15"/>
  <c r="D3782" i="15"/>
  <c r="D3781" i="15"/>
  <c r="D3780" i="15"/>
  <c r="D3779" i="15"/>
  <c r="D3778" i="15"/>
  <c r="D3777" i="15"/>
  <c r="D3776" i="15"/>
  <c r="D3775" i="15"/>
  <c r="D3774" i="15"/>
  <c r="D3773" i="15"/>
  <c r="D3772" i="15"/>
  <c r="D3771" i="15"/>
  <c r="D3770" i="15"/>
  <c r="D3769" i="15"/>
  <c r="D3768" i="15"/>
  <c r="D3767" i="15"/>
  <c r="D3766" i="15"/>
  <c r="D3765" i="15"/>
  <c r="D3764" i="15"/>
  <c r="D3763" i="15"/>
  <c r="D3762" i="15"/>
  <c r="D3761" i="15"/>
  <c r="D3760" i="15"/>
  <c r="D3759" i="15"/>
  <c r="D3758" i="15"/>
  <c r="D3757" i="15"/>
  <c r="D3756" i="15"/>
  <c r="D3755" i="15"/>
  <c r="D3754" i="15"/>
  <c r="D3753" i="15"/>
  <c r="D3752" i="15"/>
  <c r="D3751" i="15"/>
  <c r="D3750" i="15"/>
  <c r="D3749" i="15"/>
  <c r="D3748" i="15"/>
  <c r="D3747" i="15"/>
  <c r="D3746" i="15"/>
  <c r="D3745" i="15"/>
  <c r="D3744" i="15"/>
  <c r="D3743" i="15"/>
  <c r="D3742" i="15"/>
  <c r="D3741" i="15"/>
  <c r="D3740" i="15"/>
  <c r="D3739" i="15"/>
  <c r="D3738" i="15"/>
  <c r="D3737" i="15"/>
  <c r="D3736" i="15"/>
  <c r="D3735" i="15"/>
  <c r="D3734" i="15"/>
  <c r="D3733" i="15"/>
  <c r="D3732" i="15"/>
  <c r="D3731" i="15"/>
  <c r="D3730" i="15"/>
  <c r="D3729" i="15"/>
  <c r="D3728" i="15"/>
  <c r="D3727" i="15"/>
  <c r="D3726" i="15"/>
  <c r="D3725" i="15"/>
  <c r="D3724" i="15"/>
  <c r="D3723" i="15"/>
  <c r="D3722" i="15"/>
  <c r="D3721" i="15"/>
  <c r="D3720" i="15"/>
  <c r="D3719" i="15"/>
  <c r="D3718" i="15"/>
  <c r="D3717" i="15"/>
  <c r="D3716" i="15"/>
  <c r="D3715" i="15"/>
  <c r="D3714" i="15"/>
  <c r="D3713" i="15"/>
  <c r="D3712" i="15"/>
  <c r="D3711" i="15"/>
  <c r="D3710" i="15"/>
  <c r="D3709" i="15"/>
  <c r="D3708" i="15"/>
  <c r="D3707" i="15"/>
  <c r="D3706" i="15"/>
  <c r="D3705" i="15"/>
  <c r="D3704" i="15"/>
  <c r="D3703" i="15"/>
  <c r="D3702" i="15"/>
  <c r="D3701" i="15"/>
  <c r="D3700" i="15"/>
  <c r="D3699" i="15"/>
  <c r="D3698" i="15"/>
  <c r="D3697" i="15"/>
  <c r="D3696" i="15"/>
  <c r="D3695" i="15"/>
  <c r="D3694" i="15"/>
  <c r="D3693" i="15"/>
  <c r="D3692" i="15"/>
  <c r="D3691" i="15"/>
  <c r="D3690" i="15"/>
  <c r="D3689" i="15"/>
  <c r="D3688" i="15"/>
  <c r="D3687" i="15"/>
  <c r="D3686" i="15"/>
  <c r="D3685" i="15"/>
  <c r="D3684" i="15"/>
  <c r="D3683" i="15"/>
  <c r="D3682" i="15"/>
  <c r="D3681" i="15"/>
  <c r="D3680" i="15"/>
  <c r="D3679" i="15"/>
  <c r="D3678" i="15"/>
  <c r="D3677" i="15"/>
  <c r="D3676" i="15"/>
  <c r="D3675" i="15"/>
  <c r="D3674" i="15"/>
  <c r="D3673" i="15"/>
  <c r="D3672" i="15"/>
  <c r="D3671" i="15"/>
  <c r="D3670" i="15"/>
  <c r="D3669" i="15"/>
  <c r="D3668" i="15"/>
  <c r="D3667" i="15"/>
  <c r="D3666" i="15"/>
  <c r="D3665" i="15"/>
  <c r="D3664" i="15"/>
  <c r="D3663" i="15"/>
  <c r="D3662" i="15"/>
  <c r="D3661" i="15"/>
  <c r="D3660" i="15"/>
  <c r="D3659" i="15"/>
  <c r="D3658" i="15"/>
  <c r="D3657" i="15"/>
  <c r="D3656" i="15"/>
  <c r="D3655" i="15"/>
  <c r="D3654" i="15"/>
  <c r="D3653" i="15"/>
  <c r="D3652" i="15"/>
  <c r="D3651" i="15"/>
  <c r="D3650" i="15"/>
  <c r="D3649" i="15"/>
  <c r="D3648" i="15"/>
  <c r="D3647" i="15"/>
  <c r="D3646" i="15"/>
  <c r="D3645" i="15"/>
  <c r="D3644" i="15"/>
  <c r="D3643" i="15"/>
  <c r="D3642" i="15"/>
  <c r="D3641" i="15"/>
  <c r="D3640" i="15"/>
  <c r="D3639" i="15"/>
  <c r="D3638" i="15"/>
  <c r="D3637" i="15"/>
  <c r="D3636" i="15"/>
  <c r="D3635" i="15"/>
  <c r="D3634" i="15"/>
  <c r="D3633" i="15"/>
  <c r="D3632" i="15"/>
  <c r="D3631" i="15"/>
  <c r="D3630" i="15"/>
  <c r="D3629" i="15"/>
  <c r="D3628" i="15"/>
  <c r="D3627" i="15"/>
  <c r="D3626" i="15"/>
  <c r="D3625" i="15"/>
  <c r="D3624" i="15"/>
  <c r="D3623" i="15"/>
  <c r="D3622" i="15"/>
  <c r="D3621" i="15"/>
  <c r="D3620" i="15"/>
  <c r="D3619" i="15"/>
  <c r="D3618" i="15"/>
  <c r="D3617" i="15"/>
  <c r="D3616" i="15"/>
  <c r="D3615" i="15"/>
  <c r="D3614" i="15"/>
  <c r="D3613" i="15"/>
  <c r="D3612" i="15"/>
  <c r="D3611" i="15"/>
  <c r="D3610" i="15"/>
  <c r="D3609" i="15"/>
  <c r="D3608" i="15"/>
  <c r="D3607" i="15"/>
  <c r="D3606" i="15"/>
  <c r="D3605" i="15"/>
  <c r="D3604" i="15"/>
  <c r="D3603" i="15"/>
  <c r="D3602" i="15"/>
  <c r="D3601" i="15"/>
  <c r="D3600" i="15"/>
  <c r="D3599" i="15"/>
  <c r="D3598" i="15"/>
  <c r="D3597" i="15"/>
  <c r="D3596" i="15"/>
  <c r="D3595" i="15"/>
  <c r="D3594" i="15"/>
  <c r="D3593" i="15"/>
  <c r="D3592" i="15"/>
  <c r="D3591" i="15"/>
  <c r="D3590" i="15"/>
  <c r="D3589" i="15"/>
  <c r="D3588" i="15"/>
  <c r="D3587" i="15"/>
  <c r="D3586" i="15"/>
  <c r="D3585" i="15"/>
  <c r="D3584" i="15"/>
  <c r="D3583" i="15"/>
  <c r="D3582" i="15"/>
  <c r="D3581" i="15"/>
  <c r="D3580" i="15"/>
  <c r="D3579" i="15"/>
  <c r="D3578" i="15"/>
  <c r="D3577" i="15"/>
  <c r="D3576" i="15"/>
  <c r="D3575" i="15"/>
  <c r="D3574" i="15"/>
  <c r="D3573" i="15"/>
  <c r="D3572" i="15"/>
  <c r="D3571" i="15"/>
  <c r="D3570" i="15"/>
  <c r="D3569" i="15"/>
  <c r="D3568" i="15"/>
  <c r="D3567" i="15"/>
  <c r="D3566" i="15"/>
  <c r="D3565" i="15"/>
  <c r="D3564" i="15"/>
  <c r="D3563" i="15"/>
  <c r="D3562" i="15"/>
  <c r="D3561" i="15"/>
  <c r="D3560" i="15"/>
  <c r="D3559" i="15"/>
  <c r="D3558" i="15"/>
  <c r="D3557" i="15"/>
  <c r="D3556" i="15"/>
  <c r="D3555" i="15"/>
  <c r="D3554" i="15"/>
  <c r="D3553" i="15"/>
  <c r="D3552" i="15"/>
  <c r="D3551" i="15"/>
  <c r="D3550" i="15"/>
  <c r="D3549" i="15"/>
  <c r="D3548" i="15"/>
  <c r="D3547" i="15"/>
  <c r="D3546" i="15"/>
  <c r="D3545" i="15"/>
  <c r="D3544" i="15"/>
  <c r="D3543" i="15"/>
  <c r="D3542" i="15"/>
  <c r="D3541" i="15"/>
  <c r="D3540" i="15"/>
  <c r="D3539" i="15"/>
  <c r="D3538" i="15"/>
  <c r="D3537" i="15"/>
  <c r="D3536" i="15"/>
  <c r="D3535" i="15"/>
  <c r="D3534" i="15"/>
  <c r="D3533" i="15"/>
  <c r="D3532" i="15"/>
  <c r="D3531" i="15"/>
  <c r="D3530" i="15"/>
  <c r="D3529" i="15"/>
  <c r="D3528" i="15"/>
  <c r="D3527" i="15"/>
  <c r="D3526" i="15"/>
  <c r="D3525" i="15"/>
  <c r="D3524" i="15"/>
  <c r="D3523" i="15"/>
  <c r="D3522" i="15"/>
  <c r="D3521" i="15"/>
  <c r="D3520" i="15"/>
  <c r="D3519" i="15"/>
  <c r="D3518" i="15"/>
  <c r="D3517" i="15"/>
  <c r="D3516" i="15"/>
  <c r="D3515" i="15"/>
  <c r="D3514" i="15"/>
  <c r="D3513" i="15"/>
  <c r="D3512" i="15"/>
  <c r="D3511" i="15"/>
  <c r="D3510" i="15"/>
  <c r="D3509" i="15"/>
  <c r="D3508" i="15"/>
  <c r="D3507" i="15"/>
  <c r="D3506" i="15"/>
  <c r="D3505" i="15"/>
  <c r="D3504" i="15"/>
  <c r="D3503" i="15"/>
  <c r="D3502" i="15"/>
  <c r="D3501" i="15"/>
  <c r="D3500" i="15"/>
  <c r="D3499" i="15"/>
  <c r="D3498" i="15"/>
  <c r="D3497" i="15"/>
  <c r="D3496" i="15"/>
  <c r="D3495" i="15"/>
  <c r="D3494" i="15"/>
  <c r="D3493" i="15"/>
  <c r="D3492" i="15"/>
  <c r="D3491" i="15"/>
  <c r="D3490" i="15"/>
  <c r="D3489" i="15"/>
  <c r="D3488" i="15"/>
  <c r="D3487" i="15"/>
  <c r="D3486" i="15"/>
  <c r="D3485" i="15"/>
  <c r="D3484" i="15"/>
  <c r="D3483" i="15"/>
  <c r="D3482" i="15"/>
  <c r="D3481" i="15"/>
  <c r="D3480" i="15"/>
  <c r="D3479" i="15"/>
  <c r="D3478" i="15"/>
  <c r="D3477" i="15"/>
  <c r="D3476" i="15"/>
  <c r="D3475" i="15"/>
  <c r="D3474" i="15"/>
  <c r="D3473" i="15"/>
  <c r="D3472" i="15"/>
  <c r="D3471" i="15"/>
  <c r="D3470" i="15"/>
  <c r="D3469" i="15"/>
  <c r="D3468" i="15"/>
  <c r="D3467" i="15"/>
  <c r="D3466" i="15"/>
  <c r="D3465" i="15"/>
  <c r="D3464" i="15"/>
  <c r="D3463" i="15"/>
  <c r="D3462" i="15"/>
  <c r="D3461" i="15"/>
  <c r="D3460" i="15"/>
  <c r="D3459" i="15"/>
  <c r="D3458" i="15"/>
  <c r="D3457" i="15"/>
  <c r="D3456" i="15"/>
  <c r="D3455" i="15"/>
  <c r="D3454" i="15"/>
  <c r="D3453" i="15"/>
  <c r="D3452" i="15"/>
  <c r="D3451" i="15"/>
  <c r="D3450" i="15"/>
  <c r="D3449" i="15"/>
  <c r="D3448" i="15"/>
  <c r="D3447" i="15"/>
  <c r="D3446" i="15"/>
  <c r="D3445" i="15"/>
  <c r="D3444" i="15"/>
  <c r="D3443" i="15"/>
  <c r="D3442" i="15"/>
  <c r="D3441" i="15"/>
  <c r="D3440" i="15"/>
  <c r="D3439" i="15"/>
  <c r="D3438" i="15"/>
  <c r="D3437" i="15"/>
  <c r="D3436" i="15"/>
  <c r="D3435" i="15"/>
  <c r="D3434" i="15"/>
  <c r="D3433" i="15"/>
  <c r="D3432" i="15"/>
  <c r="D3431" i="15"/>
  <c r="D3430" i="15"/>
  <c r="D3429" i="15"/>
  <c r="D3428" i="15"/>
  <c r="D3427" i="15"/>
  <c r="D3426" i="15"/>
  <c r="D3425" i="15"/>
  <c r="D3424" i="15"/>
  <c r="D3423" i="15"/>
  <c r="D3422" i="15"/>
  <c r="D3421" i="15"/>
  <c r="D3420" i="15"/>
  <c r="D3419" i="15"/>
  <c r="D3418" i="15"/>
  <c r="D3417" i="15"/>
  <c r="D3416" i="15"/>
  <c r="D3415" i="15"/>
  <c r="D3414" i="15"/>
  <c r="D3413" i="15"/>
  <c r="D3412" i="15"/>
  <c r="D3411" i="15"/>
  <c r="D3410" i="15"/>
  <c r="D3409" i="15"/>
  <c r="D3408" i="15"/>
  <c r="D3407" i="15"/>
  <c r="D3406" i="15"/>
  <c r="D3405" i="15"/>
  <c r="D3404" i="15"/>
  <c r="D3403" i="15"/>
  <c r="D3402" i="15"/>
  <c r="D3401" i="15"/>
  <c r="D3400" i="15"/>
  <c r="D3399" i="15"/>
  <c r="D3398" i="15"/>
  <c r="D3397" i="15"/>
  <c r="D3396" i="15"/>
  <c r="D3395" i="15"/>
  <c r="D3394" i="15"/>
  <c r="D3393" i="15"/>
  <c r="D3392" i="15"/>
  <c r="D3391" i="15"/>
  <c r="D3390" i="15"/>
  <c r="D3389" i="15"/>
  <c r="D3388" i="15"/>
  <c r="D3387" i="15"/>
  <c r="D3386" i="15"/>
  <c r="D3385" i="15"/>
  <c r="D3384" i="15"/>
  <c r="D3383" i="15"/>
  <c r="D3382" i="15"/>
  <c r="D3381" i="15"/>
  <c r="D3380" i="15"/>
  <c r="D3379" i="15"/>
  <c r="D3378" i="15"/>
  <c r="D3377" i="15"/>
  <c r="D3376" i="15"/>
  <c r="D3375" i="15"/>
  <c r="D3374" i="15"/>
  <c r="D3373" i="15"/>
  <c r="D3372" i="15"/>
  <c r="D3371" i="15"/>
  <c r="D3370" i="15"/>
  <c r="D3369" i="15"/>
  <c r="D3368" i="15"/>
  <c r="D3367" i="15"/>
  <c r="D3366" i="15"/>
  <c r="D3365" i="15"/>
  <c r="D3364" i="15"/>
  <c r="D3363" i="15"/>
  <c r="D3362" i="15"/>
  <c r="D3361" i="15"/>
  <c r="D3360" i="15"/>
  <c r="D3359" i="15"/>
  <c r="D3358" i="15"/>
  <c r="D3357" i="15"/>
  <c r="D3356" i="15"/>
  <c r="D3355" i="15"/>
  <c r="D3354" i="15"/>
  <c r="D3353" i="15"/>
  <c r="D3352" i="15"/>
  <c r="D3351" i="15"/>
  <c r="D3350" i="15"/>
  <c r="D3349" i="15"/>
  <c r="D3348" i="15"/>
  <c r="D3347" i="15"/>
  <c r="D3346" i="15"/>
  <c r="D3345" i="15"/>
  <c r="D3344" i="15"/>
  <c r="D3343" i="15"/>
  <c r="D3342" i="15"/>
  <c r="D3341" i="15"/>
  <c r="D3340" i="15"/>
  <c r="D3339" i="15"/>
  <c r="D3338" i="15"/>
  <c r="D3337" i="15"/>
  <c r="D3336" i="15"/>
  <c r="D3335" i="15"/>
  <c r="D3334" i="15"/>
  <c r="D3333" i="15"/>
  <c r="D3332" i="15"/>
  <c r="D3331" i="15"/>
  <c r="D3330" i="15"/>
  <c r="D3329" i="15"/>
  <c r="D3328" i="15"/>
  <c r="D3327" i="15"/>
  <c r="D3326" i="15"/>
  <c r="D3325" i="15"/>
  <c r="D3324" i="15"/>
  <c r="D3323" i="15"/>
  <c r="D3322" i="15"/>
  <c r="D3321" i="15"/>
  <c r="D3320" i="15"/>
  <c r="D3319" i="15"/>
  <c r="D3318" i="15"/>
  <c r="D3317" i="15"/>
  <c r="D3316" i="15"/>
  <c r="D3315" i="15"/>
  <c r="D3314" i="15"/>
  <c r="D3313" i="15"/>
  <c r="D3312" i="15"/>
  <c r="D3311" i="15"/>
  <c r="D3310" i="15"/>
  <c r="D3309" i="15"/>
  <c r="D3308" i="15"/>
  <c r="D3307" i="15"/>
  <c r="D3306" i="15"/>
  <c r="D3305" i="15"/>
  <c r="D3304" i="15"/>
  <c r="D3303" i="15"/>
  <c r="D3302" i="15"/>
  <c r="D3301" i="15"/>
  <c r="D3300" i="15"/>
  <c r="D3299" i="15"/>
  <c r="D3298" i="15"/>
  <c r="D3297" i="15"/>
  <c r="D3296" i="15"/>
  <c r="D3295" i="15"/>
  <c r="D3294" i="15"/>
  <c r="D3293" i="15"/>
  <c r="D3292" i="15"/>
  <c r="D3291" i="15"/>
  <c r="D3290" i="15"/>
  <c r="D3289" i="15"/>
  <c r="D3288" i="15"/>
  <c r="D3287" i="15"/>
  <c r="D3286" i="15"/>
  <c r="D3285" i="15"/>
  <c r="D3284" i="15"/>
  <c r="D3283" i="15"/>
  <c r="D3282" i="15"/>
  <c r="D3281" i="15"/>
  <c r="D3280" i="15"/>
  <c r="D3279" i="15"/>
  <c r="D3278" i="15"/>
  <c r="D3277" i="15"/>
  <c r="D3276" i="15"/>
  <c r="D3275" i="15"/>
  <c r="D3274" i="15"/>
  <c r="D3273" i="15"/>
  <c r="D3272" i="15"/>
  <c r="D3271" i="15"/>
  <c r="D3270" i="15"/>
  <c r="D3269" i="15"/>
  <c r="D3268" i="15"/>
  <c r="D3267" i="15"/>
  <c r="D3266" i="15"/>
  <c r="D3265" i="15"/>
  <c r="D3264" i="15"/>
  <c r="D3263" i="15"/>
  <c r="D3262" i="15"/>
  <c r="D3261" i="15"/>
  <c r="D3260" i="15"/>
  <c r="D3259" i="15"/>
  <c r="D3258" i="15"/>
  <c r="D3257" i="15"/>
  <c r="D3256" i="15"/>
  <c r="D3255" i="15"/>
  <c r="D3254" i="15"/>
  <c r="D3253" i="15"/>
  <c r="D3252" i="15"/>
  <c r="D3251" i="15"/>
  <c r="D3250" i="15"/>
  <c r="D3249" i="15"/>
  <c r="D3248" i="15"/>
  <c r="D3247" i="15"/>
  <c r="D3246" i="15"/>
  <c r="D3245" i="15"/>
  <c r="D3244" i="15"/>
  <c r="D3243" i="15"/>
  <c r="D3242" i="15"/>
  <c r="D3241" i="15"/>
  <c r="D3240" i="15"/>
  <c r="D3239" i="15"/>
  <c r="D3238" i="15"/>
  <c r="D3237" i="15"/>
  <c r="D3236" i="15"/>
  <c r="D3235" i="15"/>
  <c r="D3234" i="15"/>
  <c r="D3233" i="15"/>
  <c r="D3232" i="15"/>
  <c r="D3231" i="15"/>
  <c r="D3230" i="15"/>
  <c r="D3229" i="15"/>
  <c r="D3228" i="15"/>
  <c r="D3227" i="15"/>
  <c r="D3226" i="15"/>
  <c r="D3225" i="15"/>
  <c r="D3224" i="15"/>
  <c r="D3223" i="15"/>
  <c r="D3222" i="15"/>
  <c r="D3221" i="15"/>
  <c r="D3220" i="15"/>
  <c r="D3219" i="15"/>
  <c r="D3218" i="15"/>
  <c r="D3217" i="15"/>
  <c r="D3216" i="15"/>
  <c r="D3215" i="15"/>
  <c r="D3214" i="15"/>
  <c r="D3213" i="15"/>
  <c r="D3212" i="15"/>
  <c r="D3211" i="15"/>
  <c r="D3210" i="15"/>
  <c r="D3209" i="15"/>
  <c r="D3208" i="15"/>
  <c r="D3207" i="15"/>
  <c r="D3206" i="15"/>
  <c r="D3205" i="15"/>
  <c r="D3204" i="15"/>
  <c r="D3203" i="15"/>
  <c r="D3202" i="15"/>
  <c r="D3201" i="15"/>
  <c r="D3200" i="15"/>
  <c r="D3199" i="15"/>
  <c r="D3198" i="15"/>
  <c r="D3197" i="15"/>
  <c r="D3196" i="15"/>
  <c r="D3195" i="15"/>
  <c r="D3194" i="15"/>
  <c r="D3193" i="15"/>
  <c r="D3192" i="15"/>
  <c r="D3191" i="15"/>
  <c r="D3190" i="15"/>
  <c r="D3189" i="15"/>
  <c r="D3188" i="15"/>
  <c r="D3187" i="15"/>
  <c r="D3186" i="15"/>
  <c r="D3185" i="15"/>
  <c r="D3184" i="15"/>
  <c r="D3183" i="15"/>
  <c r="D3182" i="15"/>
  <c r="D3181" i="15"/>
  <c r="D3180" i="15"/>
  <c r="D3179" i="15"/>
  <c r="D3178" i="15"/>
  <c r="D3177" i="15"/>
  <c r="D3176" i="15"/>
  <c r="D3175" i="15"/>
  <c r="D3174" i="15"/>
  <c r="D3173" i="15"/>
  <c r="D3172" i="15"/>
  <c r="D3171" i="15"/>
  <c r="D3170" i="15"/>
  <c r="D3169" i="15"/>
  <c r="D3168" i="15"/>
  <c r="D3167" i="15"/>
  <c r="D3166" i="15"/>
  <c r="D3165" i="15"/>
  <c r="D3164" i="15"/>
  <c r="D3163" i="15"/>
  <c r="D3162" i="15"/>
  <c r="D3161" i="15"/>
  <c r="D3160" i="15"/>
  <c r="D3159" i="15"/>
  <c r="D3158" i="15"/>
  <c r="D3157" i="15"/>
  <c r="D3156" i="15"/>
  <c r="D3155" i="15"/>
  <c r="D3154" i="15"/>
  <c r="D3153" i="15"/>
  <c r="D3152" i="15"/>
  <c r="D3151" i="15"/>
  <c r="D3150" i="15"/>
  <c r="D3149" i="15"/>
  <c r="D3148" i="15"/>
  <c r="D3147" i="15"/>
  <c r="D3146" i="15"/>
  <c r="D3145" i="15"/>
  <c r="D3144" i="15"/>
  <c r="D3143" i="15"/>
  <c r="D3142" i="15"/>
  <c r="D3141" i="15"/>
  <c r="D3140" i="15"/>
  <c r="D3139" i="15"/>
  <c r="D3138" i="15"/>
  <c r="D3137" i="15"/>
  <c r="D3136" i="15"/>
  <c r="D3135" i="15"/>
  <c r="D3134" i="15"/>
  <c r="D3133" i="15"/>
  <c r="D3132" i="15"/>
  <c r="D3131" i="15"/>
  <c r="D3130" i="15"/>
  <c r="D3129" i="15"/>
  <c r="D3128" i="15"/>
  <c r="D3127" i="15"/>
  <c r="D3126" i="15"/>
  <c r="D3125" i="15"/>
  <c r="D3124" i="15"/>
  <c r="D3123" i="15"/>
  <c r="D3122" i="15"/>
  <c r="D3121" i="15"/>
  <c r="D3120" i="15"/>
  <c r="D3119" i="15"/>
  <c r="D3118" i="15"/>
  <c r="D3117" i="15"/>
  <c r="D3116" i="15"/>
  <c r="D3115" i="15"/>
  <c r="D3114" i="15"/>
  <c r="D3113" i="15"/>
  <c r="D3112" i="15"/>
  <c r="D3111" i="15"/>
  <c r="D3110" i="15"/>
  <c r="D3109" i="15"/>
  <c r="D3108" i="15"/>
  <c r="D3107" i="15"/>
  <c r="D3106" i="15"/>
  <c r="D3105" i="15"/>
  <c r="D3104" i="15"/>
  <c r="D3103" i="15"/>
  <c r="D3102" i="15"/>
  <c r="D3101" i="15"/>
  <c r="D3100" i="15"/>
  <c r="D3099" i="15"/>
  <c r="D3098" i="15"/>
  <c r="D3097" i="15"/>
  <c r="D3096" i="15"/>
  <c r="D3095" i="15"/>
  <c r="D3094" i="15"/>
  <c r="D3093" i="15"/>
  <c r="D3092" i="15"/>
  <c r="D3091" i="15"/>
  <c r="D3090" i="15"/>
  <c r="D3089" i="15"/>
  <c r="D3088" i="15"/>
  <c r="D3087" i="15"/>
  <c r="D3086" i="15"/>
  <c r="D3085" i="15"/>
  <c r="D3084" i="15"/>
  <c r="D3083" i="15"/>
  <c r="D3082" i="15"/>
  <c r="D3081" i="15"/>
  <c r="D3080" i="15"/>
  <c r="D3079" i="15"/>
  <c r="D3078" i="15"/>
  <c r="D3077" i="15"/>
  <c r="D3076" i="15"/>
  <c r="D3075" i="15"/>
  <c r="D3074" i="15"/>
  <c r="D3073" i="15"/>
  <c r="D3072" i="15"/>
  <c r="D3071" i="15"/>
  <c r="D3070" i="15"/>
  <c r="D3069" i="15"/>
  <c r="D3068" i="15"/>
  <c r="D3067" i="15"/>
  <c r="D3066" i="15"/>
  <c r="D3065" i="15"/>
  <c r="D3064" i="15"/>
  <c r="D3063" i="15"/>
  <c r="D3062" i="15"/>
  <c r="D3061" i="15"/>
  <c r="D3060" i="15"/>
  <c r="D3059" i="15"/>
  <c r="D3058" i="15"/>
  <c r="D3057" i="15"/>
  <c r="D3056" i="15"/>
  <c r="D3055" i="15"/>
  <c r="D3054" i="15"/>
  <c r="D3053" i="15"/>
  <c r="D3052" i="15"/>
  <c r="D3051" i="15"/>
  <c r="D3050" i="15"/>
  <c r="D3049" i="15"/>
  <c r="D3048" i="15"/>
  <c r="D3047" i="15"/>
  <c r="D3046" i="15"/>
  <c r="D3045" i="15"/>
  <c r="D3044" i="15"/>
  <c r="D3043" i="15"/>
  <c r="D3042" i="15"/>
  <c r="D3041" i="15"/>
  <c r="D3040" i="15"/>
  <c r="D3039" i="15"/>
  <c r="D3038" i="15"/>
  <c r="D3037" i="15"/>
  <c r="D3036" i="15"/>
  <c r="D3035" i="15"/>
  <c r="D3034" i="15"/>
  <c r="D3033" i="15"/>
  <c r="D3032" i="15"/>
  <c r="D3031" i="15"/>
  <c r="D3030" i="15"/>
  <c r="D3029" i="15"/>
  <c r="D3028" i="15"/>
  <c r="D3027" i="15"/>
  <c r="D3026" i="15"/>
  <c r="D3025" i="15"/>
  <c r="D3024" i="15"/>
  <c r="D3023" i="15"/>
  <c r="D3022" i="15"/>
  <c r="D3021" i="15"/>
  <c r="D3020" i="15"/>
  <c r="D3019" i="15"/>
  <c r="D3018" i="15"/>
  <c r="D3017" i="15"/>
  <c r="D3016" i="15"/>
  <c r="D3015" i="15"/>
  <c r="D3014" i="15"/>
  <c r="D3013" i="15"/>
  <c r="D3012" i="15"/>
  <c r="D3011" i="15"/>
  <c r="D3010" i="15"/>
  <c r="D3009" i="15"/>
  <c r="D3008" i="15"/>
  <c r="D3007" i="15"/>
  <c r="D3006" i="15"/>
  <c r="D3005" i="15"/>
  <c r="D3004" i="15"/>
  <c r="D3003" i="15"/>
  <c r="D3002" i="15"/>
  <c r="D3001" i="15"/>
  <c r="D3000" i="15"/>
  <c r="D2999" i="15"/>
  <c r="D2998" i="15"/>
  <c r="D2997" i="15"/>
  <c r="D2996" i="15"/>
  <c r="D2995" i="15"/>
  <c r="D2994" i="15"/>
  <c r="D2993" i="15"/>
  <c r="D2992" i="15"/>
  <c r="D2991" i="15"/>
  <c r="D2990" i="15"/>
  <c r="D2989" i="15"/>
  <c r="D2988" i="15"/>
  <c r="D2987" i="15"/>
  <c r="D2986" i="15"/>
  <c r="D2985" i="15"/>
  <c r="D2984" i="15"/>
  <c r="D2983" i="15"/>
  <c r="D2982" i="15"/>
  <c r="D2981" i="15"/>
  <c r="D2980" i="15"/>
  <c r="D2979" i="15"/>
  <c r="D2978" i="15"/>
  <c r="D2977" i="15"/>
  <c r="D2976" i="15"/>
  <c r="D2975" i="15"/>
  <c r="D2974" i="15"/>
  <c r="D2973" i="15"/>
  <c r="D2972" i="15"/>
  <c r="D2971" i="15"/>
  <c r="D2970" i="15"/>
  <c r="D2969" i="15"/>
  <c r="D2968" i="15"/>
  <c r="D2967" i="15"/>
  <c r="D2966" i="15"/>
  <c r="D2965" i="15"/>
  <c r="D2964" i="15"/>
  <c r="D2963" i="15"/>
  <c r="D2962" i="15"/>
  <c r="D2961" i="15"/>
  <c r="D2960" i="15"/>
  <c r="D2959" i="15"/>
  <c r="D2958" i="15"/>
  <c r="D2957" i="15"/>
  <c r="D2956" i="15"/>
  <c r="D2955" i="15"/>
  <c r="D2954" i="15"/>
  <c r="D2953" i="15"/>
  <c r="D2952" i="15"/>
  <c r="D2951" i="15"/>
  <c r="D2950" i="15"/>
  <c r="D2949" i="15"/>
  <c r="D2948" i="15"/>
  <c r="D2947" i="15"/>
  <c r="D2946" i="15"/>
  <c r="D2945" i="15"/>
  <c r="D2944" i="15"/>
  <c r="D2943" i="15"/>
  <c r="D2942" i="15"/>
  <c r="D2941" i="15"/>
  <c r="D2940" i="15"/>
  <c r="D2939" i="15"/>
  <c r="D2938" i="15"/>
  <c r="D2937" i="15"/>
  <c r="D2936" i="15"/>
  <c r="D2935" i="15"/>
  <c r="D2934" i="15"/>
  <c r="D2933" i="15"/>
  <c r="D2932" i="15"/>
  <c r="D2931" i="15"/>
  <c r="D2930" i="15"/>
  <c r="D2929" i="15"/>
  <c r="D2928" i="15"/>
  <c r="D2927" i="15"/>
  <c r="D2926" i="15"/>
  <c r="D2925" i="15"/>
  <c r="D2924" i="15"/>
  <c r="D2923" i="15"/>
  <c r="D2922" i="15"/>
  <c r="D2921" i="15"/>
  <c r="D2920" i="15"/>
  <c r="D2919" i="15"/>
  <c r="D2918" i="15"/>
  <c r="D2917" i="15"/>
  <c r="D2916" i="15"/>
  <c r="D2915" i="15"/>
  <c r="D2914" i="15"/>
  <c r="D2913" i="15"/>
  <c r="D2912" i="15"/>
  <c r="D2911" i="15"/>
  <c r="D2910" i="15"/>
  <c r="D2909" i="15"/>
  <c r="D2908" i="15"/>
  <c r="D2907" i="15"/>
  <c r="D2906" i="15"/>
  <c r="D2905" i="15"/>
  <c r="D2904" i="15"/>
  <c r="D2903" i="15"/>
  <c r="D2902" i="15"/>
  <c r="D2901" i="15"/>
  <c r="D2900" i="15"/>
  <c r="D2899" i="15"/>
  <c r="D2898" i="15"/>
  <c r="D2897" i="15"/>
  <c r="D2896" i="15"/>
  <c r="D2895" i="15"/>
  <c r="D2894" i="15"/>
  <c r="D2893" i="15"/>
  <c r="D2892" i="15"/>
  <c r="D2891" i="15"/>
  <c r="D2890" i="15"/>
  <c r="D2889" i="15"/>
  <c r="D2888" i="15"/>
  <c r="D2887" i="15"/>
  <c r="D2886" i="15"/>
  <c r="D2885" i="15"/>
  <c r="D2884" i="15"/>
  <c r="D2883" i="15"/>
  <c r="D2882" i="15"/>
  <c r="D2881" i="15"/>
  <c r="D2880" i="15"/>
  <c r="D2879" i="15"/>
  <c r="D2878" i="15"/>
  <c r="D2877" i="15"/>
  <c r="D2876" i="15"/>
  <c r="D2875" i="15"/>
  <c r="D2874" i="15"/>
  <c r="D2873" i="15"/>
  <c r="D2872" i="15"/>
  <c r="D2871" i="15"/>
  <c r="D2870" i="15"/>
  <c r="D2869" i="15"/>
  <c r="D2868" i="15"/>
  <c r="D2867" i="15"/>
  <c r="D2866" i="15"/>
  <c r="D2865" i="15"/>
  <c r="D2864" i="15"/>
  <c r="D2863" i="15"/>
  <c r="D2862" i="15"/>
  <c r="D2861" i="15"/>
  <c r="D2860" i="15"/>
  <c r="D2859" i="15"/>
  <c r="D2858" i="15"/>
  <c r="D2857" i="15"/>
  <c r="D2856" i="15"/>
  <c r="D2855" i="15"/>
  <c r="D2854" i="15"/>
  <c r="D2853" i="15"/>
  <c r="D2852" i="15"/>
  <c r="D2851" i="15"/>
  <c r="D2850" i="15"/>
  <c r="D2849" i="15"/>
  <c r="D2848" i="15"/>
  <c r="D2847" i="15"/>
  <c r="D2846" i="15"/>
  <c r="D2845" i="15"/>
  <c r="D2844" i="15"/>
  <c r="D2843" i="15"/>
  <c r="D2842" i="15"/>
  <c r="D2841" i="15"/>
  <c r="D2840" i="15"/>
  <c r="D2839" i="15"/>
  <c r="D2838" i="15"/>
  <c r="D2837" i="15"/>
  <c r="D2836" i="15"/>
  <c r="D2835" i="15"/>
  <c r="D2834" i="15"/>
  <c r="D2833" i="15"/>
  <c r="D2832" i="15"/>
  <c r="D2831" i="15"/>
  <c r="D2830" i="15"/>
  <c r="D2829" i="15"/>
  <c r="D2828" i="15"/>
  <c r="D2827" i="15"/>
  <c r="D2826" i="15"/>
  <c r="D2825" i="15"/>
  <c r="D2824" i="15"/>
  <c r="D2823" i="15"/>
  <c r="D2822" i="15"/>
  <c r="D2821" i="15"/>
  <c r="D2820" i="15"/>
  <c r="D2819" i="15"/>
  <c r="D2818" i="15"/>
  <c r="D2817" i="15"/>
  <c r="D2816" i="15"/>
  <c r="D2815" i="15"/>
  <c r="D2814" i="15"/>
  <c r="D2813" i="15"/>
  <c r="D2812" i="15"/>
  <c r="D2811" i="15"/>
  <c r="D2810" i="15"/>
  <c r="D2809" i="15"/>
  <c r="D2808" i="15"/>
  <c r="D2807" i="15"/>
  <c r="D2806" i="15"/>
  <c r="D2805" i="15"/>
  <c r="D2804" i="15"/>
  <c r="D2803" i="15"/>
  <c r="D2802" i="15"/>
  <c r="D2801" i="15"/>
  <c r="D2800" i="15"/>
  <c r="D2799" i="15"/>
  <c r="D2798" i="15"/>
  <c r="D2797" i="15"/>
  <c r="D2796" i="15"/>
  <c r="D2795" i="15"/>
  <c r="D2794" i="15"/>
  <c r="D2793" i="15"/>
  <c r="D2792" i="15"/>
  <c r="D2791" i="15"/>
  <c r="D2790" i="15"/>
  <c r="D2789" i="15"/>
  <c r="D2788" i="15"/>
  <c r="D2787" i="15"/>
  <c r="D2786" i="15"/>
  <c r="D2785" i="15"/>
  <c r="D2784" i="15"/>
  <c r="D2783" i="15"/>
  <c r="D2782" i="15"/>
  <c r="D2781" i="15"/>
  <c r="D2780" i="15"/>
  <c r="D2779" i="15"/>
  <c r="D2778" i="15"/>
  <c r="D2777" i="15"/>
  <c r="D2776" i="15"/>
  <c r="D2775" i="15"/>
  <c r="D2774" i="15"/>
  <c r="D2773" i="15"/>
  <c r="D2772" i="15"/>
  <c r="D2771" i="15"/>
  <c r="D2770" i="15"/>
  <c r="D2769" i="15"/>
  <c r="D2768" i="15"/>
  <c r="D2767" i="15"/>
  <c r="D2766" i="15"/>
  <c r="D2765" i="15"/>
  <c r="D2764" i="15"/>
  <c r="D2763" i="15"/>
  <c r="D2762" i="15"/>
  <c r="D2761" i="15"/>
  <c r="D2760" i="15"/>
  <c r="D2759" i="15"/>
  <c r="D2758" i="15"/>
  <c r="D2757" i="15"/>
  <c r="D2756" i="15"/>
  <c r="D2755" i="15"/>
  <c r="D2754" i="15"/>
  <c r="D2753" i="15"/>
  <c r="D2752" i="15"/>
  <c r="D2751" i="15"/>
  <c r="D2750" i="15"/>
  <c r="D2749" i="15"/>
  <c r="D2748" i="15"/>
  <c r="D2747" i="15"/>
  <c r="D2746" i="15"/>
  <c r="D2745" i="15"/>
  <c r="D2744" i="15"/>
  <c r="D2743" i="15"/>
  <c r="D2742" i="15"/>
  <c r="D2741" i="15"/>
  <c r="D2740" i="15"/>
  <c r="D2739" i="15"/>
  <c r="D2738" i="15"/>
  <c r="D2737" i="15"/>
  <c r="D2736" i="15"/>
  <c r="D2735" i="15"/>
  <c r="D2734" i="15"/>
  <c r="D2733" i="15"/>
  <c r="D2732" i="15"/>
  <c r="D2731" i="15"/>
  <c r="D2730" i="15"/>
  <c r="D2729" i="15"/>
  <c r="D2728" i="15"/>
  <c r="D2727" i="15"/>
  <c r="D2726" i="15"/>
  <c r="D2725" i="15"/>
  <c r="D2724" i="15"/>
  <c r="D2723" i="15"/>
  <c r="D2722" i="15"/>
  <c r="D2721" i="15"/>
  <c r="D2720" i="15"/>
  <c r="D2719" i="15"/>
  <c r="D2718" i="15"/>
  <c r="D2717" i="15"/>
  <c r="D2716" i="15"/>
  <c r="D2715" i="15"/>
  <c r="D2714" i="15"/>
  <c r="D2713" i="15"/>
  <c r="D2712" i="15"/>
  <c r="D2711" i="15"/>
  <c r="D2710" i="15"/>
  <c r="D2709" i="15"/>
  <c r="D2708" i="15"/>
  <c r="D2707" i="15"/>
  <c r="D2706" i="15"/>
  <c r="D2705" i="15"/>
  <c r="D2704" i="15"/>
  <c r="D2703" i="15"/>
  <c r="D2702" i="15"/>
  <c r="D2701" i="15"/>
  <c r="D2700" i="15"/>
  <c r="D2699" i="15"/>
  <c r="D2698" i="15"/>
  <c r="D2697" i="15"/>
  <c r="D2696" i="15"/>
  <c r="D2695" i="15"/>
  <c r="D2694" i="15"/>
  <c r="D2693" i="15"/>
  <c r="D2692" i="15"/>
  <c r="D2691" i="15"/>
  <c r="D2690" i="15"/>
  <c r="D2689" i="15"/>
  <c r="D2688" i="15"/>
  <c r="D2687" i="15"/>
  <c r="D2686" i="15"/>
  <c r="D2685" i="15"/>
  <c r="D2684" i="15"/>
  <c r="D2683" i="15"/>
  <c r="D2682" i="15"/>
  <c r="D2681" i="15"/>
  <c r="D2680" i="15"/>
  <c r="D2679" i="15"/>
  <c r="D2678" i="15"/>
  <c r="D2677" i="15"/>
  <c r="D2676" i="15"/>
  <c r="D2675" i="15"/>
  <c r="D2674" i="15"/>
  <c r="D2673" i="15"/>
  <c r="D2672" i="15"/>
  <c r="D2671" i="15"/>
  <c r="D2670" i="15"/>
  <c r="D2669" i="15"/>
  <c r="D2668" i="15"/>
  <c r="D2667" i="15"/>
  <c r="D2666" i="15"/>
  <c r="D2665" i="15"/>
  <c r="D2664" i="15"/>
  <c r="D2663" i="15"/>
  <c r="D2662" i="15"/>
  <c r="D2661" i="15"/>
  <c r="D2660" i="15"/>
  <c r="D2659" i="15"/>
  <c r="D2658" i="15"/>
  <c r="D2657" i="15"/>
  <c r="D2656" i="15"/>
  <c r="D2655" i="15"/>
  <c r="D2654" i="15"/>
  <c r="D2653" i="15"/>
  <c r="D2652" i="15"/>
  <c r="D2651" i="15"/>
  <c r="D2650" i="15"/>
  <c r="D2649" i="15"/>
  <c r="D2648" i="15"/>
  <c r="D2647" i="15"/>
  <c r="D2646" i="15"/>
  <c r="D2645" i="15"/>
  <c r="D2644" i="15"/>
  <c r="D2643" i="15"/>
  <c r="D2642" i="15"/>
  <c r="D2641" i="15"/>
  <c r="D2640" i="15"/>
  <c r="D2639" i="15"/>
  <c r="D2638" i="15"/>
  <c r="D2637" i="15"/>
  <c r="D2636" i="15"/>
  <c r="D2635" i="15"/>
  <c r="D2634" i="15"/>
  <c r="D2633" i="15"/>
  <c r="D2632" i="15"/>
  <c r="D2631" i="15"/>
  <c r="D2630" i="15"/>
  <c r="D2629" i="15"/>
  <c r="D2628" i="15"/>
  <c r="D2627" i="15"/>
  <c r="D2626" i="15"/>
  <c r="D2625" i="15"/>
  <c r="D2624" i="15"/>
  <c r="D2623" i="15"/>
  <c r="D2622" i="15"/>
  <c r="D2621" i="15"/>
  <c r="D2620" i="15"/>
  <c r="D2619" i="15"/>
  <c r="D2618" i="15"/>
  <c r="D2617" i="15"/>
  <c r="D2616" i="15"/>
  <c r="D2615" i="15"/>
  <c r="D2614" i="15"/>
  <c r="D2613" i="15"/>
  <c r="D2612" i="15"/>
  <c r="D2611" i="15"/>
  <c r="D2610" i="15"/>
  <c r="D2609" i="15"/>
  <c r="D2608" i="15"/>
  <c r="D2607" i="15"/>
  <c r="D2606" i="15"/>
  <c r="D2605" i="15"/>
  <c r="D2604" i="15"/>
  <c r="D2603" i="15"/>
  <c r="D2602" i="15"/>
  <c r="D2601" i="15"/>
  <c r="D2600" i="15"/>
  <c r="D2599" i="15"/>
  <c r="D2598" i="15"/>
  <c r="D2597" i="15"/>
  <c r="D2596" i="15"/>
  <c r="D2595" i="15"/>
  <c r="D2594" i="15"/>
  <c r="D2593" i="15"/>
  <c r="D2592" i="15"/>
  <c r="D2591" i="15"/>
  <c r="D2590" i="15"/>
  <c r="D2589" i="15"/>
  <c r="D2588" i="15"/>
  <c r="D2587" i="15"/>
  <c r="D2586" i="15"/>
  <c r="D2585" i="15"/>
  <c r="D2584" i="15"/>
  <c r="D2583" i="15"/>
  <c r="D2582" i="15"/>
  <c r="D2581" i="15"/>
  <c r="D2580" i="15"/>
  <c r="D2579" i="15"/>
  <c r="D2578" i="15"/>
  <c r="D2577" i="15"/>
  <c r="D2576" i="15"/>
  <c r="D2575" i="15"/>
  <c r="D2574" i="15"/>
  <c r="D2573" i="15"/>
  <c r="D2572" i="15"/>
  <c r="D2571" i="15"/>
  <c r="D2570" i="15"/>
  <c r="D2569" i="15"/>
  <c r="D2568" i="15"/>
  <c r="D2567" i="15"/>
  <c r="D2566" i="15"/>
  <c r="D2565" i="15"/>
  <c r="D2564" i="15"/>
  <c r="D2563" i="15"/>
  <c r="D2562" i="15"/>
  <c r="D2561" i="15"/>
  <c r="D2560" i="15"/>
  <c r="D2559" i="15"/>
  <c r="D2558" i="15"/>
  <c r="D2557" i="15"/>
  <c r="D2556" i="15"/>
  <c r="D2555" i="15"/>
  <c r="D2554" i="15"/>
  <c r="D2553" i="15"/>
  <c r="D2552" i="15"/>
  <c r="D2551" i="15"/>
  <c r="D2550" i="15"/>
  <c r="D2549" i="15"/>
  <c r="D2548" i="15"/>
  <c r="D2547" i="15"/>
  <c r="D2546" i="15"/>
  <c r="D2545" i="15"/>
  <c r="D2544" i="15"/>
  <c r="D2543" i="15"/>
  <c r="D2542" i="15"/>
  <c r="D2541" i="15"/>
  <c r="D2540" i="15"/>
  <c r="D2539" i="15"/>
  <c r="D2538" i="15"/>
  <c r="D2537" i="15"/>
  <c r="D2536" i="15"/>
  <c r="D2535" i="15"/>
  <c r="D2534" i="15"/>
  <c r="D2533" i="15"/>
  <c r="D2532" i="15"/>
  <c r="D2531" i="15"/>
  <c r="D2530" i="15"/>
  <c r="D2529" i="15"/>
  <c r="D2528" i="15"/>
  <c r="D2527" i="15"/>
  <c r="D2526" i="15"/>
  <c r="D2525" i="15"/>
  <c r="D2524" i="15"/>
  <c r="D2523" i="15"/>
  <c r="D2522" i="15"/>
  <c r="D2521" i="15"/>
  <c r="D2520" i="15"/>
  <c r="D2519" i="15"/>
  <c r="D2518" i="15"/>
  <c r="D2517" i="15"/>
  <c r="D2516" i="15"/>
  <c r="D2515" i="15"/>
  <c r="D2514" i="15"/>
  <c r="D2513" i="15"/>
  <c r="D2512" i="15"/>
  <c r="D2511" i="15"/>
  <c r="D2510" i="15"/>
  <c r="D2509" i="15"/>
  <c r="D2508" i="15"/>
  <c r="D2507" i="15"/>
  <c r="D2506" i="15"/>
  <c r="D2505" i="15"/>
  <c r="D2504" i="15"/>
  <c r="D2503" i="15"/>
  <c r="D2502" i="15"/>
  <c r="D2501" i="15"/>
  <c r="D2500" i="15"/>
  <c r="D2499" i="15"/>
  <c r="D2498" i="15"/>
  <c r="D2497" i="15"/>
  <c r="D2496" i="15"/>
  <c r="D2495" i="15"/>
  <c r="D2494" i="15"/>
  <c r="D2493" i="15"/>
  <c r="D2492" i="15"/>
  <c r="D2491" i="15"/>
  <c r="D2490" i="15"/>
  <c r="D2489" i="15"/>
  <c r="D2488" i="15"/>
  <c r="D2487" i="15"/>
  <c r="D2486" i="15"/>
  <c r="D2485" i="15"/>
  <c r="D2484" i="15"/>
  <c r="D2483" i="15"/>
  <c r="D2482" i="15"/>
  <c r="D2481" i="15"/>
  <c r="D2480" i="15"/>
  <c r="D2479" i="15"/>
  <c r="D2478" i="15"/>
  <c r="D2477" i="15"/>
  <c r="D2476" i="15"/>
  <c r="D2475" i="15"/>
  <c r="D2474" i="15"/>
  <c r="D2473" i="15"/>
  <c r="D2472" i="15"/>
  <c r="D2471" i="15"/>
  <c r="D2470" i="15"/>
  <c r="D2469" i="15"/>
  <c r="D2468" i="15"/>
  <c r="D2467" i="15"/>
  <c r="D2466" i="15"/>
  <c r="D2465" i="15"/>
  <c r="D2464" i="15"/>
  <c r="D2463" i="15"/>
  <c r="D2462" i="15"/>
  <c r="D2461" i="15"/>
  <c r="D2460" i="15"/>
  <c r="D2459" i="15"/>
  <c r="D2458" i="15"/>
  <c r="D2457" i="15"/>
  <c r="D2456" i="15"/>
  <c r="D2455" i="15"/>
  <c r="D2454" i="15"/>
  <c r="D2453" i="15"/>
  <c r="D2452" i="15"/>
  <c r="D2451" i="15"/>
  <c r="D2450" i="15"/>
  <c r="D2449" i="15"/>
  <c r="D2448" i="15"/>
  <c r="D2447" i="15"/>
  <c r="D2446" i="15"/>
  <c r="D2445" i="15"/>
  <c r="D2444" i="15"/>
  <c r="D2443" i="15"/>
  <c r="D2442" i="15"/>
  <c r="D2441" i="15"/>
  <c r="D2440" i="15"/>
  <c r="D2439" i="15"/>
  <c r="D2438" i="15"/>
  <c r="D2437" i="15"/>
  <c r="D2436" i="15"/>
  <c r="D2435" i="15"/>
  <c r="D2434" i="15"/>
  <c r="D2433" i="15"/>
  <c r="D2432" i="15"/>
  <c r="D2431" i="15"/>
  <c r="D2430" i="15"/>
  <c r="D2429" i="15"/>
  <c r="D2428" i="15"/>
  <c r="D2427" i="15"/>
  <c r="D2426" i="15"/>
  <c r="D2425" i="15"/>
  <c r="D2424" i="15"/>
  <c r="D2423" i="15"/>
  <c r="D2422" i="15"/>
  <c r="D2421" i="15"/>
  <c r="D2420" i="15"/>
  <c r="D2419" i="15"/>
  <c r="D2418" i="15"/>
  <c r="D2417" i="15"/>
  <c r="D2416" i="15"/>
  <c r="D2415" i="15"/>
  <c r="D2414" i="15"/>
  <c r="D2413" i="15"/>
  <c r="D2412" i="15"/>
  <c r="D2411" i="15"/>
  <c r="D2410" i="15"/>
  <c r="D2409" i="15"/>
  <c r="D2408" i="15"/>
  <c r="D2407" i="15"/>
  <c r="D2406" i="15"/>
  <c r="D2405" i="15"/>
  <c r="D2404" i="15"/>
  <c r="D2403" i="15"/>
  <c r="D2402" i="15"/>
  <c r="D2401" i="15"/>
  <c r="D2400" i="15"/>
  <c r="D2399" i="15"/>
  <c r="D2398" i="15"/>
  <c r="D2397" i="15"/>
  <c r="D2396" i="15"/>
  <c r="D2395" i="15"/>
  <c r="D2394" i="15"/>
  <c r="D2393" i="15"/>
  <c r="D2392" i="15"/>
  <c r="D2391" i="15"/>
  <c r="D2390" i="15"/>
  <c r="D2389" i="15"/>
  <c r="D2388" i="15"/>
  <c r="D2387" i="15"/>
  <c r="D2386" i="15"/>
  <c r="D2385" i="15"/>
  <c r="D2384" i="15"/>
  <c r="D2383" i="15"/>
  <c r="D2382" i="15"/>
  <c r="D2381" i="15"/>
  <c r="D2380" i="15"/>
  <c r="D2379" i="15"/>
  <c r="D2378" i="15"/>
  <c r="D2377" i="15"/>
  <c r="D2376" i="15"/>
  <c r="D2375" i="15"/>
  <c r="D2374" i="15"/>
  <c r="D2373" i="15"/>
  <c r="D2372" i="15"/>
  <c r="D2371" i="15"/>
  <c r="D2370" i="15"/>
  <c r="D2369" i="15"/>
  <c r="D2368" i="15"/>
  <c r="D2367" i="15"/>
  <c r="D2366" i="15"/>
  <c r="D2365" i="15"/>
  <c r="D2364" i="15"/>
  <c r="D2363" i="15"/>
  <c r="D2362" i="15"/>
  <c r="D2361" i="15"/>
  <c r="D2360" i="15"/>
  <c r="D2359" i="15"/>
  <c r="D2358" i="15"/>
  <c r="D2357" i="15"/>
  <c r="D2356" i="15"/>
  <c r="D2355" i="15"/>
  <c r="D2354" i="15"/>
  <c r="D2353" i="15"/>
  <c r="D2352" i="15"/>
  <c r="D2351" i="15"/>
  <c r="D2350" i="15"/>
  <c r="D2349" i="15"/>
  <c r="D2348" i="15"/>
  <c r="D2347" i="15"/>
  <c r="D2346" i="15"/>
  <c r="D2345" i="15"/>
  <c r="D2344" i="15"/>
  <c r="D2343" i="15"/>
  <c r="D2342" i="15"/>
  <c r="D2341" i="15"/>
  <c r="D2340" i="15"/>
  <c r="D2339" i="15"/>
  <c r="D2338" i="15"/>
  <c r="D2337" i="15"/>
  <c r="D2336" i="15"/>
  <c r="D2335" i="15"/>
  <c r="D2334" i="15"/>
  <c r="D2333" i="15"/>
  <c r="D2332" i="15"/>
  <c r="D2331" i="15"/>
  <c r="D2330" i="15"/>
  <c r="D2329" i="15"/>
  <c r="D2328" i="15"/>
  <c r="D2327" i="15"/>
  <c r="D2326" i="15"/>
  <c r="D2325" i="15"/>
  <c r="D2324" i="15"/>
  <c r="D2323" i="15"/>
  <c r="D2322" i="15"/>
  <c r="D2321" i="15"/>
  <c r="D2320" i="15"/>
  <c r="D2319" i="15"/>
  <c r="D2318" i="15"/>
  <c r="D2317" i="15"/>
  <c r="D2316" i="15"/>
  <c r="D2315" i="15"/>
  <c r="D2314" i="15"/>
  <c r="D2313" i="15"/>
  <c r="D2312" i="15"/>
  <c r="D2311" i="15"/>
  <c r="D2310" i="15"/>
  <c r="D2309" i="15"/>
  <c r="D2308" i="15"/>
  <c r="D2307" i="15"/>
  <c r="D2306" i="15"/>
  <c r="D2305" i="15"/>
  <c r="D2304" i="15"/>
  <c r="D2303" i="15"/>
  <c r="D2302" i="15"/>
  <c r="D2301" i="15"/>
  <c r="D2300" i="15"/>
  <c r="D2299" i="15"/>
  <c r="D2298" i="15"/>
  <c r="D2297" i="15"/>
  <c r="D2296" i="15"/>
  <c r="D2295" i="15"/>
  <c r="D2294" i="15"/>
  <c r="D2293" i="15"/>
  <c r="D2292" i="15"/>
  <c r="D2291" i="15"/>
  <c r="D2290" i="15"/>
  <c r="D2289" i="15"/>
  <c r="D2288" i="15"/>
  <c r="D2287" i="15"/>
  <c r="D2286" i="15"/>
  <c r="D2285" i="15"/>
  <c r="D2284" i="15"/>
  <c r="D2283" i="15"/>
  <c r="D2282" i="15"/>
  <c r="D2281" i="15"/>
  <c r="D2280" i="15"/>
  <c r="D2279" i="15"/>
  <c r="D2278" i="15"/>
  <c r="D2277" i="15"/>
  <c r="D2276" i="15"/>
  <c r="D2275" i="15"/>
  <c r="D2274" i="15"/>
  <c r="D2273" i="15"/>
  <c r="D2272" i="15"/>
  <c r="D2271" i="15"/>
  <c r="D2270" i="15"/>
  <c r="D2269" i="15"/>
  <c r="D2268" i="15"/>
  <c r="D2267" i="15"/>
  <c r="D2266" i="15"/>
  <c r="D2265" i="15"/>
  <c r="D2264" i="15"/>
  <c r="D2263" i="15"/>
  <c r="D2262" i="15"/>
  <c r="D2261" i="15"/>
  <c r="D2260" i="15"/>
  <c r="D2259" i="15"/>
  <c r="D2258" i="15"/>
  <c r="D2257" i="15"/>
  <c r="D2256" i="15"/>
  <c r="D2255" i="15"/>
  <c r="D2254" i="15"/>
  <c r="D2253" i="15"/>
  <c r="D2252" i="15"/>
  <c r="D2251" i="15"/>
  <c r="D2250" i="15"/>
  <c r="D2249" i="15"/>
  <c r="D2248" i="15"/>
  <c r="D2247" i="15"/>
  <c r="D2246" i="15"/>
  <c r="D2245" i="15"/>
  <c r="D2244" i="15"/>
  <c r="D2243" i="15"/>
  <c r="D2242" i="15"/>
  <c r="D2241" i="15"/>
  <c r="D2240" i="15"/>
  <c r="D2239" i="15"/>
  <c r="D2238" i="15"/>
  <c r="D2237" i="15"/>
  <c r="D2236" i="15"/>
  <c r="D2235" i="15"/>
  <c r="D2234" i="15"/>
  <c r="D2233" i="15"/>
  <c r="D2232" i="15"/>
  <c r="D2231" i="15"/>
  <c r="D2230" i="15"/>
  <c r="D2229" i="15"/>
  <c r="D2228" i="15"/>
  <c r="D2227" i="15"/>
  <c r="D2226" i="15"/>
  <c r="D2225" i="15"/>
  <c r="D2224" i="15"/>
  <c r="D2223" i="15"/>
  <c r="D2222" i="15"/>
  <c r="D2221" i="15"/>
  <c r="D2220" i="15"/>
  <c r="D2219" i="15"/>
  <c r="D2218" i="15"/>
  <c r="D2217" i="15"/>
  <c r="D2216" i="15"/>
  <c r="D2215" i="15"/>
  <c r="D2214" i="15"/>
  <c r="D2213" i="15"/>
  <c r="D2212" i="15"/>
  <c r="D2211" i="15"/>
  <c r="D2210" i="15"/>
  <c r="D2209" i="15"/>
  <c r="D2208" i="15"/>
  <c r="D2207" i="15"/>
  <c r="D2206" i="15"/>
  <c r="D2205" i="15"/>
  <c r="D2204" i="15"/>
  <c r="D2203" i="15"/>
  <c r="D2202" i="15"/>
  <c r="D2201" i="15"/>
  <c r="D2200" i="15"/>
  <c r="D2199" i="15"/>
  <c r="D2198" i="15"/>
  <c r="D2197" i="15"/>
  <c r="D2196" i="15"/>
  <c r="D2195" i="15"/>
  <c r="D2194" i="15"/>
  <c r="D2193" i="15"/>
  <c r="D2192" i="15"/>
  <c r="D2191" i="15"/>
  <c r="D2190" i="15"/>
  <c r="D2189" i="15"/>
  <c r="D2188" i="15"/>
  <c r="D2187" i="15"/>
  <c r="D2186" i="15"/>
  <c r="D2185" i="15"/>
  <c r="D2184" i="15"/>
  <c r="D2183" i="15"/>
  <c r="D2182" i="15"/>
  <c r="D2181" i="15"/>
  <c r="D2180" i="15"/>
  <c r="D2179" i="15"/>
  <c r="D2178" i="15"/>
  <c r="D2177" i="15"/>
  <c r="D2176" i="15"/>
  <c r="D2175" i="15"/>
  <c r="D2174" i="15"/>
  <c r="D2173" i="15"/>
  <c r="D2172" i="15"/>
  <c r="D2171" i="15"/>
  <c r="D2170" i="15"/>
  <c r="D2169" i="15"/>
  <c r="D2168" i="15"/>
  <c r="D2167" i="15"/>
  <c r="D2166" i="15"/>
  <c r="D2165" i="15"/>
  <c r="D2164" i="15"/>
  <c r="D2163" i="15"/>
  <c r="D2162" i="15"/>
  <c r="D2161" i="15"/>
  <c r="D2160" i="15"/>
  <c r="D2159" i="15"/>
  <c r="D2158" i="15"/>
  <c r="D2157" i="15"/>
  <c r="D2156" i="15"/>
  <c r="D2155" i="15"/>
  <c r="D2154" i="15"/>
  <c r="D2153" i="15"/>
  <c r="D2152" i="15"/>
  <c r="D2151" i="15"/>
  <c r="D2150" i="15"/>
  <c r="D2149" i="15"/>
  <c r="D2148" i="15"/>
  <c r="D2147" i="15"/>
  <c r="D2146" i="15"/>
  <c r="D2145" i="15"/>
  <c r="D2144" i="15"/>
  <c r="D2143" i="15"/>
  <c r="D2142" i="15"/>
  <c r="D2141" i="15"/>
  <c r="D2140" i="15"/>
  <c r="D2139" i="15"/>
  <c r="D2138" i="15"/>
  <c r="D2137" i="15"/>
  <c r="D2136" i="15"/>
  <c r="D2135" i="15"/>
  <c r="D2134" i="15"/>
  <c r="D2133" i="15"/>
  <c r="D2132" i="15"/>
  <c r="D2131" i="15"/>
  <c r="D2130" i="15"/>
  <c r="D2129" i="15"/>
  <c r="D2128" i="15"/>
  <c r="D2127" i="15"/>
  <c r="D2126" i="15"/>
  <c r="D2125" i="15"/>
  <c r="D2124" i="15"/>
  <c r="D2123" i="15"/>
  <c r="D2122" i="15"/>
  <c r="D2121" i="15"/>
  <c r="D2120" i="15"/>
  <c r="D2119" i="15"/>
  <c r="D2118" i="15"/>
  <c r="D2117" i="15"/>
  <c r="D2116" i="15"/>
  <c r="D2115" i="15"/>
  <c r="D2114" i="15"/>
  <c r="D2113" i="15"/>
  <c r="D2112" i="15"/>
  <c r="D2111" i="15"/>
  <c r="D2110" i="15"/>
  <c r="D2109" i="15"/>
  <c r="D2108" i="15"/>
  <c r="D2107" i="15"/>
  <c r="D2106" i="15"/>
  <c r="D2105" i="15"/>
  <c r="D2104" i="15"/>
  <c r="D2103" i="15"/>
  <c r="D2102" i="15"/>
  <c r="D2101" i="15"/>
  <c r="D2100" i="15"/>
  <c r="D2099" i="15"/>
  <c r="D2098" i="15"/>
  <c r="D2097" i="15"/>
  <c r="D2096" i="15"/>
  <c r="D2095" i="15"/>
  <c r="D2094" i="15"/>
  <c r="D2093" i="15"/>
  <c r="D2092" i="15"/>
  <c r="D2091" i="15"/>
  <c r="D2090" i="15"/>
  <c r="D2089" i="15"/>
  <c r="D2088" i="15"/>
  <c r="D2087" i="15"/>
  <c r="D2086" i="15"/>
  <c r="D2085" i="15"/>
  <c r="D2084" i="15"/>
  <c r="D2083" i="15"/>
  <c r="D2082" i="15"/>
  <c r="D2081" i="15"/>
  <c r="D2080" i="15"/>
  <c r="D2079" i="15"/>
  <c r="D2078" i="15"/>
  <c r="D2077" i="15"/>
  <c r="D2076" i="15"/>
  <c r="D2075" i="15"/>
  <c r="D2074" i="15"/>
  <c r="D2073" i="15"/>
  <c r="D2072" i="15"/>
  <c r="D2071" i="15"/>
  <c r="D2070" i="15"/>
  <c r="D2069" i="15"/>
  <c r="D2068" i="15"/>
  <c r="D2067" i="15"/>
  <c r="D2066" i="15"/>
  <c r="D2065" i="15"/>
  <c r="D2064" i="15"/>
  <c r="D2063" i="15"/>
  <c r="D2062" i="15"/>
  <c r="D2061" i="15"/>
  <c r="D2060" i="15"/>
  <c r="D2059" i="15"/>
  <c r="D2058" i="15"/>
  <c r="D2057" i="15"/>
  <c r="D2056" i="15"/>
  <c r="D2055" i="15"/>
  <c r="D2054" i="15"/>
  <c r="D2053" i="15"/>
  <c r="D2052" i="15"/>
  <c r="D2051" i="15"/>
  <c r="D2050" i="15"/>
  <c r="D2049" i="15"/>
  <c r="D2048" i="15"/>
  <c r="D2047" i="15"/>
  <c r="D2046" i="15"/>
  <c r="D2045" i="15"/>
  <c r="D2044" i="15"/>
  <c r="D2043" i="15"/>
  <c r="D2042" i="15"/>
  <c r="D2041" i="15"/>
  <c r="D2040" i="15"/>
  <c r="D2039" i="15"/>
  <c r="D2038" i="15"/>
  <c r="D2037" i="15"/>
  <c r="D2036" i="15"/>
  <c r="D2035" i="15"/>
  <c r="D2034" i="15"/>
  <c r="D2033" i="15"/>
  <c r="D2032" i="15"/>
  <c r="D2031" i="15"/>
  <c r="D2030" i="15"/>
  <c r="D2029" i="15"/>
  <c r="D2028" i="15"/>
  <c r="D2027" i="15"/>
  <c r="D2026" i="15"/>
  <c r="D2025" i="15"/>
  <c r="D2024" i="15"/>
  <c r="D2023" i="15"/>
  <c r="D2022" i="15"/>
  <c r="D2021" i="15"/>
  <c r="D2020" i="15"/>
  <c r="D2019" i="15"/>
  <c r="D2018" i="15"/>
  <c r="D2017" i="15"/>
  <c r="D2016" i="15"/>
  <c r="D2015" i="15"/>
  <c r="D2014" i="15"/>
  <c r="D2013" i="15"/>
  <c r="D2012" i="15"/>
  <c r="D2011" i="15"/>
  <c r="D2010" i="15"/>
  <c r="D2009" i="15"/>
  <c r="D2008" i="15"/>
  <c r="D2007" i="15"/>
  <c r="D2006" i="15"/>
  <c r="D2005" i="15"/>
  <c r="D2004" i="15"/>
  <c r="D2003" i="15"/>
  <c r="D2002" i="15"/>
  <c r="D2001" i="15"/>
  <c r="D2000" i="15"/>
  <c r="D1999" i="15"/>
  <c r="D1998" i="15"/>
  <c r="D1997" i="15"/>
  <c r="D1996" i="15"/>
  <c r="D1995" i="15"/>
  <c r="D1994" i="15"/>
  <c r="D1993" i="15"/>
  <c r="D1992" i="15"/>
  <c r="D1991" i="15"/>
  <c r="D1990" i="15"/>
  <c r="D1989" i="15"/>
  <c r="D1988" i="15"/>
  <c r="D1987" i="15"/>
  <c r="D1986" i="15"/>
  <c r="D1985" i="15"/>
  <c r="D1984" i="15"/>
  <c r="D1983" i="15"/>
  <c r="D1982" i="15"/>
  <c r="D1981" i="15"/>
  <c r="D1980" i="15"/>
  <c r="D1979" i="15"/>
  <c r="D1978" i="15"/>
  <c r="D1977" i="15"/>
  <c r="D1976" i="15"/>
  <c r="D1975" i="15"/>
  <c r="D1974" i="15"/>
  <c r="D1973" i="15"/>
  <c r="D1972" i="15"/>
  <c r="D1971" i="15"/>
  <c r="D1970" i="15"/>
  <c r="D1969" i="15"/>
  <c r="D1968" i="15"/>
  <c r="D1967" i="15"/>
  <c r="D1966" i="15"/>
  <c r="D1965" i="15"/>
  <c r="D1964" i="15"/>
  <c r="D1963" i="15"/>
  <c r="D1962" i="15"/>
  <c r="D1961" i="15"/>
  <c r="D1960" i="15"/>
  <c r="D1959" i="15"/>
  <c r="D1958" i="15"/>
  <c r="D1957" i="15"/>
  <c r="D1956" i="15"/>
  <c r="D1955" i="15"/>
  <c r="D1954" i="15"/>
  <c r="D1953" i="15"/>
  <c r="D1952" i="15"/>
  <c r="D1951" i="15"/>
  <c r="D1950" i="15"/>
  <c r="D1949" i="15"/>
  <c r="D1948" i="15"/>
  <c r="D1947" i="15"/>
  <c r="D1946" i="15"/>
  <c r="D1945" i="15"/>
  <c r="D1944" i="15"/>
  <c r="D1943" i="15"/>
  <c r="D1942" i="15"/>
  <c r="D1941" i="15"/>
  <c r="D1940" i="15"/>
  <c r="D1939" i="15"/>
  <c r="D1938" i="15"/>
  <c r="D1937" i="15"/>
  <c r="D1936" i="15"/>
  <c r="D1935" i="15"/>
  <c r="D1934" i="15"/>
  <c r="D1933" i="15"/>
  <c r="D1932" i="15"/>
  <c r="D1931" i="15"/>
  <c r="D1930" i="15"/>
  <c r="D1929" i="15"/>
  <c r="D1928" i="15"/>
  <c r="D1927" i="15"/>
  <c r="D1926" i="15"/>
  <c r="D1925" i="15"/>
  <c r="D1924" i="15"/>
  <c r="D1923" i="15"/>
  <c r="D1922" i="15"/>
  <c r="D1921" i="15"/>
  <c r="D1920" i="15"/>
  <c r="D1919" i="15"/>
  <c r="D1918" i="15"/>
  <c r="D1917" i="15"/>
  <c r="D1916" i="15"/>
  <c r="D1915" i="15"/>
  <c r="D1914" i="15"/>
  <c r="D1913" i="15"/>
  <c r="D1912" i="15"/>
  <c r="D1911" i="15"/>
  <c r="D1910" i="15"/>
  <c r="D1909" i="15"/>
  <c r="D1908" i="15"/>
  <c r="D1907" i="15"/>
  <c r="D1906" i="15"/>
  <c r="D1905" i="15"/>
  <c r="D1904" i="15"/>
  <c r="D1903" i="15"/>
  <c r="D1902" i="15"/>
  <c r="D1901" i="15"/>
  <c r="D1900" i="15"/>
  <c r="D1899" i="15"/>
  <c r="D1898" i="15"/>
  <c r="D1897" i="15"/>
  <c r="D1896" i="15"/>
  <c r="D1895" i="15"/>
  <c r="D1894" i="15"/>
  <c r="D1893" i="15"/>
  <c r="D1892" i="15"/>
  <c r="D1891" i="15"/>
  <c r="D1890" i="15"/>
  <c r="D1889" i="15"/>
  <c r="D1888" i="15"/>
  <c r="D1887" i="15"/>
  <c r="D1886" i="15"/>
  <c r="D1885" i="15"/>
  <c r="D1884" i="15"/>
  <c r="D1883" i="15"/>
  <c r="D1882" i="15"/>
  <c r="D1881" i="15"/>
  <c r="D1880" i="15"/>
  <c r="D1879" i="15"/>
  <c r="D1878" i="15"/>
  <c r="D1877" i="15"/>
  <c r="D1876" i="15"/>
  <c r="D1875" i="15"/>
  <c r="D1874" i="15"/>
  <c r="D1873" i="15"/>
  <c r="D1872" i="15"/>
  <c r="D1871" i="15"/>
  <c r="D1870" i="15"/>
  <c r="D1869" i="15"/>
  <c r="D1868" i="15"/>
  <c r="D1867" i="15"/>
  <c r="D1866" i="15"/>
  <c r="D1865" i="15"/>
  <c r="D1864" i="15"/>
  <c r="D1863" i="15"/>
  <c r="D1862" i="15"/>
  <c r="D1861" i="15"/>
  <c r="D1860" i="15"/>
  <c r="D1859" i="15"/>
  <c r="D1858" i="15"/>
  <c r="D1857" i="15"/>
  <c r="D1856" i="15"/>
  <c r="D1855" i="15"/>
  <c r="D1854" i="15"/>
  <c r="D1853" i="15"/>
  <c r="D1852" i="15"/>
  <c r="D1851" i="15"/>
  <c r="D1850" i="15"/>
  <c r="D1849" i="15"/>
  <c r="D1848" i="15"/>
  <c r="D1847" i="15"/>
  <c r="D1846" i="15"/>
  <c r="D1845" i="15"/>
  <c r="D1844" i="15"/>
  <c r="D1843" i="15"/>
  <c r="D1842" i="15"/>
  <c r="D1841" i="15"/>
  <c r="D1840" i="15"/>
  <c r="D1839" i="15"/>
  <c r="D1838" i="15"/>
  <c r="D1837" i="15"/>
  <c r="D1836" i="15"/>
  <c r="D1835" i="15"/>
  <c r="D1834" i="15"/>
  <c r="D1833" i="15"/>
  <c r="D1832" i="15"/>
  <c r="D1831" i="15"/>
  <c r="D1830" i="15"/>
  <c r="D1829" i="15"/>
  <c r="D1828" i="15"/>
  <c r="D1827" i="15"/>
  <c r="D1826" i="15"/>
  <c r="D1825" i="15"/>
  <c r="D1824" i="15"/>
  <c r="D1823" i="15"/>
  <c r="D1822" i="15"/>
  <c r="D1821" i="15"/>
  <c r="D1820" i="15"/>
  <c r="D1819" i="15"/>
  <c r="D1818" i="15"/>
  <c r="D1817" i="15"/>
  <c r="D1816" i="15"/>
  <c r="D1815" i="15"/>
  <c r="D1814" i="15"/>
  <c r="D1813" i="15"/>
  <c r="D1812" i="15"/>
  <c r="D1811" i="15"/>
  <c r="D1810" i="15"/>
  <c r="D1809" i="15"/>
  <c r="D1808" i="15"/>
  <c r="D1807" i="15"/>
  <c r="D1806" i="15"/>
  <c r="D1805" i="15"/>
  <c r="D1804" i="15"/>
  <c r="D1803" i="15"/>
  <c r="D1802" i="15"/>
  <c r="D1801" i="15"/>
  <c r="D1800" i="15"/>
  <c r="D1799" i="15"/>
  <c r="D1798" i="15"/>
  <c r="D1797" i="15"/>
  <c r="D1796" i="15"/>
  <c r="D1795" i="15"/>
  <c r="D1794" i="15"/>
  <c r="D1793" i="15"/>
  <c r="D1792" i="15"/>
  <c r="D1791" i="15"/>
  <c r="D1790" i="15"/>
  <c r="D1789" i="15"/>
  <c r="D1788" i="15"/>
  <c r="D1787" i="15"/>
  <c r="D1786" i="15"/>
  <c r="D1785" i="15"/>
  <c r="D1784" i="15"/>
  <c r="D1783" i="15"/>
  <c r="D1782" i="15"/>
  <c r="D1781" i="15"/>
  <c r="D1780" i="15"/>
  <c r="D1779" i="15"/>
  <c r="D1778" i="15"/>
  <c r="D1777" i="15"/>
  <c r="D1776" i="15"/>
  <c r="D1775" i="15"/>
  <c r="D1774" i="15"/>
  <c r="D1773" i="15"/>
  <c r="D1772" i="15"/>
  <c r="D1771" i="15"/>
  <c r="D1770" i="15"/>
  <c r="D1769" i="15"/>
  <c r="D1768" i="15"/>
  <c r="D1767" i="15"/>
  <c r="D1766" i="15"/>
  <c r="D1765" i="15"/>
  <c r="D1764" i="15"/>
  <c r="D1763" i="15"/>
  <c r="D1762" i="15"/>
  <c r="D1761" i="15"/>
  <c r="D1760" i="15"/>
  <c r="D1759" i="15"/>
  <c r="D1758" i="15"/>
  <c r="D1757" i="15"/>
  <c r="D1756" i="15"/>
  <c r="D1755" i="15"/>
  <c r="D1754" i="15"/>
  <c r="D1753" i="15"/>
  <c r="D1752" i="15"/>
  <c r="D1751" i="15"/>
  <c r="D1750" i="15"/>
  <c r="D1749" i="15"/>
  <c r="D1748" i="15"/>
  <c r="D1747" i="15"/>
  <c r="D1746" i="15"/>
  <c r="D1745" i="15"/>
  <c r="D1744" i="15"/>
  <c r="D1743" i="15"/>
  <c r="D1742" i="15"/>
  <c r="D1741" i="15"/>
  <c r="D1740" i="15"/>
  <c r="D1739" i="15"/>
  <c r="D1738" i="15"/>
  <c r="D1737" i="15"/>
  <c r="D1736" i="15"/>
  <c r="D1735" i="15"/>
  <c r="D1734" i="15"/>
  <c r="D1733" i="15"/>
  <c r="D1732" i="15"/>
  <c r="D1731" i="15"/>
  <c r="D1730" i="15"/>
  <c r="D1729" i="15"/>
  <c r="D1728" i="15"/>
  <c r="D1727" i="15"/>
  <c r="D1726" i="15"/>
  <c r="D1725" i="15"/>
  <c r="D1724" i="15"/>
  <c r="D1723" i="15"/>
  <c r="D1722" i="15"/>
  <c r="D1721" i="15"/>
  <c r="D1720" i="15"/>
  <c r="D1719" i="15"/>
  <c r="D1718" i="15"/>
  <c r="D1717" i="15"/>
  <c r="D1716" i="15"/>
  <c r="D1715" i="15"/>
  <c r="D1714" i="15"/>
  <c r="D1713" i="15"/>
  <c r="D1712" i="15"/>
  <c r="D1711" i="15"/>
  <c r="D1710" i="15"/>
  <c r="D1709" i="15"/>
  <c r="D1708" i="15"/>
  <c r="D1707" i="15"/>
  <c r="D1706" i="15"/>
  <c r="D1705" i="15"/>
  <c r="D1704" i="15"/>
  <c r="D1703" i="15"/>
  <c r="D1702" i="15"/>
  <c r="D1701" i="15"/>
  <c r="D1700" i="15"/>
  <c r="D1699" i="15"/>
  <c r="D1698" i="15"/>
  <c r="D1697" i="15"/>
  <c r="D1696" i="15"/>
  <c r="D1695" i="15"/>
  <c r="D1694" i="15"/>
  <c r="D1693" i="15"/>
  <c r="D1692" i="15"/>
  <c r="D1691" i="15"/>
  <c r="D1690" i="15"/>
  <c r="D1689" i="15"/>
  <c r="D1688" i="15"/>
  <c r="D1687" i="15"/>
  <c r="D1686" i="15"/>
  <c r="D1685" i="15"/>
  <c r="D1684" i="15"/>
  <c r="D1683" i="15"/>
  <c r="D1682" i="15"/>
  <c r="D1681" i="15"/>
  <c r="D1680" i="15"/>
  <c r="D1679" i="15"/>
  <c r="D1678" i="15"/>
  <c r="D1677" i="15"/>
  <c r="D1676" i="15"/>
  <c r="D1675" i="15"/>
  <c r="D1674" i="15"/>
  <c r="D1673" i="15"/>
  <c r="D1672" i="15"/>
  <c r="D1671" i="15"/>
  <c r="D1670" i="15"/>
  <c r="D1669" i="15"/>
  <c r="D1668" i="15"/>
  <c r="D1667" i="15"/>
  <c r="D1666" i="15"/>
  <c r="D1665" i="15"/>
  <c r="D1664" i="15"/>
  <c r="D1663" i="15"/>
  <c r="D1662" i="15"/>
  <c r="D1661" i="15"/>
  <c r="D1660" i="15"/>
  <c r="D1659" i="15"/>
  <c r="D1658" i="15"/>
  <c r="D1657" i="15"/>
  <c r="D1656" i="15"/>
  <c r="D1655" i="15"/>
  <c r="D1654" i="15"/>
  <c r="D1653" i="15"/>
  <c r="D1652" i="15"/>
  <c r="D1651" i="15"/>
  <c r="D1650" i="15"/>
  <c r="D1649" i="15"/>
  <c r="D1648" i="15"/>
  <c r="D1647" i="15"/>
  <c r="D1646" i="15"/>
  <c r="D1645" i="15"/>
  <c r="D1644" i="15"/>
  <c r="D1643" i="15"/>
  <c r="D1642" i="15"/>
  <c r="D1641" i="15"/>
  <c r="D1640" i="15"/>
  <c r="D1639" i="15"/>
  <c r="D1638" i="15"/>
  <c r="D1637" i="15"/>
  <c r="D1636" i="15"/>
  <c r="D1635" i="15"/>
  <c r="D1634" i="15"/>
  <c r="D1633" i="15"/>
  <c r="D1632" i="15"/>
  <c r="D1631" i="15"/>
  <c r="D1630" i="15"/>
  <c r="D1629" i="15"/>
  <c r="D1628" i="15"/>
  <c r="D1627" i="15"/>
  <c r="D1626" i="15"/>
  <c r="D1625" i="15"/>
  <c r="D1624" i="15"/>
  <c r="D1623" i="15"/>
  <c r="D1622" i="15"/>
  <c r="D1621" i="15"/>
  <c r="D1620" i="15"/>
  <c r="D1619" i="15"/>
  <c r="D1618" i="15"/>
  <c r="D1617" i="15"/>
  <c r="D1616" i="15"/>
  <c r="D1615" i="15"/>
  <c r="D1614" i="15"/>
  <c r="D1613" i="15"/>
  <c r="D1612" i="15"/>
  <c r="D1611" i="15"/>
  <c r="D1610" i="15"/>
  <c r="D1609" i="15"/>
  <c r="D1608" i="15"/>
  <c r="D1607" i="15"/>
  <c r="D1606" i="15"/>
  <c r="D1605" i="15"/>
  <c r="D1604" i="15"/>
  <c r="D1603" i="15"/>
  <c r="D1602" i="15"/>
  <c r="D1601" i="15"/>
  <c r="D1600" i="15"/>
  <c r="D1599" i="15"/>
  <c r="D1598" i="15"/>
  <c r="D1597" i="15"/>
  <c r="D1596" i="15"/>
  <c r="D1595" i="15"/>
  <c r="D1594" i="15"/>
  <c r="D1593" i="15"/>
  <c r="D1592" i="15"/>
  <c r="D1591" i="15"/>
  <c r="D1590" i="15"/>
  <c r="D1589" i="15"/>
  <c r="D1588" i="15"/>
  <c r="D1587" i="15"/>
  <c r="D1586" i="15"/>
  <c r="D1585" i="15"/>
  <c r="D1584" i="15"/>
  <c r="D1583" i="15"/>
  <c r="D1582" i="15"/>
  <c r="D1581" i="15"/>
  <c r="D1580" i="15"/>
  <c r="D1579" i="15"/>
  <c r="D1578" i="15"/>
  <c r="D1577" i="15"/>
  <c r="D1576" i="15"/>
  <c r="D1575" i="15"/>
  <c r="D1574" i="15"/>
  <c r="D1573" i="15"/>
  <c r="D1572" i="15"/>
  <c r="D1571" i="15"/>
  <c r="D1570" i="15"/>
  <c r="D1569" i="15"/>
  <c r="D1568" i="15"/>
  <c r="D1567" i="15"/>
  <c r="D1566" i="15"/>
  <c r="D1565" i="15"/>
  <c r="D1564" i="15"/>
  <c r="D1563" i="15"/>
  <c r="D1562" i="15"/>
  <c r="D1561" i="15"/>
  <c r="D1560" i="15"/>
  <c r="D1559" i="15"/>
  <c r="D1558" i="15"/>
  <c r="D1557" i="15"/>
  <c r="D1556" i="15"/>
  <c r="D1555" i="15"/>
  <c r="D1554" i="15"/>
  <c r="D1553" i="15"/>
  <c r="D1552" i="15"/>
  <c r="D1551" i="15"/>
  <c r="D1550" i="15"/>
  <c r="D1549" i="15"/>
  <c r="D1548" i="15"/>
  <c r="D1547" i="15"/>
  <c r="D1546" i="15"/>
  <c r="D1545" i="15"/>
  <c r="D1544" i="15"/>
  <c r="D1543" i="15"/>
  <c r="D1542" i="15"/>
  <c r="D1541" i="15"/>
  <c r="D1540" i="15"/>
  <c r="D1539" i="15"/>
  <c r="D1538" i="15"/>
  <c r="D1537" i="15"/>
  <c r="D1536" i="15"/>
  <c r="D1535" i="15"/>
  <c r="D1534" i="15"/>
  <c r="D1533" i="15"/>
  <c r="D1532" i="15"/>
  <c r="D1531" i="15"/>
  <c r="D1530" i="15"/>
  <c r="D1529" i="15"/>
  <c r="D1528" i="15"/>
  <c r="D1527" i="15"/>
  <c r="D1526" i="15"/>
  <c r="D1525" i="15"/>
  <c r="D1524" i="15"/>
  <c r="D1523" i="15"/>
  <c r="D1522" i="15"/>
  <c r="D1521" i="15"/>
  <c r="D1520" i="15"/>
  <c r="D1519" i="15"/>
  <c r="D1518" i="15"/>
  <c r="D1517" i="15"/>
  <c r="D1516" i="15"/>
  <c r="D1515" i="15"/>
  <c r="D1514" i="15"/>
  <c r="D1513" i="15"/>
  <c r="D1512" i="15"/>
  <c r="D1511" i="15"/>
  <c r="D1510" i="15"/>
  <c r="D1509" i="15"/>
  <c r="D1508" i="15"/>
  <c r="D1507" i="15"/>
  <c r="D1506" i="15"/>
  <c r="D1505" i="15"/>
  <c r="D1504" i="15"/>
  <c r="D1503" i="15"/>
  <c r="D1502" i="15"/>
  <c r="D1501" i="15"/>
  <c r="D1500" i="15"/>
  <c r="D1499" i="15"/>
  <c r="D1498" i="15"/>
  <c r="D1497" i="15"/>
  <c r="D1496" i="15"/>
  <c r="D1495" i="15"/>
  <c r="D1494" i="15"/>
  <c r="D1493" i="15"/>
  <c r="D1492" i="15"/>
  <c r="D1491" i="15"/>
  <c r="D1490" i="15"/>
  <c r="D1489" i="15"/>
  <c r="D1488" i="15"/>
  <c r="D1487" i="15"/>
  <c r="D1486" i="15"/>
  <c r="D1485" i="15"/>
  <c r="D1484" i="15"/>
  <c r="D1483" i="15"/>
  <c r="D1482" i="15"/>
  <c r="D1481" i="15"/>
  <c r="D1480" i="15"/>
  <c r="D1479" i="15"/>
  <c r="D1478" i="15"/>
  <c r="D1477" i="15"/>
  <c r="D1476" i="15"/>
  <c r="D1475" i="15"/>
  <c r="D1474" i="15"/>
  <c r="D1473" i="15"/>
  <c r="D1472" i="15"/>
  <c r="D1471" i="15"/>
  <c r="D1470" i="15"/>
  <c r="D1469" i="15"/>
  <c r="D1468" i="15"/>
  <c r="D1467" i="15"/>
  <c r="D1466" i="15"/>
  <c r="D1465" i="15"/>
  <c r="D1464" i="15"/>
  <c r="D1463" i="15"/>
  <c r="D1462" i="15"/>
  <c r="D1461" i="15"/>
  <c r="D1460" i="15"/>
  <c r="D1459" i="15"/>
  <c r="D1458" i="15"/>
  <c r="D1457" i="15"/>
  <c r="D1456" i="15"/>
  <c r="D1455" i="15"/>
  <c r="D1454" i="15"/>
  <c r="D1453" i="15"/>
  <c r="D1452" i="15"/>
  <c r="D1451" i="15"/>
  <c r="D1450" i="15"/>
  <c r="D1449" i="15"/>
  <c r="D1448" i="15"/>
  <c r="D1447" i="15"/>
  <c r="D1446" i="15"/>
  <c r="D1445" i="15"/>
  <c r="D1444" i="15"/>
  <c r="D1443" i="15"/>
  <c r="D1442" i="15"/>
  <c r="D1441" i="15"/>
  <c r="D1440" i="15"/>
  <c r="D1439" i="15"/>
  <c r="D1438" i="15"/>
  <c r="D1437" i="15"/>
  <c r="D1436" i="15"/>
  <c r="D1435" i="15"/>
  <c r="D1434" i="15"/>
  <c r="D1433" i="15"/>
  <c r="D1432" i="15"/>
  <c r="D1431" i="15"/>
  <c r="D1430" i="15"/>
  <c r="D1429" i="15"/>
  <c r="D1428" i="15"/>
  <c r="D1427" i="15"/>
  <c r="D1426" i="15"/>
  <c r="D1425" i="15"/>
  <c r="D1424" i="15"/>
  <c r="D1423" i="15"/>
  <c r="D1422" i="15"/>
  <c r="D1421" i="15"/>
  <c r="D1420" i="15"/>
  <c r="D1419" i="15"/>
  <c r="D1418" i="15"/>
  <c r="D1417" i="15"/>
  <c r="D1416" i="15"/>
  <c r="D1415" i="15"/>
  <c r="D1414" i="15"/>
  <c r="D1413" i="15"/>
  <c r="D1412" i="15"/>
  <c r="D1411" i="15"/>
  <c r="D1410" i="15"/>
  <c r="D1409" i="15"/>
  <c r="D1408" i="15"/>
  <c r="D1407" i="15"/>
  <c r="D1406" i="15"/>
  <c r="D1405" i="15"/>
  <c r="D1404" i="15"/>
  <c r="D1403" i="15"/>
  <c r="D1402" i="15"/>
  <c r="D1401" i="15"/>
  <c r="D1400" i="15"/>
  <c r="D1399" i="15"/>
  <c r="D1398" i="15"/>
  <c r="D1397" i="15"/>
  <c r="D1396" i="15"/>
  <c r="D1395" i="15"/>
  <c r="D1394" i="15"/>
  <c r="D1393" i="15"/>
  <c r="D1392" i="15"/>
  <c r="D1391" i="15"/>
  <c r="D1390" i="15"/>
  <c r="D1389" i="15"/>
  <c r="D1388" i="15"/>
  <c r="D1387" i="15"/>
  <c r="D1386" i="15"/>
  <c r="D1385" i="15"/>
  <c r="D1384" i="15"/>
  <c r="D1383" i="15"/>
  <c r="D1382" i="15"/>
  <c r="D1381" i="15"/>
  <c r="D1380" i="15"/>
  <c r="D1379" i="15"/>
  <c r="D1378" i="15"/>
  <c r="D1377" i="15"/>
  <c r="D1376" i="15"/>
  <c r="D1375" i="15"/>
  <c r="D1374" i="15"/>
  <c r="D1373" i="15"/>
  <c r="D1372" i="15"/>
  <c r="D1371" i="15"/>
  <c r="D1370" i="15"/>
  <c r="D1369" i="15"/>
  <c r="D1368" i="15"/>
  <c r="D1367" i="15"/>
  <c r="D1366" i="15"/>
  <c r="D1365" i="15"/>
  <c r="D1364" i="15"/>
  <c r="D1363" i="15"/>
  <c r="D1362" i="15"/>
  <c r="D1361" i="15"/>
  <c r="D1360" i="15"/>
  <c r="D1359" i="15"/>
  <c r="D1358" i="15"/>
  <c r="D1357" i="15"/>
  <c r="D1356" i="15"/>
  <c r="D1355" i="15"/>
  <c r="D1354" i="15"/>
  <c r="D1353" i="15"/>
  <c r="D1352" i="15"/>
  <c r="D1351" i="15"/>
  <c r="D1350" i="15"/>
  <c r="D1349" i="15"/>
  <c r="D1348" i="15"/>
  <c r="D1347" i="15"/>
  <c r="D1346" i="15"/>
  <c r="D1345" i="15"/>
  <c r="D1344" i="15"/>
  <c r="D1343" i="15"/>
  <c r="D1342" i="15"/>
  <c r="D1341" i="15"/>
  <c r="D1340" i="15"/>
  <c r="D1339" i="15"/>
  <c r="D1338" i="15"/>
  <c r="D1337" i="15"/>
  <c r="D1336" i="15"/>
  <c r="D1335" i="15"/>
  <c r="D1334" i="15"/>
  <c r="D1333" i="15"/>
  <c r="D1332" i="15"/>
  <c r="D1331" i="15"/>
  <c r="D1330" i="15"/>
  <c r="D1329" i="15"/>
  <c r="D1328" i="15"/>
  <c r="D1327" i="15"/>
  <c r="D1326" i="15"/>
  <c r="D1325" i="15"/>
  <c r="D1324" i="15"/>
  <c r="D1323" i="15"/>
  <c r="D1322" i="15"/>
  <c r="D1321" i="15"/>
  <c r="D1320" i="15"/>
  <c r="D1319" i="15"/>
  <c r="D1318" i="15"/>
  <c r="D1317" i="15"/>
  <c r="D1316" i="15"/>
  <c r="D1315" i="15"/>
  <c r="D1314" i="15"/>
  <c r="D1313" i="15"/>
  <c r="D1312" i="15"/>
  <c r="D1311" i="15"/>
  <c r="D1310" i="15"/>
  <c r="D1309" i="15"/>
  <c r="D1308" i="15"/>
  <c r="D1307" i="15"/>
  <c r="D1306" i="15"/>
  <c r="D1305" i="15"/>
  <c r="D1304" i="15"/>
  <c r="D1303" i="15"/>
  <c r="D1302" i="15"/>
  <c r="D1301" i="15"/>
  <c r="D1300" i="15"/>
  <c r="D1299" i="15"/>
  <c r="D1298" i="15"/>
  <c r="D1297" i="15"/>
  <c r="D1296" i="15"/>
  <c r="D1295" i="15"/>
  <c r="D1294" i="15"/>
  <c r="D1293" i="15"/>
  <c r="D1292" i="15"/>
  <c r="D1291" i="15"/>
  <c r="D1290" i="15"/>
  <c r="D1289" i="15"/>
  <c r="D1288" i="15"/>
  <c r="D1287" i="15"/>
  <c r="D1286" i="15"/>
  <c r="D1285" i="15"/>
  <c r="D1284" i="15"/>
  <c r="D1283" i="15"/>
  <c r="D1282" i="15"/>
  <c r="D1281" i="15"/>
  <c r="D1280" i="15"/>
  <c r="D1279" i="15"/>
  <c r="D1278" i="15"/>
  <c r="D1277" i="15"/>
  <c r="D1276" i="15"/>
  <c r="D1275" i="15"/>
  <c r="D1274" i="15"/>
  <c r="D1273" i="15"/>
  <c r="D1272" i="15"/>
  <c r="D1271" i="15"/>
  <c r="D1270" i="15"/>
  <c r="D1269" i="15"/>
  <c r="D1268" i="15"/>
  <c r="D1267" i="15"/>
  <c r="D1266" i="15"/>
  <c r="D1265" i="15"/>
  <c r="D1264" i="15"/>
  <c r="D1263" i="15"/>
  <c r="D1262" i="15"/>
  <c r="D1261" i="15"/>
  <c r="D1260" i="15"/>
  <c r="D1259" i="15"/>
  <c r="D1258" i="15"/>
  <c r="D1257" i="15"/>
  <c r="D1256" i="15"/>
  <c r="D1255" i="15"/>
  <c r="D1254" i="15"/>
  <c r="D1253" i="15"/>
  <c r="D1252" i="15"/>
  <c r="D1251" i="15"/>
  <c r="D1250" i="15"/>
  <c r="D1249" i="15"/>
  <c r="D1248" i="15"/>
  <c r="D1247" i="15"/>
  <c r="D1246" i="15"/>
  <c r="D1245" i="15"/>
  <c r="D1244" i="15"/>
  <c r="D1243" i="15"/>
  <c r="D1242" i="15"/>
  <c r="D1241" i="15"/>
  <c r="D1240" i="15"/>
  <c r="D1239" i="15"/>
  <c r="D1238" i="15"/>
  <c r="D1237" i="15"/>
  <c r="D1236" i="15"/>
  <c r="D1235" i="15"/>
  <c r="D1234" i="15"/>
  <c r="D1233" i="15"/>
  <c r="D1232" i="15"/>
  <c r="D1231" i="15"/>
  <c r="D1230" i="15"/>
  <c r="D1229" i="15"/>
  <c r="D1228" i="15"/>
  <c r="D1227" i="15"/>
  <c r="D1226" i="15"/>
  <c r="D1225" i="15"/>
  <c r="D1224" i="15"/>
  <c r="D1223" i="15"/>
  <c r="D1222" i="15"/>
  <c r="D1221" i="15"/>
  <c r="D1220" i="15"/>
  <c r="D1219" i="15"/>
  <c r="D1218" i="15"/>
  <c r="D1217" i="15"/>
  <c r="D1216" i="15"/>
  <c r="D1215" i="15"/>
  <c r="D1214" i="15"/>
  <c r="D1213" i="15"/>
  <c r="D1212" i="15"/>
  <c r="D1211" i="15"/>
  <c r="D1210" i="15"/>
  <c r="D1209" i="15"/>
  <c r="D1208" i="15"/>
  <c r="D1207" i="15"/>
  <c r="D1206" i="15"/>
  <c r="D1205" i="15"/>
  <c r="D1204" i="15"/>
  <c r="D1203" i="15"/>
  <c r="D1202" i="15"/>
  <c r="D1201" i="15"/>
  <c r="D1200" i="15"/>
  <c r="D1199" i="15"/>
  <c r="D1198" i="15"/>
  <c r="D1197" i="15"/>
  <c r="D1196" i="15"/>
  <c r="D1195" i="15"/>
  <c r="D1194" i="15"/>
  <c r="D1193" i="15"/>
  <c r="D1192" i="15"/>
  <c r="D1191" i="15"/>
  <c r="D1190" i="15"/>
  <c r="D1189" i="15"/>
  <c r="D1188" i="15"/>
  <c r="D1187" i="15"/>
  <c r="D1186" i="15"/>
  <c r="D1185" i="15"/>
  <c r="D1184" i="15"/>
  <c r="D1183" i="15"/>
  <c r="D1182" i="15"/>
  <c r="D1181" i="15"/>
  <c r="D1180" i="15"/>
  <c r="D1179" i="15"/>
  <c r="D1178" i="15"/>
  <c r="D1177" i="15"/>
  <c r="D1176" i="15"/>
  <c r="D1175" i="15"/>
  <c r="D1174" i="15"/>
  <c r="D1173" i="15"/>
  <c r="D1172" i="15"/>
  <c r="D1171" i="15"/>
  <c r="D1170" i="15"/>
  <c r="D1169" i="15"/>
  <c r="D1168" i="15"/>
  <c r="D1167" i="15"/>
  <c r="D1166" i="15"/>
  <c r="D1165" i="15"/>
  <c r="D1164" i="15"/>
  <c r="D1163" i="15"/>
  <c r="D1162" i="15"/>
  <c r="D1161" i="15"/>
  <c r="D1160" i="15"/>
  <c r="D1159" i="15"/>
  <c r="D1158" i="15"/>
  <c r="D1157" i="15"/>
  <c r="D1156" i="15"/>
  <c r="D1155" i="15"/>
  <c r="D1154" i="15"/>
  <c r="D1153" i="15"/>
  <c r="D1152" i="15"/>
  <c r="D1151" i="15"/>
  <c r="D1150" i="15"/>
  <c r="D1149" i="15"/>
  <c r="D1148" i="15"/>
  <c r="D1147" i="15"/>
  <c r="D1146" i="15"/>
  <c r="D1145" i="15"/>
  <c r="D1144" i="15"/>
  <c r="D1143" i="15"/>
  <c r="D1142" i="15"/>
  <c r="D1141" i="15"/>
  <c r="D1140" i="15"/>
  <c r="D1139" i="15"/>
  <c r="D1138" i="15"/>
  <c r="D1137" i="15"/>
  <c r="D1136" i="15"/>
  <c r="D1135" i="15"/>
  <c r="D1134" i="15"/>
  <c r="D1133" i="15"/>
  <c r="D1132" i="15"/>
  <c r="D1131" i="15"/>
  <c r="D1130" i="15"/>
  <c r="D1129" i="15"/>
  <c r="D1128" i="15"/>
  <c r="D1127" i="15"/>
  <c r="D1126" i="15"/>
  <c r="D1125" i="15"/>
  <c r="D1124" i="15"/>
  <c r="D1123" i="15"/>
  <c r="D1122" i="15"/>
  <c r="D1121" i="15"/>
  <c r="D1120" i="15"/>
  <c r="D1119" i="15"/>
  <c r="D1118" i="15"/>
  <c r="D1117" i="15"/>
  <c r="D1116" i="15"/>
  <c r="D1115" i="15"/>
  <c r="D1114" i="15"/>
  <c r="D1113" i="15"/>
  <c r="D1112" i="15"/>
  <c r="D1111" i="15"/>
  <c r="D1110" i="15"/>
  <c r="D1109" i="15"/>
  <c r="D1108" i="15"/>
  <c r="D1107" i="15"/>
  <c r="D1106" i="15"/>
  <c r="D1105" i="15"/>
  <c r="D1104" i="15"/>
  <c r="D1103" i="15"/>
  <c r="D1102" i="15"/>
  <c r="D1101" i="15"/>
  <c r="D1100" i="15"/>
  <c r="D1099" i="15"/>
  <c r="D1098" i="15"/>
  <c r="D1097" i="15"/>
  <c r="D1096" i="15"/>
  <c r="D1095" i="15"/>
  <c r="D1094" i="15"/>
  <c r="D1093" i="15"/>
  <c r="D1092" i="15"/>
  <c r="D1091" i="15"/>
  <c r="D1090" i="15"/>
  <c r="D1089" i="15"/>
  <c r="D1088" i="15"/>
  <c r="D1087" i="15"/>
  <c r="D1086" i="15"/>
  <c r="D1085" i="15"/>
  <c r="D1084" i="15"/>
  <c r="D1083" i="15"/>
  <c r="D1082" i="15"/>
  <c r="D1081" i="15"/>
  <c r="D1080" i="15"/>
  <c r="D1079" i="15"/>
  <c r="D1078" i="15"/>
  <c r="D1077" i="15"/>
  <c r="D1076" i="15"/>
  <c r="D1075" i="15"/>
  <c r="D1074" i="15"/>
  <c r="D1073" i="15"/>
  <c r="D1072" i="15"/>
  <c r="D1071" i="15"/>
  <c r="D1070" i="15"/>
  <c r="D1069" i="15"/>
  <c r="D1068" i="15"/>
  <c r="D1067" i="15"/>
  <c r="D1066" i="15"/>
  <c r="D1065" i="15"/>
  <c r="D1064" i="15"/>
  <c r="D1063" i="15"/>
  <c r="D1062" i="15"/>
  <c r="D1061" i="15"/>
  <c r="D1060" i="15"/>
  <c r="D1059" i="15"/>
  <c r="D1058" i="15"/>
  <c r="D1057" i="15"/>
  <c r="D1056" i="15"/>
  <c r="D1055" i="15"/>
  <c r="D1054" i="15"/>
  <c r="D1053" i="15"/>
  <c r="D1052" i="15"/>
  <c r="D1051" i="15"/>
  <c r="D1050" i="15"/>
  <c r="D1049" i="15"/>
  <c r="D1048" i="15"/>
  <c r="D1047" i="15"/>
  <c r="D1046" i="15"/>
  <c r="D1045" i="15"/>
  <c r="D1044" i="15"/>
  <c r="D1043" i="15"/>
  <c r="D1042" i="15"/>
  <c r="D1041" i="15"/>
  <c r="D1040" i="15"/>
  <c r="D1039" i="15"/>
  <c r="D1038" i="15"/>
  <c r="D1037" i="15"/>
  <c r="D1036" i="15"/>
  <c r="D1035" i="15"/>
  <c r="D1034" i="15"/>
  <c r="D1033" i="15"/>
  <c r="D1032" i="15"/>
  <c r="D1031" i="15"/>
  <c r="D1030" i="15"/>
  <c r="D1029" i="15"/>
  <c r="D1028" i="15"/>
  <c r="D1027" i="15"/>
  <c r="D1026" i="15"/>
  <c r="D1025" i="15"/>
  <c r="D1024" i="15"/>
  <c r="D1023" i="15"/>
  <c r="D1022" i="15"/>
  <c r="D1021" i="15"/>
  <c r="D1020" i="15"/>
  <c r="D1019" i="15"/>
  <c r="D1018" i="15"/>
  <c r="D1017" i="15"/>
  <c r="D1016" i="15"/>
  <c r="D1015" i="15"/>
  <c r="D1014" i="15"/>
  <c r="D1013" i="15"/>
  <c r="D1012" i="15"/>
  <c r="D1011" i="15"/>
  <c r="D1010" i="15"/>
  <c r="D1009" i="15"/>
  <c r="D1008" i="15"/>
  <c r="D1007" i="15"/>
  <c r="D1006" i="15"/>
  <c r="D1005" i="15"/>
  <c r="D1004" i="15"/>
  <c r="D1003" i="15"/>
  <c r="D1002" i="15"/>
  <c r="D1001" i="15"/>
  <c r="D1000" i="15"/>
  <c r="D999" i="15"/>
  <c r="D998" i="15"/>
  <c r="D997" i="15"/>
  <c r="D996" i="15"/>
  <c r="D995" i="15"/>
  <c r="D994" i="15"/>
  <c r="D993" i="15"/>
  <c r="D992" i="15"/>
  <c r="D991" i="15"/>
  <c r="D990" i="15"/>
  <c r="D989" i="15"/>
  <c r="D988" i="15"/>
  <c r="D987" i="15"/>
  <c r="D986" i="15"/>
  <c r="D985" i="15"/>
  <c r="D984" i="15"/>
  <c r="D983" i="15"/>
  <c r="D982" i="15"/>
  <c r="D981" i="15"/>
  <c r="D980" i="15"/>
  <c r="D979" i="15"/>
  <c r="D978" i="15"/>
  <c r="D977" i="15"/>
  <c r="D976" i="15"/>
  <c r="D975" i="15"/>
  <c r="D974" i="15"/>
  <c r="D973" i="15"/>
  <c r="D972" i="15"/>
  <c r="D971" i="15"/>
  <c r="D970" i="15"/>
  <c r="D969" i="15"/>
  <c r="D968" i="15"/>
  <c r="D967" i="15"/>
  <c r="D966" i="15"/>
  <c r="D965" i="15"/>
  <c r="D964" i="15"/>
  <c r="D963" i="15"/>
  <c r="D962" i="15"/>
  <c r="D961" i="15"/>
  <c r="D960" i="15"/>
  <c r="D959" i="15"/>
  <c r="D958" i="15"/>
  <c r="D957" i="15"/>
  <c r="D956" i="15"/>
  <c r="D955" i="15"/>
  <c r="D954" i="15"/>
  <c r="D953" i="15"/>
  <c r="D952" i="15"/>
  <c r="D951" i="15"/>
  <c r="D950" i="15"/>
  <c r="D949" i="15"/>
  <c r="D948" i="15"/>
  <c r="D947" i="15"/>
  <c r="D946" i="15"/>
  <c r="D945" i="15"/>
  <c r="D944" i="15"/>
  <c r="D943" i="15"/>
  <c r="D942" i="15"/>
  <c r="D941" i="15"/>
  <c r="D940" i="15"/>
  <c r="D939" i="15"/>
  <c r="D938" i="15"/>
  <c r="D937" i="15"/>
  <c r="D936" i="15"/>
  <c r="D935" i="15"/>
  <c r="D934" i="15"/>
  <c r="D933" i="15"/>
  <c r="D932" i="15"/>
  <c r="D931" i="15"/>
  <c r="D930" i="15"/>
  <c r="D929" i="15"/>
  <c r="D928" i="15"/>
  <c r="D927" i="15"/>
  <c r="D926" i="15"/>
  <c r="D925" i="15"/>
  <c r="D924" i="15"/>
  <c r="D923" i="15"/>
  <c r="D922" i="15"/>
  <c r="D921" i="15"/>
  <c r="D920" i="15"/>
  <c r="D919" i="15"/>
  <c r="D918" i="15"/>
  <c r="D917" i="15"/>
  <c r="D916" i="15"/>
  <c r="D915" i="15"/>
  <c r="D914" i="15"/>
  <c r="D913" i="15"/>
  <c r="D912" i="15"/>
  <c r="D911" i="15"/>
  <c r="D910" i="15"/>
  <c r="D909" i="15"/>
  <c r="D908" i="15"/>
  <c r="D907" i="15"/>
  <c r="D906" i="15"/>
  <c r="D905" i="15"/>
  <c r="D904" i="15"/>
  <c r="D903" i="15"/>
  <c r="D902" i="15"/>
  <c r="D901" i="15"/>
  <c r="D900" i="15"/>
  <c r="D899" i="15"/>
  <c r="D898" i="15"/>
  <c r="D897" i="15"/>
  <c r="D896" i="15"/>
  <c r="D895" i="15"/>
  <c r="D894" i="15"/>
  <c r="D893" i="15"/>
  <c r="D892" i="15"/>
  <c r="D891" i="15"/>
  <c r="D890" i="15"/>
  <c r="D889" i="15"/>
  <c r="D888" i="15"/>
  <c r="D887" i="15"/>
  <c r="D886" i="15"/>
  <c r="D885" i="15"/>
  <c r="D884" i="15"/>
  <c r="D883" i="15"/>
  <c r="D882" i="15"/>
  <c r="D881" i="15"/>
  <c r="D880" i="15"/>
  <c r="D879" i="15"/>
  <c r="D878" i="15"/>
  <c r="D877" i="15"/>
  <c r="D876" i="15"/>
  <c r="D875" i="15"/>
  <c r="D874" i="15"/>
  <c r="D873" i="15"/>
  <c r="D872" i="15"/>
  <c r="D871" i="15"/>
  <c r="D870" i="15"/>
  <c r="D869" i="15"/>
  <c r="D868" i="15"/>
  <c r="D867" i="15"/>
  <c r="D866" i="15"/>
  <c r="D865" i="15"/>
  <c r="D864" i="15"/>
  <c r="D863" i="15"/>
  <c r="D862" i="15"/>
  <c r="D861" i="15"/>
  <c r="D860" i="15"/>
  <c r="D859" i="15"/>
  <c r="D858" i="15"/>
  <c r="D857" i="15"/>
  <c r="D856" i="15"/>
  <c r="D855" i="15"/>
  <c r="D854" i="15"/>
  <c r="D853" i="15"/>
  <c r="D852" i="15"/>
  <c r="D851" i="15"/>
  <c r="D850" i="15"/>
  <c r="D849" i="15"/>
  <c r="D848" i="15"/>
  <c r="D847" i="15"/>
  <c r="D846" i="15"/>
  <c r="D845" i="15"/>
  <c r="D844" i="15"/>
  <c r="D843" i="15"/>
  <c r="D842" i="15"/>
  <c r="D841" i="15"/>
  <c r="D840" i="15"/>
  <c r="D839" i="15"/>
  <c r="D838" i="15"/>
  <c r="D837" i="15"/>
  <c r="D836" i="15"/>
  <c r="D835" i="15"/>
  <c r="D834" i="15"/>
  <c r="D833" i="15"/>
  <c r="D832" i="15"/>
  <c r="D831" i="15"/>
  <c r="D830" i="15"/>
  <c r="D829" i="15"/>
  <c r="D828" i="15"/>
  <c r="D827" i="15"/>
  <c r="D826" i="15"/>
  <c r="D825" i="15"/>
  <c r="D824" i="15"/>
  <c r="D823" i="15"/>
  <c r="D822" i="15"/>
  <c r="D821" i="15"/>
  <c r="D820" i="15"/>
  <c r="D819" i="15"/>
  <c r="D818" i="15"/>
  <c r="D817" i="15"/>
  <c r="D816" i="15"/>
  <c r="D815" i="15"/>
  <c r="D814" i="15"/>
  <c r="D813" i="15"/>
  <c r="D812" i="15"/>
  <c r="D811" i="15"/>
  <c r="D810" i="15"/>
  <c r="D809" i="15"/>
  <c r="D808" i="15"/>
  <c r="D807" i="15"/>
  <c r="D806" i="15"/>
  <c r="D805" i="15"/>
  <c r="D804" i="15"/>
  <c r="D803" i="15"/>
  <c r="D802" i="15"/>
  <c r="D801" i="15"/>
  <c r="D800" i="15"/>
  <c r="D799" i="15"/>
  <c r="D798" i="15"/>
  <c r="D797" i="15"/>
  <c r="D796" i="15"/>
  <c r="D795" i="15"/>
  <c r="D794" i="15"/>
  <c r="D793" i="15"/>
  <c r="D792" i="15"/>
  <c r="D791" i="15"/>
  <c r="D790" i="15"/>
  <c r="D789" i="15"/>
  <c r="D788" i="15"/>
  <c r="D787" i="15"/>
  <c r="D786" i="15"/>
  <c r="D785" i="15"/>
  <c r="D784" i="15"/>
  <c r="D783" i="15"/>
  <c r="D782" i="15"/>
  <c r="D781" i="15"/>
  <c r="D780" i="15"/>
  <c r="D779" i="15"/>
  <c r="D778" i="15"/>
  <c r="D777" i="15"/>
  <c r="D776" i="15"/>
  <c r="D775" i="15"/>
  <c r="D774" i="15"/>
  <c r="D773" i="15"/>
  <c r="D772" i="15"/>
  <c r="D771" i="15"/>
  <c r="D770" i="15"/>
  <c r="D769" i="15"/>
  <c r="D768" i="15"/>
  <c r="D767" i="15"/>
  <c r="D766" i="15"/>
  <c r="D765" i="15"/>
  <c r="D764" i="15"/>
  <c r="D763" i="15"/>
  <c r="D762" i="15"/>
  <c r="D761" i="15"/>
  <c r="D760" i="15"/>
  <c r="D759" i="15"/>
  <c r="D758" i="15"/>
  <c r="D757" i="15"/>
  <c r="D756" i="15"/>
  <c r="D755" i="15"/>
  <c r="D754" i="15"/>
  <c r="D753" i="15"/>
  <c r="D752" i="15"/>
  <c r="D751" i="15"/>
  <c r="D750" i="15"/>
  <c r="D749" i="15"/>
  <c r="D748" i="15"/>
  <c r="D747" i="15"/>
  <c r="D746" i="15"/>
  <c r="D745" i="15"/>
  <c r="D744" i="15"/>
  <c r="D743" i="15"/>
  <c r="D742" i="15"/>
  <c r="D741" i="15"/>
  <c r="D740" i="15"/>
  <c r="D739" i="15"/>
  <c r="D738" i="15"/>
  <c r="D737" i="15"/>
  <c r="D736" i="15"/>
  <c r="D735" i="15"/>
  <c r="D734" i="15"/>
  <c r="D733" i="15"/>
  <c r="D732" i="15"/>
  <c r="D731" i="15"/>
  <c r="D730" i="15"/>
  <c r="D729" i="15"/>
  <c r="D728" i="15"/>
  <c r="D727" i="15"/>
  <c r="D726" i="15"/>
  <c r="D725" i="15"/>
  <c r="D724" i="15"/>
  <c r="D723" i="15"/>
  <c r="D722" i="15"/>
  <c r="D721" i="15"/>
  <c r="D720" i="15"/>
  <c r="D719" i="15"/>
  <c r="D718" i="15"/>
  <c r="D717" i="15"/>
  <c r="D716" i="15"/>
  <c r="D715" i="15"/>
  <c r="D714" i="15"/>
  <c r="D713" i="15"/>
  <c r="D712" i="15"/>
  <c r="D711" i="15"/>
  <c r="D710" i="15"/>
  <c r="D709" i="15"/>
  <c r="D708" i="15"/>
  <c r="D707" i="15"/>
  <c r="D706" i="15"/>
  <c r="D705" i="15"/>
  <c r="D704" i="15"/>
  <c r="D703" i="15"/>
  <c r="D702" i="15"/>
  <c r="D701" i="15"/>
  <c r="D700" i="15"/>
  <c r="D699" i="15"/>
  <c r="D698" i="15"/>
  <c r="D697" i="15"/>
  <c r="D696" i="15"/>
  <c r="D695" i="15"/>
  <c r="D694" i="15"/>
  <c r="D693" i="15"/>
  <c r="D692" i="15"/>
  <c r="D691" i="15"/>
  <c r="D690" i="15"/>
  <c r="D689" i="15"/>
  <c r="D688" i="15"/>
  <c r="D687" i="15"/>
  <c r="D686" i="15"/>
  <c r="D685" i="15"/>
  <c r="D684" i="15"/>
  <c r="D683" i="15"/>
  <c r="D682" i="15"/>
  <c r="D681" i="15"/>
  <c r="D680" i="15"/>
  <c r="D679" i="15"/>
  <c r="D678" i="15"/>
  <c r="D677" i="15"/>
  <c r="D676" i="15"/>
  <c r="D675" i="15"/>
  <c r="D674" i="15"/>
  <c r="D673" i="15"/>
  <c r="D672" i="15"/>
  <c r="D671" i="15"/>
  <c r="D670" i="15"/>
  <c r="D669" i="15"/>
  <c r="D668" i="15"/>
  <c r="D667" i="15"/>
  <c r="D666" i="15"/>
  <c r="D665" i="15"/>
  <c r="D664" i="15"/>
  <c r="D663" i="15"/>
  <c r="D662" i="15"/>
  <c r="D661" i="15"/>
  <c r="D660" i="15"/>
  <c r="D659" i="15"/>
  <c r="D658" i="15"/>
  <c r="D657" i="15"/>
  <c r="D656" i="15"/>
  <c r="D655" i="15"/>
  <c r="D654" i="15"/>
  <c r="D653" i="15"/>
  <c r="D652" i="15"/>
  <c r="D651" i="15"/>
  <c r="D650" i="15"/>
  <c r="D649" i="15"/>
  <c r="D648" i="15"/>
  <c r="D647" i="15"/>
  <c r="D646" i="15"/>
  <c r="D645" i="15"/>
  <c r="D644" i="15"/>
  <c r="D643" i="15"/>
  <c r="D642" i="15"/>
  <c r="D641" i="15"/>
  <c r="D640" i="15"/>
  <c r="D639" i="15"/>
  <c r="D638" i="15"/>
  <c r="D637" i="15"/>
  <c r="D636" i="15"/>
  <c r="D635" i="15"/>
  <c r="D634" i="15"/>
  <c r="D633" i="15"/>
  <c r="D632" i="15"/>
  <c r="D631" i="15"/>
  <c r="D630" i="15"/>
  <c r="D629" i="15"/>
  <c r="D628" i="15"/>
  <c r="D627" i="15"/>
  <c r="D626" i="15"/>
  <c r="D625" i="15"/>
  <c r="D624" i="15"/>
  <c r="D623" i="15"/>
  <c r="D622" i="15"/>
  <c r="D621" i="15"/>
  <c r="D620" i="15"/>
  <c r="D619" i="15"/>
  <c r="D618" i="15"/>
  <c r="D617" i="15"/>
  <c r="D616" i="15"/>
  <c r="D615" i="15"/>
  <c r="D614" i="15"/>
  <c r="D613" i="15"/>
  <c r="D612" i="15"/>
  <c r="D611" i="15"/>
  <c r="D610" i="15"/>
  <c r="D609" i="15"/>
  <c r="D608" i="15"/>
  <c r="D607" i="15"/>
  <c r="D606" i="15"/>
  <c r="D605" i="15"/>
  <c r="D604" i="15"/>
  <c r="D603" i="15"/>
  <c r="D602" i="15"/>
  <c r="D601" i="15"/>
  <c r="D600" i="15"/>
  <c r="D599" i="15"/>
  <c r="D598" i="15"/>
  <c r="D597" i="15"/>
  <c r="D596" i="15"/>
  <c r="D595" i="15"/>
  <c r="D594" i="15"/>
  <c r="D593" i="15"/>
  <c r="D592" i="15"/>
  <c r="D591" i="15"/>
  <c r="D590" i="15"/>
  <c r="D589" i="15"/>
  <c r="D588" i="15"/>
  <c r="D587" i="15"/>
  <c r="D586" i="15"/>
  <c r="D585" i="15"/>
  <c r="D584" i="15"/>
  <c r="D583" i="15"/>
  <c r="D582" i="15"/>
  <c r="D581" i="15"/>
  <c r="D580" i="15"/>
  <c r="D579" i="15"/>
  <c r="D578" i="15"/>
  <c r="D577" i="15"/>
  <c r="D576" i="15"/>
  <c r="D575" i="15"/>
  <c r="D574" i="15"/>
  <c r="D573" i="15"/>
  <c r="D572" i="15"/>
  <c r="D571" i="15"/>
  <c r="D570" i="15"/>
  <c r="D569" i="15"/>
  <c r="D568" i="15"/>
  <c r="D567" i="15"/>
  <c r="D566" i="15"/>
  <c r="D565" i="15"/>
  <c r="D564" i="15"/>
  <c r="D563" i="15"/>
  <c r="D562" i="15"/>
  <c r="D561" i="15"/>
  <c r="D560" i="15"/>
  <c r="D559" i="15"/>
  <c r="D558" i="15"/>
  <c r="D557" i="15"/>
  <c r="D556" i="15"/>
  <c r="D555" i="15"/>
  <c r="D554" i="15"/>
  <c r="D553" i="15"/>
  <c r="D552" i="15"/>
  <c r="D551" i="15"/>
  <c r="D550" i="15"/>
  <c r="D549" i="15"/>
  <c r="D548" i="15"/>
  <c r="D547" i="15"/>
  <c r="D546" i="15"/>
  <c r="D545" i="15"/>
  <c r="D544" i="15"/>
  <c r="D543" i="15"/>
  <c r="D542" i="15"/>
  <c r="D541" i="15"/>
  <c r="D540" i="15"/>
  <c r="D539" i="15"/>
  <c r="D538" i="15"/>
  <c r="D537" i="15"/>
  <c r="D536" i="15"/>
  <c r="D535" i="15"/>
  <c r="D534" i="15"/>
  <c r="D533" i="15"/>
  <c r="D532" i="15"/>
  <c r="D531" i="15"/>
  <c r="D530" i="15"/>
  <c r="D529" i="15"/>
  <c r="D528" i="15"/>
  <c r="D527" i="15"/>
  <c r="D526" i="15"/>
  <c r="D525" i="15"/>
  <c r="D524" i="15"/>
  <c r="D523" i="15"/>
  <c r="D522" i="15"/>
  <c r="D521" i="15"/>
  <c r="D520" i="15"/>
  <c r="D519" i="15"/>
  <c r="D518" i="15"/>
  <c r="D517" i="15"/>
  <c r="D516" i="15"/>
  <c r="D515" i="15"/>
  <c r="D514" i="15"/>
  <c r="D513" i="15"/>
  <c r="D512" i="15"/>
  <c r="D511" i="15"/>
  <c r="D510" i="15"/>
  <c r="D509" i="15"/>
  <c r="D508" i="15"/>
  <c r="D507" i="15"/>
  <c r="D506" i="15"/>
  <c r="D505" i="15"/>
  <c r="D504" i="15"/>
  <c r="D503" i="15"/>
  <c r="D502" i="15"/>
  <c r="D501" i="15"/>
  <c r="D500" i="15"/>
  <c r="D499" i="15"/>
  <c r="D498" i="15"/>
  <c r="D497" i="15"/>
  <c r="D496" i="15"/>
  <c r="D495" i="15"/>
  <c r="D494" i="15"/>
  <c r="D493" i="15"/>
  <c r="D492" i="15"/>
  <c r="D491" i="15"/>
  <c r="D490" i="15"/>
  <c r="D489" i="15"/>
  <c r="D488" i="15"/>
  <c r="D487" i="15"/>
  <c r="D486" i="15"/>
  <c r="D485" i="15"/>
  <c r="D484" i="15"/>
  <c r="D483" i="15"/>
  <c r="D482" i="15"/>
  <c r="D481" i="15"/>
  <c r="D480" i="15"/>
  <c r="D479" i="15"/>
  <c r="D478" i="15"/>
  <c r="D477" i="15"/>
  <c r="D476" i="15"/>
  <c r="D475" i="15"/>
  <c r="D474" i="15"/>
  <c r="D473" i="15"/>
  <c r="D472" i="15"/>
  <c r="D471" i="15"/>
  <c r="D470" i="15"/>
  <c r="D469" i="15"/>
  <c r="D468" i="15"/>
  <c r="D467" i="15"/>
  <c r="D466" i="15"/>
  <c r="D465" i="15"/>
  <c r="D464" i="15"/>
  <c r="D463" i="15"/>
  <c r="D462" i="15"/>
  <c r="D461" i="15"/>
  <c r="D460" i="15"/>
  <c r="D459" i="15"/>
  <c r="D458" i="15"/>
  <c r="D457" i="15"/>
  <c r="D456" i="15"/>
  <c r="D455" i="15"/>
  <c r="D454" i="15"/>
  <c r="D453" i="15"/>
  <c r="D452" i="15"/>
  <c r="D451" i="15"/>
  <c r="D450" i="15"/>
  <c r="D449" i="15"/>
  <c r="D448" i="15"/>
  <c r="D447" i="15"/>
  <c r="D446" i="15"/>
  <c r="D445" i="15"/>
  <c r="D444" i="15"/>
  <c r="D443" i="15"/>
  <c r="D442" i="15"/>
  <c r="D441" i="15"/>
  <c r="D440" i="15"/>
  <c r="D439" i="15"/>
  <c r="D438" i="15"/>
  <c r="D437" i="15"/>
  <c r="D436" i="15"/>
  <c r="D435" i="15"/>
  <c r="D434" i="15"/>
  <c r="D433" i="15"/>
  <c r="D432" i="15"/>
  <c r="D431" i="15"/>
  <c r="D430" i="15"/>
  <c r="D429" i="15"/>
  <c r="D428" i="15"/>
  <c r="D427" i="15"/>
  <c r="D426" i="15"/>
  <c r="D425" i="15"/>
  <c r="D424" i="15"/>
  <c r="D423" i="15"/>
  <c r="D422" i="15"/>
  <c r="D421" i="15"/>
  <c r="D420" i="15"/>
  <c r="D419" i="15"/>
  <c r="D418" i="15"/>
  <c r="D417" i="15"/>
  <c r="D416" i="15"/>
  <c r="D415" i="15"/>
  <c r="D414" i="15"/>
  <c r="D413" i="15"/>
  <c r="D412" i="15"/>
  <c r="D411" i="15"/>
  <c r="D410" i="15"/>
  <c r="D409" i="15"/>
  <c r="D408" i="15"/>
  <c r="D407" i="15"/>
  <c r="D406" i="15"/>
  <c r="D405" i="15"/>
  <c r="D404" i="15"/>
  <c r="D403" i="15"/>
  <c r="D402" i="15"/>
  <c r="D401" i="15"/>
  <c r="D400" i="15"/>
  <c r="D399" i="15"/>
  <c r="D398" i="15"/>
  <c r="D397" i="15"/>
  <c r="D396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D318" i="15"/>
  <c r="D317" i="15"/>
  <c r="D316" i="15"/>
  <c r="D315" i="15"/>
  <c r="D314" i="15"/>
  <c r="D313" i="15"/>
  <c r="D312" i="15"/>
  <c r="D311" i="15"/>
  <c r="D310" i="15"/>
  <c r="D309" i="15"/>
  <c r="D308" i="15"/>
  <c r="D307" i="15"/>
  <c r="D306" i="15"/>
  <c r="D305" i="15"/>
  <c r="D304" i="15"/>
  <c r="D303" i="15"/>
  <c r="D302" i="15"/>
  <c r="D301" i="15"/>
  <c r="D300" i="15"/>
  <c r="D299" i="15"/>
  <c r="D298" i="15"/>
  <c r="D297" i="15"/>
  <c r="D296" i="15"/>
  <c r="D295" i="15"/>
  <c r="D294" i="15"/>
  <c r="D293" i="15"/>
  <c r="D292" i="15"/>
  <c r="D291" i="15"/>
  <c r="D290" i="15"/>
  <c r="D289" i="15"/>
  <c r="D288" i="15"/>
  <c r="D287" i="15"/>
  <c r="D286" i="15"/>
  <c r="D285" i="15"/>
  <c r="D284" i="15"/>
  <c r="D283" i="15"/>
  <c r="D282" i="15"/>
  <c r="D281" i="15"/>
  <c r="D280" i="15"/>
  <c r="D279" i="15"/>
  <c r="D278" i="15"/>
  <c r="D277" i="15"/>
  <c r="D276" i="15"/>
  <c r="D275" i="15"/>
  <c r="D274" i="15"/>
  <c r="D273" i="15"/>
  <c r="D272" i="15"/>
  <c r="D271" i="15"/>
  <c r="D270" i="15"/>
  <c r="D269" i="15"/>
  <c r="D268" i="15"/>
  <c r="D267" i="15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D5" i="15"/>
  <c r="D4" i="15"/>
  <c r="C4" i="18"/>
  <c r="C500" i="16"/>
  <c r="C499" i="16"/>
  <c r="C498" i="16"/>
  <c r="C497" i="16"/>
  <c r="C496" i="16"/>
  <c r="C495" i="16"/>
  <c r="C494" i="16"/>
  <c r="C493" i="16"/>
  <c r="C492" i="16"/>
  <c r="C491" i="16"/>
  <c r="C490" i="16"/>
  <c r="C489" i="16"/>
  <c r="C488" i="16"/>
  <c r="C487" i="16"/>
  <c r="C486" i="16"/>
  <c r="C485" i="16"/>
  <c r="C484" i="16"/>
  <c r="C483" i="16"/>
  <c r="C482" i="16"/>
  <c r="C481" i="16"/>
  <c r="C480" i="16"/>
  <c r="C479" i="16"/>
  <c r="C478" i="16"/>
  <c r="C477" i="16"/>
  <c r="C476" i="16"/>
  <c r="C475" i="16"/>
  <c r="C474" i="16"/>
  <c r="C473" i="16"/>
  <c r="C472" i="16"/>
  <c r="C471" i="16"/>
  <c r="C470" i="16"/>
  <c r="C469" i="16"/>
  <c r="C468" i="16"/>
  <c r="C467" i="16"/>
  <c r="C466" i="16"/>
  <c r="C465" i="16"/>
  <c r="C464" i="16"/>
  <c r="C463" i="16"/>
  <c r="C462" i="16"/>
  <c r="C461" i="16"/>
  <c r="C460" i="16"/>
  <c r="C459" i="16"/>
  <c r="C458" i="16"/>
  <c r="C457" i="16"/>
  <c r="C456" i="16"/>
  <c r="C455" i="16"/>
  <c r="C454" i="16"/>
  <c r="C453" i="16"/>
  <c r="C452" i="16"/>
  <c r="C451" i="16"/>
  <c r="C450" i="16"/>
  <c r="C449" i="16"/>
  <c r="C448" i="16"/>
  <c r="C447" i="16"/>
  <c r="C446" i="16"/>
  <c r="C445" i="16"/>
  <c r="C444" i="16"/>
  <c r="C443" i="16"/>
  <c r="C442" i="16"/>
  <c r="C441" i="16"/>
  <c r="C440" i="16"/>
  <c r="C439" i="16"/>
  <c r="C438" i="16"/>
  <c r="C437" i="16"/>
  <c r="C436" i="16"/>
  <c r="C435" i="16"/>
  <c r="C434" i="16"/>
  <c r="C433" i="16"/>
  <c r="C432" i="16"/>
  <c r="C431" i="16"/>
  <c r="C430" i="16"/>
  <c r="C429" i="16"/>
  <c r="C428" i="16"/>
  <c r="C427" i="16"/>
  <c r="C426" i="16"/>
  <c r="C425" i="16"/>
  <c r="C424" i="16"/>
  <c r="C423" i="16"/>
  <c r="C422" i="16"/>
  <c r="C421" i="16"/>
  <c r="C420" i="16"/>
  <c r="C419" i="16"/>
  <c r="C418" i="16"/>
  <c r="C417" i="16"/>
  <c r="C416" i="16"/>
  <c r="C415" i="16"/>
  <c r="C414" i="16"/>
  <c r="C413" i="16"/>
  <c r="C412" i="16"/>
  <c r="C411" i="16"/>
  <c r="C410" i="16"/>
  <c r="C409" i="16"/>
  <c r="C408" i="16"/>
  <c r="C407" i="16"/>
  <c r="C406" i="16"/>
  <c r="C405" i="16"/>
  <c r="C404" i="16"/>
  <c r="C403" i="16"/>
  <c r="C402" i="16"/>
  <c r="C401" i="16"/>
  <c r="C400" i="16"/>
  <c r="C399" i="16"/>
  <c r="C398" i="16"/>
  <c r="C397" i="16"/>
  <c r="C396" i="16"/>
  <c r="C395" i="16"/>
  <c r="C394" i="16"/>
  <c r="C393" i="16"/>
  <c r="C392" i="16"/>
  <c r="C391" i="16"/>
  <c r="C390" i="16"/>
  <c r="C389" i="16"/>
  <c r="C388" i="16"/>
  <c r="C387" i="16"/>
  <c r="C386" i="16"/>
  <c r="C385" i="16"/>
  <c r="C384" i="16"/>
  <c r="C383" i="16"/>
  <c r="C382" i="16"/>
  <c r="C381" i="16"/>
  <c r="C380" i="16"/>
  <c r="C379" i="16"/>
  <c r="C378" i="16"/>
  <c r="C377" i="16"/>
  <c r="C376" i="16"/>
  <c r="C375" i="16"/>
  <c r="C374" i="16"/>
  <c r="C373" i="16"/>
  <c r="C372" i="16"/>
  <c r="C371" i="16"/>
  <c r="C370" i="16"/>
  <c r="C369" i="16"/>
  <c r="C368" i="16"/>
  <c r="C367" i="16"/>
  <c r="C366" i="16"/>
  <c r="C365" i="16"/>
  <c r="C364" i="16"/>
  <c r="C363" i="16"/>
  <c r="C362" i="16"/>
  <c r="C361" i="16"/>
  <c r="C360" i="16"/>
  <c r="C359" i="16"/>
  <c r="C358" i="16"/>
  <c r="C357" i="16"/>
  <c r="C356" i="16"/>
  <c r="C355" i="16"/>
  <c r="C354" i="16"/>
  <c r="C353" i="16"/>
  <c r="C352" i="16"/>
  <c r="C351" i="16"/>
  <c r="C350" i="16"/>
  <c r="C349" i="16"/>
  <c r="C348" i="16"/>
  <c r="C347" i="16"/>
  <c r="C346" i="16"/>
  <c r="C345" i="16"/>
  <c r="C344" i="16"/>
  <c r="C343" i="16"/>
  <c r="C342" i="16"/>
  <c r="C341" i="16"/>
  <c r="C340" i="16"/>
  <c r="C339" i="16"/>
  <c r="C338" i="16"/>
  <c r="C337" i="16"/>
  <c r="C336" i="16"/>
  <c r="C335" i="16"/>
  <c r="C334" i="16"/>
  <c r="C333" i="16"/>
  <c r="C332" i="16"/>
  <c r="C331" i="16"/>
  <c r="C330" i="16"/>
  <c r="C329" i="16"/>
  <c r="C328" i="16"/>
  <c r="C327" i="16"/>
  <c r="C326" i="16"/>
  <c r="C325" i="16"/>
  <c r="C324" i="16"/>
  <c r="C323" i="16"/>
  <c r="C322" i="16"/>
  <c r="C321" i="16"/>
  <c r="C320" i="16"/>
  <c r="C319" i="16"/>
  <c r="C318" i="16"/>
  <c r="C317" i="16"/>
  <c r="C316" i="16"/>
  <c r="C315" i="16"/>
  <c r="C314" i="16"/>
  <c r="C313" i="16"/>
  <c r="C312" i="16"/>
  <c r="C311" i="16"/>
  <c r="C310" i="16"/>
  <c r="C309" i="16"/>
  <c r="C308" i="16"/>
  <c r="C307" i="16"/>
  <c r="C306" i="16"/>
  <c r="C305" i="16"/>
  <c r="C304" i="16"/>
  <c r="C303" i="16"/>
  <c r="C302" i="16"/>
  <c r="C301" i="16"/>
  <c r="C300" i="16"/>
  <c r="C299" i="16"/>
  <c r="C298" i="16"/>
  <c r="C297" i="16"/>
  <c r="C296" i="16"/>
  <c r="C295" i="16"/>
  <c r="C294" i="16"/>
  <c r="C293" i="16"/>
  <c r="C292" i="16"/>
  <c r="C291" i="16"/>
  <c r="C290" i="16"/>
  <c r="C289" i="16"/>
  <c r="C288" i="16"/>
  <c r="C287" i="16"/>
  <c r="C286" i="16"/>
  <c r="C285" i="16"/>
  <c r="C284" i="16"/>
  <c r="C283" i="16"/>
  <c r="C282" i="16"/>
  <c r="C281" i="16"/>
  <c r="C280" i="16"/>
  <c r="C279" i="16"/>
  <c r="C278" i="16"/>
  <c r="C277" i="16"/>
  <c r="C276" i="16"/>
  <c r="C275" i="16"/>
  <c r="C274" i="16"/>
  <c r="C273" i="16"/>
  <c r="C272" i="16"/>
  <c r="C271" i="16"/>
  <c r="C270" i="16"/>
  <c r="C269" i="16"/>
  <c r="C268" i="16"/>
  <c r="C267" i="16"/>
  <c r="C266" i="16"/>
  <c r="C265" i="16"/>
  <c r="C264" i="16"/>
  <c r="C263" i="16"/>
  <c r="C262" i="16"/>
  <c r="C261" i="16"/>
  <c r="C260" i="16"/>
  <c r="C259" i="16"/>
  <c r="C258" i="16"/>
  <c r="C257" i="16"/>
  <c r="C256" i="16"/>
  <c r="C255" i="16"/>
  <c r="C254" i="16"/>
  <c r="C253" i="16"/>
  <c r="C252" i="16"/>
  <c r="C251" i="16"/>
  <c r="C250" i="16"/>
  <c r="C249" i="16"/>
  <c r="C248" i="16"/>
  <c r="C247" i="16"/>
  <c r="C246" i="16"/>
  <c r="C245" i="16"/>
  <c r="C244" i="16"/>
  <c r="C243" i="16"/>
  <c r="C242" i="16"/>
  <c r="C241" i="16"/>
  <c r="C240" i="16"/>
  <c r="C239" i="16"/>
  <c r="C238" i="16"/>
  <c r="C237" i="16"/>
  <c r="C236" i="16"/>
  <c r="C235" i="16"/>
  <c r="C234" i="16"/>
  <c r="C233" i="16"/>
  <c r="C232" i="16"/>
  <c r="C231" i="16"/>
  <c r="C230" i="16"/>
  <c r="C229" i="16"/>
  <c r="C228" i="16"/>
  <c r="C227" i="16"/>
  <c r="C226" i="16"/>
  <c r="C225" i="16"/>
  <c r="C224" i="16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C209" i="16"/>
  <c r="C208" i="16"/>
  <c r="C207" i="16"/>
  <c r="C206" i="16"/>
  <c r="C205" i="16"/>
  <c r="C204" i="16"/>
  <c r="C203" i="16"/>
  <c r="C202" i="16"/>
  <c r="C201" i="16"/>
  <c r="C200" i="16"/>
  <c r="C199" i="16"/>
  <c r="C198" i="16"/>
  <c r="C197" i="16"/>
  <c r="C196" i="16"/>
  <c r="C195" i="16"/>
  <c r="C194" i="16"/>
  <c r="C193" i="16"/>
  <c r="C192" i="16"/>
  <c r="C191" i="16"/>
  <c r="C190" i="16"/>
  <c r="C189" i="16"/>
  <c r="C188" i="16"/>
  <c r="C187" i="16"/>
  <c r="C186" i="16"/>
  <c r="C185" i="16"/>
  <c r="C184" i="16"/>
  <c r="C183" i="16"/>
  <c r="C182" i="16"/>
  <c r="C181" i="16"/>
  <c r="C180" i="16"/>
  <c r="C179" i="16"/>
  <c r="C178" i="16"/>
  <c r="C177" i="16"/>
  <c r="C176" i="16"/>
  <c r="C175" i="16"/>
  <c r="C174" i="16"/>
  <c r="C173" i="16"/>
  <c r="C172" i="16"/>
  <c r="C171" i="16"/>
  <c r="C170" i="16"/>
  <c r="C169" i="16"/>
  <c r="C168" i="16"/>
  <c r="C167" i="16"/>
  <c r="C166" i="16"/>
  <c r="C165" i="16"/>
  <c r="C164" i="16"/>
  <c r="C163" i="16"/>
  <c r="C162" i="16"/>
  <c r="C161" i="16"/>
  <c r="C160" i="16"/>
  <c r="C159" i="16"/>
  <c r="C158" i="16"/>
  <c r="C157" i="16"/>
  <c r="C156" i="16"/>
  <c r="C155" i="16"/>
  <c r="C154" i="16"/>
  <c r="C153" i="16"/>
  <c r="C152" i="16"/>
  <c r="C151" i="16"/>
  <c r="C150" i="16"/>
  <c r="C149" i="16"/>
  <c r="C148" i="16"/>
  <c r="C147" i="16"/>
  <c r="C146" i="16"/>
  <c r="C145" i="16"/>
  <c r="C144" i="16"/>
  <c r="C143" i="16"/>
  <c r="C142" i="16"/>
  <c r="C141" i="16"/>
  <c r="C140" i="16"/>
  <c r="C139" i="16"/>
  <c r="C138" i="16"/>
  <c r="C137" i="16"/>
  <c r="C136" i="16"/>
  <c r="C135" i="16"/>
  <c r="C134" i="16"/>
  <c r="C133" i="16"/>
  <c r="C132" i="16"/>
  <c r="C131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C10" i="16"/>
  <c r="C9" i="16"/>
  <c r="C8" i="16"/>
  <c r="C7" i="16"/>
  <c r="C6" i="16"/>
  <c r="C5" i="16"/>
  <c r="C4" i="16"/>
  <c r="D6" i="6" l="1"/>
  <c r="F6" i="6" s="1"/>
  <c r="D500" i="6" l="1"/>
  <c r="I500" i="6" s="1"/>
  <c r="D499" i="6"/>
  <c r="I499" i="6" s="1"/>
  <c r="D498" i="6"/>
  <c r="I498" i="6" s="1"/>
  <c r="D497" i="6"/>
  <c r="I497" i="6" s="1"/>
  <c r="D496" i="6"/>
  <c r="I496" i="6" s="1"/>
  <c r="D495" i="6"/>
  <c r="I495" i="6" s="1"/>
  <c r="D494" i="6"/>
  <c r="I494" i="6" s="1"/>
  <c r="D493" i="6"/>
  <c r="I493" i="6" s="1"/>
  <c r="D492" i="6"/>
  <c r="I492" i="6" s="1"/>
  <c r="D491" i="6"/>
  <c r="I491" i="6" s="1"/>
  <c r="D490" i="6"/>
  <c r="I490" i="6" s="1"/>
  <c r="D489" i="6"/>
  <c r="I489" i="6" s="1"/>
  <c r="D488" i="6"/>
  <c r="I488" i="6" s="1"/>
  <c r="D487" i="6"/>
  <c r="I487" i="6" s="1"/>
  <c r="D486" i="6"/>
  <c r="I486" i="6" s="1"/>
  <c r="D485" i="6"/>
  <c r="I485" i="6" s="1"/>
  <c r="D484" i="6"/>
  <c r="I484" i="6" s="1"/>
  <c r="D483" i="6"/>
  <c r="I483" i="6" s="1"/>
  <c r="D482" i="6"/>
  <c r="I482" i="6" s="1"/>
  <c r="D481" i="6"/>
  <c r="I481" i="6" s="1"/>
  <c r="D480" i="6"/>
  <c r="I480" i="6" s="1"/>
  <c r="D479" i="6"/>
  <c r="I479" i="6" s="1"/>
  <c r="D478" i="6"/>
  <c r="I478" i="6" s="1"/>
  <c r="D477" i="6"/>
  <c r="I477" i="6" s="1"/>
  <c r="D476" i="6"/>
  <c r="I476" i="6" s="1"/>
  <c r="D475" i="6"/>
  <c r="I475" i="6" s="1"/>
  <c r="D474" i="6"/>
  <c r="I474" i="6" s="1"/>
  <c r="D473" i="6"/>
  <c r="I473" i="6" s="1"/>
  <c r="D472" i="6"/>
  <c r="I472" i="6" s="1"/>
  <c r="D471" i="6"/>
  <c r="I471" i="6" s="1"/>
  <c r="D470" i="6"/>
  <c r="I470" i="6" s="1"/>
  <c r="D469" i="6"/>
  <c r="I469" i="6" s="1"/>
  <c r="D468" i="6"/>
  <c r="I468" i="6" s="1"/>
  <c r="D467" i="6"/>
  <c r="I467" i="6" s="1"/>
  <c r="D466" i="6"/>
  <c r="I466" i="6" s="1"/>
  <c r="D465" i="6"/>
  <c r="I465" i="6" s="1"/>
  <c r="D464" i="6"/>
  <c r="I464" i="6" s="1"/>
  <c r="D463" i="6"/>
  <c r="I463" i="6" s="1"/>
  <c r="D462" i="6"/>
  <c r="I462" i="6" s="1"/>
  <c r="D461" i="6"/>
  <c r="I461" i="6" s="1"/>
  <c r="D460" i="6"/>
  <c r="I460" i="6" s="1"/>
  <c r="D459" i="6"/>
  <c r="I459" i="6" s="1"/>
  <c r="D458" i="6"/>
  <c r="I458" i="6" s="1"/>
  <c r="D457" i="6"/>
  <c r="I457" i="6" s="1"/>
  <c r="D456" i="6"/>
  <c r="I456" i="6" s="1"/>
  <c r="D455" i="6"/>
  <c r="I455" i="6" s="1"/>
  <c r="D454" i="6"/>
  <c r="I454" i="6" s="1"/>
  <c r="D453" i="6"/>
  <c r="I453" i="6" s="1"/>
  <c r="D452" i="6"/>
  <c r="I452" i="6" s="1"/>
  <c r="D451" i="6"/>
  <c r="I451" i="6" s="1"/>
  <c r="D450" i="6"/>
  <c r="I450" i="6" s="1"/>
  <c r="D449" i="6"/>
  <c r="I449" i="6" s="1"/>
  <c r="D448" i="6"/>
  <c r="I448" i="6" s="1"/>
  <c r="D447" i="6"/>
  <c r="I447" i="6" s="1"/>
  <c r="D446" i="6"/>
  <c r="I446" i="6" s="1"/>
  <c r="D445" i="6"/>
  <c r="I445" i="6" s="1"/>
  <c r="D444" i="6"/>
  <c r="I444" i="6" s="1"/>
  <c r="D443" i="6"/>
  <c r="I443" i="6" s="1"/>
  <c r="D442" i="6"/>
  <c r="I442" i="6" s="1"/>
  <c r="D441" i="6"/>
  <c r="I441" i="6" s="1"/>
  <c r="D440" i="6"/>
  <c r="I440" i="6" s="1"/>
  <c r="D439" i="6"/>
  <c r="I439" i="6" s="1"/>
  <c r="D438" i="6"/>
  <c r="I438" i="6" s="1"/>
  <c r="D437" i="6"/>
  <c r="I437" i="6" s="1"/>
  <c r="D436" i="6"/>
  <c r="I436" i="6" s="1"/>
  <c r="D435" i="6"/>
  <c r="I435" i="6" s="1"/>
  <c r="D434" i="6"/>
  <c r="I434" i="6" s="1"/>
  <c r="D433" i="6"/>
  <c r="I433" i="6" s="1"/>
  <c r="D432" i="6"/>
  <c r="I432" i="6" s="1"/>
  <c r="D431" i="6"/>
  <c r="I431" i="6" s="1"/>
  <c r="D430" i="6"/>
  <c r="I430" i="6" s="1"/>
  <c r="D429" i="6"/>
  <c r="I429" i="6" s="1"/>
  <c r="D428" i="6"/>
  <c r="I428" i="6" s="1"/>
  <c r="D427" i="6"/>
  <c r="I427" i="6" s="1"/>
  <c r="D426" i="6"/>
  <c r="I426" i="6" s="1"/>
  <c r="D425" i="6"/>
  <c r="I425" i="6" s="1"/>
  <c r="D424" i="6"/>
  <c r="I424" i="6" s="1"/>
  <c r="D423" i="6"/>
  <c r="I423" i="6" s="1"/>
  <c r="D422" i="6"/>
  <c r="I422" i="6" s="1"/>
  <c r="D421" i="6"/>
  <c r="I421" i="6" s="1"/>
  <c r="D420" i="6"/>
  <c r="I420" i="6" s="1"/>
  <c r="D419" i="6"/>
  <c r="I419" i="6" s="1"/>
  <c r="D418" i="6"/>
  <c r="I418" i="6" s="1"/>
  <c r="D417" i="6"/>
  <c r="I417" i="6" s="1"/>
  <c r="D416" i="6"/>
  <c r="I416" i="6" s="1"/>
  <c r="D415" i="6"/>
  <c r="I415" i="6" s="1"/>
  <c r="D414" i="6"/>
  <c r="I414" i="6" s="1"/>
  <c r="D413" i="6"/>
  <c r="I413" i="6" s="1"/>
  <c r="D412" i="6"/>
  <c r="I412" i="6" s="1"/>
  <c r="D411" i="6"/>
  <c r="I411" i="6" s="1"/>
  <c r="D410" i="6"/>
  <c r="I410" i="6" s="1"/>
  <c r="D409" i="6"/>
  <c r="I409" i="6" s="1"/>
  <c r="D408" i="6"/>
  <c r="I408" i="6" s="1"/>
  <c r="D407" i="6"/>
  <c r="I407" i="6" s="1"/>
  <c r="D406" i="6"/>
  <c r="I406" i="6" s="1"/>
  <c r="D405" i="6"/>
  <c r="I405" i="6" s="1"/>
  <c r="D404" i="6"/>
  <c r="I404" i="6" s="1"/>
  <c r="D403" i="6"/>
  <c r="I403" i="6" s="1"/>
  <c r="D402" i="6"/>
  <c r="I402" i="6" s="1"/>
  <c r="D401" i="6"/>
  <c r="I401" i="6" s="1"/>
  <c r="D400" i="6"/>
  <c r="I400" i="6" s="1"/>
  <c r="D399" i="6"/>
  <c r="I399" i="6" s="1"/>
  <c r="D398" i="6"/>
  <c r="I398" i="6" s="1"/>
  <c r="D397" i="6"/>
  <c r="I397" i="6" s="1"/>
  <c r="D396" i="6"/>
  <c r="I396" i="6" s="1"/>
  <c r="D395" i="6"/>
  <c r="I395" i="6" s="1"/>
  <c r="D394" i="6"/>
  <c r="I394" i="6" s="1"/>
  <c r="D393" i="6"/>
  <c r="I393" i="6" s="1"/>
  <c r="D392" i="6"/>
  <c r="I392" i="6" s="1"/>
  <c r="D391" i="6"/>
  <c r="I391" i="6" s="1"/>
  <c r="D390" i="6"/>
  <c r="I390" i="6" s="1"/>
  <c r="D389" i="6"/>
  <c r="I389" i="6" s="1"/>
  <c r="D388" i="6"/>
  <c r="I388" i="6" s="1"/>
  <c r="D387" i="6"/>
  <c r="I387" i="6" s="1"/>
  <c r="D386" i="6"/>
  <c r="I386" i="6" s="1"/>
  <c r="D385" i="6"/>
  <c r="I385" i="6" s="1"/>
  <c r="D384" i="6"/>
  <c r="I384" i="6" s="1"/>
  <c r="D383" i="6"/>
  <c r="I383" i="6" s="1"/>
  <c r="D382" i="6"/>
  <c r="I382" i="6" s="1"/>
  <c r="D381" i="6"/>
  <c r="I381" i="6" s="1"/>
  <c r="D380" i="6"/>
  <c r="I380" i="6" s="1"/>
  <c r="D379" i="6"/>
  <c r="I379" i="6" s="1"/>
  <c r="D378" i="6"/>
  <c r="I378" i="6" s="1"/>
  <c r="D377" i="6"/>
  <c r="I377" i="6" s="1"/>
  <c r="D376" i="6"/>
  <c r="I376" i="6" s="1"/>
  <c r="D375" i="6"/>
  <c r="I375" i="6" s="1"/>
  <c r="D374" i="6"/>
  <c r="I374" i="6" s="1"/>
  <c r="D373" i="6"/>
  <c r="I373" i="6" s="1"/>
  <c r="D372" i="6"/>
  <c r="I372" i="6" s="1"/>
  <c r="D371" i="6"/>
  <c r="I371" i="6" s="1"/>
  <c r="D370" i="6"/>
  <c r="I370" i="6" s="1"/>
  <c r="D369" i="6"/>
  <c r="I369" i="6" s="1"/>
  <c r="D368" i="6"/>
  <c r="I368" i="6" s="1"/>
  <c r="D367" i="6"/>
  <c r="I367" i="6" s="1"/>
  <c r="D366" i="6"/>
  <c r="I366" i="6" s="1"/>
  <c r="D365" i="6"/>
  <c r="I365" i="6" s="1"/>
  <c r="D364" i="6"/>
  <c r="I364" i="6" s="1"/>
  <c r="D363" i="6"/>
  <c r="I363" i="6" s="1"/>
  <c r="D362" i="6"/>
  <c r="I362" i="6" s="1"/>
  <c r="D361" i="6"/>
  <c r="I361" i="6" s="1"/>
  <c r="D360" i="6"/>
  <c r="I360" i="6" s="1"/>
  <c r="D359" i="6"/>
  <c r="I359" i="6" s="1"/>
  <c r="D358" i="6"/>
  <c r="I358" i="6" s="1"/>
  <c r="D357" i="6"/>
  <c r="I357" i="6" s="1"/>
  <c r="D356" i="6"/>
  <c r="I356" i="6" s="1"/>
  <c r="D355" i="6"/>
  <c r="I355" i="6" s="1"/>
  <c r="D354" i="6"/>
  <c r="I354" i="6" s="1"/>
  <c r="D353" i="6"/>
  <c r="I353" i="6" s="1"/>
  <c r="D352" i="6"/>
  <c r="I352" i="6" s="1"/>
  <c r="D351" i="6"/>
  <c r="I351" i="6" s="1"/>
  <c r="D350" i="6"/>
  <c r="I350" i="6" s="1"/>
  <c r="D349" i="6"/>
  <c r="I349" i="6" s="1"/>
  <c r="D348" i="6"/>
  <c r="I348" i="6" s="1"/>
  <c r="D347" i="6"/>
  <c r="I347" i="6" s="1"/>
  <c r="D346" i="6"/>
  <c r="I346" i="6" s="1"/>
  <c r="D345" i="6"/>
  <c r="I345" i="6" s="1"/>
  <c r="D344" i="6"/>
  <c r="I344" i="6" s="1"/>
  <c r="D343" i="6"/>
  <c r="I343" i="6" s="1"/>
  <c r="D342" i="6"/>
  <c r="I342" i="6" s="1"/>
  <c r="D341" i="6"/>
  <c r="I341" i="6" s="1"/>
  <c r="D340" i="6"/>
  <c r="I340" i="6" s="1"/>
  <c r="D339" i="6"/>
  <c r="I339" i="6" s="1"/>
  <c r="D338" i="6"/>
  <c r="I338" i="6" s="1"/>
  <c r="D337" i="6"/>
  <c r="I337" i="6" s="1"/>
  <c r="D336" i="6"/>
  <c r="I336" i="6" s="1"/>
  <c r="D335" i="6"/>
  <c r="I335" i="6" s="1"/>
  <c r="D334" i="6"/>
  <c r="I334" i="6" s="1"/>
  <c r="D333" i="6"/>
  <c r="I333" i="6" s="1"/>
  <c r="D332" i="6"/>
  <c r="I332" i="6" s="1"/>
  <c r="D331" i="6"/>
  <c r="I331" i="6" s="1"/>
  <c r="D330" i="6"/>
  <c r="I330" i="6" s="1"/>
  <c r="D329" i="6"/>
  <c r="I329" i="6" s="1"/>
  <c r="D328" i="6"/>
  <c r="I328" i="6" s="1"/>
  <c r="D327" i="6"/>
  <c r="I327" i="6" s="1"/>
  <c r="D326" i="6"/>
  <c r="I326" i="6" s="1"/>
  <c r="D325" i="6"/>
  <c r="I325" i="6" s="1"/>
  <c r="D324" i="6"/>
  <c r="I324" i="6" s="1"/>
  <c r="D323" i="6"/>
  <c r="I323" i="6" s="1"/>
  <c r="D322" i="6"/>
  <c r="I322" i="6" s="1"/>
  <c r="D321" i="6"/>
  <c r="I321" i="6" s="1"/>
  <c r="D320" i="6"/>
  <c r="I320" i="6" s="1"/>
  <c r="D319" i="6"/>
  <c r="I319" i="6" s="1"/>
  <c r="D318" i="6"/>
  <c r="I318" i="6" s="1"/>
  <c r="D317" i="6"/>
  <c r="I317" i="6" s="1"/>
  <c r="D316" i="6"/>
  <c r="I316" i="6" s="1"/>
  <c r="D315" i="6"/>
  <c r="I315" i="6" s="1"/>
  <c r="D314" i="6"/>
  <c r="I314" i="6" s="1"/>
  <c r="D313" i="6"/>
  <c r="I313" i="6" s="1"/>
  <c r="D312" i="6"/>
  <c r="I312" i="6" s="1"/>
  <c r="D311" i="6"/>
  <c r="I311" i="6" s="1"/>
  <c r="D310" i="6"/>
  <c r="I310" i="6" s="1"/>
  <c r="D309" i="6"/>
  <c r="I309" i="6" s="1"/>
  <c r="D308" i="6"/>
  <c r="I308" i="6" s="1"/>
  <c r="D307" i="6"/>
  <c r="I307" i="6" s="1"/>
  <c r="D306" i="6"/>
  <c r="I306" i="6" s="1"/>
  <c r="D305" i="6"/>
  <c r="I305" i="6" s="1"/>
  <c r="D304" i="6"/>
  <c r="I304" i="6" s="1"/>
  <c r="D303" i="6"/>
  <c r="I303" i="6" s="1"/>
  <c r="D302" i="6"/>
  <c r="I302" i="6" s="1"/>
  <c r="D301" i="6"/>
  <c r="I301" i="6" s="1"/>
  <c r="D300" i="6"/>
  <c r="I300" i="6" s="1"/>
  <c r="D299" i="6"/>
  <c r="I299" i="6" s="1"/>
  <c r="D298" i="6"/>
  <c r="I298" i="6" s="1"/>
  <c r="D297" i="6"/>
  <c r="I297" i="6" s="1"/>
  <c r="D296" i="6"/>
  <c r="I296" i="6" s="1"/>
  <c r="D295" i="6"/>
  <c r="I295" i="6" s="1"/>
  <c r="D294" i="6"/>
  <c r="I294" i="6" s="1"/>
  <c r="D293" i="6"/>
  <c r="I293" i="6" s="1"/>
  <c r="D292" i="6"/>
  <c r="I292" i="6" s="1"/>
  <c r="D291" i="6"/>
  <c r="I291" i="6" s="1"/>
  <c r="D290" i="6"/>
  <c r="I290" i="6" s="1"/>
  <c r="D289" i="6"/>
  <c r="I289" i="6" s="1"/>
  <c r="D288" i="6"/>
  <c r="I288" i="6" s="1"/>
  <c r="D287" i="6"/>
  <c r="I287" i="6" s="1"/>
  <c r="D286" i="6"/>
  <c r="I286" i="6" s="1"/>
  <c r="D285" i="6"/>
  <c r="I285" i="6" s="1"/>
  <c r="D284" i="6"/>
  <c r="I284" i="6" s="1"/>
  <c r="D283" i="6"/>
  <c r="I283" i="6" s="1"/>
  <c r="D282" i="6"/>
  <c r="I282" i="6" s="1"/>
  <c r="D281" i="6"/>
  <c r="I281" i="6" s="1"/>
  <c r="D280" i="6"/>
  <c r="I280" i="6" s="1"/>
  <c r="D279" i="6"/>
  <c r="I279" i="6" s="1"/>
  <c r="D278" i="6"/>
  <c r="I278" i="6" s="1"/>
  <c r="D277" i="6"/>
  <c r="I277" i="6" s="1"/>
  <c r="D276" i="6"/>
  <c r="I276" i="6" s="1"/>
  <c r="D275" i="6"/>
  <c r="I275" i="6" s="1"/>
  <c r="D274" i="6"/>
  <c r="I274" i="6" s="1"/>
  <c r="D273" i="6"/>
  <c r="I273" i="6" s="1"/>
  <c r="D272" i="6"/>
  <c r="I272" i="6" s="1"/>
  <c r="D271" i="6"/>
  <c r="I271" i="6" s="1"/>
  <c r="D270" i="6"/>
  <c r="I270" i="6" s="1"/>
  <c r="D269" i="6"/>
  <c r="I269" i="6" s="1"/>
  <c r="D268" i="6"/>
  <c r="I268" i="6" s="1"/>
  <c r="D267" i="6"/>
  <c r="I267" i="6" s="1"/>
  <c r="D266" i="6"/>
  <c r="I266" i="6" s="1"/>
  <c r="D265" i="6"/>
  <c r="I265" i="6" s="1"/>
  <c r="D264" i="6"/>
  <c r="I264" i="6" s="1"/>
  <c r="D263" i="6"/>
  <c r="I263" i="6" s="1"/>
  <c r="D262" i="6"/>
  <c r="I262" i="6" s="1"/>
  <c r="D261" i="6"/>
  <c r="I261" i="6" s="1"/>
  <c r="D260" i="6"/>
  <c r="I260" i="6" s="1"/>
  <c r="D259" i="6"/>
  <c r="I259" i="6" s="1"/>
  <c r="D258" i="6"/>
  <c r="I258" i="6" s="1"/>
  <c r="D257" i="6"/>
  <c r="I257" i="6" s="1"/>
  <c r="D256" i="6"/>
  <c r="I256" i="6" s="1"/>
  <c r="D255" i="6"/>
  <c r="I255" i="6" s="1"/>
  <c r="D254" i="6"/>
  <c r="I254" i="6" s="1"/>
  <c r="D253" i="6"/>
  <c r="I253" i="6" s="1"/>
  <c r="D252" i="6"/>
  <c r="I252" i="6" s="1"/>
  <c r="D251" i="6"/>
  <c r="I251" i="6" s="1"/>
  <c r="D250" i="6"/>
  <c r="I250" i="6" s="1"/>
  <c r="D249" i="6"/>
  <c r="I249" i="6" s="1"/>
  <c r="D248" i="6"/>
  <c r="I248" i="6" s="1"/>
  <c r="D247" i="6"/>
  <c r="I247" i="6" s="1"/>
  <c r="D246" i="6"/>
  <c r="I246" i="6" s="1"/>
  <c r="D245" i="6"/>
  <c r="I245" i="6" s="1"/>
  <c r="D244" i="6"/>
  <c r="I244" i="6" s="1"/>
  <c r="D243" i="6"/>
  <c r="I243" i="6" s="1"/>
  <c r="D242" i="6"/>
  <c r="I242" i="6" s="1"/>
  <c r="D241" i="6"/>
  <c r="I241" i="6" s="1"/>
  <c r="D240" i="6"/>
  <c r="I240" i="6" s="1"/>
  <c r="D239" i="6"/>
  <c r="I239" i="6" s="1"/>
  <c r="D238" i="6"/>
  <c r="I238" i="6" s="1"/>
  <c r="D237" i="6"/>
  <c r="I237" i="6" s="1"/>
  <c r="D236" i="6"/>
  <c r="I236" i="6" s="1"/>
  <c r="D235" i="6"/>
  <c r="I235" i="6" s="1"/>
  <c r="D234" i="6"/>
  <c r="I234" i="6" s="1"/>
  <c r="D233" i="6"/>
  <c r="I233" i="6" s="1"/>
  <c r="D232" i="6"/>
  <c r="I232" i="6" s="1"/>
  <c r="D231" i="6"/>
  <c r="I231" i="6" s="1"/>
  <c r="D230" i="6"/>
  <c r="I230" i="6" s="1"/>
  <c r="D229" i="6"/>
  <c r="I229" i="6" s="1"/>
  <c r="D228" i="6"/>
  <c r="I228" i="6" s="1"/>
  <c r="D227" i="6"/>
  <c r="I227" i="6" s="1"/>
  <c r="D226" i="6"/>
  <c r="I226" i="6" s="1"/>
  <c r="D225" i="6"/>
  <c r="I225" i="6" s="1"/>
  <c r="D224" i="6"/>
  <c r="I224" i="6" s="1"/>
  <c r="D223" i="6"/>
  <c r="I223" i="6" s="1"/>
  <c r="D222" i="6"/>
  <c r="I222" i="6" s="1"/>
  <c r="D221" i="6"/>
  <c r="I221" i="6" s="1"/>
  <c r="D220" i="6"/>
  <c r="I220" i="6" s="1"/>
  <c r="D219" i="6"/>
  <c r="I219" i="6" s="1"/>
  <c r="D218" i="6"/>
  <c r="I218" i="6" s="1"/>
  <c r="D217" i="6"/>
  <c r="I217" i="6" s="1"/>
  <c r="D216" i="6"/>
  <c r="I216" i="6" s="1"/>
  <c r="D215" i="6"/>
  <c r="I215" i="6" s="1"/>
  <c r="D214" i="6"/>
  <c r="I214" i="6" s="1"/>
  <c r="D213" i="6"/>
  <c r="I213" i="6" s="1"/>
  <c r="D212" i="6"/>
  <c r="I212" i="6" s="1"/>
  <c r="D211" i="6"/>
  <c r="I211" i="6" s="1"/>
  <c r="D210" i="6"/>
  <c r="I210" i="6" s="1"/>
  <c r="D209" i="6"/>
  <c r="I209" i="6" s="1"/>
  <c r="D208" i="6"/>
  <c r="I208" i="6" s="1"/>
  <c r="D207" i="6"/>
  <c r="I207" i="6" s="1"/>
  <c r="D206" i="6"/>
  <c r="I206" i="6" s="1"/>
  <c r="D205" i="6"/>
  <c r="I205" i="6" s="1"/>
  <c r="D204" i="6"/>
  <c r="I204" i="6" s="1"/>
  <c r="D203" i="6"/>
  <c r="I203" i="6" s="1"/>
  <c r="D202" i="6"/>
  <c r="I202" i="6" s="1"/>
  <c r="D201" i="6"/>
  <c r="I201" i="6" s="1"/>
  <c r="D200" i="6"/>
  <c r="I200" i="6" s="1"/>
  <c r="D199" i="6"/>
  <c r="I199" i="6" s="1"/>
  <c r="D198" i="6"/>
  <c r="I198" i="6" s="1"/>
  <c r="D197" i="6"/>
  <c r="I197" i="6" s="1"/>
  <c r="D196" i="6"/>
  <c r="I196" i="6" s="1"/>
  <c r="D195" i="6"/>
  <c r="I195" i="6" s="1"/>
  <c r="D194" i="6"/>
  <c r="I194" i="6" s="1"/>
  <c r="D193" i="6"/>
  <c r="I193" i="6" s="1"/>
  <c r="D192" i="6"/>
  <c r="I192" i="6" s="1"/>
  <c r="D191" i="6"/>
  <c r="I191" i="6" s="1"/>
  <c r="D190" i="6"/>
  <c r="I190" i="6" s="1"/>
  <c r="D189" i="6"/>
  <c r="I189" i="6" s="1"/>
  <c r="D188" i="6"/>
  <c r="I188" i="6" s="1"/>
  <c r="D187" i="6"/>
  <c r="I187" i="6" s="1"/>
  <c r="D186" i="6"/>
  <c r="I186" i="6" s="1"/>
  <c r="D185" i="6"/>
  <c r="I185" i="6" s="1"/>
  <c r="D184" i="6"/>
  <c r="I184" i="6" s="1"/>
  <c r="D183" i="6"/>
  <c r="I183" i="6" s="1"/>
  <c r="D182" i="6"/>
  <c r="I182" i="6" s="1"/>
  <c r="D181" i="6"/>
  <c r="I181" i="6" s="1"/>
  <c r="D180" i="6"/>
  <c r="I180" i="6" s="1"/>
  <c r="D179" i="6"/>
  <c r="I179" i="6" s="1"/>
  <c r="D178" i="6"/>
  <c r="I178" i="6" s="1"/>
  <c r="D177" i="6"/>
  <c r="I177" i="6" s="1"/>
  <c r="D176" i="6"/>
  <c r="I176" i="6" s="1"/>
  <c r="D175" i="6"/>
  <c r="I175" i="6" s="1"/>
  <c r="D174" i="6"/>
  <c r="I174" i="6" s="1"/>
  <c r="D173" i="6"/>
  <c r="I173" i="6" s="1"/>
  <c r="D172" i="6"/>
  <c r="I172" i="6" s="1"/>
  <c r="D171" i="6"/>
  <c r="I171" i="6" s="1"/>
  <c r="D170" i="6"/>
  <c r="I170" i="6" s="1"/>
  <c r="D169" i="6"/>
  <c r="I169" i="6" s="1"/>
  <c r="D168" i="6"/>
  <c r="I168" i="6" s="1"/>
  <c r="D167" i="6"/>
  <c r="I167" i="6" s="1"/>
  <c r="D166" i="6"/>
  <c r="I166" i="6" s="1"/>
  <c r="D165" i="6"/>
  <c r="I165" i="6" s="1"/>
  <c r="D164" i="6"/>
  <c r="I164" i="6" s="1"/>
  <c r="D163" i="6"/>
  <c r="I163" i="6" s="1"/>
  <c r="D162" i="6"/>
  <c r="I162" i="6" s="1"/>
  <c r="D161" i="6"/>
  <c r="I161" i="6" s="1"/>
  <c r="D160" i="6"/>
  <c r="I160" i="6" s="1"/>
  <c r="D159" i="6"/>
  <c r="I159" i="6" s="1"/>
  <c r="D158" i="6"/>
  <c r="I158" i="6" s="1"/>
  <c r="D157" i="6"/>
  <c r="I157" i="6" s="1"/>
  <c r="D156" i="6"/>
  <c r="I156" i="6" s="1"/>
  <c r="D155" i="6"/>
  <c r="I155" i="6" s="1"/>
  <c r="D154" i="6"/>
  <c r="I154" i="6" s="1"/>
  <c r="D153" i="6"/>
  <c r="I153" i="6" s="1"/>
  <c r="D152" i="6"/>
  <c r="I152" i="6" s="1"/>
  <c r="D151" i="6"/>
  <c r="I151" i="6" s="1"/>
  <c r="D150" i="6"/>
  <c r="I150" i="6" s="1"/>
  <c r="D149" i="6"/>
  <c r="I149" i="6" s="1"/>
  <c r="D148" i="6"/>
  <c r="I148" i="6" s="1"/>
  <c r="D147" i="6"/>
  <c r="I147" i="6" s="1"/>
  <c r="D146" i="6"/>
  <c r="I146" i="6" s="1"/>
  <c r="D145" i="6"/>
  <c r="I145" i="6" s="1"/>
  <c r="D144" i="6"/>
  <c r="I144" i="6" s="1"/>
  <c r="D143" i="6"/>
  <c r="I143" i="6" s="1"/>
  <c r="D142" i="6"/>
  <c r="I142" i="6" s="1"/>
  <c r="D141" i="6"/>
  <c r="I141" i="6" s="1"/>
  <c r="D140" i="6"/>
  <c r="I140" i="6" s="1"/>
  <c r="D139" i="6"/>
  <c r="I139" i="6" s="1"/>
  <c r="D138" i="6"/>
  <c r="I138" i="6" s="1"/>
  <c r="D137" i="6"/>
  <c r="I137" i="6" s="1"/>
  <c r="D136" i="6"/>
  <c r="I136" i="6" s="1"/>
  <c r="D135" i="6"/>
  <c r="I135" i="6" s="1"/>
  <c r="D134" i="6"/>
  <c r="I134" i="6" s="1"/>
  <c r="D133" i="6"/>
  <c r="I133" i="6" s="1"/>
  <c r="D132" i="6"/>
  <c r="I132" i="6" s="1"/>
  <c r="D131" i="6"/>
  <c r="I131" i="6" s="1"/>
  <c r="D130" i="6"/>
  <c r="I130" i="6" s="1"/>
  <c r="D129" i="6"/>
  <c r="I129" i="6" s="1"/>
  <c r="D128" i="6"/>
  <c r="I128" i="6" s="1"/>
  <c r="D127" i="6"/>
  <c r="I127" i="6" s="1"/>
  <c r="D126" i="6"/>
  <c r="I126" i="6" s="1"/>
  <c r="D125" i="6"/>
  <c r="I125" i="6" s="1"/>
  <c r="D124" i="6"/>
  <c r="I124" i="6" s="1"/>
  <c r="D123" i="6"/>
  <c r="I123" i="6" s="1"/>
  <c r="D122" i="6"/>
  <c r="I122" i="6" s="1"/>
  <c r="D121" i="6"/>
  <c r="I121" i="6" s="1"/>
  <c r="D120" i="6"/>
  <c r="I120" i="6" s="1"/>
  <c r="D119" i="6"/>
  <c r="I119" i="6" s="1"/>
  <c r="D118" i="6"/>
  <c r="I118" i="6" s="1"/>
  <c r="D117" i="6"/>
  <c r="I117" i="6" s="1"/>
  <c r="D116" i="6"/>
  <c r="I116" i="6" s="1"/>
  <c r="D115" i="6"/>
  <c r="I115" i="6" s="1"/>
  <c r="D114" i="6"/>
  <c r="I114" i="6" s="1"/>
  <c r="D113" i="6"/>
  <c r="I113" i="6" s="1"/>
  <c r="D112" i="6"/>
  <c r="I112" i="6" s="1"/>
  <c r="D111" i="6"/>
  <c r="I111" i="6" s="1"/>
  <c r="D110" i="6"/>
  <c r="I110" i="6" s="1"/>
  <c r="D109" i="6"/>
  <c r="I109" i="6" s="1"/>
  <c r="D108" i="6"/>
  <c r="I108" i="6" s="1"/>
  <c r="D107" i="6"/>
  <c r="I107" i="6" s="1"/>
  <c r="D106" i="6"/>
  <c r="I106" i="6" s="1"/>
  <c r="D105" i="6"/>
  <c r="I105" i="6" s="1"/>
  <c r="D104" i="6"/>
  <c r="I104" i="6" s="1"/>
  <c r="D103" i="6"/>
  <c r="I103" i="6" s="1"/>
  <c r="D102" i="6"/>
  <c r="I102" i="6" s="1"/>
  <c r="D101" i="6"/>
  <c r="I101" i="6" s="1"/>
  <c r="D100" i="6"/>
  <c r="I100" i="6" s="1"/>
  <c r="D99" i="6"/>
  <c r="I99" i="6" s="1"/>
  <c r="D98" i="6"/>
  <c r="I98" i="6" s="1"/>
  <c r="D97" i="6"/>
  <c r="I97" i="6" s="1"/>
  <c r="D96" i="6"/>
  <c r="I96" i="6" s="1"/>
  <c r="D95" i="6"/>
  <c r="I95" i="6" s="1"/>
  <c r="D94" i="6"/>
  <c r="I94" i="6" s="1"/>
  <c r="D93" i="6"/>
  <c r="I93" i="6" s="1"/>
  <c r="D92" i="6"/>
  <c r="I92" i="6" s="1"/>
  <c r="D91" i="6"/>
  <c r="I91" i="6" s="1"/>
  <c r="D90" i="6"/>
  <c r="I90" i="6" s="1"/>
  <c r="D89" i="6"/>
  <c r="I89" i="6" s="1"/>
  <c r="D88" i="6"/>
  <c r="I88" i="6" s="1"/>
  <c r="D87" i="6"/>
  <c r="I87" i="6" s="1"/>
  <c r="D86" i="6"/>
  <c r="I86" i="6" s="1"/>
  <c r="D85" i="6"/>
  <c r="I85" i="6" s="1"/>
  <c r="D84" i="6"/>
  <c r="I84" i="6" s="1"/>
  <c r="D83" i="6"/>
  <c r="I83" i="6" s="1"/>
  <c r="D82" i="6"/>
  <c r="I82" i="6" s="1"/>
  <c r="D81" i="6"/>
  <c r="I81" i="6" s="1"/>
  <c r="D80" i="6"/>
  <c r="I80" i="6" s="1"/>
  <c r="D79" i="6"/>
  <c r="I79" i="6" s="1"/>
  <c r="D78" i="6"/>
  <c r="I78" i="6" s="1"/>
  <c r="D77" i="6"/>
  <c r="I77" i="6" s="1"/>
  <c r="D76" i="6"/>
  <c r="I76" i="6" s="1"/>
  <c r="D75" i="6"/>
  <c r="I75" i="6" s="1"/>
  <c r="D74" i="6"/>
  <c r="I74" i="6" s="1"/>
  <c r="D73" i="6"/>
  <c r="I73" i="6" s="1"/>
  <c r="D72" i="6"/>
  <c r="I72" i="6" s="1"/>
  <c r="D71" i="6"/>
  <c r="I71" i="6" s="1"/>
  <c r="D70" i="6"/>
  <c r="I70" i="6" s="1"/>
  <c r="D69" i="6"/>
  <c r="I69" i="6" s="1"/>
  <c r="D68" i="6"/>
  <c r="I68" i="6" s="1"/>
  <c r="D67" i="6"/>
  <c r="I67" i="6" s="1"/>
  <c r="D66" i="6"/>
  <c r="I66" i="6" s="1"/>
  <c r="D65" i="6"/>
  <c r="I65" i="6" s="1"/>
  <c r="D64" i="6"/>
  <c r="I64" i="6" s="1"/>
  <c r="D63" i="6"/>
  <c r="I63" i="6" s="1"/>
  <c r="D62" i="6"/>
  <c r="I62" i="6" s="1"/>
  <c r="D61" i="6"/>
  <c r="I61" i="6" s="1"/>
  <c r="D60" i="6"/>
  <c r="I60" i="6" s="1"/>
  <c r="D59" i="6"/>
  <c r="I59" i="6" s="1"/>
  <c r="D58" i="6"/>
  <c r="I58" i="6" s="1"/>
  <c r="D57" i="6"/>
  <c r="I57" i="6" s="1"/>
  <c r="D56" i="6"/>
  <c r="I56" i="6" s="1"/>
  <c r="D55" i="6"/>
  <c r="I55" i="6" s="1"/>
  <c r="D54" i="6"/>
  <c r="I54" i="6" s="1"/>
  <c r="D53" i="6"/>
  <c r="I53" i="6" s="1"/>
  <c r="D52" i="6"/>
  <c r="I52" i="6" s="1"/>
  <c r="D51" i="6"/>
  <c r="I51" i="6" s="1"/>
  <c r="D50" i="6"/>
  <c r="I50" i="6" s="1"/>
  <c r="D49" i="6"/>
  <c r="I49" i="6" s="1"/>
  <c r="D48" i="6"/>
  <c r="I48" i="6" s="1"/>
  <c r="D47" i="6"/>
  <c r="I47" i="6" s="1"/>
  <c r="D46" i="6"/>
  <c r="I46" i="6" s="1"/>
  <c r="D45" i="6"/>
  <c r="I45" i="6" s="1"/>
  <c r="D44" i="6"/>
  <c r="I44" i="6" s="1"/>
  <c r="D43" i="6"/>
  <c r="I43" i="6" s="1"/>
  <c r="D42" i="6"/>
  <c r="I42" i="6" s="1"/>
  <c r="D41" i="6"/>
  <c r="I41" i="6" s="1"/>
  <c r="D40" i="6"/>
  <c r="I40" i="6" s="1"/>
  <c r="D39" i="6"/>
  <c r="I39" i="6" s="1"/>
  <c r="D38" i="6"/>
  <c r="I38" i="6" s="1"/>
  <c r="D37" i="6"/>
  <c r="I37" i="6" s="1"/>
  <c r="D36" i="6"/>
  <c r="I36" i="6" s="1"/>
  <c r="D35" i="6"/>
  <c r="I35" i="6" s="1"/>
  <c r="D34" i="6"/>
  <c r="I34" i="6" s="1"/>
  <c r="D33" i="6"/>
  <c r="I33" i="6" s="1"/>
  <c r="D32" i="6"/>
  <c r="I32" i="6" s="1"/>
  <c r="D31" i="6"/>
  <c r="I31" i="6" s="1"/>
  <c r="D30" i="6"/>
  <c r="I30" i="6" s="1"/>
  <c r="D29" i="6"/>
  <c r="I29" i="6" s="1"/>
  <c r="D28" i="6"/>
  <c r="I28" i="6" s="1"/>
  <c r="D27" i="6"/>
  <c r="I27" i="6" s="1"/>
  <c r="D26" i="6"/>
  <c r="I26" i="6" s="1"/>
  <c r="D25" i="6"/>
  <c r="I25" i="6" s="1"/>
  <c r="D24" i="6"/>
  <c r="I24" i="6" s="1"/>
  <c r="D23" i="6"/>
  <c r="I23" i="6" s="1"/>
  <c r="D22" i="6"/>
  <c r="I22" i="6" s="1"/>
  <c r="D21" i="6"/>
  <c r="I21" i="6" s="1"/>
  <c r="D20" i="6"/>
  <c r="I20" i="6" s="1"/>
  <c r="D19" i="6"/>
  <c r="I19" i="6" s="1"/>
  <c r="D18" i="6"/>
  <c r="I18" i="6" s="1"/>
  <c r="D17" i="6"/>
  <c r="I17" i="6" s="1"/>
  <c r="D16" i="6"/>
  <c r="I16" i="6" s="1"/>
  <c r="D15" i="6"/>
  <c r="I15" i="6" s="1"/>
  <c r="D14" i="6"/>
  <c r="I14" i="6" s="1"/>
  <c r="D13" i="6"/>
  <c r="I13" i="6" s="1"/>
  <c r="D12" i="6"/>
  <c r="I12" i="6" s="1"/>
  <c r="D11" i="6"/>
  <c r="I11" i="6" s="1"/>
  <c r="D10" i="6"/>
  <c r="I10" i="6" s="1"/>
  <c r="D8" i="6"/>
  <c r="F8" i="6" s="1"/>
  <c r="D7" i="6"/>
  <c r="F7" i="6" s="1"/>
  <c r="B2" i="9" l="1"/>
  <c r="B2" i="6"/>
  <c r="B2" i="18"/>
  <c r="B2" i="15"/>
  <c r="B2" i="16"/>
  <c r="E2" i="4" l="1"/>
  <c r="C501" i="25" l="1"/>
  <c r="C500" i="25"/>
  <c r="C499" i="25"/>
  <c r="C498" i="25"/>
  <c r="C497" i="25"/>
  <c r="C496" i="25"/>
  <c r="C495" i="25"/>
  <c r="C494" i="25"/>
  <c r="C493" i="25"/>
  <c r="C492" i="25"/>
  <c r="C491" i="25"/>
  <c r="C490" i="25"/>
  <c r="C489" i="25"/>
  <c r="C488" i="25"/>
  <c r="C487" i="25"/>
  <c r="C486" i="25"/>
  <c r="C485" i="25"/>
  <c r="C484" i="25"/>
  <c r="C483" i="25"/>
  <c r="C482" i="25"/>
  <c r="C481" i="25"/>
  <c r="C480" i="25"/>
  <c r="C479" i="25"/>
  <c r="C478" i="25"/>
  <c r="C477" i="25"/>
  <c r="C476" i="25"/>
  <c r="C475" i="25"/>
  <c r="C474" i="25"/>
  <c r="C473" i="25"/>
  <c r="C472" i="25"/>
  <c r="C471" i="25"/>
  <c r="C470" i="25"/>
  <c r="C469" i="25"/>
  <c r="C468" i="25"/>
  <c r="C467" i="25"/>
  <c r="C466" i="25"/>
  <c r="C465" i="25"/>
  <c r="C464" i="25"/>
  <c r="C463" i="25"/>
  <c r="C462" i="25"/>
  <c r="C461" i="25"/>
  <c r="C460" i="25"/>
  <c r="C459" i="25"/>
  <c r="C458" i="25"/>
  <c r="C457" i="25"/>
  <c r="C456" i="25"/>
  <c r="C455" i="25"/>
  <c r="C454" i="25"/>
  <c r="C453" i="25"/>
  <c r="C452" i="25"/>
  <c r="C451" i="25"/>
  <c r="C450" i="25"/>
  <c r="C449" i="25"/>
  <c r="C448" i="25"/>
  <c r="C447" i="25"/>
  <c r="C446" i="25"/>
  <c r="C445" i="25"/>
  <c r="C444" i="25"/>
  <c r="C443" i="25"/>
  <c r="C442" i="25"/>
  <c r="C441" i="25"/>
  <c r="C440" i="25"/>
  <c r="C439" i="25"/>
  <c r="C438" i="25"/>
  <c r="C437" i="25"/>
  <c r="C436" i="25"/>
  <c r="C435" i="25"/>
  <c r="C434" i="25"/>
  <c r="C433" i="25"/>
  <c r="C432" i="25"/>
  <c r="C431" i="25"/>
  <c r="C430" i="25"/>
  <c r="C429" i="25"/>
  <c r="C428" i="25"/>
  <c r="C427" i="25"/>
  <c r="C426" i="25"/>
  <c r="C425" i="25"/>
  <c r="C424" i="25"/>
  <c r="C423" i="25"/>
  <c r="C422" i="25"/>
  <c r="C421" i="25"/>
  <c r="C420" i="25"/>
  <c r="C419" i="25"/>
  <c r="C418" i="25"/>
  <c r="C417" i="25"/>
  <c r="C416" i="25"/>
  <c r="C415" i="25"/>
  <c r="C414" i="25"/>
  <c r="C413" i="25"/>
  <c r="C412" i="25"/>
  <c r="C411" i="25"/>
  <c r="C410" i="25"/>
  <c r="C409" i="25"/>
  <c r="C408" i="25"/>
  <c r="C407" i="25"/>
  <c r="C406" i="25"/>
  <c r="C405" i="25"/>
  <c r="C404" i="25"/>
  <c r="C403" i="25"/>
  <c r="C402" i="25"/>
  <c r="C401" i="25"/>
  <c r="C400" i="25"/>
  <c r="C399" i="25"/>
  <c r="C398" i="25"/>
  <c r="C397" i="25"/>
  <c r="C396" i="25"/>
  <c r="C395" i="25"/>
  <c r="C394" i="25"/>
  <c r="C393" i="25"/>
  <c r="C392" i="25"/>
  <c r="C391" i="25"/>
  <c r="C390" i="25"/>
  <c r="C389" i="25"/>
  <c r="C388" i="25"/>
  <c r="C387" i="25"/>
  <c r="C386" i="25"/>
  <c r="C385" i="25"/>
  <c r="C384" i="25"/>
  <c r="C383" i="25"/>
  <c r="C382" i="25"/>
  <c r="C381" i="25"/>
  <c r="C380" i="25"/>
  <c r="C379" i="25"/>
  <c r="C378" i="25"/>
  <c r="C377" i="25"/>
  <c r="C376" i="25"/>
  <c r="C375" i="25"/>
  <c r="C374" i="25"/>
  <c r="C373" i="25"/>
  <c r="C372" i="25"/>
  <c r="C371" i="25"/>
  <c r="C370" i="25"/>
  <c r="C369" i="25"/>
  <c r="C368" i="25"/>
  <c r="C367" i="25"/>
  <c r="C366" i="25"/>
  <c r="C365" i="25"/>
  <c r="C364" i="25"/>
  <c r="C363" i="25"/>
  <c r="C362" i="25"/>
  <c r="C361" i="25"/>
  <c r="C360" i="25"/>
  <c r="C359" i="25"/>
  <c r="C358" i="25"/>
  <c r="C357" i="25"/>
  <c r="C356" i="25"/>
  <c r="C355" i="25"/>
  <c r="C354" i="25"/>
  <c r="C353" i="25"/>
  <c r="C352" i="25"/>
  <c r="C351" i="25"/>
  <c r="C350" i="25"/>
  <c r="C349" i="25"/>
  <c r="C348" i="25"/>
  <c r="C347" i="25"/>
  <c r="C346" i="25"/>
  <c r="C345" i="25"/>
  <c r="C344" i="25"/>
  <c r="C343" i="25"/>
  <c r="C342" i="25"/>
  <c r="C341" i="25"/>
  <c r="C340" i="25"/>
  <c r="C339" i="25"/>
  <c r="C338" i="25"/>
  <c r="C337" i="25"/>
  <c r="C336" i="25"/>
  <c r="C335" i="25"/>
  <c r="C334" i="25"/>
  <c r="C333" i="25"/>
  <c r="C332" i="25"/>
  <c r="C331" i="25"/>
  <c r="C330" i="25"/>
  <c r="C329" i="25"/>
  <c r="C328" i="25"/>
  <c r="C327" i="25"/>
  <c r="C326" i="25"/>
  <c r="C325" i="25"/>
  <c r="C324" i="25"/>
  <c r="C323" i="25"/>
  <c r="C322" i="25"/>
  <c r="C321" i="25"/>
  <c r="C320" i="25"/>
  <c r="C319" i="25"/>
  <c r="C318" i="25"/>
  <c r="C317" i="25"/>
  <c r="C316" i="25"/>
  <c r="C315" i="25"/>
  <c r="C314" i="25"/>
  <c r="C313" i="25"/>
  <c r="C312" i="25"/>
  <c r="C311" i="25"/>
  <c r="C310" i="25"/>
  <c r="C309" i="25"/>
  <c r="C308" i="25"/>
  <c r="C307" i="25"/>
  <c r="C306" i="25"/>
  <c r="C305" i="25"/>
  <c r="C304" i="25"/>
  <c r="C303" i="25"/>
  <c r="C302" i="25"/>
  <c r="C301" i="25"/>
  <c r="C300" i="25"/>
  <c r="C299" i="25"/>
  <c r="C298" i="25"/>
  <c r="C297" i="25"/>
  <c r="C296" i="25"/>
  <c r="C295" i="25"/>
  <c r="C294" i="25"/>
  <c r="C293" i="25"/>
  <c r="C292" i="25"/>
  <c r="C291" i="25"/>
  <c r="C290" i="25"/>
  <c r="C289" i="25"/>
  <c r="C288" i="25"/>
  <c r="C287" i="25"/>
  <c r="C286" i="25"/>
  <c r="C285" i="25"/>
  <c r="C284" i="25"/>
  <c r="C283" i="25"/>
  <c r="C282" i="25"/>
  <c r="C281" i="25"/>
  <c r="C280" i="25"/>
  <c r="C279" i="25"/>
  <c r="C278" i="25"/>
  <c r="C277" i="25"/>
  <c r="C276" i="25"/>
  <c r="C275" i="25"/>
  <c r="C274" i="25"/>
  <c r="C273" i="25"/>
  <c r="C272" i="25"/>
  <c r="C271" i="25"/>
  <c r="C270" i="25"/>
  <c r="C269" i="25"/>
  <c r="C268" i="25"/>
  <c r="C267" i="25"/>
  <c r="C266" i="25"/>
  <c r="C265" i="25"/>
  <c r="C264" i="25"/>
  <c r="C263" i="25"/>
  <c r="C262" i="25"/>
  <c r="C261" i="25"/>
  <c r="C260" i="25"/>
  <c r="C259" i="25"/>
  <c r="C258" i="25"/>
  <c r="C257" i="25"/>
  <c r="C256" i="25"/>
  <c r="C255" i="25"/>
  <c r="C254" i="25"/>
  <c r="C253" i="25"/>
  <c r="C252" i="25"/>
  <c r="C251" i="25"/>
  <c r="C250" i="25"/>
  <c r="C249" i="25"/>
  <c r="C248" i="25"/>
  <c r="C247" i="25"/>
  <c r="C246" i="25"/>
  <c r="C245" i="25"/>
  <c r="C244" i="25"/>
  <c r="C243" i="25"/>
  <c r="C242" i="25"/>
  <c r="C241" i="25"/>
  <c r="C240" i="25"/>
  <c r="C239" i="25"/>
  <c r="C238" i="25"/>
  <c r="C237" i="25"/>
  <c r="C236" i="25"/>
  <c r="C235" i="25"/>
  <c r="C234" i="25"/>
  <c r="C233" i="25"/>
  <c r="C232" i="25"/>
  <c r="C231" i="25"/>
  <c r="C230" i="25"/>
  <c r="C229" i="25"/>
  <c r="C228" i="25"/>
  <c r="C227" i="25"/>
  <c r="C226" i="25"/>
  <c r="C225" i="25"/>
  <c r="C224" i="25"/>
  <c r="C223" i="25"/>
  <c r="C222" i="25"/>
  <c r="C221" i="25"/>
  <c r="C220" i="25"/>
  <c r="C219" i="25"/>
  <c r="C218" i="25"/>
  <c r="C217" i="25"/>
  <c r="C216" i="25"/>
  <c r="C215" i="25"/>
  <c r="C214" i="25"/>
  <c r="C213" i="25"/>
  <c r="C212" i="25"/>
  <c r="C211" i="25"/>
  <c r="C210" i="25"/>
  <c r="C209" i="25"/>
  <c r="C208" i="25"/>
  <c r="C207" i="25"/>
  <c r="C206" i="25"/>
  <c r="C205" i="25"/>
  <c r="C204" i="25"/>
  <c r="C203" i="25"/>
  <c r="C202" i="25"/>
  <c r="C201" i="25"/>
  <c r="C200" i="25"/>
  <c r="C199" i="25"/>
  <c r="C198" i="25"/>
  <c r="C197" i="25"/>
  <c r="C196" i="25"/>
  <c r="C195" i="25"/>
  <c r="C194" i="25"/>
  <c r="C193" i="25"/>
  <c r="C192" i="25"/>
  <c r="C191" i="25"/>
  <c r="C190" i="25"/>
  <c r="C189" i="25"/>
  <c r="C188" i="25"/>
  <c r="C187" i="25"/>
  <c r="C186" i="25"/>
  <c r="C185" i="25"/>
  <c r="C184" i="25"/>
  <c r="C183" i="25"/>
  <c r="C182" i="25"/>
  <c r="C181" i="25"/>
  <c r="C180" i="25"/>
  <c r="C179" i="25"/>
  <c r="C178" i="25"/>
  <c r="C177" i="25"/>
  <c r="C176" i="25"/>
  <c r="C175" i="25"/>
  <c r="C174" i="25"/>
  <c r="C173" i="25"/>
  <c r="C172" i="25"/>
  <c r="C171" i="25"/>
  <c r="C170" i="25"/>
  <c r="C169" i="25"/>
  <c r="C168" i="25"/>
  <c r="C167" i="25"/>
  <c r="C166" i="25"/>
  <c r="C165" i="25"/>
  <c r="C164" i="25"/>
  <c r="C163" i="25"/>
  <c r="C162" i="25"/>
  <c r="C161" i="25"/>
  <c r="C160" i="25"/>
  <c r="C159" i="25"/>
  <c r="C158" i="25"/>
  <c r="C157" i="25"/>
  <c r="C156" i="25"/>
  <c r="C155" i="25"/>
  <c r="C154" i="25"/>
  <c r="C153" i="25"/>
  <c r="C152" i="25"/>
  <c r="C151" i="25"/>
  <c r="C150" i="25"/>
  <c r="C149" i="25"/>
  <c r="C148" i="25"/>
  <c r="C147" i="25"/>
  <c r="C146" i="25"/>
  <c r="C145" i="25"/>
  <c r="C144" i="25"/>
  <c r="C143" i="25"/>
  <c r="C142" i="25"/>
  <c r="C141" i="25"/>
  <c r="C140" i="25"/>
  <c r="C139" i="25"/>
  <c r="C138" i="25"/>
  <c r="C137" i="25"/>
  <c r="C136" i="25"/>
  <c r="C135" i="25"/>
  <c r="C134" i="25"/>
  <c r="C133" i="25"/>
  <c r="C132" i="25"/>
  <c r="C131" i="25"/>
  <c r="C130" i="25"/>
  <c r="C129" i="25"/>
  <c r="C128" i="25"/>
  <c r="C127" i="25"/>
  <c r="C126" i="25"/>
  <c r="C125" i="25"/>
  <c r="C124" i="25"/>
  <c r="C123" i="25"/>
  <c r="C122" i="25"/>
  <c r="C121" i="25"/>
  <c r="C120" i="25"/>
  <c r="C119" i="25"/>
  <c r="C118" i="25"/>
  <c r="C117" i="25"/>
  <c r="C116" i="25"/>
  <c r="C115" i="25"/>
  <c r="C114" i="25"/>
  <c r="C113" i="25"/>
  <c r="C112" i="25"/>
  <c r="C111" i="25"/>
  <c r="C110" i="25"/>
  <c r="C109" i="25"/>
  <c r="C108" i="25"/>
  <c r="C107" i="25"/>
  <c r="C106" i="25"/>
  <c r="C105" i="25"/>
  <c r="C104" i="25"/>
  <c r="C103" i="25"/>
  <c r="C102" i="25"/>
  <c r="C101" i="25"/>
  <c r="C100" i="25"/>
  <c r="C99" i="25"/>
  <c r="C98" i="25"/>
  <c r="C97" i="25"/>
  <c r="C96" i="25"/>
  <c r="C95" i="25"/>
  <c r="C94" i="25"/>
  <c r="C93" i="25"/>
  <c r="C92" i="25"/>
  <c r="C91" i="25"/>
  <c r="C90" i="25"/>
  <c r="C89" i="25"/>
  <c r="C88" i="25"/>
  <c r="C87" i="25"/>
  <c r="C86" i="25"/>
  <c r="C85" i="25"/>
  <c r="C84" i="25"/>
  <c r="C83" i="25"/>
  <c r="C82" i="25"/>
  <c r="C81" i="25"/>
  <c r="C80" i="25"/>
  <c r="C79" i="25"/>
  <c r="C78" i="25"/>
  <c r="C77" i="25"/>
  <c r="C76" i="25"/>
  <c r="C75" i="25"/>
  <c r="C74" i="25"/>
  <c r="C73" i="25"/>
  <c r="C72" i="25"/>
  <c r="C71" i="25"/>
  <c r="C70" i="25"/>
  <c r="C69" i="25"/>
  <c r="C68" i="25"/>
  <c r="C67" i="25"/>
  <c r="C66" i="25"/>
  <c r="C65" i="25"/>
  <c r="C64" i="25"/>
  <c r="C63" i="25"/>
  <c r="C62" i="25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C7" i="25"/>
  <c r="C6" i="25"/>
  <c r="C5" i="25"/>
  <c r="B501" i="25"/>
  <c r="B500" i="25"/>
  <c r="B499" i="25"/>
  <c r="B498" i="25"/>
  <c r="B497" i="25"/>
  <c r="B496" i="25"/>
  <c r="B495" i="25"/>
  <c r="B494" i="25"/>
  <c r="B493" i="25"/>
  <c r="B492" i="25"/>
  <c r="B491" i="25"/>
  <c r="B490" i="25"/>
  <c r="B489" i="25"/>
  <c r="B488" i="25"/>
  <c r="B487" i="25"/>
  <c r="B486" i="25"/>
  <c r="B485" i="25"/>
  <c r="B484" i="25"/>
  <c r="B483" i="25"/>
  <c r="B482" i="25"/>
  <c r="B481" i="25"/>
  <c r="B480" i="25"/>
  <c r="B479" i="25"/>
  <c r="B478" i="25"/>
  <c r="B477" i="25"/>
  <c r="B476" i="25"/>
  <c r="B475" i="25"/>
  <c r="B474" i="25"/>
  <c r="B473" i="25"/>
  <c r="B472" i="25"/>
  <c r="B471" i="25"/>
  <c r="B470" i="25"/>
  <c r="B469" i="25"/>
  <c r="B468" i="25"/>
  <c r="B467" i="25"/>
  <c r="B466" i="25"/>
  <c r="B465" i="25"/>
  <c r="B464" i="25"/>
  <c r="B463" i="25"/>
  <c r="B462" i="25"/>
  <c r="B461" i="25"/>
  <c r="B460" i="25"/>
  <c r="B459" i="25"/>
  <c r="B458" i="25"/>
  <c r="B457" i="25"/>
  <c r="B456" i="25"/>
  <c r="B455" i="25"/>
  <c r="B454" i="25"/>
  <c r="B453" i="25"/>
  <c r="B452" i="25"/>
  <c r="B451" i="25"/>
  <c r="B450" i="25"/>
  <c r="B449" i="25"/>
  <c r="B448" i="25"/>
  <c r="B447" i="25"/>
  <c r="B446" i="25"/>
  <c r="B445" i="25"/>
  <c r="B444" i="25"/>
  <c r="B443" i="25"/>
  <c r="B442" i="25"/>
  <c r="B441" i="25"/>
  <c r="B440" i="25"/>
  <c r="B439" i="25"/>
  <c r="B438" i="25"/>
  <c r="B437" i="25"/>
  <c r="B436" i="25"/>
  <c r="B435" i="25"/>
  <c r="B434" i="25"/>
  <c r="B433" i="25"/>
  <c r="B432" i="25"/>
  <c r="B431" i="25"/>
  <c r="B430" i="25"/>
  <c r="B429" i="25"/>
  <c r="B428" i="25"/>
  <c r="B427" i="25"/>
  <c r="B426" i="25"/>
  <c r="B425" i="25"/>
  <c r="B424" i="25"/>
  <c r="B423" i="25"/>
  <c r="B422" i="25"/>
  <c r="B421" i="25"/>
  <c r="B420" i="25"/>
  <c r="B419" i="25"/>
  <c r="B418" i="25"/>
  <c r="B417" i="25"/>
  <c r="B416" i="25"/>
  <c r="B415" i="25"/>
  <c r="B414" i="25"/>
  <c r="B413" i="25"/>
  <c r="B412" i="25"/>
  <c r="B411" i="25"/>
  <c r="B410" i="25"/>
  <c r="B409" i="25"/>
  <c r="B408" i="25"/>
  <c r="B407" i="25"/>
  <c r="B406" i="25"/>
  <c r="B405" i="25"/>
  <c r="B404" i="25"/>
  <c r="B403" i="25"/>
  <c r="B402" i="25"/>
  <c r="B401" i="25"/>
  <c r="B400" i="25"/>
  <c r="B399" i="25"/>
  <c r="B398" i="25"/>
  <c r="B397" i="25"/>
  <c r="B396" i="25"/>
  <c r="B395" i="25"/>
  <c r="B394" i="25"/>
  <c r="B393" i="25"/>
  <c r="B392" i="25"/>
  <c r="B391" i="25"/>
  <c r="B390" i="25"/>
  <c r="B389" i="25"/>
  <c r="B388" i="25"/>
  <c r="B387" i="25"/>
  <c r="B386" i="25"/>
  <c r="B385" i="25"/>
  <c r="B384" i="25"/>
  <c r="B383" i="25"/>
  <c r="B382" i="25"/>
  <c r="B381" i="25"/>
  <c r="B380" i="25"/>
  <c r="B379" i="25"/>
  <c r="B378" i="25"/>
  <c r="B377" i="25"/>
  <c r="B376" i="25"/>
  <c r="B375" i="25"/>
  <c r="B374" i="25"/>
  <c r="B373" i="25"/>
  <c r="B372" i="25"/>
  <c r="B371" i="25"/>
  <c r="B370" i="25"/>
  <c r="B369" i="25"/>
  <c r="B368" i="25"/>
  <c r="B367" i="25"/>
  <c r="B366" i="25"/>
  <c r="B365" i="25"/>
  <c r="B364" i="25"/>
  <c r="B363" i="25"/>
  <c r="B362" i="25"/>
  <c r="B361" i="25"/>
  <c r="B360" i="25"/>
  <c r="B359" i="25"/>
  <c r="B358" i="25"/>
  <c r="B357" i="25"/>
  <c r="B356" i="25"/>
  <c r="B355" i="25"/>
  <c r="B354" i="25"/>
  <c r="B353" i="25"/>
  <c r="B352" i="25"/>
  <c r="B351" i="25"/>
  <c r="B350" i="25"/>
  <c r="B349" i="25"/>
  <c r="B348" i="25"/>
  <c r="B347" i="25"/>
  <c r="B346" i="25"/>
  <c r="B345" i="25"/>
  <c r="B344" i="25"/>
  <c r="B343" i="25"/>
  <c r="B342" i="25"/>
  <c r="B341" i="25"/>
  <c r="B340" i="25"/>
  <c r="B339" i="25"/>
  <c r="B338" i="25"/>
  <c r="B337" i="25"/>
  <c r="B336" i="25"/>
  <c r="B335" i="25"/>
  <c r="B334" i="25"/>
  <c r="B333" i="25"/>
  <c r="B332" i="25"/>
  <c r="B331" i="25"/>
  <c r="B330" i="25"/>
  <c r="B329" i="25"/>
  <c r="B328" i="25"/>
  <c r="B327" i="25"/>
  <c r="B326" i="25"/>
  <c r="B325" i="25"/>
  <c r="B324" i="25"/>
  <c r="B323" i="25"/>
  <c r="B322" i="25"/>
  <c r="B321" i="25"/>
  <c r="B320" i="25"/>
  <c r="B319" i="25"/>
  <c r="B318" i="25"/>
  <c r="B317" i="25"/>
  <c r="B316" i="25"/>
  <c r="B315" i="25"/>
  <c r="B314" i="25"/>
  <c r="B313" i="25"/>
  <c r="B312" i="25"/>
  <c r="B311" i="25"/>
  <c r="B310" i="25"/>
  <c r="B309" i="25"/>
  <c r="B308" i="25"/>
  <c r="B307" i="25"/>
  <c r="B306" i="25"/>
  <c r="B305" i="25"/>
  <c r="B304" i="25"/>
  <c r="B303" i="25"/>
  <c r="B302" i="25"/>
  <c r="B301" i="25"/>
  <c r="B300" i="25"/>
  <c r="B299" i="25"/>
  <c r="B298" i="25"/>
  <c r="B297" i="25"/>
  <c r="B296" i="25"/>
  <c r="B295" i="25"/>
  <c r="B294" i="25"/>
  <c r="B293" i="25"/>
  <c r="B292" i="25"/>
  <c r="B291" i="25"/>
  <c r="B290" i="25"/>
  <c r="B289" i="25"/>
  <c r="B288" i="25"/>
  <c r="B287" i="25"/>
  <c r="B286" i="25"/>
  <c r="B285" i="25"/>
  <c r="B284" i="25"/>
  <c r="B283" i="25"/>
  <c r="B282" i="25"/>
  <c r="B281" i="25"/>
  <c r="B280" i="25"/>
  <c r="B279" i="25"/>
  <c r="B278" i="25"/>
  <c r="B277" i="25"/>
  <c r="B276" i="25"/>
  <c r="B275" i="25"/>
  <c r="B274" i="25"/>
  <c r="B273" i="25"/>
  <c r="B272" i="25"/>
  <c r="B271" i="25"/>
  <c r="B270" i="25"/>
  <c r="B269" i="25"/>
  <c r="B268" i="25"/>
  <c r="B267" i="25"/>
  <c r="B266" i="25"/>
  <c r="B265" i="25"/>
  <c r="B264" i="25"/>
  <c r="B263" i="25"/>
  <c r="B262" i="25"/>
  <c r="B261" i="25"/>
  <c r="B260" i="25"/>
  <c r="B259" i="25"/>
  <c r="B258" i="25"/>
  <c r="B257" i="25"/>
  <c r="B256" i="25"/>
  <c r="B255" i="25"/>
  <c r="B254" i="25"/>
  <c r="B253" i="25"/>
  <c r="B252" i="25"/>
  <c r="B251" i="25"/>
  <c r="B250" i="25"/>
  <c r="B249" i="25"/>
  <c r="B248" i="25"/>
  <c r="B247" i="25"/>
  <c r="B246" i="25"/>
  <c r="B245" i="25"/>
  <c r="B244" i="25"/>
  <c r="B243" i="25"/>
  <c r="B242" i="25"/>
  <c r="B241" i="25"/>
  <c r="B240" i="25"/>
  <c r="B239" i="25"/>
  <c r="B238" i="25"/>
  <c r="B237" i="25"/>
  <c r="B236" i="25"/>
  <c r="B235" i="25"/>
  <c r="B234" i="25"/>
  <c r="B233" i="25"/>
  <c r="B232" i="25"/>
  <c r="B231" i="25"/>
  <c r="B230" i="25"/>
  <c r="B229" i="25"/>
  <c r="B228" i="25"/>
  <c r="B227" i="25"/>
  <c r="B226" i="25"/>
  <c r="B225" i="25"/>
  <c r="B224" i="25"/>
  <c r="B223" i="25"/>
  <c r="B222" i="25"/>
  <c r="B221" i="25"/>
  <c r="B220" i="25"/>
  <c r="B219" i="25"/>
  <c r="B218" i="25"/>
  <c r="B217" i="25"/>
  <c r="B216" i="25"/>
  <c r="B215" i="25"/>
  <c r="B214" i="25"/>
  <c r="B213" i="25"/>
  <c r="B212" i="25"/>
  <c r="B211" i="25"/>
  <c r="B210" i="25"/>
  <c r="B209" i="25"/>
  <c r="B208" i="25"/>
  <c r="B207" i="25"/>
  <c r="B206" i="25"/>
  <c r="B205" i="25"/>
  <c r="B204" i="25"/>
  <c r="B203" i="25"/>
  <c r="B202" i="25"/>
  <c r="B201" i="25"/>
  <c r="B200" i="25"/>
  <c r="B199" i="25"/>
  <c r="B198" i="25"/>
  <c r="B197" i="25"/>
  <c r="B196" i="25"/>
  <c r="B195" i="25"/>
  <c r="B194" i="25"/>
  <c r="B193" i="25"/>
  <c r="B192" i="25"/>
  <c r="B191" i="25"/>
  <c r="B190" i="25"/>
  <c r="B189" i="25"/>
  <c r="B188" i="25"/>
  <c r="B187" i="25"/>
  <c r="B186" i="25"/>
  <c r="B185" i="25"/>
  <c r="B184" i="25"/>
  <c r="B183" i="25"/>
  <c r="B182" i="25"/>
  <c r="B181" i="25"/>
  <c r="B180" i="25"/>
  <c r="B179" i="25"/>
  <c r="B178" i="25"/>
  <c r="B177" i="25"/>
  <c r="B176" i="25"/>
  <c r="B175" i="25"/>
  <c r="B174" i="25"/>
  <c r="B173" i="25"/>
  <c r="B172" i="25"/>
  <c r="B171" i="25"/>
  <c r="B170" i="25"/>
  <c r="B169" i="25"/>
  <c r="B168" i="25"/>
  <c r="B167" i="25"/>
  <c r="B166" i="25"/>
  <c r="B165" i="25"/>
  <c r="B164" i="25"/>
  <c r="B163" i="25"/>
  <c r="B162" i="25"/>
  <c r="B161" i="25"/>
  <c r="B160" i="25"/>
  <c r="B159" i="25"/>
  <c r="B158" i="25"/>
  <c r="B157" i="25"/>
  <c r="B156" i="25"/>
  <c r="B155" i="25"/>
  <c r="B154" i="25"/>
  <c r="B153" i="25"/>
  <c r="B152" i="25"/>
  <c r="B151" i="25"/>
  <c r="B150" i="25"/>
  <c r="B149" i="25"/>
  <c r="B148" i="25"/>
  <c r="B147" i="25"/>
  <c r="B146" i="25"/>
  <c r="B145" i="25"/>
  <c r="B144" i="25"/>
  <c r="B143" i="25"/>
  <c r="B142" i="25"/>
  <c r="B141" i="25"/>
  <c r="B140" i="25"/>
  <c r="B139" i="25"/>
  <c r="B138" i="25"/>
  <c r="B137" i="25"/>
  <c r="B136" i="25"/>
  <c r="B135" i="25"/>
  <c r="B134" i="25"/>
  <c r="B133" i="25"/>
  <c r="B132" i="25"/>
  <c r="B131" i="25"/>
  <c r="B130" i="25"/>
  <c r="B129" i="25"/>
  <c r="B128" i="25"/>
  <c r="B127" i="25"/>
  <c r="B126" i="25"/>
  <c r="B125" i="25"/>
  <c r="B124" i="25"/>
  <c r="B123" i="25"/>
  <c r="B122" i="25"/>
  <c r="B121" i="25"/>
  <c r="B120" i="25"/>
  <c r="B119" i="25"/>
  <c r="B118" i="25"/>
  <c r="B117" i="25"/>
  <c r="B116" i="25"/>
  <c r="B115" i="25"/>
  <c r="B114" i="25"/>
  <c r="B113" i="25"/>
  <c r="B112" i="25"/>
  <c r="B111" i="25"/>
  <c r="B110" i="25"/>
  <c r="B109" i="25"/>
  <c r="B108" i="25"/>
  <c r="B107" i="25"/>
  <c r="B106" i="25"/>
  <c r="B105" i="25"/>
  <c r="B104" i="25"/>
  <c r="B103" i="25"/>
  <c r="B102" i="25"/>
  <c r="B101" i="25"/>
  <c r="B100" i="25"/>
  <c r="B99" i="25"/>
  <c r="B98" i="25"/>
  <c r="B97" i="25"/>
  <c r="B96" i="25"/>
  <c r="B95" i="25"/>
  <c r="B94" i="25"/>
  <c r="B93" i="25"/>
  <c r="B92" i="25"/>
  <c r="B91" i="25"/>
  <c r="B90" i="25"/>
  <c r="B89" i="25"/>
  <c r="B88" i="25"/>
  <c r="B87" i="25"/>
  <c r="B86" i="25"/>
  <c r="B85" i="25"/>
  <c r="B84" i="25"/>
  <c r="B83" i="25"/>
  <c r="B82" i="25"/>
  <c r="B81" i="25"/>
  <c r="B80" i="25"/>
  <c r="B79" i="25"/>
  <c r="B78" i="25"/>
  <c r="B77" i="25"/>
  <c r="B76" i="25"/>
  <c r="B75" i="25"/>
  <c r="B74" i="25"/>
  <c r="B73" i="25"/>
  <c r="B72" i="25"/>
  <c r="B71" i="25"/>
  <c r="B70" i="25"/>
  <c r="B69" i="25"/>
  <c r="B68" i="25"/>
  <c r="B67" i="25"/>
  <c r="B66" i="25"/>
  <c r="B65" i="25"/>
  <c r="B64" i="25"/>
  <c r="B63" i="25"/>
  <c r="B62" i="25"/>
  <c r="B61" i="25"/>
  <c r="B60" i="25"/>
  <c r="B59" i="25"/>
  <c r="B58" i="25"/>
  <c r="B57" i="25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6" i="25"/>
  <c r="B5" i="25"/>
  <c r="D9" i="6" l="1"/>
  <c r="I9" i="6" s="1"/>
  <c r="F9" i="6" l="1"/>
  <c r="F3" i="6" s="1"/>
  <c r="G2" i="4"/>
  <c r="G500" i="6" l="1"/>
  <c r="G468" i="6"/>
  <c r="G436" i="6"/>
  <c r="G404" i="6"/>
  <c r="G372" i="6"/>
  <c r="G340" i="6"/>
  <c r="G308" i="6"/>
  <c r="G276" i="6"/>
  <c r="G244" i="6"/>
  <c r="G212" i="6"/>
  <c r="G180" i="6"/>
  <c r="G487" i="6"/>
  <c r="G455" i="6"/>
  <c r="G423" i="6"/>
  <c r="G391" i="6"/>
  <c r="G359" i="6"/>
  <c r="G327" i="6"/>
  <c r="G295" i="6"/>
  <c r="G263" i="6"/>
  <c r="G231" i="6"/>
  <c r="G199" i="6"/>
  <c r="G167" i="6"/>
  <c r="G474" i="6"/>
  <c r="G442" i="6"/>
  <c r="G410" i="6"/>
  <c r="G378" i="6"/>
  <c r="G346" i="6"/>
  <c r="G314" i="6"/>
  <c r="G282" i="6"/>
  <c r="G250" i="6"/>
  <c r="G218" i="6"/>
  <c r="G186" i="6"/>
  <c r="G333" i="6"/>
  <c r="G377" i="6"/>
  <c r="G162" i="6"/>
  <c r="G130" i="6"/>
  <c r="G98" i="6"/>
  <c r="G66" i="6"/>
  <c r="G34" i="6"/>
  <c r="G453" i="6"/>
  <c r="G197" i="6"/>
  <c r="G273" i="6"/>
  <c r="G149" i="6"/>
  <c r="G117" i="6"/>
  <c r="G85" i="6"/>
  <c r="G53" i="6"/>
  <c r="G21" i="6"/>
  <c r="G349" i="6"/>
  <c r="G457" i="6"/>
  <c r="G201" i="6"/>
  <c r="G140" i="6"/>
  <c r="G108" i="6"/>
  <c r="G76" i="6"/>
  <c r="G44" i="6"/>
  <c r="G12" i="6"/>
  <c r="G277" i="6"/>
  <c r="G169" i="6"/>
  <c r="G131" i="6"/>
  <c r="G99" i="6"/>
  <c r="G67" i="6"/>
  <c r="G35" i="6"/>
  <c r="G481" i="6"/>
  <c r="G460" i="6"/>
  <c r="G428" i="6"/>
  <c r="G364" i="6"/>
  <c r="G300" i="6"/>
  <c r="G236" i="6"/>
  <c r="G172" i="6"/>
  <c r="G447" i="6"/>
  <c r="G383" i="6"/>
  <c r="G319" i="6"/>
  <c r="G255" i="6"/>
  <c r="G191" i="6"/>
  <c r="G466" i="6"/>
  <c r="G402" i="6"/>
  <c r="G338" i="6"/>
  <c r="G274" i="6"/>
  <c r="G210" i="6"/>
  <c r="G269" i="6"/>
  <c r="G154" i="6"/>
  <c r="G90" i="6"/>
  <c r="G26" i="6"/>
  <c r="G465" i="6"/>
  <c r="G141" i="6"/>
  <c r="G77" i="6"/>
  <c r="G496" i="6"/>
  <c r="G464" i="6"/>
  <c r="G432" i="6"/>
  <c r="G400" i="6"/>
  <c r="G368" i="6"/>
  <c r="G336" i="6"/>
  <c r="G304" i="6"/>
  <c r="G272" i="6"/>
  <c r="G240" i="6"/>
  <c r="G208" i="6"/>
  <c r="G176" i="6"/>
  <c r="G483" i="6"/>
  <c r="G451" i="6"/>
  <c r="G419" i="6"/>
  <c r="G387" i="6"/>
  <c r="G355" i="6"/>
  <c r="G323" i="6"/>
  <c r="G291" i="6"/>
  <c r="G259" i="6"/>
  <c r="G227" i="6"/>
  <c r="G195" i="6"/>
  <c r="G163" i="6"/>
  <c r="G470" i="6"/>
  <c r="G438" i="6"/>
  <c r="G406" i="6"/>
  <c r="G374" i="6"/>
  <c r="G342" i="6"/>
  <c r="G310" i="6"/>
  <c r="G278" i="6"/>
  <c r="G246" i="6"/>
  <c r="G214" i="6"/>
  <c r="G182" i="6"/>
  <c r="G301" i="6"/>
  <c r="G345" i="6"/>
  <c r="G158" i="6"/>
  <c r="G126" i="6"/>
  <c r="G94" i="6"/>
  <c r="G62" i="6"/>
  <c r="G30" i="6"/>
  <c r="G421" i="6"/>
  <c r="G497" i="6"/>
  <c r="G241" i="6"/>
  <c r="G145" i="6"/>
  <c r="G113" i="6"/>
  <c r="G81" i="6"/>
  <c r="G49" i="6"/>
  <c r="G17" i="6"/>
  <c r="G317" i="6"/>
  <c r="G425" i="6"/>
  <c r="G170" i="6"/>
  <c r="G136" i="6"/>
  <c r="G104" i="6"/>
  <c r="G72" i="6"/>
  <c r="G40" i="6"/>
  <c r="G8" i="6"/>
  <c r="G245" i="6"/>
  <c r="G159" i="6"/>
  <c r="G127" i="6"/>
  <c r="G95" i="6"/>
  <c r="G63" i="6"/>
  <c r="G31" i="6"/>
  <c r="G449" i="6"/>
  <c r="G492" i="6"/>
  <c r="G396" i="6"/>
  <c r="G332" i="6"/>
  <c r="G268" i="6"/>
  <c r="G204" i="6"/>
  <c r="G479" i="6"/>
  <c r="G415" i="6"/>
  <c r="G351" i="6"/>
  <c r="G287" i="6"/>
  <c r="G223" i="6"/>
  <c r="G498" i="6"/>
  <c r="G434" i="6"/>
  <c r="G370" i="6"/>
  <c r="G306" i="6"/>
  <c r="G242" i="6"/>
  <c r="G178" i="6"/>
  <c r="G313" i="6"/>
  <c r="G122" i="6"/>
  <c r="G58" i="6"/>
  <c r="G389" i="6"/>
  <c r="G209" i="6"/>
  <c r="G109" i="6"/>
  <c r="G45" i="6"/>
  <c r="G484" i="6"/>
  <c r="G452" i="6"/>
  <c r="G420" i="6"/>
  <c r="G388" i="6"/>
  <c r="G356" i="6"/>
  <c r="G324" i="6"/>
  <c r="G292" i="6"/>
  <c r="G260" i="6"/>
  <c r="G228" i="6"/>
  <c r="G196" i="6"/>
  <c r="G164" i="6"/>
  <c r="G471" i="6"/>
  <c r="G439" i="6"/>
  <c r="G407" i="6"/>
  <c r="G375" i="6"/>
  <c r="G343" i="6"/>
  <c r="G311" i="6"/>
  <c r="G279" i="6"/>
  <c r="G247" i="6"/>
  <c r="G215" i="6"/>
  <c r="G183" i="6"/>
  <c r="G490" i="6"/>
  <c r="G458" i="6"/>
  <c r="G426" i="6"/>
  <c r="G394" i="6"/>
  <c r="G362" i="6"/>
  <c r="G330" i="6"/>
  <c r="G298" i="6"/>
  <c r="G266" i="6"/>
  <c r="G234" i="6"/>
  <c r="G202" i="6"/>
  <c r="G461" i="6"/>
  <c r="G205" i="6"/>
  <c r="G249" i="6"/>
  <c r="G146" i="6"/>
  <c r="G114" i="6"/>
  <c r="G82" i="6"/>
  <c r="G50" i="6"/>
  <c r="G18" i="6"/>
  <c r="G325" i="6"/>
  <c r="G401" i="6"/>
  <c r="G166" i="6"/>
  <c r="G133" i="6"/>
  <c r="G101" i="6"/>
  <c r="G69" i="6"/>
  <c r="G37" i="6"/>
  <c r="G477" i="6"/>
  <c r="G221" i="6"/>
  <c r="G329" i="6"/>
  <c r="G156" i="6"/>
  <c r="G124" i="6"/>
  <c r="G92" i="6"/>
  <c r="G60" i="6"/>
  <c r="G28" i="6"/>
  <c r="G405" i="6"/>
  <c r="G9" i="6"/>
  <c r="G488" i="6"/>
  <c r="G424" i="6"/>
  <c r="G360" i="6"/>
  <c r="G296" i="6"/>
  <c r="G232" i="6"/>
  <c r="G168" i="6"/>
  <c r="G443" i="6"/>
  <c r="G379" i="6"/>
  <c r="G315" i="6"/>
  <c r="G251" i="6"/>
  <c r="G187" i="6"/>
  <c r="G462" i="6"/>
  <c r="G398" i="6"/>
  <c r="G334" i="6"/>
  <c r="G270" i="6"/>
  <c r="G206" i="6"/>
  <c r="G237" i="6"/>
  <c r="G150" i="6"/>
  <c r="G86" i="6"/>
  <c r="G22" i="6"/>
  <c r="G433" i="6"/>
  <c r="G137" i="6"/>
  <c r="G73" i="6"/>
  <c r="G13" i="6"/>
  <c r="G7" i="6"/>
  <c r="G160" i="6"/>
  <c r="G112" i="6"/>
  <c r="G56" i="6"/>
  <c r="G469" i="6"/>
  <c r="G193" i="6"/>
  <c r="G123" i="6"/>
  <c r="G83" i="6"/>
  <c r="G43" i="6"/>
  <c r="G417" i="6"/>
  <c r="G412" i="6"/>
  <c r="G348" i="6"/>
  <c r="G220" i="6"/>
  <c r="G431" i="6"/>
  <c r="G303" i="6"/>
  <c r="G175" i="6"/>
  <c r="G386" i="6"/>
  <c r="G258" i="6"/>
  <c r="G441" i="6"/>
  <c r="G74" i="6"/>
  <c r="G337" i="6"/>
  <c r="G61" i="6"/>
  <c r="G393" i="6"/>
  <c r="G96" i="6"/>
  <c r="G373" i="6"/>
  <c r="G115" i="6"/>
  <c r="G27" i="6"/>
  <c r="G472" i="6"/>
  <c r="G280" i="6"/>
  <c r="G491" i="6"/>
  <c r="G363" i="6"/>
  <c r="G235" i="6"/>
  <c r="G446" i="6"/>
  <c r="G318" i="6"/>
  <c r="G190" i="6"/>
  <c r="G134" i="6"/>
  <c r="G485" i="6"/>
  <c r="G121" i="6"/>
  <c r="G413" i="6"/>
  <c r="G144" i="6"/>
  <c r="G36" i="6"/>
  <c r="G151" i="6"/>
  <c r="G71" i="6"/>
  <c r="G321" i="6"/>
  <c r="G384" i="6"/>
  <c r="G256" i="6"/>
  <c r="G467" i="6"/>
  <c r="G339" i="6"/>
  <c r="G211" i="6"/>
  <c r="G422" i="6"/>
  <c r="G294" i="6"/>
  <c r="G217" i="6"/>
  <c r="G293" i="6"/>
  <c r="G33" i="6"/>
  <c r="G265" i="6"/>
  <c r="G24" i="6"/>
  <c r="G103" i="6"/>
  <c r="G257" i="6"/>
  <c r="G380" i="6"/>
  <c r="G252" i="6"/>
  <c r="G463" i="6"/>
  <c r="G399" i="6"/>
  <c r="G271" i="6"/>
  <c r="G482" i="6"/>
  <c r="G290" i="6"/>
  <c r="G397" i="6"/>
  <c r="G106" i="6"/>
  <c r="G157" i="6"/>
  <c r="G29" i="6"/>
  <c r="G120" i="6"/>
  <c r="G181" i="6"/>
  <c r="G51" i="6"/>
  <c r="G480" i="6"/>
  <c r="G416" i="6"/>
  <c r="G352" i="6"/>
  <c r="G288" i="6"/>
  <c r="G224" i="6"/>
  <c r="G499" i="6"/>
  <c r="G435" i="6"/>
  <c r="G371" i="6"/>
  <c r="G307" i="6"/>
  <c r="G243" i="6"/>
  <c r="G179" i="6"/>
  <c r="G454" i="6"/>
  <c r="G390" i="6"/>
  <c r="G326" i="6"/>
  <c r="G262" i="6"/>
  <c r="G198" i="6"/>
  <c r="G473" i="6"/>
  <c r="G142" i="6"/>
  <c r="G78" i="6"/>
  <c r="G14" i="6"/>
  <c r="G369" i="6"/>
  <c r="G129" i="6"/>
  <c r="G65" i="6"/>
  <c r="G6" i="6"/>
  <c r="G489" i="6"/>
  <c r="G152" i="6"/>
  <c r="G100" i="6"/>
  <c r="G52" i="6"/>
  <c r="G437" i="6"/>
  <c r="G174" i="6"/>
  <c r="G119" i="6"/>
  <c r="G79" i="6"/>
  <c r="G39" i="6"/>
  <c r="G385" i="6"/>
  <c r="G476" i="6"/>
  <c r="G284" i="6"/>
  <c r="G495" i="6"/>
  <c r="G367" i="6"/>
  <c r="G239" i="6"/>
  <c r="G450" i="6"/>
  <c r="G322" i="6"/>
  <c r="G194" i="6"/>
  <c r="G138" i="6"/>
  <c r="G10" i="6"/>
  <c r="G125" i="6"/>
  <c r="G445" i="6"/>
  <c r="G148" i="6"/>
  <c r="G48" i="6"/>
  <c r="G155" i="6"/>
  <c r="G75" i="6"/>
  <c r="G353" i="6"/>
  <c r="G408" i="6"/>
  <c r="G344" i="6"/>
  <c r="G216" i="6"/>
  <c r="G427" i="6"/>
  <c r="G299" i="6"/>
  <c r="G171" i="6"/>
  <c r="G382" i="6"/>
  <c r="G254" i="6"/>
  <c r="G409" i="6"/>
  <c r="G70" i="6"/>
  <c r="G305" i="6"/>
  <c r="G57" i="6"/>
  <c r="G361" i="6"/>
  <c r="G88" i="6"/>
  <c r="G341" i="6"/>
  <c r="G111" i="6"/>
  <c r="G23" i="6"/>
  <c r="G448" i="6"/>
  <c r="G192" i="6"/>
  <c r="G403" i="6"/>
  <c r="G275" i="6"/>
  <c r="G486" i="6"/>
  <c r="G358" i="6"/>
  <c r="G230" i="6"/>
  <c r="G110" i="6"/>
  <c r="G46" i="6"/>
  <c r="G161" i="6"/>
  <c r="G285" i="6"/>
  <c r="G80" i="6"/>
  <c r="G213" i="6"/>
  <c r="G55" i="6"/>
  <c r="G354" i="6"/>
  <c r="G261" i="6"/>
  <c r="G233" i="6"/>
  <c r="G20" i="6"/>
  <c r="G91" i="6"/>
  <c r="G440" i="6"/>
  <c r="G312" i="6"/>
  <c r="G248" i="6"/>
  <c r="G184" i="6"/>
  <c r="G395" i="6"/>
  <c r="G267" i="6"/>
  <c r="G478" i="6"/>
  <c r="G350" i="6"/>
  <c r="G286" i="6"/>
  <c r="G365" i="6"/>
  <c r="G102" i="6"/>
  <c r="G229" i="6"/>
  <c r="G89" i="6"/>
  <c r="G189" i="6"/>
  <c r="G116" i="6"/>
  <c r="G16" i="6"/>
  <c r="G135" i="6"/>
  <c r="G47" i="6"/>
  <c r="G456" i="6"/>
  <c r="G392" i="6"/>
  <c r="G328" i="6"/>
  <c r="G264" i="6"/>
  <c r="G200" i="6"/>
  <c r="G475" i="6"/>
  <c r="G411" i="6"/>
  <c r="G347" i="6"/>
  <c r="G283" i="6"/>
  <c r="G219" i="6"/>
  <c r="G494" i="6"/>
  <c r="G430" i="6"/>
  <c r="G366" i="6"/>
  <c r="G302" i="6"/>
  <c r="G238" i="6"/>
  <c r="G493" i="6"/>
  <c r="G281" i="6"/>
  <c r="G118" i="6"/>
  <c r="G54" i="6"/>
  <c r="G357" i="6"/>
  <c r="G177" i="6"/>
  <c r="G105" i="6"/>
  <c r="G41" i="6"/>
  <c r="G381" i="6"/>
  <c r="G297" i="6"/>
  <c r="G132" i="6"/>
  <c r="G84" i="6"/>
  <c r="G32" i="6"/>
  <c r="G309" i="6"/>
  <c r="G147" i="6"/>
  <c r="G107" i="6"/>
  <c r="G59" i="6"/>
  <c r="G19" i="6"/>
  <c r="G289" i="6"/>
  <c r="G320" i="6"/>
  <c r="G429" i="6"/>
  <c r="G97" i="6"/>
  <c r="G128" i="6"/>
  <c r="G143" i="6"/>
  <c r="G15" i="6"/>
  <c r="G444" i="6"/>
  <c r="G316" i="6"/>
  <c r="G188" i="6"/>
  <c r="G335" i="6"/>
  <c r="G207" i="6"/>
  <c r="G418" i="6"/>
  <c r="G226" i="6"/>
  <c r="G185" i="6"/>
  <c r="G42" i="6"/>
  <c r="G93" i="6"/>
  <c r="G253" i="6"/>
  <c r="G68" i="6"/>
  <c r="G139" i="6"/>
  <c r="G11" i="6"/>
  <c r="G376" i="6"/>
  <c r="G459" i="6"/>
  <c r="G331" i="6"/>
  <c r="G203" i="6"/>
  <c r="G414" i="6"/>
  <c r="G222" i="6"/>
  <c r="G173" i="6"/>
  <c r="G38" i="6"/>
  <c r="G153" i="6"/>
  <c r="G25" i="6"/>
  <c r="G165" i="6"/>
  <c r="G64" i="6"/>
  <c r="G225" i="6"/>
  <c r="G87" i="6"/>
  <c r="G5" i="6"/>
  <c r="D5" i="25"/>
  <c r="D6" i="25"/>
  <c r="D7" i="25"/>
  <c r="D8" i="25"/>
  <c r="R2" i="6"/>
  <c r="Q2" i="6"/>
  <c r="P2" i="6"/>
  <c r="N2" i="6"/>
  <c r="G2" i="25"/>
  <c r="F2" i="25"/>
  <c r="E2" i="25"/>
  <c r="B3" i="25"/>
  <c r="U9" i="6" l="1"/>
  <c r="S9" i="6"/>
  <c r="E39" i="1"/>
  <c r="C39" i="1"/>
  <c r="D2" i="25"/>
  <c r="D2" i="4"/>
  <c r="M3" i="6" s="1"/>
  <c r="H78" i="6" l="1"/>
  <c r="H184" i="6"/>
  <c r="H129" i="6"/>
  <c r="H202" i="6"/>
  <c r="H124" i="6"/>
  <c r="H255" i="6"/>
  <c r="H353" i="6"/>
  <c r="H365" i="6"/>
  <c r="H235" i="6"/>
  <c r="H246" i="6"/>
  <c r="H328" i="6"/>
  <c r="H22" i="6"/>
  <c r="H410" i="6"/>
  <c r="H268" i="6"/>
  <c r="H399" i="6"/>
  <c r="H497" i="6"/>
  <c r="H34" i="6"/>
  <c r="H443" i="6"/>
  <c r="H454" i="6"/>
  <c r="H127" i="6"/>
  <c r="H197" i="6"/>
  <c r="H131" i="6"/>
  <c r="H142" i="6"/>
  <c r="H224" i="6"/>
  <c r="H97" i="6"/>
  <c r="H370" i="6"/>
  <c r="H228" i="6"/>
  <c r="H359" i="6"/>
  <c r="H457" i="6"/>
  <c r="H469" i="6"/>
  <c r="H403" i="6"/>
  <c r="H414" i="6"/>
  <c r="H496" i="6"/>
  <c r="H157" i="6"/>
  <c r="H91" i="6"/>
  <c r="H500" i="6"/>
  <c r="H467" i="6"/>
  <c r="H89" i="6"/>
  <c r="H155" i="6"/>
  <c r="H122" i="6"/>
  <c r="H44" i="6"/>
  <c r="H175" i="6"/>
  <c r="H273" i="6"/>
  <c r="H285" i="6"/>
  <c r="H219" i="6"/>
  <c r="H256" i="6"/>
  <c r="H360" i="6"/>
  <c r="H315" i="6"/>
  <c r="H100" i="6"/>
  <c r="H368" i="6"/>
  <c r="H119" i="6"/>
  <c r="H166" i="6"/>
  <c r="H248" i="6"/>
  <c r="H32" i="6"/>
  <c r="H266" i="6"/>
  <c r="H188" i="6"/>
  <c r="H319" i="6"/>
  <c r="H417" i="6"/>
  <c r="H429" i="6"/>
  <c r="H299" i="6"/>
  <c r="H310" i="6"/>
  <c r="H392" i="6"/>
  <c r="H53" i="6"/>
  <c r="H474" i="6"/>
  <c r="H332" i="6"/>
  <c r="H463" i="6"/>
  <c r="H104" i="6"/>
  <c r="H98" i="6"/>
  <c r="H20" i="6"/>
  <c r="H151" i="6"/>
  <c r="H225" i="6"/>
  <c r="H261" i="6"/>
  <c r="H195" i="6"/>
  <c r="H206" i="6"/>
  <c r="H288" i="6"/>
  <c r="H13" i="6"/>
  <c r="H434" i="6"/>
  <c r="H292" i="6"/>
  <c r="H423" i="6"/>
  <c r="H47" i="6"/>
  <c r="H58" i="6"/>
  <c r="H478" i="6"/>
  <c r="H221" i="6"/>
  <c r="H230" i="6"/>
  <c r="H312" i="6"/>
  <c r="H185" i="6"/>
  <c r="H330" i="6"/>
  <c r="H252" i="6"/>
  <c r="H383" i="6"/>
  <c r="H481" i="6"/>
  <c r="H493" i="6"/>
  <c r="H363" i="6"/>
  <c r="H374" i="6"/>
  <c r="H456" i="6"/>
  <c r="H117" i="6"/>
  <c r="H51" i="6"/>
  <c r="H396" i="6"/>
  <c r="H79" i="6"/>
  <c r="H249" i="6"/>
  <c r="H162" i="6"/>
  <c r="H84" i="6"/>
  <c r="H215" i="6"/>
  <c r="H313" i="6"/>
  <c r="H325" i="6"/>
  <c r="H259" i="6"/>
  <c r="H270" i="6"/>
  <c r="H352" i="6"/>
  <c r="H77" i="6"/>
  <c r="H498" i="6"/>
  <c r="H356" i="6"/>
  <c r="H487" i="6"/>
  <c r="H81" i="6"/>
  <c r="H294" i="6"/>
  <c r="H376" i="6"/>
  <c r="H37" i="6"/>
  <c r="H394" i="6"/>
  <c r="H316" i="6"/>
  <c r="H447" i="6"/>
  <c r="H40" i="6"/>
  <c r="H18" i="6"/>
  <c r="H427" i="6"/>
  <c r="H438" i="6"/>
  <c r="H15" i="6"/>
  <c r="H181" i="6"/>
  <c r="H115" i="6"/>
  <c r="H460" i="6"/>
  <c r="H144" i="6"/>
  <c r="H112" i="6"/>
  <c r="H226" i="6"/>
  <c r="H148" i="6"/>
  <c r="H279" i="6"/>
  <c r="H377" i="6"/>
  <c r="H389" i="6"/>
  <c r="H323" i="6"/>
  <c r="H334" i="6"/>
  <c r="H416" i="6"/>
  <c r="H141" i="6"/>
  <c r="H11" i="6"/>
  <c r="H420" i="6"/>
  <c r="H56" i="6"/>
  <c r="H39" i="6"/>
  <c r="H186" i="6"/>
  <c r="H108" i="6"/>
  <c r="H239" i="6"/>
  <c r="H337" i="6"/>
  <c r="H349" i="6"/>
  <c r="H283" i="6"/>
  <c r="H161" i="6"/>
  <c r="H254" i="6"/>
  <c r="H340" i="6"/>
  <c r="H106" i="6"/>
  <c r="H233" i="6"/>
  <c r="H214" i="6"/>
  <c r="H300" i="6"/>
  <c r="H475" i="6"/>
  <c r="H163" i="6"/>
  <c r="H327" i="6"/>
  <c r="H371" i="6"/>
  <c r="H404" i="6"/>
  <c r="H170" i="6"/>
  <c r="H267" i="6"/>
  <c r="H21" i="6"/>
  <c r="H113" i="6"/>
  <c r="H52" i="6"/>
  <c r="H193" i="6"/>
  <c r="H490" i="6"/>
  <c r="H341" i="6"/>
  <c r="H120" i="6"/>
  <c r="H264" i="6"/>
  <c r="H445" i="6"/>
  <c r="H476" i="6"/>
  <c r="H295" i="6"/>
  <c r="H432" i="6"/>
  <c r="H358" i="6"/>
  <c r="H440" i="6"/>
  <c r="H101" i="6"/>
  <c r="H458" i="6"/>
  <c r="H380" i="6"/>
  <c r="H86" i="6"/>
  <c r="H169" i="6"/>
  <c r="H82" i="6"/>
  <c r="H491" i="6"/>
  <c r="H23" i="6"/>
  <c r="H209" i="6"/>
  <c r="H245" i="6"/>
  <c r="H179" i="6"/>
  <c r="H126" i="6"/>
  <c r="H208" i="6"/>
  <c r="H257" i="6"/>
  <c r="H290" i="6"/>
  <c r="H212" i="6"/>
  <c r="H343" i="6"/>
  <c r="H441" i="6"/>
  <c r="H453" i="6"/>
  <c r="H387" i="6"/>
  <c r="H398" i="6"/>
  <c r="H480" i="6"/>
  <c r="H205" i="6"/>
  <c r="H75" i="6"/>
  <c r="H484" i="6"/>
  <c r="H168" i="6"/>
  <c r="H73" i="6"/>
  <c r="H250" i="6"/>
  <c r="H172" i="6"/>
  <c r="H303" i="6"/>
  <c r="H401" i="6"/>
  <c r="H413" i="6"/>
  <c r="H347" i="6"/>
  <c r="H192" i="6"/>
  <c r="H307" i="6"/>
  <c r="H70" i="6"/>
  <c r="H25" i="6"/>
  <c r="H28" i="6"/>
  <c r="H203" i="6"/>
  <c r="H378" i="6"/>
  <c r="H66" i="6"/>
  <c r="H293" i="6"/>
  <c r="H318" i="6"/>
  <c r="H30" i="6"/>
  <c r="H397" i="6"/>
  <c r="H442" i="6"/>
  <c r="H140" i="6"/>
  <c r="H275" i="6"/>
  <c r="H171" i="6"/>
  <c r="H433" i="6"/>
  <c r="H160" i="6"/>
  <c r="H350" i="6"/>
  <c r="H422" i="6"/>
  <c r="H14" i="6"/>
  <c r="H165" i="6"/>
  <c r="H35" i="6"/>
  <c r="H444" i="6"/>
  <c r="H128" i="6"/>
  <c r="H16" i="6"/>
  <c r="H146" i="6"/>
  <c r="H68" i="6"/>
  <c r="H199" i="6"/>
  <c r="H297" i="6"/>
  <c r="H309" i="6"/>
  <c r="H243" i="6"/>
  <c r="H190" i="6"/>
  <c r="H272" i="6"/>
  <c r="H41" i="6"/>
  <c r="H354" i="6"/>
  <c r="H276" i="6"/>
  <c r="H407" i="6"/>
  <c r="H38" i="6"/>
  <c r="H42" i="6"/>
  <c r="H451" i="6"/>
  <c r="H462" i="6"/>
  <c r="H48" i="6"/>
  <c r="H269" i="6"/>
  <c r="H139" i="6"/>
  <c r="H150" i="6"/>
  <c r="H232" i="6"/>
  <c r="H63" i="6"/>
  <c r="H314" i="6"/>
  <c r="H236" i="6"/>
  <c r="H367" i="6"/>
  <c r="H465" i="6"/>
  <c r="H477" i="6"/>
  <c r="H411" i="6"/>
  <c r="H110" i="6"/>
  <c r="H418" i="6"/>
  <c r="H159" i="6"/>
  <c r="H296" i="6"/>
  <c r="H95" i="6"/>
  <c r="H72" i="6"/>
  <c r="H61" i="6"/>
  <c r="H223" i="6"/>
  <c r="H364" i="6"/>
  <c r="H369" i="6"/>
  <c r="H231" i="6"/>
  <c r="H60" i="6"/>
  <c r="H390" i="6"/>
  <c r="H339" i="6"/>
  <c r="H486" i="6"/>
  <c r="H137" i="6"/>
  <c r="H229" i="6"/>
  <c r="H99" i="6"/>
  <c r="H210" i="6"/>
  <c r="H132" i="6"/>
  <c r="H263" i="6"/>
  <c r="H361" i="6"/>
  <c r="H373" i="6"/>
  <c r="H336" i="6"/>
  <c r="H471" i="6"/>
  <c r="H333" i="6"/>
  <c r="H121" i="6"/>
  <c r="H431" i="6"/>
  <c r="H281" i="6"/>
  <c r="H437" i="6"/>
  <c r="H482" i="6"/>
  <c r="H111" i="6"/>
  <c r="H92" i="6"/>
  <c r="H278" i="6"/>
  <c r="H495" i="6"/>
  <c r="H130" i="6"/>
  <c r="H118" i="6"/>
  <c r="H94" i="6"/>
  <c r="H372" i="6"/>
  <c r="H138" i="6"/>
  <c r="H96" i="6"/>
  <c r="H204" i="6"/>
  <c r="H133" i="6"/>
  <c r="H164" i="6"/>
  <c r="H93" i="6"/>
  <c r="H183" i="6"/>
  <c r="H174" i="6"/>
  <c r="H274" i="6"/>
  <c r="H196" i="6"/>
  <c r="H425" i="6"/>
  <c r="H400" i="6"/>
  <c r="H321" i="6"/>
  <c r="H412" i="6"/>
  <c r="H450" i="6"/>
  <c r="H289" i="6"/>
  <c r="H472" i="6"/>
  <c r="H405" i="6"/>
  <c r="H247" i="6"/>
  <c r="H345" i="6"/>
  <c r="H357" i="6"/>
  <c r="H227" i="6"/>
  <c r="H238" i="6"/>
  <c r="H320" i="6"/>
  <c r="H241" i="6"/>
  <c r="H338" i="6"/>
  <c r="H260" i="6"/>
  <c r="H391" i="6"/>
  <c r="H489" i="6"/>
  <c r="H26" i="6"/>
  <c r="H435" i="6"/>
  <c r="H382" i="6"/>
  <c r="H464" i="6"/>
  <c r="H125" i="6"/>
  <c r="H59" i="6"/>
  <c r="H468" i="6"/>
  <c r="H152" i="6"/>
  <c r="H17" i="6"/>
  <c r="H234" i="6"/>
  <c r="H156" i="6"/>
  <c r="H287" i="6"/>
  <c r="H385" i="6"/>
  <c r="H461" i="6"/>
  <c r="H331" i="6"/>
  <c r="H342" i="6"/>
  <c r="H424" i="6"/>
  <c r="H85" i="6"/>
  <c r="H19" i="6"/>
  <c r="H428" i="6"/>
  <c r="H88" i="6"/>
  <c r="H87" i="6"/>
  <c r="H194" i="6"/>
  <c r="H116" i="6"/>
  <c r="H10" i="6"/>
  <c r="H430" i="6"/>
  <c r="H43" i="6"/>
  <c r="H64" i="6"/>
  <c r="H207" i="6"/>
  <c r="H317" i="6"/>
  <c r="H344" i="6"/>
  <c r="H55" i="6"/>
  <c r="H479" i="6"/>
  <c r="H36" i="6"/>
  <c r="H277" i="6"/>
  <c r="H304" i="6"/>
  <c r="H46" i="6"/>
  <c r="H177" i="6"/>
  <c r="H200" i="6"/>
  <c r="H381" i="6"/>
  <c r="H69" i="6"/>
  <c r="H329" i="6"/>
  <c r="H301" i="6"/>
  <c r="H346" i="6"/>
  <c r="H67" i="6"/>
  <c r="H393" i="6"/>
  <c r="H311" i="6"/>
  <c r="H409" i="6"/>
  <c r="H421" i="6"/>
  <c r="H291" i="6"/>
  <c r="H302" i="6"/>
  <c r="H384" i="6"/>
  <c r="H45" i="6"/>
  <c r="H402" i="6"/>
  <c r="H324" i="6"/>
  <c r="H455" i="6"/>
  <c r="H80" i="6"/>
  <c r="H90" i="6"/>
  <c r="H499" i="6"/>
  <c r="H446" i="6"/>
  <c r="H71" i="6"/>
  <c r="H189" i="6"/>
  <c r="H123" i="6"/>
  <c r="H134" i="6"/>
  <c r="H216" i="6"/>
  <c r="H54" i="6"/>
  <c r="H298" i="6"/>
  <c r="H220" i="6"/>
  <c r="H351" i="6"/>
  <c r="H449" i="6"/>
  <c r="H50" i="6"/>
  <c r="H395" i="6"/>
  <c r="H406" i="6"/>
  <c r="H488" i="6"/>
  <c r="H149" i="6"/>
  <c r="H83" i="6"/>
  <c r="H492" i="6"/>
  <c r="H176" i="6"/>
  <c r="H105" i="6"/>
  <c r="H258" i="6"/>
  <c r="H180" i="6"/>
  <c r="H439" i="6"/>
  <c r="H419" i="6"/>
  <c r="H62" i="6"/>
  <c r="H452" i="6"/>
  <c r="H218" i="6"/>
  <c r="H305" i="6"/>
  <c r="H262" i="6"/>
  <c r="H348" i="6"/>
  <c r="H178" i="6"/>
  <c r="H265" i="6"/>
  <c r="H211" i="6"/>
  <c r="H153" i="6"/>
  <c r="H308" i="6"/>
  <c r="H145" i="6"/>
  <c r="H494" i="6"/>
  <c r="H107" i="6"/>
  <c r="H282" i="6"/>
  <c r="H326" i="6"/>
  <c r="H24" i="6"/>
  <c r="H29" i="6"/>
  <c r="H182" i="6"/>
  <c r="H379" i="6"/>
  <c r="H306" i="6"/>
  <c r="H436" i="6"/>
  <c r="H375" i="6"/>
  <c r="H473" i="6"/>
  <c r="H485" i="6"/>
  <c r="H355" i="6"/>
  <c r="H366" i="6"/>
  <c r="H448" i="6"/>
  <c r="H109" i="6"/>
  <c r="H466" i="6"/>
  <c r="H388" i="6"/>
  <c r="H31" i="6"/>
  <c r="H201" i="6"/>
  <c r="H154" i="6"/>
  <c r="H12" i="6"/>
  <c r="H103" i="6"/>
  <c r="H217" i="6"/>
  <c r="H253" i="6"/>
  <c r="H187" i="6"/>
  <c r="H198" i="6"/>
  <c r="H280" i="6"/>
  <c r="H65" i="6"/>
  <c r="H362" i="6"/>
  <c r="H284" i="6"/>
  <c r="H415" i="6"/>
  <c r="H102" i="6"/>
  <c r="H114" i="6"/>
  <c r="H459" i="6"/>
  <c r="H470" i="6"/>
  <c r="H33" i="6"/>
  <c r="H213" i="6"/>
  <c r="H147" i="6"/>
  <c r="H158" i="6"/>
  <c r="H240" i="6"/>
  <c r="H143" i="6"/>
  <c r="H322" i="6"/>
  <c r="H244" i="6"/>
  <c r="H135" i="6"/>
  <c r="H173" i="6"/>
  <c r="H136" i="6"/>
  <c r="H76" i="6"/>
  <c r="H251" i="6"/>
  <c r="H426" i="6"/>
  <c r="H57" i="6"/>
  <c r="H167" i="6"/>
  <c r="H222" i="6"/>
  <c r="H386" i="6"/>
  <c r="H74" i="6"/>
  <c r="H483" i="6"/>
  <c r="H237" i="6"/>
  <c r="H271" i="6"/>
  <c r="H408" i="6"/>
  <c r="H242" i="6"/>
  <c r="H286" i="6"/>
  <c r="H191" i="6"/>
  <c r="H335" i="6"/>
  <c r="H49" i="6"/>
  <c r="H27" i="6"/>
  <c r="E6" i="1"/>
  <c r="E38" i="1" l="1"/>
  <c r="E40" i="1" s="1"/>
  <c r="B2" i="4"/>
  <c r="D2" i="9"/>
  <c r="C1000" i="18"/>
  <c r="C998" i="18"/>
  <c r="C997" i="18"/>
  <c r="C996" i="18"/>
  <c r="C995" i="18"/>
  <c r="C993" i="18"/>
  <c r="C991" i="18"/>
  <c r="C989" i="18"/>
  <c r="E987" i="18"/>
  <c r="C985" i="18"/>
  <c r="C983" i="18"/>
  <c r="C981" i="18"/>
  <c r="C979" i="18"/>
  <c r="E978" i="18"/>
  <c r="C977" i="18"/>
  <c r="C976" i="18"/>
  <c r="C975" i="18"/>
  <c r="E974" i="18"/>
  <c r="C972" i="18"/>
  <c r="D971" i="18"/>
  <c r="F971" i="18" s="1"/>
  <c r="C970" i="18"/>
  <c r="C969" i="18"/>
  <c r="C968" i="18"/>
  <c r="C966" i="18"/>
  <c r="C964" i="18"/>
  <c r="C962" i="18"/>
  <c r="C960" i="18"/>
  <c r="C958" i="18"/>
  <c r="C956" i="18"/>
  <c r="C953" i="18"/>
  <c r="C952" i="18"/>
  <c r="C949" i="18"/>
  <c r="C948" i="18"/>
  <c r="C945" i="18"/>
  <c r="C944" i="18"/>
  <c r="C943" i="18"/>
  <c r="E942" i="18"/>
  <c r="C941" i="18"/>
  <c r="C940" i="18"/>
  <c r="C938" i="18"/>
  <c r="C937" i="18"/>
  <c r="C936" i="18"/>
  <c r="D934" i="18"/>
  <c r="F934" i="18" s="1"/>
  <c r="C933" i="18"/>
  <c r="C932" i="18"/>
  <c r="D931" i="18"/>
  <c r="F931" i="18" s="1"/>
  <c r="C929" i="18"/>
  <c r="C927" i="18"/>
  <c r="E926" i="18"/>
  <c r="C925" i="18"/>
  <c r="C924" i="18"/>
  <c r="C923" i="18"/>
  <c r="C921" i="18"/>
  <c r="C920" i="18"/>
  <c r="D919" i="18"/>
  <c r="F919" i="18" s="1"/>
  <c r="C917" i="18"/>
  <c r="C916" i="18"/>
  <c r="D914" i="18"/>
  <c r="F914" i="18" s="1"/>
  <c r="C913" i="18"/>
  <c r="C912" i="18"/>
  <c r="C911" i="18"/>
  <c r="E910" i="18"/>
  <c r="C909" i="18"/>
  <c r="C906" i="18"/>
  <c r="C905" i="18"/>
  <c r="C904" i="18"/>
  <c r="C903" i="18"/>
  <c r="C902" i="18"/>
  <c r="C901" i="18"/>
  <c r="C900" i="18"/>
  <c r="C897" i="18"/>
  <c r="C896" i="18"/>
  <c r="C893" i="18"/>
  <c r="E891" i="18"/>
  <c r="C889" i="18"/>
  <c r="C887" i="18"/>
  <c r="C885" i="18"/>
  <c r="C882" i="18"/>
  <c r="C881" i="18"/>
  <c r="C880" i="18"/>
  <c r="C877" i="18"/>
  <c r="C876" i="18"/>
  <c r="E875" i="18"/>
  <c r="C874" i="18"/>
  <c r="C873" i="18"/>
  <c r="C872" i="18"/>
  <c r="C870" i="18"/>
  <c r="C869" i="18"/>
  <c r="C864" i="18"/>
  <c r="C863" i="18"/>
  <c r="C860" i="18"/>
  <c r="C859" i="18"/>
  <c r="C858" i="18"/>
  <c r="C857" i="18"/>
  <c r="C856" i="18"/>
  <c r="D853" i="18"/>
  <c r="F853" i="18" s="1"/>
  <c r="C852" i="18"/>
  <c r="C851" i="18"/>
  <c r="D850" i="18"/>
  <c r="F850" i="18" s="1"/>
  <c r="C849" i="18"/>
  <c r="C848" i="18"/>
  <c r="C846" i="18"/>
  <c r="C844" i="18"/>
  <c r="C842" i="18"/>
  <c r="D841" i="18"/>
  <c r="F841" i="18" s="1"/>
  <c r="C840" i="18"/>
  <c r="C835" i="18"/>
  <c r="C832" i="18"/>
  <c r="C830" i="18"/>
  <c r="C828" i="18"/>
  <c r="C825" i="18"/>
  <c r="C824" i="18"/>
  <c r="C823" i="18"/>
  <c r="D821" i="18"/>
  <c r="F821" i="18" s="1"/>
  <c r="C819" i="18"/>
  <c r="C818" i="18"/>
  <c r="C817" i="18"/>
  <c r="C816" i="18"/>
  <c r="E813" i="18"/>
  <c r="C812" i="18"/>
  <c r="C811" i="18"/>
  <c r="C810" i="18"/>
  <c r="C809" i="18"/>
  <c r="C808" i="18"/>
  <c r="E807" i="18"/>
  <c r="C805" i="18"/>
  <c r="C802" i="18"/>
  <c r="C801" i="18"/>
  <c r="C800" i="18"/>
  <c r="C799" i="18"/>
  <c r="C798" i="18"/>
  <c r="C797" i="18"/>
  <c r="C796" i="18"/>
  <c r="C795" i="18"/>
  <c r="C793" i="18"/>
  <c r="C789" i="18"/>
  <c r="E786" i="18"/>
  <c r="C785" i="18"/>
  <c r="E784" i="18"/>
  <c r="C783" i="18"/>
  <c r="E782" i="18"/>
  <c r="C780" i="18"/>
  <c r="E778" i="18"/>
  <c r="E777" i="18"/>
  <c r="C776" i="18"/>
  <c r="C775" i="18"/>
  <c r="C774" i="18"/>
  <c r="C771" i="18"/>
  <c r="D770" i="18"/>
  <c r="F770" i="18" s="1"/>
  <c r="C769" i="18"/>
  <c r="E768" i="18"/>
  <c r="C765" i="18"/>
  <c r="C763" i="18"/>
  <c r="C761" i="18"/>
  <c r="C760" i="18"/>
  <c r="C757" i="18"/>
  <c r="C756" i="18"/>
  <c r="C755" i="18"/>
  <c r="E754" i="18"/>
  <c r="C753" i="18"/>
  <c r="C752" i="18"/>
  <c r="C751" i="18"/>
  <c r="C750" i="18"/>
  <c r="C749" i="18"/>
  <c r="C748" i="18"/>
  <c r="C747" i="18"/>
  <c r="C746" i="18"/>
  <c r="C743" i="18"/>
  <c r="C741" i="18"/>
  <c r="C740" i="18"/>
  <c r="C739" i="18"/>
  <c r="C738" i="18"/>
  <c r="C737" i="18"/>
  <c r="C735" i="18"/>
  <c r="C733" i="18"/>
  <c r="C731" i="18"/>
  <c r="D730" i="18"/>
  <c r="F730" i="18" s="1"/>
  <c r="E729" i="18"/>
  <c r="C728" i="18"/>
  <c r="C727" i="18"/>
  <c r="C726" i="18"/>
  <c r="C725" i="18"/>
  <c r="C724" i="18"/>
  <c r="C723" i="18"/>
  <c r="C722" i="18"/>
  <c r="D720" i="18"/>
  <c r="F720" i="18" s="1"/>
  <c r="C719" i="18"/>
  <c r="C718" i="18"/>
  <c r="C716" i="18"/>
  <c r="C715" i="18"/>
  <c r="C713" i="18"/>
  <c r="C712" i="18"/>
  <c r="C711" i="18"/>
  <c r="C710" i="18"/>
  <c r="E709" i="18"/>
  <c r="C708" i="18"/>
  <c r="C704" i="18"/>
  <c r="C703" i="18"/>
  <c r="C701" i="18"/>
  <c r="C699" i="18"/>
  <c r="C698" i="18"/>
  <c r="C697" i="18"/>
  <c r="C696" i="18"/>
  <c r="C693" i="18"/>
  <c r="C692" i="18"/>
  <c r="C690" i="18"/>
  <c r="C689" i="18"/>
  <c r="C688" i="18"/>
  <c r="C687" i="18"/>
  <c r="C686" i="18"/>
  <c r="C684" i="18"/>
  <c r="C682" i="18"/>
  <c r="C679" i="18"/>
  <c r="C678" i="18"/>
  <c r="C677" i="18"/>
  <c r="C676" i="18"/>
  <c r="C675" i="18"/>
  <c r="C672" i="18"/>
  <c r="C671" i="18"/>
  <c r="C670" i="18"/>
  <c r="C669" i="18"/>
  <c r="C667" i="18"/>
  <c r="C665" i="18"/>
  <c r="C664" i="18"/>
  <c r="C663" i="18"/>
  <c r="C660" i="18"/>
  <c r="C659" i="18"/>
  <c r="C657" i="18"/>
  <c r="C656" i="18"/>
  <c r="C651" i="18"/>
  <c r="C650" i="18"/>
  <c r="C649" i="18"/>
  <c r="C647" i="18"/>
  <c r="E646" i="18"/>
  <c r="E645" i="18"/>
  <c r="E644" i="18"/>
  <c r="C643" i="18"/>
  <c r="C642" i="18"/>
  <c r="E641" i="18"/>
  <c r="C640" i="18"/>
  <c r="C639" i="18"/>
  <c r="C636" i="18"/>
  <c r="D635" i="18"/>
  <c r="F635" i="18" s="1"/>
  <c r="C632" i="18"/>
  <c r="D631" i="18"/>
  <c r="F631" i="18" s="1"/>
  <c r="C628" i="18"/>
  <c r="C626" i="18"/>
  <c r="C624" i="18"/>
  <c r="C623" i="18"/>
  <c r="C620" i="18"/>
  <c r="C619" i="18"/>
  <c r="C617" i="18"/>
  <c r="C616" i="18"/>
  <c r="C614" i="18"/>
  <c r="D613" i="18"/>
  <c r="F613" i="18" s="1"/>
  <c r="C612" i="18"/>
  <c r="C611" i="18"/>
  <c r="C608" i="18"/>
  <c r="C607" i="18"/>
  <c r="C605" i="18"/>
  <c r="C603" i="18"/>
  <c r="C601" i="18"/>
  <c r="D597" i="18"/>
  <c r="F597" i="18" s="1"/>
  <c r="C596" i="18"/>
  <c r="C595" i="18"/>
  <c r="C593" i="18"/>
  <c r="C589" i="18"/>
  <c r="C587" i="18"/>
  <c r="C585" i="18"/>
  <c r="C583" i="18"/>
  <c r="C582" i="18"/>
  <c r="C579" i="18"/>
  <c r="C577" i="18"/>
  <c r="C576" i="18"/>
  <c r="C575" i="18"/>
  <c r="C572" i="18"/>
  <c r="C570" i="18"/>
  <c r="C569" i="18"/>
  <c r="C568" i="18"/>
  <c r="D565" i="18"/>
  <c r="F565" i="18" s="1"/>
  <c r="C564" i="18"/>
  <c r="C563" i="18"/>
  <c r="C562" i="18"/>
  <c r="C561" i="18"/>
  <c r="C560" i="18"/>
  <c r="C559" i="18"/>
  <c r="E558" i="18"/>
  <c r="C557" i="18"/>
  <c r="C556" i="18"/>
  <c r="C553" i="18"/>
  <c r="C551" i="18"/>
  <c r="C550" i="18"/>
  <c r="C547" i="18"/>
  <c r="C546" i="18"/>
  <c r="D544" i="18"/>
  <c r="F544" i="18" s="1"/>
  <c r="C542" i="18"/>
  <c r="C541" i="18"/>
  <c r="C540" i="18"/>
  <c r="C539" i="18"/>
  <c r="C538" i="18"/>
  <c r="C537" i="18"/>
  <c r="C536" i="18"/>
  <c r="C535" i="18"/>
  <c r="C534" i="18"/>
  <c r="E533" i="18"/>
  <c r="C530" i="18"/>
  <c r="C529" i="18"/>
  <c r="C528" i="18"/>
  <c r="C527" i="18"/>
  <c r="C526" i="18"/>
  <c r="C522" i="18"/>
  <c r="C521" i="18"/>
  <c r="D519" i="18"/>
  <c r="F519" i="18" s="1"/>
  <c r="C517" i="18"/>
  <c r="C516" i="18"/>
  <c r="C514" i="18"/>
  <c r="D511" i="18"/>
  <c r="F511" i="18" s="1"/>
  <c r="C510" i="18"/>
  <c r="C507" i="18"/>
  <c r="C505" i="18"/>
  <c r="E504" i="18"/>
  <c r="C503" i="18"/>
  <c r="C502" i="18"/>
  <c r="C501" i="18"/>
  <c r="C498" i="18"/>
  <c r="C497" i="18"/>
  <c r="E495" i="18"/>
  <c r="C494" i="18"/>
  <c r="E493" i="18"/>
  <c r="C491" i="18"/>
  <c r="C490" i="18"/>
  <c r="C489" i="18"/>
  <c r="C488" i="18"/>
  <c r="C486" i="18"/>
  <c r="E485" i="18"/>
  <c r="D483" i="18"/>
  <c r="F483" i="18" s="1"/>
  <c r="C482" i="18"/>
  <c r="C478" i="18"/>
  <c r="C477" i="18"/>
  <c r="C475" i="18"/>
  <c r="C471" i="18"/>
  <c r="C470" i="18"/>
  <c r="C468" i="18"/>
  <c r="D467" i="18"/>
  <c r="F467" i="18" s="1"/>
  <c r="C466" i="18"/>
  <c r="D464" i="18"/>
  <c r="F464" i="18" s="1"/>
  <c r="C462" i="18"/>
  <c r="C461" i="18"/>
  <c r="C458" i="18"/>
  <c r="C456" i="18"/>
  <c r="C454" i="18"/>
  <c r="D452" i="18"/>
  <c r="F452" i="18" s="1"/>
  <c r="D451" i="18"/>
  <c r="F451" i="18" s="1"/>
  <c r="C450" i="18"/>
  <c r="C449" i="18"/>
  <c r="D448" i="18"/>
  <c r="F448" i="18" s="1"/>
  <c r="E447" i="18"/>
  <c r="C446" i="18"/>
  <c r="D445" i="18"/>
  <c r="F445" i="18" s="1"/>
  <c r="C442" i="18"/>
  <c r="E441" i="18"/>
  <c r="C440" i="18"/>
  <c r="C438" i="18"/>
  <c r="E437" i="18"/>
  <c r="D436" i="18"/>
  <c r="F436" i="18" s="1"/>
  <c r="C433" i="18"/>
  <c r="D432" i="18"/>
  <c r="F432" i="18" s="1"/>
  <c r="C431" i="18"/>
  <c r="C430" i="18"/>
  <c r="E429" i="18"/>
  <c r="E428" i="18"/>
  <c r="C426" i="18"/>
  <c r="D424" i="18"/>
  <c r="F424" i="18" s="1"/>
  <c r="E421" i="18"/>
  <c r="C420" i="18"/>
  <c r="C418" i="18"/>
  <c r="C417" i="18"/>
  <c r="C415" i="18"/>
  <c r="C411" i="18"/>
  <c r="C410" i="18"/>
  <c r="E409" i="18"/>
  <c r="E408" i="18"/>
  <c r="C405" i="18"/>
  <c r="C402" i="18"/>
  <c r="C401" i="18"/>
  <c r="C399" i="18"/>
  <c r="D396" i="18"/>
  <c r="F396" i="18" s="1"/>
  <c r="C394" i="18"/>
  <c r="C393" i="18"/>
  <c r="E392" i="18"/>
  <c r="C390" i="18"/>
  <c r="D389" i="18"/>
  <c r="F389" i="18" s="1"/>
  <c r="C386" i="18"/>
  <c r="D385" i="18"/>
  <c r="F385" i="18" s="1"/>
  <c r="D384" i="18"/>
  <c r="F384" i="18" s="1"/>
  <c r="C382" i="18"/>
  <c r="C380" i="18"/>
  <c r="D379" i="18"/>
  <c r="F379" i="18" s="1"/>
  <c r="C378" i="18"/>
  <c r="C377" i="18"/>
  <c r="D376" i="18"/>
  <c r="F376" i="18" s="1"/>
  <c r="C375" i="18"/>
  <c r="C374" i="18"/>
  <c r="C373" i="18"/>
  <c r="C369" i="18"/>
  <c r="D368" i="18"/>
  <c r="F368" i="18" s="1"/>
  <c r="E367" i="18"/>
  <c r="C364" i="18"/>
  <c r="C362" i="18"/>
  <c r="C361" i="18"/>
  <c r="E360" i="18"/>
  <c r="C359" i="18"/>
  <c r="C358" i="18"/>
  <c r="C355" i="18"/>
  <c r="C354" i="18"/>
  <c r="E352" i="18"/>
  <c r="C350" i="18"/>
  <c r="E349" i="18"/>
  <c r="C348" i="18"/>
  <c r="D347" i="18"/>
  <c r="F347" i="18" s="1"/>
  <c r="C346" i="18"/>
  <c r="C342" i="18"/>
  <c r="C339" i="18"/>
  <c r="C338" i="18"/>
  <c r="C336" i="18"/>
  <c r="C333" i="18"/>
  <c r="C332" i="18"/>
  <c r="C331" i="18"/>
  <c r="C329" i="18"/>
  <c r="C328" i="18"/>
  <c r="C326" i="18"/>
  <c r="E323" i="18"/>
  <c r="C322" i="18"/>
  <c r="C321" i="18"/>
  <c r="D320" i="18"/>
  <c r="F320" i="18" s="1"/>
  <c r="C318" i="18"/>
  <c r="C317" i="18"/>
  <c r="C316" i="18"/>
  <c r="C315" i="18"/>
  <c r="D313" i="18"/>
  <c r="F313" i="18" s="1"/>
  <c r="C310" i="18"/>
  <c r="D309" i="18"/>
  <c r="F309" i="18" s="1"/>
  <c r="C306" i="18"/>
  <c r="C301" i="18"/>
  <c r="C299" i="18"/>
  <c r="C298" i="18"/>
  <c r="C297" i="18"/>
  <c r="C294" i="18"/>
  <c r="C293" i="18"/>
  <c r="D288" i="18"/>
  <c r="F288" i="18" s="1"/>
  <c r="C287" i="18"/>
  <c r="C286" i="18"/>
  <c r="C285" i="18"/>
  <c r="C284" i="18"/>
  <c r="C282" i="18"/>
  <c r="C281" i="18"/>
  <c r="C280" i="18"/>
  <c r="E277" i="18"/>
  <c r="C276" i="18"/>
  <c r="C275" i="18"/>
  <c r="C274" i="18"/>
  <c r="C273" i="18"/>
  <c r="C272" i="18"/>
  <c r="C271" i="18"/>
  <c r="C270" i="18"/>
  <c r="C269" i="18"/>
  <c r="C267" i="18"/>
  <c r="C264" i="18"/>
  <c r="C263" i="18"/>
  <c r="C260" i="18"/>
  <c r="E259" i="18"/>
  <c r="C258" i="18"/>
  <c r="D256" i="18"/>
  <c r="F256" i="18" s="1"/>
  <c r="C255" i="18"/>
  <c r="C254" i="18"/>
  <c r="C253" i="18"/>
  <c r="C252" i="18"/>
  <c r="C249" i="18"/>
  <c r="C247" i="18"/>
  <c r="C243" i="18"/>
  <c r="C242" i="18"/>
  <c r="C241" i="18"/>
  <c r="D238" i="18"/>
  <c r="F238" i="18" s="1"/>
  <c r="C237" i="18"/>
  <c r="C235" i="18"/>
  <c r="C234" i="18"/>
  <c r="C233" i="18"/>
  <c r="C230" i="18"/>
  <c r="C228" i="18"/>
  <c r="C227" i="18"/>
  <c r="C226" i="18"/>
  <c r="C225" i="18"/>
  <c r="D224" i="18"/>
  <c r="F224" i="18" s="1"/>
  <c r="C221" i="18"/>
  <c r="C220" i="18"/>
  <c r="C219" i="18"/>
  <c r="C215" i="18"/>
  <c r="C214" i="18"/>
  <c r="D213" i="18"/>
  <c r="F213" i="18" s="1"/>
  <c r="D212" i="18"/>
  <c r="F212" i="18" s="1"/>
  <c r="C211" i="18"/>
  <c r="C210" i="18"/>
  <c r="C209" i="18"/>
  <c r="C208" i="18"/>
  <c r="C207" i="18"/>
  <c r="C205" i="18"/>
  <c r="C204" i="18"/>
  <c r="C203" i="18"/>
  <c r="C202" i="18"/>
  <c r="C201" i="18"/>
  <c r="C199" i="18"/>
  <c r="C198" i="18"/>
  <c r="E197" i="18"/>
  <c r="C195" i="18"/>
  <c r="C194" i="18"/>
  <c r="C192" i="18"/>
  <c r="E191" i="18"/>
  <c r="C190" i="18"/>
  <c r="C189" i="18"/>
  <c r="C188" i="18"/>
  <c r="C187" i="18"/>
  <c r="C185" i="18"/>
  <c r="C184" i="18"/>
  <c r="C183" i="18"/>
  <c r="C180" i="18"/>
  <c r="E179" i="18"/>
  <c r="C178" i="18"/>
  <c r="C176" i="18"/>
  <c r="C175" i="18"/>
  <c r="C174" i="18"/>
  <c r="C172" i="18"/>
  <c r="C169" i="18"/>
  <c r="C167" i="18"/>
  <c r="C166" i="18"/>
  <c r="C165" i="18"/>
  <c r="D164" i="18"/>
  <c r="F164" i="18" s="1"/>
  <c r="C161" i="18"/>
  <c r="C160" i="18"/>
  <c r="C159" i="18"/>
  <c r="C158" i="18"/>
  <c r="C157" i="18"/>
  <c r="C156" i="18"/>
  <c r="C155" i="18"/>
  <c r="C154" i="18"/>
  <c r="E153" i="18"/>
  <c r="C151" i="18"/>
  <c r="C150" i="18"/>
  <c r="C148" i="18"/>
  <c r="C146" i="18"/>
  <c r="C144" i="18"/>
  <c r="C143" i="18"/>
  <c r="C142" i="18"/>
  <c r="C141" i="18"/>
  <c r="C140" i="18"/>
  <c r="E138" i="18"/>
  <c r="C137" i="18"/>
  <c r="D135" i="18"/>
  <c r="F135" i="18" s="1"/>
  <c r="C134" i="18"/>
  <c r="C132" i="18"/>
  <c r="C130" i="18"/>
  <c r="C129" i="18"/>
  <c r="D128" i="18"/>
  <c r="F128" i="18" s="1"/>
  <c r="C127" i="18"/>
  <c r="C126" i="18"/>
  <c r="C125" i="18"/>
  <c r="C124" i="18"/>
  <c r="C123" i="18"/>
  <c r="C122" i="18"/>
  <c r="C121" i="18"/>
  <c r="C119" i="18"/>
  <c r="E117" i="18"/>
  <c r="C116" i="18"/>
  <c r="C114" i="18"/>
  <c r="C113" i="18"/>
  <c r="D112" i="18"/>
  <c r="F112" i="18" s="1"/>
  <c r="C110" i="18"/>
  <c r="C108" i="18"/>
  <c r="C107" i="18"/>
  <c r="C104" i="18"/>
  <c r="C98" i="18"/>
  <c r="C97" i="18"/>
  <c r="C95" i="18"/>
  <c r="C93" i="18"/>
  <c r="C90" i="18"/>
  <c r="C89" i="18"/>
  <c r="C88" i="18"/>
  <c r="D87" i="18"/>
  <c r="F87" i="18" s="1"/>
  <c r="C86" i="18"/>
  <c r="C83" i="18"/>
  <c r="C82" i="18"/>
  <c r="C81" i="18"/>
  <c r="C79" i="18"/>
  <c r="C78" i="18"/>
  <c r="C75" i="18"/>
  <c r="E74" i="18"/>
  <c r="C73" i="18"/>
  <c r="C72" i="18"/>
  <c r="C71" i="18"/>
  <c r="C70" i="18"/>
  <c r="E69" i="18"/>
  <c r="C68" i="18"/>
  <c r="C65" i="18"/>
  <c r="C63" i="18"/>
  <c r="C62" i="18"/>
  <c r="C61" i="18"/>
  <c r="C60" i="18"/>
  <c r="C59" i="18"/>
  <c r="C56" i="18"/>
  <c r="C55" i="18"/>
  <c r="E53" i="18"/>
  <c r="C52" i="18"/>
  <c r="C48" i="18"/>
  <c r="C47" i="18"/>
  <c r="C46" i="18"/>
  <c r="C45" i="18"/>
  <c r="C43" i="18"/>
  <c r="D41" i="18"/>
  <c r="F41" i="18" s="1"/>
  <c r="C40" i="18"/>
  <c r="C37" i="18"/>
  <c r="C36" i="18"/>
  <c r="C32" i="18"/>
  <c r="C31" i="18"/>
  <c r="C30" i="18"/>
  <c r="C29" i="18"/>
  <c r="E27" i="18"/>
  <c r="C25" i="18"/>
  <c r="C23" i="18"/>
  <c r="C22" i="18"/>
  <c r="D20" i="18"/>
  <c r="F20" i="18" s="1"/>
  <c r="C17" i="18"/>
  <c r="C16" i="18"/>
  <c r="C13" i="18"/>
  <c r="D12" i="18"/>
  <c r="F12" i="18" s="1"/>
  <c r="C11" i="18"/>
  <c r="C10" i="18"/>
  <c r="C8" i="18"/>
  <c r="C5" i="18"/>
  <c r="C6" i="18"/>
  <c r="AU2" i="6"/>
  <c r="AT2" i="6"/>
  <c r="AS2" i="6"/>
  <c r="AR2" i="6"/>
  <c r="AQ2" i="6"/>
  <c r="AP2" i="6"/>
  <c r="AO2" i="6"/>
  <c r="AN2" i="6"/>
  <c r="AM2" i="6"/>
  <c r="AL2" i="6"/>
  <c r="AK2" i="6"/>
  <c r="AJ2" i="6"/>
  <c r="AI2" i="6"/>
  <c r="AH2" i="6"/>
  <c r="AG2" i="6"/>
  <c r="AF2" i="6"/>
  <c r="AE2" i="6"/>
  <c r="AD2" i="6"/>
  <c r="AC2" i="6"/>
  <c r="AB2" i="6"/>
  <c r="AA2" i="6"/>
  <c r="Z2" i="6"/>
  <c r="Y2" i="6"/>
  <c r="X2" i="6"/>
  <c r="W2" i="6"/>
  <c r="W3" i="6"/>
  <c r="V2" i="6"/>
  <c r="T2" i="6"/>
  <c r="S2" i="6"/>
  <c r="U2" i="6"/>
  <c r="L5" i="16"/>
  <c r="L7" i="1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V3" i="6"/>
  <c r="U3" i="6"/>
  <c r="S3" i="6"/>
  <c r="T3" i="6"/>
  <c r="C38" i="1"/>
  <c r="D609" i="18"/>
  <c r="F609" i="18" s="1"/>
  <c r="E637" i="18"/>
  <c r="D697" i="18"/>
  <c r="F697" i="18" s="1"/>
  <c r="D109" i="18"/>
  <c r="F109" i="18" s="1"/>
  <c r="D333" i="18"/>
  <c r="F333" i="18" s="1"/>
  <c r="D461" i="18"/>
  <c r="F461" i="18" s="1"/>
  <c r="E529" i="18"/>
  <c r="D589" i="18"/>
  <c r="F589" i="18" s="1"/>
  <c r="E593" i="18"/>
  <c r="D593" i="18"/>
  <c r="F593" i="18" s="1"/>
  <c r="E657" i="18"/>
  <c r="D657" i="18"/>
  <c r="F657" i="18" s="1"/>
  <c r="D677" i="18"/>
  <c r="F677" i="18" s="1"/>
  <c r="E697" i="18"/>
  <c r="D766" i="18"/>
  <c r="F766" i="18" s="1"/>
  <c r="D810" i="18"/>
  <c r="F810" i="18" s="1"/>
  <c r="E810" i="18"/>
  <c r="E842" i="18"/>
  <c r="D906" i="18"/>
  <c r="F906" i="18" s="1"/>
  <c r="E906" i="18"/>
  <c r="E986" i="18"/>
  <c r="D301" i="18"/>
  <c r="F301" i="18" s="1"/>
  <c r="E43" i="18"/>
  <c r="D58" i="18"/>
  <c r="F58" i="18" s="1"/>
  <c r="E141" i="18"/>
  <c r="E237" i="18"/>
  <c r="E269" i="18"/>
  <c r="E301" i="18"/>
  <c r="D365" i="18"/>
  <c r="F365" i="18" s="1"/>
  <c r="D437" i="18"/>
  <c r="F437" i="18" s="1"/>
  <c r="E469" i="18"/>
  <c r="E501" i="18"/>
  <c r="D501" i="18"/>
  <c r="F501" i="18" s="1"/>
  <c r="E537" i="18"/>
  <c r="D577" i="18"/>
  <c r="F577" i="18" s="1"/>
  <c r="D661" i="18"/>
  <c r="F661" i="18" s="1"/>
  <c r="E677" i="18"/>
  <c r="D681" i="18"/>
  <c r="F681" i="18" s="1"/>
  <c r="E870" i="18"/>
  <c r="D581" i="18"/>
  <c r="F581" i="18" s="1"/>
  <c r="D749" i="18"/>
  <c r="F749" i="18" s="1"/>
  <c r="E749" i="18"/>
  <c r="E10" i="18"/>
  <c r="D98" i="18"/>
  <c r="F98" i="18" s="1"/>
  <c r="D237" i="18"/>
  <c r="F237" i="18" s="1"/>
  <c r="D269" i="18"/>
  <c r="F269" i="18" s="1"/>
  <c r="D541" i="18"/>
  <c r="F541" i="18" s="1"/>
  <c r="D601" i="18"/>
  <c r="F601" i="18" s="1"/>
  <c r="E601" i="18"/>
  <c r="D673" i="18"/>
  <c r="F673" i="18" s="1"/>
  <c r="D693" i="18"/>
  <c r="F693" i="18" s="1"/>
  <c r="D733" i="18"/>
  <c r="F733" i="18" s="1"/>
  <c r="E733" i="18"/>
  <c r="D862" i="18"/>
  <c r="F862" i="18" s="1"/>
  <c r="E954" i="18"/>
  <c r="E741" i="18"/>
  <c r="E950" i="18"/>
  <c r="D209" i="18"/>
  <c r="F209" i="18" s="1"/>
  <c r="D329" i="18"/>
  <c r="F329" i="18" s="1"/>
  <c r="D393" i="18"/>
  <c r="F393" i="18" s="1"/>
  <c r="E521" i="18"/>
  <c r="D521" i="18"/>
  <c r="F521" i="18" s="1"/>
  <c r="D549" i="18"/>
  <c r="F549" i="18" s="1"/>
  <c r="D585" i="18"/>
  <c r="F585" i="18" s="1"/>
  <c r="D625" i="18"/>
  <c r="F625" i="18" s="1"/>
  <c r="E669" i="18"/>
  <c r="E826" i="18"/>
  <c r="D962" i="18"/>
  <c r="F962" i="18" s="1"/>
  <c r="D4" i="18"/>
  <c r="E46" i="18"/>
  <c r="E62" i="18"/>
  <c r="E86" i="18"/>
  <c r="E94" i="18"/>
  <c r="E98" i="18"/>
  <c r="D129" i="18"/>
  <c r="F129" i="18" s="1"/>
  <c r="D185" i="18"/>
  <c r="F185" i="18" s="1"/>
  <c r="D249" i="18"/>
  <c r="F249" i="18" s="1"/>
  <c r="D257" i="18"/>
  <c r="F257" i="18" s="1"/>
  <c r="D321" i="18"/>
  <c r="F321" i="18" s="1"/>
  <c r="E329" i="18"/>
  <c r="E393" i="18"/>
  <c r="D441" i="18"/>
  <c r="F441" i="18" s="1"/>
  <c r="D449" i="18"/>
  <c r="F449" i="18" s="1"/>
  <c r="D505" i="18"/>
  <c r="F505" i="18" s="1"/>
  <c r="D525" i="18"/>
  <c r="F525" i="18" s="1"/>
  <c r="E553" i="18"/>
  <c r="D553" i="18"/>
  <c r="F553" i="18" s="1"/>
  <c r="D561" i="18"/>
  <c r="F561" i="18" s="1"/>
  <c r="E585" i="18"/>
  <c r="D621" i="18"/>
  <c r="F621" i="18" s="1"/>
  <c r="D701" i="18"/>
  <c r="F701" i="18" s="1"/>
  <c r="E701" i="18"/>
  <c r="D717" i="18"/>
  <c r="F717" i="18" s="1"/>
  <c r="E774" i="18"/>
  <c r="D902" i="18"/>
  <c r="F902" i="18" s="1"/>
  <c r="E902" i="18"/>
  <c r="E7" i="18"/>
  <c r="E49" i="18"/>
  <c r="E65" i="18"/>
  <c r="E73" i="18"/>
  <c r="E97" i="18"/>
  <c r="D169" i="18"/>
  <c r="F169" i="18" s="1"/>
  <c r="D297" i="18"/>
  <c r="F297" i="18" s="1"/>
  <c r="D361" i="18"/>
  <c r="F361" i="18" s="1"/>
  <c r="D433" i="18"/>
  <c r="F433" i="18" s="1"/>
  <c r="D489" i="18"/>
  <c r="F489" i="18" s="1"/>
  <c r="D557" i="18"/>
  <c r="F557" i="18" s="1"/>
  <c r="E565" i="18"/>
  <c r="D605" i="18"/>
  <c r="F605" i="18" s="1"/>
  <c r="E605" i="18"/>
  <c r="D649" i="18"/>
  <c r="F649" i="18" s="1"/>
  <c r="D137" i="18"/>
  <c r="F137" i="18" s="1"/>
  <c r="D23" i="18"/>
  <c r="F23" i="18" s="1"/>
  <c r="D27" i="18"/>
  <c r="F27" i="18" s="1"/>
  <c r="D31" i="18"/>
  <c r="F31" i="18" s="1"/>
  <c r="D39" i="18"/>
  <c r="F39" i="18" s="1"/>
  <c r="D55" i="18"/>
  <c r="F55" i="18" s="1"/>
  <c r="D71" i="18"/>
  <c r="F71" i="18" s="1"/>
  <c r="D153" i="18"/>
  <c r="F153" i="18" s="1"/>
  <c r="D161" i="18"/>
  <c r="F161" i="18" s="1"/>
  <c r="E169" i="18"/>
  <c r="D225" i="18"/>
  <c r="F225" i="18" s="1"/>
  <c r="D289" i="18"/>
  <c r="F289" i="18" s="1"/>
  <c r="D345" i="18"/>
  <c r="F345" i="18" s="1"/>
  <c r="E361" i="18"/>
  <c r="D409" i="18"/>
  <c r="F409" i="18" s="1"/>
  <c r="D417" i="18"/>
  <c r="F417" i="18" s="1"/>
  <c r="E425" i="18"/>
  <c r="E433" i="18"/>
  <c r="D473" i="18"/>
  <c r="F473" i="18" s="1"/>
  <c r="D481" i="18"/>
  <c r="F481" i="18" s="1"/>
  <c r="E489" i="18"/>
  <c r="D517" i="18"/>
  <c r="F517" i="18" s="1"/>
  <c r="E517" i="18"/>
  <c r="E557" i="18"/>
  <c r="D633" i="18"/>
  <c r="F633" i="18" s="1"/>
  <c r="E649" i="18"/>
  <c r="D725" i="18"/>
  <c r="F725" i="18" s="1"/>
  <c r="E725" i="18"/>
  <c r="E685" i="18"/>
  <c r="E737" i="18"/>
  <c r="D778" i="18"/>
  <c r="F778" i="18" s="1"/>
  <c r="D798" i="18"/>
  <c r="F798" i="18" s="1"/>
  <c r="E798" i="18"/>
  <c r="E846" i="18"/>
  <c r="E858" i="18"/>
  <c r="E922" i="18"/>
  <c r="E541" i="18"/>
  <c r="E589" i="18"/>
  <c r="E617" i="18"/>
  <c r="E689" i="18"/>
  <c r="D689" i="18"/>
  <c r="F689" i="18" s="1"/>
  <c r="E802" i="18"/>
  <c r="D802" i="18"/>
  <c r="F802" i="18" s="1"/>
  <c r="E834" i="18"/>
  <c r="D858" i="18"/>
  <c r="F858" i="18" s="1"/>
  <c r="D898" i="18"/>
  <c r="F898" i="18" s="1"/>
  <c r="D870" i="18"/>
  <c r="F870" i="18" s="1"/>
  <c r="E874" i="18"/>
  <c r="D918" i="18"/>
  <c r="F918" i="18" s="1"/>
  <c r="E966" i="18"/>
  <c r="D966" i="18"/>
  <c r="F966" i="18" s="1"/>
  <c r="E994" i="18"/>
  <c r="E970" i="18"/>
  <c r="D970" i="18"/>
  <c r="F970" i="18" s="1"/>
  <c r="E938" i="18"/>
  <c r="D938" i="18"/>
  <c r="F938" i="18" s="1"/>
  <c r="E990" i="18"/>
  <c r="E998" i="18"/>
  <c r="D998" i="18"/>
  <c r="F998" i="18" s="1"/>
  <c r="D40" i="18"/>
  <c r="F40" i="18" s="1"/>
  <c r="D52" i="18"/>
  <c r="F52" i="18" s="1"/>
  <c r="D68" i="18"/>
  <c r="F68" i="18" s="1"/>
  <c r="D556" i="18"/>
  <c r="F556" i="18" s="1"/>
  <c r="E556" i="18"/>
  <c r="D562" i="18"/>
  <c r="F562" i="18" s="1"/>
  <c r="D599" i="18"/>
  <c r="F599" i="18" s="1"/>
  <c r="D620" i="18"/>
  <c r="F620" i="18" s="1"/>
  <c r="E620" i="18"/>
  <c r="D636" i="18"/>
  <c r="F636" i="18" s="1"/>
  <c r="E636" i="18"/>
  <c r="E652" i="18"/>
  <c r="E663" i="18"/>
  <c r="D663" i="18"/>
  <c r="F663" i="18" s="1"/>
  <c r="D684" i="18"/>
  <c r="F684" i="18" s="1"/>
  <c r="E684" i="18"/>
  <c r="D690" i="18"/>
  <c r="F690" i="18" s="1"/>
  <c r="D698" i="18"/>
  <c r="F698" i="18" s="1"/>
  <c r="E727" i="18"/>
  <c r="D727" i="18"/>
  <c r="F727" i="18" s="1"/>
  <c r="E732" i="18"/>
  <c r="D740" i="18"/>
  <c r="F740" i="18" s="1"/>
  <c r="E740" i="18"/>
  <c r="E743" i="18"/>
  <c r="D743" i="18"/>
  <c r="F743" i="18" s="1"/>
  <c r="D746" i="18"/>
  <c r="F746" i="18" s="1"/>
  <c r="E751" i="18"/>
  <c r="D751" i="18"/>
  <c r="F751" i="18" s="1"/>
  <c r="E8" i="18"/>
  <c r="D9" i="18"/>
  <c r="F9" i="18" s="1"/>
  <c r="E16" i="18"/>
  <c r="D17" i="18"/>
  <c r="F17" i="18" s="1"/>
  <c r="E20" i="18"/>
  <c r="D21" i="18"/>
  <c r="F21" i="18" s="1"/>
  <c r="D25" i="18"/>
  <c r="F25" i="18" s="1"/>
  <c r="E28" i="18"/>
  <c r="D29" i="18"/>
  <c r="F29" i="18" s="1"/>
  <c r="E36" i="18"/>
  <c r="E44" i="18"/>
  <c r="E48" i="18"/>
  <c r="E52" i="18"/>
  <c r="E60" i="18"/>
  <c r="D65" i="18"/>
  <c r="F65" i="18" s="1"/>
  <c r="E68" i="18"/>
  <c r="E72" i="18"/>
  <c r="D73" i="18"/>
  <c r="F73" i="18" s="1"/>
  <c r="E76" i="18"/>
  <c r="D81" i="18"/>
  <c r="F81" i="18" s="1"/>
  <c r="D89" i="18"/>
  <c r="F89" i="18" s="1"/>
  <c r="D97" i="18"/>
  <c r="F97" i="18" s="1"/>
  <c r="E100" i="18"/>
  <c r="D101" i="18"/>
  <c r="F101" i="18" s="1"/>
  <c r="D114" i="18"/>
  <c r="F114" i="18" s="1"/>
  <c r="E116" i="18"/>
  <c r="E120" i="18"/>
  <c r="D122" i="18"/>
  <c r="F122" i="18" s="1"/>
  <c r="D123" i="18"/>
  <c r="F123" i="18" s="1"/>
  <c r="D126" i="18"/>
  <c r="F126" i="18" s="1"/>
  <c r="D127" i="18"/>
  <c r="F127" i="18" s="1"/>
  <c r="E140" i="18"/>
  <c r="D142" i="18"/>
  <c r="F142" i="18" s="1"/>
  <c r="D143" i="18"/>
  <c r="F143" i="18" s="1"/>
  <c r="D151" i="18"/>
  <c r="F151" i="18" s="1"/>
  <c r="D154" i="18"/>
  <c r="F154" i="18" s="1"/>
  <c r="E156" i="18"/>
  <c r="D158" i="18"/>
  <c r="F158" i="18" s="1"/>
  <c r="E160" i="18"/>
  <c r="D162" i="18"/>
  <c r="F162" i="18" s="1"/>
  <c r="D170" i="18"/>
  <c r="F170" i="18" s="1"/>
  <c r="D174" i="18"/>
  <c r="F174" i="18" s="1"/>
  <c r="D175" i="18"/>
  <c r="F175" i="18" s="1"/>
  <c r="D183" i="18"/>
  <c r="F183" i="18" s="1"/>
  <c r="E184" i="18"/>
  <c r="D186" i="18"/>
  <c r="F186" i="18" s="1"/>
  <c r="E188" i="18"/>
  <c r="D191" i="18"/>
  <c r="F191" i="18" s="1"/>
  <c r="D194" i="18"/>
  <c r="F194" i="18" s="1"/>
  <c r="D195" i="18"/>
  <c r="F195" i="18" s="1"/>
  <c r="D198" i="18"/>
  <c r="F198" i="18" s="1"/>
  <c r="E200" i="18"/>
  <c r="D202" i="18"/>
  <c r="F202" i="18" s="1"/>
  <c r="D203" i="18"/>
  <c r="F203" i="18" s="1"/>
  <c r="D207" i="18"/>
  <c r="F207" i="18" s="1"/>
  <c r="D211" i="18"/>
  <c r="F211" i="18" s="1"/>
  <c r="D215" i="18"/>
  <c r="F215" i="18" s="1"/>
  <c r="D219" i="18"/>
  <c r="F219" i="18" s="1"/>
  <c r="D227" i="18"/>
  <c r="F227" i="18" s="1"/>
  <c r="E228" i="18"/>
  <c r="D230" i="18"/>
  <c r="F230" i="18" s="1"/>
  <c r="D234" i="18"/>
  <c r="F234" i="18" s="1"/>
  <c r="D239" i="18"/>
  <c r="F239" i="18" s="1"/>
  <c r="E240" i="18"/>
  <c r="D243" i="18"/>
  <c r="F243" i="18" s="1"/>
  <c r="D254" i="18"/>
  <c r="F254" i="18" s="1"/>
  <c r="D258" i="18"/>
  <c r="F258" i="18" s="1"/>
  <c r="E264" i="18"/>
  <c r="D266" i="18"/>
  <c r="F266" i="18" s="1"/>
  <c r="D267" i="18"/>
  <c r="F267" i="18" s="1"/>
  <c r="D270" i="18"/>
  <c r="F270" i="18" s="1"/>
  <c r="D271" i="18"/>
  <c r="F271" i="18" s="1"/>
  <c r="D275" i="18"/>
  <c r="F275" i="18" s="1"/>
  <c r="E276" i="18"/>
  <c r="E280" i="18"/>
  <c r="D282" i="18"/>
  <c r="F282" i="18" s="1"/>
  <c r="D286" i="18"/>
  <c r="F286" i="18" s="1"/>
  <c r="D287" i="18"/>
  <c r="F287" i="18" s="1"/>
  <c r="D290" i="18"/>
  <c r="F290" i="18" s="1"/>
  <c r="E296" i="18"/>
  <c r="D298" i="18"/>
  <c r="F298" i="18" s="1"/>
  <c r="D302" i="18"/>
  <c r="F302" i="18" s="1"/>
  <c r="D303" i="18"/>
  <c r="F303" i="18" s="1"/>
  <c r="D307" i="18"/>
  <c r="F307" i="18" s="1"/>
  <c r="D311" i="18"/>
  <c r="F311" i="18" s="1"/>
  <c r="D315" i="18"/>
  <c r="F315" i="18" s="1"/>
  <c r="D318" i="18"/>
  <c r="F318" i="18" s="1"/>
  <c r="D322" i="18"/>
  <c r="F322" i="18" s="1"/>
  <c r="D323" i="18"/>
  <c r="F323" i="18" s="1"/>
  <c r="D326" i="18"/>
  <c r="F326" i="18" s="1"/>
  <c r="E328" i="18"/>
  <c r="D331" i="18"/>
  <c r="F331" i="18" s="1"/>
  <c r="D338" i="18"/>
  <c r="F338" i="18" s="1"/>
  <c r="D339" i="18"/>
  <c r="F339" i="18" s="1"/>
  <c r="D343" i="18"/>
  <c r="F343" i="18" s="1"/>
  <c r="D346" i="18"/>
  <c r="F346" i="18" s="1"/>
  <c r="E348" i="18"/>
  <c r="D351" i="18"/>
  <c r="F351" i="18" s="1"/>
  <c r="D355" i="18"/>
  <c r="F355" i="18" s="1"/>
  <c r="E356" i="18"/>
  <c r="D358" i="18"/>
  <c r="F358" i="18" s="1"/>
  <c r="D362" i="18"/>
  <c r="F362" i="18" s="1"/>
  <c r="E364" i="18"/>
  <c r="D367" i="18"/>
  <c r="F367" i="18" s="1"/>
  <c r="E372" i="18"/>
  <c r="D374" i="18"/>
  <c r="F374" i="18" s="1"/>
  <c r="D378" i="18"/>
  <c r="F378" i="18" s="1"/>
  <c r="D383" i="18"/>
  <c r="F383" i="18" s="1"/>
  <c r="E384" i="18"/>
  <c r="D387" i="18"/>
  <c r="F387" i="18" s="1"/>
  <c r="E388" i="18"/>
  <c r="D394" i="18"/>
  <c r="F394" i="18" s="1"/>
  <c r="E396" i="18"/>
  <c r="D399" i="18"/>
  <c r="F399" i="18" s="1"/>
  <c r="E404" i="18"/>
  <c r="D407" i="18"/>
  <c r="F407" i="18" s="1"/>
  <c r="D410" i="18"/>
  <c r="F410" i="18" s="1"/>
  <c r="E412" i="18"/>
  <c r="D414" i="18"/>
  <c r="F414" i="18" s="1"/>
  <c r="D415" i="18"/>
  <c r="F415" i="18" s="1"/>
  <c r="E416" i="18"/>
  <c r="D419" i="18"/>
  <c r="F419" i="18" s="1"/>
  <c r="E420" i="18"/>
  <c r="E424" i="18"/>
  <c r="D426" i="18"/>
  <c r="F426" i="18" s="1"/>
  <c r="D427" i="18"/>
  <c r="F427" i="18" s="1"/>
  <c r="D430" i="18"/>
  <c r="F430" i="18" s="1"/>
  <c r="D431" i="18"/>
  <c r="F431" i="18" s="1"/>
  <c r="D434" i="18"/>
  <c r="F434" i="18" s="1"/>
  <c r="D435" i="18"/>
  <c r="F435" i="18" s="1"/>
  <c r="E440" i="18"/>
  <c r="D442" i="18"/>
  <c r="F442" i="18" s="1"/>
  <c r="E444" i="18"/>
  <c r="D447" i="18"/>
  <c r="F447" i="18" s="1"/>
  <c r="D450" i="18"/>
  <c r="F450" i="18" s="1"/>
  <c r="D454" i="18"/>
  <c r="F454" i="18" s="1"/>
  <c r="E456" i="18"/>
  <c r="D458" i="18"/>
  <c r="F458" i="18" s="1"/>
  <c r="D462" i="18"/>
  <c r="F462" i="18" s="1"/>
  <c r="E464" i="18"/>
  <c r="E468" i="18"/>
  <c r="D470" i="18"/>
  <c r="F470" i="18" s="1"/>
  <c r="E472" i="18"/>
  <c r="D475" i="18"/>
  <c r="F475" i="18" s="1"/>
  <c r="E476" i="18"/>
  <c r="D478" i="18"/>
  <c r="F478" i="18" s="1"/>
  <c r="D479" i="18"/>
  <c r="F479" i="18" s="1"/>
  <c r="D482" i="18"/>
  <c r="F482" i="18" s="1"/>
  <c r="D487" i="18"/>
  <c r="F487" i="18" s="1"/>
  <c r="E488" i="18"/>
  <c r="D490" i="18"/>
  <c r="F490" i="18" s="1"/>
  <c r="D494" i="18"/>
  <c r="F494" i="18" s="1"/>
  <c r="D495" i="18"/>
  <c r="F495" i="18" s="1"/>
  <c r="E496" i="18"/>
  <c r="D499" i="18"/>
  <c r="F499" i="18" s="1"/>
  <c r="D502" i="18"/>
  <c r="F502" i="18" s="1"/>
  <c r="D506" i="18"/>
  <c r="F506" i="18" s="1"/>
  <c r="D507" i="18"/>
  <c r="F507" i="18" s="1"/>
  <c r="E508" i="18"/>
  <c r="D510" i="18"/>
  <c r="F510" i="18" s="1"/>
  <c r="E512" i="18"/>
  <c r="D515" i="18"/>
  <c r="F515" i="18" s="1"/>
  <c r="E516" i="18"/>
  <c r="E520" i="18"/>
  <c r="D522" i="18"/>
  <c r="F522" i="18" s="1"/>
  <c r="D526" i="18"/>
  <c r="F526" i="18" s="1"/>
  <c r="D527" i="18"/>
  <c r="F527" i="18" s="1"/>
  <c r="D530" i="18"/>
  <c r="F530" i="18" s="1"/>
  <c r="D531" i="18"/>
  <c r="F531" i="18" s="1"/>
  <c r="E532" i="18"/>
  <c r="D534" i="18"/>
  <c r="F534" i="18" s="1"/>
  <c r="D535" i="18"/>
  <c r="F535" i="18" s="1"/>
  <c r="D538" i="18"/>
  <c r="F538" i="18" s="1"/>
  <c r="D539" i="18"/>
  <c r="F539" i="18" s="1"/>
  <c r="D542" i="18"/>
  <c r="F542" i="18" s="1"/>
  <c r="E544" i="18"/>
  <c r="D546" i="18"/>
  <c r="F546" i="18" s="1"/>
  <c r="E548" i="18"/>
  <c r="D550" i="18"/>
  <c r="F550" i="18" s="1"/>
  <c r="E552" i="18"/>
  <c r="D560" i="18"/>
  <c r="F560" i="18" s="1"/>
  <c r="E560" i="18"/>
  <c r="E562" i="18"/>
  <c r="D576" i="18"/>
  <c r="F576" i="18" s="1"/>
  <c r="E576" i="18"/>
  <c r="D582" i="18"/>
  <c r="F582" i="18" s="1"/>
  <c r="E587" i="18"/>
  <c r="D587" i="18"/>
  <c r="F587" i="18" s="1"/>
  <c r="D598" i="18"/>
  <c r="F598" i="18" s="1"/>
  <c r="E603" i="18"/>
  <c r="D603" i="18"/>
  <c r="F603" i="18" s="1"/>
  <c r="D608" i="18"/>
  <c r="F608" i="18" s="1"/>
  <c r="E608" i="18"/>
  <c r="D614" i="18"/>
  <c r="F614" i="18" s="1"/>
  <c r="E619" i="18"/>
  <c r="D619" i="18"/>
  <c r="F619" i="18" s="1"/>
  <c r="D624" i="18"/>
  <c r="F624" i="18" s="1"/>
  <c r="E624" i="18"/>
  <c r="D630" i="18"/>
  <c r="F630" i="18" s="1"/>
  <c r="D640" i="18"/>
  <c r="F640" i="18" s="1"/>
  <c r="D646" i="18"/>
  <c r="F646" i="18" s="1"/>
  <c r="D656" i="18"/>
  <c r="F656" i="18" s="1"/>
  <c r="E656" i="18"/>
  <c r="D662" i="18"/>
  <c r="F662" i="18" s="1"/>
  <c r="E667" i="18"/>
  <c r="D667" i="18"/>
  <c r="F667" i="18" s="1"/>
  <c r="D672" i="18"/>
  <c r="F672" i="18" s="1"/>
  <c r="E672" i="18"/>
  <c r="D683" i="18"/>
  <c r="F683" i="18" s="1"/>
  <c r="D688" i="18"/>
  <c r="F688" i="18" s="1"/>
  <c r="E688" i="18"/>
  <c r="E690" i="18"/>
  <c r="E698" i="18"/>
  <c r="E706" i="18"/>
  <c r="E746" i="18"/>
  <c r="D16" i="18"/>
  <c r="F16" i="18" s="1"/>
  <c r="D24" i="18"/>
  <c r="F24" i="18" s="1"/>
  <c r="D32" i="18"/>
  <c r="F32" i="18" s="1"/>
  <c r="D72" i="18"/>
  <c r="F72" i="18" s="1"/>
  <c r="E114" i="18"/>
  <c r="E122" i="18"/>
  <c r="E134" i="18"/>
  <c r="E154" i="18"/>
  <c r="E158" i="18"/>
  <c r="E174" i="18"/>
  <c r="E194" i="18"/>
  <c r="E198" i="18"/>
  <c r="E202" i="18"/>
  <c r="E206" i="18"/>
  <c r="E230" i="18"/>
  <c r="E234" i="18"/>
  <c r="E258" i="18"/>
  <c r="E270" i="18"/>
  <c r="E282" i="18"/>
  <c r="E298" i="18"/>
  <c r="E310" i="18"/>
  <c r="E326" i="18"/>
  <c r="E338" i="18"/>
  <c r="E342" i="18"/>
  <c r="E346" i="18"/>
  <c r="E358" i="18"/>
  <c r="E362" i="18"/>
  <c r="E374" i="18"/>
  <c r="E378" i="18"/>
  <c r="E390" i="18"/>
  <c r="E394" i="18"/>
  <c r="E410" i="18"/>
  <c r="E426" i="18"/>
  <c r="E430" i="18"/>
  <c r="E438" i="18"/>
  <c r="E442" i="18"/>
  <c r="E450" i="18"/>
  <c r="E454" i="18"/>
  <c r="E458" i="18"/>
  <c r="E470" i="18"/>
  <c r="E478" i="18"/>
  <c r="E482" i="18"/>
  <c r="E486" i="18"/>
  <c r="E490" i="18"/>
  <c r="E502" i="18"/>
  <c r="E510" i="18"/>
  <c r="E522" i="18"/>
  <c r="E526" i="18"/>
  <c r="E530" i="18"/>
  <c r="E534" i="18"/>
  <c r="E538" i="18"/>
  <c r="E542" i="18"/>
  <c r="E546" i="18"/>
  <c r="E550" i="18"/>
  <c r="E559" i="18"/>
  <c r="D564" i="18"/>
  <c r="F564" i="18" s="1"/>
  <c r="E564" i="18"/>
  <c r="D570" i="18"/>
  <c r="F570" i="18" s="1"/>
  <c r="E580" i="18"/>
  <c r="E591" i="18"/>
  <c r="E607" i="18"/>
  <c r="D607" i="18"/>
  <c r="F607" i="18" s="1"/>
  <c r="D612" i="18"/>
  <c r="F612" i="18" s="1"/>
  <c r="E612" i="18"/>
  <c r="E623" i="18"/>
  <c r="D623" i="18"/>
  <c r="F623" i="18" s="1"/>
  <c r="D628" i="18"/>
  <c r="F628" i="18" s="1"/>
  <c r="E628" i="18"/>
  <c r="D634" i="18"/>
  <c r="F634" i="18" s="1"/>
  <c r="D639" i="18"/>
  <c r="F639" i="18" s="1"/>
  <c r="D644" i="18"/>
  <c r="F644" i="18" s="1"/>
  <c r="D650" i="18"/>
  <c r="F650" i="18" s="1"/>
  <c r="E655" i="18"/>
  <c r="D660" i="18"/>
  <c r="F660" i="18" s="1"/>
  <c r="E660" i="18"/>
  <c r="D666" i="18"/>
  <c r="F666" i="18" s="1"/>
  <c r="E671" i="18"/>
  <c r="D671" i="18"/>
  <c r="F671" i="18" s="1"/>
  <c r="D676" i="18"/>
  <c r="F676" i="18" s="1"/>
  <c r="E676" i="18"/>
  <c r="D682" i="18"/>
  <c r="F682" i="18" s="1"/>
  <c r="D691" i="18"/>
  <c r="F691" i="18" s="1"/>
  <c r="D696" i="18"/>
  <c r="F696" i="18" s="1"/>
  <c r="E696" i="18"/>
  <c r="E699" i="18"/>
  <c r="D699" i="18"/>
  <c r="F699" i="18" s="1"/>
  <c r="D704" i="18"/>
  <c r="F704" i="18" s="1"/>
  <c r="E704" i="18"/>
  <c r="E707" i="18"/>
  <c r="D710" i="18"/>
  <c r="F710" i="18" s="1"/>
  <c r="D712" i="18"/>
  <c r="F712" i="18" s="1"/>
  <c r="E712" i="18"/>
  <c r="E715" i="18"/>
  <c r="D715" i="18"/>
  <c r="F715" i="18" s="1"/>
  <c r="D718" i="18"/>
  <c r="F718" i="18" s="1"/>
  <c r="E723" i="18"/>
  <c r="D723" i="18"/>
  <c r="F723" i="18" s="1"/>
  <c r="D728" i="18"/>
  <c r="F728" i="18" s="1"/>
  <c r="E728" i="18"/>
  <c r="E731" i="18"/>
  <c r="E739" i="18"/>
  <c r="D739" i="18"/>
  <c r="F739" i="18" s="1"/>
  <c r="D742" i="18"/>
  <c r="F742" i="18" s="1"/>
  <c r="E744" i="18"/>
  <c r="E747" i="18"/>
  <c r="D747" i="18"/>
  <c r="F747" i="18" s="1"/>
  <c r="D750" i="18"/>
  <c r="F750" i="18" s="1"/>
  <c r="E752" i="18"/>
  <c r="D752" i="18"/>
  <c r="F752" i="18" s="1"/>
  <c r="D755" i="18"/>
  <c r="F755" i="18" s="1"/>
  <c r="E755" i="18"/>
  <c r="E760" i="18"/>
  <c r="D760" i="18"/>
  <c r="F760" i="18" s="1"/>
  <c r="D763" i="18"/>
  <c r="F763" i="18" s="1"/>
  <c r="E763" i="18"/>
  <c r="D765" i="18"/>
  <c r="F765" i="18" s="1"/>
  <c r="E765" i="18"/>
  <c r="D771" i="18"/>
  <c r="F771" i="18" s="1"/>
  <c r="E771" i="18"/>
  <c r="E776" i="18"/>
  <c r="D776" i="18"/>
  <c r="F776" i="18" s="1"/>
  <c r="D779" i="18"/>
  <c r="F779" i="18" s="1"/>
  <c r="E781" i="18"/>
  <c r="E787" i="18"/>
  <c r="D789" i="18"/>
  <c r="F789" i="18" s="1"/>
  <c r="E789" i="18"/>
  <c r="E792" i="18"/>
  <c r="D797" i="18"/>
  <c r="F797" i="18" s="1"/>
  <c r="E797" i="18"/>
  <c r="E800" i="18"/>
  <c r="D800" i="18"/>
  <c r="F800" i="18" s="1"/>
  <c r="E803" i="18"/>
  <c r="D805" i="18"/>
  <c r="F805" i="18" s="1"/>
  <c r="E805" i="18"/>
  <c r="E808" i="18"/>
  <c r="D808" i="18"/>
  <c r="F808" i="18" s="1"/>
  <c r="D811" i="18"/>
  <c r="F811" i="18" s="1"/>
  <c r="E811" i="18"/>
  <c r="E816" i="18"/>
  <c r="D816" i="18"/>
  <c r="F816" i="18" s="1"/>
  <c r="D819" i="18"/>
  <c r="F819" i="18" s="1"/>
  <c r="E819" i="18"/>
  <c r="E824" i="18"/>
  <c r="D824" i="18"/>
  <c r="F824" i="18" s="1"/>
  <c r="E829" i="18"/>
  <c r="E832" i="18"/>
  <c r="D832" i="18"/>
  <c r="F832" i="18" s="1"/>
  <c r="D835" i="18"/>
  <c r="F835" i="18" s="1"/>
  <c r="E835" i="18"/>
  <c r="E840" i="18"/>
  <c r="D840" i="18"/>
  <c r="F840" i="18" s="1"/>
  <c r="E843" i="18"/>
  <c r="E848" i="18"/>
  <c r="D848" i="18"/>
  <c r="F848" i="18" s="1"/>
  <c r="D851" i="18"/>
  <c r="F851" i="18" s="1"/>
  <c r="E851" i="18"/>
  <c r="E853" i="18"/>
  <c r="E856" i="18"/>
  <c r="D856" i="18"/>
  <c r="F856" i="18" s="1"/>
  <c r="E861" i="18"/>
  <c r="E864" i="18"/>
  <c r="D563" i="18"/>
  <c r="F563" i="18" s="1"/>
  <c r="D568" i="18"/>
  <c r="F568" i="18" s="1"/>
  <c r="E568" i="18"/>
  <c r="E570" i="18"/>
  <c r="D574" i="18"/>
  <c r="F574" i="18" s="1"/>
  <c r="E579" i="18"/>
  <c r="D579" i="18"/>
  <c r="F579" i="18" s="1"/>
  <c r="E586" i="18"/>
  <c r="E595" i="18"/>
  <c r="D595" i="18"/>
  <c r="F595" i="18" s="1"/>
  <c r="D606" i="18"/>
  <c r="F606" i="18" s="1"/>
  <c r="E611" i="18"/>
  <c r="D611" i="18"/>
  <c r="F611" i="18" s="1"/>
  <c r="D616" i="18"/>
  <c r="F616" i="18" s="1"/>
  <c r="E616" i="18"/>
  <c r="E618" i="18"/>
  <c r="D632" i="18"/>
  <c r="F632" i="18" s="1"/>
  <c r="D638" i="18"/>
  <c r="F638" i="18" s="1"/>
  <c r="E643" i="18"/>
  <c r="D643" i="18"/>
  <c r="F643" i="18" s="1"/>
  <c r="E648" i="18"/>
  <c r="E650" i="18"/>
  <c r="D654" i="18"/>
  <c r="F654" i="18" s="1"/>
  <c r="E659" i="18"/>
  <c r="D659" i="18"/>
  <c r="F659" i="18" s="1"/>
  <c r="D664" i="18"/>
  <c r="F664" i="18" s="1"/>
  <c r="E664" i="18"/>
  <c r="D670" i="18"/>
  <c r="F670" i="18" s="1"/>
  <c r="E675" i="18"/>
  <c r="D680" i="18"/>
  <c r="F680" i="18" s="1"/>
  <c r="E682" i="18"/>
  <c r="D686" i="18"/>
  <c r="F686" i="18" s="1"/>
  <c r="E694" i="18"/>
  <c r="E710" i="18"/>
  <c r="E718" i="18"/>
  <c r="E734" i="18"/>
  <c r="D572" i="18"/>
  <c r="F572" i="18" s="1"/>
  <c r="E572" i="18"/>
  <c r="D578" i="18"/>
  <c r="F578" i="18" s="1"/>
  <c r="D610" i="18"/>
  <c r="F610" i="18" s="1"/>
  <c r="E615" i="18"/>
  <c r="D626" i="18"/>
  <c r="F626" i="18" s="1"/>
  <c r="D658" i="18"/>
  <c r="F658" i="18" s="1"/>
  <c r="D668" i="18"/>
  <c r="F668" i="18" s="1"/>
  <c r="D674" i="18"/>
  <c r="F674" i="18" s="1"/>
  <c r="E679" i="18"/>
  <c r="D679" i="18"/>
  <c r="F679" i="18" s="1"/>
  <c r="D692" i="18"/>
  <c r="F692" i="18" s="1"/>
  <c r="E692" i="18"/>
  <c r="D695" i="18"/>
  <c r="F695" i="18" s="1"/>
  <c r="E700" i="18"/>
  <c r="E703" i="18"/>
  <c r="D703" i="18"/>
  <c r="F703" i="18" s="1"/>
  <c r="D708" i="18"/>
  <c r="F708" i="18" s="1"/>
  <c r="E708" i="18"/>
  <c r="E711" i="18"/>
  <c r="D711" i="18"/>
  <c r="F711" i="18" s="1"/>
  <c r="E719" i="18"/>
  <c r="D719" i="18"/>
  <c r="F719" i="18" s="1"/>
  <c r="D724" i="18"/>
  <c r="F724" i="18" s="1"/>
  <c r="E724" i="18"/>
  <c r="D738" i="18"/>
  <c r="F738" i="18" s="1"/>
  <c r="D748" i="18"/>
  <c r="F748" i="18" s="1"/>
  <c r="E748" i="18"/>
  <c r="E756" i="18"/>
  <c r="D756" i="18"/>
  <c r="F756" i="18" s="1"/>
  <c r="D761" i="18"/>
  <c r="F761" i="18" s="1"/>
  <c r="E761" i="18"/>
  <c r="D767" i="18"/>
  <c r="F767" i="18" s="1"/>
  <c r="E772" i="18"/>
  <c r="D788" i="18"/>
  <c r="F788" i="18" s="1"/>
  <c r="D793" i="18"/>
  <c r="F793" i="18" s="1"/>
  <c r="E793" i="18"/>
  <c r="D799" i="18"/>
  <c r="F799" i="18" s="1"/>
  <c r="E804" i="18"/>
  <c r="D815" i="18"/>
  <c r="F815" i="18" s="1"/>
  <c r="D820" i="18"/>
  <c r="F820" i="18" s="1"/>
  <c r="D831" i="18"/>
  <c r="F831" i="18" s="1"/>
  <c r="E836" i="18"/>
  <c r="D847" i="18"/>
  <c r="F847" i="18" s="1"/>
  <c r="E852" i="18"/>
  <c r="D852" i="18"/>
  <c r="F852" i="18" s="1"/>
  <c r="D863" i="18"/>
  <c r="F863" i="18" s="1"/>
  <c r="D868" i="18"/>
  <c r="F868" i="18" s="1"/>
  <c r="E879" i="18"/>
  <c r="D881" i="18"/>
  <c r="F881" i="18" s="1"/>
  <c r="E881" i="18"/>
  <c r="D885" i="18"/>
  <c r="F885" i="18" s="1"/>
  <c r="E885" i="18"/>
  <c r="D889" i="18"/>
  <c r="F889" i="18" s="1"/>
  <c r="E889" i="18"/>
  <c r="E892" i="18"/>
  <c r="D753" i="18"/>
  <c r="F753" i="18" s="1"/>
  <c r="E753" i="18"/>
  <c r="E764" i="18"/>
  <c r="D769" i="18"/>
  <c r="F769" i="18" s="1"/>
  <c r="E769" i="18"/>
  <c r="D775" i="18"/>
  <c r="F775" i="18" s="1"/>
  <c r="D780" i="18"/>
  <c r="F780" i="18" s="1"/>
  <c r="E796" i="18"/>
  <c r="D796" i="18"/>
  <c r="F796" i="18" s="1"/>
  <c r="D801" i="18"/>
  <c r="F801" i="18" s="1"/>
  <c r="E801" i="18"/>
  <c r="D807" i="18"/>
  <c r="F807" i="18" s="1"/>
  <c r="E812" i="18"/>
  <c r="D812" i="18"/>
  <c r="F812" i="18" s="1"/>
  <c r="D817" i="18"/>
  <c r="F817" i="18" s="1"/>
  <c r="E817" i="18"/>
  <c r="D823" i="18"/>
  <c r="F823" i="18" s="1"/>
  <c r="E828" i="18"/>
  <c r="D828" i="18"/>
  <c r="F828" i="18" s="1"/>
  <c r="D839" i="18"/>
  <c r="F839" i="18" s="1"/>
  <c r="E844" i="18"/>
  <c r="D844" i="18"/>
  <c r="F844" i="18" s="1"/>
  <c r="E849" i="18"/>
  <c r="D855" i="18"/>
  <c r="F855" i="18" s="1"/>
  <c r="E860" i="18"/>
  <c r="D860" i="18"/>
  <c r="F860" i="18" s="1"/>
  <c r="D865" i="18"/>
  <c r="F865" i="18" s="1"/>
  <c r="D869" i="18"/>
  <c r="F869" i="18" s="1"/>
  <c r="E869" i="18"/>
  <c r="D873" i="18"/>
  <c r="F873" i="18" s="1"/>
  <c r="E873" i="18"/>
  <c r="E880" i="18"/>
  <c r="D880" i="18"/>
  <c r="F880" i="18" s="1"/>
  <c r="E884" i="18"/>
  <c r="D887" i="18"/>
  <c r="F887" i="18" s="1"/>
  <c r="D895" i="18"/>
  <c r="F895" i="18" s="1"/>
  <c r="D897" i="18"/>
  <c r="F897" i="18" s="1"/>
  <c r="E897" i="18"/>
  <c r="E900" i="18"/>
  <c r="D900" i="18"/>
  <c r="F900" i="18" s="1"/>
  <c r="D903" i="18"/>
  <c r="F903" i="18" s="1"/>
  <c r="D905" i="18"/>
  <c r="F905" i="18" s="1"/>
  <c r="E905" i="18"/>
  <c r="D908" i="18"/>
  <c r="F908" i="18" s="1"/>
  <c r="D911" i="18"/>
  <c r="F911" i="18" s="1"/>
  <c r="E911" i="18"/>
  <c r="D913" i="18"/>
  <c r="F913" i="18" s="1"/>
  <c r="D921" i="18"/>
  <c r="F921" i="18" s="1"/>
  <c r="E921" i="18"/>
  <c r="E924" i="18"/>
  <c r="D924" i="18"/>
  <c r="F924" i="18" s="1"/>
  <c r="D927" i="18"/>
  <c r="F927" i="18" s="1"/>
  <c r="E927" i="18"/>
  <c r="D929" i="18"/>
  <c r="F929" i="18" s="1"/>
  <c r="E929" i="18"/>
  <c r="E932" i="18"/>
  <c r="D932" i="18"/>
  <c r="F932" i="18" s="1"/>
  <c r="D935" i="18"/>
  <c r="F935" i="18" s="1"/>
  <c r="E940" i="18"/>
  <c r="D940" i="18"/>
  <c r="F940" i="18" s="1"/>
  <c r="D943" i="18"/>
  <c r="F943" i="18" s="1"/>
  <c r="E943" i="18"/>
  <c r="D945" i="18"/>
  <c r="F945" i="18" s="1"/>
  <c r="E945" i="18"/>
  <c r="E948" i="18"/>
  <c r="D948" i="18"/>
  <c r="F948" i="18" s="1"/>
  <c r="E951" i="18"/>
  <c r="E956" i="18"/>
  <c r="D956" i="18"/>
  <c r="F956" i="18" s="1"/>
  <c r="E959" i="18"/>
  <c r="E961" i="18"/>
  <c r="E964" i="18"/>
  <c r="D964" i="18"/>
  <c r="F964" i="18" s="1"/>
  <c r="E967" i="18"/>
  <c r="E972" i="18"/>
  <c r="D972" i="18"/>
  <c r="F972" i="18" s="1"/>
  <c r="D975" i="18"/>
  <c r="F975" i="18" s="1"/>
  <c r="E975" i="18"/>
  <c r="D977" i="18"/>
  <c r="F977" i="18" s="1"/>
  <c r="E977" i="18"/>
  <c r="D980" i="18"/>
  <c r="F980" i="18" s="1"/>
  <c r="D983" i="18"/>
  <c r="F983" i="18" s="1"/>
  <c r="E983" i="18"/>
  <c r="D988" i="18"/>
  <c r="F988" i="18" s="1"/>
  <c r="D991" i="18"/>
  <c r="F991" i="18" s="1"/>
  <c r="E991" i="18"/>
  <c r="D993" i="18"/>
  <c r="F993" i="18" s="1"/>
  <c r="E993" i="18"/>
  <c r="E999" i="18"/>
  <c r="E896" i="18"/>
  <c r="D896" i="18"/>
  <c r="F896" i="18" s="1"/>
  <c r="D901" i="18"/>
  <c r="F901" i="18" s="1"/>
  <c r="E901" i="18"/>
  <c r="D907" i="18"/>
  <c r="F907" i="18" s="1"/>
  <c r="E912" i="18"/>
  <c r="D917" i="18"/>
  <c r="F917" i="18" s="1"/>
  <c r="E917" i="18"/>
  <c r="D928" i="18"/>
  <c r="F928" i="18" s="1"/>
  <c r="D939" i="18"/>
  <c r="F939" i="18" s="1"/>
  <c r="E944" i="18"/>
  <c r="D944" i="18"/>
  <c r="F944" i="18" s="1"/>
  <c r="D955" i="18"/>
  <c r="F955" i="18" s="1"/>
  <c r="E960" i="18"/>
  <c r="D960" i="18"/>
  <c r="F960" i="18" s="1"/>
  <c r="E976" i="18"/>
  <c r="D976" i="18"/>
  <c r="F976" i="18" s="1"/>
  <c r="D981" i="18"/>
  <c r="F981" i="18" s="1"/>
  <c r="E981" i="18"/>
  <c r="D987" i="18"/>
  <c r="F987" i="18" s="1"/>
  <c r="D992" i="18"/>
  <c r="F992" i="18" s="1"/>
  <c r="E872" i="18"/>
  <c r="D872" i="18"/>
  <c r="F872" i="18" s="1"/>
  <c r="D877" i="18"/>
  <c r="F877" i="18" s="1"/>
  <c r="E877" i="18"/>
  <c r="D883" i="18"/>
  <c r="F883" i="18" s="1"/>
  <c r="E888" i="18"/>
  <c r="E893" i="18"/>
  <c r="D899" i="18"/>
  <c r="F899" i="18" s="1"/>
  <c r="E904" i="18"/>
  <c r="D904" i="18"/>
  <c r="F904" i="18" s="1"/>
  <c r="D909" i="18"/>
  <c r="F909" i="18" s="1"/>
  <c r="E909" i="18"/>
  <c r="D915" i="18"/>
  <c r="F915" i="18" s="1"/>
  <c r="E920" i="18"/>
  <c r="D920" i="18"/>
  <c r="F920" i="18" s="1"/>
  <c r="D925" i="18"/>
  <c r="F925" i="18" s="1"/>
  <c r="E925" i="18"/>
  <c r="E936" i="18"/>
  <c r="D936" i="18"/>
  <c r="F936" i="18" s="1"/>
  <c r="D941" i="18"/>
  <c r="F941" i="18" s="1"/>
  <c r="E941" i="18"/>
  <c r="D947" i="18"/>
  <c r="F947" i="18" s="1"/>
  <c r="E952" i="18"/>
  <c r="E957" i="18"/>
  <c r="E968" i="18"/>
  <c r="D968" i="18"/>
  <c r="F968" i="18" s="1"/>
  <c r="E984" i="18"/>
  <c r="D989" i="18"/>
  <c r="F989" i="18" s="1"/>
  <c r="E989" i="18"/>
  <c r="D995" i="18"/>
  <c r="F995" i="18" s="1"/>
  <c r="E1000" i="18"/>
  <c r="D1000" i="18"/>
  <c r="F1000" i="18" s="1"/>
  <c r="E78" i="18"/>
  <c r="C133" i="18"/>
  <c r="E133" i="18"/>
  <c r="C182" i="18"/>
  <c r="E182" i="18"/>
  <c r="E218" i="18"/>
  <c r="D304" i="18"/>
  <c r="F304" i="18" s="1"/>
  <c r="E304" i="18"/>
  <c r="C340" i="18"/>
  <c r="D340" i="18"/>
  <c r="F340" i="18" s="1"/>
  <c r="E340" i="18"/>
  <c r="C347" i="18"/>
  <c r="C370" i="18"/>
  <c r="D370" i="18"/>
  <c r="F370" i="18" s="1"/>
  <c r="C403" i="18"/>
  <c r="E403" i="18"/>
  <c r="C543" i="18"/>
  <c r="D543" i="18"/>
  <c r="F543" i="18" s="1"/>
  <c r="C555" i="18"/>
  <c r="E555" i="18"/>
  <c r="C867" i="18"/>
  <c r="D867" i="18"/>
  <c r="F867" i="18" s="1"/>
  <c r="C878" i="18"/>
  <c r="D878" i="18"/>
  <c r="F878" i="18" s="1"/>
  <c r="C922" i="18"/>
  <c r="D922" i="18"/>
  <c r="F922" i="18" s="1"/>
  <c r="E780" i="18"/>
  <c r="E596" i="18"/>
  <c r="E436" i="18"/>
  <c r="D110" i="18"/>
  <c r="F110" i="18" s="1"/>
  <c r="D281" i="18"/>
  <c r="F281" i="18" s="1"/>
  <c r="E82" i="18"/>
  <c r="D874" i="18"/>
  <c r="F874" i="18" s="1"/>
  <c r="D529" i="18"/>
  <c r="F529" i="18" s="1"/>
  <c r="C15" i="18"/>
  <c r="D15" i="18"/>
  <c r="F15" i="18" s="1"/>
  <c r="D38" i="18"/>
  <c r="F38" i="18" s="1"/>
  <c r="C67" i="18"/>
  <c r="D67" i="18"/>
  <c r="F67" i="18" s="1"/>
  <c r="E75" i="18"/>
  <c r="C100" i="18"/>
  <c r="D100" i="18"/>
  <c r="F100" i="18" s="1"/>
  <c r="D176" i="18"/>
  <c r="F176" i="18" s="1"/>
  <c r="C212" i="18"/>
  <c r="E212" i="18"/>
  <c r="C223" i="18"/>
  <c r="E223" i="18"/>
  <c r="C289" i="18"/>
  <c r="E289" i="18"/>
  <c r="C302" i="18"/>
  <c r="E302" i="18"/>
  <c r="C311" i="18"/>
  <c r="E311" i="18"/>
  <c r="C334" i="18"/>
  <c r="D334" i="18"/>
  <c r="F334" i="18" s="1"/>
  <c r="E341" i="18"/>
  <c r="C341" i="18"/>
  <c r="D341" i="18"/>
  <c r="F341" i="18" s="1"/>
  <c r="C351" i="18"/>
  <c r="E351" i="18"/>
  <c r="C384" i="18"/>
  <c r="C400" i="18"/>
  <c r="D400" i="18"/>
  <c r="F400" i="18" s="1"/>
  <c r="C457" i="18"/>
  <c r="E457" i="18"/>
  <c r="C773" i="18"/>
  <c r="D773" i="18"/>
  <c r="F773" i="18" s="1"/>
  <c r="C787" i="18"/>
  <c r="D787" i="18"/>
  <c r="F787" i="18" s="1"/>
  <c r="C865" i="18"/>
  <c r="E865" i="18"/>
  <c r="C868" i="18"/>
  <c r="E868" i="18"/>
  <c r="C883" i="18"/>
  <c r="E883" i="18"/>
  <c r="C895" i="18"/>
  <c r="E895" i="18"/>
  <c r="C875" i="18"/>
  <c r="D891" i="18"/>
  <c r="F891" i="18" s="1"/>
  <c r="D833" i="18"/>
  <c r="F833" i="18" s="1"/>
  <c r="D875" i="18"/>
  <c r="F875" i="18" s="1"/>
  <c r="E857" i="18"/>
  <c r="D809" i="18"/>
  <c r="F809" i="18" s="1"/>
  <c r="E867" i="18"/>
  <c r="E795" i="18"/>
  <c r="D596" i="18"/>
  <c r="F596" i="18" s="1"/>
  <c r="D575" i="18"/>
  <c r="F575" i="18" s="1"/>
  <c r="E250" i="18"/>
  <c r="E226" i="18"/>
  <c r="D547" i="18"/>
  <c r="F547" i="18" s="1"/>
  <c r="E400" i="18"/>
  <c r="D247" i="18"/>
  <c r="F247" i="18" s="1"/>
  <c r="D226" i="18"/>
  <c r="F226" i="18" s="1"/>
  <c r="E208" i="18"/>
  <c r="E180" i="18"/>
  <c r="E148" i="18"/>
  <c r="D882" i="18"/>
  <c r="F882" i="18" s="1"/>
  <c r="D846" i="18"/>
  <c r="F846" i="18" s="1"/>
  <c r="E41" i="18"/>
  <c r="E70" i="18"/>
  <c r="D830" i="18"/>
  <c r="F830" i="18" s="1"/>
  <c r="D457" i="18"/>
  <c r="F457" i="18" s="1"/>
  <c r="E11" i="18"/>
  <c r="D842" i="18"/>
  <c r="F842" i="18" s="1"/>
  <c r="E12" i="18"/>
  <c r="D30" i="18"/>
  <c r="F30" i="18" s="1"/>
  <c r="C33" i="18"/>
  <c r="D36" i="18"/>
  <c r="F36" i="18" s="1"/>
  <c r="C39" i="18"/>
  <c r="E39" i="18"/>
  <c r="E61" i="18"/>
  <c r="E125" i="18"/>
  <c r="E128" i="18"/>
  <c r="C128" i="18"/>
  <c r="C152" i="18"/>
  <c r="E152" i="18"/>
  <c r="E155" i="18"/>
  <c r="E161" i="18"/>
  <c r="C173" i="18"/>
  <c r="D173" i="18"/>
  <c r="F173" i="18" s="1"/>
  <c r="E187" i="18"/>
  <c r="C206" i="18"/>
  <c r="D206" i="18"/>
  <c r="F206" i="18" s="1"/>
  <c r="D244" i="18"/>
  <c r="F244" i="18" s="1"/>
  <c r="E271" i="18"/>
  <c r="C277" i="18"/>
  <c r="D277" i="18"/>
  <c r="F277" i="18" s="1"/>
  <c r="C283" i="18"/>
  <c r="E283" i="18"/>
  <c r="D283" i="18"/>
  <c r="F283" i="18" s="1"/>
  <c r="E287" i="18"/>
  <c r="C296" i="18"/>
  <c r="D296" i="18"/>
  <c r="F296" i="18" s="1"/>
  <c r="C309" i="18"/>
  <c r="E309" i="18"/>
  <c r="C319" i="18"/>
  <c r="E319" i="18"/>
  <c r="D319" i="18"/>
  <c r="F319" i="18" s="1"/>
  <c r="D332" i="18"/>
  <c r="F332" i="18" s="1"/>
  <c r="D372" i="18"/>
  <c r="F372" i="18" s="1"/>
  <c r="C372" i="18"/>
  <c r="C391" i="18"/>
  <c r="E391" i="18"/>
  <c r="D391" i="18"/>
  <c r="F391" i="18" s="1"/>
  <c r="C395" i="18"/>
  <c r="E395" i="18"/>
  <c r="C398" i="18"/>
  <c r="D398" i="18"/>
  <c r="F398" i="18" s="1"/>
  <c r="E398" i="18"/>
  <c r="C416" i="18"/>
  <c r="D416" i="18"/>
  <c r="F416" i="18" s="1"/>
  <c r="D446" i="18"/>
  <c r="F446" i="18" s="1"/>
  <c r="E449" i="18"/>
  <c r="C476" i="18"/>
  <c r="D476" i="18"/>
  <c r="F476" i="18" s="1"/>
  <c r="D480" i="18"/>
  <c r="F480" i="18" s="1"/>
  <c r="C509" i="18"/>
  <c r="E509" i="18"/>
  <c r="D509" i="18"/>
  <c r="F509" i="18" s="1"/>
  <c r="C606" i="18"/>
  <c r="E606" i="18"/>
  <c r="C615" i="18"/>
  <c r="D615" i="18"/>
  <c r="F615" i="18" s="1"/>
  <c r="C618" i="18"/>
  <c r="D618" i="18"/>
  <c r="F618" i="18" s="1"/>
  <c r="C622" i="18"/>
  <c r="E622" i="18"/>
  <c r="D622" i="18"/>
  <c r="F622" i="18" s="1"/>
  <c r="C630" i="18"/>
  <c r="E630" i="18"/>
  <c r="C634" i="18"/>
  <c r="E634" i="18"/>
  <c r="E638" i="18"/>
  <c r="C638" i="18"/>
  <c r="E651" i="18"/>
  <c r="C661" i="18"/>
  <c r="E661" i="18"/>
  <c r="C668" i="18"/>
  <c r="E668" i="18"/>
  <c r="C680" i="18"/>
  <c r="E680" i="18"/>
  <c r="C683" i="18"/>
  <c r="E683" i="18"/>
  <c r="E687" i="18"/>
  <c r="C694" i="18"/>
  <c r="D694" i="18"/>
  <c r="F694" i="18" s="1"/>
  <c r="E702" i="18"/>
  <c r="C706" i="18"/>
  <c r="D706" i="18"/>
  <c r="F706" i="18" s="1"/>
  <c r="E766" i="18"/>
  <c r="C766" i="18"/>
  <c r="C644" i="18"/>
  <c r="C891" i="18"/>
  <c r="D18" i="18"/>
  <c r="F18" i="18" s="1"/>
  <c r="C106" i="18"/>
  <c r="C136" i="18"/>
  <c r="E136" i="18"/>
  <c r="C147" i="18"/>
  <c r="E147" i="18"/>
  <c r="D262" i="18"/>
  <c r="F262" i="18" s="1"/>
  <c r="C313" i="18"/>
  <c r="E313" i="18"/>
  <c r="C387" i="18"/>
  <c r="E387" i="18"/>
  <c r="C474" i="18"/>
  <c r="C518" i="18"/>
  <c r="C567" i="18"/>
  <c r="C571" i="18"/>
  <c r="E794" i="18"/>
  <c r="D794" i="18"/>
  <c r="F794" i="18" s="1"/>
  <c r="C837" i="18"/>
  <c r="D837" i="18"/>
  <c r="F837" i="18" s="1"/>
  <c r="C926" i="18"/>
  <c r="C930" i="18"/>
  <c r="D930" i="18"/>
  <c r="F930" i="18" s="1"/>
  <c r="C41" i="18"/>
  <c r="C794" i="18"/>
  <c r="D849" i="18"/>
  <c r="F849" i="18" s="1"/>
  <c r="E563" i="18"/>
  <c r="D403" i="18"/>
  <c r="F403" i="18" s="1"/>
  <c r="C19" i="18"/>
  <c r="D19" i="18"/>
  <c r="F19" i="18" s="1"/>
  <c r="C87" i="18"/>
  <c r="D133" i="18"/>
  <c r="F133" i="18" s="1"/>
  <c r="C337" i="18"/>
  <c r="D337" i="18"/>
  <c r="F337" i="18" s="1"/>
  <c r="C508" i="18"/>
  <c r="D508" i="18"/>
  <c r="F508" i="18" s="1"/>
  <c r="C519" i="18"/>
  <c r="E519" i="18"/>
  <c r="C721" i="18"/>
  <c r="D721" i="18"/>
  <c r="F721" i="18" s="1"/>
  <c r="E721" i="18"/>
  <c r="C777" i="18"/>
  <c r="C791" i="18"/>
  <c r="E791" i="18"/>
  <c r="D791" i="18"/>
  <c r="F791" i="18" s="1"/>
  <c r="C803" i="18"/>
  <c r="D803" i="18"/>
  <c r="F803" i="18" s="1"/>
  <c r="C813" i="18"/>
  <c r="D813" i="18"/>
  <c r="F813" i="18" s="1"/>
  <c r="C822" i="18"/>
  <c r="D822" i="18"/>
  <c r="F822" i="18" s="1"/>
  <c r="C826" i="18"/>
  <c r="D826" i="18"/>
  <c r="F826" i="18" s="1"/>
  <c r="C850" i="18"/>
  <c r="E850" i="18"/>
  <c r="C861" i="18"/>
  <c r="D861" i="18"/>
  <c r="F861" i="18" s="1"/>
  <c r="C879" i="18"/>
  <c r="D879" i="18"/>
  <c r="F879" i="18" s="1"/>
  <c r="C919" i="18"/>
  <c r="E919" i="18"/>
  <c r="E934" i="18"/>
  <c r="C934" i="18"/>
  <c r="E946" i="18"/>
  <c r="C946" i="18"/>
  <c r="D946" i="18"/>
  <c r="F946" i="18" s="1"/>
  <c r="C304" i="18"/>
  <c r="E949" i="18"/>
  <c r="D912" i="18"/>
  <c r="F912" i="18" s="1"/>
  <c r="E913" i="18"/>
  <c r="E903" i="18"/>
  <c r="E785" i="18"/>
  <c r="D871" i="18"/>
  <c r="F871" i="18" s="1"/>
  <c r="D857" i="18"/>
  <c r="F857" i="18" s="1"/>
  <c r="D777" i="18"/>
  <c r="F777" i="18" s="1"/>
  <c r="D864" i="18"/>
  <c r="F864" i="18" s="1"/>
  <c r="E837" i="18"/>
  <c r="D795" i="18"/>
  <c r="F795" i="18" s="1"/>
  <c r="E773" i="18"/>
  <c r="E575" i="18"/>
  <c r="D559" i="18"/>
  <c r="F559" i="18" s="1"/>
  <c r="E370" i="18"/>
  <c r="E322" i="18"/>
  <c r="E214" i="18"/>
  <c r="D551" i="18"/>
  <c r="F551" i="18" s="1"/>
  <c r="D330" i="18"/>
  <c r="F330" i="18" s="1"/>
  <c r="D314" i="18"/>
  <c r="F314" i="18" s="1"/>
  <c r="D259" i="18"/>
  <c r="F259" i="18" s="1"/>
  <c r="D223" i="18"/>
  <c r="F223" i="18" s="1"/>
  <c r="E176" i="18"/>
  <c r="D147" i="18"/>
  <c r="F147" i="18" s="1"/>
  <c r="E96" i="18"/>
  <c r="D8" i="18"/>
  <c r="F8" i="18" s="1"/>
  <c r="E882" i="18"/>
  <c r="E878" i="18"/>
  <c r="E830" i="18"/>
  <c r="E19" i="18"/>
  <c r="E822" i="18"/>
  <c r="C21" i="18"/>
  <c r="E21" i="18"/>
  <c r="C44" i="18"/>
  <c r="D44" i="18"/>
  <c r="F44" i="18" s="1"/>
  <c r="C58" i="18"/>
  <c r="E58" i="18"/>
  <c r="C77" i="18"/>
  <c r="E77" i="18"/>
  <c r="E85" i="18"/>
  <c r="C85" i="18"/>
  <c r="D85" i="18"/>
  <c r="F85" i="18" s="1"/>
  <c r="C135" i="18"/>
  <c r="E135" i="18"/>
  <c r="C164" i="18"/>
  <c r="E164" i="18"/>
  <c r="C217" i="18"/>
  <c r="D217" i="18"/>
  <c r="F217" i="18" s="1"/>
  <c r="C231" i="18"/>
  <c r="E231" i="18"/>
  <c r="C238" i="18"/>
  <c r="E238" i="18"/>
  <c r="C245" i="18"/>
  <c r="D245" i="18"/>
  <c r="F245" i="18" s="1"/>
  <c r="C261" i="18"/>
  <c r="E261" i="18"/>
  <c r="C265" i="18"/>
  <c r="E265" i="18"/>
  <c r="E281" i="18"/>
  <c r="C307" i="18"/>
  <c r="E307" i="18"/>
  <c r="C376" i="18"/>
  <c r="E376" i="18"/>
  <c r="C389" i="18"/>
  <c r="E389" i="18"/>
  <c r="C392" i="18"/>
  <c r="D392" i="18"/>
  <c r="F392" i="18" s="1"/>
  <c r="E405" i="18"/>
  <c r="D405" i="18"/>
  <c r="F405" i="18" s="1"/>
  <c r="C439" i="18"/>
  <c r="E439" i="18"/>
  <c r="D439" i="18"/>
  <c r="F439" i="18" s="1"/>
  <c r="C443" i="18"/>
  <c r="E443" i="18"/>
  <c r="C452" i="18"/>
  <c r="E452" i="18"/>
  <c r="C484" i="18"/>
  <c r="D484" i="18"/>
  <c r="F484" i="18" s="1"/>
  <c r="E484" i="18"/>
  <c r="C506" i="18"/>
  <c r="E506" i="18"/>
  <c r="E528" i="18"/>
  <c r="D528" i="18"/>
  <c r="F528" i="18" s="1"/>
  <c r="D540" i="18"/>
  <c r="F540" i="18" s="1"/>
  <c r="E543" i="18"/>
  <c r="C554" i="18"/>
  <c r="D554" i="18"/>
  <c r="F554" i="18" s="1"/>
  <c r="E554" i="18"/>
  <c r="C558" i="18"/>
  <c r="E574" i="18"/>
  <c r="C574" i="18"/>
  <c r="C591" i="18"/>
  <c r="D591" i="18"/>
  <c r="F591" i="18" s="1"/>
  <c r="C599" i="18"/>
  <c r="E599" i="18"/>
  <c r="C631" i="18"/>
  <c r="E635" i="18"/>
  <c r="C648" i="18"/>
  <c r="D648" i="18"/>
  <c r="F648" i="18" s="1"/>
  <c r="C652" i="18"/>
  <c r="D652" i="18"/>
  <c r="F652" i="18" s="1"/>
  <c r="E654" i="18"/>
  <c r="C654" i="18"/>
  <c r="C986" i="18"/>
  <c r="D986" i="18"/>
  <c r="F986" i="18" s="1"/>
  <c r="C12" i="18"/>
  <c r="C853" i="18"/>
  <c r="E26" i="18"/>
  <c r="C26" i="18"/>
  <c r="D46" i="18"/>
  <c r="F46" i="18" s="1"/>
  <c r="D86" i="18"/>
  <c r="F86" i="18" s="1"/>
  <c r="D92" i="18"/>
  <c r="F92" i="18" s="1"/>
  <c r="D108" i="18"/>
  <c r="F108" i="18" s="1"/>
  <c r="D124" i="18"/>
  <c r="F124" i="18" s="1"/>
  <c r="E137" i="18"/>
  <c r="E149" i="18"/>
  <c r="E151" i="18"/>
  <c r="E183" i="18"/>
  <c r="D204" i="18"/>
  <c r="F204" i="18" s="1"/>
  <c r="E207" i="18"/>
  <c r="E219" i="18"/>
  <c r="E225" i="18"/>
  <c r="E263" i="18"/>
  <c r="D276" i="18"/>
  <c r="F276" i="18" s="1"/>
  <c r="D280" i="18"/>
  <c r="F280" i="18" s="1"/>
  <c r="E293" i="18"/>
  <c r="E315" i="18"/>
  <c r="E321" i="18"/>
  <c r="E331" i="18"/>
  <c r="E333" i="18"/>
  <c r="D348" i="18"/>
  <c r="F348" i="18" s="1"/>
  <c r="E355" i="18"/>
  <c r="C407" i="18"/>
  <c r="E407" i="18"/>
  <c r="C453" i="18"/>
  <c r="E453" i="18"/>
  <c r="D456" i="18"/>
  <c r="F456" i="18" s="1"/>
  <c r="E459" i="18"/>
  <c r="E461" i="18"/>
  <c r="E475" i="18"/>
  <c r="C481" i="18"/>
  <c r="E481" i="18"/>
  <c r="E507" i="18"/>
  <c r="D524" i="18"/>
  <c r="F524" i="18" s="1"/>
  <c r="C552" i="18"/>
  <c r="D552" i="18"/>
  <c r="F552" i="18" s="1"/>
  <c r="C831" i="18"/>
  <c r="E831" i="18"/>
  <c r="C862" i="18"/>
  <c r="E862" i="18"/>
  <c r="C910" i="18"/>
  <c r="D910" i="18"/>
  <c r="F910" i="18" s="1"/>
  <c r="C939" i="18"/>
  <c r="E939" i="18"/>
  <c r="C464" i="18"/>
  <c r="D69" i="18"/>
  <c r="F69" i="18" s="1"/>
  <c r="C69" i="18"/>
  <c r="D192" i="18"/>
  <c r="F192" i="18" s="1"/>
  <c r="D240" i="18"/>
  <c r="F240" i="18" s="1"/>
  <c r="C240" i="18"/>
  <c r="C397" i="18"/>
  <c r="E397" i="18"/>
  <c r="C479" i="18"/>
  <c r="E479" i="18"/>
  <c r="C531" i="18"/>
  <c r="E531" i="18"/>
  <c r="E730" i="18"/>
  <c r="C730" i="18"/>
  <c r="C855" i="18"/>
  <c r="E855" i="18"/>
  <c r="C778" i="18"/>
  <c r="E594" i="18"/>
  <c r="E597" i="18"/>
  <c r="E626" i="18"/>
  <c r="E854" i="18"/>
  <c r="E887" i="18"/>
  <c r="C629" i="18"/>
  <c r="C544" i="18"/>
  <c r="C720" i="18"/>
  <c r="C363" i="18"/>
  <c r="E363" i="18"/>
  <c r="C385" i="18"/>
  <c r="E385" i="18"/>
  <c r="C423" i="18"/>
  <c r="E423" i="18"/>
  <c r="C435" i="18"/>
  <c r="E435" i="18"/>
  <c r="E483" i="18"/>
  <c r="E513" i="18"/>
  <c r="C513" i="18"/>
  <c r="C545" i="18"/>
  <c r="D545" i="18"/>
  <c r="F545" i="18" s="1"/>
  <c r="E590" i="18"/>
  <c r="C590" i="18"/>
  <c r="E745" i="18"/>
  <c r="D745" i="18"/>
  <c r="F745" i="18" s="1"/>
  <c r="C745" i="18"/>
  <c r="C759" i="18"/>
  <c r="E759" i="18"/>
  <c r="C767" i="18"/>
  <c r="E767" i="18"/>
  <c r="C790" i="18"/>
  <c r="E790" i="18"/>
  <c r="C838" i="18"/>
  <c r="D838" i="18"/>
  <c r="F838" i="18" s="1"/>
  <c r="E982" i="18"/>
  <c r="C982" i="18"/>
  <c r="C53" i="18"/>
  <c r="C112" i="18"/>
  <c r="C256" i="18"/>
  <c r="C320" i="18"/>
  <c r="E59" i="18"/>
  <c r="E71" i="18"/>
  <c r="D74" i="18"/>
  <c r="F74" i="18" s="1"/>
  <c r="D117" i="18"/>
  <c r="F117" i="18" s="1"/>
  <c r="D165" i="18"/>
  <c r="F165" i="18" s="1"/>
  <c r="E345" i="18"/>
  <c r="C345" i="18"/>
  <c r="C472" i="18"/>
  <c r="D472" i="18"/>
  <c r="F472" i="18" s="1"/>
  <c r="C492" i="18"/>
  <c r="D492" i="18"/>
  <c r="F492" i="18" s="1"/>
  <c r="C504" i="18"/>
  <c r="D504" i="18"/>
  <c r="F504" i="18" s="1"/>
  <c r="C523" i="18"/>
  <c r="E523" i="18"/>
  <c r="C566" i="18"/>
  <c r="E566" i="18"/>
  <c r="D645" i="18"/>
  <c r="F645" i="18" s="1"/>
  <c r="C658" i="18"/>
  <c r="E658" i="18"/>
  <c r="E705" i="18"/>
  <c r="C705" i="18"/>
  <c r="D790" i="18"/>
  <c r="F790" i="18" s="1"/>
  <c r="C942" i="18"/>
  <c r="D942" i="18"/>
  <c r="F942" i="18" s="1"/>
  <c r="C368" i="18"/>
  <c r="C448" i="18"/>
  <c r="C565" i="18"/>
  <c r="C645" i="18"/>
  <c r="C709" i="18"/>
  <c r="C821" i="18"/>
  <c r="D893" i="18"/>
  <c r="F893" i="18" s="1"/>
  <c r="E997" i="18"/>
  <c r="D949" i="18"/>
  <c r="F949" i="18" s="1"/>
  <c r="D996" i="18"/>
  <c r="F996" i="18" s="1"/>
  <c r="E985" i="18"/>
  <c r="D916" i="18"/>
  <c r="F916" i="18" s="1"/>
  <c r="D876" i="18"/>
  <c r="F876" i="18" s="1"/>
  <c r="D785" i="18"/>
  <c r="F785" i="18" s="1"/>
  <c r="D759" i="18"/>
  <c r="F759" i="18" s="1"/>
  <c r="E825" i="18"/>
  <c r="E716" i="18"/>
  <c r="D647" i="18"/>
  <c r="F647" i="18" s="1"/>
  <c r="D583" i="18"/>
  <c r="F583" i="18" s="1"/>
  <c r="E726" i="18"/>
  <c r="E859" i="18"/>
  <c r="E821" i="18"/>
  <c r="D784" i="18"/>
  <c r="F784" i="18" s="1"/>
  <c r="D768" i="18"/>
  <c r="F768" i="18" s="1"/>
  <c r="E757" i="18"/>
  <c r="E720" i="18"/>
  <c r="E639" i="18"/>
  <c r="E498" i="18"/>
  <c r="E466" i="18"/>
  <c r="E418" i="18"/>
  <c r="E402" i="18"/>
  <c r="E386" i="18"/>
  <c r="E354" i="18"/>
  <c r="E306" i="18"/>
  <c r="E274" i="18"/>
  <c r="E242" i="18"/>
  <c r="E210" i="18"/>
  <c r="E178" i="18"/>
  <c r="E146" i="18"/>
  <c r="E130" i="18"/>
  <c r="D88" i="18"/>
  <c r="F88" i="18" s="1"/>
  <c r="E642" i="18"/>
  <c r="E540" i="18"/>
  <c r="D503" i="18"/>
  <c r="F503" i="18" s="1"/>
  <c r="D498" i="18"/>
  <c r="F498" i="18" s="1"/>
  <c r="E492" i="18"/>
  <c r="D471" i="18"/>
  <c r="F471" i="18" s="1"/>
  <c r="D466" i="18"/>
  <c r="F466" i="18" s="1"/>
  <c r="E460" i="18"/>
  <c r="D423" i="18"/>
  <c r="F423" i="18" s="1"/>
  <c r="D418" i="18"/>
  <c r="F418" i="18" s="1"/>
  <c r="D402" i="18"/>
  <c r="F402" i="18" s="1"/>
  <c r="E380" i="18"/>
  <c r="D375" i="18"/>
  <c r="F375" i="18" s="1"/>
  <c r="D359" i="18"/>
  <c r="F359" i="18" s="1"/>
  <c r="D354" i="18"/>
  <c r="F354" i="18" s="1"/>
  <c r="E332" i="18"/>
  <c r="D327" i="18"/>
  <c r="F327" i="18" s="1"/>
  <c r="D306" i="18"/>
  <c r="F306" i="18" s="1"/>
  <c r="E300" i="18"/>
  <c r="D295" i="18"/>
  <c r="F295" i="18" s="1"/>
  <c r="D274" i="18"/>
  <c r="F274" i="18" s="1"/>
  <c r="E268" i="18"/>
  <c r="D263" i="18"/>
  <c r="F263" i="18" s="1"/>
  <c r="D242" i="18"/>
  <c r="F242" i="18" s="1"/>
  <c r="E236" i="18"/>
  <c r="D231" i="18"/>
  <c r="F231" i="18" s="1"/>
  <c r="E220" i="18"/>
  <c r="D210" i="18"/>
  <c r="F210" i="18" s="1"/>
  <c r="E204" i="18"/>
  <c r="D199" i="18"/>
  <c r="F199" i="18" s="1"/>
  <c r="D178" i="18"/>
  <c r="F178" i="18" s="1"/>
  <c r="D167" i="18"/>
  <c r="F167" i="18" s="1"/>
  <c r="D146" i="18"/>
  <c r="F146" i="18" s="1"/>
  <c r="D130" i="18"/>
  <c r="F130" i="18" s="1"/>
  <c r="E124" i="18"/>
  <c r="E104" i="18"/>
  <c r="E88" i="18"/>
  <c r="E56" i="18"/>
  <c r="E40" i="18"/>
  <c r="E32" i="18"/>
  <c r="D735" i="18"/>
  <c r="F735" i="18" s="1"/>
  <c r="E958" i="18"/>
  <c r="E497" i="18"/>
  <c r="E369" i="18"/>
  <c r="E113" i="18"/>
  <c r="D95" i="18"/>
  <c r="F95" i="18" s="1"/>
  <c r="D47" i="18"/>
  <c r="F47" i="18" s="1"/>
  <c r="D11" i="18"/>
  <c r="F11" i="18" s="1"/>
  <c r="D497" i="18"/>
  <c r="F497" i="18" s="1"/>
  <c r="D369" i="18"/>
  <c r="F369" i="18" s="1"/>
  <c r="D241" i="18"/>
  <c r="F241" i="18" s="1"/>
  <c r="D113" i="18"/>
  <c r="F113" i="18" s="1"/>
  <c r="E89" i="18"/>
  <c r="E25" i="18"/>
  <c r="D201" i="18"/>
  <c r="F201" i="18" s="1"/>
  <c r="E561" i="18"/>
  <c r="D377" i="18"/>
  <c r="F377" i="18" s="1"/>
  <c r="E30" i="18"/>
  <c r="D14" i="18"/>
  <c r="F14" i="18" s="1"/>
  <c r="E962" i="18"/>
  <c r="D669" i="18"/>
  <c r="F669" i="18" s="1"/>
  <c r="E569" i="18"/>
  <c r="D401" i="18"/>
  <c r="F401" i="18" s="1"/>
  <c r="D273" i="18"/>
  <c r="F273" i="18" s="1"/>
  <c r="E930" i="18"/>
  <c r="E665" i="18"/>
  <c r="D26" i="18"/>
  <c r="F26" i="18" s="1"/>
  <c r="D6" i="18"/>
  <c r="D10" i="18"/>
  <c r="F10" i="18" s="1"/>
  <c r="E13" i="18"/>
  <c r="E29" i="18"/>
  <c r="E31" i="18"/>
  <c r="D60" i="18"/>
  <c r="F60" i="18" s="1"/>
  <c r="D62" i="18"/>
  <c r="F62" i="18" s="1"/>
  <c r="E67" i="18"/>
  <c r="D70" i="18"/>
  <c r="F70" i="18" s="1"/>
  <c r="D78" i="18"/>
  <c r="F78" i="18" s="1"/>
  <c r="D80" i="18"/>
  <c r="F80" i="18" s="1"/>
  <c r="D82" i="18"/>
  <c r="F82" i="18" s="1"/>
  <c r="E123" i="18"/>
  <c r="D125" i="18"/>
  <c r="F125" i="18" s="1"/>
  <c r="E127" i="18"/>
  <c r="E129" i="18"/>
  <c r="D140" i="18"/>
  <c r="F140" i="18" s="1"/>
  <c r="E143" i="18"/>
  <c r="D156" i="18"/>
  <c r="F156" i="18" s="1"/>
  <c r="E157" i="18"/>
  <c r="D160" i="18"/>
  <c r="F160" i="18" s="1"/>
  <c r="D188" i="18"/>
  <c r="F188" i="18" s="1"/>
  <c r="E189" i="18"/>
  <c r="E203" i="18"/>
  <c r="D208" i="18"/>
  <c r="F208" i="18" s="1"/>
  <c r="E211" i="18"/>
  <c r="E215" i="18"/>
  <c r="E217" i="18"/>
  <c r="D221" i="18"/>
  <c r="F221" i="18" s="1"/>
  <c r="D228" i="18"/>
  <c r="F228" i="18" s="1"/>
  <c r="D229" i="18"/>
  <c r="F229" i="18" s="1"/>
  <c r="E235" i="18"/>
  <c r="E243" i="18"/>
  <c r="E245" i="18"/>
  <c r="E247" i="18"/>
  <c r="E249" i="18"/>
  <c r="D253" i="18"/>
  <c r="F253" i="18" s="1"/>
  <c r="D261" i="18"/>
  <c r="F261" i="18" s="1"/>
  <c r="D264" i="18"/>
  <c r="F264" i="18" s="1"/>
  <c r="E267" i="18"/>
  <c r="E275" i="18"/>
  <c r="D285" i="18"/>
  <c r="F285" i="18" s="1"/>
  <c r="D293" i="18"/>
  <c r="F293" i="18" s="1"/>
  <c r="D317" i="18"/>
  <c r="F317" i="18" s="1"/>
  <c r="D325" i="18"/>
  <c r="F325" i="18" s="1"/>
  <c r="C343" i="18"/>
  <c r="E343" i="18"/>
  <c r="C379" i="18"/>
  <c r="E379" i="18"/>
  <c r="D397" i="18"/>
  <c r="F397" i="18" s="1"/>
  <c r="C419" i="18"/>
  <c r="E419" i="18"/>
  <c r="D421" i="18"/>
  <c r="F421" i="18" s="1"/>
  <c r="C444" i="18"/>
  <c r="D444" i="18"/>
  <c r="F444" i="18" s="1"/>
  <c r="D453" i="18"/>
  <c r="F453" i="18" s="1"/>
  <c r="C467" i="18"/>
  <c r="E467" i="18"/>
  <c r="D477" i="18"/>
  <c r="F477" i="18" s="1"/>
  <c r="C487" i="18"/>
  <c r="E487" i="18"/>
  <c r="C499" i="18"/>
  <c r="E499" i="18"/>
  <c r="E505" i="18"/>
  <c r="C520" i="18"/>
  <c r="D520" i="18"/>
  <c r="F520" i="18" s="1"/>
  <c r="E535" i="18"/>
  <c r="E547" i="18"/>
  <c r="E598" i="18"/>
  <c r="C598" i="18"/>
  <c r="C673" i="18"/>
  <c r="E673" i="18"/>
  <c r="E713" i="18"/>
  <c r="C754" i="18"/>
  <c r="D754" i="18"/>
  <c r="F754" i="18" s="1"/>
  <c r="E818" i="18"/>
  <c r="E923" i="18"/>
  <c r="C931" i="18"/>
  <c r="E931" i="18"/>
  <c r="C950" i="18"/>
  <c r="D950" i="18"/>
  <c r="F950" i="18" s="1"/>
  <c r="E971" i="18"/>
  <c r="C971" i="18"/>
  <c r="C990" i="18"/>
  <c r="D990" i="18"/>
  <c r="F990" i="18" s="1"/>
  <c r="C994" i="18"/>
  <c r="D994" i="18"/>
  <c r="F994" i="18" s="1"/>
  <c r="C20" i="18"/>
  <c r="C74" i="18"/>
  <c r="C105" i="18"/>
  <c r="C117" i="18"/>
  <c r="C224" i="18"/>
  <c r="C288" i="18"/>
  <c r="C352" i="18"/>
  <c r="C421" i="18"/>
  <c r="C437" i="18"/>
  <c r="C485" i="18"/>
  <c r="C768" i="18"/>
  <c r="C784" i="18"/>
  <c r="D157" i="18"/>
  <c r="F157" i="18" s="1"/>
  <c r="D189" i="18"/>
  <c r="F189" i="18" s="1"/>
  <c r="D197" i="18"/>
  <c r="F197" i="18" s="1"/>
  <c r="D373" i="18"/>
  <c r="F373" i="18" s="1"/>
  <c r="C383" i="18"/>
  <c r="E383" i="18"/>
  <c r="C429" i="18"/>
  <c r="D429" i="18"/>
  <c r="F429" i="18" s="1"/>
  <c r="C511" i="18"/>
  <c r="E511" i="18"/>
  <c r="D513" i="18"/>
  <c r="F513" i="18" s="1"/>
  <c r="D782" i="18"/>
  <c r="F782" i="18" s="1"/>
  <c r="C782" i="18"/>
  <c r="C847" i="18"/>
  <c r="E847" i="18"/>
  <c r="E914" i="18"/>
  <c r="C914" i="18"/>
  <c r="D958" i="18"/>
  <c r="F958" i="18" s="1"/>
  <c r="E979" i="18"/>
  <c r="D982" i="18"/>
  <c r="F982" i="18" s="1"/>
  <c r="C197" i="18"/>
  <c r="D979" i="18"/>
  <c r="F979" i="18" s="1"/>
  <c r="D952" i="18"/>
  <c r="F952" i="18" s="1"/>
  <c r="D997" i="18"/>
  <c r="F997" i="18" s="1"/>
  <c r="D933" i="18"/>
  <c r="F933" i="18" s="1"/>
  <c r="E996" i="18"/>
  <c r="D985" i="18"/>
  <c r="F985" i="18" s="1"/>
  <c r="D953" i="18"/>
  <c r="F953" i="18" s="1"/>
  <c r="E916" i="18"/>
  <c r="E876" i="18"/>
  <c r="D825" i="18"/>
  <c r="F825" i="18" s="1"/>
  <c r="E809" i="18"/>
  <c r="D716" i="18"/>
  <c r="F716" i="18" s="1"/>
  <c r="E647" i="18"/>
  <c r="E583" i="18"/>
  <c r="E750" i="18"/>
  <c r="D675" i="18"/>
  <c r="F675" i="18" s="1"/>
  <c r="E632" i="18"/>
  <c r="D590" i="18"/>
  <c r="F590" i="18" s="1"/>
  <c r="D558" i="18"/>
  <c r="F558" i="18" s="1"/>
  <c r="D859" i="18"/>
  <c r="F859" i="18" s="1"/>
  <c r="D757" i="18"/>
  <c r="F757" i="18" s="1"/>
  <c r="D731" i="18"/>
  <c r="F731" i="18" s="1"/>
  <c r="D726" i="18"/>
  <c r="F726" i="18" s="1"/>
  <c r="E494" i="18"/>
  <c r="E462" i="18"/>
  <c r="E446" i="18"/>
  <c r="E382" i="18"/>
  <c r="E366" i="18"/>
  <c r="E334" i="18"/>
  <c r="E318" i="18"/>
  <c r="E286" i="18"/>
  <c r="E254" i="18"/>
  <c r="E222" i="18"/>
  <c r="E142" i="18"/>
  <c r="E126" i="18"/>
  <c r="E110" i="18"/>
  <c r="D678" i="18"/>
  <c r="F678" i="18" s="1"/>
  <c r="D651" i="18"/>
  <c r="F651" i="18" s="1"/>
  <c r="E640" i="18"/>
  <c r="D566" i="18"/>
  <c r="F566" i="18" s="1"/>
  <c r="D555" i="18"/>
  <c r="F555" i="18" s="1"/>
  <c r="D523" i="18"/>
  <c r="F523" i="18" s="1"/>
  <c r="D491" i="18"/>
  <c r="F491" i="18" s="1"/>
  <c r="D486" i="18"/>
  <c r="F486" i="18" s="1"/>
  <c r="E448" i="18"/>
  <c r="D443" i="18"/>
  <c r="F443" i="18" s="1"/>
  <c r="D438" i="18"/>
  <c r="F438" i="18" s="1"/>
  <c r="D411" i="18"/>
  <c r="F411" i="18" s="1"/>
  <c r="D406" i="18"/>
  <c r="F406" i="18" s="1"/>
  <c r="D395" i="18"/>
  <c r="F395" i="18" s="1"/>
  <c r="D390" i="18"/>
  <c r="F390" i="18" s="1"/>
  <c r="E368" i="18"/>
  <c r="D363" i="18"/>
  <c r="F363" i="18" s="1"/>
  <c r="D342" i="18"/>
  <c r="F342" i="18" s="1"/>
  <c r="E336" i="18"/>
  <c r="E320" i="18"/>
  <c r="D310" i="18"/>
  <c r="F310" i="18" s="1"/>
  <c r="E288" i="18"/>
  <c r="E256" i="18"/>
  <c r="D246" i="18"/>
  <c r="F246" i="18" s="1"/>
  <c r="E224" i="18"/>
  <c r="D214" i="18"/>
  <c r="F214" i="18" s="1"/>
  <c r="D182" i="18"/>
  <c r="F182" i="18" s="1"/>
  <c r="D155" i="18"/>
  <c r="F155" i="18" s="1"/>
  <c r="D139" i="18"/>
  <c r="F139" i="18" s="1"/>
  <c r="D134" i="18"/>
  <c r="F134" i="18" s="1"/>
  <c r="D93" i="18"/>
  <c r="F93" i="18" s="1"/>
  <c r="D77" i="18"/>
  <c r="F77" i="18" s="1"/>
  <c r="D61" i="18"/>
  <c r="F61" i="18" s="1"/>
  <c r="D53" i="18"/>
  <c r="F53" i="18" s="1"/>
  <c r="D45" i="18"/>
  <c r="F45" i="18" s="1"/>
  <c r="D37" i="18"/>
  <c r="F37" i="18" s="1"/>
  <c r="E735" i="18"/>
  <c r="D642" i="18"/>
  <c r="F642" i="18" s="1"/>
  <c r="D56" i="18"/>
  <c r="F56" i="18" s="1"/>
  <c r="D705" i="18"/>
  <c r="F705" i="18" s="1"/>
  <c r="E297" i="18"/>
  <c r="E233" i="18"/>
  <c r="D59" i="18"/>
  <c r="F59" i="18" s="1"/>
  <c r="D43" i="18"/>
  <c r="F43" i="18" s="1"/>
  <c r="D233" i="18"/>
  <c r="F233" i="18" s="1"/>
  <c r="D102" i="18"/>
  <c r="F102" i="18" s="1"/>
  <c r="E81" i="18"/>
  <c r="E15" i="18"/>
  <c r="D774" i="18"/>
  <c r="F774" i="18" s="1"/>
  <c r="E465" i="18"/>
  <c r="E401" i="18"/>
  <c r="E337" i="18"/>
  <c r="E273" i="18"/>
  <c r="E209" i="18"/>
  <c r="D121" i="18"/>
  <c r="F121" i="18" s="1"/>
  <c r="D926" i="18"/>
  <c r="F926" i="18" s="1"/>
  <c r="D265" i="18"/>
  <c r="F265" i="18" s="1"/>
  <c r="D818" i="18"/>
  <c r="F818" i="18" s="1"/>
  <c r="D50" i="18"/>
  <c r="F50" i="18" s="1"/>
  <c r="D713" i="18"/>
  <c r="F713" i="18" s="1"/>
  <c r="D665" i="18"/>
  <c r="F665" i="18" s="1"/>
  <c r="D537" i="18"/>
  <c r="F537" i="18" s="1"/>
  <c r="E173" i="18"/>
  <c r="D141" i="18"/>
  <c r="F141" i="18" s="1"/>
  <c r="E17" i="18"/>
  <c r="E37" i="18"/>
  <c r="E45" i="18"/>
  <c r="E47" i="18"/>
  <c r="E55" i="18"/>
  <c r="E93" i="18"/>
  <c r="E95" i="18"/>
  <c r="E115" i="18"/>
  <c r="E121" i="18"/>
  <c r="D132" i="18"/>
  <c r="F132" i="18" s="1"/>
  <c r="D136" i="18"/>
  <c r="F136" i="18" s="1"/>
  <c r="D148" i="18"/>
  <c r="F148" i="18" s="1"/>
  <c r="D152" i="18"/>
  <c r="F152" i="18" s="1"/>
  <c r="E163" i="18"/>
  <c r="E165" i="18"/>
  <c r="E167" i="18"/>
  <c r="E175" i="18"/>
  <c r="D180" i="18"/>
  <c r="F180" i="18" s="1"/>
  <c r="D184" i="18"/>
  <c r="F184" i="18" s="1"/>
  <c r="E195" i="18"/>
  <c r="E199" i="18"/>
  <c r="E201" i="18"/>
  <c r="D220" i="18"/>
  <c r="F220" i="18" s="1"/>
  <c r="E221" i="18"/>
  <c r="D252" i="18"/>
  <c r="F252" i="18" s="1"/>
  <c r="E253" i="18"/>
  <c r="E285" i="18"/>
  <c r="D316" i="18"/>
  <c r="F316" i="18" s="1"/>
  <c r="E317" i="18"/>
  <c r="D336" i="18"/>
  <c r="F336" i="18" s="1"/>
  <c r="E339" i="18"/>
  <c r="C349" i="18"/>
  <c r="D349" i="18"/>
  <c r="F349" i="18" s="1"/>
  <c r="D356" i="18"/>
  <c r="F356" i="18" s="1"/>
  <c r="C356" i="18"/>
  <c r="E359" i="18"/>
  <c r="C365" i="18"/>
  <c r="E365" i="18"/>
  <c r="E373" i="18"/>
  <c r="E375" i="18"/>
  <c r="E377" i="18"/>
  <c r="D380" i="18"/>
  <c r="F380" i="18" s="1"/>
  <c r="C408" i="18"/>
  <c r="D408" i="18"/>
  <c r="F408" i="18" s="1"/>
  <c r="E411" i="18"/>
  <c r="E415" i="18"/>
  <c r="E417" i="18"/>
  <c r="D420" i="18"/>
  <c r="F420" i="18" s="1"/>
  <c r="E431" i="18"/>
  <c r="D440" i="18"/>
  <c r="F440" i="18" s="1"/>
  <c r="C445" i="18"/>
  <c r="E445" i="18"/>
  <c r="D468" i="18"/>
  <c r="F468" i="18" s="1"/>
  <c r="E477" i="18"/>
  <c r="D488" i="18"/>
  <c r="F488" i="18" s="1"/>
  <c r="E491" i="18"/>
  <c r="D500" i="18"/>
  <c r="F500" i="18" s="1"/>
  <c r="E503" i="18"/>
  <c r="C515" i="18"/>
  <c r="E515" i="18"/>
  <c r="D533" i="18"/>
  <c r="F533" i="18" s="1"/>
  <c r="E545" i="18"/>
  <c r="E614" i="18"/>
  <c r="C621" i="18"/>
  <c r="E621" i="18"/>
  <c r="C674" i="18"/>
  <c r="E674" i="18"/>
  <c r="E678" i="18"/>
  <c r="E738" i="18"/>
  <c r="C770" i="18"/>
  <c r="C834" i="18"/>
  <c r="D834" i="18"/>
  <c r="F834" i="18" s="1"/>
  <c r="E838" i="18"/>
  <c r="C899" i="18"/>
  <c r="E899" i="18"/>
  <c r="C357" i="18"/>
  <c r="C533" i="18"/>
  <c r="C597" i="18"/>
  <c r="C839" i="18"/>
  <c r="E839" i="18"/>
  <c r="C947" i="18"/>
  <c r="E947" i="18"/>
  <c r="C978" i="18"/>
  <c r="D978" i="18"/>
  <c r="F978" i="18" s="1"/>
  <c r="E527" i="18"/>
  <c r="E539" i="18"/>
  <c r="E551" i="18"/>
  <c r="E582" i="18"/>
  <c r="D737" i="18"/>
  <c r="F737" i="18" s="1"/>
  <c r="E758" i="18"/>
  <c r="E775" i="18"/>
  <c r="E799" i="18"/>
  <c r="E806" i="18"/>
  <c r="E823" i="18"/>
  <c r="E863" i="18"/>
  <c r="E894" i="18"/>
  <c r="E963" i="18"/>
  <c r="E995" i="18"/>
  <c r="C34" i="18"/>
  <c r="D34" i="18"/>
  <c r="F34" i="18" s="1"/>
  <c r="E42" i="18"/>
  <c r="D42" i="18"/>
  <c r="F42" i="18" s="1"/>
  <c r="E50" i="18"/>
  <c r="C50" i="18"/>
  <c r="D54" i="18"/>
  <c r="F54" i="18" s="1"/>
  <c r="C54" i="18"/>
  <c r="C66" i="18"/>
  <c r="D66" i="18"/>
  <c r="F66" i="18" s="1"/>
  <c r="C99" i="18"/>
  <c r="D99" i="18"/>
  <c r="F99" i="18" s="1"/>
  <c r="E103" i="18"/>
  <c r="C103" i="18"/>
  <c r="C111" i="18"/>
  <c r="D111" i="18"/>
  <c r="F111" i="18" s="1"/>
  <c r="C115" i="18"/>
  <c r="D115" i="18"/>
  <c r="F115" i="18" s="1"/>
  <c r="C131" i="18"/>
  <c r="D131" i="18"/>
  <c r="F131" i="18" s="1"/>
  <c r="C162" i="18"/>
  <c r="E162" i="18"/>
  <c r="D181" i="18"/>
  <c r="F181" i="18" s="1"/>
  <c r="C181" i="18"/>
  <c r="C216" i="18"/>
  <c r="E216" i="18"/>
  <c r="E232" i="18"/>
  <c r="C232" i="18"/>
  <c r="E244" i="18"/>
  <c r="C244" i="18"/>
  <c r="D248" i="18"/>
  <c r="F248" i="18" s="1"/>
  <c r="C248" i="18"/>
  <c r="C251" i="18"/>
  <c r="E251" i="18"/>
  <c r="C290" i="18"/>
  <c r="E290" i="18"/>
  <c r="C308" i="18"/>
  <c r="D308" i="18"/>
  <c r="F308" i="18" s="1"/>
  <c r="C335" i="18"/>
  <c r="E335" i="18"/>
  <c r="C344" i="18"/>
  <c r="E344" i="18"/>
  <c r="D353" i="18"/>
  <c r="F353" i="18" s="1"/>
  <c r="E353" i="18"/>
  <c r="C366" i="18"/>
  <c r="D366" i="18"/>
  <c r="F366" i="18" s="1"/>
  <c r="C371" i="18"/>
  <c r="D371" i="18"/>
  <c r="F371" i="18" s="1"/>
  <c r="C381" i="18"/>
  <c r="D381" i="18"/>
  <c r="F381" i="18" s="1"/>
  <c r="E381" i="18"/>
  <c r="C422" i="18"/>
  <c r="D422" i="18"/>
  <c r="F422" i="18" s="1"/>
  <c r="C425" i="18"/>
  <c r="D425" i="18"/>
  <c r="F425" i="18" s="1"/>
  <c r="D428" i="18"/>
  <c r="F428" i="18" s="1"/>
  <c r="E371" i="18"/>
  <c r="D344" i="18"/>
  <c r="F344" i="18" s="1"/>
  <c r="E107" i="18"/>
  <c r="D22" i="18"/>
  <c r="F22" i="18" s="1"/>
  <c r="D232" i="18"/>
  <c r="F232" i="18" s="1"/>
  <c r="D119" i="18"/>
  <c r="F119" i="18" s="1"/>
  <c r="C432" i="18"/>
  <c r="D360" i="18"/>
  <c r="F360" i="18" s="1"/>
  <c r="E451" i="18"/>
  <c r="D205" i="18"/>
  <c r="F205" i="18" s="1"/>
  <c r="D75" i="18"/>
  <c r="F75" i="18" s="1"/>
  <c r="C353" i="18"/>
  <c r="D299" i="18"/>
  <c r="F299" i="18" s="1"/>
  <c r="E299" i="18"/>
  <c r="D103" i="18"/>
  <c r="F103" i="18" s="1"/>
  <c r="E422" i="18"/>
  <c r="E190" i="18"/>
  <c r="D350" i="18"/>
  <c r="F350" i="18" s="1"/>
  <c r="E308" i="18"/>
  <c r="E260" i="18"/>
  <c r="D251" i="18"/>
  <c r="F251" i="18" s="1"/>
  <c r="E192" i="18"/>
  <c r="E66" i="18"/>
  <c r="E34" i="18"/>
  <c r="C14" i="18"/>
  <c r="E14" i="18"/>
  <c r="E35" i="18"/>
  <c r="D35" i="18"/>
  <c r="F35" i="18" s="1"/>
  <c r="C35" i="18"/>
  <c r="C51" i="18"/>
  <c r="D51" i="18"/>
  <c r="F51" i="18" s="1"/>
  <c r="C76" i="18"/>
  <c r="D76" i="18"/>
  <c r="F76" i="18" s="1"/>
  <c r="C80" i="18"/>
  <c r="E80" i="18"/>
  <c r="C84" i="18"/>
  <c r="D84" i="18"/>
  <c r="F84" i="18" s="1"/>
  <c r="E84" i="18"/>
  <c r="C91" i="18"/>
  <c r="D91" i="18"/>
  <c r="F91" i="18" s="1"/>
  <c r="E91" i="18"/>
  <c r="C145" i="18"/>
  <c r="D145" i="18"/>
  <c r="F145" i="18" s="1"/>
  <c r="C163" i="18"/>
  <c r="D163" i="18"/>
  <c r="F163" i="18" s="1"/>
  <c r="C193" i="18"/>
  <c r="E193" i="18"/>
  <c r="C196" i="18"/>
  <c r="E196" i="18"/>
  <c r="C278" i="18"/>
  <c r="E278" i="18"/>
  <c r="C291" i="18"/>
  <c r="D291" i="18"/>
  <c r="F291" i="18" s="1"/>
  <c r="D300" i="18"/>
  <c r="F300" i="18" s="1"/>
  <c r="C300" i="18"/>
  <c r="C305" i="18"/>
  <c r="D305" i="18"/>
  <c r="F305" i="18" s="1"/>
  <c r="C312" i="18"/>
  <c r="D312" i="18"/>
  <c r="F312" i="18" s="1"/>
  <c r="E324" i="18"/>
  <c r="D324" i="18"/>
  <c r="F324" i="18" s="1"/>
  <c r="C406" i="18"/>
  <c r="E406" i="18"/>
  <c r="D413" i="18"/>
  <c r="F413" i="18" s="1"/>
  <c r="C413" i="18"/>
  <c r="E413" i="18"/>
  <c r="C455" i="18"/>
  <c r="E455" i="18"/>
  <c r="C459" i="18"/>
  <c r="D459" i="18"/>
  <c r="F459" i="18" s="1"/>
  <c r="E463" i="18"/>
  <c r="D463" i="18"/>
  <c r="F463" i="18" s="1"/>
  <c r="E474" i="18"/>
  <c r="D474" i="18"/>
  <c r="F474" i="18" s="1"/>
  <c r="C480" i="18"/>
  <c r="E480" i="18"/>
  <c r="C500" i="18"/>
  <c r="E500" i="18"/>
  <c r="C549" i="18"/>
  <c r="E549" i="18"/>
  <c r="C573" i="18"/>
  <c r="E573" i="18"/>
  <c r="C584" i="18"/>
  <c r="E584" i="18"/>
  <c r="D584" i="18"/>
  <c r="F584" i="18" s="1"/>
  <c r="C588" i="18"/>
  <c r="D588" i="18"/>
  <c r="F588" i="18" s="1"/>
  <c r="E588" i="18"/>
  <c r="E592" i="18"/>
  <c r="D592" i="18"/>
  <c r="F592" i="18" s="1"/>
  <c r="C592" i="18"/>
  <c r="C600" i="18"/>
  <c r="D600" i="18"/>
  <c r="F600" i="18" s="1"/>
  <c r="C604" i="18"/>
  <c r="D604" i="18"/>
  <c r="F604" i="18" s="1"/>
  <c r="C627" i="18"/>
  <c r="D627" i="18"/>
  <c r="F627" i="18" s="1"/>
  <c r="C695" i="18"/>
  <c r="E695" i="18"/>
  <c r="C702" i="18"/>
  <c r="D702" i="18"/>
  <c r="F702" i="18" s="1"/>
  <c r="C732" i="18"/>
  <c r="D732" i="18"/>
  <c r="F732" i="18" s="1"/>
  <c r="C736" i="18"/>
  <c r="E736" i="18"/>
  <c r="C742" i="18"/>
  <c r="E742" i="18"/>
  <c r="D762" i="18"/>
  <c r="F762" i="18" s="1"/>
  <c r="C762" i="18"/>
  <c r="C779" i="18"/>
  <c r="E779" i="18"/>
  <c r="C827" i="18"/>
  <c r="D827" i="18"/>
  <c r="F827" i="18" s="1"/>
  <c r="C845" i="18"/>
  <c r="E845" i="18"/>
  <c r="D845" i="18"/>
  <c r="F845" i="18" s="1"/>
  <c r="C866" i="18"/>
  <c r="D866" i="18"/>
  <c r="F866" i="18" s="1"/>
  <c r="C886" i="18"/>
  <c r="D886" i="18"/>
  <c r="F886" i="18" s="1"/>
  <c r="E886" i="18"/>
  <c r="C890" i="18"/>
  <c r="D890" i="18"/>
  <c r="F890" i="18" s="1"/>
  <c r="C894" i="18"/>
  <c r="D894" i="18"/>
  <c r="F894" i="18" s="1"/>
  <c r="C908" i="18"/>
  <c r="E908" i="18"/>
  <c r="E918" i="18"/>
  <c r="C918" i="18"/>
  <c r="C957" i="18"/>
  <c r="D957" i="18"/>
  <c r="F957" i="18" s="1"/>
  <c r="C961" i="18"/>
  <c r="D961" i="18"/>
  <c r="F961" i="18" s="1"/>
  <c r="C965" i="18"/>
  <c r="D965" i="18"/>
  <c r="F965" i="18" s="1"/>
  <c r="C973" i="18"/>
  <c r="E973" i="18"/>
  <c r="C988" i="18"/>
  <c r="E988" i="18"/>
  <c r="C992" i="18"/>
  <c r="E992" i="18"/>
  <c r="E866" i="18"/>
  <c r="D536" i="18"/>
  <c r="F536" i="18" s="1"/>
  <c r="D493" i="18"/>
  <c r="F493" i="18" s="1"/>
  <c r="C428" i="18"/>
  <c r="D172" i="18"/>
  <c r="F172" i="18" s="1"/>
  <c r="D104" i="18"/>
  <c r="F104" i="18" s="1"/>
  <c r="D107" i="18"/>
  <c r="F107" i="18" s="1"/>
  <c r="E144" i="18"/>
  <c r="D187" i="18"/>
  <c r="F187" i="18" s="1"/>
  <c r="D969" i="18"/>
  <c r="F969" i="18" s="1"/>
  <c r="E79" i="18"/>
  <c r="D272" i="18"/>
  <c r="F272" i="18" s="1"/>
  <c r="D260" i="18"/>
  <c r="F260" i="18" s="1"/>
  <c r="E87" i="18"/>
  <c r="E51" i="18"/>
  <c r="D63" i="18"/>
  <c r="F63" i="18" s="1"/>
  <c r="E241" i="18"/>
  <c r="E172" i="18"/>
  <c r="D386" i="18"/>
  <c r="F386" i="18" s="1"/>
  <c r="D455" i="18"/>
  <c r="F455" i="18" s="1"/>
  <c r="E953" i="18"/>
  <c r="D923" i="18"/>
  <c r="F923" i="18" s="1"/>
  <c r="C360" i="18"/>
  <c r="C483" i="18"/>
  <c r="E890" i="18"/>
  <c r="C451" i="18"/>
  <c r="D216" i="18"/>
  <c r="F216" i="18" s="1"/>
  <c r="E181" i="18"/>
  <c r="E23" i="18"/>
  <c r="C635" i="18"/>
  <c r="E536" i="18"/>
  <c r="E347" i="18"/>
  <c r="E205" i="18"/>
  <c r="C42" i="18"/>
  <c r="D514" i="18"/>
  <c r="F514" i="18" s="1"/>
  <c r="C463" i="18"/>
  <c r="C324" i="18"/>
  <c r="D179" i="18"/>
  <c r="F179" i="18" s="1"/>
  <c r="E762" i="18"/>
  <c r="E514" i="18"/>
  <c r="C841" i="18"/>
  <c r="D973" i="18"/>
  <c r="F973" i="18" s="1"/>
  <c r="E937" i="18"/>
  <c r="E600" i="18"/>
  <c r="E827" i="18"/>
  <c r="E150" i="18"/>
  <c r="D382" i="18"/>
  <c r="F382" i="18" s="1"/>
  <c r="E248" i="18"/>
  <c r="D235" i="18"/>
  <c r="F235" i="18" s="1"/>
  <c r="D159" i="18"/>
  <c r="F159" i="18" s="1"/>
  <c r="D138" i="18"/>
  <c r="F138" i="18" s="1"/>
  <c r="D13" i="18"/>
  <c r="F13" i="18" s="1"/>
  <c r="E99" i="18"/>
  <c r="D193" i="18"/>
  <c r="F193" i="18" s="1"/>
  <c r="D573" i="18"/>
  <c r="F573" i="18" s="1"/>
  <c r="C24" i="18"/>
  <c r="E24" i="18"/>
  <c r="C38" i="18"/>
  <c r="E38" i="18"/>
  <c r="C64" i="18"/>
  <c r="D64" i="18"/>
  <c r="F64" i="18" s="1"/>
  <c r="E64" i="18"/>
  <c r="C92" i="18"/>
  <c r="E92" i="18"/>
  <c r="E105" i="18"/>
  <c r="D105" i="18"/>
  <c r="F105" i="18" s="1"/>
  <c r="C109" i="18"/>
  <c r="E109" i="18"/>
  <c r="C170" i="18"/>
  <c r="E170" i="18"/>
  <c r="C218" i="18"/>
  <c r="D218" i="18"/>
  <c r="F218" i="18" s="1"/>
  <c r="C246" i="18"/>
  <c r="E246" i="18"/>
  <c r="C262" i="18"/>
  <c r="E262" i="18"/>
  <c r="C268" i="18"/>
  <c r="D268" i="18"/>
  <c r="F268" i="18" s="1"/>
  <c r="C279" i="18"/>
  <c r="D279" i="18"/>
  <c r="F279" i="18" s="1"/>
  <c r="E279" i="18"/>
  <c r="D292" i="18"/>
  <c r="F292" i="18" s="1"/>
  <c r="C292" i="18"/>
  <c r="E292" i="18"/>
  <c r="C295" i="18"/>
  <c r="E295" i="18"/>
  <c r="C414" i="18"/>
  <c r="E414" i="18"/>
  <c r="C434" i="18"/>
  <c r="E434" i="18"/>
  <c r="E783" i="18"/>
  <c r="E770" i="18"/>
  <c r="C493" i="18"/>
  <c r="E471" i="18"/>
  <c r="D284" i="18"/>
  <c r="F284" i="18" s="1"/>
  <c r="E119" i="18"/>
  <c r="D569" i="18"/>
  <c r="F569" i="18" s="1"/>
  <c r="E112" i="18"/>
  <c r="D150" i="18"/>
  <c r="F150" i="18" s="1"/>
  <c r="D278" i="18"/>
  <c r="F278" i="18" s="1"/>
  <c r="E432" i="18"/>
  <c r="E350" i="18"/>
  <c r="E145" i="18"/>
  <c r="D709" i="18"/>
  <c r="F709" i="18" s="1"/>
  <c r="D79" i="18"/>
  <c r="F79" i="18" s="1"/>
  <c r="E305" i="18"/>
  <c r="E252" i="18"/>
  <c r="E284" i="18"/>
  <c r="E316" i="18"/>
  <c r="E722" i="18"/>
  <c r="E969" i="18"/>
  <c r="E933" i="18"/>
  <c r="D328" i="18"/>
  <c r="F328" i="18" s="1"/>
  <c r="E291" i="18"/>
  <c r="E255" i="18"/>
  <c r="E111" i="18"/>
  <c r="E631" i="18"/>
  <c r="E841" i="18"/>
  <c r="D144" i="18"/>
  <c r="F144" i="18" s="1"/>
  <c r="C179" i="18"/>
  <c r="D196" i="18"/>
  <c r="F196" i="18" s="1"/>
  <c r="C138" i="18"/>
  <c r="D116" i="18"/>
  <c r="F116" i="18" s="1"/>
  <c r="E22" i="18"/>
  <c r="E63" i="18"/>
  <c r="D937" i="18"/>
  <c r="F937" i="18" s="1"/>
  <c r="C436" i="18"/>
  <c r="E965" i="18"/>
  <c r="D783" i="18"/>
  <c r="F783" i="18" s="1"/>
  <c r="E604" i="18"/>
  <c r="E627" i="18"/>
  <c r="D736" i="18"/>
  <c r="F736" i="18" s="1"/>
  <c r="D687" i="18"/>
  <c r="F687" i="18" s="1"/>
  <c r="E294" i="18"/>
  <c r="E166" i="18"/>
  <c r="D335" i="18"/>
  <c r="F335" i="18" s="1"/>
  <c r="E312" i="18"/>
  <c r="D294" i="18"/>
  <c r="F294" i="18" s="1"/>
  <c r="E272" i="18"/>
  <c r="D255" i="18"/>
  <c r="F255" i="18" s="1"/>
  <c r="D190" i="18"/>
  <c r="F190" i="18" s="1"/>
  <c r="D166" i="18"/>
  <c r="F166" i="18" s="1"/>
  <c r="E132" i="18"/>
  <c r="E108" i="18"/>
  <c r="D722" i="18"/>
  <c r="F722" i="18" s="1"/>
  <c r="D83" i="18"/>
  <c r="F83" i="18" s="1"/>
  <c r="E90" i="18"/>
  <c r="E54" i="18"/>
  <c r="D90" i="18"/>
  <c r="F90" i="18" s="1"/>
  <c r="E83" i="18"/>
  <c r="D7" i="18"/>
  <c r="F7" i="18" s="1"/>
  <c r="C7" i="18"/>
  <c r="C18" i="18"/>
  <c r="E18" i="18"/>
  <c r="D33" i="18"/>
  <c r="F33" i="18" s="1"/>
  <c r="E33" i="18"/>
  <c r="C49" i="18"/>
  <c r="D49" i="18"/>
  <c r="F49" i="18" s="1"/>
  <c r="C57" i="18"/>
  <c r="E57" i="18"/>
  <c r="D57" i="18"/>
  <c r="F57" i="18" s="1"/>
  <c r="E102" i="18"/>
  <c r="C102" i="18"/>
  <c r="D106" i="18"/>
  <c r="F106" i="18" s="1"/>
  <c r="E106" i="18"/>
  <c r="D118" i="18"/>
  <c r="F118" i="18" s="1"/>
  <c r="E118" i="18"/>
  <c r="C118" i="18"/>
  <c r="E131" i="18"/>
  <c r="E159" i="18"/>
  <c r="D168" i="18"/>
  <c r="F168" i="18" s="1"/>
  <c r="C168" i="18"/>
  <c r="E168" i="18"/>
  <c r="C171" i="18"/>
  <c r="D171" i="18"/>
  <c r="F171" i="18" s="1"/>
  <c r="E171" i="18"/>
  <c r="C177" i="18"/>
  <c r="D177" i="18"/>
  <c r="F177" i="18" s="1"/>
  <c r="E177" i="18"/>
  <c r="C186" i="18"/>
  <c r="E186" i="18"/>
  <c r="C222" i="18"/>
  <c r="D222" i="18"/>
  <c r="F222" i="18" s="1"/>
  <c r="E239" i="18"/>
  <c r="C239" i="18"/>
  <c r="C250" i="18"/>
  <c r="D250" i="18"/>
  <c r="F250" i="18" s="1"/>
  <c r="E257" i="18"/>
  <c r="C257" i="18"/>
  <c r="C266" i="18"/>
  <c r="E266" i="18"/>
  <c r="C314" i="18"/>
  <c r="E314" i="18"/>
  <c r="C330" i="18"/>
  <c r="E330" i="18"/>
  <c r="C465" i="18"/>
  <c r="D465" i="18"/>
  <c r="F465" i="18" s="1"/>
  <c r="C469" i="18"/>
  <c r="D469" i="18"/>
  <c r="F469" i="18" s="1"/>
  <c r="D518" i="18"/>
  <c r="F518" i="18" s="1"/>
  <c r="E518" i="18"/>
  <c r="C524" i="18"/>
  <c r="E524" i="18"/>
  <c r="D567" i="18"/>
  <c r="F567" i="18" s="1"/>
  <c r="E567" i="18"/>
  <c r="D571" i="18"/>
  <c r="F571" i="18" s="1"/>
  <c r="E571" i="18"/>
  <c r="C586" i="18"/>
  <c r="D586" i="18"/>
  <c r="F586" i="18" s="1"/>
  <c r="C594" i="18"/>
  <c r="D594" i="18"/>
  <c r="F594" i="18" s="1"/>
  <c r="C602" i="18"/>
  <c r="D602" i="18"/>
  <c r="F602" i="18" s="1"/>
  <c r="E602" i="18"/>
  <c r="C609" i="18"/>
  <c r="E609" i="18"/>
  <c r="C625" i="18"/>
  <c r="E625" i="18"/>
  <c r="E629" i="18"/>
  <c r="D629" i="18"/>
  <c r="F629" i="18" s="1"/>
  <c r="C633" i="18"/>
  <c r="E633" i="18"/>
  <c r="C637" i="18"/>
  <c r="D637" i="18"/>
  <c r="F637" i="18" s="1"/>
  <c r="C655" i="18"/>
  <c r="D655" i="18"/>
  <c r="F655" i="18" s="1"/>
  <c r="C666" i="18"/>
  <c r="E666" i="18"/>
  <c r="E681" i="18"/>
  <c r="C681" i="18"/>
  <c r="C685" i="18"/>
  <c r="D685" i="18"/>
  <c r="F685" i="18" s="1"/>
  <c r="C691" i="18"/>
  <c r="E691" i="18"/>
  <c r="C700" i="18"/>
  <c r="D700" i="18"/>
  <c r="F700" i="18" s="1"/>
  <c r="C707" i="18"/>
  <c r="D707" i="18"/>
  <c r="F707" i="18" s="1"/>
  <c r="C714" i="18"/>
  <c r="D714" i="18"/>
  <c r="F714" i="18" s="1"/>
  <c r="E714" i="18"/>
  <c r="C717" i="18"/>
  <c r="E717" i="18"/>
  <c r="C734" i="18"/>
  <c r="D734" i="18"/>
  <c r="F734" i="18" s="1"/>
  <c r="C744" i="18"/>
  <c r="D744" i="18"/>
  <c r="F744" i="18" s="1"/>
  <c r="C764" i="18"/>
  <c r="D764" i="18"/>
  <c r="F764" i="18" s="1"/>
  <c r="C772" i="18"/>
  <c r="D772" i="18"/>
  <c r="F772" i="18" s="1"/>
  <c r="C781" i="18"/>
  <c r="D781" i="18"/>
  <c r="F781" i="18" s="1"/>
  <c r="C788" i="18"/>
  <c r="E788" i="18"/>
  <c r="C792" i="18"/>
  <c r="D792" i="18"/>
  <c r="F792" i="18" s="1"/>
  <c r="C804" i="18"/>
  <c r="D804" i="18"/>
  <c r="F804" i="18" s="1"/>
  <c r="C815" i="18"/>
  <c r="E815" i="18"/>
  <c r="C820" i="18"/>
  <c r="E820" i="18"/>
  <c r="C829" i="18"/>
  <c r="D829" i="18"/>
  <c r="F829" i="18" s="1"/>
  <c r="C833" i="18"/>
  <c r="E833" i="18"/>
  <c r="C836" i="18"/>
  <c r="D836" i="18"/>
  <c r="F836" i="18" s="1"/>
  <c r="C843" i="18"/>
  <c r="D843" i="18"/>
  <c r="F843" i="18" s="1"/>
  <c r="C884" i="18"/>
  <c r="D884" i="18"/>
  <c r="F884" i="18" s="1"/>
  <c r="C888" i="18"/>
  <c r="D888" i="18"/>
  <c r="F888" i="18" s="1"/>
  <c r="C892" i="18"/>
  <c r="D892" i="18"/>
  <c r="F892" i="18" s="1"/>
  <c r="C898" i="18"/>
  <c r="E898" i="18"/>
  <c r="C928" i="18"/>
  <c r="E928" i="18"/>
  <c r="C935" i="18"/>
  <c r="E935" i="18"/>
  <c r="C951" i="18"/>
  <c r="D951" i="18"/>
  <c r="F951" i="18" s="1"/>
  <c r="E955" i="18"/>
  <c r="C955" i="18"/>
  <c r="C959" i="18"/>
  <c r="D959" i="18"/>
  <c r="F959" i="18" s="1"/>
  <c r="C963" i="18"/>
  <c r="D963" i="18"/>
  <c r="F963" i="18" s="1"/>
  <c r="C967" i="18"/>
  <c r="D967" i="18"/>
  <c r="F967" i="18" s="1"/>
  <c r="C980" i="18"/>
  <c r="E980" i="18"/>
  <c r="C984" i="18"/>
  <c r="D984" i="18"/>
  <c r="F984" i="18" s="1"/>
  <c r="C999" i="18"/>
  <c r="D999" i="18"/>
  <c r="F999" i="18" s="1"/>
  <c r="E814" i="18"/>
  <c r="C814" i="18"/>
  <c r="D814" i="18"/>
  <c r="F814" i="18" s="1"/>
  <c r="E525" i="18"/>
  <c r="C525" i="18"/>
  <c r="C786" i="18"/>
  <c r="D786" i="18"/>
  <c r="F786" i="18" s="1"/>
  <c r="C954" i="18"/>
  <c r="D954" i="18"/>
  <c r="F954" i="18" s="1"/>
  <c r="C974" i="18"/>
  <c r="D974" i="18"/>
  <c r="F974" i="18" s="1"/>
  <c r="C915" i="18"/>
  <c r="E915" i="18"/>
  <c r="S5" i="6" l="1"/>
  <c r="S8" i="6"/>
  <c r="S7" i="6"/>
  <c r="S6" i="6"/>
  <c r="U5" i="6"/>
  <c r="U6" i="6"/>
  <c r="U8" i="6"/>
  <c r="U7" i="6"/>
  <c r="Y5" i="6"/>
  <c r="Y6" i="6"/>
  <c r="Y8" i="6"/>
  <c r="Y7" i="6"/>
  <c r="L4" i="16"/>
  <c r="L4" i="15"/>
  <c r="H4" i="15" s="1"/>
  <c r="L6" i="16"/>
  <c r="H27" i="16"/>
  <c r="J27" i="16" s="1"/>
  <c r="H38" i="16"/>
  <c r="J38" i="16" s="1"/>
  <c r="H59" i="16"/>
  <c r="J59" i="16" s="1"/>
  <c r="H74" i="16"/>
  <c r="J74" i="16" s="1"/>
  <c r="H88" i="16"/>
  <c r="J88" i="16" s="1"/>
  <c r="H120" i="16"/>
  <c r="J120" i="16" s="1"/>
  <c r="H143" i="16"/>
  <c r="J143" i="16" s="1"/>
  <c r="H156" i="16"/>
  <c r="J156" i="16" s="1"/>
  <c r="H178" i="16"/>
  <c r="J178" i="16" s="1"/>
  <c r="H191" i="16"/>
  <c r="J191" i="16" s="1"/>
  <c r="H218" i="16"/>
  <c r="J218" i="16" s="1"/>
  <c r="H240" i="16"/>
  <c r="J240" i="16" s="1"/>
  <c r="H280" i="16"/>
  <c r="J280" i="16" s="1"/>
  <c r="H290" i="16"/>
  <c r="J290" i="16" s="1"/>
  <c r="H303" i="16"/>
  <c r="J303" i="16" s="1"/>
  <c r="H316" i="16"/>
  <c r="J316" i="16" s="1"/>
  <c r="H386" i="16"/>
  <c r="J386" i="16" s="1"/>
  <c r="H458" i="16"/>
  <c r="J458" i="16" s="1"/>
  <c r="H50" i="16"/>
  <c r="J50" i="16" s="1"/>
  <c r="H76" i="16"/>
  <c r="J76" i="16" s="1"/>
  <c r="H90" i="16"/>
  <c r="J90" i="16" s="1"/>
  <c r="H111" i="16"/>
  <c r="J111" i="16" s="1"/>
  <c r="H130" i="16"/>
  <c r="J130" i="16" s="1"/>
  <c r="H144" i="16"/>
  <c r="J144" i="16" s="1"/>
  <c r="H207" i="16"/>
  <c r="J207" i="16" s="1"/>
  <c r="H232" i="16"/>
  <c r="J232" i="16" s="1"/>
  <c r="H304" i="16"/>
  <c r="J304" i="16" s="1"/>
  <c r="H344" i="16"/>
  <c r="J344" i="16" s="1"/>
  <c r="H378" i="16"/>
  <c r="J378" i="16" s="1"/>
  <c r="H387" i="16"/>
  <c r="J387" i="16" s="1"/>
  <c r="H399" i="16"/>
  <c r="J399" i="16" s="1"/>
  <c r="H434" i="16"/>
  <c r="J434" i="16" s="1"/>
  <c r="H446" i="16"/>
  <c r="J446" i="16" s="1"/>
  <c r="H474" i="16"/>
  <c r="J474" i="16" s="1"/>
  <c r="H495" i="16"/>
  <c r="J495" i="16" s="1"/>
  <c r="H20" i="16"/>
  <c r="J20" i="16" s="1"/>
  <c r="H30" i="16"/>
  <c r="J30" i="16" s="1"/>
  <c r="H41" i="16"/>
  <c r="J41" i="16" s="1"/>
  <c r="H99" i="16"/>
  <c r="J99" i="16" s="1"/>
  <c r="H112" i="16"/>
  <c r="J112" i="16" s="1"/>
  <c r="H122" i="16"/>
  <c r="J122" i="16" s="1"/>
  <c r="H158" i="16"/>
  <c r="J158" i="16" s="1"/>
  <c r="H184" i="16"/>
  <c r="J184" i="16" s="1"/>
  <c r="H254" i="16"/>
  <c r="J254" i="16" s="1"/>
  <c r="H296" i="16"/>
  <c r="J296" i="16" s="1"/>
  <c r="H318" i="16"/>
  <c r="J318" i="16" s="1"/>
  <c r="H330" i="16"/>
  <c r="J330" i="16" s="1"/>
  <c r="H345" i="16"/>
  <c r="J345" i="16" s="1"/>
  <c r="H367" i="16"/>
  <c r="J367" i="16" s="1"/>
  <c r="H400" i="16"/>
  <c r="J400" i="16" s="1"/>
  <c r="H447" i="16"/>
  <c r="J447" i="16" s="1"/>
  <c r="H496" i="16"/>
  <c r="J496" i="16" s="1"/>
  <c r="H108" i="16"/>
  <c r="J108" i="16" s="1"/>
  <c r="H355" i="16"/>
  <c r="J355" i="16" s="1"/>
  <c r="H443" i="16"/>
  <c r="J443" i="16" s="1"/>
  <c r="H420" i="16"/>
  <c r="J420" i="16" s="1"/>
  <c r="H325" i="16"/>
  <c r="J325" i="16" s="1"/>
  <c r="H197" i="16"/>
  <c r="J197" i="16" s="1"/>
  <c r="H494" i="16"/>
  <c r="J494" i="16" s="1"/>
  <c r="H457" i="16"/>
  <c r="J457" i="16" s="1"/>
  <c r="H427" i="16"/>
  <c r="J427" i="16" s="1"/>
  <c r="H47" i="16"/>
  <c r="J47" i="16" s="1"/>
  <c r="H445" i="16"/>
  <c r="J445" i="16" s="1"/>
  <c r="H317" i="16"/>
  <c r="J317" i="16" s="1"/>
  <c r="H117" i="16"/>
  <c r="J117" i="16" s="1"/>
  <c r="H166" i="16"/>
  <c r="J166" i="16" s="1"/>
  <c r="H155" i="16"/>
  <c r="J155" i="16" s="1"/>
  <c r="H388" i="16"/>
  <c r="J388" i="16" s="1"/>
  <c r="H497" i="16"/>
  <c r="J497" i="16" s="1"/>
  <c r="H437" i="16"/>
  <c r="J437" i="16" s="1"/>
  <c r="H181" i="16"/>
  <c r="J181" i="16" s="1"/>
  <c r="H29" i="16"/>
  <c r="J29" i="16" s="1"/>
  <c r="H394" i="16"/>
  <c r="J394" i="16" s="1"/>
  <c r="H302" i="16"/>
  <c r="J302" i="16" s="1"/>
  <c r="H278" i="16"/>
  <c r="J278" i="16" s="1"/>
  <c r="H86" i="16"/>
  <c r="J86" i="16" s="1"/>
  <c r="H34" i="16"/>
  <c r="J34" i="16" s="1"/>
  <c r="H451" i="16"/>
  <c r="J451" i="16" s="1"/>
  <c r="H147" i="16"/>
  <c r="J147" i="16" s="1"/>
  <c r="H179" i="16"/>
  <c r="J179" i="16" s="1"/>
  <c r="H201" i="16"/>
  <c r="J201" i="16" s="1"/>
  <c r="H141" i="16"/>
  <c r="J141" i="16" s="1"/>
  <c r="H452" i="16"/>
  <c r="J452" i="16" s="1"/>
  <c r="H196" i="16"/>
  <c r="J196" i="16" s="1"/>
  <c r="H395" i="16"/>
  <c r="J395" i="16" s="1"/>
  <c r="H267" i="16"/>
  <c r="J267" i="16" s="1"/>
  <c r="H139" i="16"/>
  <c r="J139" i="16" s="1"/>
  <c r="H340" i="16"/>
  <c r="J340" i="16" s="1"/>
  <c r="H212" i="16"/>
  <c r="J212" i="16" s="1"/>
  <c r="H493" i="16"/>
  <c r="J493" i="16" s="1"/>
  <c r="H429" i="16"/>
  <c r="J429" i="16" s="1"/>
  <c r="H365" i="16"/>
  <c r="J365" i="16" s="1"/>
  <c r="H305" i="16"/>
  <c r="J305" i="16" s="1"/>
  <c r="H245" i="16"/>
  <c r="J245" i="16" s="1"/>
  <c r="H173" i="16"/>
  <c r="J173" i="16" s="1"/>
  <c r="H101" i="16"/>
  <c r="J101" i="16" s="1"/>
  <c r="H21" i="16"/>
  <c r="J21" i="16" s="1"/>
  <c r="H486" i="16"/>
  <c r="J486" i="16" s="1"/>
  <c r="H462" i="16"/>
  <c r="J462" i="16" s="1"/>
  <c r="H438" i="16"/>
  <c r="J438" i="16" s="1"/>
  <c r="H410" i="16"/>
  <c r="J410" i="16" s="1"/>
  <c r="H342" i="16"/>
  <c r="J342" i="16" s="1"/>
  <c r="H322" i="16"/>
  <c r="J322" i="16" s="1"/>
  <c r="H298" i="16"/>
  <c r="J298" i="16" s="1"/>
  <c r="H230" i="16"/>
  <c r="J230" i="16" s="1"/>
  <c r="H206" i="16"/>
  <c r="J206" i="16" s="1"/>
  <c r="H182" i="16"/>
  <c r="J182" i="16" s="1"/>
  <c r="H154" i="16"/>
  <c r="J154" i="16" s="1"/>
  <c r="H110" i="16"/>
  <c r="J110" i="16" s="1"/>
  <c r="H82" i="16"/>
  <c r="J82" i="16" s="1"/>
  <c r="H8" i="16"/>
  <c r="J8" i="16" s="1"/>
  <c r="H32" i="16"/>
  <c r="J32" i="16" s="1"/>
  <c r="H54" i="16"/>
  <c r="J54" i="16" s="1"/>
  <c r="H68" i="16"/>
  <c r="J68" i="16" s="1"/>
  <c r="H79" i="16"/>
  <c r="J79" i="16" s="1"/>
  <c r="H92" i="16"/>
  <c r="J92" i="16" s="1"/>
  <c r="H136" i="16"/>
  <c r="J136" i="16" s="1"/>
  <c r="H159" i="16"/>
  <c r="J159" i="16" s="1"/>
  <c r="H200" i="16"/>
  <c r="J200" i="16" s="1"/>
  <c r="H222" i="16"/>
  <c r="J222" i="16" s="1"/>
  <c r="H234" i="16"/>
  <c r="J234" i="16" s="1"/>
  <c r="H255" i="16"/>
  <c r="J255" i="16" s="1"/>
  <c r="H271" i="16"/>
  <c r="J271" i="16" s="1"/>
  <c r="H306" i="16"/>
  <c r="J306" i="16" s="1"/>
  <c r="H319" i="16"/>
  <c r="J319" i="16" s="1"/>
  <c r="H346" i="16"/>
  <c r="J346" i="16" s="1"/>
  <c r="H380" i="16"/>
  <c r="J380" i="16" s="1"/>
  <c r="H414" i="16"/>
  <c r="J414" i="16" s="1"/>
  <c r="H476" i="16"/>
  <c r="J476" i="16" s="1"/>
  <c r="H488" i="16"/>
  <c r="J488" i="16" s="1"/>
  <c r="H407" i="16"/>
  <c r="J407" i="16" s="1"/>
  <c r="H87" i="16"/>
  <c r="J87" i="16" s="1"/>
  <c r="H315" i="16"/>
  <c r="J315" i="16" s="1"/>
  <c r="H500" i="16"/>
  <c r="J500" i="16" s="1"/>
  <c r="H389" i="16"/>
  <c r="J389" i="16" s="1"/>
  <c r="H261" i="16"/>
  <c r="J261" i="16" s="1"/>
  <c r="H53" i="16"/>
  <c r="J53" i="16" s="1"/>
  <c r="H466" i="16"/>
  <c r="J466" i="16" s="1"/>
  <c r="H354" i="16"/>
  <c r="J354" i="16" s="1"/>
  <c r="H210" i="16"/>
  <c r="J210" i="16" s="1"/>
  <c r="H142" i="16"/>
  <c r="J142" i="16" s="1"/>
  <c r="H118" i="16"/>
  <c r="J118" i="16" s="1"/>
  <c r="H42" i="16"/>
  <c r="J42" i="16" s="1"/>
  <c r="H14" i="16"/>
  <c r="J14" i="16" s="1"/>
  <c r="H195" i="16"/>
  <c r="J195" i="16" s="1"/>
  <c r="H259" i="16"/>
  <c r="J259" i="16" s="1"/>
  <c r="H484" i="16"/>
  <c r="J484" i="16" s="1"/>
  <c r="H10" i="16"/>
  <c r="J10" i="16" s="1"/>
  <c r="H381" i="16"/>
  <c r="J381" i="16" s="1"/>
  <c r="H257" i="16"/>
  <c r="J257" i="16" s="1"/>
  <c r="H189" i="16"/>
  <c r="J189" i="16" s="1"/>
  <c r="H37" i="16"/>
  <c r="J37" i="16" s="1"/>
  <c r="H422" i="16"/>
  <c r="J422" i="16" s="1"/>
  <c r="H374" i="16"/>
  <c r="J374" i="16" s="1"/>
  <c r="H262" i="16"/>
  <c r="J262" i="16" s="1"/>
  <c r="H186" i="16"/>
  <c r="J186" i="16" s="1"/>
  <c r="H138" i="16"/>
  <c r="J138" i="16" s="1"/>
  <c r="H114" i="16"/>
  <c r="J114" i="16" s="1"/>
  <c r="H70" i="16"/>
  <c r="J70" i="16" s="1"/>
  <c r="H423" i="16"/>
  <c r="J423" i="16" s="1"/>
  <c r="H131" i="16"/>
  <c r="J131" i="16" s="1"/>
  <c r="H124" i="16"/>
  <c r="J124" i="16" s="1"/>
  <c r="H425" i="16"/>
  <c r="J425" i="16" s="1"/>
  <c r="H283" i="16"/>
  <c r="J283" i="16" s="1"/>
  <c r="H468" i="16"/>
  <c r="J468" i="16" s="1"/>
  <c r="H116" i="16"/>
  <c r="J116" i="16" s="1"/>
  <c r="H373" i="16"/>
  <c r="J373" i="16" s="1"/>
  <c r="H253" i="16"/>
  <c r="J253" i="16" s="1"/>
  <c r="H109" i="16"/>
  <c r="J109" i="16" s="1"/>
  <c r="H370" i="16"/>
  <c r="J370" i="16" s="1"/>
  <c r="H326" i="16"/>
  <c r="J326" i="16" s="1"/>
  <c r="H66" i="16"/>
  <c r="J66" i="16" s="1"/>
  <c r="H275" i="16"/>
  <c r="J275" i="16" s="1"/>
  <c r="H19" i="16"/>
  <c r="J19" i="16" s="1"/>
  <c r="H227" i="16"/>
  <c r="J227" i="16" s="1"/>
  <c r="H284" i="16"/>
  <c r="J284" i="16" s="1"/>
  <c r="H103" i="16"/>
  <c r="J103" i="16" s="1"/>
  <c r="H169" i="16"/>
  <c r="J169" i="16" s="1"/>
  <c r="H205" i="16"/>
  <c r="J205" i="16" s="1"/>
  <c r="H15" i="16"/>
  <c r="J15" i="16" s="1"/>
  <c r="H379" i="16"/>
  <c r="J379" i="16" s="1"/>
  <c r="H251" i="16"/>
  <c r="J251" i="16" s="1"/>
  <c r="H123" i="16"/>
  <c r="J123" i="16" s="1"/>
  <c r="H436" i="16"/>
  <c r="J436" i="16" s="1"/>
  <c r="H84" i="16"/>
  <c r="J84" i="16" s="1"/>
  <c r="H292" i="16"/>
  <c r="J292" i="16" s="1"/>
  <c r="H485" i="16"/>
  <c r="J485" i="16" s="1"/>
  <c r="H421" i="16"/>
  <c r="J421" i="16" s="1"/>
  <c r="H357" i="16"/>
  <c r="J357" i="16" s="1"/>
  <c r="H301" i="16"/>
  <c r="J301" i="16" s="1"/>
  <c r="H237" i="16"/>
  <c r="J237" i="16" s="1"/>
  <c r="H165" i="16"/>
  <c r="J165" i="16" s="1"/>
  <c r="H93" i="16"/>
  <c r="J93" i="16" s="1"/>
  <c r="H17" i="16"/>
  <c r="J17" i="16" s="1"/>
  <c r="H482" i="16"/>
  <c r="J482" i="16" s="1"/>
  <c r="H366" i="16"/>
  <c r="J366" i="16" s="1"/>
  <c r="H338" i="16"/>
  <c r="J338" i="16" s="1"/>
  <c r="H226" i="16"/>
  <c r="J226" i="16" s="1"/>
  <c r="H134" i="16"/>
  <c r="J134" i="16" s="1"/>
  <c r="H9" i="16"/>
  <c r="J9" i="16" s="1"/>
  <c r="H23" i="16"/>
  <c r="J23" i="16" s="1"/>
  <c r="H44" i="16"/>
  <c r="J44" i="16" s="1"/>
  <c r="H55" i="16"/>
  <c r="J55" i="16" s="1"/>
  <c r="H80" i="16"/>
  <c r="J80" i="16" s="1"/>
  <c r="H104" i="16"/>
  <c r="J104" i="16" s="1"/>
  <c r="H223" i="16"/>
  <c r="J223" i="16" s="1"/>
  <c r="H256" i="16"/>
  <c r="J256" i="16" s="1"/>
  <c r="H286" i="16"/>
  <c r="J286" i="16" s="1"/>
  <c r="H320" i="16"/>
  <c r="J320" i="16" s="1"/>
  <c r="H360" i="16"/>
  <c r="J360" i="16" s="1"/>
  <c r="H392" i="16"/>
  <c r="J392" i="16" s="1"/>
  <c r="H402" i="16"/>
  <c r="J402" i="16" s="1"/>
  <c r="H415" i="16"/>
  <c r="J415" i="16" s="1"/>
  <c r="H463" i="16"/>
  <c r="J463" i="16" s="1"/>
  <c r="H339" i="16"/>
  <c r="J339" i="16" s="1"/>
  <c r="H33" i="16"/>
  <c r="J33" i="16" s="1"/>
  <c r="H100" i="16"/>
  <c r="J100" i="16" s="1"/>
  <c r="H299" i="16"/>
  <c r="J299" i="16" s="1"/>
  <c r="H244" i="16"/>
  <c r="J244" i="16" s="1"/>
  <c r="H398" i="16"/>
  <c r="J398" i="16" s="1"/>
  <c r="H323" i="16"/>
  <c r="J323" i="16" s="1"/>
  <c r="H411" i="16"/>
  <c r="J411" i="16" s="1"/>
  <c r="H309" i="16"/>
  <c r="J309" i="16" s="1"/>
  <c r="H307" i="16"/>
  <c r="J307" i="16" s="1"/>
  <c r="H67" i="16"/>
  <c r="J67" i="16" s="1"/>
  <c r="H51" i="16"/>
  <c r="J51" i="16" s="1"/>
  <c r="H269" i="16"/>
  <c r="J269" i="16" s="1"/>
  <c r="H356" i="16"/>
  <c r="J356" i="16" s="1"/>
  <c r="H164" i="16"/>
  <c r="J164" i="16" s="1"/>
  <c r="H491" i="16"/>
  <c r="J491" i="16" s="1"/>
  <c r="H363" i="16"/>
  <c r="J363" i="16" s="1"/>
  <c r="H235" i="16"/>
  <c r="J235" i="16" s="1"/>
  <c r="H107" i="16"/>
  <c r="J107" i="16" s="1"/>
  <c r="H308" i="16"/>
  <c r="J308" i="16" s="1"/>
  <c r="H180" i="16"/>
  <c r="J180" i="16" s="1"/>
  <c r="H31" i="16"/>
  <c r="J31" i="16" s="1"/>
  <c r="H477" i="16"/>
  <c r="J477" i="16" s="1"/>
  <c r="H413" i="16"/>
  <c r="J413" i="16" s="1"/>
  <c r="H353" i="16"/>
  <c r="J353" i="16" s="1"/>
  <c r="H293" i="16"/>
  <c r="J293" i="16" s="1"/>
  <c r="H229" i="16"/>
  <c r="J229" i="16" s="1"/>
  <c r="H157" i="16"/>
  <c r="J157" i="16" s="1"/>
  <c r="H85" i="16"/>
  <c r="J85" i="16" s="1"/>
  <c r="H13" i="16"/>
  <c r="J13" i="16" s="1"/>
  <c r="H390" i="16"/>
  <c r="J390" i="16" s="1"/>
  <c r="H314" i="16"/>
  <c r="J314" i="16" s="1"/>
  <c r="H294" i="16"/>
  <c r="J294" i="16" s="1"/>
  <c r="H270" i="16"/>
  <c r="J270" i="16" s="1"/>
  <c r="H246" i="16"/>
  <c r="J246" i="16" s="1"/>
  <c r="H62" i="16"/>
  <c r="J62" i="16" s="1"/>
  <c r="H22" i="16"/>
  <c r="J22" i="16" s="1"/>
  <c r="H24" i="16"/>
  <c r="J24" i="16" s="1"/>
  <c r="H71" i="16"/>
  <c r="J71" i="16" s="1"/>
  <c r="H94" i="16"/>
  <c r="J94" i="16" s="1"/>
  <c r="H105" i="16"/>
  <c r="J105" i="16" s="1"/>
  <c r="H126" i="16"/>
  <c r="J126" i="16" s="1"/>
  <c r="H151" i="16"/>
  <c r="J151" i="16" s="1"/>
  <c r="H175" i="16"/>
  <c r="J175" i="16" s="1"/>
  <c r="H202" i="16"/>
  <c r="J202" i="16" s="1"/>
  <c r="H215" i="16"/>
  <c r="J215" i="16" s="1"/>
  <c r="H236" i="16"/>
  <c r="J236" i="16" s="1"/>
  <c r="H274" i="16"/>
  <c r="J274" i="16" s="1"/>
  <c r="H287" i="16"/>
  <c r="J287" i="16" s="1"/>
  <c r="H311" i="16"/>
  <c r="J311" i="16" s="1"/>
  <c r="H335" i="16"/>
  <c r="J335" i="16" s="1"/>
  <c r="H382" i="16"/>
  <c r="J382" i="16" s="1"/>
  <c r="H455" i="16"/>
  <c r="J455" i="16" s="1"/>
  <c r="H464" i="16"/>
  <c r="J464" i="16" s="1"/>
  <c r="H478" i="16"/>
  <c r="J478" i="16" s="1"/>
  <c r="H490" i="16"/>
  <c r="J490" i="16" s="1"/>
  <c r="H5" i="16"/>
  <c r="H228" i="16"/>
  <c r="J228" i="16" s="1"/>
  <c r="H469" i="16"/>
  <c r="J469" i="16" s="1"/>
  <c r="H405" i="16"/>
  <c r="J405" i="16" s="1"/>
  <c r="H349" i="16"/>
  <c r="J349" i="16" s="1"/>
  <c r="H285" i="16"/>
  <c r="J285" i="16" s="1"/>
  <c r="H221" i="16"/>
  <c r="J221" i="16" s="1"/>
  <c r="H149" i="16"/>
  <c r="J149" i="16" s="1"/>
  <c r="H81" i="16"/>
  <c r="J81" i="16" s="1"/>
  <c r="H498" i="16"/>
  <c r="J498" i="16" s="1"/>
  <c r="H454" i="16"/>
  <c r="J454" i="16" s="1"/>
  <c r="H430" i="16"/>
  <c r="J430" i="16" s="1"/>
  <c r="H406" i="16"/>
  <c r="J406" i="16" s="1"/>
  <c r="H266" i="16"/>
  <c r="J266" i="16" s="1"/>
  <c r="H242" i="16"/>
  <c r="J242" i="16" s="1"/>
  <c r="H198" i="16"/>
  <c r="J198" i="16" s="1"/>
  <c r="H174" i="16"/>
  <c r="J174" i="16" s="1"/>
  <c r="H150" i="16"/>
  <c r="J150" i="16" s="1"/>
  <c r="H102" i="16"/>
  <c r="J102" i="16" s="1"/>
  <c r="H78" i="16"/>
  <c r="J78" i="16" s="1"/>
  <c r="H18" i="16"/>
  <c r="J18" i="16" s="1"/>
  <c r="H36" i="16"/>
  <c r="J36" i="16" s="1"/>
  <c r="H46" i="16"/>
  <c r="J46" i="16" s="1"/>
  <c r="H83" i="16"/>
  <c r="J83" i="16" s="1"/>
  <c r="H95" i="16"/>
  <c r="J95" i="16" s="1"/>
  <c r="H106" i="16"/>
  <c r="J106" i="16" s="1"/>
  <c r="H127" i="16"/>
  <c r="J127" i="16" s="1"/>
  <c r="H140" i="16"/>
  <c r="J140" i="16" s="1"/>
  <c r="H162" i="16"/>
  <c r="J162" i="16" s="1"/>
  <c r="H250" i="16"/>
  <c r="J250" i="16" s="1"/>
  <c r="H258" i="16"/>
  <c r="J258" i="16" s="1"/>
  <c r="H288" i="16"/>
  <c r="J288" i="16" s="1"/>
  <c r="H300" i="16"/>
  <c r="J300" i="16" s="1"/>
  <c r="H350" i="16"/>
  <c r="J350" i="16" s="1"/>
  <c r="H362" i="16"/>
  <c r="J362" i="16" s="1"/>
  <c r="H383" i="16"/>
  <c r="J383" i="16" s="1"/>
  <c r="H408" i="16"/>
  <c r="J408" i="16" s="1"/>
  <c r="H418" i="16"/>
  <c r="J418" i="16" s="1"/>
  <c r="H431" i="16"/>
  <c r="J431" i="16" s="1"/>
  <c r="H456" i="16"/>
  <c r="J456" i="16" s="1"/>
  <c r="H479" i="16"/>
  <c r="J479" i="16" s="1"/>
  <c r="H441" i="16"/>
  <c r="J441" i="16" s="1"/>
  <c r="H291" i="16"/>
  <c r="J291" i="16" s="1"/>
  <c r="H163" i="16"/>
  <c r="J163" i="16" s="1"/>
  <c r="H461" i="16"/>
  <c r="J461" i="16" s="1"/>
  <c r="H187" i="16"/>
  <c r="J187" i="16" s="1"/>
  <c r="H449" i="16"/>
  <c r="J449" i="16" s="1"/>
  <c r="H125" i="16"/>
  <c r="J125" i="16" s="1"/>
  <c r="H238" i="16"/>
  <c r="J238" i="16" s="1"/>
  <c r="H260" i="16"/>
  <c r="J260" i="16" s="1"/>
  <c r="H171" i="16"/>
  <c r="J171" i="16" s="1"/>
  <c r="H372" i="16"/>
  <c r="J372" i="16" s="1"/>
  <c r="H442" i="16"/>
  <c r="J442" i="16" s="1"/>
  <c r="H77" i="16"/>
  <c r="J77" i="16" s="1"/>
  <c r="H220" i="16"/>
  <c r="J220" i="16" s="1"/>
  <c r="H499" i="16"/>
  <c r="J499" i="16" s="1"/>
  <c r="H467" i="16"/>
  <c r="J467" i="16" s="1"/>
  <c r="H371" i="16"/>
  <c r="J371" i="16" s="1"/>
  <c r="H211" i="16"/>
  <c r="J211" i="16" s="1"/>
  <c r="H28" i="16"/>
  <c r="J28" i="16" s="1"/>
  <c r="H333" i="16"/>
  <c r="J333" i="16" s="1"/>
  <c r="H475" i="16"/>
  <c r="J475" i="16" s="1"/>
  <c r="H347" i="16"/>
  <c r="J347" i="16" s="1"/>
  <c r="H219" i="16"/>
  <c r="J219" i="16" s="1"/>
  <c r="H91" i="16"/>
  <c r="J91" i="16" s="1"/>
  <c r="H404" i="16"/>
  <c r="J404" i="16" s="1"/>
  <c r="H243" i="16"/>
  <c r="J243" i="16" s="1"/>
  <c r="H483" i="16"/>
  <c r="J483" i="16" s="1"/>
  <c r="H63" i="16"/>
  <c r="J63" i="16" s="1"/>
  <c r="H397" i="16"/>
  <c r="J397" i="16" s="1"/>
  <c r="H324" i="16"/>
  <c r="J324" i="16" s="1"/>
  <c r="H132" i="16"/>
  <c r="J132" i="16" s="1"/>
  <c r="H459" i="16"/>
  <c r="J459" i="16" s="1"/>
  <c r="H331" i="16"/>
  <c r="J331" i="16" s="1"/>
  <c r="H203" i="16"/>
  <c r="J203" i="16" s="1"/>
  <c r="H43" i="16"/>
  <c r="J43" i="16" s="1"/>
  <c r="H276" i="16"/>
  <c r="J276" i="16" s="1"/>
  <c r="H148" i="16"/>
  <c r="J148" i="16" s="1"/>
  <c r="H45" i="16"/>
  <c r="J45" i="16" s="1"/>
  <c r="H453" i="16"/>
  <c r="J453" i="16" s="1"/>
  <c r="H401" i="16"/>
  <c r="J401" i="16" s="1"/>
  <c r="H341" i="16"/>
  <c r="J341" i="16" s="1"/>
  <c r="H277" i="16"/>
  <c r="J277" i="16" s="1"/>
  <c r="H213" i="16"/>
  <c r="J213" i="16" s="1"/>
  <c r="H133" i="16"/>
  <c r="J133" i="16" s="1"/>
  <c r="H69" i="16"/>
  <c r="J69" i="16" s="1"/>
  <c r="H470" i="16"/>
  <c r="J470" i="16" s="1"/>
  <c r="H450" i="16"/>
  <c r="J450" i="16" s="1"/>
  <c r="H426" i="16"/>
  <c r="J426" i="16" s="1"/>
  <c r="H358" i="16"/>
  <c r="J358" i="16" s="1"/>
  <c r="H334" i="16"/>
  <c r="J334" i="16" s="1"/>
  <c r="H310" i="16"/>
  <c r="J310" i="16" s="1"/>
  <c r="H282" i="16"/>
  <c r="J282" i="16" s="1"/>
  <c r="H214" i="16"/>
  <c r="J214" i="16" s="1"/>
  <c r="H194" i="16"/>
  <c r="J194" i="16" s="1"/>
  <c r="H170" i="16"/>
  <c r="J170" i="16" s="1"/>
  <c r="H98" i="16"/>
  <c r="J98" i="16" s="1"/>
  <c r="H16" i="16"/>
  <c r="J16" i="16" s="1"/>
  <c r="H26" i="16"/>
  <c r="J26" i="16" s="1"/>
  <c r="H48" i="16"/>
  <c r="J48" i="16" s="1"/>
  <c r="H58" i="16"/>
  <c r="J58" i="16" s="1"/>
  <c r="H119" i="16"/>
  <c r="J119" i="16" s="1"/>
  <c r="H128" i="16"/>
  <c r="J128" i="16" s="1"/>
  <c r="H190" i="16"/>
  <c r="J190" i="16" s="1"/>
  <c r="H204" i="16"/>
  <c r="J204" i="16" s="1"/>
  <c r="H239" i="16"/>
  <c r="J239" i="16" s="1"/>
  <c r="H279" i="16"/>
  <c r="J279" i="16" s="1"/>
  <c r="H351" i="16"/>
  <c r="J351" i="16" s="1"/>
  <c r="H375" i="16"/>
  <c r="J375" i="16" s="1"/>
  <c r="H396" i="16"/>
  <c r="J396" i="16" s="1"/>
  <c r="H419" i="16"/>
  <c r="J419" i="16" s="1"/>
  <c r="H432" i="16"/>
  <c r="J432" i="16" s="1"/>
  <c r="H444" i="16"/>
  <c r="J444" i="16" s="1"/>
  <c r="H492" i="16"/>
  <c r="J492" i="16" s="1"/>
  <c r="E4" i="18"/>
  <c r="F4" i="18" s="1"/>
  <c r="C40" i="1"/>
  <c r="D7" i="1"/>
  <c r="D15" i="1"/>
  <c r="D23" i="1"/>
  <c r="D31" i="1"/>
  <c r="D6" i="1"/>
  <c r="D16" i="1"/>
  <c r="D24" i="1"/>
  <c r="D32" i="1"/>
  <c r="D28" i="1"/>
  <c r="D8" i="1"/>
  <c r="D9" i="1"/>
  <c r="D17" i="1"/>
  <c r="D25" i="1"/>
  <c r="D33" i="1"/>
  <c r="D19" i="1"/>
  <c r="D27" i="1"/>
  <c r="D20" i="1"/>
  <c r="D10" i="1"/>
  <c r="D18" i="1"/>
  <c r="D26" i="1"/>
  <c r="D34" i="1"/>
  <c r="D11" i="1"/>
  <c r="D35" i="1"/>
  <c r="D36" i="1"/>
  <c r="D13" i="1"/>
  <c r="D21" i="1"/>
  <c r="D29" i="1"/>
  <c r="D37" i="1"/>
  <c r="AV3" i="6" s="1"/>
  <c r="D14" i="1"/>
  <c r="D22" i="1"/>
  <c r="D30" i="1"/>
  <c r="D38" i="1"/>
  <c r="D12" i="1"/>
  <c r="E2" i="9"/>
  <c r="E6" i="18"/>
  <c r="F6" i="18" s="1"/>
  <c r="G19" i="15"/>
  <c r="M19" i="15" s="1"/>
  <c r="N19" i="15" s="1"/>
  <c r="G27" i="15"/>
  <c r="G31" i="15"/>
  <c r="M31" i="15" s="1"/>
  <c r="N31" i="15" s="1"/>
  <c r="G35" i="15"/>
  <c r="M35" i="15" s="1"/>
  <c r="N35" i="15" s="1"/>
  <c r="G55" i="15"/>
  <c r="G67" i="15"/>
  <c r="M67" i="15" s="1"/>
  <c r="N67" i="15" s="1"/>
  <c r="G71" i="15"/>
  <c r="M71" i="15" s="1"/>
  <c r="N71" i="15" s="1"/>
  <c r="G83" i="15"/>
  <c r="G87" i="15"/>
  <c r="G91" i="15"/>
  <c r="M91" i="15" s="1"/>
  <c r="N91" i="15" s="1"/>
  <c r="G99" i="15"/>
  <c r="G103" i="15"/>
  <c r="M103" i="15" s="1"/>
  <c r="N103" i="15" s="1"/>
  <c r="G111" i="15"/>
  <c r="G119" i="15"/>
  <c r="M119" i="15" s="1"/>
  <c r="N119" i="15" s="1"/>
  <c r="G123" i="15"/>
  <c r="G131" i="15"/>
  <c r="M131" i="15" s="1"/>
  <c r="N131" i="15" s="1"/>
  <c r="G135" i="15"/>
  <c r="G151" i="15"/>
  <c r="G163" i="15"/>
  <c r="G167" i="15"/>
  <c r="M167" i="15" s="1"/>
  <c r="N167" i="15" s="1"/>
  <c r="G183" i="15"/>
  <c r="M183" i="15" s="1"/>
  <c r="N183" i="15" s="1"/>
  <c r="G195" i="15"/>
  <c r="G199" i="15"/>
  <c r="G215" i="15"/>
  <c r="G219" i="15"/>
  <c r="M219" i="15" s="1"/>
  <c r="N219" i="15" s="1"/>
  <c r="G227" i="15"/>
  <c r="M227" i="15" s="1"/>
  <c r="N227" i="15" s="1"/>
  <c r="G231" i="15"/>
  <c r="M231" i="15" s="1"/>
  <c r="N231" i="15" s="1"/>
  <c r="G247" i="15"/>
  <c r="G251" i="15"/>
  <c r="G255" i="15"/>
  <c r="G259" i="15"/>
  <c r="M259" i="15" s="1"/>
  <c r="N259" i="15" s="1"/>
  <c r="G263" i="15"/>
  <c r="G279" i="15"/>
  <c r="G291" i="15"/>
  <c r="G295" i="15"/>
  <c r="G311" i="15"/>
  <c r="G319" i="15"/>
  <c r="G323" i="15"/>
  <c r="M323" i="15" s="1"/>
  <c r="N323" i="15" s="1"/>
  <c r="G327" i="15"/>
  <c r="G343" i="15"/>
  <c r="G355" i="15"/>
  <c r="G359" i="15"/>
  <c r="M359" i="15" s="1"/>
  <c r="N359" i="15" s="1"/>
  <c r="G375" i="15"/>
  <c r="M375" i="15" s="1"/>
  <c r="N375" i="15" s="1"/>
  <c r="G383" i="15"/>
  <c r="G391" i="15"/>
  <c r="G395" i="15"/>
  <c r="M395" i="15" s="1"/>
  <c r="N395" i="15" s="1"/>
  <c r="G411" i="15"/>
  <c r="G423" i="15"/>
  <c r="G427" i="15"/>
  <c r="G443" i="15"/>
  <c r="G455" i="15"/>
  <c r="M455" i="15" s="1"/>
  <c r="N455" i="15" s="1"/>
  <c r="G459" i="15"/>
  <c r="G475" i="15"/>
  <c r="M475" i="15" s="1"/>
  <c r="N475" i="15" s="1"/>
  <c r="G479" i="15"/>
  <c r="G487" i="15"/>
  <c r="G491" i="15"/>
  <c r="M491" i="15" s="1"/>
  <c r="N491" i="15" s="1"/>
  <c r="G507" i="15"/>
  <c r="G511" i="15"/>
  <c r="M511" i="15" s="1"/>
  <c r="N511" i="15" s="1"/>
  <c r="G519" i="15"/>
  <c r="G523" i="15"/>
  <c r="G539" i="15"/>
  <c r="G555" i="15"/>
  <c r="M555" i="15" s="1"/>
  <c r="N555" i="15" s="1"/>
  <c r="G571" i="15"/>
  <c r="G583" i="15"/>
  <c r="G587" i="15"/>
  <c r="G603" i="15"/>
  <c r="G615" i="15"/>
  <c r="G619" i="15"/>
  <c r="G635" i="15"/>
  <c r="G647" i="15"/>
  <c r="G651" i="15"/>
  <c r="M651" i="15" s="1"/>
  <c r="N651" i="15" s="1"/>
  <c r="G663" i="15"/>
  <c r="G667" i="15"/>
  <c r="G679" i="15"/>
  <c r="M679" i="15" s="1"/>
  <c r="N679" i="15" s="1"/>
  <c r="G683" i="15"/>
  <c r="G699" i="15"/>
  <c r="G711" i="15"/>
  <c r="G715" i="15"/>
  <c r="G723" i="15"/>
  <c r="M723" i="15" s="1"/>
  <c r="N723" i="15" s="1"/>
  <c r="G731" i="15"/>
  <c r="G743" i="15"/>
  <c r="G747" i="15"/>
  <c r="M747" i="15" s="1"/>
  <c r="N747" i="15" s="1"/>
  <c r="G763" i="15"/>
  <c r="M763" i="15" s="1"/>
  <c r="N763" i="15" s="1"/>
  <c r="G775" i="15"/>
  <c r="G779" i="15"/>
  <c r="M779" i="15" s="1"/>
  <c r="N779" i="15" s="1"/>
  <c r="G795" i="15"/>
  <c r="M795" i="15" s="1"/>
  <c r="N795" i="15" s="1"/>
  <c r="G807" i="15"/>
  <c r="M807" i="15" s="1"/>
  <c r="N807" i="15" s="1"/>
  <c r="G811" i="15"/>
  <c r="G827" i="15"/>
  <c r="M827" i="15" s="1"/>
  <c r="N827" i="15" s="1"/>
  <c r="G839" i="15"/>
  <c r="M839" i="15" s="1"/>
  <c r="N839" i="15" s="1"/>
  <c r="G843" i="15"/>
  <c r="G859" i="15"/>
  <c r="G871" i="15"/>
  <c r="G875" i="15"/>
  <c r="G891" i="15"/>
  <c r="G903" i="15"/>
  <c r="G907" i="15"/>
  <c r="M907" i="15" s="1"/>
  <c r="N907" i="15" s="1"/>
  <c r="G923" i="15"/>
  <c r="G935" i="15"/>
  <c r="G939" i="15"/>
  <c r="G955" i="15"/>
  <c r="M955" i="15" s="1"/>
  <c r="N955" i="15" s="1"/>
  <c r="G959" i="15"/>
  <c r="G967" i="15"/>
  <c r="M967" i="15" s="1"/>
  <c r="N967" i="15" s="1"/>
  <c r="G971" i="15"/>
  <c r="G987" i="15"/>
  <c r="G999" i="15"/>
  <c r="M999" i="15" s="1"/>
  <c r="N999" i="15" s="1"/>
  <c r="G1003" i="15"/>
  <c r="G1019" i="15"/>
  <c r="G1031" i="15"/>
  <c r="M1031" i="15" s="1"/>
  <c r="N1031" i="15" s="1"/>
  <c r="G1035" i="15"/>
  <c r="M1035" i="15" s="1"/>
  <c r="N1035" i="15" s="1"/>
  <c r="G1051" i="15"/>
  <c r="M1051" i="15" s="1"/>
  <c r="N1051" i="15" s="1"/>
  <c r="G1063" i="15"/>
  <c r="M1063" i="15" s="1"/>
  <c r="N1063" i="15" s="1"/>
  <c r="G1067" i="15"/>
  <c r="G1079" i="15"/>
  <c r="G1083" i="15"/>
  <c r="M1083" i="15" s="1"/>
  <c r="N1083" i="15" s="1"/>
  <c r="G1095" i="15"/>
  <c r="G1103" i="15"/>
  <c r="M1103" i="15" s="1"/>
  <c r="N1103" i="15" s="1"/>
  <c r="G1119" i="15"/>
  <c r="M1119" i="15" s="1"/>
  <c r="N1119" i="15" s="1"/>
  <c r="G1131" i="15"/>
  <c r="G1135" i="15"/>
  <c r="G1147" i="15"/>
  <c r="G1151" i="15"/>
  <c r="G1163" i="15"/>
  <c r="G1167" i="15"/>
  <c r="G1179" i="15"/>
  <c r="M1179" i="15" s="1"/>
  <c r="N1179" i="15" s="1"/>
  <c r="G1183" i="15"/>
  <c r="M1183" i="15" s="1"/>
  <c r="N1183" i="15" s="1"/>
  <c r="G1195" i="15"/>
  <c r="G1199" i="15"/>
  <c r="M1199" i="15" s="1"/>
  <c r="N1199" i="15" s="1"/>
  <c r="G1215" i="15"/>
  <c r="G1227" i="15"/>
  <c r="G1231" i="15"/>
  <c r="G1239" i="15"/>
  <c r="G1247" i="15"/>
  <c r="G1259" i="15"/>
  <c r="G1263" i="15"/>
  <c r="M1263" i="15" s="1"/>
  <c r="N1263" i="15" s="1"/>
  <c r="G1275" i="15"/>
  <c r="M1275" i="15" s="1"/>
  <c r="N1275" i="15" s="1"/>
  <c r="G1279" i="15"/>
  <c r="G1291" i="15"/>
  <c r="M1291" i="15" s="1"/>
  <c r="N1291" i="15" s="1"/>
  <c r="G1295" i="15"/>
  <c r="G1299" i="15"/>
  <c r="G1307" i="15"/>
  <c r="G1311" i="15"/>
  <c r="M1311" i="15" s="1"/>
  <c r="N1311" i="15" s="1"/>
  <c r="G1327" i="15"/>
  <c r="G1331" i="15"/>
  <c r="M1331" i="15" s="1"/>
  <c r="N1331" i="15" s="1"/>
  <c r="G1351" i="15"/>
  <c r="G1363" i="15"/>
  <c r="M1363" i="15" s="1"/>
  <c r="N1363" i="15" s="1"/>
  <c r="G1367" i="15"/>
  <c r="G1379" i="15"/>
  <c r="M1379" i="15" s="1"/>
  <c r="N1379" i="15" s="1"/>
  <c r="G1387" i="15"/>
  <c r="M1387" i="15" s="1"/>
  <c r="N1387" i="15" s="1"/>
  <c r="G1399" i="15"/>
  <c r="G1403" i="15"/>
  <c r="G1419" i="15"/>
  <c r="G1439" i="15"/>
  <c r="G1451" i="15"/>
  <c r="M1451" i="15" s="1"/>
  <c r="N1451" i="15" s="1"/>
  <c r="G1455" i="15"/>
  <c r="G1463" i="15"/>
  <c r="M1463" i="15" s="1"/>
  <c r="N1463" i="15" s="1"/>
  <c r="G1467" i="15"/>
  <c r="G1471" i="15"/>
  <c r="G1483" i="15"/>
  <c r="M1483" i="15" s="1"/>
  <c r="N1483" i="15" s="1"/>
  <c r="G1487" i="15"/>
  <c r="M1487" i="15" s="1"/>
  <c r="N1487" i="15" s="1"/>
  <c r="G1499" i="15"/>
  <c r="M1499" i="15" s="1"/>
  <c r="N1499" i="15" s="1"/>
  <c r="G1503" i="15"/>
  <c r="G1515" i="15"/>
  <c r="M1515" i="15" s="1"/>
  <c r="N1515" i="15" s="1"/>
  <c r="G1519" i="15"/>
  <c r="G1527" i="15"/>
  <c r="G1535" i="15"/>
  <c r="G1539" i="15"/>
  <c r="G1551" i="15"/>
  <c r="G1555" i="15"/>
  <c r="G1567" i="15"/>
  <c r="M1567" i="15" s="1"/>
  <c r="N1567" i="15" s="1"/>
  <c r="G1571" i="15"/>
  <c r="G1579" i="15"/>
  <c r="M1579" i="15" s="1"/>
  <c r="N1579" i="15" s="1"/>
  <c r="G1583" i="15"/>
  <c r="G1587" i="15"/>
  <c r="G1599" i="15"/>
  <c r="M1599" i="15" s="1"/>
  <c r="N1599" i="15" s="1"/>
  <c r="G1603" i="15"/>
  <c r="M1603" i="15" s="1"/>
  <c r="N1603" i="15" s="1"/>
  <c r="G1607" i="15"/>
  <c r="M1607" i="15" s="1"/>
  <c r="N1607" i="15" s="1"/>
  <c r="G1615" i="15"/>
  <c r="G1619" i="15"/>
  <c r="G1631" i="15"/>
  <c r="G1635" i="15"/>
  <c r="G1647" i="15"/>
  <c r="G1651" i="15"/>
  <c r="G1663" i="15"/>
  <c r="G1667" i="15"/>
  <c r="G1679" i="15"/>
  <c r="G1683" i="15"/>
  <c r="G1695" i="15"/>
  <c r="G1699" i="15"/>
  <c r="G1715" i="15"/>
  <c r="M1715" i="15" s="1"/>
  <c r="N1715" i="15" s="1"/>
  <c r="G1731" i="15"/>
  <c r="M1731" i="15" s="1"/>
  <c r="N1731" i="15" s="1"/>
  <c r="G1735" i="15"/>
  <c r="G1751" i="15"/>
  <c r="G1755" i="15"/>
  <c r="G1759" i="15"/>
  <c r="M1759" i="15" s="1"/>
  <c r="N1759" i="15" s="1"/>
  <c r="G1767" i="15"/>
  <c r="M1767" i="15" s="1"/>
  <c r="N1767" i="15" s="1"/>
  <c r="G1771" i="15"/>
  <c r="G1783" i="15"/>
  <c r="G1787" i="15"/>
  <c r="M1787" i="15" s="1"/>
  <c r="N1787" i="15" s="1"/>
  <c r="G1791" i="15"/>
  <c r="G1799" i="15"/>
  <c r="M1799" i="15" s="1"/>
  <c r="N1799" i="15" s="1"/>
  <c r="G1803" i="15"/>
  <c r="M1803" i="15" s="1"/>
  <c r="N1803" i="15" s="1"/>
  <c r="G1819" i="15"/>
  <c r="M1819" i="15" s="1"/>
  <c r="N1819" i="15" s="1"/>
  <c r="G1823" i="15"/>
  <c r="M1823" i="15" s="1"/>
  <c r="N1823" i="15" s="1"/>
  <c r="G1831" i="15"/>
  <c r="M1831" i="15" s="1"/>
  <c r="N1831" i="15" s="1"/>
  <c r="G1835" i="15"/>
  <c r="M1835" i="15" s="1"/>
  <c r="N1835" i="15" s="1"/>
  <c r="G1847" i="15"/>
  <c r="G1851" i="15"/>
  <c r="G1855" i="15"/>
  <c r="G12" i="15"/>
  <c r="M12" i="15" s="1"/>
  <c r="N12" i="15" s="1"/>
  <c r="G16" i="15"/>
  <c r="G36" i="15"/>
  <c r="G44" i="15"/>
  <c r="G48" i="15"/>
  <c r="G60" i="15"/>
  <c r="M60" i="15" s="1"/>
  <c r="N60" i="15" s="1"/>
  <c r="G64" i="15"/>
  <c r="M64" i="15" s="1"/>
  <c r="N64" i="15" s="1"/>
  <c r="G68" i="15"/>
  <c r="G76" i="15"/>
  <c r="G80" i="15"/>
  <c r="G92" i="15"/>
  <c r="G96" i="15"/>
  <c r="M96" i="15" s="1"/>
  <c r="N96" i="15" s="1"/>
  <c r="G100" i="15"/>
  <c r="G108" i="15"/>
  <c r="G112" i="15"/>
  <c r="M112" i="15" s="1"/>
  <c r="N112" i="15" s="1"/>
  <c r="G136" i="15"/>
  <c r="G144" i="15"/>
  <c r="G148" i="15"/>
  <c r="M148" i="15" s="1"/>
  <c r="N148" i="15" s="1"/>
  <c r="G160" i="15"/>
  <c r="G164" i="15"/>
  <c r="M164" i="15" s="1"/>
  <c r="N164" i="15" s="1"/>
  <c r="G168" i="15"/>
  <c r="G176" i="15"/>
  <c r="M176" i="15" s="1"/>
  <c r="N176" i="15" s="1"/>
  <c r="G180" i="15"/>
  <c r="G192" i="15"/>
  <c r="G196" i="15"/>
  <c r="G200" i="15"/>
  <c r="G208" i="15"/>
  <c r="G212" i="15"/>
  <c r="G224" i="15"/>
  <c r="M224" i="15" s="1"/>
  <c r="N224" i="15" s="1"/>
  <c r="G236" i="15"/>
  <c r="G244" i="15"/>
  <c r="M244" i="15" s="1"/>
  <c r="N244" i="15" s="1"/>
  <c r="G248" i="15"/>
  <c r="G260" i="15"/>
  <c r="M260" i="15" s="1"/>
  <c r="N260" i="15" s="1"/>
  <c r="G268" i="15"/>
  <c r="G276" i="15"/>
  <c r="G280" i="15"/>
  <c r="G292" i="15"/>
  <c r="G300" i="15"/>
  <c r="G304" i="15"/>
  <c r="M304" i="15" s="1"/>
  <c r="N304" i="15" s="1"/>
  <c r="G312" i="15"/>
  <c r="G316" i="15"/>
  <c r="G328" i="15"/>
  <c r="G332" i="15"/>
  <c r="M332" i="15" s="1"/>
  <c r="N332" i="15" s="1"/>
  <c r="G336" i="15"/>
  <c r="G344" i="15"/>
  <c r="G348" i="15"/>
  <c r="M348" i="15" s="1"/>
  <c r="N348" i="15" s="1"/>
  <c r="G364" i="15"/>
  <c r="G372" i="15"/>
  <c r="G380" i="15"/>
  <c r="G384" i="15"/>
  <c r="G408" i="15"/>
  <c r="G416" i="15"/>
  <c r="M416" i="15" s="1"/>
  <c r="N416" i="15" s="1"/>
  <c r="G420" i="15"/>
  <c r="M420" i="15" s="1"/>
  <c r="N420" i="15" s="1"/>
  <c r="G432" i="15"/>
  <c r="G436" i="15"/>
  <c r="G440" i="15"/>
  <c r="M440" i="15" s="1"/>
  <c r="N440" i="15" s="1"/>
  <c r="G448" i="15"/>
  <c r="M448" i="15" s="1"/>
  <c r="N448" i="15" s="1"/>
  <c r="G452" i="15"/>
  <c r="G464" i="15"/>
  <c r="M464" i="15" s="1"/>
  <c r="N464" i="15" s="1"/>
  <c r="G468" i="15"/>
  <c r="G472" i="15"/>
  <c r="G480" i="15"/>
  <c r="M480" i="15" s="1"/>
  <c r="N480" i="15" s="1"/>
  <c r="G496" i="15"/>
  <c r="G504" i="15"/>
  <c r="M504" i="15" s="1"/>
  <c r="N504" i="15" s="1"/>
  <c r="G512" i="15"/>
  <c r="M512" i="15" s="1"/>
  <c r="N512" i="15" s="1"/>
  <c r="G516" i="15"/>
  <c r="G532" i="15"/>
  <c r="M532" i="15" s="1"/>
  <c r="N532" i="15" s="1"/>
  <c r="G540" i="15"/>
  <c r="M540" i="15" s="1"/>
  <c r="N540" i="15" s="1"/>
  <c r="G548" i="15"/>
  <c r="M548" i="15" s="1"/>
  <c r="N548" i="15" s="1"/>
  <c r="G552" i="15"/>
  <c r="G576" i="15"/>
  <c r="G584" i="15"/>
  <c r="G588" i="15"/>
  <c r="M588" i="15" s="1"/>
  <c r="N588" i="15" s="1"/>
  <c r="G604" i="15"/>
  <c r="M604" i="15" s="1"/>
  <c r="N604" i="15" s="1"/>
  <c r="G616" i="15"/>
  <c r="M616" i="15" s="1"/>
  <c r="N616" i="15" s="1"/>
  <c r="G624" i="15"/>
  <c r="M624" i="15" s="1"/>
  <c r="N624" i="15" s="1"/>
  <c r="G628" i="15"/>
  <c r="G644" i="15"/>
  <c r="M644" i="15" s="1"/>
  <c r="N644" i="15" s="1"/>
  <c r="G652" i="15"/>
  <c r="G660" i="15"/>
  <c r="M660" i="15" s="1"/>
  <c r="N660" i="15" s="1"/>
  <c r="G664" i="15"/>
  <c r="G684" i="15"/>
  <c r="G692" i="15"/>
  <c r="G696" i="15"/>
  <c r="G708" i="15"/>
  <c r="G716" i="15"/>
  <c r="G724" i="15"/>
  <c r="G728" i="15"/>
  <c r="G744" i="15"/>
  <c r="G764" i="15"/>
  <c r="M764" i="15" s="1"/>
  <c r="N764" i="15" s="1"/>
  <c r="G768" i="15"/>
  <c r="M768" i="15" s="1"/>
  <c r="N768" i="15" s="1"/>
  <c r="G788" i="15"/>
  <c r="G796" i="15"/>
  <c r="M796" i="15" s="1"/>
  <c r="N796" i="15" s="1"/>
  <c r="G800" i="15"/>
  <c r="G812" i="15"/>
  <c r="G828" i="15"/>
  <c r="M828" i="15" s="1"/>
  <c r="N828" i="15" s="1"/>
  <c r="G832" i="15"/>
  <c r="G852" i="15"/>
  <c r="G860" i="15"/>
  <c r="G864" i="15"/>
  <c r="M864" i="15" s="1"/>
  <c r="N864" i="15" s="1"/>
  <c r="G876" i="15"/>
  <c r="G892" i="15"/>
  <c r="G896" i="15"/>
  <c r="G13" i="15"/>
  <c r="G17" i="15"/>
  <c r="G21" i="15"/>
  <c r="G25" i="15"/>
  <c r="M25" i="15" s="1"/>
  <c r="N25" i="15" s="1"/>
  <c r="G45" i="15"/>
  <c r="G57" i="15"/>
  <c r="M57" i="15" s="1"/>
  <c r="N57" i="15" s="1"/>
  <c r="G69" i="15"/>
  <c r="M69" i="15" s="1"/>
  <c r="N69" i="15" s="1"/>
  <c r="G77" i="15"/>
  <c r="G81" i="15"/>
  <c r="G89" i="15"/>
  <c r="M89" i="15" s="1"/>
  <c r="N89" i="15" s="1"/>
  <c r="G105" i="15"/>
  <c r="G109" i="15"/>
  <c r="G117" i="15"/>
  <c r="G121" i="15"/>
  <c r="G141" i="15"/>
  <c r="G145" i="15"/>
  <c r="G153" i="15"/>
  <c r="G173" i="15"/>
  <c r="M173" i="15" s="1"/>
  <c r="N173" i="15" s="1"/>
  <c r="G185" i="15"/>
  <c r="M185" i="15" s="1"/>
  <c r="N185" i="15" s="1"/>
  <c r="G201" i="15"/>
  <c r="M201" i="15" s="1"/>
  <c r="N201" i="15" s="1"/>
  <c r="G205" i="15"/>
  <c r="M205" i="15" s="1"/>
  <c r="N205" i="15" s="1"/>
  <c r="G213" i="15"/>
  <c r="G241" i="15"/>
  <c r="M241" i="15" s="1"/>
  <c r="N241" i="15" s="1"/>
  <c r="G257" i="15"/>
  <c r="G281" i="15"/>
  <c r="G297" i="15"/>
  <c r="M297" i="15" s="1"/>
  <c r="N297" i="15" s="1"/>
  <c r="G313" i="15"/>
  <c r="G317" i="15"/>
  <c r="G321" i="15"/>
  <c r="G329" i="15"/>
  <c r="G345" i="15"/>
  <c r="G349" i="15"/>
  <c r="G365" i="15"/>
  <c r="M365" i="15" s="1"/>
  <c r="N365" i="15" s="1"/>
  <c r="G381" i="15"/>
  <c r="G385" i="15"/>
  <c r="G397" i="15"/>
  <c r="G417" i="15"/>
  <c r="G433" i="15"/>
  <c r="G449" i="15"/>
  <c r="M449" i="15" s="1"/>
  <c r="N449" i="15" s="1"/>
  <c r="G453" i="15"/>
  <c r="G465" i="15"/>
  <c r="M465" i="15" s="1"/>
  <c r="N465" i="15" s="1"/>
  <c r="G481" i="15"/>
  <c r="G497" i="15"/>
  <c r="G509" i="15"/>
  <c r="G517" i="15"/>
  <c r="G529" i="15"/>
  <c r="G565" i="15"/>
  <c r="G585" i="15"/>
  <c r="G597" i="15"/>
  <c r="G617" i="15"/>
  <c r="G629" i="15"/>
  <c r="G649" i="15"/>
  <c r="G653" i="15"/>
  <c r="G661" i="15"/>
  <c r="G693" i="15"/>
  <c r="M693" i="15" s="1"/>
  <c r="N693" i="15" s="1"/>
  <c r="G713" i="15"/>
  <c r="G717" i="15"/>
  <c r="G725" i="15"/>
  <c r="M725" i="15" s="1"/>
  <c r="N725" i="15" s="1"/>
  <c r="G745" i="15"/>
  <c r="G749" i="15"/>
  <c r="G757" i="15"/>
  <c r="G777" i="15"/>
  <c r="G789" i="15"/>
  <c r="M789" i="15" s="1"/>
  <c r="N789" i="15" s="1"/>
  <c r="G809" i="15"/>
  <c r="G821" i="15"/>
  <c r="M821" i="15" s="1"/>
  <c r="N821" i="15" s="1"/>
  <c r="G841" i="15"/>
  <c r="G853" i="15"/>
  <c r="G873" i="15"/>
  <c r="M873" i="15" s="1"/>
  <c r="N873" i="15" s="1"/>
  <c r="G877" i="15"/>
  <c r="M877" i="15" s="1"/>
  <c r="N877" i="15" s="1"/>
  <c r="G885" i="15"/>
  <c r="G905" i="15"/>
  <c r="G917" i="15"/>
  <c r="G937" i="15"/>
  <c r="G945" i="15"/>
  <c r="G949" i="15"/>
  <c r="G973" i="15"/>
  <c r="G981" i="15"/>
  <c r="G1001" i="15"/>
  <c r="G1009" i="15"/>
  <c r="G1013" i="15"/>
  <c r="G1033" i="15"/>
  <c r="G1045" i="15"/>
  <c r="G1065" i="15"/>
  <c r="M1065" i="15" s="1"/>
  <c r="N1065" i="15" s="1"/>
  <c r="G1077" i="15"/>
  <c r="G1097" i="15"/>
  <c r="G1109" i="15"/>
  <c r="G1129" i="15"/>
  <c r="G1137" i="15"/>
  <c r="G1141" i="15"/>
  <c r="G1161" i="15"/>
  <c r="G1165" i="15"/>
  <c r="G1173" i="15"/>
  <c r="G1197" i="15"/>
  <c r="G1201" i="15"/>
  <c r="G1205" i="15"/>
  <c r="G1225" i="15"/>
  <c r="G1229" i="15"/>
  <c r="G1237" i="15"/>
  <c r="G1257" i="15"/>
  <c r="G1289" i="15"/>
  <c r="G10" i="15"/>
  <c r="G22" i="15"/>
  <c r="M22" i="15" s="1"/>
  <c r="N22" i="15" s="1"/>
  <c r="G26" i="15"/>
  <c r="G38" i="15"/>
  <c r="G42" i="15"/>
  <c r="G54" i="15"/>
  <c r="G58" i="15"/>
  <c r="G70" i="15"/>
  <c r="G74" i="15"/>
  <c r="M74" i="15" s="1"/>
  <c r="N74" i="15" s="1"/>
  <c r="G86" i="15"/>
  <c r="M86" i="15" s="1"/>
  <c r="N86" i="15" s="1"/>
  <c r="G90" i="15"/>
  <c r="M90" i="15" s="1"/>
  <c r="N90" i="15" s="1"/>
  <c r="G102" i="15"/>
  <c r="G106" i="15"/>
  <c r="G122" i="15"/>
  <c r="M122" i="15" s="1"/>
  <c r="N122" i="15" s="1"/>
  <c r="G130" i="15"/>
  <c r="G142" i="15"/>
  <c r="G146" i="15"/>
  <c r="G158" i="15"/>
  <c r="G162" i="15"/>
  <c r="G174" i="15"/>
  <c r="M174" i="15" s="1"/>
  <c r="N174" i="15" s="1"/>
  <c r="G178" i="15"/>
  <c r="G190" i="15"/>
  <c r="G194" i="15"/>
  <c r="M194" i="15" s="1"/>
  <c r="N194" i="15" s="1"/>
  <c r="G198" i="15"/>
  <c r="M198" i="15" s="1"/>
  <c r="N198" i="15" s="1"/>
  <c r="G206" i="15"/>
  <c r="G210" i="15"/>
  <c r="G222" i="15"/>
  <c r="G226" i="15"/>
  <c r="G238" i="15"/>
  <c r="G242" i="15"/>
  <c r="G254" i="15"/>
  <c r="M254" i="15" s="1"/>
  <c r="N254" i="15" s="1"/>
  <c r="G258" i="15"/>
  <c r="M258" i="15" s="1"/>
  <c r="N258" i="15" s="1"/>
  <c r="G270" i="15"/>
  <c r="G274" i="15"/>
  <c r="G286" i="15"/>
  <c r="G290" i="15"/>
  <c r="G302" i="15"/>
  <c r="G306" i="15"/>
  <c r="G318" i="15"/>
  <c r="M318" i="15" s="1"/>
  <c r="N318" i="15" s="1"/>
  <c r="G322" i="15"/>
  <c r="M322" i="15" s="1"/>
  <c r="N322" i="15" s="1"/>
  <c r="G334" i="15"/>
  <c r="G338" i="15"/>
  <c r="G350" i="15"/>
  <c r="G354" i="15"/>
  <c r="G358" i="15"/>
  <c r="G366" i="15"/>
  <c r="G370" i="15"/>
  <c r="M370" i="15" s="1"/>
  <c r="N370" i="15" s="1"/>
  <c r="G382" i="15"/>
  <c r="M382" i="15" s="1"/>
  <c r="N382" i="15" s="1"/>
  <c r="G386" i="15"/>
  <c r="M386" i="15" s="1"/>
  <c r="N386" i="15" s="1"/>
  <c r="G390" i="15"/>
  <c r="G398" i="15"/>
  <c r="G402" i="15"/>
  <c r="G414" i="15"/>
  <c r="G418" i="15"/>
  <c r="G422" i="15"/>
  <c r="G430" i="15"/>
  <c r="G434" i="15"/>
  <c r="M434" i="15" s="1"/>
  <c r="N434" i="15" s="1"/>
  <c r="G446" i="15"/>
  <c r="G450" i="15"/>
  <c r="G462" i="15"/>
  <c r="M462" i="15" s="1"/>
  <c r="N462" i="15" s="1"/>
  <c r="G466" i="15"/>
  <c r="G478" i="15"/>
  <c r="G482" i="15"/>
  <c r="M482" i="15" s="1"/>
  <c r="N482" i="15" s="1"/>
  <c r="G486" i="15"/>
  <c r="G498" i="15"/>
  <c r="G502" i="15"/>
  <c r="M502" i="15" s="1"/>
  <c r="N502" i="15" s="1"/>
  <c r="G514" i="15"/>
  <c r="G518" i="15"/>
  <c r="G522" i="15"/>
  <c r="G530" i="15"/>
  <c r="G534" i="15"/>
  <c r="G546" i="15"/>
  <c r="M546" i="15" s="1"/>
  <c r="N546" i="15" s="1"/>
  <c r="G550" i="15"/>
  <c r="G562" i="15"/>
  <c r="M562" i="15" s="1"/>
  <c r="N562" i="15" s="1"/>
  <c r="G566" i="15"/>
  <c r="G578" i="15"/>
  <c r="M578" i="15" s="1"/>
  <c r="N578" i="15" s="1"/>
  <c r="G582" i="15"/>
  <c r="M582" i="15" s="1"/>
  <c r="N582" i="15" s="1"/>
  <c r="G586" i="15"/>
  <c r="G594" i="15"/>
  <c r="M594" i="15" s="1"/>
  <c r="N594" i="15" s="1"/>
  <c r="G598" i="15"/>
  <c r="M598" i="15" s="1"/>
  <c r="N598" i="15" s="1"/>
  <c r="G610" i="15"/>
  <c r="G614" i="15"/>
  <c r="M614" i="15" s="1"/>
  <c r="N614" i="15" s="1"/>
  <c r="G626" i="15"/>
  <c r="G630" i="15"/>
  <c r="G642" i="15"/>
  <c r="G646" i="15"/>
  <c r="G658" i="15"/>
  <c r="M658" i="15" s="1"/>
  <c r="N658" i="15" s="1"/>
  <c r="G662" i="15"/>
  <c r="M662" i="15" s="1"/>
  <c r="N662" i="15" s="1"/>
  <c r="G674" i="15"/>
  <c r="G678" i="15"/>
  <c r="M678" i="15" s="1"/>
  <c r="N678" i="15" s="1"/>
  <c r="G690" i="15"/>
  <c r="M690" i="15" s="1"/>
  <c r="N690" i="15" s="1"/>
  <c r="G694" i="15"/>
  <c r="M694" i="15" s="1"/>
  <c r="N694" i="15" s="1"/>
  <c r="G698" i="15"/>
  <c r="G706" i="15"/>
  <c r="G710" i="15"/>
  <c r="M710" i="15" s="1"/>
  <c r="N710" i="15" s="1"/>
  <c r="G722" i="15"/>
  <c r="M722" i="15" s="1"/>
  <c r="N722" i="15" s="1"/>
  <c r="G726" i="15"/>
  <c r="M726" i="15" s="1"/>
  <c r="N726" i="15" s="1"/>
  <c r="G742" i="15"/>
  <c r="G754" i="15"/>
  <c r="G758" i="15"/>
  <c r="M758" i="15" s="1"/>
  <c r="N758" i="15" s="1"/>
  <c r="G770" i="15"/>
  <c r="G774" i="15"/>
  <c r="G786" i="15"/>
  <c r="G790" i="15"/>
  <c r="G802" i="15"/>
  <c r="M802" i="15" s="1"/>
  <c r="N802" i="15" s="1"/>
  <c r="G806" i="15"/>
  <c r="G818" i="15"/>
  <c r="M818" i="15" s="1"/>
  <c r="N818" i="15" s="1"/>
  <c r="G834" i="15"/>
  <c r="G838" i="15"/>
  <c r="G850" i="15"/>
  <c r="G854" i="15"/>
  <c r="M854" i="15" s="1"/>
  <c r="N854" i="15" s="1"/>
  <c r="G866" i="15"/>
  <c r="G870" i="15"/>
  <c r="G882" i="15"/>
  <c r="M882" i="15" s="1"/>
  <c r="N882" i="15" s="1"/>
  <c r="G886" i="15"/>
  <c r="G890" i="15"/>
  <c r="G898" i="15"/>
  <c r="G902" i="15"/>
  <c r="M902" i="15" s="1"/>
  <c r="N902" i="15" s="1"/>
  <c r="G906" i="15"/>
  <c r="G914" i="15"/>
  <c r="G918" i="15"/>
  <c r="M918" i="15" s="1"/>
  <c r="N918" i="15" s="1"/>
  <c r="G922" i="15"/>
  <c r="M922" i="15" s="1"/>
  <c r="N922" i="15" s="1"/>
  <c r="G930" i="15"/>
  <c r="G934" i="15"/>
  <c r="M934" i="15" s="1"/>
  <c r="N934" i="15" s="1"/>
  <c r="G946" i="15"/>
  <c r="G950" i="15"/>
  <c r="G954" i="15"/>
  <c r="M954" i="15" s="1"/>
  <c r="N954" i="15" s="1"/>
  <c r="G962" i="15"/>
  <c r="M962" i="15" s="1"/>
  <c r="N962" i="15" s="1"/>
  <c r="G966" i="15"/>
  <c r="G978" i="15"/>
  <c r="G982" i="15"/>
  <c r="G986" i="15"/>
  <c r="G994" i="15"/>
  <c r="G998" i="15"/>
  <c r="G1010" i="15"/>
  <c r="G1014" i="15"/>
  <c r="M1014" i="15" s="1"/>
  <c r="N1014" i="15" s="1"/>
  <c r="G1018" i="15"/>
  <c r="G1026" i="15"/>
  <c r="M1026" i="15" s="1"/>
  <c r="N1026" i="15" s="1"/>
  <c r="G1030" i="15"/>
  <c r="M1030" i="15" s="1"/>
  <c r="N1030" i="15" s="1"/>
  <c r="G1042" i="15"/>
  <c r="M1042" i="15" s="1"/>
  <c r="N1042" i="15" s="1"/>
  <c r="G1046" i="15"/>
  <c r="G1058" i="15"/>
  <c r="M1058" i="15" s="1"/>
  <c r="N1058" i="15" s="1"/>
  <c r="G1062" i="15"/>
  <c r="G1074" i="15"/>
  <c r="G1078" i="15"/>
  <c r="M1078" i="15" s="1"/>
  <c r="N1078" i="15" s="1"/>
  <c r="G1082" i="15"/>
  <c r="M1082" i="15" s="1"/>
  <c r="N1082" i="15" s="1"/>
  <c r="G1090" i="15"/>
  <c r="M1090" i="15" s="1"/>
  <c r="N1090" i="15" s="1"/>
  <c r="G1094" i="15"/>
  <c r="M1094" i="15" s="1"/>
  <c r="N1094" i="15" s="1"/>
  <c r="G1106" i="15"/>
  <c r="G1110" i="15"/>
  <c r="M1110" i="15" s="1"/>
  <c r="N1110" i="15" s="1"/>
  <c r="G1114" i="15"/>
  <c r="G1122" i="15"/>
  <c r="M1122" i="15" s="1"/>
  <c r="N1122" i="15" s="1"/>
  <c r="G1126" i="15"/>
  <c r="G1138" i="15"/>
  <c r="G1142" i="15"/>
  <c r="M1142" i="15" s="1"/>
  <c r="N1142" i="15" s="1"/>
  <c r="G1146" i="15"/>
  <c r="G1154" i="15"/>
  <c r="M1154" i="15" s="1"/>
  <c r="N1154" i="15" s="1"/>
  <c r="G1158" i="15"/>
  <c r="G1170" i="15"/>
  <c r="G1174" i="15"/>
  <c r="M1174" i="15" s="1"/>
  <c r="N1174" i="15" s="1"/>
  <c r="G1178" i="15"/>
  <c r="G1186" i="15"/>
  <c r="M1186" i="15" s="1"/>
  <c r="N1186" i="15" s="1"/>
  <c r="G1190" i="15"/>
  <c r="G1202" i="15"/>
  <c r="M1202" i="15" s="1"/>
  <c r="N1202" i="15" s="1"/>
  <c r="G1218" i="15"/>
  <c r="M1218" i="15" s="1"/>
  <c r="N1218" i="15" s="1"/>
  <c r="G1222" i="15"/>
  <c r="G1234" i="15"/>
  <c r="G1238" i="15"/>
  <c r="G1242" i="15"/>
  <c r="M1242" i="15" s="1"/>
  <c r="N1242" i="15" s="1"/>
  <c r="G1250" i="15"/>
  <c r="M1250" i="15" s="1"/>
  <c r="N1250" i="15" s="1"/>
  <c r="G1254" i="15"/>
  <c r="M1254" i="15" s="1"/>
  <c r="N1254" i="15" s="1"/>
  <c r="G1274" i="15"/>
  <c r="M1274" i="15" s="1"/>
  <c r="N1274" i="15" s="1"/>
  <c r="G1278" i="15"/>
  <c r="G1282" i="15"/>
  <c r="G1290" i="15"/>
  <c r="M1290" i="15" s="1"/>
  <c r="N1290" i="15" s="1"/>
  <c r="G1294" i="15"/>
  <c r="G1306" i="15"/>
  <c r="G1310" i="15"/>
  <c r="G1322" i="15"/>
  <c r="G1326" i="15"/>
  <c r="G1338" i="15"/>
  <c r="M1338" i="15" s="1"/>
  <c r="N1338" i="15" s="1"/>
  <c r="G1342" i="15"/>
  <c r="M1342" i="15" s="1"/>
  <c r="N1342" i="15" s="1"/>
  <c r="G1346" i="15"/>
  <c r="G1354" i="15"/>
  <c r="G1358" i="15"/>
  <c r="G1370" i="15"/>
  <c r="G1374" i="15"/>
  <c r="G1378" i="15"/>
  <c r="G1386" i="15"/>
  <c r="M1386" i="15" s="1"/>
  <c r="N1386" i="15" s="1"/>
  <c r="G1390" i="15"/>
  <c r="G1402" i="15"/>
  <c r="M1402" i="15" s="1"/>
  <c r="N1402" i="15" s="1"/>
  <c r="G1406" i="15"/>
  <c r="G1418" i="15"/>
  <c r="M1418" i="15" s="1"/>
  <c r="N1418" i="15" s="1"/>
  <c r="G1422" i="15"/>
  <c r="G1434" i="15"/>
  <c r="G1438" i="15"/>
  <c r="G1442" i="15"/>
  <c r="G1450" i="15"/>
  <c r="G1454" i="15"/>
  <c r="G1466" i="15"/>
  <c r="M1466" i="15" s="1"/>
  <c r="N1466" i="15" s="1"/>
  <c r="G1470" i="15"/>
  <c r="G1482" i="15"/>
  <c r="G1486" i="15"/>
  <c r="G1498" i="15"/>
  <c r="G1502" i="15"/>
  <c r="M1502" i="15" s="1"/>
  <c r="N1502" i="15" s="1"/>
  <c r="G1514" i="15"/>
  <c r="G1518" i="15"/>
  <c r="G1530" i="15"/>
  <c r="G1534" i="15"/>
  <c r="M1534" i="15" s="1"/>
  <c r="N1534" i="15" s="1"/>
  <c r="G1546" i="15"/>
  <c r="G1550" i="15"/>
  <c r="M1550" i="15" s="1"/>
  <c r="N1550" i="15" s="1"/>
  <c r="G1562" i="15"/>
  <c r="G1566" i="15"/>
  <c r="M1566" i="15" s="1"/>
  <c r="N1566" i="15" s="1"/>
  <c r="G1578" i="15"/>
  <c r="M1578" i="15" s="1"/>
  <c r="N1578" i="15" s="1"/>
  <c r="G1582" i="15"/>
  <c r="G1594" i="15"/>
  <c r="M1594" i="15" s="1"/>
  <c r="N1594" i="15" s="1"/>
  <c r="G1598" i="15"/>
  <c r="G1610" i="15"/>
  <c r="M1610" i="15" s="1"/>
  <c r="N1610" i="15" s="1"/>
  <c r="G1614" i="15"/>
  <c r="G1630" i="15"/>
  <c r="G1642" i="15"/>
  <c r="M1642" i="15" s="1"/>
  <c r="N1642" i="15" s="1"/>
  <c r="G1646" i="15"/>
  <c r="G1658" i="15"/>
  <c r="G1662" i="15"/>
  <c r="G1674" i="15"/>
  <c r="M1674" i="15" s="1"/>
  <c r="N1674" i="15" s="1"/>
  <c r="G1678" i="15"/>
  <c r="M1678" i="15" s="1"/>
  <c r="N1678" i="15" s="1"/>
  <c r="G1694" i="15"/>
  <c r="G1698" i="15"/>
  <c r="G1710" i="15"/>
  <c r="M1710" i="15" s="1"/>
  <c r="N1710" i="15" s="1"/>
  <c r="G1714" i="15"/>
  <c r="M1714" i="15" s="1"/>
  <c r="N1714" i="15" s="1"/>
  <c r="G1718" i="15"/>
  <c r="G1726" i="15"/>
  <c r="G1730" i="15"/>
  <c r="G1742" i="15"/>
  <c r="G1746" i="15"/>
  <c r="G1750" i="15"/>
  <c r="G1758" i="15"/>
  <c r="M1758" i="15" s="1"/>
  <c r="N1758" i="15" s="1"/>
  <c r="G1762" i="15"/>
  <c r="M1762" i="15" s="1"/>
  <c r="N1762" i="15" s="1"/>
  <c r="G1774" i="15"/>
  <c r="G1778" i="15"/>
  <c r="M1778" i="15" s="1"/>
  <c r="N1778" i="15" s="1"/>
  <c r="G1790" i="15"/>
  <c r="G1794" i="15"/>
  <c r="M1794" i="15" s="1"/>
  <c r="N1794" i="15" s="1"/>
  <c r="G1806" i="15"/>
  <c r="M1806" i="15" s="1"/>
  <c r="N1806" i="15" s="1"/>
  <c r="G1810" i="15"/>
  <c r="G1822" i="15"/>
  <c r="G1826" i="15"/>
  <c r="M1826" i="15" s="1"/>
  <c r="N1826" i="15" s="1"/>
  <c r="G1838" i="15"/>
  <c r="G1842" i="15"/>
  <c r="G1854" i="15"/>
  <c r="M1854" i="15" s="1"/>
  <c r="N1854" i="15" s="1"/>
  <c r="G1858" i="15"/>
  <c r="M1858" i="15" s="1"/>
  <c r="N1858" i="15" s="1"/>
  <c r="G1862" i="15"/>
  <c r="G1871" i="15"/>
  <c r="G1875" i="15"/>
  <c r="G1887" i="15"/>
  <c r="G1891" i="15"/>
  <c r="M1891" i="15" s="1"/>
  <c r="N1891" i="15" s="1"/>
  <c r="G1895" i="15"/>
  <c r="G1903" i="15"/>
  <c r="M1903" i="15" s="1"/>
  <c r="N1903" i="15" s="1"/>
  <c r="G1907" i="15"/>
  <c r="G1919" i="15"/>
  <c r="G1923" i="15"/>
  <c r="M1923" i="15" s="1"/>
  <c r="N1923" i="15" s="1"/>
  <c r="G1927" i="15"/>
  <c r="G1935" i="15"/>
  <c r="G1943" i="15"/>
  <c r="G1959" i="15"/>
  <c r="G1971" i="15"/>
  <c r="G1975" i="15"/>
  <c r="G1987" i="15"/>
  <c r="M1987" i="15" s="1"/>
  <c r="N1987" i="15" s="1"/>
  <c r="G1991" i="15"/>
  <c r="G2003" i="15"/>
  <c r="M2003" i="15" s="1"/>
  <c r="N2003" i="15" s="1"/>
  <c r="G2007" i="15"/>
  <c r="G2023" i="15"/>
  <c r="M2023" i="15" s="1"/>
  <c r="N2023" i="15" s="1"/>
  <c r="G2035" i="15"/>
  <c r="M2035" i="15" s="1"/>
  <c r="N2035" i="15" s="1"/>
  <c r="G2039" i="15"/>
  <c r="G2055" i="15"/>
  <c r="G2067" i="15"/>
  <c r="M2067" i="15" s="1"/>
  <c r="N2067" i="15" s="1"/>
  <c r="G2071" i="15"/>
  <c r="G2075" i="15"/>
  <c r="G2087" i="15"/>
  <c r="G2099" i="15"/>
  <c r="G2103" i="15"/>
  <c r="G2119" i="15"/>
  <c r="G2131" i="15"/>
  <c r="G2135" i="15"/>
  <c r="G2139" i="15"/>
  <c r="M2139" i="15" s="1"/>
  <c r="N2139" i="15" s="1"/>
  <c r="G2151" i="15"/>
  <c r="G2167" i="15"/>
  <c r="G2171" i="15"/>
  <c r="G2175" i="15"/>
  <c r="G2183" i="15"/>
  <c r="G2187" i="15"/>
  <c r="G2199" i="15"/>
  <c r="G2203" i="15"/>
  <c r="G2215" i="15"/>
  <c r="G2219" i="15"/>
  <c r="G2231" i="15"/>
  <c r="G2235" i="15"/>
  <c r="G2239" i="15"/>
  <c r="G2247" i="15"/>
  <c r="M2247" i="15" s="1"/>
  <c r="N2247" i="15" s="1"/>
  <c r="G2251" i="15"/>
  <c r="G2263" i="15"/>
  <c r="M2263" i="15" s="1"/>
  <c r="N2263" i="15" s="1"/>
  <c r="G2267" i="15"/>
  <c r="G2271" i="15"/>
  <c r="G2287" i="15"/>
  <c r="M2287" i="15" s="1"/>
  <c r="N2287" i="15" s="1"/>
  <c r="G2299" i="15"/>
  <c r="M2299" i="15" s="1"/>
  <c r="N2299" i="15" s="1"/>
  <c r="G2303" i="15"/>
  <c r="G2315" i="15"/>
  <c r="M2315" i="15" s="1"/>
  <c r="N2315" i="15" s="1"/>
  <c r="G2323" i="15"/>
  <c r="G2335" i="15"/>
  <c r="G2339" i="15"/>
  <c r="M2339" i="15" s="1"/>
  <c r="N2339" i="15" s="1"/>
  <c r="G2343" i="15"/>
  <c r="G2355" i="15"/>
  <c r="G2367" i="15"/>
  <c r="G2371" i="15"/>
  <c r="G2375" i="15"/>
  <c r="M2375" i="15" s="1"/>
  <c r="N2375" i="15" s="1"/>
  <c r="G2387" i="15"/>
  <c r="M2387" i="15" s="1"/>
  <c r="N2387" i="15" s="1"/>
  <c r="G2399" i="15"/>
  <c r="G2403" i="15"/>
  <c r="G2415" i="15"/>
  <c r="M2415" i="15" s="1"/>
  <c r="N2415" i="15" s="1"/>
  <c r="G2419" i="15"/>
  <c r="G2431" i="15"/>
  <c r="G2435" i="15"/>
  <c r="M2435" i="15" s="1"/>
  <c r="N2435" i="15" s="1"/>
  <c r="G2439" i="15"/>
  <c r="G2447" i="15"/>
  <c r="G2451" i="15"/>
  <c r="G2463" i="15"/>
  <c r="G2467" i="15"/>
  <c r="G2471" i="15"/>
  <c r="G2479" i="15"/>
  <c r="M2479" i="15" s="1"/>
  <c r="N2479" i="15" s="1"/>
  <c r="G2483" i="15"/>
  <c r="M2483" i="15" s="1"/>
  <c r="N2483" i="15" s="1"/>
  <c r="G2495" i="15"/>
  <c r="G2499" i="15"/>
  <c r="G2511" i="15"/>
  <c r="G2515" i="15"/>
  <c r="M2515" i="15" s="1"/>
  <c r="N2515" i="15" s="1"/>
  <c r="G2527" i="15"/>
  <c r="M2527" i="15" s="1"/>
  <c r="N2527" i="15" s="1"/>
  <c r="G2531" i="15"/>
  <c r="G2535" i="15"/>
  <c r="G2543" i="15"/>
  <c r="G2547" i="15"/>
  <c r="G2559" i="15"/>
  <c r="G2563" i="15"/>
  <c r="G2567" i="15"/>
  <c r="G2575" i="15"/>
  <c r="G2579" i="15"/>
  <c r="M2579" i="15" s="1"/>
  <c r="N2579" i="15" s="1"/>
  <c r="G2591" i="15"/>
  <c r="M2591" i="15" s="1"/>
  <c r="N2591" i="15" s="1"/>
  <c r="G2595" i="15"/>
  <c r="G2599" i="15"/>
  <c r="M2599" i="15" s="1"/>
  <c r="N2599" i="15" s="1"/>
  <c r="G2607" i="15"/>
  <c r="M2607" i="15" s="1"/>
  <c r="N2607" i="15" s="1"/>
  <c r="G2611" i="15"/>
  <c r="G2623" i="15"/>
  <c r="M2623" i="15" s="1"/>
  <c r="N2623" i="15" s="1"/>
  <c r="G2627" i="15"/>
  <c r="M2627" i="15" s="1"/>
  <c r="N2627" i="15" s="1"/>
  <c r="G2639" i="15"/>
  <c r="G2643" i="15"/>
  <c r="G2655" i="15"/>
  <c r="M2655" i="15" s="1"/>
  <c r="N2655" i="15" s="1"/>
  <c r="G2659" i="15"/>
  <c r="G2663" i="15"/>
  <c r="M2663" i="15" s="1"/>
  <c r="N2663" i="15" s="1"/>
  <c r="G2671" i="15"/>
  <c r="M2671" i="15" s="1"/>
  <c r="N2671" i="15" s="1"/>
  <c r="G2687" i="15"/>
  <c r="G2691" i="15"/>
  <c r="G2695" i="15"/>
  <c r="G2703" i="15"/>
  <c r="M2703" i="15" s="1"/>
  <c r="N2703" i="15" s="1"/>
  <c r="G2707" i="15"/>
  <c r="G2719" i="15"/>
  <c r="G2723" i="15"/>
  <c r="G2727" i="15"/>
  <c r="G2735" i="15"/>
  <c r="G2739" i="15"/>
  <c r="G2751" i="15"/>
  <c r="G2755" i="15"/>
  <c r="M2755" i="15" s="1"/>
  <c r="N2755" i="15" s="1"/>
  <c r="G2759" i="15"/>
  <c r="G2767" i="15"/>
  <c r="M2767" i="15" s="1"/>
  <c r="N2767" i="15" s="1"/>
  <c r="G2771" i="15"/>
  <c r="G2783" i="15"/>
  <c r="G2787" i="15"/>
  <c r="G2791" i="15"/>
  <c r="G2799" i="15"/>
  <c r="G2803" i="15"/>
  <c r="M2803" i="15" s="1"/>
  <c r="N2803" i="15" s="1"/>
  <c r="G2815" i="15"/>
  <c r="G2819" i="15"/>
  <c r="M2819" i="15" s="1"/>
  <c r="N2819" i="15" s="1"/>
  <c r="G2823" i="15"/>
  <c r="M2823" i="15" s="1"/>
  <c r="N2823" i="15" s="1"/>
  <c r="G2831" i="15"/>
  <c r="M2831" i="15" s="1"/>
  <c r="N2831" i="15" s="1"/>
  <c r="G2835" i="15"/>
  <c r="G2851" i="15"/>
  <c r="M2851" i="15" s="1"/>
  <c r="N2851" i="15" s="1"/>
  <c r="G2855" i="15"/>
  <c r="G2859" i="15"/>
  <c r="M2859" i="15" s="1"/>
  <c r="N2859" i="15" s="1"/>
  <c r="G2875" i="15"/>
  <c r="G2879" i="15"/>
  <c r="G2891" i="15"/>
  <c r="G2895" i="15"/>
  <c r="G2899" i="15"/>
  <c r="G2907" i="15"/>
  <c r="M2907" i="15" s="1"/>
  <c r="N2907" i="15" s="1"/>
  <c r="G2911" i="15"/>
  <c r="M2911" i="15" s="1"/>
  <c r="N2911" i="15" s="1"/>
  <c r="G2923" i="15"/>
  <c r="G2927" i="15"/>
  <c r="G2931" i="15"/>
  <c r="G2939" i="15"/>
  <c r="G2943" i="15"/>
  <c r="G2955" i="15"/>
  <c r="G2959" i="15"/>
  <c r="M2959" i="15" s="1"/>
  <c r="N2959" i="15" s="1"/>
  <c r="G2971" i="15"/>
  <c r="M2971" i="15" s="1"/>
  <c r="N2971" i="15" s="1"/>
  <c r="G2975" i="15"/>
  <c r="M2975" i="15" s="1"/>
  <c r="N2975" i="15" s="1"/>
  <c r="G2987" i="15"/>
  <c r="G2991" i="15"/>
  <c r="G3003" i="15"/>
  <c r="G3007" i="15"/>
  <c r="M3007" i="15" s="1"/>
  <c r="N3007" i="15" s="1"/>
  <c r="G3011" i="15"/>
  <c r="G3019" i="15"/>
  <c r="G3023" i="15"/>
  <c r="M3023" i="15" s="1"/>
  <c r="N3023" i="15" s="1"/>
  <c r="G3039" i="15"/>
  <c r="G3043" i="15"/>
  <c r="M3043" i="15" s="1"/>
  <c r="N3043" i="15" s="1"/>
  <c r="G3051" i="15"/>
  <c r="M3051" i="15" s="1"/>
  <c r="N3051" i="15" s="1"/>
  <c r="G3055" i="15"/>
  <c r="M3055" i="15" s="1"/>
  <c r="N3055" i="15" s="1"/>
  <c r="G3067" i="15"/>
  <c r="G3071" i="15"/>
  <c r="G3075" i="15"/>
  <c r="M3075" i="15" s="1"/>
  <c r="N3075" i="15" s="1"/>
  <c r="G3083" i="15"/>
  <c r="M3083" i="15" s="1"/>
  <c r="N3083" i="15" s="1"/>
  <c r="G3087" i="15"/>
  <c r="G3103" i="15"/>
  <c r="M3103" i="15" s="1"/>
  <c r="N3103" i="15" s="1"/>
  <c r="G3115" i="15"/>
  <c r="G3119" i="15"/>
  <c r="M3119" i="15" s="1"/>
  <c r="N3119" i="15" s="1"/>
  <c r="G3131" i="15"/>
  <c r="M3131" i="15" s="1"/>
  <c r="N3131" i="15" s="1"/>
  <c r="G3135" i="15"/>
  <c r="G3147" i="15"/>
  <c r="G3151" i="15"/>
  <c r="M3151" i="15" s="1"/>
  <c r="N3151" i="15" s="1"/>
  <c r="G3155" i="15"/>
  <c r="G3167" i="15"/>
  <c r="G3179" i="15"/>
  <c r="G3183" i="15"/>
  <c r="M3183" i="15" s="1"/>
  <c r="N3183" i="15" s="1"/>
  <c r="G3187" i="15"/>
  <c r="M3187" i="15" s="1"/>
  <c r="N3187" i="15" s="1"/>
  <c r="G3195" i="15"/>
  <c r="M3195" i="15" s="1"/>
  <c r="N3195" i="15" s="1"/>
  <c r="G3211" i="15"/>
  <c r="G3215" i="15"/>
  <c r="M3215" i="15" s="1"/>
  <c r="N3215" i="15" s="1"/>
  <c r="G3231" i="15"/>
  <c r="G3243" i="15"/>
  <c r="M3243" i="15" s="1"/>
  <c r="N3243" i="15" s="1"/>
  <c r="G3247" i="15"/>
  <c r="G3259" i="15"/>
  <c r="G3263" i="15"/>
  <c r="G3275" i="15"/>
  <c r="G3279" i="15"/>
  <c r="G3295" i="15"/>
  <c r="M3295" i="15" s="1"/>
  <c r="N3295" i="15" s="1"/>
  <c r="G3307" i="15"/>
  <c r="M3307" i="15" s="1"/>
  <c r="N3307" i="15" s="1"/>
  <c r="G3311" i="15"/>
  <c r="M3311" i="15" s="1"/>
  <c r="N3311" i="15" s="1"/>
  <c r="G3323" i="15"/>
  <c r="M3323" i="15" s="1"/>
  <c r="N3323" i="15" s="1"/>
  <c r="G3327" i="15"/>
  <c r="G3339" i="15"/>
  <c r="G3343" i="15"/>
  <c r="G3355" i="15"/>
  <c r="G3359" i="15"/>
  <c r="G3371" i="15"/>
  <c r="M3371" i="15" s="1"/>
  <c r="N3371" i="15" s="1"/>
  <c r="G3375" i="15"/>
  <c r="M3375" i="15" s="1"/>
  <c r="N3375" i="15" s="1"/>
  <c r="G3387" i="15"/>
  <c r="G3391" i="15"/>
  <c r="G3403" i="15"/>
  <c r="G3407" i="15"/>
  <c r="M3407" i="15" s="1"/>
  <c r="N3407" i="15" s="1"/>
  <c r="G3423" i="15"/>
  <c r="G3435" i="15"/>
  <c r="G3439" i="15"/>
  <c r="M3439" i="15" s="1"/>
  <c r="N3439" i="15" s="1"/>
  <c r="G3451" i="15"/>
  <c r="G3455" i="15"/>
  <c r="M3455" i="15" s="1"/>
  <c r="N3455" i="15" s="1"/>
  <c r="G3467" i="15"/>
  <c r="G3471" i="15"/>
  <c r="G3487" i="15"/>
  <c r="M3487" i="15" s="1"/>
  <c r="N3487" i="15" s="1"/>
  <c r="G3499" i="15"/>
  <c r="G3503" i="15"/>
  <c r="M3503" i="15" s="1"/>
  <c r="N3503" i="15" s="1"/>
  <c r="G3515" i="15"/>
  <c r="G3519" i="15"/>
  <c r="G3531" i="15"/>
  <c r="M3531" i="15" s="1"/>
  <c r="N3531" i="15" s="1"/>
  <c r="G3535" i="15"/>
  <c r="G3551" i="15"/>
  <c r="G3563" i="15"/>
  <c r="G3567" i="15"/>
  <c r="M3567" i="15" s="1"/>
  <c r="N3567" i="15" s="1"/>
  <c r="G3579" i="15"/>
  <c r="G3583" i="15"/>
  <c r="G3595" i="15"/>
  <c r="G3599" i="15"/>
  <c r="M3599" i="15" s="1"/>
  <c r="N3599" i="15" s="1"/>
  <c r="G3615" i="15"/>
  <c r="M3615" i="15" s="1"/>
  <c r="N3615" i="15" s="1"/>
  <c r="G3627" i="15"/>
  <c r="M3627" i="15" s="1"/>
  <c r="N3627" i="15" s="1"/>
  <c r="G3631" i="15"/>
  <c r="M3631" i="15" s="1"/>
  <c r="N3631" i="15" s="1"/>
  <c r="G3643" i="15"/>
  <c r="G3647" i="15"/>
  <c r="G3659" i="15"/>
  <c r="G3663" i="15"/>
  <c r="M3663" i="15" s="1"/>
  <c r="N3663" i="15" s="1"/>
  <c r="G3675" i="15"/>
  <c r="G3679" i="15"/>
  <c r="G3691" i="15"/>
  <c r="M3691" i="15" s="1"/>
  <c r="N3691" i="15" s="1"/>
  <c r="G3695" i="15"/>
  <c r="M3695" i="15" s="1"/>
  <c r="N3695" i="15" s="1"/>
  <c r="G3699" i="15"/>
  <c r="G3707" i="15"/>
  <c r="G3711" i="15"/>
  <c r="G3723" i="15"/>
  <c r="G3727" i="15"/>
  <c r="G3731" i="15"/>
  <c r="M3731" i="15" s="1"/>
  <c r="N3731" i="15" s="1"/>
  <c r="G3739" i="15"/>
  <c r="M3739" i="15" s="1"/>
  <c r="N3739" i="15" s="1"/>
  <c r="G3743" i="15"/>
  <c r="G3755" i="15"/>
  <c r="M3755" i="15" s="1"/>
  <c r="N3755" i="15" s="1"/>
  <c r="G3759" i="15"/>
  <c r="M3759" i="15" s="1"/>
  <c r="N3759" i="15" s="1"/>
  <c r="G3763" i="15"/>
  <c r="M3763" i="15" s="1"/>
  <c r="N3763" i="15" s="1"/>
  <c r="G3771" i="15"/>
  <c r="M3771" i="15" s="1"/>
  <c r="N3771" i="15" s="1"/>
  <c r="G3775" i="15"/>
  <c r="G3787" i="15"/>
  <c r="G3791" i="15"/>
  <c r="G3803" i="15"/>
  <c r="M3803" i="15" s="1"/>
  <c r="N3803" i="15" s="1"/>
  <c r="G3807" i="15"/>
  <c r="M3807" i="15" s="1"/>
  <c r="N3807" i="15" s="1"/>
  <c r="G3811" i="15"/>
  <c r="G3819" i="15"/>
  <c r="G3823" i="15"/>
  <c r="G3835" i="15"/>
  <c r="M3835" i="15" s="1"/>
  <c r="N3835" i="15" s="1"/>
  <c r="G3839" i="15"/>
  <c r="G3851" i="15"/>
  <c r="G3855" i="15"/>
  <c r="M3855" i="15" s="1"/>
  <c r="N3855" i="15" s="1"/>
  <c r="G3867" i="15"/>
  <c r="G3871" i="15"/>
  <c r="G3883" i="15"/>
  <c r="G3887" i="15"/>
  <c r="M3887" i="15" s="1"/>
  <c r="N3887" i="15" s="1"/>
  <c r="G3891" i="15"/>
  <c r="G3899" i="15"/>
  <c r="G3903" i="15"/>
  <c r="G3915" i="15"/>
  <c r="G3919" i="15"/>
  <c r="G3931" i="15"/>
  <c r="G3947" i="15"/>
  <c r="G3951" i="15"/>
  <c r="G3963" i="15"/>
  <c r="G3967" i="15"/>
  <c r="G3979" i="15"/>
  <c r="G3983" i="15"/>
  <c r="M3983" i="15" s="1"/>
  <c r="N3983" i="15" s="1"/>
  <c r="G3995" i="15"/>
  <c r="G3999" i="15"/>
  <c r="G4011" i="15"/>
  <c r="G4015" i="15"/>
  <c r="G4027" i="15"/>
  <c r="G4031" i="15"/>
  <c r="G4035" i="15"/>
  <c r="M4035" i="15" s="1"/>
  <c r="N4035" i="15" s="1"/>
  <c r="G4043" i="15"/>
  <c r="M4043" i="15" s="1"/>
  <c r="N4043" i="15" s="1"/>
  <c r="G4047" i="15"/>
  <c r="G4059" i="15"/>
  <c r="G4063" i="15"/>
  <c r="M4063" i="15" s="1"/>
  <c r="N4063" i="15" s="1"/>
  <c r="G4067" i="15"/>
  <c r="G4075" i="15"/>
  <c r="G4079" i="15"/>
  <c r="G4091" i="15"/>
  <c r="G4095" i="15"/>
  <c r="G4107" i="15"/>
  <c r="M4107" i="15" s="1"/>
  <c r="N4107" i="15" s="1"/>
  <c r="G4111" i="15"/>
  <c r="M4111" i="15" s="1"/>
  <c r="N4111" i="15" s="1"/>
  <c r="G4123" i="15"/>
  <c r="G4127" i="15"/>
  <c r="M4127" i="15" s="1"/>
  <c r="N4127" i="15" s="1"/>
  <c r="G4131" i="15"/>
  <c r="G4139" i="15"/>
  <c r="G4143" i="15"/>
  <c r="G4147" i="15"/>
  <c r="M4147" i="15" s="1"/>
  <c r="N4147" i="15" s="1"/>
  <c r="G4155" i="15"/>
  <c r="G4159" i="15"/>
  <c r="G4163" i="15"/>
  <c r="M4163" i="15" s="1"/>
  <c r="N4163" i="15" s="1"/>
  <c r="G4171" i="15"/>
  <c r="G4175" i="15"/>
  <c r="G4179" i="15"/>
  <c r="G4187" i="15"/>
  <c r="G4191" i="15"/>
  <c r="G4203" i="15"/>
  <c r="G4207" i="15"/>
  <c r="G4211" i="15"/>
  <c r="M4211" i="15" s="1"/>
  <c r="N4211" i="15" s="1"/>
  <c r="G4219" i="15"/>
  <c r="G4223" i="15"/>
  <c r="G4227" i="15"/>
  <c r="M4227" i="15" s="1"/>
  <c r="N4227" i="15" s="1"/>
  <c r="G4235" i="15"/>
  <c r="G4239" i="15"/>
  <c r="G4243" i="15"/>
  <c r="G4251" i="15"/>
  <c r="M4251" i="15" s="1"/>
  <c r="N4251" i="15" s="1"/>
  <c r="G4255" i="15"/>
  <c r="M4255" i="15" s="1"/>
  <c r="N4255" i="15" s="1"/>
  <c r="G4259" i="15"/>
  <c r="G4267" i="15"/>
  <c r="G4271" i="15"/>
  <c r="G4275" i="15"/>
  <c r="G4283" i="15"/>
  <c r="M4283" i="15" s="1"/>
  <c r="N4283" i="15" s="1"/>
  <c r="G4287" i="15"/>
  <c r="G4291" i="15"/>
  <c r="G4299" i="15"/>
  <c r="G4303" i="15"/>
  <c r="M4303" i="15" s="1"/>
  <c r="N4303" i="15" s="1"/>
  <c r="G4307" i="15"/>
  <c r="G4315" i="15"/>
  <c r="G4319" i="15"/>
  <c r="G4331" i="15"/>
  <c r="G4335" i="15"/>
  <c r="M4335" i="15" s="1"/>
  <c r="N4335" i="15" s="1"/>
  <c r="G4339" i="15"/>
  <c r="G4351" i="15"/>
  <c r="M4351" i="15" s="1"/>
  <c r="N4351" i="15" s="1"/>
  <c r="G4355" i="15"/>
  <c r="M4355" i="15" s="1"/>
  <c r="N4355" i="15" s="1"/>
  <c r="G4363" i="15"/>
  <c r="G4367" i="15"/>
  <c r="G4371" i="15"/>
  <c r="M4371" i="15" s="1"/>
  <c r="N4371" i="15" s="1"/>
  <c r="G4383" i="15"/>
  <c r="G4387" i="15"/>
  <c r="G4395" i="15"/>
  <c r="M4395" i="15" s="1"/>
  <c r="N4395" i="15" s="1"/>
  <c r="G4399" i="15"/>
  <c r="G4403" i="15"/>
  <c r="M4403" i="15" s="1"/>
  <c r="N4403" i="15" s="1"/>
  <c r="G4415" i="15"/>
  <c r="G4419" i="15"/>
  <c r="M4419" i="15" s="1"/>
  <c r="N4419" i="15" s="1"/>
  <c r="G4427" i="15"/>
  <c r="M4427" i="15" s="1"/>
  <c r="N4427" i="15" s="1"/>
  <c r="G4431" i="15"/>
  <c r="G4435" i="15"/>
  <c r="M4435" i="15" s="1"/>
  <c r="N4435" i="15" s="1"/>
  <c r="G4447" i="15"/>
  <c r="G4451" i="15"/>
  <c r="G4459" i="15"/>
  <c r="G4463" i="15"/>
  <c r="G4479" i="15"/>
  <c r="G4491" i="15"/>
  <c r="G4495" i="15"/>
  <c r="G4499" i="15"/>
  <c r="G4511" i="15"/>
  <c r="M4511" i="15" s="1"/>
  <c r="N4511" i="15" s="1"/>
  <c r="G4523" i="15"/>
  <c r="G4527" i="15"/>
  <c r="G4531" i="15"/>
  <c r="G4543" i="15"/>
  <c r="G4555" i="15"/>
  <c r="M4555" i="15" s="1"/>
  <c r="N4555" i="15" s="1"/>
  <c r="G4559" i="15"/>
  <c r="M4559" i="15" s="1"/>
  <c r="N4559" i="15" s="1"/>
  <c r="G4563" i="15"/>
  <c r="M4563" i="15" s="1"/>
  <c r="N4563" i="15" s="1"/>
  <c r="G4575" i="15"/>
  <c r="M4575" i="15" s="1"/>
  <c r="N4575" i="15" s="1"/>
  <c r="G4587" i="15"/>
  <c r="G4591" i="15"/>
  <c r="M4591" i="15" s="1"/>
  <c r="N4591" i="15" s="1"/>
  <c r="G4595" i="15"/>
  <c r="M4595" i="15" s="1"/>
  <c r="N4595" i="15" s="1"/>
  <c r="G4607" i="15"/>
  <c r="G4611" i="15"/>
  <c r="M4611" i="15" s="1"/>
  <c r="N4611" i="15" s="1"/>
  <c r="G4619" i="15"/>
  <c r="M4619" i="15" s="1"/>
  <c r="N4619" i="15" s="1"/>
  <c r="G4623" i="15"/>
  <c r="M4623" i="15" s="1"/>
  <c r="N4623" i="15" s="1"/>
  <c r="G4627" i="15"/>
  <c r="G4639" i="15"/>
  <c r="G4651" i="15"/>
  <c r="G4655" i="15"/>
  <c r="M4655" i="15" s="1"/>
  <c r="N4655" i="15" s="1"/>
  <c r="G4659" i="15"/>
  <c r="G4671" i="15"/>
  <c r="M4671" i="15" s="1"/>
  <c r="N4671" i="15" s="1"/>
  <c r="G4683" i="15"/>
  <c r="M4683" i="15" s="1"/>
  <c r="N4683" i="15" s="1"/>
  <c r="G4687" i="15"/>
  <c r="M4687" i="15" s="1"/>
  <c r="N4687" i="15" s="1"/>
  <c r="G4691" i="15"/>
  <c r="G4703" i="15"/>
  <c r="G4715" i="15"/>
  <c r="M4715" i="15" s="1"/>
  <c r="N4715" i="15" s="1"/>
  <c r="G4719" i="15"/>
  <c r="G4723" i="15"/>
  <c r="M4723" i="15" s="1"/>
  <c r="N4723" i="15" s="1"/>
  <c r="G4735" i="15"/>
  <c r="G4747" i="15"/>
  <c r="G4751" i="15"/>
  <c r="G4755" i="15"/>
  <c r="G4767" i="15"/>
  <c r="G4779" i="15"/>
  <c r="G4783" i="15"/>
  <c r="G4787" i="15"/>
  <c r="G4799" i="15"/>
  <c r="G4811" i="15"/>
  <c r="G4815" i="15"/>
  <c r="M4815" i="15" s="1"/>
  <c r="N4815" i="15" s="1"/>
  <c r="G4819" i="15"/>
  <c r="M4819" i="15" s="1"/>
  <c r="N4819" i="15" s="1"/>
  <c r="G4831" i="15"/>
  <c r="G4843" i="15"/>
  <c r="G4847" i="15"/>
  <c r="M4847" i="15" s="1"/>
  <c r="N4847" i="15" s="1"/>
  <c r="G4851" i="15"/>
  <c r="G4863" i="15"/>
  <c r="G4875" i="15"/>
  <c r="G4879" i="15"/>
  <c r="G4883" i="15"/>
  <c r="G4895" i="15"/>
  <c r="M4895" i="15" s="1"/>
  <c r="N4895" i="15" s="1"/>
  <c r="G4907" i="15"/>
  <c r="G4911" i="15"/>
  <c r="M4911" i="15" s="1"/>
  <c r="N4911" i="15" s="1"/>
  <c r="G4915" i="15"/>
  <c r="G4923" i="15"/>
  <c r="G4927" i="15"/>
  <c r="G4939" i="15"/>
  <c r="G4943" i="15"/>
  <c r="G4955" i="15"/>
  <c r="G4959" i="15"/>
  <c r="G4971" i="15"/>
  <c r="G4975" i="15"/>
  <c r="G4979" i="15"/>
  <c r="G4987" i="15"/>
  <c r="G4991" i="15"/>
  <c r="M4991" i="15" s="1"/>
  <c r="N4991" i="15" s="1"/>
  <c r="G908" i="15"/>
  <c r="G916" i="15"/>
  <c r="M916" i="15" s="1"/>
  <c r="N916" i="15" s="1"/>
  <c r="G920" i="15"/>
  <c r="G928" i="15"/>
  <c r="G932" i="15"/>
  <c r="G944" i="15"/>
  <c r="G948" i="15"/>
  <c r="G952" i="15"/>
  <c r="G960" i="15"/>
  <c r="G964" i="15"/>
  <c r="M964" i="15" s="1"/>
  <c r="N964" i="15" s="1"/>
  <c r="G976" i="15"/>
  <c r="M976" i="15" s="1"/>
  <c r="N976" i="15" s="1"/>
  <c r="G980" i="15"/>
  <c r="G984" i="15"/>
  <c r="G996" i="15"/>
  <c r="G1000" i="15"/>
  <c r="M1000" i="15" s="1"/>
  <c r="N1000" i="15" s="1"/>
  <c r="G1016" i="15"/>
  <c r="G1024" i="15"/>
  <c r="M1024" i="15" s="1"/>
  <c r="N1024" i="15" s="1"/>
  <c r="G1028" i="15"/>
  <c r="G1040" i="15"/>
  <c r="M1040" i="15" s="1"/>
  <c r="N1040" i="15" s="1"/>
  <c r="G1044" i="15"/>
  <c r="M1044" i="15" s="1"/>
  <c r="N1044" i="15" s="1"/>
  <c r="G1056" i="15"/>
  <c r="G1060" i="15"/>
  <c r="M1060" i="15" s="1"/>
  <c r="N1060" i="15" s="1"/>
  <c r="G1064" i="15"/>
  <c r="G1076" i="15"/>
  <c r="G1080" i="15"/>
  <c r="G1092" i="15"/>
  <c r="G1096" i="15"/>
  <c r="G1100" i="15"/>
  <c r="G1108" i="15"/>
  <c r="G1112" i="15"/>
  <c r="G1124" i="15"/>
  <c r="M1124" i="15" s="1"/>
  <c r="N1124" i="15" s="1"/>
  <c r="G1128" i="15"/>
  <c r="G1132" i="15"/>
  <c r="G1140" i="15"/>
  <c r="G1144" i="15"/>
  <c r="G1156" i="15"/>
  <c r="G1160" i="15"/>
  <c r="M1160" i="15" s="1"/>
  <c r="N1160" i="15" s="1"/>
  <c r="G1164" i="15"/>
  <c r="G1172" i="15"/>
  <c r="M1172" i="15" s="1"/>
  <c r="N1172" i="15" s="1"/>
  <c r="G1176" i="15"/>
  <c r="G1188" i="15"/>
  <c r="G1192" i="15"/>
  <c r="G1196" i="15"/>
  <c r="M1196" i="15" s="1"/>
  <c r="N1196" i="15" s="1"/>
  <c r="G1204" i="15"/>
  <c r="G1208" i="15"/>
  <c r="G1220" i="15"/>
  <c r="G1224" i="15"/>
  <c r="G1228" i="15"/>
  <c r="G1236" i="15"/>
  <c r="M1236" i="15" s="1"/>
  <c r="N1236" i="15" s="1"/>
  <c r="G1240" i="15"/>
  <c r="G1252" i="15"/>
  <c r="G1256" i="15"/>
  <c r="M1256" i="15" s="1"/>
  <c r="N1256" i="15" s="1"/>
  <c r="G1260" i="15"/>
  <c r="G1268" i="15"/>
  <c r="M1268" i="15" s="1"/>
  <c r="N1268" i="15" s="1"/>
  <c r="G1272" i="15"/>
  <c r="G1284" i="15"/>
  <c r="G1288" i="15"/>
  <c r="G1292" i="15"/>
  <c r="G1300" i="15"/>
  <c r="M1300" i="15" s="1"/>
  <c r="N1300" i="15" s="1"/>
  <c r="G1304" i="15"/>
  <c r="M1304" i="15" s="1"/>
  <c r="N1304" i="15" s="1"/>
  <c r="G1316" i="15"/>
  <c r="M1316" i="15" s="1"/>
  <c r="N1316" i="15" s="1"/>
  <c r="G1320" i="15"/>
  <c r="G1324" i="15"/>
  <c r="M1324" i="15" s="1"/>
  <c r="N1324" i="15" s="1"/>
  <c r="G1332" i="15"/>
  <c r="G1336" i="15"/>
  <c r="G1348" i="15"/>
  <c r="M1348" i="15" s="1"/>
  <c r="N1348" i="15" s="1"/>
  <c r="G1352" i="15"/>
  <c r="M1352" i="15" s="1"/>
  <c r="N1352" i="15" s="1"/>
  <c r="G1356" i="15"/>
  <c r="G1364" i="15"/>
  <c r="G1368" i="15"/>
  <c r="G1380" i="15"/>
  <c r="M1380" i="15" s="1"/>
  <c r="N1380" i="15" s="1"/>
  <c r="G1384" i="15"/>
  <c r="M1384" i="15" s="1"/>
  <c r="N1384" i="15" s="1"/>
  <c r="G1388" i="15"/>
  <c r="G1396" i="15"/>
  <c r="G1400" i="15"/>
  <c r="G1412" i="15"/>
  <c r="G1416" i="15"/>
  <c r="M1416" i="15" s="1"/>
  <c r="N1416" i="15" s="1"/>
  <c r="G1420" i="15"/>
  <c r="M1420" i="15" s="1"/>
  <c r="N1420" i="15" s="1"/>
  <c r="G1428" i="15"/>
  <c r="G1432" i="15"/>
  <c r="G1444" i="15"/>
  <c r="G1448" i="15"/>
  <c r="G1452" i="15"/>
  <c r="M1452" i="15" s="1"/>
  <c r="N1452" i="15" s="1"/>
  <c r="G1460" i="15"/>
  <c r="G1464" i="15"/>
  <c r="G1476" i="15"/>
  <c r="G1480" i="15"/>
  <c r="G1484" i="15"/>
  <c r="G1492" i="15"/>
  <c r="G1496" i="15"/>
  <c r="G1508" i="15"/>
  <c r="M1508" i="15" s="1"/>
  <c r="N1508" i="15" s="1"/>
  <c r="G1512" i="15"/>
  <c r="G1516" i="15"/>
  <c r="M1516" i="15" s="1"/>
  <c r="N1516" i="15" s="1"/>
  <c r="G1524" i="15"/>
  <c r="M1524" i="15" s="1"/>
  <c r="N1524" i="15" s="1"/>
  <c r="G1528" i="15"/>
  <c r="G1540" i="15"/>
  <c r="M1540" i="15" s="1"/>
  <c r="N1540" i="15" s="1"/>
  <c r="G1544" i="15"/>
  <c r="G1548" i="15"/>
  <c r="M1548" i="15" s="1"/>
  <c r="N1548" i="15" s="1"/>
  <c r="G1556" i="15"/>
  <c r="G1560" i="15"/>
  <c r="G1572" i="15"/>
  <c r="M1572" i="15" s="1"/>
  <c r="N1572" i="15" s="1"/>
  <c r="G1576" i="15"/>
  <c r="G1580" i="15"/>
  <c r="G1588" i="15"/>
  <c r="M1588" i="15" s="1"/>
  <c r="N1588" i="15" s="1"/>
  <c r="G1592" i="15"/>
  <c r="M1592" i="15" s="1"/>
  <c r="N1592" i="15" s="1"/>
  <c r="G1596" i="15"/>
  <c r="G1604" i="15"/>
  <c r="G1608" i="15"/>
  <c r="G1612" i="15"/>
  <c r="G1624" i="15"/>
  <c r="G1636" i="15"/>
  <c r="G1640" i="15"/>
  <c r="G1644" i="15"/>
  <c r="M1644" i="15" s="1"/>
  <c r="N1644" i="15" s="1"/>
  <c r="G1656" i="15"/>
  <c r="G1668" i="15"/>
  <c r="M1668" i="15" s="1"/>
  <c r="N1668" i="15" s="1"/>
  <c r="G1672" i="15"/>
  <c r="G1676" i="15"/>
  <c r="G1688" i="15"/>
  <c r="G1692" i="15"/>
  <c r="G1704" i="15"/>
  <c r="G1708" i="15"/>
  <c r="G1712" i="15"/>
  <c r="G1720" i="15"/>
  <c r="G1724" i="15"/>
  <c r="G1736" i="15"/>
  <c r="G1740" i="15"/>
  <c r="G1744" i="15"/>
  <c r="M1744" i="15" s="1"/>
  <c r="N1744" i="15" s="1"/>
  <c r="G1752" i="15"/>
  <c r="G1756" i="15"/>
  <c r="G1768" i="15"/>
  <c r="G1772" i="15"/>
  <c r="G1776" i="15"/>
  <c r="G1784" i="15"/>
  <c r="G1788" i="15"/>
  <c r="G1800" i="15"/>
  <c r="M1800" i="15" s="1"/>
  <c r="N1800" i="15" s="1"/>
  <c r="G1804" i="15"/>
  <c r="G1808" i="15"/>
  <c r="G1816" i="15"/>
  <c r="G1820" i="15"/>
  <c r="G1832" i="15"/>
  <c r="G1836" i="15"/>
  <c r="G1840" i="15"/>
  <c r="G1848" i="15"/>
  <c r="M1848" i="15" s="1"/>
  <c r="N1848" i="15" s="1"/>
  <c r="G1852" i="15"/>
  <c r="G1864" i="15"/>
  <c r="G1868" i="15"/>
  <c r="G1872" i="15"/>
  <c r="G1880" i="15"/>
  <c r="G1884" i="15"/>
  <c r="G1896" i="15"/>
  <c r="M1896" i="15" s="1"/>
  <c r="N1896" i="15" s="1"/>
  <c r="G1900" i="15"/>
  <c r="G1904" i="15"/>
  <c r="G1912" i="15"/>
  <c r="G1916" i="15"/>
  <c r="G1920" i="15"/>
  <c r="G1928" i="15"/>
  <c r="M1928" i="15" s="1"/>
  <c r="N1928" i="15" s="1"/>
  <c r="G1932" i="15"/>
  <c r="M1932" i="15" s="1"/>
  <c r="N1932" i="15" s="1"/>
  <c r="G1936" i="15"/>
  <c r="G1944" i="15"/>
  <c r="G1948" i="15"/>
  <c r="G1952" i="15"/>
  <c r="G1960" i="15"/>
  <c r="G1964" i="15"/>
  <c r="G1968" i="15"/>
  <c r="G1976" i="15"/>
  <c r="M1976" i="15" s="1"/>
  <c r="N1976" i="15" s="1"/>
  <c r="G1980" i="15"/>
  <c r="G1992" i="15"/>
  <c r="G1996" i="15"/>
  <c r="G2000" i="15"/>
  <c r="G2008" i="15"/>
  <c r="G2012" i="15"/>
  <c r="M2012" i="15" s="1"/>
  <c r="N2012" i="15" s="1"/>
  <c r="G2024" i="15"/>
  <c r="G2028" i="15"/>
  <c r="M2028" i="15" s="1"/>
  <c r="N2028" i="15" s="1"/>
  <c r="G2032" i="15"/>
  <c r="M2032" i="15" s="1"/>
  <c r="N2032" i="15" s="1"/>
  <c r="G2040" i="15"/>
  <c r="G2044" i="15"/>
  <c r="M2044" i="15" s="1"/>
  <c r="N2044" i="15" s="1"/>
  <c r="G2056" i="15"/>
  <c r="G2060" i="15"/>
  <c r="G2064" i="15"/>
  <c r="G2072" i="15"/>
  <c r="G2076" i="15"/>
  <c r="G2088" i="15"/>
  <c r="M2088" i="15" s="1"/>
  <c r="N2088" i="15" s="1"/>
  <c r="G2092" i="15"/>
  <c r="M2092" i="15" s="1"/>
  <c r="N2092" i="15" s="1"/>
  <c r="G2096" i="15"/>
  <c r="G2104" i="15"/>
  <c r="G2112" i="15"/>
  <c r="G2128" i="15"/>
  <c r="M2128" i="15" s="1"/>
  <c r="N2128" i="15" s="1"/>
  <c r="G2132" i="15"/>
  <c r="G2136" i="15"/>
  <c r="M2136" i="15" s="1"/>
  <c r="N2136" i="15" s="1"/>
  <c r="G2144" i="15"/>
  <c r="G2148" i="15"/>
  <c r="G2156" i="15"/>
  <c r="G2164" i="15"/>
  <c r="M2164" i="15" s="1"/>
  <c r="N2164" i="15" s="1"/>
  <c r="G2168" i="15"/>
  <c r="M2168" i="15" s="1"/>
  <c r="N2168" i="15" s="1"/>
  <c r="G2172" i="15"/>
  <c r="G2180" i="15"/>
  <c r="G2184" i="15"/>
  <c r="G2188" i="15"/>
  <c r="G2196" i="15"/>
  <c r="G2200" i="15"/>
  <c r="G2204" i="15"/>
  <c r="G2216" i="15"/>
  <c r="M2216" i="15" s="1"/>
  <c r="N2216" i="15" s="1"/>
  <c r="G2220" i="15"/>
  <c r="M2220" i="15" s="1"/>
  <c r="N2220" i="15" s="1"/>
  <c r="G2228" i="15"/>
  <c r="G2232" i="15"/>
  <c r="G2248" i="15"/>
  <c r="G2260" i="15"/>
  <c r="M2260" i="15" s="1"/>
  <c r="N2260" i="15" s="1"/>
  <c r="G2264" i="15"/>
  <c r="G2276" i="15"/>
  <c r="G2280" i="15"/>
  <c r="G2296" i="15"/>
  <c r="G2300" i="15"/>
  <c r="M2300" i="15" s="1"/>
  <c r="N2300" i="15" s="1"/>
  <c r="G2312" i="15"/>
  <c r="G2316" i="15"/>
  <c r="M2316" i="15" s="1"/>
  <c r="N2316" i="15" s="1"/>
  <c r="G2328" i="15"/>
  <c r="G2332" i="15"/>
  <c r="G2344" i="15"/>
  <c r="G2348" i="15"/>
  <c r="G2360" i="15"/>
  <c r="M2360" i="15" s="1"/>
  <c r="N2360" i="15" s="1"/>
  <c r="G2364" i="15"/>
  <c r="M2364" i="15" s="1"/>
  <c r="N2364" i="15" s="1"/>
  <c r="G2376" i="15"/>
  <c r="G2380" i="15"/>
  <c r="G2392" i="15"/>
  <c r="G2396" i="15"/>
  <c r="G2400" i="15"/>
  <c r="M2400" i="15" s="1"/>
  <c r="N2400" i="15" s="1"/>
  <c r="G2412" i="15"/>
  <c r="G2416" i="15"/>
  <c r="G2420" i="15"/>
  <c r="M2420" i="15" s="1"/>
  <c r="N2420" i="15" s="1"/>
  <c r="G2428" i="15"/>
  <c r="G2432" i="15"/>
  <c r="M2432" i="15" s="1"/>
  <c r="N2432" i="15" s="1"/>
  <c r="G2436" i="15"/>
  <c r="G2444" i="15"/>
  <c r="G2448" i="15"/>
  <c r="M2448" i="15" s="1"/>
  <c r="N2448" i="15" s="1"/>
  <c r="G2460" i="15"/>
  <c r="M2460" i="15" s="1"/>
  <c r="N2460" i="15" s="1"/>
  <c r="G2464" i="15"/>
  <c r="G2476" i="15"/>
  <c r="G2480" i="15"/>
  <c r="M2480" i="15" s="1"/>
  <c r="N2480" i="15" s="1"/>
  <c r="G2492" i="15"/>
  <c r="G2496" i="15"/>
  <c r="G2500" i="15"/>
  <c r="G2508" i="15"/>
  <c r="G2512" i="15"/>
  <c r="G2524" i="15"/>
  <c r="M2524" i="15" s="1"/>
  <c r="N2524" i="15" s="1"/>
  <c r="G2528" i="15"/>
  <c r="G2540" i="15"/>
  <c r="G2544" i="15"/>
  <c r="G2556" i="15"/>
  <c r="M2556" i="15" s="1"/>
  <c r="N2556" i="15" s="1"/>
  <c r="G2560" i="15"/>
  <c r="G2572" i="15"/>
  <c r="M2572" i="15" s="1"/>
  <c r="N2572" i="15" s="1"/>
  <c r="G2576" i="15"/>
  <c r="M2576" i="15" s="1"/>
  <c r="N2576" i="15" s="1"/>
  <c r="G2588" i="15"/>
  <c r="M2588" i="15" s="1"/>
  <c r="N2588" i="15" s="1"/>
  <c r="G2592" i="15"/>
  <c r="G2604" i="15"/>
  <c r="M2604" i="15" s="1"/>
  <c r="N2604" i="15" s="1"/>
  <c r="G2608" i="15"/>
  <c r="G2620" i="15"/>
  <c r="G2624" i="15"/>
  <c r="M2624" i="15" s="1"/>
  <c r="N2624" i="15" s="1"/>
  <c r="G2628" i="15"/>
  <c r="M2628" i="15" s="1"/>
  <c r="N2628" i="15" s="1"/>
  <c r="G2636" i="15"/>
  <c r="G2640" i="15"/>
  <c r="G2652" i="15"/>
  <c r="G2656" i="15"/>
  <c r="G2668" i="15"/>
  <c r="M2668" i="15" s="1"/>
  <c r="N2668" i="15" s="1"/>
  <c r="G2672" i="15"/>
  <c r="G2684" i="15"/>
  <c r="G2688" i="15"/>
  <c r="G2692" i="15"/>
  <c r="M2692" i="15" s="1"/>
  <c r="N2692" i="15" s="1"/>
  <c r="G2700" i="15"/>
  <c r="G2704" i="15"/>
  <c r="M2704" i="15" s="1"/>
  <c r="N2704" i="15" s="1"/>
  <c r="G2716" i="15"/>
  <c r="M2716" i="15" s="1"/>
  <c r="N2716" i="15" s="1"/>
  <c r="G2720" i="15"/>
  <c r="G2732" i="15"/>
  <c r="G2736" i="15"/>
  <c r="G2748" i="15"/>
  <c r="G2752" i="15"/>
  <c r="G2756" i="15"/>
  <c r="M2756" i="15" s="1"/>
  <c r="N2756" i="15" s="1"/>
  <c r="G2768" i="15"/>
  <c r="M2768" i="15" s="1"/>
  <c r="N2768" i="15" s="1"/>
  <c r="G2780" i="15"/>
  <c r="G2784" i="15"/>
  <c r="M2784" i="15" s="1"/>
  <c r="N2784" i="15" s="1"/>
  <c r="G2796" i="15"/>
  <c r="G2800" i="15"/>
  <c r="M2800" i="15" s="1"/>
  <c r="N2800" i="15" s="1"/>
  <c r="G2812" i="15"/>
  <c r="G2816" i="15"/>
  <c r="M2816" i="15" s="1"/>
  <c r="N2816" i="15" s="1"/>
  <c r="G2832" i="15"/>
  <c r="M2832" i="15" s="1"/>
  <c r="N2832" i="15" s="1"/>
  <c r="G2836" i="15"/>
  <c r="G2848" i="15"/>
  <c r="G2852" i="15"/>
  <c r="M2852" i="15" s="1"/>
  <c r="N2852" i="15" s="1"/>
  <c r="G2860" i="15"/>
  <c r="M2860" i="15" s="1"/>
  <c r="N2860" i="15" s="1"/>
  <c r="G2868" i="15"/>
  <c r="M2868" i="15" s="1"/>
  <c r="N2868" i="15" s="1"/>
  <c r="G2872" i="15"/>
  <c r="G2884" i="15"/>
  <c r="G2888" i="15"/>
  <c r="G2892" i="15"/>
  <c r="M2892" i="15" s="1"/>
  <c r="N2892" i="15" s="1"/>
  <c r="G2904" i="15"/>
  <c r="G2916" i="15"/>
  <c r="G2920" i="15"/>
  <c r="G2932" i="15"/>
  <c r="G2936" i="15"/>
  <c r="G2948" i="15"/>
  <c r="G2952" i="15"/>
  <c r="G2956" i="15"/>
  <c r="G2968" i="15"/>
  <c r="M2968" i="15" s="1"/>
  <c r="N2968" i="15" s="1"/>
  <c r="G2980" i="15"/>
  <c r="G2984" i="15"/>
  <c r="G2996" i="15"/>
  <c r="G3000" i="15"/>
  <c r="G3012" i="15"/>
  <c r="G3016" i="15"/>
  <c r="G3020" i="15"/>
  <c r="G3028" i="15"/>
  <c r="M3028" i="15" s="1"/>
  <c r="N3028" i="15" s="1"/>
  <c r="G3032" i="15"/>
  <c r="M3032" i="15" s="1"/>
  <c r="N3032" i="15" s="1"/>
  <c r="G3036" i="15"/>
  <c r="G3044" i="15"/>
  <c r="G3048" i="15"/>
  <c r="G3060" i="15"/>
  <c r="G3064" i="15"/>
  <c r="M3064" i="15" s="1"/>
  <c r="N3064" i="15" s="1"/>
  <c r="G3076" i="15"/>
  <c r="G3080" i="15"/>
  <c r="G3084" i="15"/>
  <c r="G3096" i="15"/>
  <c r="G3108" i="15"/>
  <c r="G3112" i="15"/>
  <c r="G3124" i="15"/>
  <c r="G3128" i="15"/>
  <c r="M3128" i="15" s="1"/>
  <c r="N3128" i="15" s="1"/>
  <c r="G3140" i="15"/>
  <c r="G3144" i="15"/>
  <c r="G3156" i="15"/>
  <c r="G3160" i="15"/>
  <c r="G3164" i="15"/>
  <c r="G3172" i="15"/>
  <c r="G3176" i="15"/>
  <c r="M3176" i="15" s="1"/>
  <c r="N3176" i="15" s="1"/>
  <c r="G3188" i="15"/>
  <c r="M3188" i="15" s="1"/>
  <c r="N3188" i="15" s="1"/>
  <c r="G3192" i="15"/>
  <c r="G3204" i="15"/>
  <c r="G3208" i="15"/>
  <c r="G3220" i="15"/>
  <c r="G3224" i="15"/>
  <c r="M3224" i="15" s="1"/>
  <c r="N3224" i="15" s="1"/>
  <c r="G3236" i="15"/>
  <c r="G3240" i="15"/>
  <c r="M3240" i="15" s="1"/>
  <c r="N3240" i="15" s="1"/>
  <c r="G3244" i="15"/>
  <c r="M3244" i="15" s="1"/>
  <c r="N3244" i="15" s="1"/>
  <c r="G3252" i="15"/>
  <c r="G3256" i="15"/>
  <c r="G3268" i="15"/>
  <c r="M3268" i="15" s="1"/>
  <c r="N3268" i="15" s="1"/>
  <c r="G3272" i="15"/>
  <c r="G3276" i="15"/>
  <c r="M3276" i="15" s="1"/>
  <c r="N3276" i="15" s="1"/>
  <c r="G3284" i="15"/>
  <c r="M3284" i="15" s="1"/>
  <c r="N3284" i="15" s="1"/>
  <c r="G3288" i="15"/>
  <c r="G3292" i="15"/>
  <c r="G3300" i="15"/>
  <c r="G3304" i="15"/>
  <c r="G3316" i="15"/>
  <c r="G3320" i="15"/>
  <c r="M3320" i="15" s="1"/>
  <c r="N3320" i="15" s="1"/>
  <c r="G3332" i="15"/>
  <c r="M3332" i="15" s="1"/>
  <c r="N3332" i="15" s="1"/>
  <c r="G3336" i="15"/>
  <c r="G3348" i="15"/>
  <c r="M3348" i="15" s="1"/>
  <c r="N3348" i="15" s="1"/>
  <c r="G3352" i="15"/>
  <c r="G3356" i="15"/>
  <c r="G3364" i="15"/>
  <c r="G3368" i="15"/>
  <c r="G3380" i="15"/>
  <c r="G3384" i="15"/>
  <c r="G3396" i="15"/>
  <c r="G3400" i="15"/>
  <c r="M3400" i="15" s="1"/>
  <c r="N3400" i="15" s="1"/>
  <c r="G3412" i="15"/>
  <c r="G3416" i="15"/>
  <c r="G3420" i="15"/>
  <c r="G3428" i="15"/>
  <c r="G3432" i="15"/>
  <c r="G3444" i="15"/>
  <c r="M3444" i="15" s="1"/>
  <c r="N3444" i="15" s="1"/>
  <c r="G3448" i="15"/>
  <c r="G3460" i="15"/>
  <c r="G3464" i="15"/>
  <c r="G3468" i="15"/>
  <c r="G3476" i="15"/>
  <c r="G3480" i="15"/>
  <c r="G3484" i="15"/>
  <c r="G3492" i="15"/>
  <c r="M3492" i="15" s="1"/>
  <c r="N3492" i="15" s="1"/>
  <c r="G3496" i="15"/>
  <c r="G3508" i="15"/>
  <c r="G3512" i="15"/>
  <c r="G3524" i="15"/>
  <c r="M3524" i="15" s="1"/>
  <c r="N3524" i="15" s="1"/>
  <c r="G3528" i="15"/>
  <c r="G3548" i="15"/>
  <c r="G3556" i="15"/>
  <c r="M3556" i="15" s="1"/>
  <c r="N3556" i="15" s="1"/>
  <c r="G3560" i="15"/>
  <c r="M3560" i="15" s="1"/>
  <c r="N3560" i="15" s="1"/>
  <c r="G3576" i="15"/>
  <c r="M3576" i="15" s="1"/>
  <c r="N3576" i="15" s="1"/>
  <c r="G3588" i="15"/>
  <c r="G3592" i="15"/>
  <c r="M3592" i="15" s="1"/>
  <c r="N3592" i="15" s="1"/>
  <c r="G3604" i="15"/>
  <c r="G3608" i="15"/>
  <c r="G3612" i="15"/>
  <c r="G3620" i="15"/>
  <c r="G3624" i="15"/>
  <c r="G3636" i="15"/>
  <c r="G3640" i="15"/>
  <c r="G3644" i="15"/>
  <c r="G3652" i="15"/>
  <c r="G3656" i="15"/>
  <c r="G3660" i="15"/>
  <c r="G3668" i="15"/>
  <c r="M3668" i="15" s="1"/>
  <c r="N3668" i="15" s="1"/>
  <c r="G3672" i="15"/>
  <c r="M3672" i="15" s="1"/>
  <c r="N3672" i="15" s="1"/>
  <c r="G3684" i="15"/>
  <c r="G3688" i="15"/>
  <c r="M3688" i="15" s="1"/>
  <c r="N3688" i="15" s="1"/>
  <c r="G3700" i="15"/>
  <c r="M3700" i="15" s="1"/>
  <c r="N3700" i="15" s="1"/>
  <c r="G3704" i="15"/>
  <c r="G3708" i="15"/>
  <c r="G3716" i="15"/>
  <c r="M3716" i="15" s="1"/>
  <c r="N3716" i="15" s="1"/>
  <c r="G3720" i="15"/>
  <c r="G3732" i="15"/>
  <c r="G3736" i="15"/>
  <c r="G3740" i="15"/>
  <c r="G3748" i="15"/>
  <c r="G3752" i="15"/>
  <c r="G3764" i="15"/>
  <c r="G3768" i="15"/>
  <c r="G3780" i="15"/>
  <c r="M3780" i="15" s="1"/>
  <c r="N3780" i="15" s="1"/>
  <c r="G3784" i="15"/>
  <c r="G3796" i="15"/>
  <c r="G3800" i="15"/>
  <c r="G3812" i="15"/>
  <c r="G3816" i="15"/>
  <c r="M3816" i="15" s="1"/>
  <c r="N3816" i="15" s="1"/>
  <c r="G3828" i="15"/>
  <c r="G3832" i="15"/>
  <c r="G3844" i="15"/>
  <c r="M3844" i="15" s="1"/>
  <c r="N3844" i="15" s="1"/>
  <c r="G3848" i="15"/>
  <c r="M3848" i="15" s="1"/>
  <c r="N3848" i="15" s="1"/>
  <c r="G3864" i="15"/>
  <c r="M3864" i="15" s="1"/>
  <c r="N3864" i="15" s="1"/>
  <c r="G3868" i="15"/>
  <c r="G3876" i="15"/>
  <c r="G3880" i="15"/>
  <c r="G3892" i="15"/>
  <c r="G3896" i="15"/>
  <c r="G3912" i="15"/>
  <c r="G3924" i="15"/>
  <c r="G3928" i="15"/>
  <c r="G3932" i="15"/>
  <c r="G3940" i="15"/>
  <c r="G3944" i="15"/>
  <c r="G3948" i="15"/>
  <c r="G3956" i="15"/>
  <c r="G3960" i="15"/>
  <c r="G3972" i="15"/>
  <c r="G3976" i="15"/>
  <c r="G3988" i="15"/>
  <c r="G3992" i="15"/>
  <c r="G3996" i="15"/>
  <c r="G4004" i="15"/>
  <c r="M4004" i="15" s="1"/>
  <c r="N4004" i="15" s="1"/>
  <c r="G4008" i="15"/>
  <c r="G4020" i="15"/>
  <c r="M4020" i="15" s="1"/>
  <c r="N4020" i="15" s="1"/>
  <c r="G4024" i="15"/>
  <c r="G4036" i="15"/>
  <c r="M4036" i="15" s="1"/>
  <c r="N4036" i="15" s="1"/>
  <c r="G4040" i="15"/>
  <c r="G4052" i="15"/>
  <c r="G4056" i="15"/>
  <c r="M4056" i="15" s="1"/>
  <c r="N4056" i="15" s="1"/>
  <c r="G4068" i="15"/>
  <c r="M4068" i="15" s="1"/>
  <c r="N4068" i="15" s="1"/>
  <c r="G4072" i="15"/>
  <c r="G4084" i="15"/>
  <c r="M4084" i="15" s="1"/>
  <c r="N4084" i="15" s="1"/>
  <c r="G4088" i="15"/>
  <c r="M4088" i="15" s="1"/>
  <c r="N4088" i="15" s="1"/>
  <c r="G4092" i="15"/>
  <c r="M4092" i="15" s="1"/>
  <c r="N4092" i="15" s="1"/>
  <c r="G4100" i="15"/>
  <c r="G4104" i="15"/>
  <c r="M4104" i="15" s="1"/>
  <c r="N4104" i="15" s="1"/>
  <c r="G4116" i="15"/>
  <c r="G4120" i="15"/>
  <c r="G4132" i="15"/>
  <c r="G4136" i="15"/>
  <c r="G4152" i="15"/>
  <c r="M4152" i="15" s="1"/>
  <c r="N4152" i="15" s="1"/>
  <c r="G4164" i="15"/>
  <c r="G4168" i="15"/>
  <c r="M4168" i="15" s="1"/>
  <c r="N4168" i="15" s="1"/>
  <c r="G4180" i="15"/>
  <c r="G4184" i="15"/>
  <c r="M4184" i="15" s="1"/>
  <c r="N4184" i="15" s="1"/>
  <c r="G4196" i="15"/>
  <c r="M4196" i="15" s="1"/>
  <c r="N4196" i="15" s="1"/>
  <c r="G4200" i="15"/>
  <c r="G4204" i="15"/>
  <c r="G4212" i="15"/>
  <c r="G4216" i="15"/>
  <c r="G4220" i="15"/>
  <c r="G4228" i="15"/>
  <c r="M4228" i="15" s="1"/>
  <c r="N4228" i="15" s="1"/>
  <c r="G4232" i="15"/>
  <c r="G4244" i="15"/>
  <c r="M4244" i="15" s="1"/>
  <c r="N4244" i="15" s="1"/>
  <c r="G4248" i="15"/>
  <c r="G4260" i="15"/>
  <c r="G4264" i="15"/>
  <c r="M4264" i="15" s="1"/>
  <c r="N4264" i="15" s="1"/>
  <c r="G4276" i="15"/>
  <c r="M4276" i="15" s="1"/>
  <c r="N4276" i="15" s="1"/>
  <c r="G4280" i="15"/>
  <c r="G4284" i="15"/>
  <c r="G4292" i="15"/>
  <c r="M4292" i="15" s="1"/>
  <c r="N4292" i="15" s="1"/>
  <c r="G4296" i="15"/>
  <c r="G4308" i="15"/>
  <c r="G4312" i="15"/>
  <c r="G4328" i="15"/>
  <c r="M4328" i="15" s="1"/>
  <c r="N4328" i="15" s="1"/>
  <c r="G4340" i="15"/>
  <c r="G4344" i="15"/>
  <c r="G4356" i="15"/>
  <c r="G4360" i="15"/>
  <c r="G4372" i="15"/>
  <c r="G4376" i="15"/>
  <c r="G4380" i="15"/>
  <c r="G4388" i="15"/>
  <c r="M4388" i="15" s="1"/>
  <c r="N4388" i="15" s="1"/>
  <c r="G4392" i="15"/>
  <c r="G4404" i="15"/>
  <c r="G4408" i="15"/>
  <c r="G4420" i="15"/>
  <c r="G4424" i="15"/>
  <c r="G4436" i="15"/>
  <c r="M4436" i="15" s="1"/>
  <c r="N4436" i="15" s="1"/>
  <c r="G4440" i="15"/>
  <c r="G4444" i="15"/>
  <c r="G4452" i="15"/>
  <c r="G4456" i="15"/>
  <c r="G4468" i="15"/>
  <c r="G4472" i="15"/>
  <c r="M4472" i="15" s="1"/>
  <c r="N4472" i="15" s="1"/>
  <c r="G4484" i="15"/>
  <c r="G4488" i="15"/>
  <c r="M4488" i="15" s="1"/>
  <c r="N4488" i="15" s="1"/>
  <c r="G4500" i="15"/>
  <c r="G4504" i="15"/>
  <c r="G4508" i="15"/>
  <c r="M4508" i="15" s="1"/>
  <c r="N4508" i="15" s="1"/>
  <c r="G4516" i="15"/>
  <c r="M4516" i="15" s="1"/>
  <c r="N4516" i="15" s="1"/>
  <c r="G4520" i="15"/>
  <c r="M4520" i="15" s="1"/>
  <c r="N4520" i="15" s="1"/>
  <c r="G4532" i="15"/>
  <c r="M4532" i="15" s="1"/>
  <c r="N4532" i="15" s="1"/>
  <c r="G4536" i="15"/>
  <c r="M4536" i="15" s="1"/>
  <c r="N4536" i="15" s="1"/>
  <c r="G4548" i="15"/>
  <c r="G4552" i="15"/>
  <c r="G4564" i="15"/>
  <c r="G4568" i="15"/>
  <c r="G4572" i="15"/>
  <c r="G4580" i="15"/>
  <c r="G4584" i="15"/>
  <c r="M4584" i="15" s="1"/>
  <c r="N4584" i="15" s="1"/>
  <c r="G4596" i="15"/>
  <c r="G4600" i="15"/>
  <c r="G4612" i="15"/>
  <c r="G4616" i="15"/>
  <c r="G4628" i="15"/>
  <c r="G4632" i="15"/>
  <c r="G4636" i="15"/>
  <c r="G4644" i="15"/>
  <c r="G4648" i="15"/>
  <c r="G4660" i="15"/>
  <c r="G4664" i="15"/>
  <c r="G4676" i="15"/>
  <c r="M4676" i="15" s="1"/>
  <c r="N4676" i="15" s="1"/>
  <c r="G4680" i="15"/>
  <c r="M4680" i="15" s="1"/>
  <c r="N4680" i="15" s="1"/>
  <c r="G4692" i="15"/>
  <c r="M4692" i="15" s="1"/>
  <c r="N4692" i="15" s="1"/>
  <c r="G4696" i="15"/>
  <c r="M4696" i="15" s="1"/>
  <c r="N4696" i="15" s="1"/>
  <c r="G4708" i="15"/>
  <c r="M4708" i="15" s="1"/>
  <c r="N4708" i="15" s="1"/>
  <c r="G4712" i="15"/>
  <c r="M4712" i="15" s="1"/>
  <c r="N4712" i="15" s="1"/>
  <c r="G4724" i="15"/>
  <c r="G4728" i="15"/>
  <c r="G4732" i="15"/>
  <c r="M4732" i="15" s="1"/>
  <c r="N4732" i="15" s="1"/>
  <c r="G4740" i="15"/>
  <c r="G4744" i="15"/>
  <c r="G4756" i="15"/>
  <c r="G4760" i="15"/>
  <c r="M4760" i="15" s="1"/>
  <c r="N4760" i="15" s="1"/>
  <c r="G4772" i="15"/>
  <c r="G4776" i="15"/>
  <c r="G4788" i="15"/>
  <c r="G4792" i="15"/>
  <c r="M4792" i="15" s="1"/>
  <c r="N4792" i="15" s="1"/>
  <c r="G4804" i="15"/>
  <c r="G4808" i="15"/>
  <c r="M4808" i="15" s="1"/>
  <c r="N4808" i="15" s="1"/>
  <c r="G4820" i="15"/>
  <c r="G4824" i="15"/>
  <c r="G4836" i="15"/>
  <c r="G4840" i="15"/>
  <c r="M4840" i="15" s="1"/>
  <c r="N4840" i="15" s="1"/>
  <c r="G4852" i="15"/>
  <c r="M4852" i="15" s="1"/>
  <c r="N4852" i="15" s="1"/>
  <c r="G4856" i="15"/>
  <c r="G4860" i="15"/>
  <c r="M4860" i="15" s="1"/>
  <c r="N4860" i="15" s="1"/>
  <c r="G4868" i="15"/>
  <c r="G4872" i="15"/>
  <c r="G4884" i="15"/>
  <c r="G4888" i="15"/>
  <c r="G4900" i="15"/>
  <c r="G4904" i="15"/>
  <c r="G4916" i="15"/>
  <c r="G4920" i="15"/>
  <c r="G4924" i="15"/>
  <c r="G4932" i="15"/>
  <c r="G4936" i="15"/>
  <c r="M4936" i="15" s="1"/>
  <c r="N4936" i="15" s="1"/>
  <c r="G4948" i="15"/>
  <c r="G4952" i="15"/>
  <c r="G4964" i="15"/>
  <c r="M4964" i="15" s="1"/>
  <c r="N4964" i="15" s="1"/>
  <c r="G4968" i="15"/>
  <c r="G4980" i="15"/>
  <c r="G4984" i="15"/>
  <c r="M4984" i="15" s="1"/>
  <c r="N4984" i="15" s="1"/>
  <c r="G4988" i="15"/>
  <c r="G4996" i="15"/>
  <c r="M4996" i="15" s="1"/>
  <c r="N4996" i="15" s="1"/>
  <c r="G5000" i="15"/>
  <c r="E213" i="18"/>
  <c r="G1317" i="15"/>
  <c r="G1321" i="15"/>
  <c r="G1325" i="15"/>
  <c r="G1333" i="15"/>
  <c r="G1337" i="15"/>
  <c r="G1345" i="15"/>
  <c r="M1345" i="15" s="1"/>
  <c r="N1345" i="15" s="1"/>
  <c r="G1349" i="15"/>
  <c r="G1353" i="15"/>
  <c r="G1365" i="15"/>
  <c r="G1369" i="15"/>
  <c r="G1385" i="15"/>
  <c r="M1385" i="15" s="1"/>
  <c r="N1385" i="15" s="1"/>
  <c r="G1389" i="15"/>
  <c r="M1389" i="15" s="1"/>
  <c r="N1389" i="15" s="1"/>
  <c r="G1401" i="15"/>
  <c r="G1405" i="15"/>
  <c r="G1417" i="15"/>
  <c r="G1421" i="15"/>
  <c r="G1433" i="15"/>
  <c r="M1433" i="15" s="1"/>
  <c r="N1433" i="15" s="1"/>
  <c r="G1437" i="15"/>
  <c r="G1453" i="15"/>
  <c r="G1457" i="15"/>
  <c r="M1457" i="15" s="1"/>
  <c r="N1457" i="15" s="1"/>
  <c r="G1465" i="15"/>
  <c r="G1469" i="15"/>
  <c r="G1481" i="15"/>
  <c r="G1485" i="15"/>
  <c r="G1497" i="15"/>
  <c r="G1501" i="15"/>
  <c r="G1513" i="15"/>
  <c r="G1517" i="15"/>
  <c r="G1529" i="15"/>
  <c r="G1533" i="15"/>
  <c r="M1533" i="15" s="1"/>
  <c r="N1533" i="15" s="1"/>
  <c r="G1545" i="15"/>
  <c r="G1549" i="15"/>
  <c r="G1561" i="15"/>
  <c r="G1565" i="15"/>
  <c r="G1577" i="15"/>
  <c r="G1581" i="15"/>
  <c r="G1589" i="15"/>
  <c r="M1589" i="15" s="1"/>
  <c r="N1589" i="15" s="1"/>
  <c r="G1593" i="15"/>
  <c r="G1597" i="15"/>
  <c r="M1597" i="15" s="1"/>
  <c r="N1597" i="15" s="1"/>
  <c r="G1609" i="15"/>
  <c r="G1613" i="15"/>
  <c r="G1625" i="15"/>
  <c r="M1625" i="15" s="1"/>
  <c r="N1625" i="15" s="1"/>
  <c r="G1629" i="15"/>
  <c r="G1641" i="15"/>
  <c r="G1645" i="15"/>
  <c r="G1657" i="15"/>
  <c r="G1661" i="15"/>
  <c r="G1673" i="15"/>
  <c r="G1677" i="15"/>
  <c r="G1689" i="15"/>
  <c r="M1689" i="15" s="1"/>
  <c r="N1689" i="15" s="1"/>
  <c r="G1693" i="15"/>
  <c r="G1705" i="15"/>
  <c r="G1709" i="15"/>
  <c r="G1721" i="15"/>
  <c r="G1725" i="15"/>
  <c r="G1737" i="15"/>
  <c r="M1737" i="15" s="1"/>
  <c r="N1737" i="15" s="1"/>
  <c r="G1741" i="15"/>
  <c r="G1753" i="15"/>
  <c r="G1757" i="15"/>
  <c r="G1769" i="15"/>
  <c r="G1785" i="15"/>
  <c r="G1789" i="15"/>
  <c r="M1789" i="15" s="1"/>
  <c r="N1789" i="15" s="1"/>
  <c r="G1801" i="15"/>
  <c r="G1805" i="15"/>
  <c r="G1817" i="15"/>
  <c r="G1821" i="15"/>
  <c r="M1821" i="15" s="1"/>
  <c r="N1821" i="15" s="1"/>
  <c r="G1833" i="15"/>
  <c r="G1849" i="15"/>
  <c r="G1853" i="15"/>
  <c r="G1865" i="15"/>
  <c r="G1869" i="15"/>
  <c r="G1881" i="15"/>
  <c r="G1885" i="15"/>
  <c r="G1897" i="15"/>
  <c r="M1897" i="15" s="1"/>
  <c r="N1897" i="15" s="1"/>
  <c r="G1901" i="15"/>
  <c r="M1901" i="15" s="1"/>
  <c r="N1901" i="15" s="1"/>
  <c r="G1913" i="15"/>
  <c r="G1917" i="15"/>
  <c r="G1929" i="15"/>
  <c r="M1929" i="15" s="1"/>
  <c r="N1929" i="15" s="1"/>
  <c r="G1933" i="15"/>
  <c r="G1945" i="15"/>
  <c r="G1949" i="15"/>
  <c r="G1957" i="15"/>
  <c r="G1961" i="15"/>
  <c r="G1965" i="15"/>
  <c r="M1965" i="15" s="1"/>
  <c r="N1965" i="15" s="1"/>
  <c r="G1977" i="15"/>
  <c r="G1981" i="15"/>
  <c r="M1981" i="15" s="1"/>
  <c r="N1981" i="15" s="1"/>
  <c r="G1993" i="15"/>
  <c r="G1997" i="15"/>
  <c r="M1997" i="15" s="1"/>
  <c r="N1997" i="15" s="1"/>
  <c r="G2005" i="15"/>
  <c r="M2005" i="15" s="1"/>
  <c r="N2005" i="15" s="1"/>
  <c r="G2009" i="15"/>
  <c r="M2009" i="15" s="1"/>
  <c r="N2009" i="15" s="1"/>
  <c r="G2013" i="15"/>
  <c r="G2025" i="15"/>
  <c r="G2029" i="15"/>
  <c r="G2041" i="15"/>
  <c r="G2045" i="15"/>
  <c r="G2057" i="15"/>
  <c r="G2061" i="15"/>
  <c r="M2061" i="15" s="1"/>
  <c r="N2061" i="15" s="1"/>
  <c r="G2073" i="15"/>
  <c r="M2073" i="15" s="1"/>
  <c r="N2073" i="15" s="1"/>
  <c r="G2077" i="15"/>
  <c r="G2089" i="15"/>
  <c r="G2093" i="15"/>
  <c r="G2105" i="15"/>
  <c r="M2105" i="15" s="1"/>
  <c r="N2105" i="15" s="1"/>
  <c r="G2109" i="15"/>
  <c r="G2121" i="15"/>
  <c r="M2121" i="15" s="1"/>
  <c r="N2121" i="15" s="1"/>
  <c r="G2125" i="15"/>
  <c r="G2137" i="15"/>
  <c r="M2137" i="15" s="1"/>
  <c r="N2137" i="15" s="1"/>
  <c r="G2141" i="15"/>
  <c r="G2153" i="15"/>
  <c r="G2157" i="15"/>
  <c r="G2169" i="15"/>
  <c r="G2173" i="15"/>
  <c r="G2185" i="15"/>
  <c r="G2189" i="15"/>
  <c r="G2201" i="15"/>
  <c r="M2201" i="15" s="1"/>
  <c r="N2201" i="15" s="1"/>
  <c r="G2205" i="15"/>
  <c r="G2217" i="15"/>
  <c r="G2221" i="15"/>
  <c r="G2233" i="15"/>
  <c r="M2233" i="15" s="1"/>
  <c r="N2233" i="15" s="1"/>
  <c r="G2237" i="15"/>
  <c r="G2249" i="15"/>
  <c r="G2253" i="15"/>
  <c r="M2253" i="15" s="1"/>
  <c r="N2253" i="15" s="1"/>
  <c r="G2265" i="15"/>
  <c r="G2269" i="15"/>
  <c r="G2281" i="15"/>
  <c r="G2285" i="15"/>
  <c r="G2297" i="15"/>
  <c r="G2301" i="15"/>
  <c r="G2313" i="15"/>
  <c r="G2317" i="15"/>
  <c r="G2329" i="15"/>
  <c r="G2333" i="15"/>
  <c r="M2333" i="15" s="1"/>
  <c r="N2333" i="15" s="1"/>
  <c r="G2349" i="15"/>
  <c r="G2353" i="15"/>
  <c r="G2357" i="15"/>
  <c r="G2365" i="15"/>
  <c r="G2369" i="15"/>
  <c r="G2381" i="15"/>
  <c r="G2385" i="15"/>
  <c r="G2401" i="15"/>
  <c r="G2413" i="15"/>
  <c r="G2417" i="15"/>
  <c r="G2421" i="15"/>
  <c r="G2429" i="15"/>
  <c r="G2433" i="15"/>
  <c r="G2445" i="15"/>
  <c r="M2445" i="15" s="1"/>
  <c r="N2445" i="15" s="1"/>
  <c r="G2449" i="15"/>
  <c r="M2449" i="15" s="1"/>
  <c r="N2449" i="15" s="1"/>
  <c r="G2461" i="15"/>
  <c r="G2465" i="15"/>
  <c r="G2477" i="15"/>
  <c r="G2481" i="15"/>
  <c r="G2493" i="15"/>
  <c r="M2493" i="15" s="1"/>
  <c r="N2493" i="15" s="1"/>
  <c r="G2497" i="15"/>
  <c r="G2509" i="15"/>
  <c r="G2513" i="15"/>
  <c r="G2525" i="15"/>
  <c r="G2529" i="15"/>
  <c r="G2541" i="15"/>
  <c r="G2545" i="15"/>
  <c r="M2545" i="15" s="1"/>
  <c r="N2545" i="15" s="1"/>
  <c r="G2549" i="15"/>
  <c r="M2549" i="15" s="1"/>
  <c r="N2549" i="15" s="1"/>
  <c r="G2557" i="15"/>
  <c r="G2561" i="15"/>
  <c r="G2573" i="15"/>
  <c r="M2573" i="15" s="1"/>
  <c r="N2573" i="15" s="1"/>
  <c r="G2577" i="15"/>
  <c r="G2585" i="15"/>
  <c r="G2589" i="15"/>
  <c r="G2593" i="15"/>
  <c r="G2605" i="15"/>
  <c r="G2609" i="15"/>
  <c r="M2609" i="15" s="1"/>
  <c r="N2609" i="15" s="1"/>
  <c r="G2621" i="15"/>
  <c r="M2621" i="15" s="1"/>
  <c r="N2621" i="15" s="1"/>
  <c r="G2625" i="15"/>
  <c r="G2637" i="15"/>
  <c r="G2641" i="15"/>
  <c r="G2645" i="15"/>
  <c r="G2653" i="15"/>
  <c r="G2657" i="15"/>
  <c r="G2669" i="15"/>
  <c r="M2669" i="15" s="1"/>
  <c r="N2669" i="15" s="1"/>
  <c r="G2673" i="15"/>
  <c r="G2685" i="15"/>
  <c r="G2689" i="15"/>
  <c r="G2701" i="15"/>
  <c r="G2705" i="15"/>
  <c r="G2717" i="15"/>
  <c r="G2721" i="15"/>
  <c r="G2733" i="15"/>
  <c r="M2733" i="15" s="1"/>
  <c r="N2733" i="15" s="1"/>
  <c r="G2741" i="15"/>
  <c r="G2765" i="15"/>
  <c r="G2769" i="15"/>
  <c r="G2781" i="15"/>
  <c r="G2785" i="15"/>
  <c r="M2785" i="15" s="1"/>
  <c r="N2785" i="15" s="1"/>
  <c r="G2797" i="15"/>
  <c r="G2801" i="15"/>
  <c r="G2813" i="15"/>
  <c r="G2817" i="15"/>
  <c r="G2829" i="15"/>
  <c r="G2833" i="15"/>
  <c r="G2845" i="15"/>
  <c r="G2849" i="15"/>
  <c r="G2857" i="15"/>
  <c r="G2861" i="15"/>
  <c r="M2861" i="15" s="1"/>
  <c r="N2861" i="15" s="1"/>
  <c r="G2865" i="15"/>
  <c r="G2877" i="15"/>
  <c r="G2881" i="15"/>
  <c r="G2893" i="15"/>
  <c r="G2897" i="15"/>
  <c r="G2909" i="15"/>
  <c r="G2913" i="15"/>
  <c r="G2925" i="15"/>
  <c r="M2925" i="15" s="1"/>
  <c r="N2925" i="15" s="1"/>
  <c r="G2929" i="15"/>
  <c r="G2941" i="15"/>
  <c r="G2945" i="15"/>
  <c r="G2957" i="15"/>
  <c r="G2961" i="15"/>
  <c r="G2973" i="15"/>
  <c r="G2977" i="15"/>
  <c r="M2977" i="15" s="1"/>
  <c r="N2977" i="15" s="1"/>
  <c r="G2989" i="15"/>
  <c r="G2993" i="15"/>
  <c r="G3005" i="15"/>
  <c r="G3009" i="15"/>
  <c r="G3021" i="15"/>
  <c r="G3025" i="15"/>
  <c r="M3025" i="15" s="1"/>
  <c r="N3025" i="15" s="1"/>
  <c r="G3037" i="15"/>
  <c r="G3041" i="15"/>
  <c r="G3053" i="15"/>
  <c r="M3053" i="15" s="1"/>
  <c r="N3053" i="15" s="1"/>
  <c r="G3057" i="15"/>
  <c r="M3057" i="15" s="1"/>
  <c r="N3057" i="15" s="1"/>
  <c r="G3069" i="15"/>
  <c r="M3069" i="15" s="1"/>
  <c r="N3069" i="15" s="1"/>
  <c r="G3073" i="15"/>
  <c r="M3073" i="15" s="1"/>
  <c r="N3073" i="15" s="1"/>
  <c r="G3085" i="15"/>
  <c r="G3089" i="15"/>
  <c r="G3101" i="15"/>
  <c r="G3105" i="15"/>
  <c r="G3113" i="15"/>
  <c r="G3117" i="15"/>
  <c r="G3121" i="15"/>
  <c r="G3133" i="15"/>
  <c r="G3137" i="15"/>
  <c r="G3149" i="15"/>
  <c r="M3149" i="15" s="1"/>
  <c r="N3149" i="15" s="1"/>
  <c r="G3153" i="15"/>
  <c r="M3153" i="15" s="1"/>
  <c r="N3153" i="15" s="1"/>
  <c r="G3165" i="15"/>
  <c r="G3169" i="15"/>
  <c r="G3181" i="15"/>
  <c r="M3181" i="15" s="1"/>
  <c r="N3181" i="15" s="1"/>
  <c r="G3185" i="15"/>
  <c r="M3185" i="15" s="1"/>
  <c r="N3185" i="15" s="1"/>
  <c r="G3197" i="15"/>
  <c r="G3201" i="15"/>
  <c r="G3213" i="15"/>
  <c r="G3217" i="15"/>
  <c r="M3217" i="15" s="1"/>
  <c r="N3217" i="15" s="1"/>
  <c r="G3229" i="15"/>
  <c r="G3233" i="15"/>
  <c r="G3245" i="15"/>
  <c r="G3249" i="15"/>
  <c r="G3261" i="15"/>
  <c r="G3265" i="15"/>
  <c r="G3277" i="15"/>
  <c r="M3277" i="15" s="1"/>
  <c r="N3277" i="15" s="1"/>
  <c r="G3281" i="15"/>
  <c r="G3293" i="15"/>
  <c r="G3297" i="15"/>
  <c r="M3297" i="15" s="1"/>
  <c r="N3297" i="15" s="1"/>
  <c r="G3309" i="15"/>
  <c r="G3313" i="15"/>
  <c r="G3325" i="15"/>
  <c r="G3329" i="15"/>
  <c r="G3337" i="15"/>
  <c r="G3341" i="15"/>
  <c r="G3345" i="15"/>
  <c r="G3357" i="15"/>
  <c r="G3361" i="15"/>
  <c r="M3361" i="15" s="1"/>
  <c r="N3361" i="15" s="1"/>
  <c r="G3373" i="15"/>
  <c r="G3377" i="15"/>
  <c r="G3389" i="15"/>
  <c r="G3393" i="15"/>
  <c r="G3401" i="15"/>
  <c r="G3405" i="15"/>
  <c r="G3409" i="15"/>
  <c r="G3421" i="15"/>
  <c r="G3425" i="15"/>
  <c r="G3437" i="15"/>
  <c r="G3441" i="15"/>
  <c r="G3453" i="15"/>
  <c r="G3457" i="15"/>
  <c r="M3457" i="15" s="1"/>
  <c r="N3457" i="15" s="1"/>
  <c r="G3469" i="15"/>
  <c r="G3473" i="15"/>
  <c r="M3473" i="15" s="1"/>
  <c r="N3473" i="15" s="1"/>
  <c r="G3485" i="15"/>
  <c r="G3489" i="15"/>
  <c r="G3501" i="15"/>
  <c r="G3505" i="15"/>
  <c r="G3517" i="15"/>
  <c r="M3517" i="15" s="1"/>
  <c r="N3517" i="15" s="1"/>
  <c r="G3521" i="15"/>
  <c r="G3533" i="15"/>
  <c r="G3537" i="15"/>
  <c r="G3549" i="15"/>
  <c r="G3553" i="15"/>
  <c r="G3561" i="15"/>
  <c r="M3561" i="15" s="1"/>
  <c r="N3561" i="15" s="1"/>
  <c r="G3565" i="15"/>
  <c r="G3569" i="15"/>
  <c r="G3581" i="15"/>
  <c r="G3585" i="15"/>
  <c r="G3597" i="15"/>
  <c r="M3597" i="15" s="1"/>
  <c r="N3597" i="15" s="1"/>
  <c r="G3601" i="15"/>
  <c r="M3601" i="15" s="1"/>
  <c r="N3601" i="15" s="1"/>
  <c r="G3613" i="15"/>
  <c r="M3613" i="15" s="1"/>
  <c r="N3613" i="15" s="1"/>
  <c r="G3617" i="15"/>
  <c r="G3625" i="15"/>
  <c r="G3629" i="15"/>
  <c r="G3633" i="15"/>
  <c r="G3645" i="15"/>
  <c r="G3649" i="15"/>
  <c r="G3661" i="15"/>
  <c r="M3661" i="15" s="1"/>
  <c r="N3661" i="15" s="1"/>
  <c r="G3665" i="15"/>
  <c r="G3677" i="15"/>
  <c r="G3681" i="15"/>
  <c r="G3693" i="15"/>
  <c r="M3693" i="15" s="1"/>
  <c r="N3693" i="15" s="1"/>
  <c r="G3697" i="15"/>
  <c r="G3709" i="15"/>
  <c r="M3709" i="15" s="1"/>
  <c r="N3709" i="15" s="1"/>
  <c r="G3713" i="15"/>
  <c r="M3713" i="15" s="1"/>
  <c r="N3713" i="15" s="1"/>
  <c r="G3725" i="15"/>
  <c r="G3729" i="15"/>
  <c r="G3741" i="15"/>
  <c r="G3745" i="15"/>
  <c r="G3749" i="15"/>
  <c r="G3757" i="15"/>
  <c r="M3757" i="15" s="1"/>
  <c r="N3757" i="15" s="1"/>
  <c r="G3761" i="15"/>
  <c r="G3773" i="15"/>
  <c r="G3777" i="15"/>
  <c r="G3789" i="15"/>
  <c r="G3793" i="15"/>
  <c r="G3805" i="15"/>
  <c r="G3809" i="15"/>
  <c r="G3821" i="15"/>
  <c r="G3825" i="15"/>
  <c r="G3837" i="15"/>
  <c r="M3837" i="15" s="1"/>
  <c r="N3837" i="15" s="1"/>
  <c r="G3841" i="15"/>
  <c r="M3841" i="15" s="1"/>
  <c r="N3841" i="15" s="1"/>
  <c r="G3853" i="15"/>
  <c r="G3857" i="15"/>
  <c r="G3865" i="15"/>
  <c r="G3869" i="15"/>
  <c r="G3873" i="15"/>
  <c r="G3885" i="15"/>
  <c r="G3889" i="15"/>
  <c r="G3901" i="15"/>
  <c r="M3901" i="15" s="1"/>
  <c r="N3901" i="15" s="1"/>
  <c r="G3905" i="15"/>
  <c r="G3917" i="15"/>
  <c r="M3917" i="15" s="1"/>
  <c r="N3917" i="15" s="1"/>
  <c r="G3921" i="15"/>
  <c r="M3921" i="15" s="1"/>
  <c r="N3921" i="15" s="1"/>
  <c r="G3933" i="15"/>
  <c r="M3933" i="15" s="1"/>
  <c r="N3933" i="15" s="1"/>
  <c r="G3937" i="15"/>
  <c r="G3949" i="15"/>
  <c r="M3949" i="15" s="1"/>
  <c r="N3949" i="15" s="1"/>
  <c r="G3953" i="15"/>
  <c r="M3953" i="15" s="1"/>
  <c r="N3953" i="15" s="1"/>
  <c r="G3965" i="15"/>
  <c r="G3969" i="15"/>
  <c r="G3981" i="15"/>
  <c r="G3985" i="15"/>
  <c r="M3985" i="15" s="1"/>
  <c r="N3985" i="15" s="1"/>
  <c r="G3997" i="15"/>
  <c r="G4001" i="15"/>
  <c r="G4005" i="15"/>
  <c r="G4013" i="15"/>
  <c r="G4017" i="15"/>
  <c r="G4029" i="15"/>
  <c r="G4033" i="15"/>
  <c r="G4045" i="15"/>
  <c r="M4045" i="15" s="1"/>
  <c r="N4045" i="15" s="1"/>
  <c r="G4049" i="15"/>
  <c r="G4057" i="15"/>
  <c r="G4061" i="15"/>
  <c r="G4065" i="15"/>
  <c r="G4069" i="15"/>
  <c r="G4077" i="15"/>
  <c r="G4081" i="15"/>
  <c r="M4081" i="15" s="1"/>
  <c r="N4081" i="15" s="1"/>
  <c r="G4093" i="15"/>
  <c r="G4097" i="15"/>
  <c r="G4109" i="15"/>
  <c r="G4113" i="15"/>
  <c r="M4113" i="15" s="1"/>
  <c r="N4113" i="15" s="1"/>
  <c r="G4121" i="15"/>
  <c r="M4121" i="15" s="1"/>
  <c r="N4121" i="15" s="1"/>
  <c r="G4125" i="15"/>
  <c r="G4129" i="15"/>
  <c r="G4141" i="15"/>
  <c r="G4145" i="15"/>
  <c r="G4157" i="15"/>
  <c r="G4161" i="15"/>
  <c r="G4173" i="15"/>
  <c r="G4177" i="15"/>
  <c r="G4189" i="15"/>
  <c r="G4193" i="15"/>
  <c r="G4205" i="15"/>
  <c r="G4209" i="15"/>
  <c r="G4221" i="15"/>
  <c r="G4225" i="15"/>
  <c r="G4237" i="15"/>
  <c r="G4241" i="15"/>
  <c r="G4249" i="15"/>
  <c r="G4253" i="15"/>
  <c r="G4257" i="15"/>
  <c r="G4261" i="15"/>
  <c r="G4269" i="15"/>
  <c r="G4273" i="15"/>
  <c r="G4285" i="15"/>
  <c r="G4289" i="15"/>
  <c r="G4301" i="15"/>
  <c r="G4305" i="15"/>
  <c r="G4313" i="15"/>
  <c r="M4313" i="15" s="1"/>
  <c r="N4313" i="15" s="1"/>
  <c r="G4317" i="15"/>
  <c r="G4321" i="15"/>
  <c r="G4333" i="15"/>
  <c r="G4337" i="15"/>
  <c r="G4349" i="15"/>
  <c r="G4353" i="15"/>
  <c r="M4353" i="15" s="1"/>
  <c r="N4353" i="15" s="1"/>
  <c r="G4365" i="15"/>
  <c r="G4369" i="15"/>
  <c r="M4369" i="15" s="1"/>
  <c r="N4369" i="15" s="1"/>
  <c r="G4381" i="15"/>
  <c r="G4385" i="15"/>
  <c r="G4397" i="15"/>
  <c r="G4401" i="15"/>
  <c r="M4401" i="15" s="1"/>
  <c r="N4401" i="15" s="1"/>
  <c r="G4413" i="15"/>
  <c r="G4417" i="15"/>
  <c r="G4425" i="15"/>
  <c r="M4425" i="15" s="1"/>
  <c r="N4425" i="15" s="1"/>
  <c r="G4429" i="15"/>
  <c r="G4433" i="15"/>
  <c r="M4433" i="15" s="1"/>
  <c r="N4433" i="15" s="1"/>
  <c r="G4445" i="15"/>
  <c r="G4449" i="15"/>
  <c r="M4449" i="15" s="1"/>
  <c r="N4449" i="15" s="1"/>
  <c r="G4461" i="15"/>
  <c r="G4465" i="15"/>
  <c r="G4477" i="15"/>
  <c r="G4481" i="15"/>
  <c r="M4481" i="15" s="1"/>
  <c r="N4481" i="15" s="1"/>
  <c r="G4489" i="15"/>
  <c r="G4493" i="15"/>
  <c r="G4497" i="15"/>
  <c r="G4509" i="15"/>
  <c r="G4513" i="15"/>
  <c r="G4517" i="15"/>
  <c r="M4517" i="15" s="1"/>
  <c r="N4517" i="15" s="1"/>
  <c r="G4525" i="15"/>
  <c r="G4529" i="15"/>
  <c r="M4529" i="15" s="1"/>
  <c r="N4529" i="15" s="1"/>
  <c r="G4541" i="15"/>
  <c r="G4545" i="15"/>
  <c r="G4557" i="15"/>
  <c r="M4557" i="15" s="1"/>
  <c r="N4557" i="15" s="1"/>
  <c r="G4561" i="15"/>
  <c r="M4561" i="15" s="1"/>
  <c r="N4561" i="15" s="1"/>
  <c r="G4573" i="15"/>
  <c r="G4577" i="15"/>
  <c r="M4577" i="15" s="1"/>
  <c r="N4577" i="15" s="1"/>
  <c r="G4589" i="15"/>
  <c r="G4593" i="15"/>
  <c r="G4605" i="15"/>
  <c r="M4605" i="15" s="1"/>
  <c r="N4605" i="15" s="1"/>
  <c r="G4609" i="15"/>
  <c r="G4617" i="15"/>
  <c r="G4621" i="15"/>
  <c r="M4621" i="15" s="1"/>
  <c r="N4621" i="15" s="1"/>
  <c r="G4625" i="15"/>
  <c r="G4637" i="15"/>
  <c r="M4637" i="15" s="1"/>
  <c r="N4637" i="15" s="1"/>
  <c r="G4641" i="15"/>
  <c r="G4653" i="15"/>
  <c r="G4657" i="15"/>
  <c r="G4669" i="15"/>
  <c r="M4669" i="15" s="1"/>
  <c r="N4669" i="15" s="1"/>
  <c r="G4673" i="15"/>
  <c r="G4681" i="15"/>
  <c r="G4685" i="15"/>
  <c r="M4685" i="15" s="1"/>
  <c r="N4685" i="15" s="1"/>
  <c r="G4689" i="15"/>
  <c r="G4701" i="15"/>
  <c r="G4705" i="15"/>
  <c r="G4717" i="15"/>
  <c r="G4721" i="15"/>
  <c r="G4733" i="15"/>
  <c r="G4737" i="15"/>
  <c r="G4745" i="15"/>
  <c r="M4745" i="15" s="1"/>
  <c r="N4745" i="15" s="1"/>
  <c r="G4749" i="15"/>
  <c r="M4749" i="15" s="1"/>
  <c r="N4749" i="15" s="1"/>
  <c r="G4753" i="15"/>
  <c r="G4765" i="15"/>
  <c r="G4769" i="15"/>
  <c r="M4769" i="15" s="1"/>
  <c r="N4769" i="15" s="1"/>
  <c r="G4781" i="15"/>
  <c r="G4785" i="15"/>
  <c r="G4797" i="15"/>
  <c r="M4797" i="15" s="1"/>
  <c r="N4797" i="15" s="1"/>
  <c r="G4801" i="15"/>
  <c r="M4801" i="15" s="1"/>
  <c r="N4801" i="15" s="1"/>
  <c r="G4809" i="15"/>
  <c r="G4813" i="15"/>
  <c r="G4817" i="15"/>
  <c r="G4829" i="15"/>
  <c r="G4833" i="15"/>
  <c r="G4845" i="15"/>
  <c r="G4849" i="15"/>
  <c r="G4861" i="15"/>
  <c r="G4865" i="15"/>
  <c r="M4865" i="15" s="1"/>
  <c r="N4865" i="15" s="1"/>
  <c r="G4877" i="15"/>
  <c r="M4877" i="15" s="1"/>
  <c r="N4877" i="15" s="1"/>
  <c r="G4881" i="15"/>
  <c r="G4893" i="15"/>
  <c r="G4897" i="15"/>
  <c r="G4909" i="15"/>
  <c r="G4913" i="15"/>
  <c r="G4925" i="15"/>
  <c r="G4929" i="15"/>
  <c r="G4937" i="15"/>
  <c r="G4941" i="15"/>
  <c r="G4945" i="15"/>
  <c r="G4957" i="15"/>
  <c r="G4961" i="15"/>
  <c r="G4973" i="15"/>
  <c r="G4977" i="15"/>
  <c r="G4989" i="15"/>
  <c r="M4989" i="15" s="1"/>
  <c r="N4989" i="15" s="1"/>
  <c r="G4993" i="15"/>
  <c r="M4993" i="15" s="1"/>
  <c r="N4993" i="15" s="1"/>
  <c r="C191" i="18"/>
  <c r="C213" i="18"/>
  <c r="D364" i="18"/>
  <c r="F364" i="18" s="1"/>
  <c r="G1866" i="15"/>
  <c r="G1874" i="15"/>
  <c r="G1882" i="15"/>
  <c r="G1886" i="15"/>
  <c r="M1886" i="15" s="1"/>
  <c r="N1886" i="15" s="1"/>
  <c r="G1898" i="15"/>
  <c r="G1914" i="15"/>
  <c r="M1914" i="15" s="1"/>
  <c r="N1914" i="15" s="1"/>
  <c r="G1930" i="15"/>
  <c r="G1934" i="15"/>
  <c r="G1946" i="15"/>
  <c r="G1954" i="15"/>
  <c r="M1954" i="15" s="1"/>
  <c r="N1954" i="15" s="1"/>
  <c r="G1962" i="15"/>
  <c r="G1978" i="15"/>
  <c r="G1994" i="15"/>
  <c r="G1998" i="15"/>
  <c r="G2010" i="15"/>
  <c r="G2026" i="15"/>
  <c r="M2026" i="15" s="1"/>
  <c r="N2026" i="15" s="1"/>
  <c r="G2042" i="15"/>
  <c r="M2042" i="15" s="1"/>
  <c r="N2042" i="15" s="1"/>
  <c r="G2058" i="15"/>
  <c r="G2062" i="15"/>
  <c r="G2074" i="15"/>
  <c r="G2090" i="15"/>
  <c r="M2090" i="15" s="1"/>
  <c r="N2090" i="15" s="1"/>
  <c r="G2106" i="15"/>
  <c r="M2106" i="15" s="1"/>
  <c r="N2106" i="15" s="1"/>
  <c r="G2122" i="15"/>
  <c r="G2130" i="15"/>
  <c r="G2138" i="15"/>
  <c r="G2154" i="15"/>
  <c r="G2170" i="15"/>
  <c r="M2170" i="15" s="1"/>
  <c r="N2170" i="15" s="1"/>
  <c r="G2186" i="15"/>
  <c r="G2190" i="15"/>
  <c r="M2190" i="15" s="1"/>
  <c r="N2190" i="15" s="1"/>
  <c r="G2202" i="15"/>
  <c r="M2202" i="15" s="1"/>
  <c r="N2202" i="15" s="1"/>
  <c r="G2210" i="15"/>
  <c r="M2210" i="15" s="1"/>
  <c r="N2210" i="15" s="1"/>
  <c r="G2218" i="15"/>
  <c r="G2234" i="15"/>
  <c r="M2234" i="15" s="1"/>
  <c r="N2234" i="15" s="1"/>
  <c r="G2250" i="15"/>
  <c r="G2254" i="15"/>
  <c r="G2266" i="15"/>
  <c r="G2282" i="15"/>
  <c r="G2298" i="15"/>
  <c r="G2314" i="15"/>
  <c r="M2314" i="15" s="1"/>
  <c r="N2314" i="15" s="1"/>
  <c r="G2334" i="15"/>
  <c r="G2350" i="15"/>
  <c r="M2350" i="15" s="1"/>
  <c r="N2350" i="15" s="1"/>
  <c r="G2358" i="15"/>
  <c r="G2366" i="15"/>
  <c r="M2366" i="15" s="1"/>
  <c r="N2366" i="15" s="1"/>
  <c r="G2374" i="15"/>
  <c r="G2382" i="15"/>
  <c r="G2386" i="15"/>
  <c r="G2398" i="15"/>
  <c r="G2414" i="15"/>
  <c r="G2422" i="15"/>
  <c r="G2430" i="15"/>
  <c r="G2434" i="15"/>
  <c r="M2434" i="15" s="1"/>
  <c r="N2434" i="15" s="1"/>
  <c r="G2438" i="15"/>
  <c r="M2438" i="15" s="1"/>
  <c r="N2438" i="15" s="1"/>
  <c r="G2446" i="15"/>
  <c r="G2462" i="15"/>
  <c r="M2462" i="15" s="1"/>
  <c r="N2462" i="15" s="1"/>
  <c r="G2478" i="15"/>
  <c r="G2486" i="15"/>
  <c r="G2494" i="15"/>
  <c r="M2494" i="15" s="1"/>
  <c r="N2494" i="15" s="1"/>
  <c r="G2498" i="15"/>
  <c r="G2502" i="15"/>
  <c r="M2502" i="15" s="1"/>
  <c r="N2502" i="15" s="1"/>
  <c r="G2510" i="15"/>
  <c r="G2526" i="15"/>
  <c r="G2542" i="15"/>
  <c r="G2550" i="15"/>
  <c r="G2558" i="15"/>
  <c r="G2566" i="15"/>
  <c r="G2574" i="15"/>
  <c r="M2574" i="15" s="1"/>
  <c r="N2574" i="15" s="1"/>
  <c r="G2590" i="15"/>
  <c r="G2606" i="15"/>
  <c r="G2610" i="15"/>
  <c r="G2614" i="15"/>
  <c r="M2614" i="15" s="1"/>
  <c r="N2614" i="15" s="1"/>
  <c r="G2622" i="15"/>
  <c r="M2622" i="15" s="1"/>
  <c r="N2622" i="15" s="1"/>
  <c r="G2630" i="15"/>
  <c r="G2638" i="15"/>
  <c r="G2654" i="15"/>
  <c r="G2670" i="15"/>
  <c r="G2674" i="15"/>
  <c r="M2674" i="15" s="1"/>
  <c r="N2674" i="15" s="1"/>
  <c r="G2678" i="15"/>
  <c r="M2678" i="15" s="1"/>
  <c r="N2678" i="15" s="1"/>
  <c r="G2686" i="15"/>
  <c r="G2694" i="15"/>
  <c r="M2694" i="15" s="1"/>
  <c r="N2694" i="15" s="1"/>
  <c r="G2702" i="15"/>
  <c r="G2718" i="15"/>
  <c r="G2722" i="15"/>
  <c r="G2734" i="15"/>
  <c r="M2734" i="15" s="1"/>
  <c r="N2734" i="15" s="1"/>
  <c r="G2742" i="15"/>
  <c r="M2742" i="15" s="1"/>
  <c r="N2742" i="15" s="1"/>
  <c r="G2750" i="15"/>
  <c r="G2758" i="15"/>
  <c r="G2766" i="15"/>
  <c r="G2782" i="15"/>
  <c r="G2786" i="15"/>
  <c r="G2798" i="15"/>
  <c r="G2806" i="15"/>
  <c r="G2814" i="15"/>
  <c r="G2822" i="15"/>
  <c r="G2846" i="15"/>
  <c r="M2846" i="15" s="1"/>
  <c r="N2846" i="15" s="1"/>
  <c r="G2850" i="15"/>
  <c r="M2850" i="15" s="1"/>
  <c r="N2850" i="15" s="1"/>
  <c r="G2862" i="15"/>
  <c r="G2870" i="15"/>
  <c r="G2878" i="15"/>
  <c r="G2886" i="15"/>
  <c r="M2886" i="15" s="1"/>
  <c r="N2886" i="15" s="1"/>
  <c r="G2894" i="15"/>
  <c r="M2894" i="15" s="1"/>
  <c r="N2894" i="15" s="1"/>
  <c r="G2910" i="15"/>
  <c r="G2914" i="15"/>
  <c r="M2914" i="15" s="1"/>
  <c r="N2914" i="15" s="1"/>
  <c r="G2926" i="15"/>
  <c r="G2934" i="15"/>
  <c r="G2942" i="15"/>
  <c r="G2950" i="15"/>
  <c r="G2958" i="15"/>
  <c r="G2962" i="15"/>
  <c r="G2974" i="15"/>
  <c r="M2974" i="15" s="1"/>
  <c r="N2974" i="15" s="1"/>
  <c r="G2990" i="15"/>
  <c r="M2990" i="15" s="1"/>
  <c r="N2990" i="15" s="1"/>
  <c r="G2998" i="15"/>
  <c r="G3006" i="15"/>
  <c r="M3006" i="15" s="1"/>
  <c r="N3006" i="15" s="1"/>
  <c r="G3010" i="15"/>
  <c r="G3022" i="15"/>
  <c r="M3022" i="15" s="1"/>
  <c r="N3022" i="15" s="1"/>
  <c r="G3038" i="15"/>
  <c r="G3046" i="15"/>
  <c r="G3054" i="15"/>
  <c r="G3070" i="15"/>
  <c r="M3070" i="15" s="1"/>
  <c r="N3070" i="15" s="1"/>
  <c r="G3074" i="15"/>
  <c r="G3086" i="15"/>
  <c r="M3086" i="15" s="1"/>
  <c r="N3086" i="15" s="1"/>
  <c r="G3102" i="15"/>
  <c r="G3118" i="15"/>
  <c r="G3126" i="15"/>
  <c r="G3134" i="15"/>
  <c r="G3138" i="15"/>
  <c r="G3150" i="15"/>
  <c r="G3166" i="15"/>
  <c r="G3174" i="15"/>
  <c r="G3182" i="15"/>
  <c r="M3182" i="15" s="1"/>
  <c r="N3182" i="15" s="1"/>
  <c r="G3186" i="15"/>
  <c r="M3186" i="15" s="1"/>
  <c r="N3186" i="15" s="1"/>
  <c r="G3198" i="15"/>
  <c r="G3214" i="15"/>
  <c r="M3214" i="15" s="1"/>
  <c r="N3214" i="15" s="1"/>
  <c r="G3230" i="15"/>
  <c r="G3234" i="15"/>
  <c r="G3246" i="15"/>
  <c r="G3254" i="15"/>
  <c r="G3262" i="15"/>
  <c r="M3262" i="15" s="1"/>
  <c r="N3262" i="15" s="1"/>
  <c r="G3278" i="15"/>
  <c r="G3294" i="15"/>
  <c r="G3298" i="15"/>
  <c r="M3298" i="15" s="1"/>
  <c r="N3298" i="15" s="1"/>
  <c r="G3302" i="15"/>
  <c r="G3310" i="15"/>
  <c r="G3326" i="15"/>
  <c r="G3342" i="15"/>
  <c r="G3358" i="15"/>
  <c r="G3362" i="15"/>
  <c r="G3374" i="15"/>
  <c r="G3382" i="15"/>
  <c r="G3390" i="15"/>
  <c r="G3406" i="15"/>
  <c r="M3406" i="15" s="1"/>
  <c r="N3406" i="15" s="1"/>
  <c r="G3410" i="15"/>
  <c r="G3422" i="15"/>
  <c r="M3422" i="15" s="1"/>
  <c r="N3422" i="15" s="1"/>
  <c r="G3430" i="15"/>
  <c r="M3430" i="15" s="1"/>
  <c r="N3430" i="15" s="1"/>
  <c r="G3438" i="15"/>
  <c r="G3454" i="15"/>
  <c r="G3470" i="15"/>
  <c r="G3474" i="15"/>
  <c r="G3486" i="15"/>
  <c r="M3486" i="15" s="1"/>
  <c r="N3486" i="15" s="1"/>
  <c r="G3502" i="15"/>
  <c r="G3510" i="15"/>
  <c r="M3510" i="15" s="1"/>
  <c r="N3510" i="15" s="1"/>
  <c r="G3518" i="15"/>
  <c r="G3522" i="15"/>
  <c r="G3534" i="15"/>
  <c r="G3550" i="15"/>
  <c r="G3558" i="15"/>
  <c r="M3558" i="15" s="1"/>
  <c r="N3558" i="15" s="1"/>
  <c r="G3566" i="15"/>
  <c r="G3582" i="15"/>
  <c r="M3582" i="15" s="1"/>
  <c r="N3582" i="15" s="1"/>
  <c r="G3586" i="15"/>
  <c r="G3598" i="15"/>
  <c r="G3614" i="15"/>
  <c r="M3614" i="15" s="1"/>
  <c r="N3614" i="15" s="1"/>
  <c r="G3630" i="15"/>
  <c r="G3638" i="15"/>
  <c r="M3638" i="15" s="1"/>
  <c r="N3638" i="15" s="1"/>
  <c r="G3646" i="15"/>
  <c r="G3650" i="15"/>
  <c r="G3654" i="15"/>
  <c r="G3662" i="15"/>
  <c r="G3666" i="15"/>
  <c r="M3666" i="15" s="1"/>
  <c r="N3666" i="15" s="1"/>
  <c r="G3678" i="15"/>
  <c r="G3694" i="15"/>
  <c r="G3702" i="15"/>
  <c r="G3710" i="15"/>
  <c r="M3710" i="15" s="1"/>
  <c r="N3710" i="15" s="1"/>
  <c r="G3714" i="15"/>
  <c r="G3718" i="15"/>
  <c r="M3718" i="15" s="1"/>
  <c r="N3718" i="15" s="1"/>
  <c r="G3742" i="15"/>
  <c r="M3742" i="15" s="1"/>
  <c r="N3742" i="15" s="1"/>
  <c r="G3758" i="15"/>
  <c r="M3758" i="15" s="1"/>
  <c r="N3758" i="15" s="1"/>
  <c r="G3762" i="15"/>
  <c r="G3766" i="15"/>
  <c r="M3766" i="15" s="1"/>
  <c r="N3766" i="15" s="1"/>
  <c r="G3774" i="15"/>
  <c r="G3782" i="15"/>
  <c r="M3782" i="15" s="1"/>
  <c r="N3782" i="15" s="1"/>
  <c r="G3790" i="15"/>
  <c r="M3790" i="15" s="1"/>
  <c r="N3790" i="15" s="1"/>
  <c r="G3806" i="15"/>
  <c r="G3810" i="15"/>
  <c r="M3810" i="15" s="1"/>
  <c r="N3810" i="15" s="1"/>
  <c r="G3822" i="15"/>
  <c r="G3830" i="15"/>
  <c r="G3838" i="15"/>
  <c r="M3838" i="15" s="1"/>
  <c r="N3838" i="15" s="1"/>
  <c r="G3846" i="15"/>
  <c r="M3846" i="15" s="1"/>
  <c r="N3846" i="15" s="1"/>
  <c r="G3854" i="15"/>
  <c r="G3870" i="15"/>
  <c r="M3870" i="15" s="1"/>
  <c r="N3870" i="15" s="1"/>
  <c r="G3886" i="15"/>
  <c r="G3894" i="15"/>
  <c r="G3902" i="15"/>
  <c r="G3910" i="15"/>
  <c r="G3918" i="15"/>
  <c r="G3922" i="15"/>
  <c r="G3934" i="15"/>
  <c r="G3950" i="15"/>
  <c r="M3950" i="15" s="1"/>
  <c r="N3950" i="15" s="1"/>
  <c r="G3958" i="15"/>
  <c r="G3966" i="15"/>
  <c r="G3970" i="15"/>
  <c r="G3974" i="15"/>
  <c r="M3974" i="15" s="1"/>
  <c r="N3974" i="15" s="1"/>
  <c r="G3982" i="15"/>
  <c r="G3998" i="15"/>
  <c r="G4014" i="15"/>
  <c r="G4018" i="15"/>
  <c r="G4022" i="15"/>
  <c r="G4030" i="15"/>
  <c r="M4030" i="15" s="1"/>
  <c r="N4030" i="15" s="1"/>
  <c r="G4038" i="15"/>
  <c r="M4038" i="15" s="1"/>
  <c r="N4038" i="15" s="1"/>
  <c r="G4046" i="15"/>
  <c r="M4046" i="15" s="1"/>
  <c r="N4046" i="15" s="1"/>
  <c r="G4062" i="15"/>
  <c r="M4062" i="15" s="1"/>
  <c r="N4062" i="15" s="1"/>
  <c r="G4066" i="15"/>
  <c r="M4066" i="15" s="1"/>
  <c r="N4066" i="15" s="1"/>
  <c r="G4078" i="15"/>
  <c r="G4086" i="15"/>
  <c r="M4086" i="15" s="1"/>
  <c r="N4086" i="15" s="1"/>
  <c r="G4094" i="15"/>
  <c r="G4102" i="15"/>
  <c r="M4102" i="15" s="1"/>
  <c r="N4102" i="15" s="1"/>
  <c r="G4110" i="15"/>
  <c r="M4110" i="15" s="1"/>
  <c r="N4110" i="15" s="1"/>
  <c r="G4126" i="15"/>
  <c r="M4126" i="15" s="1"/>
  <c r="N4126" i="15" s="1"/>
  <c r="G4142" i="15"/>
  <c r="M4142" i="15" s="1"/>
  <c r="N4142" i="15" s="1"/>
  <c r="G4150" i="15"/>
  <c r="M4150" i="15" s="1"/>
  <c r="N4150" i="15" s="1"/>
  <c r="G4158" i="15"/>
  <c r="G4166" i="15"/>
  <c r="G4174" i="15"/>
  <c r="M4174" i="15" s="1"/>
  <c r="N4174" i="15" s="1"/>
  <c r="G4178" i="15"/>
  <c r="G4190" i="15"/>
  <c r="M4190" i="15" s="1"/>
  <c r="N4190" i="15" s="1"/>
  <c r="G4206" i="15"/>
  <c r="G4214" i="15"/>
  <c r="G4222" i="15"/>
  <c r="G4226" i="15"/>
  <c r="G4230" i="15"/>
  <c r="G4238" i="15"/>
  <c r="G4254" i="15"/>
  <c r="G4270" i="15"/>
  <c r="G4274" i="15"/>
  <c r="G4278" i="15"/>
  <c r="M4278" i="15" s="1"/>
  <c r="N4278" i="15" s="1"/>
  <c r="G4286" i="15"/>
  <c r="M4286" i="15" s="1"/>
  <c r="N4286" i="15" s="1"/>
  <c r="G4294" i="15"/>
  <c r="M4294" i="15" s="1"/>
  <c r="N4294" i="15" s="1"/>
  <c r="G4302" i="15"/>
  <c r="G4318" i="15"/>
  <c r="G4326" i="15"/>
  <c r="G4334" i="15"/>
  <c r="G4342" i="15"/>
  <c r="G4350" i="15"/>
  <c r="G4354" i="15"/>
  <c r="M4354" i="15" s="1"/>
  <c r="N4354" i="15" s="1"/>
  <c r="G4366" i="15"/>
  <c r="G4382" i="15"/>
  <c r="G4390" i="15"/>
  <c r="M4390" i="15" s="1"/>
  <c r="N4390" i="15" s="1"/>
  <c r="G4398" i="15"/>
  <c r="G4406" i="15"/>
  <c r="M4406" i="15" s="1"/>
  <c r="N4406" i="15" s="1"/>
  <c r="G4414" i="15"/>
  <c r="G4418" i="15"/>
  <c r="M4418" i="15" s="1"/>
  <c r="N4418" i="15" s="1"/>
  <c r="G4430" i="15"/>
  <c r="G4446" i="15"/>
  <c r="G4454" i="15"/>
  <c r="M4454" i="15" s="1"/>
  <c r="N4454" i="15" s="1"/>
  <c r="G4462" i="15"/>
  <c r="G4470" i="15"/>
  <c r="G4478" i="15"/>
  <c r="G4482" i="15"/>
  <c r="G4494" i="15"/>
  <c r="M4494" i="15" s="1"/>
  <c r="N4494" i="15" s="1"/>
  <c r="G4510" i="15"/>
  <c r="M4510" i="15" s="1"/>
  <c r="N4510" i="15" s="1"/>
  <c r="G4518" i="15"/>
  <c r="M4518" i="15" s="1"/>
  <c r="N4518" i="15" s="1"/>
  <c r="G4526" i="15"/>
  <c r="G4534" i="15"/>
  <c r="M4534" i="15" s="1"/>
  <c r="N4534" i="15" s="1"/>
  <c r="G4542" i="15"/>
  <c r="G4546" i="15"/>
  <c r="M4546" i="15" s="1"/>
  <c r="N4546" i="15" s="1"/>
  <c r="G4558" i="15"/>
  <c r="G4574" i="15"/>
  <c r="G4582" i="15"/>
  <c r="G4590" i="15"/>
  <c r="G4598" i="15"/>
  <c r="G4606" i="15"/>
  <c r="G4610" i="15"/>
  <c r="G4622" i="15"/>
  <c r="G4638" i="15"/>
  <c r="M4638" i="15" s="1"/>
  <c r="N4638" i="15" s="1"/>
  <c r="G4646" i="15"/>
  <c r="M4646" i="15" s="1"/>
  <c r="N4646" i="15" s="1"/>
  <c r="G4654" i="15"/>
  <c r="G4662" i="15"/>
  <c r="M4662" i="15" s="1"/>
  <c r="N4662" i="15" s="1"/>
  <c r="G4670" i="15"/>
  <c r="G4674" i="15"/>
  <c r="G4686" i="15"/>
  <c r="G4702" i="15"/>
  <c r="G4710" i="15"/>
  <c r="G4718" i="15"/>
  <c r="G4726" i="15"/>
  <c r="G4734" i="15"/>
  <c r="G4738" i="15"/>
  <c r="M4738" i="15" s="1"/>
  <c r="N4738" i="15" s="1"/>
  <c r="G4750" i="15"/>
  <c r="G4766" i="15"/>
  <c r="M4766" i="15" s="1"/>
  <c r="N4766" i="15" s="1"/>
  <c r="G4774" i="15"/>
  <c r="M4774" i="15" s="1"/>
  <c r="N4774" i="15" s="1"/>
  <c r="G4782" i="15"/>
  <c r="G4790" i="15"/>
  <c r="M4790" i="15" s="1"/>
  <c r="N4790" i="15" s="1"/>
  <c r="G4798" i="15"/>
  <c r="M4798" i="15" s="1"/>
  <c r="N4798" i="15" s="1"/>
  <c r="G4802" i="15"/>
  <c r="G4814" i="15"/>
  <c r="G4830" i="15"/>
  <c r="M4830" i="15" s="1"/>
  <c r="N4830" i="15" s="1"/>
  <c r="G4838" i="15"/>
  <c r="G4846" i="15"/>
  <c r="G4854" i="15"/>
  <c r="G4862" i="15"/>
  <c r="G4866" i="15"/>
  <c r="M4866" i="15" s="1"/>
  <c r="N4866" i="15" s="1"/>
  <c r="G4878" i="15"/>
  <c r="G4894" i="15"/>
  <c r="G4902" i="15"/>
  <c r="G4910" i="15"/>
  <c r="G4918" i="15"/>
  <c r="M4918" i="15" s="1"/>
  <c r="N4918" i="15" s="1"/>
  <c r="G4926" i="15"/>
  <c r="M4926" i="15" s="1"/>
  <c r="N4926" i="15" s="1"/>
  <c r="G4930" i="15"/>
  <c r="G4942" i="15"/>
  <c r="M4942" i="15" s="1"/>
  <c r="N4942" i="15" s="1"/>
  <c r="G4958" i="15"/>
  <c r="G4966" i="15"/>
  <c r="M4966" i="15" s="1"/>
  <c r="N4966" i="15" s="1"/>
  <c r="G4974" i="15"/>
  <c r="M4974" i="15" s="1"/>
  <c r="N4974" i="15" s="1"/>
  <c r="G4982" i="15"/>
  <c r="M4982" i="15" s="1"/>
  <c r="N4982" i="15" s="1"/>
  <c r="G4990" i="15"/>
  <c r="M4990" i="15" s="1"/>
  <c r="N4990" i="15" s="1"/>
  <c r="G4994" i="15"/>
  <c r="E185" i="18"/>
  <c r="N12" i="6"/>
  <c r="P12" i="6"/>
  <c r="N11" i="6"/>
  <c r="P11" i="6"/>
  <c r="N499" i="6"/>
  <c r="P499" i="6"/>
  <c r="N495" i="6"/>
  <c r="P495" i="6"/>
  <c r="N491" i="6"/>
  <c r="P491" i="6"/>
  <c r="N487" i="6"/>
  <c r="P487" i="6"/>
  <c r="N483" i="6"/>
  <c r="P483" i="6"/>
  <c r="N479" i="6"/>
  <c r="P479" i="6"/>
  <c r="N475" i="6"/>
  <c r="P475" i="6"/>
  <c r="N471" i="6"/>
  <c r="P471" i="6"/>
  <c r="N467" i="6"/>
  <c r="P467" i="6"/>
  <c r="N463" i="6"/>
  <c r="P463" i="6"/>
  <c r="N459" i="6"/>
  <c r="P459" i="6"/>
  <c r="N455" i="6"/>
  <c r="P455" i="6"/>
  <c r="N451" i="6"/>
  <c r="P451" i="6"/>
  <c r="N447" i="6"/>
  <c r="P447" i="6"/>
  <c r="N443" i="6"/>
  <c r="P443" i="6"/>
  <c r="N439" i="6"/>
  <c r="P439" i="6"/>
  <c r="N435" i="6"/>
  <c r="P435" i="6"/>
  <c r="N431" i="6"/>
  <c r="P431" i="6"/>
  <c r="N427" i="6"/>
  <c r="P427" i="6"/>
  <c r="N423" i="6"/>
  <c r="J423" i="6" s="1"/>
  <c r="P423" i="6"/>
  <c r="N419" i="6"/>
  <c r="J419" i="6" s="1"/>
  <c r="P419" i="6"/>
  <c r="N415" i="6"/>
  <c r="P415" i="6"/>
  <c r="N411" i="6"/>
  <c r="P411" i="6"/>
  <c r="N407" i="6"/>
  <c r="P407" i="6"/>
  <c r="N403" i="6"/>
  <c r="P403" i="6"/>
  <c r="N399" i="6"/>
  <c r="P399" i="6"/>
  <c r="N395" i="6"/>
  <c r="P395" i="6"/>
  <c r="N391" i="6"/>
  <c r="J391" i="6" s="1"/>
  <c r="P391" i="6"/>
  <c r="N387" i="6"/>
  <c r="J387" i="6" s="1"/>
  <c r="P387" i="6"/>
  <c r="N383" i="6"/>
  <c r="P383" i="6"/>
  <c r="N379" i="6"/>
  <c r="P379" i="6"/>
  <c r="N375" i="6"/>
  <c r="P375" i="6"/>
  <c r="N371" i="6"/>
  <c r="P371" i="6"/>
  <c r="N367" i="6"/>
  <c r="P367" i="6"/>
  <c r="N363" i="6"/>
  <c r="P363" i="6"/>
  <c r="N359" i="6"/>
  <c r="J359" i="6" s="1"/>
  <c r="P359" i="6"/>
  <c r="N355" i="6"/>
  <c r="P355" i="6"/>
  <c r="N351" i="6"/>
  <c r="P351" i="6"/>
  <c r="N347" i="6"/>
  <c r="P347" i="6"/>
  <c r="N343" i="6"/>
  <c r="P343" i="6"/>
  <c r="N339" i="6"/>
  <c r="J339" i="6" s="1"/>
  <c r="P339" i="6"/>
  <c r="N335" i="6"/>
  <c r="P335" i="6"/>
  <c r="N331" i="6"/>
  <c r="P331" i="6"/>
  <c r="N327" i="6"/>
  <c r="P327" i="6"/>
  <c r="N323" i="6"/>
  <c r="P323" i="6"/>
  <c r="N319" i="6"/>
  <c r="P319" i="6"/>
  <c r="N315" i="6"/>
  <c r="P315" i="6"/>
  <c r="N311" i="6"/>
  <c r="J311" i="6" s="1"/>
  <c r="P311" i="6"/>
  <c r="N307" i="6"/>
  <c r="J307" i="6" s="1"/>
  <c r="P307" i="6"/>
  <c r="N303" i="6"/>
  <c r="P303" i="6"/>
  <c r="N299" i="6"/>
  <c r="P299" i="6"/>
  <c r="N295" i="6"/>
  <c r="P295" i="6"/>
  <c r="N291" i="6"/>
  <c r="P291" i="6"/>
  <c r="N287" i="6"/>
  <c r="P287" i="6"/>
  <c r="N283" i="6"/>
  <c r="P283" i="6"/>
  <c r="N279" i="6"/>
  <c r="J279" i="6" s="1"/>
  <c r="P279" i="6"/>
  <c r="N275" i="6"/>
  <c r="P275" i="6"/>
  <c r="N271" i="6"/>
  <c r="P271" i="6"/>
  <c r="N267" i="6"/>
  <c r="P267" i="6"/>
  <c r="N263" i="6"/>
  <c r="P263" i="6"/>
  <c r="N259" i="6"/>
  <c r="J259" i="6" s="1"/>
  <c r="P259" i="6"/>
  <c r="N255" i="6"/>
  <c r="P255" i="6"/>
  <c r="N251" i="6"/>
  <c r="P251" i="6"/>
  <c r="N247" i="6"/>
  <c r="P247" i="6"/>
  <c r="N243" i="6"/>
  <c r="P243" i="6"/>
  <c r="N239" i="6"/>
  <c r="P239" i="6"/>
  <c r="N235" i="6"/>
  <c r="P235" i="6"/>
  <c r="N231" i="6"/>
  <c r="J231" i="6" s="1"/>
  <c r="P231" i="6"/>
  <c r="N227" i="6"/>
  <c r="P227" i="6"/>
  <c r="N223" i="6"/>
  <c r="P223" i="6"/>
  <c r="N219" i="6"/>
  <c r="P219" i="6"/>
  <c r="N215" i="6"/>
  <c r="P215" i="6"/>
  <c r="N211" i="6"/>
  <c r="P211" i="6"/>
  <c r="N207" i="6"/>
  <c r="P207" i="6"/>
  <c r="N203" i="6"/>
  <c r="P203" i="6"/>
  <c r="N199" i="6"/>
  <c r="P199" i="6"/>
  <c r="N195" i="6"/>
  <c r="P195" i="6"/>
  <c r="N191" i="6"/>
  <c r="P191" i="6"/>
  <c r="N187" i="6"/>
  <c r="P187" i="6"/>
  <c r="N183" i="6"/>
  <c r="P183" i="6"/>
  <c r="N179" i="6"/>
  <c r="P179" i="6"/>
  <c r="N175" i="6"/>
  <c r="J175" i="6" s="1"/>
  <c r="P175" i="6"/>
  <c r="N171" i="6"/>
  <c r="P171" i="6"/>
  <c r="N167" i="6"/>
  <c r="J167" i="6" s="1"/>
  <c r="P167" i="6"/>
  <c r="N163" i="6"/>
  <c r="J163" i="6" s="1"/>
  <c r="P163" i="6"/>
  <c r="N159" i="6"/>
  <c r="P159" i="6"/>
  <c r="N155" i="6"/>
  <c r="P155" i="6"/>
  <c r="N151" i="6"/>
  <c r="P151" i="6"/>
  <c r="N147" i="6"/>
  <c r="J147" i="6" s="1"/>
  <c r="P147" i="6"/>
  <c r="N143" i="6"/>
  <c r="J143" i="6" s="1"/>
  <c r="P143" i="6"/>
  <c r="N139" i="6"/>
  <c r="P139" i="6"/>
  <c r="N135" i="6"/>
  <c r="J135" i="6" s="1"/>
  <c r="P135" i="6"/>
  <c r="N131" i="6"/>
  <c r="P131" i="6"/>
  <c r="N127" i="6"/>
  <c r="P127" i="6"/>
  <c r="N123" i="6"/>
  <c r="P123" i="6"/>
  <c r="N119" i="6"/>
  <c r="J119" i="6" s="1"/>
  <c r="P119" i="6"/>
  <c r="N115" i="6"/>
  <c r="J115" i="6" s="1"/>
  <c r="P115" i="6"/>
  <c r="N111" i="6"/>
  <c r="J111" i="6" s="1"/>
  <c r="P111" i="6"/>
  <c r="N107" i="6"/>
  <c r="P107" i="6"/>
  <c r="N103" i="6"/>
  <c r="P103" i="6"/>
  <c r="N99" i="6"/>
  <c r="P99" i="6"/>
  <c r="N95" i="6"/>
  <c r="P95" i="6"/>
  <c r="N91" i="6"/>
  <c r="P91" i="6"/>
  <c r="N87" i="6"/>
  <c r="J87" i="6" s="1"/>
  <c r="P87" i="6"/>
  <c r="N83" i="6"/>
  <c r="J83" i="6" s="1"/>
  <c r="P83" i="6"/>
  <c r="N79" i="6"/>
  <c r="J79" i="6" s="1"/>
  <c r="P79" i="6"/>
  <c r="N75" i="6"/>
  <c r="P75" i="6"/>
  <c r="N71" i="6"/>
  <c r="P71" i="6"/>
  <c r="N67" i="6"/>
  <c r="P67" i="6"/>
  <c r="N63" i="6"/>
  <c r="J63" i="6" s="1"/>
  <c r="P63" i="6"/>
  <c r="N59" i="6"/>
  <c r="P59" i="6"/>
  <c r="N55" i="6"/>
  <c r="J55" i="6" s="1"/>
  <c r="P55" i="6"/>
  <c r="N51" i="6"/>
  <c r="P51" i="6"/>
  <c r="N47" i="6"/>
  <c r="P47" i="6"/>
  <c r="N43" i="6"/>
  <c r="P43" i="6"/>
  <c r="N39" i="6"/>
  <c r="P39" i="6"/>
  <c r="N35" i="6"/>
  <c r="J35" i="6" s="1"/>
  <c r="P35" i="6"/>
  <c r="N31" i="6"/>
  <c r="J31" i="6" s="1"/>
  <c r="P31" i="6"/>
  <c r="N27" i="6"/>
  <c r="P27" i="6"/>
  <c r="N23" i="6"/>
  <c r="J23" i="6" s="1"/>
  <c r="P23" i="6"/>
  <c r="N19" i="6"/>
  <c r="P19" i="6"/>
  <c r="N15" i="6"/>
  <c r="P15" i="6"/>
  <c r="N10" i="6"/>
  <c r="P10" i="6"/>
  <c r="N9" i="6"/>
  <c r="P9" i="6"/>
  <c r="N498" i="6"/>
  <c r="J498" i="6" s="1"/>
  <c r="P498" i="6"/>
  <c r="N494" i="6"/>
  <c r="J494" i="6" s="1"/>
  <c r="P494" i="6"/>
  <c r="N490" i="6"/>
  <c r="P490" i="6"/>
  <c r="N486" i="6"/>
  <c r="P486" i="6"/>
  <c r="N482" i="6"/>
  <c r="P482" i="6"/>
  <c r="N478" i="6"/>
  <c r="P478" i="6"/>
  <c r="N474" i="6"/>
  <c r="P474" i="6"/>
  <c r="N470" i="6"/>
  <c r="J470" i="6" s="1"/>
  <c r="P470" i="6"/>
  <c r="N466" i="6"/>
  <c r="J466" i="6" s="1"/>
  <c r="P466" i="6"/>
  <c r="N462" i="6"/>
  <c r="J462" i="6" s="1"/>
  <c r="P462" i="6"/>
  <c r="N458" i="6"/>
  <c r="P458" i="6"/>
  <c r="N454" i="6"/>
  <c r="P454" i="6"/>
  <c r="N450" i="6"/>
  <c r="P450" i="6"/>
  <c r="N446" i="6"/>
  <c r="J446" i="6" s="1"/>
  <c r="P446" i="6"/>
  <c r="N442" i="6"/>
  <c r="P442" i="6"/>
  <c r="N438" i="6"/>
  <c r="J438" i="6" s="1"/>
  <c r="P438" i="6"/>
  <c r="N434" i="6"/>
  <c r="J434" i="6" s="1"/>
  <c r="P434" i="6"/>
  <c r="N430" i="6"/>
  <c r="P430" i="6"/>
  <c r="N426" i="6"/>
  <c r="P426" i="6"/>
  <c r="N422" i="6"/>
  <c r="P422" i="6"/>
  <c r="N418" i="6"/>
  <c r="J418" i="6" s="1"/>
  <c r="P418" i="6"/>
  <c r="N414" i="6"/>
  <c r="J414" i="6" s="1"/>
  <c r="P414" i="6"/>
  <c r="N410" i="6"/>
  <c r="P410" i="6"/>
  <c r="N406" i="6"/>
  <c r="J406" i="6" s="1"/>
  <c r="P406" i="6"/>
  <c r="N402" i="6"/>
  <c r="P402" i="6"/>
  <c r="N398" i="6"/>
  <c r="P398" i="6"/>
  <c r="N394" i="6"/>
  <c r="P394" i="6"/>
  <c r="N390" i="6"/>
  <c r="J390" i="6" s="1"/>
  <c r="P390" i="6"/>
  <c r="N386" i="6"/>
  <c r="J386" i="6" s="1"/>
  <c r="P386" i="6"/>
  <c r="N382" i="6"/>
  <c r="J382" i="6" s="1"/>
  <c r="P382" i="6"/>
  <c r="N378" i="6"/>
  <c r="P378" i="6"/>
  <c r="N374" i="6"/>
  <c r="P374" i="6"/>
  <c r="N370" i="6"/>
  <c r="P370" i="6"/>
  <c r="N366" i="6"/>
  <c r="P366" i="6"/>
  <c r="N362" i="6"/>
  <c r="P362" i="6"/>
  <c r="N358" i="6"/>
  <c r="J358" i="6" s="1"/>
  <c r="P358" i="6"/>
  <c r="N354" i="6"/>
  <c r="J354" i="6" s="1"/>
  <c r="P354" i="6"/>
  <c r="N350" i="6"/>
  <c r="J350" i="6" s="1"/>
  <c r="P350" i="6"/>
  <c r="N346" i="6"/>
  <c r="P346" i="6"/>
  <c r="N342" i="6"/>
  <c r="P342" i="6"/>
  <c r="N338" i="6"/>
  <c r="P338" i="6"/>
  <c r="N334" i="6"/>
  <c r="J334" i="6" s="1"/>
  <c r="P334" i="6"/>
  <c r="N330" i="6"/>
  <c r="P330" i="6"/>
  <c r="N326" i="6"/>
  <c r="J326" i="6" s="1"/>
  <c r="P326" i="6"/>
  <c r="N322" i="6"/>
  <c r="J322" i="6" s="1"/>
  <c r="P322" i="6"/>
  <c r="N318" i="6"/>
  <c r="P318" i="6"/>
  <c r="N314" i="6"/>
  <c r="P314" i="6"/>
  <c r="N310" i="6"/>
  <c r="P310" i="6"/>
  <c r="N306" i="6"/>
  <c r="J306" i="6" s="1"/>
  <c r="P306" i="6"/>
  <c r="N302" i="6"/>
  <c r="J302" i="6" s="1"/>
  <c r="P302" i="6"/>
  <c r="N298" i="6"/>
  <c r="P298" i="6"/>
  <c r="N294" i="6"/>
  <c r="J294" i="6" s="1"/>
  <c r="P294" i="6"/>
  <c r="N290" i="6"/>
  <c r="P290" i="6"/>
  <c r="N286" i="6"/>
  <c r="P286" i="6"/>
  <c r="N282" i="6"/>
  <c r="P282" i="6"/>
  <c r="N278" i="6"/>
  <c r="J278" i="6" s="1"/>
  <c r="P278" i="6"/>
  <c r="N274" i="6"/>
  <c r="J274" i="6" s="1"/>
  <c r="P274" i="6"/>
  <c r="N270" i="6"/>
  <c r="J270" i="6" s="1"/>
  <c r="P270" i="6"/>
  <c r="N266" i="6"/>
  <c r="P266" i="6"/>
  <c r="N262" i="6"/>
  <c r="P262" i="6"/>
  <c r="N258" i="6"/>
  <c r="P258" i="6"/>
  <c r="N254" i="6"/>
  <c r="P254" i="6"/>
  <c r="N250" i="6"/>
  <c r="P250" i="6"/>
  <c r="N246" i="6"/>
  <c r="J246" i="6" s="1"/>
  <c r="P246" i="6"/>
  <c r="N242" i="6"/>
  <c r="J242" i="6" s="1"/>
  <c r="P242" i="6"/>
  <c r="N238" i="6"/>
  <c r="J238" i="6" s="1"/>
  <c r="P238" i="6"/>
  <c r="N234" i="6"/>
  <c r="P234" i="6"/>
  <c r="N230" i="6"/>
  <c r="P230" i="6"/>
  <c r="N226" i="6"/>
  <c r="P226" i="6"/>
  <c r="N222" i="6"/>
  <c r="J222" i="6" s="1"/>
  <c r="P222" i="6"/>
  <c r="N218" i="6"/>
  <c r="P218" i="6"/>
  <c r="N214" i="6"/>
  <c r="J214" i="6" s="1"/>
  <c r="P214" i="6"/>
  <c r="N210" i="6"/>
  <c r="J210" i="6" s="1"/>
  <c r="P210" i="6"/>
  <c r="N206" i="6"/>
  <c r="P206" i="6"/>
  <c r="N202" i="6"/>
  <c r="P202" i="6"/>
  <c r="N198" i="6"/>
  <c r="P198" i="6"/>
  <c r="N194" i="6"/>
  <c r="J194" i="6" s="1"/>
  <c r="P194" i="6"/>
  <c r="N190" i="6"/>
  <c r="J190" i="6" s="1"/>
  <c r="P190" i="6"/>
  <c r="N186" i="6"/>
  <c r="P186" i="6"/>
  <c r="N182" i="6"/>
  <c r="J182" i="6" s="1"/>
  <c r="P182" i="6"/>
  <c r="N178" i="6"/>
  <c r="P178" i="6"/>
  <c r="N174" i="6"/>
  <c r="P174" i="6"/>
  <c r="N170" i="6"/>
  <c r="P170" i="6"/>
  <c r="N166" i="6"/>
  <c r="J166" i="6" s="1"/>
  <c r="P166" i="6"/>
  <c r="N162" i="6"/>
  <c r="J162" i="6" s="1"/>
  <c r="P162" i="6"/>
  <c r="N158" i="6"/>
  <c r="J158" i="6" s="1"/>
  <c r="P158" i="6"/>
  <c r="N154" i="6"/>
  <c r="P154" i="6"/>
  <c r="N150" i="6"/>
  <c r="P150" i="6"/>
  <c r="N146" i="6"/>
  <c r="P146" i="6"/>
  <c r="N142" i="6"/>
  <c r="P142" i="6"/>
  <c r="N138" i="6"/>
  <c r="P138" i="6"/>
  <c r="N134" i="6"/>
  <c r="J134" i="6" s="1"/>
  <c r="P134" i="6"/>
  <c r="N130" i="6"/>
  <c r="J130" i="6" s="1"/>
  <c r="P130" i="6"/>
  <c r="N126" i="6"/>
  <c r="J126" i="6" s="1"/>
  <c r="P126" i="6"/>
  <c r="N122" i="6"/>
  <c r="P122" i="6"/>
  <c r="N118" i="6"/>
  <c r="P118" i="6"/>
  <c r="N114" i="6"/>
  <c r="P114" i="6"/>
  <c r="N110" i="6"/>
  <c r="J110" i="6" s="1"/>
  <c r="P110" i="6"/>
  <c r="N106" i="6"/>
  <c r="P106" i="6"/>
  <c r="N102" i="6"/>
  <c r="J102" i="6" s="1"/>
  <c r="P102" i="6"/>
  <c r="N98" i="6"/>
  <c r="J98" i="6" s="1"/>
  <c r="P98" i="6"/>
  <c r="N94" i="6"/>
  <c r="P94" i="6"/>
  <c r="N90" i="6"/>
  <c r="P90" i="6"/>
  <c r="N86" i="6"/>
  <c r="P86" i="6"/>
  <c r="N82" i="6"/>
  <c r="J82" i="6" s="1"/>
  <c r="P82" i="6"/>
  <c r="N78" i="6"/>
  <c r="J78" i="6" s="1"/>
  <c r="P78" i="6"/>
  <c r="N74" i="6"/>
  <c r="P74" i="6"/>
  <c r="N70" i="6"/>
  <c r="J70" i="6" s="1"/>
  <c r="P70" i="6"/>
  <c r="N66" i="6"/>
  <c r="P66" i="6"/>
  <c r="N62" i="6"/>
  <c r="J62" i="6" s="1"/>
  <c r="P62" i="6"/>
  <c r="N58" i="6"/>
  <c r="P58" i="6"/>
  <c r="N54" i="6"/>
  <c r="J54" i="6" s="1"/>
  <c r="P54" i="6"/>
  <c r="N50" i="6"/>
  <c r="J50" i="6" s="1"/>
  <c r="P50" i="6"/>
  <c r="N46" i="6"/>
  <c r="J46" i="6" s="1"/>
  <c r="P46" i="6"/>
  <c r="N42" i="6"/>
  <c r="P42" i="6"/>
  <c r="N38" i="6"/>
  <c r="P38" i="6"/>
  <c r="N34" i="6"/>
  <c r="J34" i="6" s="1"/>
  <c r="P34" i="6"/>
  <c r="N30" i="6"/>
  <c r="P30" i="6"/>
  <c r="N26" i="6"/>
  <c r="P26" i="6"/>
  <c r="N22" i="6"/>
  <c r="J22" i="6" s="1"/>
  <c r="P22" i="6"/>
  <c r="N18" i="6"/>
  <c r="J18" i="6" s="1"/>
  <c r="P18" i="6"/>
  <c r="N14" i="6"/>
  <c r="J14" i="6" s="1"/>
  <c r="P14" i="6"/>
  <c r="N8" i="6"/>
  <c r="P8" i="6"/>
  <c r="N7" i="6"/>
  <c r="P7" i="6"/>
  <c r="N497" i="6"/>
  <c r="P497" i="6"/>
  <c r="N493" i="6"/>
  <c r="J493" i="6" s="1"/>
  <c r="P493" i="6"/>
  <c r="N489" i="6"/>
  <c r="P489" i="6"/>
  <c r="N485" i="6"/>
  <c r="J485" i="6" s="1"/>
  <c r="P485" i="6"/>
  <c r="N481" i="6"/>
  <c r="J481" i="6" s="1"/>
  <c r="P481" i="6"/>
  <c r="N477" i="6"/>
  <c r="P477" i="6"/>
  <c r="N473" i="6"/>
  <c r="P473" i="6"/>
  <c r="N469" i="6"/>
  <c r="P469" i="6"/>
  <c r="N465" i="6"/>
  <c r="J465" i="6" s="1"/>
  <c r="P465" i="6"/>
  <c r="N461" i="6"/>
  <c r="J461" i="6" s="1"/>
  <c r="P461" i="6"/>
  <c r="N457" i="6"/>
  <c r="P457" i="6"/>
  <c r="N453" i="6"/>
  <c r="J453" i="6" s="1"/>
  <c r="P453" i="6"/>
  <c r="N449" i="6"/>
  <c r="P449" i="6"/>
  <c r="N445" i="6"/>
  <c r="J445" i="6" s="1"/>
  <c r="P445" i="6"/>
  <c r="N441" i="6"/>
  <c r="P441" i="6"/>
  <c r="N437" i="6"/>
  <c r="J437" i="6" s="1"/>
  <c r="P437" i="6"/>
  <c r="N433" i="6"/>
  <c r="J433" i="6" s="1"/>
  <c r="P433" i="6"/>
  <c r="N429" i="6"/>
  <c r="J429" i="6" s="1"/>
  <c r="P429" i="6"/>
  <c r="N425" i="6"/>
  <c r="P425" i="6"/>
  <c r="N421" i="6"/>
  <c r="P421" i="6"/>
  <c r="N417" i="6"/>
  <c r="J417" i="6" s="1"/>
  <c r="P417" i="6"/>
  <c r="N413" i="6"/>
  <c r="P413" i="6"/>
  <c r="N409" i="6"/>
  <c r="P409" i="6"/>
  <c r="N405" i="6"/>
  <c r="J405" i="6" s="1"/>
  <c r="P405" i="6"/>
  <c r="N401" i="6"/>
  <c r="J401" i="6" s="1"/>
  <c r="P401" i="6"/>
  <c r="N397" i="6"/>
  <c r="J397" i="6" s="1"/>
  <c r="P397" i="6"/>
  <c r="N393" i="6"/>
  <c r="P393" i="6"/>
  <c r="N389" i="6"/>
  <c r="J389" i="6" s="1"/>
  <c r="P389" i="6"/>
  <c r="N385" i="6"/>
  <c r="P385" i="6"/>
  <c r="N381" i="6"/>
  <c r="J381" i="6" s="1"/>
  <c r="P381" i="6"/>
  <c r="N377" i="6"/>
  <c r="P377" i="6"/>
  <c r="N373" i="6"/>
  <c r="J373" i="6" s="1"/>
  <c r="P373" i="6"/>
  <c r="N369" i="6"/>
  <c r="P369" i="6"/>
  <c r="N365" i="6"/>
  <c r="P365" i="6"/>
  <c r="N361" i="6"/>
  <c r="P361" i="6"/>
  <c r="N357" i="6"/>
  <c r="P357" i="6"/>
  <c r="N353" i="6"/>
  <c r="J353" i="6" s="1"/>
  <c r="P353" i="6"/>
  <c r="N349" i="6"/>
  <c r="J349" i="6" s="1"/>
  <c r="P349" i="6"/>
  <c r="N345" i="6"/>
  <c r="P345" i="6"/>
  <c r="N341" i="6"/>
  <c r="J341" i="6" s="1"/>
  <c r="P341" i="6"/>
  <c r="N337" i="6"/>
  <c r="P337" i="6"/>
  <c r="N333" i="6"/>
  <c r="J333" i="6" s="1"/>
  <c r="P333" i="6"/>
  <c r="N329" i="6"/>
  <c r="P329" i="6"/>
  <c r="N325" i="6"/>
  <c r="J325" i="6" s="1"/>
  <c r="P325" i="6"/>
  <c r="N321" i="6"/>
  <c r="J321" i="6" s="1"/>
  <c r="P321" i="6"/>
  <c r="N317" i="6"/>
  <c r="J317" i="6" s="1"/>
  <c r="P317" i="6"/>
  <c r="N313" i="6"/>
  <c r="P313" i="6"/>
  <c r="N309" i="6"/>
  <c r="P309" i="6"/>
  <c r="N305" i="6"/>
  <c r="J305" i="6" s="1"/>
  <c r="P305" i="6"/>
  <c r="N301" i="6"/>
  <c r="P301" i="6"/>
  <c r="N297" i="6"/>
  <c r="P297" i="6"/>
  <c r="N293" i="6"/>
  <c r="J293" i="6" s="1"/>
  <c r="P293" i="6"/>
  <c r="N289" i="6"/>
  <c r="J289" i="6" s="1"/>
  <c r="P289" i="6"/>
  <c r="N285" i="6"/>
  <c r="J285" i="6" s="1"/>
  <c r="P285" i="6"/>
  <c r="N281" i="6"/>
  <c r="P281" i="6"/>
  <c r="N277" i="6"/>
  <c r="J277" i="6" s="1"/>
  <c r="P277" i="6"/>
  <c r="N273" i="6"/>
  <c r="P273" i="6"/>
  <c r="N269" i="6"/>
  <c r="J269" i="6" s="1"/>
  <c r="P269" i="6"/>
  <c r="N265" i="6"/>
  <c r="P265" i="6"/>
  <c r="N261" i="6"/>
  <c r="J261" i="6" s="1"/>
  <c r="P261" i="6"/>
  <c r="N257" i="6"/>
  <c r="J257" i="6" s="1"/>
  <c r="P257" i="6"/>
  <c r="N253" i="6"/>
  <c r="P253" i="6"/>
  <c r="N249" i="6"/>
  <c r="P249" i="6"/>
  <c r="N245" i="6"/>
  <c r="P245" i="6"/>
  <c r="N241" i="6"/>
  <c r="J241" i="6" s="1"/>
  <c r="P241" i="6"/>
  <c r="N237" i="6"/>
  <c r="J237" i="6" s="1"/>
  <c r="P237" i="6"/>
  <c r="N233" i="6"/>
  <c r="P233" i="6"/>
  <c r="N229" i="6"/>
  <c r="J229" i="6" s="1"/>
  <c r="P229" i="6"/>
  <c r="N225" i="6"/>
  <c r="P225" i="6"/>
  <c r="N221" i="6"/>
  <c r="J221" i="6" s="1"/>
  <c r="P221" i="6"/>
  <c r="N217" i="6"/>
  <c r="P217" i="6"/>
  <c r="N213" i="6"/>
  <c r="J213" i="6" s="1"/>
  <c r="P213" i="6"/>
  <c r="N209" i="6"/>
  <c r="J209" i="6" s="1"/>
  <c r="P209" i="6"/>
  <c r="N205" i="6"/>
  <c r="J205" i="6" s="1"/>
  <c r="P205" i="6"/>
  <c r="N201" i="6"/>
  <c r="P201" i="6"/>
  <c r="N197" i="6"/>
  <c r="P197" i="6"/>
  <c r="N193" i="6"/>
  <c r="J193" i="6" s="1"/>
  <c r="P193" i="6"/>
  <c r="N189" i="6"/>
  <c r="P189" i="6"/>
  <c r="N185" i="6"/>
  <c r="P185" i="6"/>
  <c r="N181" i="6"/>
  <c r="J181" i="6" s="1"/>
  <c r="P181" i="6"/>
  <c r="N177" i="6"/>
  <c r="J177" i="6" s="1"/>
  <c r="P177" i="6"/>
  <c r="N173" i="6"/>
  <c r="J173" i="6" s="1"/>
  <c r="P173" i="6"/>
  <c r="N169" i="6"/>
  <c r="P169" i="6"/>
  <c r="N165" i="6"/>
  <c r="J165" i="6" s="1"/>
  <c r="P165" i="6"/>
  <c r="N161" i="6"/>
  <c r="P161" i="6"/>
  <c r="N157" i="6"/>
  <c r="J157" i="6" s="1"/>
  <c r="P157" i="6"/>
  <c r="N153" i="6"/>
  <c r="P153" i="6"/>
  <c r="N149" i="6"/>
  <c r="J149" i="6" s="1"/>
  <c r="P149" i="6"/>
  <c r="N145" i="6"/>
  <c r="J145" i="6" s="1"/>
  <c r="P145" i="6"/>
  <c r="N141" i="6"/>
  <c r="P141" i="6"/>
  <c r="N137" i="6"/>
  <c r="P137" i="6"/>
  <c r="N133" i="6"/>
  <c r="P133" i="6"/>
  <c r="N129" i="6"/>
  <c r="J129" i="6" s="1"/>
  <c r="P129" i="6"/>
  <c r="N125" i="6"/>
  <c r="J125" i="6" s="1"/>
  <c r="P125" i="6"/>
  <c r="N121" i="6"/>
  <c r="P121" i="6"/>
  <c r="N117" i="6"/>
  <c r="J117" i="6" s="1"/>
  <c r="P117" i="6"/>
  <c r="N113" i="6"/>
  <c r="P113" i="6"/>
  <c r="N109" i="6"/>
  <c r="J109" i="6" s="1"/>
  <c r="P109" i="6"/>
  <c r="N105" i="6"/>
  <c r="P105" i="6"/>
  <c r="N101" i="6"/>
  <c r="J101" i="6" s="1"/>
  <c r="P101" i="6"/>
  <c r="N97" i="6"/>
  <c r="J97" i="6" s="1"/>
  <c r="P97" i="6"/>
  <c r="N93" i="6"/>
  <c r="J93" i="6" s="1"/>
  <c r="P93" i="6"/>
  <c r="N89" i="6"/>
  <c r="P89" i="6"/>
  <c r="N85" i="6"/>
  <c r="P85" i="6"/>
  <c r="N81" i="6"/>
  <c r="J81" i="6" s="1"/>
  <c r="P81" i="6"/>
  <c r="N77" i="6"/>
  <c r="P77" i="6"/>
  <c r="N73" i="6"/>
  <c r="P73" i="6"/>
  <c r="N69" i="6"/>
  <c r="J69" i="6" s="1"/>
  <c r="P69" i="6"/>
  <c r="N65" i="6"/>
  <c r="J65" i="6" s="1"/>
  <c r="P65" i="6"/>
  <c r="N61" i="6"/>
  <c r="J61" i="6" s="1"/>
  <c r="P61" i="6"/>
  <c r="N57" i="6"/>
  <c r="P57" i="6"/>
  <c r="N53" i="6"/>
  <c r="J53" i="6" s="1"/>
  <c r="P53" i="6"/>
  <c r="N49" i="6"/>
  <c r="P49" i="6"/>
  <c r="N45" i="6"/>
  <c r="J45" i="6" s="1"/>
  <c r="P45" i="6"/>
  <c r="N41" i="6"/>
  <c r="P41" i="6"/>
  <c r="N37" i="6"/>
  <c r="J37" i="6" s="1"/>
  <c r="P37" i="6"/>
  <c r="N33" i="6"/>
  <c r="J33" i="6" s="1"/>
  <c r="P33" i="6"/>
  <c r="N29" i="6"/>
  <c r="P29" i="6"/>
  <c r="N25" i="6"/>
  <c r="P25" i="6"/>
  <c r="N21" i="6"/>
  <c r="P21" i="6"/>
  <c r="N17" i="6"/>
  <c r="J17" i="6" s="1"/>
  <c r="P17" i="6"/>
  <c r="N13" i="6"/>
  <c r="J13" i="6" s="1"/>
  <c r="P13" i="6"/>
  <c r="N6" i="6"/>
  <c r="P6" i="6"/>
  <c r="N500" i="6"/>
  <c r="J500" i="6" s="1"/>
  <c r="P500" i="6"/>
  <c r="N496" i="6"/>
  <c r="P496" i="6"/>
  <c r="N492" i="6"/>
  <c r="J492" i="6" s="1"/>
  <c r="P492" i="6"/>
  <c r="N488" i="6"/>
  <c r="P488" i="6"/>
  <c r="N484" i="6"/>
  <c r="J484" i="6" s="1"/>
  <c r="P484" i="6"/>
  <c r="N480" i="6"/>
  <c r="J480" i="6" s="1"/>
  <c r="P480" i="6"/>
  <c r="N476" i="6"/>
  <c r="J476" i="6" s="1"/>
  <c r="P476" i="6"/>
  <c r="N472" i="6"/>
  <c r="P472" i="6"/>
  <c r="N468" i="6"/>
  <c r="P468" i="6"/>
  <c r="N464" i="6"/>
  <c r="J464" i="6" s="1"/>
  <c r="P464" i="6"/>
  <c r="N460" i="6"/>
  <c r="P460" i="6"/>
  <c r="N456" i="6"/>
  <c r="P456" i="6"/>
  <c r="N452" i="6"/>
  <c r="J452" i="6" s="1"/>
  <c r="P452" i="6"/>
  <c r="N448" i="6"/>
  <c r="J448" i="6" s="1"/>
  <c r="P448" i="6"/>
  <c r="N444" i="6"/>
  <c r="J444" i="6" s="1"/>
  <c r="P444" i="6"/>
  <c r="N440" i="6"/>
  <c r="P440" i="6"/>
  <c r="N436" i="6"/>
  <c r="J436" i="6" s="1"/>
  <c r="P436" i="6"/>
  <c r="N432" i="6"/>
  <c r="P432" i="6"/>
  <c r="N428" i="6"/>
  <c r="J428" i="6" s="1"/>
  <c r="P428" i="6"/>
  <c r="N424" i="6"/>
  <c r="P424" i="6"/>
  <c r="N420" i="6"/>
  <c r="J420" i="6" s="1"/>
  <c r="P420" i="6"/>
  <c r="N416" i="6"/>
  <c r="J416" i="6" s="1"/>
  <c r="P416" i="6"/>
  <c r="N412" i="6"/>
  <c r="P412" i="6"/>
  <c r="N408" i="6"/>
  <c r="P408" i="6"/>
  <c r="N404" i="6"/>
  <c r="P404" i="6"/>
  <c r="N400" i="6"/>
  <c r="J400" i="6" s="1"/>
  <c r="P400" i="6"/>
  <c r="N396" i="6"/>
  <c r="J396" i="6" s="1"/>
  <c r="P396" i="6"/>
  <c r="N392" i="6"/>
  <c r="P392" i="6"/>
  <c r="N388" i="6"/>
  <c r="J388" i="6" s="1"/>
  <c r="P388" i="6"/>
  <c r="N384" i="6"/>
  <c r="P384" i="6"/>
  <c r="N380" i="6"/>
  <c r="J380" i="6" s="1"/>
  <c r="P380" i="6"/>
  <c r="N376" i="6"/>
  <c r="P376" i="6"/>
  <c r="N372" i="6"/>
  <c r="J372" i="6" s="1"/>
  <c r="P372" i="6"/>
  <c r="N368" i="6"/>
  <c r="J368" i="6" s="1"/>
  <c r="P368" i="6"/>
  <c r="N364" i="6"/>
  <c r="J364" i="6" s="1"/>
  <c r="P364" i="6"/>
  <c r="N360" i="6"/>
  <c r="P360" i="6"/>
  <c r="N356" i="6"/>
  <c r="P356" i="6"/>
  <c r="N352" i="6"/>
  <c r="J352" i="6" s="1"/>
  <c r="P352" i="6"/>
  <c r="N348" i="6"/>
  <c r="P348" i="6"/>
  <c r="N344" i="6"/>
  <c r="P344" i="6"/>
  <c r="N340" i="6"/>
  <c r="J340" i="6" s="1"/>
  <c r="P340" i="6"/>
  <c r="N336" i="6"/>
  <c r="J336" i="6" s="1"/>
  <c r="P336" i="6"/>
  <c r="N332" i="6"/>
  <c r="J332" i="6" s="1"/>
  <c r="P332" i="6"/>
  <c r="N328" i="6"/>
  <c r="P328" i="6"/>
  <c r="N324" i="6"/>
  <c r="J324" i="6" s="1"/>
  <c r="P324" i="6"/>
  <c r="N320" i="6"/>
  <c r="P320" i="6"/>
  <c r="N316" i="6"/>
  <c r="J316" i="6" s="1"/>
  <c r="P316" i="6"/>
  <c r="N312" i="6"/>
  <c r="P312" i="6"/>
  <c r="N308" i="6"/>
  <c r="J308" i="6" s="1"/>
  <c r="P308" i="6"/>
  <c r="N304" i="6"/>
  <c r="J304" i="6" s="1"/>
  <c r="P304" i="6"/>
  <c r="N300" i="6"/>
  <c r="P300" i="6"/>
  <c r="N296" i="6"/>
  <c r="P296" i="6"/>
  <c r="N292" i="6"/>
  <c r="P292" i="6"/>
  <c r="N288" i="6"/>
  <c r="J288" i="6" s="1"/>
  <c r="P288" i="6"/>
  <c r="N284" i="6"/>
  <c r="J284" i="6" s="1"/>
  <c r="P284" i="6"/>
  <c r="N280" i="6"/>
  <c r="P280" i="6"/>
  <c r="N276" i="6"/>
  <c r="J276" i="6" s="1"/>
  <c r="P276" i="6"/>
  <c r="N272" i="6"/>
  <c r="P272" i="6"/>
  <c r="N268" i="6"/>
  <c r="J268" i="6" s="1"/>
  <c r="P268" i="6"/>
  <c r="N264" i="6"/>
  <c r="P264" i="6"/>
  <c r="N260" i="6"/>
  <c r="J260" i="6" s="1"/>
  <c r="P260" i="6"/>
  <c r="N256" i="6"/>
  <c r="J256" i="6" s="1"/>
  <c r="P256" i="6"/>
  <c r="N252" i="6"/>
  <c r="J252" i="6" s="1"/>
  <c r="P252" i="6"/>
  <c r="N248" i="6"/>
  <c r="P248" i="6"/>
  <c r="N244" i="6"/>
  <c r="P244" i="6"/>
  <c r="N240" i="6"/>
  <c r="J240" i="6" s="1"/>
  <c r="P240" i="6"/>
  <c r="N236" i="6"/>
  <c r="P236" i="6"/>
  <c r="N232" i="6"/>
  <c r="P232" i="6"/>
  <c r="N228" i="6"/>
  <c r="J228" i="6" s="1"/>
  <c r="P228" i="6"/>
  <c r="N224" i="6"/>
  <c r="J224" i="6" s="1"/>
  <c r="P224" i="6"/>
  <c r="N220" i="6"/>
  <c r="J220" i="6" s="1"/>
  <c r="P220" i="6"/>
  <c r="N216" i="6"/>
  <c r="P216" i="6"/>
  <c r="N212" i="6"/>
  <c r="J212" i="6" s="1"/>
  <c r="P212" i="6"/>
  <c r="N208" i="6"/>
  <c r="P208" i="6"/>
  <c r="N204" i="6"/>
  <c r="J204" i="6" s="1"/>
  <c r="P204" i="6"/>
  <c r="N200" i="6"/>
  <c r="P200" i="6"/>
  <c r="N196" i="6"/>
  <c r="J196" i="6" s="1"/>
  <c r="P196" i="6"/>
  <c r="N192" i="6"/>
  <c r="J192" i="6" s="1"/>
  <c r="P192" i="6"/>
  <c r="N188" i="6"/>
  <c r="P188" i="6"/>
  <c r="N184" i="6"/>
  <c r="P184" i="6"/>
  <c r="N180" i="6"/>
  <c r="P180" i="6"/>
  <c r="N176" i="6"/>
  <c r="J176" i="6" s="1"/>
  <c r="P176" i="6"/>
  <c r="N172" i="6"/>
  <c r="J172" i="6" s="1"/>
  <c r="P172" i="6"/>
  <c r="N168" i="6"/>
  <c r="P168" i="6"/>
  <c r="N164" i="6"/>
  <c r="J164" i="6" s="1"/>
  <c r="P164" i="6"/>
  <c r="N160" i="6"/>
  <c r="P160" i="6"/>
  <c r="N156" i="6"/>
  <c r="J156" i="6" s="1"/>
  <c r="P156" i="6"/>
  <c r="N152" i="6"/>
  <c r="P152" i="6"/>
  <c r="N148" i="6"/>
  <c r="J148" i="6" s="1"/>
  <c r="P148" i="6"/>
  <c r="N144" i="6"/>
  <c r="J144" i="6" s="1"/>
  <c r="P144" i="6"/>
  <c r="N140" i="6"/>
  <c r="J140" i="6" s="1"/>
  <c r="P140" i="6"/>
  <c r="N136" i="6"/>
  <c r="P136" i="6"/>
  <c r="N132" i="6"/>
  <c r="P132" i="6"/>
  <c r="N128" i="6"/>
  <c r="J128" i="6" s="1"/>
  <c r="P128" i="6"/>
  <c r="N124" i="6"/>
  <c r="P124" i="6"/>
  <c r="N120" i="6"/>
  <c r="P120" i="6"/>
  <c r="N116" i="6"/>
  <c r="J116" i="6" s="1"/>
  <c r="P116" i="6"/>
  <c r="N112" i="6"/>
  <c r="J112" i="6" s="1"/>
  <c r="P112" i="6"/>
  <c r="N108" i="6"/>
  <c r="J108" i="6" s="1"/>
  <c r="P108" i="6"/>
  <c r="N104" i="6"/>
  <c r="P104" i="6"/>
  <c r="N100" i="6"/>
  <c r="J100" i="6" s="1"/>
  <c r="P100" i="6"/>
  <c r="N96" i="6"/>
  <c r="P96" i="6"/>
  <c r="N92" i="6"/>
  <c r="J92" i="6" s="1"/>
  <c r="P92" i="6"/>
  <c r="N88" i="6"/>
  <c r="P88" i="6"/>
  <c r="N84" i="6"/>
  <c r="J84" i="6" s="1"/>
  <c r="P84" i="6"/>
  <c r="N80" i="6"/>
  <c r="J80" i="6" s="1"/>
  <c r="P80" i="6"/>
  <c r="N76" i="6"/>
  <c r="P76" i="6"/>
  <c r="N72" i="6"/>
  <c r="P72" i="6"/>
  <c r="N68" i="6"/>
  <c r="P68" i="6"/>
  <c r="N64" i="6"/>
  <c r="J64" i="6" s="1"/>
  <c r="P64" i="6"/>
  <c r="N60" i="6"/>
  <c r="J60" i="6" s="1"/>
  <c r="P60" i="6"/>
  <c r="N56" i="6"/>
  <c r="P56" i="6"/>
  <c r="N52" i="6"/>
  <c r="J52" i="6" s="1"/>
  <c r="P52" i="6"/>
  <c r="N48" i="6"/>
  <c r="P48" i="6"/>
  <c r="N44" i="6"/>
  <c r="J44" i="6" s="1"/>
  <c r="P44" i="6"/>
  <c r="N40" i="6"/>
  <c r="P40" i="6"/>
  <c r="N36" i="6"/>
  <c r="J36" i="6" s="1"/>
  <c r="P36" i="6"/>
  <c r="N32" i="6"/>
  <c r="J32" i="6" s="1"/>
  <c r="P32" i="6"/>
  <c r="N28" i="6"/>
  <c r="J28" i="6" s="1"/>
  <c r="P28" i="6"/>
  <c r="N24" i="6"/>
  <c r="P24" i="6"/>
  <c r="N20" i="6"/>
  <c r="P20" i="6"/>
  <c r="N16" i="6"/>
  <c r="J16" i="6" s="1"/>
  <c r="P16" i="6"/>
  <c r="N5" i="6"/>
  <c r="P5" i="6"/>
  <c r="C441" i="18"/>
  <c r="C495" i="18"/>
  <c r="C396" i="18"/>
  <c r="E399" i="18"/>
  <c r="C424" i="18"/>
  <c r="D516" i="18"/>
  <c r="F516" i="18" s="1"/>
  <c r="E5" i="18"/>
  <c r="G59" i="15"/>
  <c r="G115" i="15"/>
  <c r="M115" i="15" s="1"/>
  <c r="N115" i="15" s="1"/>
  <c r="G147" i="15"/>
  <c r="G155" i="15"/>
  <c r="G179" i="15"/>
  <c r="G187" i="15"/>
  <c r="M187" i="15" s="1"/>
  <c r="N187" i="15" s="1"/>
  <c r="G211" i="15"/>
  <c r="G243" i="15"/>
  <c r="G20" i="15"/>
  <c r="M20" i="15" s="1"/>
  <c r="N20" i="15" s="1"/>
  <c r="G28" i="15"/>
  <c r="G52" i="15"/>
  <c r="G84" i="15"/>
  <c r="G116" i="15"/>
  <c r="G124" i="15"/>
  <c r="G132" i="15"/>
  <c r="G228" i="15"/>
  <c r="M228" i="15" s="1"/>
  <c r="N228" i="15" s="1"/>
  <c r="G252" i="15"/>
  <c r="G284" i="15"/>
  <c r="G388" i="15"/>
  <c r="G404" i="15"/>
  <c r="G484" i="15"/>
  <c r="M484" i="15" s="1"/>
  <c r="N484" i="15" s="1"/>
  <c r="G500" i="15"/>
  <c r="G556" i="15"/>
  <c r="G564" i="15"/>
  <c r="M564" i="15" s="1"/>
  <c r="N564" i="15" s="1"/>
  <c r="G668" i="15"/>
  <c r="G676" i="15"/>
  <c r="G700" i="15"/>
  <c r="M700" i="15" s="1"/>
  <c r="N700" i="15" s="1"/>
  <c r="G221" i="15"/>
  <c r="G14" i="15"/>
  <c r="G30" i="15"/>
  <c r="G46" i="15"/>
  <c r="G62" i="15"/>
  <c r="G78" i="15"/>
  <c r="G94" i="15"/>
  <c r="G110" i="15"/>
  <c r="G134" i="15"/>
  <c r="G150" i="15"/>
  <c r="G166" i="15"/>
  <c r="M166" i="15" s="1"/>
  <c r="N166" i="15" s="1"/>
  <c r="G182" i="15"/>
  <c r="G214" i="15"/>
  <c r="G15" i="15"/>
  <c r="G47" i="15"/>
  <c r="G32" i="15"/>
  <c r="G152" i="15"/>
  <c r="G184" i="15"/>
  <c r="G216" i="15"/>
  <c r="G41" i="15"/>
  <c r="G73" i="15"/>
  <c r="G137" i="15"/>
  <c r="G169" i="15"/>
  <c r="M169" i="15" s="1"/>
  <c r="N169" i="15" s="1"/>
  <c r="G275" i="15"/>
  <c r="M275" i="15" s="1"/>
  <c r="N275" i="15" s="1"/>
  <c r="G299" i="15"/>
  <c r="M299" i="15" s="1"/>
  <c r="N299" i="15" s="1"/>
  <c r="G307" i="15"/>
  <c r="G331" i="15"/>
  <c r="G339" i="15"/>
  <c r="M339" i="15" s="1"/>
  <c r="N339" i="15" s="1"/>
  <c r="G363" i="15"/>
  <c r="M363" i="15" s="1"/>
  <c r="N363" i="15" s="1"/>
  <c r="G371" i="15"/>
  <c r="M371" i="15" s="1"/>
  <c r="N371" i="15" s="1"/>
  <c r="G467" i="15"/>
  <c r="G531" i="15"/>
  <c r="M531" i="15" s="1"/>
  <c r="N531" i="15" s="1"/>
  <c r="G595" i="15"/>
  <c r="G659" i="15"/>
  <c r="G787" i="15"/>
  <c r="G851" i="15"/>
  <c r="G756" i="15"/>
  <c r="M756" i="15" s="1"/>
  <c r="N756" i="15" s="1"/>
  <c r="G772" i="15"/>
  <c r="G780" i="15"/>
  <c r="G804" i="15"/>
  <c r="M804" i="15" s="1"/>
  <c r="N804" i="15" s="1"/>
  <c r="G820" i="15"/>
  <c r="G836" i="15"/>
  <c r="G844" i="15"/>
  <c r="M844" i="15" s="1"/>
  <c r="N844" i="15" s="1"/>
  <c r="G868" i="15"/>
  <c r="G884" i="15"/>
  <c r="G900" i="15"/>
  <c r="M900" i="15" s="1"/>
  <c r="N900" i="15" s="1"/>
  <c r="G1084" i="15"/>
  <c r="M1084" i="15" s="1"/>
  <c r="N1084" i="15" s="1"/>
  <c r="G1116" i="15"/>
  <c r="G1148" i="15"/>
  <c r="G1180" i="15"/>
  <c r="G1212" i="15"/>
  <c r="M1212" i="15" s="1"/>
  <c r="N1212" i="15" s="1"/>
  <c r="G1244" i="15"/>
  <c r="G1276" i="15"/>
  <c r="M1276" i="15" s="1"/>
  <c r="N1276" i="15" s="1"/>
  <c r="G1308" i="15"/>
  <c r="G1340" i="15"/>
  <c r="G1372" i="15"/>
  <c r="G1404" i="15"/>
  <c r="G1436" i="15"/>
  <c r="G1468" i="15"/>
  <c r="M1468" i="15" s="1"/>
  <c r="N1468" i="15" s="1"/>
  <c r="G1500" i="15"/>
  <c r="G1532" i="15"/>
  <c r="G1564" i="15"/>
  <c r="G237" i="15"/>
  <c r="G261" i="15"/>
  <c r="G301" i="15"/>
  <c r="G333" i="15"/>
  <c r="G405" i="15"/>
  <c r="M405" i="15" s="1"/>
  <c r="N405" i="15" s="1"/>
  <c r="G413" i="15"/>
  <c r="G437" i="15"/>
  <c r="M437" i="15" s="1"/>
  <c r="N437" i="15" s="1"/>
  <c r="G533" i="15"/>
  <c r="G773" i="15"/>
  <c r="M773" i="15" s="1"/>
  <c r="N773" i="15" s="1"/>
  <c r="G893" i="15"/>
  <c r="G230" i="15"/>
  <c r="G246" i="15"/>
  <c r="G262" i="15"/>
  <c r="G278" i="15"/>
  <c r="G294" i="15"/>
  <c r="G310" i="15"/>
  <c r="M310" i="15" s="1"/>
  <c r="N310" i="15" s="1"/>
  <c r="G326" i="15"/>
  <c r="G342" i="15"/>
  <c r="G374" i="15"/>
  <c r="G406" i="15"/>
  <c r="G438" i="15"/>
  <c r="G454" i="15"/>
  <c r="M454" i="15" s="1"/>
  <c r="N454" i="15" s="1"/>
  <c r="G470" i="15"/>
  <c r="G822" i="15"/>
  <c r="G407" i="15"/>
  <c r="M407" i="15" s="1"/>
  <c r="N407" i="15" s="1"/>
  <c r="G415" i="15"/>
  <c r="G439" i="15"/>
  <c r="M439" i="15" s="1"/>
  <c r="N439" i="15" s="1"/>
  <c r="G447" i="15"/>
  <c r="M447" i="15" s="1"/>
  <c r="N447" i="15" s="1"/>
  <c r="G471" i="15"/>
  <c r="M471" i="15" s="1"/>
  <c r="N471" i="15" s="1"/>
  <c r="G503" i="15"/>
  <c r="G535" i="15"/>
  <c r="M535" i="15" s="1"/>
  <c r="N535" i="15" s="1"/>
  <c r="G543" i="15"/>
  <c r="M543" i="15" s="1"/>
  <c r="N543" i="15" s="1"/>
  <c r="G551" i="15"/>
  <c r="M551" i="15" s="1"/>
  <c r="N551" i="15" s="1"/>
  <c r="G567" i="15"/>
  <c r="G575" i="15"/>
  <c r="G599" i="15"/>
  <c r="G607" i="15"/>
  <c r="G631" i="15"/>
  <c r="G639" i="15"/>
  <c r="G671" i="15"/>
  <c r="M671" i="15" s="1"/>
  <c r="N671" i="15" s="1"/>
  <c r="G695" i="15"/>
  <c r="G703" i="15"/>
  <c r="M703" i="15" s="1"/>
  <c r="N703" i="15" s="1"/>
  <c r="G727" i="15"/>
  <c r="G735" i="15"/>
  <c r="G759" i="15"/>
  <c r="M759" i="15" s="1"/>
  <c r="N759" i="15" s="1"/>
  <c r="G767" i="15"/>
  <c r="G791" i="15"/>
  <c r="G799" i="15"/>
  <c r="M799" i="15" s="1"/>
  <c r="N799" i="15" s="1"/>
  <c r="G823" i="15"/>
  <c r="G831" i="15"/>
  <c r="M831" i="15" s="1"/>
  <c r="N831" i="15" s="1"/>
  <c r="G855" i="15"/>
  <c r="G863" i="15"/>
  <c r="M863" i="15" s="1"/>
  <c r="N863" i="15" s="1"/>
  <c r="G887" i="15"/>
  <c r="M887" i="15" s="1"/>
  <c r="N887" i="15" s="1"/>
  <c r="G895" i="15"/>
  <c r="M895" i="15" s="1"/>
  <c r="N895" i="15" s="1"/>
  <c r="G919" i="15"/>
  <c r="M919" i="15" s="1"/>
  <c r="N919" i="15" s="1"/>
  <c r="G927" i="15"/>
  <c r="G951" i="15"/>
  <c r="G264" i="15"/>
  <c r="G320" i="15"/>
  <c r="G352" i="15"/>
  <c r="G368" i="15"/>
  <c r="M368" i="15" s="1"/>
  <c r="N368" i="15" s="1"/>
  <c r="G400" i="15"/>
  <c r="G424" i="15"/>
  <c r="M424" i="15" s="1"/>
  <c r="N424" i="15" s="1"/>
  <c r="G456" i="15"/>
  <c r="M456" i="15" s="1"/>
  <c r="N456" i="15" s="1"/>
  <c r="G488" i="15"/>
  <c r="G520" i="15"/>
  <c r="G536" i="15"/>
  <c r="M536" i="15" s="1"/>
  <c r="N536" i="15" s="1"/>
  <c r="G568" i="15"/>
  <c r="G592" i="15"/>
  <c r="G608" i="15"/>
  <c r="G632" i="15"/>
  <c r="G648" i="15"/>
  <c r="M648" i="15" s="1"/>
  <c r="N648" i="15" s="1"/>
  <c r="G680" i="15"/>
  <c r="G712" i="15"/>
  <c r="G736" i="15"/>
  <c r="G752" i="15"/>
  <c r="M752" i="15" s="1"/>
  <c r="N752" i="15" s="1"/>
  <c r="G784" i="15"/>
  <c r="G816" i="15"/>
  <c r="G848" i="15"/>
  <c r="G880" i="15"/>
  <c r="G936" i="15"/>
  <c r="G225" i="15"/>
  <c r="G369" i="15"/>
  <c r="M369" i="15" s="1"/>
  <c r="N369" i="15" s="1"/>
  <c r="G401" i="15"/>
  <c r="G441" i="15"/>
  <c r="M441" i="15" s="1"/>
  <c r="N441" i="15" s="1"/>
  <c r="G473" i="15"/>
  <c r="G505" i="15"/>
  <c r="G513" i="15"/>
  <c r="G537" i="15"/>
  <c r="G545" i="15"/>
  <c r="G569" i="15"/>
  <c r="G601" i="15"/>
  <c r="G633" i="15"/>
  <c r="G665" i="15"/>
  <c r="G681" i="15"/>
  <c r="G697" i="15"/>
  <c r="G729" i="15"/>
  <c r="G761" i="15"/>
  <c r="M761" i="15" s="1"/>
  <c r="N761" i="15" s="1"/>
  <c r="G769" i="15"/>
  <c r="G793" i="15"/>
  <c r="M793" i="15" s="1"/>
  <c r="N793" i="15" s="1"/>
  <c r="G825" i="15"/>
  <c r="G857" i="15"/>
  <c r="G889" i="15"/>
  <c r="G921" i="15"/>
  <c r="M921" i="15" s="1"/>
  <c r="N921" i="15" s="1"/>
  <c r="G953" i="15"/>
  <c r="G506" i="15"/>
  <c r="G538" i="15"/>
  <c r="G554" i="15"/>
  <c r="M554" i="15" s="1"/>
  <c r="N554" i="15" s="1"/>
  <c r="G570" i="15"/>
  <c r="G602" i="15"/>
  <c r="G618" i="15"/>
  <c r="M618" i="15" s="1"/>
  <c r="N618" i="15" s="1"/>
  <c r="G634" i="15"/>
  <c r="M634" i="15" s="1"/>
  <c r="N634" i="15" s="1"/>
  <c r="G650" i="15"/>
  <c r="G666" i="15"/>
  <c r="M666" i="15" s="1"/>
  <c r="N666" i="15" s="1"/>
  <c r="G682" i="15"/>
  <c r="G714" i="15"/>
  <c r="M714" i="15" s="1"/>
  <c r="N714" i="15" s="1"/>
  <c r="G730" i="15"/>
  <c r="G738" i="15"/>
  <c r="G746" i="15"/>
  <c r="G762" i="15"/>
  <c r="G778" i="15"/>
  <c r="M778" i="15" s="1"/>
  <c r="N778" i="15" s="1"/>
  <c r="G794" i="15"/>
  <c r="G810" i="15"/>
  <c r="G826" i="15"/>
  <c r="G842" i="15"/>
  <c r="M842" i="15" s="1"/>
  <c r="N842" i="15" s="1"/>
  <c r="G858" i="15"/>
  <c r="G874" i="15"/>
  <c r="G938" i="15"/>
  <c r="G1043" i="15"/>
  <c r="G1107" i="15"/>
  <c r="G1115" i="15"/>
  <c r="G1139" i="15"/>
  <c r="M1139" i="15" s="1"/>
  <c r="N1139" i="15" s="1"/>
  <c r="G1171" i="15"/>
  <c r="M1171" i="15" s="1"/>
  <c r="N1171" i="15" s="1"/>
  <c r="G1203" i="15"/>
  <c r="G1211" i="15"/>
  <c r="G1235" i="15"/>
  <c r="G1243" i="15"/>
  <c r="G1267" i="15"/>
  <c r="M1267" i="15" s="1"/>
  <c r="N1267" i="15" s="1"/>
  <c r="G1347" i="15"/>
  <c r="G1355" i="15"/>
  <c r="G1427" i="15"/>
  <c r="G1435" i="15"/>
  <c r="G1459" i="15"/>
  <c r="G1491" i="15"/>
  <c r="G1523" i="15"/>
  <c r="M1523" i="15" s="1"/>
  <c r="N1523" i="15" s="1"/>
  <c r="G1620" i="15"/>
  <c r="M1620" i="15" s="1"/>
  <c r="N1620" i="15" s="1"/>
  <c r="G1628" i="15"/>
  <c r="G1652" i="15"/>
  <c r="G1660" i="15"/>
  <c r="M1660" i="15" s="1"/>
  <c r="N1660" i="15" s="1"/>
  <c r="G2244" i="15"/>
  <c r="M2244" i="15" s="1"/>
  <c r="N2244" i="15" s="1"/>
  <c r="G1117" i="15"/>
  <c r="G1125" i="15"/>
  <c r="G1149" i="15"/>
  <c r="G1221" i="15"/>
  <c r="M1221" i="15" s="1"/>
  <c r="N1221" i="15" s="1"/>
  <c r="G1253" i="15"/>
  <c r="G1285" i="15"/>
  <c r="G1206" i="15"/>
  <c r="G975" i="15"/>
  <c r="G983" i="15"/>
  <c r="G1007" i="15"/>
  <c r="M1007" i="15" s="1"/>
  <c r="N1007" i="15" s="1"/>
  <c r="G1015" i="15"/>
  <c r="G1039" i="15"/>
  <c r="G1047" i="15"/>
  <c r="G1071" i="15"/>
  <c r="G1111" i="15"/>
  <c r="M1111" i="15" s="1"/>
  <c r="N1111" i="15" s="1"/>
  <c r="G1303" i="15"/>
  <c r="G1375" i="15"/>
  <c r="G1407" i="15"/>
  <c r="G1415" i="15"/>
  <c r="G1543" i="15"/>
  <c r="M1543" i="15" s="1"/>
  <c r="N1543" i="15" s="1"/>
  <c r="G1575" i="15"/>
  <c r="G968" i="15"/>
  <c r="G1008" i="15"/>
  <c r="M1008" i="15" s="1"/>
  <c r="N1008" i="15" s="1"/>
  <c r="G1048" i="15"/>
  <c r="M1048" i="15" s="1"/>
  <c r="N1048" i="15" s="1"/>
  <c r="G969" i="15"/>
  <c r="G985" i="15"/>
  <c r="G1017" i="15"/>
  <c r="G1049" i="15"/>
  <c r="G1081" i="15"/>
  <c r="G1113" i="15"/>
  <c r="G1145" i="15"/>
  <c r="G1177" i="15"/>
  <c r="G1193" i="15"/>
  <c r="M1193" i="15" s="1"/>
  <c r="N1193" i="15" s="1"/>
  <c r="G1209" i="15"/>
  <c r="G1241" i="15"/>
  <c r="G1273" i="15"/>
  <c r="M1273" i="15" s="1"/>
  <c r="N1273" i="15" s="1"/>
  <c r="G1305" i="15"/>
  <c r="G1449" i="15"/>
  <c r="G970" i="15"/>
  <c r="M970" i="15" s="1"/>
  <c r="N970" i="15" s="1"/>
  <c r="G1002" i="15"/>
  <c r="M1002" i="15" s="1"/>
  <c r="N1002" i="15" s="1"/>
  <c r="G1034" i="15"/>
  <c r="G1050" i="15"/>
  <c r="M1050" i="15" s="1"/>
  <c r="N1050" i="15" s="1"/>
  <c r="G1066" i="15"/>
  <c r="G1098" i="15"/>
  <c r="M1098" i="15" s="1"/>
  <c r="N1098" i="15" s="1"/>
  <c r="G1130" i="15"/>
  <c r="G1162" i="15"/>
  <c r="M1162" i="15" s="1"/>
  <c r="N1162" i="15" s="1"/>
  <c r="G1194" i="15"/>
  <c r="G1210" i="15"/>
  <c r="M1210" i="15" s="1"/>
  <c r="N1210" i="15" s="1"/>
  <c r="G1226" i="15"/>
  <c r="G1258" i="15"/>
  <c r="G1298" i="15"/>
  <c r="G1314" i="15"/>
  <c r="G1330" i="15"/>
  <c r="G1362" i="15"/>
  <c r="M1362" i="15" s="1"/>
  <c r="N1362" i="15" s="1"/>
  <c r="G1394" i="15"/>
  <c r="G1410" i="15"/>
  <c r="G1426" i="15"/>
  <c r="M1426" i="15" s="1"/>
  <c r="N1426" i="15" s="1"/>
  <c r="G1458" i="15"/>
  <c r="G1474" i="15"/>
  <c r="M1474" i="15" s="1"/>
  <c r="N1474" i="15" s="1"/>
  <c r="G1490" i="15"/>
  <c r="G1506" i="15"/>
  <c r="G1522" i="15"/>
  <c r="G1538" i="15"/>
  <c r="M1538" i="15" s="1"/>
  <c r="N1538" i="15" s="1"/>
  <c r="G1554" i="15"/>
  <c r="G1570" i="15"/>
  <c r="G1586" i="15"/>
  <c r="M1586" i="15" s="1"/>
  <c r="N1586" i="15" s="1"/>
  <c r="G1602" i="15"/>
  <c r="G1643" i="15"/>
  <c r="G1707" i="15"/>
  <c r="M1707" i="15" s="1"/>
  <c r="N1707" i="15" s="1"/>
  <c r="G1779" i="15"/>
  <c r="G1843" i="15"/>
  <c r="G1947" i="15"/>
  <c r="G1955" i="15"/>
  <c r="G1963" i="15"/>
  <c r="M1963" i="15" s="1"/>
  <c r="N1963" i="15" s="1"/>
  <c r="G1979" i="15"/>
  <c r="G1995" i="15"/>
  <c r="M1995" i="15" s="1"/>
  <c r="N1995" i="15" s="1"/>
  <c r="G2011" i="15"/>
  <c r="G2019" i="15"/>
  <c r="G2027" i="15"/>
  <c r="G2043" i="15"/>
  <c r="M2043" i="15" s="1"/>
  <c r="N2043" i="15" s="1"/>
  <c r="G2051" i="15"/>
  <c r="G2059" i="15"/>
  <c r="G2083" i="15"/>
  <c r="G2091" i="15"/>
  <c r="G2107" i="15"/>
  <c r="M2107" i="15" s="1"/>
  <c r="N2107" i="15" s="1"/>
  <c r="G2115" i="15"/>
  <c r="G2123" i="15"/>
  <c r="G2147" i="15"/>
  <c r="G2283" i="15"/>
  <c r="G2291" i="15"/>
  <c r="G2021" i="15"/>
  <c r="G1686" i="15"/>
  <c r="M1686" i="15" s="1"/>
  <c r="N1686" i="15" s="1"/>
  <c r="G1702" i="15"/>
  <c r="G1734" i="15"/>
  <c r="M1734" i="15" s="1"/>
  <c r="N1734" i="15" s="1"/>
  <c r="G1766" i="15"/>
  <c r="G1782" i="15"/>
  <c r="G1798" i="15"/>
  <c r="M1798" i="15" s="1"/>
  <c r="N1798" i="15" s="1"/>
  <c r="G1814" i="15"/>
  <c r="G1830" i="15"/>
  <c r="G1846" i="15"/>
  <c r="G1623" i="15"/>
  <c r="G1687" i="15"/>
  <c r="G1719" i="15"/>
  <c r="G1815" i="15"/>
  <c r="M1815" i="15" s="1"/>
  <c r="N1815" i="15" s="1"/>
  <c r="G1879" i="15"/>
  <c r="G1911" i="15"/>
  <c r="G2159" i="15"/>
  <c r="G2191" i="15"/>
  <c r="G2207" i="15"/>
  <c r="M2207" i="15" s="1"/>
  <c r="N2207" i="15" s="1"/>
  <c r="G2223" i="15"/>
  <c r="M2223" i="15" s="1"/>
  <c r="N2223" i="15" s="1"/>
  <c r="G2255" i="15"/>
  <c r="G2327" i="15"/>
  <c r="M2327" i="15" s="1"/>
  <c r="N2327" i="15" s="1"/>
  <c r="G2351" i="15"/>
  <c r="G2359" i="15"/>
  <c r="M2359" i="15" s="1"/>
  <c r="N2359" i="15" s="1"/>
  <c r="G2383" i="15"/>
  <c r="G2391" i="15"/>
  <c r="G1696" i="15"/>
  <c r="M1696" i="15" s="1"/>
  <c r="N1696" i="15" s="1"/>
  <c r="G1728" i="15"/>
  <c r="G1760" i="15"/>
  <c r="M1760" i="15" s="1"/>
  <c r="N1760" i="15" s="1"/>
  <c r="G1792" i="15"/>
  <c r="G1824" i="15"/>
  <c r="G1856" i="15"/>
  <c r="M1856" i="15" s="1"/>
  <c r="N1856" i="15" s="1"/>
  <c r="G1888" i="15"/>
  <c r="G1984" i="15"/>
  <c r="M1984" i="15" s="1"/>
  <c r="N1984" i="15" s="1"/>
  <c r="G2016" i="15"/>
  <c r="M2016" i="15" s="1"/>
  <c r="N2016" i="15" s="1"/>
  <c r="G2048" i="15"/>
  <c r="G2080" i="15"/>
  <c r="M2080" i="15" s="1"/>
  <c r="N2080" i="15" s="1"/>
  <c r="G1793" i="15"/>
  <c r="G1618" i="15"/>
  <c r="G1626" i="15"/>
  <c r="G1634" i="15"/>
  <c r="G1650" i="15"/>
  <c r="G1666" i="15"/>
  <c r="G2307" i="15"/>
  <c r="G2675" i="15"/>
  <c r="G2883" i="15"/>
  <c r="G2915" i="15"/>
  <c r="G2947" i="15"/>
  <c r="G2963" i="15"/>
  <c r="M2963" i="15" s="1"/>
  <c r="N2963" i="15" s="1"/>
  <c r="G2484" i="15"/>
  <c r="G2548" i="15"/>
  <c r="G2564" i="15"/>
  <c r="G2612" i="15"/>
  <c r="M2612" i="15" s="1"/>
  <c r="N2612" i="15" s="1"/>
  <c r="G2676" i="15"/>
  <c r="M2676" i="15" s="1"/>
  <c r="N2676" i="15" s="1"/>
  <c r="G2740" i="15"/>
  <c r="G2764" i="15"/>
  <c r="G2804" i="15"/>
  <c r="G2900" i="15"/>
  <c r="G2940" i="15"/>
  <c r="G2972" i="15"/>
  <c r="M2972" i="15" s="1"/>
  <c r="N2972" i="15" s="1"/>
  <c r="G2837" i="15"/>
  <c r="G2901" i="15"/>
  <c r="G2830" i="15"/>
  <c r="G2407" i="15"/>
  <c r="G2423" i="15"/>
  <c r="M2423" i="15" s="1"/>
  <c r="N2423" i="15" s="1"/>
  <c r="G2455" i="15"/>
  <c r="G2487" i="15"/>
  <c r="G2503" i="15"/>
  <c r="G2519" i="15"/>
  <c r="G2551" i="15"/>
  <c r="G2583" i="15"/>
  <c r="M2583" i="15" s="1"/>
  <c r="N2583" i="15" s="1"/>
  <c r="G2615" i="15"/>
  <c r="G2631" i="15"/>
  <c r="G2647" i="15"/>
  <c r="G2679" i="15"/>
  <c r="G2711" i="15"/>
  <c r="M2711" i="15" s="1"/>
  <c r="N2711" i="15" s="1"/>
  <c r="G2743" i="15"/>
  <c r="M2743" i="15" s="1"/>
  <c r="N2743" i="15" s="1"/>
  <c r="G2775" i="15"/>
  <c r="G2807" i="15"/>
  <c r="G2839" i="15"/>
  <c r="M2839" i="15" s="1"/>
  <c r="N2839" i="15" s="1"/>
  <c r="G2320" i="15"/>
  <c r="G2336" i="15"/>
  <c r="G2384" i="15"/>
  <c r="G2777" i="15"/>
  <c r="G2979" i="15"/>
  <c r="M2979" i="15" s="1"/>
  <c r="N2979" i="15" s="1"/>
  <c r="G2995" i="15"/>
  <c r="G3027" i="15"/>
  <c r="G3035" i="15"/>
  <c r="G3059" i="15"/>
  <c r="G3091" i="15"/>
  <c r="M3091" i="15" s="1"/>
  <c r="N3091" i="15" s="1"/>
  <c r="G3099" i="15"/>
  <c r="G3107" i="15"/>
  <c r="G3123" i="15"/>
  <c r="G3139" i="15"/>
  <c r="G3163" i="15"/>
  <c r="M3163" i="15" s="1"/>
  <c r="N3163" i="15" s="1"/>
  <c r="G3171" i="15"/>
  <c r="G3203" i="15"/>
  <c r="G3219" i="15"/>
  <c r="M3219" i="15" s="1"/>
  <c r="N3219" i="15" s="1"/>
  <c r="G3227" i="15"/>
  <c r="G3235" i="15"/>
  <c r="G3251" i="15"/>
  <c r="M3251" i="15" s="1"/>
  <c r="N3251" i="15" s="1"/>
  <c r="G3267" i="15"/>
  <c r="M3267" i="15" s="1"/>
  <c r="N3267" i="15" s="1"/>
  <c r="G3283" i="15"/>
  <c r="G3291" i="15"/>
  <c r="G3299" i="15"/>
  <c r="G3315" i="15"/>
  <c r="G3331" i="15"/>
  <c r="M3331" i="15" s="1"/>
  <c r="N3331" i="15" s="1"/>
  <c r="G3347" i="15"/>
  <c r="G3363" i="15"/>
  <c r="M3363" i="15" s="1"/>
  <c r="N3363" i="15" s="1"/>
  <c r="G3379" i="15"/>
  <c r="M3379" i="15" s="1"/>
  <c r="N3379" i="15" s="1"/>
  <c r="G3395" i="15"/>
  <c r="G3411" i="15"/>
  <c r="G3419" i="15"/>
  <c r="M3419" i="15" s="1"/>
  <c r="N3419" i="15" s="1"/>
  <c r="G3427" i="15"/>
  <c r="G3443" i="15"/>
  <c r="M3443" i="15" s="1"/>
  <c r="N3443" i="15" s="1"/>
  <c r="G3459" i="15"/>
  <c r="G3475" i="15"/>
  <c r="M3475" i="15" s="1"/>
  <c r="N3475" i="15" s="1"/>
  <c r="G3483" i="15"/>
  <c r="G3491" i="15"/>
  <c r="G3507" i="15"/>
  <c r="G3523" i="15"/>
  <c r="G3539" i="15"/>
  <c r="M3539" i="15" s="1"/>
  <c r="N3539" i="15" s="1"/>
  <c r="G3547" i="15"/>
  <c r="M3547" i="15" s="1"/>
  <c r="N3547" i="15" s="1"/>
  <c r="G3555" i="15"/>
  <c r="G3571" i="15"/>
  <c r="G3587" i="15"/>
  <c r="G3603" i="15"/>
  <c r="G3611" i="15"/>
  <c r="G3619" i="15"/>
  <c r="M3619" i="15" s="1"/>
  <c r="N3619" i="15" s="1"/>
  <c r="G3635" i="15"/>
  <c r="G3092" i="15"/>
  <c r="M3092" i="15" s="1"/>
  <c r="N3092" i="15" s="1"/>
  <c r="G3100" i="15"/>
  <c r="G3180" i="15"/>
  <c r="G3196" i="15"/>
  <c r="M3196" i="15" s="1"/>
  <c r="N3196" i="15" s="1"/>
  <c r="G3340" i="15"/>
  <c r="G3436" i="15"/>
  <c r="G3532" i="15"/>
  <c r="G3564" i="15"/>
  <c r="G2997" i="15"/>
  <c r="G3509" i="15"/>
  <c r="G3199" i="15"/>
  <c r="M3199" i="15" s="1"/>
  <c r="N3199" i="15" s="1"/>
  <c r="G3544" i="15"/>
  <c r="M3544" i="15" s="1"/>
  <c r="N3544" i="15" s="1"/>
  <c r="G3193" i="15"/>
  <c r="G3651" i="15"/>
  <c r="G3667" i="15"/>
  <c r="G3683" i="15"/>
  <c r="G3715" i="15"/>
  <c r="M3715" i="15" s="1"/>
  <c r="N3715" i="15" s="1"/>
  <c r="G3747" i="15"/>
  <c r="G3779" i="15"/>
  <c r="M3779" i="15" s="1"/>
  <c r="N3779" i="15" s="1"/>
  <c r="G3795" i="15"/>
  <c r="G3827" i="15"/>
  <c r="G3843" i="15"/>
  <c r="M3843" i="15" s="1"/>
  <c r="N3843" i="15" s="1"/>
  <c r="G3859" i="15"/>
  <c r="G3875" i="15"/>
  <c r="G3907" i="15"/>
  <c r="G3923" i="15"/>
  <c r="M3923" i="15" s="1"/>
  <c r="N3923" i="15" s="1"/>
  <c r="G3939" i="15"/>
  <c r="M3939" i="15" s="1"/>
  <c r="N3939" i="15" s="1"/>
  <c r="G3955" i="15"/>
  <c r="G3971" i="15"/>
  <c r="G3987" i="15"/>
  <c r="G4003" i="15"/>
  <c r="G4019" i="15"/>
  <c r="G4051" i="15"/>
  <c r="M4051" i="15" s="1"/>
  <c r="N4051" i="15" s="1"/>
  <c r="G4083" i="15"/>
  <c r="M4083" i="15" s="1"/>
  <c r="N4083" i="15" s="1"/>
  <c r="G4099" i="15"/>
  <c r="G4115" i="15"/>
  <c r="M4115" i="15" s="1"/>
  <c r="N4115" i="15" s="1"/>
  <c r="G4195" i="15"/>
  <c r="G4323" i="15"/>
  <c r="M4323" i="15" s="1"/>
  <c r="N4323" i="15" s="1"/>
  <c r="G3724" i="15"/>
  <c r="M3724" i="15" s="1"/>
  <c r="N3724" i="15" s="1"/>
  <c r="G3836" i="15"/>
  <c r="G4012" i="15"/>
  <c r="M4012" i="15" s="1"/>
  <c r="N4012" i="15" s="1"/>
  <c r="G4076" i="15"/>
  <c r="M4076" i="15" s="1"/>
  <c r="N4076" i="15" s="1"/>
  <c r="G4172" i="15"/>
  <c r="M4172" i="15" s="1"/>
  <c r="N4172" i="15" s="1"/>
  <c r="G4268" i="15"/>
  <c r="G4300" i="15"/>
  <c r="G3669" i="15"/>
  <c r="M3669" i="15" s="1"/>
  <c r="N3669" i="15" s="1"/>
  <c r="G4181" i="15"/>
  <c r="G3726" i="15"/>
  <c r="M3726" i="15" s="1"/>
  <c r="N3726" i="15" s="1"/>
  <c r="G3935" i="15"/>
  <c r="G3737" i="15"/>
  <c r="G3801" i="15"/>
  <c r="M3801" i="15" s="1"/>
  <c r="N3801" i="15" s="1"/>
  <c r="G3929" i="15"/>
  <c r="M3929" i="15" s="1"/>
  <c r="N3929" i="15" s="1"/>
  <c r="G4347" i="15"/>
  <c r="M4347" i="15" s="1"/>
  <c r="N4347" i="15" s="1"/>
  <c r="G4379" i="15"/>
  <c r="G4411" i="15"/>
  <c r="G4443" i="15"/>
  <c r="G4467" i="15"/>
  <c r="G4475" i="15"/>
  <c r="G4483" i="15"/>
  <c r="M4483" i="15" s="1"/>
  <c r="N4483" i="15" s="1"/>
  <c r="G4507" i="15"/>
  <c r="G4515" i="15"/>
  <c r="M4515" i="15" s="1"/>
  <c r="N4515" i="15" s="1"/>
  <c r="G4539" i="15"/>
  <c r="G4547" i="15"/>
  <c r="G4571" i="15"/>
  <c r="G4579" i="15"/>
  <c r="G4603" i="15"/>
  <c r="M4603" i="15" s="1"/>
  <c r="N4603" i="15" s="1"/>
  <c r="G4635" i="15"/>
  <c r="M4635" i="15" s="1"/>
  <c r="N4635" i="15" s="1"/>
  <c r="G4643" i="15"/>
  <c r="M4643" i="15" s="1"/>
  <c r="N4643" i="15" s="1"/>
  <c r="G4667" i="15"/>
  <c r="G4675" i="15"/>
  <c r="G4699" i="15"/>
  <c r="G4707" i="15"/>
  <c r="G4731" i="15"/>
  <c r="M4731" i="15" s="1"/>
  <c r="N4731" i="15" s="1"/>
  <c r="G4739" i="15"/>
  <c r="G4763" i="15"/>
  <c r="M4763" i="15" s="1"/>
  <c r="N4763" i="15" s="1"/>
  <c r="G4771" i="15"/>
  <c r="G4795" i="15"/>
  <c r="G4803" i="15"/>
  <c r="G4827" i="15"/>
  <c r="M4827" i="15" s="1"/>
  <c r="N4827" i="15" s="1"/>
  <c r="G4835" i="15"/>
  <c r="M4835" i="15" s="1"/>
  <c r="N4835" i="15" s="1"/>
  <c r="G4859" i="15"/>
  <c r="G4867" i="15"/>
  <c r="M4867" i="15" s="1"/>
  <c r="N4867" i="15" s="1"/>
  <c r="G4891" i="15"/>
  <c r="G4899" i="15"/>
  <c r="M4899" i="15" s="1"/>
  <c r="N4899" i="15" s="1"/>
  <c r="G4931" i="15"/>
  <c r="G4947" i="15"/>
  <c r="G4963" i="15"/>
  <c r="G4995" i="15"/>
  <c r="M4995" i="15" s="1"/>
  <c r="N4995" i="15" s="1"/>
  <c r="G4364" i="15"/>
  <c r="G4428" i="15"/>
  <c r="M4428" i="15" s="1"/>
  <c r="N4428" i="15" s="1"/>
  <c r="G4492" i="15"/>
  <c r="G4556" i="15"/>
  <c r="G4652" i="15"/>
  <c r="G4716" i="15"/>
  <c r="G4780" i="15"/>
  <c r="G4796" i="15"/>
  <c r="G4844" i="15"/>
  <c r="G4908" i="15"/>
  <c r="G645" i="15"/>
  <c r="G797" i="15"/>
  <c r="G581" i="15"/>
  <c r="M581" i="15" s="1"/>
  <c r="N581" i="15" s="1"/>
  <c r="G1093" i="15"/>
  <c r="G709" i="15"/>
  <c r="G3788" i="15"/>
  <c r="G3596" i="15"/>
  <c r="G1309" i="15"/>
  <c r="G277" i="15"/>
  <c r="G157" i="15"/>
  <c r="G741" i="15"/>
  <c r="M741" i="15" s="1"/>
  <c r="N741" i="15" s="1"/>
  <c r="G1269" i="15"/>
  <c r="M1269" i="15" s="1"/>
  <c r="N1269" i="15" s="1"/>
  <c r="G997" i="15"/>
  <c r="G3452" i="15"/>
  <c r="M3452" i="15" s="1"/>
  <c r="N3452" i="15" s="1"/>
  <c r="G1413" i="15"/>
  <c r="G2908" i="15"/>
  <c r="G2876" i="15"/>
  <c r="G3540" i="15"/>
  <c r="M3540" i="15" s="1"/>
  <c r="N3540" i="15" s="1"/>
  <c r="G3820" i="15"/>
  <c r="M3820" i="15" s="1"/>
  <c r="N3820" i="15" s="1"/>
  <c r="G805" i="15"/>
  <c r="G197" i="15"/>
  <c r="G1085" i="15"/>
  <c r="G901" i="15"/>
  <c r="M901" i="15" s="1"/>
  <c r="N901" i="15" s="1"/>
  <c r="G549" i="15"/>
  <c r="G37" i="15"/>
  <c r="G1837" i="15"/>
  <c r="M1837" i="15" s="1"/>
  <c r="N1837" i="15" s="1"/>
  <c r="G677" i="15"/>
  <c r="G125" i="15"/>
  <c r="G3372" i="15"/>
  <c r="G4148" i="15"/>
  <c r="G4108" i="15"/>
  <c r="G1669" i="15"/>
  <c r="G1029" i="15"/>
  <c r="G501" i="15"/>
  <c r="G93" i="15"/>
  <c r="G613" i="15"/>
  <c r="M613" i="15" s="1"/>
  <c r="N613" i="15" s="1"/>
  <c r="G469" i="15"/>
  <c r="M469" i="15" s="1"/>
  <c r="N469" i="15" s="1"/>
  <c r="G3260" i="15"/>
  <c r="G4684" i="15"/>
  <c r="G1061" i="15"/>
  <c r="G869" i="15"/>
  <c r="G1157" i="15"/>
  <c r="G701" i="15"/>
  <c r="G4236" i="15"/>
  <c r="G2373" i="15"/>
  <c r="G4620" i="15"/>
  <c r="G2964" i="15"/>
  <c r="G4972" i="15"/>
  <c r="M4972" i="15" s="1"/>
  <c r="N4972" i="15" s="1"/>
  <c r="G189" i="15"/>
  <c r="G541" i="15"/>
  <c r="G29" i="15"/>
  <c r="G1189" i="15"/>
  <c r="G933" i="15"/>
  <c r="C447" i="18"/>
  <c r="C641" i="18"/>
  <c r="D741" i="18"/>
  <c r="F741" i="18" s="1"/>
  <c r="C807" i="18"/>
  <c r="D48" i="18"/>
  <c r="F48" i="18" s="1"/>
  <c r="C367" i="18"/>
  <c r="D485" i="18"/>
  <c r="F485" i="18" s="1"/>
  <c r="E693" i="18"/>
  <c r="C153" i="18"/>
  <c r="C259" i="18"/>
  <c r="D641" i="18"/>
  <c r="F641" i="18" s="1"/>
  <c r="E227" i="18"/>
  <c r="C323" i="18"/>
  <c r="E686" i="18"/>
  <c r="C758" i="18"/>
  <c r="D758" i="18"/>
  <c r="F758" i="18" s="1"/>
  <c r="C806" i="18"/>
  <c r="D806" i="18"/>
  <c r="F806" i="18" s="1"/>
  <c r="C871" i="18"/>
  <c r="E871" i="18"/>
  <c r="C327" i="18"/>
  <c r="E327" i="18"/>
  <c r="C427" i="18"/>
  <c r="E427" i="18"/>
  <c r="D460" i="18"/>
  <c r="F460" i="18" s="1"/>
  <c r="C460" i="18"/>
  <c r="C532" i="18"/>
  <c r="D532" i="18"/>
  <c r="F532" i="18" s="1"/>
  <c r="D5" i="18"/>
  <c r="D352" i="18"/>
  <c r="F352" i="18" s="1"/>
  <c r="D149" i="18"/>
  <c r="F149" i="18" s="1"/>
  <c r="C149" i="18"/>
  <c r="C854" i="18"/>
  <c r="D854" i="18"/>
  <c r="F854" i="18" s="1"/>
  <c r="C646" i="18"/>
  <c r="E670" i="18"/>
  <c r="C987" i="18"/>
  <c r="G2212" i="15"/>
  <c r="D28" i="18"/>
  <c r="F28" i="18" s="1"/>
  <c r="C28" i="18"/>
  <c r="D236" i="18"/>
  <c r="F236" i="18" s="1"/>
  <c r="C236" i="18"/>
  <c r="E325" i="18"/>
  <c r="C325" i="18"/>
  <c r="E662" i="18"/>
  <c r="C662" i="18"/>
  <c r="D96" i="18"/>
  <c r="F96" i="18" s="1"/>
  <c r="C96" i="18"/>
  <c r="E139" i="18"/>
  <c r="C139" i="18"/>
  <c r="C388" i="18"/>
  <c r="D388" i="18"/>
  <c r="F388" i="18" s="1"/>
  <c r="C548" i="18"/>
  <c r="D548" i="18"/>
  <c r="F548" i="18" s="1"/>
  <c r="D580" i="18"/>
  <c r="F580" i="18" s="1"/>
  <c r="C580" i="18"/>
  <c r="D94" i="18"/>
  <c r="F94" i="18" s="1"/>
  <c r="C94" i="18"/>
  <c r="D120" i="18"/>
  <c r="F120" i="18" s="1"/>
  <c r="C120" i="18"/>
  <c r="E9" i="18"/>
  <c r="C9" i="18"/>
  <c r="C101" i="18"/>
  <c r="E101" i="18"/>
  <c r="C412" i="18"/>
  <c r="D412" i="18"/>
  <c r="F412" i="18" s="1"/>
  <c r="C907" i="18"/>
  <c r="E907" i="18"/>
  <c r="C27" i="18"/>
  <c r="E229" i="18"/>
  <c r="C229" i="18"/>
  <c r="D357" i="18"/>
  <c r="F357" i="18" s="1"/>
  <c r="E357" i="18"/>
  <c r="C409" i="18"/>
  <c r="C578" i="18"/>
  <c r="E578" i="18"/>
  <c r="C581" i="18"/>
  <c r="E581" i="18"/>
  <c r="E610" i="18"/>
  <c r="C610" i="18"/>
  <c r="C613" i="18"/>
  <c r="E613" i="18"/>
  <c r="E653" i="18"/>
  <c r="C653" i="18"/>
  <c r="D653" i="18"/>
  <c r="F653" i="18" s="1"/>
  <c r="C729" i="18"/>
  <c r="D729" i="18"/>
  <c r="F729" i="18" s="1"/>
  <c r="D200" i="18"/>
  <c r="F200" i="18" s="1"/>
  <c r="C200" i="18"/>
  <c r="C303" i="18"/>
  <c r="E303" i="18"/>
  <c r="C404" i="18"/>
  <c r="D404" i="18"/>
  <c r="F404" i="18" s="1"/>
  <c r="C473" i="18"/>
  <c r="E473" i="18"/>
  <c r="D496" i="18"/>
  <c r="F496" i="18" s="1"/>
  <c r="C496" i="18"/>
  <c r="C512" i="18"/>
  <c r="D512" i="18"/>
  <c r="F512" i="18" s="1"/>
  <c r="E577" i="18"/>
  <c r="D617" i="18"/>
  <c r="F617" i="18" s="1"/>
  <c r="J180" i="6" l="1"/>
  <c r="J49" i="6"/>
  <c r="J497" i="6"/>
  <c r="J198" i="6"/>
  <c r="J338" i="6"/>
  <c r="J67" i="6"/>
  <c r="J291" i="6"/>
  <c r="J375" i="6"/>
  <c r="J348" i="6"/>
  <c r="J77" i="6"/>
  <c r="J30" i="6"/>
  <c r="J310" i="6"/>
  <c r="J422" i="6"/>
  <c r="J95" i="6"/>
  <c r="J263" i="6"/>
  <c r="J403" i="6"/>
  <c r="J118" i="6"/>
  <c r="J146" i="6"/>
  <c r="J174" i="6"/>
  <c r="J230" i="6"/>
  <c r="J258" i="6"/>
  <c r="J286" i="6"/>
  <c r="J342" i="6"/>
  <c r="J370" i="6"/>
  <c r="J398" i="6"/>
  <c r="J454" i="6"/>
  <c r="J482" i="6"/>
  <c r="J15" i="6"/>
  <c r="J99" i="6"/>
  <c r="J127" i="6"/>
  <c r="J183" i="6"/>
  <c r="J211" i="6"/>
  <c r="J295" i="6"/>
  <c r="J323" i="6"/>
  <c r="J407" i="6"/>
  <c r="J435" i="6"/>
  <c r="J292" i="6"/>
  <c r="J301" i="6"/>
  <c r="J450" i="6"/>
  <c r="J20" i="6"/>
  <c r="J48" i="6"/>
  <c r="J76" i="6"/>
  <c r="J132" i="6"/>
  <c r="J160" i="6"/>
  <c r="J188" i="6"/>
  <c r="J244" i="6"/>
  <c r="J272" i="6"/>
  <c r="J300" i="6"/>
  <c r="J356" i="6"/>
  <c r="J384" i="6"/>
  <c r="J412" i="6"/>
  <c r="J468" i="6"/>
  <c r="J496" i="6"/>
  <c r="J29" i="6"/>
  <c r="J85" i="6"/>
  <c r="J113" i="6"/>
  <c r="J141" i="6"/>
  <c r="J197" i="6"/>
  <c r="J253" i="6"/>
  <c r="J309" i="6"/>
  <c r="J337" i="6"/>
  <c r="J365" i="6"/>
  <c r="J421" i="6"/>
  <c r="J449" i="6"/>
  <c r="J477" i="6"/>
  <c r="J38" i="6"/>
  <c r="J66" i="6"/>
  <c r="J94" i="6"/>
  <c r="J150" i="6"/>
  <c r="J178" i="6"/>
  <c r="J206" i="6"/>
  <c r="J262" i="6"/>
  <c r="J290" i="6"/>
  <c r="J318" i="6"/>
  <c r="J374" i="6"/>
  <c r="J402" i="6"/>
  <c r="J430" i="6"/>
  <c r="J486" i="6"/>
  <c r="J19" i="6"/>
  <c r="J47" i="6"/>
  <c r="J103" i="6"/>
  <c r="J131" i="6"/>
  <c r="J159" i="6"/>
  <c r="J215" i="6"/>
  <c r="J243" i="6"/>
  <c r="J327" i="6"/>
  <c r="J355" i="6"/>
  <c r="J467" i="6"/>
  <c r="J96" i="6"/>
  <c r="J320" i="6"/>
  <c r="J21" i="6"/>
  <c r="J245" i="6"/>
  <c r="J469" i="6"/>
  <c r="J226" i="6"/>
  <c r="J189" i="6"/>
  <c r="J366" i="6"/>
  <c r="J247" i="6"/>
  <c r="J275" i="6"/>
  <c r="J499" i="6"/>
  <c r="J124" i="6"/>
  <c r="J478" i="6"/>
  <c r="L2" i="15"/>
  <c r="J208" i="6"/>
  <c r="J86" i="6"/>
  <c r="J39" i="6"/>
  <c r="J195" i="6"/>
  <c r="J236" i="6"/>
  <c r="J432" i="6"/>
  <c r="J161" i="6"/>
  <c r="J254" i="6"/>
  <c r="J151" i="6"/>
  <c r="J68" i="6"/>
  <c r="J404" i="6"/>
  <c r="J142" i="6"/>
  <c r="J199" i="6"/>
  <c r="J227" i="6"/>
  <c r="J460" i="6"/>
  <c r="J133" i="6"/>
  <c r="J413" i="6"/>
  <c r="J114" i="6"/>
  <c r="J179" i="6"/>
  <c r="J357" i="6"/>
  <c r="J343" i="6"/>
  <c r="J371" i="6"/>
  <c r="J483" i="6"/>
  <c r="J439" i="6"/>
  <c r="J455" i="6"/>
  <c r="J471" i="6"/>
  <c r="J191" i="6"/>
  <c r="J207" i="6"/>
  <c r="J223" i="6"/>
  <c r="J239" i="6"/>
  <c r="J255" i="6"/>
  <c r="J271" i="6"/>
  <c r="J287" i="6"/>
  <c r="J303" i="6"/>
  <c r="J319" i="6"/>
  <c r="J335" i="6"/>
  <c r="J351" i="6"/>
  <c r="J367" i="6"/>
  <c r="J383" i="6"/>
  <c r="J399" i="6"/>
  <c r="J415" i="6"/>
  <c r="J431" i="6"/>
  <c r="J447" i="6"/>
  <c r="J463" i="6"/>
  <c r="J479" i="6"/>
  <c r="J495" i="6"/>
  <c r="J487" i="6"/>
  <c r="J11" i="6"/>
  <c r="J72" i="6"/>
  <c r="J248" i="6"/>
  <c r="J89" i="6"/>
  <c r="J201" i="6"/>
  <c r="J313" i="6"/>
  <c r="J409" i="6"/>
  <c r="J26" i="6"/>
  <c r="J106" i="6"/>
  <c r="J186" i="6"/>
  <c r="J314" i="6"/>
  <c r="J410" i="6"/>
  <c r="J10" i="6"/>
  <c r="J139" i="6"/>
  <c r="J235" i="6"/>
  <c r="J331" i="6"/>
  <c r="J475" i="6"/>
  <c r="J104" i="6"/>
  <c r="J184" i="6"/>
  <c r="J280" i="6"/>
  <c r="J344" i="6"/>
  <c r="J424" i="6"/>
  <c r="J25" i="6"/>
  <c r="J105" i="6"/>
  <c r="J185" i="6"/>
  <c r="J265" i="6"/>
  <c r="J361" i="6"/>
  <c r="J457" i="6"/>
  <c r="J74" i="6"/>
  <c r="J170" i="6"/>
  <c r="J250" i="6"/>
  <c r="J346" i="6"/>
  <c r="J442" i="6"/>
  <c r="J75" i="6"/>
  <c r="J171" i="6"/>
  <c r="J251" i="6"/>
  <c r="J347" i="6"/>
  <c r="J443" i="6"/>
  <c r="J24" i="6"/>
  <c r="J120" i="6"/>
  <c r="J200" i="6"/>
  <c r="J296" i="6"/>
  <c r="J376" i="6"/>
  <c r="J488" i="6"/>
  <c r="J137" i="6"/>
  <c r="J281" i="6"/>
  <c r="J122" i="6"/>
  <c r="J234" i="6"/>
  <c r="J330" i="6"/>
  <c r="J426" i="6"/>
  <c r="J27" i="6"/>
  <c r="J107" i="6"/>
  <c r="J203" i="6"/>
  <c r="J283" i="6"/>
  <c r="J363" i="6"/>
  <c r="J427" i="6"/>
  <c r="J56" i="6"/>
  <c r="J136" i="6"/>
  <c r="J216" i="6"/>
  <c r="J328" i="6"/>
  <c r="J408" i="6"/>
  <c r="J456" i="6"/>
  <c r="J57" i="6"/>
  <c r="J153" i="6"/>
  <c r="J233" i="6"/>
  <c r="J345" i="6"/>
  <c r="J425" i="6"/>
  <c r="J473" i="6"/>
  <c r="J58" i="6"/>
  <c r="J138" i="6"/>
  <c r="J202" i="6"/>
  <c r="J282" i="6"/>
  <c r="J378" i="6"/>
  <c r="J474" i="6"/>
  <c r="J43" i="6"/>
  <c r="J123" i="6"/>
  <c r="J219" i="6"/>
  <c r="J315" i="6"/>
  <c r="J395" i="6"/>
  <c r="J491" i="6"/>
  <c r="J225" i="6"/>
  <c r="J273" i="6"/>
  <c r="J369" i="6"/>
  <c r="J385" i="6"/>
  <c r="J51" i="6"/>
  <c r="J451" i="6"/>
  <c r="J40" i="6"/>
  <c r="J152" i="6"/>
  <c r="J232" i="6"/>
  <c r="J312" i="6"/>
  <c r="J392" i="6"/>
  <c r="J472" i="6"/>
  <c r="J73" i="6"/>
  <c r="J169" i="6"/>
  <c r="J249" i="6"/>
  <c r="J329" i="6"/>
  <c r="J393" i="6"/>
  <c r="J489" i="6"/>
  <c r="J90" i="6"/>
  <c r="J218" i="6"/>
  <c r="J298" i="6"/>
  <c r="J394" i="6"/>
  <c r="J490" i="6"/>
  <c r="J91" i="6"/>
  <c r="J187" i="6"/>
  <c r="J299" i="6"/>
  <c r="J411" i="6"/>
  <c r="J12" i="6"/>
  <c r="J88" i="6"/>
  <c r="J168" i="6"/>
  <c r="J264" i="6"/>
  <c r="J360" i="6"/>
  <c r="J440" i="6"/>
  <c r="J41" i="6"/>
  <c r="J121" i="6"/>
  <c r="J217" i="6"/>
  <c r="J297" i="6"/>
  <c r="J377" i="6"/>
  <c r="J441" i="6"/>
  <c r="J42" i="6"/>
  <c r="J154" i="6"/>
  <c r="J266" i="6"/>
  <c r="J362" i="6"/>
  <c r="J458" i="6"/>
  <c r="J59" i="6"/>
  <c r="J155" i="6"/>
  <c r="J267" i="6"/>
  <c r="J379" i="6"/>
  <c r="J459" i="6"/>
  <c r="J71" i="6"/>
  <c r="O4083" i="15"/>
  <c r="J4083" i="15" s="1"/>
  <c r="I4083" i="15"/>
  <c r="O1362" i="15"/>
  <c r="J1362" i="15" s="1"/>
  <c r="I1362" i="15"/>
  <c r="O447" i="15"/>
  <c r="J447" i="15" s="1"/>
  <c r="I447" i="15"/>
  <c r="O2314" i="15"/>
  <c r="J2314" i="15" s="1"/>
  <c r="I2314" i="15"/>
  <c r="O2449" i="15"/>
  <c r="J2449" i="15" s="1"/>
  <c r="I2449" i="15"/>
  <c r="O1897" i="15"/>
  <c r="J1897" i="15" s="1"/>
  <c r="I1897" i="15"/>
  <c r="O4732" i="15"/>
  <c r="J4732" i="15" s="1"/>
  <c r="I4732" i="15"/>
  <c r="O4088" i="15"/>
  <c r="J4088" i="15" s="1"/>
  <c r="I4088" i="15"/>
  <c r="O3560" i="15"/>
  <c r="J3560" i="15" s="1"/>
  <c r="I3560" i="15"/>
  <c r="O3444" i="15"/>
  <c r="J3444" i="15" s="1"/>
  <c r="I3444" i="15"/>
  <c r="O3276" i="15"/>
  <c r="J3276" i="15" s="1"/>
  <c r="I3276" i="15"/>
  <c r="O2868" i="15"/>
  <c r="J2868" i="15" s="1"/>
  <c r="I2868" i="15"/>
  <c r="O2624" i="15"/>
  <c r="J2624" i="15" s="1"/>
  <c r="I2624" i="15"/>
  <c r="O2044" i="15"/>
  <c r="J2044" i="15" s="1"/>
  <c r="I2044" i="15"/>
  <c r="O1540" i="15"/>
  <c r="J1540" i="15" s="1"/>
  <c r="I1540" i="15"/>
  <c r="O1384" i="15"/>
  <c r="J1384" i="15" s="1"/>
  <c r="I1384" i="15"/>
  <c r="O4991" i="15"/>
  <c r="J4991" i="15" s="1"/>
  <c r="I4991" i="15"/>
  <c r="O4815" i="15"/>
  <c r="J4815" i="15" s="1"/>
  <c r="I4815" i="15"/>
  <c r="O4623" i="15"/>
  <c r="J4623" i="15" s="1"/>
  <c r="I4623" i="15"/>
  <c r="O4435" i="15"/>
  <c r="J4435" i="15" s="1"/>
  <c r="I4435" i="15"/>
  <c r="O4335" i="15"/>
  <c r="J4335" i="15" s="1"/>
  <c r="I4335" i="15"/>
  <c r="O4107" i="15"/>
  <c r="J4107" i="15" s="1"/>
  <c r="I4107" i="15"/>
  <c r="O3807" i="15"/>
  <c r="J3807" i="15" s="1"/>
  <c r="I3807" i="15"/>
  <c r="O3755" i="15"/>
  <c r="J3755" i="15" s="1"/>
  <c r="I3755" i="15"/>
  <c r="O3567" i="15"/>
  <c r="J3567" i="15" s="1"/>
  <c r="I3567" i="15"/>
  <c r="O3075" i="15"/>
  <c r="J3075" i="15" s="1"/>
  <c r="I3075" i="15"/>
  <c r="O2959" i="15"/>
  <c r="J2959" i="15" s="1"/>
  <c r="I2959" i="15"/>
  <c r="O2907" i="15"/>
  <c r="J2907" i="15" s="1"/>
  <c r="I2907" i="15"/>
  <c r="O2851" i="15"/>
  <c r="J2851" i="15" s="1"/>
  <c r="I2851" i="15"/>
  <c r="O2627" i="15"/>
  <c r="J2627" i="15" s="1"/>
  <c r="I2627" i="15"/>
  <c r="O2527" i="15"/>
  <c r="J2527" i="15" s="1"/>
  <c r="I2527" i="15"/>
  <c r="O2415" i="15"/>
  <c r="J2415" i="15" s="1"/>
  <c r="I2415" i="15"/>
  <c r="O1826" i="15"/>
  <c r="J1826" i="15" s="1"/>
  <c r="I1826" i="15"/>
  <c r="O1762" i="15"/>
  <c r="J1762" i="15" s="1"/>
  <c r="I1762" i="15"/>
  <c r="O1714" i="15"/>
  <c r="J1714" i="15" s="1"/>
  <c r="I1714" i="15"/>
  <c r="O1578" i="15"/>
  <c r="J1578" i="15" s="1"/>
  <c r="I1578" i="15"/>
  <c r="O1342" i="15"/>
  <c r="J1342" i="15" s="1"/>
  <c r="I1342" i="15"/>
  <c r="O1110" i="15"/>
  <c r="J1110" i="15" s="1"/>
  <c r="I1110" i="15"/>
  <c r="O1058" i="15"/>
  <c r="J1058" i="15" s="1"/>
  <c r="I1058" i="15"/>
  <c r="O902" i="15"/>
  <c r="J902" i="15" s="1"/>
  <c r="I902" i="15"/>
  <c r="O122" i="15"/>
  <c r="J122" i="15" s="1"/>
  <c r="I122" i="15"/>
  <c r="O725" i="15"/>
  <c r="J725" i="15" s="1"/>
  <c r="I725" i="15"/>
  <c r="O297" i="15"/>
  <c r="J297" i="15" s="1"/>
  <c r="I297" i="15"/>
  <c r="O173" i="15"/>
  <c r="J173" i="15" s="1"/>
  <c r="I173" i="15"/>
  <c r="O89" i="15"/>
  <c r="J89" i="15" s="1"/>
  <c r="I89" i="15"/>
  <c r="O588" i="15"/>
  <c r="J588" i="15" s="1"/>
  <c r="I588" i="15"/>
  <c r="O512" i="15"/>
  <c r="J512" i="15" s="1"/>
  <c r="I512" i="15"/>
  <c r="O448" i="15"/>
  <c r="J448" i="15" s="1"/>
  <c r="I448" i="15"/>
  <c r="O260" i="15"/>
  <c r="J260" i="15" s="1"/>
  <c r="I260" i="15"/>
  <c r="O12" i="15"/>
  <c r="J12" i="15" s="1"/>
  <c r="I12" i="15"/>
  <c r="O1803" i="15"/>
  <c r="J1803" i="15" s="1"/>
  <c r="I1803" i="15"/>
  <c r="O1567" i="15"/>
  <c r="J1567" i="15" s="1"/>
  <c r="I1567" i="15"/>
  <c r="O1451" i="15"/>
  <c r="J1451" i="15" s="1"/>
  <c r="I1451" i="15"/>
  <c r="O1363" i="15"/>
  <c r="J1363" i="15" s="1"/>
  <c r="I1363" i="15"/>
  <c r="O1291" i="15"/>
  <c r="J1291" i="15" s="1"/>
  <c r="I1291" i="15"/>
  <c r="O999" i="15"/>
  <c r="J999" i="15" s="1"/>
  <c r="I999" i="15"/>
  <c r="O839" i="15"/>
  <c r="J839" i="15" s="1"/>
  <c r="I839" i="15"/>
  <c r="O747" i="15"/>
  <c r="J747" i="15" s="1"/>
  <c r="I747" i="15"/>
  <c r="O679" i="15"/>
  <c r="J679" i="15" s="1"/>
  <c r="I679" i="15"/>
  <c r="O511" i="15"/>
  <c r="J511" i="15" s="1"/>
  <c r="I511" i="15"/>
  <c r="O359" i="15"/>
  <c r="J359" i="15" s="1"/>
  <c r="I359" i="15"/>
  <c r="O227" i="15"/>
  <c r="J227" i="15" s="1"/>
  <c r="I227" i="15"/>
  <c r="O91" i="15"/>
  <c r="J91" i="15" s="1"/>
  <c r="I91" i="15"/>
  <c r="O2223" i="15"/>
  <c r="J2223" i="15" s="1"/>
  <c r="I2223" i="15"/>
  <c r="O2694" i="15"/>
  <c r="J2694" i="15" s="1"/>
  <c r="I2694" i="15"/>
  <c r="O3073" i="15"/>
  <c r="J3073" i="15" s="1"/>
  <c r="I3073" i="15"/>
  <c r="O2073" i="15"/>
  <c r="J2073" i="15" s="1"/>
  <c r="I2073" i="15"/>
  <c r="O3672" i="15"/>
  <c r="J3672" i="15" s="1"/>
  <c r="I3672" i="15"/>
  <c r="O901" i="15"/>
  <c r="J901" i="15" s="1"/>
  <c r="I901" i="15"/>
  <c r="O4051" i="15"/>
  <c r="J4051" i="15" s="1"/>
  <c r="I4051" i="15"/>
  <c r="O3715" i="15"/>
  <c r="J3715" i="15" s="1"/>
  <c r="I3715" i="15"/>
  <c r="O3092" i="15"/>
  <c r="J3092" i="15" s="1"/>
  <c r="I3092" i="15"/>
  <c r="O3547" i="15"/>
  <c r="J3547" i="15" s="1"/>
  <c r="I3547" i="15"/>
  <c r="O3443" i="15"/>
  <c r="J3443" i="15" s="1"/>
  <c r="I3443" i="15"/>
  <c r="O3331" i="15"/>
  <c r="J3331" i="15" s="1"/>
  <c r="I3331" i="15"/>
  <c r="O2016" i="15"/>
  <c r="J2016" i="15" s="1"/>
  <c r="I2016" i="15"/>
  <c r="O1696" i="15"/>
  <c r="J1696" i="15" s="1"/>
  <c r="I1696" i="15"/>
  <c r="O2207" i="15"/>
  <c r="J2207" i="15" s="1"/>
  <c r="I2207" i="15"/>
  <c r="O2107" i="15"/>
  <c r="J2107" i="15" s="1"/>
  <c r="I2107" i="15"/>
  <c r="O1707" i="15"/>
  <c r="J1707" i="15" s="1"/>
  <c r="I1707" i="15"/>
  <c r="O369" i="15"/>
  <c r="J369" i="15" s="1"/>
  <c r="I369" i="15"/>
  <c r="O536" i="15"/>
  <c r="J536" i="15" s="1"/>
  <c r="I536" i="15"/>
  <c r="O439" i="15"/>
  <c r="J439" i="15" s="1"/>
  <c r="I439" i="15"/>
  <c r="O299" i="15"/>
  <c r="J299" i="15" s="1"/>
  <c r="I299" i="15"/>
  <c r="O4966" i="15"/>
  <c r="J4966" i="15" s="1"/>
  <c r="I4966" i="15"/>
  <c r="O4738" i="15"/>
  <c r="J4738" i="15" s="1"/>
  <c r="I4738" i="15"/>
  <c r="O4454" i="15"/>
  <c r="J4454" i="15" s="1"/>
  <c r="I4454" i="15"/>
  <c r="O4086" i="15"/>
  <c r="J4086" i="15" s="1"/>
  <c r="I4086" i="15"/>
  <c r="O3950" i="15"/>
  <c r="J3950" i="15" s="1"/>
  <c r="I3950" i="15"/>
  <c r="O3870" i="15"/>
  <c r="J3870" i="15" s="1"/>
  <c r="I3870" i="15"/>
  <c r="O3790" i="15"/>
  <c r="J3790" i="15" s="1"/>
  <c r="I3790" i="15"/>
  <c r="O3486" i="15"/>
  <c r="J3486" i="15" s="1"/>
  <c r="I3486" i="15"/>
  <c r="O3406" i="15"/>
  <c r="J3406" i="15" s="1"/>
  <c r="I3406" i="15"/>
  <c r="O3070" i="15"/>
  <c r="J3070" i="15" s="1"/>
  <c r="I3070" i="15"/>
  <c r="O2990" i="15"/>
  <c r="J2990" i="15" s="1"/>
  <c r="I2990" i="15"/>
  <c r="O2914" i="15"/>
  <c r="J2914" i="15" s="1"/>
  <c r="I2914" i="15"/>
  <c r="O2846" i="15"/>
  <c r="J2846" i="15" s="1"/>
  <c r="I2846" i="15"/>
  <c r="O2614" i="15"/>
  <c r="J2614" i="15" s="1"/>
  <c r="I2614" i="15"/>
  <c r="O2462" i="15"/>
  <c r="J2462" i="15" s="1"/>
  <c r="I2462" i="15"/>
  <c r="O2202" i="15"/>
  <c r="J2202" i="15" s="1"/>
  <c r="I2202" i="15"/>
  <c r="O2106" i="15"/>
  <c r="J2106" i="15" s="1"/>
  <c r="I2106" i="15"/>
  <c r="O1914" i="15"/>
  <c r="J1914" i="15" s="1"/>
  <c r="I1914" i="15"/>
  <c r="O4529" i="15"/>
  <c r="J4529" i="15" s="1"/>
  <c r="I4529" i="15"/>
  <c r="O4481" i="15"/>
  <c r="J4481" i="15" s="1"/>
  <c r="I4481" i="15"/>
  <c r="O4425" i="15"/>
  <c r="J4425" i="15" s="1"/>
  <c r="I4425" i="15"/>
  <c r="O3613" i="15"/>
  <c r="J3613" i="15" s="1"/>
  <c r="I3613" i="15"/>
  <c r="O3185" i="15"/>
  <c r="J3185" i="15" s="1"/>
  <c r="I3185" i="15"/>
  <c r="O3069" i="15"/>
  <c r="J3069" i="15" s="1"/>
  <c r="I3069" i="15"/>
  <c r="O2621" i="15"/>
  <c r="J2621" i="15" s="1"/>
  <c r="I2621" i="15"/>
  <c r="O2445" i="15"/>
  <c r="J2445" i="15" s="1"/>
  <c r="I2445" i="15"/>
  <c r="O2253" i="15"/>
  <c r="J2253" i="15" s="1"/>
  <c r="I2253" i="15"/>
  <c r="O2061" i="15"/>
  <c r="J2061" i="15" s="1"/>
  <c r="I2061" i="15"/>
  <c r="O2005" i="15"/>
  <c r="J2005" i="15" s="1"/>
  <c r="I2005" i="15"/>
  <c r="O1433" i="15"/>
  <c r="J1433" i="15" s="1"/>
  <c r="I1433" i="15"/>
  <c r="O4964" i="15"/>
  <c r="J4964" i="15" s="1"/>
  <c r="I4964" i="15"/>
  <c r="O4852" i="15"/>
  <c r="J4852" i="15" s="1"/>
  <c r="I4852" i="15"/>
  <c r="O4084" i="15"/>
  <c r="J4084" i="15" s="1"/>
  <c r="I4084" i="15"/>
  <c r="O4020" i="15"/>
  <c r="J4020" i="15" s="1"/>
  <c r="I4020" i="15"/>
  <c r="O3844" i="15"/>
  <c r="J3844" i="15" s="1"/>
  <c r="I3844" i="15"/>
  <c r="O3780" i="15"/>
  <c r="J3780" i="15" s="1"/>
  <c r="I3780" i="15"/>
  <c r="O3668" i="15"/>
  <c r="J3668" i="15" s="1"/>
  <c r="I3668" i="15"/>
  <c r="O3556" i="15"/>
  <c r="J3556" i="15" s="1"/>
  <c r="I3556" i="15"/>
  <c r="O3320" i="15"/>
  <c r="J3320" i="15" s="1"/>
  <c r="I3320" i="15"/>
  <c r="O2860" i="15"/>
  <c r="J2860" i="15" s="1"/>
  <c r="I2860" i="15"/>
  <c r="O2556" i="15"/>
  <c r="J2556" i="15" s="1"/>
  <c r="I2556" i="15"/>
  <c r="O2260" i="15"/>
  <c r="J2260" i="15" s="1"/>
  <c r="I2260" i="15"/>
  <c r="O2092" i="15"/>
  <c r="J2092" i="15" s="1"/>
  <c r="I2092" i="15"/>
  <c r="O1848" i="15"/>
  <c r="J1848" i="15" s="1"/>
  <c r="I1848" i="15"/>
  <c r="O1800" i="15"/>
  <c r="J1800" i="15" s="1"/>
  <c r="I1800" i="15"/>
  <c r="O1744" i="15"/>
  <c r="J1744" i="15" s="1"/>
  <c r="I1744" i="15"/>
  <c r="O1380" i="15"/>
  <c r="J1380" i="15" s="1"/>
  <c r="I1380" i="15"/>
  <c r="O1324" i="15"/>
  <c r="J1324" i="15" s="1"/>
  <c r="I1324" i="15"/>
  <c r="O1172" i="15"/>
  <c r="J1172" i="15" s="1"/>
  <c r="I1172" i="15"/>
  <c r="O1124" i="15"/>
  <c r="J1124" i="15" s="1"/>
  <c r="I1124" i="15"/>
  <c r="O1000" i="15"/>
  <c r="J1000" i="15" s="1"/>
  <c r="I1000" i="15"/>
  <c r="O4683" i="15"/>
  <c r="J4683" i="15" s="1"/>
  <c r="I4683" i="15"/>
  <c r="O4619" i="15"/>
  <c r="J4619" i="15" s="1"/>
  <c r="I4619" i="15"/>
  <c r="O4559" i="15"/>
  <c r="J4559" i="15" s="1"/>
  <c r="I4559" i="15"/>
  <c r="O4283" i="15"/>
  <c r="J4283" i="15" s="1"/>
  <c r="I4283" i="15"/>
  <c r="O4147" i="15"/>
  <c r="J4147" i="15" s="1"/>
  <c r="I4147" i="15"/>
  <c r="O4043" i="15"/>
  <c r="J4043" i="15" s="1"/>
  <c r="I4043" i="15"/>
  <c r="O3983" i="15"/>
  <c r="J3983" i="15" s="1"/>
  <c r="I3983" i="15"/>
  <c r="O3855" i="15"/>
  <c r="J3855" i="15" s="1"/>
  <c r="I3855" i="15"/>
  <c r="O3803" i="15"/>
  <c r="J3803" i="15" s="1"/>
  <c r="I3803" i="15"/>
  <c r="O3695" i="15"/>
  <c r="J3695" i="15" s="1"/>
  <c r="I3695" i="15"/>
  <c r="O3631" i="15"/>
  <c r="J3631" i="15" s="1"/>
  <c r="I3631" i="15"/>
  <c r="O3487" i="15"/>
  <c r="J3487" i="15" s="1"/>
  <c r="I3487" i="15"/>
  <c r="O3407" i="15"/>
  <c r="J3407" i="15" s="1"/>
  <c r="I3407" i="15"/>
  <c r="O3195" i="15"/>
  <c r="J3195" i="15" s="1"/>
  <c r="I3195" i="15"/>
  <c r="O2623" i="15"/>
  <c r="J2623" i="15" s="1"/>
  <c r="I2623" i="15"/>
  <c r="O2515" i="15"/>
  <c r="J2515" i="15" s="1"/>
  <c r="I2515" i="15"/>
  <c r="O2339" i="15"/>
  <c r="J2339" i="15" s="1"/>
  <c r="I2339" i="15"/>
  <c r="O2003" i="15"/>
  <c r="J2003" i="15" s="1"/>
  <c r="I2003" i="15"/>
  <c r="O1758" i="15"/>
  <c r="J1758" i="15" s="1"/>
  <c r="I1758" i="15"/>
  <c r="O1710" i="15"/>
  <c r="J1710" i="15" s="1"/>
  <c r="I1710" i="15"/>
  <c r="O1642" i="15"/>
  <c r="J1642" i="15" s="1"/>
  <c r="I1642" i="15"/>
  <c r="O1566" i="15"/>
  <c r="J1566" i="15" s="1"/>
  <c r="I1566" i="15"/>
  <c r="O1502" i="15"/>
  <c r="J1502" i="15" s="1"/>
  <c r="I1502" i="15"/>
  <c r="O1386" i="15"/>
  <c r="J1386" i="15" s="1"/>
  <c r="I1386" i="15"/>
  <c r="O1338" i="15"/>
  <c r="J1338" i="15" s="1"/>
  <c r="I1338" i="15"/>
  <c r="O1218" i="15"/>
  <c r="J1218" i="15" s="1"/>
  <c r="I1218" i="15"/>
  <c r="O1154" i="15"/>
  <c r="J1154" i="15" s="1"/>
  <c r="I1154" i="15"/>
  <c r="O582" i="15"/>
  <c r="J582" i="15" s="1"/>
  <c r="I582" i="15"/>
  <c r="O821" i="15"/>
  <c r="J821" i="15" s="1"/>
  <c r="I821" i="15"/>
  <c r="O465" i="15"/>
  <c r="J465" i="15" s="1"/>
  <c r="I465" i="15"/>
  <c r="O365" i="15"/>
  <c r="J365" i="15" s="1"/>
  <c r="I365" i="15"/>
  <c r="O828" i="15"/>
  <c r="J828" i="15" s="1"/>
  <c r="I828" i="15"/>
  <c r="O660" i="15"/>
  <c r="J660" i="15" s="1"/>
  <c r="I660" i="15"/>
  <c r="O504" i="15"/>
  <c r="J504" i="15" s="1"/>
  <c r="I504" i="15"/>
  <c r="O440" i="15"/>
  <c r="J440" i="15" s="1"/>
  <c r="I440" i="15"/>
  <c r="O1799" i="15"/>
  <c r="J1799" i="15" s="1"/>
  <c r="I1799" i="15"/>
  <c r="O1607" i="15"/>
  <c r="J1607" i="15" s="1"/>
  <c r="I1607" i="15"/>
  <c r="O1499" i="15"/>
  <c r="J1499" i="15" s="1"/>
  <c r="I1499" i="15"/>
  <c r="O907" i="15"/>
  <c r="J907" i="15" s="1"/>
  <c r="I907" i="15"/>
  <c r="O827" i="15"/>
  <c r="J827" i="15" s="1"/>
  <c r="I827" i="15"/>
  <c r="O219" i="15"/>
  <c r="J219" i="15" s="1"/>
  <c r="I219" i="15"/>
  <c r="O19" i="15"/>
  <c r="J19" i="15" s="1"/>
  <c r="I19" i="15"/>
  <c r="O4972" i="15"/>
  <c r="J4972" i="15" s="1"/>
  <c r="I4972" i="15"/>
  <c r="O2711" i="15"/>
  <c r="J2711" i="15" s="1"/>
  <c r="I2711" i="15"/>
  <c r="O752" i="15"/>
  <c r="J752" i="15" s="1"/>
  <c r="I752" i="15"/>
  <c r="O4974" i="15"/>
  <c r="J4974" i="15" s="1"/>
  <c r="I4974" i="15"/>
  <c r="O3582" i="15"/>
  <c r="J3582" i="15" s="1"/>
  <c r="I3582" i="15"/>
  <c r="O4769" i="15"/>
  <c r="J4769" i="15" s="1"/>
  <c r="I4769" i="15"/>
  <c r="O3917" i="15"/>
  <c r="J3917" i="15" s="1"/>
  <c r="I3917" i="15"/>
  <c r="O2137" i="15"/>
  <c r="J2137" i="15" s="1"/>
  <c r="I2137" i="15"/>
  <c r="O4328" i="15"/>
  <c r="J4328" i="15" s="1"/>
  <c r="I4328" i="15"/>
  <c r="O3848" i="15"/>
  <c r="J3848" i="15" s="1"/>
  <c r="I3848" i="15"/>
  <c r="O3492" i="15"/>
  <c r="J3492" i="15" s="1"/>
  <c r="I3492" i="15"/>
  <c r="O3332" i="15"/>
  <c r="J3332" i="15" s="1"/>
  <c r="I3332" i="15"/>
  <c r="O3224" i="15"/>
  <c r="J3224" i="15" s="1"/>
  <c r="I3224" i="15"/>
  <c r="O2800" i="15"/>
  <c r="J2800" i="15" s="1"/>
  <c r="I2800" i="15"/>
  <c r="O4563" i="15"/>
  <c r="J4563" i="15" s="1"/>
  <c r="I4563" i="15"/>
  <c r="O4012" i="15"/>
  <c r="J4012" i="15" s="1"/>
  <c r="I4012" i="15"/>
  <c r="O3452" i="15"/>
  <c r="J3452" i="15" s="1"/>
  <c r="I3452" i="15"/>
  <c r="O4995" i="15"/>
  <c r="J4995" i="15" s="1"/>
  <c r="I4995" i="15"/>
  <c r="O4835" i="15"/>
  <c r="J4835" i="15" s="1"/>
  <c r="I4835" i="15"/>
  <c r="O3726" i="15"/>
  <c r="J3726" i="15" s="1"/>
  <c r="I3726" i="15"/>
  <c r="O3539" i="15"/>
  <c r="J3539" i="15" s="1"/>
  <c r="I3539" i="15"/>
  <c r="O3219" i="15"/>
  <c r="J3219" i="15" s="1"/>
  <c r="I3219" i="15"/>
  <c r="O3091" i="15"/>
  <c r="J3091" i="15" s="1"/>
  <c r="I3091" i="15"/>
  <c r="O1984" i="15"/>
  <c r="J1984" i="15" s="1"/>
  <c r="I1984" i="15"/>
  <c r="O1686" i="15"/>
  <c r="J1686" i="15" s="1"/>
  <c r="I1686" i="15"/>
  <c r="O1995" i="15"/>
  <c r="J1995" i="15" s="1"/>
  <c r="I1995" i="15"/>
  <c r="O1098" i="15"/>
  <c r="J1098" i="15" s="1"/>
  <c r="I1098" i="15"/>
  <c r="O1273" i="15"/>
  <c r="J1273" i="15" s="1"/>
  <c r="I1273" i="15"/>
  <c r="O1543" i="15"/>
  <c r="J1543" i="15" s="1"/>
  <c r="I1543" i="15"/>
  <c r="O1221" i="15"/>
  <c r="J1221" i="15" s="1"/>
  <c r="I1221" i="15"/>
  <c r="O1620" i="15"/>
  <c r="J1620" i="15" s="1"/>
  <c r="I1620" i="15"/>
  <c r="O1267" i="15"/>
  <c r="J1267" i="15" s="1"/>
  <c r="I1267" i="15"/>
  <c r="O666" i="15"/>
  <c r="J666" i="15" s="1"/>
  <c r="I666" i="15"/>
  <c r="O761" i="15"/>
  <c r="J761" i="15" s="1"/>
  <c r="I761" i="15"/>
  <c r="O831" i="15"/>
  <c r="J831" i="15" s="1"/>
  <c r="I831" i="15"/>
  <c r="O703" i="15"/>
  <c r="J703" i="15" s="1"/>
  <c r="I703" i="15"/>
  <c r="O804" i="15"/>
  <c r="J804" i="15" s="1"/>
  <c r="I804" i="15"/>
  <c r="O531" i="15"/>
  <c r="J531" i="15" s="1"/>
  <c r="I531" i="15"/>
  <c r="O275" i="15"/>
  <c r="J275" i="15" s="1"/>
  <c r="I275" i="15"/>
  <c r="O700" i="15"/>
  <c r="J700" i="15" s="1"/>
  <c r="I700" i="15"/>
  <c r="O4662" i="15"/>
  <c r="J4662" i="15" s="1"/>
  <c r="I4662" i="15"/>
  <c r="O4518" i="15"/>
  <c r="J4518" i="15" s="1"/>
  <c r="I4518" i="15"/>
  <c r="O4294" i="15"/>
  <c r="J4294" i="15" s="1"/>
  <c r="I4294" i="15"/>
  <c r="O3782" i="15"/>
  <c r="J3782" i="15" s="1"/>
  <c r="I3782" i="15"/>
  <c r="O3710" i="15"/>
  <c r="J3710" i="15" s="1"/>
  <c r="I3710" i="15"/>
  <c r="O3558" i="15"/>
  <c r="J3558" i="15" s="1"/>
  <c r="I3558" i="15"/>
  <c r="O2974" i="15"/>
  <c r="J2974" i="15" s="1"/>
  <c r="I2974" i="15"/>
  <c r="O2678" i="15"/>
  <c r="J2678" i="15" s="1"/>
  <c r="I2678" i="15"/>
  <c r="O2190" i="15"/>
  <c r="J2190" i="15" s="1"/>
  <c r="I2190" i="15"/>
  <c r="O2090" i="15"/>
  <c r="J2090" i="15" s="1"/>
  <c r="I2090" i="15"/>
  <c r="O4993" i="15"/>
  <c r="J4993" i="15" s="1"/>
  <c r="I4993" i="15"/>
  <c r="O4877" i="15"/>
  <c r="J4877" i="15" s="1"/>
  <c r="I4877" i="15"/>
  <c r="O4353" i="15"/>
  <c r="J4353" i="15" s="1"/>
  <c r="I4353" i="15"/>
  <c r="O3901" i="15"/>
  <c r="J3901" i="15" s="1"/>
  <c r="I3901" i="15"/>
  <c r="O3841" i="15"/>
  <c r="J3841" i="15" s="1"/>
  <c r="I3841" i="15"/>
  <c r="O3661" i="15"/>
  <c r="J3661" i="15" s="1"/>
  <c r="I3661" i="15"/>
  <c r="O3601" i="15"/>
  <c r="J3601" i="15" s="1"/>
  <c r="I3601" i="15"/>
  <c r="O3361" i="15"/>
  <c r="J3361" i="15" s="1"/>
  <c r="I3361" i="15"/>
  <c r="O3181" i="15"/>
  <c r="J3181" i="15" s="1"/>
  <c r="I3181" i="15"/>
  <c r="O3057" i="15"/>
  <c r="J3057" i="15" s="1"/>
  <c r="I3057" i="15"/>
  <c r="O2733" i="15"/>
  <c r="J2733" i="15" s="1"/>
  <c r="I2733" i="15"/>
  <c r="O2669" i="15"/>
  <c r="J2669" i="15" s="1"/>
  <c r="I2669" i="15"/>
  <c r="O2609" i="15"/>
  <c r="J2609" i="15" s="1"/>
  <c r="I2609" i="15"/>
  <c r="O2121" i="15"/>
  <c r="J2121" i="15" s="1"/>
  <c r="I2121" i="15"/>
  <c r="O1997" i="15"/>
  <c r="J1997" i="15" s="1"/>
  <c r="I1997" i="15"/>
  <c r="O1737" i="15"/>
  <c r="J1737" i="15" s="1"/>
  <c r="I1737" i="15"/>
  <c r="O4840" i="15"/>
  <c r="J4840" i="15" s="1"/>
  <c r="I4840" i="15"/>
  <c r="O4488" i="15"/>
  <c r="J4488" i="15" s="1"/>
  <c r="I4488" i="15"/>
  <c r="O4436" i="15"/>
  <c r="J4436" i="15" s="1"/>
  <c r="I4436" i="15"/>
  <c r="O3716" i="15"/>
  <c r="J3716" i="15" s="1"/>
  <c r="I3716" i="15"/>
  <c r="O3268" i="15"/>
  <c r="J3268" i="15" s="1"/>
  <c r="I3268" i="15"/>
  <c r="O3032" i="15"/>
  <c r="J3032" i="15" s="1"/>
  <c r="I3032" i="15"/>
  <c r="O2852" i="15"/>
  <c r="J2852" i="15" s="1"/>
  <c r="I2852" i="15"/>
  <c r="O2784" i="15"/>
  <c r="J2784" i="15" s="1"/>
  <c r="I2784" i="15"/>
  <c r="O2668" i="15"/>
  <c r="J2668" i="15" s="1"/>
  <c r="I2668" i="15"/>
  <c r="O2432" i="15"/>
  <c r="J2432" i="15" s="1"/>
  <c r="I2432" i="15"/>
  <c r="O2316" i="15"/>
  <c r="J2316" i="15" s="1"/>
  <c r="I2316" i="15"/>
  <c r="O2088" i="15"/>
  <c r="J2088" i="15" s="1"/>
  <c r="I2088" i="15"/>
  <c r="O2032" i="15"/>
  <c r="J2032" i="15" s="1"/>
  <c r="I2032" i="15"/>
  <c r="O1896" i="15"/>
  <c r="J1896" i="15" s="1"/>
  <c r="I1896" i="15"/>
  <c r="O1524" i="15"/>
  <c r="J1524" i="15" s="1"/>
  <c r="I1524" i="15"/>
  <c r="O1420" i="15"/>
  <c r="J1420" i="15" s="1"/>
  <c r="I1420" i="15"/>
  <c r="O1268" i="15"/>
  <c r="J1268" i="15" s="1"/>
  <c r="I1268" i="15"/>
  <c r="O1060" i="15"/>
  <c r="J1060" i="15" s="1"/>
  <c r="I1060" i="15"/>
  <c r="O4671" i="15"/>
  <c r="J4671" i="15" s="1"/>
  <c r="I4671" i="15"/>
  <c r="O4611" i="15"/>
  <c r="J4611" i="15" s="1"/>
  <c r="I4611" i="15"/>
  <c r="O4555" i="15"/>
  <c r="J4555" i="15" s="1"/>
  <c r="I4555" i="15"/>
  <c r="O4427" i="15"/>
  <c r="J4427" i="15" s="1"/>
  <c r="I4427" i="15"/>
  <c r="O4371" i="15"/>
  <c r="J4371" i="15" s="1"/>
  <c r="I4371" i="15"/>
  <c r="O4035" i="15"/>
  <c r="J4035" i="15" s="1"/>
  <c r="I4035" i="15"/>
  <c r="O3739" i="15"/>
  <c r="J3739" i="15" s="1"/>
  <c r="I3739" i="15"/>
  <c r="O3691" i="15"/>
  <c r="J3691" i="15" s="1"/>
  <c r="I3691" i="15"/>
  <c r="O3627" i="15"/>
  <c r="J3627" i="15" s="1"/>
  <c r="I3627" i="15"/>
  <c r="O3187" i="15"/>
  <c r="J3187" i="15" s="1"/>
  <c r="I3187" i="15"/>
  <c r="O3131" i="15"/>
  <c r="J3131" i="15" s="1"/>
  <c r="I3131" i="15"/>
  <c r="O3007" i="15"/>
  <c r="J3007" i="15" s="1"/>
  <c r="I3007" i="15"/>
  <c r="O2831" i="15"/>
  <c r="J2831" i="15" s="1"/>
  <c r="I2831" i="15"/>
  <c r="O2671" i="15"/>
  <c r="J2671" i="15" s="1"/>
  <c r="I2671" i="15"/>
  <c r="O2263" i="15"/>
  <c r="J2263" i="15" s="1"/>
  <c r="I2263" i="15"/>
  <c r="O2139" i="15"/>
  <c r="J2139" i="15" s="1"/>
  <c r="I2139" i="15"/>
  <c r="O1923" i="15"/>
  <c r="J1923" i="15" s="1"/>
  <c r="I1923" i="15"/>
  <c r="O1274" i="15"/>
  <c r="J1274" i="15" s="1"/>
  <c r="I1274" i="15"/>
  <c r="O1202" i="15"/>
  <c r="J1202" i="15" s="1"/>
  <c r="I1202" i="15"/>
  <c r="O1094" i="15"/>
  <c r="J1094" i="15" s="1"/>
  <c r="I1094" i="15"/>
  <c r="O1042" i="15"/>
  <c r="J1042" i="15" s="1"/>
  <c r="I1042" i="15"/>
  <c r="O934" i="15"/>
  <c r="J934" i="15" s="1"/>
  <c r="I934" i="15"/>
  <c r="O758" i="15"/>
  <c r="J758" i="15" s="1"/>
  <c r="I758" i="15"/>
  <c r="O694" i="15"/>
  <c r="J694" i="15" s="1"/>
  <c r="I694" i="15"/>
  <c r="O578" i="15"/>
  <c r="J578" i="15" s="1"/>
  <c r="I578" i="15"/>
  <c r="O462" i="15"/>
  <c r="J462" i="15" s="1"/>
  <c r="I462" i="15"/>
  <c r="O174" i="15"/>
  <c r="J174" i="15" s="1"/>
  <c r="I174" i="15"/>
  <c r="O304" i="15"/>
  <c r="J304" i="15" s="1"/>
  <c r="I304" i="15"/>
  <c r="O244" i="15"/>
  <c r="J244" i="15" s="1"/>
  <c r="I244" i="15"/>
  <c r="O112" i="15"/>
  <c r="J112" i="15" s="1"/>
  <c r="I112" i="15"/>
  <c r="O64" i="15"/>
  <c r="J64" i="15" s="1"/>
  <c r="I64" i="15"/>
  <c r="O1603" i="15"/>
  <c r="J1603" i="15" s="1"/>
  <c r="I1603" i="15"/>
  <c r="O1487" i="15"/>
  <c r="J1487" i="15" s="1"/>
  <c r="I1487" i="15"/>
  <c r="O1331" i="15"/>
  <c r="J1331" i="15" s="1"/>
  <c r="I1331" i="15"/>
  <c r="O1275" i="15"/>
  <c r="J1275" i="15" s="1"/>
  <c r="I1275" i="15"/>
  <c r="O1199" i="15"/>
  <c r="J1199" i="15" s="1"/>
  <c r="I1199" i="15"/>
  <c r="O1063" i="15"/>
  <c r="J1063" i="15" s="1"/>
  <c r="I1063" i="15"/>
  <c r="O491" i="15"/>
  <c r="J491" i="15" s="1"/>
  <c r="I491" i="15"/>
  <c r="O131" i="15"/>
  <c r="J131" i="15" s="1"/>
  <c r="I131" i="15"/>
  <c r="O4428" i="15"/>
  <c r="J4428" i="15" s="1"/>
  <c r="I4428" i="15"/>
  <c r="O1162" i="15"/>
  <c r="J1162" i="15" s="1"/>
  <c r="I1162" i="15"/>
  <c r="O554" i="15"/>
  <c r="J554" i="15" s="1"/>
  <c r="I554" i="15"/>
  <c r="O4830" i="15"/>
  <c r="J4830" i="15" s="1"/>
  <c r="I4830" i="15"/>
  <c r="O3718" i="15"/>
  <c r="J3718" i="15" s="1"/>
  <c r="I3718" i="15"/>
  <c r="O4081" i="15"/>
  <c r="J4081" i="15" s="1"/>
  <c r="I4081" i="15"/>
  <c r="O2573" i="15"/>
  <c r="J2573" i="15" s="1"/>
  <c r="I2573" i="15"/>
  <c r="O1821" i="15"/>
  <c r="J1821" i="15" s="1"/>
  <c r="I1821" i="15"/>
  <c r="O4388" i="15"/>
  <c r="J4388" i="15" s="1"/>
  <c r="I4388" i="15"/>
  <c r="O4687" i="15"/>
  <c r="J4687" i="15" s="1"/>
  <c r="I4687" i="15"/>
  <c r="O4731" i="15"/>
  <c r="J4731" i="15" s="1"/>
  <c r="I4731" i="15"/>
  <c r="O469" i="15"/>
  <c r="J469" i="15" s="1"/>
  <c r="I469" i="15"/>
  <c r="O4827" i="15"/>
  <c r="J4827" i="15" s="1"/>
  <c r="I4827" i="15"/>
  <c r="O3724" i="15"/>
  <c r="J3724" i="15" s="1"/>
  <c r="I3724" i="15"/>
  <c r="O3619" i="15"/>
  <c r="J3619" i="15" s="1"/>
  <c r="I3619" i="15"/>
  <c r="O3419" i="15"/>
  <c r="J3419" i="15" s="1"/>
  <c r="I3419" i="15"/>
  <c r="O2423" i="15"/>
  <c r="J2423" i="15" s="1"/>
  <c r="I2423" i="15"/>
  <c r="O2963" i="15"/>
  <c r="J2963" i="15" s="1"/>
  <c r="I2963" i="15"/>
  <c r="O1474" i="15"/>
  <c r="J1474" i="15" s="1"/>
  <c r="I1474" i="15"/>
  <c r="O1523" i="15"/>
  <c r="J1523" i="15" s="1"/>
  <c r="I1523" i="15"/>
  <c r="O778" i="15"/>
  <c r="J778" i="15" s="1"/>
  <c r="I778" i="15"/>
  <c r="O551" i="15"/>
  <c r="J551" i="15" s="1"/>
  <c r="I551" i="15"/>
  <c r="O407" i="15"/>
  <c r="J407" i="15" s="1"/>
  <c r="I407" i="15"/>
  <c r="O773" i="15"/>
  <c r="J773" i="15" s="1"/>
  <c r="I773" i="15"/>
  <c r="O1084" i="15"/>
  <c r="J1084" i="15" s="1"/>
  <c r="I1084" i="15"/>
  <c r="O169" i="15"/>
  <c r="J169" i="15" s="1"/>
  <c r="I169" i="15"/>
  <c r="O115" i="15"/>
  <c r="J115" i="15" s="1"/>
  <c r="I115" i="15"/>
  <c r="O4942" i="15"/>
  <c r="J4942" i="15" s="1"/>
  <c r="I4942" i="15"/>
  <c r="O4866" i="15"/>
  <c r="J4866" i="15" s="1"/>
  <c r="I4866" i="15"/>
  <c r="O4798" i="15"/>
  <c r="J4798" i="15" s="1"/>
  <c r="I4798" i="15"/>
  <c r="O4510" i="15"/>
  <c r="J4510" i="15" s="1"/>
  <c r="I4510" i="15"/>
  <c r="O4354" i="15"/>
  <c r="J4354" i="15" s="1"/>
  <c r="I4354" i="15"/>
  <c r="O4286" i="15"/>
  <c r="J4286" i="15" s="1"/>
  <c r="I4286" i="15"/>
  <c r="O4150" i="15"/>
  <c r="J4150" i="15" s="1"/>
  <c r="I4150" i="15"/>
  <c r="O4066" i="15"/>
  <c r="J4066" i="15" s="1"/>
  <c r="I4066" i="15"/>
  <c r="O3846" i="15"/>
  <c r="J3846" i="15" s="1"/>
  <c r="I3846" i="15"/>
  <c r="O3638" i="15"/>
  <c r="J3638" i="15" s="1"/>
  <c r="I3638" i="15"/>
  <c r="O3298" i="15"/>
  <c r="J3298" i="15" s="1"/>
  <c r="I3298" i="15"/>
  <c r="O3214" i="15"/>
  <c r="J3214" i="15" s="1"/>
  <c r="I3214" i="15"/>
  <c r="O2894" i="15"/>
  <c r="J2894" i="15" s="1"/>
  <c r="I2894" i="15"/>
  <c r="O2742" i="15"/>
  <c r="J2742" i="15" s="1"/>
  <c r="I2742" i="15"/>
  <c r="O2674" i="15"/>
  <c r="J2674" i="15" s="1"/>
  <c r="I2674" i="15"/>
  <c r="O2438" i="15"/>
  <c r="J2438" i="15" s="1"/>
  <c r="I2438" i="15"/>
  <c r="O1886" i="15"/>
  <c r="J1886" i="15" s="1"/>
  <c r="I1886" i="15"/>
  <c r="O4989" i="15"/>
  <c r="J4989" i="15" s="1"/>
  <c r="I4989" i="15"/>
  <c r="O4865" i="15"/>
  <c r="J4865" i="15" s="1"/>
  <c r="I4865" i="15"/>
  <c r="O4749" i="15"/>
  <c r="J4749" i="15" s="1"/>
  <c r="I4749" i="15"/>
  <c r="O4637" i="15"/>
  <c r="J4637" i="15" s="1"/>
  <c r="I4637" i="15"/>
  <c r="O4577" i="15"/>
  <c r="J4577" i="15" s="1"/>
  <c r="I4577" i="15"/>
  <c r="O4517" i="15"/>
  <c r="J4517" i="15" s="1"/>
  <c r="I4517" i="15"/>
  <c r="O4121" i="15"/>
  <c r="J4121" i="15" s="1"/>
  <c r="I4121" i="15"/>
  <c r="O3953" i="15"/>
  <c r="J3953" i="15" s="1"/>
  <c r="I3953" i="15"/>
  <c r="O3837" i="15"/>
  <c r="J3837" i="15" s="1"/>
  <c r="I3837" i="15"/>
  <c r="O3713" i="15"/>
  <c r="J3713" i="15" s="1"/>
  <c r="I3713" i="15"/>
  <c r="O3597" i="15"/>
  <c r="J3597" i="15" s="1"/>
  <c r="I3597" i="15"/>
  <c r="O3473" i="15"/>
  <c r="J3473" i="15" s="1"/>
  <c r="I3473" i="15"/>
  <c r="O3297" i="15"/>
  <c r="J3297" i="15" s="1"/>
  <c r="I3297" i="15"/>
  <c r="O3053" i="15"/>
  <c r="J3053" i="15" s="1"/>
  <c r="I3053" i="15"/>
  <c r="O2925" i="15"/>
  <c r="J2925" i="15" s="1"/>
  <c r="I2925" i="15"/>
  <c r="O2861" i="15"/>
  <c r="J2861" i="15" s="1"/>
  <c r="I2861" i="15"/>
  <c r="O2549" i="15"/>
  <c r="J2549" i="15" s="1"/>
  <c r="I2549" i="15"/>
  <c r="O2493" i="15"/>
  <c r="J2493" i="15" s="1"/>
  <c r="I2493" i="15"/>
  <c r="O1597" i="15"/>
  <c r="J1597" i="15" s="1"/>
  <c r="I1597" i="15"/>
  <c r="O4712" i="15"/>
  <c r="J4712" i="15" s="1"/>
  <c r="I4712" i="15"/>
  <c r="O4536" i="15"/>
  <c r="J4536" i="15" s="1"/>
  <c r="I4536" i="15"/>
  <c r="O4244" i="15"/>
  <c r="J4244" i="15" s="1"/>
  <c r="I4244" i="15"/>
  <c r="O4196" i="15"/>
  <c r="J4196" i="15" s="1"/>
  <c r="I4196" i="15"/>
  <c r="O4068" i="15"/>
  <c r="J4068" i="15" s="1"/>
  <c r="I4068" i="15"/>
  <c r="O4004" i="15"/>
  <c r="J4004" i="15" s="1"/>
  <c r="I4004" i="15"/>
  <c r="O3028" i="15"/>
  <c r="J3028" i="15" s="1"/>
  <c r="I3028" i="15"/>
  <c r="O2968" i="15"/>
  <c r="J2968" i="15" s="1"/>
  <c r="I2968" i="15"/>
  <c r="O2716" i="15"/>
  <c r="J2716" i="15" s="1"/>
  <c r="I2716" i="15"/>
  <c r="O2604" i="15"/>
  <c r="J2604" i="15" s="1"/>
  <c r="I2604" i="15"/>
  <c r="O2480" i="15"/>
  <c r="J2480" i="15" s="1"/>
  <c r="I2480" i="15"/>
  <c r="O2136" i="15"/>
  <c r="J2136" i="15" s="1"/>
  <c r="I2136" i="15"/>
  <c r="O2028" i="15"/>
  <c r="J2028" i="15" s="1"/>
  <c r="I2028" i="15"/>
  <c r="O1976" i="15"/>
  <c r="J1976" i="15" s="1"/>
  <c r="I1976" i="15"/>
  <c r="O1932" i="15"/>
  <c r="J1932" i="15" s="1"/>
  <c r="I1932" i="15"/>
  <c r="O1572" i="15"/>
  <c r="J1572" i="15" s="1"/>
  <c r="I1572" i="15"/>
  <c r="O1516" i="15"/>
  <c r="J1516" i="15" s="1"/>
  <c r="I1516" i="15"/>
  <c r="O1416" i="15"/>
  <c r="J1416" i="15" s="1"/>
  <c r="I1416" i="15"/>
  <c r="O1316" i="15"/>
  <c r="J1316" i="15" s="1"/>
  <c r="I1316" i="15"/>
  <c r="O1160" i="15"/>
  <c r="J1160" i="15" s="1"/>
  <c r="I1160" i="15"/>
  <c r="O4723" i="15"/>
  <c r="J4723" i="15" s="1"/>
  <c r="I4723" i="15"/>
  <c r="O4419" i="15"/>
  <c r="J4419" i="15" s="1"/>
  <c r="I4419" i="15"/>
  <c r="O4227" i="15"/>
  <c r="J4227" i="15" s="1"/>
  <c r="I4227" i="15"/>
  <c r="O3731" i="15"/>
  <c r="J3731" i="15" s="1"/>
  <c r="I3731" i="15"/>
  <c r="O3615" i="15"/>
  <c r="J3615" i="15" s="1"/>
  <c r="I3615" i="15"/>
  <c r="O3183" i="15"/>
  <c r="J3183" i="15" s="1"/>
  <c r="I3183" i="15"/>
  <c r="O3119" i="15"/>
  <c r="J3119" i="15" s="1"/>
  <c r="I3119" i="15"/>
  <c r="O3055" i="15"/>
  <c r="J3055" i="15" s="1"/>
  <c r="I3055" i="15"/>
  <c r="O2823" i="15"/>
  <c r="J2823" i="15" s="1"/>
  <c r="I2823" i="15"/>
  <c r="O2663" i="15"/>
  <c r="J2663" i="15" s="1"/>
  <c r="I2663" i="15"/>
  <c r="O2607" i="15"/>
  <c r="J2607" i="15" s="1"/>
  <c r="I2607" i="15"/>
  <c r="O2387" i="15"/>
  <c r="J2387" i="15" s="1"/>
  <c r="I2387" i="15"/>
  <c r="O2067" i="15"/>
  <c r="J2067" i="15" s="1"/>
  <c r="I2067" i="15"/>
  <c r="O1987" i="15"/>
  <c r="J1987" i="15" s="1"/>
  <c r="I1987" i="15"/>
  <c r="O1806" i="15"/>
  <c r="J1806" i="15" s="1"/>
  <c r="I1806" i="15"/>
  <c r="O1550" i="15"/>
  <c r="J1550" i="15" s="1"/>
  <c r="I1550" i="15"/>
  <c r="O1254" i="15"/>
  <c r="J1254" i="15" s="1"/>
  <c r="I1254" i="15"/>
  <c r="O1142" i="15"/>
  <c r="J1142" i="15" s="1"/>
  <c r="I1142" i="15"/>
  <c r="O1090" i="15"/>
  <c r="J1090" i="15" s="1"/>
  <c r="I1090" i="15"/>
  <c r="O1030" i="15"/>
  <c r="J1030" i="15" s="1"/>
  <c r="I1030" i="15"/>
  <c r="O818" i="15"/>
  <c r="J818" i="15" s="1"/>
  <c r="I818" i="15"/>
  <c r="O690" i="15"/>
  <c r="J690" i="15" s="1"/>
  <c r="I690" i="15"/>
  <c r="O90" i="15"/>
  <c r="J90" i="15" s="1"/>
  <c r="I90" i="15"/>
  <c r="O789" i="15"/>
  <c r="J789" i="15" s="1"/>
  <c r="I789" i="15"/>
  <c r="O693" i="15"/>
  <c r="J693" i="15" s="1"/>
  <c r="I693" i="15"/>
  <c r="O449" i="15"/>
  <c r="J449" i="15" s="1"/>
  <c r="I449" i="15"/>
  <c r="O241" i="15"/>
  <c r="J241" i="15" s="1"/>
  <c r="I241" i="15"/>
  <c r="O69" i="15"/>
  <c r="J69" i="15" s="1"/>
  <c r="I69" i="15"/>
  <c r="O644" i="15"/>
  <c r="J644" i="15" s="1"/>
  <c r="I644" i="15"/>
  <c r="O480" i="15"/>
  <c r="J480" i="15" s="1"/>
  <c r="I480" i="15"/>
  <c r="O348" i="15"/>
  <c r="J348" i="15" s="1"/>
  <c r="I348" i="15"/>
  <c r="O176" i="15"/>
  <c r="J176" i="15" s="1"/>
  <c r="I176" i="15"/>
  <c r="O60" i="15"/>
  <c r="J60" i="15" s="1"/>
  <c r="I60" i="15"/>
  <c r="O1787" i="15"/>
  <c r="J1787" i="15" s="1"/>
  <c r="I1787" i="15"/>
  <c r="O1731" i="15"/>
  <c r="J1731" i="15" s="1"/>
  <c r="I1731" i="15"/>
  <c r="O1599" i="15"/>
  <c r="J1599" i="15" s="1"/>
  <c r="I1599" i="15"/>
  <c r="O1483" i="15"/>
  <c r="J1483" i="15" s="1"/>
  <c r="I1483" i="15"/>
  <c r="O1263" i="15"/>
  <c r="J1263" i="15" s="1"/>
  <c r="I1263" i="15"/>
  <c r="O1051" i="15"/>
  <c r="J1051" i="15" s="1"/>
  <c r="I1051" i="15"/>
  <c r="O967" i="15"/>
  <c r="J967" i="15" s="1"/>
  <c r="I967" i="15"/>
  <c r="O807" i="15"/>
  <c r="J807" i="15" s="1"/>
  <c r="I807" i="15"/>
  <c r="O723" i="15"/>
  <c r="J723" i="15" s="1"/>
  <c r="I723" i="15"/>
  <c r="O651" i="15"/>
  <c r="J651" i="15" s="1"/>
  <c r="I651" i="15"/>
  <c r="O259" i="15"/>
  <c r="J259" i="15" s="1"/>
  <c r="I259" i="15"/>
  <c r="O71" i="15"/>
  <c r="J71" i="15" s="1"/>
  <c r="I71" i="15"/>
  <c r="O4603" i="15"/>
  <c r="J4603" i="15" s="1"/>
  <c r="I4603" i="15"/>
  <c r="O1734" i="15"/>
  <c r="J1734" i="15" s="1"/>
  <c r="I1734" i="15"/>
  <c r="O714" i="15"/>
  <c r="J714" i="15" s="1"/>
  <c r="I714" i="15"/>
  <c r="O484" i="15"/>
  <c r="J484" i="15" s="1"/>
  <c r="I484" i="15"/>
  <c r="O4174" i="15"/>
  <c r="J4174" i="15" s="1"/>
  <c r="I4174" i="15"/>
  <c r="O2210" i="15"/>
  <c r="J2210" i="15" s="1"/>
  <c r="I2210" i="15"/>
  <c r="O4369" i="15"/>
  <c r="J4369" i="15" s="1"/>
  <c r="I4369" i="15"/>
  <c r="O2201" i="15"/>
  <c r="J2201" i="15" s="1"/>
  <c r="I2201" i="15"/>
  <c r="O1625" i="15"/>
  <c r="J1625" i="15" s="1"/>
  <c r="I1625" i="15"/>
  <c r="O4676" i="15"/>
  <c r="J4676" i="15" s="1"/>
  <c r="I4676" i="15"/>
  <c r="O613" i="15"/>
  <c r="J613" i="15" s="1"/>
  <c r="I613" i="15"/>
  <c r="O1269" i="15"/>
  <c r="J1269" i="15" s="1"/>
  <c r="I1269" i="15"/>
  <c r="O3669" i="15"/>
  <c r="J3669" i="15" s="1"/>
  <c r="I3669" i="15"/>
  <c r="O4323" i="15"/>
  <c r="J4323" i="15" s="1"/>
  <c r="I4323" i="15"/>
  <c r="O3843" i="15"/>
  <c r="J3843" i="15" s="1"/>
  <c r="I3843" i="15"/>
  <c r="O2839" i="15"/>
  <c r="J2839" i="15" s="1"/>
  <c r="I2839" i="15"/>
  <c r="O1856" i="15"/>
  <c r="J1856" i="15" s="1"/>
  <c r="I1856" i="15"/>
  <c r="O2359" i="15"/>
  <c r="J2359" i="15" s="1"/>
  <c r="I2359" i="15"/>
  <c r="O1963" i="15"/>
  <c r="J1963" i="15" s="1"/>
  <c r="I1963" i="15"/>
  <c r="O1586" i="15"/>
  <c r="J1586" i="15" s="1"/>
  <c r="I1586" i="15"/>
  <c r="O1050" i="15"/>
  <c r="J1050" i="15" s="1"/>
  <c r="I1050" i="15"/>
  <c r="O1007" i="15"/>
  <c r="J1007" i="15" s="1"/>
  <c r="I1007" i="15"/>
  <c r="O634" i="15"/>
  <c r="J634" i="15" s="1"/>
  <c r="I634" i="15"/>
  <c r="O921" i="15"/>
  <c r="J921" i="15" s="1"/>
  <c r="I921" i="15"/>
  <c r="O648" i="15"/>
  <c r="J648" i="15" s="1"/>
  <c r="I648" i="15"/>
  <c r="O456" i="15"/>
  <c r="J456" i="15" s="1"/>
  <c r="I456" i="15"/>
  <c r="O799" i="15"/>
  <c r="J799" i="15" s="1"/>
  <c r="I799" i="15"/>
  <c r="O671" i="15"/>
  <c r="J671" i="15" s="1"/>
  <c r="I671" i="15"/>
  <c r="O543" i="15"/>
  <c r="J543" i="15" s="1"/>
  <c r="I543" i="15"/>
  <c r="O310" i="15"/>
  <c r="J310" i="15" s="1"/>
  <c r="I310" i="15"/>
  <c r="O900" i="15"/>
  <c r="J900" i="15" s="1"/>
  <c r="I900" i="15"/>
  <c r="O371" i="15"/>
  <c r="J371" i="15" s="1"/>
  <c r="I371" i="15"/>
  <c r="O20" i="15"/>
  <c r="J20" i="15" s="1"/>
  <c r="I20" i="15"/>
  <c r="O4790" i="15"/>
  <c r="J4790" i="15" s="1"/>
  <c r="I4790" i="15"/>
  <c r="O4646" i="15"/>
  <c r="J4646" i="15" s="1"/>
  <c r="I4646" i="15"/>
  <c r="O4494" i="15"/>
  <c r="J4494" i="15" s="1"/>
  <c r="I4494" i="15"/>
  <c r="O4418" i="15"/>
  <c r="J4418" i="15" s="1"/>
  <c r="I4418" i="15"/>
  <c r="O4278" i="15"/>
  <c r="J4278" i="15" s="1"/>
  <c r="I4278" i="15"/>
  <c r="O4142" i="15"/>
  <c r="J4142" i="15" s="1"/>
  <c r="I4142" i="15"/>
  <c r="O4062" i="15"/>
  <c r="J4062" i="15" s="1"/>
  <c r="I4062" i="15"/>
  <c r="O3838" i="15"/>
  <c r="J3838" i="15" s="1"/>
  <c r="I3838" i="15"/>
  <c r="O3766" i="15"/>
  <c r="J3766" i="15" s="1"/>
  <c r="I3766" i="15"/>
  <c r="O2886" i="15"/>
  <c r="J2886" i="15" s="1"/>
  <c r="I2886" i="15"/>
  <c r="O2734" i="15"/>
  <c r="J2734" i="15" s="1"/>
  <c r="I2734" i="15"/>
  <c r="O2502" i="15"/>
  <c r="J2502" i="15" s="1"/>
  <c r="I2502" i="15"/>
  <c r="O2434" i="15"/>
  <c r="J2434" i="15" s="1"/>
  <c r="I2434" i="15"/>
  <c r="O2366" i="15"/>
  <c r="J2366" i="15" s="1"/>
  <c r="I2366" i="15"/>
  <c r="O2170" i="15"/>
  <c r="J2170" i="15" s="1"/>
  <c r="I2170" i="15"/>
  <c r="O4801" i="15"/>
  <c r="J4801" i="15" s="1"/>
  <c r="I4801" i="15"/>
  <c r="O4745" i="15"/>
  <c r="J4745" i="15" s="1"/>
  <c r="I4745" i="15"/>
  <c r="O4685" i="15"/>
  <c r="J4685" i="15" s="1"/>
  <c r="I4685" i="15"/>
  <c r="O4401" i="15"/>
  <c r="J4401" i="15" s="1"/>
  <c r="I4401" i="15"/>
  <c r="O4113" i="15"/>
  <c r="J4113" i="15" s="1"/>
  <c r="I4113" i="15"/>
  <c r="O3949" i="15"/>
  <c r="J3949" i="15" s="1"/>
  <c r="I3949" i="15"/>
  <c r="O3709" i="15"/>
  <c r="J3709" i="15" s="1"/>
  <c r="I3709" i="15"/>
  <c r="O2977" i="15"/>
  <c r="J2977" i="15" s="1"/>
  <c r="I2977" i="15"/>
  <c r="O2545" i="15"/>
  <c r="J2545" i="15" s="1"/>
  <c r="I2545" i="15"/>
  <c r="O2233" i="15"/>
  <c r="J2233" i="15" s="1"/>
  <c r="I2233" i="15"/>
  <c r="O2105" i="15"/>
  <c r="J2105" i="15" s="1"/>
  <c r="I2105" i="15"/>
  <c r="O1981" i="15"/>
  <c r="J1981" i="15" s="1"/>
  <c r="I1981" i="15"/>
  <c r="O1929" i="15"/>
  <c r="J1929" i="15" s="1"/>
  <c r="I1929" i="15"/>
  <c r="O1789" i="15"/>
  <c r="J1789" i="15" s="1"/>
  <c r="I1789" i="15"/>
  <c r="O1533" i="15"/>
  <c r="J1533" i="15" s="1"/>
  <c r="I1533" i="15"/>
  <c r="O1345" i="15"/>
  <c r="J1345" i="15" s="1"/>
  <c r="I1345" i="15"/>
  <c r="O4996" i="15"/>
  <c r="J4996" i="15" s="1"/>
  <c r="I4996" i="15"/>
  <c r="O4936" i="15"/>
  <c r="J4936" i="15" s="1"/>
  <c r="I4936" i="15"/>
  <c r="O4760" i="15"/>
  <c r="J4760" i="15" s="1"/>
  <c r="I4760" i="15"/>
  <c r="O4708" i="15"/>
  <c r="J4708" i="15" s="1"/>
  <c r="I4708" i="15"/>
  <c r="O4584" i="15"/>
  <c r="J4584" i="15" s="1"/>
  <c r="I4584" i="15"/>
  <c r="O4532" i="15"/>
  <c r="J4532" i="15" s="1"/>
  <c r="I4532" i="15"/>
  <c r="O4472" i="15"/>
  <c r="J4472" i="15" s="1"/>
  <c r="I4472" i="15"/>
  <c r="O4292" i="15"/>
  <c r="J4292" i="15" s="1"/>
  <c r="I4292" i="15"/>
  <c r="O4184" i="15"/>
  <c r="J4184" i="15" s="1"/>
  <c r="I4184" i="15"/>
  <c r="O4056" i="15"/>
  <c r="J4056" i="15" s="1"/>
  <c r="I4056" i="15"/>
  <c r="O3816" i="15"/>
  <c r="J3816" i="15" s="1"/>
  <c r="I3816" i="15"/>
  <c r="O3524" i="15"/>
  <c r="J3524" i="15" s="1"/>
  <c r="I3524" i="15"/>
  <c r="O2892" i="15"/>
  <c r="J2892" i="15" s="1"/>
  <c r="I2892" i="15"/>
  <c r="O2768" i="15"/>
  <c r="J2768" i="15" s="1"/>
  <c r="I2768" i="15"/>
  <c r="O2704" i="15"/>
  <c r="J2704" i="15" s="1"/>
  <c r="I2704" i="15"/>
  <c r="O2420" i="15"/>
  <c r="J2420" i="15" s="1"/>
  <c r="I2420" i="15"/>
  <c r="O2364" i="15"/>
  <c r="J2364" i="15" s="1"/>
  <c r="I2364" i="15"/>
  <c r="O2300" i="15"/>
  <c r="J2300" i="15" s="1"/>
  <c r="I2300" i="15"/>
  <c r="O1928" i="15"/>
  <c r="J1928" i="15" s="1"/>
  <c r="I1928" i="15"/>
  <c r="O1304" i="15"/>
  <c r="J1304" i="15" s="1"/>
  <c r="I1304" i="15"/>
  <c r="O1256" i="15"/>
  <c r="J1256" i="15" s="1"/>
  <c r="I1256" i="15"/>
  <c r="O1044" i="15"/>
  <c r="J1044" i="15" s="1"/>
  <c r="I1044" i="15"/>
  <c r="O4911" i="15"/>
  <c r="J4911" i="15" s="1"/>
  <c r="I4911" i="15"/>
  <c r="O4847" i="15"/>
  <c r="J4847" i="15" s="1"/>
  <c r="I4847" i="15"/>
  <c r="O4655" i="15"/>
  <c r="J4655" i="15" s="1"/>
  <c r="I4655" i="15"/>
  <c r="O4595" i="15"/>
  <c r="J4595" i="15" s="1"/>
  <c r="I4595" i="15"/>
  <c r="O3835" i="15"/>
  <c r="J3835" i="15" s="1"/>
  <c r="I3835" i="15"/>
  <c r="O3599" i="15"/>
  <c r="J3599" i="15" s="1"/>
  <c r="I3599" i="15"/>
  <c r="O3531" i="15"/>
  <c r="J3531" i="15" s="1"/>
  <c r="I3531" i="15"/>
  <c r="O3455" i="15"/>
  <c r="J3455" i="15" s="1"/>
  <c r="I3455" i="15"/>
  <c r="O3323" i="15"/>
  <c r="J3323" i="15" s="1"/>
  <c r="I3323" i="15"/>
  <c r="O3051" i="15"/>
  <c r="J3051" i="15" s="1"/>
  <c r="I3051" i="15"/>
  <c r="O2819" i="15"/>
  <c r="J2819" i="15" s="1"/>
  <c r="I2819" i="15"/>
  <c r="O2767" i="15"/>
  <c r="J2767" i="15" s="1"/>
  <c r="I2767" i="15"/>
  <c r="O2599" i="15"/>
  <c r="J2599" i="15" s="1"/>
  <c r="I2599" i="15"/>
  <c r="O2375" i="15"/>
  <c r="J2375" i="15" s="1"/>
  <c r="I2375" i="15"/>
  <c r="O2315" i="15"/>
  <c r="J2315" i="15" s="1"/>
  <c r="I2315" i="15"/>
  <c r="O2247" i="15"/>
  <c r="J2247" i="15" s="1"/>
  <c r="I2247" i="15"/>
  <c r="O1858" i="15"/>
  <c r="J1858" i="15" s="1"/>
  <c r="I1858" i="15"/>
  <c r="O1794" i="15"/>
  <c r="J1794" i="15" s="1"/>
  <c r="I1794" i="15"/>
  <c r="O1678" i="15"/>
  <c r="J1678" i="15" s="1"/>
  <c r="I1678" i="15"/>
  <c r="O1610" i="15"/>
  <c r="J1610" i="15" s="1"/>
  <c r="I1610" i="15"/>
  <c r="O1250" i="15"/>
  <c r="J1250" i="15" s="1"/>
  <c r="I1250" i="15"/>
  <c r="O1186" i="15"/>
  <c r="J1186" i="15" s="1"/>
  <c r="I1186" i="15"/>
  <c r="O1082" i="15"/>
  <c r="J1082" i="15" s="1"/>
  <c r="I1082" i="15"/>
  <c r="O1026" i="15"/>
  <c r="J1026" i="15" s="1"/>
  <c r="I1026" i="15"/>
  <c r="O922" i="15"/>
  <c r="J922" i="15" s="1"/>
  <c r="I922" i="15"/>
  <c r="O882" i="15"/>
  <c r="J882" i="15" s="1"/>
  <c r="I882" i="15"/>
  <c r="O678" i="15"/>
  <c r="J678" i="15" s="1"/>
  <c r="I678" i="15"/>
  <c r="O614" i="15"/>
  <c r="J614" i="15" s="1"/>
  <c r="I614" i="15"/>
  <c r="O562" i="15"/>
  <c r="J562" i="15" s="1"/>
  <c r="I562" i="15"/>
  <c r="O502" i="15"/>
  <c r="J502" i="15" s="1"/>
  <c r="I502" i="15"/>
  <c r="O86" i="15"/>
  <c r="J86" i="15" s="1"/>
  <c r="I86" i="15"/>
  <c r="O22" i="15"/>
  <c r="J22" i="15" s="1"/>
  <c r="I22" i="15"/>
  <c r="O57" i="15"/>
  <c r="J57" i="15" s="1"/>
  <c r="I57" i="15"/>
  <c r="O796" i="15"/>
  <c r="J796" i="15" s="1"/>
  <c r="I796" i="15"/>
  <c r="O548" i="15"/>
  <c r="J548" i="15" s="1"/>
  <c r="I548" i="15"/>
  <c r="O420" i="15"/>
  <c r="J420" i="15" s="1"/>
  <c r="I420" i="15"/>
  <c r="O224" i="15"/>
  <c r="J224" i="15" s="1"/>
  <c r="I224" i="15"/>
  <c r="O1835" i="15"/>
  <c r="J1835" i="15" s="1"/>
  <c r="I1835" i="15"/>
  <c r="O1715" i="15"/>
  <c r="J1715" i="15" s="1"/>
  <c r="I1715" i="15"/>
  <c r="O1311" i="15"/>
  <c r="J1311" i="15" s="1"/>
  <c r="I1311" i="15"/>
  <c r="O1183" i="15"/>
  <c r="J1183" i="15" s="1"/>
  <c r="I1183" i="15"/>
  <c r="O1119" i="15"/>
  <c r="J1119" i="15" s="1"/>
  <c r="I1119" i="15"/>
  <c r="O1035" i="15"/>
  <c r="J1035" i="15" s="1"/>
  <c r="I1035" i="15"/>
  <c r="O795" i="15"/>
  <c r="J795" i="15" s="1"/>
  <c r="I795" i="15"/>
  <c r="O555" i="15"/>
  <c r="J555" i="15" s="1"/>
  <c r="I555" i="15"/>
  <c r="O395" i="15"/>
  <c r="J395" i="15" s="1"/>
  <c r="I395" i="15"/>
  <c r="O323" i="15"/>
  <c r="J323" i="15" s="1"/>
  <c r="I323" i="15"/>
  <c r="O119" i="15"/>
  <c r="J119" i="15" s="1"/>
  <c r="I119" i="15"/>
  <c r="O67" i="15"/>
  <c r="J67" i="15" s="1"/>
  <c r="I67" i="15"/>
  <c r="O3923" i="15"/>
  <c r="J3923" i="15" s="1"/>
  <c r="I3923" i="15"/>
  <c r="O1139" i="15"/>
  <c r="J1139" i="15" s="1"/>
  <c r="I1139" i="15"/>
  <c r="O863" i="15"/>
  <c r="J863" i="15" s="1"/>
  <c r="I863" i="15"/>
  <c r="O4390" i="15"/>
  <c r="J4390" i="15" s="1"/>
  <c r="I4390" i="15"/>
  <c r="O2850" i="15"/>
  <c r="J2850" i="15" s="1"/>
  <c r="I2850" i="15"/>
  <c r="O4313" i="15"/>
  <c r="J4313" i="15" s="1"/>
  <c r="I4313" i="15"/>
  <c r="O1689" i="15"/>
  <c r="J1689" i="15" s="1"/>
  <c r="I1689" i="15"/>
  <c r="O4264" i="15"/>
  <c r="J4264" i="15" s="1"/>
  <c r="I4264" i="15"/>
  <c r="O3820" i="15"/>
  <c r="J3820" i="15" s="1"/>
  <c r="I3820" i="15"/>
  <c r="O741" i="15"/>
  <c r="J741" i="15" s="1"/>
  <c r="I741" i="15"/>
  <c r="O581" i="15"/>
  <c r="J581" i="15" s="1"/>
  <c r="I581" i="15"/>
  <c r="O4515" i="15"/>
  <c r="J4515" i="15" s="1"/>
  <c r="I4515" i="15"/>
  <c r="O4347" i="15"/>
  <c r="J4347" i="15" s="1"/>
  <c r="I4347" i="15"/>
  <c r="O3163" i="15"/>
  <c r="J3163" i="15" s="1"/>
  <c r="I3163" i="15"/>
  <c r="O2583" i="15"/>
  <c r="J2583" i="15" s="1"/>
  <c r="I2583" i="15"/>
  <c r="O1798" i="15"/>
  <c r="J1798" i="15" s="1"/>
  <c r="I1798" i="15"/>
  <c r="O1426" i="15"/>
  <c r="J1426" i="15" s="1"/>
  <c r="I1426" i="15"/>
  <c r="O1193" i="15"/>
  <c r="J1193" i="15" s="1"/>
  <c r="I1193" i="15"/>
  <c r="O618" i="15"/>
  <c r="J618" i="15" s="1"/>
  <c r="I618" i="15"/>
  <c r="O424" i="15"/>
  <c r="J424" i="15" s="1"/>
  <c r="I424" i="15"/>
  <c r="O919" i="15"/>
  <c r="J919" i="15" s="1"/>
  <c r="I919" i="15"/>
  <c r="O535" i="15"/>
  <c r="J535" i="15" s="1"/>
  <c r="I535" i="15"/>
  <c r="O437" i="15"/>
  <c r="J437" i="15" s="1"/>
  <c r="I437" i="15"/>
  <c r="O1276" i="15"/>
  <c r="J1276" i="15" s="1"/>
  <c r="I1276" i="15"/>
  <c r="O756" i="15"/>
  <c r="J756" i="15" s="1"/>
  <c r="I756" i="15"/>
  <c r="O363" i="15"/>
  <c r="J363" i="15" s="1"/>
  <c r="I363" i="15"/>
  <c r="O564" i="15"/>
  <c r="J564" i="15" s="1"/>
  <c r="I564" i="15"/>
  <c r="O228" i="15"/>
  <c r="J228" i="15" s="1"/>
  <c r="I228" i="15"/>
  <c r="O4926" i="15"/>
  <c r="J4926" i="15" s="1"/>
  <c r="I4926" i="15"/>
  <c r="O4638" i="15"/>
  <c r="J4638" i="15" s="1"/>
  <c r="I4638" i="15"/>
  <c r="O4126" i="15"/>
  <c r="J4126" i="15" s="1"/>
  <c r="I4126" i="15"/>
  <c r="O4046" i="15"/>
  <c r="J4046" i="15" s="1"/>
  <c r="I4046" i="15"/>
  <c r="O3974" i="15"/>
  <c r="J3974" i="15" s="1"/>
  <c r="I3974" i="15"/>
  <c r="O3614" i="15"/>
  <c r="J3614" i="15" s="1"/>
  <c r="I3614" i="15"/>
  <c r="O3186" i="15"/>
  <c r="J3186" i="15" s="1"/>
  <c r="I3186" i="15"/>
  <c r="O3022" i="15"/>
  <c r="J3022" i="15" s="1"/>
  <c r="I3022" i="15"/>
  <c r="O2574" i="15"/>
  <c r="J2574" i="15" s="1"/>
  <c r="I2574" i="15"/>
  <c r="O1954" i="15"/>
  <c r="J1954" i="15" s="1"/>
  <c r="I1954" i="15"/>
  <c r="O4797" i="15"/>
  <c r="J4797" i="15" s="1"/>
  <c r="I4797" i="15"/>
  <c r="O4621" i="15"/>
  <c r="J4621" i="15" s="1"/>
  <c r="I4621" i="15"/>
  <c r="O4561" i="15"/>
  <c r="J4561" i="15" s="1"/>
  <c r="I4561" i="15"/>
  <c r="O4449" i="15"/>
  <c r="J4449" i="15" s="1"/>
  <c r="I4449" i="15"/>
  <c r="O3757" i="15"/>
  <c r="J3757" i="15" s="1"/>
  <c r="I3757" i="15"/>
  <c r="O3457" i="15"/>
  <c r="J3457" i="15" s="1"/>
  <c r="I3457" i="15"/>
  <c r="O3217" i="15"/>
  <c r="J3217" i="15" s="1"/>
  <c r="I3217" i="15"/>
  <c r="O3153" i="15"/>
  <c r="J3153" i="15" s="1"/>
  <c r="I3153" i="15"/>
  <c r="O2785" i="15"/>
  <c r="J2785" i="15" s="1"/>
  <c r="I2785" i="15"/>
  <c r="O1589" i="15"/>
  <c r="J1589" i="15" s="1"/>
  <c r="I1589" i="15"/>
  <c r="O4696" i="15"/>
  <c r="J4696" i="15" s="1"/>
  <c r="I4696" i="15"/>
  <c r="O4520" i="15"/>
  <c r="J4520" i="15" s="1"/>
  <c r="I4520" i="15"/>
  <c r="O4228" i="15"/>
  <c r="J4228" i="15" s="1"/>
  <c r="I4228" i="15"/>
  <c r="O4104" i="15"/>
  <c r="J4104" i="15" s="1"/>
  <c r="I4104" i="15"/>
  <c r="O3700" i="15"/>
  <c r="J3700" i="15" s="1"/>
  <c r="I3700" i="15"/>
  <c r="O3592" i="15"/>
  <c r="J3592" i="15" s="1"/>
  <c r="I3592" i="15"/>
  <c r="O3244" i="15"/>
  <c r="J3244" i="15" s="1"/>
  <c r="I3244" i="15"/>
  <c r="O3188" i="15"/>
  <c r="J3188" i="15" s="1"/>
  <c r="I3188" i="15"/>
  <c r="O3128" i="15"/>
  <c r="J3128" i="15" s="1"/>
  <c r="I3128" i="15"/>
  <c r="O3064" i="15"/>
  <c r="J3064" i="15" s="1"/>
  <c r="I3064" i="15"/>
  <c r="O2832" i="15"/>
  <c r="J2832" i="15" s="1"/>
  <c r="I2832" i="15"/>
  <c r="O2756" i="15"/>
  <c r="J2756" i="15" s="1"/>
  <c r="I2756" i="15"/>
  <c r="O2588" i="15"/>
  <c r="J2588" i="15" s="1"/>
  <c r="I2588" i="15"/>
  <c r="O2524" i="15"/>
  <c r="J2524" i="15" s="1"/>
  <c r="I2524" i="15"/>
  <c r="O2360" i="15"/>
  <c r="J2360" i="15" s="1"/>
  <c r="I2360" i="15"/>
  <c r="O2220" i="15"/>
  <c r="J2220" i="15" s="1"/>
  <c r="I2220" i="15"/>
  <c r="O2128" i="15"/>
  <c r="J2128" i="15" s="1"/>
  <c r="I2128" i="15"/>
  <c r="O2012" i="15"/>
  <c r="J2012" i="15" s="1"/>
  <c r="I2012" i="15"/>
  <c r="O1668" i="15"/>
  <c r="J1668" i="15" s="1"/>
  <c r="I1668" i="15"/>
  <c r="O1508" i="15"/>
  <c r="J1508" i="15" s="1"/>
  <c r="I1508" i="15"/>
  <c r="O1452" i="15"/>
  <c r="J1452" i="15" s="1"/>
  <c r="I1452" i="15"/>
  <c r="O1352" i="15"/>
  <c r="J1352" i="15" s="1"/>
  <c r="I1352" i="15"/>
  <c r="O1300" i="15"/>
  <c r="J1300" i="15" s="1"/>
  <c r="I1300" i="15"/>
  <c r="O1196" i="15"/>
  <c r="J1196" i="15" s="1"/>
  <c r="I1196" i="15"/>
  <c r="O1040" i="15"/>
  <c r="J1040" i="15" s="1"/>
  <c r="I1040" i="15"/>
  <c r="O976" i="15"/>
  <c r="J976" i="15" s="1"/>
  <c r="I976" i="15"/>
  <c r="O4715" i="15"/>
  <c r="J4715" i="15" s="1"/>
  <c r="I4715" i="15"/>
  <c r="O4591" i="15"/>
  <c r="J4591" i="15" s="1"/>
  <c r="I4591" i="15"/>
  <c r="O4403" i="15"/>
  <c r="J4403" i="15" s="1"/>
  <c r="I4403" i="15"/>
  <c r="O4355" i="15"/>
  <c r="J4355" i="15" s="1"/>
  <c r="I4355" i="15"/>
  <c r="O4303" i="15"/>
  <c r="J4303" i="15" s="1"/>
  <c r="I4303" i="15"/>
  <c r="O4127" i="15"/>
  <c r="J4127" i="15" s="1"/>
  <c r="I4127" i="15"/>
  <c r="O3887" i="15"/>
  <c r="J3887" i="15" s="1"/>
  <c r="I3887" i="15"/>
  <c r="O3771" i="15"/>
  <c r="J3771" i="15" s="1"/>
  <c r="I3771" i="15"/>
  <c r="O3663" i="15"/>
  <c r="J3663" i="15" s="1"/>
  <c r="I3663" i="15"/>
  <c r="O3375" i="15"/>
  <c r="J3375" i="15" s="1"/>
  <c r="I3375" i="15"/>
  <c r="O3311" i="15"/>
  <c r="J3311" i="15" s="1"/>
  <c r="I3311" i="15"/>
  <c r="O3243" i="15"/>
  <c r="J3243" i="15" s="1"/>
  <c r="I3243" i="15"/>
  <c r="O3103" i="15"/>
  <c r="J3103" i="15" s="1"/>
  <c r="I3103" i="15"/>
  <c r="O3043" i="15"/>
  <c r="J3043" i="15" s="1"/>
  <c r="I3043" i="15"/>
  <c r="O2655" i="15"/>
  <c r="J2655" i="15" s="1"/>
  <c r="I2655" i="15"/>
  <c r="O2483" i="15"/>
  <c r="J2483" i="15" s="1"/>
  <c r="I2483" i="15"/>
  <c r="O2435" i="15"/>
  <c r="J2435" i="15" s="1"/>
  <c r="I2435" i="15"/>
  <c r="O1903" i="15"/>
  <c r="J1903" i="15" s="1"/>
  <c r="I1903" i="15"/>
  <c r="O1854" i="15"/>
  <c r="J1854" i="15" s="1"/>
  <c r="I1854" i="15"/>
  <c r="O1674" i="15"/>
  <c r="J1674" i="15" s="1"/>
  <c r="I1674" i="15"/>
  <c r="O1534" i="15"/>
  <c r="J1534" i="15" s="1"/>
  <c r="I1534" i="15"/>
  <c r="O1418" i="15"/>
  <c r="J1418" i="15" s="1"/>
  <c r="I1418" i="15"/>
  <c r="O1242" i="15"/>
  <c r="J1242" i="15" s="1"/>
  <c r="I1242" i="15"/>
  <c r="O1078" i="15"/>
  <c r="J1078" i="15" s="1"/>
  <c r="I1078" i="15"/>
  <c r="O918" i="15"/>
  <c r="J918" i="15" s="1"/>
  <c r="I918" i="15"/>
  <c r="O802" i="15"/>
  <c r="J802" i="15" s="1"/>
  <c r="I802" i="15"/>
  <c r="O726" i="15"/>
  <c r="J726" i="15" s="1"/>
  <c r="I726" i="15"/>
  <c r="O434" i="15"/>
  <c r="J434" i="15" s="1"/>
  <c r="I434" i="15"/>
  <c r="O386" i="15"/>
  <c r="J386" i="15" s="1"/>
  <c r="I386" i="15"/>
  <c r="O74" i="15"/>
  <c r="J74" i="15" s="1"/>
  <c r="I74" i="15"/>
  <c r="O877" i="15"/>
  <c r="J877" i="15" s="1"/>
  <c r="I877" i="15"/>
  <c r="O205" i="15"/>
  <c r="J205" i="15" s="1"/>
  <c r="I205" i="15"/>
  <c r="O864" i="15"/>
  <c r="J864" i="15" s="1"/>
  <c r="I864" i="15"/>
  <c r="O624" i="15"/>
  <c r="J624" i="15" s="1"/>
  <c r="I624" i="15"/>
  <c r="O540" i="15"/>
  <c r="J540" i="15" s="1"/>
  <c r="I540" i="15"/>
  <c r="O416" i="15"/>
  <c r="J416" i="15" s="1"/>
  <c r="I416" i="15"/>
  <c r="O164" i="15"/>
  <c r="J164" i="15" s="1"/>
  <c r="I164" i="15"/>
  <c r="O96" i="15"/>
  <c r="J96" i="15" s="1"/>
  <c r="I96" i="15"/>
  <c r="O1831" i="15"/>
  <c r="J1831" i="15" s="1"/>
  <c r="I1831" i="15"/>
  <c r="O1387" i="15"/>
  <c r="J1387" i="15" s="1"/>
  <c r="I1387" i="15"/>
  <c r="O1179" i="15"/>
  <c r="J1179" i="15" s="1"/>
  <c r="I1179" i="15"/>
  <c r="O1103" i="15"/>
  <c r="J1103" i="15" s="1"/>
  <c r="I1103" i="15"/>
  <c r="O1031" i="15"/>
  <c r="J1031" i="15" s="1"/>
  <c r="I1031" i="15"/>
  <c r="O955" i="15"/>
  <c r="J955" i="15" s="1"/>
  <c r="I955" i="15"/>
  <c r="O779" i="15"/>
  <c r="J779" i="15" s="1"/>
  <c r="I779" i="15"/>
  <c r="O475" i="15"/>
  <c r="J475" i="15" s="1"/>
  <c r="I475" i="15"/>
  <c r="O183" i="15"/>
  <c r="J183" i="15" s="1"/>
  <c r="I183" i="15"/>
  <c r="O4867" i="15"/>
  <c r="J4867" i="15" s="1"/>
  <c r="I4867" i="15"/>
  <c r="O1837" i="15"/>
  <c r="J1837" i="15" s="1"/>
  <c r="I1837" i="15"/>
  <c r="O3540" i="15"/>
  <c r="J3540" i="15" s="1"/>
  <c r="I3540" i="15"/>
  <c r="O4899" i="15"/>
  <c r="J4899" i="15" s="1"/>
  <c r="I4899" i="15"/>
  <c r="O4643" i="15"/>
  <c r="J4643" i="15" s="1"/>
  <c r="I4643" i="15"/>
  <c r="O3929" i="15"/>
  <c r="J3929" i="15" s="1"/>
  <c r="I3929" i="15"/>
  <c r="O4115" i="15"/>
  <c r="J4115" i="15" s="1"/>
  <c r="I4115" i="15"/>
  <c r="O3544" i="15"/>
  <c r="J3544" i="15" s="1"/>
  <c r="I3544" i="15"/>
  <c r="O3196" i="15"/>
  <c r="J3196" i="15" s="1"/>
  <c r="I3196" i="15"/>
  <c r="O3379" i="15"/>
  <c r="J3379" i="15" s="1"/>
  <c r="I3379" i="15"/>
  <c r="O3267" i="15"/>
  <c r="J3267" i="15" s="1"/>
  <c r="I3267" i="15"/>
  <c r="O2676" i="15"/>
  <c r="J2676" i="15" s="1"/>
  <c r="I2676" i="15"/>
  <c r="O2327" i="15"/>
  <c r="J2327" i="15" s="1"/>
  <c r="I2327" i="15"/>
  <c r="O1815" i="15"/>
  <c r="J1815" i="15" s="1"/>
  <c r="I1815" i="15"/>
  <c r="O2043" i="15"/>
  <c r="J2043" i="15" s="1"/>
  <c r="I2043" i="15"/>
  <c r="O1210" i="15"/>
  <c r="J1210" i="15" s="1"/>
  <c r="I1210" i="15"/>
  <c r="O1002" i="15"/>
  <c r="J1002" i="15" s="1"/>
  <c r="I1002" i="15"/>
  <c r="O1048" i="15"/>
  <c r="J1048" i="15" s="1"/>
  <c r="I1048" i="15"/>
  <c r="O2244" i="15"/>
  <c r="J2244" i="15" s="1"/>
  <c r="I2244" i="15"/>
  <c r="O895" i="15"/>
  <c r="J895" i="15" s="1"/>
  <c r="I895" i="15"/>
  <c r="O454" i="15"/>
  <c r="J454" i="15" s="1"/>
  <c r="I454" i="15"/>
  <c r="O339" i="15"/>
  <c r="J339" i="15" s="1"/>
  <c r="I339" i="15"/>
  <c r="O4990" i="15"/>
  <c r="J4990" i="15" s="1"/>
  <c r="I4990" i="15"/>
  <c r="O4918" i="15"/>
  <c r="J4918" i="15" s="1"/>
  <c r="I4918" i="15"/>
  <c r="O4774" i="15"/>
  <c r="J4774" i="15" s="1"/>
  <c r="I4774" i="15"/>
  <c r="O4546" i="15"/>
  <c r="J4546" i="15" s="1"/>
  <c r="I4546" i="15"/>
  <c r="O4406" i="15"/>
  <c r="J4406" i="15" s="1"/>
  <c r="I4406" i="15"/>
  <c r="O4190" i="15"/>
  <c r="J4190" i="15" s="1"/>
  <c r="I4190" i="15"/>
  <c r="O4110" i="15"/>
  <c r="J4110" i="15" s="1"/>
  <c r="I4110" i="15"/>
  <c r="O4038" i="15"/>
  <c r="J4038" i="15" s="1"/>
  <c r="I4038" i="15"/>
  <c r="O3758" i="15"/>
  <c r="J3758" i="15" s="1"/>
  <c r="I3758" i="15"/>
  <c r="O3666" i="15"/>
  <c r="J3666" i="15" s="1"/>
  <c r="I3666" i="15"/>
  <c r="O3430" i="15"/>
  <c r="J3430" i="15" s="1"/>
  <c r="I3430" i="15"/>
  <c r="O3262" i="15"/>
  <c r="J3262" i="15" s="1"/>
  <c r="I3262" i="15"/>
  <c r="O3182" i="15"/>
  <c r="J3182" i="15" s="1"/>
  <c r="I3182" i="15"/>
  <c r="O2494" i="15"/>
  <c r="J2494" i="15" s="1"/>
  <c r="I2494" i="15"/>
  <c r="O2350" i="15"/>
  <c r="J2350" i="15" s="1"/>
  <c r="I2350" i="15"/>
  <c r="O2234" i="15"/>
  <c r="J2234" i="15" s="1"/>
  <c r="I2234" i="15"/>
  <c r="O2042" i="15"/>
  <c r="J2042" i="15" s="1"/>
  <c r="I2042" i="15"/>
  <c r="O4557" i="15"/>
  <c r="J4557" i="15" s="1"/>
  <c r="I4557" i="15"/>
  <c r="O3933" i="15"/>
  <c r="J3933" i="15" s="1"/>
  <c r="I3933" i="15"/>
  <c r="O3693" i="15"/>
  <c r="J3693" i="15" s="1"/>
  <c r="I3693" i="15"/>
  <c r="O3517" i="15"/>
  <c r="J3517" i="15" s="1"/>
  <c r="I3517" i="15"/>
  <c r="O3277" i="15"/>
  <c r="J3277" i="15" s="1"/>
  <c r="I3277" i="15"/>
  <c r="O3149" i="15"/>
  <c r="J3149" i="15" s="1"/>
  <c r="I3149" i="15"/>
  <c r="O3025" i="15"/>
  <c r="J3025" i="15" s="1"/>
  <c r="I3025" i="15"/>
  <c r="O1965" i="15"/>
  <c r="J1965" i="15" s="1"/>
  <c r="I1965" i="15"/>
  <c r="O1457" i="15"/>
  <c r="J1457" i="15" s="1"/>
  <c r="I1457" i="15"/>
  <c r="O1389" i="15"/>
  <c r="J1389" i="15" s="1"/>
  <c r="I1389" i="15"/>
  <c r="O4984" i="15"/>
  <c r="J4984" i="15" s="1"/>
  <c r="I4984" i="15"/>
  <c r="O4808" i="15"/>
  <c r="J4808" i="15" s="1"/>
  <c r="I4808" i="15"/>
  <c r="O4692" i="15"/>
  <c r="J4692" i="15" s="1"/>
  <c r="I4692" i="15"/>
  <c r="O4516" i="15"/>
  <c r="J4516" i="15" s="1"/>
  <c r="I4516" i="15"/>
  <c r="O4168" i="15"/>
  <c r="J4168" i="15" s="1"/>
  <c r="I4168" i="15"/>
  <c r="O3688" i="15"/>
  <c r="J3688" i="15" s="1"/>
  <c r="I3688" i="15"/>
  <c r="O3400" i="15"/>
  <c r="J3400" i="15" s="1"/>
  <c r="I3400" i="15"/>
  <c r="O3348" i="15"/>
  <c r="J3348" i="15" s="1"/>
  <c r="I3348" i="15"/>
  <c r="O3240" i="15"/>
  <c r="J3240" i="15" s="1"/>
  <c r="I3240" i="15"/>
  <c r="O3176" i="15"/>
  <c r="J3176" i="15" s="1"/>
  <c r="I3176" i="15"/>
  <c r="O2816" i="15"/>
  <c r="J2816" i="15" s="1"/>
  <c r="I2816" i="15"/>
  <c r="O2692" i="15"/>
  <c r="J2692" i="15" s="1"/>
  <c r="I2692" i="15"/>
  <c r="O2576" i="15"/>
  <c r="J2576" i="15" s="1"/>
  <c r="I2576" i="15"/>
  <c r="O2460" i="15"/>
  <c r="J2460" i="15" s="1"/>
  <c r="I2460" i="15"/>
  <c r="O2216" i="15"/>
  <c r="J2216" i="15" s="1"/>
  <c r="I2216" i="15"/>
  <c r="O2168" i="15"/>
  <c r="J2168" i="15" s="1"/>
  <c r="I2168" i="15"/>
  <c r="O1548" i="15"/>
  <c r="J1548" i="15" s="1"/>
  <c r="I1548" i="15"/>
  <c r="O1348" i="15"/>
  <c r="J1348" i="15" s="1"/>
  <c r="I1348" i="15"/>
  <c r="O964" i="15"/>
  <c r="J964" i="15" s="1"/>
  <c r="I964" i="15"/>
  <c r="O916" i="15"/>
  <c r="J916" i="15" s="1"/>
  <c r="I916" i="15"/>
  <c r="O4895" i="15"/>
  <c r="J4895" i="15" s="1"/>
  <c r="I4895" i="15"/>
  <c r="O4351" i="15"/>
  <c r="J4351" i="15" s="1"/>
  <c r="I4351" i="15"/>
  <c r="O4255" i="15"/>
  <c r="J4255" i="15" s="1"/>
  <c r="I4255" i="15"/>
  <c r="O4211" i="15"/>
  <c r="J4211" i="15" s="1"/>
  <c r="I4211" i="15"/>
  <c r="O4163" i="15"/>
  <c r="J4163" i="15" s="1"/>
  <c r="I4163" i="15"/>
  <c r="O4063" i="15"/>
  <c r="J4063" i="15" s="1"/>
  <c r="I4063" i="15"/>
  <c r="O3763" i="15"/>
  <c r="J3763" i="15" s="1"/>
  <c r="I3763" i="15"/>
  <c r="O3439" i="15"/>
  <c r="J3439" i="15" s="1"/>
  <c r="I3439" i="15"/>
  <c r="O3371" i="15"/>
  <c r="J3371" i="15" s="1"/>
  <c r="I3371" i="15"/>
  <c r="O3307" i="15"/>
  <c r="J3307" i="15" s="1"/>
  <c r="I3307" i="15"/>
  <c r="O2975" i="15"/>
  <c r="J2975" i="15" s="1"/>
  <c r="I2975" i="15"/>
  <c r="O2859" i="15"/>
  <c r="J2859" i="15" s="1"/>
  <c r="I2859" i="15"/>
  <c r="O2803" i="15"/>
  <c r="J2803" i="15" s="1"/>
  <c r="I2803" i="15"/>
  <c r="O2755" i="15"/>
  <c r="J2755" i="15" s="1"/>
  <c r="I2755" i="15"/>
  <c r="O2703" i="15"/>
  <c r="J2703" i="15" s="1"/>
  <c r="I2703" i="15"/>
  <c r="O2591" i="15"/>
  <c r="J2591" i="15" s="1"/>
  <c r="I2591" i="15"/>
  <c r="O2479" i="15"/>
  <c r="J2479" i="15" s="1"/>
  <c r="I2479" i="15"/>
  <c r="O2299" i="15"/>
  <c r="J2299" i="15" s="1"/>
  <c r="I2299" i="15"/>
  <c r="O2035" i="15"/>
  <c r="J2035" i="15" s="1"/>
  <c r="I2035" i="15"/>
  <c r="O1778" i="15"/>
  <c r="J1778" i="15" s="1"/>
  <c r="I1778" i="15"/>
  <c r="O1594" i="15"/>
  <c r="J1594" i="15" s="1"/>
  <c r="I1594" i="15"/>
  <c r="O1466" i="15"/>
  <c r="J1466" i="15" s="1"/>
  <c r="I1466" i="15"/>
  <c r="O1174" i="15"/>
  <c r="J1174" i="15" s="1"/>
  <c r="I1174" i="15"/>
  <c r="O1122" i="15"/>
  <c r="J1122" i="15" s="1"/>
  <c r="I1122" i="15"/>
  <c r="O1014" i="15"/>
  <c r="J1014" i="15" s="1"/>
  <c r="I1014" i="15"/>
  <c r="O962" i="15"/>
  <c r="J962" i="15" s="1"/>
  <c r="I962" i="15"/>
  <c r="O722" i="15"/>
  <c r="J722" i="15" s="1"/>
  <c r="I722" i="15"/>
  <c r="O662" i="15"/>
  <c r="J662" i="15" s="1"/>
  <c r="I662" i="15"/>
  <c r="O598" i="15"/>
  <c r="J598" i="15" s="1"/>
  <c r="I598" i="15"/>
  <c r="O546" i="15"/>
  <c r="J546" i="15" s="1"/>
  <c r="I546" i="15"/>
  <c r="O382" i="15"/>
  <c r="J382" i="15" s="1"/>
  <c r="I382" i="15"/>
  <c r="O322" i="15"/>
  <c r="J322" i="15" s="1"/>
  <c r="I322" i="15"/>
  <c r="O258" i="15"/>
  <c r="J258" i="15" s="1"/>
  <c r="I258" i="15"/>
  <c r="O198" i="15"/>
  <c r="J198" i="15" s="1"/>
  <c r="I198" i="15"/>
  <c r="O873" i="15"/>
  <c r="J873" i="15" s="1"/>
  <c r="I873" i="15"/>
  <c r="O201" i="15"/>
  <c r="J201" i="15" s="1"/>
  <c r="I201" i="15"/>
  <c r="O25" i="15"/>
  <c r="J25" i="15" s="1"/>
  <c r="I25" i="15"/>
  <c r="O768" i="15"/>
  <c r="J768" i="15" s="1"/>
  <c r="I768" i="15"/>
  <c r="O616" i="15"/>
  <c r="J616" i="15" s="1"/>
  <c r="I616" i="15"/>
  <c r="O532" i="15"/>
  <c r="J532" i="15" s="1"/>
  <c r="I532" i="15"/>
  <c r="O464" i="15"/>
  <c r="J464" i="15" s="1"/>
  <c r="I464" i="15"/>
  <c r="O332" i="15"/>
  <c r="J332" i="15" s="1"/>
  <c r="I332" i="15"/>
  <c r="O1823" i="15"/>
  <c r="J1823" i="15" s="1"/>
  <c r="I1823" i="15"/>
  <c r="O1767" i="15"/>
  <c r="J1767" i="15" s="1"/>
  <c r="I1767" i="15"/>
  <c r="O1579" i="15"/>
  <c r="J1579" i="15" s="1"/>
  <c r="I1579" i="15"/>
  <c r="O1463" i="15"/>
  <c r="J1463" i="15" s="1"/>
  <c r="I1463" i="15"/>
  <c r="O1379" i="15"/>
  <c r="J1379" i="15" s="1"/>
  <c r="I1379" i="15"/>
  <c r="O167" i="15"/>
  <c r="J167" i="15" s="1"/>
  <c r="I167" i="15"/>
  <c r="O103" i="15"/>
  <c r="J103" i="15" s="1"/>
  <c r="I103" i="15"/>
  <c r="O35" i="15"/>
  <c r="J35" i="15" s="1"/>
  <c r="I35" i="15"/>
  <c r="O4076" i="15"/>
  <c r="J4076" i="15" s="1"/>
  <c r="I4076" i="15"/>
  <c r="O2972" i="15"/>
  <c r="J2972" i="15" s="1"/>
  <c r="I2972" i="15"/>
  <c r="O793" i="15"/>
  <c r="J793" i="15" s="1"/>
  <c r="I793" i="15"/>
  <c r="O4534" i="15"/>
  <c r="J4534" i="15" s="1"/>
  <c r="I4534" i="15"/>
  <c r="O2622" i="15"/>
  <c r="J2622" i="15" s="1"/>
  <c r="I2622" i="15"/>
  <c r="O4605" i="15"/>
  <c r="J4605" i="15" s="1"/>
  <c r="I4605" i="15"/>
  <c r="O3561" i="15"/>
  <c r="J3561" i="15" s="1"/>
  <c r="I3561" i="15"/>
  <c r="O2009" i="15"/>
  <c r="J2009" i="15" s="1"/>
  <c r="I2009" i="15"/>
  <c r="O4792" i="15"/>
  <c r="J4792" i="15" s="1"/>
  <c r="I4792" i="15"/>
  <c r="O4152" i="15"/>
  <c r="J4152" i="15" s="1"/>
  <c r="I4152" i="15"/>
  <c r="O1588" i="15"/>
  <c r="J1588" i="15" s="1"/>
  <c r="I1588" i="15"/>
  <c r="O4763" i="15"/>
  <c r="J4763" i="15" s="1"/>
  <c r="I4763" i="15"/>
  <c r="O4635" i="15"/>
  <c r="J4635" i="15" s="1"/>
  <c r="I4635" i="15"/>
  <c r="O4483" i="15"/>
  <c r="J4483" i="15" s="1"/>
  <c r="I4483" i="15"/>
  <c r="O3801" i="15"/>
  <c r="J3801" i="15" s="1"/>
  <c r="I3801" i="15"/>
  <c r="O4172" i="15"/>
  <c r="J4172" i="15" s="1"/>
  <c r="I4172" i="15"/>
  <c r="O3939" i="15"/>
  <c r="J3939" i="15" s="1"/>
  <c r="I3939" i="15"/>
  <c r="O3779" i="15"/>
  <c r="J3779" i="15" s="1"/>
  <c r="I3779" i="15"/>
  <c r="O3199" i="15"/>
  <c r="J3199" i="15" s="1"/>
  <c r="I3199" i="15"/>
  <c r="O3475" i="15"/>
  <c r="J3475" i="15" s="1"/>
  <c r="I3475" i="15"/>
  <c r="O3363" i="15"/>
  <c r="J3363" i="15" s="1"/>
  <c r="I3363" i="15"/>
  <c r="O3251" i="15"/>
  <c r="J3251" i="15" s="1"/>
  <c r="I3251" i="15"/>
  <c r="O2979" i="15"/>
  <c r="J2979" i="15" s="1"/>
  <c r="I2979" i="15"/>
  <c r="O2743" i="15"/>
  <c r="J2743" i="15" s="1"/>
  <c r="I2743" i="15"/>
  <c r="O2612" i="15"/>
  <c r="J2612" i="15" s="1"/>
  <c r="I2612" i="15"/>
  <c r="O2080" i="15"/>
  <c r="J2080" i="15" s="1"/>
  <c r="I2080" i="15"/>
  <c r="O1760" i="15"/>
  <c r="J1760" i="15" s="1"/>
  <c r="I1760" i="15"/>
  <c r="O1538" i="15"/>
  <c r="J1538" i="15" s="1"/>
  <c r="I1538" i="15"/>
  <c r="O970" i="15"/>
  <c r="J970" i="15" s="1"/>
  <c r="I970" i="15"/>
  <c r="O1008" i="15"/>
  <c r="J1008" i="15" s="1"/>
  <c r="I1008" i="15"/>
  <c r="O1111" i="15"/>
  <c r="J1111" i="15" s="1"/>
  <c r="I1111" i="15"/>
  <c r="O1660" i="15"/>
  <c r="J1660" i="15" s="1"/>
  <c r="I1660" i="15"/>
  <c r="O1171" i="15"/>
  <c r="J1171" i="15" s="1"/>
  <c r="I1171" i="15"/>
  <c r="O842" i="15"/>
  <c r="J842" i="15" s="1"/>
  <c r="I842" i="15"/>
  <c r="O441" i="15"/>
  <c r="J441" i="15" s="1"/>
  <c r="I441" i="15"/>
  <c r="O368" i="15"/>
  <c r="J368" i="15" s="1"/>
  <c r="I368" i="15"/>
  <c r="O887" i="15"/>
  <c r="J887" i="15" s="1"/>
  <c r="I887" i="15"/>
  <c r="O759" i="15"/>
  <c r="J759" i="15" s="1"/>
  <c r="I759" i="15"/>
  <c r="O471" i="15"/>
  <c r="J471" i="15" s="1"/>
  <c r="I471" i="15"/>
  <c r="O405" i="15"/>
  <c r="J405" i="15" s="1"/>
  <c r="I405" i="15"/>
  <c r="O1468" i="15"/>
  <c r="J1468" i="15" s="1"/>
  <c r="I1468" i="15"/>
  <c r="O1212" i="15"/>
  <c r="J1212" i="15" s="1"/>
  <c r="I1212" i="15"/>
  <c r="O844" i="15"/>
  <c r="J844" i="15" s="1"/>
  <c r="I844" i="15"/>
  <c r="O166" i="15"/>
  <c r="J166" i="15" s="1"/>
  <c r="I166" i="15"/>
  <c r="O187" i="15"/>
  <c r="J187" i="15" s="1"/>
  <c r="I187" i="15"/>
  <c r="O4982" i="15"/>
  <c r="J4982" i="15" s="1"/>
  <c r="I4982" i="15"/>
  <c r="O4766" i="15"/>
  <c r="J4766" i="15" s="1"/>
  <c r="I4766" i="15"/>
  <c r="O4102" i="15"/>
  <c r="J4102" i="15" s="1"/>
  <c r="I4102" i="15"/>
  <c r="O4030" i="15"/>
  <c r="J4030" i="15" s="1"/>
  <c r="I4030" i="15"/>
  <c r="O3810" i="15"/>
  <c r="J3810" i="15" s="1"/>
  <c r="I3810" i="15"/>
  <c r="O3742" i="15"/>
  <c r="J3742" i="15" s="1"/>
  <c r="I3742" i="15"/>
  <c r="O3510" i="15"/>
  <c r="J3510" i="15" s="1"/>
  <c r="I3510" i="15"/>
  <c r="O3422" i="15"/>
  <c r="J3422" i="15" s="1"/>
  <c r="I3422" i="15"/>
  <c r="O3086" i="15"/>
  <c r="J3086" i="15" s="1"/>
  <c r="I3086" i="15"/>
  <c r="O3006" i="15"/>
  <c r="J3006" i="15" s="1"/>
  <c r="I3006" i="15"/>
  <c r="O2026" i="15"/>
  <c r="J2026" i="15" s="1"/>
  <c r="I2026" i="15"/>
  <c r="O4669" i="15"/>
  <c r="J4669" i="15" s="1"/>
  <c r="I4669" i="15"/>
  <c r="O4433" i="15"/>
  <c r="J4433" i="15" s="1"/>
  <c r="I4433" i="15"/>
  <c r="O4045" i="15"/>
  <c r="J4045" i="15" s="1"/>
  <c r="I4045" i="15"/>
  <c r="O3985" i="15"/>
  <c r="J3985" i="15" s="1"/>
  <c r="I3985" i="15"/>
  <c r="O3921" i="15"/>
  <c r="J3921" i="15" s="1"/>
  <c r="I3921" i="15"/>
  <c r="O2333" i="15"/>
  <c r="J2333" i="15" s="1"/>
  <c r="I2333" i="15"/>
  <c r="O1901" i="15"/>
  <c r="J1901" i="15" s="1"/>
  <c r="I1901" i="15"/>
  <c r="O1385" i="15"/>
  <c r="J1385" i="15" s="1"/>
  <c r="I1385" i="15"/>
  <c r="O4860" i="15"/>
  <c r="J4860" i="15" s="1"/>
  <c r="I4860" i="15"/>
  <c r="O4680" i="15"/>
  <c r="J4680" i="15" s="1"/>
  <c r="I4680" i="15"/>
  <c r="O4508" i="15"/>
  <c r="J4508" i="15" s="1"/>
  <c r="I4508" i="15"/>
  <c r="O4276" i="15"/>
  <c r="J4276" i="15" s="1"/>
  <c r="I4276" i="15"/>
  <c r="O4092" i="15"/>
  <c r="J4092" i="15" s="1"/>
  <c r="I4092" i="15"/>
  <c r="O4036" i="15"/>
  <c r="J4036" i="15" s="1"/>
  <c r="I4036" i="15"/>
  <c r="O3864" i="15"/>
  <c r="J3864" i="15" s="1"/>
  <c r="I3864" i="15"/>
  <c r="O3576" i="15"/>
  <c r="J3576" i="15" s="1"/>
  <c r="I3576" i="15"/>
  <c r="O3284" i="15"/>
  <c r="J3284" i="15" s="1"/>
  <c r="I3284" i="15"/>
  <c r="O2628" i="15"/>
  <c r="J2628" i="15" s="1"/>
  <c r="I2628" i="15"/>
  <c r="O2572" i="15"/>
  <c r="J2572" i="15" s="1"/>
  <c r="I2572" i="15"/>
  <c r="O2448" i="15"/>
  <c r="J2448" i="15" s="1"/>
  <c r="I2448" i="15"/>
  <c r="O2400" i="15"/>
  <c r="J2400" i="15" s="1"/>
  <c r="I2400" i="15"/>
  <c r="O2164" i="15"/>
  <c r="J2164" i="15" s="1"/>
  <c r="I2164" i="15"/>
  <c r="O1644" i="15"/>
  <c r="J1644" i="15" s="1"/>
  <c r="I1644" i="15"/>
  <c r="O1592" i="15"/>
  <c r="J1592" i="15" s="1"/>
  <c r="I1592" i="15"/>
  <c r="O1236" i="15"/>
  <c r="J1236" i="15" s="1"/>
  <c r="I1236" i="15"/>
  <c r="O1024" i="15"/>
  <c r="J1024" i="15" s="1"/>
  <c r="I1024" i="15"/>
  <c r="O4819" i="15"/>
  <c r="J4819" i="15" s="1"/>
  <c r="I4819" i="15"/>
  <c r="O4575" i="15"/>
  <c r="J4575" i="15" s="1"/>
  <c r="I4575" i="15"/>
  <c r="O4511" i="15"/>
  <c r="J4511" i="15" s="1"/>
  <c r="I4511" i="15"/>
  <c r="O4395" i="15"/>
  <c r="J4395" i="15" s="1"/>
  <c r="I4395" i="15"/>
  <c r="O4251" i="15"/>
  <c r="J4251" i="15" s="1"/>
  <c r="I4251" i="15"/>
  <c r="O4111" i="15"/>
  <c r="J4111" i="15" s="1"/>
  <c r="I4111" i="15"/>
  <c r="O3759" i="15"/>
  <c r="J3759" i="15" s="1"/>
  <c r="I3759" i="15"/>
  <c r="O3503" i="15"/>
  <c r="J3503" i="15" s="1"/>
  <c r="I3503" i="15"/>
  <c r="O3295" i="15"/>
  <c r="J3295" i="15" s="1"/>
  <c r="I3295" i="15"/>
  <c r="O3215" i="15"/>
  <c r="J3215" i="15" s="1"/>
  <c r="I3215" i="15"/>
  <c r="O3151" i="15"/>
  <c r="J3151" i="15" s="1"/>
  <c r="I3151" i="15"/>
  <c r="O3083" i="15"/>
  <c r="J3083" i="15" s="1"/>
  <c r="I3083" i="15"/>
  <c r="O3023" i="15"/>
  <c r="J3023" i="15" s="1"/>
  <c r="I3023" i="15"/>
  <c r="O2971" i="15"/>
  <c r="J2971" i="15" s="1"/>
  <c r="I2971" i="15"/>
  <c r="O2911" i="15"/>
  <c r="J2911" i="15" s="1"/>
  <c r="I2911" i="15"/>
  <c r="O2579" i="15"/>
  <c r="J2579" i="15" s="1"/>
  <c r="I2579" i="15"/>
  <c r="O2287" i="15"/>
  <c r="J2287" i="15" s="1"/>
  <c r="I2287" i="15"/>
  <c r="O2023" i="15"/>
  <c r="J2023" i="15" s="1"/>
  <c r="I2023" i="15"/>
  <c r="O1891" i="15"/>
  <c r="J1891" i="15" s="1"/>
  <c r="I1891" i="15"/>
  <c r="O1402" i="15"/>
  <c r="J1402" i="15" s="1"/>
  <c r="I1402" i="15"/>
  <c r="O1290" i="15"/>
  <c r="J1290" i="15" s="1"/>
  <c r="I1290" i="15"/>
  <c r="O954" i="15"/>
  <c r="J954" i="15" s="1"/>
  <c r="I954" i="15"/>
  <c r="O854" i="15"/>
  <c r="J854" i="15" s="1"/>
  <c r="I854" i="15"/>
  <c r="O710" i="15"/>
  <c r="J710" i="15" s="1"/>
  <c r="I710" i="15"/>
  <c r="O658" i="15"/>
  <c r="J658" i="15" s="1"/>
  <c r="I658" i="15"/>
  <c r="O594" i="15"/>
  <c r="J594" i="15" s="1"/>
  <c r="I594" i="15"/>
  <c r="O482" i="15"/>
  <c r="J482" i="15" s="1"/>
  <c r="I482" i="15"/>
  <c r="O370" i="15"/>
  <c r="J370" i="15" s="1"/>
  <c r="I370" i="15"/>
  <c r="O318" i="15"/>
  <c r="J318" i="15" s="1"/>
  <c r="I318" i="15"/>
  <c r="O254" i="15"/>
  <c r="J254" i="15" s="1"/>
  <c r="I254" i="15"/>
  <c r="O194" i="15"/>
  <c r="J194" i="15" s="1"/>
  <c r="I194" i="15"/>
  <c r="O1065" i="15"/>
  <c r="J1065" i="15" s="1"/>
  <c r="I1065" i="15"/>
  <c r="O185" i="15"/>
  <c r="J185" i="15" s="1"/>
  <c r="I185" i="15"/>
  <c r="O764" i="15"/>
  <c r="J764" i="15" s="1"/>
  <c r="I764" i="15"/>
  <c r="O604" i="15"/>
  <c r="J604" i="15" s="1"/>
  <c r="I604" i="15"/>
  <c r="O148" i="15"/>
  <c r="J148" i="15" s="1"/>
  <c r="I148" i="15"/>
  <c r="O1819" i="15"/>
  <c r="J1819" i="15" s="1"/>
  <c r="I1819" i="15"/>
  <c r="O1759" i="15"/>
  <c r="J1759" i="15" s="1"/>
  <c r="I1759" i="15"/>
  <c r="O1515" i="15"/>
  <c r="J1515" i="15" s="1"/>
  <c r="I1515" i="15"/>
  <c r="O1083" i="15"/>
  <c r="J1083" i="15" s="1"/>
  <c r="I1083" i="15"/>
  <c r="O763" i="15"/>
  <c r="J763" i="15" s="1"/>
  <c r="I763" i="15"/>
  <c r="O455" i="15"/>
  <c r="J455" i="15" s="1"/>
  <c r="I455" i="15"/>
  <c r="O375" i="15"/>
  <c r="J375" i="15" s="1"/>
  <c r="I375" i="15"/>
  <c r="O231" i="15"/>
  <c r="J231" i="15" s="1"/>
  <c r="I231" i="15"/>
  <c r="O31" i="15"/>
  <c r="J31" i="15" s="1"/>
  <c r="I31" i="15"/>
  <c r="H465" i="16"/>
  <c r="J465" i="16" s="1"/>
  <c r="H160" i="16"/>
  <c r="J160" i="16" s="1"/>
  <c r="H348" i="16"/>
  <c r="J348" i="16" s="1"/>
  <c r="H183" i="16"/>
  <c r="J183" i="16" s="1"/>
  <c r="H11" i="16"/>
  <c r="J11" i="16" s="1"/>
  <c r="H384" i="16"/>
  <c r="J384" i="16" s="1"/>
  <c r="H176" i="16"/>
  <c r="J176" i="16" s="1"/>
  <c r="H312" i="16"/>
  <c r="J312" i="16" s="1"/>
  <c r="H359" i="16"/>
  <c r="J359" i="16" s="1"/>
  <c r="H64" i="16"/>
  <c r="J64" i="16" s="1"/>
  <c r="H472" i="16"/>
  <c r="J472" i="16" s="1"/>
  <c r="H412" i="16"/>
  <c r="J412" i="16" s="1"/>
  <c r="H129" i="16"/>
  <c r="J129" i="16" s="1"/>
  <c r="H489" i="16"/>
  <c r="J489" i="16" s="1"/>
  <c r="H265" i="16"/>
  <c r="J265" i="16" s="1"/>
  <c r="H393" i="16"/>
  <c r="J393" i="16" s="1"/>
  <c r="H385" i="16"/>
  <c r="J385" i="16" s="1"/>
  <c r="H113" i="16"/>
  <c r="J113" i="16" s="1"/>
  <c r="H376" i="16"/>
  <c r="J376" i="16" s="1"/>
  <c r="H329" i="16"/>
  <c r="J329" i="16" s="1"/>
  <c r="H471" i="16"/>
  <c r="J471" i="16" s="1"/>
  <c r="H272" i="16"/>
  <c r="J272" i="16" s="1"/>
  <c r="H295" i="16"/>
  <c r="J295" i="16" s="1"/>
  <c r="H152" i="16"/>
  <c r="J152" i="16" s="1"/>
  <c r="H428" i="16"/>
  <c r="J428" i="16" s="1"/>
  <c r="H61" i="16"/>
  <c r="J61" i="16" s="1"/>
  <c r="H172" i="16"/>
  <c r="J172" i="16" s="1"/>
  <c r="H409" i="16"/>
  <c r="J409" i="16" s="1"/>
  <c r="H327" i="16"/>
  <c r="J327" i="16" s="1"/>
  <c r="H167" i="16"/>
  <c r="J167" i="16" s="1"/>
  <c r="H391" i="16"/>
  <c r="J391" i="16" s="1"/>
  <c r="H177" i="16"/>
  <c r="J177" i="16" s="1"/>
  <c r="H121" i="16"/>
  <c r="J121" i="16" s="1"/>
  <c r="H433" i="16"/>
  <c r="J433" i="16" s="1"/>
  <c r="H161" i="16"/>
  <c r="J161" i="16" s="1"/>
  <c r="H440" i="16"/>
  <c r="J440" i="16" s="1"/>
  <c r="H289" i="16"/>
  <c r="J289" i="16" s="1"/>
  <c r="H480" i="16"/>
  <c r="J480" i="16" s="1"/>
  <c r="H89" i="16"/>
  <c r="J89" i="16" s="1"/>
  <c r="H343" i="16"/>
  <c r="J343" i="16" s="1"/>
  <c r="H115" i="16"/>
  <c r="J115" i="16" s="1"/>
  <c r="H332" i="16"/>
  <c r="J332" i="16" s="1"/>
  <c r="H448" i="16"/>
  <c r="J448" i="16" s="1"/>
  <c r="H364" i="16"/>
  <c r="J364" i="16" s="1"/>
  <c r="H216" i="16"/>
  <c r="J216" i="16" s="1"/>
  <c r="H352" i="16"/>
  <c r="J352" i="16" s="1"/>
  <c r="H225" i="16"/>
  <c r="J225" i="16" s="1"/>
  <c r="H321" i="16"/>
  <c r="J321" i="16" s="1"/>
  <c r="H97" i="16"/>
  <c r="J97" i="16" s="1"/>
  <c r="H49" i="16"/>
  <c r="J49" i="16" s="1"/>
  <c r="H481" i="16"/>
  <c r="J481" i="16" s="1"/>
  <c r="H209" i="16"/>
  <c r="J209" i="16" s="1"/>
  <c r="H146" i="16"/>
  <c r="J146" i="16" s="1"/>
  <c r="H7" i="16"/>
  <c r="H403" i="16"/>
  <c r="J403" i="16" s="1"/>
  <c r="H168" i="16"/>
  <c r="J168" i="16" s="1"/>
  <c r="H336" i="16"/>
  <c r="J336" i="16" s="1"/>
  <c r="H60" i="16"/>
  <c r="J60" i="16" s="1"/>
  <c r="H192" i="16"/>
  <c r="J192" i="16" s="1"/>
  <c r="H264" i="16"/>
  <c r="J264" i="16" s="1"/>
  <c r="H439" i="16"/>
  <c r="J439" i="16" s="1"/>
  <c r="H313" i="16"/>
  <c r="J313" i="16" s="1"/>
  <c r="H377" i="16"/>
  <c r="J377" i="16" s="1"/>
  <c r="H273" i="16"/>
  <c r="J273" i="16" s="1"/>
  <c r="H369" i="16"/>
  <c r="J369" i="16" s="1"/>
  <c r="H145" i="16"/>
  <c r="J145" i="16" s="1"/>
  <c r="H193" i="16"/>
  <c r="J193" i="16" s="1"/>
  <c r="H361" i="16"/>
  <c r="J361" i="16" s="1"/>
  <c r="H73" i="16"/>
  <c r="J73" i="16" s="1"/>
  <c r="H35" i="16"/>
  <c r="J35" i="16" s="1"/>
  <c r="H248" i="16"/>
  <c r="J248" i="16" s="1"/>
  <c r="H368" i="16"/>
  <c r="J368" i="16" s="1"/>
  <c r="H268" i="16"/>
  <c r="J268" i="16" s="1"/>
  <c r="H40" i="16"/>
  <c r="J40" i="16" s="1"/>
  <c r="H328" i="16"/>
  <c r="J328" i="16" s="1"/>
  <c r="H52" i="16"/>
  <c r="J52" i="16" s="1"/>
  <c r="H153" i="16"/>
  <c r="J153" i="16" s="1"/>
  <c r="H224" i="16"/>
  <c r="J224" i="16" s="1"/>
  <c r="H435" i="16"/>
  <c r="J435" i="16" s="1"/>
  <c r="H135" i="16"/>
  <c r="J135" i="16" s="1"/>
  <c r="H56" i="16"/>
  <c r="J56" i="16" s="1"/>
  <c r="H417" i="16"/>
  <c r="J417" i="16" s="1"/>
  <c r="H297" i="16"/>
  <c r="J297" i="16" s="1"/>
  <c r="H241" i="16"/>
  <c r="J241" i="16" s="1"/>
  <c r="H473" i="16"/>
  <c r="J473" i="16" s="1"/>
  <c r="H487" i="16"/>
  <c r="J487" i="16" s="1"/>
  <c r="H25" i="16"/>
  <c r="J25" i="16" s="1"/>
  <c r="H217" i="16"/>
  <c r="J217" i="16" s="1"/>
  <c r="H337" i="16"/>
  <c r="J337" i="16" s="1"/>
  <c r="H281" i="16"/>
  <c r="J281" i="16" s="1"/>
  <c r="H424" i="16"/>
  <c r="J424" i="16" s="1"/>
  <c r="H6" i="16"/>
  <c r="H4" i="16"/>
  <c r="H199" i="16"/>
  <c r="J199" i="16" s="1"/>
  <c r="H57" i="16"/>
  <c r="J57" i="16" s="1"/>
  <c r="H231" i="16"/>
  <c r="J231" i="16" s="1"/>
  <c r="H12" i="16"/>
  <c r="J12" i="16" s="1"/>
  <c r="H416" i="16"/>
  <c r="J416" i="16" s="1"/>
  <c r="H252" i="16"/>
  <c r="J252" i="16" s="1"/>
  <c r="H75" i="16"/>
  <c r="J75" i="16" s="1"/>
  <c r="H39" i="16"/>
  <c r="J39" i="16" s="1"/>
  <c r="H247" i="16"/>
  <c r="J247" i="16" s="1"/>
  <c r="H188" i="16"/>
  <c r="J188" i="16" s="1"/>
  <c r="H263" i="16"/>
  <c r="J263" i="16" s="1"/>
  <c r="H460" i="16"/>
  <c r="J460" i="16" s="1"/>
  <c r="H185" i="16"/>
  <c r="J185" i="16" s="1"/>
  <c r="H208" i="16"/>
  <c r="J208" i="16" s="1"/>
  <c r="H249" i="16"/>
  <c r="J249" i="16" s="1"/>
  <c r="H233" i="16"/>
  <c r="J233" i="16" s="1"/>
  <c r="H137" i="16"/>
  <c r="J137" i="16" s="1"/>
  <c r="H72" i="16"/>
  <c r="J72" i="16" s="1"/>
  <c r="H65" i="16"/>
  <c r="J65" i="16" s="1"/>
  <c r="H96" i="16"/>
  <c r="J96" i="16" s="1"/>
  <c r="D2" i="18"/>
  <c r="F5" i="18"/>
  <c r="K2" i="16"/>
  <c r="G3622" i="15"/>
  <c r="M3622" i="15" s="1"/>
  <c r="N3622" i="15" s="1"/>
  <c r="G3574" i="15"/>
  <c r="M3574" i="15" s="1"/>
  <c r="N3574" i="15" s="1"/>
  <c r="G3494" i="15"/>
  <c r="G3446" i="15"/>
  <c r="M3446" i="15" s="1"/>
  <c r="N3446" i="15" s="1"/>
  <c r="G3366" i="15"/>
  <c r="G3318" i="15"/>
  <c r="G3238" i="15"/>
  <c r="M3238" i="15" s="1"/>
  <c r="N3238" i="15" s="1"/>
  <c r="G3190" i="15"/>
  <c r="G3110" i="15"/>
  <c r="G3062" i="15"/>
  <c r="M3062" i="15" s="1"/>
  <c r="N3062" i="15" s="1"/>
  <c r="G2982" i="15"/>
  <c r="M2982" i="15" s="1"/>
  <c r="N2982" i="15" s="1"/>
  <c r="G2306" i="15"/>
  <c r="M2306" i="15" s="1"/>
  <c r="N2306" i="15" s="1"/>
  <c r="G2274" i="15"/>
  <c r="M2274" i="15" s="1"/>
  <c r="N2274" i="15" s="1"/>
  <c r="G2258" i="15"/>
  <c r="M2258" i="15" s="1"/>
  <c r="N2258" i="15" s="1"/>
  <c r="G2194" i="15"/>
  <c r="M2194" i="15" s="1"/>
  <c r="N2194" i="15" s="1"/>
  <c r="G2146" i="15"/>
  <c r="M2146" i="15" s="1"/>
  <c r="N2146" i="15" s="1"/>
  <c r="G2082" i="15"/>
  <c r="M2082" i="15" s="1"/>
  <c r="N2082" i="15" s="1"/>
  <c r="G2066" i="15"/>
  <c r="G2018" i="15"/>
  <c r="G2002" i="15"/>
  <c r="G1938" i="15"/>
  <c r="M1938" i="15" s="1"/>
  <c r="N1938" i="15" s="1"/>
  <c r="G1890" i="15"/>
  <c r="M1890" i="15" s="1"/>
  <c r="N1890" i="15" s="1"/>
  <c r="G4997" i="15"/>
  <c r="M4997" i="15" s="1"/>
  <c r="N4997" i="15" s="1"/>
  <c r="G4981" i="15"/>
  <c r="M4981" i="15" s="1"/>
  <c r="N4981" i="15" s="1"/>
  <c r="G4965" i="15"/>
  <c r="G4949" i="15"/>
  <c r="M4949" i="15" s="1"/>
  <c r="N4949" i="15" s="1"/>
  <c r="G4933" i="15"/>
  <c r="G4917" i="15"/>
  <c r="G2284" i="15"/>
  <c r="M2284" i="15" s="1"/>
  <c r="N2284" i="15" s="1"/>
  <c r="G2236" i="15"/>
  <c r="M2236" i="15" s="1"/>
  <c r="N2236" i="15" s="1"/>
  <c r="G2116" i="15"/>
  <c r="M2116" i="15" s="1"/>
  <c r="N2116" i="15" s="1"/>
  <c r="G4901" i="15"/>
  <c r="M4901" i="15" s="1"/>
  <c r="N4901" i="15" s="1"/>
  <c r="G4885" i="15"/>
  <c r="M4885" i="15" s="1"/>
  <c r="N4885" i="15" s="1"/>
  <c r="G4869" i="15"/>
  <c r="M4869" i="15" s="1"/>
  <c r="N4869" i="15" s="1"/>
  <c r="G4853" i="15"/>
  <c r="M4853" i="15" s="1"/>
  <c r="N4853" i="15" s="1"/>
  <c r="G4837" i="15"/>
  <c r="G4821" i="15"/>
  <c r="G4805" i="15"/>
  <c r="M4805" i="15" s="1"/>
  <c r="N4805" i="15" s="1"/>
  <c r="G4789" i="15"/>
  <c r="M4789" i="15" s="1"/>
  <c r="N4789" i="15" s="1"/>
  <c r="G4773" i="15"/>
  <c r="G4757" i="15"/>
  <c r="M4757" i="15" s="1"/>
  <c r="N4757" i="15" s="1"/>
  <c r="G4741" i="15"/>
  <c r="M4741" i="15" s="1"/>
  <c r="N4741" i="15" s="1"/>
  <c r="G4725" i="15"/>
  <c r="M4725" i="15" s="1"/>
  <c r="N4725" i="15" s="1"/>
  <c r="G4709" i="15"/>
  <c r="G4693" i="15"/>
  <c r="G4677" i="15"/>
  <c r="M4677" i="15" s="1"/>
  <c r="N4677" i="15" s="1"/>
  <c r="G4661" i="15"/>
  <c r="M4661" i="15" s="1"/>
  <c r="N4661" i="15" s="1"/>
  <c r="G4645" i="15"/>
  <c r="G4629" i="15"/>
  <c r="M4629" i="15" s="1"/>
  <c r="N4629" i="15" s="1"/>
  <c r="G4613" i="15"/>
  <c r="M4613" i="15" s="1"/>
  <c r="N4613" i="15" s="1"/>
  <c r="G4597" i="15"/>
  <c r="G4581" i="15"/>
  <c r="G4565" i="15"/>
  <c r="G4549" i="15"/>
  <c r="G4533" i="15"/>
  <c r="M4533" i="15" s="1"/>
  <c r="N4533" i="15" s="1"/>
  <c r="G4501" i="15"/>
  <c r="M4501" i="15" s="1"/>
  <c r="N4501" i="15" s="1"/>
  <c r="G4485" i="15"/>
  <c r="G4469" i="15"/>
  <c r="M4469" i="15" s="1"/>
  <c r="N4469" i="15" s="1"/>
  <c r="G4453" i="15"/>
  <c r="M4453" i="15" s="1"/>
  <c r="N4453" i="15" s="1"/>
  <c r="G4437" i="15"/>
  <c r="M4437" i="15" s="1"/>
  <c r="N4437" i="15" s="1"/>
  <c r="G4421" i="15"/>
  <c r="G4405" i="15"/>
  <c r="G4389" i="15"/>
  <c r="M4389" i="15" s="1"/>
  <c r="N4389" i="15" s="1"/>
  <c r="G4373" i="15"/>
  <c r="M4373" i="15" s="1"/>
  <c r="N4373" i="15" s="1"/>
  <c r="G4357" i="15"/>
  <c r="M4357" i="15" s="1"/>
  <c r="N4357" i="15" s="1"/>
  <c r="G4341" i="15"/>
  <c r="M4341" i="15" s="1"/>
  <c r="N4341" i="15" s="1"/>
  <c r="G4325" i="15"/>
  <c r="M4325" i="15" s="1"/>
  <c r="N4325" i="15" s="1"/>
  <c r="G4309" i="15"/>
  <c r="G4293" i="15"/>
  <c r="M4293" i="15" s="1"/>
  <c r="N4293" i="15" s="1"/>
  <c r="G4277" i="15"/>
  <c r="M4277" i="15" s="1"/>
  <c r="N4277" i="15" s="1"/>
  <c r="G4245" i="15"/>
  <c r="M4245" i="15" s="1"/>
  <c r="N4245" i="15" s="1"/>
  <c r="G4229" i="15"/>
  <c r="M4229" i="15" s="1"/>
  <c r="N4229" i="15" s="1"/>
  <c r="G4213" i="15"/>
  <c r="M4213" i="15" s="1"/>
  <c r="N4213" i="15" s="1"/>
  <c r="G4197" i="15"/>
  <c r="M4197" i="15" s="1"/>
  <c r="N4197" i="15" s="1"/>
  <c r="G4165" i="15"/>
  <c r="G4149" i="15"/>
  <c r="M4149" i="15" s="1"/>
  <c r="N4149" i="15" s="1"/>
  <c r="G4133" i="15"/>
  <c r="G4117" i="15"/>
  <c r="G4101" i="15"/>
  <c r="M4101" i="15" s="1"/>
  <c r="N4101" i="15" s="1"/>
  <c r="G4085" i="15"/>
  <c r="M4085" i="15" s="1"/>
  <c r="N4085" i="15" s="1"/>
  <c r="G4053" i="15"/>
  <c r="M4053" i="15" s="1"/>
  <c r="N4053" i="15" s="1"/>
  <c r="G4037" i="15"/>
  <c r="M4037" i="15" s="1"/>
  <c r="N4037" i="15" s="1"/>
  <c r="G4021" i="15"/>
  <c r="G3989" i="15"/>
  <c r="G3973" i="15"/>
  <c r="G3957" i="15"/>
  <c r="G3941" i="15"/>
  <c r="M3941" i="15" s="1"/>
  <c r="N3941" i="15" s="1"/>
  <c r="G3925" i="15"/>
  <c r="G3909" i="15"/>
  <c r="M3909" i="15" s="1"/>
  <c r="N3909" i="15" s="1"/>
  <c r="G3893" i="15"/>
  <c r="M3893" i="15" s="1"/>
  <c r="N3893" i="15" s="1"/>
  <c r="G3877" i="15"/>
  <c r="M3877" i="15" s="1"/>
  <c r="N3877" i="15" s="1"/>
  <c r="G3861" i="15"/>
  <c r="M3861" i="15" s="1"/>
  <c r="N3861" i="15" s="1"/>
  <c r="G3845" i="15"/>
  <c r="G3829" i="15"/>
  <c r="G3813" i="15"/>
  <c r="M3813" i="15" s="1"/>
  <c r="N3813" i="15" s="1"/>
  <c r="G3797" i="15"/>
  <c r="M3797" i="15" s="1"/>
  <c r="N3797" i="15" s="1"/>
  <c r="G3781" i="15"/>
  <c r="G3765" i="15"/>
  <c r="M3765" i="15" s="1"/>
  <c r="N3765" i="15" s="1"/>
  <c r="G3733" i="15"/>
  <c r="G3717" i="15"/>
  <c r="M3717" i="15" s="1"/>
  <c r="N3717" i="15" s="1"/>
  <c r="G3701" i="15"/>
  <c r="G3685" i="15"/>
  <c r="G3653" i="15"/>
  <c r="M3653" i="15" s="1"/>
  <c r="N3653" i="15" s="1"/>
  <c r="G3637" i="15"/>
  <c r="M3637" i="15" s="1"/>
  <c r="N3637" i="15" s="1"/>
  <c r="G3621" i="15"/>
  <c r="M3621" i="15" s="1"/>
  <c r="N3621" i="15" s="1"/>
  <c r="G3605" i="15"/>
  <c r="M3605" i="15" s="1"/>
  <c r="N3605" i="15" s="1"/>
  <c r="G3589" i="15"/>
  <c r="G3573" i="15"/>
  <c r="G3557" i="15"/>
  <c r="G3541" i="15"/>
  <c r="G3525" i="15"/>
  <c r="M3525" i="15" s="1"/>
  <c r="N3525" i="15" s="1"/>
  <c r="G3493" i="15"/>
  <c r="G3477" i="15"/>
  <c r="G3461" i="15"/>
  <c r="G3445" i="15"/>
  <c r="G3429" i="15"/>
  <c r="M3429" i="15" s="1"/>
  <c r="N3429" i="15" s="1"/>
  <c r="G3413" i="15"/>
  <c r="G3397" i="15"/>
  <c r="G3381" i="15"/>
  <c r="M3381" i="15" s="1"/>
  <c r="N3381" i="15" s="1"/>
  <c r="G3365" i="15"/>
  <c r="G3349" i="15"/>
  <c r="M3349" i="15" s="1"/>
  <c r="N3349" i="15" s="1"/>
  <c r="G3333" i="15"/>
  <c r="M3333" i="15" s="1"/>
  <c r="N3333" i="15" s="1"/>
  <c r="G3317" i="15"/>
  <c r="M3317" i="15" s="1"/>
  <c r="N3317" i="15" s="1"/>
  <c r="G3301" i="15"/>
  <c r="G3285" i="15"/>
  <c r="M3285" i="15" s="1"/>
  <c r="N3285" i="15" s="1"/>
  <c r="G3269" i="15"/>
  <c r="G3253" i="15"/>
  <c r="M3253" i="15" s="1"/>
  <c r="N3253" i="15" s="1"/>
  <c r="G3237" i="15"/>
  <c r="M3237" i="15" s="1"/>
  <c r="N3237" i="15" s="1"/>
  <c r="G3221" i="15"/>
  <c r="G3205" i="15"/>
  <c r="M3205" i="15" s="1"/>
  <c r="N3205" i="15" s="1"/>
  <c r="G3189" i="15"/>
  <c r="M3189" i="15" s="1"/>
  <c r="N3189" i="15" s="1"/>
  <c r="G3173" i="15"/>
  <c r="M3173" i="15" s="1"/>
  <c r="N3173" i="15" s="1"/>
  <c r="G3157" i="15"/>
  <c r="M3157" i="15" s="1"/>
  <c r="N3157" i="15" s="1"/>
  <c r="G3141" i="15"/>
  <c r="G3125" i="15"/>
  <c r="M3125" i="15" s="1"/>
  <c r="N3125" i="15" s="1"/>
  <c r="G3109" i="15"/>
  <c r="M3109" i="15" s="1"/>
  <c r="N3109" i="15" s="1"/>
  <c r="G3093" i="15"/>
  <c r="M3093" i="15" s="1"/>
  <c r="N3093" i="15" s="1"/>
  <c r="G3077" i="15"/>
  <c r="G3061" i="15"/>
  <c r="G3045" i="15"/>
  <c r="G3029" i="15"/>
  <c r="G3013" i="15"/>
  <c r="M3013" i="15" s="1"/>
  <c r="N3013" i="15" s="1"/>
  <c r="G2981" i="15"/>
  <c r="M2981" i="15" s="1"/>
  <c r="N2981" i="15" s="1"/>
  <c r="G2965" i="15"/>
  <c r="M2965" i="15" s="1"/>
  <c r="N2965" i="15" s="1"/>
  <c r="G2949" i="15"/>
  <c r="G2933" i="15"/>
  <c r="M2933" i="15" s="1"/>
  <c r="N2933" i="15" s="1"/>
  <c r="G2917" i="15"/>
  <c r="G2885" i="15"/>
  <c r="M2885" i="15" s="1"/>
  <c r="N2885" i="15" s="1"/>
  <c r="G2869" i="15"/>
  <c r="M2869" i="15" s="1"/>
  <c r="N2869" i="15" s="1"/>
  <c r="G2853" i="15"/>
  <c r="G2821" i="15"/>
  <c r="M2821" i="15" s="1"/>
  <c r="N2821" i="15" s="1"/>
  <c r="G2789" i="15"/>
  <c r="G2773" i="15"/>
  <c r="G2749" i="15"/>
  <c r="M2749" i="15" s="1"/>
  <c r="N2749" i="15" s="1"/>
  <c r="G2725" i="15"/>
  <c r="G2709" i="15"/>
  <c r="M2709" i="15" s="1"/>
  <c r="N2709" i="15" s="1"/>
  <c r="G2693" i="15"/>
  <c r="M2693" i="15" s="1"/>
  <c r="N2693" i="15" s="1"/>
  <c r="G2661" i="15"/>
  <c r="M2661" i="15" s="1"/>
  <c r="N2661" i="15" s="1"/>
  <c r="G2629" i="15"/>
  <c r="M2629" i="15" s="1"/>
  <c r="N2629" i="15" s="1"/>
  <c r="G2613" i="15"/>
  <c r="G2597" i="15"/>
  <c r="M2597" i="15" s="1"/>
  <c r="N2597" i="15" s="1"/>
  <c r="G2581" i="15"/>
  <c r="M2581" i="15" s="1"/>
  <c r="N2581" i="15" s="1"/>
  <c r="G2565" i="15"/>
  <c r="M2565" i="15" s="1"/>
  <c r="N2565" i="15" s="1"/>
  <c r="G2533" i="15"/>
  <c r="G2517" i="15"/>
  <c r="M2517" i="15" s="1"/>
  <c r="N2517" i="15" s="1"/>
  <c r="G2501" i="15"/>
  <c r="G2485" i="15"/>
  <c r="M2485" i="15" s="1"/>
  <c r="N2485" i="15" s="1"/>
  <c r="G2469" i="15"/>
  <c r="G2453" i="15"/>
  <c r="G2437" i="15"/>
  <c r="M2437" i="15" s="1"/>
  <c r="N2437" i="15" s="1"/>
  <c r="G2405" i="15"/>
  <c r="G2389" i="15"/>
  <c r="M2389" i="15" s="1"/>
  <c r="N2389" i="15" s="1"/>
  <c r="G2341" i="15"/>
  <c r="M2341" i="15" s="1"/>
  <c r="N2341" i="15" s="1"/>
  <c r="G2321" i="15"/>
  <c r="M2321" i="15" s="1"/>
  <c r="N2321" i="15" s="1"/>
  <c r="G2305" i="15"/>
  <c r="M2305" i="15" s="1"/>
  <c r="N2305" i="15" s="1"/>
  <c r="G2289" i="15"/>
  <c r="M2289" i="15" s="1"/>
  <c r="N2289" i="15" s="1"/>
  <c r="G2273" i="15"/>
  <c r="M2273" i="15" s="1"/>
  <c r="N2273" i="15" s="1"/>
  <c r="G2257" i="15"/>
  <c r="G2241" i="15"/>
  <c r="G2225" i="15"/>
  <c r="M2225" i="15" s="1"/>
  <c r="N2225" i="15" s="1"/>
  <c r="G2209" i="15"/>
  <c r="G2193" i="15"/>
  <c r="G2177" i="15"/>
  <c r="M2177" i="15" s="1"/>
  <c r="N2177" i="15" s="1"/>
  <c r="G2161" i="15"/>
  <c r="M2161" i="15" s="1"/>
  <c r="N2161" i="15" s="1"/>
  <c r="G2145" i="15"/>
  <c r="M2145" i="15" s="1"/>
  <c r="N2145" i="15" s="1"/>
  <c r="G2129" i="15"/>
  <c r="M2129" i="15" s="1"/>
  <c r="N2129" i="15" s="1"/>
  <c r="G2113" i="15"/>
  <c r="M2113" i="15" s="1"/>
  <c r="N2113" i="15" s="1"/>
  <c r="G2097" i="15"/>
  <c r="G2081" i="15"/>
  <c r="G2065" i="15"/>
  <c r="G2049" i="15"/>
  <c r="M2049" i="15" s="1"/>
  <c r="N2049" i="15" s="1"/>
  <c r="G2033" i="15"/>
  <c r="M2033" i="15" s="1"/>
  <c r="N2033" i="15" s="1"/>
  <c r="G2017" i="15"/>
  <c r="G2001" i="15"/>
  <c r="G1985" i="15"/>
  <c r="M1985" i="15" s="1"/>
  <c r="N1985" i="15" s="1"/>
  <c r="G1969" i="15"/>
  <c r="G1953" i="15"/>
  <c r="G1937" i="15"/>
  <c r="G1921" i="15"/>
  <c r="M1921" i="15" s="1"/>
  <c r="N1921" i="15" s="1"/>
  <c r="G1905" i="15"/>
  <c r="M1905" i="15" s="1"/>
  <c r="N1905" i="15" s="1"/>
  <c r="G1889" i="15"/>
  <c r="M1889" i="15" s="1"/>
  <c r="N1889" i="15" s="1"/>
  <c r="G1873" i="15"/>
  <c r="M1873" i="15" s="1"/>
  <c r="N1873" i="15" s="1"/>
  <c r="G1857" i="15"/>
  <c r="M1857" i="15" s="1"/>
  <c r="N1857" i="15" s="1"/>
  <c r="G1841" i="15"/>
  <c r="G1825" i="15"/>
  <c r="G1809" i="15"/>
  <c r="G1777" i="15"/>
  <c r="M1777" i="15" s="1"/>
  <c r="N1777" i="15" s="1"/>
  <c r="G1761" i="15"/>
  <c r="G1745" i="15"/>
  <c r="M1745" i="15" s="1"/>
  <c r="N1745" i="15" s="1"/>
  <c r="G1729" i="15"/>
  <c r="M1729" i="15" s="1"/>
  <c r="N1729" i="15" s="1"/>
  <c r="G1713" i="15"/>
  <c r="G1697" i="15"/>
  <c r="G1681" i="15"/>
  <c r="G1665" i="15"/>
  <c r="G1649" i="15"/>
  <c r="M1649" i="15" s="1"/>
  <c r="N1649" i="15" s="1"/>
  <c r="G1633" i="15"/>
  <c r="G1617" i="15"/>
  <c r="G1601" i="15"/>
  <c r="M1601" i="15" s="1"/>
  <c r="N1601" i="15" s="1"/>
  <c r="G1585" i="15"/>
  <c r="G1569" i="15"/>
  <c r="G1553" i="15"/>
  <c r="G1537" i="15"/>
  <c r="G1521" i="15"/>
  <c r="M1521" i="15" s="1"/>
  <c r="N1521" i="15" s="1"/>
  <c r="G1505" i="15"/>
  <c r="G1489" i="15"/>
  <c r="M1489" i="15" s="1"/>
  <c r="N1489" i="15" s="1"/>
  <c r="G1473" i="15"/>
  <c r="M1473" i="15" s="1"/>
  <c r="N1473" i="15" s="1"/>
  <c r="G1441" i="15"/>
  <c r="G1425" i="15"/>
  <c r="M1425" i="15" s="1"/>
  <c r="N1425" i="15" s="1"/>
  <c r="G1409" i="15"/>
  <c r="G1393" i="15"/>
  <c r="G1377" i="15"/>
  <c r="M1377" i="15" s="1"/>
  <c r="N1377" i="15" s="1"/>
  <c r="G1357" i="15"/>
  <c r="M1357" i="15" s="1"/>
  <c r="N1357" i="15" s="1"/>
  <c r="G1341" i="15"/>
  <c r="G904" i="15"/>
  <c r="M904" i="15" s="1"/>
  <c r="N904" i="15" s="1"/>
  <c r="G888" i="15"/>
  <c r="G872" i="15"/>
  <c r="G856" i="15"/>
  <c r="M856" i="15" s="1"/>
  <c r="N856" i="15" s="1"/>
  <c r="G840" i="15"/>
  <c r="G824" i="15"/>
  <c r="M824" i="15" s="1"/>
  <c r="N824" i="15" s="1"/>
  <c r="G808" i="15"/>
  <c r="M808" i="15" s="1"/>
  <c r="N808" i="15" s="1"/>
  <c r="G792" i="15"/>
  <c r="G776" i="15"/>
  <c r="M776" i="15" s="1"/>
  <c r="N776" i="15" s="1"/>
  <c r="G760" i="15"/>
  <c r="M760" i="15" s="1"/>
  <c r="N760" i="15" s="1"/>
  <c r="G740" i="15"/>
  <c r="G720" i="15"/>
  <c r="M720" i="15" s="1"/>
  <c r="N720" i="15" s="1"/>
  <c r="G704" i="15"/>
  <c r="G688" i="15"/>
  <c r="M688" i="15" s="1"/>
  <c r="N688" i="15" s="1"/>
  <c r="G672" i="15"/>
  <c r="G656" i="15"/>
  <c r="M656" i="15" s="1"/>
  <c r="N656" i="15" s="1"/>
  <c r="G636" i="15"/>
  <c r="M636" i="15" s="1"/>
  <c r="N636" i="15" s="1"/>
  <c r="G620" i="15"/>
  <c r="G596" i="15"/>
  <c r="G580" i="15"/>
  <c r="M580" i="15" s="1"/>
  <c r="N580" i="15" s="1"/>
  <c r="G560" i="15"/>
  <c r="M560" i="15" s="1"/>
  <c r="N560" i="15" s="1"/>
  <c r="G544" i="15"/>
  <c r="M544" i="15" s="1"/>
  <c r="N544" i="15" s="1"/>
  <c r="G524" i="15"/>
  <c r="G508" i="15"/>
  <c r="M508" i="15" s="1"/>
  <c r="N508" i="15" s="1"/>
  <c r="G492" i="15"/>
  <c r="M492" i="15" s="1"/>
  <c r="N492" i="15" s="1"/>
  <c r="G476" i="15"/>
  <c r="M476" i="15" s="1"/>
  <c r="N476" i="15" s="1"/>
  <c r="G460" i="15"/>
  <c r="M460" i="15" s="1"/>
  <c r="N460" i="15" s="1"/>
  <c r="G444" i="15"/>
  <c r="M444" i="15" s="1"/>
  <c r="N444" i="15" s="1"/>
  <c r="G428" i="15"/>
  <c r="M428" i="15" s="1"/>
  <c r="N428" i="15" s="1"/>
  <c r="G412" i="15"/>
  <c r="M412" i="15" s="1"/>
  <c r="N412" i="15" s="1"/>
  <c r="G396" i="15"/>
  <c r="G376" i="15"/>
  <c r="G356" i="15"/>
  <c r="M356" i="15" s="1"/>
  <c r="N356" i="15" s="1"/>
  <c r="G340" i="15"/>
  <c r="G324" i="15"/>
  <c r="G308" i="15"/>
  <c r="M308" i="15" s="1"/>
  <c r="N308" i="15" s="1"/>
  <c r="G288" i="15"/>
  <c r="G272" i="15"/>
  <c r="M272" i="15" s="1"/>
  <c r="N272" i="15" s="1"/>
  <c r="G256" i="15"/>
  <c r="G240" i="15"/>
  <c r="M240" i="15" s="1"/>
  <c r="N240" i="15" s="1"/>
  <c r="G220" i="15"/>
  <c r="M220" i="15" s="1"/>
  <c r="N220" i="15" s="1"/>
  <c r="G204" i="15"/>
  <c r="M204" i="15" s="1"/>
  <c r="N204" i="15" s="1"/>
  <c r="G188" i="15"/>
  <c r="M188" i="15" s="1"/>
  <c r="N188" i="15" s="1"/>
  <c r="G172" i="15"/>
  <c r="G156" i="15"/>
  <c r="G140" i="15"/>
  <c r="M140" i="15" s="1"/>
  <c r="N140" i="15" s="1"/>
  <c r="G120" i="15"/>
  <c r="G104" i="15"/>
  <c r="M104" i="15" s="1"/>
  <c r="N104" i="15" s="1"/>
  <c r="G88" i="15"/>
  <c r="M88" i="15" s="1"/>
  <c r="N88" i="15" s="1"/>
  <c r="G72" i="15"/>
  <c r="M72" i="15" s="1"/>
  <c r="N72" i="15" s="1"/>
  <c r="G56" i="15"/>
  <c r="G40" i="15"/>
  <c r="M40" i="15" s="1"/>
  <c r="N40" i="15" s="1"/>
  <c r="G24" i="15"/>
  <c r="G2126" i="15"/>
  <c r="M2126" i="15" s="1"/>
  <c r="N2126" i="15" s="1"/>
  <c r="G2505" i="15"/>
  <c r="G53" i="15"/>
  <c r="M53" i="15" s="1"/>
  <c r="N53" i="15" s="1"/>
  <c r="G4986" i="15"/>
  <c r="M4986" i="15" s="1"/>
  <c r="N4986" i="15" s="1"/>
  <c r="G4970" i="15"/>
  <c r="G4954" i="15"/>
  <c r="M4954" i="15" s="1"/>
  <c r="N4954" i="15" s="1"/>
  <c r="G4938" i="15"/>
  <c r="M4938" i="15" s="1"/>
  <c r="N4938" i="15" s="1"/>
  <c r="G4922" i="15"/>
  <c r="G4906" i="15"/>
  <c r="M4906" i="15" s="1"/>
  <c r="N4906" i="15" s="1"/>
  <c r="G4890" i="15"/>
  <c r="M4890" i="15" s="1"/>
  <c r="N4890" i="15" s="1"/>
  <c r="G4874" i="15"/>
  <c r="M4874" i="15" s="1"/>
  <c r="N4874" i="15" s="1"/>
  <c r="G4858" i="15"/>
  <c r="M4858" i="15" s="1"/>
  <c r="N4858" i="15" s="1"/>
  <c r="G4842" i="15"/>
  <c r="G4826" i="15"/>
  <c r="M4826" i="15" s="1"/>
  <c r="N4826" i="15" s="1"/>
  <c r="G4810" i="15"/>
  <c r="G4794" i="15"/>
  <c r="G4778" i="15"/>
  <c r="M4778" i="15" s="1"/>
  <c r="N4778" i="15" s="1"/>
  <c r="G4762" i="15"/>
  <c r="M4762" i="15" s="1"/>
  <c r="N4762" i="15" s="1"/>
  <c r="G4746" i="15"/>
  <c r="M4746" i="15" s="1"/>
  <c r="N4746" i="15" s="1"/>
  <c r="G4730" i="15"/>
  <c r="M4730" i="15" s="1"/>
  <c r="N4730" i="15" s="1"/>
  <c r="G4714" i="15"/>
  <c r="M4714" i="15" s="1"/>
  <c r="N4714" i="15" s="1"/>
  <c r="G4698" i="15"/>
  <c r="M4698" i="15" s="1"/>
  <c r="N4698" i="15" s="1"/>
  <c r="G4682" i="15"/>
  <c r="G4666" i="15"/>
  <c r="M4666" i="15" s="1"/>
  <c r="N4666" i="15" s="1"/>
  <c r="G4650" i="15"/>
  <c r="M4650" i="15" s="1"/>
  <c r="N4650" i="15" s="1"/>
  <c r="G4634" i="15"/>
  <c r="G4618" i="15"/>
  <c r="M4618" i="15" s="1"/>
  <c r="N4618" i="15" s="1"/>
  <c r="G4602" i="15"/>
  <c r="M4602" i="15" s="1"/>
  <c r="N4602" i="15" s="1"/>
  <c r="G4586" i="15"/>
  <c r="M4586" i="15" s="1"/>
  <c r="N4586" i="15" s="1"/>
  <c r="G4570" i="15"/>
  <c r="M4570" i="15" s="1"/>
  <c r="N4570" i="15" s="1"/>
  <c r="G4554" i="15"/>
  <c r="M4554" i="15" s="1"/>
  <c r="N4554" i="15" s="1"/>
  <c r="G4538" i="15"/>
  <c r="M4538" i="15" s="1"/>
  <c r="N4538" i="15" s="1"/>
  <c r="G4522" i="15"/>
  <c r="G4506" i="15"/>
  <c r="G4490" i="15"/>
  <c r="M4490" i="15" s="1"/>
  <c r="N4490" i="15" s="1"/>
  <c r="G4474" i="15"/>
  <c r="M4474" i="15" s="1"/>
  <c r="N4474" i="15" s="1"/>
  <c r="G4458" i="15"/>
  <c r="G4442" i="15"/>
  <c r="G4426" i="15"/>
  <c r="M4426" i="15" s="1"/>
  <c r="N4426" i="15" s="1"/>
  <c r="G4410" i="15"/>
  <c r="M4410" i="15" s="1"/>
  <c r="N4410" i="15" s="1"/>
  <c r="G4394" i="15"/>
  <c r="G4378" i="15"/>
  <c r="M4378" i="15" s="1"/>
  <c r="N4378" i="15" s="1"/>
  <c r="G4362" i="15"/>
  <c r="M4362" i="15" s="1"/>
  <c r="N4362" i="15" s="1"/>
  <c r="G4346" i="15"/>
  <c r="M4346" i="15" s="1"/>
  <c r="N4346" i="15" s="1"/>
  <c r="G4330" i="15"/>
  <c r="G4314" i="15"/>
  <c r="G4298" i="15"/>
  <c r="M4298" i="15" s="1"/>
  <c r="N4298" i="15" s="1"/>
  <c r="G4282" i="15"/>
  <c r="G4266" i="15"/>
  <c r="M4266" i="15" s="1"/>
  <c r="N4266" i="15" s="1"/>
  <c r="G4250" i="15"/>
  <c r="M4250" i="15" s="1"/>
  <c r="N4250" i="15" s="1"/>
  <c r="G4234" i="15"/>
  <c r="M4234" i="15" s="1"/>
  <c r="N4234" i="15" s="1"/>
  <c r="G4218" i="15"/>
  <c r="M4218" i="15" s="1"/>
  <c r="N4218" i="15" s="1"/>
  <c r="G4202" i="15"/>
  <c r="M4202" i="15" s="1"/>
  <c r="N4202" i="15" s="1"/>
  <c r="G4186" i="15"/>
  <c r="G4170" i="15"/>
  <c r="M4170" i="15" s="1"/>
  <c r="N4170" i="15" s="1"/>
  <c r="G4154" i="15"/>
  <c r="M4154" i="15" s="1"/>
  <c r="N4154" i="15" s="1"/>
  <c r="G4138" i="15"/>
  <c r="G4122" i="15"/>
  <c r="M4122" i="15" s="1"/>
  <c r="N4122" i="15" s="1"/>
  <c r="G4106" i="15"/>
  <c r="M4106" i="15" s="1"/>
  <c r="N4106" i="15" s="1"/>
  <c r="G4090" i="15"/>
  <c r="M4090" i="15" s="1"/>
  <c r="N4090" i="15" s="1"/>
  <c r="G4074" i="15"/>
  <c r="G4058" i="15"/>
  <c r="G4042" i="15"/>
  <c r="M4042" i="15" s="1"/>
  <c r="N4042" i="15" s="1"/>
  <c r="G4026" i="15"/>
  <c r="M4026" i="15" s="1"/>
  <c r="N4026" i="15" s="1"/>
  <c r="G4010" i="15"/>
  <c r="M4010" i="15" s="1"/>
  <c r="N4010" i="15" s="1"/>
  <c r="G3994" i="15"/>
  <c r="M3994" i="15" s="1"/>
  <c r="N3994" i="15" s="1"/>
  <c r="G3978" i="15"/>
  <c r="G3962" i="15"/>
  <c r="M3962" i="15" s="1"/>
  <c r="N3962" i="15" s="1"/>
  <c r="G3946" i="15"/>
  <c r="M3946" i="15" s="1"/>
  <c r="N3946" i="15" s="1"/>
  <c r="G3930" i="15"/>
  <c r="G3914" i="15"/>
  <c r="G3898" i="15"/>
  <c r="G3882" i="15"/>
  <c r="M3882" i="15" s="1"/>
  <c r="N3882" i="15" s="1"/>
  <c r="G3866" i="15"/>
  <c r="M3866" i="15" s="1"/>
  <c r="N3866" i="15" s="1"/>
  <c r="G3850" i="15"/>
  <c r="G3834" i="15"/>
  <c r="M3834" i="15" s="1"/>
  <c r="N3834" i="15" s="1"/>
  <c r="G3818" i="15"/>
  <c r="G3802" i="15"/>
  <c r="G3786" i="15"/>
  <c r="M3786" i="15" s="1"/>
  <c r="N3786" i="15" s="1"/>
  <c r="G3770" i="15"/>
  <c r="M3770" i="15" s="1"/>
  <c r="N3770" i="15" s="1"/>
  <c r="G3754" i="15"/>
  <c r="M3754" i="15" s="1"/>
  <c r="N3754" i="15" s="1"/>
  <c r="G3738" i="15"/>
  <c r="G3722" i="15"/>
  <c r="M3722" i="15" s="1"/>
  <c r="N3722" i="15" s="1"/>
  <c r="G3706" i="15"/>
  <c r="M3706" i="15" s="1"/>
  <c r="N3706" i="15" s="1"/>
  <c r="G3690" i="15"/>
  <c r="M3690" i="15" s="1"/>
  <c r="N3690" i="15" s="1"/>
  <c r="G3674" i="15"/>
  <c r="G3658" i="15"/>
  <c r="M3658" i="15" s="1"/>
  <c r="N3658" i="15" s="1"/>
  <c r="G3642" i="15"/>
  <c r="G3626" i="15"/>
  <c r="M3626" i="15" s="1"/>
  <c r="N3626" i="15" s="1"/>
  <c r="G3610" i="15"/>
  <c r="M3610" i="15" s="1"/>
  <c r="N3610" i="15" s="1"/>
  <c r="G3594" i="15"/>
  <c r="M3594" i="15" s="1"/>
  <c r="N3594" i="15" s="1"/>
  <c r="G3578" i="15"/>
  <c r="G3562" i="15"/>
  <c r="M3562" i="15" s="1"/>
  <c r="N3562" i="15" s="1"/>
  <c r="G3546" i="15"/>
  <c r="M3546" i="15" s="1"/>
  <c r="N3546" i="15" s="1"/>
  <c r="G3530" i="15"/>
  <c r="G3514" i="15"/>
  <c r="G3498" i="15"/>
  <c r="M3498" i="15" s="1"/>
  <c r="N3498" i="15" s="1"/>
  <c r="G3482" i="15"/>
  <c r="G3466" i="15"/>
  <c r="M3466" i="15" s="1"/>
  <c r="N3466" i="15" s="1"/>
  <c r="G3450" i="15"/>
  <c r="M3450" i="15" s="1"/>
  <c r="N3450" i="15" s="1"/>
  <c r="G3434" i="15"/>
  <c r="G3418" i="15"/>
  <c r="M3418" i="15" s="1"/>
  <c r="N3418" i="15" s="1"/>
  <c r="G3402" i="15"/>
  <c r="M3402" i="15" s="1"/>
  <c r="N3402" i="15" s="1"/>
  <c r="G3386" i="15"/>
  <c r="G3370" i="15"/>
  <c r="M3370" i="15" s="1"/>
  <c r="N3370" i="15" s="1"/>
  <c r="G3354" i="15"/>
  <c r="M3354" i="15" s="1"/>
  <c r="N3354" i="15" s="1"/>
  <c r="G3338" i="15"/>
  <c r="G3322" i="15"/>
  <c r="M3322" i="15" s="1"/>
  <c r="N3322" i="15" s="1"/>
  <c r="G3306" i="15"/>
  <c r="G3290" i="15"/>
  <c r="G3274" i="15"/>
  <c r="M3274" i="15" s="1"/>
  <c r="N3274" i="15" s="1"/>
  <c r="G3258" i="15"/>
  <c r="M3258" i="15" s="1"/>
  <c r="N3258" i="15" s="1"/>
  <c r="G3242" i="15"/>
  <c r="M3242" i="15" s="1"/>
  <c r="N3242" i="15" s="1"/>
  <c r="G3226" i="15"/>
  <c r="M3226" i="15" s="1"/>
  <c r="N3226" i="15" s="1"/>
  <c r="G3210" i="15"/>
  <c r="M3210" i="15" s="1"/>
  <c r="N3210" i="15" s="1"/>
  <c r="G3194" i="15"/>
  <c r="M3194" i="15" s="1"/>
  <c r="N3194" i="15" s="1"/>
  <c r="G3178" i="15"/>
  <c r="M3178" i="15" s="1"/>
  <c r="N3178" i="15" s="1"/>
  <c r="G3162" i="15"/>
  <c r="M3162" i="15" s="1"/>
  <c r="N3162" i="15" s="1"/>
  <c r="G3146" i="15"/>
  <c r="G3130" i="15"/>
  <c r="G3114" i="15"/>
  <c r="M3114" i="15" s="1"/>
  <c r="N3114" i="15" s="1"/>
  <c r="G3098" i="15"/>
  <c r="G3082" i="15"/>
  <c r="M3082" i="15" s="1"/>
  <c r="N3082" i="15" s="1"/>
  <c r="G3066" i="15"/>
  <c r="M3066" i="15" s="1"/>
  <c r="N3066" i="15" s="1"/>
  <c r="G3050" i="15"/>
  <c r="G3034" i="15"/>
  <c r="G3018" i="15"/>
  <c r="M3018" i="15" s="1"/>
  <c r="N3018" i="15" s="1"/>
  <c r="G3002" i="15"/>
  <c r="M3002" i="15" s="1"/>
  <c r="N3002" i="15" s="1"/>
  <c r="G2986" i="15"/>
  <c r="M2986" i="15" s="1"/>
  <c r="N2986" i="15" s="1"/>
  <c r="G2970" i="15"/>
  <c r="M2970" i="15" s="1"/>
  <c r="N2970" i="15" s="1"/>
  <c r="G2954" i="15"/>
  <c r="M2954" i="15" s="1"/>
  <c r="N2954" i="15" s="1"/>
  <c r="G2938" i="15"/>
  <c r="M2938" i="15" s="1"/>
  <c r="N2938" i="15" s="1"/>
  <c r="G2922" i="15"/>
  <c r="M2922" i="15" s="1"/>
  <c r="N2922" i="15" s="1"/>
  <c r="G2906" i="15"/>
  <c r="G2890" i="15"/>
  <c r="G2874" i="15"/>
  <c r="G2858" i="15"/>
  <c r="M2858" i="15" s="1"/>
  <c r="N2858" i="15" s="1"/>
  <c r="G2842" i="15"/>
  <c r="M2842" i="15" s="1"/>
  <c r="N2842" i="15" s="1"/>
  <c r="G2826" i="15"/>
  <c r="M2826" i="15" s="1"/>
  <c r="N2826" i="15" s="1"/>
  <c r="G2810" i="15"/>
  <c r="M2810" i="15" s="1"/>
  <c r="N2810" i="15" s="1"/>
  <c r="G2794" i="15"/>
  <c r="M2794" i="15" s="1"/>
  <c r="N2794" i="15" s="1"/>
  <c r="G2778" i="15"/>
  <c r="G2762" i="15"/>
  <c r="G2746" i="15"/>
  <c r="M2746" i="15" s="1"/>
  <c r="N2746" i="15" s="1"/>
  <c r="G2730" i="15"/>
  <c r="M2730" i="15" s="1"/>
  <c r="N2730" i="15" s="1"/>
  <c r="G2714" i="15"/>
  <c r="G2698" i="15"/>
  <c r="M2698" i="15" s="1"/>
  <c r="N2698" i="15" s="1"/>
  <c r="G2682" i="15"/>
  <c r="G2666" i="15"/>
  <c r="M2666" i="15" s="1"/>
  <c r="N2666" i="15" s="1"/>
  <c r="G2650" i="15"/>
  <c r="G2634" i="15"/>
  <c r="G2618" i="15"/>
  <c r="M2618" i="15" s="1"/>
  <c r="N2618" i="15" s="1"/>
  <c r="G2602" i="15"/>
  <c r="M2602" i="15" s="1"/>
  <c r="N2602" i="15" s="1"/>
  <c r="G2586" i="15"/>
  <c r="G2570" i="15"/>
  <c r="M2570" i="15" s="1"/>
  <c r="N2570" i="15" s="1"/>
  <c r="G2554" i="15"/>
  <c r="M2554" i="15" s="1"/>
  <c r="N2554" i="15" s="1"/>
  <c r="G2538" i="15"/>
  <c r="G2522" i="15"/>
  <c r="M2522" i="15" s="1"/>
  <c r="N2522" i="15" s="1"/>
  <c r="G2506" i="15"/>
  <c r="M2506" i="15" s="1"/>
  <c r="N2506" i="15" s="1"/>
  <c r="G2490" i="15"/>
  <c r="G2474" i="15"/>
  <c r="M2474" i="15" s="1"/>
  <c r="N2474" i="15" s="1"/>
  <c r="G2458" i="15"/>
  <c r="M2458" i="15" s="1"/>
  <c r="N2458" i="15" s="1"/>
  <c r="G2442" i="15"/>
  <c r="M2442" i="15" s="1"/>
  <c r="N2442" i="15" s="1"/>
  <c r="G2426" i="15"/>
  <c r="M2426" i="15" s="1"/>
  <c r="N2426" i="15" s="1"/>
  <c r="G2410" i="15"/>
  <c r="M2410" i="15" s="1"/>
  <c r="N2410" i="15" s="1"/>
  <c r="G2394" i="15"/>
  <c r="G2378" i="15"/>
  <c r="G2362" i="15"/>
  <c r="M2362" i="15" s="1"/>
  <c r="N2362" i="15" s="1"/>
  <c r="G2346" i="15"/>
  <c r="G2326" i="15"/>
  <c r="M2326" i="15" s="1"/>
  <c r="N2326" i="15" s="1"/>
  <c r="G2310" i="15"/>
  <c r="M2310" i="15" s="1"/>
  <c r="N2310" i="15" s="1"/>
  <c r="G2294" i="15"/>
  <c r="M2294" i="15" s="1"/>
  <c r="N2294" i="15" s="1"/>
  <c r="G2278" i="15"/>
  <c r="G2262" i="15"/>
  <c r="G2246" i="15"/>
  <c r="G2230" i="15"/>
  <c r="G2214" i="15"/>
  <c r="M2214" i="15" s="1"/>
  <c r="N2214" i="15" s="1"/>
  <c r="G2198" i="15"/>
  <c r="M2198" i="15" s="1"/>
  <c r="N2198" i="15" s="1"/>
  <c r="G2182" i="15"/>
  <c r="M2182" i="15" s="1"/>
  <c r="N2182" i="15" s="1"/>
  <c r="G2166" i="15"/>
  <c r="M2166" i="15" s="1"/>
  <c r="N2166" i="15" s="1"/>
  <c r="G2150" i="15"/>
  <c r="M2150" i="15" s="1"/>
  <c r="N2150" i="15" s="1"/>
  <c r="G2134" i="15"/>
  <c r="M2134" i="15" s="1"/>
  <c r="N2134" i="15" s="1"/>
  <c r="G2118" i="15"/>
  <c r="M2118" i="15" s="1"/>
  <c r="N2118" i="15" s="1"/>
  <c r="G2102" i="15"/>
  <c r="M2102" i="15" s="1"/>
  <c r="N2102" i="15" s="1"/>
  <c r="G2086" i="15"/>
  <c r="G2070" i="15"/>
  <c r="G2054" i="15"/>
  <c r="M2054" i="15" s="1"/>
  <c r="N2054" i="15" s="1"/>
  <c r="G2038" i="15"/>
  <c r="M2038" i="15" s="1"/>
  <c r="N2038" i="15" s="1"/>
  <c r="G2022" i="15"/>
  <c r="G2006" i="15"/>
  <c r="G1990" i="15"/>
  <c r="M1990" i="15" s="1"/>
  <c r="N1990" i="15" s="1"/>
  <c r="G1974" i="15"/>
  <c r="M1974" i="15" s="1"/>
  <c r="N1974" i="15" s="1"/>
  <c r="G1958" i="15"/>
  <c r="M1958" i="15" s="1"/>
  <c r="N1958" i="15" s="1"/>
  <c r="G1942" i="15"/>
  <c r="G1926" i="15"/>
  <c r="M1926" i="15" s="1"/>
  <c r="N1926" i="15" s="1"/>
  <c r="G1910" i="15"/>
  <c r="M1910" i="15" s="1"/>
  <c r="N1910" i="15" s="1"/>
  <c r="G1894" i="15"/>
  <c r="G1878" i="15"/>
  <c r="G4992" i="15"/>
  <c r="G4976" i="15"/>
  <c r="M4976" i="15" s="1"/>
  <c r="N4976" i="15" s="1"/>
  <c r="G4960" i="15"/>
  <c r="M4960" i="15" s="1"/>
  <c r="N4960" i="15" s="1"/>
  <c r="G4944" i="15"/>
  <c r="M4944" i="15" s="1"/>
  <c r="N4944" i="15" s="1"/>
  <c r="G4928" i="15"/>
  <c r="M4928" i="15" s="1"/>
  <c r="N4928" i="15" s="1"/>
  <c r="G4912" i="15"/>
  <c r="G4896" i="15"/>
  <c r="G4880" i="15"/>
  <c r="M4880" i="15" s="1"/>
  <c r="N4880" i="15" s="1"/>
  <c r="G4864" i="15"/>
  <c r="G4848" i="15"/>
  <c r="G4832" i="15"/>
  <c r="M4832" i="15" s="1"/>
  <c r="N4832" i="15" s="1"/>
  <c r="G4816" i="15"/>
  <c r="G4800" i="15"/>
  <c r="M4800" i="15" s="1"/>
  <c r="N4800" i="15" s="1"/>
  <c r="G4784" i="15"/>
  <c r="M4784" i="15" s="1"/>
  <c r="N4784" i="15" s="1"/>
  <c r="G4768" i="15"/>
  <c r="M4768" i="15" s="1"/>
  <c r="N4768" i="15" s="1"/>
  <c r="G4752" i="15"/>
  <c r="M4752" i="15" s="1"/>
  <c r="N4752" i="15" s="1"/>
  <c r="G4736" i="15"/>
  <c r="G4720" i="15"/>
  <c r="M4720" i="15" s="1"/>
  <c r="N4720" i="15" s="1"/>
  <c r="G4704" i="15"/>
  <c r="M4704" i="15" s="1"/>
  <c r="N4704" i="15" s="1"/>
  <c r="G4688" i="15"/>
  <c r="G4672" i="15"/>
  <c r="M4672" i="15" s="1"/>
  <c r="N4672" i="15" s="1"/>
  <c r="G4656" i="15"/>
  <c r="M4656" i="15" s="1"/>
  <c r="N4656" i="15" s="1"/>
  <c r="G4640" i="15"/>
  <c r="G4624" i="15"/>
  <c r="G4608" i="15"/>
  <c r="G4592" i="15"/>
  <c r="M4592" i="15" s="1"/>
  <c r="N4592" i="15" s="1"/>
  <c r="G4576" i="15"/>
  <c r="M4576" i="15" s="1"/>
  <c r="N4576" i="15" s="1"/>
  <c r="G4560" i="15"/>
  <c r="M4560" i="15" s="1"/>
  <c r="N4560" i="15" s="1"/>
  <c r="G4544" i="15"/>
  <c r="M4544" i="15" s="1"/>
  <c r="N4544" i="15" s="1"/>
  <c r="G4528" i="15"/>
  <c r="M4528" i="15" s="1"/>
  <c r="N4528" i="15" s="1"/>
  <c r="G4512" i="15"/>
  <c r="G4496" i="15"/>
  <c r="M4496" i="15" s="1"/>
  <c r="N4496" i="15" s="1"/>
  <c r="G4480" i="15"/>
  <c r="G4464" i="15"/>
  <c r="M4464" i="15" s="1"/>
  <c r="N4464" i="15" s="1"/>
  <c r="G4448" i="15"/>
  <c r="M4448" i="15" s="1"/>
  <c r="N4448" i="15" s="1"/>
  <c r="G4432" i="15"/>
  <c r="M4432" i="15" s="1"/>
  <c r="N4432" i="15" s="1"/>
  <c r="G4416" i="15"/>
  <c r="G4400" i="15"/>
  <c r="M4400" i="15" s="1"/>
  <c r="N4400" i="15" s="1"/>
  <c r="G4384" i="15"/>
  <c r="M4384" i="15" s="1"/>
  <c r="N4384" i="15" s="1"/>
  <c r="G4368" i="15"/>
  <c r="G4352" i="15"/>
  <c r="G4336" i="15"/>
  <c r="G4320" i="15"/>
  <c r="M4320" i="15" s="1"/>
  <c r="N4320" i="15" s="1"/>
  <c r="G4304" i="15"/>
  <c r="G4288" i="15"/>
  <c r="M4288" i="15" s="1"/>
  <c r="N4288" i="15" s="1"/>
  <c r="G4272" i="15"/>
  <c r="M4272" i="15" s="1"/>
  <c r="N4272" i="15" s="1"/>
  <c r="G4256" i="15"/>
  <c r="M4256" i="15" s="1"/>
  <c r="N4256" i="15" s="1"/>
  <c r="G4240" i="15"/>
  <c r="G4224" i="15"/>
  <c r="M4224" i="15" s="1"/>
  <c r="N4224" i="15" s="1"/>
  <c r="G4208" i="15"/>
  <c r="M4208" i="15" s="1"/>
  <c r="N4208" i="15" s="1"/>
  <c r="G4192" i="15"/>
  <c r="M4192" i="15" s="1"/>
  <c r="N4192" i="15" s="1"/>
  <c r="G4176" i="15"/>
  <c r="G4160" i="15"/>
  <c r="M4160" i="15" s="1"/>
  <c r="N4160" i="15" s="1"/>
  <c r="G4144" i="15"/>
  <c r="G4128" i="15"/>
  <c r="G4112" i="15"/>
  <c r="M4112" i="15" s="1"/>
  <c r="N4112" i="15" s="1"/>
  <c r="G4096" i="15"/>
  <c r="M4096" i="15" s="1"/>
  <c r="N4096" i="15" s="1"/>
  <c r="G4080" i="15"/>
  <c r="M4080" i="15" s="1"/>
  <c r="N4080" i="15" s="1"/>
  <c r="G4064" i="15"/>
  <c r="M4064" i="15" s="1"/>
  <c r="N4064" i="15" s="1"/>
  <c r="G4048" i="15"/>
  <c r="G4032" i="15"/>
  <c r="M4032" i="15" s="1"/>
  <c r="N4032" i="15" s="1"/>
  <c r="G4016" i="15"/>
  <c r="M4016" i="15" s="1"/>
  <c r="N4016" i="15" s="1"/>
  <c r="G4000" i="15"/>
  <c r="G3984" i="15"/>
  <c r="G3968" i="15"/>
  <c r="M3968" i="15" s="1"/>
  <c r="N3968" i="15" s="1"/>
  <c r="G3952" i="15"/>
  <c r="M3952" i="15" s="1"/>
  <c r="N3952" i="15" s="1"/>
  <c r="G3936" i="15"/>
  <c r="M3936" i="15" s="1"/>
  <c r="N3936" i="15" s="1"/>
  <c r="G3920" i="15"/>
  <c r="G3904" i="15"/>
  <c r="M3904" i="15" s="1"/>
  <c r="N3904" i="15" s="1"/>
  <c r="G3888" i="15"/>
  <c r="M3888" i="15" s="1"/>
  <c r="N3888" i="15" s="1"/>
  <c r="G3872" i="15"/>
  <c r="M3872" i="15" s="1"/>
  <c r="N3872" i="15" s="1"/>
  <c r="G3856" i="15"/>
  <c r="G3840" i="15"/>
  <c r="G3824" i="15"/>
  <c r="M3824" i="15" s="1"/>
  <c r="N3824" i="15" s="1"/>
  <c r="G3808" i="15"/>
  <c r="M3808" i="15" s="1"/>
  <c r="N3808" i="15" s="1"/>
  <c r="G3792" i="15"/>
  <c r="M3792" i="15" s="1"/>
  <c r="N3792" i="15" s="1"/>
  <c r="G3776" i="15"/>
  <c r="M3776" i="15" s="1"/>
  <c r="N3776" i="15" s="1"/>
  <c r="G3760" i="15"/>
  <c r="M3760" i="15" s="1"/>
  <c r="N3760" i="15" s="1"/>
  <c r="G3744" i="15"/>
  <c r="G3728" i="15"/>
  <c r="G3712" i="15"/>
  <c r="G3696" i="15"/>
  <c r="M3696" i="15" s="1"/>
  <c r="N3696" i="15" s="1"/>
  <c r="G3680" i="15"/>
  <c r="M3680" i="15" s="1"/>
  <c r="N3680" i="15" s="1"/>
  <c r="G3664" i="15"/>
  <c r="M3664" i="15" s="1"/>
  <c r="N3664" i="15" s="1"/>
  <c r="G3648" i="15"/>
  <c r="M3648" i="15" s="1"/>
  <c r="N3648" i="15" s="1"/>
  <c r="G3632" i="15"/>
  <c r="M3632" i="15" s="1"/>
  <c r="N3632" i="15" s="1"/>
  <c r="G3616" i="15"/>
  <c r="M3616" i="15" s="1"/>
  <c r="N3616" i="15" s="1"/>
  <c r="G3600" i="15"/>
  <c r="M3600" i="15" s="1"/>
  <c r="N3600" i="15" s="1"/>
  <c r="G3584" i="15"/>
  <c r="M3584" i="15" s="1"/>
  <c r="N3584" i="15" s="1"/>
  <c r="G3568" i="15"/>
  <c r="G3552" i="15"/>
  <c r="G3536" i="15"/>
  <c r="G3520" i="15"/>
  <c r="G3504" i="15"/>
  <c r="M3504" i="15" s="1"/>
  <c r="N3504" i="15" s="1"/>
  <c r="G3488" i="15"/>
  <c r="G3472" i="15"/>
  <c r="G3456" i="15"/>
  <c r="G3440" i="15"/>
  <c r="G3424" i="15"/>
  <c r="M3424" i="15" s="1"/>
  <c r="N3424" i="15" s="1"/>
  <c r="G3408" i="15"/>
  <c r="G3392" i="15"/>
  <c r="M3392" i="15" s="1"/>
  <c r="N3392" i="15" s="1"/>
  <c r="G3376" i="15"/>
  <c r="G3360" i="15"/>
  <c r="M3360" i="15" s="1"/>
  <c r="N3360" i="15" s="1"/>
  <c r="G3344" i="15"/>
  <c r="G3328" i="15"/>
  <c r="M3328" i="15" s="1"/>
  <c r="N3328" i="15" s="1"/>
  <c r="G3312" i="15"/>
  <c r="M3312" i="15" s="1"/>
  <c r="N3312" i="15" s="1"/>
  <c r="G3296" i="15"/>
  <c r="M3296" i="15" s="1"/>
  <c r="N3296" i="15" s="1"/>
  <c r="G3280" i="15"/>
  <c r="M3280" i="15" s="1"/>
  <c r="N3280" i="15" s="1"/>
  <c r="G3264" i="15"/>
  <c r="M3264" i="15" s="1"/>
  <c r="N3264" i="15" s="1"/>
  <c r="G3248" i="15"/>
  <c r="M3248" i="15" s="1"/>
  <c r="N3248" i="15" s="1"/>
  <c r="G3232" i="15"/>
  <c r="M3232" i="15" s="1"/>
  <c r="N3232" i="15" s="1"/>
  <c r="G3216" i="15"/>
  <c r="M3216" i="15" s="1"/>
  <c r="N3216" i="15" s="1"/>
  <c r="G3200" i="15"/>
  <c r="G3184" i="15"/>
  <c r="G3168" i="15"/>
  <c r="M3168" i="15" s="1"/>
  <c r="N3168" i="15" s="1"/>
  <c r="G3152" i="15"/>
  <c r="M3152" i="15" s="1"/>
  <c r="N3152" i="15" s="1"/>
  <c r="G3136" i="15"/>
  <c r="M3136" i="15" s="1"/>
  <c r="N3136" i="15" s="1"/>
  <c r="G3120" i="15"/>
  <c r="M3120" i="15" s="1"/>
  <c r="N3120" i="15" s="1"/>
  <c r="G3104" i="15"/>
  <c r="G3088" i="15"/>
  <c r="G3072" i="15"/>
  <c r="G3056" i="15"/>
  <c r="G3040" i="15"/>
  <c r="G3024" i="15"/>
  <c r="M3024" i="15" s="1"/>
  <c r="N3024" i="15" s="1"/>
  <c r="G3008" i="15"/>
  <c r="M3008" i="15" s="1"/>
  <c r="N3008" i="15" s="1"/>
  <c r="G2992" i="15"/>
  <c r="M2992" i="15" s="1"/>
  <c r="N2992" i="15" s="1"/>
  <c r="G2976" i="15"/>
  <c r="M2976" i="15" s="1"/>
  <c r="N2976" i="15" s="1"/>
  <c r="G2960" i="15"/>
  <c r="M2960" i="15" s="1"/>
  <c r="N2960" i="15" s="1"/>
  <c r="G2944" i="15"/>
  <c r="M2944" i="15" s="1"/>
  <c r="N2944" i="15" s="1"/>
  <c r="G2928" i="15"/>
  <c r="M2928" i="15" s="1"/>
  <c r="N2928" i="15" s="1"/>
  <c r="G2912" i="15"/>
  <c r="M2912" i="15" s="1"/>
  <c r="N2912" i="15" s="1"/>
  <c r="G2896" i="15"/>
  <c r="G2880" i="15"/>
  <c r="M2880" i="15" s="1"/>
  <c r="N2880" i="15" s="1"/>
  <c r="G2864" i="15"/>
  <c r="M2864" i="15" s="1"/>
  <c r="N2864" i="15" s="1"/>
  <c r="G2844" i="15"/>
  <c r="M2844" i="15" s="1"/>
  <c r="N2844" i="15" s="1"/>
  <c r="G2828" i="15"/>
  <c r="M2828" i="15" s="1"/>
  <c r="N2828" i="15" s="1"/>
  <c r="G2808" i="15"/>
  <c r="G2792" i="15"/>
  <c r="G2776" i="15"/>
  <c r="M2776" i="15" s="1"/>
  <c r="N2776" i="15" s="1"/>
  <c r="G2760" i="15"/>
  <c r="M2760" i="15" s="1"/>
  <c r="N2760" i="15" s="1"/>
  <c r="G2744" i="15"/>
  <c r="G2728" i="15"/>
  <c r="M2728" i="15" s="1"/>
  <c r="N2728" i="15" s="1"/>
  <c r="G2712" i="15"/>
  <c r="G2696" i="15"/>
  <c r="M2696" i="15" s="1"/>
  <c r="N2696" i="15" s="1"/>
  <c r="G2680" i="15"/>
  <c r="M2680" i="15" s="1"/>
  <c r="N2680" i="15" s="1"/>
  <c r="G2664" i="15"/>
  <c r="M2664" i="15" s="1"/>
  <c r="N2664" i="15" s="1"/>
  <c r="G2648" i="15"/>
  <c r="M2648" i="15" s="1"/>
  <c r="N2648" i="15" s="1"/>
  <c r="G2632" i="15"/>
  <c r="M2632" i="15" s="1"/>
  <c r="N2632" i="15" s="1"/>
  <c r="G2616" i="15"/>
  <c r="G2600" i="15"/>
  <c r="M2600" i="15" s="1"/>
  <c r="N2600" i="15" s="1"/>
  <c r="G2584" i="15"/>
  <c r="G2568" i="15"/>
  <c r="G2552" i="15"/>
  <c r="G2536" i="15"/>
  <c r="M2536" i="15" s="1"/>
  <c r="N2536" i="15" s="1"/>
  <c r="G2520" i="15"/>
  <c r="M2520" i="15" s="1"/>
  <c r="N2520" i="15" s="1"/>
  <c r="G2504" i="15"/>
  <c r="M2504" i="15" s="1"/>
  <c r="N2504" i="15" s="1"/>
  <c r="G2488" i="15"/>
  <c r="G2472" i="15"/>
  <c r="M2472" i="15" s="1"/>
  <c r="N2472" i="15" s="1"/>
  <c r="G2456" i="15"/>
  <c r="G2440" i="15"/>
  <c r="M2440" i="15" s="1"/>
  <c r="N2440" i="15" s="1"/>
  <c r="G2424" i="15"/>
  <c r="G2408" i="15"/>
  <c r="G2388" i="15"/>
  <c r="M2388" i="15" s="1"/>
  <c r="N2388" i="15" s="1"/>
  <c r="G2372" i="15"/>
  <c r="M2372" i="15" s="1"/>
  <c r="N2372" i="15" s="1"/>
  <c r="G2356" i="15"/>
  <c r="G2340" i="15"/>
  <c r="M2340" i="15" s="1"/>
  <c r="N2340" i="15" s="1"/>
  <c r="G2324" i="15"/>
  <c r="M2324" i="15" s="1"/>
  <c r="N2324" i="15" s="1"/>
  <c r="G2308" i="15"/>
  <c r="M2308" i="15" s="1"/>
  <c r="N2308" i="15" s="1"/>
  <c r="G2292" i="15"/>
  <c r="G2272" i="15"/>
  <c r="M2272" i="15" s="1"/>
  <c r="N2272" i="15" s="1"/>
  <c r="G2256" i="15"/>
  <c r="M2256" i="15" s="1"/>
  <c r="N2256" i="15" s="1"/>
  <c r="G2240" i="15"/>
  <c r="G2224" i="15"/>
  <c r="M2224" i="15" s="1"/>
  <c r="N2224" i="15" s="1"/>
  <c r="G2208" i="15"/>
  <c r="M2208" i="15" s="1"/>
  <c r="N2208" i="15" s="1"/>
  <c r="G2192" i="15"/>
  <c r="M2192" i="15" s="1"/>
  <c r="N2192" i="15" s="1"/>
  <c r="G2176" i="15"/>
  <c r="M2176" i="15" s="1"/>
  <c r="N2176" i="15" s="1"/>
  <c r="G2160" i="15"/>
  <c r="M2160" i="15" s="1"/>
  <c r="N2160" i="15" s="1"/>
  <c r="G2140" i="15"/>
  <c r="M2140" i="15" s="1"/>
  <c r="N2140" i="15" s="1"/>
  <c r="G2120" i="15"/>
  <c r="M2120" i="15" s="1"/>
  <c r="N2120" i="15" s="1"/>
  <c r="G2100" i="15"/>
  <c r="G2084" i="15"/>
  <c r="M2084" i="15" s="1"/>
  <c r="N2084" i="15" s="1"/>
  <c r="G2068" i="15"/>
  <c r="M2068" i="15" s="1"/>
  <c r="N2068" i="15" s="1"/>
  <c r="G2052" i="15"/>
  <c r="M2052" i="15" s="1"/>
  <c r="N2052" i="15" s="1"/>
  <c r="G2036" i="15"/>
  <c r="M2036" i="15" s="1"/>
  <c r="N2036" i="15" s="1"/>
  <c r="G2020" i="15"/>
  <c r="M2020" i="15" s="1"/>
  <c r="N2020" i="15" s="1"/>
  <c r="G2004" i="15"/>
  <c r="M2004" i="15" s="1"/>
  <c r="N2004" i="15" s="1"/>
  <c r="G1988" i="15"/>
  <c r="M1988" i="15" s="1"/>
  <c r="N1988" i="15" s="1"/>
  <c r="G1972" i="15"/>
  <c r="M1972" i="15" s="1"/>
  <c r="N1972" i="15" s="1"/>
  <c r="G1956" i="15"/>
  <c r="M1956" i="15" s="1"/>
  <c r="N1956" i="15" s="1"/>
  <c r="G1940" i="15"/>
  <c r="M1940" i="15" s="1"/>
  <c r="N1940" i="15" s="1"/>
  <c r="G1924" i="15"/>
  <c r="M1924" i="15" s="1"/>
  <c r="N1924" i="15" s="1"/>
  <c r="G1908" i="15"/>
  <c r="M1908" i="15" s="1"/>
  <c r="N1908" i="15" s="1"/>
  <c r="G1892" i="15"/>
  <c r="G1876" i="15"/>
  <c r="M1876" i="15" s="1"/>
  <c r="N1876" i="15" s="1"/>
  <c r="G1860" i="15"/>
  <c r="M1860" i="15" s="1"/>
  <c r="N1860" i="15" s="1"/>
  <c r="G1844" i="15"/>
  <c r="M1844" i="15" s="1"/>
  <c r="N1844" i="15" s="1"/>
  <c r="G1828" i="15"/>
  <c r="M1828" i="15" s="1"/>
  <c r="N1828" i="15" s="1"/>
  <c r="G1812" i="15"/>
  <c r="M1812" i="15" s="1"/>
  <c r="N1812" i="15" s="1"/>
  <c r="G1796" i="15"/>
  <c r="G1780" i="15"/>
  <c r="G1764" i="15"/>
  <c r="M1764" i="15" s="1"/>
  <c r="N1764" i="15" s="1"/>
  <c r="G1748" i="15"/>
  <c r="M1748" i="15" s="1"/>
  <c r="N1748" i="15" s="1"/>
  <c r="G1732" i="15"/>
  <c r="M1732" i="15" s="1"/>
  <c r="N1732" i="15" s="1"/>
  <c r="G1716" i="15"/>
  <c r="M1716" i="15" s="1"/>
  <c r="N1716" i="15" s="1"/>
  <c r="G1700" i="15"/>
  <c r="M1700" i="15" s="1"/>
  <c r="N1700" i="15" s="1"/>
  <c r="G1680" i="15"/>
  <c r="M1680" i="15" s="1"/>
  <c r="N1680" i="15" s="1"/>
  <c r="G1664" i="15"/>
  <c r="G1648" i="15"/>
  <c r="M1648" i="15" s="1"/>
  <c r="N1648" i="15" s="1"/>
  <c r="G1632" i="15"/>
  <c r="G1616" i="15"/>
  <c r="M1616" i="15" s="1"/>
  <c r="N1616" i="15" s="1"/>
  <c r="G1600" i="15"/>
  <c r="M1600" i="15" s="1"/>
  <c r="N1600" i="15" s="1"/>
  <c r="G1584" i="15"/>
  <c r="G1568" i="15"/>
  <c r="G1552" i="15"/>
  <c r="M1552" i="15" s="1"/>
  <c r="N1552" i="15" s="1"/>
  <c r="G1536" i="15"/>
  <c r="G1520" i="15"/>
  <c r="M1520" i="15" s="1"/>
  <c r="N1520" i="15" s="1"/>
  <c r="G1504" i="15"/>
  <c r="G1488" i="15"/>
  <c r="G1472" i="15"/>
  <c r="G1456" i="15"/>
  <c r="M1456" i="15" s="1"/>
  <c r="N1456" i="15" s="1"/>
  <c r="G1440" i="15"/>
  <c r="M1440" i="15" s="1"/>
  <c r="N1440" i="15" s="1"/>
  <c r="G1424" i="15"/>
  <c r="M1424" i="15" s="1"/>
  <c r="N1424" i="15" s="1"/>
  <c r="G1408" i="15"/>
  <c r="G1392" i="15"/>
  <c r="G1376" i="15"/>
  <c r="M1376" i="15" s="1"/>
  <c r="N1376" i="15" s="1"/>
  <c r="G1360" i="15"/>
  <c r="G1344" i="15"/>
  <c r="M1344" i="15" s="1"/>
  <c r="N1344" i="15" s="1"/>
  <c r="G1328" i="15"/>
  <c r="M1328" i="15" s="1"/>
  <c r="N1328" i="15" s="1"/>
  <c r="G1312" i="15"/>
  <c r="G1296" i="15"/>
  <c r="M1296" i="15" s="1"/>
  <c r="N1296" i="15" s="1"/>
  <c r="G1280" i="15"/>
  <c r="G1264" i="15"/>
  <c r="M1264" i="15" s="1"/>
  <c r="N1264" i="15" s="1"/>
  <c r="G1248" i="15"/>
  <c r="G1232" i="15"/>
  <c r="G1216" i="15"/>
  <c r="M1216" i="15" s="1"/>
  <c r="N1216" i="15" s="1"/>
  <c r="G1200" i="15"/>
  <c r="G1184" i="15"/>
  <c r="M1184" i="15" s="1"/>
  <c r="N1184" i="15" s="1"/>
  <c r="G1168" i="15"/>
  <c r="M1168" i="15" s="1"/>
  <c r="N1168" i="15" s="1"/>
  <c r="G1152" i="15"/>
  <c r="G1136" i="15"/>
  <c r="M1136" i="15" s="1"/>
  <c r="N1136" i="15" s="1"/>
  <c r="G1120" i="15"/>
  <c r="M1120" i="15" s="1"/>
  <c r="N1120" i="15" s="1"/>
  <c r="G1104" i="15"/>
  <c r="G1088" i="15"/>
  <c r="M1088" i="15" s="1"/>
  <c r="N1088" i="15" s="1"/>
  <c r="G1072" i="15"/>
  <c r="M1072" i="15" s="1"/>
  <c r="N1072" i="15" s="1"/>
  <c r="G1052" i="15"/>
  <c r="G1032" i="15"/>
  <c r="M1032" i="15" s="1"/>
  <c r="N1032" i="15" s="1"/>
  <c r="G1012" i="15"/>
  <c r="G992" i="15"/>
  <c r="M992" i="15" s="1"/>
  <c r="N992" i="15" s="1"/>
  <c r="G972" i="15"/>
  <c r="M972" i="15" s="1"/>
  <c r="N972" i="15" s="1"/>
  <c r="G956" i="15"/>
  <c r="G940" i="15"/>
  <c r="M940" i="15" s="1"/>
  <c r="N940" i="15" s="1"/>
  <c r="G924" i="15"/>
  <c r="M924" i="15" s="1"/>
  <c r="N924" i="15" s="1"/>
  <c r="G4999" i="15"/>
  <c r="M4999" i="15" s="1"/>
  <c r="N4999" i="15" s="1"/>
  <c r="G4983" i="15"/>
  <c r="M4983" i="15" s="1"/>
  <c r="N4983" i="15" s="1"/>
  <c r="G4967" i="15"/>
  <c r="M4967" i="15" s="1"/>
  <c r="N4967" i="15" s="1"/>
  <c r="G4951" i="15"/>
  <c r="G4935" i="15"/>
  <c r="M4935" i="15" s="1"/>
  <c r="N4935" i="15" s="1"/>
  <c r="G4919" i="15"/>
  <c r="M4919" i="15" s="1"/>
  <c r="N4919" i="15" s="1"/>
  <c r="G4903" i="15"/>
  <c r="M4903" i="15" s="1"/>
  <c r="N4903" i="15" s="1"/>
  <c r="G4887" i="15"/>
  <c r="M4887" i="15" s="1"/>
  <c r="N4887" i="15" s="1"/>
  <c r="G4871" i="15"/>
  <c r="M4871" i="15" s="1"/>
  <c r="N4871" i="15" s="1"/>
  <c r="G4855" i="15"/>
  <c r="M4855" i="15" s="1"/>
  <c r="N4855" i="15" s="1"/>
  <c r="G4839" i="15"/>
  <c r="M4839" i="15" s="1"/>
  <c r="N4839" i="15" s="1"/>
  <c r="G4823" i="15"/>
  <c r="M4823" i="15" s="1"/>
  <c r="N4823" i="15" s="1"/>
  <c r="G4807" i="15"/>
  <c r="M4807" i="15" s="1"/>
  <c r="N4807" i="15" s="1"/>
  <c r="G4791" i="15"/>
  <c r="G4775" i="15"/>
  <c r="M4775" i="15" s="1"/>
  <c r="N4775" i="15" s="1"/>
  <c r="G4759" i="15"/>
  <c r="G4743" i="15"/>
  <c r="M4743" i="15" s="1"/>
  <c r="N4743" i="15" s="1"/>
  <c r="G4727" i="15"/>
  <c r="M4727" i="15" s="1"/>
  <c r="N4727" i="15" s="1"/>
  <c r="G4711" i="15"/>
  <c r="G4695" i="15"/>
  <c r="M4695" i="15" s="1"/>
  <c r="N4695" i="15" s="1"/>
  <c r="G4679" i="15"/>
  <c r="M4679" i="15" s="1"/>
  <c r="N4679" i="15" s="1"/>
  <c r="G4663" i="15"/>
  <c r="M4663" i="15" s="1"/>
  <c r="N4663" i="15" s="1"/>
  <c r="G4647" i="15"/>
  <c r="M4647" i="15" s="1"/>
  <c r="N4647" i="15" s="1"/>
  <c r="G4631" i="15"/>
  <c r="M4631" i="15" s="1"/>
  <c r="N4631" i="15" s="1"/>
  <c r="G4615" i="15"/>
  <c r="M4615" i="15" s="1"/>
  <c r="N4615" i="15" s="1"/>
  <c r="G4599" i="15"/>
  <c r="M4599" i="15" s="1"/>
  <c r="N4599" i="15" s="1"/>
  <c r="G4583" i="15"/>
  <c r="M4583" i="15" s="1"/>
  <c r="N4583" i="15" s="1"/>
  <c r="G4567" i="15"/>
  <c r="M4567" i="15" s="1"/>
  <c r="N4567" i="15" s="1"/>
  <c r="G4551" i="15"/>
  <c r="G4535" i="15"/>
  <c r="M4535" i="15" s="1"/>
  <c r="N4535" i="15" s="1"/>
  <c r="G4519" i="15"/>
  <c r="M4519" i="15" s="1"/>
  <c r="N4519" i="15" s="1"/>
  <c r="G4503" i="15"/>
  <c r="M4503" i="15" s="1"/>
  <c r="N4503" i="15" s="1"/>
  <c r="G4487" i="15"/>
  <c r="M4487" i="15" s="1"/>
  <c r="N4487" i="15" s="1"/>
  <c r="G4471" i="15"/>
  <c r="M4471" i="15" s="1"/>
  <c r="N4471" i="15" s="1"/>
  <c r="G4455" i="15"/>
  <c r="M4455" i="15" s="1"/>
  <c r="N4455" i="15" s="1"/>
  <c r="G4439" i="15"/>
  <c r="G4423" i="15"/>
  <c r="G4407" i="15"/>
  <c r="G4391" i="15"/>
  <c r="M4391" i="15" s="1"/>
  <c r="N4391" i="15" s="1"/>
  <c r="G4375" i="15"/>
  <c r="M4375" i="15" s="1"/>
  <c r="N4375" i="15" s="1"/>
  <c r="G4359" i="15"/>
  <c r="M4359" i="15" s="1"/>
  <c r="N4359" i="15" s="1"/>
  <c r="G4343" i="15"/>
  <c r="M4343" i="15" s="1"/>
  <c r="N4343" i="15" s="1"/>
  <c r="G4327" i="15"/>
  <c r="M4327" i="15" s="1"/>
  <c r="N4327" i="15" s="1"/>
  <c r="G4311" i="15"/>
  <c r="G4295" i="15"/>
  <c r="M4295" i="15" s="1"/>
  <c r="N4295" i="15" s="1"/>
  <c r="G4279" i="15"/>
  <c r="M4279" i="15" s="1"/>
  <c r="N4279" i="15" s="1"/>
  <c r="G4263" i="15"/>
  <c r="M4263" i="15" s="1"/>
  <c r="N4263" i="15" s="1"/>
  <c r="G4247" i="15"/>
  <c r="M4247" i="15" s="1"/>
  <c r="N4247" i="15" s="1"/>
  <c r="G4231" i="15"/>
  <c r="M4231" i="15" s="1"/>
  <c r="N4231" i="15" s="1"/>
  <c r="G4215" i="15"/>
  <c r="M4215" i="15" s="1"/>
  <c r="N4215" i="15" s="1"/>
  <c r="G4199" i="15"/>
  <c r="G4183" i="15"/>
  <c r="M4183" i="15" s="1"/>
  <c r="N4183" i="15" s="1"/>
  <c r="G4167" i="15"/>
  <c r="M4167" i="15" s="1"/>
  <c r="N4167" i="15" s="1"/>
  <c r="G4151" i="15"/>
  <c r="M4151" i="15" s="1"/>
  <c r="N4151" i="15" s="1"/>
  <c r="G4135" i="15"/>
  <c r="M4135" i="15" s="1"/>
  <c r="N4135" i="15" s="1"/>
  <c r="G4119" i="15"/>
  <c r="G4103" i="15"/>
  <c r="M4103" i="15" s="1"/>
  <c r="N4103" i="15" s="1"/>
  <c r="G4087" i="15"/>
  <c r="M4087" i="15" s="1"/>
  <c r="N4087" i="15" s="1"/>
  <c r="G4071" i="15"/>
  <c r="M4071" i="15" s="1"/>
  <c r="N4071" i="15" s="1"/>
  <c r="G4055" i="15"/>
  <c r="M4055" i="15" s="1"/>
  <c r="N4055" i="15" s="1"/>
  <c r="G4039" i="15"/>
  <c r="M4039" i="15" s="1"/>
  <c r="N4039" i="15" s="1"/>
  <c r="G4023" i="15"/>
  <c r="G4007" i="15"/>
  <c r="G3991" i="15"/>
  <c r="M3991" i="15" s="1"/>
  <c r="N3991" i="15" s="1"/>
  <c r="G3975" i="15"/>
  <c r="M3975" i="15" s="1"/>
  <c r="N3975" i="15" s="1"/>
  <c r="G3959" i="15"/>
  <c r="M3959" i="15" s="1"/>
  <c r="N3959" i="15" s="1"/>
  <c r="G3943" i="15"/>
  <c r="G3927" i="15"/>
  <c r="M3927" i="15" s="1"/>
  <c r="N3927" i="15" s="1"/>
  <c r="G3911" i="15"/>
  <c r="M3911" i="15" s="1"/>
  <c r="N3911" i="15" s="1"/>
  <c r="G3895" i="15"/>
  <c r="M3895" i="15" s="1"/>
  <c r="N3895" i="15" s="1"/>
  <c r="G3879" i="15"/>
  <c r="M3879" i="15" s="1"/>
  <c r="N3879" i="15" s="1"/>
  <c r="G3863" i="15"/>
  <c r="G3847" i="15"/>
  <c r="M3847" i="15" s="1"/>
  <c r="N3847" i="15" s="1"/>
  <c r="G3831" i="15"/>
  <c r="M3831" i="15" s="1"/>
  <c r="N3831" i="15" s="1"/>
  <c r="G3815" i="15"/>
  <c r="G3799" i="15"/>
  <c r="M3799" i="15" s="1"/>
  <c r="N3799" i="15" s="1"/>
  <c r="G3783" i="15"/>
  <c r="M3783" i="15" s="1"/>
  <c r="N3783" i="15" s="1"/>
  <c r="G3767" i="15"/>
  <c r="G3751" i="15"/>
  <c r="M3751" i="15" s="1"/>
  <c r="N3751" i="15" s="1"/>
  <c r="G3735" i="15"/>
  <c r="M3735" i="15" s="1"/>
  <c r="N3735" i="15" s="1"/>
  <c r="G3719" i="15"/>
  <c r="M3719" i="15" s="1"/>
  <c r="N3719" i="15" s="1"/>
  <c r="G3703" i="15"/>
  <c r="M3703" i="15" s="1"/>
  <c r="N3703" i="15" s="1"/>
  <c r="G3687" i="15"/>
  <c r="M3687" i="15" s="1"/>
  <c r="N3687" i="15" s="1"/>
  <c r="G3671" i="15"/>
  <c r="G3655" i="15"/>
  <c r="G3639" i="15"/>
  <c r="M3639" i="15" s="1"/>
  <c r="N3639" i="15" s="1"/>
  <c r="G3623" i="15"/>
  <c r="M3623" i="15" s="1"/>
  <c r="N3623" i="15" s="1"/>
  <c r="G3607" i="15"/>
  <c r="M3607" i="15" s="1"/>
  <c r="N3607" i="15" s="1"/>
  <c r="G3591" i="15"/>
  <c r="M3591" i="15" s="1"/>
  <c r="N3591" i="15" s="1"/>
  <c r="G3575" i="15"/>
  <c r="M3575" i="15" s="1"/>
  <c r="N3575" i="15" s="1"/>
  <c r="G3559" i="15"/>
  <c r="M3559" i="15" s="1"/>
  <c r="N3559" i="15" s="1"/>
  <c r="G3543" i="15"/>
  <c r="M3543" i="15" s="1"/>
  <c r="N3543" i="15" s="1"/>
  <c r="G3527" i="15"/>
  <c r="G3511" i="15"/>
  <c r="G3495" i="15"/>
  <c r="M3495" i="15" s="1"/>
  <c r="N3495" i="15" s="1"/>
  <c r="G3479" i="15"/>
  <c r="M3479" i="15" s="1"/>
  <c r="N3479" i="15" s="1"/>
  <c r="G3463" i="15"/>
  <c r="M3463" i="15" s="1"/>
  <c r="N3463" i="15" s="1"/>
  <c r="G3447" i="15"/>
  <c r="M3447" i="15" s="1"/>
  <c r="N3447" i="15" s="1"/>
  <c r="G3431" i="15"/>
  <c r="G3415" i="15"/>
  <c r="G3399" i="15"/>
  <c r="M3399" i="15" s="1"/>
  <c r="N3399" i="15" s="1"/>
  <c r="G3383" i="15"/>
  <c r="G3367" i="15"/>
  <c r="M3367" i="15" s="1"/>
  <c r="N3367" i="15" s="1"/>
  <c r="G3351" i="15"/>
  <c r="G3335" i="15"/>
  <c r="M3335" i="15" s="1"/>
  <c r="N3335" i="15" s="1"/>
  <c r="G3319" i="15"/>
  <c r="M3319" i="15" s="1"/>
  <c r="N3319" i="15" s="1"/>
  <c r="G3303" i="15"/>
  <c r="M3303" i="15" s="1"/>
  <c r="N3303" i="15" s="1"/>
  <c r="G3287" i="15"/>
  <c r="G3271" i="15"/>
  <c r="G3255" i="15"/>
  <c r="G3239" i="15"/>
  <c r="M3239" i="15" s="1"/>
  <c r="N3239" i="15" s="1"/>
  <c r="G3223" i="15"/>
  <c r="M3223" i="15" s="1"/>
  <c r="N3223" i="15" s="1"/>
  <c r="G3207" i="15"/>
  <c r="M3207" i="15" s="1"/>
  <c r="N3207" i="15" s="1"/>
  <c r="G3191" i="15"/>
  <c r="M3191" i="15" s="1"/>
  <c r="N3191" i="15" s="1"/>
  <c r="G3175" i="15"/>
  <c r="G3159" i="15"/>
  <c r="M3159" i="15" s="1"/>
  <c r="N3159" i="15" s="1"/>
  <c r="G3143" i="15"/>
  <c r="M3143" i="15" s="1"/>
  <c r="N3143" i="15" s="1"/>
  <c r="G3127" i="15"/>
  <c r="M3127" i="15" s="1"/>
  <c r="N3127" i="15" s="1"/>
  <c r="G3111" i="15"/>
  <c r="M3111" i="15" s="1"/>
  <c r="N3111" i="15" s="1"/>
  <c r="G3095" i="15"/>
  <c r="G3079" i="15"/>
  <c r="M3079" i="15" s="1"/>
  <c r="N3079" i="15" s="1"/>
  <c r="G3063" i="15"/>
  <c r="M3063" i="15" s="1"/>
  <c r="N3063" i="15" s="1"/>
  <c r="G3047" i="15"/>
  <c r="G3031" i="15"/>
  <c r="G3015" i="15"/>
  <c r="G2999" i="15"/>
  <c r="M2999" i="15" s="1"/>
  <c r="N2999" i="15" s="1"/>
  <c r="G2983" i="15"/>
  <c r="M2983" i="15" s="1"/>
  <c r="N2983" i="15" s="1"/>
  <c r="G2967" i="15"/>
  <c r="M2967" i="15" s="1"/>
  <c r="N2967" i="15" s="1"/>
  <c r="G2951" i="15"/>
  <c r="M2951" i="15" s="1"/>
  <c r="N2951" i="15" s="1"/>
  <c r="G2935" i="15"/>
  <c r="M2935" i="15" s="1"/>
  <c r="N2935" i="15" s="1"/>
  <c r="G2919" i="15"/>
  <c r="G2903" i="15"/>
  <c r="M2903" i="15" s="1"/>
  <c r="N2903" i="15" s="1"/>
  <c r="G2887" i="15"/>
  <c r="G2867" i="15"/>
  <c r="M2867" i="15" s="1"/>
  <c r="N2867" i="15" s="1"/>
  <c r="G2843" i="15"/>
  <c r="M2843" i="15" s="1"/>
  <c r="N2843" i="15" s="1"/>
  <c r="G2827" i="15"/>
  <c r="M2827" i="15" s="1"/>
  <c r="N2827" i="15" s="1"/>
  <c r="G2811" i="15"/>
  <c r="M2811" i="15" s="1"/>
  <c r="N2811" i="15" s="1"/>
  <c r="G2795" i="15"/>
  <c r="M2795" i="15" s="1"/>
  <c r="N2795" i="15" s="1"/>
  <c r="G2779" i="15"/>
  <c r="M2779" i="15" s="1"/>
  <c r="N2779" i="15" s="1"/>
  <c r="G2763" i="15"/>
  <c r="M2763" i="15" s="1"/>
  <c r="N2763" i="15" s="1"/>
  <c r="G2747" i="15"/>
  <c r="M2747" i="15" s="1"/>
  <c r="N2747" i="15" s="1"/>
  <c r="G2731" i="15"/>
  <c r="M2731" i="15" s="1"/>
  <c r="N2731" i="15" s="1"/>
  <c r="G2715" i="15"/>
  <c r="M2715" i="15" s="1"/>
  <c r="N2715" i="15" s="1"/>
  <c r="G2699" i="15"/>
  <c r="M2699" i="15" s="1"/>
  <c r="N2699" i="15" s="1"/>
  <c r="G2683" i="15"/>
  <c r="M2683" i="15" s="1"/>
  <c r="N2683" i="15" s="1"/>
  <c r="G2667" i="15"/>
  <c r="M2667" i="15" s="1"/>
  <c r="N2667" i="15" s="1"/>
  <c r="G2651" i="15"/>
  <c r="G2635" i="15"/>
  <c r="G2619" i="15"/>
  <c r="G2603" i="15"/>
  <c r="G2587" i="15"/>
  <c r="M2587" i="15" s="1"/>
  <c r="N2587" i="15" s="1"/>
  <c r="G2571" i="15"/>
  <c r="M2571" i="15" s="1"/>
  <c r="N2571" i="15" s="1"/>
  <c r="G2555" i="15"/>
  <c r="M2555" i="15" s="1"/>
  <c r="N2555" i="15" s="1"/>
  <c r="G2539" i="15"/>
  <c r="M2539" i="15" s="1"/>
  <c r="N2539" i="15" s="1"/>
  <c r="G2523" i="15"/>
  <c r="G2507" i="15"/>
  <c r="M2507" i="15" s="1"/>
  <c r="N2507" i="15" s="1"/>
  <c r="G2491" i="15"/>
  <c r="G2475" i="15"/>
  <c r="G2459" i="15"/>
  <c r="M2459" i="15" s="1"/>
  <c r="N2459" i="15" s="1"/>
  <c r="G2443" i="15"/>
  <c r="M2443" i="15" s="1"/>
  <c r="N2443" i="15" s="1"/>
  <c r="G2427" i="15"/>
  <c r="M2427" i="15" s="1"/>
  <c r="N2427" i="15" s="1"/>
  <c r="G2411" i="15"/>
  <c r="M2411" i="15" s="1"/>
  <c r="N2411" i="15" s="1"/>
  <c r="G2395" i="15"/>
  <c r="M2395" i="15" s="1"/>
  <c r="N2395" i="15" s="1"/>
  <c r="G2379" i="15"/>
  <c r="M2379" i="15" s="1"/>
  <c r="N2379" i="15" s="1"/>
  <c r="G2363" i="15"/>
  <c r="M2363" i="15" s="1"/>
  <c r="N2363" i="15" s="1"/>
  <c r="G2347" i="15"/>
  <c r="G2331" i="15"/>
  <c r="M2331" i="15" s="1"/>
  <c r="N2331" i="15" s="1"/>
  <c r="G2311" i="15"/>
  <c r="G2295" i="15"/>
  <c r="M2295" i="15" s="1"/>
  <c r="N2295" i="15" s="1"/>
  <c r="G2279" i="15"/>
  <c r="M2279" i="15" s="1"/>
  <c r="N2279" i="15" s="1"/>
  <c r="G2259" i="15"/>
  <c r="G2243" i="15"/>
  <c r="G2227" i="15"/>
  <c r="M2227" i="15" s="1"/>
  <c r="N2227" i="15" s="1"/>
  <c r="G2211" i="15"/>
  <c r="G2195" i="15"/>
  <c r="M2195" i="15" s="1"/>
  <c r="N2195" i="15" s="1"/>
  <c r="G2179" i="15"/>
  <c r="M2179" i="15" s="1"/>
  <c r="N2179" i="15" s="1"/>
  <c r="G2163" i="15"/>
  <c r="M2163" i="15" s="1"/>
  <c r="N2163" i="15" s="1"/>
  <c r="G2143" i="15"/>
  <c r="M2143" i="15" s="1"/>
  <c r="N2143" i="15" s="1"/>
  <c r="G2127" i="15"/>
  <c r="G2111" i="15"/>
  <c r="M2111" i="15" s="1"/>
  <c r="N2111" i="15" s="1"/>
  <c r="G2095" i="15"/>
  <c r="G2079" i="15"/>
  <c r="M2079" i="15" s="1"/>
  <c r="N2079" i="15" s="1"/>
  <c r="G2063" i="15"/>
  <c r="M2063" i="15" s="1"/>
  <c r="N2063" i="15" s="1"/>
  <c r="G2047" i="15"/>
  <c r="G2031" i="15"/>
  <c r="M2031" i="15" s="1"/>
  <c r="N2031" i="15" s="1"/>
  <c r="G2015" i="15"/>
  <c r="M2015" i="15" s="1"/>
  <c r="N2015" i="15" s="1"/>
  <c r="G1999" i="15"/>
  <c r="M1999" i="15" s="1"/>
  <c r="N1999" i="15" s="1"/>
  <c r="G1983" i="15"/>
  <c r="G1967" i="15"/>
  <c r="G1951" i="15"/>
  <c r="G1931" i="15"/>
  <c r="M1931" i="15" s="1"/>
  <c r="N1931" i="15" s="1"/>
  <c r="G1915" i="15"/>
  <c r="G1899" i="15"/>
  <c r="M1899" i="15" s="1"/>
  <c r="N1899" i="15" s="1"/>
  <c r="G1883" i="15"/>
  <c r="M1883" i="15" s="1"/>
  <c r="N1883" i="15" s="1"/>
  <c r="G1867" i="15"/>
  <c r="M1867" i="15" s="1"/>
  <c r="N1867" i="15" s="1"/>
  <c r="G1850" i="15"/>
  <c r="G1834" i="15"/>
  <c r="G1818" i="15"/>
  <c r="G1802" i="15"/>
  <c r="G1786" i="15"/>
  <c r="M1786" i="15" s="1"/>
  <c r="N1786" i="15" s="1"/>
  <c r="G1770" i="15"/>
  <c r="M1770" i="15" s="1"/>
  <c r="N1770" i="15" s="1"/>
  <c r="G1754" i="15"/>
  <c r="M1754" i="15" s="1"/>
  <c r="N1754" i="15" s="1"/>
  <c r="G1738" i="15"/>
  <c r="G1722" i="15"/>
  <c r="G1706" i="15"/>
  <c r="M1706" i="15" s="1"/>
  <c r="N1706" i="15" s="1"/>
  <c r="G1690" i="15"/>
  <c r="G1670" i="15"/>
  <c r="M1670" i="15" s="1"/>
  <c r="N1670" i="15" s="1"/>
  <c r="G1654" i="15"/>
  <c r="M1654" i="15" s="1"/>
  <c r="N1654" i="15" s="1"/>
  <c r="G1638" i="15"/>
  <c r="M1638" i="15" s="1"/>
  <c r="N1638" i="15" s="1"/>
  <c r="G1622" i="15"/>
  <c r="M1622" i="15" s="1"/>
  <c r="N1622" i="15" s="1"/>
  <c r="G1606" i="15"/>
  <c r="G1590" i="15"/>
  <c r="G1574" i="15"/>
  <c r="G1558" i="15"/>
  <c r="M1558" i="15" s="1"/>
  <c r="N1558" i="15" s="1"/>
  <c r="G1542" i="15"/>
  <c r="M1542" i="15" s="1"/>
  <c r="N1542" i="15" s="1"/>
  <c r="G1526" i="15"/>
  <c r="G1510" i="15"/>
  <c r="M1510" i="15" s="1"/>
  <c r="N1510" i="15" s="1"/>
  <c r="G1494" i="15"/>
  <c r="M1494" i="15" s="1"/>
  <c r="N1494" i="15" s="1"/>
  <c r="G1478" i="15"/>
  <c r="G1462" i="15"/>
  <c r="M1462" i="15" s="1"/>
  <c r="N1462" i="15" s="1"/>
  <c r="G1446" i="15"/>
  <c r="G1430" i="15"/>
  <c r="M1430" i="15" s="1"/>
  <c r="N1430" i="15" s="1"/>
  <c r="G1414" i="15"/>
  <c r="M1414" i="15" s="1"/>
  <c r="N1414" i="15" s="1"/>
  <c r="G1398" i="15"/>
  <c r="M1398" i="15" s="1"/>
  <c r="N1398" i="15" s="1"/>
  <c r="G1382" i="15"/>
  <c r="M1382" i="15" s="1"/>
  <c r="N1382" i="15" s="1"/>
  <c r="G1366" i="15"/>
  <c r="M1366" i="15" s="1"/>
  <c r="N1366" i="15" s="1"/>
  <c r="G1350" i="15"/>
  <c r="M1350" i="15" s="1"/>
  <c r="N1350" i="15" s="1"/>
  <c r="G1334" i="15"/>
  <c r="M1334" i="15" s="1"/>
  <c r="N1334" i="15" s="1"/>
  <c r="G1318" i="15"/>
  <c r="M1318" i="15" s="1"/>
  <c r="N1318" i="15" s="1"/>
  <c r="G1302" i="15"/>
  <c r="M1302" i="15" s="1"/>
  <c r="N1302" i="15" s="1"/>
  <c r="G1286" i="15"/>
  <c r="M1286" i="15" s="1"/>
  <c r="N1286" i="15" s="1"/>
  <c r="G1262" i="15"/>
  <c r="G1246" i="15"/>
  <c r="M1246" i="15" s="1"/>
  <c r="N1246" i="15" s="1"/>
  <c r="G1230" i="15"/>
  <c r="M1230" i="15" s="1"/>
  <c r="N1230" i="15" s="1"/>
  <c r="G1214" i="15"/>
  <c r="M1214" i="15" s="1"/>
  <c r="N1214" i="15" s="1"/>
  <c r="G1198" i="15"/>
  <c r="M1198" i="15" s="1"/>
  <c r="N1198" i="15" s="1"/>
  <c r="G1182" i="15"/>
  <c r="G1166" i="15"/>
  <c r="G1150" i="15"/>
  <c r="G1134" i="15"/>
  <c r="G1118" i="15"/>
  <c r="G1102" i="15"/>
  <c r="M1102" i="15" s="1"/>
  <c r="N1102" i="15" s="1"/>
  <c r="G1086" i="15"/>
  <c r="M1086" i="15" s="1"/>
  <c r="N1086" i="15" s="1"/>
  <c r="G1070" i="15"/>
  <c r="G1054" i="15"/>
  <c r="G1038" i="15"/>
  <c r="M1038" i="15" s="1"/>
  <c r="N1038" i="15" s="1"/>
  <c r="G1022" i="15"/>
  <c r="G1006" i="15"/>
  <c r="M1006" i="15" s="1"/>
  <c r="N1006" i="15" s="1"/>
  <c r="G990" i="15"/>
  <c r="G974" i="15"/>
  <c r="M974" i="15" s="1"/>
  <c r="N974" i="15" s="1"/>
  <c r="G958" i="15"/>
  <c r="M958" i="15" s="1"/>
  <c r="N958" i="15" s="1"/>
  <c r="G942" i="15"/>
  <c r="G926" i="15"/>
  <c r="M926" i="15" s="1"/>
  <c r="N926" i="15" s="1"/>
  <c r="G910" i="15"/>
  <c r="G894" i="15"/>
  <c r="M894" i="15" s="1"/>
  <c r="N894" i="15" s="1"/>
  <c r="G878" i="15"/>
  <c r="M878" i="15" s="1"/>
  <c r="N878" i="15" s="1"/>
  <c r="G862" i="15"/>
  <c r="M862" i="15" s="1"/>
  <c r="N862" i="15" s="1"/>
  <c r="G846" i="15"/>
  <c r="M846" i="15" s="1"/>
  <c r="N846" i="15" s="1"/>
  <c r="G830" i="15"/>
  <c r="M830" i="15" s="1"/>
  <c r="N830" i="15" s="1"/>
  <c r="G814" i="15"/>
  <c r="M814" i="15" s="1"/>
  <c r="N814" i="15" s="1"/>
  <c r="G798" i="15"/>
  <c r="M798" i="15" s="1"/>
  <c r="N798" i="15" s="1"/>
  <c r="G782" i="15"/>
  <c r="M782" i="15" s="1"/>
  <c r="N782" i="15" s="1"/>
  <c r="G766" i="15"/>
  <c r="G750" i="15"/>
  <c r="G734" i="15"/>
  <c r="M734" i="15" s="1"/>
  <c r="N734" i="15" s="1"/>
  <c r="G718" i="15"/>
  <c r="M718" i="15" s="1"/>
  <c r="N718" i="15" s="1"/>
  <c r="G702" i="15"/>
  <c r="M702" i="15" s="1"/>
  <c r="N702" i="15" s="1"/>
  <c r="G686" i="15"/>
  <c r="M686" i="15" s="1"/>
  <c r="N686" i="15" s="1"/>
  <c r="G670" i="15"/>
  <c r="M670" i="15" s="1"/>
  <c r="N670" i="15" s="1"/>
  <c r="G654" i="15"/>
  <c r="G638" i="15"/>
  <c r="M638" i="15" s="1"/>
  <c r="N638" i="15" s="1"/>
  <c r="G622" i="15"/>
  <c r="M622" i="15" s="1"/>
  <c r="N622" i="15" s="1"/>
  <c r="G606" i="15"/>
  <c r="M606" i="15" s="1"/>
  <c r="N606" i="15" s="1"/>
  <c r="G590" i="15"/>
  <c r="M590" i="15" s="1"/>
  <c r="N590" i="15" s="1"/>
  <c r="G574" i="15"/>
  <c r="M574" i="15" s="1"/>
  <c r="N574" i="15" s="1"/>
  <c r="G558" i="15"/>
  <c r="M558" i="15" s="1"/>
  <c r="N558" i="15" s="1"/>
  <c r="G542" i="15"/>
  <c r="M542" i="15" s="1"/>
  <c r="N542" i="15" s="1"/>
  <c r="G526" i="15"/>
  <c r="M526" i="15" s="1"/>
  <c r="N526" i="15" s="1"/>
  <c r="G510" i="15"/>
  <c r="M510" i="15" s="1"/>
  <c r="N510" i="15" s="1"/>
  <c r="G494" i="15"/>
  <c r="G474" i="15"/>
  <c r="M474" i="15" s="1"/>
  <c r="N474" i="15" s="1"/>
  <c r="G458" i="15"/>
  <c r="M458" i="15" s="1"/>
  <c r="N458" i="15" s="1"/>
  <c r="G442" i="15"/>
  <c r="G426" i="15"/>
  <c r="M426" i="15" s="1"/>
  <c r="N426" i="15" s="1"/>
  <c r="G410" i="15"/>
  <c r="M410" i="15" s="1"/>
  <c r="N410" i="15" s="1"/>
  <c r="G394" i="15"/>
  <c r="M394" i="15" s="1"/>
  <c r="N394" i="15" s="1"/>
  <c r="G378" i="15"/>
  <c r="M378" i="15" s="1"/>
  <c r="N378" i="15" s="1"/>
  <c r="G362" i="15"/>
  <c r="M362" i="15" s="1"/>
  <c r="N362" i="15" s="1"/>
  <c r="G346" i="15"/>
  <c r="M346" i="15" s="1"/>
  <c r="N346" i="15" s="1"/>
  <c r="G330" i="15"/>
  <c r="M330" i="15" s="1"/>
  <c r="N330" i="15" s="1"/>
  <c r="G314" i="15"/>
  <c r="G298" i="15"/>
  <c r="G282" i="15"/>
  <c r="G266" i="15"/>
  <c r="G250" i="15"/>
  <c r="M250" i="15" s="1"/>
  <c r="N250" i="15" s="1"/>
  <c r="G234" i="15"/>
  <c r="G218" i="15"/>
  <c r="M218" i="15" s="1"/>
  <c r="N218" i="15" s="1"/>
  <c r="G202" i="15"/>
  <c r="M202" i="15" s="1"/>
  <c r="N202" i="15" s="1"/>
  <c r="G186" i="15"/>
  <c r="M186" i="15" s="1"/>
  <c r="N186" i="15" s="1"/>
  <c r="G170" i="15"/>
  <c r="G154" i="15"/>
  <c r="G138" i="15"/>
  <c r="M138" i="15" s="1"/>
  <c r="N138" i="15" s="1"/>
  <c r="G118" i="15"/>
  <c r="M118" i="15" s="1"/>
  <c r="N118" i="15" s="1"/>
  <c r="G98" i="15"/>
  <c r="M98" i="15" s="1"/>
  <c r="N98" i="15" s="1"/>
  <c r="G82" i="15"/>
  <c r="M82" i="15" s="1"/>
  <c r="N82" i="15" s="1"/>
  <c r="G66" i="15"/>
  <c r="M66" i="15" s="1"/>
  <c r="N66" i="15" s="1"/>
  <c r="G50" i="15"/>
  <c r="G34" i="15"/>
  <c r="M34" i="15" s="1"/>
  <c r="N34" i="15" s="1"/>
  <c r="G18" i="15"/>
  <c r="G1859" i="15"/>
  <c r="M1859" i="15" s="1"/>
  <c r="N1859" i="15" s="1"/>
  <c r="G1827" i="15"/>
  <c r="M1827" i="15" s="1"/>
  <c r="N1827" i="15" s="1"/>
  <c r="G1811" i="15"/>
  <c r="M1811" i="15" s="1"/>
  <c r="N1811" i="15" s="1"/>
  <c r="G1795" i="15"/>
  <c r="M1795" i="15" s="1"/>
  <c r="N1795" i="15" s="1"/>
  <c r="G1763" i="15"/>
  <c r="M1763" i="15" s="1"/>
  <c r="N1763" i="15" s="1"/>
  <c r="G1747" i="15"/>
  <c r="G1727" i="15"/>
  <c r="G1691" i="15"/>
  <c r="M1691" i="15" s="1"/>
  <c r="N1691" i="15" s="1"/>
  <c r="G1675" i="15"/>
  <c r="M1675" i="15" s="1"/>
  <c r="N1675" i="15" s="1"/>
  <c r="G1659" i="15"/>
  <c r="M1659" i="15" s="1"/>
  <c r="N1659" i="15" s="1"/>
  <c r="G1627" i="15"/>
  <c r="G1611" i="15"/>
  <c r="M1611" i="15" s="1"/>
  <c r="N1611" i="15" s="1"/>
  <c r="G1595" i="15"/>
  <c r="M1595" i="15" s="1"/>
  <c r="N1595" i="15" s="1"/>
  <c r="G1563" i="15"/>
  <c r="M1563" i="15" s="1"/>
  <c r="N1563" i="15" s="1"/>
  <c r="G1547" i="15"/>
  <c r="M1547" i="15" s="1"/>
  <c r="N1547" i="15" s="1"/>
  <c r="G1511" i="15"/>
  <c r="G1495" i="15"/>
  <c r="M1495" i="15" s="1"/>
  <c r="N1495" i="15" s="1"/>
  <c r="G1479" i="15"/>
  <c r="M1479" i="15" s="1"/>
  <c r="N1479" i="15" s="1"/>
  <c r="G1447" i="15"/>
  <c r="G1431" i="15"/>
  <c r="M1431" i="15" s="1"/>
  <c r="N1431" i="15" s="1"/>
  <c r="G1411" i="15"/>
  <c r="M1411" i="15" s="1"/>
  <c r="N1411" i="15" s="1"/>
  <c r="G1395" i="15"/>
  <c r="G1359" i="15"/>
  <c r="G1339" i="15"/>
  <c r="M1339" i="15" s="1"/>
  <c r="N1339" i="15" s="1"/>
  <c r="G1319" i="15"/>
  <c r="M1319" i="15" s="1"/>
  <c r="N1319" i="15" s="1"/>
  <c r="G1287" i="15"/>
  <c r="M1287" i="15" s="1"/>
  <c r="N1287" i="15" s="1"/>
  <c r="G1271" i="15"/>
  <c r="M1271" i="15" s="1"/>
  <c r="N1271" i="15" s="1"/>
  <c r="G1255" i="15"/>
  <c r="G1223" i="15"/>
  <c r="M1223" i="15" s="1"/>
  <c r="N1223" i="15" s="1"/>
  <c r="G1207" i="15"/>
  <c r="M1207" i="15" s="1"/>
  <c r="N1207" i="15" s="1"/>
  <c r="G1191" i="15"/>
  <c r="M1191" i="15" s="1"/>
  <c r="N1191" i="15" s="1"/>
  <c r="G1175" i="15"/>
  <c r="G1159" i="15"/>
  <c r="G1143" i="15"/>
  <c r="M1143" i="15" s="1"/>
  <c r="N1143" i="15" s="1"/>
  <c r="G1127" i="15"/>
  <c r="M1127" i="15" s="1"/>
  <c r="N1127" i="15" s="1"/>
  <c r="G1091" i="15"/>
  <c r="M1091" i="15" s="1"/>
  <c r="N1091" i="15" s="1"/>
  <c r="G1075" i="15"/>
  <c r="M1075" i="15" s="1"/>
  <c r="N1075" i="15" s="1"/>
  <c r="G1059" i="15"/>
  <c r="M1059" i="15" s="1"/>
  <c r="N1059" i="15" s="1"/>
  <c r="G1027" i="15"/>
  <c r="G1011" i="15"/>
  <c r="M1011" i="15" s="1"/>
  <c r="N1011" i="15" s="1"/>
  <c r="G995" i="15"/>
  <c r="G979" i="15"/>
  <c r="M979" i="15" s="1"/>
  <c r="N979" i="15" s="1"/>
  <c r="G963" i="15"/>
  <c r="M963" i="15" s="1"/>
  <c r="N963" i="15" s="1"/>
  <c r="G947" i="15"/>
  <c r="M947" i="15" s="1"/>
  <c r="N947" i="15" s="1"/>
  <c r="G931" i="15"/>
  <c r="M931" i="15" s="1"/>
  <c r="N931" i="15" s="1"/>
  <c r="G915" i="15"/>
  <c r="G899" i="15"/>
  <c r="M899" i="15" s="1"/>
  <c r="N899" i="15" s="1"/>
  <c r="G883" i="15"/>
  <c r="M883" i="15" s="1"/>
  <c r="N883" i="15" s="1"/>
  <c r="G867" i="15"/>
  <c r="G835" i="15"/>
  <c r="M835" i="15" s="1"/>
  <c r="N835" i="15" s="1"/>
  <c r="G819" i="15"/>
  <c r="G803" i="15"/>
  <c r="M803" i="15" s="1"/>
  <c r="N803" i="15" s="1"/>
  <c r="G771" i="15"/>
  <c r="M771" i="15" s="1"/>
  <c r="N771" i="15" s="1"/>
  <c r="G755" i="15"/>
  <c r="G739" i="15"/>
  <c r="G707" i="15"/>
  <c r="G691" i="15"/>
  <c r="G675" i="15"/>
  <c r="M675" i="15" s="1"/>
  <c r="N675" i="15" s="1"/>
  <c r="G643" i="15"/>
  <c r="M643" i="15" s="1"/>
  <c r="N643" i="15" s="1"/>
  <c r="G627" i="15"/>
  <c r="M627" i="15" s="1"/>
  <c r="N627" i="15" s="1"/>
  <c r="G611" i="15"/>
  <c r="M611" i="15" s="1"/>
  <c r="N611" i="15" s="1"/>
  <c r="G579" i="15"/>
  <c r="G563" i="15"/>
  <c r="M563" i="15" s="1"/>
  <c r="N563" i="15" s="1"/>
  <c r="G547" i="15"/>
  <c r="G515" i="15"/>
  <c r="G499" i="15"/>
  <c r="M499" i="15" s="1"/>
  <c r="N499" i="15" s="1"/>
  <c r="G483" i="15"/>
  <c r="M483" i="15" s="1"/>
  <c r="N483" i="15" s="1"/>
  <c r="G451" i="15"/>
  <c r="G435" i="15"/>
  <c r="M435" i="15" s="1"/>
  <c r="N435" i="15" s="1"/>
  <c r="G419" i="15"/>
  <c r="G403" i="15"/>
  <c r="G367" i="15"/>
  <c r="M367" i="15" s="1"/>
  <c r="N367" i="15" s="1"/>
  <c r="G351" i="15"/>
  <c r="G335" i="15"/>
  <c r="M335" i="15" s="1"/>
  <c r="N335" i="15" s="1"/>
  <c r="G303" i="15"/>
  <c r="G287" i="15"/>
  <c r="M287" i="15" s="1"/>
  <c r="N287" i="15" s="1"/>
  <c r="G271" i="15"/>
  <c r="M271" i="15" s="1"/>
  <c r="N271" i="15" s="1"/>
  <c r="G239" i="15"/>
  <c r="M239" i="15" s="1"/>
  <c r="N239" i="15" s="1"/>
  <c r="G223" i="15"/>
  <c r="M223" i="15" s="1"/>
  <c r="N223" i="15" s="1"/>
  <c r="G207" i="15"/>
  <c r="G191" i="15"/>
  <c r="G175" i="15"/>
  <c r="M175" i="15" s="1"/>
  <c r="N175" i="15" s="1"/>
  <c r="G159" i="15"/>
  <c r="M159" i="15" s="1"/>
  <c r="N159" i="15" s="1"/>
  <c r="G143" i="15"/>
  <c r="M143" i="15" s="1"/>
  <c r="N143" i="15" s="1"/>
  <c r="G127" i="15"/>
  <c r="M127" i="15" s="1"/>
  <c r="N127" i="15" s="1"/>
  <c r="G95" i="15"/>
  <c r="M95" i="15" s="1"/>
  <c r="N95" i="15" s="1"/>
  <c r="G79" i="15"/>
  <c r="G63" i="15"/>
  <c r="M63" i="15" s="1"/>
  <c r="N63" i="15" s="1"/>
  <c r="G43" i="15"/>
  <c r="G11" i="15"/>
  <c r="G4985" i="15"/>
  <c r="M4985" i="15" s="1"/>
  <c r="N4985" i="15" s="1"/>
  <c r="G4969" i="15"/>
  <c r="M4969" i="15" s="1"/>
  <c r="N4969" i="15" s="1"/>
  <c r="G4953" i="15"/>
  <c r="M4953" i="15" s="1"/>
  <c r="N4953" i="15" s="1"/>
  <c r="G4921" i="15"/>
  <c r="G4905" i="15"/>
  <c r="G4889" i="15"/>
  <c r="M4889" i="15" s="1"/>
  <c r="N4889" i="15" s="1"/>
  <c r="G4873" i="15"/>
  <c r="G4857" i="15"/>
  <c r="M4857" i="15" s="1"/>
  <c r="N4857" i="15" s="1"/>
  <c r="G4841" i="15"/>
  <c r="M4841" i="15" s="1"/>
  <c r="N4841" i="15" s="1"/>
  <c r="G4825" i="15"/>
  <c r="M4825" i="15" s="1"/>
  <c r="N4825" i="15" s="1"/>
  <c r="G4793" i="15"/>
  <c r="M4793" i="15" s="1"/>
  <c r="N4793" i="15" s="1"/>
  <c r="G4777" i="15"/>
  <c r="G4761" i="15"/>
  <c r="G4729" i="15"/>
  <c r="M4729" i="15" s="1"/>
  <c r="N4729" i="15" s="1"/>
  <c r="G4713" i="15"/>
  <c r="G4697" i="15"/>
  <c r="M4697" i="15" s="1"/>
  <c r="N4697" i="15" s="1"/>
  <c r="G4665" i="15"/>
  <c r="M4665" i="15" s="1"/>
  <c r="N4665" i="15" s="1"/>
  <c r="G4649" i="15"/>
  <c r="M4649" i="15" s="1"/>
  <c r="N4649" i="15" s="1"/>
  <c r="G4633" i="15"/>
  <c r="M4633" i="15" s="1"/>
  <c r="N4633" i="15" s="1"/>
  <c r="G4601" i="15"/>
  <c r="G4585" i="15"/>
  <c r="M4585" i="15" s="1"/>
  <c r="N4585" i="15" s="1"/>
  <c r="G4569" i="15"/>
  <c r="G4553" i="15"/>
  <c r="G4537" i="15"/>
  <c r="M4537" i="15" s="1"/>
  <c r="N4537" i="15" s="1"/>
  <c r="G4521" i="15"/>
  <c r="G4505" i="15"/>
  <c r="M4505" i="15" s="1"/>
  <c r="N4505" i="15" s="1"/>
  <c r="G4473" i="15"/>
  <c r="G4457" i="15"/>
  <c r="G4441" i="15"/>
  <c r="M4441" i="15" s="1"/>
  <c r="N4441" i="15" s="1"/>
  <c r="G4409" i="15"/>
  <c r="M4409" i="15" s="1"/>
  <c r="N4409" i="15" s="1"/>
  <c r="G4393" i="15"/>
  <c r="G4377" i="15"/>
  <c r="M4377" i="15" s="1"/>
  <c r="N4377" i="15" s="1"/>
  <c r="G4361" i="15"/>
  <c r="M4361" i="15" s="1"/>
  <c r="N4361" i="15" s="1"/>
  <c r="G4345" i="15"/>
  <c r="G4329" i="15"/>
  <c r="M4329" i="15" s="1"/>
  <c r="N4329" i="15" s="1"/>
  <c r="G4297" i="15"/>
  <c r="G4281" i="15"/>
  <c r="G4265" i="15"/>
  <c r="M4265" i="15" s="1"/>
  <c r="N4265" i="15" s="1"/>
  <c r="G4233" i="15"/>
  <c r="M4233" i="15" s="1"/>
  <c r="N4233" i="15" s="1"/>
  <c r="G4217" i="15"/>
  <c r="G4201" i="15"/>
  <c r="M4201" i="15" s="1"/>
  <c r="N4201" i="15" s="1"/>
  <c r="G4185" i="15"/>
  <c r="M4185" i="15" s="1"/>
  <c r="N4185" i="15" s="1"/>
  <c r="G4169" i="15"/>
  <c r="G4153" i="15"/>
  <c r="M4153" i="15" s="1"/>
  <c r="N4153" i="15" s="1"/>
  <c r="G4137" i="15"/>
  <c r="G4105" i="15"/>
  <c r="M4105" i="15" s="1"/>
  <c r="N4105" i="15" s="1"/>
  <c r="G4089" i="15"/>
  <c r="G4073" i="15"/>
  <c r="M4073" i="15" s="1"/>
  <c r="N4073" i="15" s="1"/>
  <c r="G4041" i="15"/>
  <c r="M4041" i="15" s="1"/>
  <c r="N4041" i="15" s="1"/>
  <c r="G4025" i="15"/>
  <c r="M4025" i="15" s="1"/>
  <c r="N4025" i="15" s="1"/>
  <c r="G4009" i="15"/>
  <c r="M4009" i="15" s="1"/>
  <c r="N4009" i="15" s="1"/>
  <c r="G3993" i="15"/>
  <c r="M3993" i="15" s="1"/>
  <c r="N3993" i="15" s="1"/>
  <c r="G3977" i="15"/>
  <c r="G3961" i="15"/>
  <c r="M3961" i="15" s="1"/>
  <c r="N3961" i="15" s="1"/>
  <c r="G3945" i="15"/>
  <c r="G3913" i="15"/>
  <c r="G3897" i="15"/>
  <c r="M3897" i="15" s="1"/>
  <c r="N3897" i="15" s="1"/>
  <c r="G3881" i="15"/>
  <c r="G3849" i="15"/>
  <c r="M3849" i="15" s="1"/>
  <c r="N3849" i="15" s="1"/>
  <c r="G3833" i="15"/>
  <c r="G3817" i="15"/>
  <c r="G3785" i="15"/>
  <c r="M3785" i="15" s="1"/>
  <c r="N3785" i="15" s="1"/>
  <c r="G3769" i="15"/>
  <c r="G3753" i="15"/>
  <c r="G3721" i="15"/>
  <c r="M3721" i="15" s="1"/>
  <c r="N3721" i="15" s="1"/>
  <c r="G3705" i="15"/>
  <c r="G3689" i="15"/>
  <c r="G3673" i="15"/>
  <c r="G3657" i="15"/>
  <c r="G3641" i="15"/>
  <c r="M3641" i="15" s="1"/>
  <c r="N3641" i="15" s="1"/>
  <c r="G3609" i="15"/>
  <c r="G3593" i="15"/>
  <c r="M3593" i="15" s="1"/>
  <c r="N3593" i="15" s="1"/>
  <c r="G3577" i="15"/>
  <c r="M3577" i="15" s="1"/>
  <c r="N3577" i="15" s="1"/>
  <c r="G3545" i="15"/>
  <c r="G3529" i="15"/>
  <c r="G3513" i="15"/>
  <c r="M3513" i="15" s="1"/>
  <c r="N3513" i="15" s="1"/>
  <c r="G3497" i="15"/>
  <c r="G3481" i="15"/>
  <c r="M3481" i="15" s="1"/>
  <c r="N3481" i="15" s="1"/>
  <c r="G3465" i="15"/>
  <c r="G3449" i="15"/>
  <c r="M3449" i="15" s="1"/>
  <c r="N3449" i="15" s="1"/>
  <c r="G3433" i="15"/>
  <c r="M3433" i="15" s="1"/>
  <c r="N3433" i="15" s="1"/>
  <c r="G3417" i="15"/>
  <c r="M3417" i="15" s="1"/>
  <c r="N3417" i="15" s="1"/>
  <c r="G3385" i="15"/>
  <c r="M3385" i="15" s="1"/>
  <c r="N3385" i="15" s="1"/>
  <c r="G3369" i="15"/>
  <c r="G3353" i="15"/>
  <c r="M3353" i="15" s="1"/>
  <c r="N3353" i="15" s="1"/>
  <c r="G3321" i="15"/>
  <c r="M3321" i="15" s="1"/>
  <c r="N3321" i="15" s="1"/>
  <c r="G3305" i="15"/>
  <c r="G3289" i="15"/>
  <c r="G3273" i="15"/>
  <c r="G3257" i="15"/>
  <c r="G3241" i="15"/>
  <c r="M3241" i="15" s="1"/>
  <c r="N3241" i="15" s="1"/>
  <c r="G3225" i="15"/>
  <c r="G3209" i="15"/>
  <c r="M3209" i="15" s="1"/>
  <c r="N3209" i="15" s="1"/>
  <c r="G3177" i="15"/>
  <c r="G3161" i="15"/>
  <c r="G3145" i="15"/>
  <c r="G3129" i="15"/>
  <c r="M3129" i="15" s="1"/>
  <c r="N3129" i="15" s="1"/>
  <c r="G3097" i="15"/>
  <c r="G3081" i="15"/>
  <c r="M3081" i="15" s="1"/>
  <c r="N3081" i="15" s="1"/>
  <c r="G3065" i="15"/>
  <c r="M3065" i="15" s="1"/>
  <c r="N3065" i="15" s="1"/>
  <c r="G3049" i="15"/>
  <c r="G3033" i="15"/>
  <c r="G3017" i="15"/>
  <c r="G3001" i="15"/>
  <c r="M3001" i="15" s="1"/>
  <c r="N3001" i="15" s="1"/>
  <c r="G2985" i="15"/>
  <c r="M2985" i="15" s="1"/>
  <c r="N2985" i="15" s="1"/>
  <c r="G2969" i="15"/>
  <c r="M2969" i="15" s="1"/>
  <c r="N2969" i="15" s="1"/>
  <c r="G2953" i="15"/>
  <c r="G2937" i="15"/>
  <c r="M2937" i="15" s="1"/>
  <c r="N2937" i="15" s="1"/>
  <c r="G1765" i="15"/>
  <c r="G1297" i="15"/>
  <c r="M1297" i="15" s="1"/>
  <c r="N1297" i="15" s="1"/>
  <c r="G1281" i="15"/>
  <c r="G1265" i="15"/>
  <c r="M1265" i="15" s="1"/>
  <c r="N1265" i="15" s="1"/>
  <c r="G1249" i="15"/>
  <c r="M1249" i="15" s="1"/>
  <c r="N1249" i="15" s="1"/>
  <c r="G1233" i="15"/>
  <c r="G1217" i="15"/>
  <c r="G1185" i="15"/>
  <c r="M1185" i="15" s="1"/>
  <c r="N1185" i="15" s="1"/>
  <c r="G1169" i="15"/>
  <c r="M1169" i="15" s="1"/>
  <c r="N1169" i="15" s="1"/>
  <c r="G1153" i="15"/>
  <c r="M1153" i="15" s="1"/>
  <c r="N1153" i="15" s="1"/>
  <c r="G1121" i="15"/>
  <c r="G1105" i="15"/>
  <c r="M1105" i="15" s="1"/>
  <c r="N1105" i="15" s="1"/>
  <c r="G1089" i="15"/>
  <c r="M1089" i="15" s="1"/>
  <c r="N1089" i="15" s="1"/>
  <c r="G1073" i="15"/>
  <c r="M1073" i="15" s="1"/>
  <c r="N1073" i="15" s="1"/>
  <c r="G1057" i="15"/>
  <c r="G1041" i="15"/>
  <c r="G1025" i="15"/>
  <c r="G993" i="15"/>
  <c r="G977" i="15"/>
  <c r="M977" i="15" s="1"/>
  <c r="N977" i="15" s="1"/>
  <c r="G961" i="15"/>
  <c r="M961" i="15" s="1"/>
  <c r="N961" i="15" s="1"/>
  <c r="G929" i="15"/>
  <c r="M929" i="15" s="1"/>
  <c r="N929" i="15" s="1"/>
  <c r="G913" i="15"/>
  <c r="M913" i="15" s="1"/>
  <c r="N913" i="15" s="1"/>
  <c r="G897" i="15"/>
  <c r="G881" i="15"/>
  <c r="M881" i="15" s="1"/>
  <c r="N881" i="15" s="1"/>
  <c r="G865" i="15"/>
  <c r="G849" i="15"/>
  <c r="M849" i="15" s="1"/>
  <c r="N849" i="15" s="1"/>
  <c r="G833" i="15"/>
  <c r="G817" i="15"/>
  <c r="M817" i="15" s="1"/>
  <c r="N817" i="15" s="1"/>
  <c r="G801" i="15"/>
  <c r="M801" i="15" s="1"/>
  <c r="N801" i="15" s="1"/>
  <c r="G785" i="15"/>
  <c r="G753" i="15"/>
  <c r="G737" i="15"/>
  <c r="G721" i="15"/>
  <c r="M721" i="15" s="1"/>
  <c r="N721" i="15" s="1"/>
  <c r="G705" i="15"/>
  <c r="G689" i="15"/>
  <c r="M689" i="15" s="1"/>
  <c r="N689" i="15" s="1"/>
  <c r="G673" i="15"/>
  <c r="M673" i="15" s="1"/>
  <c r="N673" i="15" s="1"/>
  <c r="G657" i="15"/>
  <c r="G641" i="15"/>
  <c r="M641" i="15" s="1"/>
  <c r="N641" i="15" s="1"/>
  <c r="G625" i="15"/>
  <c r="M625" i="15" s="1"/>
  <c r="N625" i="15" s="1"/>
  <c r="G609" i="15"/>
  <c r="M609" i="15" s="1"/>
  <c r="N609" i="15" s="1"/>
  <c r="G593" i="15"/>
  <c r="G577" i="15"/>
  <c r="M577" i="15" s="1"/>
  <c r="N577" i="15" s="1"/>
  <c r="G557" i="15"/>
  <c r="G525" i="15"/>
  <c r="G493" i="15"/>
  <c r="M493" i="15" s="1"/>
  <c r="N493" i="15" s="1"/>
  <c r="G477" i="15"/>
  <c r="M477" i="15" s="1"/>
  <c r="N477" i="15" s="1"/>
  <c r="G461" i="15"/>
  <c r="G445" i="15"/>
  <c r="M445" i="15" s="1"/>
  <c r="N445" i="15" s="1"/>
  <c r="G429" i="15"/>
  <c r="M429" i="15" s="1"/>
  <c r="N429" i="15" s="1"/>
  <c r="G409" i="15"/>
  <c r="M409" i="15" s="1"/>
  <c r="N409" i="15" s="1"/>
  <c r="G393" i="15"/>
  <c r="M393" i="15" s="1"/>
  <c r="N393" i="15" s="1"/>
  <c r="G377" i="15"/>
  <c r="M377" i="15" s="1"/>
  <c r="N377" i="15" s="1"/>
  <c r="G361" i="15"/>
  <c r="M361" i="15" s="1"/>
  <c r="N361" i="15" s="1"/>
  <c r="G341" i="15"/>
  <c r="G325" i="15"/>
  <c r="M325" i="15" s="1"/>
  <c r="N325" i="15" s="1"/>
  <c r="G309" i="15"/>
  <c r="M309" i="15" s="1"/>
  <c r="N309" i="15" s="1"/>
  <c r="G293" i="15"/>
  <c r="G273" i="15"/>
  <c r="M273" i="15" s="1"/>
  <c r="N273" i="15" s="1"/>
  <c r="G253" i="15"/>
  <c r="G233" i="15"/>
  <c r="G217" i="15"/>
  <c r="M217" i="15" s="1"/>
  <c r="N217" i="15" s="1"/>
  <c r="G181" i="15"/>
  <c r="M181" i="15" s="1"/>
  <c r="N181" i="15" s="1"/>
  <c r="G165" i="15"/>
  <c r="G149" i="15"/>
  <c r="G133" i="15"/>
  <c r="G101" i="15"/>
  <c r="M101" i="15" s="1"/>
  <c r="N101" i="15" s="1"/>
  <c r="G85" i="15"/>
  <c r="M1805" i="15"/>
  <c r="N1805" i="15" s="1"/>
  <c r="M1467" i="15"/>
  <c r="N1467" i="15" s="1"/>
  <c r="M3683" i="15"/>
  <c r="N3683" i="15" s="1"/>
  <c r="M3448" i="15"/>
  <c r="N3448" i="15" s="1"/>
  <c r="M1028" i="15"/>
  <c r="N1028" i="15" s="1"/>
  <c r="M3428" i="15"/>
  <c r="N3428" i="15" s="1"/>
  <c r="M2799" i="15"/>
  <c r="N2799" i="15" s="1"/>
  <c r="M4131" i="15"/>
  <c r="N4131" i="15" s="1"/>
  <c r="M4067" i="15"/>
  <c r="N4067" i="15" s="1"/>
  <c r="M1015" i="15"/>
  <c r="N1015" i="15" s="1"/>
  <c r="M3169" i="15"/>
  <c r="N3169" i="15" s="1"/>
  <c r="M1721" i="15"/>
  <c r="N1721" i="15" s="1"/>
  <c r="G2921" i="15"/>
  <c r="G2905" i="15"/>
  <c r="M2905" i="15" s="1"/>
  <c r="N2905" i="15" s="1"/>
  <c r="G2889" i="15"/>
  <c r="M2889" i="15" s="1"/>
  <c r="N2889" i="15" s="1"/>
  <c r="G2873" i="15"/>
  <c r="M2873" i="15" s="1"/>
  <c r="N2873" i="15" s="1"/>
  <c r="G2841" i="15"/>
  <c r="G2825" i="15"/>
  <c r="G2809" i="15"/>
  <c r="M2809" i="15" s="1"/>
  <c r="N2809" i="15" s="1"/>
  <c r="G2793" i="15"/>
  <c r="M2793" i="15" s="1"/>
  <c r="N2793" i="15" s="1"/>
  <c r="G2753" i="15"/>
  <c r="M2753" i="15" s="1"/>
  <c r="N2753" i="15" s="1"/>
  <c r="G2729" i="15"/>
  <c r="M2729" i="15" s="1"/>
  <c r="N2729" i="15" s="1"/>
  <c r="G2713" i="15"/>
  <c r="G2697" i="15"/>
  <c r="M2697" i="15" s="1"/>
  <c r="N2697" i="15" s="1"/>
  <c r="G2681" i="15"/>
  <c r="M2681" i="15" s="1"/>
  <c r="N2681" i="15" s="1"/>
  <c r="G2665" i="15"/>
  <c r="M2665" i="15" s="1"/>
  <c r="N2665" i="15" s="1"/>
  <c r="G2649" i="15"/>
  <c r="M2649" i="15" s="1"/>
  <c r="N2649" i="15" s="1"/>
  <c r="G2633" i="15"/>
  <c r="M2633" i="15" s="1"/>
  <c r="N2633" i="15" s="1"/>
  <c r="G2617" i="15"/>
  <c r="G2601" i="15"/>
  <c r="M2601" i="15" s="1"/>
  <c r="N2601" i="15" s="1"/>
  <c r="G2569" i="15"/>
  <c r="M2569" i="15" s="1"/>
  <c r="N2569" i="15" s="1"/>
  <c r="G2553" i="15"/>
  <c r="G2537" i="15"/>
  <c r="M2537" i="15" s="1"/>
  <c r="N2537" i="15" s="1"/>
  <c r="G2521" i="15"/>
  <c r="G2489" i="15"/>
  <c r="M2489" i="15" s="1"/>
  <c r="N2489" i="15" s="1"/>
  <c r="G2473" i="15"/>
  <c r="G2457" i="15"/>
  <c r="M2457" i="15" s="1"/>
  <c r="N2457" i="15" s="1"/>
  <c r="G2441" i="15"/>
  <c r="M2441" i="15" s="1"/>
  <c r="N2441" i="15" s="1"/>
  <c r="G2425" i="15"/>
  <c r="G2409" i="15"/>
  <c r="G2393" i="15"/>
  <c r="G2377" i="15"/>
  <c r="M2377" i="15" s="1"/>
  <c r="N2377" i="15" s="1"/>
  <c r="G2361" i="15"/>
  <c r="G2345" i="15"/>
  <c r="M2345" i="15" s="1"/>
  <c r="N2345" i="15" s="1"/>
  <c r="G2325" i="15"/>
  <c r="M2325" i="15" s="1"/>
  <c r="N2325" i="15" s="1"/>
  <c r="G2309" i="15"/>
  <c r="M2309" i="15" s="1"/>
  <c r="N2309" i="15" s="1"/>
  <c r="G2293" i="15"/>
  <c r="M2293" i="15" s="1"/>
  <c r="N2293" i="15" s="1"/>
  <c r="G2277" i="15"/>
  <c r="G2261" i="15"/>
  <c r="M2261" i="15" s="1"/>
  <c r="N2261" i="15" s="1"/>
  <c r="G2245" i="15"/>
  <c r="M2245" i="15" s="1"/>
  <c r="N2245" i="15" s="1"/>
  <c r="G2229" i="15"/>
  <c r="M2229" i="15" s="1"/>
  <c r="N2229" i="15" s="1"/>
  <c r="G2213" i="15"/>
  <c r="M2213" i="15" s="1"/>
  <c r="N2213" i="15" s="1"/>
  <c r="G2197" i="15"/>
  <c r="M2197" i="15" s="1"/>
  <c r="N2197" i="15" s="1"/>
  <c r="G2181" i="15"/>
  <c r="M2181" i="15" s="1"/>
  <c r="N2181" i="15" s="1"/>
  <c r="G2165" i="15"/>
  <c r="M2165" i="15" s="1"/>
  <c r="N2165" i="15" s="1"/>
  <c r="G2149" i="15"/>
  <c r="G2133" i="15"/>
  <c r="M2133" i="15" s="1"/>
  <c r="N2133" i="15" s="1"/>
  <c r="G2117" i="15"/>
  <c r="G2101" i="15"/>
  <c r="M2101" i="15" s="1"/>
  <c r="N2101" i="15" s="1"/>
  <c r="G2069" i="15"/>
  <c r="G2053" i="15"/>
  <c r="M2053" i="15" s="1"/>
  <c r="N2053" i="15" s="1"/>
  <c r="G2037" i="15"/>
  <c r="M2037" i="15" s="1"/>
  <c r="N2037" i="15" s="1"/>
  <c r="G1989" i="15"/>
  <c r="M1989" i="15" s="1"/>
  <c r="N1989" i="15" s="1"/>
  <c r="G1973" i="15"/>
  <c r="M1973" i="15" s="1"/>
  <c r="N1973" i="15" s="1"/>
  <c r="G1941" i="15"/>
  <c r="G1925" i="15"/>
  <c r="G1909" i="15"/>
  <c r="G1893" i="15"/>
  <c r="M1893" i="15" s="1"/>
  <c r="N1893" i="15" s="1"/>
  <c r="G1877" i="15"/>
  <c r="M1877" i="15" s="1"/>
  <c r="N1877" i="15" s="1"/>
  <c r="G1861" i="15"/>
  <c r="M1861" i="15" s="1"/>
  <c r="N1861" i="15" s="1"/>
  <c r="G1845" i="15"/>
  <c r="G1829" i="15"/>
  <c r="M1829" i="15" s="1"/>
  <c r="N1829" i="15" s="1"/>
  <c r="G1813" i="15"/>
  <c r="M1813" i="15" s="1"/>
  <c r="N1813" i="15" s="1"/>
  <c r="G1797" i="15"/>
  <c r="G1781" i="15"/>
  <c r="G1749" i="15"/>
  <c r="M1749" i="15" s="1"/>
  <c r="N1749" i="15" s="1"/>
  <c r="G1733" i="15"/>
  <c r="M1733" i="15" s="1"/>
  <c r="N1733" i="15" s="1"/>
  <c r="G1717" i="15"/>
  <c r="M1717" i="15" s="1"/>
  <c r="N1717" i="15" s="1"/>
  <c r="G1701" i="15"/>
  <c r="M1701" i="15" s="1"/>
  <c r="N1701" i="15" s="1"/>
  <c r="G1685" i="15"/>
  <c r="G1653" i="15"/>
  <c r="G1637" i="15"/>
  <c r="M1637" i="15" s="1"/>
  <c r="N1637" i="15" s="1"/>
  <c r="G1621" i="15"/>
  <c r="M1621" i="15" s="1"/>
  <c r="N1621" i="15" s="1"/>
  <c r="G1605" i="15"/>
  <c r="M1605" i="15" s="1"/>
  <c r="N1605" i="15" s="1"/>
  <c r="G1573" i="15"/>
  <c r="M1573" i="15" s="1"/>
  <c r="N1573" i="15" s="1"/>
  <c r="G1557" i="15"/>
  <c r="M1557" i="15" s="1"/>
  <c r="N1557" i="15" s="1"/>
  <c r="G1541" i="15"/>
  <c r="M1541" i="15" s="1"/>
  <c r="N1541" i="15" s="1"/>
  <c r="G1525" i="15"/>
  <c r="M1525" i="15" s="1"/>
  <c r="N1525" i="15" s="1"/>
  <c r="G1509" i="15"/>
  <c r="G1493" i="15"/>
  <c r="G1477" i="15"/>
  <c r="M1477" i="15" s="1"/>
  <c r="N1477" i="15" s="1"/>
  <c r="G1461" i="15"/>
  <c r="M1461" i="15" s="1"/>
  <c r="N1461" i="15" s="1"/>
  <c r="G1445" i="15"/>
  <c r="M1445" i="15" s="1"/>
  <c r="N1445" i="15" s="1"/>
  <c r="G1429" i="15"/>
  <c r="M1429" i="15" s="1"/>
  <c r="N1429" i="15" s="1"/>
  <c r="G1361" i="15"/>
  <c r="G1329" i="15"/>
  <c r="M1329" i="15" s="1"/>
  <c r="N1329" i="15" s="1"/>
  <c r="G1313" i="15"/>
  <c r="G4978" i="15"/>
  <c r="M4978" i="15" s="1"/>
  <c r="N4978" i="15" s="1"/>
  <c r="G4962" i="15"/>
  <c r="M4962" i="15" s="1"/>
  <c r="N4962" i="15" s="1"/>
  <c r="G4946" i="15"/>
  <c r="M4946" i="15" s="1"/>
  <c r="N4946" i="15" s="1"/>
  <c r="G4914" i="15"/>
  <c r="G4898" i="15"/>
  <c r="M4898" i="15" s="1"/>
  <c r="N4898" i="15" s="1"/>
  <c r="G4882" i="15"/>
  <c r="M4882" i="15" s="1"/>
  <c r="N4882" i="15" s="1"/>
  <c r="G4850" i="15"/>
  <c r="M4850" i="15" s="1"/>
  <c r="N4850" i="15" s="1"/>
  <c r="G4834" i="15"/>
  <c r="M4834" i="15" s="1"/>
  <c r="N4834" i="15" s="1"/>
  <c r="G4818" i="15"/>
  <c r="M4818" i="15" s="1"/>
  <c r="N4818" i="15" s="1"/>
  <c r="G4786" i="15"/>
  <c r="G4770" i="15"/>
  <c r="M4770" i="15" s="1"/>
  <c r="N4770" i="15" s="1"/>
  <c r="G4754" i="15"/>
  <c r="M4754" i="15" s="1"/>
  <c r="N4754" i="15" s="1"/>
  <c r="G4722" i="15"/>
  <c r="M4722" i="15" s="1"/>
  <c r="N4722" i="15" s="1"/>
  <c r="G4706" i="15"/>
  <c r="G4690" i="15"/>
  <c r="G4658" i="15"/>
  <c r="G4642" i="15"/>
  <c r="M4642" i="15" s="1"/>
  <c r="N4642" i="15" s="1"/>
  <c r="G4626" i="15"/>
  <c r="G4594" i="15"/>
  <c r="M4594" i="15" s="1"/>
  <c r="N4594" i="15" s="1"/>
  <c r="G4578" i="15"/>
  <c r="G4562" i="15"/>
  <c r="M4562" i="15" s="1"/>
  <c r="N4562" i="15" s="1"/>
  <c r="G4530" i="15"/>
  <c r="M4530" i="15" s="1"/>
  <c r="N4530" i="15" s="1"/>
  <c r="G4514" i="15"/>
  <c r="G4498" i="15"/>
  <c r="G4466" i="15"/>
  <c r="M4466" i="15" s="1"/>
  <c r="N4466" i="15" s="1"/>
  <c r="G4450" i="15"/>
  <c r="G4434" i="15"/>
  <c r="M4434" i="15" s="1"/>
  <c r="N4434" i="15" s="1"/>
  <c r="G4402" i="15"/>
  <c r="G4386" i="15"/>
  <c r="M4386" i="15" s="1"/>
  <c r="N4386" i="15" s="1"/>
  <c r="G4370" i="15"/>
  <c r="M4370" i="15" s="1"/>
  <c r="N4370" i="15" s="1"/>
  <c r="G4338" i="15"/>
  <c r="G4322" i="15"/>
  <c r="M4322" i="15" s="1"/>
  <c r="N4322" i="15" s="1"/>
  <c r="G4306" i="15"/>
  <c r="G4290" i="15"/>
  <c r="M4290" i="15" s="1"/>
  <c r="N4290" i="15" s="1"/>
  <c r="G4258" i="15"/>
  <c r="M4258" i="15" s="1"/>
  <c r="N4258" i="15" s="1"/>
  <c r="G4242" i="15"/>
  <c r="M4242" i="15" s="1"/>
  <c r="N4242" i="15" s="1"/>
  <c r="G4210" i="15"/>
  <c r="G4194" i="15"/>
  <c r="G4162" i="15"/>
  <c r="M4162" i="15" s="1"/>
  <c r="N4162" i="15" s="1"/>
  <c r="G4146" i="15"/>
  <c r="M4146" i="15" s="1"/>
  <c r="N4146" i="15" s="1"/>
  <c r="G4130" i="15"/>
  <c r="G4998" i="15"/>
  <c r="G4950" i="15"/>
  <c r="G4934" i="15"/>
  <c r="M4934" i="15" s="1"/>
  <c r="N4934" i="15" s="1"/>
  <c r="G4886" i="15"/>
  <c r="M4886" i="15" s="1"/>
  <c r="N4886" i="15" s="1"/>
  <c r="G4870" i="15"/>
  <c r="G4822" i="15"/>
  <c r="G4806" i="15"/>
  <c r="M4806" i="15" s="1"/>
  <c r="N4806" i="15" s="1"/>
  <c r="G4758" i="15"/>
  <c r="M4758" i="15" s="1"/>
  <c r="N4758" i="15" s="1"/>
  <c r="G4742" i="15"/>
  <c r="M4742" i="15" s="1"/>
  <c r="N4742" i="15" s="1"/>
  <c r="G4694" i="15"/>
  <c r="M4694" i="15" s="1"/>
  <c r="N4694" i="15" s="1"/>
  <c r="G4678" i="15"/>
  <c r="M4678" i="15" s="1"/>
  <c r="N4678" i="15" s="1"/>
  <c r="G4630" i="15"/>
  <c r="M4630" i="15" s="1"/>
  <c r="N4630" i="15" s="1"/>
  <c r="G4614" i="15"/>
  <c r="M4614" i="15" s="1"/>
  <c r="N4614" i="15" s="1"/>
  <c r="G4566" i="15"/>
  <c r="G4550" i="15"/>
  <c r="G4502" i="15"/>
  <c r="G4486" i="15"/>
  <c r="G4438" i="15"/>
  <c r="G4422" i="15"/>
  <c r="G4374" i="15"/>
  <c r="M4374" i="15" s="1"/>
  <c r="N4374" i="15" s="1"/>
  <c r="G4358" i="15"/>
  <c r="M4358" i="15" s="1"/>
  <c r="N4358" i="15" s="1"/>
  <c r="G4310" i="15"/>
  <c r="G4262" i="15"/>
  <c r="G4246" i="15"/>
  <c r="M4246" i="15" s="1"/>
  <c r="N4246" i="15" s="1"/>
  <c r="G4198" i="15"/>
  <c r="M4198" i="15" s="1"/>
  <c r="N4198" i="15" s="1"/>
  <c r="G4182" i="15"/>
  <c r="G4134" i="15"/>
  <c r="M4134" i="15" s="1"/>
  <c r="N4134" i="15" s="1"/>
  <c r="G4118" i="15"/>
  <c r="M4118" i="15" s="1"/>
  <c r="N4118" i="15" s="1"/>
  <c r="G4070" i="15"/>
  <c r="G4054" i="15"/>
  <c r="M4054" i="15" s="1"/>
  <c r="N4054" i="15" s="1"/>
  <c r="G4006" i="15"/>
  <c r="G3990" i="15"/>
  <c r="G3942" i="15"/>
  <c r="M3942" i="15" s="1"/>
  <c r="N3942" i="15" s="1"/>
  <c r="G3926" i="15"/>
  <c r="M3926" i="15" s="1"/>
  <c r="N3926" i="15" s="1"/>
  <c r="G3878" i="15"/>
  <c r="M3878" i="15" s="1"/>
  <c r="N3878" i="15" s="1"/>
  <c r="G3862" i="15"/>
  <c r="M3862" i="15" s="1"/>
  <c r="N3862" i="15" s="1"/>
  <c r="G3814" i="15"/>
  <c r="G3798" i="15"/>
  <c r="M3798" i="15" s="1"/>
  <c r="N3798" i="15" s="1"/>
  <c r="G3750" i="15"/>
  <c r="G3734" i="15"/>
  <c r="M3734" i="15" s="1"/>
  <c r="N3734" i="15" s="1"/>
  <c r="G3686" i="15"/>
  <c r="G3670" i="15"/>
  <c r="M3670" i="15" s="1"/>
  <c r="N3670" i="15" s="1"/>
  <c r="G3606" i="15"/>
  <c r="M3606" i="15" s="1"/>
  <c r="N3606" i="15" s="1"/>
  <c r="G3590" i="15"/>
  <c r="M3590" i="15" s="1"/>
  <c r="N3590" i="15" s="1"/>
  <c r="G3542" i="15"/>
  <c r="M3542" i="15" s="1"/>
  <c r="N3542" i="15" s="1"/>
  <c r="G3526" i="15"/>
  <c r="M3526" i="15" s="1"/>
  <c r="N3526" i="15" s="1"/>
  <c r="G3478" i="15"/>
  <c r="M3478" i="15" s="1"/>
  <c r="N3478" i="15" s="1"/>
  <c r="G3462" i="15"/>
  <c r="M3462" i="15" s="1"/>
  <c r="N3462" i="15" s="1"/>
  <c r="G3414" i="15"/>
  <c r="G3398" i="15"/>
  <c r="G3350" i="15"/>
  <c r="M3350" i="15" s="1"/>
  <c r="N3350" i="15" s="1"/>
  <c r="G3334" i="15"/>
  <c r="M3334" i="15" s="1"/>
  <c r="N3334" i="15" s="1"/>
  <c r="G3286" i="15"/>
  <c r="M3286" i="15" s="1"/>
  <c r="N3286" i="15" s="1"/>
  <c r="G3270" i="15"/>
  <c r="M3270" i="15" s="1"/>
  <c r="N3270" i="15" s="1"/>
  <c r="G3222" i="15"/>
  <c r="M3222" i="15" s="1"/>
  <c r="N3222" i="15" s="1"/>
  <c r="G3206" i="15"/>
  <c r="M3206" i="15" s="1"/>
  <c r="N3206" i="15" s="1"/>
  <c r="G3158" i="15"/>
  <c r="M3158" i="15" s="1"/>
  <c r="N3158" i="15" s="1"/>
  <c r="G3142" i="15"/>
  <c r="M3142" i="15" s="1"/>
  <c r="N3142" i="15" s="1"/>
  <c r="G3094" i="15"/>
  <c r="M3094" i="15" s="1"/>
  <c r="N3094" i="15" s="1"/>
  <c r="G3078" i="15"/>
  <c r="M3078" i="15" s="1"/>
  <c r="N3078" i="15" s="1"/>
  <c r="G3030" i="15"/>
  <c r="G3014" i="15"/>
  <c r="G2966" i="15"/>
  <c r="M2966" i="15" s="1"/>
  <c r="N2966" i="15" s="1"/>
  <c r="G2918" i="15"/>
  <c r="M2918" i="15" s="1"/>
  <c r="N2918" i="15" s="1"/>
  <c r="G2902" i="15"/>
  <c r="G2854" i="15"/>
  <c r="M2854" i="15" s="1"/>
  <c r="N2854" i="15" s="1"/>
  <c r="G2838" i="15"/>
  <c r="G2790" i="15"/>
  <c r="M2790" i="15" s="1"/>
  <c r="N2790" i="15" s="1"/>
  <c r="G2774" i="15"/>
  <c r="G2726" i="15"/>
  <c r="M2726" i="15" s="1"/>
  <c r="N2726" i="15" s="1"/>
  <c r="G2710" i="15"/>
  <c r="M2710" i="15" s="1"/>
  <c r="N2710" i="15" s="1"/>
  <c r="G2662" i="15"/>
  <c r="M2662" i="15" s="1"/>
  <c r="N2662" i="15" s="1"/>
  <c r="G2646" i="15"/>
  <c r="G2598" i="15"/>
  <c r="M2598" i="15" s="1"/>
  <c r="N2598" i="15" s="1"/>
  <c r="G2582" i="15"/>
  <c r="M2582" i="15" s="1"/>
  <c r="N2582" i="15" s="1"/>
  <c r="G2534" i="15"/>
  <c r="G2518" i="15"/>
  <c r="G2470" i="15"/>
  <c r="G2454" i="15"/>
  <c r="G2406" i="15"/>
  <c r="M2406" i="15" s="1"/>
  <c r="N2406" i="15" s="1"/>
  <c r="G4114" i="15"/>
  <c r="G4098" i="15"/>
  <c r="M4098" i="15" s="1"/>
  <c r="N4098" i="15" s="1"/>
  <c r="G4082" i="15"/>
  <c r="G4050" i="15"/>
  <c r="M4050" i="15" s="1"/>
  <c r="N4050" i="15" s="1"/>
  <c r="G4034" i="15"/>
  <c r="G4002" i="15"/>
  <c r="M4002" i="15" s="1"/>
  <c r="N4002" i="15" s="1"/>
  <c r="G3986" i="15"/>
  <c r="G3954" i="15"/>
  <c r="G3938" i="15"/>
  <c r="G3906" i="15"/>
  <c r="M3906" i="15" s="1"/>
  <c r="N3906" i="15" s="1"/>
  <c r="G3890" i="15"/>
  <c r="M3890" i="15" s="1"/>
  <c r="N3890" i="15" s="1"/>
  <c r="G3874" i="15"/>
  <c r="M3874" i="15" s="1"/>
  <c r="N3874" i="15" s="1"/>
  <c r="G3858" i="15"/>
  <c r="M3858" i="15" s="1"/>
  <c r="N3858" i="15" s="1"/>
  <c r="G3842" i="15"/>
  <c r="M3842" i="15" s="1"/>
  <c r="N3842" i="15" s="1"/>
  <c r="G3826" i="15"/>
  <c r="G3794" i="15"/>
  <c r="M3794" i="15" s="1"/>
  <c r="N3794" i="15" s="1"/>
  <c r="G3778" i="15"/>
  <c r="M3778" i="15" s="1"/>
  <c r="N3778" i="15" s="1"/>
  <c r="G3746" i="15"/>
  <c r="M3746" i="15" s="1"/>
  <c r="N3746" i="15" s="1"/>
  <c r="G3730" i="15"/>
  <c r="G3698" i="15"/>
  <c r="M3698" i="15" s="1"/>
  <c r="N3698" i="15" s="1"/>
  <c r="G3682" i="15"/>
  <c r="G3634" i="15"/>
  <c r="G3618" i="15"/>
  <c r="M3618" i="15" s="1"/>
  <c r="N3618" i="15" s="1"/>
  <c r="G3602" i="15"/>
  <c r="G3570" i="15"/>
  <c r="M3570" i="15" s="1"/>
  <c r="N3570" i="15" s="1"/>
  <c r="G3554" i="15"/>
  <c r="G3538" i="15"/>
  <c r="M3538" i="15" s="1"/>
  <c r="N3538" i="15" s="1"/>
  <c r="G3506" i="15"/>
  <c r="M3506" i="15" s="1"/>
  <c r="N3506" i="15" s="1"/>
  <c r="G3490" i="15"/>
  <c r="M3490" i="15" s="1"/>
  <c r="N3490" i="15" s="1"/>
  <c r="G3458" i="15"/>
  <c r="G3442" i="15"/>
  <c r="G3426" i="15"/>
  <c r="M3426" i="15" s="1"/>
  <c r="N3426" i="15" s="1"/>
  <c r="G3394" i="15"/>
  <c r="M3394" i="15" s="1"/>
  <c r="N3394" i="15" s="1"/>
  <c r="G3378" i="15"/>
  <c r="M3378" i="15" s="1"/>
  <c r="N3378" i="15" s="1"/>
  <c r="G3346" i="15"/>
  <c r="M3346" i="15" s="1"/>
  <c r="N3346" i="15" s="1"/>
  <c r="G3330" i="15"/>
  <c r="G3314" i="15"/>
  <c r="G3282" i="15"/>
  <c r="M3282" i="15" s="1"/>
  <c r="N3282" i="15" s="1"/>
  <c r="G3266" i="15"/>
  <c r="G3250" i="15"/>
  <c r="G3218" i="15"/>
  <c r="M3218" i="15" s="1"/>
  <c r="N3218" i="15" s="1"/>
  <c r="G3202" i="15"/>
  <c r="G3170" i="15"/>
  <c r="M3170" i="15" s="1"/>
  <c r="N3170" i="15" s="1"/>
  <c r="G3154" i="15"/>
  <c r="M3154" i="15" s="1"/>
  <c r="N3154" i="15" s="1"/>
  <c r="G3122" i="15"/>
  <c r="G3106" i="15"/>
  <c r="M3106" i="15" s="1"/>
  <c r="N3106" i="15" s="1"/>
  <c r="G3090" i="15"/>
  <c r="G3058" i="15"/>
  <c r="G3042" i="15"/>
  <c r="G3026" i="15"/>
  <c r="M3026" i="15" s="1"/>
  <c r="N3026" i="15" s="1"/>
  <c r="G2994" i="15"/>
  <c r="M2994" i="15" s="1"/>
  <c r="N2994" i="15" s="1"/>
  <c r="G2978" i="15"/>
  <c r="M2978" i="15" s="1"/>
  <c r="N2978" i="15" s="1"/>
  <c r="G2946" i="15"/>
  <c r="M2946" i="15" s="1"/>
  <c r="N2946" i="15" s="1"/>
  <c r="G2930" i="15"/>
  <c r="M2930" i="15" s="1"/>
  <c r="N2930" i="15" s="1"/>
  <c r="G2898" i="15"/>
  <c r="M2898" i="15" s="1"/>
  <c r="N2898" i="15" s="1"/>
  <c r="G2882" i="15"/>
  <c r="G2866" i="15"/>
  <c r="M2866" i="15" s="1"/>
  <c r="N2866" i="15" s="1"/>
  <c r="G2834" i="15"/>
  <c r="M2834" i="15" s="1"/>
  <c r="N2834" i="15" s="1"/>
  <c r="G2818" i="15"/>
  <c r="M2818" i="15" s="1"/>
  <c r="N2818" i="15" s="1"/>
  <c r="G2802" i="15"/>
  <c r="G2770" i="15"/>
  <c r="M2770" i="15" s="1"/>
  <c r="N2770" i="15" s="1"/>
  <c r="G2754" i="15"/>
  <c r="M2754" i="15" s="1"/>
  <c r="N2754" i="15" s="1"/>
  <c r="G2738" i="15"/>
  <c r="G2706" i="15"/>
  <c r="G2690" i="15"/>
  <c r="G2658" i="15"/>
  <c r="M2658" i="15" s="1"/>
  <c r="N2658" i="15" s="1"/>
  <c r="G2642" i="15"/>
  <c r="M2642" i="15" s="1"/>
  <c r="N2642" i="15" s="1"/>
  <c r="G2626" i="15"/>
  <c r="M2626" i="15" s="1"/>
  <c r="N2626" i="15" s="1"/>
  <c r="G2594" i="15"/>
  <c r="G2578" i="15"/>
  <c r="G2562" i="15"/>
  <c r="M2562" i="15" s="1"/>
  <c r="N2562" i="15" s="1"/>
  <c r="G2546" i="15"/>
  <c r="G2530" i="15"/>
  <c r="M2530" i="15" s="1"/>
  <c r="N2530" i="15" s="1"/>
  <c r="G2514" i="15"/>
  <c r="M2514" i="15" s="1"/>
  <c r="N2514" i="15" s="1"/>
  <c r="G2482" i="15"/>
  <c r="M2482" i="15" s="1"/>
  <c r="N2482" i="15" s="1"/>
  <c r="G2466" i="15"/>
  <c r="M2466" i="15" s="1"/>
  <c r="N2466" i="15" s="1"/>
  <c r="G2450" i="15"/>
  <c r="M2450" i="15" s="1"/>
  <c r="N2450" i="15" s="1"/>
  <c r="G2418" i="15"/>
  <c r="M2418" i="15" s="1"/>
  <c r="N2418" i="15" s="1"/>
  <c r="G2402" i="15"/>
  <c r="M2402" i="15" s="1"/>
  <c r="N2402" i="15" s="1"/>
  <c r="G2370" i="15"/>
  <c r="G2354" i="15"/>
  <c r="M2354" i="15" s="1"/>
  <c r="N2354" i="15" s="1"/>
  <c r="G2338" i="15"/>
  <c r="M2338" i="15" s="1"/>
  <c r="N2338" i="15" s="1"/>
  <c r="G2318" i="15"/>
  <c r="G2302" i="15"/>
  <c r="M2302" i="15" s="1"/>
  <c r="N2302" i="15" s="1"/>
  <c r="G2286" i="15"/>
  <c r="G2390" i="15"/>
  <c r="G2342" i="15"/>
  <c r="M2342" i="15" s="1"/>
  <c r="N2342" i="15" s="1"/>
  <c r="G2322" i="15"/>
  <c r="M2322" i="15" s="1"/>
  <c r="N2322" i="15" s="1"/>
  <c r="G2290" i="15"/>
  <c r="G2242" i="15"/>
  <c r="G2226" i="15"/>
  <c r="M2226" i="15" s="1"/>
  <c r="N2226" i="15" s="1"/>
  <c r="G2178" i="15"/>
  <c r="M2178" i="15" s="1"/>
  <c r="N2178" i="15" s="1"/>
  <c r="G2162" i="15"/>
  <c r="G2114" i="15"/>
  <c r="G2098" i="15"/>
  <c r="G2050" i="15"/>
  <c r="G2034" i="15"/>
  <c r="M2034" i="15" s="1"/>
  <c r="N2034" i="15" s="1"/>
  <c r="G1986" i="15"/>
  <c r="M1986" i="15" s="1"/>
  <c r="N1986" i="15" s="1"/>
  <c r="G1970" i="15"/>
  <c r="G1922" i="15"/>
  <c r="M1922" i="15" s="1"/>
  <c r="N1922" i="15" s="1"/>
  <c r="G1906" i="15"/>
  <c r="M1906" i="15" s="1"/>
  <c r="N1906" i="15" s="1"/>
  <c r="G4956" i="15"/>
  <c r="G4940" i="15"/>
  <c r="M4940" i="15" s="1"/>
  <c r="N4940" i="15" s="1"/>
  <c r="G4892" i="15"/>
  <c r="M4892" i="15" s="1"/>
  <c r="N4892" i="15" s="1"/>
  <c r="G4876" i="15"/>
  <c r="G4828" i="15"/>
  <c r="M4828" i="15" s="1"/>
  <c r="N4828" i="15" s="1"/>
  <c r="G4812" i="15"/>
  <c r="G4764" i="15"/>
  <c r="M4764" i="15" s="1"/>
  <c r="N4764" i="15" s="1"/>
  <c r="G4748" i="15"/>
  <c r="G4700" i="15"/>
  <c r="M4700" i="15" s="1"/>
  <c r="N4700" i="15" s="1"/>
  <c r="G4668" i="15"/>
  <c r="M4668" i="15" s="1"/>
  <c r="N4668" i="15" s="1"/>
  <c r="G4604" i="15"/>
  <c r="M4604" i="15" s="1"/>
  <c r="N4604" i="15" s="1"/>
  <c r="G4588" i="15"/>
  <c r="M4588" i="15" s="1"/>
  <c r="N4588" i="15" s="1"/>
  <c r="G4540" i="15"/>
  <c r="M4540" i="15" s="1"/>
  <c r="N4540" i="15" s="1"/>
  <c r="G4524" i="15"/>
  <c r="M4524" i="15" s="1"/>
  <c r="N4524" i="15" s="1"/>
  <c r="G4476" i="15"/>
  <c r="M4476" i="15" s="1"/>
  <c r="N4476" i="15" s="1"/>
  <c r="G4460" i="15"/>
  <c r="M4460" i="15" s="1"/>
  <c r="N4460" i="15" s="1"/>
  <c r="G4412" i="15"/>
  <c r="M4412" i="15" s="1"/>
  <c r="N4412" i="15" s="1"/>
  <c r="G4396" i="15"/>
  <c r="M4396" i="15" s="1"/>
  <c r="N4396" i="15" s="1"/>
  <c r="G4348" i="15"/>
  <c r="G4332" i="15"/>
  <c r="G4316" i="15"/>
  <c r="M4316" i="15" s="1"/>
  <c r="N4316" i="15" s="1"/>
  <c r="G4252" i="15"/>
  <c r="M4252" i="15" s="1"/>
  <c r="N4252" i="15" s="1"/>
  <c r="G4156" i="15"/>
  <c r="M4156" i="15" s="1"/>
  <c r="N4156" i="15" s="1"/>
  <c r="G4140" i="15"/>
  <c r="M4140" i="15" s="1"/>
  <c r="N4140" i="15" s="1"/>
  <c r="G4124" i="15"/>
  <c r="M4124" i="15" s="1"/>
  <c r="N4124" i="15" s="1"/>
  <c r="G4060" i="15"/>
  <c r="M4060" i="15" s="1"/>
  <c r="N4060" i="15" s="1"/>
  <c r="G4044" i="15"/>
  <c r="G3980" i="15"/>
  <c r="M3980" i="15" s="1"/>
  <c r="N3980" i="15" s="1"/>
  <c r="G3964" i="15"/>
  <c r="M3964" i="15" s="1"/>
  <c r="N3964" i="15" s="1"/>
  <c r="G3916" i="15"/>
  <c r="G3900" i="15"/>
  <c r="M3900" i="15" s="1"/>
  <c r="N3900" i="15" s="1"/>
  <c r="G3884" i="15"/>
  <c r="M3884" i="15" s="1"/>
  <c r="N3884" i="15" s="1"/>
  <c r="G3804" i="15"/>
  <c r="G3692" i="15"/>
  <c r="M3692" i="15" s="1"/>
  <c r="N3692" i="15" s="1"/>
  <c r="G3676" i="15"/>
  <c r="M3676" i="15" s="1"/>
  <c r="N3676" i="15" s="1"/>
  <c r="G3580" i="15"/>
  <c r="M3580" i="15" s="1"/>
  <c r="N3580" i="15" s="1"/>
  <c r="G3516" i="15"/>
  <c r="G3500" i="15"/>
  <c r="G3388" i="15"/>
  <c r="M3388" i="15" s="1"/>
  <c r="N3388" i="15" s="1"/>
  <c r="G3324" i="15"/>
  <c r="M3324" i="15" s="1"/>
  <c r="N3324" i="15" s="1"/>
  <c r="G3308" i="15"/>
  <c r="M3308" i="15" s="1"/>
  <c r="N3308" i="15" s="1"/>
  <c r="G3228" i="15"/>
  <c r="G3212" i="15"/>
  <c r="G3148" i="15"/>
  <c r="M3148" i="15" s="1"/>
  <c r="N3148" i="15" s="1"/>
  <c r="G3116" i="15"/>
  <c r="G3068" i="15"/>
  <c r="M3068" i="15" s="1"/>
  <c r="N3068" i="15" s="1"/>
  <c r="G3052" i="15"/>
  <c r="M3052" i="15" s="1"/>
  <c r="N3052" i="15" s="1"/>
  <c r="G3004" i="15"/>
  <c r="G2988" i="15"/>
  <c r="M2988" i="15" s="1"/>
  <c r="N2988" i="15" s="1"/>
  <c r="G2924" i="15"/>
  <c r="M2924" i="15" s="1"/>
  <c r="N2924" i="15" s="1"/>
  <c r="G2840" i="15"/>
  <c r="G2824" i="15"/>
  <c r="M2824" i="15" s="1"/>
  <c r="N2824" i="15" s="1"/>
  <c r="G2788" i="15"/>
  <c r="M2788" i="15" s="1"/>
  <c r="N2788" i="15" s="1"/>
  <c r="G2772" i="15"/>
  <c r="G2724" i="15"/>
  <c r="M2724" i="15" s="1"/>
  <c r="N2724" i="15" s="1"/>
  <c r="G2708" i="15"/>
  <c r="G2660" i="15"/>
  <c r="G2644" i="15"/>
  <c r="M2644" i="15" s="1"/>
  <c r="N2644" i="15" s="1"/>
  <c r="G2596" i="15"/>
  <c r="M2596" i="15" s="1"/>
  <c r="N2596" i="15" s="1"/>
  <c r="G2580" i="15"/>
  <c r="M2580" i="15" s="1"/>
  <c r="N2580" i="15" s="1"/>
  <c r="G2532" i="15"/>
  <c r="M2532" i="15" s="1"/>
  <c r="N2532" i="15" s="1"/>
  <c r="G2516" i="15"/>
  <c r="M2516" i="15" s="1"/>
  <c r="N2516" i="15" s="1"/>
  <c r="G2468" i="15"/>
  <c r="M2468" i="15" s="1"/>
  <c r="N2468" i="15" s="1"/>
  <c r="G2452" i="15"/>
  <c r="G2368" i="15"/>
  <c r="M2368" i="15" s="1"/>
  <c r="N2368" i="15" s="1"/>
  <c r="G2352" i="15"/>
  <c r="M2352" i="15" s="1"/>
  <c r="N2352" i="15" s="1"/>
  <c r="G2304" i="15"/>
  <c r="M2304" i="15" s="1"/>
  <c r="N2304" i="15" s="1"/>
  <c r="G2268" i="15"/>
  <c r="M2268" i="15" s="1"/>
  <c r="N2268" i="15" s="1"/>
  <c r="G2252" i="15"/>
  <c r="M2252" i="15" s="1"/>
  <c r="N2252" i="15" s="1"/>
  <c r="G1293" i="15"/>
  <c r="M1293" i="15" s="1"/>
  <c r="N1293" i="15" s="1"/>
  <c r="G1277" i="15"/>
  <c r="M1277" i="15" s="1"/>
  <c r="N1277" i="15" s="1"/>
  <c r="G1261" i="15"/>
  <c r="G1245" i="15"/>
  <c r="G1213" i="15"/>
  <c r="G1181" i="15"/>
  <c r="M1181" i="15" s="1"/>
  <c r="N1181" i="15" s="1"/>
  <c r="G1133" i="15"/>
  <c r="G1101" i="15"/>
  <c r="G1069" i="15"/>
  <c r="G1053" i="15"/>
  <c r="M1053" i="15" s="1"/>
  <c r="N1053" i="15" s="1"/>
  <c r="G1037" i="15"/>
  <c r="G1021" i="15"/>
  <c r="G1005" i="15"/>
  <c r="G989" i="15"/>
  <c r="M989" i="15" s="1"/>
  <c r="N989" i="15" s="1"/>
  <c r="G957" i="15"/>
  <c r="G941" i="15"/>
  <c r="M941" i="15" s="1"/>
  <c r="N941" i="15" s="1"/>
  <c r="G925" i="15"/>
  <c r="M925" i="15" s="1"/>
  <c r="N925" i="15" s="1"/>
  <c r="G909" i="15"/>
  <c r="M909" i="15" s="1"/>
  <c r="N909" i="15" s="1"/>
  <c r="G861" i="15"/>
  <c r="M861" i="15" s="1"/>
  <c r="N861" i="15" s="1"/>
  <c r="G845" i="15"/>
  <c r="M845" i="15" s="1"/>
  <c r="N845" i="15" s="1"/>
  <c r="G829" i="15"/>
  <c r="M829" i="15" s="1"/>
  <c r="N829" i="15" s="1"/>
  <c r="G813" i="15"/>
  <c r="M813" i="15" s="1"/>
  <c r="N813" i="15" s="1"/>
  <c r="G781" i="15"/>
  <c r="M781" i="15" s="1"/>
  <c r="N781" i="15" s="1"/>
  <c r="G765" i="15"/>
  <c r="G733" i="15"/>
  <c r="M733" i="15" s="1"/>
  <c r="N733" i="15" s="1"/>
  <c r="G685" i="15"/>
  <c r="M685" i="15" s="1"/>
  <c r="N685" i="15" s="1"/>
  <c r="G669" i="15"/>
  <c r="M669" i="15" s="1"/>
  <c r="N669" i="15" s="1"/>
  <c r="G637" i="15"/>
  <c r="G621" i="15"/>
  <c r="G2270" i="15"/>
  <c r="M2270" i="15" s="1"/>
  <c r="N2270" i="15" s="1"/>
  <c r="G2238" i="15"/>
  <c r="G2222" i="15"/>
  <c r="G2206" i="15"/>
  <c r="M2206" i="15" s="1"/>
  <c r="N2206" i="15" s="1"/>
  <c r="G2174" i="15"/>
  <c r="M2174" i="15" s="1"/>
  <c r="N2174" i="15" s="1"/>
  <c r="G2158" i="15"/>
  <c r="G2142" i="15"/>
  <c r="M2142" i="15" s="1"/>
  <c r="N2142" i="15" s="1"/>
  <c r="G2110" i="15"/>
  <c r="M2110" i="15" s="1"/>
  <c r="N2110" i="15" s="1"/>
  <c r="G2094" i="15"/>
  <c r="G2078" i="15"/>
  <c r="G2046" i="15"/>
  <c r="M2046" i="15" s="1"/>
  <c r="N2046" i="15" s="1"/>
  <c r="G2030" i="15"/>
  <c r="G2014" i="15"/>
  <c r="M2014" i="15" s="1"/>
  <c r="N2014" i="15" s="1"/>
  <c r="G1982" i="15"/>
  <c r="M1982" i="15" s="1"/>
  <c r="N1982" i="15" s="1"/>
  <c r="G1966" i="15"/>
  <c r="G1950" i="15"/>
  <c r="M1950" i="15" s="1"/>
  <c r="N1950" i="15" s="1"/>
  <c r="G1918" i="15"/>
  <c r="M1918" i="15" s="1"/>
  <c r="N1918" i="15" s="1"/>
  <c r="G1902" i="15"/>
  <c r="M1902" i="15" s="1"/>
  <c r="N1902" i="15" s="1"/>
  <c r="G1870" i="15"/>
  <c r="M1870" i="15" s="1"/>
  <c r="N1870" i="15" s="1"/>
  <c r="G605" i="15"/>
  <c r="G589" i="15"/>
  <c r="M589" i="15" s="1"/>
  <c r="N589" i="15" s="1"/>
  <c r="G573" i="15"/>
  <c r="G553" i="15"/>
  <c r="M553" i="15" s="1"/>
  <c r="N553" i="15" s="1"/>
  <c r="G521" i="15"/>
  <c r="G489" i="15"/>
  <c r="G457" i="15"/>
  <c r="G425" i="15"/>
  <c r="G389" i="15"/>
  <c r="M389" i="15" s="1"/>
  <c r="N389" i="15" s="1"/>
  <c r="G373" i="15"/>
  <c r="M373" i="15" s="1"/>
  <c r="N373" i="15" s="1"/>
  <c r="G357" i="15"/>
  <c r="M357" i="15" s="1"/>
  <c r="N357" i="15" s="1"/>
  <c r="G337" i="15"/>
  <c r="G305" i="15"/>
  <c r="G289" i="15"/>
  <c r="M289" i="15" s="1"/>
  <c r="N289" i="15" s="1"/>
  <c r="G269" i="15"/>
  <c r="G245" i="15"/>
  <c r="M245" i="15" s="1"/>
  <c r="N245" i="15" s="1"/>
  <c r="G229" i="15"/>
  <c r="G193" i="15"/>
  <c r="M193" i="15" s="1"/>
  <c r="N193" i="15" s="1"/>
  <c r="G177" i="15"/>
  <c r="M177" i="15" s="1"/>
  <c r="N177" i="15" s="1"/>
  <c r="G161" i="15"/>
  <c r="M161" i="15" s="1"/>
  <c r="N161" i="15" s="1"/>
  <c r="G129" i="15"/>
  <c r="G113" i="15"/>
  <c r="G97" i="15"/>
  <c r="M97" i="15" s="1"/>
  <c r="N97" i="15" s="1"/>
  <c r="G65" i="15"/>
  <c r="M65" i="15" s="1"/>
  <c r="N65" i="15" s="1"/>
  <c r="G49" i="15"/>
  <c r="M49" i="15" s="1"/>
  <c r="N49" i="15" s="1"/>
  <c r="G33" i="15"/>
  <c r="G1839" i="15"/>
  <c r="M1839" i="15" s="1"/>
  <c r="N1839" i="15" s="1"/>
  <c r="G1807" i="15"/>
  <c r="M1807" i="15" s="1"/>
  <c r="N1807" i="15" s="1"/>
  <c r="G1775" i="15"/>
  <c r="G1743" i="15"/>
  <c r="M1743" i="15" s="1"/>
  <c r="N1743" i="15" s="1"/>
  <c r="G1723" i="15"/>
  <c r="G1703" i="15"/>
  <c r="M1703" i="15" s="1"/>
  <c r="N1703" i="15" s="1"/>
  <c r="G1671" i="15"/>
  <c r="M1671" i="15" s="1"/>
  <c r="N1671" i="15" s="1"/>
  <c r="G1655" i="15"/>
  <c r="M1655" i="15" s="1"/>
  <c r="N1655" i="15" s="1"/>
  <c r="G1639" i="15"/>
  <c r="G1591" i="15"/>
  <c r="M1591" i="15" s="1"/>
  <c r="N1591" i="15" s="1"/>
  <c r="G1559" i="15"/>
  <c r="G1507" i="15"/>
  <c r="G1475" i="15"/>
  <c r="M1475" i="15" s="1"/>
  <c r="N1475" i="15" s="1"/>
  <c r="G1443" i="15"/>
  <c r="M1443" i="15" s="1"/>
  <c r="N1443" i="15" s="1"/>
  <c r="G1391" i="15"/>
  <c r="M1391" i="15" s="1"/>
  <c r="N1391" i="15" s="1"/>
  <c r="G1371" i="15"/>
  <c r="M1371" i="15" s="1"/>
  <c r="N1371" i="15" s="1"/>
  <c r="G1335" i="15"/>
  <c r="G1315" i="15"/>
  <c r="G1283" i="15"/>
  <c r="G1251" i="15"/>
  <c r="M1251" i="15" s="1"/>
  <c r="N1251" i="15" s="1"/>
  <c r="G1219" i="15"/>
  <c r="M1219" i="15" s="1"/>
  <c r="N1219" i="15" s="1"/>
  <c r="G1187" i="15"/>
  <c r="M1187" i="15" s="1"/>
  <c r="N1187" i="15" s="1"/>
  <c r="G1155" i="15"/>
  <c r="G1123" i="15"/>
  <c r="M1123" i="15" s="1"/>
  <c r="N1123" i="15" s="1"/>
  <c r="G1087" i="15"/>
  <c r="G1055" i="15"/>
  <c r="M1055" i="15" s="1"/>
  <c r="N1055" i="15" s="1"/>
  <c r="G1023" i="15"/>
  <c r="M1023" i="15" s="1"/>
  <c r="N1023" i="15" s="1"/>
  <c r="G991" i="15"/>
  <c r="M991" i="15" s="1"/>
  <c r="N991" i="15" s="1"/>
  <c r="G943" i="15"/>
  <c r="M943" i="15" s="1"/>
  <c r="N943" i="15" s="1"/>
  <c r="G911" i="15"/>
  <c r="M911" i="15" s="1"/>
  <c r="N911" i="15" s="1"/>
  <c r="G879" i="15"/>
  <c r="M879" i="15" s="1"/>
  <c r="N879" i="15" s="1"/>
  <c r="G847" i="15"/>
  <c r="M847" i="15" s="1"/>
  <c r="N847" i="15" s="1"/>
  <c r="G815" i="15"/>
  <c r="G783" i="15"/>
  <c r="M783" i="15" s="1"/>
  <c r="N783" i="15" s="1"/>
  <c r="G751" i="15"/>
  <c r="G719" i="15"/>
  <c r="G687" i="15"/>
  <c r="M687" i="15" s="1"/>
  <c r="N687" i="15" s="1"/>
  <c r="G655" i="15"/>
  <c r="M655" i="15" s="1"/>
  <c r="N655" i="15" s="1"/>
  <c r="G623" i="15"/>
  <c r="M623" i="15" s="1"/>
  <c r="N623" i="15" s="1"/>
  <c r="G591" i="15"/>
  <c r="M591" i="15" s="1"/>
  <c r="N591" i="15" s="1"/>
  <c r="G559" i="15"/>
  <c r="G527" i="15"/>
  <c r="G495" i="15"/>
  <c r="G463" i="15"/>
  <c r="M463" i="15" s="1"/>
  <c r="N463" i="15" s="1"/>
  <c r="G431" i="15"/>
  <c r="M431" i="15" s="1"/>
  <c r="N431" i="15" s="1"/>
  <c r="G399" i="15"/>
  <c r="M399" i="15" s="1"/>
  <c r="N399" i="15" s="1"/>
  <c r="G379" i="15"/>
  <c r="G347" i="15"/>
  <c r="M347" i="15" s="1"/>
  <c r="N347" i="15" s="1"/>
  <c r="G315" i="15"/>
  <c r="M315" i="15" s="1"/>
  <c r="N315" i="15" s="1"/>
  <c r="G283" i="15"/>
  <c r="G267" i="15"/>
  <c r="G235" i="15"/>
  <c r="G203" i="15"/>
  <c r="M203" i="15" s="1"/>
  <c r="N203" i="15" s="1"/>
  <c r="G171" i="15"/>
  <c r="M171" i="15" s="1"/>
  <c r="N171" i="15" s="1"/>
  <c r="G139" i="15"/>
  <c r="M139" i="15" s="1"/>
  <c r="N139" i="15" s="1"/>
  <c r="G107" i="15"/>
  <c r="M107" i="15" s="1"/>
  <c r="N107" i="15" s="1"/>
  <c r="G75" i="15"/>
  <c r="M75" i="15" s="1"/>
  <c r="N75" i="15" s="1"/>
  <c r="G39" i="15"/>
  <c r="G23" i="15"/>
  <c r="M23" i="15" s="1"/>
  <c r="N23" i="15" s="1"/>
  <c r="M706" i="15"/>
  <c r="N706" i="15" s="1"/>
  <c r="M452" i="15"/>
  <c r="N452" i="15" s="1"/>
  <c r="M2881" i="15"/>
  <c r="N2881" i="15" s="1"/>
  <c r="M3384" i="15"/>
  <c r="N3384" i="15" s="1"/>
  <c r="M3107" i="15"/>
  <c r="N3107" i="15" s="1"/>
  <c r="M2264" i="15"/>
  <c r="N2264" i="15" s="1"/>
  <c r="M3935" i="15"/>
  <c r="N3935" i="15" s="1"/>
  <c r="M1977" i="15"/>
  <c r="N1977" i="15" s="1"/>
  <c r="M505" i="15"/>
  <c r="N505" i="15" s="1"/>
  <c r="M950" i="15"/>
  <c r="N950" i="15" s="1"/>
  <c r="M2255" i="15"/>
  <c r="N2255" i="15" s="1"/>
  <c r="M2276" i="15"/>
  <c r="N2276" i="15" s="1"/>
  <c r="M3640" i="15"/>
  <c r="N3640" i="15" s="1"/>
  <c r="M48" i="15"/>
  <c r="N48" i="15" s="1"/>
  <c r="M2204" i="15"/>
  <c r="N2204" i="15" s="1"/>
  <c r="M230" i="15"/>
  <c r="N230" i="15" s="1"/>
  <c r="M1792" i="15"/>
  <c r="N1792" i="15" s="1"/>
  <c r="M3089" i="15"/>
  <c r="N3089" i="15" s="1"/>
  <c r="M1138" i="15"/>
  <c r="N1138" i="15" s="1"/>
  <c r="M2153" i="15"/>
  <c r="N2153" i="15" s="1"/>
  <c r="M784" i="15"/>
  <c r="N784" i="15" s="1"/>
  <c r="M1555" i="15"/>
  <c r="N1555" i="15" s="1"/>
  <c r="M2961" i="15"/>
  <c r="N2961" i="15" s="1"/>
  <c r="M327" i="15"/>
  <c r="N327" i="15" s="1"/>
  <c r="M682" i="15"/>
  <c r="N682" i="15" s="1"/>
  <c r="M2317" i="15"/>
  <c r="N2317" i="15" s="1"/>
  <c r="M4833" i="15"/>
  <c r="N4833" i="15" s="1"/>
  <c r="M2312" i="15"/>
  <c r="N2312" i="15" s="1"/>
  <c r="M4513" i="15"/>
  <c r="N4513" i="15" s="1"/>
  <c r="M3854" i="15"/>
  <c r="N3854" i="15" s="1"/>
  <c r="M3464" i="15"/>
  <c r="N3464" i="15" s="1"/>
  <c r="M3617" i="15"/>
  <c r="N3617" i="15" s="1"/>
  <c r="M5000" i="15"/>
  <c r="N5000" i="15" s="1"/>
  <c r="M1049" i="15"/>
  <c r="N1049" i="15" s="1"/>
  <c r="M3665" i="15"/>
  <c r="N3665" i="15" s="1"/>
  <c r="R3" i="6"/>
  <c r="M3678" i="15"/>
  <c r="N3678" i="15" s="1"/>
  <c r="M2430" i="15"/>
  <c r="N2430" i="15" s="1"/>
  <c r="M1354" i="15"/>
  <c r="N1354" i="15" s="1"/>
  <c r="M3761" i="15"/>
  <c r="N3761" i="15" s="1"/>
  <c r="M3764" i="15"/>
  <c r="N3764" i="15" s="1"/>
  <c r="M3699" i="15"/>
  <c r="N3699" i="15" s="1"/>
  <c r="M3144" i="15"/>
  <c r="N3144" i="15" s="1"/>
  <c r="M3635" i="15"/>
  <c r="N3635" i="15" s="1"/>
  <c r="M2169" i="15"/>
  <c r="N2169" i="15" s="1"/>
  <c r="M3299" i="15"/>
  <c r="N3299" i="15" s="1"/>
  <c r="M3171" i="15"/>
  <c r="N3171" i="15" s="1"/>
  <c r="M2782" i="15"/>
  <c r="N2782" i="15" s="1"/>
  <c r="M358" i="15"/>
  <c r="N358" i="15" s="1"/>
  <c r="M860" i="15"/>
  <c r="N860" i="15" s="1"/>
  <c r="M534" i="15"/>
  <c r="N534" i="15" s="1"/>
  <c r="M3697" i="15"/>
  <c r="N3697" i="15" s="1"/>
  <c r="M2280" i="15"/>
  <c r="N2280" i="15" s="1"/>
  <c r="M1235" i="15"/>
  <c r="N1235" i="15" s="1"/>
  <c r="M855" i="15"/>
  <c r="N855" i="15" s="1"/>
  <c r="M1959" i="15"/>
  <c r="N1959" i="15" s="1"/>
  <c r="M529" i="15"/>
  <c r="N529" i="15" s="1"/>
  <c r="M446" i="15"/>
  <c r="N446" i="15" s="1"/>
  <c r="M984" i="15"/>
  <c r="N984" i="15" s="1"/>
  <c r="M681" i="15"/>
  <c r="N681" i="15" s="1"/>
  <c r="Q3" i="6"/>
  <c r="P3" i="6"/>
  <c r="M2547" i="15"/>
  <c r="N2547" i="15" s="1"/>
  <c r="M46" i="15"/>
  <c r="N46" i="15" s="1"/>
  <c r="M92" i="15"/>
  <c r="N92" i="15" s="1"/>
  <c r="M3197" i="15"/>
  <c r="N3197" i="15" s="1"/>
  <c r="M4979" i="15"/>
  <c r="N4979" i="15" s="1"/>
  <c r="M2845" i="15"/>
  <c r="N2845" i="15" s="1"/>
  <c r="M1575" i="15"/>
  <c r="N1575" i="15" s="1"/>
  <c r="M1367" i="15"/>
  <c r="N1367" i="15" s="1"/>
  <c r="M3474" i="15"/>
  <c r="N3474" i="15" s="1"/>
  <c r="M2219" i="15"/>
  <c r="N2219" i="15" s="1"/>
  <c r="M4462" i="15"/>
  <c r="N4462" i="15" s="1"/>
  <c r="M3339" i="15"/>
  <c r="N3339" i="15" s="1"/>
  <c r="M2611" i="15"/>
  <c r="N2611" i="15" s="1"/>
  <c r="M1240" i="15"/>
  <c r="N1240" i="15" s="1"/>
  <c r="M1231" i="15"/>
  <c r="N1231" i="15" s="1"/>
  <c r="M850" i="15"/>
  <c r="N850" i="15" s="1"/>
  <c r="M772" i="15"/>
  <c r="N772" i="15" s="1"/>
  <c r="M836" i="15"/>
  <c r="N836" i="15" s="1"/>
  <c r="M3915" i="15"/>
  <c r="N3915" i="15" s="1"/>
  <c r="M2103" i="15"/>
  <c r="N2103" i="15" s="1"/>
  <c r="M1955" i="15"/>
  <c r="N1955" i="15" s="1"/>
  <c r="M3467" i="15"/>
  <c r="N3467" i="15" s="1"/>
  <c r="M2950" i="15"/>
  <c r="N2950" i="15" s="1"/>
  <c r="M2567" i="15"/>
  <c r="N2567" i="15" s="1"/>
  <c r="M586" i="15"/>
  <c r="N586" i="15" s="1"/>
  <c r="M1481" i="15"/>
  <c r="N1481" i="15" s="1"/>
  <c r="M1836" i="15"/>
  <c r="N1836" i="15" s="1"/>
  <c r="M2815" i="15"/>
  <c r="N2815" i="15" s="1"/>
  <c r="M1546" i="15"/>
  <c r="N1546" i="15" s="1"/>
  <c r="M4318" i="15"/>
  <c r="N4318" i="15" s="1"/>
  <c r="M3352" i="15"/>
  <c r="N3352" i="15" s="1"/>
  <c r="M3711" i="15"/>
  <c r="N3711" i="15" s="1"/>
  <c r="M390" i="15"/>
  <c r="N390" i="15" s="1"/>
  <c r="M4900" i="15"/>
  <c r="N4900" i="15" s="1"/>
  <c r="M3416" i="15"/>
  <c r="N3416" i="15" s="1"/>
  <c r="M1439" i="15"/>
  <c r="N1439" i="15" s="1"/>
  <c r="M3160" i="15"/>
  <c r="N3160" i="15" s="1"/>
  <c r="M4971" i="15"/>
  <c r="N4971" i="15" s="1"/>
  <c r="M1299" i="15"/>
  <c r="N1299" i="15" s="1"/>
  <c r="M1993" i="15"/>
  <c r="N1993" i="15" s="1"/>
  <c r="M2298" i="15"/>
  <c r="N2298" i="15" s="1"/>
  <c r="M3839" i="15"/>
  <c r="N3839" i="15" s="1"/>
  <c r="M4033" i="15"/>
  <c r="N4033" i="15" s="1"/>
  <c r="M2923" i="15"/>
  <c r="N2923" i="15" s="1"/>
  <c r="M645" i="15"/>
  <c r="N645" i="15" s="1"/>
  <c r="M1066" i="15"/>
  <c r="N1066" i="15" s="1"/>
  <c r="M2701" i="15"/>
  <c r="N2701" i="15" s="1"/>
  <c r="M3234" i="15"/>
  <c r="N3234" i="15" s="1"/>
  <c r="M1945" i="15"/>
  <c r="N1945" i="15" s="1"/>
  <c r="M3919" i="15"/>
  <c r="N3919" i="15" s="1"/>
  <c r="M3283" i="15"/>
  <c r="N3283" i="15" s="1"/>
  <c r="M1241" i="15"/>
  <c r="N1241" i="15" s="1"/>
  <c r="M3432" i="15"/>
  <c r="N3432" i="15" s="1"/>
  <c r="M816" i="15"/>
  <c r="N816" i="15" s="1"/>
  <c r="M1365" i="15"/>
  <c r="N1365" i="15" s="1"/>
  <c r="M130" i="15"/>
  <c r="N130" i="15" s="1"/>
  <c r="M1305" i="15"/>
  <c r="N1305" i="15" s="1"/>
  <c r="M4047" i="15"/>
  <c r="N4047" i="15" s="1"/>
  <c r="M1881" i="15"/>
  <c r="N1881" i="15" s="1"/>
  <c r="M3667" i="15"/>
  <c r="N3667" i="15" s="1"/>
  <c r="M274" i="15"/>
  <c r="N274" i="15" s="1"/>
  <c r="M794" i="15"/>
  <c r="N794" i="15" s="1"/>
  <c r="M1204" i="15"/>
  <c r="N1204" i="15" s="1"/>
  <c r="M4776" i="15"/>
  <c r="N4776" i="15" s="1"/>
  <c r="M3624" i="15"/>
  <c r="N3624" i="15" s="1"/>
  <c r="M4049" i="15"/>
  <c r="N4049" i="15" s="1"/>
  <c r="M4509" i="15"/>
  <c r="N4509" i="15" s="1"/>
  <c r="G1373" i="15"/>
  <c r="M3245" i="15"/>
  <c r="N3245" i="15" s="1"/>
  <c r="M2895" i="15"/>
  <c r="N2895" i="15" s="1"/>
  <c r="M2777" i="15"/>
  <c r="N2777" i="15" s="1"/>
  <c r="M2486" i="15"/>
  <c r="N2486" i="15" s="1"/>
  <c r="M1614" i="15"/>
  <c r="N1614" i="15" s="1"/>
  <c r="M1602" i="15"/>
  <c r="N1602" i="15" s="1"/>
  <c r="M968" i="15"/>
  <c r="N968" i="15" s="1"/>
  <c r="M1624" i="15"/>
  <c r="N1624" i="15" s="1"/>
  <c r="M4180" i="15"/>
  <c r="N4180" i="15" s="1"/>
  <c r="M3707" i="15"/>
  <c r="N3707" i="15" s="1"/>
  <c r="M2433" i="15"/>
  <c r="N2433" i="15" s="1"/>
  <c r="M3768" i="15"/>
  <c r="N3768" i="15" s="1"/>
  <c r="M3113" i="15"/>
  <c r="N3113" i="15" s="1"/>
  <c r="M2957" i="15"/>
  <c r="N2957" i="15" s="1"/>
  <c r="M2380" i="15"/>
  <c r="N2380" i="15" s="1"/>
  <c r="M3356" i="15"/>
  <c r="N3356" i="15" s="1"/>
  <c r="M4248" i="15"/>
  <c r="N4248" i="15" s="1"/>
  <c r="M1404" i="15"/>
  <c r="N1404" i="15" s="1"/>
  <c r="M2829" i="15"/>
  <c r="N2829" i="15" s="1"/>
  <c r="M2721" i="15"/>
  <c r="N2721" i="15" s="1"/>
  <c r="M3981" i="15"/>
  <c r="N3981" i="15" s="1"/>
  <c r="M2297" i="15"/>
  <c r="N2297" i="15" s="1"/>
  <c r="M3988" i="15"/>
  <c r="N3988" i="15" s="1"/>
  <c r="M3931" i="15"/>
  <c r="N3931" i="15" s="1"/>
  <c r="M4846" i="15"/>
  <c r="N4846" i="15" s="1"/>
  <c r="M2369" i="15"/>
  <c r="N2369" i="15" s="1"/>
  <c r="M4027" i="15"/>
  <c r="N4027" i="15" s="1"/>
  <c r="M2497" i="15"/>
  <c r="N2497" i="15" s="1"/>
  <c r="M4008" i="15"/>
  <c r="N4008" i="15" s="1"/>
  <c r="M3789" i="15"/>
  <c r="N3789" i="15" s="1"/>
  <c r="M1146" i="15"/>
  <c r="N1146" i="15" s="1"/>
  <c r="M866" i="15"/>
  <c r="N866" i="15" s="1"/>
  <c r="M3193" i="15"/>
  <c r="N3193" i="15" s="1"/>
  <c r="G1099" i="15"/>
  <c r="G1036" i="15"/>
  <c r="G490" i="15"/>
  <c r="G1863" i="15"/>
  <c r="M1863" i="15" s="1"/>
  <c r="N1863" i="15" s="1"/>
  <c r="G285" i="15"/>
  <c r="G1266" i="15"/>
  <c r="G2745" i="15"/>
  <c r="G353" i="15"/>
  <c r="G2319" i="15"/>
  <c r="G1383" i="15"/>
  <c r="G126" i="15"/>
  <c r="G421" i="15"/>
  <c r="M4430" i="15"/>
  <c r="N4430" i="15" s="1"/>
  <c r="M3039" i="15"/>
  <c r="N3039" i="15" s="1"/>
  <c r="M3037" i="15"/>
  <c r="N3037" i="15" s="1"/>
  <c r="M2899" i="15"/>
  <c r="N2899" i="15" s="1"/>
  <c r="M777" i="15"/>
  <c r="N777" i="15" s="1"/>
  <c r="M430" i="15"/>
  <c r="N430" i="15" s="1"/>
  <c r="M868" i="15"/>
  <c r="N868" i="15" s="1"/>
  <c r="M2051" i="15"/>
  <c r="N2051" i="15" s="1"/>
  <c r="M3293" i="15"/>
  <c r="N3293" i="15" s="1"/>
  <c r="M2186" i="15"/>
  <c r="N2186" i="15" s="1"/>
  <c r="M1147" i="15"/>
  <c r="N1147" i="15" s="1"/>
  <c r="M4232" i="15"/>
  <c r="N4232" i="15" s="1"/>
  <c r="M3532" i="15"/>
  <c r="N3532" i="15" s="1"/>
  <c r="M1917" i="15"/>
  <c r="N1917" i="15" s="1"/>
  <c r="M4606" i="15"/>
  <c r="N4606" i="15" s="1"/>
  <c r="M4924" i="15"/>
  <c r="N4924" i="15" s="1"/>
  <c r="M3865" i="15"/>
  <c r="N3865" i="15" s="1"/>
  <c r="M3960" i="15"/>
  <c r="N3960" i="15" s="1"/>
  <c r="M3867" i="15"/>
  <c r="N3867" i="15" s="1"/>
  <c r="M3362" i="15"/>
  <c r="N3362" i="15" s="1"/>
  <c r="M3337" i="15"/>
  <c r="N3337" i="15" s="1"/>
  <c r="M3535" i="15"/>
  <c r="N3535" i="15" s="1"/>
  <c r="M3412" i="15"/>
  <c r="N3412" i="15" s="1"/>
  <c r="M3611" i="15"/>
  <c r="N3611" i="15" s="1"/>
  <c r="M2465" i="15"/>
  <c r="N2465" i="15" s="1"/>
  <c r="M2647" i="15"/>
  <c r="N2647" i="15" s="1"/>
  <c r="M1838" i="15"/>
  <c r="N1838" i="15" s="1"/>
  <c r="M1570" i="15"/>
  <c r="N1570" i="15" s="1"/>
  <c r="M986" i="15"/>
  <c r="N986" i="15" s="1"/>
  <c r="M1238" i="15"/>
  <c r="N1238" i="15" s="1"/>
  <c r="M1459" i="15"/>
  <c r="N1459" i="15" s="1"/>
  <c r="M825" i="15"/>
  <c r="N825" i="15" s="1"/>
  <c r="M960" i="15"/>
  <c r="N960" i="15" s="1"/>
  <c r="M852" i="15"/>
  <c r="N852" i="15" s="1"/>
  <c r="M55" i="15"/>
  <c r="N55" i="15" s="1"/>
  <c r="M62" i="15"/>
  <c r="N62" i="15" s="1"/>
  <c r="M4230" i="15"/>
  <c r="N4230" i="15" s="1"/>
  <c r="M3167" i="15"/>
  <c r="N3167" i="15" s="1"/>
  <c r="M2353" i="15"/>
  <c r="N2353" i="15" s="1"/>
  <c r="M2813" i="15"/>
  <c r="N2813" i="15" s="1"/>
  <c r="M946" i="15"/>
  <c r="N946" i="15" s="1"/>
  <c r="M3229" i="15"/>
  <c r="N3229" i="15" s="1"/>
  <c r="M3652" i="15"/>
  <c r="N3652" i="15" s="1"/>
  <c r="M41" i="15"/>
  <c r="N41" i="15" s="1"/>
  <c r="M2640" i="15"/>
  <c r="N2640" i="15" s="1"/>
  <c r="M3976" i="15"/>
  <c r="N3976" i="15" s="1"/>
  <c r="M3563" i="15"/>
  <c r="N3563" i="15" s="1"/>
  <c r="M2122" i="15"/>
  <c r="N2122" i="15" s="1"/>
  <c r="M1582" i="15"/>
  <c r="N1582" i="15" s="1"/>
  <c r="M3357" i="15"/>
  <c r="N3357" i="15" s="1"/>
  <c r="M3644" i="15"/>
  <c r="N3644" i="15" s="1"/>
  <c r="M1464" i="15"/>
  <c r="N1464" i="15" s="1"/>
  <c r="M1390" i="15"/>
  <c r="N1390" i="15" s="1"/>
  <c r="M841" i="15"/>
  <c r="N841" i="15" s="1"/>
  <c r="M3454" i="15"/>
  <c r="N3454" i="15" s="1"/>
  <c r="M1613" i="15"/>
  <c r="N1613" i="15" s="1"/>
  <c r="M1421" i="15"/>
  <c r="N1421" i="15" s="1"/>
  <c r="M2221" i="15"/>
  <c r="N2221" i="15" s="1"/>
  <c r="M4236" i="15"/>
  <c r="N4236" i="15" s="1"/>
  <c r="M1669" i="15"/>
  <c r="N1669" i="15" s="1"/>
  <c r="M3660" i="15"/>
  <c r="N3660" i="15" s="1"/>
  <c r="M1949" i="15"/>
  <c r="N1949" i="15" s="1"/>
  <c r="M3164" i="15"/>
  <c r="N3164" i="15" s="1"/>
  <c r="M3732" i="15"/>
  <c r="N3732" i="15" s="1"/>
  <c r="M4164" i="15"/>
  <c r="N4164" i="15" s="1"/>
  <c r="G1323" i="15"/>
  <c r="G912" i="15"/>
  <c r="G1068" i="15"/>
  <c r="G988" i="15"/>
  <c r="G572" i="15"/>
  <c r="G3628" i="15"/>
  <c r="M3628" i="15" s="1"/>
  <c r="N3628" i="15" s="1"/>
  <c r="G3756" i="15"/>
  <c r="G4324" i="15"/>
  <c r="M4324" i="15" s="1"/>
  <c r="N4324" i="15" s="1"/>
  <c r="G1397" i="15"/>
  <c r="M1397" i="15" s="1"/>
  <c r="N1397" i="15" s="1"/>
  <c r="G2737" i="15"/>
  <c r="G265" i="15"/>
  <c r="G1343" i="15"/>
  <c r="G4188" i="15"/>
  <c r="G1773" i="15"/>
  <c r="M1773" i="15" s="1"/>
  <c r="N1773" i="15" s="1"/>
  <c r="M3476" i="15"/>
  <c r="N3476" i="15" s="1"/>
  <c r="G3860" i="15"/>
  <c r="M3860" i="15" s="1"/>
  <c r="N3860" i="15" s="1"/>
  <c r="G3404" i="15"/>
  <c r="G2677" i="15"/>
  <c r="G1381" i="15"/>
  <c r="M1381" i="15" s="1"/>
  <c r="N1381" i="15" s="1"/>
  <c r="G965" i="15"/>
  <c r="M965" i="15" s="1"/>
  <c r="N965" i="15" s="1"/>
  <c r="G837" i="15"/>
  <c r="G61" i="15"/>
  <c r="M61" i="15" s="1"/>
  <c r="N61" i="15" s="1"/>
  <c r="G114" i="15"/>
  <c r="M1309" i="15"/>
  <c r="N1309" i="15" s="1"/>
  <c r="G3852" i="15"/>
  <c r="M3852" i="15" s="1"/>
  <c r="N3852" i="15" s="1"/>
  <c r="G2805" i="15"/>
  <c r="M2805" i="15" s="1"/>
  <c r="N2805" i="15" s="1"/>
  <c r="G1301" i="15"/>
  <c r="M1301" i="15" s="1"/>
  <c r="N1301" i="15" s="1"/>
  <c r="G2275" i="15"/>
  <c r="M2275" i="15" s="1"/>
  <c r="N2275" i="15" s="1"/>
  <c r="G1531" i="15"/>
  <c r="G51" i="15"/>
  <c r="M3396" i="15"/>
  <c r="N3396" i="15" s="1"/>
  <c r="G2152" i="15"/>
  <c r="G528" i="15"/>
  <c r="G232" i="15"/>
  <c r="G2820" i="15"/>
  <c r="G1684" i="15"/>
  <c r="G1004" i="15"/>
  <c r="G612" i="15"/>
  <c r="G3908" i="15"/>
  <c r="G3132" i="15"/>
  <c r="M3132" i="15" s="1"/>
  <c r="N3132" i="15" s="1"/>
  <c r="M13" i="15"/>
  <c r="N13" i="15" s="1"/>
  <c r="M3484" i="15"/>
  <c r="N3484" i="15" s="1"/>
  <c r="M1325" i="15"/>
  <c r="N1325" i="15" s="1"/>
  <c r="G4028" i="15"/>
  <c r="M4028" i="15" s="1"/>
  <c r="N4028" i="15" s="1"/>
  <c r="G3772" i="15"/>
  <c r="G3572" i="15"/>
  <c r="M3572" i="15" s="1"/>
  <c r="N3572" i="15" s="1"/>
  <c r="G2397" i="15"/>
  <c r="M2397" i="15" s="1"/>
  <c r="N2397" i="15" s="1"/>
  <c r="G2085" i="15"/>
  <c r="M2085" i="15" s="1"/>
  <c r="N2085" i="15" s="1"/>
  <c r="G485" i="15"/>
  <c r="M485" i="15" s="1"/>
  <c r="N485" i="15" s="1"/>
  <c r="N3" i="6"/>
  <c r="O3" i="6" s="1"/>
  <c r="O9" i="6" s="1"/>
  <c r="G2155" i="15"/>
  <c r="G2871" i="15"/>
  <c r="M2871" i="15" s="1"/>
  <c r="N2871" i="15" s="1"/>
  <c r="G392" i="15"/>
  <c r="M392" i="15" s="1"/>
  <c r="N392" i="15" s="1"/>
  <c r="G128" i="15"/>
  <c r="G2404" i="15"/>
  <c r="G1939" i="15"/>
  <c r="G2863" i="15"/>
  <c r="G640" i="15"/>
  <c r="G360" i="15"/>
  <c r="G2124" i="15"/>
  <c r="G748" i="15"/>
  <c r="G1739" i="15"/>
  <c r="G387" i="15"/>
  <c r="G2288" i="15"/>
  <c r="G600" i="15"/>
  <c r="G296" i="15"/>
  <c r="G2108" i="15"/>
  <c r="G1020" i="15"/>
  <c r="M1020" i="15" s="1"/>
  <c r="N1020" i="15" s="1"/>
  <c r="G732" i="15"/>
  <c r="G2330" i="15"/>
  <c r="M2330" i="15" s="1"/>
  <c r="N2330" i="15" s="1"/>
  <c r="G2856" i="15"/>
  <c r="G2337" i="15"/>
  <c r="G249" i="15"/>
  <c r="M249" i="15" s="1"/>
  <c r="N249" i="15" s="1"/>
  <c r="G1711" i="15"/>
  <c r="G2757" i="15"/>
  <c r="M2757" i="15" s="1"/>
  <c r="N2757" i="15" s="1"/>
  <c r="G1682" i="15"/>
  <c r="M1682" i="15" s="1"/>
  <c r="N1682" i="15" s="1"/>
  <c r="G2761" i="15"/>
  <c r="M2761" i="15" s="1"/>
  <c r="N2761" i="15" s="1"/>
  <c r="G561" i="15"/>
  <c r="M561" i="15" s="1"/>
  <c r="N561" i="15" s="1"/>
  <c r="G209" i="15"/>
  <c r="M209" i="15" s="1"/>
  <c r="N209" i="15" s="1"/>
  <c r="G2847" i="15"/>
  <c r="M2847" i="15" s="1"/>
  <c r="N2847" i="15" s="1"/>
  <c r="G1423" i="15"/>
  <c r="M1423" i="15" s="1"/>
  <c r="N1423" i="15" s="1"/>
  <c r="G1270" i="15"/>
  <c r="M1565" i="15"/>
  <c r="N1565" i="15" s="1"/>
  <c r="M117" i="15"/>
  <c r="N117" i="15" s="1"/>
  <c r="M933" i="15"/>
  <c r="N933" i="15" s="1"/>
  <c r="M29" i="15"/>
  <c r="N29" i="15" s="1"/>
  <c r="M1957" i="15"/>
  <c r="N1957" i="15" s="1"/>
  <c r="M21" i="15"/>
  <c r="N21" i="15" s="1"/>
  <c r="M917" i="15"/>
  <c r="N917" i="15" s="1"/>
  <c r="M2157" i="15"/>
  <c r="N2157" i="15" s="1"/>
  <c r="M2705" i="15"/>
  <c r="N2705" i="15" s="1"/>
  <c r="M4545" i="15"/>
  <c r="N4545" i="15" s="1"/>
  <c r="M3871" i="15"/>
  <c r="N3871" i="15" s="1"/>
  <c r="M4755" i="15"/>
  <c r="N4755" i="15" s="1"/>
  <c r="M2481" i="15"/>
  <c r="N2481" i="15" s="1"/>
  <c r="M3469" i="15"/>
  <c r="N3469" i="15" s="1"/>
  <c r="M3656" i="15"/>
  <c r="N3656" i="15" s="1"/>
  <c r="M3420" i="15"/>
  <c r="N3420" i="15" s="1"/>
  <c r="M4031" i="15"/>
  <c r="N4031" i="15" s="1"/>
  <c r="M595" i="15"/>
  <c r="N595" i="15" s="1"/>
  <c r="M2653" i="15"/>
  <c r="N2653" i="15" s="1"/>
  <c r="M1484" i="15"/>
  <c r="N1484" i="15" s="1"/>
  <c r="M3588" i="15"/>
  <c r="N3588" i="15" s="1"/>
  <c r="M3736" i="15"/>
  <c r="N3736" i="15" s="1"/>
  <c r="M3343" i="15"/>
  <c r="N3343" i="15" s="1"/>
  <c r="M939" i="15"/>
  <c r="N939" i="15" s="1"/>
  <c r="M3998" i="15"/>
  <c r="N3998" i="15" s="1"/>
  <c r="M2689" i="15"/>
  <c r="N2689" i="15" s="1"/>
  <c r="M2771" i="15"/>
  <c r="N2771" i="15" s="1"/>
  <c r="M1720" i="15"/>
  <c r="N1720" i="15" s="1"/>
  <c r="M3179" i="15"/>
  <c r="N3179" i="15" s="1"/>
  <c r="M2535" i="15"/>
  <c r="N2535" i="15" s="1"/>
  <c r="M2879" i="15"/>
  <c r="N2879" i="15" s="1"/>
  <c r="M1109" i="15"/>
  <c r="N1109" i="15" s="1"/>
  <c r="M4802" i="15"/>
  <c r="N4802" i="15" s="1"/>
  <c r="M2334" i="15"/>
  <c r="N2334" i="15" s="1"/>
  <c r="M1554" i="15"/>
  <c r="N1554" i="15" s="1"/>
  <c r="M1434" i="15"/>
  <c r="N1434" i="15" s="1"/>
  <c r="M3261" i="15"/>
  <c r="N3261" i="15" s="1"/>
  <c r="M2217" i="15"/>
  <c r="N2217" i="15" s="1"/>
  <c r="M4859" i="15"/>
  <c r="N4859" i="15" s="1"/>
  <c r="M3955" i="15"/>
  <c r="N3955" i="15" s="1"/>
  <c r="M1810" i="15"/>
  <c r="N1810" i="15" s="1"/>
  <c r="M3233" i="15"/>
  <c r="N3233" i="15" s="1"/>
  <c r="M1437" i="15"/>
  <c r="N1437" i="15" s="1"/>
  <c r="M317" i="15"/>
  <c r="N317" i="15" s="1"/>
  <c r="M3708" i="15"/>
  <c r="N3708" i="15" s="1"/>
  <c r="M326" i="15"/>
  <c r="N326" i="15" s="1"/>
  <c r="M927" i="15"/>
  <c r="N927" i="15" s="1"/>
  <c r="M1237" i="15"/>
  <c r="N1237" i="15" s="1"/>
  <c r="M2355" i="15"/>
  <c r="N2355" i="15" s="1"/>
  <c r="M4158" i="15"/>
  <c r="N4158" i="15" s="1"/>
  <c r="M2948" i="15"/>
  <c r="N2948" i="15" s="1"/>
  <c r="M4771" i="15"/>
  <c r="N4771" i="15" s="1"/>
  <c r="M470" i="15"/>
  <c r="N470" i="15" s="1"/>
  <c r="M2798" i="15"/>
  <c r="N2798" i="15" s="1"/>
  <c r="M3100" i="15"/>
  <c r="N3100" i="15" s="1"/>
  <c r="M2673" i="15"/>
  <c r="N2673" i="15" s="1"/>
  <c r="M3279" i="15"/>
  <c r="N3279" i="15" s="1"/>
  <c r="M2344" i="15"/>
  <c r="N2344" i="15" s="1"/>
  <c r="M3534" i="15"/>
  <c r="N3534" i="15" s="1"/>
  <c r="M4360" i="15"/>
  <c r="N4360" i="15" s="1"/>
  <c r="M684" i="15"/>
  <c r="N684" i="15" s="1"/>
  <c r="M4057" i="15"/>
  <c r="N4057" i="15" s="1"/>
  <c r="M3174" i="15"/>
  <c r="N3174" i="15" s="1"/>
  <c r="M1170" i="15"/>
  <c r="N1170" i="15" s="1"/>
  <c r="M2307" i="15"/>
  <c r="N2307" i="15" s="1"/>
  <c r="M1968" i="15"/>
  <c r="N1968" i="15" s="1"/>
  <c r="M1771" i="15"/>
  <c r="N1771" i="15" s="1"/>
  <c r="M1330" i="15"/>
  <c r="N1330" i="15" s="1"/>
  <c r="M1904" i="15"/>
  <c r="N1904" i="15" s="1"/>
  <c r="M1726" i="15"/>
  <c r="N1726" i="15" s="1"/>
  <c r="M1753" i="15"/>
  <c r="N1753" i="15" s="1"/>
  <c r="M4809" i="15"/>
  <c r="N4809" i="15" s="1"/>
  <c r="M2248" i="15"/>
  <c r="N2248" i="15" s="1"/>
  <c r="M4029" i="15"/>
  <c r="N4029" i="15" s="1"/>
  <c r="M1135" i="15"/>
  <c r="N1135" i="15" s="1"/>
  <c r="M806" i="15"/>
  <c r="N806" i="15" s="1"/>
  <c r="M2700" i="15"/>
  <c r="N2700" i="15" s="1"/>
  <c r="M1079" i="15"/>
  <c r="N1079" i="15" s="1"/>
  <c r="M1528" i="15"/>
  <c r="N1528" i="15" s="1"/>
  <c r="M1144" i="15"/>
  <c r="N1144" i="15" s="1"/>
  <c r="M301" i="15"/>
  <c r="N301" i="15" s="1"/>
  <c r="M3411" i="15"/>
  <c r="N3411" i="15" s="1"/>
  <c r="M2029" i="15"/>
  <c r="N2029" i="15" s="1"/>
  <c r="M1782" i="15"/>
  <c r="N1782" i="15" s="1"/>
  <c r="M533" i="15"/>
  <c r="N533" i="15" s="1"/>
  <c r="M3220" i="15"/>
  <c r="N3220" i="15" s="1"/>
  <c r="M1317" i="15"/>
  <c r="N1317" i="15" s="1"/>
  <c r="M3508" i="15"/>
  <c r="N3508" i="15" s="1"/>
  <c r="M1151" i="15"/>
  <c r="N1151" i="15" s="1"/>
  <c r="M4139" i="15"/>
  <c r="N4139" i="15" s="1"/>
  <c r="M3309" i="15"/>
  <c r="N3309" i="15" s="1"/>
  <c r="M1887" i="15"/>
  <c r="N1887" i="15" s="1"/>
  <c r="M99" i="15"/>
  <c r="N99" i="15" s="1"/>
  <c r="M2013" i="15"/>
  <c r="N2013" i="15" s="1"/>
  <c r="M238" i="15"/>
  <c r="N238" i="15" s="1"/>
  <c r="M1492" i="15"/>
  <c r="N1492" i="15" s="1"/>
  <c r="M3745" i="15"/>
  <c r="N3745" i="15" s="1"/>
  <c r="M1029" i="15"/>
  <c r="N1029" i="15" s="1"/>
  <c r="M1206" i="15"/>
  <c r="N1206" i="15" s="1"/>
  <c r="M3389" i="15"/>
  <c r="N3389" i="15" s="1"/>
  <c r="M3564" i="15"/>
  <c r="N3564" i="15" s="1"/>
  <c r="M617" i="15"/>
  <c r="N617" i="15" s="1"/>
  <c r="M858" i="15"/>
  <c r="N858" i="15" s="1"/>
  <c r="M4109" i="15"/>
  <c r="N4109" i="15" s="1"/>
  <c r="M1195" i="15"/>
  <c r="N1195" i="15" s="1"/>
  <c r="M3329" i="15"/>
  <c r="N3329" i="15" s="1"/>
  <c r="M2904" i="15"/>
  <c r="N2904" i="15" s="1"/>
  <c r="M4200" i="15"/>
  <c r="N4200" i="15" s="1"/>
  <c r="M2503" i="15"/>
  <c r="N2503" i="15" s="1"/>
  <c r="M2271" i="15"/>
  <c r="N2271" i="15" s="1"/>
  <c r="M3059" i="15"/>
  <c r="N3059" i="15" s="1"/>
  <c r="M2115" i="15"/>
  <c r="N2115" i="15" s="1"/>
  <c r="M4843" i="15"/>
  <c r="N4843" i="15" s="1"/>
  <c r="M466" i="15"/>
  <c r="N466" i="15" s="1"/>
  <c r="M891" i="15"/>
  <c r="N891" i="15" s="1"/>
  <c r="M3438" i="15"/>
  <c r="N3438" i="15" s="1"/>
  <c r="M615" i="15"/>
  <c r="N615" i="15" s="1"/>
  <c r="M4973" i="15"/>
  <c r="N4973" i="15" s="1"/>
  <c r="M3460" i="15"/>
  <c r="N3460" i="15" s="1"/>
  <c r="M3581" i="15"/>
  <c r="N3581" i="15" s="1"/>
  <c r="M1623" i="15"/>
  <c r="N1623" i="15" s="1"/>
  <c r="M236" i="15"/>
  <c r="N236" i="15" s="1"/>
  <c r="M1321" i="15"/>
  <c r="N1321" i="15" s="1"/>
  <c r="M2228" i="15"/>
  <c r="N2228" i="15" s="1"/>
  <c r="M4796" i="15"/>
  <c r="N4796" i="15" s="1"/>
  <c r="M1062" i="15"/>
  <c r="N1062" i="15" s="1"/>
  <c r="M423" i="15"/>
  <c r="N423" i="15" s="1"/>
  <c r="M1875" i="15"/>
  <c r="N1875" i="15" s="1"/>
  <c r="M1125" i="15"/>
  <c r="N1125" i="15" s="1"/>
  <c r="M3140" i="15"/>
  <c r="N3140" i="15" s="1"/>
  <c r="M1677" i="15"/>
  <c r="N1677" i="15" s="1"/>
  <c r="M4724" i="15"/>
  <c r="N4724" i="15" s="1"/>
  <c r="M2323" i="15"/>
  <c r="N2323" i="15" s="1"/>
  <c r="M3020" i="15"/>
  <c r="N3020" i="15" s="1"/>
  <c r="M4382" i="15"/>
  <c r="N4382" i="15" s="1"/>
  <c r="M569" i="15"/>
  <c r="N569" i="15" s="1"/>
  <c r="M2205" i="15"/>
  <c r="N2205" i="15" s="1"/>
  <c r="M742" i="15"/>
  <c r="N742" i="15" s="1"/>
  <c r="M3372" i="15"/>
  <c r="N3372" i="15" s="1"/>
  <c r="M4783" i="15"/>
  <c r="N4783" i="15" s="1"/>
  <c r="M2559" i="15"/>
  <c r="N2559" i="15" s="1"/>
  <c r="M4315" i="15"/>
  <c r="N4315" i="15" s="1"/>
  <c r="M4299" i="15"/>
  <c r="N4299" i="15" s="1"/>
  <c r="M2835" i="15"/>
  <c r="N2835" i="15" s="1"/>
  <c r="M728" i="15"/>
  <c r="N728" i="15" s="1"/>
  <c r="M422" i="15"/>
  <c r="N422" i="15" s="1"/>
  <c r="M1403" i="15"/>
  <c r="N1403" i="15" s="1"/>
  <c r="M3912" i="15"/>
  <c r="N3912" i="15" s="1"/>
  <c r="M2130" i="15"/>
  <c r="N2130" i="15" s="1"/>
  <c r="M1417" i="15"/>
  <c r="N1417" i="15" s="1"/>
  <c r="M4148" i="15"/>
  <c r="N4148" i="15" s="1"/>
  <c r="M192" i="15"/>
  <c r="N192" i="15" s="1"/>
  <c r="M4909" i="15"/>
  <c r="N4909" i="15" s="1"/>
  <c r="M4607" i="15"/>
  <c r="N4607" i="15" s="1"/>
  <c r="M4221" i="15"/>
  <c r="N4221" i="15" s="1"/>
  <c r="M291" i="15"/>
  <c r="N291" i="15" s="1"/>
  <c r="M2652" i="15"/>
  <c r="N2652" i="15" s="1"/>
  <c r="M4838" i="15"/>
  <c r="N4838" i="15" s="1"/>
  <c r="M2403" i="15"/>
  <c r="N2403" i="15" s="1"/>
  <c r="M121" i="15"/>
  <c r="N121" i="15" s="1"/>
  <c r="M1596" i="15"/>
  <c r="N1596" i="15" s="1"/>
  <c r="M2610" i="15"/>
  <c r="N2610" i="15" s="1"/>
  <c r="M522" i="15"/>
  <c r="N522" i="15" s="1"/>
  <c r="M384" i="15"/>
  <c r="N384" i="15" s="1"/>
  <c r="M3869" i="15"/>
  <c r="N3869" i="15" s="1"/>
  <c r="M3373" i="15"/>
  <c r="N3373" i="15" s="1"/>
  <c r="M42" i="15"/>
  <c r="N42" i="15" s="1"/>
  <c r="M628" i="15"/>
  <c r="N628" i="15" s="1"/>
  <c r="M1657" i="15"/>
  <c r="N1657" i="15" s="1"/>
  <c r="M780" i="15"/>
  <c r="N780" i="15" s="1"/>
  <c r="M1549" i="15"/>
  <c r="N1549" i="15" s="1"/>
  <c r="M1448" i="15"/>
  <c r="N1448" i="15" s="1"/>
  <c r="M1779" i="15"/>
  <c r="N1779" i="15" s="1"/>
  <c r="M633" i="15"/>
  <c r="N633" i="15" s="1"/>
  <c r="M1289" i="15"/>
  <c r="N1289" i="15" s="1"/>
  <c r="M4568" i="15"/>
  <c r="N4568" i="15" s="1"/>
  <c r="M2487" i="15"/>
  <c r="N2487" i="15" s="1"/>
  <c r="M4216" i="15"/>
  <c r="N4216" i="15" s="1"/>
  <c r="M3729" i="15"/>
  <c r="N3729" i="15" s="1"/>
  <c r="M1500" i="15"/>
  <c r="N1500" i="15" s="1"/>
  <c r="M3421" i="15"/>
  <c r="N3421" i="15" s="1"/>
  <c r="M2171" i="15"/>
  <c r="N2171" i="15" s="1"/>
  <c r="M2592" i="15"/>
  <c r="N2592" i="15" s="1"/>
  <c r="M3483" i="15"/>
  <c r="N3483" i="15" s="1"/>
  <c r="M1145" i="15"/>
  <c r="N1145" i="15" s="1"/>
  <c r="M2637" i="15"/>
  <c r="N2637" i="15" s="1"/>
  <c r="M2849" i="15"/>
  <c r="N2849" i="15" s="1"/>
  <c r="M3684" i="15"/>
  <c r="N3684" i="15" s="1"/>
  <c r="M3948" i="15"/>
  <c r="N3948" i="15" s="1"/>
  <c r="M1619" i="15"/>
  <c r="N1619" i="15" s="1"/>
  <c r="M1438" i="15"/>
  <c r="N1438" i="15" s="1"/>
  <c r="M661" i="15"/>
  <c r="N661" i="15" s="1"/>
  <c r="M1294" i="15"/>
  <c r="N1294" i="15" s="1"/>
  <c r="M3201" i="15"/>
  <c r="N3201" i="15" s="1"/>
  <c r="M3471" i="15"/>
  <c r="N3471" i="15" s="1"/>
  <c r="M2679" i="15"/>
  <c r="N2679" i="15" s="1"/>
  <c r="M1562" i="15"/>
  <c r="N1562" i="15" s="1"/>
  <c r="M914" i="15"/>
  <c r="N914" i="15" s="1"/>
  <c r="M3172" i="15"/>
  <c r="N3172" i="15" s="1"/>
  <c r="M222" i="15"/>
  <c r="N222" i="15" s="1"/>
  <c r="M2525" i="15"/>
  <c r="N2525" i="15" s="1"/>
  <c r="M537" i="15"/>
  <c r="N537" i="15" s="1"/>
  <c r="M1851" i="15"/>
  <c r="N1851" i="15" s="1"/>
  <c r="M4579" i="15"/>
  <c r="N4579" i="15" s="1"/>
  <c r="M997" i="15"/>
  <c r="N997" i="15" s="1"/>
  <c r="M2878" i="15"/>
  <c r="N2878" i="15" s="1"/>
  <c r="M4925" i="15"/>
  <c r="N4925" i="15" s="1"/>
  <c r="M226" i="15"/>
  <c r="N226" i="15" s="1"/>
  <c r="M767" i="15"/>
  <c r="N767" i="15" s="1"/>
  <c r="M2593" i="15"/>
  <c r="N2593" i="15" s="1"/>
  <c r="M4987" i="15"/>
  <c r="N4987" i="15" s="1"/>
  <c r="M2416" i="15"/>
  <c r="N2416" i="15" s="1"/>
  <c r="M4340" i="15"/>
  <c r="N4340" i="15" s="1"/>
  <c r="M286" i="15"/>
  <c r="N286" i="15" s="1"/>
  <c r="M1662" i="15"/>
  <c r="N1662" i="15" s="1"/>
  <c r="M333" i="15"/>
  <c r="N333" i="15" s="1"/>
  <c r="M2528" i="15"/>
  <c r="N2528" i="15" s="1"/>
  <c r="M1535" i="15"/>
  <c r="N1535" i="15" s="1"/>
  <c r="M3380" i="15"/>
  <c r="N3380" i="15" s="1"/>
  <c r="M132" i="15"/>
  <c r="N132" i="15" s="1"/>
  <c r="M2156" i="15"/>
  <c r="N2156" i="15" s="1"/>
  <c r="M3777" i="15"/>
  <c r="N3777" i="15" s="1"/>
  <c r="M37" i="15"/>
  <c r="N37" i="15" s="1"/>
  <c r="M3213" i="15"/>
  <c r="N3213" i="15" s="1"/>
  <c r="M2513" i="15"/>
  <c r="N2513" i="15" s="1"/>
  <c r="M2836" i="15"/>
  <c r="N2836" i="15" s="1"/>
  <c r="M2461" i="15"/>
  <c r="N2461" i="15" s="1"/>
  <c r="M2083" i="15"/>
  <c r="N2083" i="15" s="1"/>
  <c r="M2413" i="15"/>
  <c r="N2413" i="15" s="1"/>
  <c r="M2336" i="15"/>
  <c r="N2336" i="15" s="1"/>
  <c r="M2830" i="15"/>
  <c r="N2830" i="15" s="1"/>
  <c r="M2781" i="15"/>
  <c r="N2781" i="15" s="1"/>
  <c r="M3836" i="15"/>
  <c r="N3836" i="15" s="1"/>
  <c r="M583" i="15"/>
  <c r="N583" i="15" s="1"/>
  <c r="M3359" i="15"/>
  <c r="N3359" i="15" s="1"/>
  <c r="M4363" i="15"/>
  <c r="N4363" i="15" s="1"/>
  <c r="M2467" i="15"/>
  <c r="N2467" i="15" s="1"/>
  <c r="M2901" i="15"/>
  <c r="N2901" i="15" s="1"/>
  <c r="M1176" i="15"/>
  <c r="N1176" i="15" s="1"/>
  <c r="M2691" i="15"/>
  <c r="N2691" i="15" s="1"/>
  <c r="M2804" i="15"/>
  <c r="N2804" i="15" s="1"/>
  <c r="M2780" i="15"/>
  <c r="N2780" i="15" s="1"/>
  <c r="M743" i="15"/>
  <c r="N743" i="15" s="1"/>
  <c r="M1814" i="15"/>
  <c r="N1814" i="15" s="1"/>
  <c r="M3851" i="15"/>
  <c r="N3851" i="15" s="1"/>
  <c r="M4543" i="15"/>
  <c r="N4543" i="15" s="1"/>
  <c r="M4365" i="15"/>
  <c r="N4365" i="15" s="1"/>
  <c r="M4952" i="15"/>
  <c r="N4952" i="15" s="1"/>
  <c r="M302" i="15"/>
  <c r="N302" i="15" s="1"/>
  <c r="M1364" i="15"/>
  <c r="N1364" i="15" s="1"/>
  <c r="M381" i="15"/>
  <c r="N381" i="15" s="1"/>
  <c r="M1663" i="15"/>
  <c r="N1663" i="15" s="1"/>
  <c r="M2900" i="15"/>
  <c r="N2900" i="15" s="1"/>
  <c r="M1994" i="15"/>
  <c r="N1994" i="15" s="1"/>
  <c r="M4654" i="15"/>
  <c r="N4654" i="15" s="1"/>
  <c r="M4284" i="15"/>
  <c r="N4284" i="15" s="1"/>
  <c r="M1116" i="15"/>
  <c r="N1116" i="15" s="1"/>
  <c r="M1898" i="15"/>
  <c r="N1898" i="15" s="1"/>
  <c r="M735" i="15"/>
  <c r="N735" i="15" s="1"/>
  <c r="M715" i="15"/>
  <c r="N715" i="15" s="1"/>
  <c r="M4539" i="15"/>
  <c r="N4539" i="15" s="1"/>
  <c r="M1772" i="15"/>
  <c r="N1772" i="15" s="1"/>
  <c r="M2091" i="15"/>
  <c r="N2091" i="15" s="1"/>
  <c r="M334" i="15"/>
  <c r="N334" i="15" s="1"/>
  <c r="M2512" i="15"/>
  <c r="N2512" i="15" s="1"/>
  <c r="M343" i="15"/>
  <c r="N343" i="15" s="1"/>
  <c r="M890" i="15"/>
  <c r="N890" i="15" s="1"/>
  <c r="M1916" i="15"/>
  <c r="N1916" i="15" s="1"/>
  <c r="M406" i="15"/>
  <c r="N406" i="15" s="1"/>
  <c r="M745" i="15"/>
  <c r="N745" i="15" s="1"/>
  <c r="M1750" i="15"/>
  <c r="N1750" i="15" s="1"/>
  <c r="M4556" i="15"/>
  <c r="N4556" i="15" s="1"/>
  <c r="M884" i="15"/>
  <c r="N884" i="15" s="1"/>
  <c r="M1356" i="15"/>
  <c r="N1356" i="15" s="1"/>
  <c r="M4523" i="15"/>
  <c r="N4523" i="15" s="1"/>
  <c r="M467" i="15"/>
  <c r="N467" i="15" s="1"/>
  <c r="M1454" i="15"/>
  <c r="N1454" i="15" s="1"/>
  <c r="M980" i="15"/>
  <c r="N980" i="15" s="1"/>
  <c r="M4001" i="15"/>
  <c r="N4001" i="15" s="1"/>
  <c r="M4751" i="15"/>
  <c r="N4751" i="15" s="1"/>
  <c r="M4383" i="15"/>
  <c r="N4383" i="15" s="1"/>
  <c r="M433" i="15"/>
  <c r="N433" i="15" s="1"/>
  <c r="M3932" i="15"/>
  <c r="N3932" i="15" s="1"/>
  <c r="M4344" i="15"/>
  <c r="N4344" i="15" s="1"/>
  <c r="M1647" i="15"/>
  <c r="N1647" i="15" s="1"/>
  <c r="M500" i="15"/>
  <c r="N500" i="15" s="1"/>
  <c r="M3889" i="15"/>
  <c r="N3889" i="15" s="1"/>
  <c r="M4392" i="15"/>
  <c r="N4392" i="15" s="1"/>
  <c r="M889" i="15"/>
  <c r="N889" i="15" s="1"/>
  <c r="M1900" i="15"/>
  <c r="N1900" i="15" s="1"/>
  <c r="M3502" i="15"/>
  <c r="N3502" i="15" s="1"/>
  <c r="M2291" i="15"/>
  <c r="N2291" i="15" s="1"/>
  <c r="M213" i="15"/>
  <c r="N213" i="15" s="1"/>
  <c r="M1320" i="15"/>
  <c r="N1320" i="15" s="1"/>
  <c r="M4548" i="15"/>
  <c r="N4548" i="15" s="1"/>
  <c r="M699" i="15"/>
  <c r="N699" i="15" s="1"/>
  <c r="M4385" i="15"/>
  <c r="N4385" i="15" s="1"/>
  <c r="M473" i="15"/>
  <c r="N473" i="15" s="1"/>
  <c r="M565" i="15"/>
  <c r="N565" i="15" s="1"/>
  <c r="M3288" i="15"/>
  <c r="N3288" i="15" s="1"/>
  <c r="M2806" i="15"/>
  <c r="N2806" i="15" s="1"/>
  <c r="M2383" i="15"/>
  <c r="N2383" i="15" s="1"/>
  <c r="M77" i="15"/>
  <c r="N77" i="15" s="1"/>
  <c r="M1952" i="15"/>
  <c r="N1952" i="15" s="1"/>
  <c r="M2670" i="15"/>
  <c r="N2670" i="15" s="1"/>
  <c r="M2265" i="15"/>
  <c r="N2265" i="15" s="1"/>
  <c r="M248" i="15"/>
  <c r="N248" i="15" s="1"/>
  <c r="M1757" i="15"/>
  <c r="N1757" i="15" s="1"/>
  <c r="M450" i="15"/>
  <c r="N450" i="15" s="1"/>
  <c r="M84" i="15"/>
  <c r="N84" i="15" s="1"/>
  <c r="M4932" i="15"/>
  <c r="N4932" i="15" s="1"/>
  <c r="M2381" i="15"/>
  <c r="N2381" i="15" s="1"/>
  <c r="M1944" i="15"/>
  <c r="N1944" i="15" s="1"/>
  <c r="M1130" i="15"/>
  <c r="N1130" i="15" s="1"/>
  <c r="M674" i="15"/>
  <c r="N674" i="15" s="1"/>
  <c r="M2817" i="15"/>
  <c r="N2817" i="15" s="1"/>
  <c r="M413" i="15"/>
  <c r="N413" i="15" s="1"/>
  <c r="M1756" i="15"/>
  <c r="N1756" i="15" s="1"/>
  <c r="M2941" i="15"/>
  <c r="N2941" i="15" s="1"/>
  <c r="M603" i="15"/>
  <c r="N603" i="15" s="1"/>
  <c r="M2529" i="15"/>
  <c r="N2529" i="15" s="1"/>
  <c r="M162" i="15"/>
  <c r="N162" i="15" s="1"/>
  <c r="M1129" i="15"/>
  <c r="N1129" i="15" s="1"/>
  <c r="M2008" i="15"/>
  <c r="N2008" i="15" s="1"/>
  <c r="M1740" i="15"/>
  <c r="N1740" i="15" s="1"/>
  <c r="M124" i="15"/>
  <c r="N124" i="15" s="1"/>
  <c r="M3548" i="15"/>
  <c r="N3548" i="15" s="1"/>
  <c r="M2412" i="15"/>
  <c r="N2412" i="15" s="1"/>
  <c r="M4203" i="15"/>
  <c r="N4203" i="15" s="1"/>
  <c r="M1712" i="15"/>
  <c r="N1712" i="15" s="1"/>
  <c r="M2783" i="15"/>
  <c r="N2783" i="15" s="1"/>
  <c r="M2431" i="15"/>
  <c r="N2431" i="15" s="1"/>
  <c r="M2998" i="15"/>
  <c r="N2998" i="15" s="1"/>
  <c r="M585" i="15"/>
  <c r="N585" i="15" s="1"/>
  <c r="M4927" i="15"/>
  <c r="N4927" i="15" s="1"/>
  <c r="M3620" i="15"/>
  <c r="N3620" i="15" s="1"/>
  <c r="M1064" i="15"/>
  <c r="N1064" i="15" s="1"/>
  <c r="M3928" i="15"/>
  <c r="N3928" i="15" s="1"/>
  <c r="M3304" i="15"/>
  <c r="N3304" i="15" s="1"/>
  <c r="M1840" i="15"/>
  <c r="N1840" i="15" s="1"/>
  <c r="M2942" i="15"/>
  <c r="N2942" i="15" s="1"/>
  <c r="M68" i="15"/>
  <c r="N68" i="15" s="1"/>
  <c r="M4785" i="15"/>
  <c r="N4785" i="15" s="1"/>
  <c r="M631" i="15"/>
  <c r="N631" i="15" s="1"/>
  <c r="M4737" i="15"/>
  <c r="N4737" i="15" s="1"/>
  <c r="M481" i="15"/>
  <c r="N481" i="15" s="1"/>
  <c r="M1201" i="15"/>
  <c r="N1201" i="15" s="1"/>
  <c r="M2557" i="15"/>
  <c r="N2557" i="15" s="1"/>
  <c r="M501" i="15"/>
  <c r="N501" i="15" s="1"/>
  <c r="M4589" i="15"/>
  <c r="N4589" i="15" s="1"/>
  <c r="M1842" i="15"/>
  <c r="N1842" i="15" s="1"/>
  <c r="M225" i="15"/>
  <c r="N225" i="15" s="1"/>
  <c r="M3523" i="15"/>
  <c r="N3523" i="15" s="1"/>
  <c r="M3036" i="15"/>
  <c r="N3036" i="15" s="1"/>
  <c r="M4339" i="15"/>
  <c r="N4339" i="15" s="1"/>
  <c r="M3126" i="15"/>
  <c r="N3126" i="15" s="1"/>
  <c r="M2058" i="15"/>
  <c r="N2058" i="15" s="1"/>
  <c r="M701" i="15"/>
  <c r="N701" i="15" s="1"/>
  <c r="M3342" i="15"/>
  <c r="N3342" i="15" s="1"/>
  <c r="M571" i="15"/>
  <c r="N571" i="15" s="1"/>
  <c r="M1833" i="15"/>
  <c r="N1833" i="15" s="1"/>
  <c r="M2543" i="15"/>
  <c r="N2543" i="15" s="1"/>
  <c r="M3124" i="15"/>
  <c r="N3124" i="15" s="1"/>
  <c r="M2199" i="15"/>
  <c r="N2199" i="15" s="1"/>
  <c r="M1157" i="15"/>
  <c r="N1157" i="15" s="1"/>
  <c r="M567" i="15"/>
  <c r="N567" i="15" s="1"/>
  <c r="M2766" i="15"/>
  <c r="N2766" i="15" s="1"/>
  <c r="M109" i="15"/>
  <c r="N109" i="15" s="1"/>
  <c r="M1871" i="15"/>
  <c r="N1871" i="15" s="1"/>
  <c r="M2109" i="15"/>
  <c r="N2109" i="15" s="1"/>
  <c r="M908" i="15"/>
  <c r="N908" i="15" s="1"/>
  <c r="M1853" i="15"/>
  <c r="N1853" i="15" s="1"/>
  <c r="M4829" i="15"/>
  <c r="N4829" i="15" s="1"/>
  <c r="M788" i="15"/>
  <c r="N788" i="15" s="1"/>
  <c r="M319" i="15"/>
  <c r="N319" i="15" s="1"/>
  <c r="M2374" i="15"/>
  <c r="N2374" i="15" s="1"/>
  <c r="M189" i="15"/>
  <c r="N189" i="15" s="1"/>
  <c r="M4651" i="15"/>
  <c r="N4651" i="15" s="1"/>
  <c r="M2401" i="15"/>
  <c r="N2401" i="15" s="1"/>
  <c r="M1933" i="15"/>
  <c r="N1933" i="15" s="1"/>
  <c r="M3436" i="15"/>
  <c r="N3436" i="15" s="1"/>
  <c r="M1661" i="15"/>
  <c r="N1661" i="15" s="1"/>
  <c r="M2684" i="15"/>
  <c r="N2684" i="15" s="1"/>
  <c r="M3044" i="15"/>
  <c r="N3044" i="15" s="1"/>
  <c r="M2131" i="15"/>
  <c r="N2131" i="15" s="1"/>
  <c r="M834" i="15"/>
  <c r="N834" i="15" s="1"/>
  <c r="M1450" i="15"/>
  <c r="N1450" i="15" s="1"/>
  <c r="M2750" i="15"/>
  <c r="N2750" i="15" s="1"/>
  <c r="M981" i="15"/>
  <c r="N981" i="15" s="1"/>
  <c r="M2056" i="15"/>
  <c r="N2056" i="15" s="1"/>
  <c r="M1076" i="15"/>
  <c r="N1076" i="15" s="1"/>
  <c r="M677" i="15"/>
  <c r="N677" i="15" s="1"/>
  <c r="M277" i="15"/>
  <c r="N277" i="15" s="1"/>
  <c r="M2414" i="15"/>
  <c r="N2414" i="15" s="1"/>
  <c r="M3364" i="15"/>
  <c r="N3364" i="15" s="1"/>
  <c r="M4312" i="15"/>
  <c r="N4312" i="15" s="1"/>
  <c r="M1879" i="15"/>
  <c r="N1879" i="15" s="1"/>
  <c r="M1522" i="15"/>
  <c r="N1522" i="15" s="1"/>
  <c r="M3292" i="15"/>
  <c r="N3292" i="15" s="1"/>
  <c r="M142" i="15"/>
  <c r="N142" i="15" s="1"/>
  <c r="M2657" i="15"/>
  <c r="N2657" i="15" s="1"/>
  <c r="M1045" i="15"/>
  <c r="N1045" i="15" s="1"/>
  <c r="M3940" i="15"/>
  <c r="N3940" i="15" s="1"/>
  <c r="M4907" i="15"/>
  <c r="N4907" i="15" s="1"/>
  <c r="M1322" i="15"/>
  <c r="N1322" i="15" s="1"/>
  <c r="M1056" i="15"/>
  <c r="N1056" i="15" s="1"/>
  <c r="M2382" i="15"/>
  <c r="N2382" i="15" s="1"/>
  <c r="M1369" i="15"/>
  <c r="N1369" i="15" s="1"/>
  <c r="M4740" i="15"/>
  <c r="N4740" i="15" s="1"/>
  <c r="M2025" i="15"/>
  <c r="N2025" i="15" s="1"/>
  <c r="M1374" i="15"/>
  <c r="N1374" i="15" s="1"/>
  <c r="M252" i="15"/>
  <c r="N252" i="15" s="1"/>
  <c r="M2735" i="15"/>
  <c r="N2735" i="15" s="1"/>
  <c r="M518" i="15"/>
  <c r="N518" i="15" s="1"/>
  <c r="M1688" i="15"/>
  <c r="N1688" i="15" s="1"/>
  <c r="M1178" i="15"/>
  <c r="N1178" i="15" s="1"/>
  <c r="M4525" i="15"/>
  <c r="N4525" i="15" s="1"/>
  <c r="M4547" i="15"/>
  <c r="N4547" i="15" s="1"/>
  <c r="M2417" i="15"/>
  <c r="N2417" i="15" s="1"/>
  <c r="M550" i="15"/>
  <c r="N550" i="15" s="1"/>
  <c r="M2876" i="15"/>
  <c r="N2876" i="15" s="1"/>
  <c r="M2358" i="15"/>
  <c r="N2358" i="15" s="1"/>
  <c r="M281" i="15"/>
  <c r="N281" i="15" s="1"/>
  <c r="M2132" i="15"/>
  <c r="N2132" i="15" s="1"/>
  <c r="M1093" i="15"/>
  <c r="N1093" i="15" s="1"/>
  <c r="M3211" i="15"/>
  <c r="N3211" i="15" s="1"/>
  <c r="M58" i="15"/>
  <c r="N58" i="15" s="1"/>
  <c r="M2560" i="15"/>
  <c r="N2560" i="15" s="1"/>
  <c r="M730" i="15"/>
  <c r="N730" i="15" s="1"/>
  <c r="M2973" i="15"/>
  <c r="N2973" i="15" s="1"/>
  <c r="M3737" i="15"/>
  <c r="N3737" i="15" s="1"/>
  <c r="M3393" i="15"/>
  <c r="N3393" i="15" s="1"/>
  <c r="M3969" i="15"/>
  <c r="N3969" i="15" s="1"/>
  <c r="M1368" i="15"/>
  <c r="N1368" i="15" s="1"/>
  <c r="M2141" i="15"/>
  <c r="N2141" i="15" s="1"/>
  <c r="M4644" i="15"/>
  <c r="N4644" i="15" s="1"/>
  <c r="M1288" i="15"/>
  <c r="N1288" i="15" s="1"/>
  <c r="M667" i="15"/>
  <c r="N667" i="15" s="1"/>
  <c r="M1194" i="15"/>
  <c r="N1194" i="15" s="1"/>
  <c r="M488" i="15"/>
  <c r="N488" i="15" s="1"/>
  <c r="M626" i="15"/>
  <c r="N626" i="15" s="1"/>
  <c r="M160" i="15"/>
  <c r="N160" i="15" s="1"/>
  <c r="M4593" i="15"/>
  <c r="N4593" i="15" s="1"/>
  <c r="M3459" i="15"/>
  <c r="N3459" i="15" s="1"/>
  <c r="M1666" i="15"/>
  <c r="N1666" i="15" s="1"/>
  <c r="M1092" i="15"/>
  <c r="N1092" i="15" s="1"/>
  <c r="M1239" i="15"/>
  <c r="N1239" i="15" s="1"/>
  <c r="M2173" i="15"/>
  <c r="N2173" i="15" s="1"/>
  <c r="M1106" i="15"/>
  <c r="N1106" i="15" s="1"/>
  <c r="M3553" i="15"/>
  <c r="N3553" i="15" s="1"/>
  <c r="M696" i="15"/>
  <c r="N696" i="15" s="1"/>
  <c r="M2135" i="15"/>
  <c r="N2135" i="15" s="1"/>
  <c r="M2702" i="15"/>
  <c r="N2702" i="15" s="1"/>
  <c r="M1167" i="15"/>
  <c r="N1167" i="15" s="1"/>
  <c r="M1470" i="15"/>
  <c r="N1470" i="15" s="1"/>
  <c r="M2943" i="15"/>
  <c r="N2943" i="15" s="1"/>
  <c r="M896" i="15"/>
  <c r="N896" i="15" s="1"/>
  <c r="M663" i="15"/>
  <c r="N663" i="15" s="1"/>
  <c r="M2010" i="15"/>
  <c r="N2010" i="15" s="1"/>
  <c r="M153" i="15"/>
  <c r="N153" i="15" s="1"/>
  <c r="M1405" i="15"/>
  <c r="N1405" i="15" s="1"/>
  <c r="M1173" i="15"/>
  <c r="N1173" i="15" s="1"/>
  <c r="M2707" i="15"/>
  <c r="N2707" i="15" s="1"/>
  <c r="M1692" i="15"/>
  <c r="N1692" i="15" s="1"/>
  <c r="M2758" i="15"/>
  <c r="N2758" i="15" s="1"/>
  <c r="M1598" i="15"/>
  <c r="N1598" i="15" s="1"/>
  <c r="M1927" i="15"/>
  <c r="N1927" i="15" s="1"/>
  <c r="M4431" i="15"/>
  <c r="N4431" i="15" s="1"/>
  <c r="M969" i="15"/>
  <c r="N969" i="15" s="1"/>
  <c r="M1303" i="15"/>
  <c r="N1303" i="15" s="1"/>
  <c r="M4349" i="15"/>
  <c r="N4349" i="15" s="1"/>
  <c r="M1693" i="15"/>
  <c r="N1693" i="15" s="1"/>
  <c r="M180" i="15"/>
  <c r="N180" i="15" s="1"/>
  <c r="M959" i="15"/>
  <c r="N959" i="15" s="1"/>
  <c r="M76" i="15"/>
  <c r="N76" i="15" s="1"/>
  <c r="M2945" i="15"/>
  <c r="N2945" i="15" s="1"/>
  <c r="M2566" i="15"/>
  <c r="N2566" i="15" s="1"/>
  <c r="M1919" i="15"/>
  <c r="N1919" i="15" s="1"/>
  <c r="M30" i="15"/>
  <c r="N30" i="15" s="1"/>
  <c r="M1486" i="15"/>
  <c r="N1486" i="15" s="1"/>
  <c r="M738" i="15"/>
  <c r="N738" i="15" s="1"/>
  <c r="M2203" i="15"/>
  <c r="N2203" i="15" s="1"/>
  <c r="M263" i="15"/>
  <c r="N263" i="15" s="1"/>
  <c r="M1258" i="15"/>
  <c r="N1258" i="15" s="1"/>
  <c r="M1215" i="15"/>
  <c r="N1215" i="15" s="1"/>
  <c r="M4931" i="15"/>
  <c r="N4931" i="15" s="1"/>
  <c r="M3074" i="15"/>
  <c r="N3074" i="15" s="1"/>
  <c r="M4728" i="15"/>
  <c r="N4728" i="15" s="1"/>
  <c r="M4596" i="15"/>
  <c r="N4596" i="15" s="1"/>
  <c r="M4653" i="15"/>
  <c r="N4653" i="15" s="1"/>
  <c r="M478" i="15"/>
  <c r="N478" i="15" s="1"/>
  <c r="M2185" i="15"/>
  <c r="N2185" i="15" s="1"/>
  <c r="M2996" i="15"/>
  <c r="N2996" i="15" s="1"/>
  <c r="M1061" i="15"/>
  <c r="N1061" i="15" s="1"/>
  <c r="M3947" i="15"/>
  <c r="N3947" i="15" s="1"/>
  <c r="M1220" i="15"/>
  <c r="N1220" i="15" s="1"/>
  <c r="M2940" i="15"/>
  <c r="N2940" i="15" s="1"/>
  <c r="M4141" i="15"/>
  <c r="N4141" i="15" s="1"/>
  <c r="M111" i="15"/>
  <c r="N111" i="15" s="1"/>
  <c r="M4863" i="15"/>
  <c r="N4863" i="15" s="1"/>
  <c r="M857" i="15"/>
  <c r="N857" i="15" s="1"/>
  <c r="M4862" i="15"/>
  <c r="N4862" i="15" s="1"/>
  <c r="M3401" i="15"/>
  <c r="N3401" i="15" s="1"/>
  <c r="M1137" i="15"/>
  <c r="N1137" i="15" s="1"/>
  <c r="M1158" i="15"/>
  <c r="N1158" i="15" s="1"/>
  <c r="M4787" i="15"/>
  <c r="N4787" i="15" s="1"/>
  <c r="M2929" i="15"/>
  <c r="N2929" i="15" s="1"/>
  <c r="M2007" i="15"/>
  <c r="N2007" i="15" s="1"/>
  <c r="M331" i="15"/>
  <c r="N331" i="15" s="1"/>
  <c r="M137" i="15"/>
  <c r="N137" i="15" s="1"/>
  <c r="M4947" i="15"/>
  <c r="N4947" i="15" s="1"/>
  <c r="M262" i="15"/>
  <c r="N262" i="15" s="1"/>
  <c r="M4408" i="15"/>
  <c r="N4408" i="15" s="1"/>
  <c r="M838" i="15"/>
  <c r="N838" i="15" s="1"/>
  <c r="M1755" i="15"/>
  <c r="N1755" i="15" s="1"/>
  <c r="M4939" i="15"/>
  <c r="N4939" i="15" s="1"/>
  <c r="M3528" i="15"/>
  <c r="N3528" i="15" s="1"/>
  <c r="M757" i="15"/>
  <c r="N757" i="15" s="1"/>
  <c r="M4097" i="15"/>
  <c r="N4097" i="15" s="1"/>
  <c r="M1626" i="15"/>
  <c r="N1626" i="15" s="1"/>
  <c r="M4913" i="15"/>
  <c r="N4913" i="15" s="1"/>
  <c r="M4733" i="15"/>
  <c r="N4733" i="15" s="1"/>
  <c r="M4701" i="15"/>
  <c r="N4701" i="15" s="1"/>
  <c r="M3377" i="15"/>
  <c r="N3377" i="15" s="1"/>
  <c r="M211" i="15"/>
  <c r="N211" i="15" s="1"/>
  <c r="M1257" i="15"/>
  <c r="N1257" i="15" s="1"/>
  <c r="M4716" i="15"/>
  <c r="N4716" i="15" s="1"/>
  <c r="M2237" i="15"/>
  <c r="N2237" i="15" s="1"/>
  <c r="M2936" i="15"/>
  <c r="N2936" i="15" s="1"/>
  <c r="M823" i="15"/>
  <c r="N823" i="15" s="1"/>
  <c r="M4625" i="15"/>
  <c r="N4625" i="15" s="1"/>
  <c r="M1034" i="15"/>
  <c r="N1034" i="15" s="1"/>
  <c r="M87" i="15"/>
  <c r="N87" i="15" s="1"/>
  <c r="M242" i="15"/>
  <c r="N242" i="15" s="1"/>
  <c r="M401" i="15"/>
  <c r="N401" i="15" s="1"/>
  <c r="M3694" i="15"/>
  <c r="N3694" i="15" s="1"/>
  <c r="M4269" i="15"/>
  <c r="N4269" i="15" s="1"/>
  <c r="M2544" i="15"/>
  <c r="N2544" i="15" s="1"/>
  <c r="M4289" i="15"/>
  <c r="N4289" i="15" s="1"/>
  <c r="M3885" i="15"/>
  <c r="N3885" i="15" s="1"/>
  <c r="M2814" i="15"/>
  <c r="N2814" i="15" s="1"/>
  <c r="M1561" i="15"/>
  <c r="N1561" i="15" s="1"/>
  <c r="M2373" i="15"/>
  <c r="N2373" i="15" s="1"/>
  <c r="M1866" i="15"/>
  <c r="N1866" i="15" s="1"/>
  <c r="M3011" i="15"/>
  <c r="N3011" i="15" s="1"/>
  <c r="M1353" i="15"/>
  <c r="N1353" i="15" s="1"/>
  <c r="M4018" i="15"/>
  <c r="N4018" i="15" s="1"/>
  <c r="M3341" i="15"/>
  <c r="N3341" i="15" s="1"/>
  <c r="M2281" i="15"/>
  <c r="N2281" i="15" s="1"/>
  <c r="M54" i="15"/>
  <c r="N54" i="15" s="1"/>
  <c r="M2464" i="15"/>
  <c r="N2464" i="15" s="1"/>
  <c r="M4620" i="15"/>
  <c r="N4620" i="15" s="1"/>
  <c r="M3489" i="15"/>
  <c r="N3489" i="15" s="1"/>
  <c r="M3647" i="15"/>
  <c r="N3647" i="15" s="1"/>
  <c r="M2656" i="15"/>
  <c r="N2656" i="15" s="1"/>
  <c r="M1961" i="15"/>
  <c r="N1961" i="15" s="1"/>
  <c r="M2913" i="15"/>
  <c r="N2913" i="15" s="1"/>
  <c r="M4856" i="15"/>
  <c r="N4856" i="15" s="1"/>
  <c r="M3876" i="15"/>
  <c r="N3876" i="15" s="1"/>
  <c r="M1885" i="15"/>
  <c r="N1885" i="15" s="1"/>
  <c r="M2989" i="15"/>
  <c r="N2989" i="15" s="1"/>
  <c r="M2822" i="15"/>
  <c r="N2822" i="15" s="1"/>
  <c r="M2057" i="15"/>
  <c r="N2057" i="15" s="1"/>
  <c r="M3857" i="15"/>
  <c r="N3857" i="15" s="1"/>
  <c r="M3137" i="15"/>
  <c r="N3137" i="15" s="1"/>
  <c r="M1189" i="15"/>
  <c r="N1189" i="15" s="1"/>
  <c r="M417" i="15"/>
  <c r="N417" i="15" s="1"/>
  <c r="M4681" i="15"/>
  <c r="N4681" i="15" s="1"/>
  <c r="M1419" i="15"/>
  <c r="N1419" i="15" s="1"/>
  <c r="M2446" i="15"/>
  <c r="N2446" i="15" s="1"/>
  <c r="M4482" i="15"/>
  <c r="N4482" i="15" s="1"/>
  <c r="M1864" i="15"/>
  <c r="N1864" i="15" s="1"/>
  <c r="M3027" i="15"/>
  <c r="N3027" i="15" s="1"/>
  <c r="M1253" i="15"/>
  <c r="N1253" i="15" s="1"/>
  <c r="M4616" i="15"/>
  <c r="N4616" i="15" s="1"/>
  <c r="M1164" i="15"/>
  <c r="N1164" i="15" s="1"/>
  <c r="M4220" i="15"/>
  <c r="N4220" i="15" s="1"/>
  <c r="M1943" i="15"/>
  <c r="N1943" i="15" s="1"/>
  <c r="M1629" i="15"/>
  <c r="N1629" i="15" s="1"/>
  <c r="M2371" i="15"/>
  <c r="N2371" i="15" s="1"/>
  <c r="M3822" i="15"/>
  <c r="N3822" i="15" s="1"/>
  <c r="M2021" i="15"/>
  <c r="N2021" i="15" s="1"/>
  <c r="M4765" i="15"/>
  <c r="N4765" i="15" s="1"/>
  <c r="M4424" i="15"/>
  <c r="N4424" i="15" s="1"/>
  <c r="M3681" i="15"/>
  <c r="N3681" i="15" s="1"/>
  <c r="M3892" i="15"/>
  <c r="N3892" i="15" s="1"/>
  <c r="M1709" i="15"/>
  <c r="N1709" i="15" s="1"/>
  <c r="M4495" i="15"/>
  <c r="N4495" i="15" s="1"/>
  <c r="M1869" i="15"/>
  <c r="N1869" i="15" s="1"/>
  <c r="M4660" i="15"/>
  <c r="N4660" i="15" s="1"/>
  <c r="M4497" i="15"/>
  <c r="N4497" i="15" s="1"/>
  <c r="M2997" i="15"/>
  <c r="N2997" i="15" s="1"/>
  <c r="M3873" i="15"/>
  <c r="N3873" i="15" s="1"/>
  <c r="M4205" i="15"/>
  <c r="N4205" i="15" s="1"/>
  <c r="M4159" i="15"/>
  <c r="N4159" i="15" s="1"/>
  <c r="M4024" i="15"/>
  <c r="N4024" i="15" s="1"/>
  <c r="M4414" i="15"/>
  <c r="N4414" i="15" s="1"/>
  <c r="M284" i="15"/>
  <c r="N284" i="15" s="1"/>
  <c r="M4573" i="15"/>
  <c r="N4573" i="15" s="1"/>
  <c r="M3147" i="15"/>
  <c r="N3147" i="15" s="1"/>
  <c r="M1882" i="15"/>
  <c r="N1882" i="15" s="1"/>
  <c r="M3793" i="15"/>
  <c r="N3793" i="15" s="1"/>
  <c r="M214" i="15"/>
  <c r="N214" i="15" s="1"/>
  <c r="M2548" i="15"/>
  <c r="N2548" i="15" s="1"/>
  <c r="M1244" i="15"/>
  <c r="N1244" i="15" s="1"/>
  <c r="M4612" i="15"/>
  <c r="N4612" i="15" s="1"/>
  <c r="M1372" i="15"/>
  <c r="N1372" i="15" s="1"/>
  <c r="M1013" i="15"/>
  <c r="N1013" i="15" s="1"/>
  <c r="M1413" i="15"/>
  <c r="N1413" i="15" s="1"/>
  <c r="M906" i="15"/>
  <c r="N906" i="15" s="1"/>
  <c r="M1046" i="15"/>
  <c r="N1046" i="15" s="1"/>
  <c r="M885" i="15"/>
  <c r="N885" i="15" s="1"/>
  <c r="M2541" i="15"/>
  <c r="N2541" i="15" s="1"/>
  <c r="M2332" i="15"/>
  <c r="N2332" i="15" s="1"/>
  <c r="M3549" i="15"/>
  <c r="N3549" i="15" s="1"/>
  <c r="M237" i="15"/>
  <c r="N237" i="15" s="1"/>
  <c r="M1458" i="15"/>
  <c r="N1458" i="15" s="1"/>
  <c r="M800" i="15"/>
  <c r="N800" i="15" s="1"/>
  <c r="M3099" i="15"/>
  <c r="N3099" i="15" s="1"/>
  <c r="M3521" i="15"/>
  <c r="N3521" i="15" s="1"/>
  <c r="M3679" i="15"/>
  <c r="N3679" i="15" s="1"/>
  <c r="M4813" i="15"/>
  <c r="N4813" i="15" s="1"/>
  <c r="M4161" i="15"/>
  <c r="N4161" i="15" s="1"/>
  <c r="M397" i="15"/>
  <c r="N397" i="15" s="1"/>
  <c r="M3566" i="15"/>
  <c r="N3566" i="15" s="1"/>
  <c r="M2093" i="15"/>
  <c r="N2093" i="15" s="1"/>
  <c r="M472" i="15"/>
  <c r="N472" i="15" s="1"/>
  <c r="M1517" i="15"/>
  <c r="N1517" i="15" s="1"/>
  <c r="M1226" i="15"/>
  <c r="N1226" i="15" s="1"/>
  <c r="M1067" i="15"/>
  <c r="N1067" i="15" s="1"/>
  <c r="M4574" i="15"/>
  <c r="N4574" i="15" s="1"/>
  <c r="M4193" i="15"/>
  <c r="N4193" i="15" s="1"/>
  <c r="M2123" i="15"/>
  <c r="N2123" i="15" s="1"/>
  <c r="M514" i="15"/>
  <c r="N514" i="15" s="1"/>
  <c r="M692" i="15"/>
  <c r="N692" i="15" s="1"/>
  <c r="M2151" i="15"/>
  <c r="N2151" i="15" s="1"/>
  <c r="M1442" i="15"/>
  <c r="N1442" i="15" s="1"/>
  <c r="M4582" i="15"/>
  <c r="N4582" i="15" s="1"/>
  <c r="M2639" i="15"/>
  <c r="N2639" i="15" s="1"/>
  <c r="M3774" i="15"/>
  <c r="N3774" i="15" s="1"/>
  <c r="M2499" i="15"/>
  <c r="N2499" i="15" s="1"/>
  <c r="M1077" i="15"/>
  <c r="N1077" i="15" s="1"/>
  <c r="M1615" i="15"/>
  <c r="N1615" i="15" s="1"/>
  <c r="M2910" i="15"/>
  <c r="N2910" i="15" s="1"/>
  <c r="M404" i="15"/>
  <c r="N404" i="15" s="1"/>
  <c r="M157" i="15"/>
  <c r="N157" i="15" s="1"/>
  <c r="M2075" i="15"/>
  <c r="N2075" i="15" s="1"/>
  <c r="M4667" i="15"/>
  <c r="N4667" i="15" s="1"/>
  <c r="M1282" i="15"/>
  <c r="N1282" i="15" s="1"/>
  <c r="M398" i="15"/>
  <c r="N398" i="15" s="1"/>
  <c r="M975" i="15"/>
  <c r="N975" i="15" s="1"/>
  <c r="M886" i="15"/>
  <c r="N886" i="15" s="1"/>
  <c r="M280" i="15"/>
  <c r="N280" i="15" s="1"/>
  <c r="M1518" i="15"/>
  <c r="N1518" i="15" s="1"/>
  <c r="M2189" i="15"/>
  <c r="N2189" i="15" s="1"/>
  <c r="M2857" i="15"/>
  <c r="N2857" i="15" s="1"/>
  <c r="M3633" i="15"/>
  <c r="N3633" i="15" s="1"/>
  <c r="M3630" i="15"/>
  <c r="N3630" i="15" s="1"/>
  <c r="M2916" i="15"/>
  <c r="N2916" i="15" s="1"/>
  <c r="M1658" i="15"/>
  <c r="N1658" i="15" s="1"/>
  <c r="M3410" i="15"/>
  <c r="N3410" i="15" s="1"/>
  <c r="M3310" i="15"/>
  <c r="N3310" i="15" s="1"/>
  <c r="M17" i="15"/>
  <c r="N17" i="15" s="1"/>
  <c r="M4366" i="15"/>
  <c r="N4366" i="15" s="1"/>
  <c r="M70" i="15"/>
  <c r="N70" i="15" s="1"/>
  <c r="M354" i="15"/>
  <c r="N354" i="15" s="1"/>
  <c r="M4285" i="15"/>
  <c r="N4285" i="15" s="1"/>
  <c r="M2807" i="15"/>
  <c r="N2807" i="15" s="1"/>
  <c r="M1010" i="15"/>
  <c r="N1010" i="15" s="1"/>
  <c r="M708" i="15"/>
  <c r="N708" i="15" s="1"/>
  <c r="M221" i="15"/>
  <c r="N221" i="15" s="1"/>
  <c r="M664" i="15"/>
  <c r="N664" i="15" s="1"/>
  <c r="M509" i="15"/>
  <c r="N509" i="15" s="1"/>
  <c r="M3958" i="15"/>
  <c r="N3958" i="15" s="1"/>
  <c r="M4175" i="15"/>
  <c r="N4175" i="15" s="1"/>
  <c r="M3971" i="15"/>
  <c r="N3971" i="15" s="1"/>
  <c r="M4504" i="15"/>
  <c r="N4504" i="15" s="1"/>
  <c r="M3156" i="15"/>
  <c r="N3156" i="15" s="1"/>
  <c r="M3326" i="15"/>
  <c r="N3326" i="15" s="1"/>
  <c r="M3347" i="15"/>
  <c r="N3347" i="15" s="1"/>
  <c r="M4108" i="15"/>
  <c r="N4108" i="15" s="1"/>
  <c r="M3675" i="15"/>
  <c r="N3675" i="15" s="1"/>
  <c r="M4717" i="15"/>
  <c r="N4717" i="15" s="1"/>
  <c r="M2797" i="15"/>
  <c r="N2797" i="15" s="1"/>
  <c r="M2672" i="15"/>
  <c r="N2672" i="15" s="1"/>
  <c r="M4271" i="15"/>
  <c r="N4271" i="15" s="1"/>
  <c r="M4628" i="15"/>
  <c r="N4628" i="15" s="1"/>
  <c r="M4456" i="15"/>
  <c r="N4456" i="15" s="1"/>
  <c r="M4485" i="15"/>
  <c r="N4485" i="15" s="1"/>
  <c r="M3595" i="15"/>
  <c r="N3595" i="15" s="1"/>
  <c r="M4399" i="15"/>
  <c r="N4399" i="15" s="1"/>
  <c r="M83" i="15"/>
  <c r="N83" i="15" s="1"/>
  <c r="M372" i="15"/>
  <c r="N372" i="15" s="1"/>
  <c r="M47" i="15"/>
  <c r="N47" i="15" s="1"/>
  <c r="M290" i="15"/>
  <c r="N290" i="15" s="1"/>
  <c r="M4702" i="15"/>
  <c r="N4702" i="15" s="1"/>
  <c r="M2561" i="15"/>
  <c r="N2561" i="15" s="1"/>
  <c r="M212" i="15"/>
  <c r="N212" i="15" s="1"/>
  <c r="M307" i="15"/>
  <c r="N307" i="15" s="1"/>
  <c r="M1718" i="15"/>
  <c r="N1718" i="15" s="1"/>
  <c r="M364" i="15"/>
  <c r="N364" i="15" s="1"/>
  <c r="M270" i="15"/>
  <c r="N270" i="15" s="1"/>
  <c r="M2365" i="15"/>
  <c r="N2365" i="15" s="1"/>
  <c r="M1766" i="15"/>
  <c r="N1766" i="15" s="1"/>
  <c r="M3302" i="15"/>
  <c r="N3302" i="15" s="1"/>
  <c r="M1209" i="15"/>
  <c r="N1209" i="15" s="1"/>
  <c r="M1490" i="15"/>
  <c r="N1490" i="15" s="1"/>
  <c r="M4257" i="15"/>
  <c r="N4257" i="15" s="1"/>
  <c r="M3340" i="15"/>
  <c r="N3340" i="15" s="1"/>
  <c r="M178" i="15"/>
  <c r="N178" i="15" s="1"/>
  <c r="M3646" i="15"/>
  <c r="N3646" i="15" s="1"/>
  <c r="M243" i="15"/>
  <c r="N243" i="15" s="1"/>
  <c r="M144" i="15"/>
  <c r="N144" i="15" s="1"/>
  <c r="M1979" i="15"/>
  <c r="N1979" i="15" s="1"/>
  <c r="M1336" i="15"/>
  <c r="N1336" i="15" s="1"/>
  <c r="M998" i="15"/>
  <c r="N998" i="15" s="1"/>
  <c r="M2511" i="15"/>
  <c r="N2511" i="15" s="1"/>
  <c r="M987" i="15"/>
  <c r="N987" i="15" s="1"/>
  <c r="M1033" i="15"/>
  <c r="N1033" i="15" s="1"/>
  <c r="M1980" i="15"/>
  <c r="N1980" i="15" s="1"/>
  <c r="M1085" i="15"/>
  <c r="N1085" i="15" s="1"/>
  <c r="M2764" i="15"/>
  <c r="N2764" i="15" s="1"/>
  <c r="M1728" i="15"/>
  <c r="N1728" i="15" s="1"/>
  <c r="M1843" i="15"/>
  <c r="N1843" i="15" s="1"/>
  <c r="M2045" i="15"/>
  <c r="N2045" i="15" s="1"/>
  <c r="M2606" i="15"/>
  <c r="N2606" i="15" s="1"/>
  <c r="M851" i="15"/>
  <c r="N851" i="15" s="1"/>
  <c r="M2791" i="15"/>
  <c r="N2791" i="15" s="1"/>
  <c r="M151" i="15"/>
  <c r="N151" i="15" s="1"/>
  <c r="M4492" i="15"/>
  <c r="N4492" i="15" s="1"/>
  <c r="M4782" i="15"/>
  <c r="N4782" i="15" s="1"/>
  <c r="M1018" i="15"/>
  <c r="N1018" i="15" s="1"/>
  <c r="M1545" i="15"/>
  <c r="N1545" i="15" s="1"/>
  <c r="M2154" i="15"/>
  <c r="N2154" i="15" s="1"/>
  <c r="M2077" i="15"/>
  <c r="N2077" i="15" s="1"/>
  <c r="M2616" i="15"/>
  <c r="N2616" i="15" s="1"/>
  <c r="M1108" i="15"/>
  <c r="N1108" i="15" s="1"/>
  <c r="M2631" i="15"/>
  <c r="N2631" i="15" s="1"/>
  <c r="M2357" i="15"/>
  <c r="N2357" i="15" s="1"/>
  <c r="M2685" i="15"/>
  <c r="N2685" i="15" s="1"/>
  <c r="M530" i="15"/>
  <c r="N530" i="15" s="1"/>
  <c r="M790" i="15"/>
  <c r="N790" i="15" s="1"/>
  <c r="M1645" i="15"/>
  <c r="N1645" i="15" s="1"/>
  <c r="M1295" i="15"/>
  <c r="N1295" i="15" s="1"/>
  <c r="M3291" i="15"/>
  <c r="N3291" i="15" s="1"/>
  <c r="M762" i="15"/>
  <c r="N762" i="15" s="1"/>
  <c r="M1705" i="15"/>
  <c r="N1705" i="15" s="1"/>
  <c r="M1895" i="15"/>
  <c r="N1895" i="15" s="1"/>
  <c r="M486" i="15"/>
  <c r="N486" i="15" s="1"/>
  <c r="M1415" i="15"/>
  <c r="N1415" i="15" s="1"/>
  <c r="M4261" i="15"/>
  <c r="N4261" i="15" s="1"/>
  <c r="M519" i="15"/>
  <c r="N519" i="15" s="1"/>
  <c r="M652" i="15"/>
  <c r="N652" i="15" s="1"/>
  <c r="M294" i="15"/>
  <c r="N294" i="15" s="1"/>
  <c r="M576" i="15"/>
  <c r="N576" i="15" s="1"/>
  <c r="M1080" i="15"/>
  <c r="N1080" i="15" s="1"/>
  <c r="M4718" i="15"/>
  <c r="N4718" i="15" s="1"/>
  <c r="M1460" i="15"/>
  <c r="N1460" i="15" s="1"/>
  <c r="M2741" i="15"/>
  <c r="N2741" i="15" s="1"/>
  <c r="M4222" i="15"/>
  <c r="N4222" i="15" s="1"/>
  <c r="M1930" i="15"/>
  <c r="N1930" i="15" s="1"/>
  <c r="M3035" i="15"/>
  <c r="N3035" i="15" s="1"/>
  <c r="M2796" i="15"/>
  <c r="N2796" i="15" s="1"/>
  <c r="M1009" i="15"/>
  <c r="N1009" i="15" s="1"/>
  <c r="M3325" i="15"/>
  <c r="N3325" i="15" s="1"/>
  <c r="M1307" i="15"/>
  <c r="N1307" i="15" s="1"/>
  <c r="M199" i="15"/>
  <c r="N199" i="15" s="1"/>
  <c r="M1998" i="15"/>
  <c r="N1998" i="15" s="1"/>
  <c r="M3117" i="15"/>
  <c r="N3117" i="15" s="1"/>
  <c r="M1790" i="15"/>
  <c r="N1790" i="15" s="1"/>
  <c r="M3499" i="15"/>
  <c r="N3499" i="15" s="1"/>
  <c r="M1719" i="15"/>
  <c r="N1719" i="15" s="1"/>
  <c r="M3550" i="15"/>
  <c r="N3550" i="15" s="1"/>
  <c r="M676" i="15"/>
  <c r="N676" i="15" s="1"/>
  <c r="M506" i="15"/>
  <c r="N506" i="15" s="1"/>
  <c r="M2076" i="15"/>
  <c r="N2076" i="15" s="1"/>
  <c r="M155" i="15"/>
  <c r="N155" i="15" s="1"/>
  <c r="M292" i="15"/>
  <c r="N292" i="15" s="1"/>
  <c r="M3485" i="15"/>
  <c r="N3485" i="15" s="1"/>
  <c r="M3518" i="15"/>
  <c r="N3518" i="15" s="1"/>
  <c r="M3762" i="15"/>
  <c r="N3762" i="15" s="1"/>
  <c r="M1378" i="15"/>
  <c r="N1378" i="15" s="1"/>
  <c r="M601" i="15"/>
  <c r="N601" i="15" s="1"/>
  <c r="M1308" i="15"/>
  <c r="N1308" i="15" s="1"/>
  <c r="M602" i="15"/>
  <c r="N602" i="15" s="1"/>
  <c r="M1676" i="15"/>
  <c r="N1676" i="15" s="1"/>
  <c r="M3987" i="15"/>
  <c r="N3987" i="15" s="1"/>
  <c r="M3934" i="15"/>
  <c r="N3934" i="15" s="1"/>
  <c r="M1114" i="15"/>
  <c r="N1114" i="15" s="1"/>
  <c r="M4093" i="15"/>
  <c r="N4093" i="15" s="1"/>
  <c r="M938" i="15"/>
  <c r="N938" i="15" s="1"/>
  <c r="M516" i="15"/>
  <c r="N516" i="15" s="1"/>
  <c r="M727" i="15"/>
  <c r="N727" i="15" s="1"/>
  <c r="M4675" i="15"/>
  <c r="N4675" i="15" s="1"/>
  <c r="M2386" i="15"/>
  <c r="N2386" i="15" s="1"/>
  <c r="M3252" i="15"/>
  <c r="N3252" i="15" s="1"/>
  <c r="M1205" i="15"/>
  <c r="N1205" i="15" s="1"/>
  <c r="M853" i="15"/>
  <c r="N853" i="15" s="1"/>
  <c r="M4079" i="15"/>
  <c r="N4079" i="15" s="1"/>
  <c r="M1410" i="15"/>
  <c r="N1410" i="15" s="1"/>
  <c r="M2641" i="15"/>
  <c r="N2641" i="15" s="1"/>
  <c r="M1113" i="15"/>
  <c r="N1113" i="15" s="1"/>
  <c r="M3260" i="15"/>
  <c r="N3260" i="15" s="1"/>
  <c r="M1888" i="15"/>
  <c r="N1888" i="15" s="1"/>
  <c r="M2144" i="15"/>
  <c r="N2144" i="15" s="1"/>
  <c r="M1326" i="15"/>
  <c r="N1326" i="15" s="1"/>
  <c r="M2993" i="15"/>
  <c r="N2993" i="15" s="1"/>
  <c r="M3437" i="15"/>
  <c r="N3437" i="15" s="1"/>
  <c r="M1884" i="15"/>
  <c r="N1884" i="15" s="1"/>
  <c r="M3192" i="15"/>
  <c r="N3192" i="15" s="1"/>
  <c r="M4475" i="15"/>
  <c r="N4475" i="15" s="1"/>
  <c r="M2329" i="15"/>
  <c r="N2329" i="15" s="1"/>
  <c r="M1730" i="15"/>
  <c r="N1730" i="15" s="1"/>
  <c r="M3741" i="15"/>
  <c r="N3741" i="15" s="1"/>
  <c r="M2519" i="15"/>
  <c r="N2519" i="15" s="1"/>
  <c r="M1407" i="15"/>
  <c r="N1407" i="15" s="1"/>
  <c r="M1388" i="15"/>
  <c r="N1388" i="15" s="1"/>
  <c r="M3886" i="15"/>
  <c r="N3886" i="15" s="1"/>
  <c r="M635" i="15"/>
  <c r="N635" i="15" s="1"/>
  <c r="M3060" i="15"/>
  <c r="N3060" i="15" s="1"/>
  <c r="M2723" i="15"/>
  <c r="N2723" i="15" s="1"/>
  <c r="M2590" i="15"/>
  <c r="N2590" i="15" s="1"/>
  <c r="M146" i="15"/>
  <c r="N146" i="15" s="1"/>
  <c r="M2739" i="15"/>
  <c r="N2739" i="15" s="1"/>
  <c r="M3395" i="15"/>
  <c r="N3395" i="15" s="1"/>
  <c r="M1396" i="15"/>
  <c r="N1396" i="15" s="1"/>
  <c r="M1724" i="15"/>
  <c r="N1724" i="15" s="1"/>
  <c r="M4468" i="15"/>
  <c r="N4468" i="15" s="1"/>
  <c r="M683" i="15"/>
  <c r="N683" i="15" s="1"/>
  <c r="M388" i="15"/>
  <c r="N388" i="15" s="1"/>
  <c r="M150" i="15"/>
  <c r="N150" i="15" s="1"/>
  <c r="M2510" i="15"/>
  <c r="N2510" i="15" s="1"/>
  <c r="M2041" i="15"/>
  <c r="N2041" i="15" s="1"/>
  <c r="M2877" i="15"/>
  <c r="N2877" i="15" s="1"/>
  <c r="M630" i="15"/>
  <c r="N630" i="15" s="1"/>
  <c r="M2675" i="15"/>
  <c r="N2675" i="15" s="1"/>
  <c r="M1234" i="15"/>
  <c r="N1234" i="15" s="1"/>
  <c r="M2638" i="15"/>
  <c r="N2638" i="15" s="1"/>
  <c r="M4897" i="15"/>
  <c r="N4897" i="15" s="1"/>
  <c r="M695" i="15"/>
  <c r="N695" i="15" s="1"/>
  <c r="M2335" i="15"/>
  <c r="N2335" i="15" s="1"/>
  <c r="M1358" i="15"/>
  <c r="N1358" i="15" s="1"/>
  <c r="M2019" i="15"/>
  <c r="N2019" i="15" s="1"/>
  <c r="M2872" i="15"/>
  <c r="N2872" i="15" s="1"/>
  <c r="M190" i="15"/>
  <c r="N190" i="15" s="1"/>
  <c r="M2498" i="15"/>
  <c r="N2498" i="15" s="1"/>
  <c r="M268" i="15"/>
  <c r="N268" i="15" s="1"/>
  <c r="M1530" i="15"/>
  <c r="N1530" i="15" s="1"/>
  <c r="M871" i="15"/>
  <c r="N871" i="15" s="1"/>
  <c r="M300" i="15"/>
  <c r="N300" i="15" s="1"/>
  <c r="M3204" i="15"/>
  <c r="N3204" i="15" s="1"/>
  <c r="M1278" i="15"/>
  <c r="N1278" i="15" s="1"/>
  <c r="M3390" i="15"/>
  <c r="N3390" i="15" s="1"/>
  <c r="M436" i="15"/>
  <c r="N436" i="15" s="1"/>
  <c r="M3579" i="15"/>
  <c r="N3579" i="15" s="1"/>
  <c r="M116" i="15"/>
  <c r="N116" i="15" s="1"/>
  <c r="M3598" i="15"/>
  <c r="N3598" i="15" s="1"/>
  <c r="M2439" i="15"/>
  <c r="N2439" i="15" s="1"/>
  <c r="M3910" i="15"/>
  <c r="N3910" i="15" s="1"/>
  <c r="M3246" i="15"/>
  <c r="N3246" i="15" s="1"/>
  <c r="M216" i="15"/>
  <c r="N216" i="15" s="1"/>
  <c r="M2428" i="15"/>
  <c r="N2428" i="15" s="1"/>
  <c r="M3453" i="15"/>
  <c r="N3453" i="15" s="1"/>
  <c r="M3203" i="15"/>
  <c r="N3203" i="15" s="1"/>
  <c r="M45" i="15"/>
  <c r="N45" i="15" s="1"/>
  <c r="M1992" i="15"/>
  <c r="N1992" i="15" s="1"/>
  <c r="M1163" i="15"/>
  <c r="N1163" i="15" s="1"/>
  <c r="M468" i="15"/>
  <c r="N468" i="15" s="1"/>
  <c r="M1128" i="15"/>
  <c r="N1128" i="15" s="1"/>
  <c r="M1399" i="15"/>
  <c r="N1399" i="15" s="1"/>
  <c r="M568" i="15"/>
  <c r="N568" i="15" s="1"/>
  <c r="M1506" i="15"/>
  <c r="N1506" i="15" s="1"/>
  <c r="M2407" i="15"/>
  <c r="N2407" i="15" s="1"/>
  <c r="M876" i="15"/>
  <c r="N876" i="15" s="1"/>
  <c r="M1742" i="15"/>
  <c r="N1742" i="15" s="1"/>
  <c r="M944" i="15"/>
  <c r="N944" i="15" s="1"/>
  <c r="M163" i="15"/>
  <c r="N163" i="15" s="1"/>
  <c r="M1432" i="15"/>
  <c r="N1432" i="15" s="1"/>
  <c r="M2074" i="15"/>
  <c r="N2074" i="15" s="1"/>
  <c r="M2608" i="15"/>
  <c r="N2608" i="15" s="1"/>
  <c r="M16" i="15"/>
  <c r="N16" i="15" s="1"/>
  <c r="M27" i="15"/>
  <c r="N27" i="15" s="1"/>
  <c r="M391" i="15"/>
  <c r="N391" i="15" s="1"/>
  <c r="M4527" i="15"/>
  <c r="N4527" i="15" s="1"/>
  <c r="M1394" i="15"/>
  <c r="N1394" i="15" s="1"/>
  <c r="M4703" i="15"/>
  <c r="N4703" i="15" s="1"/>
  <c r="M247" i="15"/>
  <c r="N247" i="15" s="1"/>
  <c r="M4955" i="15"/>
  <c r="N4955" i="15" s="1"/>
  <c r="M2952" i="15"/>
  <c r="N2952" i="15" s="1"/>
  <c r="M402" i="15"/>
  <c r="N402" i="15" s="1"/>
  <c r="M1349" i="15"/>
  <c r="N1349" i="15" s="1"/>
  <c r="M3819" i="15"/>
  <c r="N3819" i="15" s="1"/>
  <c r="M4260" i="15"/>
  <c r="N4260" i="15" s="1"/>
  <c r="M1608" i="15"/>
  <c r="N1608" i="15" s="1"/>
  <c r="M1580" i="15"/>
  <c r="N1580" i="15" s="1"/>
  <c r="M4674" i="15"/>
  <c r="N4674" i="15" s="1"/>
  <c r="M848" i="15"/>
  <c r="N848" i="15" s="1"/>
  <c r="M3138" i="15"/>
  <c r="N3138" i="15" s="1"/>
  <c r="M1428" i="15"/>
  <c r="N1428" i="15" s="1"/>
  <c r="M4659" i="15"/>
  <c r="N4659" i="15" s="1"/>
  <c r="M1911" i="15"/>
  <c r="N1911" i="15" s="1"/>
  <c r="M479" i="15"/>
  <c r="N479" i="15" s="1"/>
  <c r="M2367" i="15"/>
  <c r="N2367" i="15" s="1"/>
  <c r="M880" i="15"/>
  <c r="N880" i="15" s="1"/>
  <c r="M2024" i="15"/>
  <c r="N2024" i="15" s="1"/>
  <c r="M4929" i="15"/>
  <c r="N4929" i="15" s="1"/>
  <c r="M3775" i="15"/>
  <c r="N3775" i="15" s="1"/>
  <c r="M4526" i="15"/>
  <c r="N4526" i="15" s="1"/>
  <c r="M2328" i="15"/>
  <c r="N2328" i="15" s="1"/>
  <c r="M4772" i="15"/>
  <c r="N4772" i="15" s="1"/>
  <c r="M4381" i="15"/>
  <c r="N4381" i="15" s="1"/>
  <c r="M1746" i="15"/>
  <c r="N1746" i="15" s="1"/>
  <c r="M3409" i="15"/>
  <c r="N3409" i="15" s="1"/>
  <c r="M3749" i="15"/>
  <c r="N3749" i="15" s="1"/>
  <c r="M3000" i="15"/>
  <c r="N3000" i="15" s="1"/>
  <c r="M1197" i="15"/>
  <c r="N1197" i="15" s="1"/>
  <c r="M4143" i="15"/>
  <c r="N4143" i="15" s="1"/>
  <c r="M196" i="15"/>
  <c r="N196" i="15" s="1"/>
  <c r="M3956" i="15"/>
  <c r="N3956" i="15" s="1"/>
  <c r="M4223" i="15"/>
  <c r="N4223" i="15" s="1"/>
  <c r="M4507" i="15"/>
  <c r="N4507" i="15" s="1"/>
  <c r="M4204" i="15"/>
  <c r="N4204" i="15" s="1"/>
  <c r="M1577" i="15"/>
  <c r="N1577" i="15" s="1"/>
  <c r="M2496" i="15"/>
  <c r="N2496" i="15" s="1"/>
  <c r="M826" i="15"/>
  <c r="N826" i="15" s="1"/>
  <c r="M2232" i="15"/>
  <c r="N2232" i="15" s="1"/>
  <c r="M100" i="15"/>
  <c r="N100" i="15" s="1"/>
  <c r="M903" i="15"/>
  <c r="N903" i="15" s="1"/>
  <c r="M4177" i="15"/>
  <c r="N4177" i="15" s="1"/>
  <c r="M3076" i="15"/>
  <c r="N3076" i="15" s="1"/>
  <c r="M2011" i="15"/>
  <c r="N2011" i="15" s="1"/>
  <c r="M4930" i="15"/>
  <c r="N4930" i="15" s="1"/>
  <c r="M14" i="15"/>
  <c r="N14" i="15" s="1"/>
  <c r="M1704" i="15"/>
  <c r="N1704" i="15" s="1"/>
  <c r="M316" i="15"/>
  <c r="N316" i="15" s="1"/>
  <c r="M1141" i="15"/>
  <c r="N1141" i="15" s="1"/>
  <c r="M366" i="15"/>
  <c r="N366" i="15" s="1"/>
  <c r="M1039" i="15"/>
  <c r="N1039" i="15" s="1"/>
  <c r="M870" i="15"/>
  <c r="N870" i="15" s="1"/>
  <c r="M2351" i="15"/>
  <c r="N2351" i="15" s="1"/>
  <c r="M2167" i="15"/>
  <c r="N2167" i="15" s="1"/>
  <c r="M3586" i="15"/>
  <c r="N3586" i="15" s="1"/>
  <c r="M261" i="15"/>
  <c r="N261" i="15" s="1"/>
  <c r="M1100" i="15"/>
  <c r="N1100" i="15" s="1"/>
  <c r="M566" i="15"/>
  <c r="N566" i="15" s="1"/>
  <c r="M1849" i="15"/>
  <c r="N1849" i="15" s="1"/>
  <c r="M746" i="15"/>
  <c r="N746" i="15" s="1"/>
  <c r="M414" i="15"/>
  <c r="N414" i="15" s="1"/>
  <c r="M4052" i="15"/>
  <c r="N4052" i="15" s="1"/>
  <c r="M4387" i="15"/>
  <c r="N4387" i="15" s="1"/>
  <c r="M3555" i="15"/>
  <c r="N3555" i="15" s="1"/>
  <c r="M1314" i="15"/>
  <c r="N1314" i="15" s="1"/>
  <c r="M503" i="15"/>
  <c r="N503" i="15" s="1"/>
  <c r="M517" i="15"/>
  <c r="N517" i="15" s="1"/>
  <c r="M1996" i="15"/>
  <c r="N1996" i="15" s="1"/>
  <c r="M4237" i="15"/>
  <c r="N4237" i="15" s="1"/>
  <c r="M3046" i="15"/>
  <c r="N3046" i="15" s="1"/>
  <c r="M2062" i="15"/>
  <c r="N2062" i="15" s="1"/>
  <c r="M2060" i="15"/>
  <c r="N2060" i="15" s="1"/>
  <c r="M3423" i="15"/>
  <c r="N3423" i="15" s="1"/>
  <c r="M73" i="15"/>
  <c r="N73" i="15" s="1"/>
  <c r="M3278" i="15"/>
  <c r="N3278" i="15" s="1"/>
  <c r="M1203" i="15"/>
  <c r="N1203" i="15" s="1"/>
  <c r="M2888" i="15"/>
  <c r="N2888" i="15" s="1"/>
  <c r="M948" i="15"/>
  <c r="N948" i="15" s="1"/>
  <c r="M520" i="15"/>
  <c r="N520" i="15" s="1"/>
  <c r="M1514" i="15"/>
  <c r="N1514" i="15" s="1"/>
  <c r="M4463" i="15"/>
  <c r="N4463" i="15" s="1"/>
  <c r="M4321" i="15"/>
  <c r="N4321" i="15" s="1"/>
  <c r="M3468" i="15"/>
  <c r="N3468" i="15" s="1"/>
  <c r="M1115" i="15"/>
  <c r="N1115" i="15" s="1"/>
  <c r="M59" i="15"/>
  <c r="N59" i="15" s="1"/>
  <c r="M4961" i="15"/>
  <c r="N4961" i="15" s="1"/>
  <c r="M3625" i="15"/>
  <c r="N3625" i="15" s="1"/>
  <c r="M4851" i="15"/>
  <c r="N4851" i="15" s="1"/>
  <c r="M1636" i="15"/>
  <c r="N1636" i="15" s="1"/>
  <c r="M822" i="15"/>
  <c r="N822" i="15" s="1"/>
  <c r="M1208" i="15"/>
  <c r="N1208" i="15" s="1"/>
  <c r="M427" i="15"/>
  <c r="N427" i="15" s="1"/>
  <c r="M2235" i="15"/>
  <c r="N2235" i="15" s="1"/>
  <c r="M4243" i="15"/>
  <c r="N4243" i="15" s="1"/>
  <c r="M1673" i="15"/>
  <c r="N1673" i="15" s="1"/>
  <c r="M1822" i="15"/>
  <c r="N1822" i="15" s="1"/>
  <c r="M2064" i="15"/>
  <c r="N2064" i="15" s="1"/>
  <c r="M2926" i="15"/>
  <c r="N2926" i="15" s="1"/>
  <c r="M629" i="15"/>
  <c r="N629" i="15" s="1"/>
  <c r="M1862" i="15"/>
  <c r="N1862" i="15" s="1"/>
  <c r="M513" i="15"/>
  <c r="N513" i="15" s="1"/>
  <c r="M3368" i="15"/>
  <c r="N3368" i="15" s="1"/>
  <c r="M1628" i="15"/>
  <c r="N1628" i="15" s="1"/>
  <c r="M141" i="15"/>
  <c r="N141" i="15" s="1"/>
  <c r="M1824" i="15"/>
  <c r="N1824" i="15" s="1"/>
  <c r="M597" i="15"/>
  <c r="N597" i="15" s="1"/>
  <c r="M4893" i="15"/>
  <c r="N4893" i="15" s="1"/>
  <c r="M415" i="15"/>
  <c r="N415" i="15" s="1"/>
  <c r="M2654" i="15"/>
  <c r="N2654" i="15" s="1"/>
  <c r="M4879" i="15"/>
  <c r="N4879" i="15" s="1"/>
  <c r="M1222" i="15"/>
  <c r="N1222" i="15" s="1"/>
  <c r="M4212" i="15"/>
  <c r="N4212" i="15" s="1"/>
  <c r="M2786" i="15"/>
  <c r="N2786" i="15" s="1"/>
  <c r="M278" i="15"/>
  <c r="N278" i="15" s="1"/>
  <c r="M4963" i="15"/>
  <c r="N4963" i="15" s="1"/>
  <c r="M697" i="15"/>
  <c r="N697" i="15" s="1"/>
  <c r="M78" i="15"/>
  <c r="N78" i="15" s="1"/>
  <c r="M4915" i="15"/>
  <c r="N4915" i="15" s="1"/>
  <c r="M2421" i="15"/>
  <c r="N2421" i="15" s="1"/>
  <c r="M2551" i="15"/>
  <c r="N2551" i="15" s="1"/>
  <c r="M1501" i="15"/>
  <c r="N1501" i="15" s="1"/>
  <c r="M3080" i="15"/>
  <c r="N3080" i="15" s="1"/>
  <c r="M2620" i="15"/>
  <c r="N2620" i="15" s="1"/>
  <c r="M168" i="15"/>
  <c r="N168" i="15" s="1"/>
  <c r="M3294" i="15"/>
  <c r="N3294" i="15" s="1"/>
  <c r="M4254" i="15"/>
  <c r="N4254" i="15" s="1"/>
  <c r="M4699" i="15"/>
  <c r="N4699" i="15" s="1"/>
  <c r="M1651" i="15"/>
  <c r="N1651" i="15" s="1"/>
  <c r="M4005" i="15"/>
  <c r="N4005" i="15" s="1"/>
  <c r="M1401" i="15"/>
  <c r="N1401" i="15" s="1"/>
  <c r="M3221" i="15"/>
  <c r="N3221" i="15" s="1"/>
  <c r="M4734" i="15"/>
  <c r="N4734" i="15" s="1"/>
  <c r="M3704" i="15"/>
  <c r="N3704" i="15" s="1"/>
  <c r="M3016" i="15"/>
  <c r="N3016" i="15" s="1"/>
  <c r="M3123" i="15"/>
  <c r="N3123" i="15" s="1"/>
  <c r="M279" i="15"/>
  <c r="N279" i="15" s="1"/>
  <c r="M276" i="15"/>
  <c r="N276" i="15" s="1"/>
  <c r="M556" i="15"/>
  <c r="N556" i="15" s="1"/>
  <c r="M210" i="15"/>
  <c r="N210" i="15" s="1"/>
  <c r="M2104" i="15"/>
  <c r="N2104" i="15" s="1"/>
  <c r="M994" i="15"/>
  <c r="N994" i="15" s="1"/>
  <c r="M374" i="15"/>
  <c r="N374" i="15" s="1"/>
  <c r="M1224" i="15"/>
  <c r="N1224" i="15" s="1"/>
  <c r="M443" i="15"/>
  <c r="N443" i="15" s="1"/>
  <c r="M3391" i="15"/>
  <c r="N3391" i="15" s="1"/>
  <c r="M4235" i="15"/>
  <c r="N4235" i="15" s="1"/>
  <c r="M930" i="15"/>
  <c r="N930" i="15" s="1"/>
  <c r="M2148" i="15"/>
  <c r="N2148" i="15" s="1"/>
  <c r="M1192" i="15"/>
  <c r="N1192" i="15" s="1"/>
  <c r="M1880" i="15"/>
  <c r="N1880" i="15" s="1"/>
  <c r="M136" i="15"/>
  <c r="N136" i="15" s="1"/>
  <c r="M1292" i="15"/>
  <c r="N1292" i="15" s="1"/>
  <c r="M4209" i="15"/>
  <c r="N4209" i="15" s="1"/>
  <c r="M3096" i="15"/>
  <c r="N3096" i="15" s="1"/>
  <c r="M4735" i="15"/>
  <c r="N4735" i="15" s="1"/>
  <c r="M2250" i="15"/>
  <c r="N2250" i="15" s="1"/>
  <c r="M497" i="15"/>
  <c r="N497" i="15" s="1"/>
  <c r="M3355" i="15"/>
  <c r="N3355" i="15" s="1"/>
  <c r="M1587" i="15"/>
  <c r="N1587" i="15" s="1"/>
  <c r="M102" i="15"/>
  <c r="N102" i="15" s="1"/>
  <c r="M716" i="15"/>
  <c r="N716" i="15" s="1"/>
  <c r="M1019" i="15"/>
  <c r="N1019" i="15" s="1"/>
  <c r="M936" i="15"/>
  <c r="N936" i="15" s="1"/>
  <c r="M3166" i="15"/>
  <c r="N3166" i="15" s="1"/>
  <c r="M983" i="15"/>
  <c r="N983" i="15" s="1"/>
  <c r="M786" i="15"/>
  <c r="N786" i="15" s="1"/>
  <c r="M1422" i="15"/>
  <c r="N1422" i="15" s="1"/>
  <c r="M1868" i="15"/>
  <c r="N1868" i="15" s="1"/>
  <c r="M2540" i="15"/>
  <c r="N2540" i="15" s="1"/>
  <c r="M2964" i="15"/>
  <c r="N2964" i="15" s="1"/>
  <c r="M4189" i="15"/>
  <c r="N4189" i="15" s="1"/>
  <c r="M2686" i="15"/>
  <c r="N2686" i="15" s="1"/>
  <c r="M4225" i="15"/>
  <c r="N4225" i="15" s="1"/>
  <c r="M4975" i="15"/>
  <c r="N4975" i="15" s="1"/>
  <c r="M2419" i="15"/>
  <c r="N2419" i="15" s="1"/>
  <c r="M4003" i="15"/>
  <c r="N4003" i="15" s="1"/>
  <c r="M383" i="15"/>
  <c r="N383" i="15" s="1"/>
  <c r="M4959" i="15"/>
  <c r="N4959" i="15" s="1"/>
  <c r="M4756" i="15"/>
  <c r="N4756" i="15" s="1"/>
  <c r="M3569" i="15"/>
  <c r="N3569" i="15" s="1"/>
  <c r="M1370" i="15"/>
  <c r="N1370" i="15" s="1"/>
  <c r="M811" i="15"/>
  <c r="N811" i="15" s="1"/>
  <c r="M4891" i="15"/>
  <c r="N4891" i="15" s="1"/>
  <c r="M649" i="15"/>
  <c r="N649" i="15" s="1"/>
  <c r="M338" i="15"/>
  <c r="N338" i="15" s="1"/>
  <c r="M3084" i="15"/>
  <c r="N3084" i="15" s="1"/>
  <c r="M3048" i="15"/>
  <c r="N3048" i="15" s="1"/>
  <c r="M2180" i="15"/>
  <c r="N2180" i="15" s="1"/>
  <c r="M729" i="15"/>
  <c r="N729" i="15" s="1"/>
  <c r="M3427" i="15"/>
  <c r="N3427" i="15" s="1"/>
  <c r="M1804" i="15"/>
  <c r="N1804" i="15" s="1"/>
  <c r="M770" i="15"/>
  <c r="N770" i="15" s="1"/>
  <c r="M749" i="15"/>
  <c r="N749" i="15" s="1"/>
  <c r="M4641" i="15"/>
  <c r="N4641" i="15" s="1"/>
  <c r="M711" i="15"/>
  <c r="N711" i="15" s="1"/>
  <c r="M295" i="15"/>
  <c r="N295" i="15" s="1"/>
  <c r="M2870" i="15"/>
  <c r="N2870" i="15" s="1"/>
  <c r="M769" i="15"/>
  <c r="N769" i="15" s="1"/>
  <c r="M1455" i="15"/>
  <c r="N1455" i="15" s="1"/>
  <c r="M1634" i="15"/>
  <c r="N1634" i="15" s="1"/>
  <c r="M717" i="15"/>
  <c r="N717" i="15" s="1"/>
  <c r="M2356" i="15"/>
  <c r="N2356" i="15" s="1"/>
  <c r="M538" i="15"/>
  <c r="N538" i="15" s="1"/>
  <c r="M1564" i="15"/>
  <c r="N1564" i="15" s="1"/>
  <c r="M1830" i="15"/>
  <c r="N1830" i="15" s="1"/>
  <c r="M1337" i="15"/>
  <c r="N1337" i="15" s="1"/>
  <c r="M4552" i="15"/>
  <c r="N4552" i="15" s="1"/>
  <c r="M1156" i="15"/>
  <c r="N1156" i="15" s="1"/>
  <c r="M4207" i="15"/>
  <c r="N4207" i="15" s="1"/>
  <c r="M4994" i="15"/>
  <c r="N4994" i="15" s="1"/>
  <c r="M2089" i="15"/>
  <c r="N2089" i="15" s="1"/>
  <c r="M1298" i="15"/>
  <c r="N1298" i="15" s="1"/>
  <c r="M2736" i="15"/>
  <c r="N2736" i="15" s="1"/>
  <c r="M4429" i="15"/>
  <c r="N4429" i="15" s="1"/>
  <c r="M1512" i="15"/>
  <c r="N1512" i="15" s="1"/>
  <c r="M3537" i="15"/>
  <c r="N3537" i="15" s="1"/>
  <c r="M4404" i="15"/>
  <c r="N4404" i="15" s="1"/>
  <c r="M4831" i="15"/>
  <c r="N4831" i="15" s="1"/>
  <c r="M1855" i="15"/>
  <c r="N1855" i="15" s="1"/>
  <c r="M2722" i="15"/>
  <c r="N2722" i="15" s="1"/>
  <c r="M4155" i="15"/>
  <c r="N4155" i="15" s="1"/>
  <c r="M1576" i="15"/>
  <c r="N1576" i="15" s="1"/>
  <c r="M3358" i="15"/>
  <c r="N3358" i="15" s="1"/>
  <c r="M607" i="15"/>
  <c r="N607" i="15" s="1"/>
  <c r="M2508" i="15"/>
  <c r="N2508" i="15" s="1"/>
  <c r="M4849" i="15"/>
  <c r="N4849" i="15" s="1"/>
  <c r="M1652" i="15"/>
  <c r="N1652" i="15" s="1"/>
  <c r="M1656" i="15"/>
  <c r="N1656" i="15" s="1"/>
  <c r="M805" i="15"/>
  <c r="N805" i="15" s="1"/>
  <c r="M1453" i="15"/>
  <c r="N1453" i="15" s="1"/>
  <c r="M329" i="15"/>
  <c r="N329" i="15" s="1"/>
  <c r="M2471" i="15"/>
  <c r="N2471" i="15" s="1"/>
  <c r="M3150" i="15"/>
  <c r="N3150" i="15" s="1"/>
  <c r="M4854" i="15"/>
  <c r="N4854" i="15" s="1"/>
  <c r="M1081" i="15"/>
  <c r="N1081" i="15" s="1"/>
  <c r="M2719" i="15"/>
  <c r="N2719" i="15" s="1"/>
  <c r="M182" i="15"/>
  <c r="N182" i="15" s="1"/>
  <c r="M1471" i="15"/>
  <c r="N1471" i="15" s="1"/>
  <c r="M1846" i="15"/>
  <c r="N1846" i="15" s="1"/>
  <c r="M4239" i="15"/>
  <c r="N4239" i="15" s="1"/>
  <c r="M1340" i="15"/>
  <c r="N1340" i="15" s="1"/>
  <c r="M1708" i="15"/>
  <c r="N1708" i="15" s="1"/>
  <c r="M3425" i="15"/>
  <c r="N3425" i="15" s="1"/>
  <c r="M2313" i="15"/>
  <c r="N2313" i="15" s="1"/>
  <c r="M731" i="15"/>
  <c r="N731" i="15" s="1"/>
  <c r="M2422" i="15"/>
  <c r="N2422" i="15" s="1"/>
  <c r="M1097" i="15"/>
  <c r="N1097" i="15" s="1"/>
  <c r="M4721" i="15"/>
  <c r="N4721" i="15" s="1"/>
  <c r="M1631" i="15"/>
  <c r="N1631" i="15" s="1"/>
  <c r="M3650" i="15"/>
  <c r="N3650" i="15" s="1"/>
  <c r="M1920" i="15"/>
  <c r="N1920" i="15" s="1"/>
  <c r="M123" i="15"/>
  <c r="N123" i="15" s="1"/>
  <c r="M2862" i="15"/>
  <c r="N2862" i="15" s="1"/>
  <c r="M1355" i="15"/>
  <c r="N1355" i="15" s="1"/>
  <c r="M4689" i="15"/>
  <c r="N4689" i="15" s="1"/>
  <c r="M754" i="15"/>
  <c r="N754" i="15" s="1"/>
  <c r="M2695" i="15"/>
  <c r="N2695" i="15" s="1"/>
  <c r="M920" i="15"/>
  <c r="N920" i="15" s="1"/>
  <c r="M1149" i="15"/>
  <c r="N1149" i="15" s="1"/>
  <c r="M432" i="15"/>
  <c r="N432" i="15" s="1"/>
  <c r="M2478" i="15"/>
  <c r="N2478" i="15" s="1"/>
  <c r="M4179" i="15"/>
  <c r="N4179" i="15" s="1"/>
  <c r="M1001" i="15"/>
  <c r="N1001" i="15" s="1"/>
  <c r="M3112" i="15"/>
  <c r="N3112" i="15" s="1"/>
  <c r="M1177" i="15"/>
  <c r="N1177" i="15" s="1"/>
  <c r="M4443" i="15"/>
  <c r="N4443" i="15" s="1"/>
  <c r="M1672" i="15"/>
  <c r="N1672" i="15" s="1"/>
  <c r="M184" i="15"/>
  <c r="N184" i="15" s="1"/>
  <c r="M1539" i="15"/>
  <c r="N1539" i="15" s="1"/>
  <c r="M4411" i="15"/>
  <c r="N4411" i="15" s="1"/>
  <c r="M869" i="15"/>
  <c r="N869" i="15" s="1"/>
  <c r="M4788" i="15"/>
  <c r="N4788" i="15" s="1"/>
  <c r="M498" i="15"/>
  <c r="N498" i="15" s="1"/>
  <c r="M1284" i="15"/>
  <c r="N1284" i="15" s="1"/>
  <c r="M4253" i="15"/>
  <c r="N4253" i="15" s="1"/>
  <c r="M4811" i="15"/>
  <c r="N4811" i="15" s="1"/>
  <c r="M3405" i="15"/>
  <c r="N3405" i="15" s="1"/>
  <c r="M2444" i="15"/>
  <c r="N2444" i="15" s="1"/>
  <c r="M4673" i="15"/>
  <c r="N4673" i="15" s="1"/>
  <c r="M775" i="15"/>
  <c r="N775" i="15" s="1"/>
  <c r="M2833" i="15"/>
  <c r="N2833" i="15" s="1"/>
  <c r="M1560" i="15"/>
  <c r="N1560" i="15" s="1"/>
  <c r="M1852" i="15"/>
  <c r="N1852" i="15" s="1"/>
  <c r="M949" i="15"/>
  <c r="N949" i="15" s="1"/>
  <c r="M973" i="15"/>
  <c r="N973" i="15" s="1"/>
  <c r="M1832" i="15"/>
  <c r="N1832" i="15" s="1"/>
  <c r="M619" i="15"/>
  <c r="N619" i="15" s="1"/>
  <c r="M951" i="15"/>
  <c r="N951" i="15" s="1"/>
  <c r="M1519" i="15"/>
  <c r="N1519" i="15" s="1"/>
  <c r="M1695" i="15"/>
  <c r="N1695" i="15" s="1"/>
  <c r="M2717" i="15"/>
  <c r="N2717" i="15" s="1"/>
  <c r="M2215" i="15"/>
  <c r="N2215" i="15" s="1"/>
  <c r="M570" i="15"/>
  <c r="N570" i="15" s="1"/>
  <c r="M1285" i="15"/>
  <c r="N1285" i="15" s="1"/>
  <c r="M1991" i="15"/>
  <c r="N1991" i="15" s="1"/>
  <c r="M1609" i="15"/>
  <c r="N1609" i="15" s="1"/>
  <c r="M4590" i="15"/>
  <c r="N4590" i="15" s="1"/>
  <c r="M4274" i="15"/>
  <c r="N4274" i="15" s="1"/>
  <c r="M610" i="15"/>
  <c r="N610" i="15" s="1"/>
  <c r="M4380" i="15"/>
  <c r="N4380" i="15" s="1"/>
  <c r="M1679" i="15"/>
  <c r="N1679" i="15" s="1"/>
  <c r="M3038" i="15"/>
  <c r="N3038" i="15" s="1"/>
  <c r="M3108" i="15"/>
  <c r="N3108" i="15" s="1"/>
  <c r="M2939" i="15"/>
  <c r="N2939" i="15" s="1"/>
  <c r="M93" i="15"/>
  <c r="N93" i="15" s="1"/>
  <c r="M4078" i="15"/>
  <c r="N4078" i="15" s="1"/>
  <c r="M2495" i="15"/>
  <c r="N2495" i="15" s="1"/>
  <c r="M2883" i="15"/>
  <c r="N2883" i="15" s="1"/>
  <c r="M3571" i="15"/>
  <c r="N3571" i="15" s="1"/>
  <c r="M4157" i="15"/>
  <c r="N4157" i="15" s="1"/>
  <c r="M587" i="15"/>
  <c r="N587" i="15" s="1"/>
  <c r="M1351" i="15"/>
  <c r="N1351" i="15" s="1"/>
  <c r="M3714" i="15"/>
  <c r="N3714" i="15" s="1"/>
  <c r="M1751" i="15"/>
  <c r="N1751" i="15" s="1"/>
  <c r="M1752" i="15"/>
  <c r="N1752" i="15" s="1"/>
  <c r="M251" i="15"/>
  <c r="N251" i="15" s="1"/>
  <c r="M1847" i="15"/>
  <c r="N1847" i="15" s="1"/>
  <c r="M2920" i="15"/>
  <c r="N2920" i="15" s="1"/>
  <c r="M2740" i="15"/>
  <c r="N2740" i="15" s="1"/>
  <c r="M1948" i="15"/>
  <c r="N1948" i="15" s="1"/>
  <c r="M52" i="15"/>
  <c r="N52" i="15" s="1"/>
  <c r="M1043" i="15"/>
  <c r="N1043" i="15" s="1"/>
  <c r="M1912" i="15"/>
  <c r="N1912" i="15" s="1"/>
  <c r="M3374" i="15"/>
  <c r="N3374" i="15" s="1"/>
  <c r="M3894" i="15"/>
  <c r="N3894" i="15" s="1"/>
  <c r="M2659" i="15"/>
  <c r="N2659" i="15" s="1"/>
  <c r="M1003" i="15"/>
  <c r="N1003" i="15" s="1"/>
  <c r="M2893" i="15"/>
  <c r="N2893" i="15" s="1"/>
  <c r="M2059" i="15"/>
  <c r="N2059" i="15" s="1"/>
  <c r="M898" i="15"/>
  <c r="N898" i="15" s="1"/>
  <c r="M966" i="15"/>
  <c r="N966" i="15" s="1"/>
  <c r="M1310" i="15"/>
  <c r="N1310" i="15" s="1"/>
  <c r="M1571" i="15"/>
  <c r="N1571" i="15" s="1"/>
  <c r="M1513" i="15"/>
  <c r="N1513" i="15" s="1"/>
  <c r="M2269" i="15"/>
  <c r="N2269" i="15" s="1"/>
  <c r="M1469" i="15"/>
  <c r="N1469" i="15" s="1"/>
  <c r="M3918" i="15"/>
  <c r="N3918" i="15" s="1"/>
  <c r="M665" i="15"/>
  <c r="N665" i="15" s="1"/>
  <c r="M1593" i="15"/>
  <c r="N1593" i="15" s="1"/>
  <c r="M3180" i="15"/>
  <c r="N3180" i="15" s="1"/>
  <c r="M4219" i="15"/>
  <c r="N4219" i="15" s="1"/>
  <c r="M1131" i="15"/>
  <c r="N1131" i="15" s="1"/>
  <c r="M4145" i="15"/>
  <c r="N4145" i="15" s="1"/>
  <c r="M1817" i="15"/>
  <c r="N1817" i="15" s="1"/>
  <c r="M1975" i="15"/>
  <c r="N1975" i="15" s="1"/>
  <c r="M4744" i="15"/>
  <c r="N4744" i="15" s="1"/>
  <c r="M352" i="15"/>
  <c r="N352" i="15" s="1"/>
  <c r="M2147" i="15"/>
  <c r="N2147" i="15" s="1"/>
  <c r="M928" i="15"/>
  <c r="N928" i="15" s="1"/>
  <c r="M2267" i="15"/>
  <c r="N2267" i="15" s="1"/>
  <c r="M3382" i="15"/>
  <c r="N3382" i="15" s="1"/>
  <c r="M4558" i="15"/>
  <c r="N4558" i="15" s="1"/>
  <c r="M2558" i="15"/>
  <c r="N2558" i="15" s="1"/>
  <c r="M1485" i="15"/>
  <c r="N1485" i="15" s="1"/>
  <c r="M1735" i="15"/>
  <c r="N1735" i="15" s="1"/>
  <c r="M2096" i="15"/>
  <c r="N2096" i="15" s="1"/>
  <c r="M2484" i="15"/>
  <c r="N2484" i="15" s="1"/>
  <c r="M712" i="15"/>
  <c r="N712" i="15" s="1"/>
  <c r="M2455" i="15"/>
  <c r="N2455" i="15" s="1"/>
  <c r="M4686" i="15"/>
  <c r="N4686" i="15" s="1"/>
  <c r="M4270" i="15"/>
  <c r="N4270" i="15" s="1"/>
  <c r="M4836" i="15"/>
  <c r="N4836" i="15" s="1"/>
  <c r="M4707" i="15"/>
  <c r="N4707" i="15" s="1"/>
  <c r="M4493" i="15"/>
  <c r="N4493" i="15" s="1"/>
  <c r="M4461" i="15"/>
  <c r="N4461" i="15" s="1"/>
  <c r="M4291" i="15"/>
  <c r="N4291" i="15" s="1"/>
  <c r="M4844" i="15"/>
  <c r="N4844" i="15" s="1"/>
  <c r="M4739" i="15"/>
  <c r="N4739" i="15" s="1"/>
  <c r="M4267" i="15"/>
  <c r="N4267" i="15" s="1"/>
  <c r="M4173" i="15"/>
  <c r="N4173" i="15" s="1"/>
  <c r="M4019" i="15"/>
  <c r="N4019" i="15" s="1"/>
  <c r="M3967" i="15"/>
  <c r="N3967" i="15" s="1"/>
  <c r="M3875" i="15"/>
  <c r="N3875" i="15" s="1"/>
  <c r="M3811" i="15"/>
  <c r="N3811" i="15" s="1"/>
  <c r="M3677" i="15"/>
  <c r="N3677" i="15" s="1"/>
  <c r="M3519" i="15"/>
  <c r="N3519" i="15" s="1"/>
  <c r="M3227" i="15"/>
  <c r="N3227" i="15" s="1"/>
  <c r="M3101" i="15"/>
  <c r="N3101" i="15" s="1"/>
  <c r="M3009" i="15"/>
  <c r="N3009" i="15" s="1"/>
  <c r="M2625" i="15"/>
  <c r="N2625" i="15" s="1"/>
  <c r="M2239" i="15"/>
  <c r="N2239" i="15" s="1"/>
  <c r="M1960" i="15"/>
  <c r="N1960" i="15" s="1"/>
  <c r="M1161" i="15"/>
  <c r="N1161" i="15" s="1"/>
  <c r="M418" i="15"/>
  <c r="N418" i="15" s="1"/>
  <c r="M668" i="15"/>
  <c r="N668" i="15" s="1"/>
  <c r="M2727" i="15"/>
  <c r="N2727" i="15" s="1"/>
  <c r="M4632" i="15"/>
  <c r="N4632" i="15" s="1"/>
  <c r="M4489" i="15"/>
  <c r="N4489" i="15" s="1"/>
  <c r="M4187" i="15"/>
  <c r="N4187" i="15" s="1"/>
  <c r="M3970" i="15"/>
  <c r="N3970" i="15" s="1"/>
  <c r="M3821" i="15"/>
  <c r="N3821" i="15" s="1"/>
  <c r="M3740" i="15"/>
  <c r="N3740" i="15" s="1"/>
  <c r="M3583" i="15"/>
  <c r="N3583" i="15" s="1"/>
  <c r="M3165" i="15"/>
  <c r="N3165" i="15" s="1"/>
  <c r="M3005" i="15"/>
  <c r="N3005" i="15" s="1"/>
  <c r="M2688" i="15"/>
  <c r="N2688" i="15" s="1"/>
  <c r="M2453" i="15"/>
  <c r="N2453" i="15" s="1"/>
  <c r="M1643" i="15"/>
  <c r="N1643" i="15" s="1"/>
  <c r="M4670" i="15"/>
  <c r="N4670" i="15" s="1"/>
  <c r="M4467" i="15"/>
  <c r="N4467" i="15" s="1"/>
  <c r="M4379" i="15"/>
  <c r="N4379" i="15" s="1"/>
  <c r="M3997" i="15"/>
  <c r="N3997" i="15" s="1"/>
  <c r="M3551" i="15"/>
  <c r="N3551" i="15" s="1"/>
  <c r="M3496" i="15"/>
  <c r="N3496" i="15" s="1"/>
  <c r="M3256" i="15"/>
  <c r="N3256" i="15" s="1"/>
  <c r="M3041" i="15"/>
  <c r="N3041" i="15" s="1"/>
  <c r="M2908" i="15"/>
  <c r="N2908" i="15" s="1"/>
  <c r="M2429" i="15"/>
  <c r="N2429" i="15" s="1"/>
  <c r="M4781" i="15"/>
  <c r="N4781" i="15" s="1"/>
  <c r="M4451" i="15"/>
  <c r="N4451" i="15" s="1"/>
  <c r="M4268" i="15"/>
  <c r="N4268" i="15" s="1"/>
  <c r="M3720" i="15"/>
  <c r="N3720" i="15" s="1"/>
  <c r="M3585" i="15"/>
  <c r="N3585" i="15" s="1"/>
  <c r="M923" i="15"/>
  <c r="N923" i="15" s="1"/>
  <c r="M4888" i="15"/>
  <c r="N4888" i="15" s="1"/>
  <c r="M4820" i="15"/>
  <c r="N4820" i="15" s="1"/>
  <c r="M4120" i="15"/>
  <c r="N4120" i="15" s="1"/>
  <c r="M4017" i="15"/>
  <c r="N4017" i="15" s="1"/>
  <c r="M3795" i="15"/>
  <c r="N3795" i="15" s="1"/>
  <c r="M3435" i="15"/>
  <c r="N3435" i="15" s="1"/>
  <c r="M3067" i="15"/>
  <c r="N3067" i="15" s="1"/>
  <c r="M1964" i="15"/>
  <c r="N1964" i="15" s="1"/>
  <c r="M1687" i="15"/>
  <c r="N1687" i="15" s="1"/>
  <c r="M1188" i="15"/>
  <c r="N1188" i="15" s="1"/>
  <c r="M659" i="15"/>
  <c r="N659" i="15" s="1"/>
  <c r="M3896" i="15"/>
  <c r="N3896" i="15" s="1"/>
  <c r="M3773" i="15"/>
  <c r="N3773" i="15" s="1"/>
  <c r="M3272" i="15"/>
  <c r="N3272" i="15" s="1"/>
  <c r="M1427" i="15"/>
  <c r="N1427" i="15" s="1"/>
  <c r="M713" i="15"/>
  <c r="N713" i="15" s="1"/>
  <c r="M4884" i="15"/>
  <c r="N4884" i="15" s="1"/>
  <c r="M4444" i="15"/>
  <c r="N4444" i="15" s="1"/>
  <c r="M4065" i="15"/>
  <c r="N4065" i="15" s="1"/>
  <c r="M3937" i="15"/>
  <c r="N3937" i="15" s="1"/>
  <c r="M3748" i="15"/>
  <c r="N3748" i="15" s="1"/>
  <c r="M3139" i="15"/>
  <c r="N3139" i="15" s="1"/>
  <c r="M2645" i="15"/>
  <c r="N2645" i="15" s="1"/>
  <c r="M2285" i="15"/>
  <c r="N2285" i="15" s="1"/>
  <c r="M438" i="15"/>
  <c r="N438" i="15" s="1"/>
  <c r="M1683" i="15"/>
  <c r="N1683" i="15" s="1"/>
  <c r="M1180" i="15"/>
  <c r="N1180" i="15" s="1"/>
  <c r="M1482" i="15"/>
  <c r="N1482" i="15" s="1"/>
  <c r="M642" i="15"/>
  <c r="N642" i="15" s="1"/>
  <c r="M1132" i="15"/>
  <c r="N1132" i="15" s="1"/>
  <c r="M1785" i="15"/>
  <c r="N1785" i="15" s="1"/>
  <c r="M1971" i="15"/>
  <c r="N1971" i="15" s="1"/>
  <c r="M4750" i="15"/>
  <c r="N4750" i="15" s="1"/>
  <c r="M2980" i="15"/>
  <c r="N2980" i="15" s="1"/>
  <c r="M3198" i="15"/>
  <c r="N3198" i="15" s="1"/>
  <c r="M4920" i="15"/>
  <c r="N4920" i="15" s="1"/>
  <c r="M125" i="15"/>
  <c r="N125" i="15" s="1"/>
  <c r="M4181" i="15"/>
  <c r="N4181" i="15" s="1"/>
  <c r="M81" i="15"/>
  <c r="N81" i="15" s="1"/>
  <c r="M110" i="15"/>
  <c r="N110" i="15" s="1"/>
  <c r="M1544" i="15"/>
  <c r="N1544" i="15" s="1"/>
  <c r="M1227" i="15"/>
  <c r="N1227" i="15" s="1"/>
  <c r="M1646" i="15"/>
  <c r="N1646" i="15" s="1"/>
  <c r="M709" i="15"/>
  <c r="N709" i="15" s="1"/>
  <c r="M1527" i="15"/>
  <c r="N1527" i="15" s="1"/>
  <c r="M26" i="15"/>
  <c r="N26" i="15" s="1"/>
  <c r="M306" i="15"/>
  <c r="N306" i="15" s="1"/>
  <c r="M1907" i="15"/>
  <c r="N1907" i="15" s="1"/>
  <c r="M935" i="15"/>
  <c r="N935" i="15" s="1"/>
  <c r="M4710" i="15"/>
  <c r="N4710" i="15" s="1"/>
  <c r="M4356" i="15"/>
  <c r="N4356" i="15" s="1"/>
  <c r="M4014" i="15"/>
  <c r="N4014" i="15" s="1"/>
  <c r="M2320" i="15"/>
  <c r="N2320" i="15" s="1"/>
  <c r="M4580" i="15"/>
  <c r="N4580" i="15" s="1"/>
  <c r="M2931" i="15"/>
  <c r="N2931" i="15" s="1"/>
  <c r="M4571" i="15"/>
  <c r="N4571" i="15" s="1"/>
  <c r="M4317" i="15"/>
  <c r="N4317" i="15" s="1"/>
  <c r="M3010" i="15"/>
  <c r="N3010" i="15" s="1"/>
  <c r="M2399" i="15"/>
  <c r="N2399" i="15" s="1"/>
  <c r="M4988" i="15"/>
  <c r="N4988" i="15" s="1"/>
  <c r="M4705" i="15"/>
  <c r="N4705" i="15" s="1"/>
  <c r="M2947" i="15"/>
  <c r="N2947" i="15" s="1"/>
  <c r="M2251" i="15"/>
  <c r="N2251" i="15" s="1"/>
  <c r="M1074" i="15"/>
  <c r="N1074" i="15" s="1"/>
  <c r="M978" i="15"/>
  <c r="N978" i="15" s="1"/>
  <c r="M1498" i="15"/>
  <c r="N1498" i="15" s="1"/>
  <c r="M953" i="15"/>
  <c r="N953" i="15" s="1"/>
  <c r="M541" i="15"/>
  <c r="N541" i="15" s="1"/>
  <c r="M1618" i="15"/>
  <c r="N1618" i="15" s="1"/>
  <c r="M791" i="15"/>
  <c r="N791" i="15" s="1"/>
  <c r="M4719" i="15"/>
  <c r="N4719" i="15" s="1"/>
  <c r="M1406" i="15"/>
  <c r="N1406" i="15" s="1"/>
  <c r="M1913" i="15"/>
  <c r="N1913" i="15" s="1"/>
  <c r="M599" i="15"/>
  <c r="N599" i="15" s="1"/>
  <c r="M4627" i="15"/>
  <c r="N4627" i="15" s="1"/>
  <c r="M1808" i="15"/>
  <c r="N1808" i="15" s="1"/>
  <c r="M4249" i="15"/>
  <c r="N4249" i="15" s="1"/>
  <c r="M4937" i="15"/>
  <c r="N4937" i="15" s="1"/>
  <c r="M4372" i="15"/>
  <c r="N4372" i="15" s="1"/>
  <c r="M4241" i="15"/>
  <c r="N4241" i="15" s="1"/>
  <c r="M1107" i="15"/>
  <c r="N1107" i="15" s="1"/>
  <c r="M4817" i="15"/>
  <c r="N4817" i="15" s="1"/>
  <c r="M2718" i="15"/>
  <c r="N2718" i="15" s="1"/>
  <c r="M4980" i="15"/>
  <c r="N4980" i="15" s="1"/>
  <c r="M179" i="15"/>
  <c r="N179" i="15" s="1"/>
  <c r="M2125" i="15"/>
  <c r="N2125" i="15" s="1"/>
  <c r="M1117" i="15"/>
  <c r="N1117" i="15" s="1"/>
  <c r="M1260" i="15"/>
  <c r="N1260" i="15" s="1"/>
  <c r="M3522" i="15"/>
  <c r="N3522" i="15" s="1"/>
  <c r="M2589" i="15"/>
  <c r="N2589" i="15" s="1"/>
  <c r="M2463" i="15"/>
  <c r="N2463" i="15" s="1"/>
  <c r="M320" i="15"/>
  <c r="N320" i="15" s="1"/>
  <c r="M1946" i="15"/>
  <c r="N1946" i="15" s="1"/>
  <c r="M158" i="15"/>
  <c r="N158" i="15" s="1"/>
  <c r="M4166" i="15"/>
  <c r="N4166" i="15" s="1"/>
  <c r="M982" i="15"/>
  <c r="N982" i="15" s="1"/>
  <c r="M4302" i="15"/>
  <c r="N4302" i="15" s="1"/>
  <c r="M4598" i="15"/>
  <c r="N4598" i="15" s="1"/>
  <c r="M3982" i="15"/>
  <c r="N3982" i="15" s="1"/>
  <c r="M255" i="15"/>
  <c r="N255" i="15" s="1"/>
  <c r="M736" i="15"/>
  <c r="N736" i="15" s="1"/>
  <c r="M996" i="15"/>
  <c r="N996" i="15" s="1"/>
  <c r="M2769" i="15"/>
  <c r="N2769" i="15" s="1"/>
  <c r="M38" i="15"/>
  <c r="N38" i="15" s="1"/>
  <c r="M1650" i="15"/>
  <c r="N1650" i="15" s="1"/>
  <c r="M3966" i="15"/>
  <c r="N3966" i="15" s="1"/>
  <c r="M608" i="15"/>
  <c r="N608" i="15" s="1"/>
  <c r="M874" i="15"/>
  <c r="N874" i="15" s="1"/>
  <c r="M2447" i="15"/>
  <c r="N2447" i="15" s="1"/>
  <c r="M1783" i="15"/>
  <c r="N1783" i="15" s="1"/>
  <c r="M2615" i="15"/>
  <c r="N2615" i="15" s="1"/>
  <c r="M2775" i="15"/>
  <c r="N2775" i="15" s="1"/>
  <c r="M4968" i="15"/>
  <c r="N4968" i="15" s="1"/>
  <c r="M4331" i="15"/>
  <c r="N4331" i="15" s="1"/>
  <c r="M4883" i="15"/>
  <c r="N4883" i="15" s="1"/>
  <c r="M4814" i="15"/>
  <c r="N4814" i="15" s="1"/>
  <c r="M4664" i="15"/>
  <c r="N4664" i="15" s="1"/>
  <c r="M4484" i="15"/>
  <c r="N4484" i="15" s="1"/>
  <c r="M4459" i="15"/>
  <c r="N4459" i="15" s="1"/>
  <c r="M4273" i="15"/>
  <c r="N4273" i="15" s="1"/>
  <c r="M2183" i="15"/>
  <c r="N2183" i="15" s="1"/>
  <c r="M328" i="15"/>
  <c r="N328" i="15" s="1"/>
  <c r="M4910" i="15"/>
  <c r="N4910" i="15" s="1"/>
  <c r="M4500" i="15"/>
  <c r="N4500" i="15" s="1"/>
  <c r="M4447" i="15"/>
  <c r="N4447" i="15" s="1"/>
  <c r="M4238" i="15"/>
  <c r="N4238" i="15" s="1"/>
  <c r="M4125" i="15"/>
  <c r="N4125" i="15" s="1"/>
  <c r="M3995" i="15"/>
  <c r="N3995" i="15" s="1"/>
  <c r="M3907" i="15"/>
  <c r="N3907" i="15" s="1"/>
  <c r="M3505" i="15"/>
  <c r="N3505" i="15" s="1"/>
  <c r="M3313" i="15"/>
  <c r="N3313" i="15" s="1"/>
  <c r="M3155" i="15"/>
  <c r="N3155" i="15" s="1"/>
  <c r="M2812" i="15"/>
  <c r="N2812" i="15" s="1"/>
  <c r="M2563" i="15"/>
  <c r="N2563" i="15" s="1"/>
  <c r="M2349" i="15"/>
  <c r="N2349" i="15" s="1"/>
  <c r="M2218" i="15"/>
  <c r="N2218" i="15" s="1"/>
  <c r="M1934" i="15"/>
  <c r="N1934" i="15" s="1"/>
  <c r="M1529" i="15"/>
  <c r="N1529" i="15" s="1"/>
  <c r="M792" i="15"/>
  <c r="N792" i="15" s="1"/>
  <c r="M44" i="15"/>
  <c r="N44" i="15" s="1"/>
  <c r="M496" i="15"/>
  <c r="N496" i="15" s="1"/>
  <c r="M4398" i="15"/>
  <c r="N4398" i="15" s="1"/>
  <c r="M4059" i="15"/>
  <c r="N4059" i="15" s="1"/>
  <c r="M3809" i="15"/>
  <c r="N3809" i="15" s="1"/>
  <c r="M3727" i="15"/>
  <c r="N3727" i="15" s="1"/>
  <c r="M3612" i="15"/>
  <c r="N3612" i="15" s="1"/>
  <c r="M3533" i="15"/>
  <c r="N3533" i="15" s="1"/>
  <c r="M3115" i="15"/>
  <c r="N3115" i="15" s="1"/>
  <c r="M2987" i="15"/>
  <c r="N2987" i="15" s="1"/>
  <c r="M2801" i="15"/>
  <c r="N2801" i="15" s="1"/>
  <c r="M2396" i="15"/>
  <c r="N2396" i="15" s="1"/>
  <c r="M724" i="15"/>
  <c r="N724" i="15" s="1"/>
  <c r="M4894" i="15"/>
  <c r="N4894" i="15" s="1"/>
  <c r="M4652" i="15"/>
  <c r="N4652" i="15" s="1"/>
  <c r="M4099" i="15"/>
  <c r="N4099" i="15" s="1"/>
  <c r="M3992" i="15"/>
  <c r="N3992" i="15" s="1"/>
  <c r="M3868" i="15"/>
  <c r="N3868" i="15" s="1"/>
  <c r="M3784" i="15"/>
  <c r="N3784" i="15" s="1"/>
  <c r="M3643" i="15"/>
  <c r="N3643" i="15" s="1"/>
  <c r="M3491" i="15"/>
  <c r="N3491" i="15" s="1"/>
  <c r="M3230" i="15"/>
  <c r="N3230" i="15" s="1"/>
  <c r="M2991" i="15"/>
  <c r="N2991" i="15" s="1"/>
  <c r="M147" i="15"/>
  <c r="N147" i="15" s="1"/>
  <c r="M4767" i="15"/>
  <c r="N4767" i="15" s="1"/>
  <c r="M4397" i="15"/>
  <c r="N4397" i="15" s="1"/>
  <c r="M4132" i="15"/>
  <c r="N4132" i="15" s="1"/>
  <c r="M3830" i="15"/>
  <c r="N3830" i="15" s="1"/>
  <c r="M3649" i="15"/>
  <c r="N3649" i="15" s="1"/>
  <c r="M3263" i="15"/>
  <c r="N3263" i="15" s="1"/>
  <c r="M3105" i="15"/>
  <c r="N3105" i="15" s="1"/>
  <c r="M4875" i="15"/>
  <c r="N4875" i="15" s="1"/>
  <c r="M4319" i="15"/>
  <c r="N4319" i="15" s="1"/>
  <c r="M3791" i="15"/>
  <c r="N3791" i="15" s="1"/>
  <c r="M3315" i="15"/>
  <c r="N3315" i="15" s="1"/>
  <c r="M2254" i="15"/>
  <c r="N2254" i="15" s="1"/>
  <c r="M1936" i="15"/>
  <c r="N1936" i="15" s="1"/>
  <c r="M1630" i="15"/>
  <c r="N1630" i="15" s="1"/>
  <c r="M1016" i="15"/>
  <c r="N1016" i="15" s="1"/>
  <c r="M539" i="15"/>
  <c r="N539" i="15" s="1"/>
  <c r="M4945" i="15"/>
  <c r="N4945" i="15" s="1"/>
  <c r="M4069" i="15"/>
  <c r="N4069" i="15" s="1"/>
  <c r="M3752" i="15"/>
  <c r="N3752" i="15" s="1"/>
  <c r="M3565" i="15"/>
  <c r="N3565" i="15" s="1"/>
  <c r="M3265" i="15"/>
  <c r="N3265" i="15" s="1"/>
  <c r="M2191" i="15"/>
  <c r="N2191" i="15" s="1"/>
  <c r="M1702" i="15"/>
  <c r="N1702" i="15" s="1"/>
  <c r="M1252" i="15"/>
  <c r="N1252" i="15" s="1"/>
  <c r="M653" i="15"/>
  <c r="N653" i="15" s="1"/>
  <c r="M4881" i="15"/>
  <c r="N4881" i="15" s="1"/>
  <c r="M4116" i="15"/>
  <c r="N4116" i="15" s="1"/>
  <c r="M4022" i="15"/>
  <c r="N4022" i="15" s="1"/>
  <c r="M3905" i="15"/>
  <c r="N3905" i="15" s="1"/>
  <c r="M3651" i="15"/>
  <c r="N3651" i="15" s="1"/>
  <c r="M3121" i="15"/>
  <c r="N3121" i="15" s="1"/>
  <c r="M2636" i="15"/>
  <c r="N2636" i="15" s="1"/>
  <c r="M94" i="15"/>
  <c r="N94" i="15" s="1"/>
  <c r="M1641" i="15"/>
  <c r="N1641" i="15" s="1"/>
  <c r="M646" i="15"/>
  <c r="N646" i="15" s="1"/>
  <c r="M2958" i="15"/>
  <c r="N2958" i="15" s="1"/>
  <c r="M4977" i="15"/>
  <c r="N4977" i="15" s="1"/>
  <c r="M2138" i="15"/>
  <c r="N2138" i="15" s="1"/>
  <c r="M4214" i="15"/>
  <c r="N4214" i="15" s="1"/>
  <c r="M2087" i="15"/>
  <c r="N2087" i="15" s="1"/>
  <c r="M1769" i="15"/>
  <c r="N1769" i="15" s="1"/>
  <c r="M1604" i="15"/>
  <c r="N1604" i="15" s="1"/>
  <c r="M820" i="15"/>
  <c r="N820" i="15" s="1"/>
  <c r="M650" i="15"/>
  <c r="N650" i="15" s="1"/>
  <c r="M206" i="15"/>
  <c r="N206" i="15" s="1"/>
  <c r="M1816" i="15"/>
  <c r="N1816" i="15" s="1"/>
  <c r="M774" i="15"/>
  <c r="N774" i="15" s="1"/>
  <c r="M575" i="15"/>
  <c r="N575" i="15" s="1"/>
  <c r="M2184" i="15"/>
  <c r="N2184" i="15" s="1"/>
  <c r="M4726" i="15"/>
  <c r="N4726" i="15" s="1"/>
  <c r="M4364" i="15"/>
  <c r="N4364" i="15" s="1"/>
  <c r="M4129" i="15"/>
  <c r="N4129" i="15" s="1"/>
  <c r="M3208" i="15"/>
  <c r="N3208" i="15" s="1"/>
  <c r="M809" i="15"/>
  <c r="N809" i="15" s="1"/>
  <c r="M4040" i="15"/>
  <c r="N4040" i="15" s="1"/>
  <c r="M3012" i="15"/>
  <c r="N3012" i="15" s="1"/>
  <c r="M4072" i="15"/>
  <c r="N4072" i="15" s="1"/>
  <c r="M1017" i="15"/>
  <c r="N1017" i="15" s="1"/>
  <c r="M1978" i="15"/>
  <c r="N1978" i="15" s="1"/>
  <c r="M584" i="15"/>
  <c r="N584" i="15" s="1"/>
  <c r="M4095" i="15"/>
  <c r="N4095" i="15" s="1"/>
  <c r="M1788" i="15"/>
  <c r="N1788" i="15" s="1"/>
  <c r="M355" i="15"/>
  <c r="N355" i="15" s="1"/>
  <c r="M4334" i="15"/>
  <c r="N4334" i="15" s="1"/>
  <c r="M4639" i="15"/>
  <c r="N4639" i="15" s="1"/>
  <c r="M1556" i="15"/>
  <c r="N1556" i="15" s="1"/>
  <c r="M4376" i="15"/>
  <c r="N4376" i="15" s="1"/>
  <c r="M2765" i="15"/>
  <c r="N2765" i="15" s="1"/>
  <c r="M4691" i="15"/>
  <c r="N4691" i="15" s="1"/>
  <c r="M4542" i="15"/>
  <c r="N4542" i="15" s="1"/>
  <c r="M2720" i="15"/>
  <c r="N2720" i="15" s="1"/>
  <c r="M3747" i="15"/>
  <c r="N3747" i="15" s="1"/>
  <c r="M3054" i="15"/>
  <c r="N3054" i="15" s="1"/>
  <c r="M1228" i="15"/>
  <c r="N1228" i="15" s="1"/>
  <c r="M453" i="15"/>
  <c r="N453" i="15" s="1"/>
  <c r="M2231" i="15"/>
  <c r="N2231" i="15" s="1"/>
  <c r="M2385" i="15"/>
  <c r="N2385" i="15" s="1"/>
  <c r="M797" i="15"/>
  <c r="N797" i="15" s="1"/>
  <c r="M1476" i="15"/>
  <c r="N1476" i="15" s="1"/>
  <c r="M3102" i="15"/>
  <c r="N3102" i="15" s="1"/>
  <c r="M3247" i="15"/>
  <c r="N3247" i="15" s="1"/>
  <c r="M200" i="15"/>
  <c r="N200" i="15" s="1"/>
  <c r="M893" i="15"/>
  <c r="N893" i="15" s="1"/>
  <c r="M1211" i="15"/>
  <c r="N1211" i="15" s="1"/>
  <c r="M4296" i="15"/>
  <c r="N4296" i="15" s="1"/>
  <c r="M1497" i="15"/>
  <c r="N1497" i="15" s="1"/>
  <c r="M1874" i="15"/>
  <c r="N1874" i="15" s="1"/>
  <c r="M208" i="15"/>
  <c r="N208" i="15" s="1"/>
  <c r="M744" i="15"/>
  <c r="N744" i="15" s="1"/>
  <c r="M1247" i="15"/>
  <c r="N1247" i="15" s="1"/>
  <c r="M2112" i="15"/>
  <c r="N2112" i="15" s="1"/>
  <c r="M4350" i="15"/>
  <c r="N4350" i="15" s="1"/>
  <c r="M4587" i="15"/>
  <c r="N4587" i="15" s="1"/>
  <c r="M2119" i="15"/>
  <c r="N2119" i="15" s="1"/>
  <c r="M2687" i="15"/>
  <c r="N2687" i="15" s="1"/>
  <c r="M2348" i="15"/>
  <c r="N2348" i="15" s="1"/>
  <c r="M195" i="15"/>
  <c r="N195" i="15" s="1"/>
  <c r="M2848" i="15"/>
  <c r="N2848" i="15" s="1"/>
  <c r="M3702" i="15"/>
  <c r="N3702" i="15" s="1"/>
  <c r="M264" i="15"/>
  <c r="N264" i="15" s="1"/>
  <c r="M336" i="15"/>
  <c r="N336" i="15" s="1"/>
  <c r="M2915" i="15"/>
  <c r="N2915" i="15" s="1"/>
  <c r="M2391" i="15"/>
  <c r="N2391" i="15" s="1"/>
  <c r="M2451" i="15"/>
  <c r="N2451" i="15" s="1"/>
  <c r="E2" i="18"/>
  <c r="M2643" i="15"/>
  <c r="N2643" i="15" s="1"/>
  <c r="M859" i="15"/>
  <c r="N859" i="15" s="1"/>
  <c r="M2072" i="15"/>
  <c r="N2072" i="15" s="1"/>
  <c r="M257" i="15"/>
  <c r="N257" i="15" s="1"/>
  <c r="M2891" i="15"/>
  <c r="N2891" i="15" s="1"/>
  <c r="M680" i="15"/>
  <c r="N680" i="15" s="1"/>
  <c r="M4916" i="15"/>
  <c r="N4916" i="15" s="1"/>
  <c r="M4491" i="15"/>
  <c r="N4491" i="15" s="1"/>
  <c r="M4301" i="15"/>
  <c r="N4301" i="15" s="1"/>
  <c r="M4878" i="15"/>
  <c r="N4878" i="15" s="1"/>
  <c r="M4799" i="15"/>
  <c r="N4799" i="15" s="1"/>
  <c r="M4477" i="15"/>
  <c r="N4477" i="15" s="1"/>
  <c r="M4452" i="15"/>
  <c r="N4452" i="15" s="1"/>
  <c r="M4333" i="15"/>
  <c r="N4333" i="15" s="1"/>
  <c r="M4803" i="15"/>
  <c r="N4803" i="15" s="1"/>
  <c r="M4420" i="15"/>
  <c r="N4420" i="15" s="1"/>
  <c r="M4226" i="15"/>
  <c r="N4226" i="15" s="1"/>
  <c r="M3827" i="15"/>
  <c r="N3827" i="15" s="1"/>
  <c r="M3743" i="15"/>
  <c r="N3743" i="15" s="1"/>
  <c r="M3441" i="15"/>
  <c r="N3441" i="15" s="1"/>
  <c r="M3281" i="15"/>
  <c r="N3281" i="15" s="1"/>
  <c r="M2984" i="15"/>
  <c r="N2984" i="15" s="1"/>
  <c r="M2732" i="15"/>
  <c r="N2732" i="15" s="1"/>
  <c r="M2526" i="15"/>
  <c r="N2526" i="15" s="1"/>
  <c r="M2343" i="15"/>
  <c r="N2343" i="15" s="1"/>
  <c r="M2159" i="15"/>
  <c r="N2159" i="15" s="1"/>
  <c r="M1725" i="15"/>
  <c r="N1725" i="15" s="1"/>
  <c r="M28" i="15"/>
  <c r="N28" i="15" s="1"/>
  <c r="M4908" i="15"/>
  <c r="N4908" i="15" s="1"/>
  <c r="M4684" i="15"/>
  <c r="N4684" i="15" s="1"/>
  <c r="M4123" i="15"/>
  <c r="N4123" i="15" s="1"/>
  <c r="M4013" i="15"/>
  <c r="N4013" i="15" s="1"/>
  <c r="M3800" i="15"/>
  <c r="N3800" i="15" s="1"/>
  <c r="M3515" i="15"/>
  <c r="N3515" i="15" s="1"/>
  <c r="M3316" i="15"/>
  <c r="N3316" i="15" s="1"/>
  <c r="M3231" i="15"/>
  <c r="N3231" i="15" s="1"/>
  <c r="M2630" i="15"/>
  <c r="N2630" i="15" s="1"/>
  <c r="M2376" i="15"/>
  <c r="N2376" i="15" s="1"/>
  <c r="M2196" i="15"/>
  <c r="N2196" i="15" s="1"/>
  <c r="M4446" i="15"/>
  <c r="N4446" i="15" s="1"/>
  <c r="M3965" i="15"/>
  <c r="N3965" i="15" s="1"/>
  <c r="M3832" i="15"/>
  <c r="N3832" i="15" s="1"/>
  <c r="M3603" i="15"/>
  <c r="N3603" i="15" s="1"/>
  <c r="M3480" i="15"/>
  <c r="N3480" i="15" s="1"/>
  <c r="M2564" i="15"/>
  <c r="N2564" i="15" s="1"/>
  <c r="M4958" i="15"/>
  <c r="N4958" i="15" s="1"/>
  <c r="M4636" i="15"/>
  <c r="N4636" i="15" s="1"/>
  <c r="M3903" i="15"/>
  <c r="N3903" i="15" s="1"/>
  <c r="M3796" i="15"/>
  <c r="N3796" i="15" s="1"/>
  <c r="M2531" i="15"/>
  <c r="N2531" i="15" s="1"/>
  <c r="M145" i="15"/>
  <c r="N145" i="15" s="1"/>
  <c r="M4191" i="15"/>
  <c r="N4191" i="15" s="1"/>
  <c r="M4100" i="15"/>
  <c r="N4100" i="15" s="1"/>
  <c r="M3812" i="15"/>
  <c r="N3812" i="15" s="1"/>
  <c r="M3236" i="15"/>
  <c r="N3236" i="15" s="1"/>
  <c r="M2048" i="15"/>
  <c r="N2048" i="15" s="1"/>
  <c r="M1865" i="15"/>
  <c r="N1865" i="15" s="1"/>
  <c r="M1347" i="15"/>
  <c r="N1347" i="15" s="1"/>
  <c r="M945" i="15"/>
  <c r="N945" i="15" s="1"/>
  <c r="M459" i="15"/>
  <c r="N459" i="15" s="1"/>
  <c r="M4804" i="15"/>
  <c r="N4804" i="15" s="1"/>
  <c r="M4499" i="15"/>
  <c r="N4499" i="15" s="1"/>
  <c r="M4061" i="15"/>
  <c r="N4061" i="15" s="1"/>
  <c r="M3828" i="15"/>
  <c r="N3828" i="15" s="1"/>
  <c r="M3254" i="15"/>
  <c r="N3254" i="15" s="1"/>
  <c r="M2748" i="15"/>
  <c r="N2748" i="15" s="1"/>
  <c r="M1962" i="15"/>
  <c r="N1962" i="15" s="1"/>
  <c r="M311" i="15"/>
  <c r="N311" i="15" s="1"/>
  <c r="M4795" i="15"/>
  <c r="N4795" i="15" s="1"/>
  <c r="M4011" i="15"/>
  <c r="N4011" i="15" s="1"/>
  <c r="M3883" i="15"/>
  <c r="N3883" i="15" s="1"/>
  <c r="M3787" i="15"/>
  <c r="N3787" i="15" s="1"/>
  <c r="M3507" i="15"/>
  <c r="N3507" i="15" s="1"/>
  <c r="M3275" i="15"/>
  <c r="N3275" i="15" s="1"/>
  <c r="M3085" i="15"/>
  <c r="N3085" i="15" s="1"/>
  <c r="M1225" i="15"/>
  <c r="N1225" i="15" s="1"/>
  <c r="M1698" i="15"/>
  <c r="N1698" i="15" s="1"/>
  <c r="M1491" i="15"/>
  <c r="N1491" i="15" s="1"/>
  <c r="M105" i="15"/>
  <c r="N105" i="15" s="1"/>
  <c r="M892" i="15"/>
  <c r="N892" i="15" s="1"/>
  <c r="M3880" i="15"/>
  <c r="N3880" i="15" s="1"/>
  <c r="M106" i="15"/>
  <c r="N106" i="15" s="1"/>
  <c r="M4300" i="15"/>
  <c r="N4300" i="15" s="1"/>
  <c r="M1480" i="15"/>
  <c r="N1480" i="15" s="1"/>
  <c r="M1148" i="15"/>
  <c r="N1148" i="15" s="1"/>
  <c r="M2585" i="15"/>
  <c r="N2585" i="15" s="1"/>
  <c r="M4902" i="15"/>
  <c r="N4902" i="15" s="1"/>
  <c r="M342" i="15"/>
  <c r="N342" i="15" s="1"/>
  <c r="M4747" i="15"/>
  <c r="N4747" i="15" s="1"/>
  <c r="M832" i="15"/>
  <c r="N832" i="15" s="1"/>
  <c r="M810" i="15"/>
  <c r="N810" i="15" s="1"/>
  <c r="M4275" i="15"/>
  <c r="N4275" i="15" s="1"/>
  <c r="M1047" i="15"/>
  <c r="N1047" i="15" s="1"/>
  <c r="M4308" i="15"/>
  <c r="N4308" i="15" s="1"/>
  <c r="M1071" i="15"/>
  <c r="N1071" i="15" s="1"/>
  <c r="M2932" i="15"/>
  <c r="N2932" i="15" s="1"/>
  <c r="M2071" i="15"/>
  <c r="N2071" i="15" s="1"/>
  <c r="M350" i="15"/>
  <c r="N350" i="15" s="1"/>
  <c r="M1435" i="15"/>
  <c r="N1435" i="15" s="1"/>
  <c r="M2927" i="15"/>
  <c r="N2927" i="15" s="1"/>
  <c r="M1774" i="15"/>
  <c r="N1774" i="15" s="1"/>
  <c r="M3387" i="15"/>
  <c r="N3387" i="15" s="1"/>
  <c r="M1776" i="15"/>
  <c r="N1776" i="15" s="1"/>
  <c r="M4259" i="15"/>
  <c r="N4259" i="15" s="1"/>
  <c r="M1332" i="15"/>
  <c r="N1332" i="15" s="1"/>
  <c r="M2934" i="15"/>
  <c r="N2934" i="15" s="1"/>
  <c r="M3999" i="15"/>
  <c r="N3999" i="15" s="1"/>
  <c r="M1279" i="15"/>
  <c r="N1279" i="15" s="1"/>
  <c r="M4178" i="15"/>
  <c r="N4178" i="15" s="1"/>
  <c r="M971" i="15"/>
  <c r="N971" i="15" s="1"/>
  <c r="M4861" i="15"/>
  <c r="N4861" i="15" s="1"/>
  <c r="M2605" i="15"/>
  <c r="N2605" i="15" s="1"/>
  <c r="M3636" i="15"/>
  <c r="N3636" i="15" s="1"/>
  <c r="M1272" i="15"/>
  <c r="N1272" i="15" s="1"/>
  <c r="M1112" i="15"/>
  <c r="N1112" i="15" s="1"/>
  <c r="M4957" i="15"/>
  <c r="N4957" i="15" s="1"/>
  <c r="M875" i="15"/>
  <c r="N875" i="15" s="1"/>
  <c r="M36" i="15"/>
  <c r="N36" i="15" s="1"/>
  <c r="M937" i="15"/>
  <c r="N937" i="15" s="1"/>
  <c r="M4415" i="15"/>
  <c r="N4415" i="15" s="1"/>
  <c r="M523" i="15"/>
  <c r="N523" i="15" s="1"/>
  <c r="M507" i="15"/>
  <c r="N507" i="15" s="1"/>
  <c r="M2488" i="15"/>
  <c r="N2488" i="15" s="1"/>
  <c r="M2392" i="15"/>
  <c r="N2392" i="15" s="1"/>
  <c r="M3963" i="15"/>
  <c r="N3963" i="15" s="1"/>
  <c r="M4342" i="15"/>
  <c r="N4342" i="15" s="1"/>
  <c r="M4657" i="15"/>
  <c r="N4657" i="15" s="1"/>
  <c r="M2476" i="15"/>
  <c r="N2476" i="15" s="1"/>
  <c r="M3924" i="15"/>
  <c r="N3924" i="15" s="1"/>
  <c r="M4572" i="15"/>
  <c r="N4572" i="15" s="1"/>
  <c r="M80" i="15"/>
  <c r="N80" i="15" s="1"/>
  <c r="M3922" i="15"/>
  <c r="N3922" i="15" s="1"/>
  <c r="M2509" i="15"/>
  <c r="N2509" i="15" s="1"/>
  <c r="M3951" i="15"/>
  <c r="N3951" i="15" s="1"/>
  <c r="M4541" i="15"/>
  <c r="N4541" i="15" s="1"/>
  <c r="M3118" i="15"/>
  <c r="N3118" i="15" s="1"/>
  <c r="M2266" i="15"/>
  <c r="N2266" i="15" s="1"/>
  <c r="M1400" i="15"/>
  <c r="N1400" i="15" s="1"/>
  <c r="M4622" i="15"/>
  <c r="N4622" i="15" s="1"/>
  <c r="M1436" i="15"/>
  <c r="N1436" i="15" s="1"/>
  <c r="M2500" i="15"/>
  <c r="N2500" i="15" s="1"/>
  <c r="M2865" i="15"/>
  <c r="N2865" i="15" s="1"/>
  <c r="M1801" i="15"/>
  <c r="N1801" i="15" s="1"/>
  <c r="M3403" i="15"/>
  <c r="N3403" i="15" s="1"/>
  <c r="M1140" i="15"/>
  <c r="N1140" i="15" s="1"/>
  <c r="M2956" i="15"/>
  <c r="N2956" i="15" s="1"/>
  <c r="M2575" i="15"/>
  <c r="N2575" i="15" s="1"/>
  <c r="M3853" i="15"/>
  <c r="N3853" i="15" s="1"/>
  <c r="M1333" i="15"/>
  <c r="N1333" i="15" s="1"/>
  <c r="M2000" i="15"/>
  <c r="N2000" i="15" s="1"/>
  <c r="M1306" i="15"/>
  <c r="N1306" i="15" s="1"/>
  <c r="M152" i="15"/>
  <c r="N152" i="15" s="1"/>
  <c r="M2175" i="15"/>
  <c r="N2175" i="15" s="1"/>
  <c r="M2542" i="15"/>
  <c r="N2542" i="15" s="1"/>
  <c r="M1190" i="15"/>
  <c r="N1190" i="15" s="1"/>
  <c r="M1412" i="15"/>
  <c r="N1412" i="15" s="1"/>
  <c r="M380" i="15"/>
  <c r="N380" i="15" s="1"/>
  <c r="M135" i="15"/>
  <c r="N135" i="15" s="1"/>
  <c r="M1229" i="15"/>
  <c r="N1229" i="15" s="1"/>
  <c r="M2577" i="15"/>
  <c r="N2577" i="15" s="1"/>
  <c r="M2855" i="15"/>
  <c r="N2855" i="15" s="1"/>
  <c r="M4367" i="15"/>
  <c r="N4367" i="15" s="1"/>
  <c r="M215" i="15"/>
  <c r="N215" i="15" s="1"/>
  <c r="M321" i="15"/>
  <c r="N321" i="15" s="1"/>
  <c r="M246" i="15"/>
  <c r="N246" i="15" s="1"/>
  <c r="M4470" i="15"/>
  <c r="N4470" i="15" s="1"/>
  <c r="M2759" i="15"/>
  <c r="N2759" i="15" s="1"/>
  <c r="M1052" i="15"/>
  <c r="N1052" i="15" s="1"/>
  <c r="M349" i="15"/>
  <c r="N349" i="15" s="1"/>
  <c r="M2909" i="15"/>
  <c r="N2909" i="15" s="1"/>
  <c r="D3" i="6"/>
  <c r="M2303" i="15"/>
  <c r="N2303" i="15" s="1"/>
  <c r="M2897" i="15"/>
  <c r="N2897" i="15" s="1"/>
  <c r="M2296" i="15"/>
  <c r="N2296" i="15" s="1"/>
  <c r="M2099" i="15"/>
  <c r="N2099" i="15" s="1"/>
  <c r="M345" i="15"/>
  <c r="N345" i="15" s="1"/>
  <c r="M2955" i="15"/>
  <c r="N2955" i="15" s="1"/>
  <c r="M2875" i="15"/>
  <c r="N2875" i="15" s="1"/>
  <c r="L2" i="16"/>
  <c r="M4610" i="15"/>
  <c r="N4610" i="15" s="1"/>
  <c r="M4413" i="15"/>
  <c r="N4413" i="15" s="1"/>
  <c r="M4287" i="15"/>
  <c r="N4287" i="15" s="1"/>
  <c r="M632" i="15"/>
  <c r="N632" i="15" s="1"/>
  <c r="M4943" i="15"/>
  <c r="N4943" i="15" s="1"/>
  <c r="M4868" i="15"/>
  <c r="N4868" i="15" s="1"/>
  <c r="M4779" i="15"/>
  <c r="N4779" i="15" s="1"/>
  <c r="M4440" i="15"/>
  <c r="N4440" i="15" s="1"/>
  <c r="M4307" i="15"/>
  <c r="N4307" i="15" s="1"/>
  <c r="M843" i="15"/>
  <c r="N843" i="15" s="1"/>
  <c r="M4872" i="15"/>
  <c r="N4872" i="15" s="1"/>
  <c r="M4780" i="15"/>
  <c r="N4780" i="15" s="1"/>
  <c r="M4195" i="15"/>
  <c r="N4195" i="15" s="1"/>
  <c r="M4091" i="15"/>
  <c r="N4091" i="15" s="1"/>
  <c r="M3972" i="15"/>
  <c r="N3972" i="15" s="1"/>
  <c r="M3891" i="15"/>
  <c r="N3891" i="15" s="1"/>
  <c r="M3823" i="15"/>
  <c r="N3823" i="15" s="1"/>
  <c r="M3723" i="15"/>
  <c r="N3723" i="15" s="1"/>
  <c r="M3336" i="15"/>
  <c r="N3336" i="15" s="1"/>
  <c r="M3249" i="15"/>
  <c r="N3249" i="15" s="1"/>
  <c r="M3135" i="15"/>
  <c r="N3135" i="15" s="1"/>
  <c r="M3021" i="15"/>
  <c r="N3021" i="15" s="1"/>
  <c r="M2962" i="15"/>
  <c r="N2962" i="15" s="1"/>
  <c r="M2492" i="15"/>
  <c r="N2492" i="15" s="1"/>
  <c r="M2301" i="15"/>
  <c r="N2301" i="15" s="1"/>
  <c r="M1640" i="15"/>
  <c r="N1640" i="15" s="1"/>
  <c r="M4904" i="15"/>
  <c r="N4904" i="15" s="1"/>
  <c r="M4753" i="15"/>
  <c r="N4753" i="15" s="1"/>
  <c r="M4648" i="15"/>
  <c r="N4648" i="15" s="1"/>
  <c r="M4465" i="15"/>
  <c r="N4465" i="15" s="1"/>
  <c r="M4305" i="15"/>
  <c r="N4305" i="15" s="1"/>
  <c r="M3859" i="15"/>
  <c r="N3859" i="15" s="1"/>
  <c r="M3788" i="15"/>
  <c r="N3788" i="15" s="1"/>
  <c r="M3645" i="15"/>
  <c r="N3645" i="15" s="1"/>
  <c r="M3596" i="15"/>
  <c r="N3596" i="15" s="1"/>
  <c r="M3509" i="15"/>
  <c r="N3509" i="15" s="1"/>
  <c r="M3071" i="15"/>
  <c r="N3071" i="15" s="1"/>
  <c r="M2477" i="15"/>
  <c r="N2477" i="15" s="1"/>
  <c r="M2188" i="15"/>
  <c r="N2188" i="15" s="1"/>
  <c r="M1694" i="15"/>
  <c r="N1694" i="15" s="1"/>
  <c r="M4845" i="15"/>
  <c r="N4845" i="15" s="1"/>
  <c r="M4478" i="15"/>
  <c r="N4478" i="15" s="1"/>
  <c r="M4417" i="15"/>
  <c r="N4417" i="15" s="1"/>
  <c r="M4136" i="15"/>
  <c r="N4136" i="15" s="1"/>
  <c r="M4015" i="15"/>
  <c r="N4015" i="15" s="1"/>
  <c r="M3825" i="15"/>
  <c r="N3825" i="15" s="1"/>
  <c r="M3662" i="15"/>
  <c r="N3662" i="15" s="1"/>
  <c r="M3587" i="15"/>
  <c r="N3587" i="15" s="1"/>
  <c r="M3501" i="15"/>
  <c r="N3501" i="15" s="1"/>
  <c r="M3345" i="15"/>
  <c r="N3345" i="15" s="1"/>
  <c r="M3259" i="15"/>
  <c r="N3259" i="15" s="1"/>
  <c r="M3087" i="15"/>
  <c r="N3087" i="15" s="1"/>
  <c r="M2436" i="15"/>
  <c r="N2436" i="15" s="1"/>
  <c r="M2055" i="15"/>
  <c r="N2055" i="15" s="1"/>
  <c r="M4941" i="15"/>
  <c r="N4941" i="15" s="1"/>
  <c r="M4600" i="15"/>
  <c r="N4600" i="15" s="1"/>
  <c r="M4280" i="15"/>
  <c r="N4280" i="15" s="1"/>
  <c r="M4171" i="15"/>
  <c r="N4171" i="15" s="1"/>
  <c r="M3899" i="15"/>
  <c r="N3899" i="15" s="1"/>
  <c r="M3725" i="15"/>
  <c r="N3725" i="15" s="1"/>
  <c r="M3604" i="15"/>
  <c r="N3604" i="15" s="1"/>
  <c r="M3327" i="15"/>
  <c r="N3327" i="15" s="1"/>
  <c r="M2995" i="15"/>
  <c r="N2995" i="15" s="1"/>
  <c r="M2398" i="15"/>
  <c r="N2398" i="15" s="1"/>
  <c r="M1820" i="15"/>
  <c r="N1820" i="15" s="1"/>
  <c r="M4094" i="15"/>
  <c r="N4094" i="15" s="1"/>
  <c r="M3806" i="15"/>
  <c r="N3806" i="15" s="1"/>
  <c r="M3659" i="15"/>
  <c r="N3659" i="15" s="1"/>
  <c r="M3451" i="15"/>
  <c r="N3451" i="15" s="1"/>
  <c r="M2027" i="15"/>
  <c r="N2027" i="15" s="1"/>
  <c r="M1741" i="15"/>
  <c r="N1741" i="15" s="1"/>
  <c r="M1243" i="15"/>
  <c r="N1243" i="15" s="1"/>
  <c r="M698" i="15"/>
  <c r="N698" i="15" s="1"/>
  <c r="M4206" i="15"/>
  <c r="N4206" i="15" s="1"/>
  <c r="M3979" i="15"/>
  <c r="N3979" i="15" s="1"/>
  <c r="M3805" i="15"/>
  <c r="N3805" i="15" s="1"/>
  <c r="M3608" i="15"/>
  <c r="N3608" i="15" s="1"/>
  <c r="M3235" i="15"/>
  <c r="N3235" i="15" s="1"/>
  <c r="M905" i="15"/>
  <c r="N905" i="15" s="1"/>
  <c r="M32" i="15"/>
  <c r="N32" i="15" s="1"/>
  <c r="M4479" i="15"/>
  <c r="N4479" i="15" s="1"/>
  <c r="M4077" i="15"/>
  <c r="N4077" i="15" s="1"/>
  <c r="M3996" i="15"/>
  <c r="N3996" i="15" s="1"/>
  <c r="M3003" i="15"/>
  <c r="N3003" i="15" s="1"/>
  <c r="M1612" i="15"/>
  <c r="N1612" i="15" s="1"/>
  <c r="M1791" i="15"/>
  <c r="N1791" i="15" s="1"/>
  <c r="M1375" i="15"/>
  <c r="N1375" i="15" s="1"/>
  <c r="M1581" i="15"/>
  <c r="N1581" i="15" s="1"/>
  <c r="M787" i="15"/>
  <c r="N787" i="15" s="1"/>
  <c r="M134" i="15"/>
  <c r="N134" i="15" s="1"/>
  <c r="M1095" i="15"/>
  <c r="N1095" i="15" s="1"/>
  <c r="M1444" i="15"/>
  <c r="N1444" i="15" s="1"/>
  <c r="M487" i="15"/>
  <c r="N487" i="15" s="1"/>
  <c r="M408" i="15"/>
  <c r="N408" i="15" s="1"/>
  <c r="M1346" i="15"/>
  <c r="N1346" i="15" s="1"/>
  <c r="M985" i="15"/>
  <c r="N985" i="15" s="1"/>
  <c r="M4531" i="15"/>
  <c r="N4531" i="15" s="1"/>
  <c r="M1327" i="15"/>
  <c r="N1327" i="15" s="1"/>
  <c r="M411" i="15"/>
  <c r="N411" i="15" s="1"/>
  <c r="M639" i="15"/>
  <c r="N639" i="15" s="1"/>
  <c r="M2172" i="15"/>
  <c r="N2172" i="15" s="1"/>
  <c r="M2283" i="15"/>
  <c r="N2283" i="15" s="1"/>
  <c r="M4326" i="15"/>
  <c r="N4326" i="15" s="1"/>
  <c r="M3470" i="15"/>
  <c r="N3470" i="15" s="1"/>
  <c r="M3629" i="15"/>
  <c r="N3629" i="15" s="1"/>
  <c r="M2249" i="15"/>
  <c r="N2249" i="15" s="1"/>
  <c r="M2595" i="15"/>
  <c r="N2595" i="15" s="1"/>
  <c r="M4564" i="15"/>
  <c r="N4564" i="15" s="1"/>
  <c r="M1667" i="15"/>
  <c r="N1667" i="15" s="1"/>
  <c r="M3512" i="15"/>
  <c r="N3512" i="15" s="1"/>
  <c r="M2200" i="15"/>
  <c r="N2200" i="15" s="1"/>
  <c r="M1699" i="15"/>
  <c r="N1699" i="15" s="1"/>
  <c r="M4609" i="15"/>
  <c r="N4609" i="15" s="1"/>
  <c r="M3300" i="15"/>
  <c r="N3300" i="15" s="1"/>
  <c r="M4445" i="15"/>
  <c r="N4445" i="15" s="1"/>
  <c r="M549" i="15"/>
  <c r="N549" i="15" s="1"/>
  <c r="M2837" i="15"/>
  <c r="N2837" i="15" s="1"/>
  <c r="M1465" i="15"/>
  <c r="N1465" i="15" s="1"/>
  <c r="M3654" i="15"/>
  <c r="N3654" i="15" s="1"/>
  <c r="M4824" i="15"/>
  <c r="N4824" i="15" s="1"/>
  <c r="M1165" i="15"/>
  <c r="N1165" i="15" s="1"/>
  <c r="M312" i="15"/>
  <c r="N312" i="15" s="1"/>
  <c r="M4337" i="15"/>
  <c r="N4337" i="15" s="1"/>
  <c r="M647" i="15"/>
  <c r="N647" i="15" s="1"/>
  <c r="M15" i="15"/>
  <c r="M2187" i="15"/>
  <c r="N2187" i="15" s="1"/>
  <c r="M4617" i="15"/>
  <c r="N4617" i="15" s="1"/>
  <c r="M1496" i="15"/>
  <c r="N1496" i="15" s="1"/>
  <c r="M4075" i="15"/>
  <c r="N4075" i="15" s="1"/>
  <c r="M3944" i="15"/>
  <c r="N3944" i="15" s="1"/>
  <c r="M4923" i="15"/>
  <c r="N4923" i="15" s="1"/>
  <c r="M400" i="15"/>
  <c r="N400" i="15" s="1"/>
  <c r="M4948" i="15"/>
  <c r="N4948" i="15" s="1"/>
  <c r="M2752" i="15"/>
  <c r="N2752" i="15" s="1"/>
  <c r="M1503" i="15"/>
  <c r="N1503" i="15" s="1"/>
  <c r="M1532" i="15"/>
  <c r="N1532" i="15" s="1"/>
  <c r="M1768" i="15"/>
  <c r="N1768" i="15" s="1"/>
  <c r="M1784" i="15"/>
  <c r="N1784" i="15" s="1"/>
  <c r="M3019" i="15"/>
  <c r="N3019" i="15" s="1"/>
  <c r="M545" i="15"/>
  <c r="N545" i="15" s="1"/>
  <c r="M1096" i="15"/>
  <c r="N1096" i="15" s="1"/>
  <c r="M3133" i="15"/>
  <c r="N3133" i="15" s="1"/>
  <c r="M1872" i="15"/>
  <c r="N1872" i="15" s="1"/>
  <c r="M2384" i="15"/>
  <c r="N2384" i="15" s="1"/>
  <c r="M1551" i="15"/>
  <c r="N1551" i="15" s="1"/>
  <c r="M2040" i="15"/>
  <c r="N2040" i="15" s="1"/>
  <c r="M1935" i="15"/>
  <c r="N1935" i="15" s="1"/>
  <c r="M1635" i="15"/>
  <c r="N1635" i="15" s="1"/>
  <c r="M3134" i="15"/>
  <c r="N3134" i="15" s="1"/>
  <c r="M197" i="15"/>
  <c r="N197" i="15" s="1"/>
  <c r="M1793" i="15"/>
  <c r="N1793" i="15" s="1"/>
  <c r="M592" i="15"/>
  <c r="N592" i="15" s="1"/>
  <c r="M108" i="15"/>
  <c r="N108" i="15" s="1"/>
  <c r="M385" i="15"/>
  <c r="N385" i="15" s="1"/>
  <c r="M2039" i="15"/>
  <c r="N2039" i="15" s="1"/>
  <c r="M313" i="15"/>
  <c r="N313" i="15" s="1"/>
  <c r="M2751" i="15"/>
  <c r="N2751" i="15" s="1"/>
  <c r="M1449" i="15"/>
  <c r="N1449" i="15" s="1"/>
  <c r="M812" i="15"/>
  <c r="N812" i="15" s="1"/>
  <c r="M2787" i="15"/>
  <c r="N2787" i="15" s="1"/>
  <c r="M2884" i="15"/>
  <c r="N2884" i="15" s="1"/>
  <c r="M1736" i="15"/>
  <c r="N1736" i="15" s="1"/>
  <c r="M1259" i="15"/>
  <c r="N1259" i="15" s="1"/>
  <c r="M1126" i="15"/>
  <c r="N1126" i="15" s="1"/>
  <c r="M552" i="15"/>
  <c r="N552" i="15" s="1"/>
  <c r="M1583" i="15"/>
  <c r="N1583" i="15" s="1"/>
  <c r="M1947" i="15"/>
  <c r="N1947" i="15" s="1"/>
  <c r="M3902" i="15"/>
  <c r="N3902" i="15" s="1"/>
  <c r="M932" i="15"/>
  <c r="N932" i="15" s="1"/>
  <c r="M344" i="15"/>
  <c r="N344" i="15" s="1"/>
  <c r="M2550" i="15"/>
  <c r="N2550" i="15" s="1"/>
  <c r="M952" i="15"/>
  <c r="N952" i="15" s="1"/>
  <c r="O6" i="6" l="1"/>
  <c r="O7" i="6"/>
  <c r="O8" i="6"/>
  <c r="O5" i="6"/>
  <c r="O2511" i="15"/>
  <c r="J2511" i="15" s="1"/>
  <c r="I2511" i="15"/>
  <c r="O3512" i="15"/>
  <c r="J3512" i="15" s="1"/>
  <c r="I3512" i="15"/>
  <c r="O4923" i="15"/>
  <c r="J4923" i="15" s="1"/>
  <c r="I4923" i="15"/>
  <c r="O2995" i="15"/>
  <c r="J2995" i="15" s="1"/>
  <c r="I2995" i="15"/>
  <c r="O2303" i="15"/>
  <c r="J2303" i="15" s="1"/>
  <c r="I2303" i="15"/>
  <c r="O937" i="15"/>
  <c r="J937" i="15" s="1"/>
  <c r="I937" i="15"/>
  <c r="O1865" i="15"/>
  <c r="J1865" i="15" s="1"/>
  <c r="I1865" i="15"/>
  <c r="O2391" i="15"/>
  <c r="J2391" i="15" s="1"/>
  <c r="I2391" i="15"/>
  <c r="O2636" i="15"/>
  <c r="J2636" i="15" s="1"/>
  <c r="I2636" i="15"/>
  <c r="O2218" i="15"/>
  <c r="J2218" i="15" s="1"/>
  <c r="I2218" i="15"/>
  <c r="O4241" i="15"/>
  <c r="J4241" i="15" s="1"/>
  <c r="I4241" i="15"/>
  <c r="O659" i="15"/>
  <c r="J659" i="15" s="1"/>
  <c r="I659" i="15"/>
  <c r="O2096" i="15"/>
  <c r="J2096" i="15" s="1"/>
  <c r="I2096" i="15"/>
  <c r="O1285" i="15"/>
  <c r="J1285" i="15" s="1"/>
  <c r="I1285" i="15"/>
  <c r="O3358" i="15"/>
  <c r="J3358" i="15" s="1"/>
  <c r="I3358" i="15"/>
  <c r="O716" i="15"/>
  <c r="J716" i="15" s="1"/>
  <c r="I716" i="15"/>
  <c r="O2654" i="15"/>
  <c r="J2654" i="15" s="1"/>
  <c r="I2654" i="15"/>
  <c r="O3168" i="15"/>
  <c r="J3168" i="15" s="1"/>
  <c r="I3168" i="15"/>
  <c r="O3579" i="15"/>
  <c r="J3579" i="15" s="1"/>
  <c r="I3579" i="15"/>
  <c r="O4718" i="15"/>
  <c r="J4718" i="15" s="1"/>
  <c r="I4718" i="15"/>
  <c r="O1768" i="15"/>
  <c r="J1768" i="15" s="1"/>
  <c r="I1768" i="15"/>
  <c r="O3327" i="15"/>
  <c r="J3327" i="15" s="1"/>
  <c r="I3327" i="15"/>
  <c r="O380" i="15"/>
  <c r="J380" i="15" s="1"/>
  <c r="I380" i="15"/>
  <c r="O2932" i="15"/>
  <c r="J2932" i="15" s="1"/>
  <c r="I2932" i="15"/>
  <c r="O4452" i="15"/>
  <c r="J4452" i="15" s="1"/>
  <c r="I4452" i="15"/>
  <c r="O4214" i="15"/>
  <c r="J4214" i="15" s="1"/>
  <c r="I4214" i="15"/>
  <c r="O2349" i="15"/>
  <c r="J2349" i="15" s="1"/>
  <c r="I2349" i="15"/>
  <c r="O2251" i="15"/>
  <c r="J2251" i="15" s="1"/>
  <c r="I2251" i="15"/>
  <c r="O2429" i="15"/>
  <c r="J2429" i="15" s="1"/>
  <c r="I2429" i="15"/>
  <c r="O3180" i="15"/>
  <c r="J3180" i="15" s="1"/>
  <c r="I3180" i="15"/>
  <c r="O1539" i="15"/>
  <c r="J1539" i="15" s="1"/>
  <c r="I1539" i="15"/>
  <c r="O1455" i="15"/>
  <c r="J1455" i="15" s="1"/>
  <c r="I1455" i="15"/>
  <c r="O4734" i="15"/>
  <c r="J4734" i="15" s="1"/>
  <c r="I4734" i="15"/>
  <c r="O746" i="15"/>
  <c r="J746" i="15" s="1"/>
  <c r="I746" i="15"/>
  <c r="O2328" i="15"/>
  <c r="J2328" i="15" s="1"/>
  <c r="I2328" i="15"/>
  <c r="O1399" i="15"/>
  <c r="J1399" i="15" s="1"/>
  <c r="I1399" i="15"/>
  <c r="O2428" i="15"/>
  <c r="J2428" i="15" s="1"/>
  <c r="I2428" i="15"/>
  <c r="O2638" i="15"/>
  <c r="J2638" i="15" s="1"/>
  <c r="I2638" i="15"/>
  <c r="O1407" i="15"/>
  <c r="J1407" i="15" s="1"/>
  <c r="I1407" i="15"/>
  <c r="O3437" i="15"/>
  <c r="J3437" i="15" s="1"/>
  <c r="I3437" i="15"/>
  <c r="O2641" i="15"/>
  <c r="J2641" i="15" s="1"/>
  <c r="I2641" i="15"/>
  <c r="O2194" i="15"/>
  <c r="J2194" i="15" s="1"/>
  <c r="I2194" i="15"/>
  <c r="O3987" i="15"/>
  <c r="J3987" i="15" s="1"/>
  <c r="I3987" i="15"/>
  <c r="O3485" i="15"/>
  <c r="J3485" i="15" s="1"/>
  <c r="I3485" i="15"/>
  <c r="O1719" i="15"/>
  <c r="J1719" i="15" s="1"/>
  <c r="I1719" i="15"/>
  <c r="O1009" i="15"/>
  <c r="J1009" i="15" s="1"/>
  <c r="I1009" i="15"/>
  <c r="O1080" i="15"/>
  <c r="J1080" i="15" s="1"/>
  <c r="I1080" i="15"/>
  <c r="O1895" i="15"/>
  <c r="J1895" i="15" s="1"/>
  <c r="I1895" i="15"/>
  <c r="O2685" i="15"/>
  <c r="J2685" i="15" s="1"/>
  <c r="I2685" i="15"/>
  <c r="O1018" i="15"/>
  <c r="J1018" i="15" s="1"/>
  <c r="I1018" i="15"/>
  <c r="O1843" i="15"/>
  <c r="J1843" i="15" s="1"/>
  <c r="I1843" i="15"/>
  <c r="O998" i="15"/>
  <c r="J998" i="15" s="1"/>
  <c r="I998" i="15"/>
  <c r="O4257" i="15"/>
  <c r="J4257" i="15" s="1"/>
  <c r="I4257" i="15"/>
  <c r="O1718" i="15"/>
  <c r="J1718" i="15" s="1"/>
  <c r="I1718" i="15"/>
  <c r="O372" i="15"/>
  <c r="J372" i="15" s="1"/>
  <c r="I372" i="15"/>
  <c r="O2672" i="15"/>
  <c r="J2672" i="15" s="1"/>
  <c r="I2672" i="15"/>
  <c r="O4504" i="15"/>
  <c r="J4504" i="15" s="1"/>
  <c r="I4504" i="15"/>
  <c r="O1010" i="15"/>
  <c r="J1010" i="15" s="1"/>
  <c r="I1010" i="15"/>
  <c r="O3410" i="15"/>
  <c r="J3410" i="15" s="1"/>
  <c r="I3410" i="15"/>
  <c r="O280" i="15"/>
  <c r="J280" i="15" s="1"/>
  <c r="I280" i="15"/>
  <c r="O404" i="15"/>
  <c r="J404" i="15" s="1"/>
  <c r="I404" i="15"/>
  <c r="O1442" i="15"/>
  <c r="J1442" i="15" s="1"/>
  <c r="I1442" i="15"/>
  <c r="O1226" i="15"/>
  <c r="J1226" i="15" s="1"/>
  <c r="I1226" i="15"/>
  <c r="O3679" i="15"/>
  <c r="J3679" i="15" s="1"/>
  <c r="I3679" i="15"/>
  <c r="O2332" i="15"/>
  <c r="J2332" i="15" s="1"/>
  <c r="I2332" i="15"/>
  <c r="O4612" i="15"/>
  <c r="J4612" i="15" s="1"/>
  <c r="I4612" i="15"/>
  <c r="O284" i="15"/>
  <c r="J284" i="15" s="1"/>
  <c r="I284" i="15"/>
  <c r="O4660" i="15"/>
  <c r="J4660" i="15" s="1"/>
  <c r="I4660" i="15"/>
  <c r="O2021" i="15"/>
  <c r="J2021" i="15" s="1"/>
  <c r="I2021" i="15"/>
  <c r="O1253" i="15"/>
  <c r="J1253" i="15" s="1"/>
  <c r="I1253" i="15"/>
  <c r="O1189" i="15"/>
  <c r="J1189" i="15" s="1"/>
  <c r="I1189" i="15"/>
  <c r="O3876" i="15"/>
  <c r="J3876" i="15" s="1"/>
  <c r="I3876" i="15"/>
  <c r="O2464" i="15"/>
  <c r="J2464" i="15" s="1"/>
  <c r="I2464" i="15"/>
  <c r="O2373" i="15"/>
  <c r="J2373" i="15" s="1"/>
  <c r="I2373" i="15"/>
  <c r="O401" i="15"/>
  <c r="J401" i="15" s="1"/>
  <c r="I401" i="15"/>
  <c r="O4716" i="15"/>
  <c r="J4716" i="15" s="1"/>
  <c r="I4716" i="15"/>
  <c r="O4097" i="15"/>
  <c r="J4097" i="15" s="1"/>
  <c r="I4097" i="15"/>
  <c r="O4947" i="15"/>
  <c r="J4947" i="15" s="1"/>
  <c r="I4947" i="15"/>
  <c r="O1137" i="15"/>
  <c r="J1137" i="15" s="1"/>
  <c r="I1137" i="15"/>
  <c r="O1220" i="15"/>
  <c r="J1220" i="15" s="1"/>
  <c r="I1220" i="15"/>
  <c r="O4596" i="15"/>
  <c r="J4596" i="15" s="1"/>
  <c r="I4596" i="15"/>
  <c r="O738" i="15"/>
  <c r="J738" i="15" s="1"/>
  <c r="I738" i="15"/>
  <c r="O180" i="15"/>
  <c r="J180" i="15" s="1"/>
  <c r="I180" i="15"/>
  <c r="O1598" i="15"/>
  <c r="J1598" i="15" s="1"/>
  <c r="I1598" i="15"/>
  <c r="O663" i="15"/>
  <c r="J663" i="15" s="1"/>
  <c r="I663" i="15"/>
  <c r="O3553" i="15"/>
  <c r="J3553" i="15" s="1"/>
  <c r="I3553" i="15"/>
  <c r="O160" i="15"/>
  <c r="J160" i="15" s="1"/>
  <c r="I160" i="15"/>
  <c r="O1368" i="15"/>
  <c r="J1368" i="15" s="1"/>
  <c r="I1368" i="15"/>
  <c r="O3211" i="15"/>
  <c r="J3211" i="15" s="1"/>
  <c r="I3211" i="15"/>
  <c r="O4547" i="15"/>
  <c r="J4547" i="15" s="1"/>
  <c r="I4547" i="15"/>
  <c r="O2025" i="15"/>
  <c r="J2025" i="15" s="1"/>
  <c r="I2025" i="15"/>
  <c r="O1045" i="15"/>
  <c r="J1045" i="15" s="1"/>
  <c r="I1045" i="15"/>
  <c r="O2414" i="15"/>
  <c r="J2414" i="15" s="1"/>
  <c r="I2414" i="15"/>
  <c r="O834" i="15"/>
  <c r="J834" i="15" s="1"/>
  <c r="I834" i="15"/>
  <c r="O4651" i="15"/>
  <c r="J4651" i="15" s="1"/>
  <c r="I4651" i="15"/>
  <c r="O2109" i="15"/>
  <c r="J2109" i="15" s="1"/>
  <c r="I2109" i="15"/>
  <c r="O1635" i="15"/>
  <c r="J1635" i="15" s="1"/>
  <c r="I1635" i="15"/>
  <c r="O4326" i="15"/>
  <c r="J4326" i="15" s="1"/>
  <c r="I4326" i="15"/>
  <c r="O1736" i="15"/>
  <c r="J1736" i="15" s="1"/>
  <c r="I1736" i="15"/>
  <c r="O647" i="15"/>
  <c r="J647" i="15" s="1"/>
  <c r="I647" i="15"/>
  <c r="O487" i="15"/>
  <c r="J487" i="15" s="1"/>
  <c r="I487" i="15"/>
  <c r="O4941" i="15"/>
  <c r="J4941" i="15" s="1"/>
  <c r="I4941" i="15"/>
  <c r="O2301" i="15"/>
  <c r="J2301" i="15" s="1"/>
  <c r="I2301" i="15"/>
  <c r="O3498" i="15"/>
  <c r="J3498" i="15" s="1"/>
  <c r="I3498" i="15"/>
  <c r="O3951" i="15"/>
  <c r="J3951" i="15" s="1"/>
  <c r="I3951" i="15"/>
  <c r="O2459" i="15"/>
  <c r="J2459" i="15" s="1"/>
  <c r="I2459" i="15"/>
  <c r="O3254" i="15"/>
  <c r="J3254" i="15" s="1"/>
  <c r="I3254" i="15"/>
  <c r="O4960" i="15"/>
  <c r="J4960" i="15" s="1"/>
  <c r="I4960" i="15"/>
  <c r="O2348" i="15"/>
  <c r="J2348" i="15" s="1"/>
  <c r="I2348" i="15"/>
  <c r="O4334" i="15"/>
  <c r="J4334" i="15" s="1"/>
  <c r="I4334" i="15"/>
  <c r="O1252" i="15"/>
  <c r="J1252" i="15" s="1"/>
  <c r="I1252" i="15"/>
  <c r="O3643" i="15"/>
  <c r="J3643" i="15" s="1"/>
  <c r="I3643" i="15"/>
  <c r="O4273" i="15"/>
  <c r="J4273" i="15" s="1"/>
  <c r="I4273" i="15"/>
  <c r="O1260" i="15"/>
  <c r="J1260" i="15" s="1"/>
  <c r="I1260" i="15"/>
  <c r="O4710" i="15"/>
  <c r="J4710" i="15" s="1"/>
  <c r="I4710" i="15"/>
  <c r="O4444" i="15"/>
  <c r="J4444" i="15" s="1"/>
  <c r="I4444" i="15"/>
  <c r="O3583" i="15"/>
  <c r="J3583" i="15" s="1"/>
  <c r="I3583" i="15"/>
  <c r="O4707" i="15"/>
  <c r="J4707" i="15" s="1"/>
  <c r="I4707" i="15"/>
  <c r="O3894" i="15"/>
  <c r="J3894" i="15" s="1"/>
  <c r="I3894" i="15"/>
  <c r="O1832" i="15"/>
  <c r="J1832" i="15" s="1"/>
  <c r="I1832" i="15"/>
  <c r="O1355" i="15"/>
  <c r="J1355" i="15" s="1"/>
  <c r="I1355" i="15"/>
  <c r="O1512" i="15"/>
  <c r="J1512" i="15" s="1"/>
  <c r="I1512" i="15"/>
  <c r="O338" i="15"/>
  <c r="J338" i="15" s="1"/>
  <c r="I338" i="15"/>
  <c r="O930" i="15"/>
  <c r="J930" i="15" s="1"/>
  <c r="I930" i="15"/>
  <c r="O78" i="15"/>
  <c r="J78" i="15" s="1"/>
  <c r="I78" i="15"/>
  <c r="O2888" i="15"/>
  <c r="J2888" i="15" s="1"/>
  <c r="I2888" i="15"/>
  <c r="O4930" i="15"/>
  <c r="J4930" i="15" s="1"/>
  <c r="I4930" i="15"/>
  <c r="O1608" i="15"/>
  <c r="J1608" i="15" s="1"/>
  <c r="I1608" i="15"/>
  <c r="O3453" i="15"/>
  <c r="J3453" i="15" s="1"/>
  <c r="I3453" i="15"/>
  <c r="O2739" i="15"/>
  <c r="J2739" i="15" s="1"/>
  <c r="I2739" i="15"/>
  <c r="O2386" i="15"/>
  <c r="J2386" i="15" s="1"/>
  <c r="I2386" i="15"/>
  <c r="O3325" i="15"/>
  <c r="J3325" i="15" s="1"/>
  <c r="I3325" i="15"/>
  <c r="O486" i="15"/>
  <c r="J486" i="15" s="1"/>
  <c r="I486" i="15"/>
  <c r="O3902" i="15"/>
  <c r="J3902" i="15" s="1"/>
  <c r="I3902" i="15"/>
  <c r="O3944" i="15"/>
  <c r="J3944" i="15" s="1"/>
  <c r="I3944" i="15"/>
  <c r="O639" i="15"/>
  <c r="J639" i="15" s="1"/>
  <c r="I639" i="15"/>
  <c r="O2027" i="15"/>
  <c r="J2027" i="15" s="1"/>
  <c r="I2027" i="15"/>
  <c r="O3859" i="15"/>
  <c r="J3859" i="15" s="1"/>
  <c r="I3859" i="15"/>
  <c r="O246" i="15"/>
  <c r="J246" i="15" s="1"/>
  <c r="I246" i="15"/>
  <c r="O4342" i="15"/>
  <c r="J4342" i="15" s="1"/>
  <c r="I4342" i="15"/>
  <c r="O342" i="15"/>
  <c r="J342" i="15" s="1"/>
  <c r="I342" i="15"/>
  <c r="O3796" i="15"/>
  <c r="J3796" i="15" s="1"/>
  <c r="I3796" i="15"/>
  <c r="O3441" i="15"/>
  <c r="J3441" i="15" s="1"/>
  <c r="I3441" i="15"/>
  <c r="O2687" i="15"/>
  <c r="J2687" i="15" s="1"/>
  <c r="I2687" i="15"/>
  <c r="O4040" i="15"/>
  <c r="J4040" i="15" s="1"/>
  <c r="I4040" i="15"/>
  <c r="O4319" i="15"/>
  <c r="J4319" i="15" s="1"/>
  <c r="I4319" i="15"/>
  <c r="O4059" i="15"/>
  <c r="J4059" i="15" s="1"/>
  <c r="I4059" i="15"/>
  <c r="O2769" i="15"/>
  <c r="J2769" i="15" s="1"/>
  <c r="I2769" i="15"/>
  <c r="O4372" i="15"/>
  <c r="J4372" i="15" s="1"/>
  <c r="I4372" i="15"/>
  <c r="O1544" i="15"/>
  <c r="J1544" i="15" s="1"/>
  <c r="I1544" i="15"/>
  <c r="O1188" i="15"/>
  <c r="J1188" i="15" s="1"/>
  <c r="I1188" i="15"/>
  <c r="O2727" i="15"/>
  <c r="J2727" i="15" s="1"/>
  <c r="I2727" i="15"/>
  <c r="O4173" i="15"/>
  <c r="J4173" i="15" s="1"/>
  <c r="I4173" i="15"/>
  <c r="O1310" i="15"/>
  <c r="J1310" i="15" s="1"/>
  <c r="I1310" i="15"/>
  <c r="O1679" i="15"/>
  <c r="J1679" i="15" s="1"/>
  <c r="I1679" i="15"/>
  <c r="O2478" i="15"/>
  <c r="J2478" i="15" s="1"/>
  <c r="I2478" i="15"/>
  <c r="O1453" i="15"/>
  <c r="J1453" i="15" s="1"/>
  <c r="I1453" i="15"/>
  <c r="O1804" i="15"/>
  <c r="J1804" i="15" s="1"/>
  <c r="I1804" i="15"/>
  <c r="O1377" i="15"/>
  <c r="J1377" i="15" s="1"/>
  <c r="I1377" i="15"/>
  <c r="O697" i="15"/>
  <c r="J697" i="15" s="1"/>
  <c r="I697" i="15"/>
  <c r="O1115" i="15"/>
  <c r="J1115" i="15" s="1"/>
  <c r="I1115" i="15"/>
  <c r="O2011" i="15"/>
  <c r="J2011" i="15" s="1"/>
  <c r="I2011" i="15"/>
  <c r="O163" i="15"/>
  <c r="J163" i="15" s="1"/>
  <c r="I163" i="15"/>
  <c r="O150" i="15"/>
  <c r="J150" i="15" s="1"/>
  <c r="I150" i="15"/>
  <c r="O592" i="15"/>
  <c r="J592" i="15" s="1"/>
  <c r="I592" i="15"/>
  <c r="O2384" i="15"/>
  <c r="J2384" i="15" s="1"/>
  <c r="I2384" i="15"/>
  <c r="O4160" i="15"/>
  <c r="J4160" i="15" s="1"/>
  <c r="I4160" i="15"/>
  <c r="O1521" i="15"/>
  <c r="J1521" i="15" s="1"/>
  <c r="I1521" i="15"/>
  <c r="O312" i="15"/>
  <c r="J312" i="15" s="1"/>
  <c r="I312" i="15"/>
  <c r="O3300" i="15"/>
  <c r="J3300" i="15" s="1"/>
  <c r="I3300" i="15"/>
  <c r="O2595" i="15"/>
  <c r="J2595" i="15" s="1"/>
  <c r="I2595" i="15"/>
  <c r="O411" i="15"/>
  <c r="J411" i="15" s="1"/>
  <c r="I411" i="15"/>
  <c r="O1095" i="15"/>
  <c r="J1095" i="15" s="1"/>
  <c r="I1095" i="15"/>
  <c r="O3253" i="15"/>
  <c r="J3253" i="15" s="1"/>
  <c r="I3253" i="15"/>
  <c r="O3608" i="15"/>
  <c r="J3608" i="15" s="1"/>
  <c r="I3608" i="15"/>
  <c r="O3451" i="15"/>
  <c r="J3451" i="15" s="1"/>
  <c r="I3451" i="15"/>
  <c r="O3604" i="15"/>
  <c r="J3604" i="15" s="1"/>
  <c r="I3604" i="15"/>
  <c r="O2436" i="15"/>
  <c r="J2436" i="15" s="1"/>
  <c r="I2436" i="15"/>
  <c r="O3825" i="15"/>
  <c r="J3825" i="15" s="1"/>
  <c r="I3825" i="15"/>
  <c r="O2477" i="15"/>
  <c r="J2477" i="15" s="1"/>
  <c r="I2477" i="15"/>
  <c r="O4305" i="15"/>
  <c r="J4305" i="15" s="1"/>
  <c r="I4305" i="15"/>
  <c r="O2962" i="15"/>
  <c r="J2962" i="15" s="1"/>
  <c r="I2962" i="15"/>
  <c r="O3972" i="15"/>
  <c r="J3972" i="15" s="1"/>
  <c r="I3972" i="15"/>
  <c r="O4779" i="15"/>
  <c r="J4779" i="15" s="1"/>
  <c r="I4779" i="15"/>
  <c r="O2875" i="15"/>
  <c r="J2875" i="15" s="1"/>
  <c r="I2875" i="15"/>
  <c r="O2909" i="15"/>
  <c r="J2909" i="15" s="1"/>
  <c r="I2909" i="15"/>
  <c r="O321" i="15"/>
  <c r="J321" i="15" s="1"/>
  <c r="I321" i="15"/>
  <c r="O1412" i="15"/>
  <c r="J1412" i="15" s="1"/>
  <c r="I1412" i="15"/>
  <c r="O3853" i="15"/>
  <c r="J3853" i="15" s="1"/>
  <c r="I3853" i="15"/>
  <c r="O1436" i="15"/>
  <c r="J1436" i="15" s="1"/>
  <c r="I1436" i="15"/>
  <c r="O3922" i="15"/>
  <c r="J3922" i="15" s="1"/>
  <c r="I3922" i="15"/>
  <c r="O3963" i="15"/>
  <c r="J3963" i="15" s="1"/>
  <c r="I3963" i="15"/>
  <c r="O875" i="15"/>
  <c r="J875" i="15" s="1"/>
  <c r="I875" i="15"/>
  <c r="O971" i="15"/>
  <c r="J971" i="15" s="1"/>
  <c r="I971" i="15"/>
  <c r="O3387" i="15"/>
  <c r="J3387" i="15" s="1"/>
  <c r="I3387" i="15"/>
  <c r="O1071" i="15"/>
  <c r="J1071" i="15" s="1"/>
  <c r="I1071" i="15"/>
  <c r="O4902" i="15"/>
  <c r="J4902" i="15" s="1"/>
  <c r="I4902" i="15"/>
  <c r="O105" i="15"/>
  <c r="J105" i="15" s="1"/>
  <c r="I105" i="15"/>
  <c r="O3883" i="15"/>
  <c r="J3883" i="15" s="1"/>
  <c r="I3883" i="15"/>
  <c r="O4061" i="15"/>
  <c r="J4061" i="15" s="1"/>
  <c r="I4061" i="15"/>
  <c r="O3236" i="15"/>
  <c r="J3236" i="15" s="1"/>
  <c r="I3236" i="15"/>
  <c r="O3903" i="15"/>
  <c r="J3903" i="15" s="1"/>
  <c r="I3903" i="15"/>
  <c r="O3965" i="15"/>
  <c r="J3965" i="15" s="1"/>
  <c r="I3965" i="15"/>
  <c r="O3800" i="15"/>
  <c r="J3800" i="15" s="1"/>
  <c r="I3800" i="15"/>
  <c r="O1725" i="15"/>
  <c r="J1725" i="15" s="1"/>
  <c r="I1725" i="15"/>
  <c r="O3743" i="15"/>
  <c r="J3743" i="15" s="1"/>
  <c r="I3743" i="15"/>
  <c r="O4477" i="15"/>
  <c r="J4477" i="15" s="1"/>
  <c r="I4477" i="15"/>
  <c r="O257" i="15"/>
  <c r="J257" i="15" s="1"/>
  <c r="I257" i="15"/>
  <c r="O336" i="15"/>
  <c r="J336" i="15" s="1"/>
  <c r="I336" i="15"/>
  <c r="O2119" i="15"/>
  <c r="J2119" i="15" s="1"/>
  <c r="I2119" i="15"/>
  <c r="O1497" i="15"/>
  <c r="J1497" i="15" s="1"/>
  <c r="I1497" i="15"/>
  <c r="O797" i="15"/>
  <c r="J797" i="15" s="1"/>
  <c r="I797" i="15"/>
  <c r="O4542" i="15"/>
  <c r="J4542" i="15" s="1"/>
  <c r="I4542" i="15"/>
  <c r="O1788" i="15"/>
  <c r="J1788" i="15" s="1"/>
  <c r="I1788" i="15"/>
  <c r="O809" i="15"/>
  <c r="J809" i="15" s="1"/>
  <c r="I809" i="15"/>
  <c r="O1816" i="15"/>
  <c r="J1816" i="15" s="1"/>
  <c r="I1816" i="15"/>
  <c r="O2138" i="15"/>
  <c r="J2138" i="15" s="1"/>
  <c r="I2138" i="15"/>
  <c r="O3651" i="15"/>
  <c r="J3651" i="15" s="1"/>
  <c r="I3651" i="15"/>
  <c r="O2191" i="15"/>
  <c r="J2191" i="15" s="1"/>
  <c r="I2191" i="15"/>
  <c r="O539" i="15"/>
  <c r="J539" i="15" s="1"/>
  <c r="I539" i="15"/>
  <c r="O4875" i="15"/>
  <c r="J4875" i="15" s="1"/>
  <c r="I4875" i="15"/>
  <c r="O147" i="15"/>
  <c r="J147" i="15" s="1"/>
  <c r="I147" i="15"/>
  <c r="O3868" i="15"/>
  <c r="J3868" i="15" s="1"/>
  <c r="I3868" i="15"/>
  <c r="O2801" i="15"/>
  <c r="J2801" i="15" s="1"/>
  <c r="I2801" i="15"/>
  <c r="O4398" i="15"/>
  <c r="J4398" i="15" s="1"/>
  <c r="I4398" i="15"/>
  <c r="O2563" i="15"/>
  <c r="J2563" i="15" s="1"/>
  <c r="I2563" i="15"/>
  <c r="O4238" i="15"/>
  <c r="J4238" i="15" s="1"/>
  <c r="I4238" i="15"/>
  <c r="O4484" i="15"/>
  <c r="J4484" i="15" s="1"/>
  <c r="I4484" i="15"/>
  <c r="O1783" i="15"/>
  <c r="J1783" i="15" s="1"/>
  <c r="I1783" i="15"/>
  <c r="O996" i="15"/>
  <c r="J996" i="15" s="1"/>
  <c r="I996" i="15"/>
  <c r="O158" i="15"/>
  <c r="J158" i="15" s="1"/>
  <c r="I158" i="15"/>
  <c r="O2125" i="15"/>
  <c r="J2125" i="15" s="1"/>
  <c r="I2125" i="15"/>
  <c r="O4937" i="15"/>
  <c r="J4937" i="15" s="1"/>
  <c r="I4937" i="15"/>
  <c r="O791" i="15"/>
  <c r="J791" i="15" s="1"/>
  <c r="I791" i="15"/>
  <c r="O2947" i="15"/>
  <c r="J2947" i="15" s="1"/>
  <c r="I2947" i="15"/>
  <c r="O2931" i="15"/>
  <c r="J2931" i="15" s="1"/>
  <c r="I2931" i="15"/>
  <c r="O1907" i="15"/>
  <c r="J1907" i="15" s="1"/>
  <c r="I1907" i="15"/>
  <c r="O110" i="15"/>
  <c r="J110" i="15" s="1"/>
  <c r="I110" i="15"/>
  <c r="O1971" i="15"/>
  <c r="J1971" i="15" s="1"/>
  <c r="I1971" i="15"/>
  <c r="O2285" i="15"/>
  <c r="J2285" i="15" s="1"/>
  <c r="I2285" i="15"/>
  <c r="O713" i="15"/>
  <c r="J713" i="15" s="1"/>
  <c r="I713" i="15"/>
  <c r="O1687" i="15"/>
  <c r="J1687" i="15" s="1"/>
  <c r="I1687" i="15"/>
  <c r="O4888" i="15"/>
  <c r="J4888" i="15" s="1"/>
  <c r="I4888" i="15"/>
  <c r="O2908" i="15"/>
  <c r="J2908" i="15" s="1"/>
  <c r="I2908" i="15"/>
  <c r="O4670" i="15"/>
  <c r="J4670" i="15" s="1"/>
  <c r="I4670" i="15"/>
  <c r="O3821" i="15"/>
  <c r="J3821" i="15" s="1"/>
  <c r="I3821" i="15"/>
  <c r="O668" i="15"/>
  <c r="J668" i="15" s="1"/>
  <c r="I668" i="15"/>
  <c r="O3227" i="15"/>
  <c r="J3227" i="15" s="1"/>
  <c r="I3227" i="15"/>
  <c r="O4267" i="15"/>
  <c r="J4267" i="15" s="1"/>
  <c r="I4267" i="15"/>
  <c r="O4270" i="15"/>
  <c r="J4270" i="15" s="1"/>
  <c r="I4270" i="15"/>
  <c r="O1485" i="15"/>
  <c r="J1485" i="15" s="1"/>
  <c r="I1485" i="15"/>
  <c r="O4744" i="15"/>
  <c r="J4744" i="15" s="1"/>
  <c r="I4744" i="15"/>
  <c r="O1593" i="15"/>
  <c r="J1593" i="15" s="1"/>
  <c r="I1593" i="15"/>
  <c r="O966" i="15"/>
  <c r="J966" i="15" s="1"/>
  <c r="I966" i="15"/>
  <c r="O1912" i="15"/>
  <c r="J1912" i="15" s="1"/>
  <c r="I1912" i="15"/>
  <c r="O1752" i="15"/>
  <c r="J1752" i="15" s="1"/>
  <c r="I1752" i="15"/>
  <c r="O2495" i="15"/>
  <c r="J2495" i="15" s="1"/>
  <c r="I2495" i="15"/>
  <c r="O4380" i="15"/>
  <c r="J4380" i="15" s="1"/>
  <c r="I4380" i="15"/>
  <c r="O2215" i="15"/>
  <c r="J2215" i="15" s="1"/>
  <c r="I2215" i="15"/>
  <c r="O949" i="15"/>
  <c r="J949" i="15" s="1"/>
  <c r="I949" i="15"/>
  <c r="O4811" i="15"/>
  <c r="J4811" i="15" s="1"/>
  <c r="I4811" i="15"/>
  <c r="O184" i="15"/>
  <c r="J184" i="15" s="1"/>
  <c r="I184" i="15"/>
  <c r="O432" i="15"/>
  <c r="J432" i="15" s="1"/>
  <c r="I432" i="15"/>
  <c r="O123" i="15"/>
  <c r="J123" i="15" s="1"/>
  <c r="I123" i="15"/>
  <c r="O2313" i="15"/>
  <c r="J2313" i="15" s="1"/>
  <c r="I2313" i="15"/>
  <c r="O182" i="15"/>
  <c r="J182" i="15" s="1"/>
  <c r="I182" i="15"/>
  <c r="O545" i="15"/>
  <c r="J545" i="15" s="1"/>
  <c r="I545" i="15"/>
  <c r="O1375" i="15"/>
  <c r="J1375" i="15" s="1"/>
  <c r="I1375" i="15"/>
  <c r="O2040" i="15"/>
  <c r="J2040" i="15" s="1"/>
  <c r="I2040" i="15"/>
  <c r="O549" i="15"/>
  <c r="J549" i="15" s="1"/>
  <c r="I549" i="15"/>
  <c r="O1612" i="15"/>
  <c r="J1612" i="15" s="1"/>
  <c r="I1612" i="15"/>
  <c r="O1694" i="15"/>
  <c r="J1694" i="15" s="1"/>
  <c r="I1694" i="15"/>
  <c r="O4610" i="15"/>
  <c r="J4610" i="15" s="1"/>
  <c r="I4610" i="15"/>
  <c r="O2000" i="15"/>
  <c r="J2000" i="15" s="1"/>
  <c r="I2000" i="15"/>
  <c r="O4657" i="15"/>
  <c r="J4657" i="15" s="1"/>
  <c r="I4657" i="15"/>
  <c r="O4747" i="15"/>
  <c r="J4747" i="15" s="1"/>
  <c r="I4747" i="15"/>
  <c r="O2531" i="15"/>
  <c r="J2531" i="15" s="1"/>
  <c r="I2531" i="15"/>
  <c r="O3281" i="15"/>
  <c r="J3281" i="15" s="1"/>
  <c r="I3281" i="15"/>
  <c r="O208" i="15"/>
  <c r="J208" i="15" s="1"/>
  <c r="I208" i="15"/>
  <c r="O3012" i="15"/>
  <c r="J3012" i="15" s="1"/>
  <c r="I3012" i="15"/>
  <c r="O4266" i="15"/>
  <c r="J4266" i="15" s="1"/>
  <c r="I4266" i="15"/>
  <c r="O724" i="15"/>
  <c r="J724" i="15" s="1"/>
  <c r="I724" i="15"/>
  <c r="O2775" i="15"/>
  <c r="J2775" i="15" s="1"/>
  <c r="I2775" i="15"/>
  <c r="O1074" i="15"/>
  <c r="J1074" i="15" s="1"/>
  <c r="I1074" i="15"/>
  <c r="O2980" i="15"/>
  <c r="J2980" i="15" s="1"/>
  <c r="I2980" i="15"/>
  <c r="O4781" i="15"/>
  <c r="J4781" i="15" s="1"/>
  <c r="I4781" i="15"/>
  <c r="O3009" i="15"/>
  <c r="J3009" i="15" s="1"/>
  <c r="I3009" i="15"/>
  <c r="O4661" i="15"/>
  <c r="J4661" i="15" s="1"/>
  <c r="I4661" i="15"/>
  <c r="O1847" i="15"/>
  <c r="J1847" i="15" s="1"/>
  <c r="I1847" i="15"/>
  <c r="O4411" i="15"/>
  <c r="J4411" i="15" s="1"/>
  <c r="I4411" i="15"/>
  <c r="O2422" i="15"/>
  <c r="J2422" i="15" s="1"/>
  <c r="I2422" i="15"/>
  <c r="O1156" i="15"/>
  <c r="J1156" i="15" s="1"/>
  <c r="I1156" i="15"/>
  <c r="O383" i="15"/>
  <c r="J383" i="15" s="1"/>
  <c r="I383" i="15"/>
  <c r="O210" i="15"/>
  <c r="J210" i="15" s="1"/>
  <c r="I210" i="15"/>
  <c r="O513" i="15"/>
  <c r="J513" i="15" s="1"/>
  <c r="I513" i="15"/>
  <c r="O4237" i="15"/>
  <c r="J4237" i="15" s="1"/>
  <c r="I4237" i="15"/>
  <c r="O4143" i="15"/>
  <c r="J4143" i="15" s="1"/>
  <c r="I4143" i="15"/>
  <c r="O4703" i="15"/>
  <c r="J4703" i="15" s="1"/>
  <c r="I4703" i="15"/>
  <c r="O268" i="15"/>
  <c r="J268" i="15" s="1"/>
  <c r="I268" i="15"/>
  <c r="O2116" i="15"/>
  <c r="J2116" i="15" s="1"/>
  <c r="I2116" i="15"/>
  <c r="O3934" i="15"/>
  <c r="J3934" i="15" s="1"/>
  <c r="I3934" i="15"/>
  <c r="O1545" i="15"/>
  <c r="J1545" i="15" s="1"/>
  <c r="I1545" i="15"/>
  <c r="O108" i="15"/>
  <c r="J108" i="15" s="1"/>
  <c r="I108" i="15"/>
  <c r="O4445" i="15"/>
  <c r="J4445" i="15" s="1"/>
  <c r="I4445" i="15"/>
  <c r="O3003" i="15"/>
  <c r="J3003" i="15" s="1"/>
  <c r="I3003" i="15"/>
  <c r="O3662" i="15"/>
  <c r="J3662" i="15" s="1"/>
  <c r="I3662" i="15"/>
  <c r="O3891" i="15"/>
  <c r="J3891" i="15" s="1"/>
  <c r="I3891" i="15"/>
  <c r="O2500" i="15"/>
  <c r="J2500" i="15" s="1"/>
  <c r="I2500" i="15"/>
  <c r="O4391" i="15"/>
  <c r="J4391" i="15" s="1"/>
  <c r="I4391" i="15"/>
  <c r="O3787" i="15"/>
  <c r="J3787" i="15" s="1"/>
  <c r="I3787" i="15"/>
  <c r="O3832" i="15"/>
  <c r="J3832" i="15" s="1"/>
  <c r="I3832" i="15"/>
  <c r="O2891" i="15"/>
  <c r="J2891" i="15" s="1"/>
  <c r="I2891" i="15"/>
  <c r="O1476" i="15"/>
  <c r="J1476" i="15" s="1"/>
  <c r="I1476" i="15"/>
  <c r="O2720" i="15"/>
  <c r="J2720" i="15" s="1"/>
  <c r="I2720" i="15"/>
  <c r="O3121" i="15"/>
  <c r="J3121" i="15" s="1"/>
  <c r="I3121" i="15"/>
  <c r="O3784" i="15"/>
  <c r="J3784" i="15" s="1"/>
  <c r="I3784" i="15"/>
  <c r="O4459" i="15"/>
  <c r="J4459" i="15" s="1"/>
  <c r="I4459" i="15"/>
  <c r="O1117" i="15"/>
  <c r="J1117" i="15" s="1"/>
  <c r="I1117" i="15"/>
  <c r="O935" i="15"/>
  <c r="J935" i="15" s="1"/>
  <c r="I935" i="15"/>
  <c r="O4884" i="15"/>
  <c r="J4884" i="15" s="1"/>
  <c r="I4884" i="15"/>
  <c r="O4467" i="15"/>
  <c r="J4467" i="15" s="1"/>
  <c r="I4467" i="15"/>
  <c r="O1735" i="15"/>
  <c r="J1735" i="15" s="1"/>
  <c r="I1735" i="15"/>
  <c r="O251" i="15"/>
  <c r="J251" i="15" s="1"/>
  <c r="I251" i="15"/>
  <c r="O973" i="15"/>
  <c r="J973" i="15" s="1"/>
  <c r="I973" i="15"/>
  <c r="O731" i="15"/>
  <c r="J731" i="15" s="1"/>
  <c r="I731" i="15"/>
  <c r="O4429" i="15"/>
  <c r="J4429" i="15" s="1"/>
  <c r="I4429" i="15"/>
  <c r="O1868" i="15"/>
  <c r="J1868" i="15" s="1"/>
  <c r="I1868" i="15"/>
  <c r="O4235" i="15"/>
  <c r="J4235" i="15" s="1"/>
  <c r="I4235" i="15"/>
  <c r="O1862" i="15"/>
  <c r="J1862" i="15" s="1"/>
  <c r="I1862" i="15"/>
  <c r="O1996" i="15"/>
  <c r="J1996" i="15" s="1"/>
  <c r="I1996" i="15"/>
  <c r="O1197" i="15"/>
  <c r="J1197" i="15" s="1"/>
  <c r="I1197" i="15"/>
  <c r="O1911" i="15"/>
  <c r="J1911" i="15" s="1"/>
  <c r="I1911" i="15"/>
  <c r="O436" i="15"/>
  <c r="J436" i="15" s="1"/>
  <c r="I436" i="15"/>
  <c r="O2787" i="15"/>
  <c r="J2787" i="15" s="1"/>
  <c r="I2787" i="15"/>
  <c r="O1793" i="15"/>
  <c r="J1793" i="15" s="1"/>
  <c r="I1793" i="15"/>
  <c r="O4075" i="15"/>
  <c r="J4075" i="15" s="1"/>
  <c r="I4075" i="15"/>
  <c r="O2249" i="15"/>
  <c r="J2249" i="15" s="1"/>
  <c r="I2249" i="15"/>
  <c r="O3996" i="15"/>
  <c r="J3996" i="15" s="1"/>
  <c r="I3996" i="15"/>
  <c r="O3725" i="15"/>
  <c r="J3725" i="15" s="1"/>
  <c r="I3725" i="15"/>
  <c r="O3071" i="15"/>
  <c r="J3071" i="15" s="1"/>
  <c r="I3071" i="15"/>
  <c r="O4091" i="15"/>
  <c r="J4091" i="15" s="1"/>
  <c r="I4091" i="15"/>
  <c r="O349" i="15"/>
  <c r="J349" i="15" s="1"/>
  <c r="I349" i="15"/>
  <c r="O2575" i="15"/>
  <c r="J2575" i="15" s="1"/>
  <c r="I2575" i="15"/>
  <c r="O2392" i="15"/>
  <c r="J2392" i="15" s="1"/>
  <c r="I2392" i="15"/>
  <c r="O1774" i="15"/>
  <c r="J1774" i="15" s="1"/>
  <c r="I1774" i="15"/>
  <c r="O1491" i="15"/>
  <c r="J1491" i="15" s="1"/>
  <c r="I1491" i="15"/>
  <c r="O4499" i="15"/>
  <c r="J4499" i="15" s="1"/>
  <c r="I4499" i="15"/>
  <c r="O4446" i="15"/>
  <c r="J4446" i="15" s="1"/>
  <c r="I4446" i="15"/>
  <c r="O2159" i="15"/>
  <c r="J2159" i="15" s="1"/>
  <c r="I2159" i="15"/>
  <c r="O4799" i="15"/>
  <c r="J4799" i="15" s="1"/>
  <c r="I4799" i="15"/>
  <c r="O264" i="15"/>
  <c r="J264" i="15" s="1"/>
  <c r="I264" i="15"/>
  <c r="O4587" i="15"/>
  <c r="J4587" i="15" s="1"/>
  <c r="I4587" i="15"/>
  <c r="O2385" i="15"/>
  <c r="J2385" i="15" s="1"/>
  <c r="I2385" i="15"/>
  <c r="O4691" i="15"/>
  <c r="J4691" i="15" s="1"/>
  <c r="I4691" i="15"/>
  <c r="O4095" i="15"/>
  <c r="J4095" i="15" s="1"/>
  <c r="I4095" i="15"/>
  <c r="O3208" i="15"/>
  <c r="J3208" i="15" s="1"/>
  <c r="I3208" i="15"/>
  <c r="O206" i="15"/>
  <c r="J206" i="15" s="1"/>
  <c r="I206" i="15"/>
  <c r="O4977" i="15"/>
  <c r="J4977" i="15" s="1"/>
  <c r="I4977" i="15"/>
  <c r="O3905" i="15"/>
  <c r="J3905" i="15" s="1"/>
  <c r="I3905" i="15"/>
  <c r="O2485" i="15"/>
  <c r="J2485" i="15" s="1"/>
  <c r="I2485" i="15"/>
  <c r="O1016" i="15"/>
  <c r="J1016" i="15" s="1"/>
  <c r="I1016" i="15"/>
  <c r="O3105" i="15"/>
  <c r="J3105" i="15" s="1"/>
  <c r="I3105" i="15"/>
  <c r="O2991" i="15"/>
  <c r="J2991" i="15" s="1"/>
  <c r="I2991" i="15"/>
  <c r="O3992" i="15"/>
  <c r="J3992" i="15" s="1"/>
  <c r="I3992" i="15"/>
  <c r="O2987" i="15"/>
  <c r="J2987" i="15" s="1"/>
  <c r="I2987" i="15"/>
  <c r="O496" i="15"/>
  <c r="J496" i="15" s="1"/>
  <c r="I496" i="15"/>
  <c r="O2812" i="15"/>
  <c r="J2812" i="15" s="1"/>
  <c r="I2812" i="15"/>
  <c r="O4447" i="15"/>
  <c r="J4447" i="15" s="1"/>
  <c r="I4447" i="15"/>
  <c r="O4664" i="15"/>
  <c r="J4664" i="15" s="1"/>
  <c r="I4664" i="15"/>
  <c r="O2447" i="15"/>
  <c r="J2447" i="15" s="1"/>
  <c r="I2447" i="15"/>
  <c r="O736" i="15"/>
  <c r="J736" i="15" s="1"/>
  <c r="I736" i="15"/>
  <c r="O1946" i="15"/>
  <c r="J1946" i="15" s="1"/>
  <c r="I1946" i="15"/>
  <c r="O179" i="15"/>
  <c r="J179" i="15" s="1"/>
  <c r="I179" i="15"/>
  <c r="O4249" i="15"/>
  <c r="J4249" i="15" s="1"/>
  <c r="I4249" i="15"/>
  <c r="O1618" i="15"/>
  <c r="J1618" i="15" s="1"/>
  <c r="I1618" i="15"/>
  <c r="O1958" i="15"/>
  <c r="J1958" i="15" s="1"/>
  <c r="I1958" i="15"/>
  <c r="O4580" i="15"/>
  <c r="J4580" i="15" s="1"/>
  <c r="I4580" i="15"/>
  <c r="O306" i="15"/>
  <c r="J306" i="15" s="1"/>
  <c r="I306" i="15"/>
  <c r="O81" i="15"/>
  <c r="J81" i="15" s="1"/>
  <c r="I81" i="15"/>
  <c r="O1785" i="15"/>
  <c r="J1785" i="15" s="1"/>
  <c r="I1785" i="15"/>
  <c r="O2645" i="15"/>
  <c r="J2645" i="15" s="1"/>
  <c r="I2645" i="15"/>
  <c r="O1427" i="15"/>
  <c r="J1427" i="15" s="1"/>
  <c r="I1427" i="15"/>
  <c r="O1964" i="15"/>
  <c r="J1964" i="15" s="1"/>
  <c r="I1964" i="15"/>
  <c r="O923" i="15"/>
  <c r="J923" i="15" s="1"/>
  <c r="I923" i="15"/>
  <c r="O3041" i="15"/>
  <c r="J3041" i="15" s="1"/>
  <c r="I3041" i="15"/>
  <c r="O1643" i="15"/>
  <c r="J1643" i="15" s="1"/>
  <c r="I1643" i="15"/>
  <c r="O3970" i="15"/>
  <c r="J3970" i="15" s="1"/>
  <c r="I3970" i="15"/>
  <c r="O418" i="15"/>
  <c r="J418" i="15" s="1"/>
  <c r="I418" i="15"/>
  <c r="O3519" i="15"/>
  <c r="J3519" i="15" s="1"/>
  <c r="I3519" i="15"/>
  <c r="O4739" i="15"/>
  <c r="J4739" i="15" s="1"/>
  <c r="I4739" i="15"/>
  <c r="O4357" i="15"/>
  <c r="J4357" i="15" s="1"/>
  <c r="I4357" i="15"/>
  <c r="O2558" i="15"/>
  <c r="J2558" i="15" s="1"/>
  <c r="I2558" i="15"/>
  <c r="O1975" i="15"/>
  <c r="J1975" i="15" s="1"/>
  <c r="I1975" i="15"/>
  <c r="O665" i="15"/>
  <c r="J665" i="15" s="1"/>
  <c r="I665" i="15"/>
  <c r="O898" i="15"/>
  <c r="J898" i="15" s="1"/>
  <c r="I898" i="15"/>
  <c r="O1043" i="15"/>
  <c r="J1043" i="15" s="1"/>
  <c r="I1043" i="15"/>
  <c r="O1751" i="15"/>
  <c r="J1751" i="15" s="1"/>
  <c r="I1751" i="15"/>
  <c r="O4078" i="15"/>
  <c r="J4078" i="15" s="1"/>
  <c r="I4078" i="15"/>
  <c r="O610" i="15"/>
  <c r="J610" i="15" s="1"/>
  <c r="I610" i="15"/>
  <c r="O2717" i="15"/>
  <c r="J2717" i="15" s="1"/>
  <c r="I2717" i="15"/>
  <c r="O1852" i="15"/>
  <c r="J1852" i="15" s="1"/>
  <c r="I1852" i="15"/>
  <c r="O4253" i="15"/>
  <c r="J4253" i="15" s="1"/>
  <c r="I4253" i="15"/>
  <c r="O1672" i="15"/>
  <c r="J1672" i="15" s="1"/>
  <c r="I1672" i="15"/>
  <c r="O1149" i="15"/>
  <c r="J1149" i="15" s="1"/>
  <c r="I1149" i="15"/>
  <c r="O1920" i="15"/>
  <c r="J1920" i="15" s="1"/>
  <c r="I1920" i="15"/>
  <c r="O3425" i="15"/>
  <c r="J3425" i="15" s="1"/>
  <c r="I3425" i="15"/>
  <c r="O2719" i="15"/>
  <c r="J2719" i="15" s="1"/>
  <c r="I2719" i="15"/>
  <c r="O1656" i="15"/>
  <c r="J1656" i="15" s="1"/>
  <c r="I1656" i="15"/>
  <c r="O2722" i="15"/>
  <c r="J2722" i="15" s="1"/>
  <c r="I2722" i="15"/>
  <c r="O1298" i="15"/>
  <c r="J1298" i="15" s="1"/>
  <c r="I1298" i="15"/>
  <c r="O1830" i="15"/>
  <c r="J1830" i="15" s="1"/>
  <c r="I1830" i="15"/>
  <c r="O2870" i="15"/>
  <c r="J2870" i="15" s="1"/>
  <c r="I2870" i="15"/>
  <c r="O729" i="15"/>
  <c r="J729" i="15" s="1"/>
  <c r="I729" i="15"/>
  <c r="O811" i="15"/>
  <c r="J811" i="15" s="1"/>
  <c r="I811" i="15"/>
  <c r="O4975" i="15"/>
  <c r="J4975" i="15" s="1"/>
  <c r="I4975" i="15"/>
  <c r="O786" i="15"/>
  <c r="J786" i="15" s="1"/>
  <c r="I786" i="15"/>
  <c r="O1587" i="15"/>
  <c r="J1587" i="15" s="1"/>
  <c r="I1587" i="15"/>
  <c r="O1292" i="15"/>
  <c r="J1292" i="15" s="1"/>
  <c r="I1292" i="15"/>
  <c r="O443" i="15"/>
  <c r="J443" i="15" s="1"/>
  <c r="I443" i="15"/>
  <c r="O279" i="15"/>
  <c r="J279" i="15" s="1"/>
  <c r="I279" i="15"/>
  <c r="O1401" i="15"/>
  <c r="J1401" i="15" s="1"/>
  <c r="I1401" i="15"/>
  <c r="O3080" i="15"/>
  <c r="J3080" i="15" s="1"/>
  <c r="I3080" i="15"/>
  <c r="O278" i="15"/>
  <c r="J278" i="15" s="1"/>
  <c r="I278" i="15"/>
  <c r="O597" i="15"/>
  <c r="J597" i="15" s="1"/>
  <c r="I597" i="15"/>
  <c r="O2926" i="15"/>
  <c r="J2926" i="15" s="1"/>
  <c r="I2926" i="15"/>
  <c r="O822" i="15"/>
  <c r="J822" i="15" s="1"/>
  <c r="I822" i="15"/>
  <c r="O4321" i="15"/>
  <c r="J4321" i="15" s="1"/>
  <c r="I4321" i="15"/>
  <c r="O73" i="15"/>
  <c r="J73" i="15" s="1"/>
  <c r="I73" i="15"/>
  <c r="O503" i="15"/>
  <c r="J503" i="15" s="1"/>
  <c r="I503" i="15"/>
  <c r="O566" i="15"/>
  <c r="J566" i="15" s="1"/>
  <c r="I566" i="15"/>
  <c r="O366" i="15"/>
  <c r="J366" i="15" s="1"/>
  <c r="I366" i="15"/>
  <c r="O4177" i="15"/>
  <c r="J4177" i="15" s="1"/>
  <c r="I4177" i="15"/>
  <c r="O4204" i="15"/>
  <c r="J4204" i="15" s="1"/>
  <c r="I4204" i="15"/>
  <c r="O412" i="15"/>
  <c r="J412" i="15" s="1"/>
  <c r="I412" i="15"/>
  <c r="O3775" i="15"/>
  <c r="J3775" i="15" s="1"/>
  <c r="I3775" i="15"/>
  <c r="O1428" i="15"/>
  <c r="J1428" i="15" s="1"/>
  <c r="I1428" i="15"/>
  <c r="O4948" i="15"/>
  <c r="J4948" i="15" s="1"/>
  <c r="I4948" i="15"/>
  <c r="O32" i="15"/>
  <c r="J32" i="15" s="1"/>
  <c r="I32" i="15"/>
  <c r="O385" i="15"/>
  <c r="J385" i="15" s="1"/>
  <c r="I385" i="15"/>
  <c r="O1667" i="15"/>
  <c r="J1667" i="15" s="1"/>
  <c r="I1667" i="15"/>
  <c r="O2629" i="15"/>
  <c r="J2629" i="15" s="1"/>
  <c r="I2629" i="15"/>
  <c r="O3587" i="15"/>
  <c r="J3587" i="15" s="1"/>
  <c r="I3587" i="15"/>
  <c r="O3823" i="15"/>
  <c r="J3823" i="15" s="1"/>
  <c r="I3823" i="15"/>
  <c r="O2865" i="15"/>
  <c r="J2865" i="15" s="1"/>
  <c r="I2865" i="15"/>
  <c r="O4259" i="15"/>
  <c r="J4259" i="15" s="1"/>
  <c r="I4259" i="15"/>
  <c r="O3507" i="15"/>
  <c r="J3507" i="15" s="1"/>
  <c r="I3507" i="15"/>
  <c r="O3316" i="15"/>
  <c r="J3316" i="15" s="1"/>
  <c r="I3316" i="15"/>
  <c r="O680" i="15"/>
  <c r="J680" i="15" s="1"/>
  <c r="I680" i="15"/>
  <c r="O3747" i="15"/>
  <c r="J3747" i="15" s="1"/>
  <c r="I3747" i="15"/>
  <c r="O575" i="15"/>
  <c r="J575" i="15" s="1"/>
  <c r="I575" i="15"/>
  <c r="O3791" i="15"/>
  <c r="J3791" i="15" s="1"/>
  <c r="I3791" i="15"/>
  <c r="O3809" i="15"/>
  <c r="J3809" i="15" s="1"/>
  <c r="I3809" i="15"/>
  <c r="O38" i="15"/>
  <c r="J38" i="15" s="1"/>
  <c r="I38" i="15"/>
  <c r="O1406" i="15"/>
  <c r="J1406" i="15" s="1"/>
  <c r="I1406" i="15"/>
  <c r="O1227" i="15"/>
  <c r="J1227" i="15" s="1"/>
  <c r="I1227" i="15"/>
  <c r="O4120" i="15"/>
  <c r="J4120" i="15" s="1"/>
  <c r="I4120" i="15"/>
  <c r="O4632" i="15"/>
  <c r="J4632" i="15" s="1"/>
  <c r="I4632" i="15"/>
  <c r="O2147" i="15"/>
  <c r="J2147" i="15" s="1"/>
  <c r="I2147" i="15"/>
  <c r="O3571" i="15"/>
  <c r="J3571" i="15" s="1"/>
  <c r="I3571" i="15"/>
  <c r="O2444" i="15"/>
  <c r="J2444" i="15" s="1"/>
  <c r="I2444" i="15"/>
  <c r="O1846" i="15"/>
  <c r="J1846" i="15" s="1"/>
  <c r="I1846" i="15"/>
  <c r="O1634" i="15"/>
  <c r="J1634" i="15" s="1"/>
  <c r="I1634" i="15"/>
  <c r="O2540" i="15"/>
  <c r="J2540" i="15" s="1"/>
  <c r="I2540" i="15"/>
  <c r="O4576" i="15"/>
  <c r="J4576" i="15" s="1"/>
  <c r="I4576" i="15"/>
  <c r="O2235" i="15"/>
  <c r="J2235" i="15" s="1"/>
  <c r="I2235" i="15"/>
  <c r="O414" i="15"/>
  <c r="J414" i="15" s="1"/>
  <c r="I414" i="15"/>
  <c r="O4772" i="15"/>
  <c r="J4772" i="15" s="1"/>
  <c r="I4772" i="15"/>
  <c r="O1432" i="15"/>
  <c r="J1432" i="15" s="1"/>
  <c r="I1432" i="15"/>
  <c r="O4897" i="15"/>
  <c r="J4897" i="15" s="1"/>
  <c r="I4897" i="15"/>
  <c r="O1884" i="15"/>
  <c r="J1884" i="15" s="1"/>
  <c r="I1884" i="15"/>
  <c r="O3518" i="15"/>
  <c r="J3518" i="15" s="1"/>
  <c r="I3518" i="15"/>
  <c r="O530" i="15"/>
  <c r="J530" i="15" s="1"/>
  <c r="I530" i="15"/>
  <c r="O2884" i="15"/>
  <c r="J2884" i="15" s="1"/>
  <c r="I2884" i="15"/>
  <c r="O4337" i="15"/>
  <c r="J4337" i="15" s="1"/>
  <c r="I4337" i="15"/>
  <c r="O1444" i="15"/>
  <c r="J1444" i="15" s="1"/>
  <c r="I1444" i="15"/>
  <c r="O2055" i="15"/>
  <c r="J2055" i="15" s="1"/>
  <c r="I2055" i="15"/>
  <c r="O2492" i="15"/>
  <c r="J2492" i="15" s="1"/>
  <c r="I2492" i="15"/>
  <c r="O1333" i="15"/>
  <c r="J1333" i="15" s="1"/>
  <c r="I1333" i="15"/>
  <c r="O36" i="15"/>
  <c r="J36" i="15" s="1"/>
  <c r="I36" i="15"/>
  <c r="O892" i="15"/>
  <c r="J892" i="15" s="1"/>
  <c r="I892" i="15"/>
  <c r="O2048" i="15"/>
  <c r="J2048" i="15" s="1"/>
  <c r="I2048" i="15"/>
  <c r="O3515" i="15"/>
  <c r="J3515" i="15" s="1"/>
  <c r="I3515" i="15"/>
  <c r="O2915" i="15"/>
  <c r="J2915" i="15" s="1"/>
  <c r="I2915" i="15"/>
  <c r="O355" i="15"/>
  <c r="J355" i="15" s="1"/>
  <c r="I355" i="15"/>
  <c r="O1702" i="15"/>
  <c r="J1702" i="15" s="1"/>
  <c r="I1702" i="15"/>
  <c r="O4767" i="15"/>
  <c r="J4767" i="15" s="1"/>
  <c r="I4767" i="15"/>
  <c r="O4125" i="15"/>
  <c r="J4125" i="15" s="1"/>
  <c r="I4125" i="15"/>
  <c r="O4166" i="15"/>
  <c r="J4166" i="15" s="1"/>
  <c r="I4166" i="15"/>
  <c r="O4571" i="15"/>
  <c r="J4571" i="15" s="1"/>
  <c r="I4571" i="15"/>
  <c r="O438" i="15"/>
  <c r="J438" i="15" s="1"/>
  <c r="I438" i="15"/>
  <c r="O3740" i="15"/>
  <c r="J3740" i="15" s="1"/>
  <c r="I3740" i="15"/>
  <c r="O4836" i="15"/>
  <c r="J4836" i="15" s="1"/>
  <c r="I4836" i="15"/>
  <c r="O3374" i="15"/>
  <c r="J3374" i="15" s="1"/>
  <c r="I3374" i="15"/>
  <c r="O570" i="15"/>
  <c r="J570" i="15" s="1"/>
  <c r="I570" i="15"/>
  <c r="O2862" i="15"/>
  <c r="J2862" i="15" s="1"/>
  <c r="I2862" i="15"/>
  <c r="O1576" i="15"/>
  <c r="J1576" i="15" s="1"/>
  <c r="I1576" i="15"/>
  <c r="O4003" i="15"/>
  <c r="J4003" i="15" s="1"/>
  <c r="I4003" i="15"/>
  <c r="O556" i="15"/>
  <c r="J556" i="15" s="1"/>
  <c r="I556" i="15"/>
  <c r="O415" i="15"/>
  <c r="J415" i="15" s="1"/>
  <c r="I415" i="15"/>
  <c r="O1203" i="15"/>
  <c r="J1203" i="15" s="1"/>
  <c r="I1203" i="15"/>
  <c r="O2496" i="15"/>
  <c r="J2496" i="15" s="1"/>
  <c r="I2496" i="15"/>
  <c r="O1394" i="15"/>
  <c r="J1394" i="15" s="1"/>
  <c r="I1394" i="15"/>
  <c r="O2498" i="15"/>
  <c r="J2498" i="15" s="1"/>
  <c r="I2498" i="15"/>
  <c r="O3594" i="15"/>
  <c r="J3594" i="15" s="1"/>
  <c r="I3594" i="15"/>
  <c r="O812" i="15"/>
  <c r="J812" i="15" s="1"/>
  <c r="I812" i="15"/>
  <c r="O1532" i="15"/>
  <c r="J1532" i="15" s="1"/>
  <c r="I1532" i="15"/>
  <c r="O4609" i="15"/>
  <c r="J4609" i="15" s="1"/>
  <c r="I4609" i="15"/>
  <c r="O134" i="15"/>
  <c r="J134" i="15" s="1"/>
  <c r="I134" i="15"/>
  <c r="O3659" i="15"/>
  <c r="J3659" i="15" s="1"/>
  <c r="I3659" i="15"/>
  <c r="O4015" i="15"/>
  <c r="J4015" i="15" s="1"/>
  <c r="I4015" i="15"/>
  <c r="O3021" i="15"/>
  <c r="J3021" i="15" s="1"/>
  <c r="I3021" i="15"/>
  <c r="O2955" i="15"/>
  <c r="J2955" i="15" s="1"/>
  <c r="I2955" i="15"/>
  <c r="O215" i="15"/>
  <c r="J215" i="15" s="1"/>
  <c r="I215" i="15"/>
  <c r="O4622" i="15"/>
  <c r="J4622" i="15" s="1"/>
  <c r="I4622" i="15"/>
  <c r="O4957" i="15"/>
  <c r="J4957" i="15" s="1"/>
  <c r="I4957" i="15"/>
  <c r="O4308" i="15"/>
  <c r="J4308" i="15" s="1"/>
  <c r="I4308" i="15"/>
  <c r="O4011" i="15"/>
  <c r="J4011" i="15" s="1"/>
  <c r="I4011" i="15"/>
  <c r="O4636" i="15"/>
  <c r="J4636" i="15" s="1"/>
  <c r="I4636" i="15"/>
  <c r="O4013" i="15"/>
  <c r="J4013" i="15" s="1"/>
  <c r="I4013" i="15"/>
  <c r="O3827" i="15"/>
  <c r="J3827" i="15" s="1"/>
  <c r="I3827" i="15"/>
  <c r="O2072" i="15"/>
  <c r="J2072" i="15" s="1"/>
  <c r="I2072" i="15"/>
  <c r="O4296" i="15"/>
  <c r="J4296" i="15" s="1"/>
  <c r="I4296" i="15"/>
  <c r="O952" i="15"/>
  <c r="J952" i="15" s="1"/>
  <c r="I952" i="15"/>
  <c r="O1583" i="15"/>
  <c r="J1583" i="15" s="1"/>
  <c r="I1583" i="15"/>
  <c r="O1449" i="15"/>
  <c r="J1449" i="15" s="1"/>
  <c r="I1449" i="15"/>
  <c r="O197" i="15"/>
  <c r="J197" i="15" s="1"/>
  <c r="I197" i="15"/>
  <c r="O3133" i="15"/>
  <c r="J3133" i="15" s="1"/>
  <c r="I3133" i="15"/>
  <c r="O1503" i="15"/>
  <c r="J1503" i="15" s="1"/>
  <c r="I1503" i="15"/>
  <c r="O1496" i="15"/>
  <c r="J1496" i="15" s="1"/>
  <c r="I1496" i="15"/>
  <c r="O4824" i="15"/>
  <c r="J4824" i="15" s="1"/>
  <c r="I4824" i="15"/>
  <c r="O1699" i="15"/>
  <c r="J1699" i="15" s="1"/>
  <c r="I1699" i="15"/>
  <c r="O3629" i="15"/>
  <c r="J3629" i="15" s="1"/>
  <c r="I3629" i="15"/>
  <c r="O4531" i="15"/>
  <c r="J4531" i="15" s="1"/>
  <c r="I4531" i="15"/>
  <c r="O787" i="15"/>
  <c r="J787" i="15" s="1"/>
  <c r="I787" i="15"/>
  <c r="O4077" i="15"/>
  <c r="J4077" i="15" s="1"/>
  <c r="I4077" i="15"/>
  <c r="O3979" i="15"/>
  <c r="J3979" i="15" s="1"/>
  <c r="I3979" i="15"/>
  <c r="O3806" i="15"/>
  <c r="J3806" i="15" s="1"/>
  <c r="I3806" i="15"/>
  <c r="O3899" i="15"/>
  <c r="J3899" i="15" s="1"/>
  <c r="I3899" i="15"/>
  <c r="O3087" i="15"/>
  <c r="J3087" i="15" s="1"/>
  <c r="I3087" i="15"/>
  <c r="O4136" i="15"/>
  <c r="J4136" i="15" s="1"/>
  <c r="I4136" i="15"/>
  <c r="O3264" i="15"/>
  <c r="J3264" i="15" s="1"/>
  <c r="I3264" i="15"/>
  <c r="O4648" i="15"/>
  <c r="J4648" i="15" s="1"/>
  <c r="I4648" i="15"/>
  <c r="O3135" i="15"/>
  <c r="J3135" i="15" s="1"/>
  <c r="I3135" i="15"/>
  <c r="O4195" i="15"/>
  <c r="J4195" i="15" s="1"/>
  <c r="I4195" i="15"/>
  <c r="O4943" i="15"/>
  <c r="J4943" i="15" s="1"/>
  <c r="I4943" i="15"/>
  <c r="O345" i="15"/>
  <c r="J345" i="15" s="1"/>
  <c r="I345" i="15"/>
  <c r="O1052" i="15"/>
  <c r="J1052" i="15" s="1"/>
  <c r="I1052" i="15"/>
  <c r="O4367" i="15"/>
  <c r="J4367" i="15" s="1"/>
  <c r="I4367" i="15"/>
  <c r="O2542" i="15"/>
  <c r="J2542" i="15" s="1"/>
  <c r="I2542" i="15"/>
  <c r="O2956" i="15"/>
  <c r="J2956" i="15" s="1"/>
  <c r="I2956" i="15"/>
  <c r="O1400" i="15"/>
  <c r="J1400" i="15" s="1"/>
  <c r="I1400" i="15"/>
  <c r="O4572" i="15"/>
  <c r="J4572" i="15" s="1"/>
  <c r="I4572" i="15"/>
  <c r="O2488" i="15"/>
  <c r="J2488" i="15" s="1"/>
  <c r="I2488" i="15"/>
  <c r="O1112" i="15"/>
  <c r="J1112" i="15" s="1"/>
  <c r="I1112" i="15"/>
  <c r="O1279" i="15"/>
  <c r="J1279" i="15" s="1"/>
  <c r="I1279" i="15"/>
  <c r="O2927" i="15"/>
  <c r="J2927" i="15" s="1"/>
  <c r="I2927" i="15"/>
  <c r="O1047" i="15"/>
  <c r="J1047" i="15" s="1"/>
  <c r="I1047" i="15"/>
  <c r="O1148" i="15"/>
  <c r="J1148" i="15" s="1"/>
  <c r="I1148" i="15"/>
  <c r="O1698" i="15"/>
  <c r="J1698" i="15" s="1"/>
  <c r="I1698" i="15"/>
  <c r="O4795" i="15"/>
  <c r="J4795" i="15" s="1"/>
  <c r="I4795" i="15"/>
  <c r="O4804" i="15"/>
  <c r="J4804" i="15" s="1"/>
  <c r="I4804" i="15"/>
  <c r="O3812" i="15"/>
  <c r="J3812" i="15" s="1"/>
  <c r="I3812" i="15"/>
  <c r="O4958" i="15"/>
  <c r="J4958" i="15" s="1"/>
  <c r="I4958" i="15"/>
  <c r="O2196" i="15"/>
  <c r="J2196" i="15" s="1"/>
  <c r="I2196" i="15"/>
  <c r="O4123" i="15"/>
  <c r="J4123" i="15" s="1"/>
  <c r="I4123" i="15"/>
  <c r="O2343" i="15"/>
  <c r="J2343" i="15" s="1"/>
  <c r="I2343" i="15"/>
  <c r="O4226" i="15"/>
  <c r="J4226" i="15" s="1"/>
  <c r="I4226" i="15"/>
  <c r="O4878" i="15"/>
  <c r="J4878" i="15" s="1"/>
  <c r="I4878" i="15"/>
  <c r="O859" i="15"/>
  <c r="J859" i="15" s="1"/>
  <c r="I859" i="15"/>
  <c r="O4010" i="15"/>
  <c r="J4010" i="15" s="1"/>
  <c r="I4010" i="15"/>
  <c r="O4350" i="15"/>
  <c r="J4350" i="15" s="1"/>
  <c r="I4350" i="15"/>
  <c r="O1211" i="15"/>
  <c r="J1211" i="15" s="1"/>
  <c r="I1211" i="15"/>
  <c r="O2231" i="15"/>
  <c r="J2231" i="15" s="1"/>
  <c r="I2231" i="15"/>
  <c r="O2765" i="15"/>
  <c r="J2765" i="15" s="1"/>
  <c r="I2765" i="15"/>
  <c r="O584" i="15"/>
  <c r="J584" i="15" s="1"/>
  <c r="I584" i="15"/>
  <c r="O4129" i="15"/>
  <c r="J4129" i="15" s="1"/>
  <c r="I4129" i="15"/>
  <c r="O650" i="15"/>
  <c r="J650" i="15" s="1"/>
  <c r="I650" i="15"/>
  <c r="O2958" i="15"/>
  <c r="J2958" i="15" s="1"/>
  <c r="I2958" i="15"/>
  <c r="O4022" i="15"/>
  <c r="J4022" i="15" s="1"/>
  <c r="I4022" i="15"/>
  <c r="O3265" i="15"/>
  <c r="J3265" i="15" s="1"/>
  <c r="I3265" i="15"/>
  <c r="O1630" i="15"/>
  <c r="J1630" i="15" s="1"/>
  <c r="I1630" i="15"/>
  <c r="O3263" i="15"/>
  <c r="J3263" i="15" s="1"/>
  <c r="I3263" i="15"/>
  <c r="O3230" i="15"/>
  <c r="J3230" i="15" s="1"/>
  <c r="I3230" i="15"/>
  <c r="O4099" i="15"/>
  <c r="J4099" i="15" s="1"/>
  <c r="I4099" i="15"/>
  <c r="O3115" i="15"/>
  <c r="J3115" i="15" s="1"/>
  <c r="I3115" i="15"/>
  <c r="O44" i="15"/>
  <c r="J44" i="15" s="1"/>
  <c r="I44" i="15"/>
  <c r="O3155" i="15"/>
  <c r="J3155" i="15" s="1"/>
  <c r="I3155" i="15"/>
  <c r="O4500" i="15"/>
  <c r="J4500" i="15" s="1"/>
  <c r="I4500" i="15"/>
  <c r="O4814" i="15"/>
  <c r="J4814" i="15" s="1"/>
  <c r="I4814" i="15"/>
  <c r="O874" i="15"/>
  <c r="J874" i="15" s="1"/>
  <c r="I874" i="15"/>
  <c r="O255" i="15"/>
  <c r="J255" i="15" s="1"/>
  <c r="I255" i="15"/>
  <c r="O320" i="15"/>
  <c r="J320" i="15" s="1"/>
  <c r="I320" i="15"/>
  <c r="O4980" i="15"/>
  <c r="J4980" i="15" s="1"/>
  <c r="I4980" i="15"/>
  <c r="O1808" i="15"/>
  <c r="J1808" i="15" s="1"/>
  <c r="I1808" i="15"/>
  <c r="O541" i="15"/>
  <c r="J541" i="15" s="1"/>
  <c r="I541" i="15"/>
  <c r="O4705" i="15"/>
  <c r="J4705" i="15" s="1"/>
  <c r="I4705" i="15"/>
  <c r="O2587" i="15"/>
  <c r="J2587" i="15" s="1"/>
  <c r="I2587" i="15"/>
  <c r="O26" i="15"/>
  <c r="J26" i="15" s="1"/>
  <c r="I26" i="15"/>
  <c r="O4181" i="15"/>
  <c r="J4181" i="15" s="1"/>
  <c r="I4181" i="15"/>
  <c r="O1132" i="15"/>
  <c r="J1132" i="15" s="1"/>
  <c r="I1132" i="15"/>
  <c r="O3139" i="15"/>
  <c r="J3139" i="15" s="1"/>
  <c r="I3139" i="15"/>
  <c r="O1126" i="15"/>
  <c r="J1126" i="15" s="1"/>
  <c r="I1126" i="15"/>
  <c r="O1465" i="15"/>
  <c r="J1465" i="15" s="1"/>
  <c r="I1465" i="15"/>
  <c r="O932" i="15"/>
  <c r="J932" i="15" s="1"/>
  <c r="I932" i="15"/>
  <c r="O1784" i="15"/>
  <c r="J1784" i="15" s="1"/>
  <c r="I1784" i="15"/>
  <c r="O2172" i="15"/>
  <c r="J2172" i="15" s="1"/>
  <c r="I2172" i="15"/>
  <c r="O1741" i="15"/>
  <c r="J1741" i="15" s="1"/>
  <c r="I1741" i="15"/>
  <c r="O3788" i="15"/>
  <c r="J3788" i="15" s="1"/>
  <c r="I3788" i="15"/>
  <c r="O4307" i="15"/>
  <c r="J4307" i="15" s="1"/>
  <c r="I4307" i="15"/>
  <c r="O135" i="15"/>
  <c r="J135" i="15" s="1"/>
  <c r="I135" i="15"/>
  <c r="O4861" i="15"/>
  <c r="J4861" i="15" s="1"/>
  <c r="I4861" i="15"/>
  <c r="O3880" i="15"/>
  <c r="J3880" i="15" s="1"/>
  <c r="I3880" i="15"/>
  <c r="O3603" i="15"/>
  <c r="J3603" i="15" s="1"/>
  <c r="I3603" i="15"/>
  <c r="O4333" i="15"/>
  <c r="J4333" i="15" s="1"/>
  <c r="I4333" i="15"/>
  <c r="O3102" i="15"/>
  <c r="J3102" i="15" s="1"/>
  <c r="I3102" i="15"/>
  <c r="O2087" i="15"/>
  <c r="J2087" i="15" s="1"/>
  <c r="I2087" i="15"/>
  <c r="O4397" i="15"/>
  <c r="J4397" i="15" s="1"/>
  <c r="I4397" i="15"/>
  <c r="O3995" i="15"/>
  <c r="J3995" i="15" s="1"/>
  <c r="I3995" i="15"/>
  <c r="O982" i="15"/>
  <c r="J982" i="15" s="1"/>
  <c r="I982" i="15"/>
  <c r="O4317" i="15"/>
  <c r="J4317" i="15" s="1"/>
  <c r="I4317" i="15"/>
  <c r="O1683" i="15"/>
  <c r="J1683" i="15" s="1"/>
  <c r="I1683" i="15"/>
  <c r="O4379" i="15"/>
  <c r="J4379" i="15" s="1"/>
  <c r="I4379" i="15"/>
  <c r="O4019" i="15"/>
  <c r="J4019" i="15" s="1"/>
  <c r="I4019" i="15"/>
  <c r="O1571" i="15"/>
  <c r="J1571" i="15" s="1"/>
  <c r="I1571" i="15"/>
  <c r="O3038" i="15"/>
  <c r="J3038" i="15" s="1"/>
  <c r="I3038" i="15"/>
  <c r="O4179" i="15"/>
  <c r="J4179" i="15" s="1"/>
  <c r="I4179" i="15"/>
  <c r="O329" i="15"/>
  <c r="J329" i="15" s="1"/>
  <c r="I329" i="15"/>
  <c r="O770" i="15"/>
  <c r="J770" i="15" s="1"/>
  <c r="I770" i="15"/>
  <c r="O3096" i="15"/>
  <c r="J3096" i="15" s="1"/>
  <c r="I3096" i="15"/>
  <c r="O3294" i="15"/>
  <c r="J3294" i="15" s="1"/>
  <c r="I3294" i="15"/>
  <c r="O59" i="15"/>
  <c r="J59" i="15" s="1"/>
  <c r="I59" i="15"/>
  <c r="O2351" i="15"/>
  <c r="J2351" i="15" s="1"/>
  <c r="I2351" i="15"/>
  <c r="O479" i="15"/>
  <c r="J479" i="15" s="1"/>
  <c r="I479" i="15"/>
  <c r="O568" i="15"/>
  <c r="J568" i="15" s="1"/>
  <c r="I568" i="15"/>
  <c r="O2510" i="15"/>
  <c r="J2510" i="15" s="1"/>
  <c r="I2510" i="15"/>
  <c r="O1113" i="15"/>
  <c r="J1113" i="15" s="1"/>
  <c r="I1113" i="15"/>
  <c r="O3813" i="15"/>
  <c r="J3813" i="15" s="1"/>
  <c r="I3813" i="15"/>
  <c r="O2045" i="15"/>
  <c r="J2045" i="15" s="1"/>
  <c r="I2045" i="15"/>
  <c r="O1551" i="15"/>
  <c r="J1551" i="15" s="1"/>
  <c r="I1551" i="15"/>
  <c r="O4564" i="15"/>
  <c r="J4564" i="15" s="1"/>
  <c r="I4564" i="15"/>
  <c r="O3235" i="15"/>
  <c r="J3235" i="15" s="1"/>
  <c r="I3235" i="15"/>
  <c r="O2188" i="15"/>
  <c r="J2188" i="15" s="1"/>
  <c r="I2188" i="15"/>
  <c r="O4440" i="15"/>
  <c r="J4440" i="15" s="1"/>
  <c r="I4440" i="15"/>
  <c r="O2509" i="15"/>
  <c r="J2509" i="15" s="1"/>
  <c r="I2509" i="15"/>
  <c r="O1776" i="15"/>
  <c r="J1776" i="15" s="1"/>
  <c r="I1776" i="15"/>
  <c r="O3828" i="15"/>
  <c r="J3828" i="15" s="1"/>
  <c r="I3828" i="15"/>
  <c r="O28" i="15"/>
  <c r="J28" i="15" s="1"/>
  <c r="I28" i="15"/>
  <c r="O1874" i="15"/>
  <c r="J1874" i="15" s="1"/>
  <c r="I1874" i="15"/>
  <c r="O774" i="15"/>
  <c r="J774" i="15" s="1"/>
  <c r="I774" i="15"/>
  <c r="O4945" i="15"/>
  <c r="J4945" i="15" s="1"/>
  <c r="I4945" i="15"/>
  <c r="O2396" i="15"/>
  <c r="J2396" i="15" s="1"/>
  <c r="I2396" i="15"/>
  <c r="O2615" i="15"/>
  <c r="J2615" i="15" s="1"/>
  <c r="I2615" i="15"/>
  <c r="O4719" i="15"/>
  <c r="J4719" i="15" s="1"/>
  <c r="I4719" i="15"/>
  <c r="O4750" i="15"/>
  <c r="J4750" i="15" s="1"/>
  <c r="I4750" i="15"/>
  <c r="O4820" i="15"/>
  <c r="J4820" i="15" s="1"/>
  <c r="I4820" i="15"/>
  <c r="O3101" i="15"/>
  <c r="J3101" i="15" s="1"/>
  <c r="I3101" i="15"/>
  <c r="O352" i="15"/>
  <c r="J352" i="15" s="1"/>
  <c r="I352" i="15"/>
  <c r="O2883" i="15"/>
  <c r="J2883" i="15" s="1"/>
  <c r="I2883" i="15"/>
  <c r="O3405" i="15"/>
  <c r="J3405" i="15" s="1"/>
  <c r="I3405" i="15"/>
  <c r="O1471" i="15"/>
  <c r="J1471" i="15" s="1"/>
  <c r="I1471" i="15"/>
  <c r="O4552" i="15"/>
  <c r="J4552" i="15" s="1"/>
  <c r="I4552" i="15"/>
  <c r="O649" i="15"/>
  <c r="J649" i="15" s="1"/>
  <c r="I649" i="15"/>
  <c r="O4209" i="15"/>
  <c r="J4209" i="15" s="1"/>
  <c r="I4209" i="15"/>
  <c r="O168" i="15"/>
  <c r="J168" i="15" s="1"/>
  <c r="I168" i="15"/>
  <c r="O427" i="15"/>
  <c r="J427" i="15" s="1"/>
  <c r="I427" i="15"/>
  <c r="O870" i="15"/>
  <c r="J870" i="15" s="1"/>
  <c r="I870" i="15"/>
  <c r="O4260" i="15"/>
  <c r="J4260" i="15" s="1"/>
  <c r="I4260" i="15"/>
  <c r="O146" i="15"/>
  <c r="J146" i="15" s="1"/>
  <c r="I146" i="15"/>
  <c r="O1947" i="15"/>
  <c r="J1947" i="15" s="1"/>
  <c r="I1947" i="15"/>
  <c r="O1872" i="15"/>
  <c r="J1872" i="15" s="1"/>
  <c r="I1872" i="15"/>
  <c r="O1165" i="15"/>
  <c r="J1165" i="15" s="1"/>
  <c r="I1165" i="15"/>
  <c r="O1327" i="15"/>
  <c r="J1327" i="15" s="1"/>
  <c r="I1327" i="15"/>
  <c r="O3805" i="15"/>
  <c r="J3805" i="15" s="1"/>
  <c r="I3805" i="15"/>
  <c r="O2912" i="15"/>
  <c r="J2912" i="15" s="1"/>
  <c r="I2912" i="15"/>
  <c r="O4465" i="15"/>
  <c r="J4465" i="15" s="1"/>
  <c r="I4465" i="15"/>
  <c r="O4868" i="15"/>
  <c r="J4868" i="15" s="1"/>
  <c r="I4868" i="15"/>
  <c r="O1190" i="15"/>
  <c r="J1190" i="15" s="1"/>
  <c r="I1190" i="15"/>
  <c r="O80" i="15"/>
  <c r="J80" i="15" s="1"/>
  <c r="I80" i="15"/>
  <c r="O4178" i="15"/>
  <c r="J4178" i="15" s="1"/>
  <c r="I4178" i="15"/>
  <c r="O2585" i="15"/>
  <c r="J2585" i="15" s="1"/>
  <c r="I2585" i="15"/>
  <c r="O3719" i="15"/>
  <c r="J3719" i="15" s="1"/>
  <c r="I3719" i="15"/>
  <c r="O2550" i="15"/>
  <c r="J2550" i="15" s="1"/>
  <c r="I2550" i="15"/>
  <c r="O552" i="15"/>
  <c r="J552" i="15" s="1"/>
  <c r="I552" i="15"/>
  <c r="O2751" i="15"/>
  <c r="J2751" i="15" s="1"/>
  <c r="I2751" i="15"/>
  <c r="O3134" i="15"/>
  <c r="J3134" i="15" s="1"/>
  <c r="I3134" i="15"/>
  <c r="O1096" i="15"/>
  <c r="J1096" i="15" s="1"/>
  <c r="I1096" i="15"/>
  <c r="O2752" i="15"/>
  <c r="J2752" i="15" s="1"/>
  <c r="I2752" i="15"/>
  <c r="O4617" i="15"/>
  <c r="J4617" i="15" s="1"/>
  <c r="I4617" i="15"/>
  <c r="O3654" i="15"/>
  <c r="J3654" i="15" s="1"/>
  <c r="I3654" i="15"/>
  <c r="O2200" i="15"/>
  <c r="J2200" i="15" s="1"/>
  <c r="I2200" i="15"/>
  <c r="O3470" i="15"/>
  <c r="J3470" i="15" s="1"/>
  <c r="I3470" i="15"/>
  <c r="O985" i="15"/>
  <c r="J985" i="15" s="1"/>
  <c r="I985" i="15"/>
  <c r="O1581" i="15"/>
  <c r="J1581" i="15" s="1"/>
  <c r="I1581" i="15"/>
  <c r="O4479" i="15"/>
  <c r="J4479" i="15" s="1"/>
  <c r="I4479" i="15"/>
  <c r="O4206" i="15"/>
  <c r="J4206" i="15" s="1"/>
  <c r="I4206" i="15"/>
  <c r="O4094" i="15"/>
  <c r="J4094" i="15" s="1"/>
  <c r="I4094" i="15"/>
  <c r="O4171" i="15"/>
  <c r="J4171" i="15" s="1"/>
  <c r="I4171" i="15"/>
  <c r="O3259" i="15"/>
  <c r="J3259" i="15" s="1"/>
  <c r="I3259" i="15"/>
  <c r="O4417" i="15"/>
  <c r="J4417" i="15" s="1"/>
  <c r="I4417" i="15"/>
  <c r="O3509" i="15"/>
  <c r="J3509" i="15" s="1"/>
  <c r="I3509" i="15"/>
  <c r="O4753" i="15"/>
  <c r="J4753" i="15" s="1"/>
  <c r="I4753" i="15"/>
  <c r="O3249" i="15"/>
  <c r="J3249" i="15" s="1"/>
  <c r="I3249" i="15"/>
  <c r="O4780" i="15"/>
  <c r="J4780" i="15" s="1"/>
  <c r="I4780" i="15"/>
  <c r="O632" i="15"/>
  <c r="J632" i="15" s="1"/>
  <c r="I632" i="15"/>
  <c r="O2099" i="15"/>
  <c r="J2099" i="15" s="1"/>
  <c r="I2099" i="15"/>
  <c r="O2759" i="15"/>
  <c r="J2759" i="15" s="1"/>
  <c r="I2759" i="15"/>
  <c r="O2855" i="15"/>
  <c r="J2855" i="15" s="1"/>
  <c r="I2855" i="15"/>
  <c r="O2175" i="15"/>
  <c r="J2175" i="15" s="1"/>
  <c r="I2175" i="15"/>
  <c r="O1140" i="15"/>
  <c r="J1140" i="15" s="1"/>
  <c r="I1140" i="15"/>
  <c r="O2266" i="15"/>
  <c r="J2266" i="15" s="1"/>
  <c r="I2266" i="15"/>
  <c r="O3924" i="15"/>
  <c r="J3924" i="15" s="1"/>
  <c r="I3924" i="15"/>
  <c r="O507" i="15"/>
  <c r="J507" i="15" s="1"/>
  <c r="I507" i="15"/>
  <c r="O1272" i="15"/>
  <c r="J1272" i="15" s="1"/>
  <c r="I1272" i="15"/>
  <c r="O3999" i="15"/>
  <c r="J3999" i="15" s="1"/>
  <c r="I3999" i="15"/>
  <c r="O1435" i="15"/>
  <c r="J1435" i="15" s="1"/>
  <c r="I1435" i="15"/>
  <c r="O4275" i="15"/>
  <c r="J4275" i="15" s="1"/>
  <c r="I4275" i="15"/>
  <c r="O1480" i="15"/>
  <c r="J1480" i="15" s="1"/>
  <c r="I1480" i="15"/>
  <c r="O1225" i="15"/>
  <c r="J1225" i="15" s="1"/>
  <c r="I1225" i="15"/>
  <c r="O311" i="15"/>
  <c r="J311" i="15" s="1"/>
  <c r="I311" i="15"/>
  <c r="O459" i="15"/>
  <c r="J459" i="15" s="1"/>
  <c r="I459" i="15"/>
  <c r="O4100" i="15"/>
  <c r="J4100" i="15" s="1"/>
  <c r="I4100" i="15"/>
  <c r="O2564" i="15"/>
  <c r="J2564" i="15" s="1"/>
  <c r="I2564" i="15"/>
  <c r="O2376" i="15"/>
  <c r="J2376" i="15" s="1"/>
  <c r="I2376" i="15"/>
  <c r="O4684" i="15"/>
  <c r="J4684" i="15" s="1"/>
  <c r="I4684" i="15"/>
  <c r="O2526" i="15"/>
  <c r="J2526" i="15" s="1"/>
  <c r="I2526" i="15"/>
  <c r="O4420" i="15"/>
  <c r="J4420" i="15" s="1"/>
  <c r="I4420" i="15"/>
  <c r="O4301" i="15"/>
  <c r="J4301" i="15" s="1"/>
  <c r="I4301" i="15"/>
  <c r="O2643" i="15"/>
  <c r="J2643" i="15" s="1"/>
  <c r="I2643" i="15"/>
  <c r="O3702" i="15"/>
  <c r="J3702" i="15" s="1"/>
  <c r="I3702" i="15"/>
  <c r="O2112" i="15"/>
  <c r="J2112" i="15" s="1"/>
  <c r="I2112" i="15"/>
  <c r="O893" i="15"/>
  <c r="J893" i="15" s="1"/>
  <c r="I893" i="15"/>
  <c r="O453" i="15"/>
  <c r="J453" i="15" s="1"/>
  <c r="I453" i="15"/>
  <c r="O4376" i="15"/>
  <c r="J4376" i="15" s="1"/>
  <c r="I4376" i="15"/>
  <c r="O1978" i="15"/>
  <c r="J1978" i="15" s="1"/>
  <c r="I1978" i="15"/>
  <c r="O4364" i="15"/>
  <c r="J4364" i="15" s="1"/>
  <c r="I4364" i="15"/>
  <c r="O820" i="15"/>
  <c r="J820" i="15" s="1"/>
  <c r="I820" i="15"/>
  <c r="O646" i="15"/>
  <c r="J646" i="15" s="1"/>
  <c r="I646" i="15"/>
  <c r="O4116" i="15"/>
  <c r="J4116" i="15" s="1"/>
  <c r="I4116" i="15"/>
  <c r="O3565" i="15"/>
  <c r="J3565" i="15" s="1"/>
  <c r="I3565" i="15"/>
  <c r="O1936" i="15"/>
  <c r="J1936" i="15" s="1"/>
  <c r="I1936" i="15"/>
  <c r="O3649" i="15"/>
  <c r="J3649" i="15" s="1"/>
  <c r="I3649" i="15"/>
  <c r="O3296" i="15"/>
  <c r="J3296" i="15" s="1"/>
  <c r="I3296" i="15"/>
  <c r="O4320" i="15"/>
  <c r="J4320" i="15" s="1"/>
  <c r="I4320" i="15"/>
  <c r="O3533" i="15"/>
  <c r="J3533" i="15" s="1"/>
  <c r="I3533" i="15"/>
  <c r="O792" i="15"/>
  <c r="J792" i="15" s="1"/>
  <c r="I792" i="15"/>
  <c r="O3313" i="15"/>
  <c r="J3313" i="15" s="1"/>
  <c r="I3313" i="15"/>
  <c r="O4910" i="15"/>
  <c r="J4910" i="15" s="1"/>
  <c r="I4910" i="15"/>
  <c r="O4883" i="15"/>
  <c r="J4883" i="15" s="1"/>
  <c r="I4883" i="15"/>
  <c r="O608" i="15"/>
  <c r="J608" i="15" s="1"/>
  <c r="I608" i="15"/>
  <c r="O3982" i="15"/>
  <c r="J3982" i="15" s="1"/>
  <c r="I3982" i="15"/>
  <c r="O2463" i="15"/>
  <c r="J2463" i="15" s="1"/>
  <c r="I2463" i="15"/>
  <c r="O2718" i="15"/>
  <c r="J2718" i="15" s="1"/>
  <c r="I2718" i="15"/>
  <c r="O4627" i="15"/>
  <c r="J4627" i="15" s="1"/>
  <c r="I4627" i="15"/>
  <c r="O953" i="15"/>
  <c r="J953" i="15" s="1"/>
  <c r="I953" i="15"/>
  <c r="O4988" i="15"/>
  <c r="J4988" i="15" s="1"/>
  <c r="I4988" i="15"/>
  <c r="O2320" i="15"/>
  <c r="J2320" i="15" s="1"/>
  <c r="I2320" i="15"/>
  <c r="O1527" i="15"/>
  <c r="J1527" i="15" s="1"/>
  <c r="I1527" i="15"/>
  <c r="O125" i="15"/>
  <c r="J125" i="15" s="1"/>
  <c r="I125" i="15"/>
  <c r="O642" i="15"/>
  <c r="J642" i="15" s="1"/>
  <c r="I642" i="15"/>
  <c r="O3748" i="15"/>
  <c r="J3748" i="15" s="1"/>
  <c r="I3748" i="15"/>
  <c r="O3272" i="15"/>
  <c r="J3272" i="15" s="1"/>
  <c r="I3272" i="15"/>
  <c r="O3435" i="15"/>
  <c r="J3435" i="15" s="1"/>
  <c r="I3435" i="15"/>
  <c r="O3720" i="15"/>
  <c r="J3720" i="15" s="1"/>
  <c r="I3720" i="15"/>
  <c r="O3496" i="15"/>
  <c r="J3496" i="15" s="1"/>
  <c r="I3496" i="15"/>
  <c r="O2688" i="15"/>
  <c r="J2688" i="15" s="1"/>
  <c r="I2688" i="15"/>
  <c r="O4187" i="15"/>
  <c r="J4187" i="15" s="1"/>
  <c r="I4187" i="15"/>
  <c r="O1960" i="15"/>
  <c r="J1960" i="15" s="1"/>
  <c r="I1960" i="15"/>
  <c r="O3811" i="15"/>
  <c r="J3811" i="15" s="1"/>
  <c r="I3811" i="15"/>
  <c r="O313" i="15"/>
  <c r="J313" i="15" s="1"/>
  <c r="I313" i="15"/>
  <c r="O1346" i="15"/>
  <c r="J1346" i="15" s="1"/>
  <c r="I1346" i="15"/>
  <c r="O4280" i="15"/>
  <c r="J4280" i="15" s="1"/>
  <c r="I4280" i="15"/>
  <c r="O3596" i="15"/>
  <c r="J3596" i="15" s="1"/>
  <c r="I3596" i="15"/>
  <c r="O4872" i="15"/>
  <c r="J4872" i="15" s="1"/>
  <c r="I4872" i="15"/>
  <c r="O2296" i="15"/>
  <c r="J2296" i="15" s="1"/>
  <c r="I2296" i="15"/>
  <c r="O152" i="15"/>
  <c r="J152" i="15" s="1"/>
  <c r="I152" i="15"/>
  <c r="O1659" i="15"/>
  <c r="J1659" i="15" s="1"/>
  <c r="I1659" i="15"/>
  <c r="O3636" i="15"/>
  <c r="J3636" i="15" s="1"/>
  <c r="I3636" i="15"/>
  <c r="O810" i="15"/>
  <c r="J810" i="15" s="1"/>
  <c r="I810" i="15"/>
  <c r="O1962" i="15"/>
  <c r="J1962" i="15" s="1"/>
  <c r="I1962" i="15"/>
  <c r="O2981" i="15"/>
  <c r="J2981" i="15" s="1"/>
  <c r="I2981" i="15"/>
  <c r="O4789" i="15"/>
  <c r="J4789" i="15" s="1"/>
  <c r="I4789" i="15"/>
  <c r="O4491" i="15"/>
  <c r="J4491" i="15" s="1"/>
  <c r="I4491" i="15"/>
  <c r="O200" i="15"/>
  <c r="J200" i="15" s="1"/>
  <c r="I200" i="15"/>
  <c r="O1556" i="15"/>
  <c r="J1556" i="15" s="1"/>
  <c r="I1556" i="15"/>
  <c r="O1604" i="15"/>
  <c r="J1604" i="15" s="1"/>
  <c r="I1604" i="15"/>
  <c r="O3752" i="15"/>
  <c r="J3752" i="15" s="1"/>
  <c r="I3752" i="15"/>
  <c r="O3491" i="15"/>
  <c r="J3491" i="15" s="1"/>
  <c r="I3491" i="15"/>
  <c r="O3612" i="15"/>
  <c r="J3612" i="15" s="1"/>
  <c r="I3612" i="15"/>
  <c r="O328" i="15"/>
  <c r="J328" i="15" s="1"/>
  <c r="I328" i="15"/>
  <c r="O4598" i="15"/>
  <c r="J4598" i="15" s="1"/>
  <c r="I4598" i="15"/>
  <c r="O599" i="15"/>
  <c r="J599" i="15" s="1"/>
  <c r="I599" i="15"/>
  <c r="O4014" i="15"/>
  <c r="J4014" i="15" s="1"/>
  <c r="I4014" i="15"/>
  <c r="O1482" i="15"/>
  <c r="J1482" i="15" s="1"/>
  <c r="I1482" i="15"/>
  <c r="O3773" i="15"/>
  <c r="J3773" i="15" s="1"/>
  <c r="I3773" i="15"/>
  <c r="O3551" i="15"/>
  <c r="J3551" i="15" s="1"/>
  <c r="I3551" i="15"/>
  <c r="O2239" i="15"/>
  <c r="J2239" i="15" s="1"/>
  <c r="I2239" i="15"/>
  <c r="O4461" i="15"/>
  <c r="J4461" i="15" s="1"/>
  <c r="I4461" i="15"/>
  <c r="O1131" i="15"/>
  <c r="J1131" i="15" s="1"/>
  <c r="I1131" i="15"/>
  <c r="O2740" i="15"/>
  <c r="J2740" i="15" s="1"/>
  <c r="I2740" i="15"/>
  <c r="O1609" i="15"/>
  <c r="J1609" i="15" s="1"/>
  <c r="I1609" i="15"/>
  <c r="O4788" i="15"/>
  <c r="J4788" i="15" s="1"/>
  <c r="I4788" i="15"/>
  <c r="O754" i="15"/>
  <c r="J754" i="15" s="1"/>
  <c r="I754" i="15"/>
  <c r="O3150" i="15"/>
  <c r="J3150" i="15" s="1"/>
  <c r="I3150" i="15"/>
  <c r="O4994" i="15"/>
  <c r="J4994" i="15" s="1"/>
  <c r="I4994" i="15"/>
  <c r="O4641" i="15"/>
  <c r="J4641" i="15" s="1"/>
  <c r="I4641" i="15"/>
  <c r="O4189" i="15"/>
  <c r="J4189" i="15" s="1"/>
  <c r="I4189" i="15"/>
  <c r="O2250" i="15"/>
  <c r="J2250" i="15" s="1"/>
  <c r="I2250" i="15"/>
  <c r="O3016" i="15"/>
  <c r="J3016" i="15" s="1"/>
  <c r="I3016" i="15"/>
  <c r="O2421" i="15"/>
  <c r="J2421" i="15" s="1"/>
  <c r="I2421" i="15"/>
  <c r="O1673" i="15"/>
  <c r="J1673" i="15" s="1"/>
  <c r="I1673" i="15"/>
  <c r="O2062" i="15"/>
  <c r="J2062" i="15" s="1"/>
  <c r="I2062" i="15"/>
  <c r="O1704" i="15"/>
  <c r="J1704" i="15" s="1"/>
  <c r="I1704" i="15"/>
  <c r="O3956" i="15"/>
  <c r="J3956" i="15" s="1"/>
  <c r="I3956" i="15"/>
  <c r="O4674" i="15"/>
  <c r="J4674" i="15" s="1"/>
  <c r="I4674" i="15"/>
  <c r="O2407" i="15"/>
  <c r="J2407" i="15" s="1"/>
  <c r="I2407" i="15"/>
  <c r="O871" i="15"/>
  <c r="J871" i="15" s="1"/>
  <c r="I871" i="15"/>
  <c r="O1396" i="15"/>
  <c r="J1396" i="15" s="1"/>
  <c r="I1396" i="15"/>
  <c r="O1888" i="15"/>
  <c r="J1888" i="15" s="1"/>
  <c r="I1888" i="15"/>
  <c r="O1378" i="15"/>
  <c r="J1378" i="15" s="1"/>
  <c r="I1378" i="15"/>
  <c r="O2741" i="15"/>
  <c r="J2741" i="15" s="1"/>
  <c r="I2741" i="15"/>
  <c r="O4261" i="15"/>
  <c r="J4261" i="15" s="1"/>
  <c r="I4261" i="15"/>
  <c r="O1645" i="15"/>
  <c r="J1645" i="15" s="1"/>
  <c r="I1645" i="15"/>
  <c r="O2077" i="15"/>
  <c r="J2077" i="15" s="1"/>
  <c r="I2077" i="15"/>
  <c r="O851" i="15"/>
  <c r="J851" i="15" s="1"/>
  <c r="I851" i="15"/>
  <c r="O1033" i="15"/>
  <c r="J1033" i="15" s="1"/>
  <c r="I1033" i="15"/>
  <c r="O2365" i="15"/>
  <c r="J2365" i="15" s="1"/>
  <c r="I2365" i="15"/>
  <c r="O4702" i="15"/>
  <c r="J4702" i="15" s="1"/>
  <c r="I4702" i="15"/>
  <c r="O4456" i="15"/>
  <c r="J4456" i="15" s="1"/>
  <c r="I4456" i="15"/>
  <c r="O3347" i="15"/>
  <c r="J3347" i="15" s="1"/>
  <c r="I3347" i="15"/>
  <c r="O664" i="15"/>
  <c r="J664" i="15" s="1"/>
  <c r="I664" i="15"/>
  <c r="O4366" i="15"/>
  <c r="J4366" i="15" s="1"/>
  <c r="I4366" i="15"/>
  <c r="O2857" i="15"/>
  <c r="J2857" i="15" s="1"/>
  <c r="I2857" i="15"/>
  <c r="O4667" i="15"/>
  <c r="J4667" i="15" s="1"/>
  <c r="I4667" i="15"/>
  <c r="O3774" i="15"/>
  <c r="J3774" i="15" s="1"/>
  <c r="I3774" i="15"/>
  <c r="O4193" i="15"/>
  <c r="J4193" i="15" s="1"/>
  <c r="I4193" i="15"/>
  <c r="O397" i="15"/>
  <c r="J397" i="15" s="1"/>
  <c r="I397" i="15"/>
  <c r="O237" i="15"/>
  <c r="J237" i="15" s="1"/>
  <c r="I237" i="15"/>
  <c r="O1413" i="15"/>
  <c r="J1413" i="15" s="1"/>
  <c r="I1413" i="15"/>
  <c r="O1882" i="15"/>
  <c r="J1882" i="15" s="1"/>
  <c r="I1882" i="15"/>
  <c r="O3873" i="15"/>
  <c r="J3873" i="15" s="1"/>
  <c r="I3873" i="15"/>
  <c r="O3681" i="15"/>
  <c r="J3681" i="15" s="1"/>
  <c r="I3681" i="15"/>
  <c r="O4220" i="15"/>
  <c r="J4220" i="15" s="1"/>
  <c r="I4220" i="15"/>
  <c r="O1419" i="15"/>
  <c r="J1419" i="15" s="1"/>
  <c r="I1419" i="15"/>
  <c r="O2989" i="15"/>
  <c r="J2989" i="15" s="1"/>
  <c r="I2989" i="15"/>
  <c r="O3647" i="15"/>
  <c r="J3647" i="15" s="1"/>
  <c r="I3647" i="15"/>
  <c r="O1353" i="15"/>
  <c r="J1353" i="15" s="1"/>
  <c r="I1353" i="15"/>
  <c r="O2544" i="15"/>
  <c r="J2544" i="15" s="1"/>
  <c r="I2544" i="15"/>
  <c r="O823" i="15"/>
  <c r="J823" i="15" s="1"/>
  <c r="I823" i="15"/>
  <c r="O4733" i="15"/>
  <c r="J4733" i="15" s="1"/>
  <c r="I4733" i="15"/>
  <c r="O838" i="15"/>
  <c r="J838" i="15" s="1"/>
  <c r="I838" i="15"/>
  <c r="O2929" i="15"/>
  <c r="J2929" i="15" s="1"/>
  <c r="I2929" i="15"/>
  <c r="O111" i="15"/>
  <c r="J111" i="15" s="1"/>
  <c r="I111" i="15"/>
  <c r="O1777" i="15"/>
  <c r="J1777" i="15" s="1"/>
  <c r="I1777" i="15"/>
  <c r="O1258" i="15"/>
  <c r="J1258" i="15" s="1"/>
  <c r="I1258" i="15"/>
  <c r="O2945" i="15"/>
  <c r="J2945" i="15" s="1"/>
  <c r="I2945" i="15"/>
  <c r="O4431" i="15"/>
  <c r="J4431" i="15" s="1"/>
  <c r="I4431" i="15"/>
  <c r="O1405" i="15"/>
  <c r="J1405" i="15" s="1"/>
  <c r="I1405" i="15"/>
  <c r="O2702" i="15"/>
  <c r="J2702" i="15" s="1"/>
  <c r="I2702" i="15"/>
  <c r="O1666" i="15"/>
  <c r="J1666" i="15" s="1"/>
  <c r="I1666" i="15"/>
  <c r="O1288" i="15"/>
  <c r="J1288" i="15" s="1"/>
  <c r="I1288" i="15"/>
  <c r="O730" i="15"/>
  <c r="J730" i="15" s="1"/>
  <c r="I730" i="15"/>
  <c r="O2876" i="15"/>
  <c r="J2876" i="15" s="1"/>
  <c r="I2876" i="15"/>
  <c r="O2735" i="15"/>
  <c r="J2735" i="15" s="1"/>
  <c r="I2735" i="15"/>
  <c r="O1322" i="15"/>
  <c r="J1322" i="15" s="1"/>
  <c r="I1322" i="15"/>
  <c r="O1879" i="15"/>
  <c r="J1879" i="15" s="1"/>
  <c r="I1879" i="15"/>
  <c r="O981" i="15"/>
  <c r="J981" i="15" s="1"/>
  <c r="I981" i="15"/>
  <c r="O3436" i="15"/>
  <c r="J3436" i="15" s="1"/>
  <c r="I3436" i="15"/>
  <c r="O4829" i="15"/>
  <c r="J4829" i="15" s="1"/>
  <c r="I4829" i="15"/>
  <c r="O1157" i="15"/>
  <c r="J1157" i="15" s="1"/>
  <c r="I1157" i="15"/>
  <c r="O701" i="15"/>
  <c r="J701" i="15" s="1"/>
  <c r="I701" i="15"/>
  <c r="O4589" i="15"/>
  <c r="J4589" i="15" s="1"/>
  <c r="I4589" i="15"/>
  <c r="O68" i="15"/>
  <c r="J68" i="15" s="1"/>
  <c r="I68" i="15"/>
  <c r="O585" i="15"/>
  <c r="J585" i="15" s="1"/>
  <c r="I585" i="15"/>
  <c r="O124" i="15"/>
  <c r="J124" i="15" s="1"/>
  <c r="I124" i="15"/>
  <c r="O1756" i="15"/>
  <c r="J1756" i="15" s="1"/>
  <c r="I1756" i="15"/>
  <c r="O84" i="15"/>
  <c r="J84" i="15" s="1"/>
  <c r="I84" i="15"/>
  <c r="O2383" i="15"/>
  <c r="J2383" i="15" s="1"/>
  <c r="I2383" i="15"/>
  <c r="O344" i="15"/>
  <c r="J344" i="15" s="1"/>
  <c r="I344" i="15"/>
  <c r="O2187" i="15"/>
  <c r="J2187" i="15" s="1"/>
  <c r="I2187" i="15"/>
  <c r="O698" i="15"/>
  <c r="J698" i="15" s="1"/>
  <c r="I698" i="15"/>
  <c r="O1820" i="15"/>
  <c r="J1820" i="15" s="1"/>
  <c r="I1820" i="15"/>
  <c r="O3345" i="15"/>
  <c r="J3345" i="15" s="1"/>
  <c r="I3345" i="15"/>
  <c r="O4478" i="15"/>
  <c r="J4478" i="15" s="1"/>
  <c r="I4478" i="15"/>
  <c r="O4904" i="15"/>
  <c r="J4904" i="15" s="1"/>
  <c r="I4904" i="15"/>
  <c r="O3336" i="15"/>
  <c r="J3336" i="15" s="1"/>
  <c r="I3336" i="15"/>
  <c r="O4287" i="15"/>
  <c r="J4287" i="15" s="1"/>
  <c r="I4287" i="15"/>
  <c r="O4470" i="15"/>
  <c r="J4470" i="15" s="1"/>
  <c r="I4470" i="15"/>
  <c r="O2577" i="15"/>
  <c r="J2577" i="15" s="1"/>
  <c r="I2577" i="15"/>
  <c r="O3403" i="15"/>
  <c r="J3403" i="15" s="1"/>
  <c r="I3403" i="15"/>
  <c r="O3118" i="15"/>
  <c r="J3118" i="15" s="1"/>
  <c r="I3118" i="15"/>
  <c r="O523" i="15"/>
  <c r="J523" i="15" s="1"/>
  <c r="I523" i="15"/>
  <c r="O2934" i="15"/>
  <c r="J2934" i="15" s="1"/>
  <c r="I2934" i="15"/>
  <c r="O350" i="15"/>
  <c r="J350" i="15" s="1"/>
  <c r="I350" i="15"/>
  <c r="O4300" i="15"/>
  <c r="J4300" i="15" s="1"/>
  <c r="I4300" i="15"/>
  <c r="O3085" i="15"/>
  <c r="J3085" i="15" s="1"/>
  <c r="I3085" i="15"/>
  <c r="O945" i="15"/>
  <c r="J945" i="15" s="1"/>
  <c r="I945" i="15"/>
  <c r="O4191" i="15"/>
  <c r="J4191" i="15" s="1"/>
  <c r="I4191" i="15"/>
  <c r="O2630" i="15"/>
  <c r="J2630" i="15" s="1"/>
  <c r="I2630" i="15"/>
  <c r="O2732" i="15"/>
  <c r="J2732" i="15" s="1"/>
  <c r="I2732" i="15"/>
  <c r="O4650" i="15"/>
  <c r="J4650" i="15" s="1"/>
  <c r="I4650" i="15"/>
  <c r="O2848" i="15"/>
  <c r="J2848" i="15" s="1"/>
  <c r="I2848" i="15"/>
  <c r="O1247" i="15"/>
  <c r="J1247" i="15" s="1"/>
  <c r="I1247" i="15"/>
  <c r="O1228" i="15"/>
  <c r="J1228" i="15" s="1"/>
  <c r="I1228" i="15"/>
  <c r="O1017" i="15"/>
  <c r="J1017" i="15" s="1"/>
  <c r="I1017" i="15"/>
  <c r="O4726" i="15"/>
  <c r="J4726" i="15" s="1"/>
  <c r="I4726" i="15"/>
  <c r="O1641" i="15"/>
  <c r="J1641" i="15" s="1"/>
  <c r="I1641" i="15"/>
  <c r="O4881" i="15"/>
  <c r="J4881" i="15" s="1"/>
  <c r="I4881" i="15"/>
  <c r="O2254" i="15"/>
  <c r="J2254" i="15" s="1"/>
  <c r="I2254" i="15"/>
  <c r="O3830" i="15"/>
  <c r="J3830" i="15" s="1"/>
  <c r="I3830" i="15"/>
  <c r="O4652" i="15"/>
  <c r="J4652" i="15" s="1"/>
  <c r="I4652" i="15"/>
  <c r="O1529" i="15"/>
  <c r="J1529" i="15" s="1"/>
  <c r="I1529" i="15"/>
  <c r="O3505" i="15"/>
  <c r="J3505" i="15" s="1"/>
  <c r="I3505" i="15"/>
  <c r="O4331" i="15"/>
  <c r="J4331" i="15" s="1"/>
  <c r="I4331" i="15"/>
  <c r="O3966" i="15"/>
  <c r="J3966" i="15" s="1"/>
  <c r="I3966" i="15"/>
  <c r="O2589" i="15"/>
  <c r="J2589" i="15" s="1"/>
  <c r="I2589" i="15"/>
  <c r="O4817" i="15"/>
  <c r="J4817" i="15" s="1"/>
  <c r="I4817" i="15"/>
  <c r="O1498" i="15"/>
  <c r="J1498" i="15" s="1"/>
  <c r="I1498" i="15"/>
  <c r="O2399" i="15"/>
  <c r="J2399" i="15" s="1"/>
  <c r="I2399" i="15"/>
  <c r="O709" i="15"/>
  <c r="J709" i="15" s="1"/>
  <c r="I709" i="15"/>
  <c r="O4920" i="15"/>
  <c r="J4920" i="15" s="1"/>
  <c r="I4920" i="15"/>
  <c r="O3937" i="15"/>
  <c r="J3937" i="15" s="1"/>
  <c r="I3937" i="15"/>
  <c r="O3795" i="15"/>
  <c r="J3795" i="15" s="1"/>
  <c r="I3795" i="15"/>
  <c r="O4268" i="15"/>
  <c r="J4268" i="15" s="1"/>
  <c r="I4268" i="15"/>
  <c r="O3005" i="15"/>
  <c r="J3005" i="15" s="1"/>
  <c r="I3005" i="15"/>
  <c r="O4448" i="15"/>
  <c r="J4448" i="15" s="1"/>
  <c r="I4448" i="15"/>
  <c r="O3875" i="15"/>
  <c r="J3875" i="15" s="1"/>
  <c r="I3875" i="15"/>
  <c r="O712" i="15"/>
  <c r="J712" i="15" s="1"/>
  <c r="I712" i="15"/>
  <c r="O2267" i="15"/>
  <c r="J2267" i="15" s="1"/>
  <c r="I2267" i="15"/>
  <c r="O2269" i="15"/>
  <c r="J2269" i="15" s="1"/>
  <c r="I2269" i="15"/>
  <c r="O1003" i="15"/>
  <c r="J1003" i="15" s="1"/>
  <c r="I1003" i="15"/>
  <c r="O587" i="15"/>
  <c r="J587" i="15" s="1"/>
  <c r="I587" i="15"/>
  <c r="O3108" i="15"/>
  <c r="J3108" i="15" s="1"/>
  <c r="I3108" i="15"/>
  <c r="O951" i="15"/>
  <c r="J951" i="15" s="1"/>
  <c r="I951" i="15"/>
  <c r="O775" i="15"/>
  <c r="J775" i="15" s="1"/>
  <c r="I775" i="15"/>
  <c r="O3112" i="15"/>
  <c r="J3112" i="15" s="1"/>
  <c r="I3112" i="15"/>
  <c r="O4721" i="15"/>
  <c r="J4721" i="15" s="1"/>
  <c r="I4721" i="15"/>
  <c r="O1340" i="15"/>
  <c r="J1340" i="15" s="1"/>
  <c r="I1340" i="15"/>
  <c r="O2508" i="15"/>
  <c r="J2508" i="15" s="1"/>
  <c r="I2508" i="15"/>
  <c r="O4404" i="15"/>
  <c r="J4404" i="15" s="1"/>
  <c r="I4404" i="15"/>
  <c r="O2356" i="15"/>
  <c r="J2356" i="15" s="1"/>
  <c r="I2356" i="15"/>
  <c r="O3048" i="15"/>
  <c r="J3048" i="15" s="1"/>
  <c r="I3048" i="15"/>
  <c r="O4756" i="15"/>
  <c r="J4756" i="15" s="1"/>
  <c r="I4756" i="15"/>
  <c r="O936" i="15"/>
  <c r="J936" i="15" s="1"/>
  <c r="I936" i="15"/>
  <c r="O1192" i="15"/>
  <c r="J1192" i="15" s="1"/>
  <c r="I1192" i="15"/>
  <c r="O994" i="15"/>
  <c r="J994" i="15" s="1"/>
  <c r="I994" i="15"/>
  <c r="O4699" i="15"/>
  <c r="J4699" i="15" s="1"/>
  <c r="I4699" i="15"/>
  <c r="O1222" i="15"/>
  <c r="J1222" i="15" s="1"/>
  <c r="I1222" i="15"/>
  <c r="O1628" i="15"/>
  <c r="J1628" i="15" s="1"/>
  <c r="I1628" i="15"/>
  <c r="O3625" i="15"/>
  <c r="J3625" i="15" s="1"/>
  <c r="I3625" i="15"/>
  <c r="O520" i="15"/>
  <c r="J520" i="15" s="1"/>
  <c r="I520" i="15"/>
  <c r="O4387" i="15"/>
  <c r="J4387" i="15" s="1"/>
  <c r="I4387" i="15"/>
  <c r="O3586" i="15"/>
  <c r="J3586" i="15" s="1"/>
  <c r="I3586" i="15"/>
  <c r="O2232" i="15"/>
  <c r="J2232" i="15" s="1"/>
  <c r="I2232" i="15"/>
  <c r="O1746" i="15"/>
  <c r="J1746" i="15" s="1"/>
  <c r="I1746" i="15"/>
  <c r="O880" i="15"/>
  <c r="J880" i="15" s="1"/>
  <c r="I880" i="15"/>
  <c r="O4955" i="15"/>
  <c r="J4955" i="15" s="1"/>
  <c r="I4955" i="15"/>
  <c r="O2608" i="15"/>
  <c r="J2608" i="15" s="1"/>
  <c r="I2608" i="15"/>
  <c r="O45" i="15"/>
  <c r="J45" i="15" s="1"/>
  <c r="I45" i="15"/>
  <c r="O3598" i="15"/>
  <c r="J3598" i="15" s="1"/>
  <c r="I3598" i="15"/>
  <c r="O2335" i="15"/>
  <c r="J2335" i="15" s="1"/>
  <c r="I2335" i="15"/>
  <c r="O2877" i="15"/>
  <c r="J2877" i="15" s="1"/>
  <c r="I2877" i="15"/>
  <c r="O3886" i="15"/>
  <c r="J3886" i="15" s="1"/>
  <c r="I3886" i="15"/>
  <c r="O4475" i="15"/>
  <c r="J4475" i="15" s="1"/>
  <c r="I4475" i="15"/>
  <c r="O1205" i="15"/>
  <c r="J1205" i="15" s="1"/>
  <c r="I1205" i="15"/>
  <c r="O4093" i="15"/>
  <c r="J4093" i="15" s="1"/>
  <c r="I4093" i="15"/>
  <c r="O676" i="15"/>
  <c r="J676" i="15" s="1"/>
  <c r="I676" i="15"/>
  <c r="O199" i="15"/>
  <c r="J199" i="15" s="1"/>
  <c r="I199" i="15"/>
  <c r="O3646" i="15"/>
  <c r="J3646" i="15" s="1"/>
  <c r="I3646" i="15"/>
  <c r="O3210" i="15"/>
  <c r="J3210" i="15" s="1"/>
  <c r="I3210" i="15"/>
  <c r="O1259" i="15"/>
  <c r="J1259" i="15" s="1"/>
  <c r="I1259" i="15"/>
  <c r="O2039" i="15"/>
  <c r="J2039" i="15" s="1"/>
  <c r="I2039" i="15"/>
  <c r="O1935" i="15"/>
  <c r="J1935" i="15" s="1"/>
  <c r="I1935" i="15"/>
  <c r="O3019" i="15"/>
  <c r="J3019" i="15" s="1"/>
  <c r="I3019" i="15"/>
  <c r="O400" i="15"/>
  <c r="J400" i="15" s="1"/>
  <c r="I400" i="15"/>
  <c r="O2837" i="15"/>
  <c r="J2837" i="15" s="1"/>
  <c r="I2837" i="15"/>
  <c r="O4519" i="15"/>
  <c r="J4519" i="15" s="1"/>
  <c r="I4519" i="15"/>
  <c r="O2283" i="15"/>
  <c r="J2283" i="15" s="1"/>
  <c r="I2283" i="15"/>
  <c r="O408" i="15"/>
  <c r="J408" i="15" s="1"/>
  <c r="I408" i="15"/>
  <c r="O1791" i="15"/>
  <c r="J1791" i="15" s="1"/>
  <c r="I1791" i="15"/>
  <c r="O905" i="15"/>
  <c r="J905" i="15" s="1"/>
  <c r="I905" i="15"/>
  <c r="O1243" i="15"/>
  <c r="J1243" i="15" s="1"/>
  <c r="I1243" i="15"/>
  <c r="O2398" i="15"/>
  <c r="J2398" i="15" s="1"/>
  <c r="I2398" i="15"/>
  <c r="O4600" i="15"/>
  <c r="J4600" i="15" s="1"/>
  <c r="I4600" i="15"/>
  <c r="O3501" i="15"/>
  <c r="J3501" i="15" s="1"/>
  <c r="I3501" i="15"/>
  <c r="O4845" i="15"/>
  <c r="J4845" i="15" s="1"/>
  <c r="I4845" i="15"/>
  <c r="O3645" i="15"/>
  <c r="J3645" i="15" s="1"/>
  <c r="I3645" i="15"/>
  <c r="O1640" i="15"/>
  <c r="J1640" i="15" s="1"/>
  <c r="I1640" i="15"/>
  <c r="O3723" i="15"/>
  <c r="J3723" i="15" s="1"/>
  <c r="I3723" i="15"/>
  <c r="O843" i="15"/>
  <c r="J843" i="15" s="1"/>
  <c r="I843" i="15"/>
  <c r="O4413" i="15"/>
  <c r="J4413" i="15" s="1"/>
  <c r="I4413" i="15"/>
  <c r="O2897" i="15"/>
  <c r="J2897" i="15" s="1"/>
  <c r="I2897" i="15"/>
  <c r="O3754" i="15"/>
  <c r="J3754" i="15" s="1"/>
  <c r="I3754" i="15"/>
  <c r="O1229" i="15"/>
  <c r="J1229" i="15" s="1"/>
  <c r="I1229" i="15"/>
  <c r="O1306" i="15"/>
  <c r="J1306" i="15" s="1"/>
  <c r="I1306" i="15"/>
  <c r="O1801" i="15"/>
  <c r="J1801" i="15" s="1"/>
  <c r="I1801" i="15"/>
  <c r="O4541" i="15"/>
  <c r="J4541" i="15" s="1"/>
  <c r="I4541" i="15"/>
  <c r="O2476" i="15"/>
  <c r="J2476" i="15" s="1"/>
  <c r="I2476" i="15"/>
  <c r="O4415" i="15"/>
  <c r="J4415" i="15" s="1"/>
  <c r="I4415" i="15"/>
  <c r="O2605" i="15"/>
  <c r="J2605" i="15" s="1"/>
  <c r="I2605" i="15"/>
  <c r="O1332" i="15"/>
  <c r="J1332" i="15" s="1"/>
  <c r="I1332" i="15"/>
  <c r="O2071" i="15"/>
  <c r="J2071" i="15" s="1"/>
  <c r="I2071" i="15"/>
  <c r="O832" i="15"/>
  <c r="J832" i="15" s="1"/>
  <c r="I832" i="15"/>
  <c r="O106" i="15"/>
  <c r="J106" i="15" s="1"/>
  <c r="I106" i="15"/>
  <c r="O3275" i="15"/>
  <c r="J3275" i="15" s="1"/>
  <c r="I3275" i="15"/>
  <c r="O2748" i="15"/>
  <c r="J2748" i="15" s="1"/>
  <c r="I2748" i="15"/>
  <c r="O1347" i="15"/>
  <c r="J1347" i="15" s="1"/>
  <c r="I1347" i="15"/>
  <c r="O145" i="15"/>
  <c r="J145" i="15" s="1"/>
  <c r="I145" i="15"/>
  <c r="O3480" i="15"/>
  <c r="J3480" i="15" s="1"/>
  <c r="I3480" i="15"/>
  <c r="O3231" i="15"/>
  <c r="J3231" i="15" s="1"/>
  <c r="I3231" i="15"/>
  <c r="O4908" i="15"/>
  <c r="J4908" i="15" s="1"/>
  <c r="I4908" i="15"/>
  <c r="O2984" i="15"/>
  <c r="J2984" i="15" s="1"/>
  <c r="I2984" i="15"/>
  <c r="O4803" i="15"/>
  <c r="J4803" i="15" s="1"/>
  <c r="I4803" i="15"/>
  <c r="O4916" i="15"/>
  <c r="J4916" i="15" s="1"/>
  <c r="I4916" i="15"/>
  <c r="O2451" i="15"/>
  <c r="J2451" i="15" s="1"/>
  <c r="I2451" i="15"/>
  <c r="O195" i="15"/>
  <c r="J195" i="15" s="1"/>
  <c r="I195" i="15"/>
  <c r="O744" i="15"/>
  <c r="J744" i="15" s="1"/>
  <c r="I744" i="15"/>
  <c r="O3247" i="15"/>
  <c r="J3247" i="15" s="1"/>
  <c r="I3247" i="15"/>
  <c r="O3054" i="15"/>
  <c r="J3054" i="15" s="1"/>
  <c r="I3054" i="15"/>
  <c r="O4639" i="15"/>
  <c r="J4639" i="15" s="1"/>
  <c r="I4639" i="15"/>
  <c r="O4072" i="15"/>
  <c r="J4072" i="15" s="1"/>
  <c r="I4072" i="15"/>
  <c r="O2184" i="15"/>
  <c r="J2184" i="15" s="1"/>
  <c r="I2184" i="15"/>
  <c r="O1769" i="15"/>
  <c r="J1769" i="15" s="1"/>
  <c r="I1769" i="15"/>
  <c r="O94" i="15"/>
  <c r="J94" i="15" s="1"/>
  <c r="I94" i="15"/>
  <c r="O653" i="15"/>
  <c r="J653" i="15" s="1"/>
  <c r="I653" i="15"/>
  <c r="O4069" i="15"/>
  <c r="J4069" i="15" s="1"/>
  <c r="I4069" i="15"/>
  <c r="O3315" i="15"/>
  <c r="J3315" i="15" s="1"/>
  <c r="I3315" i="15"/>
  <c r="O4132" i="15"/>
  <c r="J4132" i="15" s="1"/>
  <c r="I4132" i="15"/>
  <c r="O3525" i="15"/>
  <c r="J3525" i="15" s="1"/>
  <c r="I3525" i="15"/>
  <c r="O4894" i="15"/>
  <c r="J4894" i="15" s="1"/>
  <c r="I4894" i="15"/>
  <c r="O3727" i="15"/>
  <c r="J3727" i="15" s="1"/>
  <c r="I3727" i="15"/>
  <c r="O1934" i="15"/>
  <c r="J1934" i="15" s="1"/>
  <c r="I1934" i="15"/>
  <c r="O3907" i="15"/>
  <c r="J3907" i="15" s="1"/>
  <c r="I3907" i="15"/>
  <c r="O2183" i="15"/>
  <c r="J2183" i="15" s="1"/>
  <c r="I2183" i="15"/>
  <c r="O4968" i="15"/>
  <c r="J4968" i="15" s="1"/>
  <c r="I4968" i="15"/>
  <c r="O1650" i="15"/>
  <c r="J1650" i="15" s="1"/>
  <c r="I1650" i="15"/>
  <c r="O4302" i="15"/>
  <c r="J4302" i="15" s="1"/>
  <c r="I4302" i="15"/>
  <c r="O3522" i="15"/>
  <c r="J3522" i="15" s="1"/>
  <c r="I3522" i="15"/>
  <c r="O1107" i="15"/>
  <c r="J1107" i="15" s="1"/>
  <c r="I1107" i="15"/>
  <c r="O1913" i="15"/>
  <c r="J1913" i="15" s="1"/>
  <c r="I1913" i="15"/>
  <c r="O978" i="15"/>
  <c r="J978" i="15" s="1"/>
  <c r="I978" i="15"/>
  <c r="O3010" i="15"/>
  <c r="J3010" i="15" s="1"/>
  <c r="I3010" i="15"/>
  <c r="O4356" i="15"/>
  <c r="J4356" i="15" s="1"/>
  <c r="I4356" i="15"/>
  <c r="O1646" i="15"/>
  <c r="J1646" i="15" s="1"/>
  <c r="I1646" i="15"/>
  <c r="O3198" i="15"/>
  <c r="J3198" i="15" s="1"/>
  <c r="I3198" i="15"/>
  <c r="O1180" i="15"/>
  <c r="J1180" i="15" s="1"/>
  <c r="I1180" i="15"/>
  <c r="O4065" i="15"/>
  <c r="J4065" i="15" s="1"/>
  <c r="I4065" i="15"/>
  <c r="O3340" i="15"/>
  <c r="J3340" i="15" s="1"/>
  <c r="I3340" i="15"/>
  <c r="O364" i="15"/>
  <c r="J364" i="15" s="1"/>
  <c r="I364" i="15"/>
  <c r="O47" i="15"/>
  <c r="J47" i="15" s="1"/>
  <c r="I47" i="15"/>
  <c r="O4271" i="15"/>
  <c r="J4271" i="15" s="1"/>
  <c r="I4271" i="15"/>
  <c r="O3156" i="15"/>
  <c r="J3156" i="15" s="1"/>
  <c r="I3156" i="15"/>
  <c r="O708" i="15"/>
  <c r="J708" i="15" s="1"/>
  <c r="I708" i="15"/>
  <c r="O3310" i="15"/>
  <c r="J3310" i="15" s="1"/>
  <c r="I3310" i="15"/>
  <c r="O1518" i="15"/>
  <c r="J1518" i="15" s="1"/>
  <c r="I1518" i="15"/>
  <c r="O157" i="15"/>
  <c r="J157" i="15" s="1"/>
  <c r="I157" i="15"/>
  <c r="O4582" i="15"/>
  <c r="J4582" i="15" s="1"/>
  <c r="I4582" i="15"/>
  <c r="O1067" i="15"/>
  <c r="J1067" i="15" s="1"/>
  <c r="I1067" i="15"/>
  <c r="O4813" i="15"/>
  <c r="J4813" i="15" s="1"/>
  <c r="I4813" i="15"/>
  <c r="O3808" i="15"/>
  <c r="J3808" i="15" s="1"/>
  <c r="I3808" i="15"/>
  <c r="O1372" i="15"/>
  <c r="J1372" i="15" s="1"/>
  <c r="I1372" i="15"/>
  <c r="O4573" i="15"/>
  <c r="J4573" i="15" s="1"/>
  <c r="I4573" i="15"/>
  <c r="O4497" i="15"/>
  <c r="J4497" i="15" s="1"/>
  <c r="I4497" i="15"/>
  <c r="O4765" i="15"/>
  <c r="J4765" i="15" s="1"/>
  <c r="I4765" i="15"/>
  <c r="O4616" i="15"/>
  <c r="J4616" i="15" s="1"/>
  <c r="I4616" i="15"/>
  <c r="O417" i="15"/>
  <c r="J417" i="15" s="1"/>
  <c r="I417" i="15"/>
  <c r="O1885" i="15"/>
  <c r="J1885" i="15" s="1"/>
  <c r="I1885" i="15"/>
  <c r="O4620" i="15"/>
  <c r="J4620" i="15" s="1"/>
  <c r="I4620" i="15"/>
  <c r="O1866" i="15"/>
  <c r="J1866" i="15" s="1"/>
  <c r="I1866" i="15"/>
  <c r="O3694" i="15"/>
  <c r="J3694" i="15" s="1"/>
  <c r="I3694" i="15"/>
  <c r="O2237" i="15"/>
  <c r="J2237" i="15" s="1"/>
  <c r="I2237" i="15"/>
  <c r="O1626" i="15"/>
  <c r="J1626" i="15" s="1"/>
  <c r="I1626" i="15"/>
  <c r="O262" i="15"/>
  <c r="J262" i="15" s="1"/>
  <c r="I262" i="15"/>
  <c r="O1158" i="15"/>
  <c r="J1158" i="15" s="1"/>
  <c r="I1158" i="15"/>
  <c r="O2940" i="15"/>
  <c r="J2940" i="15" s="1"/>
  <c r="I2940" i="15"/>
  <c r="O4653" i="15"/>
  <c r="J4653" i="15" s="1"/>
  <c r="I4653" i="15"/>
  <c r="O2203" i="15"/>
  <c r="J2203" i="15" s="1"/>
  <c r="I2203" i="15"/>
  <c r="O959" i="15"/>
  <c r="J959" i="15" s="1"/>
  <c r="I959" i="15"/>
  <c r="O4245" i="15"/>
  <c r="J4245" i="15" s="1"/>
  <c r="I4245" i="15"/>
  <c r="O2010" i="15"/>
  <c r="J2010" i="15" s="1"/>
  <c r="I2010" i="15"/>
  <c r="O696" i="15"/>
  <c r="J696" i="15" s="1"/>
  <c r="I696" i="15"/>
  <c r="O4593" i="15"/>
  <c r="J4593" i="15" s="1"/>
  <c r="I4593" i="15"/>
  <c r="O2141" i="15"/>
  <c r="J2141" i="15" s="1"/>
  <c r="I2141" i="15"/>
  <c r="O58" i="15"/>
  <c r="J58" i="15" s="1"/>
  <c r="I58" i="15"/>
  <c r="O2417" i="15"/>
  <c r="J2417" i="15" s="1"/>
  <c r="I2417" i="15"/>
  <c r="O1374" i="15"/>
  <c r="J1374" i="15" s="1"/>
  <c r="I1374" i="15"/>
  <c r="O3940" i="15"/>
  <c r="J3940" i="15" s="1"/>
  <c r="I3940" i="15"/>
  <c r="O3364" i="15"/>
  <c r="J3364" i="15" s="1"/>
  <c r="I3364" i="15"/>
  <c r="O1450" i="15"/>
  <c r="J1450" i="15" s="1"/>
  <c r="I1450" i="15"/>
  <c r="O2401" i="15"/>
  <c r="J2401" i="15" s="1"/>
  <c r="I2401" i="15"/>
  <c r="O908" i="15"/>
  <c r="J908" i="15" s="1"/>
  <c r="I908" i="15"/>
  <c r="O3124" i="15"/>
  <c r="J3124" i="15" s="1"/>
  <c r="I3124" i="15"/>
  <c r="O3126" i="15"/>
  <c r="J3126" i="15" s="1"/>
  <c r="I3126" i="15"/>
  <c r="O2557" i="15"/>
  <c r="J2557" i="15" s="1"/>
  <c r="I2557" i="15"/>
  <c r="O1840" i="15"/>
  <c r="J1840" i="15" s="1"/>
  <c r="I1840" i="15"/>
  <c r="O2431" i="15"/>
  <c r="J2431" i="15" s="1"/>
  <c r="I2431" i="15"/>
  <c r="O2008" i="15"/>
  <c r="J2008" i="15" s="1"/>
  <c r="I2008" i="15"/>
  <c r="O2817" i="15"/>
  <c r="J2817" i="15" s="1"/>
  <c r="I2817" i="15"/>
  <c r="O1757" i="15"/>
  <c r="J1757" i="15" s="1"/>
  <c r="I1757" i="15"/>
  <c r="O3288" i="15"/>
  <c r="J3288" i="15" s="1"/>
  <c r="I3288" i="15"/>
  <c r="O2291" i="15"/>
  <c r="J2291" i="15" s="1"/>
  <c r="I2291" i="15"/>
  <c r="O4344" i="15"/>
  <c r="J4344" i="15" s="1"/>
  <c r="I4344" i="15"/>
  <c r="O467" i="15"/>
  <c r="J467" i="15" s="1"/>
  <c r="I467" i="15"/>
  <c r="O1916" i="15"/>
  <c r="J1916" i="15" s="1"/>
  <c r="I1916" i="15"/>
  <c r="O715" i="15"/>
  <c r="J715" i="15" s="1"/>
  <c r="I715" i="15"/>
  <c r="O1663" i="15"/>
  <c r="J1663" i="15" s="1"/>
  <c r="I1663" i="15"/>
  <c r="O1814" i="15"/>
  <c r="J1814" i="15" s="1"/>
  <c r="I1814" i="15"/>
  <c r="O4363" i="15"/>
  <c r="J4363" i="15" s="1"/>
  <c r="I4363" i="15"/>
  <c r="O2083" i="15"/>
  <c r="J2083" i="15" s="1"/>
  <c r="I2083" i="15"/>
  <c r="O132" i="15"/>
  <c r="J132" i="15" s="1"/>
  <c r="I132" i="15"/>
  <c r="O2416" i="15"/>
  <c r="J2416" i="15" s="1"/>
  <c r="I2416" i="15"/>
  <c r="O4579" i="15"/>
  <c r="J4579" i="15" s="1"/>
  <c r="I4579" i="15"/>
  <c r="O2679" i="15"/>
  <c r="J2679" i="15" s="1"/>
  <c r="I2679" i="15"/>
  <c r="O3684" i="15"/>
  <c r="J3684" i="15" s="1"/>
  <c r="I3684" i="15"/>
  <c r="O1500" i="15"/>
  <c r="J1500" i="15" s="1"/>
  <c r="I1500" i="15"/>
  <c r="O1448" i="15"/>
  <c r="J1448" i="15" s="1"/>
  <c r="I1448" i="15"/>
  <c r="O384" i="15"/>
  <c r="J384" i="15" s="1"/>
  <c r="I384" i="15"/>
  <c r="O291" i="15"/>
  <c r="J291" i="15" s="1"/>
  <c r="I291" i="15"/>
  <c r="O3912" i="15"/>
  <c r="J3912" i="15" s="1"/>
  <c r="I3912" i="15"/>
  <c r="O4783" i="15"/>
  <c r="J4783" i="15" s="1"/>
  <c r="I4783" i="15"/>
  <c r="O4724" i="15"/>
  <c r="J4724" i="15" s="1"/>
  <c r="I4724" i="15"/>
  <c r="O4796" i="15"/>
  <c r="J4796" i="15" s="1"/>
  <c r="I4796" i="15"/>
  <c r="O615" i="15"/>
  <c r="J615" i="15" s="1"/>
  <c r="I615" i="15"/>
  <c r="O2503" i="15"/>
  <c r="J2503" i="15" s="1"/>
  <c r="I2503" i="15"/>
  <c r="O3564" i="15"/>
  <c r="J3564" i="15" s="1"/>
  <c r="I3564" i="15"/>
  <c r="O99" i="15"/>
  <c r="J99" i="15" s="1"/>
  <c r="I99" i="15"/>
  <c r="O533" i="15"/>
  <c r="J533" i="15" s="1"/>
  <c r="I533" i="15"/>
  <c r="O2700" i="15"/>
  <c r="J2700" i="15" s="1"/>
  <c r="I2700" i="15"/>
  <c r="O1904" i="15"/>
  <c r="J1904" i="15" s="1"/>
  <c r="I1904" i="15"/>
  <c r="O684" i="15"/>
  <c r="J684" i="15" s="1"/>
  <c r="I684" i="15"/>
  <c r="O470" i="15"/>
  <c r="J470" i="15" s="1"/>
  <c r="I470" i="15"/>
  <c r="O3708" i="15"/>
  <c r="J3708" i="15" s="1"/>
  <c r="I3708" i="15"/>
  <c r="O3261" i="15"/>
  <c r="J3261" i="15" s="1"/>
  <c r="I3261" i="15"/>
  <c r="O3179" i="15"/>
  <c r="J3179" i="15" s="1"/>
  <c r="I3179" i="15"/>
  <c r="O3588" i="15"/>
  <c r="J3588" i="15" s="1"/>
  <c r="I3588" i="15"/>
  <c r="O2481" i="15"/>
  <c r="J2481" i="15" s="1"/>
  <c r="I2481" i="15"/>
  <c r="O1957" i="15"/>
  <c r="J1957" i="15" s="1"/>
  <c r="I1957" i="15"/>
  <c r="O209" i="15"/>
  <c r="J209" i="15" s="1"/>
  <c r="I209" i="15"/>
  <c r="O2397" i="15"/>
  <c r="J2397" i="15" s="1"/>
  <c r="I2397" i="15"/>
  <c r="O3396" i="15"/>
  <c r="J3396" i="15" s="1"/>
  <c r="I3396" i="15"/>
  <c r="O3476" i="15"/>
  <c r="J3476" i="15" s="1"/>
  <c r="I3476" i="15"/>
  <c r="O3732" i="15"/>
  <c r="J3732" i="15" s="1"/>
  <c r="I3732" i="15"/>
  <c r="O1613" i="15"/>
  <c r="J1613" i="15" s="1"/>
  <c r="I1613" i="15"/>
  <c r="O2122" i="15"/>
  <c r="J2122" i="15" s="1"/>
  <c r="I2122" i="15"/>
  <c r="O2813" i="15"/>
  <c r="J2813" i="15" s="1"/>
  <c r="I2813" i="15"/>
  <c r="O825" i="15"/>
  <c r="J825" i="15" s="1"/>
  <c r="I825" i="15"/>
  <c r="O3611" i="15"/>
  <c r="J3611" i="15" s="1"/>
  <c r="I3611" i="15"/>
  <c r="O4924" i="15"/>
  <c r="J4924" i="15" s="1"/>
  <c r="I4924" i="15"/>
  <c r="O2051" i="15"/>
  <c r="J2051" i="15" s="1"/>
  <c r="I2051" i="15"/>
  <c r="O1863" i="15"/>
  <c r="J1863" i="15" s="1"/>
  <c r="I1863" i="15"/>
  <c r="O4008" i="15"/>
  <c r="J4008" i="15" s="1"/>
  <c r="I4008" i="15"/>
  <c r="O3981" i="15"/>
  <c r="J3981" i="15" s="1"/>
  <c r="I3981" i="15"/>
  <c r="O3113" i="15"/>
  <c r="J3113" i="15" s="1"/>
  <c r="I3113" i="15"/>
  <c r="O1602" i="15"/>
  <c r="J1602" i="15" s="1"/>
  <c r="I1602" i="15"/>
  <c r="O4049" i="15"/>
  <c r="J4049" i="15" s="1"/>
  <c r="I4049" i="15"/>
  <c r="O4047" i="15"/>
  <c r="J4047" i="15" s="1"/>
  <c r="I4047" i="15"/>
  <c r="O3919" i="15"/>
  <c r="J3919" i="15" s="1"/>
  <c r="I3919" i="15"/>
  <c r="O3839" i="15"/>
  <c r="J3839" i="15" s="1"/>
  <c r="I3839" i="15"/>
  <c r="O4900" i="15"/>
  <c r="J4900" i="15" s="1"/>
  <c r="I4900" i="15"/>
  <c r="O1481" i="15"/>
  <c r="J1481" i="15" s="1"/>
  <c r="I1481" i="15"/>
  <c r="O836" i="15"/>
  <c r="J836" i="15" s="1"/>
  <c r="I836" i="15"/>
  <c r="O2219" i="15"/>
  <c r="J2219" i="15" s="1"/>
  <c r="I2219" i="15"/>
  <c r="O46" i="15"/>
  <c r="J46" i="15" s="1"/>
  <c r="I46" i="15"/>
  <c r="O1959" i="15"/>
  <c r="J1959" i="15" s="1"/>
  <c r="I1959" i="15"/>
  <c r="O2782" i="15"/>
  <c r="J2782" i="15" s="1"/>
  <c r="I2782" i="15"/>
  <c r="O3761" i="15"/>
  <c r="J3761" i="15" s="1"/>
  <c r="I3761" i="15"/>
  <c r="O3617" i="15"/>
  <c r="J3617" i="15" s="1"/>
  <c r="I3617" i="15"/>
  <c r="O327" i="15"/>
  <c r="J327" i="15" s="1"/>
  <c r="I327" i="15"/>
  <c r="O230" i="15"/>
  <c r="J230" i="15" s="1"/>
  <c r="I230" i="15"/>
  <c r="O1977" i="15"/>
  <c r="J1977" i="15" s="1"/>
  <c r="I1977" i="15"/>
  <c r="O23" i="15"/>
  <c r="J23" i="15" s="1"/>
  <c r="I23" i="15"/>
  <c r="O1023" i="15"/>
  <c r="J1023" i="15" s="1"/>
  <c r="I1023" i="15"/>
  <c r="O1950" i="15"/>
  <c r="J1950" i="15" s="1"/>
  <c r="I1950" i="15"/>
  <c r="O2110" i="15"/>
  <c r="J2110" i="15" s="1"/>
  <c r="I2110" i="15"/>
  <c r="O829" i="15"/>
  <c r="J829" i="15" s="1"/>
  <c r="I829" i="15"/>
  <c r="O2352" i="15"/>
  <c r="J2352" i="15" s="1"/>
  <c r="I2352" i="15"/>
  <c r="O2644" i="15"/>
  <c r="J2644" i="15" s="1"/>
  <c r="I2644" i="15"/>
  <c r="O2924" i="15"/>
  <c r="J2924" i="15" s="1"/>
  <c r="I2924" i="15"/>
  <c r="O3692" i="15"/>
  <c r="J3692" i="15" s="1"/>
  <c r="I3692" i="15"/>
  <c r="O4060" i="15"/>
  <c r="J4060" i="15" s="1"/>
  <c r="I4060" i="15"/>
  <c r="O4396" i="15"/>
  <c r="J4396" i="15" s="1"/>
  <c r="I4396" i="15"/>
  <c r="O4668" i="15"/>
  <c r="J4668" i="15" s="1"/>
  <c r="I4668" i="15"/>
  <c r="O4940" i="15"/>
  <c r="J4940" i="15" s="1"/>
  <c r="I4940" i="15"/>
  <c r="O2342" i="15"/>
  <c r="J2342" i="15" s="1"/>
  <c r="I2342" i="15"/>
  <c r="O2402" i="15"/>
  <c r="J2402" i="15" s="1"/>
  <c r="I2402" i="15"/>
  <c r="O2562" i="15"/>
  <c r="J2562" i="15" s="1"/>
  <c r="I2562" i="15"/>
  <c r="O2898" i="15"/>
  <c r="J2898" i="15" s="1"/>
  <c r="I2898" i="15"/>
  <c r="O3618" i="15"/>
  <c r="J3618" i="15" s="1"/>
  <c r="I3618" i="15"/>
  <c r="O2710" i="15"/>
  <c r="J2710" i="15" s="1"/>
  <c r="I2710" i="15"/>
  <c r="O2966" i="15"/>
  <c r="J2966" i="15" s="1"/>
  <c r="I2966" i="15"/>
  <c r="O3222" i="15"/>
  <c r="J3222" i="15" s="1"/>
  <c r="I3222" i="15"/>
  <c r="O3478" i="15"/>
  <c r="J3478" i="15" s="1"/>
  <c r="I3478" i="15"/>
  <c r="O4806" i="15"/>
  <c r="J4806" i="15" s="1"/>
  <c r="I4806" i="15"/>
  <c r="O4146" i="15"/>
  <c r="J4146" i="15" s="1"/>
  <c r="I4146" i="15"/>
  <c r="O4322" i="15"/>
  <c r="J4322" i="15" s="1"/>
  <c r="I4322" i="15"/>
  <c r="O4834" i="15"/>
  <c r="J4834" i="15" s="1"/>
  <c r="I4834" i="15"/>
  <c r="O1813" i="15"/>
  <c r="J1813" i="15" s="1"/>
  <c r="I1813" i="15"/>
  <c r="O2133" i="15"/>
  <c r="J2133" i="15" s="1"/>
  <c r="I2133" i="15"/>
  <c r="O2261" i="15"/>
  <c r="J2261" i="15" s="1"/>
  <c r="I2261" i="15"/>
  <c r="O2537" i="15"/>
  <c r="J2537" i="15" s="1"/>
  <c r="I2537" i="15"/>
  <c r="O2681" i="15"/>
  <c r="J2681" i="15" s="1"/>
  <c r="I2681" i="15"/>
  <c r="O4067" i="15"/>
  <c r="J4067" i="15" s="1"/>
  <c r="I4067" i="15"/>
  <c r="O1805" i="15"/>
  <c r="J1805" i="15" s="1"/>
  <c r="I1805" i="15"/>
  <c r="O377" i="15"/>
  <c r="J377" i="15" s="1"/>
  <c r="I377" i="15"/>
  <c r="O673" i="15"/>
  <c r="J673" i="15" s="1"/>
  <c r="I673" i="15"/>
  <c r="O817" i="15"/>
  <c r="J817" i="15" s="1"/>
  <c r="I817" i="15"/>
  <c r="O961" i="15"/>
  <c r="J961" i="15" s="1"/>
  <c r="I961" i="15"/>
  <c r="O1105" i="15"/>
  <c r="J1105" i="15" s="1"/>
  <c r="I1105" i="15"/>
  <c r="O1265" i="15"/>
  <c r="J1265" i="15" s="1"/>
  <c r="I1265" i="15"/>
  <c r="O3001" i="15"/>
  <c r="J3001" i="15" s="1"/>
  <c r="I3001" i="15"/>
  <c r="O3449" i="15"/>
  <c r="J3449" i="15" s="1"/>
  <c r="I3449" i="15"/>
  <c r="O3593" i="15"/>
  <c r="J3593" i="15" s="1"/>
  <c r="I3593" i="15"/>
  <c r="O4073" i="15"/>
  <c r="J4073" i="15" s="1"/>
  <c r="I4073" i="15"/>
  <c r="O4377" i="15"/>
  <c r="J4377" i="15" s="1"/>
  <c r="I4377" i="15"/>
  <c r="O4537" i="15"/>
  <c r="J4537" i="15" s="1"/>
  <c r="I4537" i="15"/>
  <c r="O4697" i="15"/>
  <c r="J4697" i="15" s="1"/>
  <c r="I4697" i="15"/>
  <c r="O4857" i="15"/>
  <c r="J4857" i="15" s="1"/>
  <c r="I4857" i="15"/>
  <c r="O4985" i="15"/>
  <c r="J4985" i="15" s="1"/>
  <c r="I4985" i="15"/>
  <c r="O159" i="15"/>
  <c r="J159" i="15" s="1"/>
  <c r="I159" i="15"/>
  <c r="O483" i="15"/>
  <c r="J483" i="15" s="1"/>
  <c r="I483" i="15"/>
  <c r="O643" i="15"/>
  <c r="J643" i="15" s="1"/>
  <c r="I643" i="15"/>
  <c r="O963" i="15"/>
  <c r="J963" i="15" s="1"/>
  <c r="I963" i="15"/>
  <c r="O1127" i="15"/>
  <c r="J1127" i="15" s="1"/>
  <c r="I1127" i="15"/>
  <c r="O1271" i="15"/>
  <c r="J1271" i="15" s="1"/>
  <c r="I1271" i="15"/>
  <c r="O1811" i="15"/>
  <c r="J1811" i="15" s="1"/>
  <c r="I1811" i="15"/>
  <c r="O98" i="15"/>
  <c r="J98" i="15" s="1"/>
  <c r="I98" i="15"/>
  <c r="O362" i="15"/>
  <c r="J362" i="15" s="1"/>
  <c r="I362" i="15"/>
  <c r="O622" i="15"/>
  <c r="J622" i="15" s="1"/>
  <c r="I622" i="15"/>
  <c r="O878" i="15"/>
  <c r="J878" i="15" s="1"/>
  <c r="I878" i="15"/>
  <c r="O1006" i="15"/>
  <c r="J1006" i="15" s="1"/>
  <c r="I1006" i="15"/>
  <c r="O1398" i="15"/>
  <c r="J1398" i="15" s="1"/>
  <c r="I1398" i="15"/>
  <c r="O1654" i="15"/>
  <c r="J1654" i="15" s="1"/>
  <c r="I1654" i="15"/>
  <c r="O1786" i="15"/>
  <c r="J1786" i="15" s="1"/>
  <c r="I1786" i="15"/>
  <c r="O2179" i="15"/>
  <c r="J2179" i="15" s="1"/>
  <c r="I2179" i="15"/>
  <c r="O2443" i="15"/>
  <c r="J2443" i="15" s="1"/>
  <c r="I2443" i="15"/>
  <c r="O2571" i="15"/>
  <c r="J2571" i="15" s="1"/>
  <c r="I2571" i="15"/>
  <c r="O2699" i="15"/>
  <c r="J2699" i="15" s="1"/>
  <c r="I2699" i="15"/>
  <c r="O2827" i="15"/>
  <c r="J2827" i="15" s="1"/>
  <c r="I2827" i="15"/>
  <c r="O2967" i="15"/>
  <c r="J2967" i="15" s="1"/>
  <c r="I2967" i="15"/>
  <c r="O3223" i="15"/>
  <c r="J3223" i="15" s="1"/>
  <c r="I3223" i="15"/>
  <c r="O3479" i="15"/>
  <c r="J3479" i="15" s="1"/>
  <c r="I3479" i="15"/>
  <c r="O3607" i="15"/>
  <c r="J3607" i="15" s="1"/>
  <c r="I3607" i="15"/>
  <c r="O3735" i="15"/>
  <c r="J3735" i="15" s="1"/>
  <c r="I3735" i="15"/>
  <c r="O3991" i="15"/>
  <c r="J3991" i="15" s="1"/>
  <c r="I3991" i="15"/>
  <c r="O4247" i="15"/>
  <c r="J4247" i="15" s="1"/>
  <c r="I4247" i="15"/>
  <c r="O4375" i="15"/>
  <c r="J4375" i="15" s="1"/>
  <c r="I4375" i="15"/>
  <c r="O4503" i="15"/>
  <c r="J4503" i="15" s="1"/>
  <c r="I4503" i="15"/>
  <c r="O4631" i="15"/>
  <c r="J4631" i="15" s="1"/>
  <c r="I4631" i="15"/>
  <c r="O4887" i="15"/>
  <c r="J4887" i="15" s="1"/>
  <c r="I4887" i="15"/>
  <c r="O924" i="15"/>
  <c r="J924" i="15" s="1"/>
  <c r="I924" i="15"/>
  <c r="O1072" i="15"/>
  <c r="J1072" i="15" s="1"/>
  <c r="I1072" i="15"/>
  <c r="O1328" i="15"/>
  <c r="J1328" i="15" s="1"/>
  <c r="I1328" i="15"/>
  <c r="O1456" i="15"/>
  <c r="J1456" i="15" s="1"/>
  <c r="I1456" i="15"/>
  <c r="O1716" i="15"/>
  <c r="J1716" i="15" s="1"/>
  <c r="I1716" i="15"/>
  <c r="O1844" i="15"/>
  <c r="J1844" i="15" s="1"/>
  <c r="I1844" i="15"/>
  <c r="O1972" i="15"/>
  <c r="J1972" i="15" s="1"/>
  <c r="I1972" i="15"/>
  <c r="O2372" i="15"/>
  <c r="J2372" i="15" s="1"/>
  <c r="I2372" i="15"/>
  <c r="O2504" i="15"/>
  <c r="J2504" i="15" s="1"/>
  <c r="I2504" i="15"/>
  <c r="O2632" i="15"/>
  <c r="J2632" i="15" s="1"/>
  <c r="I2632" i="15"/>
  <c r="O2760" i="15"/>
  <c r="J2760" i="15" s="1"/>
  <c r="I2760" i="15"/>
  <c r="O3024" i="15"/>
  <c r="J3024" i="15" s="1"/>
  <c r="I3024" i="15"/>
  <c r="O3152" i="15"/>
  <c r="J3152" i="15" s="1"/>
  <c r="I3152" i="15"/>
  <c r="O3280" i="15"/>
  <c r="J3280" i="15" s="1"/>
  <c r="I3280" i="15"/>
  <c r="O3664" i="15"/>
  <c r="J3664" i="15" s="1"/>
  <c r="I3664" i="15"/>
  <c r="O3792" i="15"/>
  <c r="J3792" i="15" s="1"/>
  <c r="I3792" i="15"/>
  <c r="O4432" i="15"/>
  <c r="J4432" i="15" s="1"/>
  <c r="I4432" i="15"/>
  <c r="O4560" i="15"/>
  <c r="J4560" i="15" s="1"/>
  <c r="I4560" i="15"/>
  <c r="O4944" i="15"/>
  <c r="J4944" i="15" s="1"/>
  <c r="I4944" i="15"/>
  <c r="O2198" i="15"/>
  <c r="J2198" i="15" s="1"/>
  <c r="I2198" i="15"/>
  <c r="O2326" i="15"/>
  <c r="J2326" i="15" s="1"/>
  <c r="I2326" i="15"/>
  <c r="O2458" i="15"/>
  <c r="J2458" i="15" s="1"/>
  <c r="I2458" i="15"/>
  <c r="O2842" i="15"/>
  <c r="J2842" i="15" s="1"/>
  <c r="I2842" i="15"/>
  <c r="O2970" i="15"/>
  <c r="J2970" i="15" s="1"/>
  <c r="I2970" i="15"/>
  <c r="O3226" i="15"/>
  <c r="J3226" i="15" s="1"/>
  <c r="I3226" i="15"/>
  <c r="O3354" i="15"/>
  <c r="J3354" i="15" s="1"/>
  <c r="I3354" i="15"/>
  <c r="O3610" i="15"/>
  <c r="J3610" i="15" s="1"/>
  <c r="I3610" i="15"/>
  <c r="O3866" i="15"/>
  <c r="J3866" i="15" s="1"/>
  <c r="I3866" i="15"/>
  <c r="O3994" i="15"/>
  <c r="J3994" i="15" s="1"/>
  <c r="I3994" i="15"/>
  <c r="O4122" i="15"/>
  <c r="J4122" i="15" s="1"/>
  <c r="I4122" i="15"/>
  <c r="O4250" i="15"/>
  <c r="J4250" i="15" s="1"/>
  <c r="I4250" i="15"/>
  <c r="O4378" i="15"/>
  <c r="J4378" i="15" s="1"/>
  <c r="I4378" i="15"/>
  <c r="O4762" i="15"/>
  <c r="J4762" i="15" s="1"/>
  <c r="I4762" i="15"/>
  <c r="O4890" i="15"/>
  <c r="J4890" i="15" s="1"/>
  <c r="I4890" i="15"/>
  <c r="O808" i="15"/>
  <c r="J808" i="15" s="1"/>
  <c r="I808" i="15"/>
  <c r="O1357" i="15"/>
  <c r="J1357" i="15" s="1"/>
  <c r="I1357" i="15"/>
  <c r="O1905" i="15"/>
  <c r="J1905" i="15" s="1"/>
  <c r="I1905" i="15"/>
  <c r="O2033" i="15"/>
  <c r="J2033" i="15" s="1"/>
  <c r="I2033" i="15"/>
  <c r="O2161" i="15"/>
  <c r="J2161" i="15" s="1"/>
  <c r="I2161" i="15"/>
  <c r="O2289" i="15"/>
  <c r="J2289" i="15" s="1"/>
  <c r="I2289" i="15"/>
  <c r="O2965" i="15"/>
  <c r="J2965" i="15" s="1"/>
  <c r="I2965" i="15"/>
  <c r="O3109" i="15"/>
  <c r="J3109" i="15" s="1"/>
  <c r="I3109" i="15"/>
  <c r="O3237" i="15"/>
  <c r="J3237" i="15" s="1"/>
  <c r="I3237" i="15"/>
  <c r="O3637" i="15"/>
  <c r="J3637" i="15" s="1"/>
  <c r="I3637" i="15"/>
  <c r="O3797" i="15"/>
  <c r="J3797" i="15" s="1"/>
  <c r="I3797" i="15"/>
  <c r="O4085" i="15"/>
  <c r="J4085" i="15" s="1"/>
  <c r="I4085" i="15"/>
  <c r="O4229" i="15"/>
  <c r="J4229" i="15" s="1"/>
  <c r="I4229" i="15"/>
  <c r="O4373" i="15"/>
  <c r="J4373" i="15" s="1"/>
  <c r="I4373" i="15"/>
  <c r="O4501" i="15"/>
  <c r="J4501" i="15" s="1"/>
  <c r="I4501" i="15"/>
  <c r="O4901" i="15"/>
  <c r="J4901" i="15" s="1"/>
  <c r="I4901" i="15"/>
  <c r="O4981" i="15"/>
  <c r="J4981" i="15" s="1"/>
  <c r="I4981" i="15"/>
  <c r="O2146" i="15"/>
  <c r="J2146" i="15" s="1"/>
  <c r="I2146" i="15"/>
  <c r="O3653" i="15"/>
  <c r="J3653" i="15" s="1"/>
  <c r="I3653" i="15"/>
  <c r="O4339" i="15"/>
  <c r="J4339" i="15" s="1"/>
  <c r="I4339" i="15"/>
  <c r="O1201" i="15"/>
  <c r="J1201" i="15" s="1"/>
  <c r="I1201" i="15"/>
  <c r="O3304" i="15"/>
  <c r="J3304" i="15" s="1"/>
  <c r="I3304" i="15"/>
  <c r="O2783" i="15"/>
  <c r="J2783" i="15" s="1"/>
  <c r="I2783" i="15"/>
  <c r="O1129" i="15"/>
  <c r="J1129" i="15" s="1"/>
  <c r="I1129" i="15"/>
  <c r="O674" i="15"/>
  <c r="J674" i="15" s="1"/>
  <c r="I674" i="15"/>
  <c r="O248" i="15"/>
  <c r="J248" i="15" s="1"/>
  <c r="I248" i="15"/>
  <c r="O565" i="15"/>
  <c r="J565" i="15" s="1"/>
  <c r="I565" i="15"/>
  <c r="O3502" i="15"/>
  <c r="J3502" i="15" s="1"/>
  <c r="I3502" i="15"/>
  <c r="O3932" i="15"/>
  <c r="J3932" i="15" s="1"/>
  <c r="I3932" i="15"/>
  <c r="O4523" i="15"/>
  <c r="J4523" i="15" s="1"/>
  <c r="I4523" i="15"/>
  <c r="O890" i="15"/>
  <c r="J890" i="15" s="1"/>
  <c r="I890" i="15"/>
  <c r="O735" i="15"/>
  <c r="J735" i="15" s="1"/>
  <c r="I735" i="15"/>
  <c r="O381" i="15"/>
  <c r="J381" i="15" s="1"/>
  <c r="I381" i="15"/>
  <c r="O743" i="15"/>
  <c r="J743" i="15" s="1"/>
  <c r="I743" i="15"/>
  <c r="O3359" i="15"/>
  <c r="J3359" i="15" s="1"/>
  <c r="I3359" i="15"/>
  <c r="O2461" i="15"/>
  <c r="J2461" i="15" s="1"/>
  <c r="I2461" i="15"/>
  <c r="O3380" i="15"/>
  <c r="J3380" i="15" s="1"/>
  <c r="I3380" i="15"/>
  <c r="O4987" i="15"/>
  <c r="J4987" i="15" s="1"/>
  <c r="I4987" i="15"/>
  <c r="O1851" i="15"/>
  <c r="J1851" i="15" s="1"/>
  <c r="I1851" i="15"/>
  <c r="O3471" i="15"/>
  <c r="J3471" i="15" s="1"/>
  <c r="I3471" i="15"/>
  <c r="O2849" i="15"/>
  <c r="J2849" i="15" s="1"/>
  <c r="I2849" i="15"/>
  <c r="O3729" i="15"/>
  <c r="J3729" i="15" s="1"/>
  <c r="I3729" i="15"/>
  <c r="O1549" i="15"/>
  <c r="J1549" i="15" s="1"/>
  <c r="I1549" i="15"/>
  <c r="O522" i="15"/>
  <c r="J522" i="15" s="1"/>
  <c r="I522" i="15"/>
  <c r="O4221" i="15"/>
  <c r="J4221" i="15" s="1"/>
  <c r="I4221" i="15"/>
  <c r="O1403" i="15"/>
  <c r="J1403" i="15" s="1"/>
  <c r="I1403" i="15"/>
  <c r="O3372" i="15"/>
  <c r="J3372" i="15" s="1"/>
  <c r="I3372" i="15"/>
  <c r="O1677" i="15"/>
  <c r="J1677" i="15" s="1"/>
  <c r="I1677" i="15"/>
  <c r="O2228" i="15"/>
  <c r="J2228" i="15" s="1"/>
  <c r="I2228" i="15"/>
  <c r="O3438" i="15"/>
  <c r="J3438" i="15" s="1"/>
  <c r="I3438" i="15"/>
  <c r="O4200" i="15"/>
  <c r="J4200" i="15" s="1"/>
  <c r="I4200" i="15"/>
  <c r="O3389" i="15"/>
  <c r="J3389" i="15" s="1"/>
  <c r="I3389" i="15"/>
  <c r="O1887" i="15"/>
  <c r="J1887" i="15" s="1"/>
  <c r="I1887" i="15"/>
  <c r="O1782" i="15"/>
  <c r="J1782" i="15" s="1"/>
  <c r="I1782" i="15"/>
  <c r="O806" i="15"/>
  <c r="J806" i="15" s="1"/>
  <c r="I806" i="15"/>
  <c r="O1330" i="15"/>
  <c r="J1330" i="15" s="1"/>
  <c r="I1330" i="15"/>
  <c r="O4360" i="15"/>
  <c r="J4360" i="15" s="1"/>
  <c r="I4360" i="15"/>
  <c r="O4771" i="15"/>
  <c r="J4771" i="15" s="1"/>
  <c r="I4771" i="15"/>
  <c r="O317" i="15"/>
  <c r="J317" i="15" s="1"/>
  <c r="I317" i="15"/>
  <c r="O1434" i="15"/>
  <c r="J1434" i="15" s="1"/>
  <c r="I1434" i="15"/>
  <c r="O1720" i="15"/>
  <c r="J1720" i="15" s="1"/>
  <c r="I1720" i="15"/>
  <c r="O1484" i="15"/>
  <c r="J1484" i="15" s="1"/>
  <c r="I1484" i="15"/>
  <c r="O4755" i="15"/>
  <c r="J4755" i="15" s="1"/>
  <c r="I4755" i="15"/>
  <c r="O29" i="15"/>
  <c r="J29" i="15" s="1"/>
  <c r="I29" i="15"/>
  <c r="O561" i="15"/>
  <c r="J561" i="15" s="1"/>
  <c r="I561" i="15"/>
  <c r="O2330" i="15"/>
  <c r="J2330" i="15" s="1"/>
  <c r="I2330" i="15"/>
  <c r="O3572" i="15"/>
  <c r="J3572" i="15" s="1"/>
  <c r="I3572" i="15"/>
  <c r="O61" i="15"/>
  <c r="J61" i="15" s="1"/>
  <c r="I61" i="15"/>
  <c r="O1773" i="15"/>
  <c r="J1773" i="15" s="1"/>
  <c r="I1773" i="15"/>
  <c r="O3628" i="15"/>
  <c r="J3628" i="15" s="1"/>
  <c r="I3628" i="15"/>
  <c r="O3164" i="15"/>
  <c r="J3164" i="15" s="1"/>
  <c r="I3164" i="15"/>
  <c r="O3454" i="15"/>
  <c r="J3454" i="15" s="1"/>
  <c r="I3454" i="15"/>
  <c r="O3563" i="15"/>
  <c r="J3563" i="15" s="1"/>
  <c r="I3563" i="15"/>
  <c r="O2353" i="15"/>
  <c r="J2353" i="15" s="1"/>
  <c r="I2353" i="15"/>
  <c r="O1459" i="15"/>
  <c r="J1459" i="15" s="1"/>
  <c r="I1459" i="15"/>
  <c r="O3412" i="15"/>
  <c r="J3412" i="15" s="1"/>
  <c r="I3412" i="15"/>
  <c r="O4606" i="15"/>
  <c r="J4606" i="15" s="1"/>
  <c r="I4606" i="15"/>
  <c r="O868" i="15"/>
  <c r="J868" i="15" s="1"/>
  <c r="I868" i="15"/>
  <c r="O2497" i="15"/>
  <c r="J2497" i="15" s="1"/>
  <c r="I2497" i="15"/>
  <c r="O2721" i="15"/>
  <c r="J2721" i="15" s="1"/>
  <c r="I2721" i="15"/>
  <c r="O3768" i="15"/>
  <c r="J3768" i="15" s="1"/>
  <c r="I3768" i="15"/>
  <c r="O1614" i="15"/>
  <c r="J1614" i="15" s="1"/>
  <c r="I1614" i="15"/>
  <c r="O3624" i="15"/>
  <c r="J3624" i="15" s="1"/>
  <c r="I3624" i="15"/>
  <c r="O1305" i="15"/>
  <c r="J1305" i="15" s="1"/>
  <c r="I1305" i="15"/>
  <c r="O1945" i="15"/>
  <c r="J1945" i="15" s="1"/>
  <c r="I1945" i="15"/>
  <c r="O2298" i="15"/>
  <c r="J2298" i="15" s="1"/>
  <c r="I2298" i="15"/>
  <c r="O390" i="15"/>
  <c r="J390" i="15" s="1"/>
  <c r="I390" i="15"/>
  <c r="O586" i="15"/>
  <c r="J586" i="15" s="1"/>
  <c r="I586" i="15"/>
  <c r="O772" i="15"/>
  <c r="J772" i="15" s="1"/>
  <c r="I772" i="15"/>
  <c r="O3474" i="15"/>
  <c r="J3474" i="15" s="1"/>
  <c r="I3474" i="15"/>
  <c r="O2547" i="15"/>
  <c r="J2547" i="15" s="1"/>
  <c r="I2547" i="15"/>
  <c r="O855" i="15"/>
  <c r="J855" i="15" s="1"/>
  <c r="I855" i="15"/>
  <c r="O3171" i="15"/>
  <c r="J3171" i="15" s="1"/>
  <c r="I3171" i="15"/>
  <c r="O1354" i="15"/>
  <c r="J1354" i="15" s="1"/>
  <c r="I1354" i="15"/>
  <c r="O3464" i="15"/>
  <c r="J3464" i="15" s="1"/>
  <c r="I3464" i="15"/>
  <c r="O2961" i="15"/>
  <c r="J2961" i="15" s="1"/>
  <c r="I2961" i="15"/>
  <c r="O2204" i="15"/>
  <c r="J2204" i="15" s="1"/>
  <c r="I2204" i="15"/>
  <c r="O3935" i="15"/>
  <c r="J3935" i="15" s="1"/>
  <c r="I3935" i="15"/>
  <c r="O783" i="15"/>
  <c r="J783" i="15" s="1"/>
  <c r="I783" i="15"/>
  <c r="O1055" i="15"/>
  <c r="J1055" i="15" s="1"/>
  <c r="I1055" i="15"/>
  <c r="O1591" i="15"/>
  <c r="J1591" i="15" s="1"/>
  <c r="I1591" i="15"/>
  <c r="O1807" i="15"/>
  <c r="J1807" i="15" s="1"/>
  <c r="I1807" i="15"/>
  <c r="O161" i="15"/>
  <c r="J161" i="15" s="1"/>
  <c r="I161" i="15"/>
  <c r="O553" i="15"/>
  <c r="J553" i="15" s="1"/>
  <c r="I553" i="15"/>
  <c r="O2142" i="15"/>
  <c r="J2142" i="15" s="1"/>
  <c r="I2142" i="15"/>
  <c r="O845" i="15"/>
  <c r="J845" i="15" s="1"/>
  <c r="I845" i="15"/>
  <c r="O2368" i="15"/>
  <c r="J2368" i="15" s="1"/>
  <c r="I2368" i="15"/>
  <c r="O2988" i="15"/>
  <c r="J2988" i="15" s="1"/>
  <c r="I2988" i="15"/>
  <c r="O3308" i="15"/>
  <c r="J3308" i="15" s="1"/>
  <c r="I3308" i="15"/>
  <c r="O4124" i="15"/>
  <c r="J4124" i="15" s="1"/>
  <c r="I4124" i="15"/>
  <c r="O4412" i="15"/>
  <c r="J4412" i="15" s="1"/>
  <c r="I4412" i="15"/>
  <c r="O4700" i="15"/>
  <c r="J4700" i="15" s="1"/>
  <c r="I4700" i="15"/>
  <c r="O2418" i="15"/>
  <c r="J2418" i="15" s="1"/>
  <c r="I2418" i="15"/>
  <c r="O2754" i="15"/>
  <c r="J2754" i="15" s="1"/>
  <c r="I2754" i="15"/>
  <c r="O2930" i="15"/>
  <c r="J2930" i="15" s="1"/>
  <c r="I2930" i="15"/>
  <c r="O3106" i="15"/>
  <c r="J3106" i="15" s="1"/>
  <c r="I3106" i="15"/>
  <c r="O3282" i="15"/>
  <c r="J3282" i="15" s="1"/>
  <c r="I3282" i="15"/>
  <c r="O3842" i="15"/>
  <c r="J3842" i="15" s="1"/>
  <c r="I3842" i="15"/>
  <c r="O4002" i="15"/>
  <c r="J4002" i="15" s="1"/>
  <c r="I4002" i="15"/>
  <c r="O2726" i="15"/>
  <c r="J2726" i="15" s="1"/>
  <c r="I2726" i="15"/>
  <c r="O3270" i="15"/>
  <c r="J3270" i="15" s="1"/>
  <c r="I3270" i="15"/>
  <c r="O3526" i="15"/>
  <c r="J3526" i="15" s="1"/>
  <c r="I3526" i="15"/>
  <c r="O3798" i="15"/>
  <c r="J3798" i="15" s="1"/>
  <c r="I3798" i="15"/>
  <c r="O4054" i="15"/>
  <c r="J4054" i="15" s="1"/>
  <c r="I4054" i="15"/>
  <c r="O4162" i="15"/>
  <c r="J4162" i="15" s="1"/>
  <c r="I4162" i="15"/>
  <c r="O4850" i="15"/>
  <c r="J4850" i="15" s="1"/>
  <c r="I4850" i="15"/>
  <c r="O1329" i="15"/>
  <c r="J1329" i="15" s="1"/>
  <c r="I1329" i="15"/>
  <c r="O1525" i="15"/>
  <c r="J1525" i="15" s="1"/>
  <c r="I1525" i="15"/>
  <c r="O1829" i="15"/>
  <c r="J1829" i="15" s="1"/>
  <c r="I1829" i="15"/>
  <c r="O1973" i="15"/>
  <c r="J1973" i="15" s="1"/>
  <c r="I1973" i="15"/>
  <c r="O2697" i="15"/>
  <c r="J2697" i="15" s="1"/>
  <c r="I2697" i="15"/>
  <c r="O2873" i="15"/>
  <c r="J2873" i="15" s="1"/>
  <c r="I2873" i="15"/>
  <c r="O4131" i="15"/>
  <c r="J4131" i="15" s="1"/>
  <c r="I4131" i="15"/>
  <c r="O393" i="15"/>
  <c r="J393" i="15" s="1"/>
  <c r="I393" i="15"/>
  <c r="O689" i="15"/>
  <c r="J689" i="15" s="1"/>
  <c r="I689" i="15"/>
  <c r="O977" i="15"/>
  <c r="J977" i="15" s="1"/>
  <c r="I977" i="15"/>
  <c r="O4233" i="15"/>
  <c r="J4233" i="15" s="1"/>
  <c r="I4233" i="15"/>
  <c r="O175" i="15"/>
  <c r="J175" i="15" s="1"/>
  <c r="I175" i="15"/>
  <c r="O335" i="15"/>
  <c r="J335" i="15" s="1"/>
  <c r="I335" i="15"/>
  <c r="O499" i="15"/>
  <c r="J499" i="15" s="1"/>
  <c r="I499" i="15"/>
  <c r="O675" i="15"/>
  <c r="J675" i="15" s="1"/>
  <c r="I675" i="15"/>
  <c r="O835" i="15"/>
  <c r="J835" i="15" s="1"/>
  <c r="I835" i="15"/>
  <c r="O979" i="15"/>
  <c r="J979" i="15" s="1"/>
  <c r="I979" i="15"/>
  <c r="O1143" i="15"/>
  <c r="J1143" i="15" s="1"/>
  <c r="I1143" i="15"/>
  <c r="O1287" i="15"/>
  <c r="J1287" i="15" s="1"/>
  <c r="I1287" i="15"/>
  <c r="O1479" i="15"/>
  <c r="J1479" i="15" s="1"/>
  <c r="I1479" i="15"/>
  <c r="O1827" i="15"/>
  <c r="J1827" i="15" s="1"/>
  <c r="I1827" i="15"/>
  <c r="O118" i="15"/>
  <c r="J118" i="15" s="1"/>
  <c r="I118" i="15"/>
  <c r="O250" i="15"/>
  <c r="J250" i="15" s="1"/>
  <c r="I250" i="15"/>
  <c r="O378" i="15"/>
  <c r="J378" i="15" s="1"/>
  <c r="I378" i="15"/>
  <c r="O510" i="15"/>
  <c r="J510" i="15" s="1"/>
  <c r="I510" i="15"/>
  <c r="O638" i="15"/>
  <c r="J638" i="15" s="1"/>
  <c r="I638" i="15"/>
  <c r="O894" i="15"/>
  <c r="J894" i="15" s="1"/>
  <c r="I894" i="15"/>
  <c r="O1286" i="15"/>
  <c r="J1286" i="15" s="1"/>
  <c r="I1286" i="15"/>
  <c r="O1414" i="15"/>
  <c r="J1414" i="15" s="1"/>
  <c r="I1414" i="15"/>
  <c r="O1542" i="15"/>
  <c r="J1542" i="15" s="1"/>
  <c r="I1542" i="15"/>
  <c r="O1931" i="15"/>
  <c r="J1931" i="15" s="1"/>
  <c r="I1931" i="15"/>
  <c r="O2063" i="15"/>
  <c r="J2063" i="15" s="1"/>
  <c r="I2063" i="15"/>
  <c r="O2195" i="15"/>
  <c r="J2195" i="15" s="1"/>
  <c r="I2195" i="15"/>
  <c r="O2331" i="15"/>
  <c r="J2331" i="15" s="1"/>
  <c r="I2331" i="15"/>
  <c r="O2715" i="15"/>
  <c r="J2715" i="15" s="1"/>
  <c r="I2715" i="15"/>
  <c r="O2843" i="15"/>
  <c r="J2843" i="15" s="1"/>
  <c r="I2843" i="15"/>
  <c r="O2983" i="15"/>
  <c r="J2983" i="15" s="1"/>
  <c r="I2983" i="15"/>
  <c r="O3111" i="15"/>
  <c r="J3111" i="15" s="1"/>
  <c r="I3111" i="15"/>
  <c r="O3239" i="15"/>
  <c r="J3239" i="15" s="1"/>
  <c r="I3239" i="15"/>
  <c r="O3367" i="15"/>
  <c r="J3367" i="15" s="1"/>
  <c r="I3367" i="15"/>
  <c r="O3495" i="15"/>
  <c r="J3495" i="15" s="1"/>
  <c r="I3495" i="15"/>
  <c r="O3623" i="15"/>
  <c r="J3623" i="15" s="1"/>
  <c r="I3623" i="15"/>
  <c r="O3751" i="15"/>
  <c r="J3751" i="15" s="1"/>
  <c r="I3751" i="15"/>
  <c r="O3879" i="15"/>
  <c r="J3879" i="15" s="1"/>
  <c r="I3879" i="15"/>
  <c r="O4135" i="15"/>
  <c r="J4135" i="15" s="1"/>
  <c r="I4135" i="15"/>
  <c r="O4263" i="15"/>
  <c r="J4263" i="15" s="1"/>
  <c r="I4263" i="15"/>
  <c r="O4647" i="15"/>
  <c r="J4647" i="15" s="1"/>
  <c r="I4647" i="15"/>
  <c r="O4775" i="15"/>
  <c r="J4775" i="15" s="1"/>
  <c r="I4775" i="15"/>
  <c r="O4903" i="15"/>
  <c r="J4903" i="15" s="1"/>
  <c r="I4903" i="15"/>
  <c r="O940" i="15"/>
  <c r="J940" i="15" s="1"/>
  <c r="I940" i="15"/>
  <c r="O1216" i="15"/>
  <c r="J1216" i="15" s="1"/>
  <c r="I1216" i="15"/>
  <c r="O1344" i="15"/>
  <c r="J1344" i="15" s="1"/>
  <c r="I1344" i="15"/>
  <c r="O1600" i="15"/>
  <c r="J1600" i="15" s="1"/>
  <c r="I1600" i="15"/>
  <c r="O1732" i="15"/>
  <c r="J1732" i="15" s="1"/>
  <c r="I1732" i="15"/>
  <c r="O1988" i="15"/>
  <c r="J1988" i="15" s="1"/>
  <c r="I1988" i="15"/>
  <c r="O2120" i="15"/>
  <c r="J2120" i="15" s="1"/>
  <c r="I2120" i="15"/>
  <c r="O2256" i="15"/>
  <c r="J2256" i="15" s="1"/>
  <c r="I2256" i="15"/>
  <c r="O2388" i="15"/>
  <c r="J2388" i="15" s="1"/>
  <c r="I2388" i="15"/>
  <c r="O2520" i="15"/>
  <c r="J2520" i="15" s="1"/>
  <c r="I2520" i="15"/>
  <c r="O2648" i="15"/>
  <c r="J2648" i="15" s="1"/>
  <c r="I2648" i="15"/>
  <c r="O2776" i="15"/>
  <c r="J2776" i="15" s="1"/>
  <c r="I2776" i="15"/>
  <c r="O3424" i="15"/>
  <c r="J3424" i="15" s="1"/>
  <c r="I3424" i="15"/>
  <c r="O3680" i="15"/>
  <c r="J3680" i="15" s="1"/>
  <c r="I3680" i="15"/>
  <c r="O3936" i="15"/>
  <c r="J3936" i="15" s="1"/>
  <c r="I3936" i="15"/>
  <c r="O4192" i="15"/>
  <c r="J4192" i="15" s="1"/>
  <c r="I4192" i="15"/>
  <c r="O4704" i="15"/>
  <c r="J4704" i="15" s="1"/>
  <c r="I4704" i="15"/>
  <c r="O4832" i="15"/>
  <c r="J4832" i="15" s="1"/>
  <c r="I4832" i="15"/>
  <c r="O2214" i="15"/>
  <c r="J2214" i="15" s="1"/>
  <c r="I2214" i="15"/>
  <c r="O2474" i="15"/>
  <c r="J2474" i="15" s="1"/>
  <c r="I2474" i="15"/>
  <c r="O2602" i="15"/>
  <c r="J2602" i="15" s="1"/>
  <c r="I2602" i="15"/>
  <c r="O2730" i="15"/>
  <c r="J2730" i="15" s="1"/>
  <c r="I2730" i="15"/>
  <c r="O2858" i="15"/>
  <c r="J2858" i="15" s="1"/>
  <c r="I2858" i="15"/>
  <c r="O3242" i="15"/>
  <c r="J3242" i="15" s="1"/>
  <c r="I3242" i="15"/>
  <c r="O3370" i="15"/>
  <c r="J3370" i="15" s="1"/>
  <c r="I3370" i="15"/>
  <c r="O3626" i="15"/>
  <c r="J3626" i="15" s="1"/>
  <c r="I3626" i="15"/>
  <c r="O3882" i="15"/>
  <c r="J3882" i="15" s="1"/>
  <c r="I3882" i="15"/>
  <c r="O4778" i="15"/>
  <c r="J4778" i="15" s="1"/>
  <c r="I4778" i="15"/>
  <c r="O4906" i="15"/>
  <c r="J4906" i="15" s="1"/>
  <c r="I4906" i="15"/>
  <c r="O2126" i="15"/>
  <c r="J2126" i="15" s="1"/>
  <c r="I2126" i="15"/>
  <c r="O272" i="15"/>
  <c r="J272" i="15" s="1"/>
  <c r="I272" i="15"/>
  <c r="O544" i="15"/>
  <c r="J544" i="15" s="1"/>
  <c r="I544" i="15"/>
  <c r="O824" i="15"/>
  <c r="J824" i="15" s="1"/>
  <c r="I824" i="15"/>
  <c r="O1649" i="15"/>
  <c r="J1649" i="15" s="1"/>
  <c r="I1649" i="15"/>
  <c r="O2177" i="15"/>
  <c r="J2177" i="15" s="1"/>
  <c r="I2177" i="15"/>
  <c r="O2821" i="15"/>
  <c r="J2821" i="15" s="1"/>
  <c r="I2821" i="15"/>
  <c r="O3381" i="15"/>
  <c r="J3381" i="15" s="1"/>
  <c r="I3381" i="15"/>
  <c r="O3941" i="15"/>
  <c r="J3941" i="15" s="1"/>
  <c r="I3941" i="15"/>
  <c r="O4533" i="15"/>
  <c r="J4533" i="15" s="1"/>
  <c r="I4533" i="15"/>
  <c r="O3238" i="15"/>
  <c r="J3238" i="15" s="1"/>
  <c r="I3238" i="15"/>
  <c r="O805" i="15"/>
  <c r="J805" i="15" s="1"/>
  <c r="I805" i="15"/>
  <c r="O4155" i="15"/>
  <c r="J4155" i="15" s="1"/>
  <c r="I4155" i="15"/>
  <c r="O2736" i="15"/>
  <c r="J2736" i="15" s="1"/>
  <c r="I2736" i="15"/>
  <c r="O1337" i="15"/>
  <c r="J1337" i="15" s="1"/>
  <c r="I1337" i="15"/>
  <c r="O769" i="15"/>
  <c r="J769" i="15" s="1"/>
  <c r="I769" i="15"/>
  <c r="O3427" i="15"/>
  <c r="J3427" i="15" s="1"/>
  <c r="I3427" i="15"/>
  <c r="O4891" i="15"/>
  <c r="J4891" i="15" s="1"/>
  <c r="I4891" i="15"/>
  <c r="O2419" i="15"/>
  <c r="J2419" i="15" s="1"/>
  <c r="I2419" i="15"/>
  <c r="O1422" i="15"/>
  <c r="J1422" i="15" s="1"/>
  <c r="I1422" i="15"/>
  <c r="O102" i="15"/>
  <c r="J102" i="15" s="1"/>
  <c r="I102" i="15"/>
  <c r="O1088" i="15"/>
  <c r="J1088" i="15" s="1"/>
  <c r="I1088" i="15"/>
  <c r="O3391" i="15"/>
  <c r="J3391" i="15" s="1"/>
  <c r="I3391" i="15"/>
  <c r="O276" i="15"/>
  <c r="J276" i="15" s="1"/>
  <c r="I276" i="15"/>
  <c r="O3221" i="15"/>
  <c r="J3221" i="15" s="1"/>
  <c r="I3221" i="15"/>
  <c r="O2620" i="15"/>
  <c r="J2620" i="15" s="1"/>
  <c r="I2620" i="15"/>
  <c r="O4963" i="15"/>
  <c r="J4963" i="15" s="1"/>
  <c r="I4963" i="15"/>
  <c r="O4893" i="15"/>
  <c r="J4893" i="15" s="1"/>
  <c r="I4893" i="15"/>
  <c r="O629" i="15"/>
  <c r="J629" i="15" s="1"/>
  <c r="I629" i="15"/>
  <c r="O1208" i="15"/>
  <c r="J1208" i="15" s="1"/>
  <c r="I1208" i="15"/>
  <c r="O3468" i="15"/>
  <c r="J3468" i="15" s="1"/>
  <c r="I3468" i="15"/>
  <c r="O3278" i="15"/>
  <c r="J3278" i="15" s="1"/>
  <c r="I3278" i="15"/>
  <c r="O517" i="15"/>
  <c r="J517" i="15" s="1"/>
  <c r="I517" i="15"/>
  <c r="O1849" i="15"/>
  <c r="J1849" i="15" s="1"/>
  <c r="I1849" i="15"/>
  <c r="O1039" i="15"/>
  <c r="J1039" i="15" s="1"/>
  <c r="I1039" i="15"/>
  <c r="O3076" i="15"/>
  <c r="J3076" i="15" s="1"/>
  <c r="I3076" i="15"/>
  <c r="O1577" i="15"/>
  <c r="J1577" i="15" s="1"/>
  <c r="I1577" i="15"/>
  <c r="O3000" i="15"/>
  <c r="J3000" i="15" s="1"/>
  <c r="I3000" i="15"/>
  <c r="O4526" i="15"/>
  <c r="J4526" i="15" s="1"/>
  <c r="I4526" i="15"/>
  <c r="O4659" i="15"/>
  <c r="J4659" i="15" s="1"/>
  <c r="I4659" i="15"/>
  <c r="O3819" i="15"/>
  <c r="J3819" i="15" s="1"/>
  <c r="I3819" i="15"/>
  <c r="O4527" i="15"/>
  <c r="J4527" i="15" s="1"/>
  <c r="I4527" i="15"/>
  <c r="O688" i="15"/>
  <c r="J688" i="15" s="1"/>
  <c r="I688" i="15"/>
  <c r="O1128" i="15"/>
  <c r="J1128" i="15" s="1"/>
  <c r="I1128" i="15"/>
  <c r="O216" i="15"/>
  <c r="J216" i="15" s="1"/>
  <c r="I216" i="15"/>
  <c r="O3390" i="15"/>
  <c r="J3390" i="15" s="1"/>
  <c r="I3390" i="15"/>
  <c r="O190" i="15"/>
  <c r="J190" i="15" s="1"/>
  <c r="I190" i="15"/>
  <c r="O1670" i="15"/>
  <c r="J1670" i="15" s="1"/>
  <c r="I1670" i="15"/>
  <c r="O388" i="15"/>
  <c r="J388" i="15" s="1"/>
  <c r="I388" i="15"/>
  <c r="O2590" i="15"/>
  <c r="J2590" i="15" s="1"/>
  <c r="I2590" i="15"/>
  <c r="O2519" i="15"/>
  <c r="J2519" i="15" s="1"/>
  <c r="I2519" i="15"/>
  <c r="O2993" i="15"/>
  <c r="J2993" i="15" s="1"/>
  <c r="I2993" i="15"/>
  <c r="O1410" i="15"/>
  <c r="J1410" i="15" s="1"/>
  <c r="I1410" i="15"/>
  <c r="O4675" i="15"/>
  <c r="J4675" i="15" s="1"/>
  <c r="I4675" i="15"/>
  <c r="O1676" i="15"/>
  <c r="J1676" i="15" s="1"/>
  <c r="I1676" i="15"/>
  <c r="O292" i="15"/>
  <c r="J292" i="15" s="1"/>
  <c r="I292" i="15"/>
  <c r="O3499" i="15"/>
  <c r="J3499" i="15" s="1"/>
  <c r="I3499" i="15"/>
  <c r="O2796" i="15"/>
  <c r="J2796" i="15" s="1"/>
  <c r="I2796" i="15"/>
  <c r="O576" i="15"/>
  <c r="J576" i="15" s="1"/>
  <c r="I576" i="15"/>
  <c r="O1705" i="15"/>
  <c r="J1705" i="15" s="1"/>
  <c r="I1705" i="15"/>
  <c r="O2357" i="15"/>
  <c r="J2357" i="15" s="1"/>
  <c r="I2357" i="15"/>
  <c r="O4782" i="15"/>
  <c r="J4782" i="15" s="1"/>
  <c r="I4782" i="15"/>
  <c r="O1728" i="15"/>
  <c r="J1728" i="15" s="1"/>
  <c r="I1728" i="15"/>
  <c r="O1336" i="15"/>
  <c r="J1336" i="15" s="1"/>
  <c r="I1336" i="15"/>
  <c r="O1490" i="15"/>
  <c r="J1490" i="15" s="1"/>
  <c r="I1490" i="15"/>
  <c r="O307" i="15"/>
  <c r="J307" i="15" s="1"/>
  <c r="I307" i="15"/>
  <c r="O83" i="15"/>
  <c r="J83" i="15" s="1"/>
  <c r="I83" i="15"/>
  <c r="O2797" i="15"/>
  <c r="J2797" i="15" s="1"/>
  <c r="I2797" i="15"/>
  <c r="O3971" i="15"/>
  <c r="J3971" i="15" s="1"/>
  <c r="I3971" i="15"/>
  <c r="O2807" i="15"/>
  <c r="J2807" i="15" s="1"/>
  <c r="I2807" i="15"/>
  <c r="O1658" i="15"/>
  <c r="J1658" i="15" s="1"/>
  <c r="I1658" i="15"/>
  <c r="O886" i="15"/>
  <c r="J886" i="15" s="1"/>
  <c r="I886" i="15"/>
  <c r="O2910" i="15"/>
  <c r="J2910" i="15" s="1"/>
  <c r="I2910" i="15"/>
  <c r="O2151" i="15"/>
  <c r="J2151" i="15" s="1"/>
  <c r="I2151" i="15"/>
  <c r="O1517" i="15"/>
  <c r="J1517" i="15" s="1"/>
  <c r="I1517" i="15"/>
  <c r="O3521" i="15"/>
  <c r="J3521" i="15" s="1"/>
  <c r="I3521" i="15"/>
  <c r="O2541" i="15"/>
  <c r="J2541" i="15" s="1"/>
  <c r="I2541" i="15"/>
  <c r="O1244" i="15"/>
  <c r="J1244" i="15" s="1"/>
  <c r="I1244" i="15"/>
  <c r="O4414" i="15"/>
  <c r="J4414" i="15" s="1"/>
  <c r="I4414" i="15"/>
  <c r="O1869" i="15"/>
  <c r="J1869" i="15" s="1"/>
  <c r="I1869" i="15"/>
  <c r="O3822" i="15"/>
  <c r="J3822" i="15" s="1"/>
  <c r="I3822" i="15"/>
  <c r="O3027" i="15"/>
  <c r="J3027" i="15" s="1"/>
  <c r="I3027" i="15"/>
  <c r="O3137" i="15"/>
  <c r="J3137" i="15" s="1"/>
  <c r="I3137" i="15"/>
  <c r="O4856" i="15"/>
  <c r="J4856" i="15" s="1"/>
  <c r="I4856" i="15"/>
  <c r="O54" i="15"/>
  <c r="J54" i="15" s="1"/>
  <c r="I54" i="15"/>
  <c r="O1561" i="15"/>
  <c r="J1561" i="15" s="1"/>
  <c r="I1561" i="15"/>
  <c r="O242" i="15"/>
  <c r="J242" i="15" s="1"/>
  <c r="I242" i="15"/>
  <c r="O1257" i="15"/>
  <c r="J1257" i="15" s="1"/>
  <c r="I1257" i="15"/>
  <c r="O757" i="15"/>
  <c r="J757" i="15" s="1"/>
  <c r="I757" i="15"/>
  <c r="O137" i="15"/>
  <c r="J137" i="15" s="1"/>
  <c r="I137" i="15"/>
  <c r="O3401" i="15"/>
  <c r="J3401" i="15" s="1"/>
  <c r="I3401" i="15"/>
  <c r="O3947" i="15"/>
  <c r="J3947" i="15" s="1"/>
  <c r="I3947" i="15"/>
  <c r="O4728" i="15"/>
  <c r="J4728" i="15" s="1"/>
  <c r="I4728" i="15"/>
  <c r="O1486" i="15"/>
  <c r="J1486" i="15" s="1"/>
  <c r="I1486" i="15"/>
  <c r="O1693" i="15"/>
  <c r="J1693" i="15" s="1"/>
  <c r="I1693" i="15"/>
  <c r="O2758" i="15"/>
  <c r="J2758" i="15" s="1"/>
  <c r="I2758" i="15"/>
  <c r="O896" i="15"/>
  <c r="J896" i="15" s="1"/>
  <c r="I896" i="15"/>
  <c r="O1106" i="15"/>
  <c r="J1106" i="15" s="1"/>
  <c r="I1106" i="15"/>
  <c r="O626" i="15"/>
  <c r="J626" i="15" s="1"/>
  <c r="I626" i="15"/>
  <c r="O3969" i="15"/>
  <c r="J3969" i="15" s="1"/>
  <c r="I3969" i="15"/>
  <c r="O1093" i="15"/>
  <c r="J1093" i="15" s="1"/>
  <c r="I1093" i="15"/>
  <c r="O4525" i="15"/>
  <c r="J4525" i="15" s="1"/>
  <c r="I4525" i="15"/>
  <c r="O4740" i="15"/>
  <c r="J4740" i="15" s="1"/>
  <c r="I4740" i="15"/>
  <c r="O2657" i="15"/>
  <c r="J2657" i="15" s="1"/>
  <c r="I2657" i="15"/>
  <c r="O277" i="15"/>
  <c r="J277" i="15" s="1"/>
  <c r="I277" i="15"/>
  <c r="O2131" i="15"/>
  <c r="J2131" i="15" s="1"/>
  <c r="I2131" i="15"/>
  <c r="O189" i="15"/>
  <c r="J189" i="15" s="1"/>
  <c r="I189" i="15"/>
  <c r="O1871" i="15"/>
  <c r="J1871" i="15" s="1"/>
  <c r="I1871" i="15"/>
  <c r="O2543" i="15"/>
  <c r="J2543" i="15" s="1"/>
  <c r="I2543" i="15"/>
  <c r="O3036" i="15"/>
  <c r="J3036" i="15" s="1"/>
  <c r="I3036" i="15"/>
  <c r="O481" i="15"/>
  <c r="J481" i="15" s="1"/>
  <c r="I481" i="15"/>
  <c r="O3928" i="15"/>
  <c r="J3928" i="15" s="1"/>
  <c r="I3928" i="15"/>
  <c r="O1712" i="15"/>
  <c r="J1712" i="15" s="1"/>
  <c r="I1712" i="15"/>
  <c r="O162" i="15"/>
  <c r="J162" i="15" s="1"/>
  <c r="I162" i="15"/>
  <c r="O1130" i="15"/>
  <c r="J1130" i="15" s="1"/>
  <c r="I1130" i="15"/>
  <c r="O2265" i="15"/>
  <c r="J2265" i="15" s="1"/>
  <c r="I2265" i="15"/>
  <c r="O473" i="15"/>
  <c r="J473" i="15" s="1"/>
  <c r="I473" i="15"/>
  <c r="O1900" i="15"/>
  <c r="J1900" i="15" s="1"/>
  <c r="I1900" i="15"/>
  <c r="O433" i="15"/>
  <c r="J433" i="15" s="1"/>
  <c r="I433" i="15"/>
  <c r="O1356" i="15"/>
  <c r="J1356" i="15" s="1"/>
  <c r="I1356" i="15"/>
  <c r="O343" i="15"/>
  <c r="J343" i="15" s="1"/>
  <c r="I343" i="15"/>
  <c r="O1898" i="15"/>
  <c r="J1898" i="15" s="1"/>
  <c r="I1898" i="15"/>
  <c r="O1364" i="15"/>
  <c r="J1364" i="15" s="1"/>
  <c r="I1364" i="15"/>
  <c r="O2780" i="15"/>
  <c r="J2780" i="15" s="1"/>
  <c r="I2780" i="15"/>
  <c r="O583" i="15"/>
  <c r="J583" i="15" s="1"/>
  <c r="I583" i="15"/>
  <c r="O2836" i="15"/>
  <c r="J2836" i="15" s="1"/>
  <c r="I2836" i="15"/>
  <c r="O1535" i="15"/>
  <c r="J1535" i="15" s="1"/>
  <c r="I1535" i="15"/>
  <c r="O2593" i="15"/>
  <c r="J2593" i="15" s="1"/>
  <c r="I2593" i="15"/>
  <c r="O537" i="15"/>
  <c r="J537" i="15" s="1"/>
  <c r="I537" i="15"/>
  <c r="O3201" i="15"/>
  <c r="J3201" i="15" s="1"/>
  <c r="I3201" i="15"/>
  <c r="O2637" i="15"/>
  <c r="J2637" i="15" s="1"/>
  <c r="I2637" i="15"/>
  <c r="O4216" i="15"/>
  <c r="J4216" i="15" s="1"/>
  <c r="I4216" i="15"/>
  <c r="O780" i="15"/>
  <c r="J780" i="15" s="1"/>
  <c r="I780" i="15"/>
  <c r="O2610" i="15"/>
  <c r="J2610" i="15" s="1"/>
  <c r="I2610" i="15"/>
  <c r="O4607" i="15"/>
  <c r="J4607" i="15" s="1"/>
  <c r="I4607" i="15"/>
  <c r="O422" i="15"/>
  <c r="J422" i="15" s="1"/>
  <c r="I422" i="15"/>
  <c r="O742" i="15"/>
  <c r="J742" i="15" s="1"/>
  <c r="I742" i="15"/>
  <c r="O3140" i="15"/>
  <c r="J3140" i="15" s="1"/>
  <c r="I3140" i="15"/>
  <c r="O1321" i="15"/>
  <c r="J1321" i="15" s="1"/>
  <c r="I1321" i="15"/>
  <c r="O891" i="15"/>
  <c r="J891" i="15" s="1"/>
  <c r="I891" i="15"/>
  <c r="O2904" i="15"/>
  <c r="J2904" i="15" s="1"/>
  <c r="I2904" i="15"/>
  <c r="O1206" i="15"/>
  <c r="J1206" i="15" s="1"/>
  <c r="I1206" i="15"/>
  <c r="O3309" i="15"/>
  <c r="J3309" i="15" s="1"/>
  <c r="I3309" i="15"/>
  <c r="O2029" i="15"/>
  <c r="J2029" i="15" s="1"/>
  <c r="I2029" i="15"/>
  <c r="O1135" i="15"/>
  <c r="J1135" i="15" s="1"/>
  <c r="I1135" i="15"/>
  <c r="O1771" i="15"/>
  <c r="J1771" i="15" s="1"/>
  <c r="I1771" i="15"/>
  <c r="O3534" i="15"/>
  <c r="J3534" i="15" s="1"/>
  <c r="I3534" i="15"/>
  <c r="O2948" i="15"/>
  <c r="J2948" i="15" s="1"/>
  <c r="I2948" i="15"/>
  <c r="O1437" i="15"/>
  <c r="J1437" i="15" s="1"/>
  <c r="I1437" i="15"/>
  <c r="O1554" i="15"/>
  <c r="J1554" i="15" s="1"/>
  <c r="I1554" i="15"/>
  <c r="O2771" i="15"/>
  <c r="J2771" i="15" s="1"/>
  <c r="I2771" i="15"/>
  <c r="O2653" i="15"/>
  <c r="J2653" i="15" s="1"/>
  <c r="I2653" i="15"/>
  <c r="O3871" i="15"/>
  <c r="J3871" i="15" s="1"/>
  <c r="I3871" i="15"/>
  <c r="O933" i="15"/>
  <c r="J933" i="15" s="1"/>
  <c r="I933" i="15"/>
  <c r="O2761" i="15"/>
  <c r="J2761" i="15" s="1"/>
  <c r="I2761" i="15"/>
  <c r="O392" i="15"/>
  <c r="J392" i="15" s="1"/>
  <c r="I392" i="15"/>
  <c r="O1949" i="15"/>
  <c r="J1949" i="15" s="1"/>
  <c r="I1949" i="15"/>
  <c r="O841" i="15"/>
  <c r="J841" i="15" s="1"/>
  <c r="I841" i="15"/>
  <c r="O3976" i="15"/>
  <c r="J3976" i="15" s="1"/>
  <c r="I3976" i="15"/>
  <c r="O3167" i="15"/>
  <c r="J3167" i="15" s="1"/>
  <c r="I3167" i="15"/>
  <c r="O1238" i="15"/>
  <c r="J1238" i="15" s="1"/>
  <c r="I1238" i="15"/>
  <c r="O3535" i="15"/>
  <c r="J3535" i="15" s="1"/>
  <c r="I3535" i="15"/>
  <c r="O1917" i="15"/>
  <c r="J1917" i="15" s="1"/>
  <c r="I1917" i="15"/>
  <c r="O430" i="15"/>
  <c r="J430" i="15" s="1"/>
  <c r="I430" i="15"/>
  <c r="O4027" i="15"/>
  <c r="J4027" i="15" s="1"/>
  <c r="I4027" i="15"/>
  <c r="O2829" i="15"/>
  <c r="J2829" i="15" s="1"/>
  <c r="I2829" i="15"/>
  <c r="O2433" i="15"/>
  <c r="J2433" i="15" s="1"/>
  <c r="I2433" i="15"/>
  <c r="O2486" i="15"/>
  <c r="J2486" i="15" s="1"/>
  <c r="I2486" i="15"/>
  <c r="O4776" i="15"/>
  <c r="J4776" i="15" s="1"/>
  <c r="I4776" i="15"/>
  <c r="O130" i="15"/>
  <c r="J130" i="15" s="1"/>
  <c r="I130" i="15"/>
  <c r="O3234" i="15"/>
  <c r="J3234" i="15" s="1"/>
  <c r="I3234" i="15"/>
  <c r="O1993" i="15"/>
  <c r="J1993" i="15" s="1"/>
  <c r="I1993" i="15"/>
  <c r="O3711" i="15"/>
  <c r="J3711" i="15" s="1"/>
  <c r="I3711" i="15"/>
  <c r="O2567" i="15"/>
  <c r="J2567" i="15" s="1"/>
  <c r="I2567" i="15"/>
  <c r="O850" i="15"/>
  <c r="J850" i="15" s="1"/>
  <c r="I850" i="15"/>
  <c r="O1367" i="15"/>
  <c r="J1367" i="15" s="1"/>
  <c r="I1367" i="15"/>
  <c r="O1235" i="15"/>
  <c r="J1235" i="15" s="1"/>
  <c r="I1235" i="15"/>
  <c r="O3299" i="15"/>
  <c r="J3299" i="15" s="1"/>
  <c r="I3299" i="15"/>
  <c r="O2430" i="15"/>
  <c r="J2430" i="15" s="1"/>
  <c r="I2430" i="15"/>
  <c r="O3854" i="15"/>
  <c r="J3854" i="15" s="1"/>
  <c r="I3854" i="15"/>
  <c r="O1555" i="15"/>
  <c r="J1555" i="15" s="1"/>
  <c r="I1555" i="15"/>
  <c r="O48" i="15"/>
  <c r="J48" i="15" s="1"/>
  <c r="I48" i="15"/>
  <c r="O2264" i="15"/>
  <c r="J2264" i="15" s="1"/>
  <c r="I2264" i="15"/>
  <c r="O75" i="15"/>
  <c r="J75" i="15" s="1"/>
  <c r="I75" i="15"/>
  <c r="O315" i="15"/>
  <c r="J315" i="15" s="1"/>
  <c r="I315" i="15"/>
  <c r="O1839" i="15"/>
  <c r="J1839" i="15" s="1"/>
  <c r="I1839" i="15"/>
  <c r="O177" i="15"/>
  <c r="J177" i="15" s="1"/>
  <c r="I177" i="15"/>
  <c r="O357" i="15"/>
  <c r="J357" i="15" s="1"/>
  <c r="I357" i="15"/>
  <c r="O1982" i="15"/>
  <c r="J1982" i="15" s="1"/>
  <c r="I1982" i="15"/>
  <c r="O669" i="15"/>
  <c r="J669" i="15" s="1"/>
  <c r="I669" i="15"/>
  <c r="O861" i="15"/>
  <c r="J861" i="15" s="1"/>
  <c r="I861" i="15"/>
  <c r="O3324" i="15"/>
  <c r="J3324" i="15" s="1"/>
  <c r="I3324" i="15"/>
  <c r="O3884" i="15"/>
  <c r="J3884" i="15" s="1"/>
  <c r="I3884" i="15"/>
  <c r="O4140" i="15"/>
  <c r="J4140" i="15" s="1"/>
  <c r="I4140" i="15"/>
  <c r="O4460" i="15"/>
  <c r="J4460" i="15" s="1"/>
  <c r="I4460" i="15"/>
  <c r="O1906" i="15"/>
  <c r="J1906" i="15" s="1"/>
  <c r="I1906" i="15"/>
  <c r="O2450" i="15"/>
  <c r="J2450" i="15" s="1"/>
  <c r="I2450" i="15"/>
  <c r="O2770" i="15"/>
  <c r="J2770" i="15" s="1"/>
  <c r="I2770" i="15"/>
  <c r="O2946" i="15"/>
  <c r="J2946" i="15" s="1"/>
  <c r="I2946" i="15"/>
  <c r="O3490" i="15"/>
  <c r="J3490" i="15" s="1"/>
  <c r="I3490" i="15"/>
  <c r="O3858" i="15"/>
  <c r="J3858" i="15" s="1"/>
  <c r="I3858" i="15"/>
  <c r="O3286" i="15"/>
  <c r="J3286" i="15" s="1"/>
  <c r="I3286" i="15"/>
  <c r="O3542" i="15"/>
  <c r="J3542" i="15" s="1"/>
  <c r="I3542" i="15"/>
  <c r="O4358" i="15"/>
  <c r="J4358" i="15" s="1"/>
  <c r="I4358" i="15"/>
  <c r="O4614" i="15"/>
  <c r="J4614" i="15" s="1"/>
  <c r="I4614" i="15"/>
  <c r="O4370" i="15"/>
  <c r="J4370" i="15" s="1"/>
  <c r="I4370" i="15"/>
  <c r="O4530" i="15"/>
  <c r="J4530" i="15" s="1"/>
  <c r="I4530" i="15"/>
  <c r="O4882" i="15"/>
  <c r="J4882" i="15" s="1"/>
  <c r="I4882" i="15"/>
  <c r="O1541" i="15"/>
  <c r="J1541" i="15" s="1"/>
  <c r="I1541" i="15"/>
  <c r="O1701" i="15"/>
  <c r="J1701" i="15" s="1"/>
  <c r="I1701" i="15"/>
  <c r="O1989" i="15"/>
  <c r="J1989" i="15" s="1"/>
  <c r="I1989" i="15"/>
  <c r="O2165" i="15"/>
  <c r="J2165" i="15" s="1"/>
  <c r="I2165" i="15"/>
  <c r="O2293" i="15"/>
  <c r="J2293" i="15" s="1"/>
  <c r="I2293" i="15"/>
  <c r="O2569" i="15"/>
  <c r="J2569" i="15" s="1"/>
  <c r="I2569" i="15"/>
  <c r="O2889" i="15"/>
  <c r="J2889" i="15" s="1"/>
  <c r="I2889" i="15"/>
  <c r="O2799" i="15"/>
  <c r="J2799" i="15" s="1"/>
  <c r="I2799" i="15"/>
  <c r="O101" i="15"/>
  <c r="J101" i="15" s="1"/>
  <c r="I101" i="15"/>
  <c r="O273" i="15"/>
  <c r="J273" i="15" s="1"/>
  <c r="I273" i="15"/>
  <c r="O409" i="15"/>
  <c r="J409" i="15" s="1"/>
  <c r="I409" i="15"/>
  <c r="O577" i="15"/>
  <c r="J577" i="15" s="1"/>
  <c r="I577" i="15"/>
  <c r="O849" i="15"/>
  <c r="J849" i="15" s="1"/>
  <c r="I849" i="15"/>
  <c r="O1153" i="15"/>
  <c r="J1153" i="15" s="1"/>
  <c r="I1153" i="15"/>
  <c r="O1297" i="15"/>
  <c r="J1297" i="15" s="1"/>
  <c r="I1297" i="15"/>
  <c r="O3321" i="15"/>
  <c r="J3321" i="15" s="1"/>
  <c r="I3321" i="15"/>
  <c r="O3481" i="15"/>
  <c r="J3481" i="15" s="1"/>
  <c r="I3481" i="15"/>
  <c r="O3641" i="15"/>
  <c r="J3641" i="15" s="1"/>
  <c r="I3641" i="15"/>
  <c r="O3785" i="15"/>
  <c r="J3785" i="15" s="1"/>
  <c r="I3785" i="15"/>
  <c r="O3961" i="15"/>
  <c r="J3961" i="15" s="1"/>
  <c r="I3961" i="15"/>
  <c r="O4105" i="15"/>
  <c r="J4105" i="15" s="1"/>
  <c r="I4105" i="15"/>
  <c r="O4265" i="15"/>
  <c r="J4265" i="15" s="1"/>
  <c r="I4265" i="15"/>
  <c r="O4409" i="15"/>
  <c r="J4409" i="15" s="1"/>
  <c r="I4409" i="15"/>
  <c r="O4729" i="15"/>
  <c r="J4729" i="15" s="1"/>
  <c r="I4729" i="15"/>
  <c r="O4889" i="15"/>
  <c r="J4889" i="15" s="1"/>
  <c r="I4889" i="15"/>
  <c r="O1319" i="15"/>
  <c r="J1319" i="15" s="1"/>
  <c r="I1319" i="15"/>
  <c r="O1495" i="15"/>
  <c r="J1495" i="15" s="1"/>
  <c r="I1495" i="15"/>
  <c r="O1675" i="15"/>
  <c r="J1675" i="15" s="1"/>
  <c r="I1675" i="15"/>
  <c r="O1859" i="15"/>
  <c r="J1859" i="15" s="1"/>
  <c r="I1859" i="15"/>
  <c r="O138" i="15"/>
  <c r="J138" i="15" s="1"/>
  <c r="I138" i="15"/>
  <c r="O394" i="15"/>
  <c r="J394" i="15" s="1"/>
  <c r="I394" i="15"/>
  <c r="O526" i="15"/>
  <c r="J526" i="15" s="1"/>
  <c r="I526" i="15"/>
  <c r="O782" i="15"/>
  <c r="J782" i="15" s="1"/>
  <c r="I782" i="15"/>
  <c r="O1038" i="15"/>
  <c r="J1038" i="15" s="1"/>
  <c r="I1038" i="15"/>
  <c r="O1302" i="15"/>
  <c r="J1302" i="15" s="1"/>
  <c r="I1302" i="15"/>
  <c r="O1430" i="15"/>
  <c r="J1430" i="15" s="1"/>
  <c r="I1430" i="15"/>
  <c r="O1558" i="15"/>
  <c r="J1558" i="15" s="1"/>
  <c r="I1558" i="15"/>
  <c r="O2079" i="15"/>
  <c r="J2079" i="15" s="1"/>
  <c r="I2079" i="15"/>
  <c r="O2731" i="15"/>
  <c r="J2731" i="15" s="1"/>
  <c r="I2731" i="15"/>
  <c r="O2867" i="15"/>
  <c r="J2867" i="15" s="1"/>
  <c r="I2867" i="15"/>
  <c r="O2999" i="15"/>
  <c r="J2999" i="15" s="1"/>
  <c r="I2999" i="15"/>
  <c r="O3127" i="15"/>
  <c r="J3127" i="15" s="1"/>
  <c r="I3127" i="15"/>
  <c r="O3639" i="15"/>
  <c r="J3639" i="15" s="1"/>
  <c r="I3639" i="15"/>
  <c r="O3895" i="15"/>
  <c r="J3895" i="15" s="1"/>
  <c r="I3895" i="15"/>
  <c r="O4151" i="15"/>
  <c r="J4151" i="15" s="1"/>
  <c r="I4151" i="15"/>
  <c r="O4279" i="15"/>
  <c r="J4279" i="15" s="1"/>
  <c r="I4279" i="15"/>
  <c r="O4535" i="15"/>
  <c r="J4535" i="15" s="1"/>
  <c r="I4535" i="15"/>
  <c r="O4663" i="15"/>
  <c r="J4663" i="15" s="1"/>
  <c r="I4663" i="15"/>
  <c r="O4919" i="15"/>
  <c r="J4919" i="15" s="1"/>
  <c r="I4919" i="15"/>
  <c r="O1616" i="15"/>
  <c r="J1616" i="15" s="1"/>
  <c r="I1616" i="15"/>
  <c r="O1748" i="15"/>
  <c r="J1748" i="15" s="1"/>
  <c r="I1748" i="15"/>
  <c r="O1876" i="15"/>
  <c r="J1876" i="15" s="1"/>
  <c r="I1876" i="15"/>
  <c r="O2004" i="15"/>
  <c r="J2004" i="15" s="1"/>
  <c r="I2004" i="15"/>
  <c r="O2140" i="15"/>
  <c r="J2140" i="15" s="1"/>
  <c r="I2140" i="15"/>
  <c r="O2272" i="15"/>
  <c r="J2272" i="15" s="1"/>
  <c r="I2272" i="15"/>
  <c r="O2536" i="15"/>
  <c r="J2536" i="15" s="1"/>
  <c r="I2536" i="15"/>
  <c r="O2664" i="15"/>
  <c r="J2664" i="15" s="1"/>
  <c r="I2664" i="15"/>
  <c r="O2928" i="15"/>
  <c r="J2928" i="15" s="1"/>
  <c r="I2928" i="15"/>
  <c r="O3312" i="15"/>
  <c r="J3312" i="15" s="1"/>
  <c r="I3312" i="15"/>
  <c r="O3696" i="15"/>
  <c r="J3696" i="15" s="1"/>
  <c r="I3696" i="15"/>
  <c r="O3824" i="15"/>
  <c r="J3824" i="15" s="1"/>
  <c r="I3824" i="15"/>
  <c r="O3952" i="15"/>
  <c r="J3952" i="15" s="1"/>
  <c r="I3952" i="15"/>
  <c r="O4080" i="15"/>
  <c r="J4080" i="15" s="1"/>
  <c r="I4080" i="15"/>
  <c r="O4208" i="15"/>
  <c r="J4208" i="15" s="1"/>
  <c r="I4208" i="15"/>
  <c r="O4464" i="15"/>
  <c r="J4464" i="15" s="1"/>
  <c r="I4464" i="15"/>
  <c r="O4592" i="15"/>
  <c r="J4592" i="15" s="1"/>
  <c r="I4592" i="15"/>
  <c r="O4720" i="15"/>
  <c r="J4720" i="15" s="1"/>
  <c r="I4720" i="15"/>
  <c r="O4976" i="15"/>
  <c r="J4976" i="15" s="1"/>
  <c r="I4976" i="15"/>
  <c r="O1974" i="15"/>
  <c r="J1974" i="15" s="1"/>
  <c r="I1974" i="15"/>
  <c r="O2102" i="15"/>
  <c r="J2102" i="15" s="1"/>
  <c r="I2102" i="15"/>
  <c r="O2362" i="15"/>
  <c r="J2362" i="15" s="1"/>
  <c r="I2362" i="15"/>
  <c r="O2618" i="15"/>
  <c r="J2618" i="15" s="1"/>
  <c r="I2618" i="15"/>
  <c r="O2746" i="15"/>
  <c r="J2746" i="15" s="1"/>
  <c r="I2746" i="15"/>
  <c r="O3002" i="15"/>
  <c r="J3002" i="15" s="1"/>
  <c r="I3002" i="15"/>
  <c r="O3258" i="15"/>
  <c r="J3258" i="15" s="1"/>
  <c r="I3258" i="15"/>
  <c r="O3770" i="15"/>
  <c r="J3770" i="15" s="1"/>
  <c r="I3770" i="15"/>
  <c r="O4026" i="15"/>
  <c r="J4026" i="15" s="1"/>
  <c r="I4026" i="15"/>
  <c r="O4154" i="15"/>
  <c r="J4154" i="15" s="1"/>
  <c r="I4154" i="15"/>
  <c r="O4410" i="15"/>
  <c r="J4410" i="15" s="1"/>
  <c r="I4410" i="15"/>
  <c r="O4538" i="15"/>
  <c r="J4538" i="15" s="1"/>
  <c r="I4538" i="15"/>
  <c r="O4666" i="15"/>
  <c r="J4666" i="15" s="1"/>
  <c r="I4666" i="15"/>
  <c r="O428" i="15"/>
  <c r="J428" i="15" s="1"/>
  <c r="I428" i="15"/>
  <c r="O560" i="15"/>
  <c r="J560" i="15" s="1"/>
  <c r="I560" i="15"/>
  <c r="O2321" i="15"/>
  <c r="J2321" i="15" s="1"/>
  <c r="I2321" i="15"/>
  <c r="O2661" i="15"/>
  <c r="J2661" i="15" s="1"/>
  <c r="I2661" i="15"/>
  <c r="O3013" i="15"/>
  <c r="J3013" i="15" s="1"/>
  <c r="I3013" i="15"/>
  <c r="O4277" i="15"/>
  <c r="J4277" i="15" s="1"/>
  <c r="I4277" i="15"/>
  <c r="O4677" i="15"/>
  <c r="J4677" i="15" s="1"/>
  <c r="I4677" i="15"/>
  <c r="O4805" i="15"/>
  <c r="J4805" i="15" s="1"/>
  <c r="I4805" i="15"/>
  <c r="O2236" i="15"/>
  <c r="J2236" i="15" s="1"/>
  <c r="I2236" i="15"/>
  <c r="O1890" i="15"/>
  <c r="J1890" i="15" s="1"/>
  <c r="I1890" i="15"/>
  <c r="O2258" i="15"/>
  <c r="J2258" i="15" s="1"/>
  <c r="I2258" i="15"/>
  <c r="O1349" i="15"/>
  <c r="J1349" i="15" s="1"/>
  <c r="I1349" i="15"/>
  <c r="O391" i="15"/>
  <c r="J391" i="15" s="1"/>
  <c r="I391" i="15"/>
  <c r="O944" i="15"/>
  <c r="J944" i="15" s="1"/>
  <c r="I944" i="15"/>
  <c r="O468" i="15"/>
  <c r="J468" i="15" s="1"/>
  <c r="I468" i="15"/>
  <c r="O3246" i="15"/>
  <c r="J3246" i="15" s="1"/>
  <c r="I3246" i="15"/>
  <c r="O1278" i="15"/>
  <c r="J1278" i="15" s="1"/>
  <c r="I1278" i="15"/>
  <c r="O2872" i="15"/>
  <c r="J2872" i="15" s="1"/>
  <c r="I2872" i="15"/>
  <c r="O1234" i="15"/>
  <c r="J1234" i="15" s="1"/>
  <c r="I1234" i="15"/>
  <c r="O683" i="15"/>
  <c r="J683" i="15" s="1"/>
  <c r="I683" i="15"/>
  <c r="O2723" i="15"/>
  <c r="J2723" i="15" s="1"/>
  <c r="I2723" i="15"/>
  <c r="O3741" i="15"/>
  <c r="J3741" i="15" s="1"/>
  <c r="I3741" i="15"/>
  <c r="O1326" i="15"/>
  <c r="J1326" i="15" s="1"/>
  <c r="I1326" i="15"/>
  <c r="O4079" i="15"/>
  <c r="J4079" i="15" s="1"/>
  <c r="I4079" i="15"/>
  <c r="O727" i="15"/>
  <c r="J727" i="15" s="1"/>
  <c r="I727" i="15"/>
  <c r="O602" i="15"/>
  <c r="J602" i="15" s="1"/>
  <c r="I602" i="15"/>
  <c r="O155" i="15"/>
  <c r="J155" i="15" s="1"/>
  <c r="I155" i="15"/>
  <c r="O1790" i="15"/>
  <c r="J1790" i="15" s="1"/>
  <c r="I1790" i="15"/>
  <c r="O3035" i="15"/>
  <c r="J3035" i="15" s="1"/>
  <c r="I3035" i="15"/>
  <c r="O294" i="15"/>
  <c r="J294" i="15" s="1"/>
  <c r="I294" i="15"/>
  <c r="O762" i="15"/>
  <c r="J762" i="15" s="1"/>
  <c r="I762" i="15"/>
  <c r="O2631" i="15"/>
  <c r="J2631" i="15" s="1"/>
  <c r="I2631" i="15"/>
  <c r="O4492" i="15"/>
  <c r="J4492" i="15" s="1"/>
  <c r="I4492" i="15"/>
  <c r="O2764" i="15"/>
  <c r="J2764" i="15" s="1"/>
  <c r="I2764" i="15"/>
  <c r="O1979" i="15"/>
  <c r="J1979" i="15" s="1"/>
  <c r="I1979" i="15"/>
  <c r="O1209" i="15"/>
  <c r="J1209" i="15" s="1"/>
  <c r="I1209" i="15"/>
  <c r="O212" i="15"/>
  <c r="J212" i="15" s="1"/>
  <c r="I212" i="15"/>
  <c r="O4399" i="15"/>
  <c r="J4399" i="15" s="1"/>
  <c r="I4399" i="15"/>
  <c r="O4717" i="15"/>
  <c r="J4717" i="15" s="1"/>
  <c r="I4717" i="15"/>
  <c r="O4175" i="15"/>
  <c r="J4175" i="15" s="1"/>
  <c r="I4175" i="15"/>
  <c r="O4285" i="15"/>
  <c r="J4285" i="15" s="1"/>
  <c r="I4285" i="15"/>
  <c r="O2916" i="15"/>
  <c r="J2916" i="15" s="1"/>
  <c r="I2916" i="15"/>
  <c r="O975" i="15"/>
  <c r="J975" i="15" s="1"/>
  <c r="I975" i="15"/>
  <c r="O1615" i="15"/>
  <c r="J1615" i="15" s="1"/>
  <c r="I1615" i="15"/>
  <c r="O692" i="15"/>
  <c r="J692" i="15" s="1"/>
  <c r="I692" i="15"/>
  <c r="O472" i="15"/>
  <c r="J472" i="15" s="1"/>
  <c r="I472" i="15"/>
  <c r="O3099" i="15"/>
  <c r="J3099" i="15" s="1"/>
  <c r="I3099" i="15"/>
  <c r="O885" i="15"/>
  <c r="J885" i="15" s="1"/>
  <c r="I885" i="15"/>
  <c r="O2548" i="15"/>
  <c r="J2548" i="15" s="1"/>
  <c r="I2548" i="15"/>
  <c r="O4024" i="15"/>
  <c r="J4024" i="15" s="1"/>
  <c r="I4024" i="15"/>
  <c r="O4495" i="15"/>
  <c r="J4495" i="15" s="1"/>
  <c r="I4495" i="15"/>
  <c r="O2371" i="15"/>
  <c r="J2371" i="15" s="1"/>
  <c r="I2371" i="15"/>
  <c r="O1864" i="15"/>
  <c r="J1864" i="15" s="1"/>
  <c r="I1864" i="15"/>
  <c r="O3857" i="15"/>
  <c r="J3857" i="15" s="1"/>
  <c r="I3857" i="15"/>
  <c r="O2913" i="15"/>
  <c r="J2913" i="15" s="1"/>
  <c r="I2913" i="15"/>
  <c r="O2281" i="15"/>
  <c r="J2281" i="15" s="1"/>
  <c r="I2281" i="15"/>
  <c r="O2814" i="15"/>
  <c r="J2814" i="15" s="1"/>
  <c r="I2814" i="15"/>
  <c r="O87" i="15"/>
  <c r="J87" i="15" s="1"/>
  <c r="I87" i="15"/>
  <c r="O211" i="15"/>
  <c r="J211" i="15" s="1"/>
  <c r="I211" i="15"/>
  <c r="O3528" i="15"/>
  <c r="J3528" i="15" s="1"/>
  <c r="I3528" i="15"/>
  <c r="O3114" i="15"/>
  <c r="J3114" i="15" s="1"/>
  <c r="I3114" i="15"/>
  <c r="O4862" i="15"/>
  <c r="J4862" i="15" s="1"/>
  <c r="I4862" i="15"/>
  <c r="O1061" i="15"/>
  <c r="J1061" i="15" s="1"/>
  <c r="I1061" i="15"/>
  <c r="O3074" i="15"/>
  <c r="J3074" i="15" s="1"/>
  <c r="I3074" i="15"/>
  <c r="O30" i="15"/>
  <c r="J30" i="15" s="1"/>
  <c r="I30" i="15"/>
  <c r="O4349" i="15"/>
  <c r="J4349" i="15" s="1"/>
  <c r="I4349" i="15"/>
  <c r="O1692" i="15"/>
  <c r="J1692" i="15" s="1"/>
  <c r="I1692" i="15"/>
  <c r="O2943" i="15"/>
  <c r="J2943" i="15" s="1"/>
  <c r="I2943" i="15"/>
  <c r="O2173" i="15"/>
  <c r="J2173" i="15" s="1"/>
  <c r="I2173" i="15"/>
  <c r="O488" i="15"/>
  <c r="J488" i="15" s="1"/>
  <c r="I488" i="15"/>
  <c r="O3393" i="15"/>
  <c r="J3393" i="15" s="1"/>
  <c r="I3393" i="15"/>
  <c r="O2132" i="15"/>
  <c r="J2132" i="15" s="1"/>
  <c r="I2132" i="15"/>
  <c r="O1178" i="15"/>
  <c r="J1178" i="15" s="1"/>
  <c r="I1178" i="15"/>
  <c r="O1369" i="15"/>
  <c r="J1369" i="15" s="1"/>
  <c r="I1369" i="15"/>
  <c r="O142" i="15"/>
  <c r="J142" i="15" s="1"/>
  <c r="I142" i="15"/>
  <c r="O677" i="15"/>
  <c r="J677" i="15" s="1"/>
  <c r="I677" i="15"/>
  <c r="O3044" i="15"/>
  <c r="J3044" i="15" s="1"/>
  <c r="I3044" i="15"/>
  <c r="O2374" i="15"/>
  <c r="J2374" i="15" s="1"/>
  <c r="I2374" i="15"/>
  <c r="O109" i="15"/>
  <c r="J109" i="15" s="1"/>
  <c r="I109" i="15"/>
  <c r="O1833" i="15"/>
  <c r="J1833" i="15" s="1"/>
  <c r="I1833" i="15"/>
  <c r="O3523" i="15"/>
  <c r="J3523" i="15" s="1"/>
  <c r="I3523" i="15"/>
  <c r="O4737" i="15"/>
  <c r="J4737" i="15" s="1"/>
  <c r="I4737" i="15"/>
  <c r="O1064" i="15"/>
  <c r="J1064" i="15" s="1"/>
  <c r="I1064" i="15"/>
  <c r="O4203" i="15"/>
  <c r="J4203" i="15" s="1"/>
  <c r="I4203" i="15"/>
  <c r="O2529" i="15"/>
  <c r="J2529" i="15" s="1"/>
  <c r="I2529" i="15"/>
  <c r="O1944" i="15"/>
  <c r="J1944" i="15" s="1"/>
  <c r="I1944" i="15"/>
  <c r="O2670" i="15"/>
  <c r="J2670" i="15" s="1"/>
  <c r="I2670" i="15"/>
  <c r="O4385" i="15"/>
  <c r="J4385" i="15" s="1"/>
  <c r="I4385" i="15"/>
  <c r="O889" i="15"/>
  <c r="J889" i="15" s="1"/>
  <c r="I889" i="15"/>
  <c r="O4383" i="15"/>
  <c r="J4383" i="15" s="1"/>
  <c r="I4383" i="15"/>
  <c r="O884" i="15"/>
  <c r="J884" i="15" s="1"/>
  <c r="I884" i="15"/>
  <c r="O2512" i="15"/>
  <c r="J2512" i="15" s="1"/>
  <c r="I2512" i="15"/>
  <c r="O1116" i="15"/>
  <c r="J1116" i="15" s="1"/>
  <c r="I1116" i="15"/>
  <c r="O302" i="15"/>
  <c r="J302" i="15" s="1"/>
  <c r="I302" i="15"/>
  <c r="O2804" i="15"/>
  <c r="J2804" i="15" s="1"/>
  <c r="I2804" i="15"/>
  <c r="O3836" i="15"/>
  <c r="J3836" i="15" s="1"/>
  <c r="I3836" i="15"/>
  <c r="O2513" i="15"/>
  <c r="J2513" i="15" s="1"/>
  <c r="I2513" i="15"/>
  <c r="O2528" i="15"/>
  <c r="J2528" i="15" s="1"/>
  <c r="I2528" i="15"/>
  <c r="O767" i="15"/>
  <c r="J767" i="15" s="1"/>
  <c r="I767" i="15"/>
  <c r="O2525" i="15"/>
  <c r="J2525" i="15" s="1"/>
  <c r="I2525" i="15"/>
  <c r="O1294" i="15"/>
  <c r="J1294" i="15" s="1"/>
  <c r="I1294" i="15"/>
  <c r="O1145" i="15"/>
  <c r="J1145" i="15" s="1"/>
  <c r="I1145" i="15"/>
  <c r="O2487" i="15"/>
  <c r="J2487" i="15" s="1"/>
  <c r="I2487" i="15"/>
  <c r="O1657" i="15"/>
  <c r="J1657" i="15" s="1"/>
  <c r="I1657" i="15"/>
  <c r="O1596" i="15"/>
  <c r="J1596" i="15" s="1"/>
  <c r="I1596" i="15"/>
  <c r="O4909" i="15"/>
  <c r="J4909" i="15" s="1"/>
  <c r="I4909" i="15"/>
  <c r="O728" i="15"/>
  <c r="J728" i="15" s="1"/>
  <c r="I728" i="15"/>
  <c r="O2205" i="15"/>
  <c r="J2205" i="15" s="1"/>
  <c r="I2205" i="15"/>
  <c r="O1125" i="15"/>
  <c r="J1125" i="15" s="1"/>
  <c r="I1125" i="15"/>
  <c r="O236" i="15"/>
  <c r="J236" i="15" s="1"/>
  <c r="I236" i="15"/>
  <c r="O466" i="15"/>
  <c r="J466" i="15" s="1"/>
  <c r="I466" i="15"/>
  <c r="O3329" i="15"/>
  <c r="J3329" i="15" s="1"/>
  <c r="I3329" i="15"/>
  <c r="O1029" i="15"/>
  <c r="J1029" i="15" s="1"/>
  <c r="I1029" i="15"/>
  <c r="O4139" i="15"/>
  <c r="J4139" i="15" s="1"/>
  <c r="I4139" i="15"/>
  <c r="O3411" i="15"/>
  <c r="J3411" i="15" s="1"/>
  <c r="I3411" i="15"/>
  <c r="O4029" i="15"/>
  <c r="J4029" i="15" s="1"/>
  <c r="I4029" i="15"/>
  <c r="O1968" i="15"/>
  <c r="J1968" i="15" s="1"/>
  <c r="I1968" i="15"/>
  <c r="O2344" i="15"/>
  <c r="J2344" i="15" s="1"/>
  <c r="I2344" i="15"/>
  <c r="O4158" i="15"/>
  <c r="J4158" i="15" s="1"/>
  <c r="I4158" i="15"/>
  <c r="O3233" i="15"/>
  <c r="J3233" i="15" s="1"/>
  <c r="I3233" i="15"/>
  <c r="O2334" i="15"/>
  <c r="J2334" i="15" s="1"/>
  <c r="I2334" i="15"/>
  <c r="O2689" i="15"/>
  <c r="J2689" i="15" s="1"/>
  <c r="I2689" i="15"/>
  <c r="O595" i="15"/>
  <c r="J595" i="15" s="1"/>
  <c r="I595" i="15"/>
  <c r="O4545" i="15"/>
  <c r="J4545" i="15" s="1"/>
  <c r="I4545" i="15"/>
  <c r="O117" i="15"/>
  <c r="J117" i="15" s="1"/>
  <c r="I117" i="15"/>
  <c r="O1682" i="15"/>
  <c r="J1682" i="15" s="1"/>
  <c r="I1682" i="15"/>
  <c r="O1020" i="15"/>
  <c r="J1020" i="15" s="1"/>
  <c r="I1020" i="15"/>
  <c r="O2871" i="15"/>
  <c r="J2871" i="15" s="1"/>
  <c r="I2871" i="15"/>
  <c r="O4028" i="15"/>
  <c r="J4028" i="15" s="1"/>
  <c r="I4028" i="15"/>
  <c r="O2275" i="15"/>
  <c r="J2275" i="15" s="1"/>
  <c r="I2275" i="15"/>
  <c r="O965" i="15"/>
  <c r="J965" i="15" s="1"/>
  <c r="I965" i="15"/>
  <c r="O3660" i="15"/>
  <c r="J3660" i="15" s="1"/>
  <c r="I3660" i="15"/>
  <c r="O1390" i="15"/>
  <c r="J1390" i="15" s="1"/>
  <c r="I1390" i="15"/>
  <c r="O2640" i="15"/>
  <c r="J2640" i="15" s="1"/>
  <c r="I2640" i="15"/>
  <c r="O4230" i="15"/>
  <c r="J4230" i="15" s="1"/>
  <c r="I4230" i="15"/>
  <c r="O986" i="15"/>
  <c r="J986" i="15" s="1"/>
  <c r="I986" i="15"/>
  <c r="O3337" i="15"/>
  <c r="J3337" i="15" s="1"/>
  <c r="I3337" i="15"/>
  <c r="O3532" i="15"/>
  <c r="J3532" i="15" s="1"/>
  <c r="I3532" i="15"/>
  <c r="O777" i="15"/>
  <c r="J777" i="15" s="1"/>
  <c r="I777" i="15"/>
  <c r="O2369" i="15"/>
  <c r="J2369" i="15" s="1"/>
  <c r="I2369" i="15"/>
  <c r="O1404" i="15"/>
  <c r="J1404" i="15" s="1"/>
  <c r="I1404" i="15"/>
  <c r="O3707" i="15"/>
  <c r="J3707" i="15" s="1"/>
  <c r="I3707" i="15"/>
  <c r="O2777" i="15"/>
  <c r="J2777" i="15" s="1"/>
  <c r="I2777" i="15"/>
  <c r="O1204" i="15"/>
  <c r="J1204" i="15" s="1"/>
  <c r="I1204" i="15"/>
  <c r="O1365" i="15"/>
  <c r="J1365" i="15" s="1"/>
  <c r="I1365" i="15"/>
  <c r="O2701" i="15"/>
  <c r="J2701" i="15" s="1"/>
  <c r="I2701" i="15"/>
  <c r="O1299" i="15"/>
  <c r="J1299" i="15" s="1"/>
  <c r="I1299" i="15"/>
  <c r="O3352" i="15"/>
  <c r="J3352" i="15" s="1"/>
  <c r="I3352" i="15"/>
  <c r="O2950" i="15"/>
  <c r="J2950" i="15" s="1"/>
  <c r="I2950" i="15"/>
  <c r="O1231" i="15"/>
  <c r="J1231" i="15" s="1"/>
  <c r="I1231" i="15"/>
  <c r="O1575" i="15"/>
  <c r="J1575" i="15" s="1"/>
  <c r="I1575" i="15"/>
  <c r="O2280" i="15"/>
  <c r="J2280" i="15" s="1"/>
  <c r="I2280" i="15"/>
  <c r="O2169" i="15"/>
  <c r="J2169" i="15" s="1"/>
  <c r="I2169" i="15"/>
  <c r="O3678" i="15"/>
  <c r="J3678" i="15" s="1"/>
  <c r="I3678" i="15"/>
  <c r="O4513" i="15"/>
  <c r="J4513" i="15" s="1"/>
  <c r="I4513" i="15"/>
  <c r="O784" i="15"/>
  <c r="J784" i="15" s="1"/>
  <c r="I784" i="15"/>
  <c r="O3640" i="15"/>
  <c r="J3640" i="15" s="1"/>
  <c r="I3640" i="15"/>
  <c r="O3107" i="15"/>
  <c r="J3107" i="15" s="1"/>
  <c r="I3107" i="15"/>
  <c r="O107" i="15"/>
  <c r="J107" i="15" s="1"/>
  <c r="I107" i="15"/>
  <c r="O347" i="15"/>
  <c r="J347" i="15" s="1"/>
  <c r="I347" i="15"/>
  <c r="O591" i="15"/>
  <c r="J591" i="15" s="1"/>
  <c r="I591" i="15"/>
  <c r="O847" i="15"/>
  <c r="J847" i="15" s="1"/>
  <c r="I847" i="15"/>
  <c r="O1123" i="15"/>
  <c r="J1123" i="15" s="1"/>
  <c r="I1123" i="15"/>
  <c r="O1371" i="15"/>
  <c r="J1371" i="15" s="1"/>
  <c r="I1371" i="15"/>
  <c r="O1655" i="15"/>
  <c r="J1655" i="15" s="1"/>
  <c r="I1655" i="15"/>
  <c r="O193" i="15"/>
  <c r="J193" i="15" s="1"/>
  <c r="I193" i="15"/>
  <c r="O373" i="15"/>
  <c r="J373" i="15" s="1"/>
  <c r="I373" i="15"/>
  <c r="O589" i="15"/>
  <c r="J589" i="15" s="1"/>
  <c r="I589" i="15"/>
  <c r="O2014" i="15"/>
  <c r="J2014" i="15" s="1"/>
  <c r="I2014" i="15"/>
  <c r="O2174" i="15"/>
  <c r="J2174" i="15" s="1"/>
  <c r="I2174" i="15"/>
  <c r="O685" i="15"/>
  <c r="J685" i="15" s="1"/>
  <c r="I685" i="15"/>
  <c r="O909" i="15"/>
  <c r="J909" i="15" s="1"/>
  <c r="I909" i="15"/>
  <c r="O1053" i="15"/>
  <c r="J1053" i="15" s="1"/>
  <c r="I1053" i="15"/>
  <c r="O1277" i="15"/>
  <c r="J1277" i="15" s="1"/>
  <c r="I1277" i="15"/>
  <c r="O2468" i="15"/>
  <c r="J2468" i="15" s="1"/>
  <c r="I2468" i="15"/>
  <c r="O2724" i="15"/>
  <c r="J2724" i="15" s="1"/>
  <c r="I2724" i="15"/>
  <c r="O3052" i="15"/>
  <c r="J3052" i="15" s="1"/>
  <c r="I3052" i="15"/>
  <c r="O3388" i="15"/>
  <c r="J3388" i="15" s="1"/>
  <c r="I3388" i="15"/>
  <c r="O3900" i="15"/>
  <c r="J3900" i="15" s="1"/>
  <c r="I3900" i="15"/>
  <c r="O4156" i="15"/>
  <c r="J4156" i="15" s="1"/>
  <c r="I4156" i="15"/>
  <c r="O4476" i="15"/>
  <c r="J4476" i="15" s="1"/>
  <c r="I4476" i="15"/>
  <c r="O4764" i="15"/>
  <c r="J4764" i="15" s="1"/>
  <c r="I4764" i="15"/>
  <c r="O1922" i="15"/>
  <c r="J1922" i="15" s="1"/>
  <c r="I1922" i="15"/>
  <c r="O2178" i="15"/>
  <c r="J2178" i="15" s="1"/>
  <c r="I2178" i="15"/>
  <c r="O2302" i="15"/>
  <c r="J2302" i="15" s="1"/>
  <c r="I2302" i="15"/>
  <c r="O2466" i="15"/>
  <c r="J2466" i="15" s="1"/>
  <c r="I2466" i="15"/>
  <c r="O2626" i="15"/>
  <c r="J2626" i="15" s="1"/>
  <c r="I2626" i="15"/>
  <c r="O2978" i="15"/>
  <c r="J2978" i="15" s="1"/>
  <c r="I2978" i="15"/>
  <c r="O3154" i="15"/>
  <c r="J3154" i="15" s="1"/>
  <c r="I3154" i="15"/>
  <c r="O3506" i="15"/>
  <c r="J3506" i="15" s="1"/>
  <c r="I3506" i="15"/>
  <c r="O3698" i="15"/>
  <c r="J3698" i="15" s="1"/>
  <c r="I3698" i="15"/>
  <c r="O3874" i="15"/>
  <c r="J3874" i="15" s="1"/>
  <c r="I3874" i="15"/>
  <c r="O4050" i="15"/>
  <c r="J4050" i="15" s="1"/>
  <c r="I4050" i="15"/>
  <c r="O2790" i="15"/>
  <c r="J2790" i="15" s="1"/>
  <c r="I2790" i="15"/>
  <c r="O3078" i="15"/>
  <c r="J3078" i="15" s="1"/>
  <c r="I3078" i="15"/>
  <c r="O3334" i="15"/>
  <c r="J3334" i="15" s="1"/>
  <c r="I3334" i="15"/>
  <c r="O3590" i="15"/>
  <c r="J3590" i="15" s="1"/>
  <c r="I3590" i="15"/>
  <c r="O3862" i="15"/>
  <c r="J3862" i="15" s="1"/>
  <c r="I3862" i="15"/>
  <c r="O4118" i="15"/>
  <c r="J4118" i="15" s="1"/>
  <c r="I4118" i="15"/>
  <c r="O4374" i="15"/>
  <c r="J4374" i="15" s="1"/>
  <c r="I4374" i="15"/>
  <c r="O4630" i="15"/>
  <c r="J4630" i="15" s="1"/>
  <c r="I4630" i="15"/>
  <c r="O4886" i="15"/>
  <c r="J4886" i="15" s="1"/>
  <c r="I4886" i="15"/>
  <c r="O4386" i="15"/>
  <c r="J4386" i="15" s="1"/>
  <c r="I4386" i="15"/>
  <c r="O4562" i="15"/>
  <c r="J4562" i="15" s="1"/>
  <c r="I4562" i="15"/>
  <c r="O4722" i="15"/>
  <c r="J4722" i="15" s="1"/>
  <c r="I4722" i="15"/>
  <c r="O4898" i="15"/>
  <c r="J4898" i="15" s="1"/>
  <c r="I4898" i="15"/>
  <c r="O1429" i="15"/>
  <c r="J1429" i="15" s="1"/>
  <c r="I1429" i="15"/>
  <c r="O1557" i="15"/>
  <c r="J1557" i="15" s="1"/>
  <c r="I1557" i="15"/>
  <c r="O1717" i="15"/>
  <c r="J1717" i="15" s="1"/>
  <c r="I1717" i="15"/>
  <c r="O1861" i="15"/>
  <c r="J1861" i="15" s="1"/>
  <c r="I1861" i="15"/>
  <c r="O2037" i="15"/>
  <c r="J2037" i="15" s="1"/>
  <c r="I2037" i="15"/>
  <c r="O2181" i="15"/>
  <c r="J2181" i="15" s="1"/>
  <c r="I2181" i="15"/>
  <c r="O2309" i="15"/>
  <c r="J2309" i="15" s="1"/>
  <c r="I2309" i="15"/>
  <c r="O2441" i="15"/>
  <c r="J2441" i="15" s="1"/>
  <c r="I2441" i="15"/>
  <c r="O2601" i="15"/>
  <c r="J2601" i="15" s="1"/>
  <c r="I2601" i="15"/>
  <c r="O2729" i="15"/>
  <c r="J2729" i="15" s="1"/>
  <c r="I2729" i="15"/>
  <c r="O2905" i="15"/>
  <c r="J2905" i="15" s="1"/>
  <c r="I2905" i="15"/>
  <c r="O3428" i="15"/>
  <c r="J3428" i="15" s="1"/>
  <c r="I3428" i="15"/>
  <c r="O429" i="15"/>
  <c r="J429" i="15" s="1"/>
  <c r="I429" i="15"/>
  <c r="O721" i="15"/>
  <c r="J721" i="15" s="1"/>
  <c r="I721" i="15"/>
  <c r="O1169" i="15"/>
  <c r="J1169" i="15" s="1"/>
  <c r="I1169" i="15"/>
  <c r="O3209" i="15"/>
  <c r="J3209" i="15" s="1"/>
  <c r="I3209" i="15"/>
  <c r="O3353" i="15"/>
  <c r="J3353" i="15" s="1"/>
  <c r="I3353" i="15"/>
  <c r="O4441" i="15"/>
  <c r="J4441" i="15" s="1"/>
  <c r="I4441" i="15"/>
  <c r="O4585" i="15"/>
  <c r="J4585" i="15" s="1"/>
  <c r="I4585" i="15"/>
  <c r="O63" i="15"/>
  <c r="J63" i="15" s="1"/>
  <c r="I63" i="15"/>
  <c r="O367" i="15"/>
  <c r="J367" i="15" s="1"/>
  <c r="I367" i="15"/>
  <c r="O883" i="15"/>
  <c r="J883" i="15" s="1"/>
  <c r="I883" i="15"/>
  <c r="O1011" i="15"/>
  <c r="J1011" i="15" s="1"/>
  <c r="I1011" i="15"/>
  <c r="O1339" i="15"/>
  <c r="J1339" i="15" s="1"/>
  <c r="I1339" i="15"/>
  <c r="O1691" i="15"/>
  <c r="J1691" i="15" s="1"/>
  <c r="I1691" i="15"/>
  <c r="O410" i="15"/>
  <c r="J410" i="15" s="1"/>
  <c r="I410" i="15"/>
  <c r="O542" i="15"/>
  <c r="J542" i="15" s="1"/>
  <c r="I542" i="15"/>
  <c r="O670" i="15"/>
  <c r="J670" i="15" s="1"/>
  <c r="I670" i="15"/>
  <c r="O798" i="15"/>
  <c r="J798" i="15" s="1"/>
  <c r="I798" i="15"/>
  <c r="O926" i="15"/>
  <c r="J926" i="15" s="1"/>
  <c r="I926" i="15"/>
  <c r="O1318" i="15"/>
  <c r="J1318" i="15" s="1"/>
  <c r="I1318" i="15"/>
  <c r="O1706" i="15"/>
  <c r="J1706" i="15" s="1"/>
  <c r="I1706" i="15"/>
  <c r="O2227" i="15"/>
  <c r="J2227" i="15" s="1"/>
  <c r="I2227" i="15"/>
  <c r="O2363" i="15"/>
  <c r="J2363" i="15" s="1"/>
  <c r="I2363" i="15"/>
  <c r="O2747" i="15"/>
  <c r="J2747" i="15" s="1"/>
  <c r="I2747" i="15"/>
  <c r="O3143" i="15"/>
  <c r="J3143" i="15" s="1"/>
  <c r="I3143" i="15"/>
  <c r="O3399" i="15"/>
  <c r="J3399" i="15" s="1"/>
  <c r="I3399" i="15"/>
  <c r="O3783" i="15"/>
  <c r="J3783" i="15" s="1"/>
  <c r="I3783" i="15"/>
  <c r="O3911" i="15"/>
  <c r="J3911" i="15" s="1"/>
  <c r="I3911" i="15"/>
  <c r="O4039" i="15"/>
  <c r="J4039" i="15" s="1"/>
  <c r="I4039" i="15"/>
  <c r="O4167" i="15"/>
  <c r="J4167" i="15" s="1"/>
  <c r="I4167" i="15"/>
  <c r="O4295" i="15"/>
  <c r="J4295" i="15" s="1"/>
  <c r="I4295" i="15"/>
  <c r="O4679" i="15"/>
  <c r="J4679" i="15" s="1"/>
  <c r="I4679" i="15"/>
  <c r="O4807" i="15"/>
  <c r="J4807" i="15" s="1"/>
  <c r="I4807" i="15"/>
  <c r="O4935" i="15"/>
  <c r="J4935" i="15" s="1"/>
  <c r="I4935" i="15"/>
  <c r="O972" i="15"/>
  <c r="J972" i="15" s="1"/>
  <c r="I972" i="15"/>
  <c r="O1120" i="15"/>
  <c r="J1120" i="15" s="1"/>
  <c r="I1120" i="15"/>
  <c r="O1376" i="15"/>
  <c r="J1376" i="15" s="1"/>
  <c r="I1376" i="15"/>
  <c r="O1764" i="15"/>
  <c r="J1764" i="15" s="1"/>
  <c r="I1764" i="15"/>
  <c r="O2020" i="15"/>
  <c r="J2020" i="15" s="1"/>
  <c r="I2020" i="15"/>
  <c r="O2160" i="15"/>
  <c r="J2160" i="15" s="1"/>
  <c r="I2160" i="15"/>
  <c r="O2680" i="15"/>
  <c r="J2680" i="15" s="1"/>
  <c r="I2680" i="15"/>
  <c r="O2944" i="15"/>
  <c r="J2944" i="15" s="1"/>
  <c r="I2944" i="15"/>
  <c r="O3328" i="15"/>
  <c r="J3328" i="15" s="1"/>
  <c r="I3328" i="15"/>
  <c r="O3584" i="15"/>
  <c r="J3584" i="15" s="1"/>
  <c r="I3584" i="15"/>
  <c r="O3968" i="15"/>
  <c r="J3968" i="15" s="1"/>
  <c r="I3968" i="15"/>
  <c r="O4096" i="15"/>
  <c r="J4096" i="15" s="1"/>
  <c r="I4096" i="15"/>
  <c r="O4224" i="15"/>
  <c r="J4224" i="15" s="1"/>
  <c r="I4224" i="15"/>
  <c r="O1990" i="15"/>
  <c r="J1990" i="15" s="1"/>
  <c r="I1990" i="15"/>
  <c r="O2118" i="15"/>
  <c r="J2118" i="15" s="1"/>
  <c r="I2118" i="15"/>
  <c r="O2506" i="15"/>
  <c r="J2506" i="15" s="1"/>
  <c r="I2506" i="15"/>
  <c r="O3018" i="15"/>
  <c r="J3018" i="15" s="1"/>
  <c r="I3018" i="15"/>
  <c r="O3274" i="15"/>
  <c r="J3274" i="15" s="1"/>
  <c r="I3274" i="15"/>
  <c r="O3402" i="15"/>
  <c r="J3402" i="15" s="1"/>
  <c r="I3402" i="15"/>
  <c r="O3658" i="15"/>
  <c r="J3658" i="15" s="1"/>
  <c r="I3658" i="15"/>
  <c r="O3786" i="15"/>
  <c r="J3786" i="15" s="1"/>
  <c r="I3786" i="15"/>
  <c r="O4042" i="15"/>
  <c r="J4042" i="15" s="1"/>
  <c r="I4042" i="15"/>
  <c r="O4170" i="15"/>
  <c r="J4170" i="15" s="1"/>
  <c r="I4170" i="15"/>
  <c r="O4298" i="15"/>
  <c r="J4298" i="15" s="1"/>
  <c r="I4298" i="15"/>
  <c r="O4426" i="15"/>
  <c r="J4426" i="15" s="1"/>
  <c r="I4426" i="15"/>
  <c r="O4554" i="15"/>
  <c r="J4554" i="15" s="1"/>
  <c r="I4554" i="15"/>
  <c r="O4938" i="15"/>
  <c r="J4938" i="15" s="1"/>
  <c r="I4938" i="15"/>
  <c r="O40" i="15"/>
  <c r="J40" i="15" s="1"/>
  <c r="I40" i="15"/>
  <c r="O308" i="15"/>
  <c r="J308" i="15" s="1"/>
  <c r="I308" i="15"/>
  <c r="O444" i="15"/>
  <c r="J444" i="15" s="1"/>
  <c r="I444" i="15"/>
  <c r="O580" i="15"/>
  <c r="J580" i="15" s="1"/>
  <c r="I580" i="15"/>
  <c r="O720" i="15"/>
  <c r="J720" i="15" s="1"/>
  <c r="I720" i="15"/>
  <c r="O856" i="15"/>
  <c r="J856" i="15" s="1"/>
  <c r="I856" i="15"/>
  <c r="O2341" i="15"/>
  <c r="J2341" i="15" s="1"/>
  <c r="I2341" i="15"/>
  <c r="O2517" i="15"/>
  <c r="J2517" i="15" s="1"/>
  <c r="I2517" i="15"/>
  <c r="O2693" i="15"/>
  <c r="J2693" i="15" s="1"/>
  <c r="I2693" i="15"/>
  <c r="O2869" i="15"/>
  <c r="J2869" i="15" s="1"/>
  <c r="I2869" i="15"/>
  <c r="O3157" i="15"/>
  <c r="J3157" i="15" s="1"/>
  <c r="I3157" i="15"/>
  <c r="O3285" i="15"/>
  <c r="J3285" i="15" s="1"/>
  <c r="I3285" i="15"/>
  <c r="O4293" i="15"/>
  <c r="J4293" i="15" s="1"/>
  <c r="I4293" i="15"/>
  <c r="O2284" i="15"/>
  <c r="J2284" i="15" s="1"/>
  <c r="I2284" i="15"/>
  <c r="O1938" i="15"/>
  <c r="J1938" i="15" s="1"/>
  <c r="I1938" i="15"/>
  <c r="O2274" i="15"/>
  <c r="J2274" i="15" s="1"/>
  <c r="I2274" i="15"/>
  <c r="O1860" i="15"/>
  <c r="J1860" i="15" s="1"/>
  <c r="I1860" i="15"/>
  <c r="O3067" i="15"/>
  <c r="J3067" i="15" s="1"/>
  <c r="I3067" i="15"/>
  <c r="O3585" i="15"/>
  <c r="J3585" i="15" s="1"/>
  <c r="I3585" i="15"/>
  <c r="O3256" i="15"/>
  <c r="J3256" i="15" s="1"/>
  <c r="I3256" i="15"/>
  <c r="O2453" i="15"/>
  <c r="J2453" i="15" s="1"/>
  <c r="I2453" i="15"/>
  <c r="O4101" i="15"/>
  <c r="J4101" i="15" s="1"/>
  <c r="I4101" i="15"/>
  <c r="O1161" i="15"/>
  <c r="J1161" i="15" s="1"/>
  <c r="I1161" i="15"/>
  <c r="O3677" i="15"/>
  <c r="J3677" i="15" s="1"/>
  <c r="I3677" i="15"/>
  <c r="O4844" i="15"/>
  <c r="J4844" i="15" s="1"/>
  <c r="I4844" i="15"/>
  <c r="O4686" i="15"/>
  <c r="J4686" i="15" s="1"/>
  <c r="I4686" i="15"/>
  <c r="O4558" i="15"/>
  <c r="J4558" i="15" s="1"/>
  <c r="I4558" i="15"/>
  <c r="O1817" i="15"/>
  <c r="J1817" i="15" s="1"/>
  <c r="I1817" i="15"/>
  <c r="O3918" i="15"/>
  <c r="J3918" i="15" s="1"/>
  <c r="I3918" i="15"/>
  <c r="O2059" i="15"/>
  <c r="J2059" i="15" s="1"/>
  <c r="I2059" i="15"/>
  <c r="O52" i="15"/>
  <c r="J52" i="15" s="1"/>
  <c r="I52" i="15"/>
  <c r="O3714" i="15"/>
  <c r="J3714" i="15" s="1"/>
  <c r="I3714" i="15"/>
  <c r="O93" i="15"/>
  <c r="J93" i="15" s="1"/>
  <c r="I93" i="15"/>
  <c r="O4274" i="15"/>
  <c r="J4274" i="15" s="1"/>
  <c r="I4274" i="15"/>
  <c r="O1695" i="15"/>
  <c r="J1695" i="15" s="1"/>
  <c r="I1695" i="15"/>
  <c r="O1560" i="15"/>
  <c r="J1560" i="15" s="1"/>
  <c r="I1560" i="15"/>
  <c r="O1284" i="15"/>
  <c r="J1284" i="15" s="1"/>
  <c r="I1284" i="15"/>
  <c r="O4443" i="15"/>
  <c r="J4443" i="15" s="1"/>
  <c r="I4443" i="15"/>
  <c r="O920" i="15"/>
  <c r="J920" i="15" s="1"/>
  <c r="I920" i="15"/>
  <c r="O3650" i="15"/>
  <c r="J3650" i="15" s="1"/>
  <c r="I3650" i="15"/>
  <c r="O2826" i="15"/>
  <c r="J2826" i="15" s="1"/>
  <c r="I2826" i="15"/>
  <c r="O1081" i="15"/>
  <c r="J1081" i="15" s="1"/>
  <c r="I1081" i="15"/>
  <c r="O1652" i="15"/>
  <c r="J1652" i="15" s="1"/>
  <c r="I1652" i="15"/>
  <c r="O1855" i="15"/>
  <c r="J1855" i="15" s="1"/>
  <c r="I1855" i="15"/>
  <c r="O2089" i="15"/>
  <c r="J2089" i="15" s="1"/>
  <c r="I2089" i="15"/>
  <c r="O1564" i="15"/>
  <c r="J1564" i="15" s="1"/>
  <c r="I1564" i="15"/>
  <c r="O295" i="15"/>
  <c r="J295" i="15" s="1"/>
  <c r="I295" i="15"/>
  <c r="O4389" i="15"/>
  <c r="J4389" i="15" s="1"/>
  <c r="I4389" i="15"/>
  <c r="O1370" i="15"/>
  <c r="J1370" i="15" s="1"/>
  <c r="I1370" i="15"/>
  <c r="O4225" i="15"/>
  <c r="J4225" i="15" s="1"/>
  <c r="I4225" i="15"/>
  <c r="O983" i="15"/>
  <c r="J983" i="15" s="1"/>
  <c r="I983" i="15"/>
  <c r="O3355" i="15"/>
  <c r="J3355" i="15" s="1"/>
  <c r="I3355" i="15"/>
  <c r="O136" i="15"/>
  <c r="J136" i="15" s="1"/>
  <c r="I136" i="15"/>
  <c r="O1224" i="15"/>
  <c r="J1224" i="15" s="1"/>
  <c r="I1224" i="15"/>
  <c r="O3123" i="15"/>
  <c r="J3123" i="15" s="1"/>
  <c r="I3123" i="15"/>
  <c r="O4005" i="15"/>
  <c r="J4005" i="15" s="1"/>
  <c r="I4005" i="15"/>
  <c r="O1501" i="15"/>
  <c r="J1501" i="15" s="1"/>
  <c r="I1501" i="15"/>
  <c r="O2786" i="15"/>
  <c r="J2786" i="15" s="1"/>
  <c r="I2786" i="15"/>
  <c r="O1824" i="15"/>
  <c r="J1824" i="15" s="1"/>
  <c r="I1824" i="15"/>
  <c r="O2064" i="15"/>
  <c r="J2064" i="15" s="1"/>
  <c r="I2064" i="15"/>
  <c r="O1636" i="15"/>
  <c r="J1636" i="15" s="1"/>
  <c r="I1636" i="15"/>
  <c r="O4463" i="15"/>
  <c r="J4463" i="15" s="1"/>
  <c r="I4463" i="15"/>
  <c r="O3423" i="15"/>
  <c r="J3423" i="15" s="1"/>
  <c r="I3423" i="15"/>
  <c r="O1314" i="15"/>
  <c r="J1314" i="15" s="1"/>
  <c r="I1314" i="15"/>
  <c r="O1100" i="15"/>
  <c r="J1100" i="15" s="1"/>
  <c r="I1100" i="15"/>
  <c r="O1141" i="15"/>
  <c r="J1141" i="15" s="1"/>
  <c r="I1141" i="15"/>
  <c r="O903" i="15"/>
  <c r="J903" i="15" s="1"/>
  <c r="I903" i="15"/>
  <c r="O4507" i="15"/>
  <c r="J4507" i="15" s="1"/>
  <c r="I4507" i="15"/>
  <c r="O3749" i="15"/>
  <c r="J3749" i="15" s="1"/>
  <c r="I3749" i="15"/>
  <c r="O4929" i="15"/>
  <c r="J4929" i="15" s="1"/>
  <c r="I4929" i="15"/>
  <c r="O3138" i="15"/>
  <c r="J3138" i="15" s="1"/>
  <c r="I3138" i="15"/>
  <c r="O402" i="15"/>
  <c r="J402" i="15" s="1"/>
  <c r="I402" i="15"/>
  <c r="O27" i="15"/>
  <c r="J27" i="15" s="1"/>
  <c r="I27" i="15"/>
  <c r="O1742" i="15"/>
  <c r="J1742" i="15" s="1"/>
  <c r="I1742" i="15"/>
  <c r="O1163" i="15"/>
  <c r="J1163" i="15" s="1"/>
  <c r="I1163" i="15"/>
  <c r="O3910" i="15"/>
  <c r="J3910" i="15" s="1"/>
  <c r="I3910" i="15"/>
  <c r="O3204" i="15"/>
  <c r="J3204" i="15" s="1"/>
  <c r="I3204" i="15"/>
  <c r="O2019" i="15"/>
  <c r="J2019" i="15" s="1"/>
  <c r="I2019" i="15"/>
  <c r="O2675" i="15"/>
  <c r="J2675" i="15" s="1"/>
  <c r="I2675" i="15"/>
  <c r="O4468" i="15"/>
  <c r="J4468" i="15" s="1"/>
  <c r="I4468" i="15"/>
  <c r="O3060" i="15"/>
  <c r="J3060" i="15" s="1"/>
  <c r="I3060" i="15"/>
  <c r="O1730" i="15"/>
  <c r="J1730" i="15" s="1"/>
  <c r="I1730" i="15"/>
  <c r="O2144" i="15"/>
  <c r="J2144" i="15" s="1"/>
  <c r="I2144" i="15"/>
  <c r="O853" i="15"/>
  <c r="J853" i="15" s="1"/>
  <c r="I853" i="15"/>
  <c r="O516" i="15"/>
  <c r="J516" i="15" s="1"/>
  <c r="I516" i="15"/>
  <c r="O1308" i="15"/>
  <c r="J1308" i="15" s="1"/>
  <c r="I1308" i="15"/>
  <c r="O2076" i="15"/>
  <c r="J2076" i="15" s="1"/>
  <c r="I2076" i="15"/>
  <c r="O3117" i="15"/>
  <c r="J3117" i="15" s="1"/>
  <c r="I3117" i="15"/>
  <c r="O1930" i="15"/>
  <c r="J1930" i="15" s="1"/>
  <c r="I1930" i="15"/>
  <c r="O652" i="15"/>
  <c r="J652" i="15" s="1"/>
  <c r="I652" i="15"/>
  <c r="O3291" i="15"/>
  <c r="J3291" i="15" s="1"/>
  <c r="I3291" i="15"/>
  <c r="O1108" i="15"/>
  <c r="J1108" i="15" s="1"/>
  <c r="I1108" i="15"/>
  <c r="O151" i="15"/>
  <c r="J151" i="15" s="1"/>
  <c r="I151" i="15"/>
  <c r="O1085" i="15"/>
  <c r="J1085" i="15" s="1"/>
  <c r="I1085" i="15"/>
  <c r="O144" i="15"/>
  <c r="J144" i="15" s="1"/>
  <c r="I144" i="15"/>
  <c r="O3302" i="15"/>
  <c r="J3302" i="15" s="1"/>
  <c r="I3302" i="15"/>
  <c r="O140" i="15"/>
  <c r="J140" i="15" s="1"/>
  <c r="I140" i="15"/>
  <c r="O3595" i="15"/>
  <c r="J3595" i="15" s="1"/>
  <c r="I3595" i="15"/>
  <c r="O3675" i="15"/>
  <c r="J3675" i="15" s="1"/>
  <c r="I3675" i="15"/>
  <c r="O3958" i="15"/>
  <c r="J3958" i="15" s="1"/>
  <c r="I3958" i="15"/>
  <c r="O354" i="15"/>
  <c r="J354" i="15" s="1"/>
  <c r="I354" i="15"/>
  <c r="O3630" i="15"/>
  <c r="J3630" i="15" s="1"/>
  <c r="I3630" i="15"/>
  <c r="O398" i="15"/>
  <c r="J398" i="15" s="1"/>
  <c r="I398" i="15"/>
  <c r="O1077" i="15"/>
  <c r="J1077" i="15" s="1"/>
  <c r="I1077" i="15"/>
  <c r="O514" i="15"/>
  <c r="J514" i="15" s="1"/>
  <c r="I514" i="15"/>
  <c r="O2093" i="15"/>
  <c r="J2093" i="15" s="1"/>
  <c r="I2093" i="15"/>
  <c r="O800" i="15"/>
  <c r="J800" i="15" s="1"/>
  <c r="I800" i="15"/>
  <c r="O1046" i="15"/>
  <c r="J1046" i="15" s="1"/>
  <c r="I1046" i="15"/>
  <c r="O214" i="15"/>
  <c r="J214" i="15" s="1"/>
  <c r="I214" i="15"/>
  <c r="O4159" i="15"/>
  <c r="J4159" i="15" s="1"/>
  <c r="I4159" i="15"/>
  <c r="O1709" i="15"/>
  <c r="J1709" i="15" s="1"/>
  <c r="I1709" i="15"/>
  <c r="O1629" i="15"/>
  <c r="J1629" i="15" s="1"/>
  <c r="I1629" i="15"/>
  <c r="O4482" i="15"/>
  <c r="J4482" i="15" s="1"/>
  <c r="I4482" i="15"/>
  <c r="O2057" i="15"/>
  <c r="J2057" i="15" s="1"/>
  <c r="I2057" i="15"/>
  <c r="O1961" i="15"/>
  <c r="J1961" i="15" s="1"/>
  <c r="I1961" i="15"/>
  <c r="O3341" i="15"/>
  <c r="J3341" i="15" s="1"/>
  <c r="I3341" i="15"/>
  <c r="O3885" i="15"/>
  <c r="J3885" i="15" s="1"/>
  <c r="I3885" i="15"/>
  <c r="O1034" i="15"/>
  <c r="J1034" i="15" s="1"/>
  <c r="I1034" i="15"/>
  <c r="O3377" i="15"/>
  <c r="J3377" i="15" s="1"/>
  <c r="I3377" i="15"/>
  <c r="O4939" i="15"/>
  <c r="J4939" i="15" s="1"/>
  <c r="I4939" i="15"/>
  <c r="O331" i="15"/>
  <c r="J331" i="15" s="1"/>
  <c r="I331" i="15"/>
  <c r="O857" i="15"/>
  <c r="J857" i="15" s="1"/>
  <c r="I857" i="15"/>
  <c r="O2996" i="15"/>
  <c r="J2996" i="15" s="1"/>
  <c r="I2996" i="15"/>
  <c r="O4931" i="15"/>
  <c r="J4931" i="15" s="1"/>
  <c r="I4931" i="15"/>
  <c r="O1919" i="15"/>
  <c r="J1919" i="15" s="1"/>
  <c r="I1919" i="15"/>
  <c r="O1303" i="15"/>
  <c r="J1303" i="15" s="1"/>
  <c r="I1303" i="15"/>
  <c r="O2707" i="15"/>
  <c r="J2707" i="15" s="1"/>
  <c r="I2707" i="15"/>
  <c r="O1470" i="15"/>
  <c r="J1470" i="15" s="1"/>
  <c r="I1470" i="15"/>
  <c r="O1239" i="15"/>
  <c r="J1239" i="15" s="1"/>
  <c r="I1239" i="15"/>
  <c r="O1194" i="15"/>
  <c r="J1194" i="15" s="1"/>
  <c r="I1194" i="15"/>
  <c r="O3737" i="15"/>
  <c r="J3737" i="15" s="1"/>
  <c r="I3737" i="15"/>
  <c r="O281" i="15"/>
  <c r="J281" i="15" s="1"/>
  <c r="I281" i="15"/>
  <c r="O1688" i="15"/>
  <c r="J1688" i="15" s="1"/>
  <c r="I1688" i="15"/>
  <c r="O2382" i="15"/>
  <c r="J2382" i="15" s="1"/>
  <c r="I2382" i="15"/>
  <c r="O3292" i="15"/>
  <c r="J3292" i="15" s="1"/>
  <c r="I3292" i="15"/>
  <c r="O1076" i="15"/>
  <c r="J1076" i="15" s="1"/>
  <c r="I1076" i="15"/>
  <c r="O2684" i="15"/>
  <c r="J2684" i="15" s="1"/>
  <c r="I2684" i="15"/>
  <c r="O319" i="15"/>
  <c r="J319" i="15" s="1"/>
  <c r="I319" i="15"/>
  <c r="O2766" i="15"/>
  <c r="J2766" i="15" s="1"/>
  <c r="I2766" i="15"/>
  <c r="O571" i="15"/>
  <c r="J571" i="15" s="1"/>
  <c r="I571" i="15"/>
  <c r="O225" i="15"/>
  <c r="J225" i="15" s="1"/>
  <c r="I225" i="15"/>
  <c r="O631" i="15"/>
  <c r="J631" i="15" s="1"/>
  <c r="I631" i="15"/>
  <c r="O3620" i="15"/>
  <c r="J3620" i="15" s="1"/>
  <c r="I3620" i="15"/>
  <c r="O2412" i="15"/>
  <c r="J2412" i="15" s="1"/>
  <c r="I2412" i="15"/>
  <c r="O603" i="15"/>
  <c r="J603" i="15" s="1"/>
  <c r="I603" i="15"/>
  <c r="O2381" i="15"/>
  <c r="J2381" i="15" s="1"/>
  <c r="I2381" i="15"/>
  <c r="O1952" i="15"/>
  <c r="J1952" i="15" s="1"/>
  <c r="I1952" i="15"/>
  <c r="O699" i="15"/>
  <c r="J699" i="15" s="1"/>
  <c r="I699" i="15"/>
  <c r="O4392" i="15"/>
  <c r="J4392" i="15" s="1"/>
  <c r="I4392" i="15"/>
  <c r="O4751" i="15"/>
  <c r="J4751" i="15" s="1"/>
  <c r="I4751" i="15"/>
  <c r="O4556" i="15"/>
  <c r="J4556" i="15" s="1"/>
  <c r="I4556" i="15"/>
  <c r="O334" i="15"/>
  <c r="J334" i="15" s="1"/>
  <c r="I334" i="15"/>
  <c r="O4284" i="15"/>
  <c r="J4284" i="15" s="1"/>
  <c r="I4284" i="15"/>
  <c r="O4952" i="15"/>
  <c r="J4952" i="15" s="1"/>
  <c r="I4952" i="15"/>
  <c r="O2691" i="15"/>
  <c r="J2691" i="15" s="1"/>
  <c r="I2691" i="15"/>
  <c r="O2781" i="15"/>
  <c r="J2781" i="15" s="1"/>
  <c r="I2781" i="15"/>
  <c r="O3213" i="15"/>
  <c r="J3213" i="15" s="1"/>
  <c r="I3213" i="15"/>
  <c r="O333" i="15"/>
  <c r="J333" i="15" s="1"/>
  <c r="I333" i="15"/>
  <c r="O226" i="15"/>
  <c r="J226" i="15" s="1"/>
  <c r="I226" i="15"/>
  <c r="O222" i="15"/>
  <c r="J222" i="15" s="1"/>
  <c r="I222" i="15"/>
  <c r="O661" i="15"/>
  <c r="J661" i="15" s="1"/>
  <c r="I661" i="15"/>
  <c r="O3483" i="15"/>
  <c r="J3483" i="15" s="1"/>
  <c r="I3483" i="15"/>
  <c r="O4568" i="15"/>
  <c r="J4568" i="15" s="1"/>
  <c r="I4568" i="15"/>
  <c r="O628" i="15"/>
  <c r="J628" i="15" s="1"/>
  <c r="I628" i="15"/>
  <c r="O121" i="15"/>
  <c r="J121" i="15" s="1"/>
  <c r="I121" i="15"/>
  <c r="O192" i="15"/>
  <c r="J192" i="15" s="1"/>
  <c r="I192" i="15"/>
  <c r="O2835" i="15"/>
  <c r="J2835" i="15" s="1"/>
  <c r="I2835" i="15"/>
  <c r="O569" i="15"/>
  <c r="J569" i="15" s="1"/>
  <c r="I569" i="15"/>
  <c r="O1875" i="15"/>
  <c r="J1875" i="15" s="1"/>
  <c r="I1875" i="15"/>
  <c r="O1623" i="15"/>
  <c r="J1623" i="15" s="1"/>
  <c r="I1623" i="15"/>
  <c r="O4843" i="15"/>
  <c r="J4843" i="15" s="1"/>
  <c r="I4843" i="15"/>
  <c r="O1195" i="15"/>
  <c r="J1195" i="15" s="1"/>
  <c r="I1195" i="15"/>
  <c r="O3745" i="15"/>
  <c r="J3745" i="15" s="1"/>
  <c r="I3745" i="15"/>
  <c r="O1151" i="15"/>
  <c r="J1151" i="15" s="1"/>
  <c r="I1151" i="15"/>
  <c r="O301" i="15"/>
  <c r="J301" i="15" s="1"/>
  <c r="I301" i="15"/>
  <c r="O2248" i="15"/>
  <c r="J2248" i="15" s="1"/>
  <c r="I2248" i="15"/>
  <c r="O2307" i="15"/>
  <c r="J2307" i="15" s="1"/>
  <c r="I2307" i="15"/>
  <c r="O3279" i="15"/>
  <c r="J3279" i="15" s="1"/>
  <c r="I3279" i="15"/>
  <c r="O2355" i="15"/>
  <c r="J2355" i="15" s="1"/>
  <c r="I2355" i="15"/>
  <c r="O1810" i="15"/>
  <c r="J1810" i="15" s="1"/>
  <c r="I1810" i="15"/>
  <c r="O4802" i="15"/>
  <c r="J4802" i="15" s="1"/>
  <c r="I4802" i="15"/>
  <c r="O3998" i="15"/>
  <c r="J3998" i="15" s="1"/>
  <c r="I3998" i="15"/>
  <c r="O4031" i="15"/>
  <c r="J4031" i="15" s="1"/>
  <c r="I4031" i="15"/>
  <c r="O2705" i="15"/>
  <c r="J2705" i="15" s="1"/>
  <c r="I2705" i="15"/>
  <c r="O1565" i="15"/>
  <c r="J1565" i="15" s="1"/>
  <c r="I1565" i="15"/>
  <c r="O2757" i="15"/>
  <c r="J2757" i="15" s="1"/>
  <c r="I2757" i="15"/>
  <c r="O1325" i="15"/>
  <c r="J1325" i="15" s="1"/>
  <c r="I1325" i="15"/>
  <c r="O1301" i="15"/>
  <c r="J1301" i="15" s="1"/>
  <c r="I1301" i="15"/>
  <c r="O1381" i="15"/>
  <c r="J1381" i="15" s="1"/>
  <c r="I1381" i="15"/>
  <c r="O1669" i="15"/>
  <c r="J1669" i="15" s="1"/>
  <c r="I1669" i="15"/>
  <c r="O1464" i="15"/>
  <c r="J1464" i="15" s="1"/>
  <c r="I1464" i="15"/>
  <c r="O41" i="15"/>
  <c r="J41" i="15" s="1"/>
  <c r="I41" i="15"/>
  <c r="O62" i="15"/>
  <c r="J62" i="15" s="1"/>
  <c r="I62" i="15"/>
  <c r="O1570" i="15"/>
  <c r="J1570" i="15" s="1"/>
  <c r="I1570" i="15"/>
  <c r="O3362" i="15"/>
  <c r="J3362" i="15" s="1"/>
  <c r="I3362" i="15"/>
  <c r="O4232" i="15"/>
  <c r="J4232" i="15" s="1"/>
  <c r="I4232" i="15"/>
  <c r="O2899" i="15"/>
  <c r="J2899" i="15" s="1"/>
  <c r="I2899" i="15"/>
  <c r="O3193" i="15"/>
  <c r="J3193" i="15" s="1"/>
  <c r="I3193" i="15"/>
  <c r="O4846" i="15"/>
  <c r="J4846" i="15" s="1"/>
  <c r="I4846" i="15"/>
  <c r="O4248" i="15"/>
  <c r="J4248" i="15" s="1"/>
  <c r="I4248" i="15"/>
  <c r="O4180" i="15"/>
  <c r="J4180" i="15" s="1"/>
  <c r="I4180" i="15"/>
  <c r="O2895" i="15"/>
  <c r="J2895" i="15" s="1"/>
  <c r="I2895" i="15"/>
  <c r="O794" i="15"/>
  <c r="J794" i="15" s="1"/>
  <c r="I794" i="15"/>
  <c r="O816" i="15"/>
  <c r="J816" i="15" s="1"/>
  <c r="I816" i="15"/>
  <c r="O1066" i="15"/>
  <c r="J1066" i="15" s="1"/>
  <c r="I1066" i="15"/>
  <c r="O4971" i="15"/>
  <c r="J4971" i="15" s="1"/>
  <c r="I4971" i="15"/>
  <c r="O4318" i="15"/>
  <c r="J4318" i="15" s="1"/>
  <c r="I4318" i="15"/>
  <c r="O3467" i="15"/>
  <c r="J3467" i="15" s="1"/>
  <c r="I3467" i="15"/>
  <c r="O1240" i="15"/>
  <c r="J1240" i="15" s="1"/>
  <c r="I1240" i="15"/>
  <c r="O2845" i="15"/>
  <c r="J2845" i="15" s="1"/>
  <c r="I2845" i="15"/>
  <c r="O681" i="15"/>
  <c r="J681" i="15" s="1"/>
  <c r="I681" i="15"/>
  <c r="O3697" i="15"/>
  <c r="J3697" i="15" s="1"/>
  <c r="I3697" i="15"/>
  <c r="O3635" i="15"/>
  <c r="J3635" i="15" s="1"/>
  <c r="I3635" i="15"/>
  <c r="O2312" i="15"/>
  <c r="J2312" i="15" s="1"/>
  <c r="I2312" i="15"/>
  <c r="O2153" i="15"/>
  <c r="J2153" i="15" s="1"/>
  <c r="I2153" i="15"/>
  <c r="O2276" i="15"/>
  <c r="J2276" i="15" s="1"/>
  <c r="I2276" i="15"/>
  <c r="O3384" i="15"/>
  <c r="J3384" i="15" s="1"/>
  <c r="I3384" i="15"/>
  <c r="O139" i="15"/>
  <c r="J139" i="15" s="1"/>
  <c r="I139" i="15"/>
  <c r="O623" i="15"/>
  <c r="J623" i="15" s="1"/>
  <c r="I623" i="15"/>
  <c r="O879" i="15"/>
  <c r="J879" i="15" s="1"/>
  <c r="I879" i="15"/>
  <c r="O1391" i="15"/>
  <c r="J1391" i="15" s="1"/>
  <c r="I1391" i="15"/>
  <c r="O1671" i="15"/>
  <c r="J1671" i="15" s="1"/>
  <c r="I1671" i="15"/>
  <c r="O49" i="15"/>
  <c r="J49" i="15" s="1"/>
  <c r="I49" i="15"/>
  <c r="O389" i="15"/>
  <c r="J389" i="15" s="1"/>
  <c r="I389" i="15"/>
  <c r="O2206" i="15"/>
  <c r="J2206" i="15" s="1"/>
  <c r="I2206" i="15"/>
  <c r="O733" i="15"/>
  <c r="J733" i="15" s="1"/>
  <c r="I733" i="15"/>
  <c r="O925" i="15"/>
  <c r="J925" i="15" s="1"/>
  <c r="I925" i="15"/>
  <c r="O1293" i="15"/>
  <c r="J1293" i="15" s="1"/>
  <c r="I1293" i="15"/>
  <c r="O2516" i="15"/>
  <c r="J2516" i="15" s="1"/>
  <c r="I2516" i="15"/>
  <c r="O3068" i="15"/>
  <c r="J3068" i="15" s="1"/>
  <c r="I3068" i="15"/>
  <c r="O4252" i="15"/>
  <c r="J4252" i="15" s="1"/>
  <c r="I4252" i="15"/>
  <c r="O4524" i="15"/>
  <c r="J4524" i="15" s="1"/>
  <c r="I4524" i="15"/>
  <c r="O2226" i="15"/>
  <c r="J2226" i="15" s="1"/>
  <c r="I2226" i="15"/>
  <c r="O2482" i="15"/>
  <c r="J2482" i="15" s="1"/>
  <c r="I2482" i="15"/>
  <c r="O2642" i="15"/>
  <c r="J2642" i="15" s="1"/>
  <c r="I2642" i="15"/>
  <c r="O2818" i="15"/>
  <c r="J2818" i="15" s="1"/>
  <c r="I2818" i="15"/>
  <c r="O2994" i="15"/>
  <c r="J2994" i="15" s="1"/>
  <c r="I2994" i="15"/>
  <c r="O3170" i="15"/>
  <c r="J3170" i="15" s="1"/>
  <c r="I3170" i="15"/>
  <c r="O3346" i="15"/>
  <c r="J3346" i="15" s="1"/>
  <c r="I3346" i="15"/>
  <c r="O3538" i="15"/>
  <c r="J3538" i="15" s="1"/>
  <c r="I3538" i="15"/>
  <c r="O3890" i="15"/>
  <c r="J3890" i="15" s="1"/>
  <c r="I3890" i="15"/>
  <c r="O2582" i="15"/>
  <c r="J2582" i="15" s="1"/>
  <c r="I2582" i="15"/>
  <c r="O3094" i="15"/>
  <c r="J3094" i="15" s="1"/>
  <c r="I3094" i="15"/>
  <c r="O3350" i="15"/>
  <c r="J3350" i="15" s="1"/>
  <c r="I3350" i="15"/>
  <c r="O3606" i="15"/>
  <c r="J3606" i="15" s="1"/>
  <c r="I3606" i="15"/>
  <c r="O3878" i="15"/>
  <c r="J3878" i="15" s="1"/>
  <c r="I3878" i="15"/>
  <c r="O4134" i="15"/>
  <c r="J4134" i="15" s="1"/>
  <c r="I4134" i="15"/>
  <c r="O4678" i="15"/>
  <c r="J4678" i="15" s="1"/>
  <c r="I4678" i="15"/>
  <c r="O4934" i="15"/>
  <c r="J4934" i="15" s="1"/>
  <c r="I4934" i="15"/>
  <c r="O4242" i="15"/>
  <c r="J4242" i="15" s="1"/>
  <c r="I4242" i="15"/>
  <c r="O4754" i="15"/>
  <c r="J4754" i="15" s="1"/>
  <c r="I4754" i="15"/>
  <c r="O1445" i="15"/>
  <c r="J1445" i="15" s="1"/>
  <c r="I1445" i="15"/>
  <c r="O1573" i="15"/>
  <c r="J1573" i="15" s="1"/>
  <c r="I1573" i="15"/>
  <c r="O1733" i="15"/>
  <c r="J1733" i="15" s="1"/>
  <c r="I1733" i="15"/>
  <c r="O1877" i="15"/>
  <c r="J1877" i="15" s="1"/>
  <c r="I1877" i="15"/>
  <c r="O2053" i="15"/>
  <c r="J2053" i="15" s="1"/>
  <c r="I2053" i="15"/>
  <c r="O2197" i="15"/>
  <c r="J2197" i="15" s="1"/>
  <c r="I2197" i="15"/>
  <c r="O2325" i="15"/>
  <c r="J2325" i="15" s="1"/>
  <c r="I2325" i="15"/>
  <c r="O2457" i="15"/>
  <c r="J2457" i="15" s="1"/>
  <c r="I2457" i="15"/>
  <c r="O2753" i="15"/>
  <c r="J2753" i="15" s="1"/>
  <c r="I2753" i="15"/>
  <c r="O1028" i="15"/>
  <c r="J1028" i="15" s="1"/>
  <c r="I1028" i="15"/>
  <c r="O309" i="15"/>
  <c r="J309" i="15" s="1"/>
  <c r="I309" i="15"/>
  <c r="O445" i="15"/>
  <c r="J445" i="15" s="1"/>
  <c r="I445" i="15"/>
  <c r="O609" i="15"/>
  <c r="J609" i="15" s="1"/>
  <c r="I609" i="15"/>
  <c r="O881" i="15"/>
  <c r="J881" i="15" s="1"/>
  <c r="I881" i="15"/>
  <c r="O1185" i="15"/>
  <c r="J1185" i="15" s="1"/>
  <c r="I1185" i="15"/>
  <c r="O2937" i="15"/>
  <c r="J2937" i="15" s="1"/>
  <c r="I2937" i="15"/>
  <c r="O3065" i="15"/>
  <c r="J3065" i="15" s="1"/>
  <c r="I3065" i="15"/>
  <c r="O3513" i="15"/>
  <c r="J3513" i="15" s="1"/>
  <c r="I3513" i="15"/>
  <c r="O3993" i="15"/>
  <c r="J3993" i="15" s="1"/>
  <c r="I3993" i="15"/>
  <c r="O4153" i="15"/>
  <c r="J4153" i="15" s="1"/>
  <c r="I4153" i="15"/>
  <c r="O223" i="15"/>
  <c r="J223" i="15" s="1"/>
  <c r="I223" i="15"/>
  <c r="O563" i="15"/>
  <c r="J563" i="15" s="1"/>
  <c r="I563" i="15"/>
  <c r="O899" i="15"/>
  <c r="J899" i="15" s="1"/>
  <c r="I899" i="15"/>
  <c r="O1191" i="15"/>
  <c r="J1191" i="15" s="1"/>
  <c r="I1191" i="15"/>
  <c r="O1547" i="15"/>
  <c r="J1547" i="15" s="1"/>
  <c r="I1547" i="15"/>
  <c r="O34" i="15"/>
  <c r="J34" i="15" s="1"/>
  <c r="I34" i="15"/>
  <c r="O426" i="15"/>
  <c r="J426" i="15" s="1"/>
  <c r="I426" i="15"/>
  <c r="O558" i="15"/>
  <c r="J558" i="15" s="1"/>
  <c r="I558" i="15"/>
  <c r="O686" i="15"/>
  <c r="J686" i="15" s="1"/>
  <c r="I686" i="15"/>
  <c r="O814" i="15"/>
  <c r="J814" i="15" s="1"/>
  <c r="I814" i="15"/>
  <c r="O1198" i="15"/>
  <c r="J1198" i="15" s="1"/>
  <c r="I1198" i="15"/>
  <c r="O1334" i="15"/>
  <c r="J1334" i="15" s="1"/>
  <c r="I1334" i="15"/>
  <c r="O1462" i="15"/>
  <c r="J1462" i="15" s="1"/>
  <c r="I1462" i="15"/>
  <c r="O2111" i="15"/>
  <c r="J2111" i="15" s="1"/>
  <c r="I2111" i="15"/>
  <c r="O2379" i="15"/>
  <c r="J2379" i="15" s="1"/>
  <c r="I2379" i="15"/>
  <c r="O2507" i="15"/>
  <c r="J2507" i="15" s="1"/>
  <c r="I2507" i="15"/>
  <c r="O2763" i="15"/>
  <c r="J2763" i="15" s="1"/>
  <c r="I2763" i="15"/>
  <c r="O2903" i="15"/>
  <c r="J2903" i="15" s="1"/>
  <c r="I2903" i="15"/>
  <c r="O3159" i="15"/>
  <c r="J3159" i="15" s="1"/>
  <c r="I3159" i="15"/>
  <c r="O3543" i="15"/>
  <c r="J3543" i="15" s="1"/>
  <c r="I3543" i="15"/>
  <c r="O3799" i="15"/>
  <c r="J3799" i="15" s="1"/>
  <c r="I3799" i="15"/>
  <c r="O3927" i="15"/>
  <c r="J3927" i="15" s="1"/>
  <c r="I3927" i="15"/>
  <c r="O4055" i="15"/>
  <c r="J4055" i="15" s="1"/>
  <c r="I4055" i="15"/>
  <c r="O4183" i="15"/>
  <c r="J4183" i="15" s="1"/>
  <c r="I4183" i="15"/>
  <c r="O4567" i="15"/>
  <c r="J4567" i="15" s="1"/>
  <c r="I4567" i="15"/>
  <c r="O4695" i="15"/>
  <c r="J4695" i="15" s="1"/>
  <c r="I4695" i="15"/>
  <c r="O4823" i="15"/>
  <c r="J4823" i="15" s="1"/>
  <c r="I4823" i="15"/>
  <c r="O992" i="15"/>
  <c r="J992" i="15" s="1"/>
  <c r="I992" i="15"/>
  <c r="O1136" i="15"/>
  <c r="J1136" i="15" s="1"/>
  <c r="I1136" i="15"/>
  <c r="O1264" i="15"/>
  <c r="J1264" i="15" s="1"/>
  <c r="I1264" i="15"/>
  <c r="O1520" i="15"/>
  <c r="J1520" i="15" s="1"/>
  <c r="I1520" i="15"/>
  <c r="O1648" i="15"/>
  <c r="J1648" i="15" s="1"/>
  <c r="I1648" i="15"/>
  <c r="O1908" i="15"/>
  <c r="J1908" i="15" s="1"/>
  <c r="I1908" i="15"/>
  <c r="O2036" i="15"/>
  <c r="J2036" i="15" s="1"/>
  <c r="I2036" i="15"/>
  <c r="O2176" i="15"/>
  <c r="J2176" i="15" s="1"/>
  <c r="I2176" i="15"/>
  <c r="O2308" i="15"/>
  <c r="J2308" i="15" s="1"/>
  <c r="I2308" i="15"/>
  <c r="O2440" i="15"/>
  <c r="J2440" i="15" s="1"/>
  <c r="I2440" i="15"/>
  <c r="O2696" i="15"/>
  <c r="J2696" i="15" s="1"/>
  <c r="I2696" i="15"/>
  <c r="O2828" i="15"/>
  <c r="J2828" i="15" s="1"/>
  <c r="I2828" i="15"/>
  <c r="O2960" i="15"/>
  <c r="J2960" i="15" s="1"/>
  <c r="I2960" i="15"/>
  <c r="O3216" i="15"/>
  <c r="J3216" i="15" s="1"/>
  <c r="I3216" i="15"/>
  <c r="O3600" i="15"/>
  <c r="J3600" i="15" s="1"/>
  <c r="I3600" i="15"/>
  <c r="O4112" i="15"/>
  <c r="J4112" i="15" s="1"/>
  <c r="I4112" i="15"/>
  <c r="O4496" i="15"/>
  <c r="J4496" i="15" s="1"/>
  <c r="I4496" i="15"/>
  <c r="O4752" i="15"/>
  <c r="J4752" i="15" s="1"/>
  <c r="I4752" i="15"/>
  <c r="O4880" i="15"/>
  <c r="J4880" i="15" s="1"/>
  <c r="I4880" i="15"/>
  <c r="O2134" i="15"/>
  <c r="J2134" i="15" s="1"/>
  <c r="I2134" i="15"/>
  <c r="O2522" i="15"/>
  <c r="J2522" i="15" s="1"/>
  <c r="I2522" i="15"/>
  <c r="O3162" i="15"/>
  <c r="J3162" i="15" s="1"/>
  <c r="I3162" i="15"/>
  <c r="O3418" i="15"/>
  <c r="J3418" i="15" s="1"/>
  <c r="I3418" i="15"/>
  <c r="O3546" i="15"/>
  <c r="J3546" i="15" s="1"/>
  <c r="I3546" i="15"/>
  <c r="O4570" i="15"/>
  <c r="J4570" i="15" s="1"/>
  <c r="I4570" i="15"/>
  <c r="O4698" i="15"/>
  <c r="J4698" i="15" s="1"/>
  <c r="I4698" i="15"/>
  <c r="O4826" i="15"/>
  <c r="J4826" i="15" s="1"/>
  <c r="I4826" i="15"/>
  <c r="O4954" i="15"/>
  <c r="J4954" i="15" s="1"/>
  <c r="I4954" i="15"/>
  <c r="O188" i="15"/>
  <c r="J188" i="15" s="1"/>
  <c r="I188" i="15"/>
  <c r="O460" i="15"/>
  <c r="J460" i="15" s="1"/>
  <c r="I460" i="15"/>
  <c r="O1425" i="15"/>
  <c r="J1425" i="15" s="1"/>
  <c r="I1425" i="15"/>
  <c r="O2225" i="15"/>
  <c r="J2225" i="15" s="1"/>
  <c r="I2225" i="15"/>
  <c r="O2389" i="15"/>
  <c r="J2389" i="15" s="1"/>
  <c r="I2389" i="15"/>
  <c r="O2709" i="15"/>
  <c r="J2709" i="15" s="1"/>
  <c r="I2709" i="15"/>
  <c r="O2885" i="15"/>
  <c r="J2885" i="15" s="1"/>
  <c r="I2885" i="15"/>
  <c r="O3173" i="15"/>
  <c r="J3173" i="15" s="1"/>
  <c r="I3173" i="15"/>
  <c r="O3429" i="15"/>
  <c r="J3429" i="15" s="1"/>
  <c r="I3429" i="15"/>
  <c r="O3717" i="15"/>
  <c r="J3717" i="15" s="1"/>
  <c r="I3717" i="15"/>
  <c r="O3861" i="15"/>
  <c r="J3861" i="15" s="1"/>
  <c r="I3861" i="15"/>
  <c r="O4149" i="15"/>
  <c r="J4149" i="15" s="1"/>
  <c r="I4149" i="15"/>
  <c r="O4437" i="15"/>
  <c r="J4437" i="15" s="1"/>
  <c r="I4437" i="15"/>
  <c r="O2306" i="15"/>
  <c r="J2306" i="15" s="1"/>
  <c r="I2306" i="15"/>
  <c r="O3446" i="15"/>
  <c r="J3446" i="15" s="1"/>
  <c r="I3446" i="15"/>
  <c r="O4291" i="15"/>
  <c r="J4291" i="15" s="1"/>
  <c r="I4291" i="15"/>
  <c r="O2455" i="15"/>
  <c r="J2455" i="15" s="1"/>
  <c r="I2455" i="15"/>
  <c r="O3382" i="15"/>
  <c r="J3382" i="15" s="1"/>
  <c r="I3382" i="15"/>
  <c r="O4145" i="15"/>
  <c r="J4145" i="15" s="1"/>
  <c r="I4145" i="15"/>
  <c r="O1469" i="15"/>
  <c r="J1469" i="15" s="1"/>
  <c r="I1469" i="15"/>
  <c r="O2893" i="15"/>
  <c r="J2893" i="15" s="1"/>
  <c r="I2893" i="15"/>
  <c r="O1948" i="15"/>
  <c r="J1948" i="15" s="1"/>
  <c r="I1948" i="15"/>
  <c r="O1351" i="15"/>
  <c r="J1351" i="15" s="1"/>
  <c r="I1351" i="15"/>
  <c r="O2939" i="15"/>
  <c r="J2939" i="15" s="1"/>
  <c r="I2939" i="15"/>
  <c r="O4590" i="15"/>
  <c r="J4590" i="15" s="1"/>
  <c r="I4590" i="15"/>
  <c r="O1519" i="15"/>
  <c r="J1519" i="15" s="1"/>
  <c r="I1519" i="15"/>
  <c r="O2833" i="15"/>
  <c r="J2833" i="15" s="1"/>
  <c r="I2833" i="15"/>
  <c r="O498" i="15"/>
  <c r="J498" i="15" s="1"/>
  <c r="I498" i="15"/>
  <c r="O1177" i="15"/>
  <c r="J1177" i="15" s="1"/>
  <c r="I1177" i="15"/>
  <c r="O2695" i="15"/>
  <c r="J2695" i="15" s="1"/>
  <c r="I2695" i="15"/>
  <c r="O1631" i="15"/>
  <c r="J1631" i="15" s="1"/>
  <c r="I1631" i="15"/>
  <c r="O1708" i="15"/>
  <c r="J1708" i="15" s="1"/>
  <c r="I1708" i="15"/>
  <c r="O4854" i="15"/>
  <c r="J4854" i="15" s="1"/>
  <c r="I4854" i="15"/>
  <c r="O4849" i="15"/>
  <c r="J4849" i="15" s="1"/>
  <c r="I4849" i="15"/>
  <c r="O4831" i="15"/>
  <c r="J4831" i="15" s="1"/>
  <c r="I4831" i="15"/>
  <c r="O2986" i="15"/>
  <c r="J2986" i="15" s="1"/>
  <c r="I2986" i="15"/>
  <c r="O538" i="15"/>
  <c r="J538" i="15" s="1"/>
  <c r="I538" i="15"/>
  <c r="O711" i="15"/>
  <c r="J711" i="15" s="1"/>
  <c r="I711" i="15"/>
  <c r="O2180" i="15"/>
  <c r="J2180" i="15" s="1"/>
  <c r="I2180" i="15"/>
  <c r="O3569" i="15"/>
  <c r="J3569" i="15" s="1"/>
  <c r="I3569" i="15"/>
  <c r="O2686" i="15"/>
  <c r="J2686" i="15" s="1"/>
  <c r="I2686" i="15"/>
  <c r="O3166" i="15"/>
  <c r="J3166" i="15" s="1"/>
  <c r="I3166" i="15"/>
  <c r="O497" i="15"/>
  <c r="J497" i="15" s="1"/>
  <c r="I497" i="15"/>
  <c r="O1880" i="15"/>
  <c r="J1880" i="15" s="1"/>
  <c r="I1880" i="15"/>
  <c r="O374" i="15"/>
  <c r="J374" i="15" s="1"/>
  <c r="I374" i="15"/>
  <c r="O3125" i="15"/>
  <c r="J3125" i="15" s="1"/>
  <c r="I3125" i="15"/>
  <c r="O1651" i="15"/>
  <c r="J1651" i="15" s="1"/>
  <c r="I1651" i="15"/>
  <c r="O2551" i="15"/>
  <c r="J2551" i="15" s="1"/>
  <c r="I2551" i="15"/>
  <c r="O4212" i="15"/>
  <c r="J4212" i="15" s="1"/>
  <c r="I4212" i="15"/>
  <c r="O141" i="15"/>
  <c r="J141" i="15" s="1"/>
  <c r="I141" i="15"/>
  <c r="O1822" i="15"/>
  <c r="J1822" i="15" s="1"/>
  <c r="I1822" i="15"/>
  <c r="O4851" i="15"/>
  <c r="J4851" i="15" s="1"/>
  <c r="I4851" i="15"/>
  <c r="O1514" i="15"/>
  <c r="J1514" i="15" s="1"/>
  <c r="I1514" i="15"/>
  <c r="O2060" i="15"/>
  <c r="J2060" i="15" s="1"/>
  <c r="I2060" i="15"/>
  <c r="O3555" i="15"/>
  <c r="J3555" i="15" s="1"/>
  <c r="I3555" i="15"/>
  <c r="O261" i="15"/>
  <c r="J261" i="15" s="1"/>
  <c r="I261" i="15"/>
  <c r="O316" i="15"/>
  <c r="J316" i="15" s="1"/>
  <c r="I316" i="15"/>
  <c r="O100" i="15"/>
  <c r="J100" i="15" s="1"/>
  <c r="I100" i="15"/>
  <c r="O4223" i="15"/>
  <c r="J4223" i="15" s="1"/>
  <c r="I4223" i="15"/>
  <c r="O3409" i="15"/>
  <c r="J3409" i="15" s="1"/>
  <c r="I3409" i="15"/>
  <c r="O2024" i="15"/>
  <c r="J2024" i="15" s="1"/>
  <c r="I2024" i="15"/>
  <c r="O848" i="15"/>
  <c r="J848" i="15" s="1"/>
  <c r="I848" i="15"/>
  <c r="O2952" i="15"/>
  <c r="J2952" i="15" s="1"/>
  <c r="I2952" i="15"/>
  <c r="O16" i="15"/>
  <c r="J16" i="15" s="1"/>
  <c r="I16" i="15"/>
  <c r="O876" i="15"/>
  <c r="J876" i="15" s="1"/>
  <c r="I876" i="15"/>
  <c r="O1992" i="15"/>
  <c r="J1992" i="15" s="1"/>
  <c r="I1992" i="15"/>
  <c r="O2439" i="15"/>
  <c r="J2439" i="15" s="1"/>
  <c r="I2439" i="15"/>
  <c r="O300" i="15"/>
  <c r="J300" i="15" s="1"/>
  <c r="I300" i="15"/>
  <c r="O1358" i="15"/>
  <c r="J1358" i="15" s="1"/>
  <c r="I1358" i="15"/>
  <c r="O630" i="15"/>
  <c r="J630" i="15" s="1"/>
  <c r="I630" i="15"/>
  <c r="O1724" i="15"/>
  <c r="J1724" i="15" s="1"/>
  <c r="I1724" i="15"/>
  <c r="O635" i="15"/>
  <c r="J635" i="15" s="1"/>
  <c r="I635" i="15"/>
  <c r="O2329" i="15"/>
  <c r="J2329" i="15" s="1"/>
  <c r="I2329" i="15"/>
  <c r="O4064" i="15"/>
  <c r="J4064" i="15" s="1"/>
  <c r="I4064" i="15"/>
  <c r="O3909" i="15"/>
  <c r="J3909" i="15" s="1"/>
  <c r="I3909" i="15"/>
  <c r="O938" i="15"/>
  <c r="J938" i="15" s="1"/>
  <c r="I938" i="15"/>
  <c r="O601" i="15"/>
  <c r="J601" i="15" s="1"/>
  <c r="I601" i="15"/>
  <c r="O506" i="15"/>
  <c r="J506" i="15" s="1"/>
  <c r="I506" i="15"/>
  <c r="O1998" i="15"/>
  <c r="J1998" i="15" s="1"/>
  <c r="I1998" i="15"/>
  <c r="O4222" i="15"/>
  <c r="J4222" i="15" s="1"/>
  <c r="I4222" i="15"/>
  <c r="O519" i="15"/>
  <c r="J519" i="15" s="1"/>
  <c r="I519" i="15"/>
  <c r="O1295" i="15"/>
  <c r="J1295" i="15" s="1"/>
  <c r="I1295" i="15"/>
  <c r="O2616" i="15"/>
  <c r="J2616" i="15" s="1"/>
  <c r="I2616" i="15"/>
  <c r="O2791" i="15"/>
  <c r="J2791" i="15" s="1"/>
  <c r="I2791" i="15"/>
  <c r="O1980" i="15"/>
  <c r="J1980" i="15" s="1"/>
  <c r="I1980" i="15"/>
  <c r="O243" i="15"/>
  <c r="J243" i="15" s="1"/>
  <c r="I243" i="15"/>
  <c r="O1766" i="15"/>
  <c r="J1766" i="15" s="1"/>
  <c r="I1766" i="15"/>
  <c r="O2561" i="15"/>
  <c r="J2561" i="15" s="1"/>
  <c r="I2561" i="15"/>
  <c r="O4485" i="15"/>
  <c r="J4485" i="15" s="1"/>
  <c r="I4485" i="15"/>
  <c r="O4108" i="15"/>
  <c r="J4108" i="15" s="1"/>
  <c r="I4108" i="15"/>
  <c r="O509" i="15"/>
  <c r="J509" i="15" s="1"/>
  <c r="I509" i="15"/>
  <c r="O70" i="15"/>
  <c r="J70" i="15" s="1"/>
  <c r="I70" i="15"/>
  <c r="O3633" i="15"/>
  <c r="J3633" i="15" s="1"/>
  <c r="I3633" i="15"/>
  <c r="O1282" i="15"/>
  <c r="J1282" i="15" s="1"/>
  <c r="I1282" i="15"/>
  <c r="O2499" i="15"/>
  <c r="J2499" i="15" s="1"/>
  <c r="I2499" i="15"/>
  <c r="O2123" i="15"/>
  <c r="J2123" i="15" s="1"/>
  <c r="I2123" i="15"/>
  <c r="O3566" i="15"/>
  <c r="J3566" i="15" s="1"/>
  <c r="I3566" i="15"/>
  <c r="O1458" i="15"/>
  <c r="J1458" i="15" s="1"/>
  <c r="I1458" i="15"/>
  <c r="O906" i="15"/>
  <c r="J906" i="15" s="1"/>
  <c r="I906" i="15"/>
  <c r="O3793" i="15"/>
  <c r="J3793" i="15" s="1"/>
  <c r="I3793" i="15"/>
  <c r="O4205" i="15"/>
  <c r="J4205" i="15" s="1"/>
  <c r="I4205" i="15"/>
  <c r="O3892" i="15"/>
  <c r="J3892" i="15" s="1"/>
  <c r="I3892" i="15"/>
  <c r="O1943" i="15"/>
  <c r="J1943" i="15" s="1"/>
  <c r="I1943" i="15"/>
  <c r="O2446" i="15"/>
  <c r="J2446" i="15" s="1"/>
  <c r="I2446" i="15"/>
  <c r="O2822" i="15"/>
  <c r="J2822" i="15" s="1"/>
  <c r="I2822" i="15"/>
  <c r="O2656" i="15"/>
  <c r="J2656" i="15" s="1"/>
  <c r="I2656" i="15"/>
  <c r="O4018" i="15"/>
  <c r="J4018" i="15" s="1"/>
  <c r="I4018" i="15"/>
  <c r="O4289" i="15"/>
  <c r="J4289" i="15" s="1"/>
  <c r="I4289" i="15"/>
  <c r="O4625" i="15"/>
  <c r="J4625" i="15" s="1"/>
  <c r="I4625" i="15"/>
  <c r="O4701" i="15"/>
  <c r="J4701" i="15" s="1"/>
  <c r="I4701" i="15"/>
  <c r="O1755" i="15"/>
  <c r="J1755" i="15" s="1"/>
  <c r="I1755" i="15"/>
  <c r="O2007" i="15"/>
  <c r="J2007" i="15" s="1"/>
  <c r="I2007" i="15"/>
  <c r="O4863" i="15"/>
  <c r="J4863" i="15" s="1"/>
  <c r="I4863" i="15"/>
  <c r="O2185" i="15"/>
  <c r="J2185" i="15" s="1"/>
  <c r="I2185" i="15"/>
  <c r="O1215" i="15"/>
  <c r="J1215" i="15" s="1"/>
  <c r="I1215" i="15"/>
  <c r="O2566" i="15"/>
  <c r="J2566" i="15" s="1"/>
  <c r="I2566" i="15"/>
  <c r="O969" i="15"/>
  <c r="J969" i="15" s="1"/>
  <c r="I969" i="15"/>
  <c r="O1173" i="15"/>
  <c r="J1173" i="15" s="1"/>
  <c r="I1173" i="15"/>
  <c r="O1167" i="15"/>
  <c r="J1167" i="15" s="1"/>
  <c r="I1167" i="15"/>
  <c r="O1092" i="15"/>
  <c r="J1092" i="15" s="1"/>
  <c r="I1092" i="15"/>
  <c r="O667" i="15"/>
  <c r="J667" i="15" s="1"/>
  <c r="I667" i="15"/>
  <c r="O2973" i="15"/>
  <c r="J2973" i="15" s="1"/>
  <c r="I2973" i="15"/>
  <c r="O2358" i="15"/>
  <c r="J2358" i="15" s="1"/>
  <c r="I2358" i="15"/>
  <c r="O518" i="15"/>
  <c r="J518" i="15" s="1"/>
  <c r="I518" i="15"/>
  <c r="O1056" i="15"/>
  <c r="J1056" i="15" s="1"/>
  <c r="I1056" i="15"/>
  <c r="O1522" i="15"/>
  <c r="J1522" i="15" s="1"/>
  <c r="I1522" i="15"/>
  <c r="O2056" i="15"/>
  <c r="J2056" i="15" s="1"/>
  <c r="I2056" i="15"/>
  <c r="O1661" i="15"/>
  <c r="J1661" i="15" s="1"/>
  <c r="I1661" i="15"/>
  <c r="O788" i="15"/>
  <c r="J788" i="15" s="1"/>
  <c r="I788" i="15"/>
  <c r="O567" i="15"/>
  <c r="J567" i="15" s="1"/>
  <c r="I567" i="15"/>
  <c r="O3342" i="15"/>
  <c r="J3342" i="15" s="1"/>
  <c r="I3342" i="15"/>
  <c r="O1842" i="15"/>
  <c r="J1842" i="15" s="1"/>
  <c r="I1842" i="15"/>
  <c r="O4785" i="15"/>
  <c r="J4785" i="15" s="1"/>
  <c r="I4785" i="15"/>
  <c r="O4927" i="15"/>
  <c r="J4927" i="15" s="1"/>
  <c r="I4927" i="15"/>
  <c r="O3548" i="15"/>
  <c r="J3548" i="15" s="1"/>
  <c r="I3548" i="15"/>
  <c r="O2941" i="15"/>
  <c r="J2941" i="15" s="1"/>
  <c r="I2941" i="15"/>
  <c r="O4932" i="15"/>
  <c r="J4932" i="15" s="1"/>
  <c r="I4932" i="15"/>
  <c r="O77" i="15"/>
  <c r="J77" i="15" s="1"/>
  <c r="I77" i="15"/>
  <c r="O4548" i="15"/>
  <c r="J4548" i="15" s="1"/>
  <c r="I4548" i="15"/>
  <c r="O3889" i="15"/>
  <c r="J3889" i="15" s="1"/>
  <c r="I3889" i="15"/>
  <c r="O4001" i="15"/>
  <c r="J4001" i="15" s="1"/>
  <c r="I4001" i="15"/>
  <c r="O1750" i="15"/>
  <c r="J1750" i="15" s="1"/>
  <c r="I1750" i="15"/>
  <c r="O2091" i="15"/>
  <c r="J2091" i="15" s="1"/>
  <c r="I2091" i="15"/>
  <c r="O4654" i="15"/>
  <c r="J4654" i="15" s="1"/>
  <c r="I4654" i="15"/>
  <c r="O4365" i="15"/>
  <c r="J4365" i="15" s="1"/>
  <c r="I4365" i="15"/>
  <c r="O1176" i="15"/>
  <c r="J1176" i="15" s="1"/>
  <c r="I1176" i="15"/>
  <c r="O2830" i="15"/>
  <c r="J2830" i="15" s="1"/>
  <c r="I2830" i="15"/>
  <c r="O37" i="15"/>
  <c r="J37" i="15" s="1"/>
  <c r="I37" i="15"/>
  <c r="O1662" i="15"/>
  <c r="J1662" i="15" s="1"/>
  <c r="I1662" i="15"/>
  <c r="O4925" i="15"/>
  <c r="J4925" i="15" s="1"/>
  <c r="I4925" i="15"/>
  <c r="O3172" i="15"/>
  <c r="J3172" i="15" s="1"/>
  <c r="I3172" i="15"/>
  <c r="O1438" i="15"/>
  <c r="J1438" i="15" s="1"/>
  <c r="I1438" i="15"/>
  <c r="O2592" i="15"/>
  <c r="J2592" i="15" s="1"/>
  <c r="I2592" i="15"/>
  <c r="O1289" i="15"/>
  <c r="J1289" i="15" s="1"/>
  <c r="I1289" i="15"/>
  <c r="O42" i="15"/>
  <c r="J42" i="15" s="1"/>
  <c r="I42" i="15"/>
  <c r="O2403" i="15"/>
  <c r="J2403" i="15" s="1"/>
  <c r="I2403" i="15"/>
  <c r="O4148" i="15"/>
  <c r="J4148" i="15" s="1"/>
  <c r="I4148" i="15"/>
  <c r="O4299" i="15"/>
  <c r="J4299" i="15" s="1"/>
  <c r="I4299" i="15"/>
  <c r="O4382" i="15"/>
  <c r="J4382" i="15" s="1"/>
  <c r="I4382" i="15"/>
  <c r="O2305" i="15"/>
  <c r="J2305" i="15" s="1"/>
  <c r="I2305" i="15"/>
  <c r="O3581" i="15"/>
  <c r="J3581" i="15" s="1"/>
  <c r="I3581" i="15"/>
  <c r="O2115" i="15"/>
  <c r="J2115" i="15" s="1"/>
  <c r="I2115" i="15"/>
  <c r="O4109" i="15"/>
  <c r="J4109" i="15" s="1"/>
  <c r="I4109" i="15"/>
  <c r="O1492" i="15"/>
  <c r="J1492" i="15" s="1"/>
  <c r="I1492" i="15"/>
  <c r="O3508" i="15"/>
  <c r="J3508" i="15" s="1"/>
  <c r="I3508" i="15"/>
  <c r="O1144" i="15"/>
  <c r="J1144" i="15" s="1"/>
  <c r="I1144" i="15"/>
  <c r="O4809" i="15"/>
  <c r="J4809" i="15" s="1"/>
  <c r="I4809" i="15"/>
  <c r="O1170" i="15"/>
  <c r="J1170" i="15" s="1"/>
  <c r="I1170" i="15"/>
  <c r="O2673" i="15"/>
  <c r="J2673" i="15" s="1"/>
  <c r="I2673" i="15"/>
  <c r="O1237" i="15"/>
  <c r="J1237" i="15" s="1"/>
  <c r="I1237" i="15"/>
  <c r="O3955" i="15"/>
  <c r="J3955" i="15" s="1"/>
  <c r="I3955" i="15"/>
  <c r="O1109" i="15"/>
  <c r="J1109" i="15" s="1"/>
  <c r="I1109" i="15"/>
  <c r="O939" i="15"/>
  <c r="J939" i="15" s="1"/>
  <c r="I939" i="15"/>
  <c r="O3420" i="15"/>
  <c r="J3420" i="15" s="1"/>
  <c r="I3420" i="15"/>
  <c r="O2157" i="15"/>
  <c r="J2157" i="15" s="1"/>
  <c r="I2157" i="15"/>
  <c r="O3484" i="15"/>
  <c r="J3484" i="15" s="1"/>
  <c r="I3484" i="15"/>
  <c r="O2805" i="15"/>
  <c r="J2805" i="15" s="1"/>
  <c r="I2805" i="15"/>
  <c r="O4236" i="15"/>
  <c r="J4236" i="15" s="1"/>
  <c r="I4236" i="15"/>
  <c r="O3644" i="15"/>
  <c r="J3644" i="15" s="1"/>
  <c r="I3644" i="15"/>
  <c r="O3652" i="15"/>
  <c r="J3652" i="15" s="1"/>
  <c r="I3652" i="15"/>
  <c r="O55" i="15"/>
  <c r="J55" i="15" s="1"/>
  <c r="I55" i="15"/>
  <c r="O1838" i="15"/>
  <c r="J1838" i="15" s="1"/>
  <c r="I1838" i="15"/>
  <c r="O3867" i="15"/>
  <c r="J3867" i="15" s="1"/>
  <c r="I3867" i="15"/>
  <c r="O1147" i="15"/>
  <c r="J1147" i="15" s="1"/>
  <c r="I1147" i="15"/>
  <c r="O3037" i="15"/>
  <c r="J3037" i="15" s="1"/>
  <c r="I3037" i="15"/>
  <c r="O866" i="15"/>
  <c r="J866" i="15" s="1"/>
  <c r="I866" i="15"/>
  <c r="O3931" i="15"/>
  <c r="J3931" i="15" s="1"/>
  <c r="I3931" i="15"/>
  <c r="O3356" i="15"/>
  <c r="J3356" i="15" s="1"/>
  <c r="I3356" i="15"/>
  <c r="O1921" i="15"/>
  <c r="J1921" i="15" s="1"/>
  <c r="I1921" i="15"/>
  <c r="O3245" i="15"/>
  <c r="J3245" i="15" s="1"/>
  <c r="I3245" i="15"/>
  <c r="O274" i="15"/>
  <c r="J274" i="15" s="1"/>
  <c r="I274" i="15"/>
  <c r="O3432" i="15"/>
  <c r="J3432" i="15" s="1"/>
  <c r="I3432" i="15"/>
  <c r="O645" i="15"/>
  <c r="J645" i="15" s="1"/>
  <c r="I645" i="15"/>
  <c r="O3160" i="15"/>
  <c r="J3160" i="15" s="1"/>
  <c r="I3160" i="15"/>
  <c r="O1546" i="15"/>
  <c r="J1546" i="15" s="1"/>
  <c r="I1546" i="15"/>
  <c r="O1955" i="15"/>
  <c r="J1955" i="15" s="1"/>
  <c r="I1955" i="15"/>
  <c r="O2611" i="15"/>
  <c r="J2611" i="15" s="1"/>
  <c r="I2611" i="15"/>
  <c r="O4979" i="15"/>
  <c r="J4979" i="15" s="1"/>
  <c r="I4979" i="15"/>
  <c r="O984" i="15"/>
  <c r="J984" i="15" s="1"/>
  <c r="I984" i="15"/>
  <c r="O534" i="15"/>
  <c r="J534" i="15" s="1"/>
  <c r="I534" i="15"/>
  <c r="O3144" i="15"/>
  <c r="J3144" i="15" s="1"/>
  <c r="I3144" i="15"/>
  <c r="O3665" i="15"/>
  <c r="J3665" i="15" s="1"/>
  <c r="I3665" i="15"/>
  <c r="O4833" i="15"/>
  <c r="J4833" i="15" s="1"/>
  <c r="I4833" i="15"/>
  <c r="O1138" i="15"/>
  <c r="J1138" i="15" s="1"/>
  <c r="I1138" i="15"/>
  <c r="O2255" i="15"/>
  <c r="J2255" i="15" s="1"/>
  <c r="I2255" i="15"/>
  <c r="O2881" i="15"/>
  <c r="J2881" i="15" s="1"/>
  <c r="I2881" i="15"/>
  <c r="O171" i="15"/>
  <c r="J171" i="15" s="1"/>
  <c r="I171" i="15"/>
  <c r="O399" i="15"/>
  <c r="J399" i="15" s="1"/>
  <c r="I399" i="15"/>
  <c r="O655" i="15"/>
  <c r="J655" i="15" s="1"/>
  <c r="I655" i="15"/>
  <c r="O911" i="15"/>
  <c r="J911" i="15" s="1"/>
  <c r="I911" i="15"/>
  <c r="O1187" i="15"/>
  <c r="J1187" i="15" s="1"/>
  <c r="I1187" i="15"/>
  <c r="O1443" i="15"/>
  <c r="J1443" i="15" s="1"/>
  <c r="I1443" i="15"/>
  <c r="O1703" i="15"/>
  <c r="J1703" i="15" s="1"/>
  <c r="I1703" i="15"/>
  <c r="O65" i="15"/>
  <c r="J65" i="15" s="1"/>
  <c r="I65" i="15"/>
  <c r="O245" i="15"/>
  <c r="J245" i="15" s="1"/>
  <c r="I245" i="15"/>
  <c r="O1870" i="15"/>
  <c r="J1870" i="15" s="1"/>
  <c r="I1870" i="15"/>
  <c r="O2046" i="15"/>
  <c r="J2046" i="15" s="1"/>
  <c r="I2046" i="15"/>
  <c r="O941" i="15"/>
  <c r="J941" i="15" s="1"/>
  <c r="I941" i="15"/>
  <c r="O2252" i="15"/>
  <c r="J2252" i="15" s="1"/>
  <c r="I2252" i="15"/>
  <c r="O2532" i="15"/>
  <c r="J2532" i="15" s="1"/>
  <c r="I2532" i="15"/>
  <c r="O2788" i="15"/>
  <c r="J2788" i="15" s="1"/>
  <c r="I2788" i="15"/>
  <c r="O3964" i="15"/>
  <c r="J3964" i="15" s="1"/>
  <c r="I3964" i="15"/>
  <c r="O4316" i="15"/>
  <c r="J4316" i="15" s="1"/>
  <c r="I4316" i="15"/>
  <c r="O4540" i="15"/>
  <c r="J4540" i="15" s="1"/>
  <c r="I4540" i="15"/>
  <c r="O4828" i="15"/>
  <c r="J4828" i="15" s="1"/>
  <c r="I4828" i="15"/>
  <c r="O1986" i="15"/>
  <c r="J1986" i="15" s="1"/>
  <c r="I1986" i="15"/>
  <c r="O2338" i="15"/>
  <c r="J2338" i="15" s="1"/>
  <c r="I2338" i="15"/>
  <c r="O2514" i="15"/>
  <c r="J2514" i="15" s="1"/>
  <c r="I2514" i="15"/>
  <c r="O2658" i="15"/>
  <c r="J2658" i="15" s="1"/>
  <c r="I2658" i="15"/>
  <c r="O2834" i="15"/>
  <c r="J2834" i="15" s="1"/>
  <c r="I2834" i="15"/>
  <c r="O3026" i="15"/>
  <c r="J3026" i="15" s="1"/>
  <c r="I3026" i="15"/>
  <c r="O3378" i="15"/>
  <c r="J3378" i="15" s="1"/>
  <c r="I3378" i="15"/>
  <c r="O3746" i="15"/>
  <c r="J3746" i="15" s="1"/>
  <c r="I3746" i="15"/>
  <c r="O3906" i="15"/>
  <c r="J3906" i="15" s="1"/>
  <c r="I3906" i="15"/>
  <c r="O4098" i="15"/>
  <c r="J4098" i="15" s="1"/>
  <c r="I4098" i="15"/>
  <c r="O2598" i="15"/>
  <c r="J2598" i="15" s="1"/>
  <c r="I2598" i="15"/>
  <c r="O2854" i="15"/>
  <c r="J2854" i="15" s="1"/>
  <c r="I2854" i="15"/>
  <c r="O3142" i="15"/>
  <c r="J3142" i="15" s="1"/>
  <c r="I3142" i="15"/>
  <c r="O3670" i="15"/>
  <c r="J3670" i="15" s="1"/>
  <c r="I3670" i="15"/>
  <c r="O3926" i="15"/>
  <c r="J3926" i="15" s="1"/>
  <c r="I3926" i="15"/>
  <c r="O4694" i="15"/>
  <c r="J4694" i="15" s="1"/>
  <c r="I4694" i="15"/>
  <c r="O4258" i="15"/>
  <c r="J4258" i="15" s="1"/>
  <c r="I4258" i="15"/>
  <c r="O4434" i="15"/>
  <c r="J4434" i="15" s="1"/>
  <c r="I4434" i="15"/>
  <c r="O4594" i="15"/>
  <c r="J4594" i="15" s="1"/>
  <c r="I4594" i="15"/>
  <c r="O4770" i="15"/>
  <c r="J4770" i="15" s="1"/>
  <c r="I4770" i="15"/>
  <c r="O4946" i="15"/>
  <c r="J4946" i="15" s="1"/>
  <c r="I4946" i="15"/>
  <c r="O1461" i="15"/>
  <c r="J1461" i="15" s="1"/>
  <c r="I1461" i="15"/>
  <c r="O1605" i="15"/>
  <c r="J1605" i="15" s="1"/>
  <c r="I1605" i="15"/>
  <c r="O1749" i="15"/>
  <c r="J1749" i="15" s="1"/>
  <c r="I1749" i="15"/>
  <c r="O1893" i="15"/>
  <c r="J1893" i="15" s="1"/>
  <c r="I1893" i="15"/>
  <c r="O2213" i="15"/>
  <c r="J2213" i="15" s="1"/>
  <c r="I2213" i="15"/>
  <c r="O2345" i="15"/>
  <c r="J2345" i="15" s="1"/>
  <c r="I2345" i="15"/>
  <c r="O2633" i="15"/>
  <c r="J2633" i="15" s="1"/>
  <c r="I2633" i="15"/>
  <c r="O2793" i="15"/>
  <c r="J2793" i="15" s="1"/>
  <c r="I2793" i="15"/>
  <c r="O1721" i="15"/>
  <c r="J1721" i="15" s="1"/>
  <c r="I1721" i="15"/>
  <c r="O3448" i="15"/>
  <c r="J3448" i="15" s="1"/>
  <c r="I3448" i="15"/>
  <c r="O325" i="15"/>
  <c r="J325" i="15" s="1"/>
  <c r="I325" i="15"/>
  <c r="O625" i="15"/>
  <c r="J625" i="15" s="1"/>
  <c r="I625" i="15"/>
  <c r="O3081" i="15"/>
  <c r="J3081" i="15" s="1"/>
  <c r="I3081" i="15"/>
  <c r="O3241" i="15"/>
  <c r="J3241" i="15" s="1"/>
  <c r="I3241" i="15"/>
  <c r="O3385" i="15"/>
  <c r="J3385" i="15" s="1"/>
  <c r="I3385" i="15"/>
  <c r="O3849" i="15"/>
  <c r="J3849" i="15" s="1"/>
  <c r="I3849" i="15"/>
  <c r="O4009" i="15"/>
  <c r="J4009" i="15" s="1"/>
  <c r="I4009" i="15"/>
  <c r="O4329" i="15"/>
  <c r="J4329" i="15" s="1"/>
  <c r="I4329" i="15"/>
  <c r="O4633" i="15"/>
  <c r="J4633" i="15" s="1"/>
  <c r="I4633" i="15"/>
  <c r="O4793" i="15"/>
  <c r="J4793" i="15" s="1"/>
  <c r="I4793" i="15"/>
  <c r="O95" i="15"/>
  <c r="J95" i="15" s="1"/>
  <c r="I95" i="15"/>
  <c r="O239" i="15"/>
  <c r="J239" i="15" s="1"/>
  <c r="I239" i="15"/>
  <c r="O1059" i="15"/>
  <c r="J1059" i="15" s="1"/>
  <c r="I1059" i="15"/>
  <c r="O1207" i="15"/>
  <c r="J1207" i="15" s="1"/>
  <c r="I1207" i="15"/>
  <c r="O1563" i="15"/>
  <c r="J1563" i="15" s="1"/>
  <c r="I1563" i="15"/>
  <c r="O186" i="15"/>
  <c r="J186" i="15" s="1"/>
  <c r="I186" i="15"/>
  <c r="O574" i="15"/>
  <c r="J574" i="15" s="1"/>
  <c r="I574" i="15"/>
  <c r="O702" i="15"/>
  <c r="J702" i="15" s="1"/>
  <c r="I702" i="15"/>
  <c r="O830" i="15"/>
  <c r="J830" i="15" s="1"/>
  <c r="I830" i="15"/>
  <c r="O958" i="15"/>
  <c r="J958" i="15" s="1"/>
  <c r="I958" i="15"/>
  <c r="O1086" i="15"/>
  <c r="J1086" i="15" s="1"/>
  <c r="I1086" i="15"/>
  <c r="O1214" i="15"/>
  <c r="J1214" i="15" s="1"/>
  <c r="I1214" i="15"/>
  <c r="O1350" i="15"/>
  <c r="J1350" i="15" s="1"/>
  <c r="I1350" i="15"/>
  <c r="O1867" i="15"/>
  <c r="J1867" i="15" s="1"/>
  <c r="I1867" i="15"/>
  <c r="O1999" i="15"/>
  <c r="J1999" i="15" s="1"/>
  <c r="I1999" i="15"/>
  <c r="O2395" i="15"/>
  <c r="J2395" i="15" s="1"/>
  <c r="I2395" i="15"/>
  <c r="O2779" i="15"/>
  <c r="J2779" i="15" s="1"/>
  <c r="I2779" i="15"/>
  <c r="O3303" i="15"/>
  <c r="J3303" i="15" s="1"/>
  <c r="I3303" i="15"/>
  <c r="O3559" i="15"/>
  <c r="J3559" i="15" s="1"/>
  <c r="I3559" i="15"/>
  <c r="O3687" i="15"/>
  <c r="J3687" i="15" s="1"/>
  <c r="I3687" i="15"/>
  <c r="O4071" i="15"/>
  <c r="J4071" i="15" s="1"/>
  <c r="I4071" i="15"/>
  <c r="O4327" i="15"/>
  <c r="J4327" i="15" s="1"/>
  <c r="I4327" i="15"/>
  <c r="O4455" i="15"/>
  <c r="J4455" i="15" s="1"/>
  <c r="I4455" i="15"/>
  <c r="O4583" i="15"/>
  <c r="J4583" i="15" s="1"/>
  <c r="I4583" i="15"/>
  <c r="O4839" i="15"/>
  <c r="J4839" i="15" s="1"/>
  <c r="I4839" i="15"/>
  <c r="O4967" i="15"/>
  <c r="J4967" i="15" s="1"/>
  <c r="I4967" i="15"/>
  <c r="O1924" i="15"/>
  <c r="J1924" i="15" s="1"/>
  <c r="I1924" i="15"/>
  <c r="O2052" i="15"/>
  <c r="J2052" i="15" s="1"/>
  <c r="I2052" i="15"/>
  <c r="O2192" i="15"/>
  <c r="J2192" i="15" s="1"/>
  <c r="I2192" i="15"/>
  <c r="O2324" i="15"/>
  <c r="J2324" i="15" s="1"/>
  <c r="I2324" i="15"/>
  <c r="O2844" i="15"/>
  <c r="J2844" i="15" s="1"/>
  <c r="I2844" i="15"/>
  <c r="O2976" i="15"/>
  <c r="J2976" i="15" s="1"/>
  <c r="I2976" i="15"/>
  <c r="O3232" i="15"/>
  <c r="J3232" i="15" s="1"/>
  <c r="I3232" i="15"/>
  <c r="O3360" i="15"/>
  <c r="J3360" i="15" s="1"/>
  <c r="I3360" i="15"/>
  <c r="O3616" i="15"/>
  <c r="J3616" i="15" s="1"/>
  <c r="I3616" i="15"/>
  <c r="O3872" i="15"/>
  <c r="J3872" i="15" s="1"/>
  <c r="I3872" i="15"/>
  <c r="O4256" i="15"/>
  <c r="J4256" i="15" s="1"/>
  <c r="I4256" i="15"/>
  <c r="O4384" i="15"/>
  <c r="J4384" i="15" s="1"/>
  <c r="I4384" i="15"/>
  <c r="O4768" i="15"/>
  <c r="J4768" i="15" s="1"/>
  <c r="I4768" i="15"/>
  <c r="O2150" i="15"/>
  <c r="J2150" i="15" s="1"/>
  <c r="I2150" i="15"/>
  <c r="O2410" i="15"/>
  <c r="J2410" i="15" s="1"/>
  <c r="I2410" i="15"/>
  <c r="O2666" i="15"/>
  <c r="J2666" i="15" s="1"/>
  <c r="I2666" i="15"/>
  <c r="O2794" i="15"/>
  <c r="J2794" i="15" s="1"/>
  <c r="I2794" i="15"/>
  <c r="O2922" i="15"/>
  <c r="J2922" i="15" s="1"/>
  <c r="I2922" i="15"/>
  <c r="O3178" i="15"/>
  <c r="J3178" i="15" s="1"/>
  <c r="I3178" i="15"/>
  <c r="O3562" i="15"/>
  <c r="J3562" i="15" s="1"/>
  <c r="I3562" i="15"/>
  <c r="O3690" i="15"/>
  <c r="J3690" i="15" s="1"/>
  <c r="I3690" i="15"/>
  <c r="O3946" i="15"/>
  <c r="J3946" i="15" s="1"/>
  <c r="I3946" i="15"/>
  <c r="O4202" i="15"/>
  <c r="J4202" i="15" s="1"/>
  <c r="I4202" i="15"/>
  <c r="O4586" i="15"/>
  <c r="J4586" i="15" s="1"/>
  <c r="I4586" i="15"/>
  <c r="O4714" i="15"/>
  <c r="J4714" i="15" s="1"/>
  <c r="I4714" i="15"/>
  <c r="O72" i="15"/>
  <c r="J72" i="15" s="1"/>
  <c r="I72" i="15"/>
  <c r="O204" i="15"/>
  <c r="J204" i="15" s="1"/>
  <c r="I204" i="15"/>
  <c r="O476" i="15"/>
  <c r="J476" i="15" s="1"/>
  <c r="I476" i="15"/>
  <c r="O760" i="15"/>
  <c r="J760" i="15" s="1"/>
  <c r="I760" i="15"/>
  <c r="O1857" i="15"/>
  <c r="J1857" i="15" s="1"/>
  <c r="I1857" i="15"/>
  <c r="O1985" i="15"/>
  <c r="J1985" i="15" s="1"/>
  <c r="I1985" i="15"/>
  <c r="O2113" i="15"/>
  <c r="J2113" i="15" s="1"/>
  <c r="I2113" i="15"/>
  <c r="O2565" i="15"/>
  <c r="J2565" i="15" s="1"/>
  <c r="I2565" i="15"/>
  <c r="O3189" i="15"/>
  <c r="J3189" i="15" s="1"/>
  <c r="I3189" i="15"/>
  <c r="O3317" i="15"/>
  <c r="J3317" i="15" s="1"/>
  <c r="I3317" i="15"/>
  <c r="O3877" i="15"/>
  <c r="J3877" i="15" s="1"/>
  <c r="I3877" i="15"/>
  <c r="O4325" i="15"/>
  <c r="J4325" i="15" s="1"/>
  <c r="I4325" i="15"/>
  <c r="O4453" i="15"/>
  <c r="J4453" i="15" s="1"/>
  <c r="I4453" i="15"/>
  <c r="O4725" i="15"/>
  <c r="J4725" i="15" s="1"/>
  <c r="I4725" i="15"/>
  <c r="O4853" i="15"/>
  <c r="J4853" i="15" s="1"/>
  <c r="I4853" i="15"/>
  <c r="O2982" i="15"/>
  <c r="J2982" i="15" s="1"/>
  <c r="I2982" i="15"/>
  <c r="O1320" i="15"/>
  <c r="J1320" i="15" s="1"/>
  <c r="I1320" i="15"/>
  <c r="O500" i="15"/>
  <c r="J500" i="15" s="1"/>
  <c r="I500" i="15"/>
  <c r="O980" i="15"/>
  <c r="J980" i="15" s="1"/>
  <c r="I980" i="15"/>
  <c r="O745" i="15"/>
  <c r="J745" i="15" s="1"/>
  <c r="I745" i="15"/>
  <c r="O1772" i="15"/>
  <c r="J1772" i="15" s="1"/>
  <c r="I1772" i="15"/>
  <c r="O1994" i="15"/>
  <c r="J1994" i="15" s="1"/>
  <c r="I1994" i="15"/>
  <c r="O4543" i="15"/>
  <c r="J4543" i="15" s="1"/>
  <c r="I4543" i="15"/>
  <c r="O2901" i="15"/>
  <c r="J2901" i="15" s="1"/>
  <c r="I2901" i="15"/>
  <c r="O2336" i="15"/>
  <c r="J2336" i="15" s="1"/>
  <c r="I2336" i="15"/>
  <c r="O3777" i="15"/>
  <c r="J3777" i="15" s="1"/>
  <c r="I3777" i="15"/>
  <c r="O286" i="15"/>
  <c r="J286" i="15" s="1"/>
  <c r="I286" i="15"/>
  <c r="O2878" i="15"/>
  <c r="J2878" i="15" s="1"/>
  <c r="I2878" i="15"/>
  <c r="O914" i="15"/>
  <c r="J914" i="15" s="1"/>
  <c r="I914" i="15"/>
  <c r="O1619" i="15"/>
  <c r="J1619" i="15" s="1"/>
  <c r="I1619" i="15"/>
  <c r="O2171" i="15"/>
  <c r="J2171" i="15" s="1"/>
  <c r="I2171" i="15"/>
  <c r="O633" i="15"/>
  <c r="J633" i="15" s="1"/>
  <c r="I633" i="15"/>
  <c r="O3373" i="15"/>
  <c r="J3373" i="15" s="1"/>
  <c r="I3373" i="15"/>
  <c r="O4838" i="15"/>
  <c r="J4838" i="15" s="1"/>
  <c r="I4838" i="15"/>
  <c r="O1417" i="15"/>
  <c r="J1417" i="15" s="1"/>
  <c r="I1417" i="15"/>
  <c r="O4315" i="15"/>
  <c r="J4315" i="15" s="1"/>
  <c r="I4315" i="15"/>
  <c r="O3020" i="15"/>
  <c r="J3020" i="15" s="1"/>
  <c r="I3020" i="15"/>
  <c r="O423" i="15"/>
  <c r="J423" i="15" s="1"/>
  <c r="I423" i="15"/>
  <c r="O3460" i="15"/>
  <c r="J3460" i="15" s="1"/>
  <c r="I3460" i="15"/>
  <c r="O3059" i="15"/>
  <c r="J3059" i="15" s="1"/>
  <c r="I3059" i="15"/>
  <c r="O858" i="15"/>
  <c r="J858" i="15" s="1"/>
  <c r="I858" i="15"/>
  <c r="O238" i="15"/>
  <c r="J238" i="15" s="1"/>
  <c r="I238" i="15"/>
  <c r="O1317" i="15"/>
  <c r="J1317" i="15" s="1"/>
  <c r="I1317" i="15"/>
  <c r="O1528" i="15"/>
  <c r="J1528" i="15" s="1"/>
  <c r="I1528" i="15"/>
  <c r="O1753" i="15"/>
  <c r="J1753" i="15" s="1"/>
  <c r="I1753" i="15"/>
  <c r="O3174" i="15"/>
  <c r="J3174" i="15" s="1"/>
  <c r="I3174" i="15"/>
  <c r="O3100" i="15"/>
  <c r="J3100" i="15" s="1"/>
  <c r="I3100" i="15"/>
  <c r="O927" i="15"/>
  <c r="J927" i="15" s="1"/>
  <c r="I927" i="15"/>
  <c r="O4859" i="15"/>
  <c r="J4859" i="15" s="1"/>
  <c r="I4859" i="15"/>
  <c r="O2879" i="15"/>
  <c r="J2879" i="15" s="1"/>
  <c r="I2879" i="15"/>
  <c r="O3343" i="15"/>
  <c r="J3343" i="15" s="1"/>
  <c r="I3343" i="15"/>
  <c r="O3656" i="15"/>
  <c r="J3656" i="15" s="1"/>
  <c r="I3656" i="15"/>
  <c r="O917" i="15"/>
  <c r="J917" i="15" s="1"/>
  <c r="I917" i="15"/>
  <c r="O1423" i="15"/>
  <c r="J1423" i="15" s="1"/>
  <c r="I1423" i="15"/>
  <c r="O249" i="15"/>
  <c r="J249" i="15" s="1"/>
  <c r="I249" i="15"/>
  <c r="O485" i="15"/>
  <c r="J485" i="15" s="1"/>
  <c r="I485" i="15"/>
  <c r="O13" i="15"/>
  <c r="J13" i="15" s="1"/>
  <c r="I13" i="15"/>
  <c r="O3852" i="15"/>
  <c r="J3852" i="15" s="1"/>
  <c r="I3852" i="15"/>
  <c r="O1397" i="15"/>
  <c r="J1397" i="15" s="1"/>
  <c r="I1397" i="15"/>
  <c r="O2221" i="15"/>
  <c r="J2221" i="15" s="1"/>
  <c r="I2221" i="15"/>
  <c r="O3357" i="15"/>
  <c r="J3357" i="15" s="1"/>
  <c r="I3357" i="15"/>
  <c r="O3229" i="15"/>
  <c r="J3229" i="15" s="1"/>
  <c r="I3229" i="15"/>
  <c r="O852" i="15"/>
  <c r="J852" i="15" s="1"/>
  <c r="I852" i="15"/>
  <c r="O2647" i="15"/>
  <c r="J2647" i="15" s="1"/>
  <c r="I2647" i="15"/>
  <c r="O3960" i="15"/>
  <c r="J3960" i="15" s="1"/>
  <c r="I3960" i="15"/>
  <c r="O2186" i="15"/>
  <c r="J2186" i="15" s="1"/>
  <c r="I2186" i="15"/>
  <c r="O3039" i="15"/>
  <c r="J3039" i="15" s="1"/>
  <c r="I3039" i="15"/>
  <c r="O1146" i="15"/>
  <c r="J1146" i="15" s="1"/>
  <c r="I1146" i="15"/>
  <c r="O3988" i="15"/>
  <c r="J3988" i="15" s="1"/>
  <c r="I3988" i="15"/>
  <c r="O2380" i="15"/>
  <c r="J2380" i="15" s="1"/>
  <c r="I2380" i="15"/>
  <c r="O1624" i="15"/>
  <c r="J1624" i="15" s="1"/>
  <c r="I1624" i="15"/>
  <c r="O3667" i="15"/>
  <c r="J3667" i="15" s="1"/>
  <c r="I3667" i="15"/>
  <c r="O1241" i="15"/>
  <c r="J1241" i="15" s="1"/>
  <c r="I1241" i="15"/>
  <c r="O2923" i="15"/>
  <c r="J2923" i="15" s="1"/>
  <c r="I2923" i="15"/>
  <c r="O1439" i="15"/>
  <c r="J1439" i="15" s="1"/>
  <c r="I1439" i="15"/>
  <c r="O2815" i="15"/>
  <c r="J2815" i="15" s="1"/>
  <c r="I2815" i="15"/>
  <c r="O2103" i="15"/>
  <c r="J2103" i="15" s="1"/>
  <c r="I2103" i="15"/>
  <c r="O3339" i="15"/>
  <c r="J3339" i="15" s="1"/>
  <c r="I3339" i="15"/>
  <c r="O3197" i="15"/>
  <c r="J3197" i="15" s="1"/>
  <c r="I3197" i="15"/>
  <c r="O446" i="15"/>
  <c r="J446" i="15" s="1"/>
  <c r="I446" i="15"/>
  <c r="O860" i="15"/>
  <c r="J860" i="15" s="1"/>
  <c r="I860" i="15"/>
  <c r="O3699" i="15"/>
  <c r="J3699" i="15" s="1"/>
  <c r="I3699" i="15"/>
  <c r="O1049" i="15"/>
  <c r="J1049" i="15" s="1"/>
  <c r="I1049" i="15"/>
  <c r="O2317" i="15"/>
  <c r="J2317" i="15" s="1"/>
  <c r="I2317" i="15"/>
  <c r="O3089" i="15"/>
  <c r="J3089" i="15" s="1"/>
  <c r="I3089" i="15"/>
  <c r="O950" i="15"/>
  <c r="J950" i="15" s="1"/>
  <c r="I950" i="15"/>
  <c r="O452" i="15"/>
  <c r="J452" i="15" s="1"/>
  <c r="I452" i="15"/>
  <c r="O203" i="15"/>
  <c r="J203" i="15" s="1"/>
  <c r="I203" i="15"/>
  <c r="O431" i="15"/>
  <c r="J431" i="15" s="1"/>
  <c r="I431" i="15"/>
  <c r="O687" i="15"/>
  <c r="J687" i="15" s="1"/>
  <c r="I687" i="15"/>
  <c r="O943" i="15"/>
  <c r="J943" i="15" s="1"/>
  <c r="I943" i="15"/>
  <c r="O1219" i="15"/>
  <c r="J1219" i="15" s="1"/>
  <c r="I1219" i="15"/>
  <c r="O1475" i="15"/>
  <c r="J1475" i="15" s="1"/>
  <c r="I1475" i="15"/>
  <c r="O97" i="15"/>
  <c r="J97" i="15" s="1"/>
  <c r="I97" i="15"/>
  <c r="O1902" i="15"/>
  <c r="J1902" i="15" s="1"/>
  <c r="I1902" i="15"/>
  <c r="O781" i="15"/>
  <c r="J781" i="15" s="1"/>
  <c r="I781" i="15"/>
  <c r="O2268" i="15"/>
  <c r="J2268" i="15" s="1"/>
  <c r="I2268" i="15"/>
  <c r="O2580" i="15"/>
  <c r="J2580" i="15" s="1"/>
  <c r="I2580" i="15"/>
  <c r="O2824" i="15"/>
  <c r="J2824" i="15" s="1"/>
  <c r="I2824" i="15"/>
  <c r="O3148" i="15"/>
  <c r="J3148" i="15" s="1"/>
  <c r="I3148" i="15"/>
  <c r="O3580" i="15"/>
  <c r="J3580" i="15" s="1"/>
  <c r="I3580" i="15"/>
  <c r="O3980" i="15"/>
  <c r="J3980" i="15" s="1"/>
  <c r="I3980" i="15"/>
  <c r="O4588" i="15"/>
  <c r="J4588" i="15" s="1"/>
  <c r="I4588" i="15"/>
  <c r="O2034" i="15"/>
  <c r="J2034" i="15" s="1"/>
  <c r="I2034" i="15"/>
  <c r="O2354" i="15"/>
  <c r="J2354" i="15" s="1"/>
  <c r="I2354" i="15"/>
  <c r="O2530" i="15"/>
  <c r="J2530" i="15" s="1"/>
  <c r="I2530" i="15"/>
  <c r="O2866" i="15"/>
  <c r="J2866" i="15" s="1"/>
  <c r="I2866" i="15"/>
  <c r="O3218" i="15"/>
  <c r="J3218" i="15" s="1"/>
  <c r="I3218" i="15"/>
  <c r="O3394" i="15"/>
  <c r="J3394" i="15" s="1"/>
  <c r="I3394" i="15"/>
  <c r="O3570" i="15"/>
  <c r="J3570" i="15" s="1"/>
  <c r="I3570" i="15"/>
  <c r="O3778" i="15"/>
  <c r="J3778" i="15" s="1"/>
  <c r="I3778" i="15"/>
  <c r="O3158" i="15"/>
  <c r="J3158" i="15" s="1"/>
  <c r="I3158" i="15"/>
  <c r="O3942" i="15"/>
  <c r="J3942" i="15" s="1"/>
  <c r="I3942" i="15"/>
  <c r="O4198" i="15"/>
  <c r="J4198" i="15" s="1"/>
  <c r="I4198" i="15"/>
  <c r="O4742" i="15"/>
  <c r="J4742" i="15" s="1"/>
  <c r="I4742" i="15"/>
  <c r="O4290" i="15"/>
  <c r="J4290" i="15" s="1"/>
  <c r="I4290" i="15"/>
  <c r="O4962" i="15"/>
  <c r="J4962" i="15" s="1"/>
  <c r="I4962" i="15"/>
  <c r="O1477" i="15"/>
  <c r="J1477" i="15" s="1"/>
  <c r="I1477" i="15"/>
  <c r="O1621" i="15"/>
  <c r="J1621" i="15" s="1"/>
  <c r="I1621" i="15"/>
  <c r="O2101" i="15"/>
  <c r="J2101" i="15" s="1"/>
  <c r="I2101" i="15"/>
  <c r="O2229" i="15"/>
  <c r="J2229" i="15" s="1"/>
  <c r="I2229" i="15"/>
  <c r="O2489" i="15"/>
  <c r="J2489" i="15" s="1"/>
  <c r="I2489" i="15"/>
  <c r="O2649" i="15"/>
  <c r="J2649" i="15" s="1"/>
  <c r="I2649" i="15"/>
  <c r="O2809" i="15"/>
  <c r="J2809" i="15" s="1"/>
  <c r="I2809" i="15"/>
  <c r="O3169" i="15"/>
  <c r="J3169" i="15" s="1"/>
  <c r="I3169" i="15"/>
  <c r="O3683" i="15"/>
  <c r="J3683" i="15" s="1"/>
  <c r="I3683" i="15"/>
  <c r="O181" i="15"/>
  <c r="J181" i="15" s="1"/>
  <c r="I181" i="15"/>
  <c r="O477" i="15"/>
  <c r="J477" i="15" s="1"/>
  <c r="I477" i="15"/>
  <c r="O641" i="15"/>
  <c r="J641" i="15" s="1"/>
  <c r="I641" i="15"/>
  <c r="O913" i="15"/>
  <c r="J913" i="15" s="1"/>
  <c r="I913" i="15"/>
  <c r="O1073" i="15"/>
  <c r="J1073" i="15" s="1"/>
  <c r="I1073" i="15"/>
  <c r="O2969" i="15"/>
  <c r="J2969" i="15" s="1"/>
  <c r="I2969" i="15"/>
  <c r="O3417" i="15"/>
  <c r="J3417" i="15" s="1"/>
  <c r="I3417" i="15"/>
  <c r="O4025" i="15"/>
  <c r="J4025" i="15" s="1"/>
  <c r="I4025" i="15"/>
  <c r="O4185" i="15"/>
  <c r="J4185" i="15" s="1"/>
  <c r="I4185" i="15"/>
  <c r="O4505" i="15"/>
  <c r="J4505" i="15" s="1"/>
  <c r="I4505" i="15"/>
  <c r="O4649" i="15"/>
  <c r="J4649" i="15" s="1"/>
  <c r="I4649" i="15"/>
  <c r="O4825" i="15"/>
  <c r="J4825" i="15" s="1"/>
  <c r="I4825" i="15"/>
  <c r="O4953" i="15"/>
  <c r="J4953" i="15" s="1"/>
  <c r="I4953" i="15"/>
  <c r="O127" i="15"/>
  <c r="J127" i="15" s="1"/>
  <c r="I127" i="15"/>
  <c r="O271" i="15"/>
  <c r="J271" i="15" s="1"/>
  <c r="I271" i="15"/>
  <c r="O435" i="15"/>
  <c r="J435" i="15" s="1"/>
  <c r="I435" i="15"/>
  <c r="O611" i="15"/>
  <c r="J611" i="15" s="1"/>
  <c r="I611" i="15"/>
  <c r="O771" i="15"/>
  <c r="J771" i="15" s="1"/>
  <c r="I771" i="15"/>
  <c r="O931" i="15"/>
  <c r="J931" i="15" s="1"/>
  <c r="I931" i="15"/>
  <c r="O1075" i="15"/>
  <c r="J1075" i="15" s="1"/>
  <c r="I1075" i="15"/>
  <c r="O1223" i="15"/>
  <c r="J1223" i="15" s="1"/>
  <c r="I1223" i="15"/>
  <c r="O1411" i="15"/>
  <c r="J1411" i="15" s="1"/>
  <c r="I1411" i="15"/>
  <c r="O1595" i="15"/>
  <c r="J1595" i="15" s="1"/>
  <c r="I1595" i="15"/>
  <c r="O1763" i="15"/>
  <c r="J1763" i="15" s="1"/>
  <c r="I1763" i="15"/>
  <c r="O66" i="15"/>
  <c r="J66" i="15" s="1"/>
  <c r="I66" i="15"/>
  <c r="O202" i="15"/>
  <c r="J202" i="15" s="1"/>
  <c r="I202" i="15"/>
  <c r="O330" i="15"/>
  <c r="J330" i="15" s="1"/>
  <c r="I330" i="15"/>
  <c r="O458" i="15"/>
  <c r="J458" i="15" s="1"/>
  <c r="I458" i="15"/>
  <c r="O590" i="15"/>
  <c r="J590" i="15" s="1"/>
  <c r="I590" i="15"/>
  <c r="O718" i="15"/>
  <c r="J718" i="15" s="1"/>
  <c r="I718" i="15"/>
  <c r="O846" i="15"/>
  <c r="J846" i="15" s="1"/>
  <c r="I846" i="15"/>
  <c r="O974" i="15"/>
  <c r="J974" i="15" s="1"/>
  <c r="I974" i="15"/>
  <c r="O1102" i="15"/>
  <c r="J1102" i="15" s="1"/>
  <c r="I1102" i="15"/>
  <c r="O1230" i="15"/>
  <c r="J1230" i="15" s="1"/>
  <c r="I1230" i="15"/>
  <c r="O1366" i="15"/>
  <c r="J1366" i="15" s="1"/>
  <c r="I1366" i="15"/>
  <c r="O1494" i="15"/>
  <c r="J1494" i="15" s="1"/>
  <c r="I1494" i="15"/>
  <c r="O1622" i="15"/>
  <c r="J1622" i="15" s="1"/>
  <c r="I1622" i="15"/>
  <c r="O1754" i="15"/>
  <c r="J1754" i="15" s="1"/>
  <c r="I1754" i="15"/>
  <c r="O1883" i="15"/>
  <c r="J1883" i="15" s="1"/>
  <c r="I1883" i="15"/>
  <c r="O2015" i="15"/>
  <c r="J2015" i="15" s="1"/>
  <c r="I2015" i="15"/>
  <c r="O2143" i="15"/>
  <c r="J2143" i="15" s="1"/>
  <c r="I2143" i="15"/>
  <c r="O2279" i="15"/>
  <c r="J2279" i="15" s="1"/>
  <c r="I2279" i="15"/>
  <c r="O2411" i="15"/>
  <c r="J2411" i="15" s="1"/>
  <c r="I2411" i="15"/>
  <c r="O2539" i="15"/>
  <c r="J2539" i="15" s="1"/>
  <c r="I2539" i="15"/>
  <c r="O2667" i="15"/>
  <c r="J2667" i="15" s="1"/>
  <c r="I2667" i="15"/>
  <c r="O2795" i="15"/>
  <c r="J2795" i="15" s="1"/>
  <c r="I2795" i="15"/>
  <c r="O2935" i="15"/>
  <c r="J2935" i="15" s="1"/>
  <c r="I2935" i="15"/>
  <c r="O3063" i="15"/>
  <c r="J3063" i="15" s="1"/>
  <c r="I3063" i="15"/>
  <c r="O3191" i="15"/>
  <c r="J3191" i="15" s="1"/>
  <c r="I3191" i="15"/>
  <c r="O3319" i="15"/>
  <c r="J3319" i="15" s="1"/>
  <c r="I3319" i="15"/>
  <c r="O3447" i="15"/>
  <c r="J3447" i="15" s="1"/>
  <c r="I3447" i="15"/>
  <c r="O3575" i="15"/>
  <c r="J3575" i="15" s="1"/>
  <c r="I3575" i="15"/>
  <c r="O3703" i="15"/>
  <c r="J3703" i="15" s="1"/>
  <c r="I3703" i="15"/>
  <c r="O3831" i="15"/>
  <c r="J3831" i="15" s="1"/>
  <c r="I3831" i="15"/>
  <c r="O3959" i="15"/>
  <c r="J3959" i="15" s="1"/>
  <c r="I3959" i="15"/>
  <c r="O4087" i="15"/>
  <c r="J4087" i="15" s="1"/>
  <c r="I4087" i="15"/>
  <c r="O4215" i="15"/>
  <c r="J4215" i="15" s="1"/>
  <c r="I4215" i="15"/>
  <c r="O4343" i="15"/>
  <c r="J4343" i="15" s="1"/>
  <c r="I4343" i="15"/>
  <c r="O4471" i="15"/>
  <c r="J4471" i="15" s="1"/>
  <c r="I4471" i="15"/>
  <c r="O4599" i="15"/>
  <c r="J4599" i="15" s="1"/>
  <c r="I4599" i="15"/>
  <c r="O4727" i="15"/>
  <c r="J4727" i="15" s="1"/>
  <c r="I4727" i="15"/>
  <c r="O4855" i="15"/>
  <c r="J4855" i="15" s="1"/>
  <c r="I4855" i="15"/>
  <c r="O4983" i="15"/>
  <c r="J4983" i="15" s="1"/>
  <c r="I4983" i="15"/>
  <c r="O1032" i="15"/>
  <c r="J1032" i="15" s="1"/>
  <c r="I1032" i="15"/>
  <c r="O1168" i="15"/>
  <c r="J1168" i="15" s="1"/>
  <c r="I1168" i="15"/>
  <c r="O1296" i="15"/>
  <c r="J1296" i="15" s="1"/>
  <c r="I1296" i="15"/>
  <c r="O1424" i="15"/>
  <c r="J1424" i="15" s="1"/>
  <c r="I1424" i="15"/>
  <c r="O1552" i="15"/>
  <c r="J1552" i="15" s="1"/>
  <c r="I1552" i="15"/>
  <c r="O1680" i="15"/>
  <c r="J1680" i="15" s="1"/>
  <c r="I1680" i="15"/>
  <c r="O1812" i="15"/>
  <c r="J1812" i="15" s="1"/>
  <c r="I1812" i="15"/>
  <c r="O1940" i="15"/>
  <c r="J1940" i="15" s="1"/>
  <c r="I1940" i="15"/>
  <c r="O2068" i="15"/>
  <c r="J2068" i="15" s="1"/>
  <c r="I2068" i="15"/>
  <c r="O2208" i="15"/>
  <c r="J2208" i="15" s="1"/>
  <c r="I2208" i="15"/>
  <c r="O2340" i="15"/>
  <c r="J2340" i="15" s="1"/>
  <c r="I2340" i="15"/>
  <c r="O2472" i="15"/>
  <c r="J2472" i="15" s="1"/>
  <c r="I2472" i="15"/>
  <c r="O2600" i="15"/>
  <c r="J2600" i="15" s="1"/>
  <c r="I2600" i="15"/>
  <c r="O2728" i="15"/>
  <c r="J2728" i="15" s="1"/>
  <c r="I2728" i="15"/>
  <c r="O2864" i="15"/>
  <c r="J2864" i="15" s="1"/>
  <c r="I2864" i="15"/>
  <c r="O2992" i="15"/>
  <c r="J2992" i="15" s="1"/>
  <c r="I2992" i="15"/>
  <c r="O3120" i="15"/>
  <c r="J3120" i="15" s="1"/>
  <c r="I3120" i="15"/>
  <c r="O3248" i="15"/>
  <c r="J3248" i="15" s="1"/>
  <c r="I3248" i="15"/>
  <c r="O3504" i="15"/>
  <c r="J3504" i="15" s="1"/>
  <c r="I3504" i="15"/>
  <c r="O3632" i="15"/>
  <c r="J3632" i="15" s="1"/>
  <c r="I3632" i="15"/>
  <c r="O3760" i="15"/>
  <c r="J3760" i="15" s="1"/>
  <c r="I3760" i="15"/>
  <c r="O3888" i="15"/>
  <c r="J3888" i="15" s="1"/>
  <c r="I3888" i="15"/>
  <c r="O4016" i="15"/>
  <c r="J4016" i="15" s="1"/>
  <c r="I4016" i="15"/>
  <c r="O4272" i="15"/>
  <c r="J4272" i="15" s="1"/>
  <c r="I4272" i="15"/>
  <c r="O4400" i="15"/>
  <c r="J4400" i="15" s="1"/>
  <c r="I4400" i="15"/>
  <c r="O4528" i="15"/>
  <c r="J4528" i="15" s="1"/>
  <c r="I4528" i="15"/>
  <c r="O4656" i="15"/>
  <c r="J4656" i="15" s="1"/>
  <c r="I4656" i="15"/>
  <c r="O4784" i="15"/>
  <c r="J4784" i="15" s="1"/>
  <c r="I4784" i="15"/>
  <c r="O1910" i="15"/>
  <c r="J1910" i="15" s="1"/>
  <c r="I1910" i="15"/>
  <c r="O2038" i="15"/>
  <c r="J2038" i="15" s="1"/>
  <c r="I2038" i="15"/>
  <c r="O2166" i="15"/>
  <c r="J2166" i="15" s="1"/>
  <c r="I2166" i="15"/>
  <c r="O2294" i="15"/>
  <c r="J2294" i="15" s="1"/>
  <c r="I2294" i="15"/>
  <c r="O2426" i="15"/>
  <c r="J2426" i="15" s="1"/>
  <c r="I2426" i="15"/>
  <c r="O2554" i="15"/>
  <c r="J2554" i="15" s="1"/>
  <c r="I2554" i="15"/>
  <c r="O2810" i="15"/>
  <c r="J2810" i="15" s="1"/>
  <c r="I2810" i="15"/>
  <c r="O2938" i="15"/>
  <c r="J2938" i="15" s="1"/>
  <c r="I2938" i="15"/>
  <c r="O3066" i="15"/>
  <c r="J3066" i="15" s="1"/>
  <c r="I3066" i="15"/>
  <c r="O3194" i="15"/>
  <c r="J3194" i="15" s="1"/>
  <c r="I3194" i="15"/>
  <c r="O3322" i="15"/>
  <c r="J3322" i="15" s="1"/>
  <c r="I3322" i="15"/>
  <c r="O3450" i="15"/>
  <c r="J3450" i="15" s="1"/>
  <c r="I3450" i="15"/>
  <c r="O3706" i="15"/>
  <c r="J3706" i="15" s="1"/>
  <c r="I3706" i="15"/>
  <c r="O3834" i="15"/>
  <c r="J3834" i="15" s="1"/>
  <c r="I3834" i="15"/>
  <c r="O3962" i="15"/>
  <c r="J3962" i="15" s="1"/>
  <c r="I3962" i="15"/>
  <c r="O4090" i="15"/>
  <c r="J4090" i="15" s="1"/>
  <c r="I4090" i="15"/>
  <c r="O4218" i="15"/>
  <c r="J4218" i="15" s="1"/>
  <c r="I4218" i="15"/>
  <c r="O4346" i="15"/>
  <c r="J4346" i="15" s="1"/>
  <c r="I4346" i="15"/>
  <c r="O4474" i="15"/>
  <c r="J4474" i="15" s="1"/>
  <c r="I4474" i="15"/>
  <c r="O4602" i="15"/>
  <c r="J4602" i="15" s="1"/>
  <c r="I4602" i="15"/>
  <c r="O4730" i="15"/>
  <c r="J4730" i="15" s="1"/>
  <c r="I4730" i="15"/>
  <c r="O4858" i="15"/>
  <c r="J4858" i="15" s="1"/>
  <c r="I4858" i="15"/>
  <c r="O4986" i="15"/>
  <c r="J4986" i="15" s="1"/>
  <c r="I4986" i="15"/>
  <c r="O88" i="15"/>
  <c r="J88" i="15" s="1"/>
  <c r="I88" i="15"/>
  <c r="O220" i="15"/>
  <c r="J220" i="15" s="1"/>
  <c r="I220" i="15"/>
  <c r="O356" i="15"/>
  <c r="J356" i="15" s="1"/>
  <c r="I356" i="15"/>
  <c r="O492" i="15"/>
  <c r="J492" i="15" s="1"/>
  <c r="I492" i="15"/>
  <c r="O636" i="15"/>
  <c r="J636" i="15" s="1"/>
  <c r="I636" i="15"/>
  <c r="O776" i="15"/>
  <c r="J776" i="15" s="1"/>
  <c r="I776" i="15"/>
  <c r="O904" i="15"/>
  <c r="J904" i="15" s="1"/>
  <c r="I904" i="15"/>
  <c r="O1473" i="15"/>
  <c r="J1473" i="15" s="1"/>
  <c r="I1473" i="15"/>
  <c r="O1601" i="15"/>
  <c r="J1601" i="15" s="1"/>
  <c r="I1601" i="15"/>
  <c r="O1729" i="15"/>
  <c r="J1729" i="15" s="1"/>
  <c r="I1729" i="15"/>
  <c r="O1873" i="15"/>
  <c r="J1873" i="15" s="1"/>
  <c r="I1873" i="15"/>
  <c r="O2129" i="15"/>
  <c r="J2129" i="15" s="1"/>
  <c r="I2129" i="15"/>
  <c r="O2437" i="15"/>
  <c r="J2437" i="15" s="1"/>
  <c r="I2437" i="15"/>
  <c r="O2581" i="15"/>
  <c r="J2581" i="15" s="1"/>
  <c r="I2581" i="15"/>
  <c r="O2749" i="15"/>
  <c r="J2749" i="15" s="1"/>
  <c r="I2749" i="15"/>
  <c r="O2933" i="15"/>
  <c r="J2933" i="15" s="1"/>
  <c r="I2933" i="15"/>
  <c r="O3205" i="15"/>
  <c r="J3205" i="15" s="1"/>
  <c r="I3205" i="15"/>
  <c r="O3333" i="15"/>
  <c r="J3333" i="15" s="1"/>
  <c r="I3333" i="15"/>
  <c r="O3605" i="15"/>
  <c r="J3605" i="15" s="1"/>
  <c r="I3605" i="15"/>
  <c r="O3765" i="15"/>
  <c r="J3765" i="15" s="1"/>
  <c r="I3765" i="15"/>
  <c r="O3893" i="15"/>
  <c r="J3893" i="15" s="1"/>
  <c r="I3893" i="15"/>
  <c r="O4037" i="15"/>
  <c r="J4037" i="15" s="1"/>
  <c r="I4037" i="15"/>
  <c r="O4197" i="15"/>
  <c r="J4197" i="15" s="1"/>
  <c r="I4197" i="15"/>
  <c r="O4341" i="15"/>
  <c r="J4341" i="15" s="1"/>
  <c r="I4341" i="15"/>
  <c r="O4469" i="15"/>
  <c r="J4469" i="15" s="1"/>
  <c r="I4469" i="15"/>
  <c r="O4613" i="15"/>
  <c r="J4613" i="15" s="1"/>
  <c r="I4613" i="15"/>
  <c r="O4741" i="15"/>
  <c r="J4741" i="15" s="1"/>
  <c r="I4741" i="15"/>
  <c r="O4869" i="15"/>
  <c r="J4869" i="15" s="1"/>
  <c r="I4869" i="15"/>
  <c r="O4949" i="15"/>
  <c r="J4949" i="15" s="1"/>
  <c r="I4949" i="15"/>
  <c r="O3062" i="15"/>
  <c r="J3062" i="15" s="1"/>
  <c r="I3062" i="15"/>
  <c r="O3574" i="15"/>
  <c r="J3574" i="15" s="1"/>
  <c r="I3574" i="15"/>
  <c r="O3896" i="15"/>
  <c r="J3896" i="15" s="1"/>
  <c r="I3896" i="15"/>
  <c r="O4017" i="15"/>
  <c r="J4017" i="15" s="1"/>
  <c r="I4017" i="15"/>
  <c r="O4451" i="15"/>
  <c r="J4451" i="15" s="1"/>
  <c r="I4451" i="15"/>
  <c r="O3997" i="15"/>
  <c r="J3997" i="15" s="1"/>
  <c r="I3997" i="15"/>
  <c r="O3165" i="15"/>
  <c r="J3165" i="15" s="1"/>
  <c r="I3165" i="15"/>
  <c r="O4489" i="15"/>
  <c r="J4489" i="15" s="1"/>
  <c r="I4489" i="15"/>
  <c r="O2625" i="15"/>
  <c r="J2625" i="15" s="1"/>
  <c r="I2625" i="15"/>
  <c r="O3967" i="15"/>
  <c r="J3967" i="15" s="1"/>
  <c r="I3967" i="15"/>
  <c r="O4493" i="15"/>
  <c r="J4493" i="15" s="1"/>
  <c r="I4493" i="15"/>
  <c r="O2484" i="15"/>
  <c r="J2484" i="15" s="1"/>
  <c r="I2484" i="15"/>
  <c r="O928" i="15"/>
  <c r="J928" i="15" s="1"/>
  <c r="I928" i="15"/>
  <c r="O4219" i="15"/>
  <c r="J4219" i="15" s="1"/>
  <c r="I4219" i="15"/>
  <c r="O1513" i="15"/>
  <c r="J1513" i="15" s="1"/>
  <c r="I1513" i="15"/>
  <c r="O2659" i="15"/>
  <c r="J2659" i="15" s="1"/>
  <c r="I2659" i="15"/>
  <c r="O2920" i="15"/>
  <c r="J2920" i="15" s="1"/>
  <c r="I2920" i="15"/>
  <c r="O4157" i="15"/>
  <c r="J4157" i="15" s="1"/>
  <c r="I4157" i="15"/>
  <c r="O4997" i="15"/>
  <c r="J4997" i="15" s="1"/>
  <c r="I4997" i="15"/>
  <c r="O1991" i="15"/>
  <c r="J1991" i="15" s="1"/>
  <c r="I1991" i="15"/>
  <c r="O619" i="15"/>
  <c r="J619" i="15" s="1"/>
  <c r="I619" i="15"/>
  <c r="O4673" i="15"/>
  <c r="J4673" i="15" s="1"/>
  <c r="I4673" i="15"/>
  <c r="O869" i="15"/>
  <c r="J869" i="15" s="1"/>
  <c r="I869" i="15"/>
  <c r="O1001" i="15"/>
  <c r="J1001" i="15" s="1"/>
  <c r="I1001" i="15"/>
  <c r="O4689" i="15"/>
  <c r="J4689" i="15" s="1"/>
  <c r="I4689" i="15"/>
  <c r="O1097" i="15"/>
  <c r="J1097" i="15" s="1"/>
  <c r="I1097" i="15"/>
  <c r="O4239" i="15"/>
  <c r="J4239" i="15" s="1"/>
  <c r="I4239" i="15"/>
  <c r="O2471" i="15"/>
  <c r="J2471" i="15" s="1"/>
  <c r="I2471" i="15"/>
  <c r="O607" i="15"/>
  <c r="J607" i="15" s="1"/>
  <c r="I607" i="15"/>
  <c r="O3537" i="15"/>
  <c r="J3537" i="15" s="1"/>
  <c r="I3537" i="15"/>
  <c r="O4207" i="15"/>
  <c r="J4207" i="15" s="1"/>
  <c r="I4207" i="15"/>
  <c r="O717" i="15"/>
  <c r="J717" i="15" s="1"/>
  <c r="I717" i="15"/>
  <c r="O749" i="15"/>
  <c r="J749" i="15" s="1"/>
  <c r="I749" i="15"/>
  <c r="O3084" i="15"/>
  <c r="J3084" i="15" s="1"/>
  <c r="I3084" i="15"/>
  <c r="O4959" i="15"/>
  <c r="J4959" i="15" s="1"/>
  <c r="I4959" i="15"/>
  <c r="O2964" i="15"/>
  <c r="J2964" i="15" s="1"/>
  <c r="I2964" i="15"/>
  <c r="O1019" i="15"/>
  <c r="J1019" i="15" s="1"/>
  <c r="I1019" i="15"/>
  <c r="O4735" i="15"/>
  <c r="J4735" i="15" s="1"/>
  <c r="I4735" i="15"/>
  <c r="O2148" i="15"/>
  <c r="J2148" i="15" s="1"/>
  <c r="I2148" i="15"/>
  <c r="O2104" i="15"/>
  <c r="J2104" i="15" s="1"/>
  <c r="I2104" i="15"/>
  <c r="O3704" i="15"/>
  <c r="J3704" i="15" s="1"/>
  <c r="I3704" i="15"/>
  <c r="O4254" i="15"/>
  <c r="J4254" i="15" s="1"/>
  <c r="I4254" i="15"/>
  <c r="O4915" i="15"/>
  <c r="J4915" i="15" s="1"/>
  <c r="I4915" i="15"/>
  <c r="O4879" i="15"/>
  <c r="J4879" i="15" s="1"/>
  <c r="I4879" i="15"/>
  <c r="O3368" i="15"/>
  <c r="J3368" i="15" s="1"/>
  <c r="I3368" i="15"/>
  <c r="O4243" i="15"/>
  <c r="J4243" i="15" s="1"/>
  <c r="I4243" i="15"/>
  <c r="O4961" i="15"/>
  <c r="J4961" i="15" s="1"/>
  <c r="I4961" i="15"/>
  <c r="O948" i="15"/>
  <c r="J948" i="15" s="1"/>
  <c r="I948" i="15"/>
  <c r="O3046" i="15"/>
  <c r="J3046" i="15" s="1"/>
  <c r="I3046" i="15"/>
  <c r="O4052" i="15"/>
  <c r="J4052" i="15" s="1"/>
  <c r="I4052" i="15"/>
  <c r="O2167" i="15"/>
  <c r="J2167" i="15" s="1"/>
  <c r="I2167" i="15"/>
  <c r="O14" i="15"/>
  <c r="J14" i="15" s="1"/>
  <c r="I14" i="15"/>
  <c r="O826" i="15"/>
  <c r="J826" i="15" s="1"/>
  <c r="I826" i="15"/>
  <c r="O196" i="15"/>
  <c r="J196" i="15" s="1"/>
  <c r="I196" i="15"/>
  <c r="O4381" i="15"/>
  <c r="J4381" i="15" s="1"/>
  <c r="I4381" i="15"/>
  <c r="O2367" i="15"/>
  <c r="J2367" i="15" s="1"/>
  <c r="I2367" i="15"/>
  <c r="O1580" i="15"/>
  <c r="J1580" i="15" s="1"/>
  <c r="I1580" i="15"/>
  <c r="O247" i="15"/>
  <c r="J247" i="15" s="1"/>
  <c r="I247" i="15"/>
  <c r="O2074" i="15"/>
  <c r="J2074" i="15" s="1"/>
  <c r="I2074" i="15"/>
  <c r="O1506" i="15"/>
  <c r="J1506" i="15" s="1"/>
  <c r="I1506" i="15"/>
  <c r="O3203" i="15"/>
  <c r="J3203" i="15" s="1"/>
  <c r="I3203" i="15"/>
  <c r="O116" i="15"/>
  <c r="J116" i="15" s="1"/>
  <c r="I116" i="15"/>
  <c r="O1530" i="15"/>
  <c r="J1530" i="15" s="1"/>
  <c r="I1530" i="15"/>
  <c r="O695" i="15"/>
  <c r="J695" i="15" s="1"/>
  <c r="I695" i="15"/>
  <c r="O2041" i="15"/>
  <c r="J2041" i="15" s="1"/>
  <c r="I2041" i="15"/>
  <c r="O3395" i="15"/>
  <c r="J3395" i="15" s="1"/>
  <c r="I3395" i="15"/>
  <c r="O1388" i="15"/>
  <c r="J1388" i="15" s="1"/>
  <c r="I1388" i="15"/>
  <c r="O3192" i="15"/>
  <c r="J3192" i="15" s="1"/>
  <c r="I3192" i="15"/>
  <c r="O3260" i="15"/>
  <c r="J3260" i="15" s="1"/>
  <c r="I3260" i="15"/>
  <c r="O3252" i="15"/>
  <c r="J3252" i="15" s="1"/>
  <c r="I3252" i="15"/>
  <c r="O1114" i="15"/>
  <c r="J1114" i="15" s="1"/>
  <c r="I1114" i="15"/>
  <c r="O3762" i="15"/>
  <c r="J3762" i="15" s="1"/>
  <c r="I3762" i="15"/>
  <c r="O3550" i="15"/>
  <c r="J3550" i="15" s="1"/>
  <c r="I3550" i="15"/>
  <c r="O1307" i="15"/>
  <c r="J1307" i="15" s="1"/>
  <c r="I1307" i="15"/>
  <c r="O1460" i="15"/>
  <c r="J1460" i="15" s="1"/>
  <c r="I1460" i="15"/>
  <c r="O1415" i="15"/>
  <c r="J1415" i="15" s="1"/>
  <c r="I1415" i="15"/>
  <c r="O790" i="15"/>
  <c r="J790" i="15" s="1"/>
  <c r="I790" i="15"/>
  <c r="O2154" i="15"/>
  <c r="J2154" i="15" s="1"/>
  <c r="I2154" i="15"/>
  <c r="O2606" i="15"/>
  <c r="J2606" i="15" s="1"/>
  <c r="I2606" i="15"/>
  <c r="O987" i="15"/>
  <c r="J987" i="15" s="1"/>
  <c r="I987" i="15"/>
  <c r="O178" i="15"/>
  <c r="J178" i="15" s="1"/>
  <c r="I178" i="15"/>
  <c r="O270" i="15"/>
  <c r="J270" i="15" s="1"/>
  <c r="I270" i="15"/>
  <c r="O290" i="15"/>
  <c r="J290" i="15" s="1"/>
  <c r="I290" i="15"/>
  <c r="O4628" i="15"/>
  <c r="J4628" i="15" s="1"/>
  <c r="I4628" i="15"/>
  <c r="O3326" i="15"/>
  <c r="J3326" i="15" s="1"/>
  <c r="I3326" i="15"/>
  <c r="O221" i="15"/>
  <c r="J221" i="15" s="1"/>
  <c r="I221" i="15"/>
  <c r="O17" i="15"/>
  <c r="J17" i="15" s="1"/>
  <c r="I17" i="15"/>
  <c r="O2189" i="15"/>
  <c r="J2189" i="15" s="1"/>
  <c r="I2189" i="15"/>
  <c r="O2075" i="15"/>
  <c r="J2075" i="15" s="1"/>
  <c r="I2075" i="15"/>
  <c r="O2639" i="15"/>
  <c r="J2639" i="15" s="1"/>
  <c r="I2639" i="15"/>
  <c r="O4574" i="15"/>
  <c r="J4574" i="15" s="1"/>
  <c r="I4574" i="15"/>
  <c r="O4161" i="15"/>
  <c r="J4161" i="15" s="1"/>
  <c r="I4161" i="15"/>
  <c r="O3549" i="15"/>
  <c r="J3549" i="15" s="1"/>
  <c r="I3549" i="15"/>
  <c r="O1013" i="15"/>
  <c r="J1013" i="15" s="1"/>
  <c r="I1013" i="15"/>
  <c r="O3147" i="15"/>
  <c r="J3147" i="15" s="1"/>
  <c r="I3147" i="15"/>
  <c r="O2997" i="15"/>
  <c r="J2997" i="15" s="1"/>
  <c r="I2997" i="15"/>
  <c r="O4424" i="15"/>
  <c r="J4424" i="15" s="1"/>
  <c r="I4424" i="15"/>
  <c r="O1164" i="15"/>
  <c r="J1164" i="15" s="1"/>
  <c r="I1164" i="15"/>
  <c r="O4681" i="15"/>
  <c r="J4681" i="15" s="1"/>
  <c r="I4681" i="15"/>
  <c r="O2049" i="15"/>
  <c r="J2049" i="15" s="1"/>
  <c r="I2049" i="15"/>
  <c r="O3489" i="15"/>
  <c r="J3489" i="15" s="1"/>
  <c r="I3489" i="15"/>
  <c r="O3011" i="15"/>
  <c r="J3011" i="15" s="1"/>
  <c r="I3011" i="15"/>
  <c r="O4269" i="15"/>
  <c r="J4269" i="15" s="1"/>
  <c r="I4269" i="15"/>
  <c r="O2936" i="15"/>
  <c r="J2936" i="15" s="1"/>
  <c r="I2936" i="15"/>
  <c r="O4913" i="15"/>
  <c r="J4913" i="15" s="1"/>
  <c r="I4913" i="15"/>
  <c r="O4408" i="15"/>
  <c r="J4408" i="15" s="1"/>
  <c r="I4408" i="15"/>
  <c r="O4787" i="15"/>
  <c r="J4787" i="15" s="1"/>
  <c r="I4787" i="15"/>
  <c r="O4141" i="15"/>
  <c r="J4141" i="15" s="1"/>
  <c r="I4141" i="15"/>
  <c r="O478" i="15"/>
  <c r="J478" i="15" s="1"/>
  <c r="I478" i="15"/>
  <c r="O263" i="15"/>
  <c r="J263" i="15" s="1"/>
  <c r="I263" i="15"/>
  <c r="O76" i="15"/>
  <c r="J76" i="15" s="1"/>
  <c r="I76" i="15"/>
  <c r="O1927" i="15"/>
  <c r="J1927" i="15" s="1"/>
  <c r="I1927" i="15"/>
  <c r="O153" i="15"/>
  <c r="J153" i="15" s="1"/>
  <c r="I153" i="15"/>
  <c r="O2135" i="15"/>
  <c r="J2135" i="15" s="1"/>
  <c r="I2135" i="15"/>
  <c r="O3459" i="15"/>
  <c r="J3459" i="15" s="1"/>
  <c r="I3459" i="15"/>
  <c r="O4644" i="15"/>
  <c r="J4644" i="15" s="1"/>
  <c r="I4644" i="15"/>
  <c r="O2560" i="15"/>
  <c r="J2560" i="15" s="1"/>
  <c r="I2560" i="15"/>
  <c r="O550" i="15"/>
  <c r="J550" i="15" s="1"/>
  <c r="I550" i="15"/>
  <c r="O252" i="15"/>
  <c r="J252" i="15" s="1"/>
  <c r="I252" i="15"/>
  <c r="O4907" i="15"/>
  <c r="J4907" i="15" s="1"/>
  <c r="I4907" i="15"/>
  <c r="O4312" i="15"/>
  <c r="J4312" i="15" s="1"/>
  <c r="I4312" i="15"/>
  <c r="O2750" i="15"/>
  <c r="J2750" i="15" s="1"/>
  <c r="I2750" i="15"/>
  <c r="O1933" i="15"/>
  <c r="J1933" i="15" s="1"/>
  <c r="I1933" i="15"/>
  <c r="O1853" i="15"/>
  <c r="J1853" i="15" s="1"/>
  <c r="I1853" i="15"/>
  <c r="O2199" i="15"/>
  <c r="J2199" i="15" s="1"/>
  <c r="I2199" i="15"/>
  <c r="O2058" i="15"/>
  <c r="J2058" i="15" s="1"/>
  <c r="I2058" i="15"/>
  <c r="O501" i="15"/>
  <c r="J501" i="15" s="1"/>
  <c r="I501" i="15"/>
  <c r="O2942" i="15"/>
  <c r="J2942" i="15" s="1"/>
  <c r="I2942" i="15"/>
  <c r="O2998" i="15"/>
  <c r="J2998" i="15" s="1"/>
  <c r="I2998" i="15"/>
  <c r="O1740" i="15"/>
  <c r="J1740" i="15" s="1"/>
  <c r="I1740" i="15"/>
  <c r="O413" i="15"/>
  <c r="J413" i="15" s="1"/>
  <c r="I413" i="15"/>
  <c r="O450" i="15"/>
  <c r="J450" i="15" s="1"/>
  <c r="I450" i="15"/>
  <c r="O2806" i="15"/>
  <c r="J2806" i="15" s="1"/>
  <c r="I2806" i="15"/>
  <c r="O213" i="15"/>
  <c r="J213" i="15" s="1"/>
  <c r="I213" i="15"/>
  <c r="O1647" i="15"/>
  <c r="J1647" i="15" s="1"/>
  <c r="I1647" i="15"/>
  <c r="O1454" i="15"/>
  <c r="J1454" i="15" s="1"/>
  <c r="I1454" i="15"/>
  <c r="O406" i="15"/>
  <c r="J406" i="15" s="1"/>
  <c r="I406" i="15"/>
  <c r="O4539" i="15"/>
  <c r="J4539" i="15" s="1"/>
  <c r="I4539" i="15"/>
  <c r="O2900" i="15"/>
  <c r="J2900" i="15" s="1"/>
  <c r="I2900" i="15"/>
  <c r="O3851" i="15"/>
  <c r="J3851" i="15" s="1"/>
  <c r="I3851" i="15"/>
  <c r="O2467" i="15"/>
  <c r="J2467" i="15" s="1"/>
  <c r="I2467" i="15"/>
  <c r="O2413" i="15"/>
  <c r="J2413" i="15" s="1"/>
  <c r="I2413" i="15"/>
  <c r="O2156" i="15"/>
  <c r="J2156" i="15" s="1"/>
  <c r="I2156" i="15"/>
  <c r="O4340" i="15"/>
  <c r="J4340" i="15" s="1"/>
  <c r="I4340" i="15"/>
  <c r="O997" i="15"/>
  <c r="J997" i="15" s="1"/>
  <c r="I997" i="15"/>
  <c r="O1562" i="15"/>
  <c r="J1562" i="15" s="1"/>
  <c r="I1562" i="15"/>
  <c r="O3948" i="15"/>
  <c r="J3948" i="15" s="1"/>
  <c r="I3948" i="15"/>
  <c r="O3421" i="15"/>
  <c r="J3421" i="15" s="1"/>
  <c r="I3421" i="15"/>
  <c r="O1779" i="15"/>
  <c r="J1779" i="15" s="1"/>
  <c r="I1779" i="15"/>
  <c r="O3869" i="15"/>
  <c r="J3869" i="15" s="1"/>
  <c r="I3869" i="15"/>
  <c r="O2652" i="15"/>
  <c r="J2652" i="15" s="1"/>
  <c r="I2652" i="15"/>
  <c r="O2130" i="15"/>
  <c r="J2130" i="15" s="1"/>
  <c r="I2130" i="15"/>
  <c r="O2559" i="15"/>
  <c r="J2559" i="15" s="1"/>
  <c r="I2559" i="15"/>
  <c r="O2323" i="15"/>
  <c r="J2323" i="15" s="1"/>
  <c r="I2323" i="15"/>
  <c r="O1062" i="15"/>
  <c r="J1062" i="15" s="1"/>
  <c r="I1062" i="15"/>
  <c r="O4973" i="15"/>
  <c r="J4973" i="15" s="1"/>
  <c r="I4973" i="15"/>
  <c r="O2271" i="15"/>
  <c r="J2271" i="15" s="1"/>
  <c r="I2271" i="15"/>
  <c r="O617" i="15"/>
  <c r="J617" i="15" s="1"/>
  <c r="I617" i="15"/>
  <c r="O2013" i="15"/>
  <c r="J2013" i="15" s="1"/>
  <c r="I2013" i="15"/>
  <c r="O3220" i="15"/>
  <c r="J3220" i="15" s="1"/>
  <c r="I3220" i="15"/>
  <c r="O1079" i="15"/>
  <c r="J1079" i="15" s="1"/>
  <c r="I1079" i="15"/>
  <c r="O1726" i="15"/>
  <c r="J1726" i="15" s="1"/>
  <c r="I1726" i="15"/>
  <c r="O4057" i="15"/>
  <c r="J4057" i="15" s="1"/>
  <c r="I4057" i="15"/>
  <c r="O2798" i="15"/>
  <c r="J2798" i="15" s="1"/>
  <c r="I2798" i="15"/>
  <c r="O326" i="15"/>
  <c r="J326" i="15" s="1"/>
  <c r="I326" i="15"/>
  <c r="O2217" i="15"/>
  <c r="J2217" i="15" s="1"/>
  <c r="I2217" i="15"/>
  <c r="O2535" i="15"/>
  <c r="J2535" i="15" s="1"/>
  <c r="I2535" i="15"/>
  <c r="O3736" i="15"/>
  <c r="J3736" i="15" s="1"/>
  <c r="I3736" i="15"/>
  <c r="O3469" i="15"/>
  <c r="J3469" i="15" s="1"/>
  <c r="I3469" i="15"/>
  <c r="O21" i="15"/>
  <c r="J21" i="15" s="1"/>
  <c r="I21" i="15"/>
  <c r="O2847" i="15"/>
  <c r="J2847" i="15" s="1"/>
  <c r="I2847" i="15"/>
  <c r="O2085" i="15"/>
  <c r="J2085" i="15" s="1"/>
  <c r="I2085" i="15"/>
  <c r="O3132" i="15"/>
  <c r="J3132" i="15" s="1"/>
  <c r="I3132" i="15"/>
  <c r="O1309" i="15"/>
  <c r="J1309" i="15" s="1"/>
  <c r="I1309" i="15"/>
  <c r="O3860" i="15"/>
  <c r="J3860" i="15" s="1"/>
  <c r="I3860" i="15"/>
  <c r="O4324" i="15"/>
  <c r="J4324" i="15" s="1"/>
  <c r="I4324" i="15"/>
  <c r="O4164" i="15"/>
  <c r="J4164" i="15" s="1"/>
  <c r="I4164" i="15"/>
  <c r="O1421" i="15"/>
  <c r="J1421" i="15" s="1"/>
  <c r="I1421" i="15"/>
  <c r="O1582" i="15"/>
  <c r="J1582" i="15" s="1"/>
  <c r="I1582" i="15"/>
  <c r="O946" i="15"/>
  <c r="J946" i="15" s="1"/>
  <c r="I946" i="15"/>
  <c r="O960" i="15"/>
  <c r="J960" i="15" s="1"/>
  <c r="I960" i="15"/>
  <c r="O2465" i="15"/>
  <c r="J2465" i="15" s="1"/>
  <c r="I2465" i="15"/>
  <c r="O3865" i="15"/>
  <c r="J3865" i="15" s="1"/>
  <c r="I3865" i="15"/>
  <c r="O3293" i="15"/>
  <c r="J3293" i="15" s="1"/>
  <c r="I3293" i="15"/>
  <c r="O4430" i="15"/>
  <c r="J4430" i="15" s="1"/>
  <c r="I4430" i="15"/>
  <c r="O3789" i="15"/>
  <c r="J3789" i="15" s="1"/>
  <c r="I3789" i="15"/>
  <c r="O2297" i="15"/>
  <c r="J2297" i="15" s="1"/>
  <c r="I2297" i="15"/>
  <c r="O2957" i="15"/>
  <c r="J2957" i="15" s="1"/>
  <c r="I2957" i="15"/>
  <c r="O968" i="15"/>
  <c r="J968" i="15" s="1"/>
  <c r="I968" i="15"/>
  <c r="O4509" i="15"/>
  <c r="J4509" i="15" s="1"/>
  <c r="I4509" i="15"/>
  <c r="O1881" i="15"/>
  <c r="J1881" i="15" s="1"/>
  <c r="I1881" i="15"/>
  <c r="O3283" i="15"/>
  <c r="J3283" i="15" s="1"/>
  <c r="I3283" i="15"/>
  <c r="O4033" i="15"/>
  <c r="J4033" i="15" s="1"/>
  <c r="I4033" i="15"/>
  <c r="O3416" i="15"/>
  <c r="J3416" i="15" s="1"/>
  <c r="I3416" i="15"/>
  <c r="O1836" i="15"/>
  <c r="J1836" i="15" s="1"/>
  <c r="I1836" i="15"/>
  <c r="O3915" i="15"/>
  <c r="J3915" i="15" s="1"/>
  <c r="I3915" i="15"/>
  <c r="O4462" i="15"/>
  <c r="J4462" i="15" s="1"/>
  <c r="I4462" i="15"/>
  <c r="O92" i="15"/>
  <c r="J92" i="15" s="1"/>
  <c r="I92" i="15"/>
  <c r="O529" i="15"/>
  <c r="J529" i="15" s="1"/>
  <c r="I529" i="15"/>
  <c r="O358" i="15"/>
  <c r="J358" i="15" s="1"/>
  <c r="I358" i="15"/>
  <c r="O3764" i="15"/>
  <c r="J3764" i="15" s="1"/>
  <c r="I3764" i="15"/>
  <c r="O5000" i="15"/>
  <c r="J5000" i="15" s="1"/>
  <c r="I5000" i="15"/>
  <c r="O682" i="15"/>
  <c r="J682" i="15" s="1"/>
  <c r="I682" i="15"/>
  <c r="O1792" i="15"/>
  <c r="J1792" i="15" s="1"/>
  <c r="I1792" i="15"/>
  <c r="O505" i="15"/>
  <c r="J505" i="15" s="1"/>
  <c r="I505" i="15"/>
  <c r="O706" i="15"/>
  <c r="J706" i="15" s="1"/>
  <c r="I706" i="15"/>
  <c r="O463" i="15"/>
  <c r="J463" i="15" s="1"/>
  <c r="I463" i="15"/>
  <c r="O991" i="15"/>
  <c r="J991" i="15" s="1"/>
  <c r="I991" i="15"/>
  <c r="O1251" i="15"/>
  <c r="J1251" i="15" s="1"/>
  <c r="I1251" i="15"/>
  <c r="O1743" i="15"/>
  <c r="J1743" i="15" s="1"/>
  <c r="I1743" i="15"/>
  <c r="O289" i="15"/>
  <c r="J289" i="15" s="1"/>
  <c r="I289" i="15"/>
  <c r="O1918" i="15"/>
  <c r="J1918" i="15" s="1"/>
  <c r="I1918" i="15"/>
  <c r="O2270" i="15"/>
  <c r="J2270" i="15" s="1"/>
  <c r="I2270" i="15"/>
  <c r="O813" i="15"/>
  <c r="J813" i="15" s="1"/>
  <c r="I813" i="15"/>
  <c r="O989" i="15"/>
  <c r="J989" i="15" s="1"/>
  <c r="I989" i="15"/>
  <c r="O1181" i="15"/>
  <c r="J1181" i="15" s="1"/>
  <c r="I1181" i="15"/>
  <c r="O2304" i="15"/>
  <c r="J2304" i="15" s="1"/>
  <c r="I2304" i="15"/>
  <c r="O2596" i="15"/>
  <c r="J2596" i="15" s="1"/>
  <c r="I2596" i="15"/>
  <c r="O3676" i="15"/>
  <c r="J3676" i="15" s="1"/>
  <c r="I3676" i="15"/>
  <c r="O4604" i="15"/>
  <c r="J4604" i="15" s="1"/>
  <c r="I4604" i="15"/>
  <c r="O4892" i="15"/>
  <c r="J4892" i="15" s="1"/>
  <c r="I4892" i="15"/>
  <c r="O2322" i="15"/>
  <c r="J2322" i="15" s="1"/>
  <c r="I2322" i="15"/>
  <c r="O3426" i="15"/>
  <c r="J3426" i="15" s="1"/>
  <c r="I3426" i="15"/>
  <c r="O3794" i="15"/>
  <c r="J3794" i="15" s="1"/>
  <c r="I3794" i="15"/>
  <c r="O2406" i="15"/>
  <c r="J2406" i="15" s="1"/>
  <c r="I2406" i="15"/>
  <c r="O2662" i="15"/>
  <c r="J2662" i="15" s="1"/>
  <c r="I2662" i="15"/>
  <c r="O2918" i="15"/>
  <c r="J2918" i="15" s="1"/>
  <c r="I2918" i="15"/>
  <c r="O3206" i="15"/>
  <c r="J3206" i="15" s="1"/>
  <c r="I3206" i="15"/>
  <c r="O3462" i="15"/>
  <c r="J3462" i="15" s="1"/>
  <c r="I3462" i="15"/>
  <c r="O3734" i="15"/>
  <c r="J3734" i="15" s="1"/>
  <c r="I3734" i="15"/>
  <c r="O4246" i="15"/>
  <c r="J4246" i="15" s="1"/>
  <c r="I4246" i="15"/>
  <c r="O4758" i="15"/>
  <c r="J4758" i="15" s="1"/>
  <c r="I4758" i="15"/>
  <c r="O4466" i="15"/>
  <c r="J4466" i="15" s="1"/>
  <c r="I4466" i="15"/>
  <c r="O4642" i="15"/>
  <c r="J4642" i="15" s="1"/>
  <c r="I4642" i="15"/>
  <c r="O4818" i="15"/>
  <c r="J4818" i="15" s="1"/>
  <c r="I4818" i="15"/>
  <c r="O4978" i="15"/>
  <c r="J4978" i="15" s="1"/>
  <c r="I4978" i="15"/>
  <c r="O1637" i="15"/>
  <c r="J1637" i="15" s="1"/>
  <c r="I1637" i="15"/>
  <c r="O2245" i="15"/>
  <c r="J2245" i="15" s="1"/>
  <c r="I2245" i="15"/>
  <c r="O2377" i="15"/>
  <c r="J2377" i="15" s="1"/>
  <c r="I2377" i="15"/>
  <c r="O2665" i="15"/>
  <c r="J2665" i="15" s="1"/>
  <c r="I2665" i="15"/>
  <c r="O1015" i="15"/>
  <c r="J1015" i="15" s="1"/>
  <c r="I1015" i="15"/>
  <c r="O1467" i="15"/>
  <c r="J1467" i="15" s="1"/>
  <c r="I1467" i="15"/>
  <c r="O217" i="15"/>
  <c r="J217" i="15" s="1"/>
  <c r="I217" i="15"/>
  <c r="O361" i="15"/>
  <c r="J361" i="15" s="1"/>
  <c r="I361" i="15"/>
  <c r="O493" i="15"/>
  <c r="J493" i="15" s="1"/>
  <c r="I493" i="15"/>
  <c r="O801" i="15"/>
  <c r="J801" i="15" s="1"/>
  <c r="I801" i="15"/>
  <c r="O929" i="15"/>
  <c r="J929" i="15" s="1"/>
  <c r="I929" i="15"/>
  <c r="O1089" i="15"/>
  <c r="J1089" i="15" s="1"/>
  <c r="I1089" i="15"/>
  <c r="O1249" i="15"/>
  <c r="J1249" i="15" s="1"/>
  <c r="I1249" i="15"/>
  <c r="O2985" i="15"/>
  <c r="J2985" i="15" s="1"/>
  <c r="I2985" i="15"/>
  <c r="O3129" i="15"/>
  <c r="J3129" i="15" s="1"/>
  <c r="I3129" i="15"/>
  <c r="O3433" i="15"/>
  <c r="J3433" i="15" s="1"/>
  <c r="I3433" i="15"/>
  <c r="O3577" i="15"/>
  <c r="J3577" i="15" s="1"/>
  <c r="I3577" i="15"/>
  <c r="O3721" i="15"/>
  <c r="J3721" i="15" s="1"/>
  <c r="I3721" i="15"/>
  <c r="O3897" i="15"/>
  <c r="J3897" i="15" s="1"/>
  <c r="I3897" i="15"/>
  <c r="O4041" i="15"/>
  <c r="J4041" i="15" s="1"/>
  <c r="I4041" i="15"/>
  <c r="O4201" i="15"/>
  <c r="J4201" i="15" s="1"/>
  <c r="I4201" i="15"/>
  <c r="O4361" i="15"/>
  <c r="J4361" i="15" s="1"/>
  <c r="I4361" i="15"/>
  <c r="O4665" i="15"/>
  <c r="J4665" i="15" s="1"/>
  <c r="I4665" i="15"/>
  <c r="O4841" i="15"/>
  <c r="J4841" i="15" s="1"/>
  <c r="I4841" i="15"/>
  <c r="O4969" i="15"/>
  <c r="J4969" i="15" s="1"/>
  <c r="I4969" i="15"/>
  <c r="O143" i="15"/>
  <c r="J143" i="15" s="1"/>
  <c r="I143" i="15"/>
  <c r="O287" i="15"/>
  <c r="J287" i="15" s="1"/>
  <c r="I287" i="15"/>
  <c r="O627" i="15"/>
  <c r="J627" i="15" s="1"/>
  <c r="I627" i="15"/>
  <c r="O803" i="15"/>
  <c r="J803" i="15" s="1"/>
  <c r="I803" i="15"/>
  <c r="O947" i="15"/>
  <c r="J947" i="15" s="1"/>
  <c r="I947" i="15"/>
  <c r="O1091" i="15"/>
  <c r="J1091" i="15" s="1"/>
  <c r="I1091" i="15"/>
  <c r="O1431" i="15"/>
  <c r="J1431" i="15" s="1"/>
  <c r="I1431" i="15"/>
  <c r="O1611" i="15"/>
  <c r="J1611" i="15" s="1"/>
  <c r="I1611" i="15"/>
  <c r="O1795" i="15"/>
  <c r="J1795" i="15" s="1"/>
  <c r="I1795" i="15"/>
  <c r="O82" i="15"/>
  <c r="J82" i="15" s="1"/>
  <c r="I82" i="15"/>
  <c r="O218" i="15"/>
  <c r="J218" i="15" s="1"/>
  <c r="I218" i="15"/>
  <c r="O346" i="15"/>
  <c r="J346" i="15" s="1"/>
  <c r="I346" i="15"/>
  <c r="O474" i="15"/>
  <c r="J474" i="15" s="1"/>
  <c r="I474" i="15"/>
  <c r="O606" i="15"/>
  <c r="J606" i="15" s="1"/>
  <c r="I606" i="15"/>
  <c r="O734" i="15"/>
  <c r="J734" i="15" s="1"/>
  <c r="I734" i="15"/>
  <c r="O862" i="15"/>
  <c r="J862" i="15" s="1"/>
  <c r="I862" i="15"/>
  <c r="O1246" i="15"/>
  <c r="J1246" i="15" s="1"/>
  <c r="I1246" i="15"/>
  <c r="O1382" i="15"/>
  <c r="J1382" i="15" s="1"/>
  <c r="I1382" i="15"/>
  <c r="O1510" i="15"/>
  <c r="J1510" i="15" s="1"/>
  <c r="I1510" i="15"/>
  <c r="O1638" i="15"/>
  <c r="J1638" i="15" s="1"/>
  <c r="I1638" i="15"/>
  <c r="O1770" i="15"/>
  <c r="J1770" i="15" s="1"/>
  <c r="I1770" i="15"/>
  <c r="O1899" i="15"/>
  <c r="J1899" i="15" s="1"/>
  <c r="I1899" i="15"/>
  <c r="O2031" i="15"/>
  <c r="J2031" i="15" s="1"/>
  <c r="I2031" i="15"/>
  <c r="O2163" i="15"/>
  <c r="J2163" i="15" s="1"/>
  <c r="I2163" i="15"/>
  <c r="O2295" i="15"/>
  <c r="J2295" i="15" s="1"/>
  <c r="I2295" i="15"/>
  <c r="O2427" i="15"/>
  <c r="J2427" i="15" s="1"/>
  <c r="I2427" i="15"/>
  <c r="O2555" i="15"/>
  <c r="J2555" i="15" s="1"/>
  <c r="I2555" i="15"/>
  <c r="O2683" i="15"/>
  <c r="J2683" i="15" s="1"/>
  <c r="I2683" i="15"/>
  <c r="O2811" i="15"/>
  <c r="J2811" i="15" s="1"/>
  <c r="I2811" i="15"/>
  <c r="O2951" i="15"/>
  <c r="J2951" i="15" s="1"/>
  <c r="I2951" i="15"/>
  <c r="O3079" i="15"/>
  <c r="J3079" i="15" s="1"/>
  <c r="I3079" i="15"/>
  <c r="O3207" i="15"/>
  <c r="J3207" i="15" s="1"/>
  <c r="I3207" i="15"/>
  <c r="O3335" i="15"/>
  <c r="J3335" i="15" s="1"/>
  <c r="I3335" i="15"/>
  <c r="O3463" i="15"/>
  <c r="J3463" i="15" s="1"/>
  <c r="I3463" i="15"/>
  <c r="O3591" i="15"/>
  <c r="J3591" i="15" s="1"/>
  <c r="I3591" i="15"/>
  <c r="O3847" i="15"/>
  <c r="J3847" i="15" s="1"/>
  <c r="I3847" i="15"/>
  <c r="O3975" i="15"/>
  <c r="J3975" i="15" s="1"/>
  <c r="I3975" i="15"/>
  <c r="O4103" i="15"/>
  <c r="J4103" i="15" s="1"/>
  <c r="I4103" i="15"/>
  <c r="O4231" i="15"/>
  <c r="J4231" i="15" s="1"/>
  <c r="I4231" i="15"/>
  <c r="O4359" i="15"/>
  <c r="J4359" i="15" s="1"/>
  <c r="I4359" i="15"/>
  <c r="O4487" i="15"/>
  <c r="J4487" i="15" s="1"/>
  <c r="I4487" i="15"/>
  <c r="O4615" i="15"/>
  <c r="J4615" i="15" s="1"/>
  <c r="I4615" i="15"/>
  <c r="O4743" i="15"/>
  <c r="J4743" i="15" s="1"/>
  <c r="I4743" i="15"/>
  <c r="O4871" i="15"/>
  <c r="J4871" i="15" s="1"/>
  <c r="I4871" i="15"/>
  <c r="O4999" i="15"/>
  <c r="J4999" i="15" s="1"/>
  <c r="I4999" i="15"/>
  <c r="O1184" i="15"/>
  <c r="J1184" i="15" s="1"/>
  <c r="I1184" i="15"/>
  <c r="O1440" i="15"/>
  <c r="J1440" i="15" s="1"/>
  <c r="I1440" i="15"/>
  <c r="O1700" i="15"/>
  <c r="J1700" i="15" s="1"/>
  <c r="I1700" i="15"/>
  <c r="O1828" i="15"/>
  <c r="J1828" i="15" s="1"/>
  <c r="I1828" i="15"/>
  <c r="O1956" i="15"/>
  <c r="J1956" i="15" s="1"/>
  <c r="I1956" i="15"/>
  <c r="O2084" i="15"/>
  <c r="J2084" i="15" s="1"/>
  <c r="I2084" i="15"/>
  <c r="O2224" i="15"/>
  <c r="J2224" i="15" s="1"/>
  <c r="I2224" i="15"/>
  <c r="O2880" i="15"/>
  <c r="J2880" i="15" s="1"/>
  <c r="I2880" i="15"/>
  <c r="O3008" i="15"/>
  <c r="J3008" i="15" s="1"/>
  <c r="I3008" i="15"/>
  <c r="O3136" i="15"/>
  <c r="J3136" i="15" s="1"/>
  <c r="I3136" i="15"/>
  <c r="O3392" i="15"/>
  <c r="J3392" i="15" s="1"/>
  <c r="I3392" i="15"/>
  <c r="O3648" i="15"/>
  <c r="J3648" i="15" s="1"/>
  <c r="I3648" i="15"/>
  <c r="O3776" i="15"/>
  <c r="J3776" i="15" s="1"/>
  <c r="I3776" i="15"/>
  <c r="O3904" i="15"/>
  <c r="J3904" i="15" s="1"/>
  <c r="I3904" i="15"/>
  <c r="O4032" i="15"/>
  <c r="J4032" i="15" s="1"/>
  <c r="I4032" i="15"/>
  <c r="O4288" i="15"/>
  <c r="J4288" i="15" s="1"/>
  <c r="I4288" i="15"/>
  <c r="O4544" i="15"/>
  <c r="J4544" i="15" s="1"/>
  <c r="I4544" i="15"/>
  <c r="O4672" i="15"/>
  <c r="J4672" i="15" s="1"/>
  <c r="I4672" i="15"/>
  <c r="O4800" i="15"/>
  <c r="J4800" i="15" s="1"/>
  <c r="I4800" i="15"/>
  <c r="O4928" i="15"/>
  <c r="J4928" i="15" s="1"/>
  <c r="I4928" i="15"/>
  <c r="O1926" i="15"/>
  <c r="J1926" i="15" s="1"/>
  <c r="I1926" i="15"/>
  <c r="O2054" i="15"/>
  <c r="J2054" i="15" s="1"/>
  <c r="I2054" i="15"/>
  <c r="O2182" i="15"/>
  <c r="J2182" i="15" s="1"/>
  <c r="I2182" i="15"/>
  <c r="O2310" i="15"/>
  <c r="J2310" i="15" s="1"/>
  <c r="I2310" i="15"/>
  <c r="O2442" i="15"/>
  <c r="J2442" i="15" s="1"/>
  <c r="I2442" i="15"/>
  <c r="O2570" i="15"/>
  <c r="J2570" i="15" s="1"/>
  <c r="I2570" i="15"/>
  <c r="O2698" i="15"/>
  <c r="J2698" i="15" s="1"/>
  <c r="I2698" i="15"/>
  <c r="O2954" i="15"/>
  <c r="J2954" i="15" s="1"/>
  <c r="I2954" i="15"/>
  <c r="O3082" i="15"/>
  <c r="J3082" i="15" s="1"/>
  <c r="I3082" i="15"/>
  <c r="O3466" i="15"/>
  <c r="J3466" i="15" s="1"/>
  <c r="I3466" i="15"/>
  <c r="O3722" i="15"/>
  <c r="J3722" i="15" s="1"/>
  <c r="I3722" i="15"/>
  <c r="O4106" i="15"/>
  <c r="J4106" i="15" s="1"/>
  <c r="I4106" i="15"/>
  <c r="O4234" i="15"/>
  <c r="J4234" i="15" s="1"/>
  <c r="I4234" i="15"/>
  <c r="O4362" i="15"/>
  <c r="J4362" i="15" s="1"/>
  <c r="I4362" i="15"/>
  <c r="O4490" i="15"/>
  <c r="J4490" i="15" s="1"/>
  <c r="I4490" i="15"/>
  <c r="O4618" i="15"/>
  <c r="J4618" i="15" s="1"/>
  <c r="I4618" i="15"/>
  <c r="O4746" i="15"/>
  <c r="J4746" i="15" s="1"/>
  <c r="I4746" i="15"/>
  <c r="O4874" i="15"/>
  <c r="J4874" i="15" s="1"/>
  <c r="I4874" i="15"/>
  <c r="O53" i="15"/>
  <c r="J53" i="15" s="1"/>
  <c r="I53" i="15"/>
  <c r="O104" i="15"/>
  <c r="J104" i="15" s="1"/>
  <c r="I104" i="15"/>
  <c r="O240" i="15"/>
  <c r="J240" i="15" s="1"/>
  <c r="I240" i="15"/>
  <c r="O508" i="15"/>
  <c r="J508" i="15" s="1"/>
  <c r="I508" i="15"/>
  <c r="O656" i="15"/>
  <c r="J656" i="15" s="1"/>
  <c r="I656" i="15"/>
  <c r="O1489" i="15"/>
  <c r="J1489" i="15" s="1"/>
  <c r="I1489" i="15"/>
  <c r="O1745" i="15"/>
  <c r="J1745" i="15" s="1"/>
  <c r="I1745" i="15"/>
  <c r="O1889" i="15"/>
  <c r="J1889" i="15" s="1"/>
  <c r="I1889" i="15"/>
  <c r="O2145" i="15"/>
  <c r="J2145" i="15" s="1"/>
  <c r="I2145" i="15"/>
  <c r="O2273" i="15"/>
  <c r="J2273" i="15" s="1"/>
  <c r="I2273" i="15"/>
  <c r="O2597" i="15"/>
  <c r="J2597" i="15" s="1"/>
  <c r="I2597" i="15"/>
  <c r="O3093" i="15"/>
  <c r="J3093" i="15" s="1"/>
  <c r="I3093" i="15"/>
  <c r="O3349" i="15"/>
  <c r="J3349" i="15" s="1"/>
  <c r="I3349" i="15"/>
  <c r="O3621" i="15"/>
  <c r="J3621" i="15" s="1"/>
  <c r="I3621" i="15"/>
  <c r="O4053" i="15"/>
  <c r="J4053" i="15" s="1"/>
  <c r="I4053" i="15"/>
  <c r="O4213" i="15"/>
  <c r="J4213" i="15" s="1"/>
  <c r="I4213" i="15"/>
  <c r="O4629" i="15"/>
  <c r="J4629" i="15" s="1"/>
  <c r="I4629" i="15"/>
  <c r="O4757" i="15"/>
  <c r="J4757" i="15" s="1"/>
  <c r="I4757" i="15"/>
  <c r="O4885" i="15"/>
  <c r="J4885" i="15" s="1"/>
  <c r="I4885" i="15"/>
  <c r="O2082" i="15"/>
  <c r="J2082" i="15" s="1"/>
  <c r="I2082" i="15"/>
  <c r="O3622" i="15"/>
  <c r="J3622" i="15" s="1"/>
  <c r="I3622" i="15"/>
  <c r="E9" i="6"/>
  <c r="E17" i="6"/>
  <c r="E25" i="6"/>
  <c r="E33" i="6"/>
  <c r="E41" i="6"/>
  <c r="E49" i="6"/>
  <c r="E57" i="6"/>
  <c r="E65" i="6"/>
  <c r="E73" i="6"/>
  <c r="E81" i="6"/>
  <c r="E89" i="6"/>
  <c r="E97" i="6"/>
  <c r="E105" i="6"/>
  <c r="E113" i="6"/>
  <c r="E121" i="6"/>
  <c r="E129" i="6"/>
  <c r="E137" i="6"/>
  <c r="E145" i="6"/>
  <c r="E153" i="6"/>
  <c r="E161" i="6"/>
  <c r="E169" i="6"/>
  <c r="E177" i="6"/>
  <c r="E185" i="6"/>
  <c r="E193" i="6"/>
  <c r="E201" i="6"/>
  <c r="E209" i="6"/>
  <c r="E217" i="6"/>
  <c r="E225" i="6"/>
  <c r="E233" i="6"/>
  <c r="E241" i="6"/>
  <c r="E249" i="6"/>
  <c r="E257" i="6"/>
  <c r="E265" i="6"/>
  <c r="E273" i="6"/>
  <c r="E281" i="6"/>
  <c r="E289" i="6"/>
  <c r="E297" i="6"/>
  <c r="E305" i="6"/>
  <c r="E313" i="6"/>
  <c r="E321" i="6"/>
  <c r="E329" i="6"/>
  <c r="E337" i="6"/>
  <c r="E345" i="6"/>
  <c r="E353" i="6"/>
  <c r="E361" i="6"/>
  <c r="E369" i="6"/>
  <c r="E377" i="6"/>
  <c r="E385" i="6"/>
  <c r="E393" i="6"/>
  <c r="E401" i="6"/>
  <c r="E409" i="6"/>
  <c r="E417" i="6"/>
  <c r="E425" i="6"/>
  <c r="E433" i="6"/>
  <c r="E441" i="6"/>
  <c r="E449" i="6"/>
  <c r="E457" i="6"/>
  <c r="E465" i="6"/>
  <c r="E473" i="6"/>
  <c r="E481" i="6"/>
  <c r="E489" i="6"/>
  <c r="E497" i="6"/>
  <c r="E40" i="6"/>
  <c r="E120" i="6"/>
  <c r="E144" i="6"/>
  <c r="E168" i="6"/>
  <c r="E192" i="6"/>
  <c r="E216" i="6"/>
  <c r="E240" i="6"/>
  <c r="E272" i="6"/>
  <c r="E296" i="6"/>
  <c r="E320" i="6"/>
  <c r="E352" i="6"/>
  <c r="E376" i="6"/>
  <c r="E408" i="6"/>
  <c r="E432" i="6"/>
  <c r="E464" i="6"/>
  <c r="E496" i="6"/>
  <c r="E10" i="6"/>
  <c r="E18" i="6"/>
  <c r="E26" i="6"/>
  <c r="E34" i="6"/>
  <c r="E42" i="6"/>
  <c r="E50" i="6"/>
  <c r="E58" i="6"/>
  <c r="E66" i="6"/>
  <c r="E74" i="6"/>
  <c r="E82" i="6"/>
  <c r="E90" i="6"/>
  <c r="E98" i="6"/>
  <c r="E106" i="6"/>
  <c r="E114" i="6"/>
  <c r="E122" i="6"/>
  <c r="E130" i="6"/>
  <c r="E138" i="6"/>
  <c r="E146" i="6"/>
  <c r="E154" i="6"/>
  <c r="E162" i="6"/>
  <c r="E170" i="6"/>
  <c r="E178" i="6"/>
  <c r="E186" i="6"/>
  <c r="E194" i="6"/>
  <c r="E202" i="6"/>
  <c r="E210" i="6"/>
  <c r="E218" i="6"/>
  <c r="E226" i="6"/>
  <c r="E234" i="6"/>
  <c r="E242" i="6"/>
  <c r="E250" i="6"/>
  <c r="E258" i="6"/>
  <c r="E266" i="6"/>
  <c r="E274" i="6"/>
  <c r="E282" i="6"/>
  <c r="E290" i="6"/>
  <c r="E298" i="6"/>
  <c r="E306" i="6"/>
  <c r="E314" i="6"/>
  <c r="E322" i="6"/>
  <c r="E330" i="6"/>
  <c r="E338" i="6"/>
  <c r="E346" i="6"/>
  <c r="E354" i="6"/>
  <c r="E362" i="6"/>
  <c r="E370" i="6"/>
  <c r="E378" i="6"/>
  <c r="E386" i="6"/>
  <c r="E394" i="6"/>
  <c r="E402" i="6"/>
  <c r="E410" i="6"/>
  <c r="E418" i="6"/>
  <c r="E426" i="6"/>
  <c r="E434" i="6"/>
  <c r="E442" i="6"/>
  <c r="E450" i="6"/>
  <c r="E458" i="6"/>
  <c r="E466" i="6"/>
  <c r="E474" i="6"/>
  <c r="E482" i="6"/>
  <c r="E490" i="6"/>
  <c r="E498" i="6"/>
  <c r="E64" i="6"/>
  <c r="E11" i="6"/>
  <c r="E19" i="6"/>
  <c r="E27" i="6"/>
  <c r="E35" i="6"/>
  <c r="E43" i="6"/>
  <c r="E51" i="6"/>
  <c r="E59" i="6"/>
  <c r="E67" i="6"/>
  <c r="E75" i="6"/>
  <c r="E83" i="6"/>
  <c r="E91" i="6"/>
  <c r="E99" i="6"/>
  <c r="E107" i="6"/>
  <c r="E115" i="6"/>
  <c r="E123" i="6"/>
  <c r="E131" i="6"/>
  <c r="E139" i="6"/>
  <c r="E147" i="6"/>
  <c r="E155" i="6"/>
  <c r="E163" i="6"/>
  <c r="E171" i="6"/>
  <c r="E179" i="6"/>
  <c r="E187" i="6"/>
  <c r="E195" i="6"/>
  <c r="E203" i="6"/>
  <c r="E211" i="6"/>
  <c r="E219" i="6"/>
  <c r="E227" i="6"/>
  <c r="E235" i="6"/>
  <c r="E243" i="6"/>
  <c r="E251" i="6"/>
  <c r="E259" i="6"/>
  <c r="E267" i="6"/>
  <c r="E275" i="6"/>
  <c r="E283" i="6"/>
  <c r="E291" i="6"/>
  <c r="E299" i="6"/>
  <c r="E307" i="6"/>
  <c r="E315" i="6"/>
  <c r="E323" i="6"/>
  <c r="E331" i="6"/>
  <c r="E339" i="6"/>
  <c r="E347" i="6"/>
  <c r="E355" i="6"/>
  <c r="E363" i="6"/>
  <c r="E371" i="6"/>
  <c r="E379" i="6"/>
  <c r="E387" i="6"/>
  <c r="E395" i="6"/>
  <c r="E403" i="6"/>
  <c r="E411" i="6"/>
  <c r="E419" i="6"/>
  <c r="E427" i="6"/>
  <c r="E435" i="6"/>
  <c r="E443" i="6"/>
  <c r="E451" i="6"/>
  <c r="E459" i="6"/>
  <c r="E467" i="6"/>
  <c r="E475" i="6"/>
  <c r="E483" i="6"/>
  <c r="E491" i="6"/>
  <c r="E499" i="6"/>
  <c r="E48" i="6"/>
  <c r="E264" i="6"/>
  <c r="E344" i="6"/>
  <c r="E400" i="6"/>
  <c r="E440" i="6"/>
  <c r="E472" i="6"/>
  <c r="E12" i="6"/>
  <c r="E20" i="6"/>
  <c r="E28" i="6"/>
  <c r="E36" i="6"/>
  <c r="E44" i="6"/>
  <c r="E52" i="6"/>
  <c r="E60" i="6"/>
  <c r="E68" i="6"/>
  <c r="E76" i="6"/>
  <c r="E84" i="6"/>
  <c r="E92" i="6"/>
  <c r="E100" i="6"/>
  <c r="E108" i="6"/>
  <c r="E116" i="6"/>
  <c r="E124" i="6"/>
  <c r="E132" i="6"/>
  <c r="E140" i="6"/>
  <c r="E148" i="6"/>
  <c r="E156" i="6"/>
  <c r="E164" i="6"/>
  <c r="E172" i="6"/>
  <c r="E180" i="6"/>
  <c r="E188" i="6"/>
  <c r="E196" i="6"/>
  <c r="E204" i="6"/>
  <c r="E212" i="6"/>
  <c r="E220" i="6"/>
  <c r="E228" i="6"/>
  <c r="E236" i="6"/>
  <c r="E244" i="6"/>
  <c r="E252" i="6"/>
  <c r="E260" i="6"/>
  <c r="E268" i="6"/>
  <c r="E276" i="6"/>
  <c r="E284" i="6"/>
  <c r="E292" i="6"/>
  <c r="E300" i="6"/>
  <c r="E308" i="6"/>
  <c r="E316" i="6"/>
  <c r="E324" i="6"/>
  <c r="E332" i="6"/>
  <c r="E340" i="6"/>
  <c r="E348" i="6"/>
  <c r="E356" i="6"/>
  <c r="E364" i="6"/>
  <c r="E372" i="6"/>
  <c r="E380" i="6"/>
  <c r="E388" i="6"/>
  <c r="E396" i="6"/>
  <c r="E404" i="6"/>
  <c r="E412" i="6"/>
  <c r="E420" i="6"/>
  <c r="E428" i="6"/>
  <c r="E436" i="6"/>
  <c r="E444" i="6"/>
  <c r="E452" i="6"/>
  <c r="E460" i="6"/>
  <c r="E468" i="6"/>
  <c r="E476" i="6"/>
  <c r="E484" i="6"/>
  <c r="E492" i="6"/>
  <c r="E500" i="6"/>
  <c r="E56" i="6"/>
  <c r="E13" i="6"/>
  <c r="E21" i="6"/>
  <c r="E29" i="6"/>
  <c r="E37" i="6"/>
  <c r="E45" i="6"/>
  <c r="E53" i="6"/>
  <c r="E61" i="6"/>
  <c r="E69" i="6"/>
  <c r="E77" i="6"/>
  <c r="E85" i="6"/>
  <c r="E93" i="6"/>
  <c r="E101" i="6"/>
  <c r="E109" i="6"/>
  <c r="E117" i="6"/>
  <c r="E125" i="6"/>
  <c r="E133" i="6"/>
  <c r="E141" i="6"/>
  <c r="E149" i="6"/>
  <c r="E157" i="6"/>
  <c r="E165" i="6"/>
  <c r="E173" i="6"/>
  <c r="E181" i="6"/>
  <c r="E189" i="6"/>
  <c r="E197" i="6"/>
  <c r="E205" i="6"/>
  <c r="E213" i="6"/>
  <c r="E221" i="6"/>
  <c r="E229" i="6"/>
  <c r="E237" i="6"/>
  <c r="E245" i="6"/>
  <c r="E253" i="6"/>
  <c r="E261" i="6"/>
  <c r="E269" i="6"/>
  <c r="E277" i="6"/>
  <c r="E285" i="6"/>
  <c r="E293" i="6"/>
  <c r="E301" i="6"/>
  <c r="E309" i="6"/>
  <c r="E317" i="6"/>
  <c r="E325" i="6"/>
  <c r="E333" i="6"/>
  <c r="E341" i="6"/>
  <c r="E349" i="6"/>
  <c r="E357" i="6"/>
  <c r="E365" i="6"/>
  <c r="E373" i="6"/>
  <c r="E381" i="6"/>
  <c r="E389" i="6"/>
  <c r="E397" i="6"/>
  <c r="E405" i="6"/>
  <c r="E413" i="6"/>
  <c r="E421" i="6"/>
  <c r="E429" i="6"/>
  <c r="E437" i="6"/>
  <c r="E445" i="6"/>
  <c r="E453" i="6"/>
  <c r="E461" i="6"/>
  <c r="E469" i="6"/>
  <c r="E477" i="6"/>
  <c r="E485" i="6"/>
  <c r="E493" i="6"/>
  <c r="E32" i="6"/>
  <c r="E14" i="6"/>
  <c r="E22" i="6"/>
  <c r="E30" i="6"/>
  <c r="E38" i="6"/>
  <c r="E46" i="6"/>
  <c r="E54" i="6"/>
  <c r="E62" i="6"/>
  <c r="E70" i="6"/>
  <c r="E78" i="6"/>
  <c r="E86" i="6"/>
  <c r="E94" i="6"/>
  <c r="E102" i="6"/>
  <c r="E110" i="6"/>
  <c r="E118" i="6"/>
  <c r="E126" i="6"/>
  <c r="E134" i="6"/>
  <c r="E142" i="6"/>
  <c r="E150" i="6"/>
  <c r="E158" i="6"/>
  <c r="E166" i="6"/>
  <c r="E174" i="6"/>
  <c r="E182" i="6"/>
  <c r="E190" i="6"/>
  <c r="E198" i="6"/>
  <c r="E206" i="6"/>
  <c r="E214" i="6"/>
  <c r="E222" i="6"/>
  <c r="E230" i="6"/>
  <c r="E238" i="6"/>
  <c r="E246" i="6"/>
  <c r="E254" i="6"/>
  <c r="E262" i="6"/>
  <c r="E270" i="6"/>
  <c r="E278" i="6"/>
  <c r="E286" i="6"/>
  <c r="E294" i="6"/>
  <c r="E302" i="6"/>
  <c r="E310" i="6"/>
  <c r="E318" i="6"/>
  <c r="E326" i="6"/>
  <c r="E334" i="6"/>
  <c r="E342" i="6"/>
  <c r="E350" i="6"/>
  <c r="E358" i="6"/>
  <c r="E366" i="6"/>
  <c r="E374" i="6"/>
  <c r="E382" i="6"/>
  <c r="E390" i="6"/>
  <c r="E398" i="6"/>
  <c r="E406" i="6"/>
  <c r="E414" i="6"/>
  <c r="E422" i="6"/>
  <c r="E430" i="6"/>
  <c r="E438" i="6"/>
  <c r="E446" i="6"/>
  <c r="E454" i="6"/>
  <c r="E462" i="6"/>
  <c r="E470" i="6"/>
  <c r="E478" i="6"/>
  <c r="E486" i="6"/>
  <c r="E494" i="6"/>
  <c r="E24" i="6"/>
  <c r="E112" i="6"/>
  <c r="E160" i="6"/>
  <c r="E184" i="6"/>
  <c r="E208" i="6"/>
  <c r="E232" i="6"/>
  <c r="E256" i="6"/>
  <c r="E288" i="6"/>
  <c r="E312" i="6"/>
  <c r="E336" i="6"/>
  <c r="E368" i="6"/>
  <c r="E392" i="6"/>
  <c r="E416" i="6"/>
  <c r="E448" i="6"/>
  <c r="E480" i="6"/>
  <c r="E15" i="6"/>
  <c r="E23" i="6"/>
  <c r="E31" i="6"/>
  <c r="E39" i="6"/>
  <c r="E47" i="6"/>
  <c r="E55" i="6"/>
  <c r="E63" i="6"/>
  <c r="E71" i="6"/>
  <c r="E79" i="6"/>
  <c r="E87" i="6"/>
  <c r="E95" i="6"/>
  <c r="E103" i="6"/>
  <c r="E111" i="6"/>
  <c r="E119" i="6"/>
  <c r="E127" i="6"/>
  <c r="E135" i="6"/>
  <c r="E143" i="6"/>
  <c r="E151" i="6"/>
  <c r="E159" i="6"/>
  <c r="E167" i="6"/>
  <c r="E175" i="6"/>
  <c r="E183" i="6"/>
  <c r="E191" i="6"/>
  <c r="E199" i="6"/>
  <c r="E207" i="6"/>
  <c r="E215" i="6"/>
  <c r="E223" i="6"/>
  <c r="E231" i="6"/>
  <c r="E239" i="6"/>
  <c r="E247" i="6"/>
  <c r="E255" i="6"/>
  <c r="E263" i="6"/>
  <c r="E271" i="6"/>
  <c r="E279" i="6"/>
  <c r="E287" i="6"/>
  <c r="E295" i="6"/>
  <c r="E303" i="6"/>
  <c r="E311" i="6"/>
  <c r="E319" i="6"/>
  <c r="E327" i="6"/>
  <c r="E335" i="6"/>
  <c r="E343" i="6"/>
  <c r="E351" i="6"/>
  <c r="E359" i="6"/>
  <c r="E367" i="6"/>
  <c r="E375" i="6"/>
  <c r="E383" i="6"/>
  <c r="E391" i="6"/>
  <c r="E399" i="6"/>
  <c r="E407" i="6"/>
  <c r="E415" i="6"/>
  <c r="E423" i="6"/>
  <c r="E431" i="6"/>
  <c r="E439" i="6"/>
  <c r="E447" i="6"/>
  <c r="E455" i="6"/>
  <c r="E463" i="6"/>
  <c r="E471" i="6"/>
  <c r="E479" i="6"/>
  <c r="E487" i="6"/>
  <c r="E495" i="6"/>
  <c r="E16" i="6"/>
  <c r="E72" i="6"/>
  <c r="E80" i="6"/>
  <c r="E88" i="6"/>
  <c r="E96" i="6"/>
  <c r="E104" i="6"/>
  <c r="E128" i="6"/>
  <c r="E136" i="6"/>
  <c r="E152" i="6"/>
  <c r="E176" i="6"/>
  <c r="E200" i="6"/>
  <c r="E224" i="6"/>
  <c r="E248" i="6"/>
  <c r="E280" i="6"/>
  <c r="E304" i="6"/>
  <c r="E328" i="6"/>
  <c r="E360" i="6"/>
  <c r="E384" i="6"/>
  <c r="E424" i="6"/>
  <c r="E456" i="6"/>
  <c r="E488" i="6"/>
  <c r="F493" i="16"/>
  <c r="G493" i="16" s="1"/>
  <c r="F485" i="16"/>
  <c r="G485" i="16" s="1"/>
  <c r="F496" i="16"/>
  <c r="G496" i="16" s="1"/>
  <c r="F488" i="16"/>
  <c r="G488" i="16" s="1"/>
  <c r="F480" i="16"/>
  <c r="G480" i="16" s="1"/>
  <c r="F472" i="16"/>
  <c r="G472" i="16" s="1"/>
  <c r="F464" i="16"/>
  <c r="G464" i="16" s="1"/>
  <c r="F456" i="16"/>
  <c r="G456" i="16" s="1"/>
  <c r="F448" i="16"/>
  <c r="G448" i="16" s="1"/>
  <c r="F440" i="16"/>
  <c r="G440" i="16" s="1"/>
  <c r="F432" i="16"/>
  <c r="G432" i="16" s="1"/>
  <c r="F424" i="16"/>
  <c r="G424" i="16" s="1"/>
  <c r="F416" i="16"/>
  <c r="G416" i="16" s="1"/>
  <c r="F408" i="16"/>
  <c r="G408" i="16" s="1"/>
  <c r="F400" i="16"/>
  <c r="G400" i="16" s="1"/>
  <c r="F392" i="16"/>
  <c r="G392" i="16" s="1"/>
  <c r="F384" i="16"/>
  <c r="G384" i="16" s="1"/>
  <c r="F376" i="16"/>
  <c r="G376" i="16" s="1"/>
  <c r="F368" i="16"/>
  <c r="G368" i="16" s="1"/>
  <c r="F360" i="16"/>
  <c r="G360" i="16" s="1"/>
  <c r="F352" i="16"/>
  <c r="G352" i="16" s="1"/>
  <c r="F344" i="16"/>
  <c r="G344" i="16" s="1"/>
  <c r="F336" i="16"/>
  <c r="G336" i="16" s="1"/>
  <c r="F328" i="16"/>
  <c r="G328" i="16" s="1"/>
  <c r="F320" i="16"/>
  <c r="G320" i="16" s="1"/>
  <c r="F312" i="16"/>
  <c r="G312" i="16" s="1"/>
  <c r="F304" i="16"/>
  <c r="G304" i="16" s="1"/>
  <c r="F296" i="16"/>
  <c r="G296" i="16" s="1"/>
  <c r="F288" i="16"/>
  <c r="G288" i="16" s="1"/>
  <c r="F280" i="16"/>
  <c r="G280" i="16" s="1"/>
  <c r="F272" i="16"/>
  <c r="G272" i="16" s="1"/>
  <c r="F264" i="16"/>
  <c r="G264" i="16" s="1"/>
  <c r="F256" i="16"/>
  <c r="G256" i="16" s="1"/>
  <c r="F500" i="16"/>
  <c r="G500" i="16" s="1"/>
  <c r="F492" i="16"/>
  <c r="G492" i="16" s="1"/>
  <c r="F484" i="16"/>
  <c r="G484" i="16" s="1"/>
  <c r="F476" i="16"/>
  <c r="G476" i="16" s="1"/>
  <c r="F468" i="16"/>
  <c r="G468" i="16" s="1"/>
  <c r="F460" i="16"/>
  <c r="G460" i="16" s="1"/>
  <c r="F452" i="16"/>
  <c r="G452" i="16" s="1"/>
  <c r="F444" i="16"/>
  <c r="G444" i="16" s="1"/>
  <c r="F436" i="16"/>
  <c r="G436" i="16" s="1"/>
  <c r="F428" i="16"/>
  <c r="G428" i="16" s="1"/>
  <c r="F420" i="16"/>
  <c r="G420" i="16" s="1"/>
  <c r="F412" i="16"/>
  <c r="G412" i="16" s="1"/>
  <c r="F404" i="16"/>
  <c r="G404" i="16" s="1"/>
  <c r="F396" i="16"/>
  <c r="G396" i="16" s="1"/>
  <c r="F388" i="16"/>
  <c r="G388" i="16" s="1"/>
  <c r="F380" i="16"/>
  <c r="G380" i="16" s="1"/>
  <c r="F372" i="16"/>
  <c r="G372" i="16" s="1"/>
  <c r="F364" i="16"/>
  <c r="G364" i="16" s="1"/>
  <c r="F356" i="16"/>
  <c r="G356" i="16" s="1"/>
  <c r="F348" i="16"/>
  <c r="G348" i="16" s="1"/>
  <c r="F340" i="16"/>
  <c r="G340" i="16" s="1"/>
  <c r="F332" i="16"/>
  <c r="G332" i="16" s="1"/>
  <c r="F324" i="16"/>
  <c r="G324" i="16" s="1"/>
  <c r="F316" i="16"/>
  <c r="G316" i="16" s="1"/>
  <c r="F308" i="16"/>
  <c r="G308" i="16" s="1"/>
  <c r="F300" i="16"/>
  <c r="G300" i="16" s="1"/>
  <c r="F292" i="16"/>
  <c r="G292" i="16" s="1"/>
  <c r="F284" i="16"/>
  <c r="G284" i="16" s="1"/>
  <c r="F276" i="16"/>
  <c r="G276" i="16" s="1"/>
  <c r="F268" i="16"/>
  <c r="G268" i="16" s="1"/>
  <c r="F260" i="16"/>
  <c r="G260" i="16" s="1"/>
  <c r="F252" i="16"/>
  <c r="G252" i="16" s="1"/>
  <c r="F494" i="16"/>
  <c r="G494" i="16" s="1"/>
  <c r="F478" i="16"/>
  <c r="G478" i="16" s="1"/>
  <c r="F475" i="16"/>
  <c r="G475" i="16" s="1"/>
  <c r="F449" i="16"/>
  <c r="G449" i="16" s="1"/>
  <c r="F446" i="16"/>
  <c r="G446" i="16" s="1"/>
  <c r="F443" i="16"/>
  <c r="G443" i="16" s="1"/>
  <c r="F417" i="16"/>
  <c r="G417" i="16" s="1"/>
  <c r="F414" i="16"/>
  <c r="G414" i="16" s="1"/>
  <c r="F411" i="16"/>
  <c r="G411" i="16" s="1"/>
  <c r="F385" i="16"/>
  <c r="G385" i="16" s="1"/>
  <c r="F382" i="16"/>
  <c r="G382" i="16" s="1"/>
  <c r="F379" i="16"/>
  <c r="G379" i="16" s="1"/>
  <c r="F353" i="16"/>
  <c r="G353" i="16" s="1"/>
  <c r="F350" i="16"/>
  <c r="G350" i="16" s="1"/>
  <c r="F347" i="16"/>
  <c r="G347" i="16" s="1"/>
  <c r="F321" i="16"/>
  <c r="G321" i="16" s="1"/>
  <c r="F318" i="16"/>
  <c r="G318" i="16" s="1"/>
  <c r="F315" i="16"/>
  <c r="G315" i="16" s="1"/>
  <c r="F289" i="16"/>
  <c r="G289" i="16" s="1"/>
  <c r="F286" i="16"/>
  <c r="G286" i="16" s="1"/>
  <c r="F283" i="16"/>
  <c r="G283" i="16" s="1"/>
  <c r="F257" i="16"/>
  <c r="G257" i="16" s="1"/>
  <c r="F254" i="16"/>
  <c r="G254" i="16" s="1"/>
  <c r="F251" i="16"/>
  <c r="G251" i="16" s="1"/>
  <c r="F245" i="16"/>
  <c r="G245" i="16" s="1"/>
  <c r="F237" i="16"/>
  <c r="G237" i="16" s="1"/>
  <c r="F229" i="16"/>
  <c r="G229" i="16" s="1"/>
  <c r="F221" i="16"/>
  <c r="G221" i="16" s="1"/>
  <c r="F499" i="16"/>
  <c r="G499" i="16" s="1"/>
  <c r="F497" i="16"/>
  <c r="G497" i="16" s="1"/>
  <c r="F486" i="16"/>
  <c r="G486" i="16" s="1"/>
  <c r="F479" i="16"/>
  <c r="G479" i="16" s="1"/>
  <c r="F453" i="16"/>
  <c r="G453" i="16" s="1"/>
  <c r="F450" i="16"/>
  <c r="G450" i="16" s="1"/>
  <c r="F447" i="16"/>
  <c r="G447" i="16" s="1"/>
  <c r="F421" i="16"/>
  <c r="G421" i="16" s="1"/>
  <c r="F418" i="16"/>
  <c r="G418" i="16" s="1"/>
  <c r="F415" i="16"/>
  <c r="G415" i="16" s="1"/>
  <c r="F389" i="16"/>
  <c r="G389" i="16" s="1"/>
  <c r="F386" i="16"/>
  <c r="G386" i="16" s="1"/>
  <c r="F383" i="16"/>
  <c r="G383" i="16" s="1"/>
  <c r="F357" i="16"/>
  <c r="G357" i="16" s="1"/>
  <c r="F354" i="16"/>
  <c r="G354" i="16" s="1"/>
  <c r="F351" i="16"/>
  <c r="G351" i="16" s="1"/>
  <c r="F325" i="16"/>
  <c r="G325" i="16" s="1"/>
  <c r="F322" i="16"/>
  <c r="G322" i="16" s="1"/>
  <c r="F319" i="16"/>
  <c r="G319" i="16" s="1"/>
  <c r="F293" i="16"/>
  <c r="G293" i="16" s="1"/>
  <c r="F290" i="16"/>
  <c r="G290" i="16" s="1"/>
  <c r="F287" i="16"/>
  <c r="G287" i="16" s="1"/>
  <c r="F261" i="16"/>
  <c r="G261" i="16" s="1"/>
  <c r="F258" i="16"/>
  <c r="G258" i="16" s="1"/>
  <c r="F255" i="16"/>
  <c r="G255" i="16" s="1"/>
  <c r="F248" i="16"/>
  <c r="G248" i="16" s="1"/>
  <c r="F240" i="16"/>
  <c r="G240" i="16" s="1"/>
  <c r="F232" i="16"/>
  <c r="G232" i="16" s="1"/>
  <c r="F224" i="16"/>
  <c r="G224" i="16" s="1"/>
  <c r="F216" i="16"/>
  <c r="G216" i="16" s="1"/>
  <c r="F208" i="16"/>
  <c r="G208" i="16" s="1"/>
  <c r="F200" i="16"/>
  <c r="G200" i="16" s="1"/>
  <c r="F192" i="16"/>
  <c r="G192" i="16" s="1"/>
  <c r="F184" i="16"/>
  <c r="G184" i="16" s="1"/>
  <c r="F176" i="16"/>
  <c r="G176" i="16" s="1"/>
  <c r="F168" i="16"/>
  <c r="G168" i="16" s="1"/>
  <c r="F160" i="16"/>
  <c r="G160" i="16" s="1"/>
  <c r="F152" i="16"/>
  <c r="G152" i="16" s="1"/>
  <c r="F144" i="16"/>
  <c r="G144" i="16" s="1"/>
  <c r="F136" i="16"/>
  <c r="G136" i="16" s="1"/>
  <c r="F128" i="16"/>
  <c r="G128" i="16" s="1"/>
  <c r="F120" i="16"/>
  <c r="G120" i="16" s="1"/>
  <c r="F112" i="16"/>
  <c r="G112" i="16" s="1"/>
  <c r="F495" i="16"/>
  <c r="G495" i="16" s="1"/>
  <c r="F465" i="16"/>
  <c r="G465" i="16" s="1"/>
  <c r="F462" i="16"/>
  <c r="G462" i="16" s="1"/>
  <c r="F459" i="16"/>
  <c r="G459" i="16" s="1"/>
  <c r="F433" i="16"/>
  <c r="G433" i="16" s="1"/>
  <c r="F430" i="16"/>
  <c r="G430" i="16" s="1"/>
  <c r="F427" i="16"/>
  <c r="G427" i="16" s="1"/>
  <c r="F401" i="16"/>
  <c r="G401" i="16" s="1"/>
  <c r="F398" i="16"/>
  <c r="G398" i="16" s="1"/>
  <c r="F395" i="16"/>
  <c r="G395" i="16" s="1"/>
  <c r="F369" i="16"/>
  <c r="G369" i="16" s="1"/>
  <c r="F366" i="16"/>
  <c r="G366" i="16" s="1"/>
  <c r="F363" i="16"/>
  <c r="G363" i="16" s="1"/>
  <c r="F337" i="16"/>
  <c r="G337" i="16" s="1"/>
  <c r="F334" i="16"/>
  <c r="G334" i="16" s="1"/>
  <c r="F331" i="16"/>
  <c r="G331" i="16" s="1"/>
  <c r="F305" i="16"/>
  <c r="G305" i="16" s="1"/>
  <c r="F302" i="16"/>
  <c r="G302" i="16" s="1"/>
  <c r="F299" i="16"/>
  <c r="G299" i="16" s="1"/>
  <c r="F273" i="16"/>
  <c r="G273" i="16" s="1"/>
  <c r="F270" i="16"/>
  <c r="G270" i="16" s="1"/>
  <c r="F267" i="16"/>
  <c r="G267" i="16" s="1"/>
  <c r="F249" i="16"/>
  <c r="G249" i="16" s="1"/>
  <c r="F241" i="16"/>
  <c r="G241" i="16" s="1"/>
  <c r="F233" i="16"/>
  <c r="G233" i="16" s="1"/>
  <c r="F498" i="16"/>
  <c r="G498" i="16" s="1"/>
  <c r="F487" i="16"/>
  <c r="G487" i="16" s="1"/>
  <c r="F469" i="16"/>
  <c r="G469" i="16" s="1"/>
  <c r="F466" i="16"/>
  <c r="G466" i="16" s="1"/>
  <c r="F463" i="16"/>
  <c r="G463" i="16" s="1"/>
  <c r="F437" i="16"/>
  <c r="G437" i="16" s="1"/>
  <c r="F434" i="16"/>
  <c r="G434" i="16" s="1"/>
  <c r="F431" i="16"/>
  <c r="G431" i="16" s="1"/>
  <c r="F405" i="16"/>
  <c r="G405" i="16" s="1"/>
  <c r="F402" i="16"/>
  <c r="G402" i="16" s="1"/>
  <c r="F399" i="16"/>
  <c r="G399" i="16" s="1"/>
  <c r="F373" i="16"/>
  <c r="G373" i="16" s="1"/>
  <c r="F370" i="16"/>
  <c r="G370" i="16" s="1"/>
  <c r="F367" i="16"/>
  <c r="G367" i="16" s="1"/>
  <c r="F341" i="16"/>
  <c r="G341" i="16" s="1"/>
  <c r="F338" i="16"/>
  <c r="G338" i="16" s="1"/>
  <c r="F335" i="16"/>
  <c r="G335" i="16" s="1"/>
  <c r="F309" i="16"/>
  <c r="G309" i="16" s="1"/>
  <c r="F306" i="16"/>
  <c r="G306" i="16" s="1"/>
  <c r="F303" i="16"/>
  <c r="G303" i="16" s="1"/>
  <c r="F277" i="16"/>
  <c r="G277" i="16" s="1"/>
  <c r="F274" i="16"/>
  <c r="G274" i="16" s="1"/>
  <c r="F271" i="16"/>
  <c r="G271" i="16" s="1"/>
  <c r="F244" i="16"/>
  <c r="G244" i="16" s="1"/>
  <c r="F236" i="16"/>
  <c r="G236" i="16" s="1"/>
  <c r="F228" i="16"/>
  <c r="G228" i="16" s="1"/>
  <c r="F220" i="16"/>
  <c r="G220" i="16" s="1"/>
  <c r="F212" i="16"/>
  <c r="G212" i="16" s="1"/>
  <c r="F204" i="16"/>
  <c r="G204" i="16" s="1"/>
  <c r="F196" i="16"/>
  <c r="G196" i="16" s="1"/>
  <c r="F188" i="16"/>
  <c r="G188" i="16" s="1"/>
  <c r="F180" i="16"/>
  <c r="G180" i="16" s="1"/>
  <c r="F172" i="16"/>
  <c r="G172" i="16" s="1"/>
  <c r="F164" i="16"/>
  <c r="G164" i="16" s="1"/>
  <c r="F156" i="16"/>
  <c r="G156" i="16" s="1"/>
  <c r="F148" i="16"/>
  <c r="G148" i="16" s="1"/>
  <c r="F140" i="16"/>
  <c r="G140" i="16" s="1"/>
  <c r="F132" i="16"/>
  <c r="G132" i="16" s="1"/>
  <c r="F124" i="16"/>
  <c r="G124" i="16" s="1"/>
  <c r="F116" i="16"/>
  <c r="G116" i="16" s="1"/>
  <c r="F490" i="16"/>
  <c r="G490" i="16" s="1"/>
  <c r="F473" i="16"/>
  <c r="G473" i="16" s="1"/>
  <c r="F470" i="16"/>
  <c r="G470" i="16" s="1"/>
  <c r="F467" i="16"/>
  <c r="G467" i="16" s="1"/>
  <c r="F409" i="16"/>
  <c r="G409" i="16" s="1"/>
  <c r="F406" i="16"/>
  <c r="G406" i="16" s="1"/>
  <c r="F403" i="16"/>
  <c r="G403" i="16" s="1"/>
  <c r="F345" i="16"/>
  <c r="G345" i="16" s="1"/>
  <c r="F342" i="16"/>
  <c r="G342" i="16" s="1"/>
  <c r="F339" i="16"/>
  <c r="G339" i="16" s="1"/>
  <c r="F281" i="16"/>
  <c r="G281" i="16" s="1"/>
  <c r="F278" i="16"/>
  <c r="G278" i="16" s="1"/>
  <c r="F275" i="16"/>
  <c r="G275" i="16" s="1"/>
  <c r="F239" i="16"/>
  <c r="G239" i="16" s="1"/>
  <c r="F230" i="16"/>
  <c r="G230" i="16" s="1"/>
  <c r="F193" i="16"/>
  <c r="G193" i="16" s="1"/>
  <c r="F190" i="16"/>
  <c r="G190" i="16" s="1"/>
  <c r="F187" i="16"/>
  <c r="G187" i="16" s="1"/>
  <c r="F161" i="16"/>
  <c r="G161" i="16" s="1"/>
  <c r="F158" i="16"/>
  <c r="G158" i="16" s="1"/>
  <c r="F155" i="16"/>
  <c r="G155" i="16" s="1"/>
  <c r="F129" i="16"/>
  <c r="G129" i="16" s="1"/>
  <c r="F126" i="16"/>
  <c r="G126" i="16" s="1"/>
  <c r="F123" i="16"/>
  <c r="G123" i="16" s="1"/>
  <c r="F102" i="16"/>
  <c r="G102" i="16" s="1"/>
  <c r="F94" i="16"/>
  <c r="G94" i="16" s="1"/>
  <c r="F86" i="16"/>
  <c r="G86" i="16" s="1"/>
  <c r="F78" i="16"/>
  <c r="G78" i="16" s="1"/>
  <c r="F70" i="16"/>
  <c r="G70" i="16" s="1"/>
  <c r="F62" i="16"/>
  <c r="G62" i="16" s="1"/>
  <c r="F54" i="16"/>
  <c r="G54" i="16" s="1"/>
  <c r="F46" i="16"/>
  <c r="G46" i="16" s="1"/>
  <c r="F38" i="16"/>
  <c r="G38" i="16" s="1"/>
  <c r="F30" i="16"/>
  <c r="G30" i="16" s="1"/>
  <c r="F22" i="16"/>
  <c r="G22" i="16" s="1"/>
  <c r="F14" i="16"/>
  <c r="G14" i="16" s="1"/>
  <c r="F202" i="16"/>
  <c r="G202" i="16" s="1"/>
  <c r="F173" i="16"/>
  <c r="G173" i="16" s="1"/>
  <c r="F138" i="16"/>
  <c r="G138" i="16" s="1"/>
  <c r="F109" i="16"/>
  <c r="G109" i="16" s="1"/>
  <c r="F482" i="16"/>
  <c r="G482" i="16" s="1"/>
  <c r="F445" i="16"/>
  <c r="G445" i="16" s="1"/>
  <c r="F442" i="16"/>
  <c r="G442" i="16" s="1"/>
  <c r="F439" i="16"/>
  <c r="G439" i="16" s="1"/>
  <c r="F381" i="16"/>
  <c r="G381" i="16" s="1"/>
  <c r="F378" i="16"/>
  <c r="G378" i="16" s="1"/>
  <c r="F375" i="16"/>
  <c r="G375" i="16" s="1"/>
  <c r="F317" i="16"/>
  <c r="G317" i="16" s="1"/>
  <c r="F314" i="16"/>
  <c r="G314" i="16" s="1"/>
  <c r="F311" i="16"/>
  <c r="G311" i="16" s="1"/>
  <c r="F253" i="16"/>
  <c r="G253" i="16" s="1"/>
  <c r="F234" i="16"/>
  <c r="G234" i="16" s="1"/>
  <c r="F219" i="16"/>
  <c r="G219" i="16" s="1"/>
  <c r="F141" i="16"/>
  <c r="G141" i="16" s="1"/>
  <c r="F135" i="16"/>
  <c r="G135" i="16" s="1"/>
  <c r="F489" i="16"/>
  <c r="G489" i="16" s="1"/>
  <c r="F457" i="16"/>
  <c r="G457" i="16" s="1"/>
  <c r="F454" i="16"/>
  <c r="G454" i="16" s="1"/>
  <c r="F451" i="16"/>
  <c r="G451" i="16" s="1"/>
  <c r="F393" i="16"/>
  <c r="G393" i="16" s="1"/>
  <c r="F390" i="16"/>
  <c r="G390" i="16" s="1"/>
  <c r="F387" i="16"/>
  <c r="G387" i="16" s="1"/>
  <c r="F329" i="16"/>
  <c r="G329" i="16" s="1"/>
  <c r="F326" i="16"/>
  <c r="G326" i="16" s="1"/>
  <c r="F323" i="16"/>
  <c r="G323" i="16" s="1"/>
  <c r="F265" i="16"/>
  <c r="G265" i="16" s="1"/>
  <c r="F262" i="16"/>
  <c r="G262" i="16" s="1"/>
  <c r="F259" i="16"/>
  <c r="G259" i="16" s="1"/>
  <c r="F250" i="16"/>
  <c r="G250" i="16" s="1"/>
  <c r="F243" i="16"/>
  <c r="G243" i="16" s="1"/>
  <c r="F226" i="16"/>
  <c r="G226" i="16" s="1"/>
  <c r="F217" i="16"/>
  <c r="G217" i="16" s="1"/>
  <c r="F214" i="16"/>
  <c r="G214" i="16" s="1"/>
  <c r="F211" i="16"/>
  <c r="G211" i="16" s="1"/>
  <c r="F185" i="16"/>
  <c r="G185" i="16" s="1"/>
  <c r="F182" i="16"/>
  <c r="G182" i="16" s="1"/>
  <c r="F179" i="16"/>
  <c r="G179" i="16" s="1"/>
  <c r="F153" i="16"/>
  <c r="G153" i="16" s="1"/>
  <c r="F150" i="16"/>
  <c r="G150" i="16" s="1"/>
  <c r="F147" i="16"/>
  <c r="G147" i="16" s="1"/>
  <c r="F121" i="16"/>
  <c r="G121" i="16" s="1"/>
  <c r="F118" i="16"/>
  <c r="G118" i="16" s="1"/>
  <c r="F115" i="16"/>
  <c r="G115" i="16" s="1"/>
  <c r="F104" i="16"/>
  <c r="G104" i="16" s="1"/>
  <c r="F96" i="16"/>
  <c r="G96" i="16" s="1"/>
  <c r="F481" i="16"/>
  <c r="G481" i="16" s="1"/>
  <c r="F429" i="16"/>
  <c r="G429" i="16" s="1"/>
  <c r="F426" i="16"/>
  <c r="G426" i="16" s="1"/>
  <c r="F423" i="16"/>
  <c r="G423" i="16" s="1"/>
  <c r="F365" i="16"/>
  <c r="G365" i="16" s="1"/>
  <c r="F362" i="16"/>
  <c r="G362" i="16" s="1"/>
  <c r="F359" i="16"/>
  <c r="G359" i="16" s="1"/>
  <c r="F301" i="16"/>
  <c r="G301" i="16" s="1"/>
  <c r="F298" i="16"/>
  <c r="G298" i="16" s="1"/>
  <c r="F295" i="16"/>
  <c r="G295" i="16" s="1"/>
  <c r="F238" i="16"/>
  <c r="G238" i="16" s="1"/>
  <c r="F222" i="16"/>
  <c r="G222" i="16" s="1"/>
  <c r="F197" i="16"/>
  <c r="G197" i="16" s="1"/>
  <c r="F194" i="16"/>
  <c r="G194" i="16" s="1"/>
  <c r="F191" i="16"/>
  <c r="G191" i="16" s="1"/>
  <c r="F165" i="16"/>
  <c r="G165" i="16" s="1"/>
  <c r="F162" i="16"/>
  <c r="G162" i="16" s="1"/>
  <c r="F159" i="16"/>
  <c r="G159" i="16" s="1"/>
  <c r="F133" i="16"/>
  <c r="G133" i="16" s="1"/>
  <c r="F130" i="16"/>
  <c r="G130" i="16" s="1"/>
  <c r="F127" i="16"/>
  <c r="G127" i="16" s="1"/>
  <c r="F105" i="16"/>
  <c r="G105" i="16" s="1"/>
  <c r="F97" i="16"/>
  <c r="G97" i="16" s="1"/>
  <c r="F89" i="16"/>
  <c r="G89" i="16" s="1"/>
  <c r="F81" i="16"/>
  <c r="G81" i="16" s="1"/>
  <c r="F73" i="16"/>
  <c r="G73" i="16" s="1"/>
  <c r="F65" i="16"/>
  <c r="G65" i="16" s="1"/>
  <c r="F57" i="16"/>
  <c r="G57" i="16" s="1"/>
  <c r="F49" i="16"/>
  <c r="G49" i="16" s="1"/>
  <c r="F41" i="16"/>
  <c r="G41" i="16" s="1"/>
  <c r="F33" i="16"/>
  <c r="G33" i="16" s="1"/>
  <c r="F25" i="16"/>
  <c r="G25" i="16" s="1"/>
  <c r="F17" i="16"/>
  <c r="G17" i="16" s="1"/>
  <c r="F9" i="16"/>
  <c r="G9" i="16" s="1"/>
  <c r="F10" i="16"/>
  <c r="G10" i="16" s="1"/>
  <c r="F119" i="16"/>
  <c r="G119" i="16" s="1"/>
  <c r="F67" i="16"/>
  <c r="G67" i="16" s="1"/>
  <c r="F51" i="16"/>
  <c r="G51" i="16" s="1"/>
  <c r="F441" i="16"/>
  <c r="G441" i="16" s="1"/>
  <c r="F438" i="16"/>
  <c r="G438" i="16" s="1"/>
  <c r="F435" i="16"/>
  <c r="G435" i="16" s="1"/>
  <c r="F377" i="16"/>
  <c r="G377" i="16" s="1"/>
  <c r="F374" i="16"/>
  <c r="G374" i="16" s="1"/>
  <c r="F371" i="16"/>
  <c r="G371" i="16" s="1"/>
  <c r="F313" i="16"/>
  <c r="G313" i="16" s="1"/>
  <c r="F310" i="16"/>
  <c r="G310" i="16" s="1"/>
  <c r="F307" i="16"/>
  <c r="G307" i="16" s="1"/>
  <c r="F247" i="16"/>
  <c r="G247" i="16" s="1"/>
  <c r="F231" i="16"/>
  <c r="G231" i="16" s="1"/>
  <c r="F209" i="16"/>
  <c r="G209" i="16" s="1"/>
  <c r="F206" i="16"/>
  <c r="G206" i="16" s="1"/>
  <c r="F203" i="16"/>
  <c r="G203" i="16" s="1"/>
  <c r="F177" i="16"/>
  <c r="G177" i="16" s="1"/>
  <c r="F174" i="16"/>
  <c r="G174" i="16" s="1"/>
  <c r="F171" i="16"/>
  <c r="G171" i="16" s="1"/>
  <c r="F145" i="16"/>
  <c r="G145" i="16" s="1"/>
  <c r="F142" i="16"/>
  <c r="G142" i="16" s="1"/>
  <c r="F139" i="16"/>
  <c r="G139" i="16" s="1"/>
  <c r="F113" i="16"/>
  <c r="G113" i="16" s="1"/>
  <c r="F110" i="16"/>
  <c r="G110" i="16" s="1"/>
  <c r="F106" i="16"/>
  <c r="G106" i="16" s="1"/>
  <c r="F98" i="16"/>
  <c r="G98" i="16" s="1"/>
  <c r="F90" i="16"/>
  <c r="G90" i="16" s="1"/>
  <c r="F82" i="16"/>
  <c r="G82" i="16" s="1"/>
  <c r="F74" i="16"/>
  <c r="G74" i="16" s="1"/>
  <c r="F66" i="16"/>
  <c r="G66" i="16" s="1"/>
  <c r="F58" i="16"/>
  <c r="G58" i="16" s="1"/>
  <c r="F50" i="16"/>
  <c r="G50" i="16" s="1"/>
  <c r="F42" i="16"/>
  <c r="G42" i="16" s="1"/>
  <c r="F34" i="16"/>
  <c r="G34" i="16" s="1"/>
  <c r="F26" i="16"/>
  <c r="G26" i="16" s="1"/>
  <c r="F18" i="16"/>
  <c r="G18" i="16" s="1"/>
  <c r="F122" i="16"/>
  <c r="G122" i="16" s="1"/>
  <c r="F107" i="16"/>
  <c r="G107" i="16" s="1"/>
  <c r="F99" i="16"/>
  <c r="G99" i="16" s="1"/>
  <c r="F91" i="16"/>
  <c r="G91" i="16" s="1"/>
  <c r="F83" i="16"/>
  <c r="G83" i="16" s="1"/>
  <c r="F75" i="16"/>
  <c r="G75" i="16" s="1"/>
  <c r="F59" i="16"/>
  <c r="G59" i="16" s="1"/>
  <c r="F477" i="16"/>
  <c r="G477" i="16" s="1"/>
  <c r="F474" i="16"/>
  <c r="G474" i="16" s="1"/>
  <c r="F471" i="16"/>
  <c r="G471" i="16" s="1"/>
  <c r="F413" i="16"/>
  <c r="G413" i="16" s="1"/>
  <c r="F410" i="16"/>
  <c r="G410" i="16" s="1"/>
  <c r="F407" i="16"/>
  <c r="G407" i="16" s="1"/>
  <c r="F349" i="16"/>
  <c r="G349" i="16" s="1"/>
  <c r="F346" i="16"/>
  <c r="G346" i="16" s="1"/>
  <c r="F343" i="16"/>
  <c r="G343" i="16" s="1"/>
  <c r="F285" i="16"/>
  <c r="G285" i="16" s="1"/>
  <c r="F282" i="16"/>
  <c r="G282" i="16" s="1"/>
  <c r="F279" i="16"/>
  <c r="G279" i="16" s="1"/>
  <c r="F242" i="16"/>
  <c r="G242" i="16" s="1"/>
  <c r="F218" i="16"/>
  <c r="G218" i="16" s="1"/>
  <c r="F215" i="16"/>
  <c r="G215" i="16" s="1"/>
  <c r="F189" i="16"/>
  <c r="G189" i="16" s="1"/>
  <c r="F186" i="16"/>
  <c r="G186" i="16" s="1"/>
  <c r="F183" i="16"/>
  <c r="G183" i="16" s="1"/>
  <c r="F157" i="16"/>
  <c r="G157" i="16" s="1"/>
  <c r="F154" i="16"/>
  <c r="G154" i="16" s="1"/>
  <c r="F151" i="16"/>
  <c r="G151" i="16" s="1"/>
  <c r="F125" i="16"/>
  <c r="G125" i="16" s="1"/>
  <c r="F491" i="16"/>
  <c r="G491" i="16" s="1"/>
  <c r="F425" i="16"/>
  <c r="G425" i="16" s="1"/>
  <c r="F422" i="16"/>
  <c r="G422" i="16" s="1"/>
  <c r="F419" i="16"/>
  <c r="G419" i="16" s="1"/>
  <c r="F361" i="16"/>
  <c r="G361" i="16" s="1"/>
  <c r="F358" i="16"/>
  <c r="G358" i="16" s="1"/>
  <c r="F355" i="16"/>
  <c r="G355" i="16" s="1"/>
  <c r="F297" i="16"/>
  <c r="G297" i="16" s="1"/>
  <c r="F294" i="16"/>
  <c r="G294" i="16" s="1"/>
  <c r="F291" i="16"/>
  <c r="G291" i="16" s="1"/>
  <c r="F235" i="16"/>
  <c r="G235" i="16" s="1"/>
  <c r="F227" i="16"/>
  <c r="G227" i="16" s="1"/>
  <c r="F225" i="16"/>
  <c r="G225" i="16" s="1"/>
  <c r="F201" i="16"/>
  <c r="G201" i="16" s="1"/>
  <c r="F198" i="16"/>
  <c r="G198" i="16" s="1"/>
  <c r="F195" i="16"/>
  <c r="G195" i="16" s="1"/>
  <c r="F169" i="16"/>
  <c r="G169" i="16" s="1"/>
  <c r="F166" i="16"/>
  <c r="G166" i="16" s="1"/>
  <c r="F163" i="16"/>
  <c r="G163" i="16" s="1"/>
  <c r="F137" i="16"/>
  <c r="G137" i="16" s="1"/>
  <c r="F134" i="16"/>
  <c r="G134" i="16" s="1"/>
  <c r="F131" i="16"/>
  <c r="G131" i="16" s="1"/>
  <c r="F483" i="16"/>
  <c r="G483" i="16" s="1"/>
  <c r="F461" i="16"/>
  <c r="G461" i="16" s="1"/>
  <c r="F458" i="16"/>
  <c r="G458" i="16" s="1"/>
  <c r="F455" i="16"/>
  <c r="G455" i="16" s="1"/>
  <c r="F397" i="16"/>
  <c r="G397" i="16" s="1"/>
  <c r="F394" i="16"/>
  <c r="G394" i="16" s="1"/>
  <c r="F391" i="16"/>
  <c r="G391" i="16" s="1"/>
  <c r="F333" i="16"/>
  <c r="G333" i="16" s="1"/>
  <c r="F330" i="16"/>
  <c r="G330" i="16" s="1"/>
  <c r="F327" i="16"/>
  <c r="G327" i="16" s="1"/>
  <c r="F269" i="16"/>
  <c r="G269" i="16" s="1"/>
  <c r="F266" i="16"/>
  <c r="G266" i="16" s="1"/>
  <c r="F263" i="16"/>
  <c r="G263" i="16" s="1"/>
  <c r="F246" i="16"/>
  <c r="G246" i="16" s="1"/>
  <c r="F223" i="16"/>
  <c r="G223" i="16" s="1"/>
  <c r="F213" i="16"/>
  <c r="G213" i="16" s="1"/>
  <c r="F210" i="16"/>
  <c r="G210" i="16" s="1"/>
  <c r="F207" i="16"/>
  <c r="G207" i="16" s="1"/>
  <c r="F181" i="16"/>
  <c r="G181" i="16" s="1"/>
  <c r="F178" i="16"/>
  <c r="G178" i="16" s="1"/>
  <c r="F175" i="16"/>
  <c r="G175" i="16" s="1"/>
  <c r="F149" i="16"/>
  <c r="G149" i="16" s="1"/>
  <c r="F146" i="16"/>
  <c r="G146" i="16" s="1"/>
  <c r="F143" i="16"/>
  <c r="G143" i="16" s="1"/>
  <c r="F117" i="16"/>
  <c r="G117" i="16" s="1"/>
  <c r="F114" i="16"/>
  <c r="G114" i="16" s="1"/>
  <c r="F111" i="16"/>
  <c r="G111" i="16" s="1"/>
  <c r="F108" i="16"/>
  <c r="G108" i="16" s="1"/>
  <c r="F101" i="16"/>
  <c r="G101" i="16" s="1"/>
  <c r="F93" i="16"/>
  <c r="G93" i="16" s="1"/>
  <c r="F85" i="16"/>
  <c r="G85" i="16" s="1"/>
  <c r="F77" i="16"/>
  <c r="G77" i="16" s="1"/>
  <c r="F69" i="16"/>
  <c r="G69" i="16" s="1"/>
  <c r="F61" i="16"/>
  <c r="G61" i="16" s="1"/>
  <c r="F53" i="16"/>
  <c r="G53" i="16" s="1"/>
  <c r="F45" i="16"/>
  <c r="G45" i="16" s="1"/>
  <c r="F37" i="16"/>
  <c r="G37" i="16" s="1"/>
  <c r="F29" i="16"/>
  <c r="G29" i="16" s="1"/>
  <c r="F21" i="16"/>
  <c r="G21" i="16" s="1"/>
  <c r="F13" i="16"/>
  <c r="G13" i="16" s="1"/>
  <c r="F5" i="16"/>
  <c r="F6" i="16"/>
  <c r="F205" i="16"/>
  <c r="G205" i="16" s="1"/>
  <c r="F199" i="16"/>
  <c r="G199" i="16" s="1"/>
  <c r="F170" i="16"/>
  <c r="G170" i="16" s="1"/>
  <c r="F167" i="16"/>
  <c r="G167" i="16" s="1"/>
  <c r="F103" i="16"/>
  <c r="G103" i="16" s="1"/>
  <c r="F95" i="16"/>
  <c r="G95" i="16" s="1"/>
  <c r="F44" i="16"/>
  <c r="G44" i="16" s="1"/>
  <c r="F55" i="16"/>
  <c r="G55" i="16" s="1"/>
  <c r="F92" i="16"/>
  <c r="G92" i="16" s="1"/>
  <c r="F23" i="16"/>
  <c r="G23" i="16" s="1"/>
  <c r="F79" i="16"/>
  <c r="G79" i="16" s="1"/>
  <c r="F76" i="16"/>
  <c r="G76" i="16" s="1"/>
  <c r="F64" i="16"/>
  <c r="G64" i="16" s="1"/>
  <c r="F43" i="16"/>
  <c r="G43" i="16" s="1"/>
  <c r="F27" i="16"/>
  <c r="G27" i="16" s="1"/>
  <c r="F11" i="16"/>
  <c r="G11" i="16" s="1"/>
  <c r="F88" i="16"/>
  <c r="G88" i="16" s="1"/>
  <c r="F4" i="16"/>
  <c r="F63" i="16"/>
  <c r="G63" i="16" s="1"/>
  <c r="F60" i="16"/>
  <c r="G60" i="16" s="1"/>
  <c r="F48" i="16"/>
  <c r="G48" i="16" s="1"/>
  <c r="F31" i="16"/>
  <c r="G31" i="16" s="1"/>
  <c r="F15" i="16"/>
  <c r="G15" i="16" s="1"/>
  <c r="F84" i="16"/>
  <c r="G84" i="16" s="1"/>
  <c r="F72" i="16"/>
  <c r="G72" i="16" s="1"/>
  <c r="F8" i="16"/>
  <c r="F36" i="16"/>
  <c r="G36" i="16" s="1"/>
  <c r="F20" i="16"/>
  <c r="G20" i="16" s="1"/>
  <c r="F40" i="16"/>
  <c r="G40" i="16" s="1"/>
  <c r="F24" i="16"/>
  <c r="G24" i="16" s="1"/>
  <c r="F87" i="16"/>
  <c r="G87" i="16" s="1"/>
  <c r="F47" i="16"/>
  <c r="G47" i="16" s="1"/>
  <c r="F35" i="16"/>
  <c r="G35" i="16" s="1"/>
  <c r="F19" i="16"/>
  <c r="G19" i="16" s="1"/>
  <c r="F71" i="16"/>
  <c r="G71" i="16" s="1"/>
  <c r="F68" i="16"/>
  <c r="G68" i="16" s="1"/>
  <c r="F56" i="16"/>
  <c r="G56" i="16" s="1"/>
  <c r="F28" i="16"/>
  <c r="G28" i="16" s="1"/>
  <c r="F12" i="16"/>
  <c r="G12" i="16" s="1"/>
  <c r="F100" i="16"/>
  <c r="G100" i="16" s="1"/>
  <c r="F80" i="16"/>
  <c r="G80" i="16" s="1"/>
  <c r="F39" i="16"/>
  <c r="G39" i="16" s="1"/>
  <c r="F7" i="16"/>
  <c r="F52" i="16"/>
  <c r="G52" i="16" s="1"/>
  <c r="F32" i="16"/>
  <c r="G32" i="16" s="1"/>
  <c r="F16" i="16"/>
  <c r="G16" i="16" s="1"/>
  <c r="M1909" i="15"/>
  <c r="N1909" i="15" s="1"/>
  <c r="M3753" i="15"/>
  <c r="N3753" i="15" s="1"/>
  <c r="M2078" i="15"/>
  <c r="N2078" i="15" s="1"/>
  <c r="M957" i="15"/>
  <c r="N957" i="15" s="1"/>
  <c r="M2361" i="15"/>
  <c r="N2361" i="15" s="1"/>
  <c r="M1781" i="15"/>
  <c r="N1781" i="15" s="1"/>
  <c r="M4217" i="15"/>
  <c r="N4217" i="15" s="1"/>
  <c r="M4626" i="15"/>
  <c r="N4626" i="15" s="1"/>
  <c r="M379" i="15"/>
  <c r="N379" i="15" s="1"/>
  <c r="M3916" i="15"/>
  <c r="N3916" i="15" s="1"/>
  <c r="M1069" i="15"/>
  <c r="N1069" i="15" s="1"/>
  <c r="M3104" i="15"/>
  <c r="N3104" i="15" s="1"/>
  <c r="M4082" i="15"/>
  <c r="N4082" i="15" s="1"/>
  <c r="M4578" i="15"/>
  <c r="N4578" i="15" s="1"/>
  <c r="M2318" i="15"/>
  <c r="N2318" i="15" s="1"/>
  <c r="M1894" i="15"/>
  <c r="N1894" i="15" s="1"/>
  <c r="M4569" i="15"/>
  <c r="N4569" i="15" s="1"/>
  <c r="M4138" i="15"/>
  <c r="N4138" i="15" s="1"/>
  <c r="M993" i="15"/>
  <c r="N993" i="15" s="1"/>
  <c r="M4007" i="15"/>
  <c r="N4007" i="15" s="1"/>
  <c r="M766" i="15"/>
  <c r="N766" i="15" s="1"/>
  <c r="M4522" i="15"/>
  <c r="N4522" i="15" s="1"/>
  <c r="M1472" i="15"/>
  <c r="N1472" i="15" s="1"/>
  <c r="M3033" i="15"/>
  <c r="N3033" i="15" s="1"/>
  <c r="M1150" i="15"/>
  <c r="N1150" i="15" s="1"/>
  <c r="M11" i="15"/>
  <c r="N11" i="15" s="1"/>
  <c r="M3040" i="15"/>
  <c r="N3040" i="15" s="1"/>
  <c r="M1022" i="15"/>
  <c r="N1022" i="15" s="1"/>
  <c r="M4394" i="15"/>
  <c r="N4394" i="15" s="1"/>
  <c r="M2346" i="15"/>
  <c r="N2346" i="15" s="1"/>
  <c r="M2086" i="15"/>
  <c r="N2086" i="15" s="1"/>
  <c r="M3552" i="15"/>
  <c r="N3552" i="15" s="1"/>
  <c r="M1802" i="15"/>
  <c r="N1802" i="15" s="1"/>
  <c r="M765" i="15"/>
  <c r="N765" i="15" s="1"/>
  <c r="M1101" i="15"/>
  <c r="N1101" i="15" s="1"/>
  <c r="M3202" i="15"/>
  <c r="N3202" i="15" s="1"/>
  <c r="M3177" i="15"/>
  <c r="N3177" i="15" s="1"/>
  <c r="M2222" i="15"/>
  <c r="N2222" i="15" s="1"/>
  <c r="M2069" i="15"/>
  <c r="N2069" i="15" s="1"/>
  <c r="M657" i="15"/>
  <c r="N657" i="15" s="1"/>
  <c r="M705" i="15"/>
  <c r="N705" i="15" s="1"/>
  <c r="M3514" i="15"/>
  <c r="N3514" i="15" s="1"/>
  <c r="M2065" i="15"/>
  <c r="N2065" i="15" s="1"/>
  <c r="M4282" i="15"/>
  <c r="N4282" i="15" s="1"/>
  <c r="M4407" i="15"/>
  <c r="N4407" i="15" s="1"/>
  <c r="M3269" i="15"/>
  <c r="N3269" i="15" s="1"/>
  <c r="M4848" i="15"/>
  <c r="N4848" i="15" s="1"/>
  <c r="M4794" i="15"/>
  <c r="N4794" i="15" s="1"/>
  <c r="M3642" i="15"/>
  <c r="N3642" i="15" s="1"/>
  <c r="M3898" i="15"/>
  <c r="N3898" i="15" s="1"/>
  <c r="M4922" i="15"/>
  <c r="N4922" i="15" s="1"/>
  <c r="M840" i="15"/>
  <c r="N840" i="15" s="1"/>
  <c r="M3397" i="15"/>
  <c r="N3397" i="15" s="1"/>
  <c r="M2792" i="15"/>
  <c r="N2792" i="15" s="1"/>
  <c r="M3957" i="15"/>
  <c r="N3957" i="15" s="1"/>
  <c r="M3386" i="15"/>
  <c r="N3386" i="15" s="1"/>
  <c r="M2853" i="15"/>
  <c r="N2853" i="15" s="1"/>
  <c r="M4549" i="15"/>
  <c r="N4549" i="15" s="1"/>
  <c r="M3318" i="15"/>
  <c r="N3318" i="15" s="1"/>
  <c r="M1393" i="15"/>
  <c r="N1393" i="15" s="1"/>
  <c r="M704" i="15"/>
  <c r="N704" i="15" s="1"/>
  <c r="M266" i="15"/>
  <c r="N266" i="15" s="1"/>
  <c r="M3541" i="15"/>
  <c r="N3541" i="15" s="1"/>
  <c r="M4117" i="15"/>
  <c r="N4117" i="15" s="1"/>
  <c r="M4336" i="15"/>
  <c r="N4336" i="15" s="1"/>
  <c r="M4405" i="15"/>
  <c r="N4405" i="15" s="1"/>
  <c r="M2490" i="15"/>
  <c r="N2490" i="15" s="1"/>
  <c r="M3141" i="15"/>
  <c r="N3141" i="15" s="1"/>
  <c r="M2193" i="15"/>
  <c r="N2193" i="15" s="1"/>
  <c r="M1537" i="15"/>
  <c r="N1537" i="15" s="1"/>
  <c r="M3829" i="15"/>
  <c r="N3829" i="15" s="1"/>
  <c r="M156" i="15"/>
  <c r="N156" i="15" s="1"/>
  <c r="M288" i="15"/>
  <c r="N288" i="15" s="1"/>
  <c r="M1809" i="15"/>
  <c r="N1809" i="15" s="1"/>
  <c r="M2230" i="15"/>
  <c r="N2230" i="15" s="1"/>
  <c r="M1665" i="15"/>
  <c r="N1665" i="15" s="1"/>
  <c r="M2534" i="15"/>
  <c r="N2534" i="15" s="1"/>
  <c r="M3330" i="15"/>
  <c r="N3330" i="15" s="1"/>
  <c r="E5" i="6"/>
  <c r="E6" i="6"/>
  <c r="E8" i="6"/>
  <c r="E7" i="6"/>
  <c r="M4176" i="15"/>
  <c r="N4176" i="15" s="1"/>
  <c r="M3493" i="15"/>
  <c r="N3493" i="15" s="1"/>
  <c r="M3920" i="15"/>
  <c r="N3920" i="15" s="1"/>
  <c r="M3945" i="15"/>
  <c r="N3945" i="15" s="1"/>
  <c r="M819" i="15"/>
  <c r="N819" i="15" s="1"/>
  <c r="M2613" i="15"/>
  <c r="N2613" i="15" s="1"/>
  <c r="M1942" i="15"/>
  <c r="N1942" i="15" s="1"/>
  <c r="M4759" i="15"/>
  <c r="N4759" i="15" s="1"/>
  <c r="M1134" i="15"/>
  <c r="N1134" i="15" s="1"/>
  <c r="M2240" i="15"/>
  <c r="N2240" i="15" s="1"/>
  <c r="M1200" i="15"/>
  <c r="N1200" i="15" s="1"/>
  <c r="M3536" i="15"/>
  <c r="N3536" i="15" s="1"/>
  <c r="M1447" i="15"/>
  <c r="N1447" i="15" s="1"/>
  <c r="M3212" i="15"/>
  <c r="N3212" i="15" s="1"/>
  <c r="M1526" i="15"/>
  <c r="N1526" i="15" s="1"/>
  <c r="M85" i="15"/>
  <c r="N85" i="15" s="1"/>
  <c r="M1121" i="15"/>
  <c r="N1121" i="15" s="1"/>
  <c r="M2370" i="15"/>
  <c r="N2370" i="15" s="1"/>
  <c r="M1633" i="15"/>
  <c r="N1633" i="15" s="1"/>
  <c r="M256" i="15"/>
  <c r="N256" i="15" s="1"/>
  <c r="M4304" i="15"/>
  <c r="N4304" i="15" s="1"/>
  <c r="M3017" i="15"/>
  <c r="N3017" i="15" s="1"/>
  <c r="M4873" i="15"/>
  <c r="N4873" i="15" s="1"/>
  <c r="M3161" i="15"/>
  <c r="N3161" i="15" s="1"/>
  <c r="M3769" i="15"/>
  <c r="N3769" i="15" s="1"/>
  <c r="M4119" i="15"/>
  <c r="N4119" i="15" s="1"/>
  <c r="M2586" i="15"/>
  <c r="N2586" i="15" s="1"/>
  <c r="M3738" i="15"/>
  <c r="N3738" i="15" s="1"/>
  <c r="M2789" i="15"/>
  <c r="N2789" i="15" s="1"/>
  <c r="M4502" i="15"/>
  <c r="N4502" i="15" s="1"/>
  <c r="M4089" i="15"/>
  <c r="N4089" i="15" s="1"/>
  <c r="M557" i="15"/>
  <c r="N557" i="15" s="1"/>
  <c r="M234" i="15"/>
  <c r="N234" i="15" s="1"/>
  <c r="M3408" i="15"/>
  <c r="N3408" i="15" s="1"/>
  <c r="M3609" i="15"/>
  <c r="N3609" i="15" s="1"/>
  <c r="M4048" i="15"/>
  <c r="N4048" i="15" s="1"/>
  <c r="M1505" i="15"/>
  <c r="N1505" i="15" s="1"/>
  <c r="M2469" i="15"/>
  <c r="N2469" i="15" s="1"/>
  <c r="M3482" i="15"/>
  <c r="N3482" i="15" s="1"/>
  <c r="M4773" i="15"/>
  <c r="N4773" i="15" s="1"/>
  <c r="M3365" i="15"/>
  <c r="N3365" i="15" s="1"/>
  <c r="M2706" i="15"/>
  <c r="N2706" i="15" s="1"/>
  <c r="M4713" i="15"/>
  <c r="N4713" i="15" s="1"/>
  <c r="M4348" i="15"/>
  <c r="N4348" i="15" s="1"/>
  <c r="M1797" i="15"/>
  <c r="N1797" i="15" s="1"/>
  <c r="M494" i="15"/>
  <c r="N494" i="15" s="1"/>
  <c r="M524" i="15"/>
  <c r="N524" i="15" s="1"/>
  <c r="M2311" i="15"/>
  <c r="N2311" i="15" s="1"/>
  <c r="M4688" i="15"/>
  <c r="N4688" i="15" s="1"/>
  <c r="M3098" i="15"/>
  <c r="N3098" i="15" s="1"/>
  <c r="M672" i="15"/>
  <c r="N672" i="15" s="1"/>
  <c r="M2714" i="15"/>
  <c r="N2714" i="15" s="1"/>
  <c r="M4393" i="15"/>
  <c r="N4393" i="15" s="1"/>
  <c r="M396" i="15"/>
  <c r="N396" i="15" s="1"/>
  <c r="M2100" i="15"/>
  <c r="N2100" i="15" s="1"/>
  <c r="M1761" i="15"/>
  <c r="N1761" i="15" s="1"/>
  <c r="M3863" i="15"/>
  <c r="N3863" i="15" s="1"/>
  <c r="M4816" i="15"/>
  <c r="N4816" i="15" s="1"/>
  <c r="M2070" i="15"/>
  <c r="N2070" i="15" s="1"/>
  <c r="M120" i="15"/>
  <c r="N120" i="15" s="1"/>
  <c r="M4506" i="15"/>
  <c r="N4506" i="15" s="1"/>
  <c r="M750" i="15"/>
  <c r="N750" i="15" s="1"/>
  <c r="M1281" i="15"/>
  <c r="N1281" i="15" s="1"/>
  <c r="M4645" i="15"/>
  <c r="N4645" i="15" s="1"/>
  <c r="M1915" i="15"/>
  <c r="N1915" i="15" s="1"/>
  <c r="M2896" i="15"/>
  <c r="N2896" i="15" s="1"/>
  <c r="M33" i="15"/>
  <c r="N33" i="15" s="1"/>
  <c r="M303" i="15"/>
  <c r="N303" i="15" s="1"/>
  <c r="M1262" i="15"/>
  <c r="N1262" i="15" s="1"/>
  <c r="M3190" i="15"/>
  <c r="N3190" i="15" s="1"/>
  <c r="M4199" i="15"/>
  <c r="N4199" i="15" s="1"/>
  <c r="M293" i="15"/>
  <c r="N293" i="15" s="1"/>
  <c r="M867" i="15"/>
  <c r="N867" i="15" s="1"/>
  <c r="M3545" i="15"/>
  <c r="N3545" i="15" s="1"/>
  <c r="M425" i="15"/>
  <c r="N425" i="15" s="1"/>
  <c r="M3516" i="15"/>
  <c r="N3516" i="15" s="1"/>
  <c r="M3116" i="15"/>
  <c r="N3116" i="15" s="1"/>
  <c r="M4450" i="15"/>
  <c r="N4450" i="15" s="1"/>
  <c r="M2690" i="15"/>
  <c r="N2690" i="15" s="1"/>
  <c r="M4876" i="15"/>
  <c r="N4876" i="15" s="1"/>
  <c r="M2646" i="15"/>
  <c r="N2646" i="15" s="1"/>
  <c r="M4332" i="15"/>
  <c r="N4332" i="15" s="1"/>
  <c r="M269" i="15"/>
  <c r="N269" i="15" s="1"/>
  <c r="M4114" i="15"/>
  <c r="N4114" i="15" s="1"/>
  <c r="M3938" i="15"/>
  <c r="N3938" i="15" s="1"/>
  <c r="M1133" i="15"/>
  <c r="N1133" i="15" s="1"/>
  <c r="M2238" i="15"/>
  <c r="N2238" i="15" s="1"/>
  <c r="M3042" i="15"/>
  <c r="N3042" i="15" s="1"/>
  <c r="M4486" i="15"/>
  <c r="N4486" i="15" s="1"/>
  <c r="M4998" i="15"/>
  <c r="N4998" i="15" s="1"/>
  <c r="M1723" i="15"/>
  <c r="N1723" i="15" s="1"/>
  <c r="M3414" i="15"/>
  <c r="N3414" i="15" s="1"/>
  <c r="M2902" i="15"/>
  <c r="N2902" i="15" s="1"/>
  <c r="M2290" i="15"/>
  <c r="N2290" i="15" s="1"/>
  <c r="M457" i="15"/>
  <c r="N457" i="15" s="1"/>
  <c r="M1166" i="15"/>
  <c r="N1166" i="15" s="1"/>
  <c r="M1232" i="15"/>
  <c r="N1232" i="15" s="1"/>
  <c r="M3184" i="15"/>
  <c r="N3184" i="15" s="1"/>
  <c r="M2882" i="15"/>
  <c r="N2882" i="15" s="1"/>
  <c r="M4281" i="15"/>
  <c r="N4281" i="15" s="1"/>
  <c r="M3440" i="15"/>
  <c r="N3440" i="15" s="1"/>
  <c r="M1818" i="15"/>
  <c r="N1818" i="15" s="1"/>
  <c r="M1488" i="15"/>
  <c r="N1488" i="15" s="1"/>
  <c r="M133" i="15"/>
  <c r="N133" i="15" s="1"/>
  <c r="M1025" i="15"/>
  <c r="N1025" i="15" s="1"/>
  <c r="M3049" i="15"/>
  <c r="N3049" i="15" s="1"/>
  <c r="M3602" i="15"/>
  <c r="N3602" i="15" s="1"/>
  <c r="M3657" i="15"/>
  <c r="N3657" i="15" s="1"/>
  <c r="M1765" i="15"/>
  <c r="N1765" i="15" s="1"/>
  <c r="M4791" i="15"/>
  <c r="N4791" i="15" s="1"/>
  <c r="M4130" i="15"/>
  <c r="N4130" i="15" s="1"/>
  <c r="M1951" i="15"/>
  <c r="N1951" i="15" s="1"/>
  <c r="M1925" i="15"/>
  <c r="N1925" i="15" s="1"/>
  <c r="M4023" i="15"/>
  <c r="N4023" i="15" s="1"/>
  <c r="M43" i="15"/>
  <c r="N43" i="15" s="1"/>
  <c r="M2347" i="15"/>
  <c r="N2347" i="15" s="1"/>
  <c r="M2475" i="15"/>
  <c r="N2475" i="15" s="1"/>
  <c r="M2050" i="15"/>
  <c r="N2050" i="15" s="1"/>
  <c r="M593" i="15"/>
  <c r="N593" i="15" s="1"/>
  <c r="M235" i="15"/>
  <c r="N235" i="15" s="1"/>
  <c r="M191" i="15"/>
  <c r="N191" i="15" s="1"/>
  <c r="M4044" i="15"/>
  <c r="N4044" i="15" s="1"/>
  <c r="M4761" i="15"/>
  <c r="N4761" i="15" s="1"/>
  <c r="M3497" i="15"/>
  <c r="N3497" i="15" s="1"/>
  <c r="M1104" i="15"/>
  <c r="N1104" i="15" s="1"/>
  <c r="M3511" i="15"/>
  <c r="N3511" i="15" s="1"/>
  <c r="M4137" i="15"/>
  <c r="N4137" i="15" s="1"/>
  <c r="M2094" i="15"/>
  <c r="N2094" i="15" s="1"/>
  <c r="M1493" i="15"/>
  <c r="N1493" i="15" s="1"/>
  <c r="M865" i="15"/>
  <c r="N865" i="15" s="1"/>
  <c r="M2603" i="15"/>
  <c r="N2603" i="15" s="1"/>
  <c r="M1690" i="15"/>
  <c r="N1690" i="15" s="1"/>
  <c r="M4306" i="15"/>
  <c r="N4306" i="15" s="1"/>
  <c r="M3954" i="15"/>
  <c r="N3954" i="15" s="1"/>
  <c r="M3255" i="15"/>
  <c r="N3255" i="15" s="1"/>
  <c r="M3383" i="15"/>
  <c r="N3383" i="15" s="1"/>
  <c r="M3767" i="15"/>
  <c r="N3767" i="15" s="1"/>
  <c r="M3977" i="15"/>
  <c r="N3977" i="15" s="1"/>
  <c r="M1507" i="15"/>
  <c r="N1507" i="15" s="1"/>
  <c r="M2546" i="15"/>
  <c r="N2546" i="15" s="1"/>
  <c r="M2521" i="15"/>
  <c r="N2521" i="15" s="1"/>
  <c r="M2840" i="15"/>
  <c r="N2840" i="15" s="1"/>
  <c r="M515" i="15"/>
  <c r="N515" i="15" s="1"/>
  <c r="M995" i="15"/>
  <c r="N995" i="15" s="1"/>
  <c r="M956" i="15"/>
  <c r="N956" i="15" s="1"/>
  <c r="M691" i="15"/>
  <c r="N691" i="15" s="1"/>
  <c r="M1360" i="15"/>
  <c r="N1360" i="15" s="1"/>
  <c r="M4210" i="15"/>
  <c r="N4210" i="15" s="1"/>
  <c r="M1057" i="15"/>
  <c r="N1057" i="15" s="1"/>
  <c r="M740" i="15"/>
  <c r="N740" i="15" s="1"/>
  <c r="M4310" i="15"/>
  <c r="N4310" i="15" s="1"/>
  <c r="M1845" i="15"/>
  <c r="N1845" i="15" s="1"/>
  <c r="M755" i="15"/>
  <c r="N755" i="15" s="1"/>
  <c r="M3445" i="15"/>
  <c r="N3445" i="15" s="1"/>
  <c r="M2523" i="15"/>
  <c r="N2523" i="15" s="1"/>
  <c r="M4842" i="15"/>
  <c r="N4842" i="15" s="1"/>
  <c r="M1747" i="15"/>
  <c r="N1747" i="15" s="1"/>
  <c r="M1796" i="15"/>
  <c r="N1796" i="15" s="1"/>
  <c r="M3494" i="15"/>
  <c r="N3494" i="15" s="1"/>
  <c r="M3004" i="15"/>
  <c r="N3004" i="15" s="1"/>
  <c r="M4970" i="15"/>
  <c r="N4970" i="15" s="1"/>
  <c r="M3050" i="15"/>
  <c r="N3050" i="15" s="1"/>
  <c r="M3589" i="15"/>
  <c r="N3589" i="15" s="1"/>
  <c r="M2405" i="15"/>
  <c r="N2405" i="15" s="1"/>
  <c r="M4597" i="15"/>
  <c r="N4597" i="15" s="1"/>
  <c r="M4640" i="15"/>
  <c r="N4640" i="15" s="1"/>
  <c r="M2127" i="15"/>
  <c r="N2127" i="15" s="1"/>
  <c r="M2708" i="15"/>
  <c r="N2708" i="15" s="1"/>
  <c r="M3881" i="15"/>
  <c r="N3881" i="15" s="1"/>
  <c r="M2917" i="15"/>
  <c r="N2917" i="15" s="1"/>
  <c r="M559" i="15"/>
  <c r="N559" i="15" s="1"/>
  <c r="M2259" i="15"/>
  <c r="N2259" i="15" s="1"/>
  <c r="M3434" i="15"/>
  <c r="N3434" i="15" s="1"/>
  <c r="M2538" i="15"/>
  <c r="N2538" i="15" s="1"/>
  <c r="M2456" i="15"/>
  <c r="N2456" i="15" s="1"/>
  <c r="M620" i="15"/>
  <c r="N620" i="15" s="1"/>
  <c r="M3943" i="15"/>
  <c r="N3943" i="15" s="1"/>
  <c r="M4896" i="15"/>
  <c r="N4896" i="15" s="1"/>
  <c r="M2725" i="15"/>
  <c r="N2725" i="15" s="1"/>
  <c r="M2712" i="15"/>
  <c r="N2712" i="15" s="1"/>
  <c r="M3431" i="15"/>
  <c r="N3431" i="15" s="1"/>
  <c r="M1012" i="15"/>
  <c r="N1012" i="15" s="1"/>
  <c r="M4000" i="15"/>
  <c r="N4000" i="15" s="1"/>
  <c r="M2018" i="15"/>
  <c r="N2018" i="15" s="1"/>
  <c r="M4021" i="15"/>
  <c r="N4021" i="15" s="1"/>
  <c r="M1441" i="15"/>
  <c r="N1441" i="15" s="1"/>
  <c r="M1536" i="15"/>
  <c r="N1536" i="15" s="1"/>
  <c r="M2241" i="15"/>
  <c r="N2241" i="15" s="1"/>
  <c r="M1585" i="15"/>
  <c r="N1585" i="15" s="1"/>
  <c r="M2158" i="15"/>
  <c r="N2158" i="15" s="1"/>
  <c r="M4070" i="15"/>
  <c r="N4070" i="15" s="1"/>
  <c r="M2022" i="15"/>
  <c r="N2022" i="15" s="1"/>
  <c r="M1639" i="15"/>
  <c r="N1639" i="15" s="1"/>
  <c r="M3815" i="15"/>
  <c r="N3815" i="15" s="1"/>
  <c r="M4711" i="15"/>
  <c r="N4711" i="15" s="1"/>
  <c r="M888" i="15"/>
  <c r="N888" i="15" s="1"/>
  <c r="M4128" i="15"/>
  <c r="N4128" i="15" s="1"/>
  <c r="M4165" i="15"/>
  <c r="N4165" i="15" s="1"/>
  <c r="M1361" i="15"/>
  <c r="N1361" i="15" s="1"/>
  <c r="M1478" i="15"/>
  <c r="N1478" i="15" s="1"/>
  <c r="M4921" i="15"/>
  <c r="N4921" i="15" s="1"/>
  <c r="M2584" i="15"/>
  <c r="N2584" i="15" s="1"/>
  <c r="M4458" i="15"/>
  <c r="N4458" i="15" s="1"/>
  <c r="M4058" i="15"/>
  <c r="N4058" i="15" s="1"/>
  <c r="M4709" i="15"/>
  <c r="N4709" i="15" s="1"/>
  <c r="M1878" i="15"/>
  <c r="N1878" i="15" s="1"/>
  <c r="M4314" i="15"/>
  <c r="N4314" i="15" s="1"/>
  <c r="M1727" i="15"/>
  <c r="N1727" i="15" s="1"/>
  <c r="M4240" i="15"/>
  <c r="N4240" i="15" s="1"/>
  <c r="M1359" i="15"/>
  <c r="N1359" i="15" s="1"/>
  <c r="M3802" i="15"/>
  <c r="N3802" i="15" s="1"/>
  <c r="M4186" i="15"/>
  <c r="N4186" i="15" s="1"/>
  <c r="M403" i="15"/>
  <c r="N403" i="15" s="1"/>
  <c r="M2772" i="15"/>
  <c r="N2772" i="15" s="1"/>
  <c r="M229" i="15"/>
  <c r="N229" i="15" s="1"/>
  <c r="M2660" i="15"/>
  <c r="N2660" i="15" s="1"/>
  <c r="M4624" i="15"/>
  <c r="N4624" i="15" s="1"/>
  <c r="M4422" i="15"/>
  <c r="N4422" i="15" s="1"/>
  <c r="M2617" i="15"/>
  <c r="N2617" i="15" s="1"/>
  <c r="M1155" i="15"/>
  <c r="N1155" i="15" s="1"/>
  <c r="M3850" i="15"/>
  <c r="N3850" i="15" s="1"/>
  <c r="M4914" i="15"/>
  <c r="N4914" i="15" s="1"/>
  <c r="M1312" i="15"/>
  <c r="N1312" i="15" s="1"/>
  <c r="M1255" i="15"/>
  <c r="N1255" i="15" s="1"/>
  <c r="M2949" i="15"/>
  <c r="N2949" i="15" s="1"/>
  <c r="M3978" i="15"/>
  <c r="N3978" i="15" s="1"/>
  <c r="M4566" i="15"/>
  <c r="N4566" i="15" s="1"/>
  <c r="M1966" i="15"/>
  <c r="N1966" i="15" s="1"/>
  <c r="M298" i="15"/>
  <c r="N298" i="15" s="1"/>
  <c r="M3289" i="15"/>
  <c r="N3289" i="15" s="1"/>
  <c r="M3781" i="15"/>
  <c r="N3781" i="15" s="1"/>
  <c r="M4951" i="15"/>
  <c r="N4951" i="15" s="1"/>
  <c r="M4311" i="15"/>
  <c r="N4311" i="15" s="1"/>
  <c r="M2002" i="15"/>
  <c r="N2002" i="15" s="1"/>
  <c r="M4581" i="15"/>
  <c r="N4581" i="15" s="1"/>
  <c r="M324" i="15"/>
  <c r="N324" i="15" s="1"/>
  <c r="M1983" i="15"/>
  <c r="N1983" i="15" s="1"/>
  <c r="M2744" i="15"/>
  <c r="N2744" i="15" s="1"/>
  <c r="M1617" i="15"/>
  <c r="N1617" i="15" s="1"/>
  <c r="M4402" i="15"/>
  <c r="N4402" i="15" s="1"/>
  <c r="M4812" i="15"/>
  <c r="N4812" i="15" s="1"/>
  <c r="M990" i="15"/>
  <c r="N990" i="15" s="1"/>
  <c r="M3856" i="15"/>
  <c r="N3856" i="15" s="1"/>
  <c r="M3989" i="15"/>
  <c r="N3989" i="15" s="1"/>
  <c r="M2953" i="15"/>
  <c r="N2953" i="15" s="1"/>
  <c r="M2568" i="15"/>
  <c r="N2568" i="15" s="1"/>
  <c r="M2006" i="15"/>
  <c r="N2006" i="15" s="1"/>
  <c r="M3520" i="15"/>
  <c r="N3520" i="15" s="1"/>
  <c r="M3634" i="15"/>
  <c r="N3634" i="15" s="1"/>
  <c r="M4416" i="15"/>
  <c r="N4416" i="15" s="1"/>
  <c r="M753" i="15"/>
  <c r="N753" i="15" s="1"/>
  <c r="M605" i="15"/>
  <c r="N605" i="15" s="1"/>
  <c r="M1568" i="15"/>
  <c r="N1568" i="15" s="1"/>
  <c r="M233" i="15"/>
  <c r="N233" i="15" s="1"/>
  <c r="M4690" i="15"/>
  <c r="N4690" i="15" s="1"/>
  <c r="M4442" i="15"/>
  <c r="N4442" i="15" s="1"/>
  <c r="M4309" i="15"/>
  <c r="N4309" i="15" s="1"/>
  <c r="M1970" i="15"/>
  <c r="N1970" i="15" s="1"/>
  <c r="M3290" i="15"/>
  <c r="N3290" i="15" s="1"/>
  <c r="M1118" i="15"/>
  <c r="N1118" i="15" s="1"/>
  <c r="M2838" i="15"/>
  <c r="N2838" i="15" s="1"/>
  <c r="M1722" i="15"/>
  <c r="N1722" i="15" s="1"/>
  <c r="M3145" i="15"/>
  <c r="N3145" i="15" s="1"/>
  <c r="M451" i="15"/>
  <c r="N451" i="15" s="1"/>
  <c r="M4473" i="15"/>
  <c r="N4473" i="15" s="1"/>
  <c r="M3674" i="15"/>
  <c r="N3674" i="15" s="1"/>
  <c r="M4956" i="15"/>
  <c r="N4956" i="15" s="1"/>
  <c r="M2030" i="15"/>
  <c r="N2030" i="15" s="1"/>
  <c r="M3689" i="15"/>
  <c r="N3689" i="15" s="1"/>
  <c r="M1341" i="15"/>
  <c r="N1341" i="15" s="1"/>
  <c r="M2017" i="15"/>
  <c r="N2017" i="15" s="1"/>
  <c r="M3110" i="15"/>
  <c r="N3110" i="15" s="1"/>
  <c r="M376" i="15"/>
  <c r="N376" i="15" s="1"/>
  <c r="M3930" i="15"/>
  <c r="N3930" i="15" s="1"/>
  <c r="M525" i="15"/>
  <c r="N525" i="15" s="1"/>
  <c r="M419" i="15"/>
  <c r="N419" i="15" s="1"/>
  <c r="M1738" i="15"/>
  <c r="N1738" i="15" s="1"/>
  <c r="M3257" i="15"/>
  <c r="N3257" i="15" s="1"/>
  <c r="M2162" i="15"/>
  <c r="N2162" i="15" s="1"/>
  <c r="M2452" i="15"/>
  <c r="N2452" i="15" s="1"/>
  <c r="M314" i="15"/>
  <c r="N314" i="15" s="1"/>
  <c r="M2518" i="15"/>
  <c r="N2518" i="15" s="1"/>
  <c r="M3817" i="15"/>
  <c r="N3817" i="15" s="1"/>
  <c r="M1261" i="15"/>
  <c r="N1261" i="15" s="1"/>
  <c r="M4706" i="15"/>
  <c r="N4706" i="15" s="1"/>
  <c r="M2278" i="15"/>
  <c r="N2278" i="15" s="1"/>
  <c r="M1087" i="15"/>
  <c r="N1087" i="15" s="1"/>
  <c r="M785" i="15"/>
  <c r="N785" i="15" s="1"/>
  <c r="M1280" i="15"/>
  <c r="N1280" i="15" s="1"/>
  <c r="M3733" i="15"/>
  <c r="N3733" i="15" s="1"/>
  <c r="M815" i="15"/>
  <c r="N815" i="15" s="1"/>
  <c r="M3818" i="15"/>
  <c r="N3818" i="15" s="1"/>
  <c r="M3744" i="15"/>
  <c r="N3744" i="15" s="1"/>
  <c r="M4074" i="15"/>
  <c r="N4074" i="15" s="1"/>
  <c r="M2286" i="15"/>
  <c r="N2286" i="15" s="1"/>
  <c r="M4345" i="15"/>
  <c r="N4345" i="15" s="1"/>
  <c r="M4194" i="15"/>
  <c r="N4194" i="15" s="1"/>
  <c r="M3306" i="15"/>
  <c r="N3306" i="15" s="1"/>
  <c r="M4330" i="15"/>
  <c r="N4330" i="15" s="1"/>
  <c r="M1037" i="15"/>
  <c r="N1037" i="15" s="1"/>
  <c r="M1408" i="15"/>
  <c r="N1408" i="15" s="1"/>
  <c r="M461" i="15"/>
  <c r="N461" i="15" s="1"/>
  <c r="M1315" i="15"/>
  <c r="N1315" i="15" s="1"/>
  <c r="M2097" i="15"/>
  <c r="N2097" i="15" s="1"/>
  <c r="M3984" i="15"/>
  <c r="N3984" i="15" s="1"/>
  <c r="M3804" i="15"/>
  <c r="N3804" i="15" s="1"/>
  <c r="M56" i="15"/>
  <c r="N56" i="15" s="1"/>
  <c r="M1780" i="15"/>
  <c r="N1780" i="15" s="1"/>
  <c r="M527" i="15"/>
  <c r="N527" i="15" s="1"/>
  <c r="M1392" i="15"/>
  <c r="N1392" i="15" s="1"/>
  <c r="M2243" i="15"/>
  <c r="N2243" i="15" s="1"/>
  <c r="M1021" i="15"/>
  <c r="N1021" i="15" s="1"/>
  <c r="M1569" i="15"/>
  <c r="N1569" i="15" s="1"/>
  <c r="M1685" i="15"/>
  <c r="N1685" i="15" s="1"/>
  <c r="M2906" i="15"/>
  <c r="N2906" i="15" s="1"/>
  <c r="M1217" i="15"/>
  <c r="N1217" i="15" s="1"/>
  <c r="M2149" i="15"/>
  <c r="N2149" i="15" s="1"/>
  <c r="M2390" i="15"/>
  <c r="N2390" i="15" s="1"/>
  <c r="M170" i="15"/>
  <c r="N170" i="15" s="1"/>
  <c r="M4514" i="15"/>
  <c r="N4514" i="15" s="1"/>
  <c r="M283" i="15"/>
  <c r="N283" i="15" s="1"/>
  <c r="M4822" i="15"/>
  <c r="N4822" i="15" s="1"/>
  <c r="M3014" i="15"/>
  <c r="N3014" i="15" s="1"/>
  <c r="M2553" i="15"/>
  <c r="N2553" i="15" s="1"/>
  <c r="M4338" i="15"/>
  <c r="N4338" i="15" s="1"/>
  <c r="M897" i="15"/>
  <c r="N897" i="15" s="1"/>
  <c r="M2919" i="15"/>
  <c r="N2919" i="15" s="1"/>
  <c r="M2425" i="15"/>
  <c r="N2425" i="15" s="1"/>
  <c r="M2778" i="15"/>
  <c r="N2778" i="15" s="1"/>
  <c r="M50" i="15"/>
  <c r="N50" i="15" s="1"/>
  <c r="M4034" i="15"/>
  <c r="N4034" i="15" s="1"/>
  <c r="M637" i="15"/>
  <c r="N637" i="15" s="1"/>
  <c r="M2533" i="15"/>
  <c r="N2533" i="15" s="1"/>
  <c r="M1070" i="15"/>
  <c r="N1070" i="15" s="1"/>
  <c r="M3287" i="15"/>
  <c r="N3287" i="15" s="1"/>
  <c r="M1969" i="15"/>
  <c r="N1969" i="15" s="1"/>
  <c r="M3415" i="15"/>
  <c r="N3415" i="15" s="1"/>
  <c r="M739" i="15"/>
  <c r="N739" i="15" s="1"/>
  <c r="M2409" i="15"/>
  <c r="N2409" i="15" s="1"/>
  <c r="M2594" i="15"/>
  <c r="N2594" i="15" s="1"/>
  <c r="M340" i="15"/>
  <c r="N340" i="15" s="1"/>
  <c r="M4933" i="15"/>
  <c r="N4933" i="15" s="1"/>
  <c r="M1606" i="15"/>
  <c r="N1606" i="15" s="1"/>
  <c r="M2470" i="15"/>
  <c r="N2470" i="15" s="1"/>
  <c r="M942" i="15"/>
  <c r="N942" i="15" s="1"/>
  <c r="M2651" i="15"/>
  <c r="N2651" i="15" s="1"/>
  <c r="M4169" i="15"/>
  <c r="N4169" i="15" s="1"/>
  <c r="M3088" i="15"/>
  <c r="N3088" i="15" s="1"/>
  <c r="M2262" i="15"/>
  <c r="N2262" i="15" s="1"/>
  <c r="M4439" i="15"/>
  <c r="N4439" i="15" s="1"/>
  <c r="M1248" i="15"/>
  <c r="N1248" i="15" s="1"/>
  <c r="M165" i="15"/>
  <c r="N165" i="15" s="1"/>
  <c r="M1841" i="15"/>
  <c r="N1841" i="15" s="1"/>
  <c r="M2635" i="15"/>
  <c r="N2635" i="15" s="1"/>
  <c r="M2114" i="15"/>
  <c r="N2114" i="15" s="1"/>
  <c r="M1395" i="15"/>
  <c r="N1395" i="15" s="1"/>
  <c r="M1664" i="15"/>
  <c r="N1664" i="15" s="1"/>
  <c r="M3097" i="15"/>
  <c r="N3097" i="15" s="1"/>
  <c r="M4512" i="15"/>
  <c r="N4512" i="15" s="1"/>
  <c r="M337" i="15"/>
  <c r="N337" i="15" s="1"/>
  <c r="M3573" i="15"/>
  <c r="N3573" i="15" s="1"/>
  <c r="M4837" i="15"/>
  <c r="N4837" i="15" s="1"/>
  <c r="M1697" i="15"/>
  <c r="N1697" i="15" s="1"/>
  <c r="M3814" i="15"/>
  <c r="N3814" i="15" s="1"/>
  <c r="M3529" i="15"/>
  <c r="N3529" i="15" s="1"/>
  <c r="M3034" i="15"/>
  <c r="N3034" i="15" s="1"/>
  <c r="M4905" i="15"/>
  <c r="N4905" i="15" s="1"/>
  <c r="M3671" i="15"/>
  <c r="N3671" i="15" s="1"/>
  <c r="M79" i="15"/>
  <c r="N79" i="15" s="1"/>
  <c r="M4368" i="15"/>
  <c r="N4368" i="15" s="1"/>
  <c r="M4917" i="15"/>
  <c r="N4917" i="15" s="1"/>
  <c r="M579" i="15"/>
  <c r="N579" i="15" s="1"/>
  <c r="M3030" i="15"/>
  <c r="N3030" i="15" s="1"/>
  <c r="M596" i="15"/>
  <c r="N596" i="15" s="1"/>
  <c r="M1152" i="15"/>
  <c r="N1152" i="15" s="1"/>
  <c r="M3705" i="15"/>
  <c r="N3705" i="15" s="1"/>
  <c r="M3061" i="15"/>
  <c r="N3061" i="15" s="1"/>
  <c r="M3047" i="15"/>
  <c r="N3047" i="15" s="1"/>
  <c r="M3122" i="15"/>
  <c r="N3122" i="15" s="1"/>
  <c r="M2650" i="15"/>
  <c r="N2650" i="15" s="1"/>
  <c r="M872" i="15"/>
  <c r="N872" i="15" s="1"/>
  <c r="M39" i="15"/>
  <c r="N39" i="15" s="1"/>
  <c r="M2578" i="15"/>
  <c r="N2578" i="15" s="1"/>
  <c r="M573" i="15"/>
  <c r="N573" i="15" s="1"/>
  <c r="M1713" i="15"/>
  <c r="N1713" i="15" s="1"/>
  <c r="M3175" i="15"/>
  <c r="N3175" i="15" s="1"/>
  <c r="M2394" i="15"/>
  <c r="N2394" i="15" s="1"/>
  <c r="M1027" i="15"/>
  <c r="N1027" i="15" s="1"/>
  <c r="M1850" i="15"/>
  <c r="N1850" i="15" s="1"/>
  <c r="M3344" i="15"/>
  <c r="N3344" i="15" s="1"/>
  <c r="M3472" i="15"/>
  <c r="N3472" i="15" s="1"/>
  <c r="M3488" i="15"/>
  <c r="N3488" i="15" s="1"/>
  <c r="M1590" i="15"/>
  <c r="N1590" i="15" s="1"/>
  <c r="M3031" i="15"/>
  <c r="N3031" i="15" s="1"/>
  <c r="M341" i="15"/>
  <c r="N341" i="15" s="1"/>
  <c r="M1825" i="15"/>
  <c r="N1825" i="15" s="1"/>
  <c r="M3369" i="15"/>
  <c r="N3369" i="15" s="1"/>
  <c r="M4777" i="15"/>
  <c r="N4777" i="15" s="1"/>
  <c r="M2552" i="15"/>
  <c r="N2552" i="15" s="1"/>
  <c r="M3527" i="15"/>
  <c r="N3527" i="15" s="1"/>
  <c r="M4423" i="15"/>
  <c r="N4423" i="15" s="1"/>
  <c r="M4498" i="15"/>
  <c r="N4498" i="15" s="1"/>
  <c r="M1967" i="15"/>
  <c r="N1967" i="15" s="1"/>
  <c r="M3973" i="15"/>
  <c r="N3973" i="15" s="1"/>
  <c r="M1511" i="15"/>
  <c r="N1511" i="15" s="1"/>
  <c r="M3413" i="15"/>
  <c r="N3413" i="15" s="1"/>
  <c r="M4608" i="15"/>
  <c r="N4608" i="15" s="1"/>
  <c r="M129" i="15"/>
  <c r="N129" i="15" s="1"/>
  <c r="M305" i="15"/>
  <c r="N305" i="15" s="1"/>
  <c r="M3456" i="15"/>
  <c r="N3456" i="15" s="1"/>
  <c r="M1409" i="15"/>
  <c r="N1409" i="15" s="1"/>
  <c r="M1175" i="15"/>
  <c r="N1175" i="15" s="1"/>
  <c r="M2762" i="15"/>
  <c r="N2762" i="15" s="1"/>
  <c r="M3442" i="15"/>
  <c r="N3442" i="15" s="1"/>
  <c r="M1446" i="15"/>
  <c r="N1446" i="15" s="1"/>
  <c r="M4550" i="15"/>
  <c r="N4550" i="15" s="1"/>
  <c r="M3090" i="15"/>
  <c r="N3090" i="15" s="1"/>
  <c r="M267" i="15"/>
  <c r="N267" i="15" s="1"/>
  <c r="M3750" i="15"/>
  <c r="N3750" i="15" s="1"/>
  <c r="M4421" i="15"/>
  <c r="N4421" i="15" s="1"/>
  <c r="M3833" i="15"/>
  <c r="N3833" i="15" s="1"/>
  <c r="M2887" i="15"/>
  <c r="N2887" i="15" s="1"/>
  <c r="M2292" i="15"/>
  <c r="N2292" i="15" s="1"/>
  <c r="M1054" i="15"/>
  <c r="N1054" i="15" s="1"/>
  <c r="M1041" i="15"/>
  <c r="N1041" i="15" s="1"/>
  <c r="M4565" i="15"/>
  <c r="N4565" i="15" s="1"/>
  <c r="M1681" i="15"/>
  <c r="N1681" i="15" s="1"/>
  <c r="M2713" i="15"/>
  <c r="N2713" i="15" s="1"/>
  <c r="M4810" i="15"/>
  <c r="N4810" i="15" s="1"/>
  <c r="M442" i="15"/>
  <c r="N442" i="15" s="1"/>
  <c r="M1182" i="15"/>
  <c r="N1182" i="15" s="1"/>
  <c r="M4133" i="15"/>
  <c r="N4133" i="15" s="1"/>
  <c r="M2738" i="15"/>
  <c r="N2738" i="15" s="1"/>
  <c r="M172" i="15"/>
  <c r="N172" i="15" s="1"/>
  <c r="M3015" i="15"/>
  <c r="N3015" i="15" s="1"/>
  <c r="M2378" i="15"/>
  <c r="N2378" i="15" s="1"/>
  <c r="M3701" i="15"/>
  <c r="N3701" i="15" s="1"/>
  <c r="M2619" i="15"/>
  <c r="N2619" i="15" s="1"/>
  <c r="M707" i="15"/>
  <c r="N707" i="15" s="1"/>
  <c r="M3712" i="15"/>
  <c r="N3712" i="15" s="1"/>
  <c r="M3228" i="15"/>
  <c r="N3228" i="15" s="1"/>
  <c r="M2454" i="15"/>
  <c r="N2454" i="15" s="1"/>
  <c r="M2081" i="15"/>
  <c r="N2081" i="15" s="1"/>
  <c r="M1283" i="15"/>
  <c r="N1283" i="15" s="1"/>
  <c r="M3029" i="15"/>
  <c r="N3029" i="15" s="1"/>
  <c r="M4682" i="15"/>
  <c r="N4682" i="15" s="1"/>
  <c r="M3366" i="15"/>
  <c r="N3366" i="15" s="1"/>
  <c r="M282" i="15"/>
  <c r="N282" i="15" s="1"/>
  <c r="M1005" i="15"/>
  <c r="N1005" i="15" s="1"/>
  <c r="M1313" i="15"/>
  <c r="N1313" i="15" s="1"/>
  <c r="M207" i="15"/>
  <c r="N207" i="15" s="1"/>
  <c r="M1775" i="15"/>
  <c r="N1775" i="15" s="1"/>
  <c r="M2209" i="15"/>
  <c r="N2209" i="15" s="1"/>
  <c r="M3845" i="15"/>
  <c r="N3845" i="15" s="1"/>
  <c r="M737" i="15"/>
  <c r="N737" i="15" s="1"/>
  <c r="M495" i="15"/>
  <c r="N495" i="15" s="1"/>
  <c r="M4262" i="15"/>
  <c r="N4262" i="15" s="1"/>
  <c r="M3914" i="15"/>
  <c r="N3914" i="15" s="1"/>
  <c r="M547" i="15"/>
  <c r="N547" i="15" s="1"/>
  <c r="M2246" i="15"/>
  <c r="N2246" i="15" s="1"/>
  <c r="M1559" i="15"/>
  <c r="N1559" i="15" s="1"/>
  <c r="M4551" i="15"/>
  <c r="N4551" i="15" s="1"/>
  <c r="M3530" i="15"/>
  <c r="N3530" i="15" s="1"/>
  <c r="M4352" i="15"/>
  <c r="N4352" i="15" s="1"/>
  <c r="M3673" i="15"/>
  <c r="N3673" i="15" s="1"/>
  <c r="M3146" i="15"/>
  <c r="N3146" i="15" s="1"/>
  <c r="M2808" i="15"/>
  <c r="N2808" i="15" s="1"/>
  <c r="M3986" i="15"/>
  <c r="N3986" i="15" s="1"/>
  <c r="M4601" i="15"/>
  <c r="N4601" i="15" s="1"/>
  <c r="M2095" i="15"/>
  <c r="N2095" i="15" s="1"/>
  <c r="M521" i="15"/>
  <c r="N521" i="15" s="1"/>
  <c r="M751" i="15"/>
  <c r="N751" i="15" s="1"/>
  <c r="M3840" i="15"/>
  <c r="N3840" i="15" s="1"/>
  <c r="M3557" i="15"/>
  <c r="N3557" i="15" s="1"/>
  <c r="M2890" i="15"/>
  <c r="N2890" i="15" s="1"/>
  <c r="M2491" i="15"/>
  <c r="N2491" i="15" s="1"/>
  <c r="M2634" i="15"/>
  <c r="N2634" i="15" s="1"/>
  <c r="M4457" i="15"/>
  <c r="N4457" i="15" s="1"/>
  <c r="M1892" i="15"/>
  <c r="N1892" i="15" s="1"/>
  <c r="M1213" i="15"/>
  <c r="N1213" i="15" s="1"/>
  <c r="M3655" i="15"/>
  <c r="N3655" i="15" s="1"/>
  <c r="M4821" i="15"/>
  <c r="N4821" i="15" s="1"/>
  <c r="M1574" i="15"/>
  <c r="N1574" i="15" s="1"/>
  <c r="M18" i="15"/>
  <c r="N18" i="15" s="1"/>
  <c r="M3072" i="15"/>
  <c r="N3072" i="15" s="1"/>
  <c r="M4736" i="15"/>
  <c r="N4736" i="15" s="1"/>
  <c r="M149" i="15"/>
  <c r="N149" i="15" s="1"/>
  <c r="M3225" i="15"/>
  <c r="N3225" i="15" s="1"/>
  <c r="M3682" i="15"/>
  <c r="N3682" i="15" s="1"/>
  <c r="M1553" i="15"/>
  <c r="N1553" i="15" s="1"/>
  <c r="M2393" i="15"/>
  <c r="N2393" i="15" s="1"/>
  <c r="M3271" i="15"/>
  <c r="N3271" i="15" s="1"/>
  <c r="M4480" i="15"/>
  <c r="N4480" i="15" s="1"/>
  <c r="M3826" i="15"/>
  <c r="N3826" i="15" s="1"/>
  <c r="M4864" i="15"/>
  <c r="N4864" i="15" s="1"/>
  <c r="M1941" i="15"/>
  <c r="N1941" i="15" s="1"/>
  <c r="M2424" i="15"/>
  <c r="N2424" i="15" s="1"/>
  <c r="M621" i="15"/>
  <c r="N621" i="15" s="1"/>
  <c r="M1233" i="15"/>
  <c r="N1233" i="15" s="1"/>
  <c r="M4870" i="15"/>
  <c r="N4870" i="15" s="1"/>
  <c r="M4297" i="15"/>
  <c r="N4297" i="15" s="1"/>
  <c r="M4992" i="15"/>
  <c r="N4992" i="15" s="1"/>
  <c r="M2098" i="15"/>
  <c r="N2098" i="15" s="1"/>
  <c r="M4693" i="15"/>
  <c r="N4693" i="15" s="1"/>
  <c r="M3200" i="15"/>
  <c r="N3200" i="15" s="1"/>
  <c r="M154" i="15"/>
  <c r="N154" i="15" s="1"/>
  <c r="M1953" i="15"/>
  <c r="N1953" i="15" s="1"/>
  <c r="M3056" i="15"/>
  <c r="N3056" i="15" s="1"/>
  <c r="M2501" i="15"/>
  <c r="N2501" i="15" s="1"/>
  <c r="M1159" i="15"/>
  <c r="N1159" i="15" s="1"/>
  <c r="M24" i="15"/>
  <c r="N24" i="15" s="1"/>
  <c r="M2802" i="15"/>
  <c r="N2802" i="15" s="1"/>
  <c r="M2117" i="15"/>
  <c r="N2117" i="15" s="1"/>
  <c r="M3568" i="15"/>
  <c r="N3568" i="15" s="1"/>
  <c r="M2408" i="15"/>
  <c r="N2408" i="15" s="1"/>
  <c r="M2874" i="15"/>
  <c r="N2874" i="15" s="1"/>
  <c r="M1937" i="15"/>
  <c r="N1937" i="15" s="1"/>
  <c r="M3130" i="15"/>
  <c r="N3130" i="15" s="1"/>
  <c r="M719" i="15"/>
  <c r="N719" i="15" s="1"/>
  <c r="M351" i="15"/>
  <c r="N351" i="15" s="1"/>
  <c r="M910" i="15"/>
  <c r="N910" i="15" s="1"/>
  <c r="M654" i="15"/>
  <c r="N654" i="15" s="1"/>
  <c r="M3685" i="15"/>
  <c r="N3685" i="15" s="1"/>
  <c r="M2211" i="15"/>
  <c r="N2211" i="15" s="1"/>
  <c r="M3730" i="15"/>
  <c r="N3730" i="15" s="1"/>
  <c r="M4144" i="15"/>
  <c r="N4144" i="15" s="1"/>
  <c r="M4912" i="15"/>
  <c r="N4912" i="15" s="1"/>
  <c r="M2001" i="15"/>
  <c r="N2001" i="15" s="1"/>
  <c r="M4521" i="15"/>
  <c r="N4521" i="15" s="1"/>
  <c r="M3077" i="15"/>
  <c r="N3077" i="15" s="1"/>
  <c r="M2921" i="15"/>
  <c r="N2921" i="15" s="1"/>
  <c r="M3578" i="15"/>
  <c r="N3578" i="15" s="1"/>
  <c r="M2682" i="15"/>
  <c r="N2682" i="15" s="1"/>
  <c r="M2066" i="15"/>
  <c r="N2066" i="15" s="1"/>
  <c r="M2257" i="15"/>
  <c r="N2257" i="15" s="1"/>
  <c r="M3376" i="15"/>
  <c r="N3376" i="15" s="1"/>
  <c r="M3461" i="15"/>
  <c r="N3461" i="15" s="1"/>
  <c r="M3273" i="15"/>
  <c r="N3273" i="15" s="1"/>
  <c r="M3925" i="15"/>
  <c r="N3925" i="15" s="1"/>
  <c r="M833" i="15"/>
  <c r="N833" i="15" s="1"/>
  <c r="M2505" i="15"/>
  <c r="N2505" i="15" s="1"/>
  <c r="M3351" i="15"/>
  <c r="N3351" i="15" s="1"/>
  <c r="M1627" i="15"/>
  <c r="N1627" i="15" s="1"/>
  <c r="M3305" i="15"/>
  <c r="N3305" i="15" s="1"/>
  <c r="M3465" i="15"/>
  <c r="N3465" i="15" s="1"/>
  <c r="M4553" i="15"/>
  <c r="N4553" i="15" s="1"/>
  <c r="M253" i="15"/>
  <c r="N253" i="15" s="1"/>
  <c r="M4634" i="15"/>
  <c r="N4634" i="15" s="1"/>
  <c r="M3338" i="15"/>
  <c r="N3338" i="15" s="1"/>
  <c r="M3398" i="15"/>
  <c r="N3398" i="15" s="1"/>
  <c r="M2277" i="15"/>
  <c r="N2277" i="15" s="1"/>
  <c r="M4748" i="15"/>
  <c r="N4748" i="15" s="1"/>
  <c r="M3458" i="15"/>
  <c r="N3458" i="15" s="1"/>
  <c r="M1504" i="15"/>
  <c r="N1504" i="15" s="1"/>
  <c r="M2773" i="15"/>
  <c r="N2773" i="15" s="1"/>
  <c r="M4965" i="15"/>
  <c r="N4965" i="15" s="1"/>
  <c r="M3314" i="15"/>
  <c r="N3314" i="15" s="1"/>
  <c r="M1632" i="15"/>
  <c r="N1632" i="15" s="1"/>
  <c r="M3913" i="15"/>
  <c r="N3913" i="15" s="1"/>
  <c r="M1834" i="15"/>
  <c r="N1834" i="15" s="1"/>
  <c r="M3095" i="15"/>
  <c r="N3095" i="15" s="1"/>
  <c r="M3301" i="15"/>
  <c r="N3301" i="15" s="1"/>
  <c r="M1584" i="15"/>
  <c r="N1584" i="15" s="1"/>
  <c r="M2774" i="15"/>
  <c r="N2774" i="15" s="1"/>
  <c r="M2047" i="15"/>
  <c r="N2047" i="15" s="1"/>
  <c r="M1245" i="15"/>
  <c r="N1245" i="15" s="1"/>
  <c r="M3728" i="15"/>
  <c r="N3728" i="15" s="1"/>
  <c r="M3045" i="15"/>
  <c r="N3045" i="15" s="1"/>
  <c r="M3477" i="15"/>
  <c r="N3477" i="15" s="1"/>
  <c r="M915" i="15"/>
  <c r="N915" i="15" s="1"/>
  <c r="M3500" i="15"/>
  <c r="N3500" i="15" s="1"/>
  <c r="M4182" i="15"/>
  <c r="N4182" i="15" s="1"/>
  <c r="M2242" i="15"/>
  <c r="N2242" i="15" s="1"/>
  <c r="M1509" i="15"/>
  <c r="N1509" i="15" s="1"/>
  <c r="M4786" i="15"/>
  <c r="N4786" i="15" s="1"/>
  <c r="M2473" i="15"/>
  <c r="N2473" i="15" s="1"/>
  <c r="M3686" i="15"/>
  <c r="N3686" i="15" s="1"/>
  <c r="M1323" i="15"/>
  <c r="N1323" i="15" s="1"/>
  <c r="M2841" i="15"/>
  <c r="N2841" i="15" s="1"/>
  <c r="M4006" i="15"/>
  <c r="N4006" i="15" s="1"/>
  <c r="M3266" i="15"/>
  <c r="N3266" i="15" s="1"/>
  <c r="M3554" i="15"/>
  <c r="N3554" i="15" s="1"/>
  <c r="M4658" i="15"/>
  <c r="N4658" i="15" s="1"/>
  <c r="M1653" i="15"/>
  <c r="N1653" i="15" s="1"/>
  <c r="M4438" i="15"/>
  <c r="N4438" i="15" s="1"/>
  <c r="M1335" i="15"/>
  <c r="N1335" i="15" s="1"/>
  <c r="M3250" i="15"/>
  <c r="N3250" i="15" s="1"/>
  <c r="M3990" i="15"/>
  <c r="N3990" i="15" s="1"/>
  <c r="M489" i="15"/>
  <c r="N489" i="15" s="1"/>
  <c r="M113" i="15"/>
  <c r="N113" i="15" s="1"/>
  <c r="M3058" i="15"/>
  <c r="N3058" i="15" s="1"/>
  <c r="M2825" i="15"/>
  <c r="N2825" i="15" s="1"/>
  <c r="M4950" i="15"/>
  <c r="N4950" i="15" s="1"/>
  <c r="M1036" i="15"/>
  <c r="N1036" i="15" s="1"/>
  <c r="M1343" i="15"/>
  <c r="N1343" i="15" s="1"/>
  <c r="M1373" i="15"/>
  <c r="N1373" i="15" s="1"/>
  <c r="M1099" i="15"/>
  <c r="N1099" i="15" s="1"/>
  <c r="M3756" i="15"/>
  <c r="N3756" i="15" s="1"/>
  <c r="M2677" i="15"/>
  <c r="N2677" i="15" s="1"/>
  <c r="M837" i="15"/>
  <c r="N837" i="15" s="1"/>
  <c r="M572" i="15"/>
  <c r="N572" i="15" s="1"/>
  <c r="M114" i="15"/>
  <c r="N114" i="15" s="1"/>
  <c r="M988" i="15"/>
  <c r="N988" i="15" s="1"/>
  <c r="M1068" i="15"/>
  <c r="N1068" i="15" s="1"/>
  <c r="M912" i="15"/>
  <c r="N912" i="15" s="1"/>
  <c r="M3772" i="15"/>
  <c r="N3772" i="15" s="1"/>
  <c r="M3404" i="15"/>
  <c r="N3404" i="15" s="1"/>
  <c r="M4188" i="15"/>
  <c r="N4188" i="15" s="1"/>
  <c r="M3908" i="15"/>
  <c r="N3908" i="15" s="1"/>
  <c r="M600" i="15"/>
  <c r="N600" i="15" s="1"/>
  <c r="M128" i="15"/>
  <c r="N128" i="15" s="1"/>
  <c r="M732" i="15"/>
  <c r="N732" i="15" s="1"/>
  <c r="M640" i="15"/>
  <c r="N640" i="15" s="1"/>
  <c r="M2155" i="15"/>
  <c r="N2155" i="15" s="1"/>
  <c r="M2337" i="15"/>
  <c r="N2337" i="15" s="1"/>
  <c r="M2288" i="15"/>
  <c r="N2288" i="15" s="1"/>
  <c r="M748" i="15"/>
  <c r="N748" i="15" s="1"/>
  <c r="M2863" i="15"/>
  <c r="N2863" i="15" s="1"/>
  <c r="M2856" i="15"/>
  <c r="N2856" i="15" s="1"/>
  <c r="M2108" i="15"/>
  <c r="N2108" i="15" s="1"/>
  <c r="M387" i="15"/>
  <c r="N387" i="15" s="1"/>
  <c r="M2124" i="15"/>
  <c r="N2124" i="15" s="1"/>
  <c r="M1939" i="15"/>
  <c r="N1939" i="15" s="1"/>
  <c r="M1270" i="15"/>
  <c r="N1270" i="15" s="1"/>
  <c r="M1711" i="15"/>
  <c r="N1711" i="15" s="1"/>
  <c r="M296" i="15"/>
  <c r="N296" i="15" s="1"/>
  <c r="M1739" i="15"/>
  <c r="N1739" i="15" s="1"/>
  <c r="M360" i="15"/>
  <c r="N360" i="15" s="1"/>
  <c r="M2404" i="15"/>
  <c r="N2404" i="15" s="1"/>
  <c r="M612" i="15"/>
  <c r="N612" i="15" s="1"/>
  <c r="M1531" i="15"/>
  <c r="N1531" i="15" s="1"/>
  <c r="M2319" i="15"/>
  <c r="N2319" i="15" s="1"/>
  <c r="M1004" i="15"/>
  <c r="N1004" i="15" s="1"/>
  <c r="M285" i="15"/>
  <c r="N285" i="15" s="1"/>
  <c r="M353" i="15"/>
  <c r="N353" i="15" s="1"/>
  <c r="M1684" i="15"/>
  <c r="N1684" i="15" s="1"/>
  <c r="M265" i="15"/>
  <c r="N265" i="15" s="1"/>
  <c r="M2745" i="15"/>
  <c r="N2745" i="15" s="1"/>
  <c r="M2820" i="15"/>
  <c r="N2820" i="15" s="1"/>
  <c r="M2737" i="15"/>
  <c r="N2737" i="15" s="1"/>
  <c r="M1266" i="15"/>
  <c r="N1266" i="15" s="1"/>
  <c r="M232" i="15"/>
  <c r="N232" i="15" s="1"/>
  <c r="M490" i="15"/>
  <c r="N490" i="15" s="1"/>
  <c r="M528" i="15"/>
  <c r="N528" i="15" s="1"/>
  <c r="M421" i="15"/>
  <c r="N421" i="15" s="1"/>
  <c r="M2152" i="15"/>
  <c r="N2152" i="15" s="1"/>
  <c r="M126" i="15"/>
  <c r="N126" i="15" s="1"/>
  <c r="M51" i="15"/>
  <c r="N51" i="15" s="1"/>
  <c r="M1383" i="15"/>
  <c r="N1383" i="15" s="1"/>
  <c r="M2212" i="15"/>
  <c r="N2212" i="15" s="1"/>
  <c r="N15" i="15"/>
  <c r="M2282" i="15"/>
  <c r="AA9" i="6" l="1"/>
  <c r="M9" i="6"/>
  <c r="V9" i="6"/>
  <c r="T9" i="6"/>
  <c r="V6" i="6"/>
  <c r="M6" i="6"/>
  <c r="T6" i="6"/>
  <c r="AA6" i="6"/>
  <c r="V5" i="6"/>
  <c r="T5" i="6"/>
  <c r="AA5" i="6"/>
  <c r="M5" i="6"/>
  <c r="AA7" i="6"/>
  <c r="V7" i="6"/>
  <c r="T7" i="6"/>
  <c r="M7" i="6"/>
  <c r="T8" i="6"/>
  <c r="M8" i="6"/>
  <c r="AA8" i="6"/>
  <c r="V8" i="6"/>
  <c r="O1270" i="15"/>
  <c r="J1270" i="15" s="1"/>
  <c r="I1270" i="15"/>
  <c r="O837" i="15"/>
  <c r="J837" i="15" s="1"/>
  <c r="I837" i="15"/>
  <c r="O4748" i="15"/>
  <c r="J4748" i="15" s="1"/>
  <c r="I4748" i="15"/>
  <c r="O351" i="15"/>
  <c r="J351" i="15" s="1"/>
  <c r="I351" i="15"/>
  <c r="O3225" i="15"/>
  <c r="J3225" i="15" s="1"/>
  <c r="I3225" i="15"/>
  <c r="O495" i="15"/>
  <c r="J495" i="15" s="1"/>
  <c r="I495" i="15"/>
  <c r="O3712" i="15"/>
  <c r="J3712" i="15" s="1"/>
  <c r="I3712" i="15"/>
  <c r="O4550" i="15"/>
  <c r="J4550" i="15" s="1"/>
  <c r="I4550" i="15"/>
  <c r="O573" i="15"/>
  <c r="J573" i="15" s="1"/>
  <c r="I573" i="15"/>
  <c r="O337" i="15"/>
  <c r="J337" i="15" s="1"/>
  <c r="I337" i="15"/>
  <c r="O1531" i="15"/>
  <c r="J1531" i="15" s="1"/>
  <c r="I1531" i="15"/>
  <c r="O3404" i="15"/>
  <c r="J3404" i="15" s="1"/>
  <c r="I3404" i="15"/>
  <c r="O4658" i="15"/>
  <c r="J4658" i="15" s="1"/>
  <c r="I4658" i="15"/>
  <c r="O2277" i="15"/>
  <c r="J2277" i="15" s="1"/>
  <c r="I2277" i="15"/>
  <c r="O4912" i="15"/>
  <c r="J4912" i="15" s="1"/>
  <c r="I4912" i="15"/>
  <c r="O2098" i="15"/>
  <c r="J2098" i="15" s="1"/>
  <c r="I2098" i="15"/>
  <c r="O1892" i="15"/>
  <c r="J1892" i="15" s="1"/>
  <c r="I1892" i="15"/>
  <c r="O737" i="15"/>
  <c r="J737" i="15" s="1"/>
  <c r="I737" i="15"/>
  <c r="O2152" i="15"/>
  <c r="J2152" i="15" s="1"/>
  <c r="I2152" i="15"/>
  <c r="O612" i="15"/>
  <c r="J612" i="15" s="1"/>
  <c r="I612" i="15"/>
  <c r="O2155" i="15"/>
  <c r="J2155" i="15" s="1"/>
  <c r="I2155" i="15"/>
  <c r="O3756" i="15"/>
  <c r="J3756" i="15" s="1"/>
  <c r="I3756" i="15"/>
  <c r="O3554" i="15"/>
  <c r="J3554" i="15" s="1"/>
  <c r="I3554" i="15"/>
  <c r="O1245" i="15"/>
  <c r="J1245" i="15" s="1"/>
  <c r="I1245" i="15"/>
  <c r="O3398" i="15"/>
  <c r="J3398" i="15" s="1"/>
  <c r="I3398" i="15"/>
  <c r="O2066" i="15"/>
  <c r="J2066" i="15" s="1"/>
  <c r="I2066" i="15"/>
  <c r="O3130" i="15"/>
  <c r="J3130" i="15" s="1"/>
  <c r="I3130" i="15"/>
  <c r="O1159" i="15"/>
  <c r="J1159" i="15" s="1"/>
  <c r="I1159" i="15"/>
  <c r="O3826" i="15"/>
  <c r="J3826" i="15" s="1"/>
  <c r="I3826" i="15"/>
  <c r="O4457" i="15"/>
  <c r="J4457" i="15" s="1"/>
  <c r="I4457" i="15"/>
  <c r="O4551" i="15"/>
  <c r="J4551" i="15" s="1"/>
  <c r="I4551" i="15"/>
  <c r="O3845" i="15"/>
  <c r="J3845" i="15" s="1"/>
  <c r="I3845" i="15"/>
  <c r="O4682" i="15"/>
  <c r="J4682" i="15" s="1"/>
  <c r="I4682" i="15"/>
  <c r="O2619" i="15"/>
  <c r="J2619" i="15" s="1"/>
  <c r="I2619" i="15"/>
  <c r="O442" i="15"/>
  <c r="J442" i="15" s="1"/>
  <c r="I442" i="15"/>
  <c r="O2887" i="15"/>
  <c r="J2887" i="15" s="1"/>
  <c r="I2887" i="15"/>
  <c r="O3442" i="15"/>
  <c r="J3442" i="15" s="1"/>
  <c r="I3442" i="15"/>
  <c r="O3413" i="15"/>
  <c r="J3413" i="15" s="1"/>
  <c r="I3413" i="15"/>
  <c r="O4777" i="15"/>
  <c r="J4777" i="15" s="1"/>
  <c r="I4777" i="15"/>
  <c r="O3344" i="15"/>
  <c r="J3344" i="15" s="1"/>
  <c r="I3344" i="15"/>
  <c r="O39" i="15"/>
  <c r="J39" i="15" s="1"/>
  <c r="I39" i="15"/>
  <c r="O596" i="15"/>
  <c r="J596" i="15" s="1"/>
  <c r="I596" i="15"/>
  <c r="O3034" i="15"/>
  <c r="J3034" i="15" s="1"/>
  <c r="I3034" i="15"/>
  <c r="O4439" i="15"/>
  <c r="J4439" i="15" s="1"/>
  <c r="I4439" i="15"/>
  <c r="O4933" i="15"/>
  <c r="J4933" i="15" s="1"/>
  <c r="I4933" i="15"/>
  <c r="O1070" i="15"/>
  <c r="J1070" i="15" s="1"/>
  <c r="I1070" i="15"/>
  <c r="O2390" i="15"/>
  <c r="J2390" i="15" s="1"/>
  <c r="I2390" i="15"/>
  <c r="O1392" i="15"/>
  <c r="J1392" i="15" s="1"/>
  <c r="I1392" i="15"/>
  <c r="O461" i="15"/>
  <c r="J461" i="15" s="1"/>
  <c r="I461" i="15"/>
  <c r="O2278" i="15"/>
  <c r="J2278" i="15" s="1"/>
  <c r="I2278" i="15"/>
  <c r="O3257" i="15"/>
  <c r="J3257" i="15" s="1"/>
  <c r="I3257" i="15"/>
  <c r="O1722" i="15"/>
  <c r="J1722" i="15" s="1"/>
  <c r="I1722" i="15"/>
  <c r="O233" i="15"/>
  <c r="J233" i="15" s="1"/>
  <c r="I233" i="15"/>
  <c r="O2744" i="15"/>
  <c r="J2744" i="15" s="1"/>
  <c r="I2744" i="15"/>
  <c r="O3289" i="15"/>
  <c r="J3289" i="15" s="1"/>
  <c r="I3289" i="15"/>
  <c r="O4914" i="15"/>
  <c r="J4914" i="15" s="1"/>
  <c r="I4914" i="15"/>
  <c r="O1878" i="15"/>
  <c r="J1878" i="15" s="1"/>
  <c r="I1878" i="15"/>
  <c r="O4165" i="15"/>
  <c r="J4165" i="15" s="1"/>
  <c r="I4165" i="15"/>
  <c r="O1012" i="15"/>
  <c r="J1012" i="15" s="1"/>
  <c r="I1012" i="15"/>
  <c r="O2538" i="15"/>
  <c r="J2538" i="15" s="1"/>
  <c r="I2538" i="15"/>
  <c r="O1796" i="15"/>
  <c r="J1796" i="15" s="1"/>
  <c r="I1796" i="15"/>
  <c r="O421" i="15"/>
  <c r="J421" i="15" s="1"/>
  <c r="I421" i="15"/>
  <c r="O265" i="15"/>
  <c r="J265" i="15" s="1"/>
  <c r="I265" i="15"/>
  <c r="O2404" i="15"/>
  <c r="J2404" i="15" s="1"/>
  <c r="I2404" i="15"/>
  <c r="O387" i="15"/>
  <c r="J387" i="15" s="1"/>
  <c r="I387" i="15"/>
  <c r="O640" i="15"/>
  <c r="J640" i="15" s="1"/>
  <c r="I640" i="15"/>
  <c r="O912" i="15"/>
  <c r="J912" i="15" s="1"/>
  <c r="I912" i="15"/>
  <c r="O1099" i="15"/>
  <c r="J1099" i="15" s="1"/>
  <c r="I1099" i="15"/>
  <c r="O489" i="15"/>
  <c r="J489" i="15" s="1"/>
  <c r="I489" i="15"/>
  <c r="O3266" i="15"/>
  <c r="J3266" i="15" s="1"/>
  <c r="I3266" i="15"/>
  <c r="O2242" i="15"/>
  <c r="J2242" i="15" s="1"/>
  <c r="I2242" i="15"/>
  <c r="O2047" i="15"/>
  <c r="J2047" i="15" s="1"/>
  <c r="I2047" i="15"/>
  <c r="O3314" i="15"/>
  <c r="J3314" i="15" s="1"/>
  <c r="I3314" i="15"/>
  <c r="O3338" i="15"/>
  <c r="J3338" i="15" s="1"/>
  <c r="I3338" i="15"/>
  <c r="O2505" i="15"/>
  <c r="J2505" i="15" s="1"/>
  <c r="I2505" i="15"/>
  <c r="O2682" i="15"/>
  <c r="J2682" i="15" s="1"/>
  <c r="I2682" i="15"/>
  <c r="O3730" i="15"/>
  <c r="J3730" i="15" s="1"/>
  <c r="I3730" i="15"/>
  <c r="O1937" i="15"/>
  <c r="J1937" i="15" s="1"/>
  <c r="I1937" i="15"/>
  <c r="O2501" i="15"/>
  <c r="J2501" i="15" s="1"/>
  <c r="I2501" i="15"/>
  <c r="O4297" i="15"/>
  <c r="J4297" i="15" s="1"/>
  <c r="I4297" i="15"/>
  <c r="O4480" i="15"/>
  <c r="J4480" i="15" s="1"/>
  <c r="I4480" i="15"/>
  <c r="O3072" i="15"/>
  <c r="J3072" i="15" s="1"/>
  <c r="I3072" i="15"/>
  <c r="O2634" i="15"/>
  <c r="J2634" i="15" s="1"/>
  <c r="I2634" i="15"/>
  <c r="O4601" i="15"/>
  <c r="J4601" i="15" s="1"/>
  <c r="I4601" i="15"/>
  <c r="O1559" i="15"/>
  <c r="J1559" i="15" s="1"/>
  <c r="I1559" i="15"/>
  <c r="O2209" i="15"/>
  <c r="J2209" i="15" s="1"/>
  <c r="I2209" i="15"/>
  <c r="O3029" i="15"/>
  <c r="J3029" i="15" s="1"/>
  <c r="I3029" i="15"/>
  <c r="O3701" i="15"/>
  <c r="J3701" i="15" s="1"/>
  <c r="I3701" i="15"/>
  <c r="O4810" i="15"/>
  <c r="J4810" i="15" s="1"/>
  <c r="I4810" i="15"/>
  <c r="O3833" i="15"/>
  <c r="J3833" i="15" s="1"/>
  <c r="I3833" i="15"/>
  <c r="O2762" i="15"/>
  <c r="J2762" i="15" s="1"/>
  <c r="I2762" i="15"/>
  <c r="O1511" i="15"/>
  <c r="J1511" i="15" s="1"/>
  <c r="I1511" i="15"/>
  <c r="O3369" i="15"/>
  <c r="J3369" i="15" s="1"/>
  <c r="I3369" i="15"/>
  <c r="O1850" i="15"/>
  <c r="J1850" i="15" s="1"/>
  <c r="I1850" i="15"/>
  <c r="O872" i="15"/>
  <c r="J872" i="15" s="1"/>
  <c r="I872" i="15"/>
  <c r="O3030" i="15"/>
  <c r="J3030" i="15" s="1"/>
  <c r="I3030" i="15"/>
  <c r="O3529" i="15"/>
  <c r="J3529" i="15" s="1"/>
  <c r="I3529" i="15"/>
  <c r="O1664" i="15"/>
  <c r="J1664" i="15" s="1"/>
  <c r="I1664" i="15"/>
  <c r="O2262" i="15"/>
  <c r="J2262" i="15" s="1"/>
  <c r="I2262" i="15"/>
  <c r="O340" i="15"/>
  <c r="J340" i="15" s="1"/>
  <c r="I340" i="15"/>
  <c r="O2533" i="15"/>
  <c r="J2533" i="15" s="1"/>
  <c r="I2533" i="15"/>
  <c r="O4338" i="15"/>
  <c r="J4338" i="15" s="1"/>
  <c r="I4338" i="15"/>
  <c r="O2149" i="15"/>
  <c r="J2149" i="15" s="1"/>
  <c r="I2149" i="15"/>
  <c r="O527" i="15"/>
  <c r="J527" i="15" s="1"/>
  <c r="I527" i="15"/>
  <c r="O1408" i="15"/>
  <c r="J1408" i="15" s="1"/>
  <c r="I1408" i="15"/>
  <c r="O3744" i="15"/>
  <c r="J3744" i="15" s="1"/>
  <c r="I3744" i="15"/>
  <c r="O4706" i="15"/>
  <c r="J4706" i="15" s="1"/>
  <c r="I4706" i="15"/>
  <c r="O1738" i="15"/>
  <c r="J1738" i="15" s="1"/>
  <c r="I1738" i="15"/>
  <c r="O3689" i="15"/>
  <c r="J3689" i="15" s="1"/>
  <c r="I3689" i="15"/>
  <c r="O2838" i="15"/>
  <c r="J2838" i="15" s="1"/>
  <c r="I2838" i="15"/>
  <c r="O1568" i="15"/>
  <c r="J1568" i="15" s="1"/>
  <c r="I1568" i="15"/>
  <c r="O2953" i="15"/>
  <c r="J2953" i="15" s="1"/>
  <c r="I2953" i="15"/>
  <c r="O1983" i="15"/>
  <c r="J1983" i="15" s="1"/>
  <c r="I1983" i="15"/>
  <c r="O298" i="15"/>
  <c r="J298" i="15" s="1"/>
  <c r="I298" i="15"/>
  <c r="O3850" i="15"/>
  <c r="J3850" i="15" s="1"/>
  <c r="I3850" i="15"/>
  <c r="O403" i="15"/>
  <c r="J403" i="15" s="1"/>
  <c r="I403" i="15"/>
  <c r="O4709" i="15"/>
  <c r="J4709" i="15" s="1"/>
  <c r="I4709" i="15"/>
  <c r="O4128" i="15"/>
  <c r="J4128" i="15" s="1"/>
  <c r="I4128" i="15"/>
  <c r="O1585" i="15"/>
  <c r="J1585" i="15" s="1"/>
  <c r="I1585" i="15"/>
  <c r="O3431" i="15"/>
  <c r="J3431" i="15" s="1"/>
  <c r="I3431" i="15"/>
  <c r="O3434" i="15"/>
  <c r="J3434" i="15" s="1"/>
  <c r="I3434" i="15"/>
  <c r="O4597" i="15"/>
  <c r="J4597" i="15" s="1"/>
  <c r="I4597" i="15"/>
  <c r="O1747" i="15"/>
  <c r="J1747" i="15" s="1"/>
  <c r="I1747" i="15"/>
  <c r="O1057" i="15"/>
  <c r="J1057" i="15" s="1"/>
  <c r="I1057" i="15"/>
  <c r="O2521" i="15"/>
  <c r="J2521" i="15" s="1"/>
  <c r="I2521" i="15"/>
  <c r="O4306" i="15"/>
  <c r="J4306" i="15" s="1"/>
  <c r="I4306" i="15"/>
  <c r="O1104" i="15"/>
  <c r="J1104" i="15" s="1"/>
  <c r="I1104" i="15"/>
  <c r="O2475" i="15"/>
  <c r="J2475" i="15" s="1"/>
  <c r="I2475" i="15"/>
  <c r="O1765" i="15"/>
  <c r="J1765" i="15" s="1"/>
  <c r="I1765" i="15"/>
  <c r="O3440" i="15"/>
  <c r="J3440" i="15" s="1"/>
  <c r="I3440" i="15"/>
  <c r="O2902" i="15"/>
  <c r="J2902" i="15" s="1"/>
  <c r="I2902" i="15"/>
  <c r="O3938" i="15"/>
  <c r="J3938" i="15" s="1"/>
  <c r="I3938" i="15"/>
  <c r="O3116" i="15"/>
  <c r="J3116" i="15" s="1"/>
  <c r="I3116" i="15"/>
  <c r="O1262" i="15"/>
  <c r="J1262" i="15" s="1"/>
  <c r="I1262" i="15"/>
  <c r="O4506" i="15"/>
  <c r="J4506" i="15" s="1"/>
  <c r="I4506" i="15"/>
  <c r="O4393" i="15"/>
  <c r="J4393" i="15" s="1"/>
  <c r="I4393" i="15"/>
  <c r="O1797" i="15"/>
  <c r="J1797" i="15" s="1"/>
  <c r="I1797" i="15"/>
  <c r="O1505" i="15"/>
  <c r="J1505" i="15" s="1"/>
  <c r="I1505" i="15"/>
  <c r="O2789" i="15"/>
  <c r="J2789" i="15" s="1"/>
  <c r="I2789" i="15"/>
  <c r="O4304" i="15"/>
  <c r="J4304" i="15" s="1"/>
  <c r="I4304" i="15"/>
  <c r="O1447" i="15"/>
  <c r="J1447" i="15" s="1"/>
  <c r="I1447" i="15"/>
  <c r="O819" i="15"/>
  <c r="J819" i="15" s="1"/>
  <c r="I819" i="15"/>
  <c r="O3829" i="15"/>
  <c r="J3829" i="15" s="1"/>
  <c r="I3829" i="15"/>
  <c r="O3541" i="15"/>
  <c r="J3541" i="15" s="1"/>
  <c r="I3541" i="15"/>
  <c r="O3957" i="15"/>
  <c r="J3957" i="15" s="1"/>
  <c r="I3957" i="15"/>
  <c r="O4848" i="15"/>
  <c r="J4848" i="15" s="1"/>
  <c r="I4848" i="15"/>
  <c r="O2069" i="15"/>
  <c r="J2069" i="15" s="1"/>
  <c r="I2069" i="15"/>
  <c r="O2086" i="15"/>
  <c r="J2086" i="15" s="1"/>
  <c r="I2086" i="15"/>
  <c r="O1472" i="15"/>
  <c r="J1472" i="15" s="1"/>
  <c r="I1472" i="15"/>
  <c r="O2318" i="15"/>
  <c r="J2318" i="15" s="1"/>
  <c r="I2318" i="15"/>
  <c r="O4217" i="15"/>
  <c r="J4217" i="15" s="1"/>
  <c r="I4217" i="15"/>
  <c r="O360" i="15"/>
  <c r="J360" i="15" s="1"/>
  <c r="I360" i="15"/>
  <c r="O1373" i="15"/>
  <c r="J1373" i="15" s="1"/>
  <c r="I1373" i="15"/>
  <c r="O2774" i="15"/>
  <c r="J2774" i="15" s="1"/>
  <c r="I2774" i="15"/>
  <c r="O2211" i="15"/>
  <c r="J2211" i="15" s="1"/>
  <c r="I2211" i="15"/>
  <c r="O3271" i="15"/>
  <c r="J3271" i="15" s="1"/>
  <c r="I3271" i="15"/>
  <c r="O1775" i="15"/>
  <c r="J1775" i="15" s="1"/>
  <c r="I1775" i="15"/>
  <c r="O1175" i="15"/>
  <c r="J1175" i="15" s="1"/>
  <c r="I1175" i="15"/>
  <c r="O2650" i="15"/>
  <c r="J2650" i="15" s="1"/>
  <c r="I2650" i="15"/>
  <c r="O3814" i="15"/>
  <c r="J3814" i="15" s="1"/>
  <c r="I3814" i="15"/>
  <c r="O2594" i="15"/>
  <c r="J2594" i="15" s="1"/>
  <c r="I2594" i="15"/>
  <c r="O637" i="15"/>
  <c r="J637" i="15" s="1"/>
  <c r="I637" i="15"/>
  <c r="O2553" i="15"/>
  <c r="J2553" i="15" s="1"/>
  <c r="I2553" i="15"/>
  <c r="O1217" i="15"/>
  <c r="J1217" i="15" s="1"/>
  <c r="I1217" i="15"/>
  <c r="O1780" i="15"/>
  <c r="J1780" i="15" s="1"/>
  <c r="I1780" i="15"/>
  <c r="O1037" i="15"/>
  <c r="J1037" i="15" s="1"/>
  <c r="I1037" i="15"/>
  <c r="O3818" i="15"/>
  <c r="J3818" i="15" s="1"/>
  <c r="I3818" i="15"/>
  <c r="O1261" i="15"/>
  <c r="J1261" i="15" s="1"/>
  <c r="I1261" i="15"/>
  <c r="O419" i="15"/>
  <c r="J419" i="15" s="1"/>
  <c r="I419" i="15"/>
  <c r="O2030" i="15"/>
  <c r="J2030" i="15" s="1"/>
  <c r="I2030" i="15"/>
  <c r="O1118" i="15"/>
  <c r="J1118" i="15" s="1"/>
  <c r="I1118" i="15"/>
  <c r="O605" i="15"/>
  <c r="J605" i="15" s="1"/>
  <c r="I605" i="15"/>
  <c r="O3989" i="15"/>
  <c r="J3989" i="15" s="1"/>
  <c r="I3989" i="15"/>
  <c r="O324" i="15"/>
  <c r="J324" i="15" s="1"/>
  <c r="I324" i="15"/>
  <c r="O1966" i="15"/>
  <c r="J1966" i="15" s="1"/>
  <c r="I1966" i="15"/>
  <c r="O1155" i="15"/>
  <c r="J1155" i="15" s="1"/>
  <c r="I1155" i="15"/>
  <c r="O4186" i="15"/>
  <c r="J4186" i="15" s="1"/>
  <c r="I4186" i="15"/>
  <c r="O4058" i="15"/>
  <c r="J4058" i="15" s="1"/>
  <c r="I4058" i="15"/>
  <c r="O888" i="15"/>
  <c r="J888" i="15" s="1"/>
  <c r="I888" i="15"/>
  <c r="O2241" i="15"/>
  <c r="J2241" i="15" s="1"/>
  <c r="I2241" i="15"/>
  <c r="O2712" i="15"/>
  <c r="J2712" i="15" s="1"/>
  <c r="I2712" i="15"/>
  <c r="O2259" i="15"/>
  <c r="J2259" i="15" s="1"/>
  <c r="I2259" i="15"/>
  <c r="O2405" i="15"/>
  <c r="J2405" i="15" s="1"/>
  <c r="I2405" i="15"/>
  <c r="O4842" i="15"/>
  <c r="J4842" i="15" s="1"/>
  <c r="I4842" i="15"/>
  <c r="O4210" i="15"/>
  <c r="J4210" i="15" s="1"/>
  <c r="I4210" i="15"/>
  <c r="O2546" i="15"/>
  <c r="J2546" i="15" s="1"/>
  <c r="I2546" i="15"/>
  <c r="O1690" i="15"/>
  <c r="J1690" i="15" s="1"/>
  <c r="I1690" i="15"/>
  <c r="O3497" i="15"/>
  <c r="J3497" i="15" s="1"/>
  <c r="I3497" i="15"/>
  <c r="O2347" i="15"/>
  <c r="J2347" i="15" s="1"/>
  <c r="I2347" i="15"/>
  <c r="O3657" i="15"/>
  <c r="J3657" i="15" s="1"/>
  <c r="I3657" i="15"/>
  <c r="O4281" i="15"/>
  <c r="J4281" i="15" s="1"/>
  <c r="I4281" i="15"/>
  <c r="O3414" i="15"/>
  <c r="J3414" i="15" s="1"/>
  <c r="I3414" i="15"/>
  <c r="O4114" i="15"/>
  <c r="J4114" i="15" s="1"/>
  <c r="I4114" i="15"/>
  <c r="O3516" i="15"/>
  <c r="J3516" i="15" s="1"/>
  <c r="I3516" i="15"/>
  <c r="O303" i="15"/>
  <c r="J303" i="15" s="1"/>
  <c r="I303" i="15"/>
  <c r="O120" i="15"/>
  <c r="J120" i="15" s="1"/>
  <c r="I120" i="15"/>
  <c r="O2714" i="15"/>
  <c r="J2714" i="15" s="1"/>
  <c r="I2714" i="15"/>
  <c r="O4348" i="15"/>
  <c r="J4348" i="15" s="1"/>
  <c r="I4348" i="15"/>
  <c r="O4048" i="15"/>
  <c r="J4048" i="15" s="1"/>
  <c r="I4048" i="15"/>
  <c r="O3738" i="15"/>
  <c r="J3738" i="15" s="1"/>
  <c r="I3738" i="15"/>
  <c r="O256" i="15"/>
  <c r="J256" i="15" s="1"/>
  <c r="I256" i="15"/>
  <c r="O3536" i="15"/>
  <c r="J3536" i="15" s="1"/>
  <c r="I3536" i="15"/>
  <c r="O3945" i="15"/>
  <c r="J3945" i="15" s="1"/>
  <c r="I3945" i="15"/>
  <c r="O3330" i="15"/>
  <c r="J3330" i="15" s="1"/>
  <c r="I3330" i="15"/>
  <c r="O1537" i="15"/>
  <c r="J1537" i="15" s="1"/>
  <c r="I1537" i="15"/>
  <c r="O266" i="15"/>
  <c r="J266" i="15" s="1"/>
  <c r="I266" i="15"/>
  <c r="O2792" i="15"/>
  <c r="J2792" i="15" s="1"/>
  <c r="I2792" i="15"/>
  <c r="O3269" i="15"/>
  <c r="J3269" i="15" s="1"/>
  <c r="I3269" i="15"/>
  <c r="O2222" i="15"/>
  <c r="J2222" i="15" s="1"/>
  <c r="I2222" i="15"/>
  <c r="O2346" i="15"/>
  <c r="J2346" i="15" s="1"/>
  <c r="I2346" i="15"/>
  <c r="O4522" i="15"/>
  <c r="J4522" i="15" s="1"/>
  <c r="I4522" i="15"/>
  <c r="O4578" i="15"/>
  <c r="J4578" i="15" s="1"/>
  <c r="I4578" i="15"/>
  <c r="O1781" i="15"/>
  <c r="J1781" i="15" s="1"/>
  <c r="I1781" i="15"/>
  <c r="O2108" i="15"/>
  <c r="J2108" i="15" s="1"/>
  <c r="I2108" i="15"/>
  <c r="O3990" i="15"/>
  <c r="J3990" i="15" s="1"/>
  <c r="I3990" i="15"/>
  <c r="O4965" i="15"/>
  <c r="J4965" i="15" s="1"/>
  <c r="I4965" i="15"/>
  <c r="O3578" i="15"/>
  <c r="J3578" i="15" s="1"/>
  <c r="I3578" i="15"/>
  <c r="O4870" i="15"/>
  <c r="J4870" i="15" s="1"/>
  <c r="I4870" i="15"/>
  <c r="O3986" i="15"/>
  <c r="J3986" i="15" s="1"/>
  <c r="I3986" i="15"/>
  <c r="O2378" i="15"/>
  <c r="J2378" i="15" s="1"/>
  <c r="I2378" i="15"/>
  <c r="O1825" i="15"/>
  <c r="J1825" i="15" s="1"/>
  <c r="I1825" i="15"/>
  <c r="O1395" i="15"/>
  <c r="J1395" i="15" s="1"/>
  <c r="I1395" i="15"/>
  <c r="O353" i="15"/>
  <c r="J353" i="15" s="1"/>
  <c r="I353" i="15"/>
  <c r="O128" i="15"/>
  <c r="J128" i="15" s="1"/>
  <c r="I128" i="15"/>
  <c r="O3250" i="15"/>
  <c r="J3250" i="15" s="1"/>
  <c r="I3250" i="15"/>
  <c r="O2773" i="15"/>
  <c r="J2773" i="15" s="1"/>
  <c r="I2773" i="15"/>
  <c r="O2921" i="15"/>
  <c r="J2921" i="15" s="1"/>
  <c r="I2921" i="15"/>
  <c r="O1953" i="15"/>
  <c r="J1953" i="15" s="1"/>
  <c r="I1953" i="15"/>
  <c r="O1574" i="15"/>
  <c r="J1574" i="15" s="1"/>
  <c r="I1574" i="15"/>
  <c r="O547" i="15"/>
  <c r="J547" i="15" s="1"/>
  <c r="I547" i="15"/>
  <c r="O2081" i="15"/>
  <c r="J2081" i="15" s="1"/>
  <c r="I2081" i="15"/>
  <c r="O3015" i="15"/>
  <c r="J3015" i="15" s="1"/>
  <c r="I3015" i="15"/>
  <c r="O1681" i="15"/>
  <c r="J1681" i="15" s="1"/>
  <c r="I1681" i="15"/>
  <c r="O3750" i="15"/>
  <c r="J3750" i="15" s="1"/>
  <c r="I3750" i="15"/>
  <c r="O1409" i="15"/>
  <c r="J1409" i="15" s="1"/>
  <c r="I1409" i="15"/>
  <c r="O1967" i="15"/>
  <c r="J1967" i="15" s="1"/>
  <c r="I1967" i="15"/>
  <c r="O341" i="15"/>
  <c r="J341" i="15" s="1"/>
  <c r="I341" i="15"/>
  <c r="O2394" i="15"/>
  <c r="J2394" i="15" s="1"/>
  <c r="I2394" i="15"/>
  <c r="O3122" i="15"/>
  <c r="J3122" i="15" s="1"/>
  <c r="I3122" i="15"/>
  <c r="O4917" i="15"/>
  <c r="J4917" i="15" s="1"/>
  <c r="I4917" i="15"/>
  <c r="O1697" i="15"/>
  <c r="J1697" i="15" s="1"/>
  <c r="I1697" i="15"/>
  <c r="O2114" i="15"/>
  <c r="J2114" i="15" s="1"/>
  <c r="I2114" i="15"/>
  <c r="O4169" i="15"/>
  <c r="J4169" i="15" s="1"/>
  <c r="I4169" i="15"/>
  <c r="O2409" i="15"/>
  <c r="J2409" i="15" s="1"/>
  <c r="I2409" i="15"/>
  <c r="O4034" i="15"/>
  <c r="J4034" i="15" s="1"/>
  <c r="I4034" i="15"/>
  <c r="O3014" i="15"/>
  <c r="J3014" i="15" s="1"/>
  <c r="I3014" i="15"/>
  <c r="O2906" i="15"/>
  <c r="J2906" i="15" s="1"/>
  <c r="I2906" i="15"/>
  <c r="O56" i="15"/>
  <c r="J56" i="15" s="1"/>
  <c r="I56" i="15"/>
  <c r="O4330" i="15"/>
  <c r="J4330" i="15" s="1"/>
  <c r="I4330" i="15"/>
  <c r="O815" i="15"/>
  <c r="J815" i="15" s="1"/>
  <c r="I815" i="15"/>
  <c r="O3817" i="15"/>
  <c r="J3817" i="15" s="1"/>
  <c r="I3817" i="15"/>
  <c r="O525" i="15"/>
  <c r="J525" i="15" s="1"/>
  <c r="I525" i="15"/>
  <c r="O4956" i="15"/>
  <c r="J4956" i="15" s="1"/>
  <c r="I4956" i="15"/>
  <c r="O3290" i="15"/>
  <c r="J3290" i="15" s="1"/>
  <c r="I3290" i="15"/>
  <c r="O753" i="15"/>
  <c r="J753" i="15" s="1"/>
  <c r="I753" i="15"/>
  <c r="O3856" i="15"/>
  <c r="J3856" i="15" s="1"/>
  <c r="I3856" i="15"/>
  <c r="O4581" i="15"/>
  <c r="J4581" i="15" s="1"/>
  <c r="I4581" i="15"/>
  <c r="O4566" i="15"/>
  <c r="J4566" i="15" s="1"/>
  <c r="I4566" i="15"/>
  <c r="O2617" i="15"/>
  <c r="J2617" i="15" s="1"/>
  <c r="I2617" i="15"/>
  <c r="O3802" i="15"/>
  <c r="J3802" i="15" s="1"/>
  <c r="I3802" i="15"/>
  <c r="O4458" i="15"/>
  <c r="J4458" i="15" s="1"/>
  <c r="I4458" i="15"/>
  <c r="O4711" i="15"/>
  <c r="J4711" i="15" s="1"/>
  <c r="I4711" i="15"/>
  <c r="O1536" i="15"/>
  <c r="J1536" i="15" s="1"/>
  <c r="I1536" i="15"/>
  <c r="O2725" i="15"/>
  <c r="J2725" i="15" s="1"/>
  <c r="I2725" i="15"/>
  <c r="O559" i="15"/>
  <c r="J559" i="15" s="1"/>
  <c r="I559" i="15"/>
  <c r="O3589" i="15"/>
  <c r="J3589" i="15" s="1"/>
  <c r="I3589" i="15"/>
  <c r="O2523" i="15"/>
  <c r="J2523" i="15" s="1"/>
  <c r="I2523" i="15"/>
  <c r="O1360" i="15"/>
  <c r="J1360" i="15" s="1"/>
  <c r="I1360" i="15"/>
  <c r="O1507" i="15"/>
  <c r="J1507" i="15" s="1"/>
  <c r="I1507" i="15"/>
  <c r="O2603" i="15"/>
  <c r="J2603" i="15" s="1"/>
  <c r="I2603" i="15"/>
  <c r="O4761" i="15"/>
  <c r="J4761" i="15" s="1"/>
  <c r="I4761" i="15"/>
  <c r="O43" i="15"/>
  <c r="J43" i="15" s="1"/>
  <c r="I43" i="15"/>
  <c r="O3602" i="15"/>
  <c r="J3602" i="15" s="1"/>
  <c r="I3602" i="15"/>
  <c r="O2882" i="15"/>
  <c r="J2882" i="15" s="1"/>
  <c r="I2882" i="15"/>
  <c r="O1723" i="15"/>
  <c r="J1723" i="15" s="1"/>
  <c r="I1723" i="15"/>
  <c r="O269" i="15"/>
  <c r="J269" i="15" s="1"/>
  <c r="I269" i="15"/>
  <c r="O425" i="15"/>
  <c r="J425" i="15" s="1"/>
  <c r="I425" i="15"/>
  <c r="O33" i="15"/>
  <c r="J33" i="15" s="1"/>
  <c r="I33" i="15"/>
  <c r="O2070" i="15"/>
  <c r="J2070" i="15" s="1"/>
  <c r="I2070" i="15"/>
  <c r="O672" i="15"/>
  <c r="J672" i="15" s="1"/>
  <c r="I672" i="15"/>
  <c r="O4713" i="15"/>
  <c r="J4713" i="15" s="1"/>
  <c r="I4713" i="15"/>
  <c r="O3609" i="15"/>
  <c r="J3609" i="15" s="1"/>
  <c r="I3609" i="15"/>
  <c r="O2586" i="15"/>
  <c r="J2586" i="15" s="1"/>
  <c r="I2586" i="15"/>
  <c r="O1633" i="15"/>
  <c r="J1633" i="15" s="1"/>
  <c r="I1633" i="15"/>
  <c r="O1200" i="15"/>
  <c r="J1200" i="15" s="1"/>
  <c r="I1200" i="15"/>
  <c r="O3920" i="15"/>
  <c r="J3920" i="15" s="1"/>
  <c r="I3920" i="15"/>
  <c r="O2534" i="15"/>
  <c r="J2534" i="15" s="1"/>
  <c r="I2534" i="15"/>
  <c r="O2193" i="15"/>
  <c r="J2193" i="15" s="1"/>
  <c r="I2193" i="15"/>
  <c r="O704" i="15"/>
  <c r="J704" i="15" s="1"/>
  <c r="I704" i="15"/>
  <c r="O3397" i="15"/>
  <c r="J3397" i="15" s="1"/>
  <c r="I3397" i="15"/>
  <c r="O4407" i="15"/>
  <c r="J4407" i="15" s="1"/>
  <c r="I4407" i="15"/>
  <c r="O3177" i="15"/>
  <c r="J3177" i="15" s="1"/>
  <c r="I3177" i="15"/>
  <c r="O4394" i="15"/>
  <c r="J4394" i="15" s="1"/>
  <c r="I4394" i="15"/>
  <c r="O766" i="15"/>
  <c r="J766" i="15" s="1"/>
  <c r="I766" i="15"/>
  <c r="O4082" i="15"/>
  <c r="J4082" i="15" s="1"/>
  <c r="I4082" i="15"/>
  <c r="O2361" i="15"/>
  <c r="J2361" i="15" s="1"/>
  <c r="I2361" i="15"/>
  <c r="O528" i="15"/>
  <c r="J528" i="15" s="1"/>
  <c r="I528" i="15"/>
  <c r="O1068" i="15"/>
  <c r="J1068" i="15" s="1"/>
  <c r="I1068" i="15"/>
  <c r="O4182" i="15"/>
  <c r="J4182" i="15" s="1"/>
  <c r="I4182" i="15"/>
  <c r="O4634" i="15"/>
  <c r="J4634" i="15" s="1"/>
  <c r="I4634" i="15"/>
  <c r="O2874" i="15"/>
  <c r="J2874" i="15" s="1"/>
  <c r="I2874" i="15"/>
  <c r="O2491" i="15"/>
  <c r="J2491" i="15" s="1"/>
  <c r="I2491" i="15"/>
  <c r="O1283" i="15"/>
  <c r="J1283" i="15" s="1"/>
  <c r="I1283" i="15"/>
  <c r="O4421" i="15"/>
  <c r="J4421" i="15" s="1"/>
  <c r="I4421" i="15"/>
  <c r="O1027" i="15"/>
  <c r="J1027" i="15" s="1"/>
  <c r="I1027" i="15"/>
  <c r="O3088" i="15"/>
  <c r="J3088" i="15" s="1"/>
  <c r="I3088" i="15"/>
  <c r="O490" i="15"/>
  <c r="J490" i="15" s="1"/>
  <c r="I490" i="15"/>
  <c r="O988" i="15"/>
  <c r="J988" i="15" s="1"/>
  <c r="I988" i="15"/>
  <c r="O2841" i="15"/>
  <c r="J2841" i="15" s="1"/>
  <c r="I2841" i="15"/>
  <c r="O1584" i="15"/>
  <c r="J1584" i="15" s="1"/>
  <c r="I1584" i="15"/>
  <c r="O3925" i="15"/>
  <c r="J3925" i="15" s="1"/>
  <c r="I3925" i="15"/>
  <c r="O2408" i="15"/>
  <c r="J2408" i="15" s="1"/>
  <c r="I2408" i="15"/>
  <c r="O2890" i="15"/>
  <c r="J2890" i="15" s="1"/>
  <c r="I2890" i="15"/>
  <c r="O207" i="15"/>
  <c r="J207" i="15" s="1"/>
  <c r="I207" i="15"/>
  <c r="O232" i="15"/>
  <c r="J232" i="15" s="1"/>
  <c r="I232" i="15"/>
  <c r="O296" i="15"/>
  <c r="J296" i="15" s="1"/>
  <c r="I296" i="15"/>
  <c r="O600" i="15"/>
  <c r="J600" i="15" s="1"/>
  <c r="I600" i="15"/>
  <c r="O114" i="15"/>
  <c r="J114" i="15" s="1"/>
  <c r="I114" i="15"/>
  <c r="O1335" i="15"/>
  <c r="J1335" i="15" s="1"/>
  <c r="I1335" i="15"/>
  <c r="O915" i="15"/>
  <c r="J915" i="15" s="1"/>
  <c r="I915" i="15"/>
  <c r="O1504" i="15"/>
  <c r="J1504" i="15" s="1"/>
  <c r="I1504" i="15"/>
  <c r="O3273" i="15"/>
  <c r="J3273" i="15" s="1"/>
  <c r="I3273" i="15"/>
  <c r="O654" i="15"/>
  <c r="J654" i="15" s="1"/>
  <c r="I654" i="15"/>
  <c r="O154" i="15"/>
  <c r="J154" i="15" s="1"/>
  <c r="I154" i="15"/>
  <c r="O1553" i="15"/>
  <c r="J1553" i="15" s="1"/>
  <c r="I1553" i="15"/>
  <c r="O3557" i="15"/>
  <c r="J3557" i="15" s="1"/>
  <c r="I3557" i="15"/>
  <c r="O3146" i="15"/>
  <c r="J3146" i="15" s="1"/>
  <c r="I3146" i="15"/>
  <c r="O1313" i="15"/>
  <c r="J1313" i="15" s="1"/>
  <c r="I1313" i="15"/>
  <c r="O2454" i="15"/>
  <c r="J2454" i="15" s="1"/>
  <c r="I2454" i="15"/>
  <c r="O172" i="15"/>
  <c r="J172" i="15" s="1"/>
  <c r="I172" i="15"/>
  <c r="O4565" i="15"/>
  <c r="J4565" i="15" s="1"/>
  <c r="I4565" i="15"/>
  <c r="O267" i="15"/>
  <c r="J267" i="15" s="1"/>
  <c r="I267" i="15"/>
  <c r="O3456" i="15"/>
  <c r="J3456" i="15" s="1"/>
  <c r="I3456" i="15"/>
  <c r="O4498" i="15"/>
  <c r="J4498" i="15" s="1"/>
  <c r="I4498" i="15"/>
  <c r="O3031" i="15"/>
  <c r="J3031" i="15" s="1"/>
  <c r="I3031" i="15"/>
  <c r="O3175" i="15"/>
  <c r="J3175" i="15" s="1"/>
  <c r="I3175" i="15"/>
  <c r="O3047" i="15"/>
  <c r="J3047" i="15" s="1"/>
  <c r="I3047" i="15"/>
  <c r="O4368" i="15"/>
  <c r="J4368" i="15" s="1"/>
  <c r="I4368" i="15"/>
  <c r="O2651" i="15"/>
  <c r="J2651" i="15" s="1"/>
  <c r="I2651" i="15"/>
  <c r="O4822" i="15"/>
  <c r="J4822" i="15" s="1"/>
  <c r="I4822" i="15"/>
  <c r="O2518" i="15"/>
  <c r="J2518" i="15" s="1"/>
  <c r="I2518" i="15"/>
  <c r="O1970" i="15"/>
  <c r="J1970" i="15" s="1"/>
  <c r="I1970" i="15"/>
  <c r="O2002" i="15"/>
  <c r="J2002" i="15" s="1"/>
  <c r="I2002" i="15"/>
  <c r="O2584" i="15"/>
  <c r="J2584" i="15" s="1"/>
  <c r="I2584" i="15"/>
  <c r="O4896" i="15"/>
  <c r="J4896" i="15" s="1"/>
  <c r="I4896" i="15"/>
  <c r="O3445" i="15"/>
  <c r="J3445" i="15" s="1"/>
  <c r="I3445" i="15"/>
  <c r="O3977" i="15"/>
  <c r="J3977" i="15" s="1"/>
  <c r="I3977" i="15"/>
  <c r="O865" i="15"/>
  <c r="J865" i="15" s="1"/>
  <c r="I865" i="15"/>
  <c r="O4044" i="15"/>
  <c r="J4044" i="15" s="1"/>
  <c r="I4044" i="15"/>
  <c r="O4023" i="15"/>
  <c r="J4023" i="15" s="1"/>
  <c r="I4023" i="15"/>
  <c r="O3049" i="15"/>
  <c r="J3049" i="15" s="1"/>
  <c r="I3049" i="15"/>
  <c r="O3184" i="15"/>
  <c r="J3184" i="15" s="1"/>
  <c r="I3184" i="15"/>
  <c r="O4998" i="15"/>
  <c r="J4998" i="15" s="1"/>
  <c r="I4998" i="15"/>
  <c r="O4332" i="15"/>
  <c r="J4332" i="15" s="1"/>
  <c r="I4332" i="15"/>
  <c r="O3545" i="15"/>
  <c r="J3545" i="15" s="1"/>
  <c r="I3545" i="15"/>
  <c r="O2896" i="15"/>
  <c r="J2896" i="15" s="1"/>
  <c r="I2896" i="15"/>
  <c r="O4816" i="15"/>
  <c r="J4816" i="15" s="1"/>
  <c r="I4816" i="15"/>
  <c r="O3098" i="15"/>
  <c r="J3098" i="15" s="1"/>
  <c r="I3098" i="15"/>
  <c r="O2706" i="15"/>
  <c r="J2706" i="15" s="1"/>
  <c r="I2706" i="15"/>
  <c r="O3408" i="15"/>
  <c r="J3408" i="15" s="1"/>
  <c r="I3408" i="15"/>
  <c r="O4119" i="15"/>
  <c r="J4119" i="15" s="1"/>
  <c r="I4119" i="15"/>
  <c r="O2370" i="15"/>
  <c r="J2370" i="15" s="1"/>
  <c r="I2370" i="15"/>
  <c r="O2240" i="15"/>
  <c r="J2240" i="15" s="1"/>
  <c r="I2240" i="15"/>
  <c r="O3493" i="15"/>
  <c r="J3493" i="15" s="1"/>
  <c r="I3493" i="15"/>
  <c r="O1665" i="15"/>
  <c r="J1665" i="15" s="1"/>
  <c r="I1665" i="15"/>
  <c r="O3141" i="15"/>
  <c r="J3141" i="15" s="1"/>
  <c r="I3141" i="15"/>
  <c r="O1393" i="15"/>
  <c r="J1393" i="15" s="1"/>
  <c r="I1393" i="15"/>
  <c r="O840" i="15"/>
  <c r="J840" i="15" s="1"/>
  <c r="I840" i="15"/>
  <c r="O4282" i="15"/>
  <c r="J4282" i="15" s="1"/>
  <c r="I4282" i="15"/>
  <c r="O3202" i="15"/>
  <c r="J3202" i="15" s="1"/>
  <c r="I3202" i="15"/>
  <c r="O1022" i="15"/>
  <c r="J1022" i="15" s="1"/>
  <c r="I1022" i="15"/>
  <c r="O4007" i="15"/>
  <c r="J4007" i="15" s="1"/>
  <c r="I4007" i="15"/>
  <c r="O3104" i="15"/>
  <c r="J3104" i="15" s="1"/>
  <c r="I3104" i="15"/>
  <c r="O957" i="15"/>
  <c r="J957" i="15" s="1"/>
  <c r="I957" i="15"/>
  <c r="O1684" i="15"/>
  <c r="J1684" i="15" s="1"/>
  <c r="I1684" i="15"/>
  <c r="O732" i="15"/>
  <c r="J732" i="15" s="1"/>
  <c r="I732" i="15"/>
  <c r="O4006" i="15"/>
  <c r="J4006" i="15" s="1"/>
  <c r="I4006" i="15"/>
  <c r="O833" i="15"/>
  <c r="J833" i="15" s="1"/>
  <c r="I833" i="15"/>
  <c r="O3056" i="15"/>
  <c r="J3056" i="15" s="1"/>
  <c r="I3056" i="15"/>
  <c r="O18" i="15"/>
  <c r="J18" i="15" s="1"/>
  <c r="I18" i="15"/>
  <c r="O2246" i="15"/>
  <c r="J2246" i="15" s="1"/>
  <c r="I2246" i="15"/>
  <c r="O2713" i="15"/>
  <c r="J2713" i="15" s="1"/>
  <c r="I2713" i="15"/>
  <c r="O3973" i="15"/>
  <c r="J3973" i="15" s="1"/>
  <c r="I3973" i="15"/>
  <c r="O579" i="15"/>
  <c r="J579" i="15" s="1"/>
  <c r="I579" i="15"/>
  <c r="O15" i="15"/>
  <c r="J15" i="15" s="1"/>
  <c r="I15" i="15"/>
  <c r="O1739" i="15"/>
  <c r="J1739" i="15" s="1"/>
  <c r="I1739" i="15"/>
  <c r="O2856" i="15"/>
  <c r="J2856" i="15" s="1"/>
  <c r="I2856" i="15"/>
  <c r="O1343" i="15"/>
  <c r="J1343" i="15" s="1"/>
  <c r="I1343" i="15"/>
  <c r="O3500" i="15"/>
  <c r="J3500" i="15" s="1"/>
  <c r="I3500" i="15"/>
  <c r="O253" i="15"/>
  <c r="J253" i="15" s="1"/>
  <c r="I253" i="15"/>
  <c r="O3685" i="15"/>
  <c r="J3685" i="15" s="1"/>
  <c r="I3685" i="15"/>
  <c r="O1233" i="15"/>
  <c r="J1233" i="15" s="1"/>
  <c r="I1233" i="15"/>
  <c r="O2393" i="15"/>
  <c r="J2393" i="15" s="1"/>
  <c r="I2393" i="15"/>
  <c r="O2808" i="15"/>
  <c r="J2808" i="15" s="1"/>
  <c r="I2808" i="15"/>
  <c r="O2212" i="15"/>
  <c r="J2212" i="15" s="1"/>
  <c r="I2212" i="15"/>
  <c r="O285" i="15"/>
  <c r="J285" i="15" s="1"/>
  <c r="I285" i="15"/>
  <c r="O2863" i="15"/>
  <c r="J2863" i="15" s="1"/>
  <c r="I2863" i="15"/>
  <c r="O1036" i="15"/>
  <c r="J1036" i="15" s="1"/>
  <c r="I1036" i="15"/>
  <c r="O1323" i="15"/>
  <c r="J1323" i="15" s="1"/>
  <c r="I1323" i="15"/>
  <c r="O3301" i="15"/>
  <c r="J3301" i="15" s="1"/>
  <c r="I3301" i="15"/>
  <c r="O4553" i="15"/>
  <c r="J4553" i="15" s="1"/>
  <c r="I4553" i="15"/>
  <c r="O3077" i="15"/>
  <c r="J3077" i="15" s="1"/>
  <c r="I3077" i="15"/>
  <c r="O3568" i="15"/>
  <c r="J3568" i="15" s="1"/>
  <c r="I3568" i="15"/>
  <c r="O621" i="15"/>
  <c r="J621" i="15" s="1"/>
  <c r="I621" i="15"/>
  <c r="O4821" i="15"/>
  <c r="J4821" i="15" s="1"/>
  <c r="I4821" i="15"/>
  <c r="O3914" i="15"/>
  <c r="J3914" i="15" s="1"/>
  <c r="I3914" i="15"/>
  <c r="O4837" i="15"/>
  <c r="J4837" i="15" s="1"/>
  <c r="I4837" i="15"/>
  <c r="O2635" i="15"/>
  <c r="J2635" i="15" s="1"/>
  <c r="I2635" i="15"/>
  <c r="O739" i="15"/>
  <c r="J739" i="15" s="1"/>
  <c r="I739" i="15"/>
  <c r="O50" i="15"/>
  <c r="J50" i="15" s="1"/>
  <c r="I50" i="15"/>
  <c r="O1685" i="15"/>
  <c r="J1685" i="15" s="1"/>
  <c r="I1685" i="15"/>
  <c r="O3804" i="15"/>
  <c r="J3804" i="15" s="1"/>
  <c r="I3804" i="15"/>
  <c r="O3306" i="15"/>
  <c r="J3306" i="15" s="1"/>
  <c r="I3306" i="15"/>
  <c r="O3733" i="15"/>
  <c r="J3733" i="15" s="1"/>
  <c r="I3733" i="15"/>
  <c r="O3930" i="15"/>
  <c r="J3930" i="15" s="1"/>
  <c r="I3930" i="15"/>
  <c r="O3674" i="15"/>
  <c r="J3674" i="15" s="1"/>
  <c r="I3674" i="15"/>
  <c r="O4416" i="15"/>
  <c r="J4416" i="15" s="1"/>
  <c r="I4416" i="15"/>
  <c r="O990" i="15"/>
  <c r="J990" i="15" s="1"/>
  <c r="I990" i="15"/>
  <c r="O3978" i="15"/>
  <c r="J3978" i="15" s="1"/>
  <c r="I3978" i="15"/>
  <c r="O4422" i="15"/>
  <c r="J4422" i="15" s="1"/>
  <c r="I4422" i="15"/>
  <c r="O1359" i="15"/>
  <c r="J1359" i="15" s="1"/>
  <c r="I1359" i="15"/>
  <c r="O3815" i="15"/>
  <c r="J3815" i="15" s="1"/>
  <c r="I3815" i="15"/>
  <c r="O1441" i="15"/>
  <c r="J1441" i="15" s="1"/>
  <c r="I1441" i="15"/>
  <c r="O2917" i="15"/>
  <c r="J2917" i="15" s="1"/>
  <c r="I2917" i="15"/>
  <c r="O3050" i="15"/>
  <c r="J3050" i="15" s="1"/>
  <c r="I3050" i="15"/>
  <c r="O691" i="15"/>
  <c r="J691" i="15" s="1"/>
  <c r="I691" i="15"/>
  <c r="O1383" i="15"/>
  <c r="J1383" i="15" s="1"/>
  <c r="I1383" i="15"/>
  <c r="O1266" i="15"/>
  <c r="J1266" i="15" s="1"/>
  <c r="I1266" i="15"/>
  <c r="O1004" i="15"/>
  <c r="J1004" i="15" s="1"/>
  <c r="I1004" i="15"/>
  <c r="O1711" i="15"/>
  <c r="J1711" i="15" s="1"/>
  <c r="I1711" i="15"/>
  <c r="O748" i="15"/>
  <c r="J748" i="15" s="1"/>
  <c r="I748" i="15"/>
  <c r="O3908" i="15"/>
  <c r="J3908" i="15" s="1"/>
  <c r="I3908" i="15"/>
  <c r="O572" i="15"/>
  <c r="J572" i="15" s="1"/>
  <c r="I572" i="15"/>
  <c r="O4950" i="15"/>
  <c r="J4950" i="15" s="1"/>
  <c r="I4950" i="15"/>
  <c r="O4438" i="15"/>
  <c r="J4438" i="15" s="1"/>
  <c r="I4438" i="15"/>
  <c r="O3686" i="15"/>
  <c r="J3686" i="15" s="1"/>
  <c r="I3686" i="15"/>
  <c r="O3477" i="15"/>
  <c r="J3477" i="15" s="1"/>
  <c r="I3477" i="15"/>
  <c r="O3095" i="15"/>
  <c r="J3095" i="15" s="1"/>
  <c r="I3095" i="15"/>
  <c r="O3458" i="15"/>
  <c r="J3458" i="15" s="1"/>
  <c r="I3458" i="15"/>
  <c r="O3465" i="15"/>
  <c r="J3465" i="15" s="1"/>
  <c r="I3465" i="15"/>
  <c r="O3461" i="15"/>
  <c r="J3461" i="15" s="1"/>
  <c r="I3461" i="15"/>
  <c r="O4521" i="15"/>
  <c r="J4521" i="15" s="1"/>
  <c r="I4521" i="15"/>
  <c r="O910" i="15"/>
  <c r="J910" i="15" s="1"/>
  <c r="I910" i="15"/>
  <c r="O2117" i="15"/>
  <c r="J2117" i="15" s="1"/>
  <c r="I2117" i="15"/>
  <c r="O3200" i="15"/>
  <c r="J3200" i="15" s="1"/>
  <c r="I3200" i="15"/>
  <c r="O2424" i="15"/>
  <c r="J2424" i="15" s="1"/>
  <c r="I2424" i="15"/>
  <c r="O3682" i="15"/>
  <c r="J3682" i="15" s="1"/>
  <c r="I3682" i="15"/>
  <c r="O3655" i="15"/>
  <c r="J3655" i="15" s="1"/>
  <c r="I3655" i="15"/>
  <c r="O3840" i="15"/>
  <c r="J3840" i="15" s="1"/>
  <c r="I3840" i="15"/>
  <c r="O3673" i="15"/>
  <c r="J3673" i="15" s="1"/>
  <c r="I3673" i="15"/>
  <c r="O4262" i="15"/>
  <c r="J4262" i="15" s="1"/>
  <c r="I4262" i="15"/>
  <c r="O1005" i="15"/>
  <c r="J1005" i="15" s="1"/>
  <c r="I1005" i="15"/>
  <c r="O3228" i="15"/>
  <c r="J3228" i="15" s="1"/>
  <c r="I3228" i="15"/>
  <c r="O2738" i="15"/>
  <c r="J2738" i="15" s="1"/>
  <c r="I2738" i="15"/>
  <c r="O1041" i="15"/>
  <c r="J1041" i="15" s="1"/>
  <c r="I1041" i="15"/>
  <c r="O3090" i="15"/>
  <c r="J3090" i="15" s="1"/>
  <c r="I3090" i="15"/>
  <c r="O305" i="15"/>
  <c r="J305" i="15" s="1"/>
  <c r="I305" i="15"/>
  <c r="O4423" i="15"/>
  <c r="J4423" i="15" s="1"/>
  <c r="I4423" i="15"/>
  <c r="O1590" i="15"/>
  <c r="J1590" i="15" s="1"/>
  <c r="I1590" i="15"/>
  <c r="O1713" i="15"/>
  <c r="J1713" i="15" s="1"/>
  <c r="I1713" i="15"/>
  <c r="O3061" i="15"/>
  <c r="J3061" i="15" s="1"/>
  <c r="I3061" i="15"/>
  <c r="O79" i="15"/>
  <c r="J79" i="15" s="1"/>
  <c r="I79" i="15"/>
  <c r="O3573" i="15"/>
  <c r="J3573" i="15" s="1"/>
  <c r="I3573" i="15"/>
  <c r="O1841" i="15"/>
  <c r="J1841" i="15" s="1"/>
  <c r="I1841" i="15"/>
  <c r="O942" i="15"/>
  <c r="J942" i="15" s="1"/>
  <c r="I942" i="15"/>
  <c r="O3415" i="15"/>
  <c r="J3415" i="15" s="1"/>
  <c r="I3415" i="15"/>
  <c r="O2778" i="15"/>
  <c r="J2778" i="15" s="1"/>
  <c r="I2778" i="15"/>
  <c r="O283" i="15"/>
  <c r="J283" i="15" s="1"/>
  <c r="I283" i="15"/>
  <c r="O1569" i="15"/>
  <c r="J1569" i="15" s="1"/>
  <c r="I1569" i="15"/>
  <c r="O3984" i="15"/>
  <c r="J3984" i="15" s="1"/>
  <c r="I3984" i="15"/>
  <c r="O4194" i="15"/>
  <c r="J4194" i="15" s="1"/>
  <c r="I4194" i="15"/>
  <c r="O1280" i="15"/>
  <c r="J1280" i="15" s="1"/>
  <c r="I1280" i="15"/>
  <c r="O314" i="15"/>
  <c r="J314" i="15" s="1"/>
  <c r="I314" i="15"/>
  <c r="O376" i="15"/>
  <c r="J376" i="15" s="1"/>
  <c r="I376" i="15"/>
  <c r="O4473" i="15"/>
  <c r="J4473" i="15" s="1"/>
  <c r="I4473" i="15"/>
  <c r="O4309" i="15"/>
  <c r="J4309" i="15" s="1"/>
  <c r="I4309" i="15"/>
  <c r="O3634" i="15"/>
  <c r="J3634" i="15" s="1"/>
  <c r="I3634" i="15"/>
  <c r="O4812" i="15"/>
  <c r="J4812" i="15" s="1"/>
  <c r="I4812" i="15"/>
  <c r="O4311" i="15"/>
  <c r="J4311" i="15" s="1"/>
  <c r="I4311" i="15"/>
  <c r="O2949" i="15"/>
  <c r="J2949" i="15" s="1"/>
  <c r="I2949" i="15"/>
  <c r="O4624" i="15"/>
  <c r="J4624" i="15" s="1"/>
  <c r="I4624" i="15"/>
  <c r="O4240" i="15"/>
  <c r="J4240" i="15" s="1"/>
  <c r="I4240" i="15"/>
  <c r="O4921" i="15"/>
  <c r="J4921" i="15" s="1"/>
  <c r="I4921" i="15"/>
  <c r="O1639" i="15"/>
  <c r="J1639" i="15" s="1"/>
  <c r="I1639" i="15"/>
  <c r="O4021" i="15"/>
  <c r="J4021" i="15" s="1"/>
  <c r="I4021" i="15"/>
  <c r="O3943" i="15"/>
  <c r="J3943" i="15" s="1"/>
  <c r="I3943" i="15"/>
  <c r="O3881" i="15"/>
  <c r="J3881" i="15" s="1"/>
  <c r="I3881" i="15"/>
  <c r="O4970" i="15"/>
  <c r="J4970" i="15" s="1"/>
  <c r="I4970" i="15"/>
  <c r="O755" i="15"/>
  <c r="J755" i="15" s="1"/>
  <c r="I755" i="15"/>
  <c r="O956" i="15"/>
  <c r="J956" i="15" s="1"/>
  <c r="I956" i="15"/>
  <c r="O3767" i="15"/>
  <c r="J3767" i="15" s="1"/>
  <c r="I3767" i="15"/>
  <c r="O1493" i="15"/>
  <c r="J1493" i="15" s="1"/>
  <c r="I1493" i="15"/>
  <c r="O191" i="15"/>
  <c r="J191" i="15" s="1"/>
  <c r="I191" i="15"/>
  <c r="O1925" i="15"/>
  <c r="J1925" i="15" s="1"/>
  <c r="I1925" i="15"/>
  <c r="O1025" i="15"/>
  <c r="J1025" i="15" s="1"/>
  <c r="I1025" i="15"/>
  <c r="O1232" i="15"/>
  <c r="J1232" i="15" s="1"/>
  <c r="I1232" i="15"/>
  <c r="O4486" i="15"/>
  <c r="J4486" i="15" s="1"/>
  <c r="I4486" i="15"/>
  <c r="O2646" i="15"/>
  <c r="J2646" i="15" s="1"/>
  <c r="I2646" i="15"/>
  <c r="O867" i="15"/>
  <c r="J867" i="15" s="1"/>
  <c r="I867" i="15"/>
  <c r="O1915" i="15"/>
  <c r="J1915" i="15" s="1"/>
  <c r="I1915" i="15"/>
  <c r="O3863" i="15"/>
  <c r="J3863" i="15" s="1"/>
  <c r="I3863" i="15"/>
  <c r="O4688" i="15"/>
  <c r="J4688" i="15" s="1"/>
  <c r="I4688" i="15"/>
  <c r="O3365" i="15"/>
  <c r="J3365" i="15" s="1"/>
  <c r="I3365" i="15"/>
  <c r="O234" i="15"/>
  <c r="J234" i="15" s="1"/>
  <c r="I234" i="15"/>
  <c r="O3769" i="15"/>
  <c r="J3769" i="15" s="1"/>
  <c r="I3769" i="15"/>
  <c r="O1121" i="15"/>
  <c r="J1121" i="15" s="1"/>
  <c r="I1121" i="15"/>
  <c r="O1134" i="15"/>
  <c r="J1134" i="15" s="1"/>
  <c r="I1134" i="15"/>
  <c r="O4176" i="15"/>
  <c r="J4176" i="15" s="1"/>
  <c r="I4176" i="15"/>
  <c r="O2230" i="15"/>
  <c r="J2230" i="15" s="1"/>
  <c r="I2230" i="15"/>
  <c r="O2490" i="15"/>
  <c r="J2490" i="15" s="1"/>
  <c r="I2490" i="15"/>
  <c r="O3318" i="15"/>
  <c r="J3318" i="15" s="1"/>
  <c r="I3318" i="15"/>
  <c r="O4922" i="15"/>
  <c r="J4922" i="15" s="1"/>
  <c r="I4922" i="15"/>
  <c r="O2065" i="15"/>
  <c r="J2065" i="15" s="1"/>
  <c r="I2065" i="15"/>
  <c r="O1101" i="15"/>
  <c r="J1101" i="15" s="1"/>
  <c r="I1101" i="15"/>
  <c r="O3040" i="15"/>
  <c r="J3040" i="15" s="1"/>
  <c r="I3040" i="15"/>
  <c r="O993" i="15"/>
  <c r="J993" i="15" s="1"/>
  <c r="I993" i="15"/>
  <c r="O1069" i="15"/>
  <c r="J1069" i="15" s="1"/>
  <c r="I1069" i="15"/>
  <c r="O2078" i="15"/>
  <c r="J2078" i="15" s="1"/>
  <c r="I2078" i="15"/>
  <c r="O2737" i="15"/>
  <c r="J2737" i="15" s="1"/>
  <c r="I2737" i="15"/>
  <c r="O4188" i="15"/>
  <c r="J4188" i="15" s="1"/>
  <c r="I4188" i="15"/>
  <c r="O2473" i="15"/>
  <c r="J2473" i="15" s="1"/>
  <c r="I2473" i="15"/>
  <c r="O3305" i="15"/>
  <c r="J3305" i="15" s="1"/>
  <c r="I3305" i="15"/>
  <c r="O2802" i="15"/>
  <c r="J2802" i="15" s="1"/>
  <c r="I2802" i="15"/>
  <c r="O1213" i="15"/>
  <c r="J1213" i="15" s="1"/>
  <c r="I1213" i="15"/>
  <c r="O4133" i="15"/>
  <c r="J4133" i="15" s="1"/>
  <c r="I4133" i="15"/>
  <c r="O3527" i="15"/>
  <c r="J3527" i="15" s="1"/>
  <c r="I3527" i="15"/>
  <c r="O3671" i="15"/>
  <c r="J3671" i="15" s="1"/>
  <c r="I3671" i="15"/>
  <c r="O2470" i="15"/>
  <c r="J2470" i="15" s="1"/>
  <c r="I2470" i="15"/>
  <c r="O1969" i="15"/>
  <c r="J1969" i="15" s="1"/>
  <c r="I1969" i="15"/>
  <c r="O2425" i="15"/>
  <c r="J2425" i="15" s="1"/>
  <c r="I2425" i="15"/>
  <c r="O4514" i="15"/>
  <c r="J4514" i="15" s="1"/>
  <c r="I4514" i="15"/>
  <c r="O1021" i="15"/>
  <c r="J1021" i="15" s="1"/>
  <c r="I1021" i="15"/>
  <c r="O2097" i="15"/>
  <c r="J2097" i="15" s="1"/>
  <c r="I2097" i="15"/>
  <c r="O4345" i="15"/>
  <c r="J4345" i="15" s="1"/>
  <c r="I4345" i="15"/>
  <c r="O785" i="15"/>
  <c r="J785" i="15" s="1"/>
  <c r="I785" i="15"/>
  <c r="O2452" i="15"/>
  <c r="J2452" i="15" s="1"/>
  <c r="I2452" i="15"/>
  <c r="O3110" i="15"/>
  <c r="J3110" i="15" s="1"/>
  <c r="I3110" i="15"/>
  <c r="O451" i="15"/>
  <c r="J451" i="15" s="1"/>
  <c r="I451" i="15"/>
  <c r="O4442" i="15"/>
  <c r="J4442" i="15" s="1"/>
  <c r="I4442" i="15"/>
  <c r="O3520" i="15"/>
  <c r="J3520" i="15" s="1"/>
  <c r="I3520" i="15"/>
  <c r="O4402" i="15"/>
  <c r="J4402" i="15" s="1"/>
  <c r="I4402" i="15"/>
  <c r="O4951" i="15"/>
  <c r="J4951" i="15" s="1"/>
  <c r="I4951" i="15"/>
  <c r="O1255" i="15"/>
  <c r="J1255" i="15" s="1"/>
  <c r="I1255" i="15"/>
  <c r="O2660" i="15"/>
  <c r="J2660" i="15" s="1"/>
  <c r="I2660" i="15"/>
  <c r="O1727" i="15"/>
  <c r="J1727" i="15" s="1"/>
  <c r="I1727" i="15"/>
  <c r="O1478" i="15"/>
  <c r="J1478" i="15" s="1"/>
  <c r="I1478" i="15"/>
  <c r="O2022" i="15"/>
  <c r="J2022" i="15" s="1"/>
  <c r="I2022" i="15"/>
  <c r="O2018" i="15"/>
  <c r="J2018" i="15" s="1"/>
  <c r="I2018" i="15"/>
  <c r="O620" i="15"/>
  <c r="J620" i="15" s="1"/>
  <c r="I620" i="15"/>
  <c r="O2708" i="15"/>
  <c r="J2708" i="15" s="1"/>
  <c r="I2708" i="15"/>
  <c r="O3004" i="15"/>
  <c r="J3004" i="15" s="1"/>
  <c r="I3004" i="15"/>
  <c r="O1845" i="15"/>
  <c r="J1845" i="15" s="1"/>
  <c r="I1845" i="15"/>
  <c r="O995" i="15"/>
  <c r="J995" i="15" s="1"/>
  <c r="I995" i="15"/>
  <c r="O3383" i="15"/>
  <c r="J3383" i="15" s="1"/>
  <c r="I3383" i="15"/>
  <c r="O2094" i="15"/>
  <c r="J2094" i="15" s="1"/>
  <c r="I2094" i="15"/>
  <c r="O235" i="15"/>
  <c r="J235" i="15" s="1"/>
  <c r="I235" i="15"/>
  <c r="O1951" i="15"/>
  <c r="J1951" i="15" s="1"/>
  <c r="I1951" i="15"/>
  <c r="O133" i="15"/>
  <c r="J133" i="15" s="1"/>
  <c r="I133" i="15"/>
  <c r="O1166" i="15"/>
  <c r="J1166" i="15" s="1"/>
  <c r="I1166" i="15"/>
  <c r="O3042" i="15"/>
  <c r="J3042" i="15" s="1"/>
  <c r="I3042" i="15"/>
  <c r="O4876" i="15"/>
  <c r="J4876" i="15" s="1"/>
  <c r="I4876" i="15"/>
  <c r="O293" i="15"/>
  <c r="J293" i="15" s="1"/>
  <c r="I293" i="15"/>
  <c r="O4645" i="15"/>
  <c r="J4645" i="15" s="1"/>
  <c r="I4645" i="15"/>
  <c r="O1761" i="15"/>
  <c r="J1761" i="15" s="1"/>
  <c r="I1761" i="15"/>
  <c r="O2311" i="15"/>
  <c r="J2311" i="15" s="1"/>
  <c r="I2311" i="15"/>
  <c r="O4773" i="15"/>
  <c r="J4773" i="15" s="1"/>
  <c r="I4773" i="15"/>
  <c r="O557" i="15"/>
  <c r="J557" i="15" s="1"/>
  <c r="I557" i="15"/>
  <c r="O3161" i="15"/>
  <c r="J3161" i="15" s="1"/>
  <c r="I3161" i="15"/>
  <c r="O85" i="15"/>
  <c r="J85" i="15" s="1"/>
  <c r="I85" i="15"/>
  <c r="O4759" i="15"/>
  <c r="J4759" i="15" s="1"/>
  <c r="I4759" i="15"/>
  <c r="O1809" i="15"/>
  <c r="J1809" i="15" s="1"/>
  <c r="I1809" i="15"/>
  <c r="O4405" i="15"/>
  <c r="J4405" i="15" s="1"/>
  <c r="I4405" i="15"/>
  <c r="O4549" i="15"/>
  <c r="J4549" i="15" s="1"/>
  <c r="I4549" i="15"/>
  <c r="O3898" i="15"/>
  <c r="J3898" i="15" s="1"/>
  <c r="I3898" i="15"/>
  <c r="O3514" i="15"/>
  <c r="J3514" i="15" s="1"/>
  <c r="I3514" i="15"/>
  <c r="O765" i="15"/>
  <c r="J765" i="15" s="1"/>
  <c r="I765" i="15"/>
  <c r="O11" i="15"/>
  <c r="J11" i="15" s="1"/>
  <c r="I11" i="15"/>
  <c r="O4138" i="15"/>
  <c r="J4138" i="15" s="1"/>
  <c r="I4138" i="15"/>
  <c r="O3916" i="15"/>
  <c r="J3916" i="15" s="1"/>
  <c r="I3916" i="15"/>
  <c r="O3753" i="15"/>
  <c r="J3753" i="15" s="1"/>
  <c r="I3753" i="15"/>
  <c r="O2319" i="15"/>
  <c r="J2319" i="15" s="1"/>
  <c r="I2319" i="15"/>
  <c r="O1653" i="15"/>
  <c r="J1653" i="15" s="1"/>
  <c r="I1653" i="15"/>
  <c r="O3045" i="15"/>
  <c r="J3045" i="15" s="1"/>
  <c r="I3045" i="15"/>
  <c r="O2001" i="15"/>
  <c r="J2001" i="15" s="1"/>
  <c r="I2001" i="15"/>
  <c r="O1941" i="15"/>
  <c r="J1941" i="15" s="1"/>
  <c r="I1941" i="15"/>
  <c r="O4352" i="15"/>
  <c r="J4352" i="15" s="1"/>
  <c r="I4352" i="15"/>
  <c r="O1054" i="15"/>
  <c r="J1054" i="15" s="1"/>
  <c r="I1054" i="15"/>
  <c r="O129" i="15"/>
  <c r="J129" i="15" s="1"/>
  <c r="I129" i="15"/>
  <c r="O3705" i="15"/>
  <c r="J3705" i="15" s="1"/>
  <c r="I3705" i="15"/>
  <c r="O126" i="15"/>
  <c r="J126" i="15" s="1"/>
  <c r="I126" i="15"/>
  <c r="O1939" i="15"/>
  <c r="J1939" i="15" s="1"/>
  <c r="I1939" i="15"/>
  <c r="O2677" i="15"/>
  <c r="J2677" i="15" s="1"/>
  <c r="I2677" i="15"/>
  <c r="O4786" i="15"/>
  <c r="J4786" i="15" s="1"/>
  <c r="I4786" i="15"/>
  <c r="O3913" i="15"/>
  <c r="J3913" i="15" s="1"/>
  <c r="I3913" i="15"/>
  <c r="O1627" i="15"/>
  <c r="J1627" i="15" s="1"/>
  <c r="I1627" i="15"/>
  <c r="O24" i="15"/>
  <c r="J24" i="15" s="1"/>
  <c r="I24" i="15"/>
  <c r="O149" i="15"/>
  <c r="J149" i="15" s="1"/>
  <c r="I149" i="15"/>
  <c r="O3530" i="15"/>
  <c r="J3530" i="15" s="1"/>
  <c r="I3530" i="15"/>
  <c r="O3366" i="15"/>
  <c r="J3366" i="15" s="1"/>
  <c r="I3366" i="15"/>
  <c r="O1182" i="15"/>
  <c r="J1182" i="15" s="1"/>
  <c r="I1182" i="15"/>
  <c r="O2292" i="15"/>
  <c r="J2292" i="15" s="1"/>
  <c r="I2292" i="15"/>
  <c r="O1446" i="15"/>
  <c r="J1446" i="15" s="1"/>
  <c r="I1446" i="15"/>
  <c r="O4608" i="15"/>
  <c r="J4608" i="15" s="1"/>
  <c r="I4608" i="15"/>
  <c r="O2552" i="15"/>
  <c r="J2552" i="15" s="1"/>
  <c r="I2552" i="15"/>
  <c r="O3472" i="15"/>
  <c r="J3472" i="15" s="1"/>
  <c r="I3472" i="15"/>
  <c r="O2578" i="15"/>
  <c r="J2578" i="15" s="1"/>
  <c r="I2578" i="15"/>
  <c r="O1152" i="15"/>
  <c r="J1152" i="15" s="1"/>
  <c r="I1152" i="15"/>
  <c r="O4905" i="15"/>
  <c r="J4905" i="15" s="1"/>
  <c r="I4905" i="15"/>
  <c r="O4512" i="15"/>
  <c r="J4512" i="15" s="1"/>
  <c r="I4512" i="15"/>
  <c r="O1248" i="15"/>
  <c r="J1248" i="15" s="1"/>
  <c r="I1248" i="15"/>
  <c r="O1606" i="15"/>
  <c r="J1606" i="15" s="1"/>
  <c r="I1606" i="15"/>
  <c r="O3287" i="15"/>
  <c r="J3287" i="15" s="1"/>
  <c r="I3287" i="15"/>
  <c r="O2919" i="15"/>
  <c r="J2919" i="15" s="1"/>
  <c r="I2919" i="15"/>
  <c r="O170" i="15"/>
  <c r="J170" i="15" s="1"/>
  <c r="I170" i="15"/>
  <c r="O2243" i="15"/>
  <c r="J2243" i="15" s="1"/>
  <c r="I2243" i="15"/>
  <c r="O1315" i="15"/>
  <c r="J1315" i="15" s="1"/>
  <c r="I1315" i="15"/>
  <c r="O2286" i="15"/>
  <c r="J2286" i="15" s="1"/>
  <c r="I2286" i="15"/>
  <c r="O1087" i="15"/>
  <c r="J1087" i="15" s="1"/>
  <c r="I1087" i="15"/>
  <c r="O2162" i="15"/>
  <c r="J2162" i="15" s="1"/>
  <c r="I2162" i="15"/>
  <c r="O2017" i="15"/>
  <c r="J2017" i="15" s="1"/>
  <c r="I2017" i="15"/>
  <c r="O3145" i="15"/>
  <c r="J3145" i="15" s="1"/>
  <c r="I3145" i="15"/>
  <c r="O4690" i="15"/>
  <c r="J4690" i="15" s="1"/>
  <c r="I4690" i="15"/>
  <c r="O2006" i="15"/>
  <c r="J2006" i="15" s="1"/>
  <c r="I2006" i="15"/>
  <c r="O1617" i="15"/>
  <c r="J1617" i="15" s="1"/>
  <c r="I1617" i="15"/>
  <c r="O3781" i="15"/>
  <c r="J3781" i="15" s="1"/>
  <c r="I3781" i="15"/>
  <c r="O1312" i="15"/>
  <c r="J1312" i="15" s="1"/>
  <c r="I1312" i="15"/>
  <c r="O229" i="15"/>
  <c r="J229" i="15" s="1"/>
  <c r="I229" i="15"/>
  <c r="O4314" i="15"/>
  <c r="J4314" i="15" s="1"/>
  <c r="I4314" i="15"/>
  <c r="O1361" i="15"/>
  <c r="J1361" i="15" s="1"/>
  <c r="I1361" i="15"/>
  <c r="O4070" i="15"/>
  <c r="J4070" i="15" s="1"/>
  <c r="I4070" i="15"/>
  <c r="O4000" i="15"/>
  <c r="J4000" i="15" s="1"/>
  <c r="I4000" i="15"/>
  <c r="O2456" i="15"/>
  <c r="J2456" i="15" s="1"/>
  <c r="I2456" i="15"/>
  <c r="O2127" i="15"/>
  <c r="J2127" i="15" s="1"/>
  <c r="I2127" i="15"/>
  <c r="O3494" i="15"/>
  <c r="J3494" i="15" s="1"/>
  <c r="I3494" i="15"/>
  <c r="O4310" i="15"/>
  <c r="J4310" i="15" s="1"/>
  <c r="I4310" i="15"/>
  <c r="O515" i="15"/>
  <c r="J515" i="15" s="1"/>
  <c r="I515" i="15"/>
  <c r="O3255" i="15"/>
  <c r="J3255" i="15" s="1"/>
  <c r="I3255" i="15"/>
  <c r="O4137" i="15"/>
  <c r="J4137" i="15" s="1"/>
  <c r="I4137" i="15"/>
  <c r="O593" i="15"/>
  <c r="J593" i="15" s="1"/>
  <c r="I593" i="15"/>
  <c r="O4130" i="15"/>
  <c r="J4130" i="15" s="1"/>
  <c r="I4130" i="15"/>
  <c r="O1488" i="15"/>
  <c r="J1488" i="15" s="1"/>
  <c r="I1488" i="15"/>
  <c r="O457" i="15"/>
  <c r="J457" i="15" s="1"/>
  <c r="I457" i="15"/>
  <c r="O2238" i="15"/>
  <c r="J2238" i="15" s="1"/>
  <c r="I2238" i="15"/>
  <c r="O2690" i="15"/>
  <c r="J2690" i="15" s="1"/>
  <c r="I2690" i="15"/>
  <c r="O4199" i="15"/>
  <c r="J4199" i="15" s="1"/>
  <c r="I4199" i="15"/>
  <c r="O1281" i="15"/>
  <c r="J1281" i="15" s="1"/>
  <c r="I1281" i="15"/>
  <c r="O2100" i="15"/>
  <c r="J2100" i="15" s="1"/>
  <c r="I2100" i="15"/>
  <c r="O524" i="15"/>
  <c r="J524" i="15" s="1"/>
  <c r="I524" i="15"/>
  <c r="O3482" i="15"/>
  <c r="J3482" i="15" s="1"/>
  <c r="I3482" i="15"/>
  <c r="O4089" i="15"/>
  <c r="J4089" i="15" s="1"/>
  <c r="I4089" i="15"/>
  <c r="O4873" i="15"/>
  <c r="J4873" i="15" s="1"/>
  <c r="I4873" i="15"/>
  <c r="O1526" i="15"/>
  <c r="J1526" i="15" s="1"/>
  <c r="I1526" i="15"/>
  <c r="O1942" i="15"/>
  <c r="J1942" i="15" s="1"/>
  <c r="I1942" i="15"/>
  <c r="O288" i="15"/>
  <c r="J288" i="15" s="1"/>
  <c r="I288" i="15"/>
  <c r="O4336" i="15"/>
  <c r="J4336" i="15" s="1"/>
  <c r="I4336" i="15"/>
  <c r="O2853" i="15"/>
  <c r="J2853" i="15" s="1"/>
  <c r="I2853" i="15"/>
  <c r="O3642" i="15"/>
  <c r="J3642" i="15" s="1"/>
  <c r="I3642" i="15"/>
  <c r="O705" i="15"/>
  <c r="J705" i="15" s="1"/>
  <c r="I705" i="15"/>
  <c r="O1802" i="15"/>
  <c r="J1802" i="15" s="1"/>
  <c r="I1802" i="15"/>
  <c r="O1150" i="15"/>
  <c r="J1150" i="15" s="1"/>
  <c r="I1150" i="15"/>
  <c r="O4569" i="15"/>
  <c r="J4569" i="15" s="1"/>
  <c r="I4569" i="15"/>
  <c r="O379" i="15"/>
  <c r="J379" i="15" s="1"/>
  <c r="I379" i="15"/>
  <c r="O1909" i="15"/>
  <c r="J1909" i="15" s="1"/>
  <c r="I1909" i="15"/>
  <c r="O51" i="15"/>
  <c r="J51" i="15" s="1"/>
  <c r="I51" i="15"/>
  <c r="O2288" i="15"/>
  <c r="J2288" i="15" s="1"/>
  <c r="I2288" i="15"/>
  <c r="O2825" i="15"/>
  <c r="J2825" i="15" s="1"/>
  <c r="I2825" i="15"/>
  <c r="O1834" i="15"/>
  <c r="J1834" i="15" s="1"/>
  <c r="I1834" i="15"/>
  <c r="O3376" i="15"/>
  <c r="J3376" i="15" s="1"/>
  <c r="I3376" i="15"/>
  <c r="O4693" i="15"/>
  <c r="J4693" i="15" s="1"/>
  <c r="I4693" i="15"/>
  <c r="O751" i="15"/>
  <c r="J751" i="15" s="1"/>
  <c r="I751" i="15"/>
  <c r="O282" i="15"/>
  <c r="J282" i="15" s="1"/>
  <c r="I282" i="15"/>
  <c r="O3488" i="15"/>
  <c r="J3488" i="15" s="1"/>
  <c r="I3488" i="15"/>
  <c r="O165" i="15"/>
  <c r="J165" i="15" s="1"/>
  <c r="I165" i="15"/>
  <c r="O2820" i="15"/>
  <c r="J2820" i="15" s="1"/>
  <c r="I2820" i="15"/>
  <c r="O2337" i="15"/>
  <c r="J2337" i="15" s="1"/>
  <c r="I2337" i="15"/>
  <c r="O3058" i="15"/>
  <c r="J3058" i="15" s="1"/>
  <c r="I3058" i="15"/>
  <c r="O3728" i="15"/>
  <c r="J3728" i="15" s="1"/>
  <c r="I3728" i="15"/>
  <c r="O2257" i="15"/>
  <c r="J2257" i="15" s="1"/>
  <c r="I2257" i="15"/>
  <c r="O719" i="15"/>
  <c r="J719" i="15" s="1"/>
  <c r="I719" i="15"/>
  <c r="O4864" i="15"/>
  <c r="J4864" i="15" s="1"/>
  <c r="I4864" i="15"/>
  <c r="O521" i="15"/>
  <c r="J521" i="15" s="1"/>
  <c r="I521" i="15"/>
  <c r="O707" i="15"/>
  <c r="J707" i="15" s="1"/>
  <c r="I707" i="15"/>
  <c r="O2745" i="15"/>
  <c r="J2745" i="15" s="1"/>
  <c r="I2745" i="15"/>
  <c r="O2124" i="15"/>
  <c r="J2124" i="15" s="1"/>
  <c r="I2124" i="15"/>
  <c r="O3772" i="15"/>
  <c r="J3772" i="15" s="1"/>
  <c r="I3772" i="15"/>
  <c r="O113" i="15"/>
  <c r="J113" i="15" s="1"/>
  <c r="I113" i="15"/>
  <c r="O1509" i="15"/>
  <c r="J1509" i="15" s="1"/>
  <c r="I1509" i="15"/>
  <c r="O1632" i="15"/>
  <c r="J1632" i="15" s="1"/>
  <c r="I1632" i="15"/>
  <c r="O3351" i="15"/>
  <c r="J3351" i="15" s="1"/>
  <c r="I3351" i="15"/>
  <c r="O4144" i="15"/>
  <c r="J4144" i="15" s="1"/>
  <c r="I4144" i="15"/>
  <c r="O4992" i="15"/>
  <c r="J4992" i="15" s="1"/>
  <c r="I4992" i="15"/>
  <c r="O4736" i="15"/>
  <c r="J4736" i="15" s="1"/>
  <c r="I4736" i="15"/>
  <c r="O2095" i="15"/>
  <c r="J2095" i="15" s="1"/>
  <c r="I2095" i="15"/>
  <c r="O3097" i="15"/>
  <c r="J3097" i="15" s="1"/>
  <c r="I3097" i="15"/>
  <c r="O897" i="15"/>
  <c r="J897" i="15" s="1"/>
  <c r="I897" i="15"/>
  <c r="O4074" i="15"/>
  <c r="J4074" i="15" s="1"/>
  <c r="I4074" i="15"/>
  <c r="O1341" i="15"/>
  <c r="J1341" i="15" s="1"/>
  <c r="I1341" i="15"/>
  <c r="O2568" i="15"/>
  <c r="J2568" i="15" s="1"/>
  <c r="I2568" i="15"/>
  <c r="O2772" i="15"/>
  <c r="J2772" i="15" s="1"/>
  <c r="I2772" i="15"/>
  <c r="O2158" i="15"/>
  <c r="J2158" i="15" s="1"/>
  <c r="I2158" i="15"/>
  <c r="O4640" i="15"/>
  <c r="J4640" i="15" s="1"/>
  <c r="I4640" i="15"/>
  <c r="O740" i="15"/>
  <c r="J740" i="15" s="1"/>
  <c r="I740" i="15"/>
  <c r="O2840" i="15"/>
  <c r="J2840" i="15" s="1"/>
  <c r="I2840" i="15"/>
  <c r="O3954" i="15"/>
  <c r="J3954" i="15" s="1"/>
  <c r="I3954" i="15"/>
  <c r="O3511" i="15"/>
  <c r="J3511" i="15" s="1"/>
  <c r="I3511" i="15"/>
  <c r="O2050" i="15"/>
  <c r="J2050" i="15" s="1"/>
  <c r="I2050" i="15"/>
  <c r="O4791" i="15"/>
  <c r="J4791" i="15" s="1"/>
  <c r="I4791" i="15"/>
  <c r="O1818" i="15"/>
  <c r="J1818" i="15" s="1"/>
  <c r="I1818" i="15"/>
  <c r="O2290" i="15"/>
  <c r="J2290" i="15" s="1"/>
  <c r="I2290" i="15"/>
  <c r="O1133" i="15"/>
  <c r="J1133" i="15" s="1"/>
  <c r="I1133" i="15"/>
  <c r="O4450" i="15"/>
  <c r="J4450" i="15" s="1"/>
  <c r="I4450" i="15"/>
  <c r="O3190" i="15"/>
  <c r="J3190" i="15" s="1"/>
  <c r="I3190" i="15"/>
  <c r="O750" i="15"/>
  <c r="J750" i="15" s="1"/>
  <c r="I750" i="15"/>
  <c r="O396" i="15"/>
  <c r="J396" i="15" s="1"/>
  <c r="I396" i="15"/>
  <c r="O494" i="15"/>
  <c r="J494" i="15" s="1"/>
  <c r="I494" i="15"/>
  <c r="O2469" i="15"/>
  <c r="J2469" i="15" s="1"/>
  <c r="I2469" i="15"/>
  <c r="O4502" i="15"/>
  <c r="J4502" i="15" s="1"/>
  <c r="I4502" i="15"/>
  <c r="O3017" i="15"/>
  <c r="J3017" i="15" s="1"/>
  <c r="I3017" i="15"/>
  <c r="O3212" i="15"/>
  <c r="J3212" i="15" s="1"/>
  <c r="I3212" i="15"/>
  <c r="O2613" i="15"/>
  <c r="J2613" i="15" s="1"/>
  <c r="I2613" i="15"/>
  <c r="O156" i="15"/>
  <c r="J156" i="15" s="1"/>
  <c r="I156" i="15"/>
  <c r="O4117" i="15"/>
  <c r="J4117" i="15" s="1"/>
  <c r="I4117" i="15"/>
  <c r="O3386" i="15"/>
  <c r="J3386" i="15" s="1"/>
  <c r="I3386" i="15"/>
  <c r="O4794" i="15"/>
  <c r="J4794" i="15" s="1"/>
  <c r="I4794" i="15"/>
  <c r="O657" i="15"/>
  <c r="J657" i="15" s="1"/>
  <c r="I657" i="15"/>
  <c r="O3552" i="15"/>
  <c r="J3552" i="15" s="1"/>
  <c r="I3552" i="15"/>
  <c r="O3033" i="15"/>
  <c r="J3033" i="15" s="1"/>
  <c r="I3033" i="15"/>
  <c r="O1894" i="15"/>
  <c r="J1894" i="15" s="1"/>
  <c r="I1894" i="15"/>
  <c r="O4626" i="15"/>
  <c r="J4626" i="15" s="1"/>
  <c r="I4626" i="15"/>
  <c r="G3" i="6"/>
  <c r="N2282" i="15"/>
  <c r="E3" i="6"/>
  <c r="H9" i="6" l="1"/>
  <c r="H5" i="6"/>
  <c r="H7" i="6"/>
  <c r="H6" i="6"/>
  <c r="H8" i="6"/>
  <c r="O2282" i="15"/>
  <c r="J2282" i="15" s="1"/>
  <c r="I2282" i="15"/>
  <c r="W9" i="6" l="1"/>
  <c r="Z9" i="6"/>
  <c r="X9" i="6"/>
  <c r="E8" i="16"/>
  <c r="G8" i="16" s="1"/>
  <c r="Z8" i="6"/>
  <c r="X8" i="6"/>
  <c r="W8" i="6"/>
  <c r="E7" i="16"/>
  <c r="G7" i="16" s="1"/>
  <c r="X6" i="6"/>
  <c r="W6" i="6"/>
  <c r="Z6" i="6"/>
  <c r="E5" i="16"/>
  <c r="G5" i="16" s="1"/>
  <c r="Z7" i="6"/>
  <c r="X7" i="6"/>
  <c r="W7" i="6"/>
  <c r="E6" i="16"/>
  <c r="G6" i="16" s="1"/>
  <c r="Z5" i="6"/>
  <c r="W5" i="6"/>
  <c r="X5" i="6"/>
  <c r="H3" i="6"/>
  <c r="E4" i="16"/>
  <c r="G4" i="16" s="1"/>
  <c r="J9" i="6" l="1"/>
  <c r="J8" i="6"/>
  <c r="I8" i="6" s="1"/>
  <c r="E7" i="15" s="1"/>
  <c r="J7" i="6"/>
  <c r="I7" i="6" s="1"/>
  <c r="J6" i="6"/>
  <c r="I6" i="6" s="1"/>
  <c r="E5" i="15" s="1"/>
  <c r="G5" i="15" s="1"/>
  <c r="M5" i="15" s="1"/>
  <c r="J5" i="6"/>
  <c r="E6" i="15" l="1"/>
  <c r="G6" i="15" s="1"/>
  <c r="E9" i="15"/>
  <c r="G9" i="15" s="1"/>
  <c r="M9" i="15" s="1"/>
  <c r="N9" i="15" s="1"/>
  <c r="O9" i="15" s="1"/>
  <c r="J9" i="15" s="1"/>
  <c r="I5" i="6"/>
  <c r="J3" i="6"/>
  <c r="G7" i="15"/>
  <c r="N5" i="15"/>
  <c r="M10" i="15"/>
  <c r="I9" i="15" l="1"/>
  <c r="E8" i="15"/>
  <c r="G8" i="15" s="1"/>
  <c r="M8" i="15" s="1"/>
  <c r="N8" i="15" s="1"/>
  <c r="E4" i="15"/>
  <c r="G4" i="15" s="1"/>
  <c r="M4" i="15" s="1"/>
  <c r="O5" i="15"/>
  <c r="J5" i="15" s="1"/>
  <c r="I5" i="15"/>
  <c r="M9" i="16"/>
  <c r="N9" i="16" s="1"/>
  <c r="M8" i="16"/>
  <c r="N8" i="16" s="1"/>
  <c r="M5" i="16"/>
  <c r="M7" i="15"/>
  <c r="N7" i="15" s="1"/>
  <c r="M6" i="15"/>
  <c r="M151" i="16"/>
  <c r="N151" i="16" s="1"/>
  <c r="M354" i="16"/>
  <c r="N354" i="16" s="1"/>
  <c r="G346" i="18"/>
  <c r="H346" i="18" s="1"/>
  <c r="I346" i="18" s="1"/>
  <c r="G281" i="18"/>
  <c r="H281" i="18" s="1"/>
  <c r="I281" i="18" s="1"/>
  <c r="G386" i="18"/>
  <c r="H386" i="18" s="1"/>
  <c r="I386" i="18" s="1"/>
  <c r="M45" i="16"/>
  <c r="N45" i="16" s="1"/>
  <c r="M360" i="16"/>
  <c r="N360" i="16" s="1"/>
  <c r="M346" i="16"/>
  <c r="N346" i="16" s="1"/>
  <c r="G817" i="18"/>
  <c r="H817" i="18" s="1"/>
  <c r="I817" i="18" s="1"/>
  <c r="G930" i="18"/>
  <c r="H930" i="18" s="1"/>
  <c r="I930" i="18" s="1"/>
  <c r="G837" i="18"/>
  <c r="H837" i="18" s="1"/>
  <c r="I837" i="18" s="1"/>
  <c r="M164" i="16"/>
  <c r="N164" i="16" s="1"/>
  <c r="M422" i="16"/>
  <c r="N422" i="16" s="1"/>
  <c r="G866" i="18"/>
  <c r="H866" i="18" s="1"/>
  <c r="I866" i="18" s="1"/>
  <c r="G193" i="18"/>
  <c r="H193" i="18" s="1"/>
  <c r="I193" i="18" s="1"/>
  <c r="G63" i="18"/>
  <c r="H63" i="18" s="1"/>
  <c r="I63" i="18" s="1"/>
  <c r="G511" i="18"/>
  <c r="H511" i="18" s="1"/>
  <c r="I511" i="18" s="1"/>
  <c r="G282" i="18"/>
  <c r="H282" i="18" s="1"/>
  <c r="I282" i="18" s="1"/>
  <c r="G418" i="18"/>
  <c r="H418" i="18" s="1"/>
  <c r="I418" i="18" s="1"/>
  <c r="M387" i="16"/>
  <c r="N387" i="16" s="1"/>
  <c r="G98" i="18"/>
  <c r="H98" i="18" s="1"/>
  <c r="I98" i="18" s="1"/>
  <c r="G110" i="18"/>
  <c r="H110" i="18" s="1"/>
  <c r="I110" i="18" s="1"/>
  <c r="M268" i="16"/>
  <c r="N268" i="16" s="1"/>
  <c r="G454" i="18"/>
  <c r="H454" i="18" s="1"/>
  <c r="I454" i="18" s="1"/>
  <c r="M450" i="16"/>
  <c r="N450" i="16" s="1"/>
  <c r="G83" i="18"/>
  <c r="H83" i="18" s="1"/>
  <c r="I83" i="18" s="1"/>
  <c r="G861" i="18"/>
  <c r="H861" i="18" s="1"/>
  <c r="I861" i="18" s="1"/>
  <c r="M488" i="16"/>
  <c r="N488" i="16" s="1"/>
  <c r="G133" i="18"/>
  <c r="H133" i="18" s="1"/>
  <c r="I133" i="18" s="1"/>
  <c r="G331" i="18"/>
  <c r="H331" i="18" s="1"/>
  <c r="I331" i="18" s="1"/>
  <c r="M322" i="16"/>
  <c r="N322" i="16" s="1"/>
  <c r="G561" i="18"/>
  <c r="H561" i="18" s="1"/>
  <c r="I561" i="18" s="1"/>
  <c r="G155" i="18"/>
  <c r="H155" i="18" s="1"/>
  <c r="I155" i="18" s="1"/>
  <c r="G712" i="18"/>
  <c r="H712" i="18" s="1"/>
  <c r="I712" i="18" s="1"/>
  <c r="M442" i="16"/>
  <c r="N442" i="16" s="1"/>
  <c r="M335" i="16"/>
  <c r="N335" i="16" s="1"/>
  <c r="M323" i="16"/>
  <c r="N323" i="16" s="1"/>
  <c r="G151" i="18"/>
  <c r="H151" i="18" s="1"/>
  <c r="I151" i="18" s="1"/>
  <c r="G456" i="18"/>
  <c r="H456" i="18" s="1"/>
  <c r="I456" i="18" s="1"/>
  <c r="M294" i="16"/>
  <c r="N294" i="16" s="1"/>
  <c r="M226" i="16"/>
  <c r="N226" i="16" s="1"/>
  <c r="G167" i="18"/>
  <c r="H167" i="18" s="1"/>
  <c r="I167" i="18" s="1"/>
  <c r="G879" i="18"/>
  <c r="H879" i="18" s="1"/>
  <c r="I879" i="18" s="1"/>
  <c r="G698" i="18"/>
  <c r="H698" i="18" s="1"/>
  <c r="I698" i="18" s="1"/>
  <c r="G882" i="18"/>
  <c r="H882" i="18" s="1"/>
  <c r="I882" i="18" s="1"/>
  <c r="G607" i="18"/>
  <c r="H607" i="18" s="1"/>
  <c r="I607" i="18" s="1"/>
  <c r="M178" i="16"/>
  <c r="N178" i="16" s="1"/>
  <c r="G530" i="18"/>
  <c r="H530" i="18" s="1"/>
  <c r="I530" i="18" s="1"/>
  <c r="G787" i="18"/>
  <c r="H787" i="18" s="1"/>
  <c r="I787" i="18" s="1"/>
  <c r="G705" i="18"/>
  <c r="H705" i="18" s="1"/>
  <c r="I705" i="18" s="1"/>
  <c r="G535" i="18"/>
  <c r="H535" i="18" s="1"/>
  <c r="I535" i="18" s="1"/>
  <c r="G119" i="18"/>
  <c r="H119" i="18" s="1"/>
  <c r="I119" i="18" s="1"/>
  <c r="G447" i="18"/>
  <c r="H447" i="18" s="1"/>
  <c r="I447" i="18" s="1"/>
  <c r="G652" i="18"/>
  <c r="H652" i="18" s="1"/>
  <c r="I652" i="18" s="1"/>
  <c r="M492" i="16"/>
  <c r="N492" i="16" s="1"/>
  <c r="G11" i="18"/>
  <c r="H11" i="18" s="1"/>
  <c r="I11" i="18" s="1"/>
  <c r="M57" i="16"/>
  <c r="N57" i="16" s="1"/>
  <c r="G190" i="18"/>
  <c r="H190" i="18" s="1"/>
  <c r="I190" i="18" s="1"/>
  <c r="G303" i="18"/>
  <c r="H303" i="18" s="1"/>
  <c r="I303" i="18" s="1"/>
  <c r="M321" i="16"/>
  <c r="N321" i="16" s="1"/>
  <c r="G336" i="18"/>
  <c r="H336" i="18" s="1"/>
  <c r="I336" i="18" s="1"/>
  <c r="M451" i="16"/>
  <c r="N451" i="16" s="1"/>
  <c r="M249" i="16"/>
  <c r="N249" i="16" s="1"/>
  <c r="G228" i="18"/>
  <c r="H228" i="18" s="1"/>
  <c r="I228" i="18" s="1"/>
  <c r="G662" i="18"/>
  <c r="H662" i="18" s="1"/>
  <c r="I662" i="18" s="1"/>
  <c r="M159" i="16"/>
  <c r="N159" i="16" s="1"/>
  <c r="G635" i="18"/>
  <c r="H635" i="18" s="1"/>
  <c r="I635" i="18" s="1"/>
  <c r="M302" i="16"/>
  <c r="N302" i="16" s="1"/>
  <c r="M85" i="16"/>
  <c r="N85" i="16" s="1"/>
  <c r="G757" i="18"/>
  <c r="H757" i="18" s="1"/>
  <c r="I757" i="18" s="1"/>
  <c r="G40" i="18"/>
  <c r="H40" i="18" s="1"/>
  <c r="I40" i="18" s="1"/>
  <c r="G177" i="18"/>
  <c r="H177" i="18" s="1"/>
  <c r="I177" i="18" s="1"/>
  <c r="M326" i="16"/>
  <c r="N326" i="16" s="1"/>
  <c r="M328" i="16"/>
  <c r="N328" i="16" s="1"/>
  <c r="G644" i="18"/>
  <c r="H644" i="18" s="1"/>
  <c r="I644" i="18" s="1"/>
  <c r="G306" i="18"/>
  <c r="H306" i="18" s="1"/>
  <c r="I306" i="18" s="1"/>
  <c r="G128" i="18"/>
  <c r="H128" i="18" s="1"/>
  <c r="I128" i="18" s="1"/>
  <c r="M165" i="16"/>
  <c r="N165" i="16" s="1"/>
  <c r="M163" i="16"/>
  <c r="N163" i="16" s="1"/>
  <c r="G53" i="18"/>
  <c r="H53" i="18" s="1"/>
  <c r="I53" i="18" s="1"/>
  <c r="G985" i="18"/>
  <c r="H985" i="18" s="1"/>
  <c r="I985" i="18" s="1"/>
  <c r="M408" i="16"/>
  <c r="N408" i="16" s="1"/>
  <c r="G868" i="18"/>
  <c r="H868" i="18" s="1"/>
  <c r="I868" i="18" s="1"/>
  <c r="G553" i="18"/>
  <c r="H553" i="18" s="1"/>
  <c r="I553" i="18" s="1"/>
  <c r="G916" i="18"/>
  <c r="H916" i="18" s="1"/>
  <c r="I916" i="18" s="1"/>
  <c r="G283" i="18"/>
  <c r="H283" i="18" s="1"/>
  <c r="I283" i="18" s="1"/>
  <c r="G852" i="18"/>
  <c r="H852" i="18" s="1"/>
  <c r="I852" i="18" s="1"/>
  <c r="M166" i="16"/>
  <c r="N166" i="16" s="1"/>
  <c r="G445" i="18"/>
  <c r="H445" i="18" s="1"/>
  <c r="I445" i="18" s="1"/>
  <c r="G267" i="18"/>
  <c r="H267" i="18" s="1"/>
  <c r="I267" i="18" s="1"/>
  <c r="G546" i="18"/>
  <c r="H546" i="18" s="1"/>
  <c r="I546" i="18" s="1"/>
  <c r="G919" i="18"/>
  <c r="H919" i="18" s="1"/>
  <c r="I919" i="18" s="1"/>
  <c r="G636" i="18"/>
  <c r="H636" i="18" s="1"/>
  <c r="I636" i="18" s="1"/>
  <c r="M97" i="16"/>
  <c r="N97" i="16" s="1"/>
  <c r="M15" i="16"/>
  <c r="N15" i="16" s="1"/>
  <c r="M288" i="16"/>
  <c r="N288" i="16" s="1"/>
  <c r="M367" i="16"/>
  <c r="N367" i="16" s="1"/>
  <c r="G251" i="18"/>
  <c r="H251" i="18" s="1"/>
  <c r="I251" i="18" s="1"/>
  <c r="M160" i="16"/>
  <c r="N160" i="16" s="1"/>
  <c r="G975" i="18"/>
  <c r="H975" i="18" s="1"/>
  <c r="I975" i="18" s="1"/>
  <c r="M438" i="16"/>
  <c r="N438" i="16" s="1"/>
  <c r="G413" i="18"/>
  <c r="H413" i="18" s="1"/>
  <c r="I413" i="18" s="1"/>
  <c r="G476" i="18"/>
  <c r="H476" i="18" s="1"/>
  <c r="I476" i="18" s="1"/>
  <c r="G869" i="18"/>
  <c r="H869" i="18" s="1"/>
  <c r="I869" i="18" s="1"/>
  <c r="G446" i="18"/>
  <c r="H446" i="18" s="1"/>
  <c r="I446" i="18" s="1"/>
  <c r="M58" i="16"/>
  <c r="N58" i="16" s="1"/>
  <c r="G54" i="18"/>
  <c r="H54" i="18" s="1"/>
  <c r="I54" i="18" s="1"/>
  <c r="M252" i="16"/>
  <c r="N252" i="16" s="1"/>
  <c r="G538" i="18"/>
  <c r="H538" i="18" s="1"/>
  <c r="I538" i="18" s="1"/>
  <c r="G649" i="18"/>
  <c r="H649" i="18" s="1"/>
  <c r="I649" i="18" s="1"/>
  <c r="G225" i="18"/>
  <c r="H225" i="18" s="1"/>
  <c r="I225" i="18" s="1"/>
  <c r="G834" i="18"/>
  <c r="H834" i="18" s="1"/>
  <c r="I834" i="18" s="1"/>
  <c r="G220" i="18"/>
  <c r="H220" i="18" s="1"/>
  <c r="I220" i="18" s="1"/>
  <c r="G405" i="18"/>
  <c r="H405" i="18" s="1"/>
  <c r="I405" i="18" s="1"/>
  <c r="G17" i="18"/>
  <c r="H17" i="18" s="1"/>
  <c r="I17" i="18" s="1"/>
  <c r="M283" i="16"/>
  <c r="N283" i="16" s="1"/>
  <c r="G563" i="18"/>
  <c r="H563" i="18" s="1"/>
  <c r="I563" i="18" s="1"/>
  <c r="G192" i="18"/>
  <c r="H192" i="18" s="1"/>
  <c r="I192" i="18" s="1"/>
  <c r="G156" i="18"/>
  <c r="H156" i="18" s="1"/>
  <c r="I156" i="18" s="1"/>
  <c r="M128" i="16"/>
  <c r="N128" i="16" s="1"/>
  <c r="G602" i="18"/>
  <c r="H602" i="18" s="1"/>
  <c r="I602" i="18" s="1"/>
  <c r="G489" i="18"/>
  <c r="H489" i="18" s="1"/>
  <c r="I489" i="18" s="1"/>
  <c r="G742" i="18"/>
  <c r="H742" i="18" s="1"/>
  <c r="I742" i="18" s="1"/>
  <c r="G278" i="18"/>
  <c r="H278" i="18" s="1"/>
  <c r="I278" i="18" s="1"/>
  <c r="M220" i="16"/>
  <c r="N220" i="16" s="1"/>
  <c r="G904" i="18"/>
  <c r="H904" i="18" s="1"/>
  <c r="I904" i="18" s="1"/>
  <c r="G533" i="18"/>
  <c r="H533" i="18" s="1"/>
  <c r="I533" i="18" s="1"/>
  <c r="G557" i="18"/>
  <c r="H557" i="18" s="1"/>
  <c r="I557" i="18" s="1"/>
  <c r="G402" i="18"/>
  <c r="H402" i="18" s="1"/>
  <c r="I402" i="18" s="1"/>
  <c r="M461" i="16"/>
  <c r="N461" i="16" s="1"/>
  <c r="G262" i="18"/>
  <c r="H262" i="18" s="1"/>
  <c r="I262" i="18" s="1"/>
  <c r="M373" i="16"/>
  <c r="N373" i="16" s="1"/>
  <c r="G373" i="18"/>
  <c r="H373" i="18" s="1"/>
  <c r="I373" i="18" s="1"/>
  <c r="G289" i="18"/>
  <c r="H289" i="18" s="1"/>
  <c r="I289" i="18" s="1"/>
  <c r="G905" i="18"/>
  <c r="H905" i="18" s="1"/>
  <c r="I905" i="18" s="1"/>
  <c r="G896" i="18"/>
  <c r="H896" i="18" s="1"/>
  <c r="I896" i="18" s="1"/>
  <c r="G307" i="18"/>
  <c r="H307" i="18" s="1"/>
  <c r="I307" i="18" s="1"/>
  <c r="M441" i="16"/>
  <c r="N441" i="16" s="1"/>
  <c r="M364" i="16"/>
  <c r="N364" i="16" s="1"/>
  <c r="M67" i="16"/>
  <c r="N67" i="16" s="1"/>
  <c r="G686" i="18"/>
  <c r="H686" i="18" s="1"/>
  <c r="I686" i="18" s="1"/>
  <c r="M468" i="16"/>
  <c r="N468" i="16" s="1"/>
  <c r="M457" i="16"/>
  <c r="N457" i="16" s="1"/>
  <c r="M458" i="16"/>
  <c r="N458" i="16" s="1"/>
  <c r="G218" i="18"/>
  <c r="H218" i="18" s="1"/>
  <c r="I218" i="18" s="1"/>
  <c r="G699" i="18"/>
  <c r="H699" i="18" s="1"/>
  <c r="I699" i="18" s="1"/>
  <c r="G682" i="18"/>
  <c r="H682" i="18" s="1"/>
  <c r="I682" i="18" s="1"/>
  <c r="M279" i="16"/>
  <c r="N279" i="16" s="1"/>
  <c r="G371" i="18"/>
  <c r="H371" i="18" s="1"/>
  <c r="I371" i="18" s="1"/>
  <c r="G639" i="18"/>
  <c r="H639" i="18" s="1"/>
  <c r="I639" i="18" s="1"/>
  <c r="G892" i="18"/>
  <c r="H892" i="18" s="1"/>
  <c r="I892" i="18" s="1"/>
  <c r="M423" i="16"/>
  <c r="N423" i="16" s="1"/>
  <c r="M453" i="16"/>
  <c r="N453" i="16" s="1"/>
  <c r="G529" i="18"/>
  <c r="H529" i="18" s="1"/>
  <c r="I529" i="18" s="1"/>
  <c r="G935" i="18"/>
  <c r="H935" i="18" s="1"/>
  <c r="I935" i="18" s="1"/>
  <c r="M41" i="16"/>
  <c r="N41" i="16" s="1"/>
  <c r="G145" i="18"/>
  <c r="H145" i="18" s="1"/>
  <c r="I145" i="18" s="1"/>
  <c r="G661" i="18"/>
  <c r="H661" i="18" s="1"/>
  <c r="I661" i="18" s="1"/>
  <c r="G300" i="18"/>
  <c r="H300" i="18" s="1"/>
  <c r="I300" i="18" s="1"/>
  <c r="G733" i="18"/>
  <c r="H733" i="18" s="1"/>
  <c r="I733" i="18" s="1"/>
  <c r="G113" i="18"/>
  <c r="H113" i="18" s="1"/>
  <c r="I113" i="18" s="1"/>
  <c r="G984" i="18"/>
  <c r="H984" i="18" s="1"/>
  <c r="I984" i="18" s="1"/>
  <c r="G302" i="18"/>
  <c r="H302" i="18" s="1"/>
  <c r="I302" i="18" s="1"/>
  <c r="G532" i="18"/>
  <c r="H532" i="18" s="1"/>
  <c r="I532" i="18" s="1"/>
  <c r="G389" i="18"/>
  <c r="H389" i="18" s="1"/>
  <c r="I389" i="18" s="1"/>
  <c r="M248" i="16"/>
  <c r="N248" i="16" s="1"/>
  <c r="G738" i="18"/>
  <c r="H738" i="18" s="1"/>
  <c r="I738" i="18" s="1"/>
  <c r="G632" i="18"/>
  <c r="H632" i="18" s="1"/>
  <c r="I632" i="18" s="1"/>
  <c r="M194" i="16"/>
  <c r="N194" i="16" s="1"/>
  <c r="M104" i="16"/>
  <c r="N104" i="16" s="1"/>
  <c r="M410" i="16"/>
  <c r="N410" i="16" s="1"/>
  <c r="G102" i="18"/>
  <c r="H102" i="18" s="1"/>
  <c r="I102" i="18" s="1"/>
  <c r="G928" i="18"/>
  <c r="H928" i="18" s="1"/>
  <c r="I928" i="18" s="1"/>
  <c r="G323" i="18"/>
  <c r="H323" i="18" s="1"/>
  <c r="I323" i="18" s="1"/>
  <c r="G592" i="18"/>
  <c r="H592" i="18" s="1"/>
  <c r="I592" i="18" s="1"/>
  <c r="G678" i="18"/>
  <c r="H678" i="18" s="1"/>
  <c r="I678" i="18" s="1"/>
  <c r="G819" i="18"/>
  <c r="H819" i="18" s="1"/>
  <c r="I819" i="18" s="1"/>
  <c r="G268" i="18"/>
  <c r="H268" i="18" s="1"/>
  <c r="I268" i="18" s="1"/>
  <c r="G315" i="18"/>
  <c r="H315" i="18" s="1"/>
  <c r="I315" i="18" s="1"/>
  <c r="G654" i="18"/>
  <c r="H654" i="18" s="1"/>
  <c r="I654" i="18" s="1"/>
  <c r="G301" i="18"/>
  <c r="H301" i="18" s="1"/>
  <c r="I301" i="18" s="1"/>
  <c r="G940" i="18"/>
  <c r="H940" i="18" s="1"/>
  <c r="I940" i="18" s="1"/>
  <c r="G477" i="18"/>
  <c r="H477" i="18" s="1"/>
  <c r="I477" i="18" s="1"/>
  <c r="M146" i="16"/>
  <c r="N146" i="16" s="1"/>
  <c r="M49" i="16"/>
  <c r="N49" i="16" s="1"/>
  <c r="G38" i="18"/>
  <c r="H38" i="18" s="1"/>
  <c r="I38" i="18" s="1"/>
  <c r="M331" i="16"/>
  <c r="N331" i="16" s="1"/>
  <c r="M399" i="16"/>
  <c r="N399" i="16" s="1"/>
  <c r="M60" i="16"/>
  <c r="N60" i="16" s="1"/>
  <c r="G877" i="18"/>
  <c r="H877" i="18" s="1"/>
  <c r="I877" i="18" s="1"/>
  <c r="G51" i="18"/>
  <c r="H51" i="18" s="1"/>
  <c r="I51" i="18" s="1"/>
  <c r="G818" i="18"/>
  <c r="H818" i="18" s="1"/>
  <c r="I818" i="18" s="1"/>
  <c r="M278" i="16"/>
  <c r="N278" i="16" s="1"/>
  <c r="G36" i="18"/>
  <c r="H36" i="18" s="1"/>
  <c r="I36" i="18" s="1"/>
  <c r="G658" i="18"/>
  <c r="H658" i="18" s="1"/>
  <c r="I658" i="18" s="1"/>
  <c r="M465" i="16"/>
  <c r="N465" i="16" s="1"/>
  <c r="M66" i="16"/>
  <c r="N66" i="16" s="1"/>
  <c r="M333" i="16"/>
  <c r="N333" i="16" s="1"/>
  <c r="M54" i="16"/>
  <c r="N54" i="16" s="1"/>
  <c r="G718" i="18"/>
  <c r="H718" i="18" s="1"/>
  <c r="I718" i="18" s="1"/>
  <c r="G233" i="18"/>
  <c r="H233" i="18" s="1"/>
  <c r="I233" i="18" s="1"/>
  <c r="G109" i="18"/>
  <c r="H109" i="18" s="1"/>
  <c r="I109" i="18" s="1"/>
  <c r="G992" i="18"/>
  <c r="H992" i="18" s="1"/>
  <c r="I992" i="18" s="1"/>
  <c r="M349" i="16"/>
  <c r="N349" i="16" s="1"/>
  <c r="G570" i="18"/>
  <c r="H570" i="18" s="1"/>
  <c r="I570" i="18" s="1"/>
  <c r="G123" i="18"/>
  <c r="H123" i="18" s="1"/>
  <c r="I123" i="18" s="1"/>
  <c r="G92" i="18"/>
  <c r="H92" i="18" s="1"/>
  <c r="I92" i="18" s="1"/>
  <c r="G576" i="18"/>
  <c r="H576" i="18" s="1"/>
  <c r="I576" i="18" s="1"/>
  <c r="G544" i="18"/>
  <c r="H544" i="18" s="1"/>
  <c r="I544" i="18" s="1"/>
  <c r="G508" i="18"/>
  <c r="H508" i="18" s="1"/>
  <c r="I508" i="18" s="1"/>
  <c r="G404" i="18"/>
  <c r="H404" i="18" s="1"/>
  <c r="I404" i="18" s="1"/>
  <c r="G767" i="18"/>
  <c r="H767" i="18" s="1"/>
  <c r="I767" i="18" s="1"/>
  <c r="M477" i="16"/>
  <c r="N477" i="16" s="1"/>
  <c r="G166" i="18"/>
  <c r="H166" i="18" s="1"/>
  <c r="I166" i="18" s="1"/>
  <c r="G154" i="18"/>
  <c r="H154" i="18" s="1"/>
  <c r="I154" i="18" s="1"/>
  <c r="G271" i="18"/>
  <c r="H271" i="18" s="1"/>
  <c r="I271" i="18" s="1"/>
  <c r="G473" i="18"/>
  <c r="H473" i="18" s="1"/>
  <c r="I473" i="18" s="1"/>
  <c r="G162" i="18"/>
  <c r="H162" i="18" s="1"/>
  <c r="I162" i="18" s="1"/>
  <c r="G158" i="18"/>
  <c r="H158" i="18" s="1"/>
  <c r="I158" i="18" s="1"/>
  <c r="G168" i="18"/>
  <c r="H168" i="18" s="1"/>
  <c r="I168" i="18" s="1"/>
  <c r="G339" i="18"/>
  <c r="H339" i="18" s="1"/>
  <c r="I339" i="18" s="1"/>
  <c r="G106" i="18"/>
  <c r="H106" i="18" s="1"/>
  <c r="I106" i="18" s="1"/>
  <c r="G949" i="18"/>
  <c r="H949" i="18" s="1"/>
  <c r="I949" i="18" s="1"/>
  <c r="M407" i="16"/>
  <c r="N407" i="16" s="1"/>
  <c r="G459" i="18"/>
  <c r="H459" i="18" s="1"/>
  <c r="I459" i="18" s="1"/>
  <c r="M308" i="16"/>
  <c r="N308" i="16" s="1"/>
  <c r="G786" i="18"/>
  <c r="H786" i="18" s="1"/>
  <c r="I786" i="18" s="1"/>
  <c r="G578" i="18"/>
  <c r="H578" i="18" s="1"/>
  <c r="I578" i="18" s="1"/>
  <c r="G62" i="18"/>
  <c r="H62" i="18" s="1"/>
  <c r="I62" i="18" s="1"/>
  <c r="G826" i="18"/>
  <c r="H826" i="18" s="1"/>
  <c r="I826" i="18" s="1"/>
  <c r="M206" i="16"/>
  <c r="N206" i="16" s="1"/>
  <c r="G600" i="18"/>
  <c r="H600" i="18" s="1"/>
  <c r="I600" i="18" s="1"/>
  <c r="G408" i="18"/>
  <c r="H408" i="18" s="1"/>
  <c r="I408" i="18" s="1"/>
  <c r="G788" i="18"/>
  <c r="H788" i="18" s="1"/>
  <c r="I788" i="18" s="1"/>
  <c r="G235" i="18"/>
  <c r="H235" i="18" s="1"/>
  <c r="I235" i="18" s="1"/>
  <c r="M87" i="16"/>
  <c r="N87" i="16" s="1"/>
  <c r="M433" i="16"/>
  <c r="N433" i="16" s="1"/>
  <c r="M427" i="16"/>
  <c r="N427" i="16" s="1"/>
  <c r="M181" i="16"/>
  <c r="N181" i="16" s="1"/>
  <c r="G134" i="18"/>
  <c r="H134" i="18" s="1"/>
  <c r="I134" i="18" s="1"/>
  <c r="G264" i="18"/>
  <c r="H264" i="18" s="1"/>
  <c r="I264" i="18" s="1"/>
  <c r="G384" i="18"/>
  <c r="H384" i="18" s="1"/>
  <c r="I384" i="18" s="1"/>
  <c r="G739" i="18"/>
  <c r="H739" i="18" s="1"/>
  <c r="I739" i="18" s="1"/>
  <c r="G829" i="18"/>
  <c r="H829" i="18" s="1"/>
  <c r="I829" i="18" s="1"/>
  <c r="G900" i="18"/>
  <c r="H900" i="18" s="1"/>
  <c r="I900" i="18" s="1"/>
  <c r="G913" i="18"/>
  <c r="H913" i="18" s="1"/>
  <c r="I913" i="18" s="1"/>
  <c r="M419" i="16"/>
  <c r="N419" i="16" s="1"/>
  <c r="G729" i="18"/>
  <c r="H729" i="18" s="1"/>
  <c r="I729" i="18" s="1"/>
  <c r="G748" i="18"/>
  <c r="H748" i="18" s="1"/>
  <c r="I748" i="18" s="1"/>
  <c r="G614" i="18"/>
  <c r="H614" i="18" s="1"/>
  <c r="I614" i="18" s="1"/>
  <c r="M149" i="16"/>
  <c r="N149" i="16" s="1"/>
  <c r="G755" i="18"/>
  <c r="H755" i="18" s="1"/>
  <c r="I755" i="18" s="1"/>
  <c r="M200" i="16"/>
  <c r="N200" i="16" s="1"/>
  <c r="G438" i="18"/>
  <c r="H438" i="18" s="1"/>
  <c r="I438" i="18" s="1"/>
  <c r="M239" i="16"/>
  <c r="N239" i="16" s="1"/>
  <c r="G756" i="18"/>
  <c r="H756" i="18" s="1"/>
  <c r="I756" i="18" s="1"/>
  <c r="M196" i="16"/>
  <c r="N196" i="16" s="1"/>
  <c r="G436" i="18"/>
  <c r="H436" i="18" s="1"/>
  <c r="I436" i="18" s="1"/>
  <c r="M447" i="16"/>
  <c r="N447" i="16" s="1"/>
  <c r="M105" i="16"/>
  <c r="N105" i="16" s="1"/>
  <c r="G872" i="18"/>
  <c r="H872" i="18" s="1"/>
  <c r="I872" i="18" s="1"/>
  <c r="G391" i="18"/>
  <c r="H391" i="18" s="1"/>
  <c r="I391" i="18" s="1"/>
  <c r="M497" i="16"/>
  <c r="N497" i="16" s="1"/>
  <c r="G514" i="18"/>
  <c r="H514" i="18" s="1"/>
  <c r="I514" i="18" s="1"/>
  <c r="M120" i="16"/>
  <c r="N120" i="16" s="1"/>
  <c r="M263" i="16"/>
  <c r="N263" i="16" s="1"/>
  <c r="G15" i="18"/>
  <c r="H15" i="18" s="1"/>
  <c r="I15" i="18" s="1"/>
  <c r="M347" i="16"/>
  <c r="N347" i="16" s="1"/>
  <c r="G434" i="18"/>
  <c r="H434" i="18" s="1"/>
  <c r="I434" i="18" s="1"/>
  <c r="G194" i="18"/>
  <c r="H194" i="18" s="1"/>
  <c r="I194" i="18" s="1"/>
  <c r="M90" i="16"/>
  <c r="N90" i="16" s="1"/>
  <c r="G927" i="18"/>
  <c r="H927" i="18" s="1"/>
  <c r="I927" i="18" s="1"/>
  <c r="M237" i="16"/>
  <c r="N237" i="16" s="1"/>
  <c r="M397" i="16"/>
  <c r="N397" i="16" s="1"/>
  <c r="M444" i="16"/>
  <c r="N444" i="16" s="1"/>
  <c r="G539" i="18"/>
  <c r="H539" i="18" s="1"/>
  <c r="I539" i="18" s="1"/>
  <c r="G437" i="18"/>
  <c r="H437" i="18" s="1"/>
  <c r="I437" i="18" s="1"/>
  <c r="G855" i="18"/>
  <c r="H855" i="18" s="1"/>
  <c r="I855" i="18" s="1"/>
  <c r="M355" i="16"/>
  <c r="N355" i="16" s="1"/>
  <c r="G32" i="18"/>
  <c r="H32" i="18" s="1"/>
  <c r="I32" i="18" s="1"/>
  <c r="G67" i="18"/>
  <c r="H67" i="18" s="1"/>
  <c r="I67" i="18" s="1"/>
  <c r="G944" i="18"/>
  <c r="H944" i="18" s="1"/>
  <c r="I944" i="18" s="1"/>
  <c r="M230" i="16"/>
  <c r="N230" i="16" s="1"/>
  <c r="G48" i="18"/>
  <c r="H48" i="18" s="1"/>
  <c r="I48" i="18" s="1"/>
  <c r="G484" i="18"/>
  <c r="H484" i="18" s="1"/>
  <c r="I484" i="18" s="1"/>
  <c r="M452" i="16"/>
  <c r="N452" i="16" s="1"/>
  <c r="G777" i="18"/>
  <c r="H777" i="18" s="1"/>
  <c r="I777" i="18" s="1"/>
  <c r="M312" i="16"/>
  <c r="N312" i="16" s="1"/>
  <c r="G78" i="18"/>
  <c r="H78" i="18" s="1"/>
  <c r="I78" i="18" s="1"/>
  <c r="G494" i="18"/>
  <c r="H494" i="18" s="1"/>
  <c r="I494" i="18" s="1"/>
  <c r="M466" i="16"/>
  <c r="N466" i="16" s="1"/>
  <c r="M253" i="16"/>
  <c r="N253" i="16" s="1"/>
  <c r="G831" i="18"/>
  <c r="H831" i="18" s="1"/>
  <c r="I831" i="18" s="1"/>
  <c r="G393" i="18"/>
  <c r="H393" i="18" s="1"/>
  <c r="I393" i="18" s="1"/>
  <c r="G883" i="18"/>
  <c r="H883" i="18" s="1"/>
  <c r="I883" i="18" s="1"/>
  <c r="G165" i="18"/>
  <c r="H165" i="18" s="1"/>
  <c r="I165" i="18" s="1"/>
  <c r="G81" i="18"/>
  <c r="H81" i="18" s="1"/>
  <c r="I81" i="18" s="1"/>
  <c r="G71" i="18"/>
  <c r="H71" i="18" s="1"/>
  <c r="I71" i="18" s="1"/>
  <c r="M68" i="16"/>
  <c r="N68" i="16" s="1"/>
  <c r="G205" i="18"/>
  <c r="H205" i="18" s="1"/>
  <c r="I205" i="18" s="1"/>
  <c r="G838" i="18"/>
  <c r="H838" i="18" s="1"/>
  <c r="I838" i="18" s="1"/>
  <c r="G401" i="18"/>
  <c r="H401" i="18" s="1"/>
  <c r="I401" i="18" s="1"/>
  <c r="M371" i="16"/>
  <c r="N371" i="16" s="1"/>
  <c r="G545" i="18"/>
  <c r="H545" i="18" s="1"/>
  <c r="I545" i="18" s="1"/>
  <c r="G963" i="18"/>
  <c r="H963" i="18" s="1"/>
  <c r="I963" i="18" s="1"/>
  <c r="G334" i="18"/>
  <c r="H334" i="18" s="1"/>
  <c r="I334" i="18" s="1"/>
  <c r="G10" i="18"/>
  <c r="H10" i="18" s="1"/>
  <c r="I10" i="18" s="1"/>
  <c r="G359" i="18"/>
  <c r="H359" i="18" s="1"/>
  <c r="I359" i="18" s="1"/>
  <c r="G966" i="18"/>
  <c r="H966" i="18" s="1"/>
  <c r="I966" i="18" s="1"/>
  <c r="M402" i="16"/>
  <c r="N402" i="16" s="1"/>
  <c r="M403" i="16"/>
  <c r="N403" i="16" s="1"/>
  <c r="G352" i="18"/>
  <c r="H352" i="18" s="1"/>
  <c r="I352" i="18" s="1"/>
  <c r="M134" i="16"/>
  <c r="N134" i="16" s="1"/>
  <c r="M440" i="16"/>
  <c r="N440" i="16" s="1"/>
  <c r="M337" i="16"/>
  <c r="N337" i="16" s="1"/>
  <c r="G172" i="18"/>
  <c r="H172" i="18" s="1"/>
  <c r="I172" i="18" s="1"/>
  <c r="G942" i="18"/>
  <c r="H942" i="18" s="1"/>
  <c r="I942" i="18" s="1"/>
  <c r="M327" i="16"/>
  <c r="N327" i="16" s="1"/>
  <c r="M400" i="16"/>
  <c r="N400" i="16" s="1"/>
  <c r="G673" i="18"/>
  <c r="H673" i="18" s="1"/>
  <c r="I673" i="18" s="1"/>
  <c r="M338" i="16"/>
  <c r="N338" i="16" s="1"/>
  <c r="M287" i="16"/>
  <c r="N287" i="16" s="1"/>
  <c r="G94" i="18"/>
  <c r="H94" i="18" s="1"/>
  <c r="I94" i="18" s="1"/>
  <c r="M262" i="16"/>
  <c r="N262" i="16" s="1"/>
  <c r="G612" i="18"/>
  <c r="H612" i="18" s="1"/>
  <c r="I612" i="18" s="1"/>
  <c r="G206" i="18"/>
  <c r="H206" i="18" s="1"/>
  <c r="I206" i="18" s="1"/>
  <c r="G503" i="18"/>
  <c r="H503" i="18" s="1"/>
  <c r="I503" i="18" s="1"/>
  <c r="M363" i="16"/>
  <c r="N363" i="16" s="1"/>
  <c r="G736" i="18"/>
  <c r="H736" i="18" s="1"/>
  <c r="I736" i="18" s="1"/>
  <c r="G417" i="18"/>
  <c r="H417" i="18" s="1"/>
  <c r="I417" i="18" s="1"/>
  <c r="G195" i="18"/>
  <c r="H195" i="18" s="1"/>
  <c r="I195" i="18" s="1"/>
  <c r="G439" i="18"/>
  <c r="H439" i="18" s="1"/>
  <c r="I439" i="18" s="1"/>
  <c r="M256" i="16"/>
  <c r="N256" i="16" s="1"/>
  <c r="G657" i="18"/>
  <c r="H657" i="18" s="1"/>
  <c r="I657" i="18" s="1"/>
  <c r="G519" i="18"/>
  <c r="H519" i="18" s="1"/>
  <c r="I519" i="18" s="1"/>
  <c r="G452" i="18"/>
  <c r="H452" i="18" s="1"/>
  <c r="I452" i="18" s="1"/>
  <c r="G528" i="18"/>
  <c r="H528" i="18" s="1"/>
  <c r="I528" i="18" s="1"/>
  <c r="G76" i="18"/>
  <c r="H76" i="18" s="1"/>
  <c r="I76" i="18" s="1"/>
  <c r="G694" i="18"/>
  <c r="H694" i="18" s="1"/>
  <c r="I694" i="18" s="1"/>
  <c r="G623" i="18"/>
  <c r="H623" i="18" s="1"/>
  <c r="I623" i="18" s="1"/>
  <c r="G804" i="18"/>
  <c r="H804" i="18" s="1"/>
  <c r="I804" i="18" s="1"/>
  <c r="G952" i="18"/>
  <c r="H952" i="18" s="1"/>
  <c r="I952" i="18" s="1"/>
  <c r="G997" i="18"/>
  <c r="H997" i="18" s="1"/>
  <c r="I997" i="18" s="1"/>
  <c r="M76" i="16"/>
  <c r="N76" i="16" s="1"/>
  <c r="M108" i="16"/>
  <c r="N108" i="16" s="1"/>
  <c r="G49" i="18"/>
  <c r="H49" i="18" s="1"/>
  <c r="I49" i="18" s="1"/>
  <c r="M24" i="16"/>
  <c r="N24" i="16" s="1"/>
  <c r="G30" i="18"/>
  <c r="H30" i="18" s="1"/>
  <c r="I30" i="18" s="1"/>
  <c r="G34" i="18"/>
  <c r="H34" i="18" s="1"/>
  <c r="I34" i="18" s="1"/>
  <c r="M320" i="16"/>
  <c r="N320" i="16" s="1"/>
  <c r="G893" i="18"/>
  <c r="H893" i="18" s="1"/>
  <c r="I893" i="18" s="1"/>
  <c r="M437" i="16"/>
  <c r="N437" i="16" s="1"/>
  <c r="G370" i="18"/>
  <c r="H370" i="18" s="1"/>
  <c r="I370" i="18" s="1"/>
  <c r="M148" i="16"/>
  <c r="N148" i="16" s="1"/>
  <c r="G421" i="18"/>
  <c r="H421" i="18" s="1"/>
  <c r="I421" i="18" s="1"/>
  <c r="M412" i="16"/>
  <c r="N412" i="16" s="1"/>
  <c r="M449" i="16"/>
  <c r="N449" i="16" s="1"/>
  <c r="M84" i="16"/>
  <c r="N84" i="16" s="1"/>
  <c r="G901" i="18"/>
  <c r="H901" i="18" s="1"/>
  <c r="I901" i="18" s="1"/>
  <c r="G547" i="18"/>
  <c r="H547" i="18" s="1"/>
  <c r="I547" i="18" s="1"/>
  <c r="G144" i="18"/>
  <c r="H144" i="18" s="1"/>
  <c r="I144" i="18" s="1"/>
  <c r="G743" i="18"/>
  <c r="H743" i="18" s="1"/>
  <c r="I743" i="18" s="1"/>
  <c r="G609" i="18"/>
  <c r="H609" i="18" s="1"/>
  <c r="I609" i="18" s="1"/>
  <c r="G836" i="18"/>
  <c r="H836" i="18" s="1"/>
  <c r="I836" i="18" s="1"/>
  <c r="G66" i="18"/>
  <c r="H66" i="18" s="1"/>
  <c r="I66" i="18" s="1"/>
  <c r="M172" i="16"/>
  <c r="N172" i="16" s="1"/>
  <c r="G70" i="18"/>
  <c r="H70" i="18" s="1"/>
  <c r="I70" i="18" s="1"/>
  <c r="M310" i="16"/>
  <c r="N310" i="16" s="1"/>
  <c r="G467" i="18"/>
  <c r="H467" i="18" s="1"/>
  <c r="I467" i="18" s="1"/>
  <c r="G9" i="18"/>
  <c r="H9" i="18" s="1"/>
  <c r="I9" i="18" s="1"/>
  <c r="G876" i="18"/>
  <c r="H876" i="18" s="1"/>
  <c r="I876" i="18" s="1"/>
  <c r="G272" i="18"/>
  <c r="H272" i="18" s="1"/>
  <c r="I272" i="18" s="1"/>
  <c r="G606" i="18"/>
  <c r="H606" i="18" s="1"/>
  <c r="I606" i="18" s="1"/>
  <c r="G569" i="18"/>
  <c r="H569" i="18" s="1"/>
  <c r="I569" i="18" s="1"/>
  <c r="M51" i="16"/>
  <c r="N51" i="16" s="1"/>
  <c r="M379" i="16"/>
  <c r="N379" i="16" s="1"/>
  <c r="M413" i="16"/>
  <c r="N413" i="16" s="1"/>
  <c r="G806" i="18"/>
  <c r="H806" i="18" s="1"/>
  <c r="I806" i="18" s="1"/>
  <c r="M434" i="16"/>
  <c r="N434" i="16" s="1"/>
  <c r="G549" i="18"/>
  <c r="H549" i="18" s="1"/>
  <c r="I549" i="18" s="1"/>
  <c r="G724" i="18"/>
  <c r="H724" i="18" s="1"/>
  <c r="I724" i="18" s="1"/>
  <c r="G725" i="18"/>
  <c r="H725" i="18" s="1"/>
  <c r="I725" i="18" s="1"/>
  <c r="G703" i="18"/>
  <c r="H703" i="18" s="1"/>
  <c r="I703" i="18" s="1"/>
  <c r="G480" i="18"/>
  <c r="H480" i="18" s="1"/>
  <c r="I480" i="18" s="1"/>
  <c r="G887" i="18"/>
  <c r="H887" i="18" s="1"/>
  <c r="I887" i="18" s="1"/>
  <c r="M496" i="16"/>
  <c r="N496" i="16" s="1"/>
  <c r="G740" i="18"/>
  <c r="H740" i="18" s="1"/>
  <c r="I740" i="18" s="1"/>
  <c r="M204" i="16"/>
  <c r="N204" i="16" s="1"/>
  <c r="M65" i="16"/>
  <c r="N65" i="16" s="1"/>
  <c r="G625" i="18"/>
  <c r="H625" i="18" s="1"/>
  <c r="I625" i="18" s="1"/>
  <c r="G369" i="18"/>
  <c r="H369" i="18" s="1"/>
  <c r="I369" i="18" s="1"/>
  <c r="M72" i="16"/>
  <c r="N72" i="16" s="1"/>
  <c r="M340" i="16"/>
  <c r="N340" i="16" s="1"/>
  <c r="M150" i="16"/>
  <c r="N150" i="16" s="1"/>
  <c r="G541" i="18"/>
  <c r="H541" i="18" s="1"/>
  <c r="I541" i="18" s="1"/>
  <c r="M218" i="16"/>
  <c r="N218" i="16" s="1"/>
  <c r="G407" i="18"/>
  <c r="H407" i="18" s="1"/>
  <c r="I407" i="18" s="1"/>
  <c r="G621" i="18"/>
  <c r="H621" i="18" s="1"/>
  <c r="I621" i="18" s="1"/>
  <c r="M100" i="16"/>
  <c r="N100" i="16" s="1"/>
  <c r="G492" i="18"/>
  <c r="H492" i="18" s="1"/>
  <c r="I492" i="18" s="1"/>
  <c r="G941" i="18"/>
  <c r="H941" i="18" s="1"/>
  <c r="I941" i="18" s="1"/>
  <c r="G812" i="18"/>
  <c r="H812" i="18" s="1"/>
  <c r="I812" i="18" s="1"/>
  <c r="M478" i="16"/>
  <c r="N478" i="16" s="1"/>
  <c r="M20" i="16"/>
  <c r="N20" i="16" s="1"/>
  <c r="M306" i="16"/>
  <c r="N306" i="16" s="1"/>
  <c r="M69" i="16"/>
  <c r="N69" i="16" s="1"/>
  <c r="G970" i="18"/>
  <c r="H970" i="18" s="1"/>
  <c r="I970" i="18" s="1"/>
  <c r="G932" i="18"/>
  <c r="H932" i="18" s="1"/>
  <c r="I932" i="18" s="1"/>
  <c r="G387" i="18"/>
  <c r="H387" i="18" s="1"/>
  <c r="I387" i="18" s="1"/>
  <c r="G50" i="18"/>
  <c r="H50" i="18" s="1"/>
  <c r="I50" i="18" s="1"/>
  <c r="G939" i="18"/>
  <c r="H939" i="18" s="1"/>
  <c r="I939" i="18" s="1"/>
  <c r="M222" i="16"/>
  <c r="N222" i="16" s="1"/>
  <c r="G99" i="18"/>
  <c r="H99" i="18" s="1"/>
  <c r="I99" i="18" s="1"/>
  <c r="G204" i="18"/>
  <c r="H204" i="18" s="1"/>
  <c r="I204" i="18" s="1"/>
  <c r="G501" i="18"/>
  <c r="H501" i="18" s="1"/>
  <c r="I501" i="18" s="1"/>
  <c r="M298" i="16"/>
  <c r="N298" i="16" s="1"/>
  <c r="M125" i="16"/>
  <c r="N125" i="16" s="1"/>
  <c r="M202" i="16"/>
  <c r="N202" i="16" s="1"/>
  <c r="M30" i="16"/>
  <c r="N30" i="16" s="1"/>
  <c r="G701" i="18"/>
  <c r="H701" i="18" s="1"/>
  <c r="I701" i="18" s="1"/>
  <c r="G605" i="18"/>
  <c r="H605" i="18" s="1"/>
  <c r="I605" i="18" s="1"/>
  <c r="M173" i="16"/>
  <c r="N173" i="16" s="1"/>
  <c r="G874" i="18"/>
  <c r="H874" i="18" s="1"/>
  <c r="I874" i="18" s="1"/>
  <c r="M245" i="16"/>
  <c r="N245" i="16" s="1"/>
  <c r="M115" i="16"/>
  <c r="N115" i="16" s="1"/>
  <c r="G382" i="18"/>
  <c r="H382" i="18" s="1"/>
  <c r="I382" i="18" s="1"/>
  <c r="M229" i="16"/>
  <c r="N229" i="16" s="1"/>
  <c r="G355" i="18"/>
  <c r="H355" i="18" s="1"/>
  <c r="I355" i="18" s="1"/>
  <c r="G450" i="18"/>
  <c r="H450" i="18" s="1"/>
  <c r="I450" i="18" s="1"/>
  <c r="M382" i="16"/>
  <c r="N382" i="16" s="1"/>
  <c r="G813" i="18"/>
  <c r="H813" i="18" s="1"/>
  <c r="I813" i="18" s="1"/>
  <c r="G274" i="18"/>
  <c r="H274" i="18" s="1"/>
  <c r="I274" i="18" s="1"/>
  <c r="M98" i="16"/>
  <c r="N98" i="16" s="1"/>
  <c r="M46" i="16"/>
  <c r="N46" i="16" s="1"/>
  <c r="G226" i="18"/>
  <c r="H226" i="18" s="1"/>
  <c r="I226" i="18" s="1"/>
  <c r="M425" i="16"/>
  <c r="N425" i="16" s="1"/>
  <c r="M59" i="16"/>
  <c r="N59" i="16" s="1"/>
  <c r="G961" i="18"/>
  <c r="H961" i="18" s="1"/>
  <c r="I961" i="18" s="1"/>
  <c r="G996" i="18"/>
  <c r="H996" i="18" s="1"/>
  <c r="I996" i="18" s="1"/>
  <c r="G875" i="18"/>
  <c r="H875" i="18" s="1"/>
  <c r="I875" i="18" s="1"/>
  <c r="M186" i="16"/>
  <c r="N186" i="16" s="1"/>
  <c r="M228" i="16"/>
  <c r="N228" i="16" s="1"/>
  <c r="M386" i="16"/>
  <c r="N386" i="16" s="1"/>
  <c r="M83" i="16"/>
  <c r="N83" i="16" s="1"/>
  <c r="G412" i="18"/>
  <c r="H412" i="18" s="1"/>
  <c r="I412" i="18" s="1"/>
  <c r="G989" i="18"/>
  <c r="H989" i="18" s="1"/>
  <c r="I989" i="18" s="1"/>
  <c r="G938" i="18"/>
  <c r="H938" i="18" s="1"/>
  <c r="I938" i="18" s="1"/>
  <c r="M351" i="16"/>
  <c r="N351" i="16" s="1"/>
  <c r="G934" i="18"/>
  <c r="H934" i="18" s="1"/>
  <c r="I934" i="18" s="1"/>
  <c r="G184" i="18"/>
  <c r="H184" i="18" s="1"/>
  <c r="I184" i="18" s="1"/>
  <c r="G597" i="18"/>
  <c r="H597" i="18" s="1"/>
  <c r="I597" i="18" s="1"/>
  <c r="G213" i="18"/>
  <c r="H213" i="18" s="1"/>
  <c r="I213" i="18" s="1"/>
  <c r="M221" i="16"/>
  <c r="N221" i="16" s="1"/>
  <c r="M118" i="16"/>
  <c r="N118" i="16" s="1"/>
  <c r="M266" i="16"/>
  <c r="N266" i="16" s="1"/>
  <c r="M155" i="16"/>
  <c r="N155" i="16" s="1"/>
  <c r="G911" i="18"/>
  <c r="H911" i="18" s="1"/>
  <c r="I911" i="18" s="1"/>
  <c r="G795" i="18"/>
  <c r="H795" i="18" s="1"/>
  <c r="I795" i="18" s="1"/>
  <c r="G253" i="18"/>
  <c r="H253" i="18" s="1"/>
  <c r="I253" i="18" s="1"/>
  <c r="M197" i="16"/>
  <c r="N197" i="16" s="1"/>
  <c r="G287" i="18"/>
  <c r="H287" i="18" s="1"/>
  <c r="I287" i="18" s="1"/>
  <c r="M34" i="16"/>
  <c r="N34" i="16" s="1"/>
  <c r="G130" i="18"/>
  <c r="H130" i="18" s="1"/>
  <c r="I130" i="18" s="1"/>
  <c r="M476" i="16"/>
  <c r="N476" i="16" s="1"/>
  <c r="G43" i="18"/>
  <c r="H43" i="18" s="1"/>
  <c r="I43" i="18" s="1"/>
  <c r="G734" i="18"/>
  <c r="H734" i="18" s="1"/>
  <c r="I734" i="18" s="1"/>
  <c r="M185" i="16"/>
  <c r="N185" i="16" s="1"/>
  <c r="G744" i="18"/>
  <c r="H744" i="18" s="1"/>
  <c r="I744" i="18" s="1"/>
  <c r="M153" i="16"/>
  <c r="N153" i="16" s="1"/>
  <c r="G45" i="18"/>
  <c r="H45" i="18" s="1"/>
  <c r="I45" i="18" s="1"/>
  <c r="G266" i="18"/>
  <c r="H266" i="18" s="1"/>
  <c r="I266" i="18" s="1"/>
  <c r="G513" i="18"/>
  <c r="H513" i="18" s="1"/>
  <c r="I513" i="18" s="1"/>
  <c r="G29" i="18"/>
  <c r="H29" i="18" s="1"/>
  <c r="I29" i="18" s="1"/>
  <c r="G497" i="18"/>
  <c r="H497" i="18" s="1"/>
  <c r="I497" i="18" s="1"/>
  <c r="G127" i="18"/>
  <c r="H127" i="18" s="1"/>
  <c r="I127" i="18" s="1"/>
  <c r="G341" i="18"/>
  <c r="H341" i="18" s="1"/>
  <c r="I341" i="18" s="1"/>
  <c r="G345" i="18"/>
  <c r="H345" i="18" s="1"/>
  <c r="I345" i="18" s="1"/>
  <c r="G730" i="18"/>
  <c r="H730" i="18" s="1"/>
  <c r="I730" i="18" s="1"/>
  <c r="G453" i="18"/>
  <c r="H453" i="18" s="1"/>
  <c r="I453" i="18" s="1"/>
  <c r="M304" i="16"/>
  <c r="N304" i="16" s="1"/>
  <c r="G586" i="18"/>
  <c r="H586" i="18" s="1"/>
  <c r="I586" i="18" s="1"/>
  <c r="G702" i="18"/>
  <c r="H702" i="18" s="1"/>
  <c r="I702" i="18" s="1"/>
  <c r="G56" i="18"/>
  <c r="H56" i="18" s="1"/>
  <c r="I56" i="18" s="1"/>
  <c r="G568" i="18"/>
  <c r="H568" i="18" s="1"/>
  <c r="I568" i="18" s="1"/>
  <c r="G426" i="18"/>
  <c r="H426" i="18" s="1"/>
  <c r="I426" i="18" s="1"/>
  <c r="M390" i="16"/>
  <c r="N390" i="16" s="1"/>
  <c r="G433" i="18"/>
  <c r="H433" i="18" s="1"/>
  <c r="I433" i="18" s="1"/>
  <c r="G842" i="18"/>
  <c r="H842" i="18" s="1"/>
  <c r="I842" i="18" s="1"/>
  <c r="G741" i="18"/>
  <c r="H741" i="18" s="1"/>
  <c r="I741" i="18" s="1"/>
  <c r="G646" i="18"/>
  <c r="H646" i="18" s="1"/>
  <c r="I646" i="18" s="1"/>
  <c r="G388" i="18"/>
  <c r="H388" i="18" s="1"/>
  <c r="I388" i="18" s="1"/>
  <c r="M474" i="16"/>
  <c r="N474" i="16" s="1"/>
  <c r="M61" i="16"/>
  <c r="N61" i="16" s="1"/>
  <c r="G150" i="18"/>
  <c r="H150" i="18" s="1"/>
  <c r="I150" i="18" s="1"/>
  <c r="M370" i="16"/>
  <c r="N370" i="16" s="1"/>
  <c r="G710" i="18"/>
  <c r="H710" i="18" s="1"/>
  <c r="I710" i="18" s="1"/>
  <c r="G367" i="18"/>
  <c r="H367" i="18" s="1"/>
  <c r="I367" i="18" s="1"/>
  <c r="G495" i="18"/>
  <c r="H495" i="18" s="1"/>
  <c r="I495" i="18" s="1"/>
  <c r="M430" i="16"/>
  <c r="N430" i="16" s="1"/>
  <c r="G135" i="18"/>
  <c r="H135" i="18" s="1"/>
  <c r="I135" i="18" s="1"/>
  <c r="G75" i="18"/>
  <c r="H75" i="18" s="1"/>
  <c r="I75" i="18" s="1"/>
  <c r="M201" i="16"/>
  <c r="N201" i="16" s="1"/>
  <c r="G647" i="18"/>
  <c r="H647" i="18" s="1"/>
  <c r="I647" i="18" s="1"/>
  <c r="M140" i="16"/>
  <c r="N140" i="16" s="1"/>
  <c r="M499" i="16"/>
  <c r="N499" i="16" s="1"/>
  <c r="M43" i="16"/>
  <c r="N43" i="16" s="1"/>
  <c r="G793" i="18"/>
  <c r="H793" i="18" s="1"/>
  <c r="I793" i="18" s="1"/>
  <c r="G884" i="18"/>
  <c r="H884" i="18" s="1"/>
  <c r="I884" i="18" s="1"/>
  <c r="G242" i="18"/>
  <c r="H242" i="18" s="1"/>
  <c r="I242" i="18" s="1"/>
  <c r="M334" i="16"/>
  <c r="N334" i="16" s="1"/>
  <c r="G499" i="18"/>
  <c r="H499" i="18" s="1"/>
  <c r="I499" i="18" s="1"/>
  <c r="G520" i="18"/>
  <c r="H520" i="18" s="1"/>
  <c r="I520" i="18" s="1"/>
  <c r="M383" i="16"/>
  <c r="N383" i="16" s="1"/>
  <c r="G967" i="18"/>
  <c r="H967" i="18" s="1"/>
  <c r="I967" i="18" s="1"/>
  <c r="G987" i="18"/>
  <c r="H987" i="18" s="1"/>
  <c r="I987" i="18" s="1"/>
  <c r="G58" i="18"/>
  <c r="H58" i="18" s="1"/>
  <c r="I58" i="18" s="1"/>
  <c r="G980" i="18"/>
  <c r="H980" i="18" s="1"/>
  <c r="I980" i="18" s="1"/>
  <c r="M409" i="16"/>
  <c r="N409" i="16" s="1"/>
  <c r="G753" i="18"/>
  <c r="H753" i="18" s="1"/>
  <c r="I753" i="18" s="1"/>
  <c r="G598" i="18"/>
  <c r="H598" i="18" s="1"/>
  <c r="I598" i="18" s="1"/>
  <c r="G221" i="18"/>
  <c r="H221" i="18" s="1"/>
  <c r="I221" i="18" s="1"/>
  <c r="M431" i="16"/>
  <c r="N431" i="16" s="1"/>
  <c r="G215" i="18"/>
  <c r="H215" i="18" s="1"/>
  <c r="I215" i="18" s="1"/>
  <c r="M225" i="16"/>
  <c r="N225" i="16" s="1"/>
  <c r="G651" i="18"/>
  <c r="H651" i="18" s="1"/>
  <c r="I651" i="18" s="1"/>
  <c r="G873" i="18"/>
  <c r="H873" i="18" s="1"/>
  <c r="I873" i="18" s="1"/>
  <c r="G368" i="18"/>
  <c r="H368" i="18" s="1"/>
  <c r="I368" i="18" s="1"/>
  <c r="M203" i="16"/>
  <c r="N203" i="16" s="1"/>
  <c r="G414" i="18"/>
  <c r="H414" i="18" s="1"/>
  <c r="I414" i="18" s="1"/>
  <c r="G772" i="18"/>
  <c r="H772" i="18" s="1"/>
  <c r="I772" i="18" s="1"/>
  <c r="G273" i="18"/>
  <c r="H273" i="18" s="1"/>
  <c r="I273" i="18" s="1"/>
  <c r="M42" i="16"/>
  <c r="N42" i="16" s="1"/>
  <c r="M350" i="16"/>
  <c r="N350" i="16" s="1"/>
  <c r="M361" i="16"/>
  <c r="N361" i="16" s="1"/>
  <c r="G771" i="18"/>
  <c r="H771" i="18" s="1"/>
  <c r="I771" i="18" s="1"/>
  <c r="G572" i="18"/>
  <c r="H572" i="18" s="1"/>
  <c r="I572" i="18" s="1"/>
  <c r="G440" i="18"/>
  <c r="H440" i="18" s="1"/>
  <c r="I440" i="18" s="1"/>
  <c r="M343" i="16"/>
  <c r="N343" i="16" s="1"/>
  <c r="G799" i="18"/>
  <c r="H799" i="18" s="1"/>
  <c r="I799" i="18" s="1"/>
  <c r="G562" i="18"/>
  <c r="H562" i="18" s="1"/>
  <c r="I562" i="18" s="1"/>
  <c r="G326" i="18"/>
  <c r="H326" i="18" s="1"/>
  <c r="I326" i="18" s="1"/>
  <c r="G816" i="18"/>
  <c r="H816" i="18" s="1"/>
  <c r="I816" i="18" s="1"/>
  <c r="G947" i="18"/>
  <c r="H947" i="18" s="1"/>
  <c r="I947" i="18" s="1"/>
  <c r="M345" i="16"/>
  <c r="N345" i="16" s="1"/>
  <c r="G173" i="18"/>
  <c r="H173" i="18" s="1"/>
  <c r="I173" i="18" s="1"/>
  <c r="M75" i="16"/>
  <c r="N75" i="16" s="1"/>
  <c r="G746" i="18"/>
  <c r="H746" i="18" s="1"/>
  <c r="I746" i="18" s="1"/>
  <c r="G622" i="18"/>
  <c r="H622" i="18" s="1"/>
  <c r="I622" i="18" s="1"/>
  <c r="M406" i="16"/>
  <c r="N406" i="16" s="1"/>
  <c r="G518" i="18"/>
  <c r="H518" i="18" s="1"/>
  <c r="I518" i="18" s="1"/>
  <c r="G798" i="18"/>
  <c r="H798" i="18" s="1"/>
  <c r="I798" i="18" s="1"/>
  <c r="M475" i="16"/>
  <c r="N475" i="16" s="1"/>
  <c r="M214" i="16"/>
  <c r="N214" i="16" s="1"/>
  <c r="G516" i="18"/>
  <c r="H516" i="18" s="1"/>
  <c r="I516" i="18" s="1"/>
  <c r="M489" i="16"/>
  <c r="N489" i="16" s="1"/>
  <c r="G909" i="18"/>
  <c r="H909" i="18" s="1"/>
  <c r="I909" i="18" s="1"/>
  <c r="G397" i="18"/>
  <c r="H397" i="18" s="1"/>
  <c r="I397" i="18" s="1"/>
  <c r="G361" i="18"/>
  <c r="H361" i="18" s="1"/>
  <c r="I361" i="18" s="1"/>
  <c r="M175" i="16"/>
  <c r="N175" i="16" s="1"/>
  <c r="G706" i="18"/>
  <c r="H706" i="18" s="1"/>
  <c r="I706" i="18" s="1"/>
  <c r="G640" i="18"/>
  <c r="H640" i="18" s="1"/>
  <c r="I640" i="18" s="1"/>
  <c r="M123" i="16"/>
  <c r="N123" i="16" s="1"/>
  <c r="G679" i="18"/>
  <c r="H679" i="18" s="1"/>
  <c r="I679" i="18" s="1"/>
  <c r="M50" i="16"/>
  <c r="N50" i="16" s="1"/>
  <c r="M11" i="16"/>
  <c r="N11" i="16" s="1"/>
  <c r="M124" i="16"/>
  <c r="N124" i="16" s="1"/>
  <c r="G236" i="18"/>
  <c r="H236" i="18" s="1"/>
  <c r="I236" i="18" s="1"/>
  <c r="G309" i="18"/>
  <c r="H309" i="18" s="1"/>
  <c r="I309" i="18" s="1"/>
  <c r="G399" i="18"/>
  <c r="H399" i="18" s="1"/>
  <c r="I399" i="18" s="1"/>
  <c r="G973" i="18"/>
  <c r="H973" i="18" s="1"/>
  <c r="I973" i="18" s="1"/>
  <c r="G749" i="18"/>
  <c r="H749" i="18" s="1"/>
  <c r="I749" i="18" s="1"/>
  <c r="G897" i="18"/>
  <c r="H897" i="18" s="1"/>
  <c r="I897" i="18" s="1"/>
  <c r="G209" i="18"/>
  <c r="H209" i="18" s="1"/>
  <c r="I209" i="18" s="1"/>
  <c r="G35" i="18"/>
  <c r="H35" i="18" s="1"/>
  <c r="I35" i="18" s="1"/>
  <c r="G28" i="18"/>
  <c r="H28" i="18" s="1"/>
  <c r="I28" i="18" s="1"/>
  <c r="G400" i="18"/>
  <c r="H400" i="18" s="1"/>
  <c r="I400" i="18" s="1"/>
  <c r="G685" i="18"/>
  <c r="H685" i="18" s="1"/>
  <c r="I685" i="18" s="1"/>
  <c r="M191" i="16"/>
  <c r="N191" i="16" s="1"/>
  <c r="G726" i="18"/>
  <c r="H726" i="18" s="1"/>
  <c r="I726" i="18" s="1"/>
  <c r="G670" i="18"/>
  <c r="H670" i="18" s="1"/>
  <c r="I670" i="18" s="1"/>
  <c r="G774" i="18"/>
  <c r="H774" i="18" s="1"/>
  <c r="I774" i="18" s="1"/>
  <c r="G420" i="18"/>
  <c r="H420" i="18" s="1"/>
  <c r="I420" i="18" s="1"/>
  <c r="G478" i="18"/>
  <c r="H478" i="18" s="1"/>
  <c r="I478" i="18" s="1"/>
  <c r="G196" i="18"/>
  <c r="H196" i="18" s="1"/>
  <c r="I196" i="18" s="1"/>
  <c r="G356" i="18"/>
  <c r="H356" i="18" s="1"/>
  <c r="I356" i="18" s="1"/>
  <c r="G362" i="18"/>
  <c r="H362" i="18" s="1"/>
  <c r="I362" i="18" s="1"/>
  <c r="M448" i="16"/>
  <c r="N448" i="16" s="1"/>
  <c r="G828" i="18"/>
  <c r="H828" i="18" s="1"/>
  <c r="I828" i="18" s="1"/>
  <c r="G807" i="18"/>
  <c r="H807" i="18" s="1"/>
  <c r="I807" i="18" s="1"/>
  <c r="G227" i="18"/>
  <c r="H227" i="18" s="1"/>
  <c r="I227" i="18" s="1"/>
  <c r="M101" i="16"/>
  <c r="N101" i="16" s="1"/>
  <c r="G211" i="18"/>
  <c r="H211" i="18" s="1"/>
  <c r="I211" i="18" s="1"/>
  <c r="G186" i="18"/>
  <c r="H186" i="18" s="1"/>
  <c r="I186" i="18" s="1"/>
  <c r="G462" i="18"/>
  <c r="H462" i="18" s="1"/>
  <c r="I462" i="18" s="1"/>
  <c r="G613" i="18"/>
  <c r="H613" i="18" s="1"/>
  <c r="I613" i="18" s="1"/>
  <c r="G149" i="18"/>
  <c r="H149" i="18" s="1"/>
  <c r="I149" i="18" s="1"/>
  <c r="M209" i="16"/>
  <c r="N209" i="16" s="1"/>
  <c r="G472" i="18"/>
  <c r="H472" i="18" s="1"/>
  <c r="I472" i="18" s="1"/>
  <c r="G522" i="18"/>
  <c r="H522" i="18" s="1"/>
  <c r="I522" i="18" s="1"/>
  <c r="G457" i="18"/>
  <c r="H457" i="18" s="1"/>
  <c r="I457" i="18" s="1"/>
  <c r="G515" i="18"/>
  <c r="H515" i="18" s="1"/>
  <c r="I515" i="18" s="1"/>
  <c r="G596" i="18"/>
  <c r="H596" i="18" s="1"/>
  <c r="I596" i="18" s="1"/>
  <c r="M183" i="16"/>
  <c r="N183" i="16" s="1"/>
  <c r="G946" i="18"/>
  <c r="H946" i="18" s="1"/>
  <c r="I946" i="18" s="1"/>
  <c r="G510" i="18"/>
  <c r="H510" i="18" s="1"/>
  <c r="I510" i="18" s="1"/>
  <c r="M426" i="16"/>
  <c r="N426" i="16" s="1"/>
  <c r="M95" i="16"/>
  <c r="N95" i="16" s="1"/>
  <c r="M189" i="16"/>
  <c r="N189" i="16" s="1"/>
  <c r="M411" i="16"/>
  <c r="N411" i="16" s="1"/>
  <c r="G507" i="18"/>
  <c r="H507" i="18" s="1"/>
  <c r="I507" i="18" s="1"/>
  <c r="G161" i="18"/>
  <c r="H161" i="18" s="1"/>
  <c r="I161" i="18" s="1"/>
  <c r="G779" i="18"/>
  <c r="H779" i="18" s="1"/>
  <c r="I779" i="18" s="1"/>
  <c r="G964" i="18"/>
  <c r="H964" i="18" s="1"/>
  <c r="I964" i="18" s="1"/>
  <c r="G630" i="18"/>
  <c r="H630" i="18" s="1"/>
  <c r="I630" i="18" s="1"/>
  <c r="G846" i="18"/>
  <c r="H846" i="18" s="1"/>
  <c r="I846" i="18" s="1"/>
  <c r="G486" i="18"/>
  <c r="H486" i="18" s="1"/>
  <c r="I486" i="18" s="1"/>
  <c r="G524" i="18"/>
  <c r="H524" i="18" s="1"/>
  <c r="I524" i="18" s="1"/>
  <c r="G348" i="18"/>
  <c r="H348" i="18" s="1"/>
  <c r="I348" i="18" s="1"/>
  <c r="G432" i="18"/>
  <c r="H432" i="18" s="1"/>
  <c r="I432" i="18" s="1"/>
  <c r="M296" i="16"/>
  <c r="N296" i="16" s="1"/>
  <c r="M498" i="16"/>
  <c r="N498" i="16" s="1"/>
  <c r="G468" i="18"/>
  <c r="H468" i="18" s="1"/>
  <c r="I468" i="18" s="1"/>
  <c r="G241" i="18"/>
  <c r="H241" i="18" s="1"/>
  <c r="I241" i="18" s="1"/>
  <c r="G851" i="18"/>
  <c r="H851" i="18" s="1"/>
  <c r="I851" i="18" s="1"/>
  <c r="G82" i="18"/>
  <c r="H82" i="18" s="1"/>
  <c r="I82" i="18" s="1"/>
  <c r="G747" i="18"/>
  <c r="H747" i="18" s="1"/>
  <c r="I747" i="18" s="1"/>
  <c r="M375" i="16"/>
  <c r="N375" i="16" s="1"/>
  <c r="G61" i="18"/>
  <c r="H61" i="18" s="1"/>
  <c r="I61" i="18" s="1"/>
  <c r="G727" i="18"/>
  <c r="H727" i="18" s="1"/>
  <c r="I727" i="18" s="1"/>
  <c r="M195" i="16"/>
  <c r="N195" i="16" s="1"/>
  <c r="G364" i="18"/>
  <c r="H364" i="18" s="1"/>
  <c r="I364" i="18" s="1"/>
  <c r="G487" i="18"/>
  <c r="H487" i="18" s="1"/>
  <c r="I487" i="18" s="1"/>
  <c r="G182" i="18"/>
  <c r="H182" i="18" s="1"/>
  <c r="I182" i="18" s="1"/>
  <c r="G297" i="18"/>
  <c r="H297" i="18" s="1"/>
  <c r="I297" i="18" s="1"/>
  <c r="G441" i="18"/>
  <c r="H441" i="18" s="1"/>
  <c r="I441" i="18" s="1"/>
  <c r="G843" i="18"/>
  <c r="H843" i="18" s="1"/>
  <c r="I843" i="18" s="1"/>
  <c r="M78" i="16"/>
  <c r="N78" i="16" s="1"/>
  <c r="G594" i="18"/>
  <c r="H594" i="18" s="1"/>
  <c r="I594" i="18" s="1"/>
  <c r="M40" i="16"/>
  <c r="N40" i="16" s="1"/>
  <c r="M17" i="16"/>
  <c r="N17" i="16" s="1"/>
  <c r="M365" i="16"/>
  <c r="N365" i="16" s="1"/>
  <c r="G599" i="18"/>
  <c r="H599" i="18" s="1"/>
  <c r="I599" i="18" s="1"/>
  <c r="G449" i="18"/>
  <c r="H449" i="18" s="1"/>
  <c r="I449" i="18" s="1"/>
  <c r="M18" i="16"/>
  <c r="N18" i="16" s="1"/>
  <c r="G512" i="18"/>
  <c r="H512" i="18" s="1"/>
  <c r="I512" i="18" s="1"/>
  <c r="M259" i="16"/>
  <c r="N259" i="16" s="1"/>
  <c r="G239" i="18"/>
  <c r="H239" i="18" s="1"/>
  <c r="I239" i="18" s="1"/>
  <c r="G358" i="18"/>
  <c r="H358" i="18" s="1"/>
  <c r="I358" i="18" s="1"/>
  <c r="G55" i="18"/>
  <c r="H55" i="18" s="1"/>
  <c r="I55" i="18" s="1"/>
  <c r="G138" i="18"/>
  <c r="H138" i="18" s="1"/>
  <c r="I138" i="18" s="1"/>
  <c r="G827" i="18"/>
  <c r="H827" i="18" s="1"/>
  <c r="I827" i="18" s="1"/>
  <c r="G886" i="18"/>
  <c r="H886" i="18" s="1"/>
  <c r="I886" i="18" s="1"/>
  <c r="M372" i="16"/>
  <c r="N372" i="16" s="1"/>
  <c r="G18" i="18"/>
  <c r="H18" i="18" s="1"/>
  <c r="I18" i="18" s="1"/>
  <c r="G139" i="18"/>
  <c r="H139" i="18" s="1"/>
  <c r="I139" i="18" s="1"/>
  <c r="G310" i="18"/>
  <c r="H310" i="18" s="1"/>
  <c r="I310" i="18" s="1"/>
  <c r="M27" i="16"/>
  <c r="N27" i="16" s="1"/>
  <c r="M223" i="16"/>
  <c r="N223" i="16" s="1"/>
  <c r="M77" i="16"/>
  <c r="N77" i="16" s="1"/>
  <c r="G643" i="18"/>
  <c r="H643" i="18" s="1"/>
  <c r="I643" i="18" s="1"/>
  <c r="G357" i="18"/>
  <c r="H357" i="18" s="1"/>
  <c r="I357" i="18" s="1"/>
  <c r="G153" i="18"/>
  <c r="H153" i="18" s="1"/>
  <c r="I153" i="18" s="1"/>
  <c r="G948" i="18"/>
  <c r="H948" i="18" s="1"/>
  <c r="I948" i="18" s="1"/>
  <c r="M91" i="16"/>
  <c r="N91" i="16" s="1"/>
  <c r="M147" i="16"/>
  <c r="N147" i="16" s="1"/>
  <c r="G808" i="18"/>
  <c r="H808" i="18" s="1"/>
  <c r="I808" i="18" s="1"/>
  <c r="G895" i="18"/>
  <c r="H895" i="18" s="1"/>
  <c r="I895" i="18" s="1"/>
  <c r="G210" i="18"/>
  <c r="H210" i="18" s="1"/>
  <c r="I210" i="18" s="1"/>
  <c r="M396" i="16"/>
  <c r="N396" i="16" s="1"/>
  <c r="M380" i="16"/>
  <c r="N380" i="16" s="1"/>
  <c r="G633" i="18"/>
  <c r="H633" i="18" s="1"/>
  <c r="I633" i="18" s="1"/>
  <c r="G555" i="18"/>
  <c r="H555" i="18" s="1"/>
  <c r="I555" i="18" s="1"/>
  <c r="G258" i="18"/>
  <c r="H258" i="18" s="1"/>
  <c r="I258" i="18" s="1"/>
  <c r="G792" i="18"/>
  <c r="H792" i="18" s="1"/>
  <c r="I792" i="18" s="1"/>
  <c r="G431" i="18"/>
  <c r="H431" i="18" s="1"/>
  <c r="I431" i="18" s="1"/>
  <c r="G411" i="18"/>
  <c r="H411" i="18" s="1"/>
  <c r="I411" i="18" s="1"/>
  <c r="G230" i="18"/>
  <c r="H230" i="18" s="1"/>
  <c r="I230" i="18" s="1"/>
  <c r="G589" i="18"/>
  <c r="H589" i="18" s="1"/>
  <c r="I589" i="18" s="1"/>
  <c r="G108" i="18"/>
  <c r="H108" i="18" s="1"/>
  <c r="I108" i="18" s="1"/>
  <c r="G833" i="18"/>
  <c r="H833" i="18" s="1"/>
  <c r="I833" i="18" s="1"/>
  <c r="G72" i="18"/>
  <c r="H72" i="18" s="1"/>
  <c r="I72" i="18" s="1"/>
  <c r="G957" i="18"/>
  <c r="H957" i="18" s="1"/>
  <c r="I957" i="18" s="1"/>
  <c r="M157" i="16"/>
  <c r="N157" i="16" s="1"/>
  <c r="G754" i="18"/>
  <c r="H754" i="18" s="1"/>
  <c r="I754" i="18" s="1"/>
  <c r="G638" i="18"/>
  <c r="H638" i="18" s="1"/>
  <c r="I638" i="18" s="1"/>
  <c r="G676" i="18"/>
  <c r="H676" i="18" s="1"/>
  <c r="I676" i="18" s="1"/>
  <c r="G577" i="18"/>
  <c r="H577" i="18" s="1"/>
  <c r="I577" i="18" s="1"/>
  <c r="G319" i="18"/>
  <c r="H319" i="18" s="1"/>
  <c r="I319" i="18" s="1"/>
  <c r="G891" i="18"/>
  <c r="H891" i="18" s="1"/>
  <c r="I891" i="18" s="1"/>
  <c r="G604" i="18"/>
  <c r="H604" i="18" s="1"/>
  <c r="I604" i="18" s="1"/>
  <c r="G395" i="18"/>
  <c r="H395" i="18" s="1"/>
  <c r="I395" i="18" s="1"/>
  <c r="M79" i="16"/>
  <c r="N79" i="16" s="1"/>
  <c r="G403" i="18"/>
  <c r="H403" i="18" s="1"/>
  <c r="I403" i="18" s="1"/>
  <c r="G52" i="18"/>
  <c r="H52" i="18" s="1"/>
  <c r="I52" i="18" s="1"/>
  <c r="M96" i="16"/>
  <c r="N96" i="16" s="1"/>
  <c r="M260" i="16"/>
  <c r="N260" i="16" s="1"/>
  <c r="M368" i="16"/>
  <c r="N368" i="16" s="1"/>
  <c r="G313" i="18"/>
  <c r="H313" i="18" s="1"/>
  <c r="I313" i="18" s="1"/>
  <c r="G835" i="18"/>
  <c r="H835" i="18" s="1"/>
  <c r="I835" i="18" s="1"/>
  <c r="G924" i="18"/>
  <c r="H924" i="18" s="1"/>
  <c r="I924" i="18" s="1"/>
  <c r="G46" i="18"/>
  <c r="H46" i="18" s="1"/>
  <c r="I46" i="18" s="1"/>
  <c r="G285" i="18"/>
  <c r="H285" i="18" s="1"/>
  <c r="I285" i="18" s="1"/>
  <c r="G77" i="18"/>
  <c r="H77" i="18" s="1"/>
  <c r="I77" i="18" s="1"/>
  <c r="G582" i="18"/>
  <c r="H582" i="18" s="1"/>
  <c r="I582" i="18" s="1"/>
  <c r="G717" i="18"/>
  <c r="H717" i="18" s="1"/>
  <c r="I717" i="18" s="1"/>
  <c r="M26" i="16"/>
  <c r="N26" i="16" s="1"/>
  <c r="G894" i="18"/>
  <c r="H894" i="18" s="1"/>
  <c r="I894" i="18" s="1"/>
  <c r="G224" i="18"/>
  <c r="H224" i="18" s="1"/>
  <c r="I224" i="18" s="1"/>
  <c r="G442" i="18"/>
  <c r="H442" i="18" s="1"/>
  <c r="I442" i="18" s="1"/>
  <c r="G648" i="18"/>
  <c r="H648" i="18" s="1"/>
  <c r="I648" i="18" s="1"/>
  <c r="G324" i="18"/>
  <c r="H324" i="18" s="1"/>
  <c r="I324" i="18" s="1"/>
  <c r="M309" i="16"/>
  <c r="N309" i="16" s="1"/>
  <c r="G629" i="18"/>
  <c r="H629" i="18" s="1"/>
  <c r="I629" i="18" s="1"/>
  <c r="M277" i="16"/>
  <c r="N277" i="16" s="1"/>
  <c r="G690" i="18"/>
  <c r="H690" i="18" s="1"/>
  <c r="I690" i="18" s="1"/>
  <c r="G181" i="18"/>
  <c r="H181" i="18" s="1"/>
  <c r="I181" i="18" s="1"/>
  <c r="M494" i="16"/>
  <c r="N494" i="16" s="1"/>
  <c r="G540" i="18"/>
  <c r="H540" i="18" s="1"/>
  <c r="I540" i="18" s="1"/>
  <c r="M193" i="16"/>
  <c r="N193" i="16" s="1"/>
  <c r="G775" i="18"/>
  <c r="H775" i="18" s="1"/>
  <c r="I775" i="18" s="1"/>
  <c r="G416" i="18"/>
  <c r="H416" i="18" s="1"/>
  <c r="I416" i="18" s="1"/>
  <c r="G216" i="18"/>
  <c r="H216" i="18" s="1"/>
  <c r="I216" i="18" s="1"/>
  <c r="G585" i="18"/>
  <c r="H585" i="18" s="1"/>
  <c r="I585" i="18" s="1"/>
  <c r="M472" i="16"/>
  <c r="N472" i="16" s="1"/>
  <c r="M336" i="16"/>
  <c r="N336" i="16" s="1"/>
  <c r="G466" i="18"/>
  <c r="H466" i="18" s="1"/>
  <c r="I466" i="18" s="1"/>
  <c r="M377" i="16"/>
  <c r="N377" i="16" s="1"/>
  <c r="G425" i="18"/>
  <c r="H425" i="18" s="1"/>
  <c r="I425" i="18" s="1"/>
  <c r="M82" i="16"/>
  <c r="N82" i="16" s="1"/>
  <c r="G260" i="18"/>
  <c r="H260" i="18" s="1"/>
  <c r="I260" i="18" s="1"/>
  <c r="G708" i="18"/>
  <c r="H708" i="18" s="1"/>
  <c r="I708" i="18" s="1"/>
  <c r="G276" i="18"/>
  <c r="H276" i="18" s="1"/>
  <c r="I276" i="18" s="1"/>
  <c r="G669" i="18"/>
  <c r="H669" i="18" s="1"/>
  <c r="I669" i="18" s="1"/>
  <c r="G906" i="18"/>
  <c r="H906" i="18" s="1"/>
  <c r="I906" i="18" s="1"/>
  <c r="M211" i="16"/>
  <c r="N211" i="16" s="1"/>
  <c r="M243" i="16"/>
  <c r="N243" i="16" s="1"/>
  <c r="G506" i="18"/>
  <c r="H506" i="18" s="1"/>
  <c r="I506" i="18" s="1"/>
  <c r="G680" i="18"/>
  <c r="H680" i="18" s="1"/>
  <c r="I680" i="18" s="1"/>
  <c r="G112" i="18"/>
  <c r="H112" i="18" s="1"/>
  <c r="I112" i="18" s="1"/>
  <c r="M13" i="16"/>
  <c r="N13" i="16" s="1"/>
  <c r="G64" i="18"/>
  <c r="H64" i="18" s="1"/>
  <c r="I64" i="18" s="1"/>
  <c r="G687" i="18"/>
  <c r="H687" i="18" s="1"/>
  <c r="I687" i="18" s="1"/>
  <c r="M462" i="16"/>
  <c r="N462" i="16" s="1"/>
  <c r="M393" i="16"/>
  <c r="N393" i="16" s="1"/>
  <c r="M432" i="16"/>
  <c r="N432" i="16" s="1"/>
  <c r="G802" i="18"/>
  <c r="H802" i="18" s="1"/>
  <c r="I802" i="18" s="1"/>
  <c r="G248" i="18"/>
  <c r="H248" i="18" s="1"/>
  <c r="I248" i="18" s="1"/>
  <c r="M212" i="16"/>
  <c r="N212" i="16" s="1"/>
  <c r="G97" i="18"/>
  <c r="H97" i="18" s="1"/>
  <c r="I97" i="18" s="1"/>
  <c r="M267" i="16"/>
  <c r="N267" i="16" s="1"/>
  <c r="G390" i="18"/>
  <c r="H390" i="18" s="1"/>
  <c r="I390" i="18" s="1"/>
  <c r="G668" i="18"/>
  <c r="H668" i="18" s="1"/>
  <c r="I668" i="18" s="1"/>
  <c r="G179" i="18"/>
  <c r="H179" i="18" s="1"/>
  <c r="I179" i="18" s="1"/>
  <c r="M33" i="16"/>
  <c r="N33" i="16" s="1"/>
  <c r="G720" i="18"/>
  <c r="H720" i="18" s="1"/>
  <c r="I720" i="18" s="1"/>
  <c r="G284" i="18"/>
  <c r="H284" i="18" s="1"/>
  <c r="I284" i="18" s="1"/>
  <c r="G723" i="18"/>
  <c r="H723" i="18" s="1"/>
  <c r="I723" i="18" s="1"/>
  <c r="G7" i="18"/>
  <c r="H7" i="18" s="1"/>
  <c r="I7" i="18" s="1"/>
  <c r="G637" i="18"/>
  <c r="H637" i="18" s="1"/>
  <c r="I637" i="18" s="1"/>
  <c r="M443" i="16"/>
  <c r="N443" i="16" s="1"/>
  <c r="G764" i="18"/>
  <c r="H764" i="18" s="1"/>
  <c r="I764" i="18" s="1"/>
  <c r="G33" i="18"/>
  <c r="H33" i="18" s="1"/>
  <c r="I33" i="18" s="1"/>
  <c r="M273" i="16"/>
  <c r="N273" i="16" s="1"/>
  <c r="G100" i="18"/>
  <c r="H100" i="18" s="1"/>
  <c r="I100" i="18" s="1"/>
  <c r="G79" i="18"/>
  <c r="H79" i="18" s="1"/>
  <c r="I79" i="18" s="1"/>
  <c r="G250" i="18"/>
  <c r="H250" i="18" s="1"/>
  <c r="I250" i="18" s="1"/>
  <c r="G140" i="18"/>
  <c r="H140" i="18" s="1"/>
  <c r="I140" i="18" s="1"/>
  <c r="G620" i="18"/>
  <c r="H620" i="18" s="1"/>
  <c r="I620" i="18" s="1"/>
  <c r="M269" i="16"/>
  <c r="N269" i="16" s="1"/>
  <c r="M114" i="16"/>
  <c r="N114" i="16" s="1"/>
  <c r="G86" i="18"/>
  <c r="H86" i="18" s="1"/>
  <c r="I86" i="18" s="1"/>
  <c r="G383" i="18"/>
  <c r="H383" i="18" s="1"/>
  <c r="I383" i="18" s="1"/>
  <c r="G923" i="18"/>
  <c r="H923" i="18" s="1"/>
  <c r="I923" i="18" s="1"/>
  <c r="M414" i="16"/>
  <c r="N414" i="16" s="1"/>
  <c r="M329" i="16"/>
  <c r="N329" i="16" s="1"/>
  <c r="G203" i="18"/>
  <c r="H203" i="18" s="1"/>
  <c r="I203" i="18" s="1"/>
  <c r="G752" i="18"/>
  <c r="H752" i="18" s="1"/>
  <c r="I752" i="18" s="1"/>
  <c r="G293" i="18"/>
  <c r="H293" i="18" s="1"/>
  <c r="I293" i="18" s="1"/>
  <c r="M241" i="16"/>
  <c r="N241" i="16" s="1"/>
  <c r="G593" i="18"/>
  <c r="H593" i="18" s="1"/>
  <c r="I593" i="18" s="1"/>
  <c r="G465" i="18"/>
  <c r="H465" i="18" s="1"/>
  <c r="I465" i="18" s="1"/>
  <c r="M135" i="16"/>
  <c r="N135" i="16" s="1"/>
  <c r="M44" i="16"/>
  <c r="N44" i="16" s="1"/>
  <c r="G254" i="18"/>
  <c r="H254" i="18" s="1"/>
  <c r="I254" i="18" s="1"/>
  <c r="M156" i="16"/>
  <c r="N156" i="16" s="1"/>
  <c r="G556" i="18"/>
  <c r="H556" i="18" s="1"/>
  <c r="I556" i="18" s="1"/>
  <c r="M39" i="16"/>
  <c r="N39" i="16" s="1"/>
  <c r="M21" i="16"/>
  <c r="N21" i="16" s="1"/>
  <c r="G25" i="18"/>
  <c r="H25" i="18" s="1"/>
  <c r="I25" i="18" s="1"/>
  <c r="G681" i="18"/>
  <c r="H681" i="18" s="1"/>
  <c r="I681" i="18" s="1"/>
  <c r="M429" i="16"/>
  <c r="N429" i="16" s="1"/>
  <c r="G212" i="18"/>
  <c r="H212" i="18" s="1"/>
  <c r="I212" i="18" s="1"/>
  <c r="G378" i="18"/>
  <c r="H378" i="18" s="1"/>
  <c r="I378" i="18" s="1"/>
  <c r="G202" i="18"/>
  <c r="H202" i="18" s="1"/>
  <c r="I202" i="18" s="1"/>
  <c r="M271" i="16"/>
  <c r="N271" i="16" s="1"/>
  <c r="G689" i="18"/>
  <c r="H689" i="18" s="1"/>
  <c r="I689" i="18" s="1"/>
  <c r="G318" i="18"/>
  <c r="H318" i="18" s="1"/>
  <c r="I318" i="18" s="1"/>
  <c r="G945" i="18"/>
  <c r="H945" i="18" s="1"/>
  <c r="I945" i="18" s="1"/>
  <c r="M424" i="16"/>
  <c r="N424" i="16" s="1"/>
  <c r="G136" i="18"/>
  <c r="H136" i="18" s="1"/>
  <c r="I136" i="18" s="1"/>
  <c r="G500" i="18"/>
  <c r="H500" i="18" s="1"/>
  <c r="I500" i="18" s="1"/>
  <c r="M284" i="16"/>
  <c r="N284" i="16" s="1"/>
  <c r="G147" i="18"/>
  <c r="H147" i="18" s="1"/>
  <c r="I147" i="18" s="1"/>
  <c r="G314" i="18"/>
  <c r="H314" i="18" s="1"/>
  <c r="I314" i="18" s="1"/>
  <c r="M330" i="16"/>
  <c r="N330" i="16" s="1"/>
  <c r="G347" i="18"/>
  <c r="H347" i="18" s="1"/>
  <c r="I347" i="18" s="1"/>
  <c r="G789" i="18"/>
  <c r="H789" i="18" s="1"/>
  <c r="I789" i="18" s="1"/>
  <c r="G377" i="18"/>
  <c r="H377" i="18" s="1"/>
  <c r="I377" i="18" s="1"/>
  <c r="M358" i="16"/>
  <c r="N358" i="16" s="1"/>
  <c r="G591" i="18"/>
  <c r="H591" i="18" s="1"/>
  <c r="I591" i="18" s="1"/>
  <c r="G666" i="18"/>
  <c r="H666" i="18" s="1"/>
  <c r="I666" i="18" s="1"/>
  <c r="G965" i="18"/>
  <c r="H965" i="18" s="1"/>
  <c r="I965" i="18" s="1"/>
  <c r="M109" i="16"/>
  <c r="N109" i="16" s="1"/>
  <c r="G821" i="18"/>
  <c r="H821" i="18" s="1"/>
  <c r="I821" i="18" s="1"/>
  <c r="G588" i="18"/>
  <c r="H588" i="18" s="1"/>
  <c r="I588" i="18" s="1"/>
  <c r="M417" i="16"/>
  <c r="N417" i="16" s="1"/>
  <c r="M208" i="16"/>
  <c r="N208" i="16" s="1"/>
  <c r="G517" i="18"/>
  <c r="H517" i="18" s="1"/>
  <c r="I517" i="18" s="1"/>
  <c r="G415" i="18"/>
  <c r="H415" i="18" s="1"/>
  <c r="I415" i="18" s="1"/>
  <c r="G114" i="18"/>
  <c r="H114" i="18" s="1"/>
  <c r="I114" i="18" s="1"/>
  <c r="G898" i="18"/>
  <c r="H898" i="18" s="1"/>
  <c r="I898" i="18" s="1"/>
  <c r="M286" i="16"/>
  <c r="N286" i="16" s="1"/>
  <c r="G575" i="18"/>
  <c r="H575" i="18" s="1"/>
  <c r="I575" i="18" s="1"/>
  <c r="G469" i="18"/>
  <c r="H469" i="18" s="1"/>
  <c r="I469" i="18" s="1"/>
  <c r="M314" i="16"/>
  <c r="N314" i="16" s="1"/>
  <c r="G304" i="18"/>
  <c r="H304" i="18" s="1"/>
  <c r="I304" i="18" s="1"/>
  <c r="M251" i="16"/>
  <c r="N251" i="16" s="1"/>
  <c r="G769" i="18"/>
  <c r="H769" i="18" s="1"/>
  <c r="I769" i="18" s="1"/>
  <c r="G617" i="18"/>
  <c r="H617" i="18" s="1"/>
  <c r="I617" i="18" s="1"/>
  <c r="M12" i="16"/>
  <c r="N12" i="16" s="1"/>
  <c r="G96" i="18"/>
  <c r="H96" i="18" s="1"/>
  <c r="I96" i="18" s="1"/>
  <c r="M416" i="16"/>
  <c r="N416" i="16" s="1"/>
  <c r="M216" i="16"/>
  <c r="N216" i="16" s="1"/>
  <c r="M22" i="16"/>
  <c r="N22" i="16" s="1"/>
  <c r="G22" i="18"/>
  <c r="H22" i="18" s="1"/>
  <c r="I22" i="18" s="1"/>
  <c r="G849" i="18"/>
  <c r="H849" i="18" s="1"/>
  <c r="I849" i="18" s="1"/>
  <c r="G329" i="18"/>
  <c r="H329" i="18" s="1"/>
  <c r="I329" i="18" s="1"/>
  <c r="M272" i="16"/>
  <c r="N272" i="16" s="1"/>
  <c r="M29" i="16"/>
  <c r="N29" i="16" s="1"/>
  <c r="M261" i="16"/>
  <c r="N261" i="16" s="1"/>
  <c r="G811" i="18"/>
  <c r="H811" i="18" s="1"/>
  <c r="I811" i="18" s="1"/>
  <c r="G583" i="18"/>
  <c r="H583" i="18" s="1"/>
  <c r="I583" i="18" s="1"/>
  <c r="M356" i="16"/>
  <c r="N356" i="16" s="1"/>
  <c r="G374" i="18"/>
  <c r="H374" i="18" s="1"/>
  <c r="I374" i="18" s="1"/>
  <c r="G198" i="18"/>
  <c r="H198" i="18" s="1"/>
  <c r="I198" i="18" s="1"/>
  <c r="G259" i="18"/>
  <c r="H259" i="18" s="1"/>
  <c r="I259" i="18" s="1"/>
  <c r="G825" i="18"/>
  <c r="H825" i="18" s="1"/>
  <c r="I825" i="18" s="1"/>
  <c r="M188" i="16"/>
  <c r="N188" i="16" s="1"/>
  <c r="G715" i="18"/>
  <c r="H715" i="18" s="1"/>
  <c r="I715" i="18" s="1"/>
  <c r="G579" i="18"/>
  <c r="H579" i="18" s="1"/>
  <c r="I579" i="18" s="1"/>
  <c r="M47" i="16"/>
  <c r="N47" i="16" s="1"/>
  <c r="G427" i="18"/>
  <c r="H427" i="18" s="1"/>
  <c r="I427" i="18" s="1"/>
  <c r="M291" i="16"/>
  <c r="N291" i="16" s="1"/>
  <c r="G322" i="18"/>
  <c r="H322" i="18" s="1"/>
  <c r="I322" i="18" s="1"/>
  <c r="G160" i="18"/>
  <c r="H160" i="18" s="1"/>
  <c r="I160" i="18" s="1"/>
  <c r="G611" i="18"/>
  <c r="H611" i="18" s="1"/>
  <c r="I611" i="18" s="1"/>
  <c r="G429" i="18"/>
  <c r="H429" i="18" s="1"/>
  <c r="I429" i="18" s="1"/>
  <c r="G631" i="18"/>
  <c r="H631" i="18" s="1"/>
  <c r="I631" i="18" s="1"/>
  <c r="G199" i="18"/>
  <c r="H199" i="18" s="1"/>
  <c r="I199" i="18" s="1"/>
  <c r="G84" i="18"/>
  <c r="H84" i="18" s="1"/>
  <c r="I84" i="18" s="1"/>
  <c r="M162" i="16"/>
  <c r="N162" i="16" s="1"/>
  <c r="G188" i="18"/>
  <c r="H188" i="18" s="1"/>
  <c r="I188" i="18" s="1"/>
  <c r="G805" i="18"/>
  <c r="H805" i="18" s="1"/>
  <c r="I805" i="18" s="1"/>
  <c r="G955" i="18"/>
  <c r="H955" i="18" s="1"/>
  <c r="I955" i="18" s="1"/>
  <c r="M179" i="16"/>
  <c r="N179" i="16" s="1"/>
  <c r="G292" i="18"/>
  <c r="H292" i="18" s="1"/>
  <c r="I292" i="18" s="1"/>
  <c r="M395" i="16"/>
  <c r="N395" i="16" s="1"/>
  <c r="G338" i="18"/>
  <c r="H338" i="18" s="1"/>
  <c r="I338" i="18" s="1"/>
  <c r="G691" i="18"/>
  <c r="H691" i="18" s="1"/>
  <c r="I691" i="18" s="1"/>
  <c r="M136" i="16"/>
  <c r="N136" i="16" s="1"/>
  <c r="G587" i="18"/>
  <c r="H587" i="18" s="1"/>
  <c r="I587" i="18" s="1"/>
  <c r="G243" i="18"/>
  <c r="H243" i="18" s="1"/>
  <c r="I243" i="18" s="1"/>
  <c r="G461" i="18"/>
  <c r="H461" i="18" s="1"/>
  <c r="I461" i="18" s="1"/>
  <c r="G498" i="18"/>
  <c r="H498" i="18" s="1"/>
  <c r="I498" i="18" s="1"/>
  <c r="G574" i="18"/>
  <c r="H574" i="18" s="1"/>
  <c r="I574" i="18" s="1"/>
  <c r="M231" i="16"/>
  <c r="N231" i="16" s="1"/>
  <c r="G59" i="18"/>
  <c r="H59" i="18" s="1"/>
  <c r="I59" i="18" s="1"/>
  <c r="G857" i="18"/>
  <c r="H857" i="18" s="1"/>
  <c r="I857" i="18" s="1"/>
  <c r="G270" i="18"/>
  <c r="H270" i="18" s="1"/>
  <c r="I270" i="18" s="1"/>
  <c r="G978" i="18"/>
  <c r="H978" i="18" s="1"/>
  <c r="I978" i="18" s="1"/>
  <c r="M459" i="16"/>
  <c r="N459" i="16" s="1"/>
  <c r="G526" i="18"/>
  <c r="H526" i="18" s="1"/>
  <c r="I526" i="18" s="1"/>
  <c r="M48" i="16"/>
  <c r="N48" i="16" s="1"/>
  <c r="G999" i="18"/>
  <c r="H999" i="18" s="1"/>
  <c r="I999" i="18" s="1"/>
  <c r="M454" i="16"/>
  <c r="N454" i="16" s="1"/>
  <c r="G642" i="18"/>
  <c r="H642" i="18" s="1"/>
  <c r="I642" i="18" s="1"/>
  <c r="G672" i="18"/>
  <c r="H672" i="18" s="1"/>
  <c r="I672" i="18" s="1"/>
  <c r="G696" i="18"/>
  <c r="H696" i="18" s="1"/>
  <c r="I696" i="18" s="1"/>
  <c r="G991" i="18"/>
  <c r="H991" i="18" s="1"/>
  <c r="I991" i="18" s="1"/>
  <c r="M198" i="16"/>
  <c r="N198" i="16" s="1"/>
  <c r="G349" i="18"/>
  <c r="H349" i="18" s="1"/>
  <c r="I349" i="18" s="1"/>
  <c r="G990" i="18"/>
  <c r="H990" i="18" s="1"/>
  <c r="I990" i="18" s="1"/>
  <c r="G14" i="18"/>
  <c r="H14" i="18" s="1"/>
  <c r="I14" i="18" s="1"/>
  <c r="G859" i="18"/>
  <c r="H859" i="18" s="1"/>
  <c r="I859" i="18" s="1"/>
  <c r="G231" i="18"/>
  <c r="H231" i="18" s="1"/>
  <c r="I231" i="18" s="1"/>
  <c r="M479" i="16"/>
  <c r="N479" i="16" s="1"/>
  <c r="M394" i="16"/>
  <c r="N394" i="16" s="1"/>
  <c r="G299" i="18"/>
  <c r="H299" i="18" s="1"/>
  <c r="I299" i="18" s="1"/>
  <c r="M52" i="16"/>
  <c r="N52" i="16" s="1"/>
  <c r="G759" i="18"/>
  <c r="H759" i="18" s="1"/>
  <c r="I759" i="18" s="1"/>
  <c r="G409" i="18"/>
  <c r="H409" i="18" s="1"/>
  <c r="I409" i="18" s="1"/>
  <c r="G844" i="18"/>
  <c r="H844" i="18" s="1"/>
  <c r="I844" i="18" s="1"/>
  <c r="M16" i="16"/>
  <c r="N16" i="16" s="1"/>
  <c r="G351" i="18"/>
  <c r="H351" i="18" s="1"/>
  <c r="I351" i="18" s="1"/>
  <c r="G353" i="18"/>
  <c r="H353" i="18" s="1"/>
  <c r="I353" i="18" s="1"/>
  <c r="G954" i="18"/>
  <c r="H954" i="18" s="1"/>
  <c r="I954" i="18" s="1"/>
  <c r="G707" i="18"/>
  <c r="H707" i="18" s="1"/>
  <c r="I707" i="18" s="1"/>
  <c r="G796" i="18"/>
  <c r="H796" i="18" s="1"/>
  <c r="I796" i="18" s="1"/>
  <c r="M436" i="16"/>
  <c r="N436" i="16" s="1"/>
  <c r="M493" i="16"/>
  <c r="N493" i="16" s="1"/>
  <c r="M70" i="16"/>
  <c r="N70" i="16" s="1"/>
  <c r="G797" i="18"/>
  <c r="H797" i="18" s="1"/>
  <c r="I797" i="18" s="1"/>
  <c r="G325" i="18"/>
  <c r="H325" i="18" s="1"/>
  <c r="I325" i="18" s="1"/>
  <c r="M36" i="16"/>
  <c r="N36" i="16" s="1"/>
  <c r="M126" i="16"/>
  <c r="N126" i="16" s="1"/>
  <c r="M352" i="16"/>
  <c r="N352" i="16" s="1"/>
  <c r="G95" i="18"/>
  <c r="H95" i="18" s="1"/>
  <c r="I95" i="18" s="1"/>
  <c r="G152" i="18"/>
  <c r="H152" i="18" s="1"/>
  <c r="I152" i="18" s="1"/>
  <c r="G523" i="18"/>
  <c r="H523" i="18" s="1"/>
  <c r="I523" i="18" s="1"/>
  <c r="G27" i="18"/>
  <c r="H27" i="18" s="1"/>
  <c r="I27" i="18" s="1"/>
  <c r="G164" i="18"/>
  <c r="H164" i="18" s="1"/>
  <c r="I164" i="18" s="1"/>
  <c r="G950" i="18"/>
  <c r="H950" i="18" s="1"/>
  <c r="I950" i="18" s="1"/>
  <c r="G993" i="18"/>
  <c r="H993" i="18" s="1"/>
  <c r="I993" i="18" s="1"/>
  <c r="M102" i="16"/>
  <c r="N102" i="16" s="1"/>
  <c r="G124" i="18"/>
  <c r="H124" i="18" s="1"/>
  <c r="I124" i="18" s="1"/>
  <c r="M110" i="16"/>
  <c r="N110" i="16" s="1"/>
  <c r="M138" i="16"/>
  <c r="N138" i="16" s="1"/>
  <c r="M275" i="16"/>
  <c r="N275" i="16" s="1"/>
  <c r="G688" i="18"/>
  <c r="H688" i="18" s="1"/>
  <c r="I688" i="18" s="1"/>
  <c r="G207" i="18"/>
  <c r="H207" i="18" s="1"/>
  <c r="I207" i="18" s="1"/>
  <c r="G327" i="18"/>
  <c r="H327" i="18" s="1"/>
  <c r="I327" i="18" s="1"/>
  <c r="G354" i="18"/>
  <c r="H354" i="18" s="1"/>
  <c r="I354" i="18" s="1"/>
  <c r="M64" i="16"/>
  <c r="N64" i="16" s="1"/>
  <c r="G406" i="18"/>
  <c r="H406" i="18" s="1"/>
  <c r="I406" i="18" s="1"/>
  <c r="G732" i="18"/>
  <c r="H732" i="18" s="1"/>
  <c r="I732" i="18" s="1"/>
  <c r="M116" i="16"/>
  <c r="N116" i="16" s="1"/>
  <c r="G246" i="18"/>
  <c r="H246" i="18" s="1"/>
  <c r="I246" i="18" s="1"/>
  <c r="G628" i="18"/>
  <c r="H628" i="18" s="1"/>
  <c r="I628" i="18" s="1"/>
  <c r="G616" i="18"/>
  <c r="H616" i="18" s="1"/>
  <c r="I616" i="18" s="1"/>
  <c r="M401" i="16"/>
  <c r="N401" i="16" s="1"/>
  <c r="G785" i="18"/>
  <c r="H785" i="18" s="1"/>
  <c r="I785" i="18" s="1"/>
  <c r="M152" i="16"/>
  <c r="N152" i="16" s="1"/>
  <c r="M37" i="16"/>
  <c r="N37" i="16" s="1"/>
  <c r="G455" i="18"/>
  <c r="H455" i="18" s="1"/>
  <c r="I455" i="18" s="1"/>
  <c r="G219" i="18"/>
  <c r="H219" i="18" s="1"/>
  <c r="I219" i="18" s="1"/>
  <c r="M74" i="16"/>
  <c r="N74" i="16" s="1"/>
  <c r="G422" i="18"/>
  <c r="H422" i="18" s="1"/>
  <c r="I422" i="18" s="1"/>
  <c r="G998" i="18"/>
  <c r="H998" i="18" s="1"/>
  <c r="I998" i="18" s="1"/>
  <c r="M446" i="16"/>
  <c r="N446" i="16" s="1"/>
  <c r="G684" i="18"/>
  <c r="H684" i="18" s="1"/>
  <c r="I684" i="18" s="1"/>
  <c r="M469" i="16"/>
  <c r="N469" i="16" s="1"/>
  <c r="G363" i="18"/>
  <c r="H363" i="18" s="1"/>
  <c r="I363" i="18" s="1"/>
  <c r="G187" i="18"/>
  <c r="H187" i="18" s="1"/>
  <c r="I187" i="18" s="1"/>
  <c r="M421" i="16"/>
  <c r="N421" i="16" s="1"/>
  <c r="G653" i="18"/>
  <c r="H653" i="18" s="1"/>
  <c r="I653" i="18" s="1"/>
  <c r="G968" i="18"/>
  <c r="H968" i="18" s="1"/>
  <c r="I968" i="18" s="1"/>
  <c r="G104" i="18"/>
  <c r="H104" i="18" s="1"/>
  <c r="I104" i="18" s="1"/>
  <c r="G943" i="18"/>
  <c r="H943" i="18" s="1"/>
  <c r="I943" i="18" s="1"/>
  <c r="G116" i="18"/>
  <c r="H116" i="18" s="1"/>
  <c r="I116" i="18" s="1"/>
  <c r="M405" i="16"/>
  <c r="N405" i="16" s="1"/>
  <c r="G249" i="18"/>
  <c r="H249" i="18" s="1"/>
  <c r="I249" i="18" s="1"/>
  <c r="G444" i="18"/>
  <c r="H444" i="18" s="1"/>
  <c r="I444" i="18" s="1"/>
  <c r="G610" i="18"/>
  <c r="H610" i="18" s="1"/>
  <c r="I610" i="18" s="1"/>
  <c r="M481" i="16"/>
  <c r="N481" i="16" s="1"/>
  <c r="G525" i="18"/>
  <c r="H525" i="18" s="1"/>
  <c r="I525" i="18" s="1"/>
  <c r="G803" i="18"/>
  <c r="H803" i="18" s="1"/>
  <c r="I803" i="18" s="1"/>
  <c r="G115" i="18"/>
  <c r="H115" i="18" s="1"/>
  <c r="I115" i="18" s="1"/>
  <c r="G163" i="18"/>
  <c r="H163" i="18" s="1"/>
  <c r="I163" i="18" s="1"/>
  <c r="M144" i="16"/>
  <c r="N144" i="16" s="1"/>
  <c r="M169" i="16"/>
  <c r="N169" i="16" s="1"/>
  <c r="G26" i="18"/>
  <c r="H26" i="18" s="1"/>
  <c r="I26" i="18" s="1"/>
  <c r="M192" i="16"/>
  <c r="N192" i="16" s="1"/>
  <c r="G867" i="18"/>
  <c r="H867" i="18" s="1"/>
  <c r="I867" i="18" s="1"/>
  <c r="M171" i="16"/>
  <c r="N171" i="16" s="1"/>
  <c r="M55" i="16"/>
  <c r="N55" i="16" s="1"/>
  <c r="G735" i="18"/>
  <c r="H735" i="18" s="1"/>
  <c r="I735" i="18" s="1"/>
  <c r="M31" i="16"/>
  <c r="N31" i="16" s="1"/>
  <c r="G663" i="18"/>
  <c r="H663" i="18" s="1"/>
  <c r="I663" i="18" s="1"/>
  <c r="G986" i="18"/>
  <c r="H986" i="18" s="1"/>
  <c r="I986" i="18" s="1"/>
  <c r="G21" i="18"/>
  <c r="H21" i="18" s="1"/>
  <c r="I21" i="18" s="1"/>
  <c r="G918" i="18"/>
  <c r="H918" i="18" s="1"/>
  <c r="I918" i="18" s="1"/>
  <c r="G878" i="18"/>
  <c r="H878" i="18" s="1"/>
  <c r="I878" i="18" s="1"/>
  <c r="G781" i="18"/>
  <c r="H781" i="18" s="1"/>
  <c r="I781" i="18" s="1"/>
  <c r="G902" i="18"/>
  <c r="H902" i="18" s="1"/>
  <c r="I902" i="18" s="1"/>
  <c r="G750" i="18"/>
  <c r="H750" i="18" s="1"/>
  <c r="I750" i="18" s="1"/>
  <c r="M342" i="16"/>
  <c r="N342" i="16" s="1"/>
  <c r="G972" i="18"/>
  <c r="H972" i="18" s="1"/>
  <c r="I972" i="18" s="1"/>
  <c r="G920" i="18"/>
  <c r="H920" i="18" s="1"/>
  <c r="I920" i="18" s="1"/>
  <c r="G856" i="18"/>
  <c r="H856" i="18" s="1"/>
  <c r="I856" i="18" s="1"/>
  <c r="M32" i="16"/>
  <c r="N32" i="16" s="1"/>
  <c r="G131" i="18"/>
  <c r="H131" i="18" s="1"/>
  <c r="I131" i="18" s="1"/>
  <c r="G1000" i="18"/>
  <c r="H1000" i="18" s="1"/>
  <c r="I1000" i="18" s="1"/>
  <c r="M132" i="16"/>
  <c r="N132" i="16" s="1"/>
  <c r="M187" i="16"/>
  <c r="N187" i="16" s="1"/>
  <c r="G634" i="18"/>
  <c r="H634" i="18" s="1"/>
  <c r="I634" i="18" s="1"/>
  <c r="M121" i="16"/>
  <c r="N121" i="16" s="1"/>
  <c r="M418" i="16"/>
  <c r="N418" i="16" s="1"/>
  <c r="M107" i="16"/>
  <c r="N107" i="16" s="1"/>
  <c r="M250" i="16"/>
  <c r="N250" i="16" s="1"/>
  <c r="M89" i="16"/>
  <c r="N89" i="16" s="1"/>
  <c r="G80" i="18"/>
  <c r="H80" i="18" s="1"/>
  <c r="I80" i="18" s="1"/>
  <c r="G858" i="18"/>
  <c r="H858" i="18" s="1"/>
  <c r="I858" i="18" s="1"/>
  <c r="G565" i="18"/>
  <c r="H565" i="18" s="1"/>
  <c r="I565" i="18" s="1"/>
  <c r="G719" i="18"/>
  <c r="H719" i="18" s="1"/>
  <c r="I719" i="18" s="1"/>
  <c r="G481" i="18"/>
  <c r="H481" i="18" s="1"/>
  <c r="I481" i="18" s="1"/>
  <c r="G89" i="18"/>
  <c r="H89" i="18" s="1"/>
  <c r="I89" i="18" s="1"/>
  <c r="G548" i="18"/>
  <c r="H548" i="18" s="1"/>
  <c r="I548" i="18" s="1"/>
  <c r="G320" i="18"/>
  <c r="H320" i="18" s="1"/>
  <c r="I320" i="18" s="1"/>
  <c r="M92" i="16"/>
  <c r="N92" i="16" s="1"/>
  <c r="G372" i="18"/>
  <c r="H372" i="18" s="1"/>
  <c r="I372" i="18" s="1"/>
  <c r="M170" i="16"/>
  <c r="N170" i="16" s="1"/>
  <c r="G665" i="18"/>
  <c r="H665" i="18" s="1"/>
  <c r="I665" i="18" s="1"/>
  <c r="G279" i="18"/>
  <c r="H279" i="18" s="1"/>
  <c r="I279" i="18" s="1"/>
  <c r="G908" i="18"/>
  <c r="H908" i="18" s="1"/>
  <c r="I908" i="18" s="1"/>
  <c r="G758" i="18"/>
  <c r="H758" i="18" s="1"/>
  <c r="I758" i="18" s="1"/>
  <c r="M93" i="16"/>
  <c r="N93" i="16" s="1"/>
  <c r="M56" i="16"/>
  <c r="N56" i="16" s="1"/>
  <c r="G915" i="18"/>
  <c r="H915" i="18" s="1"/>
  <c r="I915" i="18" s="1"/>
  <c r="M224" i="16"/>
  <c r="N224" i="16" s="1"/>
  <c r="G677" i="18"/>
  <c r="H677" i="18" s="1"/>
  <c r="I677" i="18" s="1"/>
  <c r="G335" i="18"/>
  <c r="H335" i="18" s="1"/>
  <c r="I335" i="18" s="1"/>
  <c r="M276" i="16"/>
  <c r="N276" i="16" s="1"/>
  <c r="G889" i="18"/>
  <c r="H889" i="18" s="1"/>
  <c r="I889" i="18" s="1"/>
  <c r="M339" i="16"/>
  <c r="N339" i="16" s="1"/>
  <c r="G410" i="18"/>
  <c r="H410" i="18" s="1"/>
  <c r="I410" i="18" s="1"/>
  <c r="G479" i="18"/>
  <c r="H479" i="18" s="1"/>
  <c r="I479" i="18" s="1"/>
  <c r="G641" i="18"/>
  <c r="H641" i="18" s="1"/>
  <c r="I641" i="18" s="1"/>
  <c r="G933" i="18"/>
  <c r="H933" i="18" s="1"/>
  <c r="I933" i="18" s="1"/>
  <c r="M168" i="16"/>
  <c r="N168" i="16" s="1"/>
  <c r="G396" i="18"/>
  <c r="H396" i="18" s="1"/>
  <c r="I396" i="18" s="1"/>
  <c r="M234" i="16"/>
  <c r="N234" i="16" s="1"/>
  <c r="G385" i="18"/>
  <c r="H385" i="18" s="1"/>
  <c r="I385" i="18" s="1"/>
  <c r="G328" i="18"/>
  <c r="H328" i="18" s="1"/>
  <c r="I328" i="18" s="1"/>
  <c r="G951" i="18"/>
  <c r="H951" i="18" s="1"/>
  <c r="I951" i="18" s="1"/>
  <c r="G280" i="18"/>
  <c r="H280" i="18" s="1"/>
  <c r="I280" i="18" s="1"/>
  <c r="G125" i="18"/>
  <c r="H125" i="18" s="1"/>
  <c r="I125" i="18" s="1"/>
  <c r="G830" i="18"/>
  <c r="H830" i="18" s="1"/>
  <c r="I830" i="18" s="1"/>
  <c r="G291" i="18"/>
  <c r="H291" i="18" s="1"/>
  <c r="I291" i="18" s="1"/>
  <c r="G552" i="18"/>
  <c r="H552" i="18" s="1"/>
  <c r="I552" i="18" s="1"/>
  <c r="G13" i="18"/>
  <c r="H13" i="18" s="1"/>
  <c r="I13" i="18" s="1"/>
  <c r="G603" i="18"/>
  <c r="H603" i="18" s="1"/>
  <c r="I603" i="18" s="1"/>
  <c r="G238" i="18"/>
  <c r="H238" i="18" s="1"/>
  <c r="I238" i="18" s="1"/>
  <c r="G16" i="18"/>
  <c r="H16" i="18" s="1"/>
  <c r="I16" i="18" s="1"/>
  <c r="M139" i="16"/>
  <c r="N139" i="16" s="1"/>
  <c r="G716" i="18"/>
  <c r="H716" i="18" s="1"/>
  <c r="I716" i="18" s="1"/>
  <c r="M154" i="16"/>
  <c r="N154" i="16" s="1"/>
  <c r="G244" i="18"/>
  <c r="H244" i="18" s="1"/>
  <c r="I244" i="18" s="1"/>
  <c r="G428" i="18"/>
  <c r="H428" i="18" s="1"/>
  <c r="I428" i="18" s="1"/>
  <c r="M235" i="16"/>
  <c r="N235" i="16" s="1"/>
  <c r="G275" i="18"/>
  <c r="H275" i="18" s="1"/>
  <c r="I275" i="18" s="1"/>
  <c r="G74" i="18"/>
  <c r="H74" i="18" s="1"/>
  <c r="I74" i="18" s="1"/>
  <c r="M103" i="16"/>
  <c r="N103" i="16" s="1"/>
  <c r="G824" i="18"/>
  <c r="H824" i="18" s="1"/>
  <c r="I824" i="18" s="1"/>
  <c r="M483" i="16"/>
  <c r="N483" i="16" s="1"/>
  <c r="G308" i="18"/>
  <c r="H308" i="18" s="1"/>
  <c r="I308" i="18" s="1"/>
  <c r="M482" i="16"/>
  <c r="N482" i="16" s="1"/>
  <c r="G871" i="18"/>
  <c r="H871" i="18" s="1"/>
  <c r="I871" i="18" s="1"/>
  <c r="G223" i="18"/>
  <c r="H223" i="18" s="1"/>
  <c r="I223" i="18" s="1"/>
  <c r="G536" i="18"/>
  <c r="H536" i="18" s="1"/>
  <c r="I536" i="18" s="1"/>
  <c r="G176" i="18"/>
  <c r="H176" i="18" s="1"/>
  <c r="I176" i="18" s="1"/>
  <c r="G295" i="18"/>
  <c r="H295" i="18" s="1"/>
  <c r="I295" i="18" s="1"/>
  <c r="M404" i="16"/>
  <c r="N404" i="16" s="1"/>
  <c r="G171" i="18"/>
  <c r="H171" i="18" s="1"/>
  <c r="I171" i="18" s="1"/>
  <c r="G728" i="18"/>
  <c r="H728" i="18" s="1"/>
  <c r="I728" i="18" s="1"/>
  <c r="G208" i="18"/>
  <c r="H208" i="18" s="1"/>
  <c r="I208" i="18" s="1"/>
  <c r="G713" i="18"/>
  <c r="H713" i="18" s="1"/>
  <c r="I713" i="18" s="1"/>
  <c r="G845" i="18"/>
  <c r="H845" i="18" s="1"/>
  <c r="I845" i="18" s="1"/>
  <c r="G784" i="18"/>
  <c r="H784" i="18" s="1"/>
  <c r="I784" i="18" s="1"/>
  <c r="G505" i="18"/>
  <c r="H505" i="18" s="1"/>
  <c r="I505" i="18" s="1"/>
  <c r="G994" i="18"/>
  <c r="H994" i="18" s="1"/>
  <c r="I994" i="18" s="1"/>
  <c r="M301" i="16"/>
  <c r="N301" i="16" s="1"/>
  <c r="M391" i="16"/>
  <c r="N391" i="16" s="1"/>
  <c r="G435" i="18"/>
  <c r="H435" i="18" s="1"/>
  <c r="I435" i="18" s="1"/>
  <c r="G47" i="18"/>
  <c r="H47" i="18" s="1"/>
  <c r="I47" i="18" s="1"/>
  <c r="G971" i="18"/>
  <c r="H971" i="18" s="1"/>
  <c r="I971" i="18" s="1"/>
  <c r="M490" i="16"/>
  <c r="N490" i="16" s="1"/>
  <c r="M19" i="16"/>
  <c r="N19" i="16" s="1"/>
  <c r="M325" i="16"/>
  <c r="N325" i="16" s="1"/>
  <c r="G252" i="18"/>
  <c r="H252" i="18" s="1"/>
  <c r="I252" i="18" s="1"/>
  <c r="G360" i="18"/>
  <c r="H360" i="18" s="1"/>
  <c r="I360" i="18" s="1"/>
  <c r="G768" i="18"/>
  <c r="H768" i="18" s="1"/>
  <c r="I768" i="18" s="1"/>
  <c r="M290" i="16"/>
  <c r="N290" i="16" s="1"/>
  <c r="G865" i="18"/>
  <c r="H865" i="18" s="1"/>
  <c r="I865" i="18" s="1"/>
  <c r="M176" i="16"/>
  <c r="N176" i="16" s="1"/>
  <c r="M111" i="16"/>
  <c r="N111" i="16" s="1"/>
  <c r="G881" i="18"/>
  <c r="H881" i="18" s="1"/>
  <c r="I881" i="18" s="1"/>
  <c r="M381" i="16"/>
  <c r="N381" i="16" s="1"/>
  <c r="G888" i="18"/>
  <c r="H888" i="18" s="1"/>
  <c r="I888" i="18" s="1"/>
  <c r="G885" i="18"/>
  <c r="H885" i="18" s="1"/>
  <c r="I885" i="18" s="1"/>
  <c r="M455" i="16"/>
  <c r="N455" i="16" s="1"/>
  <c r="G700" i="18"/>
  <c r="H700" i="18" s="1"/>
  <c r="I700" i="18" s="1"/>
  <c r="G502" i="18"/>
  <c r="H502" i="18" s="1"/>
  <c r="I502" i="18" s="1"/>
  <c r="G977" i="18"/>
  <c r="H977" i="18" s="1"/>
  <c r="I977" i="18" s="1"/>
  <c r="G693" i="18"/>
  <c r="H693" i="18" s="1"/>
  <c r="I693" i="18" s="1"/>
  <c r="G988" i="18"/>
  <c r="H988" i="18" s="1"/>
  <c r="I988" i="18" s="1"/>
  <c r="M300" i="16"/>
  <c r="N300" i="16" s="1"/>
  <c r="G863" i="18"/>
  <c r="H863" i="18" s="1"/>
  <c r="I863" i="18" s="1"/>
  <c r="M415" i="16"/>
  <c r="N415" i="16" s="1"/>
  <c r="G667" i="18"/>
  <c r="H667" i="18" s="1"/>
  <c r="I667" i="18" s="1"/>
  <c r="M313" i="16"/>
  <c r="N313" i="16" s="1"/>
  <c r="G311" i="18"/>
  <c r="H311" i="18" s="1"/>
  <c r="I311" i="18" s="1"/>
  <c r="M106" i="16"/>
  <c r="N106" i="16" s="1"/>
  <c r="G751" i="18"/>
  <c r="H751" i="18" s="1"/>
  <c r="I751" i="18" s="1"/>
  <c r="M282" i="16"/>
  <c r="N282" i="16" s="1"/>
  <c r="M207" i="16"/>
  <c r="N207" i="16" s="1"/>
  <c r="G809" i="18"/>
  <c r="H809" i="18" s="1"/>
  <c r="I809" i="18" s="1"/>
  <c r="G601" i="18"/>
  <c r="H601" i="18" s="1"/>
  <c r="I601" i="18" s="1"/>
  <c r="G493" i="18"/>
  <c r="H493" i="18" s="1"/>
  <c r="I493" i="18" s="1"/>
  <c r="M487" i="16"/>
  <c r="N487" i="16" s="1"/>
  <c r="M484" i="16"/>
  <c r="N484" i="16" s="1"/>
  <c r="M137" i="16"/>
  <c r="N137" i="16" s="1"/>
  <c r="M324" i="16"/>
  <c r="N324" i="16" s="1"/>
  <c r="G380" i="18"/>
  <c r="H380" i="18" s="1"/>
  <c r="I380" i="18" s="1"/>
  <c r="G537" i="18"/>
  <c r="H537" i="18" s="1"/>
  <c r="I537" i="18" s="1"/>
  <c r="G534" i="18"/>
  <c r="H534" i="18" s="1"/>
  <c r="I534" i="18" s="1"/>
  <c r="G330" i="18"/>
  <c r="H330" i="18" s="1"/>
  <c r="I330" i="18" s="1"/>
  <c r="G982" i="18"/>
  <c r="H982" i="18" s="1"/>
  <c r="I982" i="18" s="1"/>
  <c r="G683" i="18"/>
  <c r="H683" i="18" s="1"/>
  <c r="I683" i="18" s="1"/>
  <c r="G810" i="18"/>
  <c r="H810" i="18" s="1"/>
  <c r="I810" i="18" s="1"/>
  <c r="M293" i="16"/>
  <c r="N293" i="16" s="1"/>
  <c r="M295" i="16"/>
  <c r="N295" i="16" s="1"/>
  <c r="G117" i="18"/>
  <c r="H117" i="18" s="1"/>
  <c r="I117" i="18" s="1"/>
  <c r="G23" i="18"/>
  <c r="H23" i="18" s="1"/>
  <c r="I23" i="18" s="1"/>
  <c r="G674" i="18"/>
  <c r="H674" i="18" s="1"/>
  <c r="I674" i="18" s="1"/>
  <c r="G560" i="18"/>
  <c r="H560" i="18" s="1"/>
  <c r="I560" i="18" s="1"/>
  <c r="M299" i="16"/>
  <c r="N299" i="16" s="1"/>
  <c r="G650" i="18"/>
  <c r="H650" i="18" s="1"/>
  <c r="I650" i="18" s="1"/>
  <c r="G174" i="18"/>
  <c r="H174" i="18" s="1"/>
  <c r="I174" i="18" s="1"/>
  <c r="G423" i="18"/>
  <c r="H423" i="18" s="1"/>
  <c r="I423" i="18" s="1"/>
  <c r="M463" i="16"/>
  <c r="N463" i="16" s="1"/>
  <c r="M217" i="16"/>
  <c r="N217" i="16" s="1"/>
  <c r="M99" i="16"/>
  <c r="N99" i="16" s="1"/>
  <c r="M236" i="16"/>
  <c r="N236" i="16" s="1"/>
  <c r="G458" i="18"/>
  <c r="H458" i="18" s="1"/>
  <c r="I458" i="18" s="1"/>
  <c r="M384" i="16"/>
  <c r="N384" i="16" s="1"/>
  <c r="G85" i="18"/>
  <c r="H85" i="18" s="1"/>
  <c r="I85" i="18" s="1"/>
  <c r="G627" i="18"/>
  <c r="H627" i="18" s="1"/>
  <c r="I627" i="18" s="1"/>
  <c r="G615" i="18"/>
  <c r="H615" i="18" s="1"/>
  <c r="I615" i="18" s="1"/>
  <c r="G841" i="18"/>
  <c r="H841" i="18" s="1"/>
  <c r="I841" i="18" s="1"/>
  <c r="G675" i="18"/>
  <c r="H675" i="18" s="1"/>
  <c r="I675" i="18" s="1"/>
  <c r="M369" i="16"/>
  <c r="N369" i="16" s="1"/>
  <c r="G24" i="18"/>
  <c r="H24" i="18" s="1"/>
  <c r="I24" i="18" s="1"/>
  <c r="M311" i="16"/>
  <c r="N311" i="16" s="1"/>
  <c r="G850" i="18"/>
  <c r="H850" i="18" s="1"/>
  <c r="I850" i="18" s="1"/>
  <c r="G969" i="18"/>
  <c r="H969" i="18" s="1"/>
  <c r="I969" i="18" s="1"/>
  <c r="G143" i="18"/>
  <c r="H143" i="18" s="1"/>
  <c r="I143" i="18" s="1"/>
  <c r="G527" i="18"/>
  <c r="H527" i="18" s="1"/>
  <c r="I527" i="18" s="1"/>
  <c r="M94" i="16"/>
  <c r="N94" i="16" s="1"/>
  <c r="G624" i="18"/>
  <c r="H624" i="18" s="1"/>
  <c r="I624" i="18" s="1"/>
  <c r="G39" i="18"/>
  <c r="H39" i="18" s="1"/>
  <c r="I39" i="18" s="1"/>
  <c r="M62" i="16"/>
  <c r="N62" i="16" s="1"/>
  <c r="G542" i="18"/>
  <c r="H542" i="18" s="1"/>
  <c r="I542" i="18" s="1"/>
  <c r="G19" i="18"/>
  <c r="H19" i="18" s="1"/>
  <c r="I19" i="18" s="1"/>
  <c r="G496" i="18"/>
  <c r="H496" i="18" s="1"/>
  <c r="I496" i="18" s="1"/>
  <c r="G232" i="18"/>
  <c r="H232" i="18" s="1"/>
  <c r="I232" i="18" s="1"/>
  <c r="G337" i="18"/>
  <c r="H337" i="18" s="1"/>
  <c r="I337" i="18" s="1"/>
  <c r="G312" i="18"/>
  <c r="H312" i="18" s="1"/>
  <c r="I312" i="18" s="1"/>
  <c r="G189" i="18"/>
  <c r="H189" i="18" s="1"/>
  <c r="I189" i="18" s="1"/>
  <c r="G722" i="18"/>
  <c r="H722" i="18" s="1"/>
  <c r="I722" i="18" s="1"/>
  <c r="G559" i="18"/>
  <c r="H559" i="18" s="1"/>
  <c r="I559" i="18" s="1"/>
  <c r="G474" i="18"/>
  <c r="H474" i="18" s="1"/>
  <c r="I474" i="18" s="1"/>
  <c r="G995" i="18"/>
  <c r="H995" i="18" s="1"/>
  <c r="I995" i="18" s="1"/>
  <c r="G180" i="18"/>
  <c r="H180" i="18" s="1"/>
  <c r="I180" i="18" s="1"/>
  <c r="M127" i="16"/>
  <c r="N127" i="16" s="1"/>
  <c r="M439" i="16"/>
  <c r="N439" i="16" s="1"/>
  <c r="M133" i="16"/>
  <c r="N133" i="16" s="1"/>
  <c r="G655" i="18"/>
  <c r="H655" i="18" s="1"/>
  <c r="I655" i="18" s="1"/>
  <c r="M141" i="16"/>
  <c r="N141" i="16" s="1"/>
  <c r="G595" i="18"/>
  <c r="H595" i="18" s="1"/>
  <c r="I595" i="18" s="1"/>
  <c r="G907" i="18"/>
  <c r="H907" i="18" s="1"/>
  <c r="I907" i="18" s="1"/>
  <c r="G571" i="18"/>
  <c r="H571" i="18" s="1"/>
  <c r="I571" i="18" s="1"/>
  <c r="G451" i="18"/>
  <c r="H451" i="18" s="1"/>
  <c r="I451" i="18" s="1"/>
  <c r="G87" i="18"/>
  <c r="H87" i="18" s="1"/>
  <c r="I87" i="18" s="1"/>
  <c r="G366" i="18"/>
  <c r="H366" i="18" s="1"/>
  <c r="I366" i="18" s="1"/>
  <c r="G185" i="18"/>
  <c r="H185" i="18" s="1"/>
  <c r="I185" i="18" s="1"/>
  <c r="G471" i="18"/>
  <c r="H471" i="18" s="1"/>
  <c r="I471" i="18" s="1"/>
  <c r="M119" i="16"/>
  <c r="N119" i="16" s="1"/>
  <c r="G93" i="18"/>
  <c r="H93" i="18" s="1"/>
  <c r="I93" i="18" s="1"/>
  <c r="M460" i="16"/>
  <c r="N460" i="16" s="1"/>
  <c r="G550" i="18"/>
  <c r="H550" i="18" s="1"/>
  <c r="I550" i="18" s="1"/>
  <c r="G762" i="18"/>
  <c r="H762" i="18" s="1"/>
  <c r="I762" i="18" s="1"/>
  <c r="G142" i="18"/>
  <c r="H142" i="18" s="1"/>
  <c r="I142" i="18" s="1"/>
  <c r="G783" i="18"/>
  <c r="H783" i="18" s="1"/>
  <c r="I783" i="18" s="1"/>
  <c r="G12" i="18"/>
  <c r="H12" i="18" s="1"/>
  <c r="I12" i="18" s="1"/>
  <c r="M264" i="16"/>
  <c r="N264" i="16" s="1"/>
  <c r="G118" i="18"/>
  <c r="H118" i="18" s="1"/>
  <c r="I118" i="18" s="1"/>
  <c r="G201" i="18"/>
  <c r="H201" i="18" s="1"/>
  <c r="I201" i="18" s="1"/>
  <c r="M376" i="16"/>
  <c r="N376" i="16" s="1"/>
  <c r="G912" i="18"/>
  <c r="H912" i="18" s="1"/>
  <c r="I912" i="18" s="1"/>
  <c r="G340" i="18"/>
  <c r="H340" i="18" s="1"/>
  <c r="I340" i="18" s="1"/>
  <c r="G419" i="18"/>
  <c r="H419" i="18" s="1"/>
  <c r="I419" i="18" s="1"/>
  <c r="M307" i="16"/>
  <c r="N307" i="16" s="1"/>
  <c r="M158" i="16"/>
  <c r="N158" i="16" s="1"/>
  <c r="M35" i="16"/>
  <c r="N35" i="16" s="1"/>
  <c r="G90" i="18"/>
  <c r="H90" i="18" s="1"/>
  <c r="I90" i="18" s="1"/>
  <c r="G60" i="18"/>
  <c r="H60" i="18" s="1"/>
  <c r="I60" i="18" s="1"/>
  <c r="G521" i="18"/>
  <c r="H521" i="18" s="1"/>
  <c r="I521" i="18" s="1"/>
  <c r="G890" i="18"/>
  <c r="H890" i="18" s="1"/>
  <c r="I890" i="18" s="1"/>
  <c r="G148" i="18"/>
  <c r="H148" i="18" s="1"/>
  <c r="I148" i="18" s="1"/>
  <c r="M467" i="16"/>
  <c r="N467" i="16" s="1"/>
  <c r="G815" i="18"/>
  <c r="H815" i="18" s="1"/>
  <c r="I815" i="18" s="1"/>
  <c r="G737" i="18"/>
  <c r="H737" i="18" s="1"/>
  <c r="I737" i="18" s="1"/>
  <c r="G937" i="18"/>
  <c r="H937" i="18" s="1"/>
  <c r="I937" i="18" s="1"/>
  <c r="G551" i="18"/>
  <c r="H551" i="18" s="1"/>
  <c r="I551" i="18" s="1"/>
  <c r="M88" i="16"/>
  <c r="N88" i="16" s="1"/>
  <c r="G790" i="18"/>
  <c r="H790" i="18" s="1"/>
  <c r="I790" i="18" s="1"/>
  <c r="G770" i="18"/>
  <c r="H770" i="18" s="1"/>
  <c r="I770" i="18" s="1"/>
  <c r="G531" i="18"/>
  <c r="H531" i="18" s="1"/>
  <c r="I531" i="18" s="1"/>
  <c r="G848" i="18"/>
  <c r="H848" i="18" s="1"/>
  <c r="I848" i="18" s="1"/>
  <c r="G903" i="18"/>
  <c r="H903" i="18" s="1"/>
  <c r="I903" i="18" s="1"/>
  <c r="G962" i="18"/>
  <c r="H962" i="18" s="1"/>
  <c r="I962" i="18" s="1"/>
  <c r="M473" i="16"/>
  <c r="N473" i="16" s="1"/>
  <c r="M388" i="16"/>
  <c r="N388" i="16" s="1"/>
  <c r="M80" i="16"/>
  <c r="N80" i="16" s="1"/>
  <c r="M398" i="16"/>
  <c r="N398" i="16" s="1"/>
  <c r="G107" i="18"/>
  <c r="H107" i="18" s="1"/>
  <c r="I107" i="18" s="1"/>
  <c r="G543" i="18"/>
  <c r="H543" i="18" s="1"/>
  <c r="I543" i="18" s="1"/>
  <c r="G860" i="18"/>
  <c r="H860" i="18" s="1"/>
  <c r="I860" i="18" s="1"/>
  <c r="G120" i="18"/>
  <c r="H120" i="18" s="1"/>
  <c r="I120" i="18" s="1"/>
  <c r="G316" i="18"/>
  <c r="H316" i="18" s="1"/>
  <c r="I316" i="18" s="1"/>
  <c r="G573" i="18"/>
  <c r="H573" i="18" s="1"/>
  <c r="I573" i="18" s="1"/>
  <c r="G475" i="18"/>
  <c r="H475" i="18" s="1"/>
  <c r="I475" i="18" s="1"/>
  <c r="G731" i="18"/>
  <c r="H731" i="18" s="1"/>
  <c r="I731" i="18" s="1"/>
  <c r="G776" i="18"/>
  <c r="H776" i="18" s="1"/>
  <c r="I776" i="18" s="1"/>
  <c r="M297" i="16"/>
  <c r="N297" i="16" s="1"/>
  <c r="G37" i="18"/>
  <c r="H37" i="18" s="1"/>
  <c r="I37" i="18" s="1"/>
  <c r="G197" i="18"/>
  <c r="H197" i="18" s="1"/>
  <c r="I197" i="18" s="1"/>
  <c r="G298" i="18"/>
  <c r="H298" i="18" s="1"/>
  <c r="I298" i="18" s="1"/>
  <c r="G847" i="18"/>
  <c r="H847" i="18" s="1"/>
  <c r="I847" i="18" s="1"/>
  <c r="G921" i="18"/>
  <c r="H921" i="18" s="1"/>
  <c r="I921" i="18" s="1"/>
  <c r="G976" i="18"/>
  <c r="H976" i="18" s="1"/>
  <c r="I976" i="18" s="1"/>
  <c r="G695" i="18"/>
  <c r="H695" i="18" s="1"/>
  <c r="I695" i="18" s="1"/>
  <c r="G57" i="18"/>
  <c r="H57" i="18" s="1"/>
  <c r="I57" i="18" s="1"/>
  <c r="M205" i="16"/>
  <c r="N205" i="16" s="1"/>
  <c r="G608" i="18"/>
  <c r="H608" i="18" s="1"/>
  <c r="I608" i="18" s="1"/>
  <c r="G485" i="18"/>
  <c r="H485" i="18" s="1"/>
  <c r="I485" i="18" s="1"/>
  <c r="M232" i="16"/>
  <c r="N232" i="16" s="1"/>
  <c r="G554" i="18"/>
  <c r="H554" i="18" s="1"/>
  <c r="I554" i="18" s="1"/>
  <c r="G126" i="18"/>
  <c r="H126" i="18" s="1"/>
  <c r="I126" i="18" s="1"/>
  <c r="G69" i="18"/>
  <c r="H69" i="18" s="1"/>
  <c r="I69" i="18" s="1"/>
  <c r="G959" i="18"/>
  <c r="H959" i="18" s="1"/>
  <c r="I959" i="18" s="1"/>
  <c r="G840" i="18"/>
  <c r="H840" i="18" s="1"/>
  <c r="I840" i="18" s="1"/>
  <c r="G974" i="18"/>
  <c r="H974" i="18" s="1"/>
  <c r="I974" i="18" s="1"/>
  <c r="G791" i="18"/>
  <c r="H791" i="18" s="1"/>
  <c r="I791" i="18" s="1"/>
  <c r="G853" i="18"/>
  <c r="H853" i="18" s="1"/>
  <c r="I853" i="18" s="1"/>
  <c r="G910" i="18"/>
  <c r="H910" i="18" s="1"/>
  <c r="I910" i="18" s="1"/>
  <c r="G709" i="18"/>
  <c r="H709" i="18" s="1"/>
  <c r="I709" i="18" s="1"/>
  <c r="M28" i="16"/>
  <c r="N28" i="16" s="1"/>
  <c r="M315" i="16"/>
  <c r="N315" i="16" s="1"/>
  <c r="G217" i="18"/>
  <c r="H217" i="18" s="1"/>
  <c r="I217" i="18" s="1"/>
  <c r="M281" i="16"/>
  <c r="N281" i="16" s="1"/>
  <c r="M456" i="16"/>
  <c r="N456" i="16" s="1"/>
  <c r="M143" i="16"/>
  <c r="N143" i="16" s="1"/>
  <c r="G392" i="18"/>
  <c r="H392" i="18" s="1"/>
  <c r="I392" i="18" s="1"/>
  <c r="G914" i="18"/>
  <c r="H914" i="18" s="1"/>
  <c r="I914" i="18" s="1"/>
  <c r="M210" i="16"/>
  <c r="N210" i="16" s="1"/>
  <c r="G240" i="18"/>
  <c r="H240" i="18" s="1"/>
  <c r="I240" i="18" s="1"/>
  <c r="G721" i="18"/>
  <c r="H721" i="18" s="1"/>
  <c r="I721" i="18" s="1"/>
  <c r="M258" i="16"/>
  <c r="N258" i="16" s="1"/>
  <c r="G765" i="18"/>
  <c r="H765" i="18" s="1"/>
  <c r="I765" i="18" s="1"/>
  <c r="G782" i="18"/>
  <c r="H782" i="18" s="1"/>
  <c r="I782" i="18" s="1"/>
  <c r="M385" i="16"/>
  <c r="N385" i="16" s="1"/>
  <c r="M255" i="16"/>
  <c r="N255" i="16" s="1"/>
  <c r="M366" i="16"/>
  <c r="N366" i="16" s="1"/>
  <c r="G344" i="18"/>
  <c r="H344" i="18" s="1"/>
  <c r="I344" i="18" s="1"/>
  <c r="G671" i="18"/>
  <c r="H671" i="18" s="1"/>
  <c r="I671" i="18" s="1"/>
  <c r="G132" i="18"/>
  <c r="H132" i="18" s="1"/>
  <c r="I132" i="18" s="1"/>
  <c r="G65" i="18"/>
  <c r="H65" i="18" s="1"/>
  <c r="I65" i="18" s="1"/>
  <c r="G470" i="18"/>
  <c r="H470" i="18" s="1"/>
  <c r="I470" i="18" s="1"/>
  <c r="G365" i="18"/>
  <c r="H365" i="18" s="1"/>
  <c r="I365" i="18" s="1"/>
  <c r="G490" i="18"/>
  <c r="H490" i="18" s="1"/>
  <c r="I490" i="18" s="1"/>
  <c r="G170" i="18"/>
  <c r="H170" i="18" s="1"/>
  <c r="I170" i="18" s="1"/>
  <c r="G269" i="18"/>
  <c r="H269" i="18" s="1"/>
  <c r="I269" i="18" s="1"/>
  <c r="G590" i="18"/>
  <c r="H590" i="18" s="1"/>
  <c r="I590" i="18" s="1"/>
  <c r="M420" i="16"/>
  <c r="N420" i="16" s="1"/>
  <c r="G122" i="18"/>
  <c r="H122" i="18" s="1"/>
  <c r="I122" i="18" s="1"/>
  <c r="G761" i="18"/>
  <c r="H761" i="18" s="1"/>
  <c r="I761" i="18" s="1"/>
  <c r="G491" i="18"/>
  <c r="H491" i="18" s="1"/>
  <c r="I491" i="18" s="1"/>
  <c r="M10" i="16"/>
  <c r="N10" i="16" s="1"/>
  <c r="G854" i="18"/>
  <c r="H854" i="18" s="1"/>
  <c r="I854" i="18" s="1"/>
  <c r="G925" i="18"/>
  <c r="H925" i="18" s="1"/>
  <c r="I925" i="18" s="1"/>
  <c r="G137" i="18"/>
  <c r="H137" i="18" s="1"/>
  <c r="I137" i="18" s="1"/>
  <c r="G256" i="18"/>
  <c r="H256" i="18" s="1"/>
  <c r="I256" i="18" s="1"/>
  <c r="G558" i="18"/>
  <c r="H558" i="18" s="1"/>
  <c r="I558" i="18" s="1"/>
  <c r="G91" i="18"/>
  <c r="H91" i="18" s="1"/>
  <c r="I91" i="18" s="1"/>
  <c r="G979" i="18"/>
  <c r="H979" i="18" s="1"/>
  <c r="I979" i="18" s="1"/>
  <c r="M71" i="16"/>
  <c r="N71" i="16" s="1"/>
  <c r="M14" i="16"/>
  <c r="N14" i="16" s="1"/>
  <c r="G659" i="18"/>
  <c r="H659" i="18" s="1"/>
  <c r="I659" i="18" s="1"/>
  <c r="M86" i="16"/>
  <c r="N86" i="16" s="1"/>
  <c r="G105" i="18"/>
  <c r="H105" i="18" s="1"/>
  <c r="I105" i="18" s="1"/>
  <c r="M265" i="16"/>
  <c r="N265" i="16" s="1"/>
  <c r="G129" i="18"/>
  <c r="H129" i="18" s="1"/>
  <c r="I129" i="18" s="1"/>
  <c r="G41" i="18"/>
  <c r="H41" i="18" s="1"/>
  <c r="I41" i="18" s="1"/>
  <c r="M464" i="16"/>
  <c r="N464" i="16" s="1"/>
  <c r="M317" i="16"/>
  <c r="N317" i="16" s="1"/>
  <c r="M471" i="16"/>
  <c r="N471" i="16" s="1"/>
  <c r="M374" i="16"/>
  <c r="N374" i="16" s="1"/>
  <c r="M491" i="16"/>
  <c r="N491" i="16" s="1"/>
  <c r="G214" i="18"/>
  <c r="H214" i="18" s="1"/>
  <c r="I214" i="18" s="1"/>
  <c r="G656" i="18"/>
  <c r="H656" i="18" s="1"/>
  <c r="I656" i="18" s="1"/>
  <c r="G332" i="18"/>
  <c r="H332" i="18" s="1"/>
  <c r="I332" i="18" s="1"/>
  <c r="G960" i="18"/>
  <c r="H960" i="18" s="1"/>
  <c r="I960" i="18" s="1"/>
  <c r="M117" i="16"/>
  <c r="N117" i="16" s="1"/>
  <c r="G68" i="18"/>
  <c r="H68" i="18" s="1"/>
  <c r="I68" i="18" s="1"/>
  <c r="G286" i="18"/>
  <c r="H286" i="18" s="1"/>
  <c r="I286" i="18" s="1"/>
  <c r="G443" i="18"/>
  <c r="H443" i="18" s="1"/>
  <c r="I443" i="18" s="1"/>
  <c r="G183" i="18"/>
  <c r="H183" i="18" s="1"/>
  <c r="I183" i="18" s="1"/>
  <c r="G488" i="18"/>
  <c r="H488" i="18" s="1"/>
  <c r="I488" i="18" s="1"/>
  <c r="G566" i="18"/>
  <c r="H566" i="18" s="1"/>
  <c r="I566" i="18" s="1"/>
  <c r="G645" i="18"/>
  <c r="H645" i="18" s="1"/>
  <c r="I645" i="18" s="1"/>
  <c r="G704" i="18"/>
  <c r="H704" i="18" s="1"/>
  <c r="I704" i="18" s="1"/>
  <c r="G460" i="18"/>
  <c r="H460" i="18" s="1"/>
  <c r="I460" i="18" s="1"/>
  <c r="G257" i="18"/>
  <c r="H257" i="18" s="1"/>
  <c r="I257" i="18" s="1"/>
  <c r="G381" i="18"/>
  <c r="H381" i="18" s="1"/>
  <c r="I381" i="18" s="1"/>
  <c r="M199" i="16"/>
  <c r="N199" i="16" s="1"/>
  <c r="G936" i="18"/>
  <c r="H936" i="18" s="1"/>
  <c r="I936" i="18" s="1"/>
  <c r="G760" i="18"/>
  <c r="H760" i="18" s="1"/>
  <c r="I760" i="18" s="1"/>
  <c r="G333" i="18"/>
  <c r="H333" i="18" s="1"/>
  <c r="I333" i="18" s="1"/>
  <c r="M486" i="16"/>
  <c r="N486" i="16" s="1"/>
  <c r="M174" i="16"/>
  <c r="N174" i="16" s="1"/>
  <c r="G379" i="18"/>
  <c r="H379" i="18" s="1"/>
  <c r="I379" i="18" s="1"/>
  <c r="M257" i="16"/>
  <c r="N257" i="16" s="1"/>
  <c r="M435" i="16"/>
  <c r="N435" i="16" s="1"/>
  <c r="G660" i="18"/>
  <c r="H660" i="18" s="1"/>
  <c r="I660" i="18" s="1"/>
  <c r="M182" i="16"/>
  <c r="N182" i="16" s="1"/>
  <c r="G88" i="18"/>
  <c r="H88" i="18" s="1"/>
  <c r="I88" i="18" s="1"/>
  <c r="M73" i="16"/>
  <c r="N73" i="16" s="1"/>
  <c r="G956" i="18"/>
  <c r="H956" i="18" s="1"/>
  <c r="I956" i="18" s="1"/>
  <c r="M177" i="16"/>
  <c r="N177" i="16" s="1"/>
  <c r="G766" i="18"/>
  <c r="H766" i="18" s="1"/>
  <c r="I766" i="18" s="1"/>
  <c r="M81" i="16"/>
  <c r="N81" i="16" s="1"/>
  <c r="M233" i="16"/>
  <c r="N233" i="16" s="1"/>
  <c r="G376" i="18"/>
  <c r="H376" i="18" s="1"/>
  <c r="I376" i="18" s="1"/>
  <c r="M285" i="16"/>
  <c r="N285" i="16" s="1"/>
  <c r="M184" i="16"/>
  <c r="N184" i="16" s="1"/>
  <c r="G178" i="18"/>
  <c r="H178" i="18" s="1"/>
  <c r="I178" i="18" s="1"/>
  <c r="M485" i="16"/>
  <c r="N485" i="16" s="1"/>
  <c r="M389" i="16"/>
  <c r="N389" i="16" s="1"/>
  <c r="G247" i="18"/>
  <c r="H247" i="18" s="1"/>
  <c r="I247" i="18" s="1"/>
  <c r="G618" i="18"/>
  <c r="H618" i="18" s="1"/>
  <c r="I618" i="18" s="1"/>
  <c r="G773" i="18"/>
  <c r="H773" i="18" s="1"/>
  <c r="I773" i="18" s="1"/>
  <c r="M180" i="16"/>
  <c r="N180" i="16" s="1"/>
  <c r="G101" i="18"/>
  <c r="H101" i="18" s="1"/>
  <c r="I101" i="18" s="1"/>
  <c r="G619" i="18"/>
  <c r="H619" i="18" s="1"/>
  <c r="I619" i="18" s="1"/>
  <c r="M145" i="16"/>
  <c r="N145" i="16" s="1"/>
  <c r="M289" i="16"/>
  <c r="N289" i="16" s="1"/>
  <c r="G822" i="18"/>
  <c r="H822" i="18" s="1"/>
  <c r="I822" i="18" s="1"/>
  <c r="M113" i="16"/>
  <c r="N113" i="16" s="1"/>
  <c r="G899" i="18"/>
  <c r="H899" i="18" s="1"/>
  <c r="I899" i="18" s="1"/>
  <c r="M142" i="16"/>
  <c r="N142" i="16" s="1"/>
  <c r="G664" i="18"/>
  <c r="H664" i="18" s="1"/>
  <c r="I664" i="18" s="1"/>
  <c r="M23" i="16"/>
  <c r="N23" i="16" s="1"/>
  <c r="M219" i="16"/>
  <c r="N219" i="16" s="1"/>
  <c r="G8" i="18"/>
  <c r="H8" i="18" s="1"/>
  <c r="I8" i="18" s="1"/>
  <c r="G839" i="18"/>
  <c r="H839" i="18" s="1"/>
  <c r="I839" i="18" s="1"/>
  <c r="G121" i="18"/>
  <c r="H121" i="18" s="1"/>
  <c r="I121" i="18" s="1"/>
  <c r="G463" i="18"/>
  <c r="H463" i="18" s="1"/>
  <c r="I463" i="18" s="1"/>
  <c r="G103" i="18"/>
  <c r="H103" i="18" s="1"/>
  <c r="I103" i="18" s="1"/>
  <c r="M353" i="16"/>
  <c r="N353" i="16" s="1"/>
  <c r="G626" i="18"/>
  <c r="H626" i="18" s="1"/>
  <c r="I626" i="18" s="1"/>
  <c r="G169" i="18"/>
  <c r="H169" i="18" s="1"/>
  <c r="I169" i="18" s="1"/>
  <c r="M244" i="16"/>
  <c r="N244" i="16" s="1"/>
  <c r="M362" i="16"/>
  <c r="N362" i="16" s="1"/>
  <c r="G580" i="18"/>
  <c r="H580" i="18" s="1"/>
  <c r="I580" i="18" s="1"/>
  <c r="G745" i="18"/>
  <c r="H745" i="18" s="1"/>
  <c r="I745" i="18" s="1"/>
  <c r="G424" i="18"/>
  <c r="H424" i="18" s="1"/>
  <c r="I424" i="18" s="1"/>
  <c r="G294" i="18"/>
  <c r="H294" i="18" s="1"/>
  <c r="I294" i="18" s="1"/>
  <c r="G141" i="18"/>
  <c r="H141" i="18" s="1"/>
  <c r="I141" i="18" s="1"/>
  <c r="M480" i="16"/>
  <c r="N480" i="16" s="1"/>
  <c r="M348" i="16"/>
  <c r="N348" i="16" s="1"/>
  <c r="M303" i="16"/>
  <c r="N303" i="16" s="1"/>
  <c r="G567" i="18"/>
  <c r="H567" i="18" s="1"/>
  <c r="I567" i="18" s="1"/>
  <c r="G321" i="18"/>
  <c r="H321" i="18" s="1"/>
  <c r="I321" i="18" s="1"/>
  <c r="G509" i="18"/>
  <c r="H509" i="18" s="1"/>
  <c r="I509" i="18" s="1"/>
  <c r="G263" i="18"/>
  <c r="H263" i="18" s="1"/>
  <c r="I263" i="18" s="1"/>
  <c r="M341" i="16"/>
  <c r="N341" i="16" s="1"/>
  <c r="M246" i="16"/>
  <c r="N246" i="16" s="1"/>
  <c r="G255" i="18"/>
  <c r="H255" i="18" s="1"/>
  <c r="I255" i="18" s="1"/>
  <c r="M332" i="16"/>
  <c r="N332" i="16" s="1"/>
  <c r="G430" i="18"/>
  <c r="H430" i="18" s="1"/>
  <c r="I430" i="18" s="1"/>
  <c r="G880" i="18"/>
  <c r="H880" i="18" s="1"/>
  <c r="I880" i="18" s="1"/>
  <c r="G398" i="18"/>
  <c r="H398" i="18" s="1"/>
  <c r="I398" i="18" s="1"/>
  <c r="G929" i="18"/>
  <c r="H929" i="18" s="1"/>
  <c r="I929" i="18" s="1"/>
  <c r="G73" i="18"/>
  <c r="H73" i="18" s="1"/>
  <c r="I73" i="18" s="1"/>
  <c r="M254" i="16"/>
  <c r="N254" i="16" s="1"/>
  <c r="G159" i="18"/>
  <c r="H159" i="18" s="1"/>
  <c r="I159" i="18" s="1"/>
  <c r="G794" i="18"/>
  <c r="H794" i="18" s="1"/>
  <c r="I794" i="18" s="1"/>
  <c r="M112" i="16"/>
  <c r="N112" i="16" s="1"/>
  <c r="M428" i="16"/>
  <c r="N428" i="16" s="1"/>
  <c r="M240" i="16"/>
  <c r="N240" i="16" s="1"/>
  <c r="G237" i="18"/>
  <c r="H237" i="18" s="1"/>
  <c r="I237" i="18" s="1"/>
  <c r="G692" i="18"/>
  <c r="H692" i="18" s="1"/>
  <c r="I692" i="18" s="1"/>
  <c r="M25" i="16"/>
  <c r="N25" i="16" s="1"/>
  <c r="M167" i="16"/>
  <c r="N167" i="16" s="1"/>
  <c r="G342" i="18"/>
  <c r="H342" i="18" s="1"/>
  <c r="I342" i="18" s="1"/>
  <c r="G820" i="18"/>
  <c r="H820" i="18" s="1"/>
  <c r="I820" i="18" s="1"/>
  <c r="G222" i="18"/>
  <c r="H222" i="18" s="1"/>
  <c r="I222" i="18" s="1"/>
  <c r="M161" i="16"/>
  <c r="N161" i="16" s="1"/>
  <c r="G926" i="18"/>
  <c r="H926" i="18" s="1"/>
  <c r="I926" i="18" s="1"/>
  <c r="M359" i="16"/>
  <c r="N359" i="16" s="1"/>
  <c r="G191" i="18"/>
  <c r="H191" i="18" s="1"/>
  <c r="I191" i="18" s="1"/>
  <c r="G780" i="18"/>
  <c r="H780" i="18" s="1"/>
  <c r="I780" i="18" s="1"/>
  <c r="M270" i="16"/>
  <c r="N270" i="16" s="1"/>
  <c r="G714" i="18"/>
  <c r="H714" i="18" s="1"/>
  <c r="I714" i="18" s="1"/>
  <c r="G482" i="18"/>
  <c r="H482" i="18" s="1"/>
  <c r="I482" i="18" s="1"/>
  <c r="G953" i="18"/>
  <c r="H953" i="18" s="1"/>
  <c r="I953" i="18" s="1"/>
  <c r="G711" i="18"/>
  <c r="H711" i="18" s="1"/>
  <c r="I711" i="18" s="1"/>
  <c r="M280" i="16"/>
  <c r="N280" i="16" s="1"/>
  <c r="G697" i="18"/>
  <c r="H697" i="18" s="1"/>
  <c r="I697" i="18" s="1"/>
  <c r="G44" i="18"/>
  <c r="H44" i="18" s="1"/>
  <c r="I44" i="18" s="1"/>
  <c r="M130" i="16"/>
  <c r="N130" i="16" s="1"/>
  <c r="G245" i="18"/>
  <c r="H245" i="18" s="1"/>
  <c r="I245" i="18" s="1"/>
  <c r="G234" i="18"/>
  <c r="H234" i="18" s="1"/>
  <c r="I234" i="18" s="1"/>
  <c r="G42" i="18"/>
  <c r="H42" i="18" s="1"/>
  <c r="I42" i="18" s="1"/>
  <c r="G917" i="18"/>
  <c r="H917" i="18" s="1"/>
  <c r="I917" i="18" s="1"/>
  <c r="G870" i="18"/>
  <c r="H870" i="18" s="1"/>
  <c r="I870" i="18" s="1"/>
  <c r="M38" i="16"/>
  <c r="N38" i="16" s="1"/>
  <c r="M247" i="16"/>
  <c r="N247" i="16" s="1"/>
  <c r="G931" i="18"/>
  <c r="H931" i="18" s="1"/>
  <c r="I931" i="18" s="1"/>
  <c r="G288" i="18"/>
  <c r="H288" i="18" s="1"/>
  <c r="I288" i="18" s="1"/>
  <c r="G296" i="18"/>
  <c r="H296" i="18" s="1"/>
  <c r="I296" i="18" s="1"/>
  <c r="G317" i="18"/>
  <c r="H317" i="18" s="1"/>
  <c r="I317" i="18" s="1"/>
  <c r="G343" i="18"/>
  <c r="H343" i="18" s="1"/>
  <c r="I343" i="18" s="1"/>
  <c r="M495" i="16"/>
  <c r="N495" i="16" s="1"/>
  <c r="G31" i="18"/>
  <c r="H31" i="18" s="1"/>
  <c r="I31" i="18" s="1"/>
  <c r="M227" i="16"/>
  <c r="N227" i="16" s="1"/>
  <c r="G832" i="18"/>
  <c r="H832" i="18" s="1"/>
  <c r="I832" i="18" s="1"/>
  <c r="G581" i="18"/>
  <c r="H581" i="18" s="1"/>
  <c r="I581" i="18" s="1"/>
  <c r="G862" i="18"/>
  <c r="H862" i="18" s="1"/>
  <c r="I862" i="18" s="1"/>
  <c r="G864" i="18"/>
  <c r="H864" i="18" s="1"/>
  <c r="I864" i="18" s="1"/>
  <c r="M378" i="16"/>
  <c r="N378" i="16" s="1"/>
  <c r="G983" i="18"/>
  <c r="H983" i="18" s="1"/>
  <c r="I983" i="18" s="1"/>
  <c r="G229" i="18"/>
  <c r="H229" i="18" s="1"/>
  <c r="I229" i="18" s="1"/>
  <c r="M319" i="16"/>
  <c r="N319" i="16" s="1"/>
  <c r="G981" i="18"/>
  <c r="H981" i="18" s="1"/>
  <c r="I981" i="18" s="1"/>
  <c r="G261" i="18"/>
  <c r="H261" i="18" s="1"/>
  <c r="I261" i="18" s="1"/>
  <c r="G814" i="18"/>
  <c r="H814" i="18" s="1"/>
  <c r="I814" i="18" s="1"/>
  <c r="G157" i="18"/>
  <c r="H157" i="18" s="1"/>
  <c r="I157" i="18" s="1"/>
  <c r="M500" i="16"/>
  <c r="N500" i="16" s="1"/>
  <c r="M242" i="16"/>
  <c r="N242" i="16" s="1"/>
  <c r="G778" i="18"/>
  <c r="H778" i="18" s="1"/>
  <c r="I778" i="18" s="1"/>
  <c r="M213" i="16"/>
  <c r="N213" i="16" s="1"/>
  <c r="G800" i="18"/>
  <c r="H800" i="18" s="1"/>
  <c r="I800" i="18" s="1"/>
  <c r="G146" i="18"/>
  <c r="H146" i="18" s="1"/>
  <c r="I146" i="18" s="1"/>
  <c r="M292" i="16"/>
  <c r="N292" i="16" s="1"/>
  <c r="M274" i="16"/>
  <c r="N274" i="16" s="1"/>
  <c r="G175" i="18"/>
  <c r="H175" i="18" s="1"/>
  <c r="I175" i="18" s="1"/>
  <c r="G111" i="18"/>
  <c r="H111" i="18" s="1"/>
  <c r="I111" i="18" s="1"/>
  <c r="G958" i="18"/>
  <c r="H958" i="18" s="1"/>
  <c r="I958" i="18" s="1"/>
  <c r="G801" i="18"/>
  <c r="H801" i="18" s="1"/>
  <c r="I801" i="18" s="1"/>
  <c r="G305" i="18"/>
  <c r="H305" i="18" s="1"/>
  <c r="I305" i="18" s="1"/>
  <c r="G200" i="18"/>
  <c r="H200" i="18" s="1"/>
  <c r="I200" i="18" s="1"/>
  <c r="M344" i="16"/>
  <c r="N344" i="16" s="1"/>
  <c r="M357" i="16"/>
  <c r="N357" i="16" s="1"/>
  <c r="G20" i="18"/>
  <c r="H20" i="18" s="1"/>
  <c r="I20" i="18" s="1"/>
  <c r="M470" i="16"/>
  <c r="N470" i="16" s="1"/>
  <c r="M392" i="16"/>
  <c r="N392" i="16" s="1"/>
  <c r="M190" i="16"/>
  <c r="N190" i="16" s="1"/>
  <c r="M63" i="16"/>
  <c r="N63" i="16" s="1"/>
  <c r="M318" i="16"/>
  <c r="N318" i="16" s="1"/>
  <c r="G277" i="18"/>
  <c r="H277" i="18" s="1"/>
  <c r="I277" i="18" s="1"/>
  <c r="G483" i="18"/>
  <c r="H483" i="18" s="1"/>
  <c r="I483" i="18" s="1"/>
  <c r="G448" i="18"/>
  <c r="H448" i="18" s="1"/>
  <c r="I448" i="18" s="1"/>
  <c r="M131" i="16"/>
  <c r="N131" i="16" s="1"/>
  <c r="G265" i="18"/>
  <c r="H265" i="18" s="1"/>
  <c r="I265" i="18" s="1"/>
  <c r="G394" i="18"/>
  <c r="H394" i="18" s="1"/>
  <c r="I394" i="18" s="1"/>
  <c r="M215" i="16"/>
  <c r="N215" i="16" s="1"/>
  <c r="G584" i="18"/>
  <c r="H584" i="18" s="1"/>
  <c r="I584" i="18" s="1"/>
  <c r="G922" i="18"/>
  <c r="H922" i="18" s="1"/>
  <c r="I922" i="18" s="1"/>
  <c r="M238" i="16"/>
  <c r="N238" i="16" s="1"/>
  <c r="M305" i="16"/>
  <c r="N305" i="16" s="1"/>
  <c r="M316" i="16"/>
  <c r="N316" i="16" s="1"/>
  <c r="G564" i="18"/>
  <c r="H564" i="18" s="1"/>
  <c r="I564" i="18" s="1"/>
  <c r="M129" i="16"/>
  <c r="N129" i="16" s="1"/>
  <c r="M122" i="16"/>
  <c r="N122" i="16" s="1"/>
  <c r="G375" i="18"/>
  <c r="H375" i="18" s="1"/>
  <c r="I375" i="18" s="1"/>
  <c r="G350" i="18"/>
  <c r="H350" i="18" s="1"/>
  <c r="I350" i="18" s="1"/>
  <c r="M445" i="16"/>
  <c r="N445" i="16" s="1"/>
  <c r="G823" i="18"/>
  <c r="H823" i="18" s="1"/>
  <c r="I823" i="18" s="1"/>
  <c r="G464" i="18"/>
  <c r="H464" i="18" s="1"/>
  <c r="I464" i="18" s="1"/>
  <c r="G504" i="18"/>
  <c r="H504" i="18" s="1"/>
  <c r="I504" i="18" s="1"/>
  <c r="G290" i="18"/>
  <c r="H290" i="18" s="1"/>
  <c r="I290" i="18" s="1"/>
  <c r="G763" i="18"/>
  <c r="H763" i="18" s="1"/>
  <c r="I763" i="18" s="1"/>
  <c r="M53" i="16"/>
  <c r="N53" i="16" s="1"/>
  <c r="G6" i="18"/>
  <c r="H6" i="18" s="1"/>
  <c r="I6" i="18" s="1"/>
  <c r="N10" i="15"/>
  <c r="M2" i="15"/>
  <c r="M4" i="16"/>
  <c r="G4" i="18"/>
  <c r="N4" i="15"/>
  <c r="I4" i="15" s="1"/>
  <c r="O8" i="15" l="1"/>
  <c r="J8" i="15" s="1"/>
  <c r="I8" i="15"/>
  <c r="O10" i="15"/>
  <c r="J10" i="15" s="1"/>
  <c r="I10" i="15"/>
  <c r="O359" i="16"/>
  <c r="O341" i="16"/>
  <c r="O23" i="16"/>
  <c r="O174" i="16"/>
  <c r="O471" i="16"/>
  <c r="O315" i="16"/>
  <c r="O297" i="16"/>
  <c r="O158" i="16"/>
  <c r="O264" i="16"/>
  <c r="O119" i="16"/>
  <c r="O295" i="16"/>
  <c r="O207" i="16"/>
  <c r="O235" i="16"/>
  <c r="O56" i="16"/>
  <c r="O92" i="16"/>
  <c r="O132" i="16"/>
  <c r="O31" i="16"/>
  <c r="O144" i="16"/>
  <c r="O394" i="16"/>
  <c r="O459" i="16"/>
  <c r="O179" i="16"/>
  <c r="O216" i="16"/>
  <c r="O314" i="16"/>
  <c r="O208" i="16"/>
  <c r="O358" i="16"/>
  <c r="O156" i="16"/>
  <c r="O269" i="16"/>
  <c r="O432" i="16"/>
  <c r="O82" i="16"/>
  <c r="O368" i="16"/>
  <c r="O147" i="16"/>
  <c r="O27" i="16"/>
  <c r="O365" i="16"/>
  <c r="O411" i="16"/>
  <c r="O214" i="16"/>
  <c r="O383" i="16"/>
  <c r="O499" i="16"/>
  <c r="O186" i="16"/>
  <c r="O98" i="16"/>
  <c r="O115" i="16"/>
  <c r="O125" i="16"/>
  <c r="O340" i="16"/>
  <c r="O413" i="16"/>
  <c r="O108" i="16"/>
  <c r="O338" i="16"/>
  <c r="O134" i="16"/>
  <c r="O237" i="16"/>
  <c r="O120" i="16"/>
  <c r="O196" i="16"/>
  <c r="O278" i="16"/>
  <c r="O49" i="16"/>
  <c r="O194" i="16"/>
  <c r="O453" i="16"/>
  <c r="O367" i="16"/>
  <c r="O326" i="16"/>
  <c r="O57" i="16"/>
  <c r="O226" i="16"/>
  <c r="O450" i="16"/>
  <c r="O151" i="16"/>
  <c r="O316" i="16"/>
  <c r="O305" i="16"/>
  <c r="O73" i="16"/>
  <c r="O14" i="16"/>
  <c r="O467" i="16"/>
  <c r="O307" i="16"/>
  <c r="O141" i="16"/>
  <c r="O293" i="16"/>
  <c r="O324" i="16"/>
  <c r="O282" i="16"/>
  <c r="O300" i="16"/>
  <c r="O391" i="16"/>
  <c r="O482" i="16"/>
  <c r="O339" i="16"/>
  <c r="O93" i="16"/>
  <c r="O89" i="16"/>
  <c r="O405" i="16"/>
  <c r="O116" i="16"/>
  <c r="O275" i="16"/>
  <c r="O479" i="16"/>
  <c r="O188" i="16"/>
  <c r="O261" i="16"/>
  <c r="O416" i="16"/>
  <c r="O417" i="16"/>
  <c r="O443" i="16"/>
  <c r="O393" i="16"/>
  <c r="O243" i="16"/>
  <c r="O309" i="16"/>
  <c r="O260" i="16"/>
  <c r="O91" i="16"/>
  <c r="O17" i="16"/>
  <c r="O189" i="16"/>
  <c r="O475" i="16"/>
  <c r="O345" i="16"/>
  <c r="O203" i="16"/>
  <c r="O140" i="16"/>
  <c r="O304" i="16"/>
  <c r="O476" i="16"/>
  <c r="O155" i="16"/>
  <c r="O351" i="16"/>
  <c r="O245" i="16"/>
  <c r="O298" i="16"/>
  <c r="O72" i="16"/>
  <c r="O379" i="16"/>
  <c r="O310" i="16"/>
  <c r="O437" i="16"/>
  <c r="O76" i="16"/>
  <c r="O363" i="16"/>
  <c r="O312" i="16"/>
  <c r="O407" i="16"/>
  <c r="O146" i="16"/>
  <c r="O423" i="16"/>
  <c r="O458" i="16"/>
  <c r="O128" i="16"/>
  <c r="O288" i="16"/>
  <c r="O166" i="16"/>
  <c r="O294" i="16"/>
  <c r="O346" i="16"/>
  <c r="O378" i="16"/>
  <c r="O486" i="16"/>
  <c r="O366" i="16"/>
  <c r="O238" i="16"/>
  <c r="O161" i="16"/>
  <c r="O180" i="16"/>
  <c r="O464" i="16"/>
  <c r="O255" i="16"/>
  <c r="O62" i="16"/>
  <c r="O384" i="16"/>
  <c r="O381" i="16"/>
  <c r="O301" i="16"/>
  <c r="O234" i="16"/>
  <c r="O250" i="16"/>
  <c r="O55" i="16"/>
  <c r="O469" i="16"/>
  <c r="O37" i="16"/>
  <c r="O138" i="16"/>
  <c r="O70" i="16"/>
  <c r="O16" i="16"/>
  <c r="O29" i="16"/>
  <c r="O424" i="16"/>
  <c r="O429" i="16"/>
  <c r="O44" i="16"/>
  <c r="O329" i="16"/>
  <c r="O462" i="16"/>
  <c r="O211" i="16"/>
  <c r="O377" i="16"/>
  <c r="O193" i="16"/>
  <c r="O96" i="16"/>
  <c r="O40" i="16"/>
  <c r="O95" i="16"/>
  <c r="O101" i="16"/>
  <c r="O175" i="16"/>
  <c r="O370" i="16"/>
  <c r="O266" i="16"/>
  <c r="O100" i="16"/>
  <c r="O51" i="16"/>
  <c r="O400" i="16"/>
  <c r="O403" i="16"/>
  <c r="O371" i="16"/>
  <c r="O355" i="16"/>
  <c r="O90" i="16"/>
  <c r="O497" i="16"/>
  <c r="O239" i="16"/>
  <c r="O419" i="16"/>
  <c r="O181" i="16"/>
  <c r="O206" i="16"/>
  <c r="O54" i="16"/>
  <c r="O457" i="16"/>
  <c r="O15" i="16"/>
  <c r="O163" i="16"/>
  <c r="O249" i="16"/>
  <c r="O492" i="16"/>
  <c r="O178" i="16"/>
  <c r="O322" i="16"/>
  <c r="O268" i="16"/>
  <c r="O360" i="16"/>
  <c r="O242" i="16"/>
  <c r="O184" i="16"/>
  <c r="O317" i="16"/>
  <c r="O28" i="16"/>
  <c r="O445" i="16"/>
  <c r="O274" i="16"/>
  <c r="O142" i="16"/>
  <c r="O285" i="16"/>
  <c r="O71" i="16"/>
  <c r="O10" i="16"/>
  <c r="O398" i="16"/>
  <c r="O311" i="16"/>
  <c r="O137" i="16"/>
  <c r="O344" i="16"/>
  <c r="O292" i="16"/>
  <c r="O428" i="16"/>
  <c r="O182" i="16"/>
  <c r="O385" i="16"/>
  <c r="O80" i="16"/>
  <c r="O133" i="16"/>
  <c r="O299" i="16"/>
  <c r="O484" i="16"/>
  <c r="O106" i="16"/>
  <c r="O325" i="16"/>
  <c r="O404" i="16"/>
  <c r="O483" i="16"/>
  <c r="O154" i="16"/>
  <c r="O276" i="16"/>
  <c r="O107" i="16"/>
  <c r="O32" i="16"/>
  <c r="O171" i="16"/>
  <c r="O152" i="16"/>
  <c r="O110" i="16"/>
  <c r="O493" i="16"/>
  <c r="O136" i="16"/>
  <c r="O272" i="16"/>
  <c r="O12" i="16"/>
  <c r="O286" i="16"/>
  <c r="O135" i="16"/>
  <c r="O414" i="16"/>
  <c r="O267" i="16"/>
  <c r="O380" i="16"/>
  <c r="O259" i="16"/>
  <c r="O195" i="16"/>
  <c r="O426" i="16"/>
  <c r="O124" i="16"/>
  <c r="O361" i="16"/>
  <c r="O409" i="16"/>
  <c r="O334" i="16"/>
  <c r="O201" i="16"/>
  <c r="O390" i="16"/>
  <c r="O34" i="16"/>
  <c r="O118" i="16"/>
  <c r="O382" i="16"/>
  <c r="O173" i="16"/>
  <c r="O69" i="16"/>
  <c r="O172" i="16"/>
  <c r="O84" i="16"/>
  <c r="O320" i="16"/>
  <c r="O327" i="16"/>
  <c r="O402" i="16"/>
  <c r="O452" i="16"/>
  <c r="O427" i="16"/>
  <c r="O333" i="16"/>
  <c r="O248" i="16"/>
  <c r="O468" i="16"/>
  <c r="O97" i="16"/>
  <c r="O165" i="16"/>
  <c r="O451" i="16"/>
  <c r="O45" i="16"/>
  <c r="N5" i="16"/>
  <c r="I5" i="16" s="1"/>
  <c r="J5" i="16" s="1"/>
  <c r="O131" i="16"/>
  <c r="O500" i="16"/>
  <c r="O117" i="16"/>
  <c r="O210" i="16"/>
  <c r="O357" i="16"/>
  <c r="O240" i="16"/>
  <c r="O53" i="16"/>
  <c r="O318" i="16"/>
  <c r="O112" i="16"/>
  <c r="O113" i="16"/>
  <c r="O233" i="16"/>
  <c r="O143" i="16"/>
  <c r="O232" i="16"/>
  <c r="O388" i="16"/>
  <c r="O88" i="16"/>
  <c r="O439" i="16"/>
  <c r="O369" i="16"/>
  <c r="O236" i="16"/>
  <c r="O487" i="16"/>
  <c r="O111" i="16"/>
  <c r="O19" i="16"/>
  <c r="O168" i="16"/>
  <c r="O418" i="16"/>
  <c r="O446" i="16"/>
  <c r="O64" i="16"/>
  <c r="O436" i="16"/>
  <c r="O454" i="16"/>
  <c r="O162" i="16"/>
  <c r="O291" i="16"/>
  <c r="O109" i="16"/>
  <c r="O330" i="16"/>
  <c r="O336" i="16"/>
  <c r="O494" i="16"/>
  <c r="O396" i="16"/>
  <c r="O372" i="16"/>
  <c r="O78" i="16"/>
  <c r="O498" i="16"/>
  <c r="O209" i="16"/>
  <c r="O11" i="16"/>
  <c r="O406" i="16"/>
  <c r="O350" i="16"/>
  <c r="O61" i="16"/>
  <c r="O153" i="16"/>
  <c r="O221" i="16"/>
  <c r="O59" i="16"/>
  <c r="O306" i="16"/>
  <c r="O65" i="16"/>
  <c r="O449" i="16"/>
  <c r="O256" i="16"/>
  <c r="O200" i="16"/>
  <c r="O433" i="16"/>
  <c r="O477" i="16"/>
  <c r="O66" i="16"/>
  <c r="O60" i="16"/>
  <c r="O220" i="16"/>
  <c r="O438" i="16"/>
  <c r="O85" i="16"/>
  <c r="O323" i="16"/>
  <c r="O422" i="16"/>
  <c r="O8" i="16"/>
  <c r="O470" i="16"/>
  <c r="O353" i="16"/>
  <c r="O63" i="16"/>
  <c r="O303" i="16"/>
  <c r="O435" i="16"/>
  <c r="O456" i="16"/>
  <c r="O127" i="16"/>
  <c r="O313" i="16"/>
  <c r="O176" i="16"/>
  <c r="O490" i="16"/>
  <c r="O103" i="16"/>
  <c r="O139" i="16"/>
  <c r="O121" i="16"/>
  <c r="O192" i="16"/>
  <c r="O481" i="16"/>
  <c r="O401" i="16"/>
  <c r="O102" i="16"/>
  <c r="O352" i="16"/>
  <c r="O231" i="16"/>
  <c r="O21" i="16"/>
  <c r="O212" i="16"/>
  <c r="O13" i="16"/>
  <c r="O472" i="16"/>
  <c r="O79" i="16"/>
  <c r="O18" i="16"/>
  <c r="O296" i="16"/>
  <c r="O50" i="16"/>
  <c r="O42" i="16"/>
  <c r="O225" i="16"/>
  <c r="O474" i="16"/>
  <c r="O197" i="16"/>
  <c r="O83" i="16"/>
  <c r="O425" i="16"/>
  <c r="O222" i="16"/>
  <c r="O20" i="16"/>
  <c r="O218" i="16"/>
  <c r="O204" i="16"/>
  <c r="O412" i="16"/>
  <c r="O262" i="16"/>
  <c r="O253" i="16"/>
  <c r="O347" i="16"/>
  <c r="O105" i="16"/>
  <c r="O87" i="16"/>
  <c r="O349" i="16"/>
  <c r="O465" i="16"/>
  <c r="O399" i="16"/>
  <c r="O41" i="16"/>
  <c r="O279" i="16"/>
  <c r="O67" i="16"/>
  <c r="O373" i="16"/>
  <c r="O283" i="16"/>
  <c r="O252" i="16"/>
  <c r="O302" i="16"/>
  <c r="O321" i="16"/>
  <c r="O335" i="16"/>
  <c r="O488" i="16"/>
  <c r="O387" i="16"/>
  <c r="O164" i="16"/>
  <c r="O9" i="16"/>
  <c r="O280" i="16"/>
  <c r="O215" i="16"/>
  <c r="O270" i="16"/>
  <c r="O81" i="16"/>
  <c r="O265" i="16"/>
  <c r="O376" i="16"/>
  <c r="O99" i="16"/>
  <c r="O213" i="16"/>
  <c r="O227" i="16"/>
  <c r="O167" i="16"/>
  <c r="O244" i="16"/>
  <c r="O389" i="16"/>
  <c r="O257" i="16"/>
  <c r="O491" i="16"/>
  <c r="O420" i="16"/>
  <c r="O258" i="16"/>
  <c r="O281" i="16"/>
  <c r="O460" i="16"/>
  <c r="O217" i="16"/>
  <c r="O224" i="16"/>
  <c r="O170" i="16"/>
  <c r="O126" i="16"/>
  <c r="O52" i="16"/>
  <c r="O48" i="16"/>
  <c r="O395" i="16"/>
  <c r="O47" i="16"/>
  <c r="O356" i="16"/>
  <c r="O251" i="16"/>
  <c r="O271" i="16"/>
  <c r="O39" i="16"/>
  <c r="O241" i="16"/>
  <c r="O273" i="16"/>
  <c r="O157" i="16"/>
  <c r="O77" i="16"/>
  <c r="O375" i="16"/>
  <c r="O183" i="16"/>
  <c r="O448" i="16"/>
  <c r="O489" i="16"/>
  <c r="O430" i="16"/>
  <c r="O185" i="16"/>
  <c r="O386" i="16"/>
  <c r="O229" i="16"/>
  <c r="O30" i="16"/>
  <c r="O478" i="16"/>
  <c r="O434" i="16"/>
  <c r="O24" i="16"/>
  <c r="O337" i="16"/>
  <c r="O68" i="16"/>
  <c r="O466" i="16"/>
  <c r="O230" i="16"/>
  <c r="O444" i="16"/>
  <c r="O447" i="16"/>
  <c r="O149" i="16"/>
  <c r="O331" i="16"/>
  <c r="O410" i="16"/>
  <c r="O364" i="16"/>
  <c r="O160" i="16"/>
  <c r="O442" i="16"/>
  <c r="O495" i="16"/>
  <c r="O122" i="16"/>
  <c r="O130" i="16"/>
  <c r="O332" i="16"/>
  <c r="O362" i="16"/>
  <c r="O199" i="16"/>
  <c r="O473" i="16"/>
  <c r="O94" i="16"/>
  <c r="O129" i="16"/>
  <c r="O190" i="16"/>
  <c r="O319" i="16"/>
  <c r="O247" i="16"/>
  <c r="O348" i="16"/>
  <c r="O289" i="16"/>
  <c r="O392" i="16"/>
  <c r="O38" i="16"/>
  <c r="O25" i="16"/>
  <c r="O254" i="16"/>
  <c r="O246" i="16"/>
  <c r="O480" i="16"/>
  <c r="O219" i="16"/>
  <c r="O145" i="16"/>
  <c r="O485" i="16"/>
  <c r="O177" i="16"/>
  <c r="O374" i="16"/>
  <c r="O86" i="16"/>
  <c r="O205" i="16"/>
  <c r="O35" i="16"/>
  <c r="O463" i="16"/>
  <c r="O415" i="16"/>
  <c r="O455" i="16"/>
  <c r="O290" i="16"/>
  <c r="O187" i="16"/>
  <c r="O342" i="16"/>
  <c r="O169" i="16"/>
  <c r="O421" i="16"/>
  <c r="O74" i="16"/>
  <c r="O36" i="16"/>
  <c r="O198" i="16"/>
  <c r="O22" i="16"/>
  <c r="O284" i="16"/>
  <c r="O114" i="16"/>
  <c r="O33" i="16"/>
  <c r="O277" i="16"/>
  <c r="O26" i="16"/>
  <c r="O223" i="16"/>
  <c r="O191" i="16"/>
  <c r="O123" i="16"/>
  <c r="O75" i="16"/>
  <c r="O343" i="16"/>
  <c r="O431" i="16"/>
  <c r="O43" i="16"/>
  <c r="O228" i="16"/>
  <c r="O46" i="16"/>
  <c r="O202" i="16"/>
  <c r="O150" i="16"/>
  <c r="O496" i="16"/>
  <c r="O148" i="16"/>
  <c r="O287" i="16"/>
  <c r="O440" i="16"/>
  <c r="O397" i="16"/>
  <c r="O263" i="16"/>
  <c r="O308" i="16"/>
  <c r="O104" i="16"/>
  <c r="O441" i="16"/>
  <c r="O461" i="16"/>
  <c r="O58" i="16"/>
  <c r="O408" i="16"/>
  <c r="O328" i="16"/>
  <c r="O159" i="16"/>
  <c r="O354" i="16"/>
  <c r="O7" i="15"/>
  <c r="J7" i="15" s="1"/>
  <c r="I7" i="15"/>
  <c r="G5" i="18"/>
  <c r="H5" i="18" s="1"/>
  <c r="I5" i="18" s="1"/>
  <c r="M7" i="16"/>
  <c r="M6" i="16"/>
  <c r="N6" i="15"/>
  <c r="N4" i="16"/>
  <c r="I4" i="16" s="1"/>
  <c r="J4" i="16" s="1"/>
  <c r="H4" i="18"/>
  <c r="O4" i="15"/>
  <c r="J4" i="15" s="1"/>
  <c r="N7" i="16" l="1"/>
  <c r="I7" i="16" s="1"/>
  <c r="J7" i="16" s="1"/>
  <c r="O5" i="16"/>
  <c r="N6" i="16"/>
  <c r="I6" i="16" s="1"/>
  <c r="J6" i="16" s="1"/>
  <c r="O6" i="15"/>
  <c r="J6" i="15" s="1"/>
  <c r="I6" i="15"/>
  <c r="G2" i="18"/>
  <c r="M2" i="16"/>
  <c r="N2" i="15"/>
  <c r="O2" i="15" s="1"/>
  <c r="I4" i="18"/>
  <c r="H2" i="18"/>
  <c r="I2" i="18" s="1"/>
  <c r="O4" i="16"/>
  <c r="O7" i="16" l="1"/>
  <c r="N2" i="16"/>
  <c r="O2" i="16" s="1"/>
  <c r="O6" i="16"/>
</calcChain>
</file>

<file path=xl/sharedStrings.xml><?xml version="1.0" encoding="utf-8"?>
<sst xmlns="http://schemas.openxmlformats.org/spreadsheetml/2006/main" count="165" uniqueCount="120">
  <si>
    <t>構成比</t>
    <rPh sb="0" eb="3">
      <t>コウセイヒ</t>
    </rPh>
    <phoneticPr fontId="3"/>
  </si>
  <si>
    <t>補助材料費</t>
    <rPh sb="0" eb="2">
      <t>ホジョ</t>
    </rPh>
    <rPh sb="2" eb="5">
      <t>ザイリョウヒ</t>
    </rPh>
    <phoneticPr fontId="3"/>
  </si>
  <si>
    <t>電力料</t>
    <rPh sb="0" eb="2">
      <t>デンリョク</t>
    </rPh>
    <rPh sb="2" eb="3">
      <t>リョウ</t>
    </rPh>
    <phoneticPr fontId="3"/>
  </si>
  <si>
    <t>運賃</t>
    <rPh sb="0" eb="2">
      <t>ウンチン</t>
    </rPh>
    <phoneticPr fontId="3"/>
  </si>
  <si>
    <t>租税公課</t>
    <rPh sb="0" eb="2">
      <t>ソゼイ</t>
    </rPh>
    <rPh sb="2" eb="4">
      <t>コウカ</t>
    </rPh>
    <phoneticPr fontId="3"/>
  </si>
  <si>
    <t>賃借料</t>
    <rPh sb="0" eb="3">
      <t>チンシャクリョウ</t>
    </rPh>
    <phoneticPr fontId="3"/>
  </si>
  <si>
    <t>保険料</t>
    <rPh sb="0" eb="2">
      <t>ホケン</t>
    </rPh>
    <rPh sb="2" eb="3">
      <t>リョウ</t>
    </rPh>
    <phoneticPr fontId="3"/>
  </si>
  <si>
    <t>雑費</t>
    <rPh sb="0" eb="2">
      <t>ザッピ</t>
    </rPh>
    <phoneticPr fontId="3"/>
  </si>
  <si>
    <t>計</t>
    <rPh sb="0" eb="1">
      <t>ケイ</t>
    </rPh>
    <phoneticPr fontId="3"/>
  </si>
  <si>
    <t>費目</t>
    <rPh sb="0" eb="2">
      <t>ヒモク</t>
    </rPh>
    <phoneticPr fontId="3"/>
  </si>
  <si>
    <t>販売費及び一般管理費</t>
    <rPh sb="0" eb="3">
      <t>ハンバイヒ</t>
    </rPh>
    <rPh sb="3" eb="4">
      <t>オヨ</t>
    </rPh>
    <rPh sb="9" eb="10">
      <t>ヒ</t>
    </rPh>
    <phoneticPr fontId="3"/>
  </si>
  <si>
    <t>金額（円）</t>
    <rPh sb="0" eb="2">
      <t>キンガク</t>
    </rPh>
    <rPh sb="3" eb="4">
      <t>エン</t>
    </rPh>
    <phoneticPr fontId="3"/>
  </si>
  <si>
    <t>製品番号</t>
    <rPh sb="0" eb="2">
      <t>セイヒン</t>
    </rPh>
    <rPh sb="2" eb="4">
      <t>バンゴウ</t>
    </rPh>
    <phoneticPr fontId="3"/>
  </si>
  <si>
    <t>A001</t>
    <phoneticPr fontId="3"/>
  </si>
  <si>
    <t>A002</t>
  </si>
  <si>
    <t>A003</t>
  </si>
  <si>
    <t>最大費目数：</t>
    <rPh sb="0" eb="2">
      <t>サイダイ</t>
    </rPh>
    <rPh sb="2" eb="4">
      <t>ヒモク</t>
    </rPh>
    <rPh sb="4" eb="5">
      <t>スウ</t>
    </rPh>
    <phoneticPr fontId="3"/>
  </si>
  <si>
    <t>最大明細数：</t>
    <rPh sb="0" eb="2">
      <t>サイダイ</t>
    </rPh>
    <rPh sb="2" eb="4">
      <t>メイサイ</t>
    </rPh>
    <rPh sb="4" eb="5">
      <t>スウ</t>
    </rPh>
    <phoneticPr fontId="3"/>
  </si>
  <si>
    <t>最大実績行数：</t>
    <rPh sb="0" eb="2">
      <t>サイダイ</t>
    </rPh>
    <rPh sb="2" eb="4">
      <t>ジッセキ</t>
    </rPh>
    <rPh sb="4" eb="5">
      <t>ギョウ</t>
    </rPh>
    <rPh sb="5" eb="6">
      <t>スウ</t>
    </rPh>
    <phoneticPr fontId="3"/>
  </si>
  <si>
    <t>直接費</t>
    <rPh sb="0" eb="2">
      <t>チョクセツ</t>
    </rPh>
    <rPh sb="2" eb="3">
      <t>ヒ</t>
    </rPh>
    <phoneticPr fontId="3"/>
  </si>
  <si>
    <t>合計</t>
    <rPh sb="0" eb="2">
      <t>ゴウケイ</t>
    </rPh>
    <phoneticPr fontId="3"/>
  </si>
  <si>
    <t>A</t>
    <phoneticPr fontId="3"/>
  </si>
  <si>
    <t>B</t>
    <phoneticPr fontId="3"/>
  </si>
  <si>
    <t>配賦基準⇒</t>
    <rPh sb="0" eb="2">
      <t>ハイフ</t>
    </rPh>
    <rPh sb="2" eb="4">
      <t>キジュン</t>
    </rPh>
    <phoneticPr fontId="3"/>
  </si>
  <si>
    <t>最大品番数：</t>
    <rPh sb="0" eb="2">
      <t>サイダイ</t>
    </rPh>
    <rPh sb="2" eb="4">
      <t>ヒンバン</t>
    </rPh>
    <rPh sb="4" eb="5">
      <t>スウ</t>
    </rPh>
    <rPh sb="5" eb="6">
      <t>コウスウ</t>
    </rPh>
    <phoneticPr fontId="3"/>
  </si>
  <si>
    <t>売上額
（円）</t>
    <rPh sb="0" eb="2">
      <t>ウリアゲ</t>
    </rPh>
    <rPh sb="2" eb="3">
      <t>ガク</t>
    </rPh>
    <rPh sb="5" eb="6">
      <t>エン</t>
    </rPh>
    <phoneticPr fontId="3"/>
  </si>
  <si>
    <t>売上原価
（円）</t>
    <rPh sb="0" eb="2">
      <t>ウリアゲ</t>
    </rPh>
    <rPh sb="2" eb="4">
      <t>ゲンカ</t>
    </rPh>
    <rPh sb="6" eb="7">
      <t>エン</t>
    </rPh>
    <phoneticPr fontId="3"/>
  </si>
  <si>
    <t>売上実績</t>
    <rPh sb="0" eb="2">
      <t>ウリアゲ</t>
    </rPh>
    <rPh sb="2" eb="4">
      <t>ジッセキ</t>
    </rPh>
    <phoneticPr fontId="3"/>
  </si>
  <si>
    <t>最大行数：</t>
    <rPh sb="0" eb="2">
      <t>サイダイ</t>
    </rPh>
    <rPh sb="2" eb="3">
      <t>ジッコウ</t>
    </rPh>
    <rPh sb="3" eb="4">
      <t>スウ</t>
    </rPh>
    <phoneticPr fontId="3"/>
  </si>
  <si>
    <t>製品別損益</t>
    <rPh sb="0" eb="2">
      <t>セイヒン</t>
    </rPh>
    <rPh sb="2" eb="3">
      <t>ベツ</t>
    </rPh>
    <rPh sb="3" eb="5">
      <t>ソンエキ</t>
    </rPh>
    <phoneticPr fontId="3"/>
  </si>
  <si>
    <t>B</t>
    <phoneticPr fontId="3"/>
  </si>
  <si>
    <t>C</t>
    <phoneticPr fontId="3"/>
  </si>
  <si>
    <t>株式会社AAA</t>
    <rPh sb="0" eb="2">
      <t>カブシキ</t>
    </rPh>
    <rPh sb="2" eb="4">
      <t>カイシャ</t>
    </rPh>
    <phoneticPr fontId="3"/>
  </si>
  <si>
    <t>BBB株式会社</t>
    <rPh sb="3" eb="5">
      <t>カブシキ</t>
    </rPh>
    <rPh sb="5" eb="7">
      <t>カイシャ</t>
    </rPh>
    <phoneticPr fontId="3"/>
  </si>
  <si>
    <t>有限会社CCC</t>
    <rPh sb="0" eb="2">
      <t>ユウゲン</t>
    </rPh>
    <rPh sb="2" eb="4">
      <t>カイシャ</t>
    </rPh>
    <phoneticPr fontId="3"/>
  </si>
  <si>
    <t>製品名</t>
    <rPh sb="0" eb="3">
      <t>セイヒンメイ</t>
    </rPh>
    <phoneticPr fontId="3"/>
  </si>
  <si>
    <t>最大算出行数：</t>
    <rPh sb="0" eb="2">
      <t>サイダイ</t>
    </rPh>
    <rPh sb="2" eb="4">
      <t>サンシュツ</t>
    </rPh>
    <rPh sb="4" eb="5">
      <t>ギョウ</t>
    </rPh>
    <rPh sb="5" eb="6">
      <t>スウ</t>
    </rPh>
    <phoneticPr fontId="3"/>
  </si>
  <si>
    <t>費目合計</t>
    <rPh sb="0" eb="2">
      <t>ヒモク</t>
    </rPh>
    <rPh sb="2" eb="4">
      <t>ゴウケイ</t>
    </rPh>
    <phoneticPr fontId="3"/>
  </si>
  <si>
    <t>得意先番号</t>
    <rPh sb="0" eb="3">
      <t>トクイサキ</t>
    </rPh>
    <rPh sb="3" eb="5">
      <t>バンゴウ</t>
    </rPh>
    <phoneticPr fontId="3"/>
  </si>
  <si>
    <t>得意先名</t>
    <rPh sb="0" eb="3">
      <t>トクイサキ</t>
    </rPh>
    <rPh sb="3" eb="4">
      <t>メイ</t>
    </rPh>
    <phoneticPr fontId="3"/>
  </si>
  <si>
    <t>得意先別損益</t>
    <rPh sb="0" eb="3">
      <t>トクイサキ</t>
    </rPh>
    <rPh sb="3" eb="4">
      <t>ベツ</t>
    </rPh>
    <rPh sb="4" eb="6">
      <t>ソンエキ</t>
    </rPh>
    <phoneticPr fontId="3"/>
  </si>
  <si>
    <t>最大得意先数：</t>
    <rPh sb="0" eb="2">
      <t>サイダイ</t>
    </rPh>
    <rPh sb="2" eb="5">
      <t>トクイサキ</t>
    </rPh>
    <rPh sb="5" eb="6">
      <t>カズ</t>
    </rPh>
    <rPh sb="6" eb="7">
      <t>コウスウ</t>
    </rPh>
    <phoneticPr fontId="3"/>
  </si>
  <si>
    <t>得意先・製品別損益</t>
    <rPh sb="0" eb="3">
      <t>トクイサキ</t>
    </rPh>
    <rPh sb="4" eb="6">
      <t>セイヒン</t>
    </rPh>
    <rPh sb="6" eb="7">
      <t>ベツ</t>
    </rPh>
    <rPh sb="7" eb="9">
      <t>ソンエキ</t>
    </rPh>
    <phoneticPr fontId="3"/>
  </si>
  <si>
    <t>原価計算期間：</t>
    <rPh sb="0" eb="2">
      <t>ゲンカ</t>
    </rPh>
    <rPh sb="2" eb="4">
      <t>ケイサン</t>
    </rPh>
    <rPh sb="4" eb="6">
      <t>キカン</t>
    </rPh>
    <phoneticPr fontId="3"/>
  </si>
  <si>
    <t>製品A003</t>
    <rPh sb="0" eb="2">
      <t>セイヒン</t>
    </rPh>
    <phoneticPr fontId="3"/>
  </si>
  <si>
    <t>利益額
（円）</t>
    <rPh sb="0" eb="2">
      <t>リエキ</t>
    </rPh>
    <rPh sb="1" eb="2">
      <t>エイリ</t>
    </rPh>
    <rPh sb="2" eb="3">
      <t>ガク</t>
    </rPh>
    <phoneticPr fontId="3"/>
  </si>
  <si>
    <t>利益率
（％）</t>
    <rPh sb="0" eb="2">
      <t>リエキ</t>
    </rPh>
    <rPh sb="1" eb="2">
      <t>エイリ</t>
    </rPh>
    <rPh sb="2" eb="3">
      <t>リツ</t>
    </rPh>
    <phoneticPr fontId="3"/>
  </si>
  <si>
    <t>メールアドレス：</t>
    <phoneticPr fontId="3"/>
  </si>
  <si>
    <t>宛　名：</t>
    <rPh sb="0" eb="1">
      <t>アテ</t>
    </rPh>
    <rPh sb="2" eb="3">
      <t>メイ</t>
    </rPh>
    <phoneticPr fontId="3"/>
  </si>
  <si>
    <t>info@accounting-it.com</t>
    <phoneticPr fontId="3"/>
  </si>
  <si>
    <t>ホームページ　：</t>
  </si>
  <si>
    <t>https://accounting-it.com/</t>
    <phoneticPr fontId="3"/>
  </si>
  <si>
    <t>＜お問い合わせ＞</t>
    <rPh sb="2" eb="3">
      <t>ト</t>
    </rPh>
    <rPh sb="4" eb="5">
      <t>ア</t>
    </rPh>
    <phoneticPr fontId="3"/>
  </si>
  <si>
    <t>※本製品のご使用前に、必ず、「説明書」をご覧ください。</t>
    <rPh sb="1" eb="4">
      <t>ホンセイヒン</t>
    </rPh>
    <rPh sb="6" eb="8">
      <t>シヨウ</t>
    </rPh>
    <rPh sb="8" eb="9">
      <t>マエ</t>
    </rPh>
    <rPh sb="11" eb="12">
      <t>カナラ</t>
    </rPh>
    <rPh sb="15" eb="17">
      <t>セツメイ</t>
    </rPh>
    <rPh sb="17" eb="18">
      <t>ショ</t>
    </rPh>
    <rPh sb="21" eb="22">
      <t>ラン</t>
    </rPh>
    <phoneticPr fontId="3"/>
  </si>
  <si>
    <t>A002</t>
    <phoneticPr fontId="3"/>
  </si>
  <si>
    <t>減価償却費</t>
    <rPh sb="0" eb="2">
      <t>ゲンカ</t>
    </rPh>
    <rPh sb="2" eb="4">
      <t>ショウキャク</t>
    </rPh>
    <rPh sb="4" eb="5">
      <t>ヒ</t>
    </rPh>
    <phoneticPr fontId="3"/>
  </si>
  <si>
    <t>A004</t>
  </si>
  <si>
    <t>製品A001</t>
    <rPh sb="0" eb="2">
      <t>セイヒン</t>
    </rPh>
    <phoneticPr fontId="3"/>
  </si>
  <si>
    <t>製品A002</t>
    <rPh sb="0" eb="2">
      <t>セイヒン</t>
    </rPh>
    <phoneticPr fontId="3"/>
  </si>
  <si>
    <t>製品A004</t>
    <rPh sb="0" eb="2">
      <t>セイヒン</t>
    </rPh>
    <phoneticPr fontId="3"/>
  </si>
  <si>
    <t>B</t>
    <phoneticPr fontId="3"/>
  </si>
  <si>
    <t>C</t>
    <phoneticPr fontId="3"/>
  </si>
  <si>
    <t>最大工程数：500</t>
    <rPh sb="0" eb="2">
      <t>サイダイ</t>
    </rPh>
    <rPh sb="2" eb="4">
      <t>コウテイ</t>
    </rPh>
    <rPh sb="4" eb="5">
      <t>スウ</t>
    </rPh>
    <phoneticPr fontId="3"/>
  </si>
  <si>
    <t>＜月間＞</t>
    <rPh sb="1" eb="2">
      <t>ツキ</t>
    </rPh>
    <phoneticPr fontId="3"/>
  </si>
  <si>
    <t>全社費用</t>
    <rPh sb="0" eb="2">
      <t>ゼンシャ</t>
    </rPh>
    <rPh sb="2" eb="4">
      <t>ヒヨウ</t>
    </rPh>
    <phoneticPr fontId="3"/>
  </si>
  <si>
    <r>
      <t>減価償却費
（</t>
    </r>
    <r>
      <rPr>
        <b/>
        <sz val="11"/>
        <rFont val="ＭＳ Ｐゴシック"/>
        <family val="3"/>
        <charset val="128"/>
      </rPr>
      <t>法定</t>
    </r>
    <r>
      <rPr>
        <sz val="11"/>
        <rFont val="ＭＳ Ｐゴシック"/>
        <family val="3"/>
        <charset val="128"/>
      </rPr>
      <t>耐用年数）</t>
    </r>
    <rPh sb="0" eb="5">
      <t>ゲンカショウキャクヒ</t>
    </rPh>
    <rPh sb="7" eb="9">
      <t>ホウテイ</t>
    </rPh>
    <rPh sb="9" eb="11">
      <t>タイヨウ</t>
    </rPh>
    <rPh sb="11" eb="13">
      <t>ネンスウ</t>
    </rPh>
    <phoneticPr fontId="3"/>
  </si>
  <si>
    <r>
      <t>減価償却費
（</t>
    </r>
    <r>
      <rPr>
        <b/>
        <sz val="11"/>
        <rFont val="ＭＳ Ｐゴシック"/>
        <family val="3"/>
        <charset val="128"/>
      </rPr>
      <t>経済</t>
    </r>
    <r>
      <rPr>
        <sz val="11"/>
        <rFont val="ＭＳ Ｐゴシック"/>
        <family val="3"/>
        <charset val="128"/>
      </rPr>
      <t>耐用年数）</t>
    </r>
    <rPh sb="0" eb="5">
      <t>ゲンカショウキャクヒ</t>
    </rPh>
    <rPh sb="7" eb="9">
      <t>ケイザイ</t>
    </rPh>
    <rPh sb="9" eb="11">
      <t>タイヨウ</t>
    </rPh>
    <rPh sb="11" eb="13">
      <t>ネンスウ</t>
    </rPh>
    <phoneticPr fontId="3"/>
  </si>
  <si>
    <t>製品別総原価
（円／期間）</t>
    <rPh sb="0" eb="2">
      <t>セイヒン</t>
    </rPh>
    <rPh sb="2" eb="3">
      <t>ベツ</t>
    </rPh>
    <rPh sb="3" eb="4">
      <t>ソウ</t>
    </rPh>
    <rPh sb="4" eb="6">
      <t>ゲンカ</t>
    </rPh>
    <rPh sb="10" eb="12">
      <t>キカン</t>
    </rPh>
    <phoneticPr fontId="3"/>
  </si>
  <si>
    <t>減価償却費</t>
  </si>
  <si>
    <t>製品名</t>
    <rPh sb="0" eb="2">
      <t>セイヒン</t>
    </rPh>
    <rPh sb="2" eb="3">
      <t>メイ</t>
    </rPh>
    <phoneticPr fontId="3"/>
  </si>
  <si>
    <t>製品毎の直接費</t>
    <rPh sb="0" eb="2">
      <t>セイヒン</t>
    </rPh>
    <rPh sb="2" eb="3">
      <t>マイ</t>
    </rPh>
    <rPh sb="4" eb="6">
      <t>チョクセツ</t>
    </rPh>
    <rPh sb="6" eb="7">
      <t>ヒ</t>
    </rPh>
    <phoneticPr fontId="3"/>
  </si>
  <si>
    <t>製品名</t>
    <rPh sb="0" eb="3">
      <t>セイヒンメイ</t>
    </rPh>
    <phoneticPr fontId="3"/>
  </si>
  <si>
    <t>製品別原価計算</t>
    <rPh sb="0" eb="2">
      <t>セイヒン</t>
    </rPh>
    <rPh sb="2" eb="3">
      <t>ベツ</t>
    </rPh>
    <rPh sb="3" eb="5">
      <t>ゲンカ</t>
    </rPh>
    <rPh sb="5" eb="7">
      <t>ケイサン</t>
    </rPh>
    <phoneticPr fontId="3"/>
  </si>
  <si>
    <t>設備取得金額
（円）</t>
    <rPh sb="0" eb="2">
      <t>セツビ</t>
    </rPh>
    <rPh sb="2" eb="4">
      <t>シュトク</t>
    </rPh>
    <rPh sb="4" eb="6">
      <t>キンガク</t>
    </rPh>
    <rPh sb="8" eb="9">
      <t>エン</t>
    </rPh>
    <phoneticPr fontId="3"/>
  </si>
  <si>
    <t>経済耐用
年数（年）</t>
    <rPh sb="0" eb="2">
      <t>ケイザイ</t>
    </rPh>
    <rPh sb="2" eb="4">
      <t>タイヨウ</t>
    </rPh>
    <rPh sb="5" eb="7">
      <t>ネンスウ</t>
    </rPh>
    <rPh sb="8" eb="9">
      <t>ネン</t>
    </rPh>
    <phoneticPr fontId="3"/>
  </si>
  <si>
    <t>A001</t>
    <phoneticPr fontId="3"/>
  </si>
  <si>
    <t>総合計</t>
    <rPh sb="0" eb="1">
      <t>ソウ</t>
    </rPh>
    <rPh sb="1" eb="3">
      <t>ゴウケイ</t>
    </rPh>
    <phoneticPr fontId="3"/>
  </si>
  <si>
    <t>直接経費（*1）　計</t>
    <rPh sb="0" eb="2">
      <t>チョクセツ</t>
    </rPh>
    <rPh sb="2" eb="4">
      <t>ケイヒ</t>
    </rPh>
    <rPh sb="9" eb="10">
      <t>ケイ</t>
    </rPh>
    <phoneticPr fontId="3"/>
  </si>
  <si>
    <t>MG'sコンサルティング</t>
    <phoneticPr fontId="3"/>
  </si>
  <si>
    <t>EXCELで始める　一番簡単な原価利益計算</t>
    <rPh sb="6" eb="7">
      <t>ハジ</t>
    </rPh>
    <rPh sb="10" eb="12">
      <t>イチバン</t>
    </rPh>
    <rPh sb="12" eb="14">
      <t>カンタン</t>
    </rPh>
    <rPh sb="17" eb="19">
      <t>リエキ</t>
    </rPh>
    <phoneticPr fontId="3"/>
  </si>
  <si>
    <t>［経済］減価償却費の算出</t>
    <rPh sb="1" eb="3">
      <t>ケイザイ</t>
    </rPh>
    <rPh sb="4" eb="6">
      <t>ゲンカ</t>
    </rPh>
    <rPh sb="6" eb="8">
      <t>ショウキャク</t>
    </rPh>
    <rPh sb="8" eb="9">
      <t>ヒ</t>
    </rPh>
    <rPh sb="10" eb="12">
      <t>サンシュツ</t>
    </rPh>
    <phoneticPr fontId="3"/>
  </si>
  <si>
    <t>固定資産管理番号</t>
    <rPh sb="0" eb="2">
      <t>コテイ</t>
    </rPh>
    <rPh sb="2" eb="4">
      <t>シサン</t>
    </rPh>
    <rPh sb="4" eb="6">
      <t>カンリ</t>
    </rPh>
    <rPh sb="6" eb="8">
      <t>バンゴウ</t>
    </rPh>
    <phoneticPr fontId="3"/>
  </si>
  <si>
    <t>原価費目（勘定科目）</t>
    <rPh sb="0" eb="2">
      <t>ゲンカ</t>
    </rPh>
    <rPh sb="2" eb="4">
      <t>ヒモク</t>
    </rPh>
    <rPh sb="5" eb="7">
      <t>カンジョウ</t>
    </rPh>
    <rPh sb="7" eb="9">
      <t>カモク</t>
    </rPh>
    <phoneticPr fontId="3"/>
  </si>
  <si>
    <t>経済金額（円）</t>
    <rPh sb="0" eb="2">
      <t>ケイザイ</t>
    </rPh>
    <rPh sb="2" eb="4">
      <t>キンガク</t>
    </rPh>
    <rPh sb="5" eb="6">
      <t>エン</t>
    </rPh>
    <phoneticPr fontId="3"/>
  </si>
  <si>
    <t>売上額
（円／期間）</t>
    <rPh sb="0" eb="2">
      <t>ウリアゲ</t>
    </rPh>
    <rPh sb="2" eb="3">
      <t>ガク</t>
    </rPh>
    <rPh sb="5" eb="6">
      <t>エン</t>
    </rPh>
    <rPh sb="7" eb="9">
      <t>キカン</t>
    </rPh>
    <phoneticPr fontId="3"/>
  </si>
  <si>
    <t>売上数量
比率</t>
    <rPh sb="0" eb="2">
      <t>ウリアゲ</t>
    </rPh>
    <rPh sb="2" eb="4">
      <t>スウリョウ</t>
    </rPh>
    <rPh sb="5" eb="7">
      <t>ヒリツ</t>
    </rPh>
    <phoneticPr fontId="3"/>
  </si>
  <si>
    <t>売上数</t>
  </si>
  <si>
    <t>（直接）人件費</t>
    <rPh sb="1" eb="3">
      <t>チョクセツ</t>
    </rPh>
    <rPh sb="4" eb="7">
      <t>ジンケンヒ</t>
    </rPh>
    <phoneticPr fontId="3"/>
  </si>
  <si>
    <t>A001</t>
    <phoneticPr fontId="3"/>
  </si>
  <si>
    <t>（間接）人件費</t>
    <rPh sb="1" eb="3">
      <t>カンセツ</t>
    </rPh>
    <rPh sb="4" eb="7">
      <t>ジンケンヒ</t>
    </rPh>
    <phoneticPr fontId="3"/>
  </si>
  <si>
    <t>*1　（直接）人件費以外の経費</t>
    <rPh sb="4" eb="6">
      <t>チョクセツ</t>
    </rPh>
    <rPh sb="7" eb="10">
      <t>ジンケンヒ</t>
    </rPh>
    <rPh sb="10" eb="12">
      <t>イガイ</t>
    </rPh>
    <rPh sb="13" eb="15">
      <t>ケイヒ</t>
    </rPh>
    <phoneticPr fontId="3"/>
  </si>
  <si>
    <t>人件費</t>
    <rPh sb="0" eb="2">
      <t>ジンケン</t>
    </rPh>
    <rPh sb="2" eb="3">
      <t>ヒ</t>
    </rPh>
    <phoneticPr fontId="3"/>
  </si>
  <si>
    <t>これ以上、簡単には出来ない原価計算、経営管理ツール</t>
  </si>
  <si>
    <t>First</t>
    <phoneticPr fontId="3"/>
  </si>
  <si>
    <r>
      <t>Type-</t>
    </r>
    <r>
      <rPr>
        <b/>
        <sz val="28"/>
        <color rgb="FFCCCC00"/>
        <rFont val="ＭＳ 明朝"/>
        <family val="1"/>
        <charset val="128"/>
      </rPr>
      <t>A</t>
    </r>
    <phoneticPr fontId="3"/>
  </si>
  <si>
    <t>(直接)減価償却費</t>
    <rPh sb="1" eb="3">
      <t>チョクセツ</t>
    </rPh>
    <rPh sb="4" eb="6">
      <t>ゲンカ</t>
    </rPh>
    <rPh sb="6" eb="8">
      <t>ショウキャク</t>
    </rPh>
    <rPh sb="8" eb="9">
      <t>ヒ</t>
    </rPh>
    <phoneticPr fontId="3"/>
  </si>
  <si>
    <t>（間接）減価償却費</t>
    <rPh sb="1" eb="3">
      <t>カンセツ</t>
    </rPh>
    <rPh sb="4" eb="6">
      <t>ゲンカ</t>
    </rPh>
    <rPh sb="6" eb="8">
      <t>ショウキャク</t>
    </rPh>
    <rPh sb="8" eb="9">
      <t>ヒ</t>
    </rPh>
    <phoneticPr fontId="3"/>
  </si>
  <si>
    <t>A001専用　梱包機</t>
    <rPh sb="4" eb="6">
      <t>センヨウ</t>
    </rPh>
    <rPh sb="7" eb="9">
      <t>コンポウ</t>
    </rPh>
    <rPh sb="9" eb="10">
      <t>キ</t>
    </rPh>
    <phoneticPr fontId="3"/>
  </si>
  <si>
    <t>利益率
（％）</t>
    <rPh sb="0" eb="2">
      <t>リエキ</t>
    </rPh>
    <rPh sb="2" eb="3">
      <t>リツ</t>
    </rPh>
    <phoneticPr fontId="3"/>
  </si>
  <si>
    <t>設備名</t>
    <rPh sb="0" eb="2">
      <t>セツビ</t>
    </rPh>
    <rPh sb="2" eb="3">
      <t>メイ</t>
    </rPh>
    <phoneticPr fontId="3"/>
  </si>
  <si>
    <t>設備を使用する
製品番号</t>
    <rPh sb="0" eb="2">
      <t>セツビ</t>
    </rPh>
    <rPh sb="3" eb="5">
      <t>シヨウ</t>
    </rPh>
    <rPh sb="8" eb="10">
      <t>セイヒン</t>
    </rPh>
    <rPh sb="10" eb="12">
      <t>バンゴウ</t>
    </rPh>
    <phoneticPr fontId="3"/>
  </si>
  <si>
    <t>全製品共用　ラベル貼付機</t>
    <rPh sb="0" eb="1">
      <t>ゼン</t>
    </rPh>
    <rPh sb="1" eb="3">
      <t>セイヒン</t>
    </rPh>
    <rPh sb="3" eb="5">
      <t>キョウヨウ</t>
    </rPh>
    <rPh sb="9" eb="10">
      <t>ハ</t>
    </rPh>
    <rPh sb="10" eb="11">
      <t>ツ</t>
    </rPh>
    <rPh sb="11" eb="12">
      <t>キ</t>
    </rPh>
    <phoneticPr fontId="3"/>
  </si>
  <si>
    <t>個</t>
    <rPh sb="0" eb="1">
      <t>コ</t>
    </rPh>
    <phoneticPr fontId="3"/>
  </si>
  <si>
    <t>自社製品の量単位</t>
    <rPh sb="0" eb="2">
      <t>ジシャ</t>
    </rPh>
    <rPh sb="2" eb="4">
      <t>セイヒン</t>
    </rPh>
    <rPh sb="5" eb="6">
      <t>リョウ</t>
    </rPh>
    <rPh sb="6" eb="8">
      <t>タンイ</t>
    </rPh>
    <phoneticPr fontId="3"/>
  </si>
  <si>
    <t>（円／期間）</t>
    <rPh sb="1" eb="2">
      <t>エン</t>
    </rPh>
    <rPh sb="3" eb="5">
      <t>キカン</t>
    </rPh>
    <phoneticPr fontId="3"/>
  </si>
  <si>
    <t>（間接）消耗工具費</t>
    <rPh sb="1" eb="3">
      <t>カンセツ</t>
    </rPh>
    <rPh sb="4" eb="6">
      <t>ショウモウ</t>
    </rPh>
    <rPh sb="6" eb="8">
      <t>コウグ</t>
    </rPh>
    <rPh sb="8" eb="9">
      <t>ヒ</t>
    </rPh>
    <phoneticPr fontId="3"/>
  </si>
  <si>
    <t>消耗品費</t>
    <rPh sb="0" eb="2">
      <t>ショウモウ</t>
    </rPh>
    <rPh sb="2" eb="3">
      <t>ヒン</t>
    </rPh>
    <rPh sb="3" eb="4">
      <t>ヒ</t>
    </rPh>
    <phoneticPr fontId="3"/>
  </si>
  <si>
    <t>（直接）消耗工具費</t>
    <rPh sb="1" eb="3">
      <t>チョクセツ</t>
    </rPh>
    <rPh sb="4" eb="6">
      <t>ショウモウ</t>
    </rPh>
    <rPh sb="6" eb="8">
      <t>コウグ</t>
    </rPh>
    <rPh sb="8" eb="9">
      <t>ヒ</t>
    </rPh>
    <phoneticPr fontId="3"/>
  </si>
  <si>
    <t>2022年5月度</t>
    <rPh sb="4" eb="5">
      <t>ネン</t>
    </rPh>
    <rPh sb="6" eb="7">
      <t>ガツ</t>
    </rPh>
    <rPh sb="7" eb="8">
      <t>ド</t>
    </rPh>
    <phoneticPr fontId="3"/>
  </si>
  <si>
    <t>汎用配賦値</t>
  </si>
  <si>
    <t>汎用配賦値</t>
    <rPh sb="0" eb="2">
      <t>ハンヨウ</t>
    </rPh>
    <rPh sb="2" eb="4">
      <t>ハイフ</t>
    </rPh>
    <rPh sb="4" eb="5">
      <t>チ</t>
    </rPh>
    <phoneticPr fontId="3"/>
  </si>
  <si>
    <t>汎用配賦値
×売上数量</t>
    <phoneticPr fontId="3"/>
  </si>
  <si>
    <t>汎用配賦値
比率</t>
    <rPh sb="0" eb="2">
      <t>ハンヨウ</t>
    </rPh>
    <rPh sb="2" eb="4">
      <t>ハイフ</t>
    </rPh>
    <rPh sb="4" eb="5">
      <t>チ</t>
    </rPh>
    <rPh sb="6" eb="8">
      <t>ヒリツ</t>
    </rPh>
    <phoneticPr fontId="3"/>
  </si>
  <si>
    <t>加工時間（秒／個）</t>
    <rPh sb="0" eb="2">
      <t>カコウ</t>
    </rPh>
    <rPh sb="2" eb="4">
      <t>ジカン</t>
    </rPh>
    <rPh sb="5" eb="6">
      <t>ビョウ</t>
    </rPh>
    <rPh sb="7" eb="8">
      <t>コ</t>
    </rPh>
    <phoneticPr fontId="3"/>
  </si>
  <si>
    <t>均一配賦</t>
  </si>
  <si>
    <t>:減価償却費
比率</t>
    <rPh sb="1" eb="3">
      <t>ゲンカ</t>
    </rPh>
    <rPh sb="3" eb="5">
      <t>ショウキャク</t>
    </rPh>
    <rPh sb="5" eb="6">
      <t>ヒ</t>
    </rPh>
    <rPh sb="7" eb="9">
      <t>ヒリツ</t>
    </rPh>
    <phoneticPr fontId="3"/>
  </si>
  <si>
    <t>バージョン：4.0</t>
    <phoneticPr fontId="3"/>
  </si>
  <si>
    <t>売上得意先一覧</t>
    <rPh sb="0" eb="2">
      <t>ウリアゲ</t>
    </rPh>
    <rPh sb="2" eb="5">
      <t>トクイサキ</t>
    </rPh>
    <phoneticPr fontId="3"/>
  </si>
  <si>
    <t>売上製品一覧</t>
    <rPh sb="0" eb="2">
      <t>ウリアゲ</t>
    </rPh>
    <rPh sb="2" eb="4">
      <t>セイヒン</t>
    </rPh>
    <rPh sb="4" eb="6">
      <t>イチラン</t>
    </rPh>
    <phoneticPr fontId="3"/>
  </si>
  <si>
    <t>売上実績存在チェック</t>
    <rPh sb="0" eb="2">
      <t>ウリアゲ</t>
    </rPh>
    <rPh sb="2" eb="4">
      <t>ジッセキ</t>
    </rPh>
    <rPh sb="4" eb="6">
      <t>ソンザイ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</si>
</sst>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.0%"/>
    <numFmt numFmtId="177" formatCode="0.00_ "/>
    <numFmt numFmtId="178" formatCode="0.00_ ;[Red]\-0.00\ "/>
    <numFmt numFmtId="179" formatCode="0.0%;[Red]\-0.0%"/>
    <numFmt numFmtId="180" formatCode="0.0"/>
  </numFmts>
  <fonts count="2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b/>
      <sz val="11"/>
      <color rgb="FF0000CC"/>
      <name val="ＭＳ Ｐゴシック"/>
      <family val="3"/>
      <charset val="128"/>
    </font>
    <font>
      <sz val="11"/>
      <name val="Meiryo UI"/>
      <family val="3"/>
      <charset val="128"/>
    </font>
    <font>
      <sz val="12"/>
      <name val="Meiryo UI"/>
      <family val="3"/>
      <charset val="128"/>
    </font>
    <font>
      <sz val="14"/>
      <name val="Meiryo UI"/>
      <family val="3"/>
      <charset val="128"/>
    </font>
    <font>
      <u/>
      <sz val="12"/>
      <color theme="10"/>
      <name val="Meiryo UI"/>
      <family val="3"/>
      <charset val="128"/>
    </font>
    <font>
      <b/>
      <sz val="12"/>
      <color theme="1"/>
      <name val="ＭＳ Ｐゴシック"/>
      <family val="3"/>
      <charset val="128"/>
    </font>
    <font>
      <b/>
      <sz val="18"/>
      <name val="Meiryo UI"/>
      <family val="3"/>
      <charset val="128"/>
    </font>
    <font>
      <b/>
      <sz val="28"/>
      <name val="ＭＳ 明朝"/>
      <family val="1"/>
      <charset val="128"/>
    </font>
    <font>
      <sz val="16"/>
      <name val="Meiryo UI"/>
      <family val="3"/>
      <charset val="128"/>
    </font>
    <font>
      <b/>
      <sz val="18"/>
      <color rgb="FF333333"/>
      <name val="Meiryo UI"/>
      <family val="3"/>
      <charset val="128"/>
    </font>
    <font>
      <b/>
      <sz val="72"/>
      <color rgb="FFCCCC00"/>
      <name val="ＭＳ 明朝"/>
      <family val="1"/>
      <charset val="128"/>
    </font>
    <font>
      <b/>
      <sz val="28"/>
      <color rgb="FFCCCC00"/>
      <name val="ＭＳ 明朝"/>
      <family val="1"/>
      <charset val="128"/>
    </font>
    <font>
      <sz val="11"/>
      <color rgb="FFFF0000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B5F4B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40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2" borderId="1" xfId="0" applyFill="1" applyBorder="1" applyAlignment="1">
      <alignment horizontal="center" vertical="center"/>
    </xf>
    <xf numFmtId="0" fontId="5" fillId="0" borderId="0" xfId="0" applyFont="1">
      <alignment vertical="center"/>
    </xf>
    <xf numFmtId="0" fontId="0" fillId="3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38" fontId="0" fillId="0" borderId="0" xfId="3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/>
    </xf>
    <xf numFmtId="0" fontId="0" fillId="0" borderId="0" xfId="0" applyFill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38" fontId="0" fillId="0" borderId="0" xfId="0" applyNumberFormat="1" applyBorder="1">
      <alignment vertical="center"/>
    </xf>
    <xf numFmtId="38" fontId="0" fillId="0" borderId="0" xfId="3" applyFont="1" applyFill="1" applyBorder="1" applyAlignment="1">
      <alignment horizontal="right" vertical="center"/>
    </xf>
    <xf numFmtId="0" fontId="0" fillId="0" borderId="0" xfId="0" applyBorder="1">
      <alignment vertical="center"/>
    </xf>
    <xf numFmtId="0" fontId="0" fillId="4" borderId="0" xfId="0" applyFill="1" applyBorder="1" applyAlignment="1">
      <alignment horizontal="right" vertical="center" wrapText="1"/>
    </xf>
    <xf numFmtId="0" fontId="0" fillId="2" borderId="2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 wrapText="1"/>
    </xf>
    <xf numFmtId="38" fontId="0" fillId="5" borderId="1" xfId="0" applyNumberFormat="1" applyFill="1" applyBorder="1">
      <alignment vertical="center"/>
    </xf>
    <xf numFmtId="0" fontId="0" fillId="6" borderId="4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49" fontId="0" fillId="5" borderId="7" xfId="0" applyNumberFormat="1" applyFill="1" applyBorder="1">
      <alignment vertical="center"/>
    </xf>
    <xf numFmtId="176" fontId="1" fillId="5" borderId="1" xfId="1" applyNumberFormat="1" applyFont="1" applyFill="1" applyBorder="1">
      <alignment vertical="center"/>
    </xf>
    <xf numFmtId="38" fontId="1" fillId="5" borderId="1" xfId="3" applyFont="1" applyFill="1" applyBorder="1">
      <alignment vertical="center"/>
    </xf>
    <xf numFmtId="38" fontId="0" fillId="5" borderId="1" xfId="0" applyNumberFormat="1" applyFill="1" applyBorder="1" applyAlignment="1">
      <alignment horizontal="right" vertical="center"/>
    </xf>
    <xf numFmtId="9" fontId="1" fillId="5" borderId="1" xfId="1" applyFont="1" applyFill="1" applyBorder="1" applyAlignment="1">
      <alignment horizontal="right" vertical="center"/>
    </xf>
    <xf numFmtId="38" fontId="5" fillId="5" borderId="1" xfId="0" applyNumberFormat="1" applyFont="1" applyFill="1" applyBorder="1" applyAlignment="1">
      <alignment horizontal="right" vertical="center"/>
    </xf>
    <xf numFmtId="38" fontId="0" fillId="5" borderId="1" xfId="0" applyNumberFormat="1" applyFont="1" applyFill="1" applyBorder="1" applyAlignment="1">
      <alignment horizontal="right" vertical="center"/>
    </xf>
    <xf numFmtId="0" fontId="0" fillId="5" borderId="7" xfId="0" applyFont="1" applyFill="1" applyBorder="1" applyAlignment="1">
      <alignment horizontal="left" vertical="center"/>
    </xf>
    <xf numFmtId="38" fontId="1" fillId="5" borderId="1" xfId="3" applyFont="1" applyFill="1" applyBorder="1" applyAlignment="1">
      <alignment horizontal="right" vertical="center"/>
    </xf>
    <xf numFmtId="176" fontId="1" fillId="5" borderId="1" xfId="1" applyNumberFormat="1" applyFont="1" applyFill="1" applyBorder="1" applyAlignment="1">
      <alignment horizontal="right" vertical="center"/>
    </xf>
    <xf numFmtId="0" fontId="0" fillId="5" borderId="1" xfId="0" applyFill="1" applyBorder="1">
      <alignment vertical="center"/>
    </xf>
    <xf numFmtId="2" fontId="0" fillId="5" borderId="1" xfId="0" applyNumberFormat="1" applyFill="1" applyBorder="1">
      <alignment vertical="center"/>
    </xf>
    <xf numFmtId="177" fontId="0" fillId="5" borderId="1" xfId="0" applyNumberFormat="1" applyFill="1" applyBorder="1">
      <alignment vertical="center"/>
    </xf>
    <xf numFmtId="178" fontId="5" fillId="5" borderId="1" xfId="0" applyNumberFormat="1" applyFont="1" applyFill="1" applyBorder="1">
      <alignment vertical="center"/>
    </xf>
    <xf numFmtId="179" fontId="5" fillId="5" borderId="1" xfId="1" applyNumberFormat="1" applyFont="1" applyFill="1" applyBorder="1">
      <alignment vertical="center"/>
    </xf>
    <xf numFmtId="38" fontId="5" fillId="5" borderId="1" xfId="0" applyNumberFormat="1" applyFont="1" applyFill="1" applyBorder="1">
      <alignment vertical="center"/>
    </xf>
    <xf numFmtId="38" fontId="5" fillId="5" borderId="1" xfId="3" applyFont="1" applyFill="1" applyBorder="1">
      <alignment vertical="center"/>
    </xf>
    <xf numFmtId="0" fontId="0" fillId="0" borderId="7" xfId="0" applyFill="1" applyBorder="1" applyProtection="1">
      <alignment vertical="center"/>
      <protection locked="0"/>
    </xf>
    <xf numFmtId="38" fontId="0" fillId="0" borderId="7" xfId="3" applyFont="1" applyBorder="1" applyAlignment="1" applyProtection="1">
      <alignment horizontal="left" vertical="center"/>
      <protection locked="0"/>
    </xf>
    <xf numFmtId="0" fontId="0" fillId="0" borderId="1" xfId="0" applyFill="1" applyBorder="1" applyProtection="1">
      <alignment vertical="center"/>
      <protection locked="0"/>
    </xf>
    <xf numFmtId="38" fontId="0" fillId="0" borderId="1" xfId="3" applyFont="1" applyBorder="1" applyAlignment="1" applyProtection="1">
      <alignment horizontal="left" vertical="center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0" fillId="3" borderId="1" xfId="0" applyFill="1" applyBorder="1">
      <alignment vertical="center"/>
    </xf>
    <xf numFmtId="0" fontId="0" fillId="5" borderId="1" xfId="0" applyFill="1" applyBorder="1" applyAlignment="1">
      <alignment horizontal="center" vertical="center" shrinkToFit="1"/>
    </xf>
    <xf numFmtId="38" fontId="0" fillId="5" borderId="1" xfId="0" applyNumberFormat="1" applyFill="1" applyBorder="1" applyAlignment="1">
      <alignment horizontal="center" vertical="center" shrinkToFit="1"/>
    </xf>
    <xf numFmtId="0" fontId="0" fillId="0" borderId="1" xfId="0" applyBorder="1" applyProtection="1">
      <alignment vertical="center"/>
      <protection locked="0"/>
    </xf>
    <xf numFmtId="49" fontId="0" fillId="0" borderId="1" xfId="0" applyNumberFormat="1" applyFill="1" applyBorder="1" applyProtection="1">
      <alignment vertical="center"/>
      <protection locked="0"/>
    </xf>
    <xf numFmtId="38" fontId="0" fillId="0" borderId="1" xfId="3" applyFont="1" applyBorder="1" applyProtection="1">
      <alignment vertical="center"/>
      <protection locked="0"/>
    </xf>
    <xf numFmtId="49" fontId="0" fillId="0" borderId="1" xfId="0" applyNumberFormat="1" applyBorder="1" applyProtection="1">
      <alignment vertical="center"/>
      <protection locked="0"/>
    </xf>
    <xf numFmtId="38" fontId="0" fillId="0" borderId="1" xfId="0" applyNumberFormat="1" applyFill="1" applyBorder="1" applyProtection="1">
      <alignment vertical="center"/>
      <protection locked="0"/>
    </xf>
    <xf numFmtId="0" fontId="0" fillId="0" borderId="7" xfId="0" applyFill="1" applyBorder="1" applyAlignment="1" applyProtection="1">
      <alignment horizontal="left" vertical="center"/>
      <protection locked="0"/>
    </xf>
    <xf numFmtId="0" fontId="0" fillId="0" borderId="1" xfId="0" applyFill="1" applyBorder="1" applyAlignment="1" applyProtection="1">
      <alignment horizontal="left" vertical="center"/>
      <protection locked="0"/>
    </xf>
    <xf numFmtId="38" fontId="0" fillId="0" borderId="1" xfId="3" applyFont="1" applyBorder="1" applyAlignment="1" applyProtection="1">
      <alignment horizontal="right" vertical="center"/>
      <protection locked="0"/>
    </xf>
    <xf numFmtId="38" fontId="0" fillId="0" borderId="1" xfId="3" applyFont="1" applyFill="1" applyBorder="1" applyAlignment="1" applyProtection="1">
      <alignment horizontal="right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38" fontId="1" fillId="4" borderId="1" xfId="3" applyFont="1" applyFill="1" applyBorder="1" applyProtection="1">
      <alignment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</xf>
    <xf numFmtId="0" fontId="0" fillId="0" borderId="0" xfId="0" applyAlignment="1" applyProtection="1">
      <alignment horizontal="left" vertical="center"/>
    </xf>
    <xf numFmtId="0" fontId="2" fillId="0" borderId="8" xfId="0" applyFont="1" applyBorder="1" applyAlignment="1">
      <alignment horizontal="center" vertic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2" fillId="0" borderId="5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2" fillId="0" borderId="0" xfId="2" applyFont="1">
      <alignment vertical="center"/>
    </xf>
    <xf numFmtId="2" fontId="0" fillId="4" borderId="7" xfId="0" applyNumberFormat="1" applyFill="1" applyBorder="1" applyProtection="1">
      <alignment vertical="center"/>
      <protection locked="0"/>
    </xf>
    <xf numFmtId="2" fontId="0" fillId="4" borderId="1" xfId="0" applyNumberFormat="1" applyFill="1" applyBorder="1" applyProtection="1">
      <alignment vertical="center"/>
      <protection locked="0"/>
    </xf>
    <xf numFmtId="0" fontId="4" fillId="0" borderId="0" xfId="0" applyFont="1" applyAlignment="1">
      <alignment horizontal="right" vertical="center"/>
    </xf>
    <xf numFmtId="38" fontId="0" fillId="5" borderId="3" xfId="0" applyNumberFormat="1" applyFill="1" applyBorder="1">
      <alignment vertical="center"/>
    </xf>
    <xf numFmtId="0" fontId="0" fillId="0" borderId="3" xfId="0" applyFill="1" applyBorder="1" applyAlignment="1" applyProtection="1">
      <alignment horizontal="center" vertical="center"/>
      <protection locked="0"/>
    </xf>
    <xf numFmtId="38" fontId="0" fillId="0" borderId="1" xfId="3" applyFont="1" applyBorder="1" applyProtection="1">
      <alignment vertical="center"/>
      <protection locked="0"/>
    </xf>
    <xf numFmtId="0" fontId="8" fillId="3" borderId="2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2" fillId="0" borderId="0" xfId="0" applyFont="1">
      <alignment vertical="center"/>
    </xf>
    <xf numFmtId="38" fontId="0" fillId="5" borderId="1" xfId="0" applyNumberFormat="1" applyFill="1" applyBorder="1">
      <alignment vertical="center"/>
    </xf>
    <xf numFmtId="0" fontId="0" fillId="6" borderId="5" xfId="0" applyFill="1" applyBorder="1" applyAlignment="1">
      <alignment horizontal="center" vertical="center"/>
    </xf>
    <xf numFmtId="38" fontId="1" fillId="5" borderId="1" xfId="3" applyFont="1" applyFill="1" applyBorder="1">
      <alignment vertical="center"/>
    </xf>
    <xf numFmtId="0" fontId="0" fillId="5" borderId="7" xfId="0" applyFont="1" applyFill="1" applyBorder="1" applyAlignment="1">
      <alignment horizontal="left" vertical="center"/>
    </xf>
    <xf numFmtId="0" fontId="0" fillId="6" borderId="9" xfId="0" applyFill="1" applyBorder="1" applyAlignment="1">
      <alignment horizontal="center" vertical="center"/>
    </xf>
    <xf numFmtId="0" fontId="0" fillId="5" borderId="11" xfId="0" applyFill="1" applyBorder="1" applyAlignment="1">
      <alignment vertical="center"/>
    </xf>
    <xf numFmtId="0" fontId="0" fillId="0" borderId="0" xfId="0" applyFill="1" applyBorder="1" applyAlignment="1" applyProtection="1">
      <alignment horizontal="right" vertical="center"/>
    </xf>
    <xf numFmtId="38" fontId="0" fillId="5" borderId="1" xfId="0" applyNumberFormat="1" applyFill="1" applyBorder="1" applyProtection="1">
      <alignment vertical="center"/>
    </xf>
    <xf numFmtId="0" fontId="0" fillId="3" borderId="1" xfId="0" applyFill="1" applyBorder="1" applyAlignment="1" applyProtection="1">
      <alignment horizontal="center" vertical="center" wrapText="1"/>
    </xf>
    <xf numFmtId="3" fontId="0" fillId="0" borderId="1" xfId="3" applyNumberFormat="1" applyFont="1" applyBorder="1" applyAlignment="1" applyProtection="1">
      <alignment vertical="center"/>
      <protection locked="0"/>
    </xf>
    <xf numFmtId="38" fontId="0" fillId="0" borderId="1" xfId="3" applyFont="1" applyBorder="1" applyAlignment="1" applyProtection="1">
      <alignment vertical="center"/>
      <protection locked="0"/>
    </xf>
    <xf numFmtId="3" fontId="0" fillId="0" borderId="1" xfId="3" applyNumberFormat="1" applyFont="1" applyFill="1" applyBorder="1" applyAlignment="1" applyProtection="1">
      <alignment vertical="center"/>
      <protection locked="0"/>
    </xf>
    <xf numFmtId="38" fontId="0" fillId="0" borderId="1" xfId="3" applyFont="1" applyFill="1" applyBorder="1" applyAlignment="1" applyProtection="1">
      <alignment vertical="center"/>
      <protection locked="0"/>
    </xf>
    <xf numFmtId="0" fontId="14" fillId="0" borderId="0" xfId="0" applyFont="1" applyAlignment="1">
      <alignment vertical="center"/>
    </xf>
    <xf numFmtId="0" fontId="6" fillId="0" borderId="0" xfId="0" applyFont="1">
      <alignment vertical="center"/>
    </xf>
    <xf numFmtId="2" fontId="0" fillId="5" borderId="7" xfId="0" applyNumberFormat="1" applyFont="1" applyFill="1" applyBorder="1" applyAlignment="1">
      <alignment horizontal="right" vertical="center"/>
    </xf>
    <xf numFmtId="0" fontId="0" fillId="0" borderId="1" xfId="0" applyBorder="1" applyAlignment="1" applyProtection="1">
      <alignment horizontal="left" vertical="center"/>
      <protection locked="0"/>
    </xf>
    <xf numFmtId="40" fontId="1" fillId="5" borderId="1" xfId="3" applyNumberFormat="1" applyFont="1" applyFill="1" applyBorder="1">
      <alignment vertical="center"/>
    </xf>
    <xf numFmtId="40" fontId="0" fillId="5" borderId="7" xfId="3" applyNumberFormat="1" applyFont="1" applyFill="1" applyBorder="1" applyAlignment="1">
      <alignment horizontal="right" vertical="center"/>
    </xf>
    <xf numFmtId="40" fontId="0" fillId="5" borderId="1" xfId="3" applyNumberFormat="1" applyFont="1" applyFill="1" applyBorder="1">
      <alignment vertical="center"/>
    </xf>
    <xf numFmtId="40" fontId="5" fillId="5" borderId="1" xfId="3" applyNumberFormat="1" applyFont="1" applyFill="1" applyBorder="1">
      <alignment vertical="center"/>
    </xf>
    <xf numFmtId="0" fontId="0" fillId="0" borderId="0" xfId="0" applyFont="1" applyBorder="1" applyAlignment="1">
      <alignment horizontal="right" vertical="center"/>
    </xf>
    <xf numFmtId="180" fontId="0" fillId="4" borderId="7" xfId="0" applyNumberFormat="1" applyFill="1" applyBorder="1" applyProtection="1">
      <alignment vertical="center"/>
      <protection locked="0"/>
    </xf>
    <xf numFmtId="180" fontId="0" fillId="4" borderId="1" xfId="0" applyNumberFormat="1" applyFill="1" applyBorder="1" applyProtection="1">
      <alignment vertical="center"/>
      <protection locked="0"/>
    </xf>
    <xf numFmtId="0" fontId="0" fillId="6" borderId="13" xfId="0" applyFill="1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0" fillId="5" borderId="7" xfId="0" applyFill="1" applyBorder="1" applyAlignment="1" applyProtection="1">
      <alignment horizontal="left" vertical="center"/>
    </xf>
    <xf numFmtId="38" fontId="0" fillId="5" borderId="7" xfId="0" applyNumberFormat="1" applyFill="1" applyBorder="1" applyAlignment="1" applyProtection="1">
      <alignment horizontal="left" vertical="center"/>
    </xf>
    <xf numFmtId="38" fontId="0" fillId="5" borderId="7" xfId="3" applyFont="1" applyFill="1" applyBorder="1" applyAlignment="1" applyProtection="1">
      <alignment vertical="center"/>
    </xf>
    <xf numFmtId="0" fontId="0" fillId="5" borderId="7" xfId="0" applyFont="1" applyFill="1" applyBorder="1" applyAlignment="1" applyProtection="1">
      <alignment horizontal="left" vertical="center"/>
    </xf>
    <xf numFmtId="40" fontId="5" fillId="5" borderId="1" xfId="3" applyNumberFormat="1" applyFont="1" applyFill="1" applyBorder="1" applyAlignment="1">
      <alignment horizontal="right" vertical="center"/>
    </xf>
    <xf numFmtId="38" fontId="5" fillId="5" borderId="1" xfId="3" applyFont="1" applyFill="1" applyBorder="1" applyAlignment="1">
      <alignment horizontal="right" vertical="center"/>
    </xf>
    <xf numFmtId="0" fontId="0" fillId="6" borderId="14" xfId="0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 wrapText="1"/>
    </xf>
    <xf numFmtId="0" fontId="0" fillId="6" borderId="15" xfId="0" applyFill="1" applyBorder="1" applyAlignment="1" applyProtection="1">
      <alignment horizontal="center" vertical="center"/>
    </xf>
    <xf numFmtId="0" fontId="0" fillId="6" borderId="13" xfId="0" applyFill="1" applyBorder="1" applyAlignment="1" applyProtection="1">
      <alignment horizontal="center" vertical="center"/>
    </xf>
    <xf numFmtId="38" fontId="20" fillId="5" borderId="1" xfId="3" applyFont="1" applyFill="1" applyBorder="1" applyAlignment="1">
      <alignment horizontal="left" vertical="center"/>
    </xf>
    <xf numFmtId="38" fontId="0" fillId="0" borderId="1" xfId="3" applyFont="1" applyBorder="1" applyAlignment="1" applyProtection="1">
      <alignment vertical="center"/>
    </xf>
    <xf numFmtId="0" fontId="0" fillId="0" borderId="7" xfId="0" applyFill="1" applyBorder="1" applyProtection="1">
      <alignment vertical="center"/>
    </xf>
    <xf numFmtId="0" fontId="0" fillId="2" borderId="3" xfId="0" applyFill="1" applyBorder="1" applyAlignment="1" applyProtection="1">
      <alignment horizontal="center" vertical="center"/>
    </xf>
    <xf numFmtId="0" fontId="0" fillId="4" borderId="3" xfId="0" applyFill="1" applyBorder="1" applyAlignment="1" applyProtection="1">
      <alignment horizontal="center" vertical="center" shrinkToFit="1"/>
    </xf>
    <xf numFmtId="0" fontId="0" fillId="2" borderId="12" xfId="0" applyFill="1" applyBorder="1" applyAlignment="1" applyProtection="1">
      <alignment horizontal="center" vertical="center"/>
    </xf>
    <xf numFmtId="0" fontId="0" fillId="2" borderId="7" xfId="0" applyFill="1" applyBorder="1" applyAlignment="1" applyProtection="1">
      <alignment horizontal="center" vertical="center"/>
    </xf>
    <xf numFmtId="38" fontId="0" fillId="0" borderId="7" xfId="3" applyFont="1" applyBorder="1" applyProtection="1">
      <alignment vertical="center"/>
    </xf>
    <xf numFmtId="38" fontId="0" fillId="0" borderId="1" xfId="3" applyFont="1" applyBorder="1" applyProtection="1">
      <alignment vertical="center"/>
    </xf>
    <xf numFmtId="0" fontId="14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1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4" fillId="5" borderId="0" xfId="0" applyFont="1" applyFill="1" applyBorder="1" applyAlignment="1">
      <alignment horizontal="center" vertical="center"/>
    </xf>
    <xf numFmtId="0" fontId="13" fillId="5" borderId="16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</cellXfs>
  <cellStyles count="6">
    <cellStyle name="パーセント" xfId="1" builtinId="5"/>
    <cellStyle name="パーセント 2" xfId="4" xr:uid="{00000000-0005-0000-0000-000001000000}"/>
    <cellStyle name="ハイパーリンク" xfId="2" builtinId="8"/>
    <cellStyle name="桁区切り" xfId="3" builtinId="6"/>
    <cellStyle name="桁区切り 2" xfId="5" xr:uid="{00000000-0005-0000-0000-000004000000}"/>
    <cellStyle name="標準" xfId="0" builtinId="0"/>
  </cellStyles>
  <dxfs count="0"/>
  <tableStyles count="0" defaultTableStyle="TableStyleMedium2" defaultPivotStyle="PivotStyleLight16"/>
  <colors>
    <mruColors>
      <color rgb="FF99FF99"/>
      <color rgb="FF008000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hartsheet" Target="chartsheets/sheet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>
                <a:latin typeface="Meiryo UI" panose="020B0604030504040204" pitchFamily="50" charset="-128"/>
                <a:ea typeface="Meiryo UI" panose="020B0604030504040204" pitchFamily="50" charset="-128"/>
              </a:defRPr>
            </a:pPr>
            <a:r>
              <a:rPr lang="ja-JP" altLang="en-US" sz="2800">
                <a:latin typeface="Meiryo UI" panose="020B0604030504040204" pitchFamily="50" charset="-128"/>
                <a:ea typeface="Meiryo UI" panose="020B0604030504040204" pitchFamily="50" charset="-128"/>
              </a:rPr>
              <a:t>製品別損益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537354327162222"/>
          <c:y val="0.11908753950081817"/>
          <c:w val="0.76297449773528436"/>
          <c:h val="0.805235959189514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'9.製品別損益'!$N$3</c:f>
              <c:strCache>
                <c:ptCount val="1"/>
                <c:pt idx="0">
                  <c:v>利益額
（円）</c:v>
                </c:pt>
              </c:strCache>
            </c:strRef>
          </c:tx>
          <c:spPr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CA23-4CBC-BC88-1EDC8B76B59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977D-4B78-AB94-EA9DC5EF281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CA23-4CBC-BC88-1EDC8B76B5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latin typeface="Meiryo UI" panose="020B0604030504040204" pitchFamily="50" charset="-128"/>
                    <a:ea typeface="Meiryo UI" panose="020B0604030504040204" pitchFamily="50" charset="-128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'9.製品別損益'!$C$4:$C$7</c:f>
              <c:strCache>
                <c:ptCount val="4"/>
                <c:pt idx="0">
                  <c:v>製品A001</c:v>
                </c:pt>
                <c:pt idx="1">
                  <c:v>製品A002</c:v>
                </c:pt>
                <c:pt idx="2">
                  <c:v>製品A003</c:v>
                </c:pt>
                <c:pt idx="3">
                  <c:v>製品A004</c:v>
                </c:pt>
              </c:strCache>
            </c:strRef>
          </c:cat>
          <c:val>
            <c:numRef>
              <c:f>'9.製品別損益'!$N$4:$N$7</c:f>
              <c:numCache>
                <c:formatCode>#,##0_);[Red]\(#,##0\)</c:formatCode>
                <c:ptCount val="4"/>
                <c:pt idx="0">
                  <c:v>38041.288566243136</c:v>
                </c:pt>
                <c:pt idx="1">
                  <c:v>-43664.927404718706</c:v>
                </c:pt>
                <c:pt idx="2">
                  <c:v>105274.87900786451</c:v>
                </c:pt>
                <c:pt idx="3">
                  <c:v>-42651.240169389173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C2-436A-BE1C-010B3E3C9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031104"/>
        <c:axId val="83828096"/>
      </c:barChart>
      <c:lineChart>
        <c:grouping val="stacked"/>
        <c:varyColors val="0"/>
        <c:ser>
          <c:idx val="1"/>
          <c:order val="1"/>
          <c:tx>
            <c:strRef>
              <c:f>'9.製品別損益'!$O$3</c:f>
              <c:strCache>
                <c:ptCount val="1"/>
                <c:pt idx="0">
                  <c:v>利益率
（％）</c:v>
                </c:pt>
              </c:strCache>
            </c:strRef>
          </c:tx>
          <c:spPr>
            <a:ln w="47625">
              <a:solidFill>
                <a:srgbClr val="008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x"/>
            <c:size val="10"/>
            <c:spPr>
              <a:solidFill>
                <a:srgbClr val="008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latin typeface="Meiryo UI" panose="020B0604030504040204" pitchFamily="50" charset="-128"/>
                    <a:ea typeface="Meiryo UI" panose="020B0604030504040204" pitchFamily="50" charset="-128"/>
                  </a:defRPr>
                </a:pPr>
                <a:endParaRPr lang="ja-JP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'9.製品別損益'!$C$4:$C$7</c:f>
              <c:strCache>
                <c:ptCount val="4"/>
                <c:pt idx="0">
                  <c:v>製品A001</c:v>
                </c:pt>
                <c:pt idx="1">
                  <c:v>製品A002</c:v>
                </c:pt>
                <c:pt idx="2">
                  <c:v>製品A003</c:v>
                </c:pt>
                <c:pt idx="3">
                  <c:v>製品A004</c:v>
                </c:pt>
              </c:strCache>
            </c:strRef>
          </c:cat>
          <c:val>
            <c:numRef>
              <c:f>'9.製品別損益'!$O$4:$O$7</c:f>
              <c:numCache>
                <c:formatCode>0.0%;[Red]\-0.0%</c:formatCode>
                <c:ptCount val="4"/>
                <c:pt idx="0">
                  <c:v>2.1589834600592019E-2</c:v>
                </c:pt>
                <c:pt idx="1">
                  <c:v>-8.7329854809437418E-2</c:v>
                </c:pt>
                <c:pt idx="2">
                  <c:v>6.1926399416390887E-2</c:v>
                </c:pt>
                <c:pt idx="3">
                  <c:v>-4.846731837430588E-2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C2-436A-BE1C-010B3E3C9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200496"/>
        <c:axId val="540723296"/>
      </c:lineChart>
      <c:catAx>
        <c:axId val="7603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 b="1">
                <a:latin typeface="Meiryo UI" panose="020B0604030504040204" pitchFamily="50" charset="-128"/>
                <a:ea typeface="Meiryo UI" panose="020B0604030504040204" pitchFamily="50" charset="-128"/>
              </a:defRPr>
            </a:pPr>
            <a:endParaRPr lang="ja-JP"/>
          </a:p>
        </c:txPr>
        <c:crossAx val="83828096"/>
        <c:crosses val="autoZero"/>
        <c:auto val="1"/>
        <c:lblAlgn val="ctr"/>
        <c:lblOffset val="100"/>
        <c:noMultiLvlLbl val="0"/>
      </c:catAx>
      <c:valAx>
        <c:axId val="8382809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200" b="0">
                    <a:latin typeface="Meiryo UI" panose="020B0604030504040204" pitchFamily="50" charset="-128"/>
                    <a:ea typeface="Meiryo UI" panose="020B0604030504040204" pitchFamily="50" charset="-128"/>
                  </a:defRPr>
                </a:pPr>
                <a:r>
                  <a:rPr lang="ja-JP" altLang="en-US" sz="1200" b="0">
                    <a:latin typeface="Meiryo UI" panose="020B0604030504040204" pitchFamily="50" charset="-128"/>
                    <a:ea typeface="Meiryo UI" panose="020B0604030504040204" pitchFamily="50" charset="-128"/>
                  </a:rPr>
                  <a:t>金額（円）</a:t>
                </a:r>
              </a:p>
            </c:rich>
          </c:tx>
          <c:layout>
            <c:manualLayout>
              <c:xMode val="edge"/>
              <c:yMode val="edge"/>
              <c:x val="2.5950840927066871E-2"/>
              <c:y val="3.7575437625859652E-2"/>
            </c:manualLayout>
          </c:layout>
          <c:overlay val="0"/>
        </c:title>
        <c:numFmt formatCode="#,##0_);[Red]\(#,##0\)" sourceLinked="1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Meiryo UI" panose="020B0604030504040204" pitchFamily="50" charset="-128"/>
                <a:ea typeface="Meiryo UI" panose="020B0604030504040204" pitchFamily="50" charset="-128"/>
              </a:defRPr>
            </a:pPr>
            <a:endParaRPr lang="ja-JP"/>
          </a:p>
        </c:txPr>
        <c:crossAx val="76031104"/>
        <c:crosses val="autoZero"/>
        <c:crossBetween val="between"/>
      </c:valAx>
      <c:valAx>
        <c:axId val="540723296"/>
        <c:scaling>
          <c:orientation val="minMax"/>
          <c:max val="0.30000000000000004"/>
        </c:scaling>
        <c:delete val="0"/>
        <c:axPos val="r"/>
        <c:numFmt formatCode="0.0%;[Red]\-0.0%" sourceLinked="1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Meiryo UI" panose="020B0604030504040204" pitchFamily="50" charset="-128"/>
                <a:ea typeface="Meiryo UI" panose="020B0604030504040204" pitchFamily="50" charset="-128"/>
              </a:defRPr>
            </a:pPr>
            <a:endParaRPr lang="ja-JP"/>
          </a:p>
        </c:txPr>
        <c:crossAx val="510200496"/>
        <c:crosses val="max"/>
        <c:crossBetween val="between"/>
      </c:valAx>
      <c:catAx>
        <c:axId val="510200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07232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1174471483362367"/>
          <c:y val="3.0922193429670314E-2"/>
          <c:w val="0.13697442266898655"/>
          <c:h val="0.1991672271101784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sz="1400">
              <a:latin typeface="Meiryo UI" panose="020B0604030504040204" pitchFamily="50" charset="-128"/>
              <a:ea typeface="Meiryo UI" panose="020B0604030504040204" pitchFamily="50" charset="-128"/>
            </a:defRPr>
          </a:pPr>
          <a:endParaRPr lang="ja-JP"/>
        </a:p>
      </c:txPr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>
                <a:latin typeface="Meiryo UI" panose="020B0604030504040204" pitchFamily="50" charset="-128"/>
                <a:ea typeface="Meiryo UI" panose="020B0604030504040204" pitchFamily="50" charset="-128"/>
              </a:defRPr>
            </a:pPr>
            <a:r>
              <a:rPr lang="ja-JP" altLang="en-US" sz="2800">
                <a:latin typeface="Meiryo UI" panose="020B0604030504040204" pitchFamily="50" charset="-128"/>
                <a:ea typeface="Meiryo UI" panose="020B0604030504040204" pitchFamily="50" charset="-128"/>
              </a:rPr>
              <a:t>得意先別損益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674328749831209"/>
          <c:y val="0.1231918461127561"/>
          <c:w val="0.7352967124844314"/>
          <c:h val="0.806613908943146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'10.得意先別損益'!$H$3</c:f>
              <c:strCache>
                <c:ptCount val="1"/>
                <c:pt idx="0">
                  <c:v>利益額
（円）</c:v>
                </c:pt>
              </c:strCache>
            </c:strRef>
          </c:tx>
          <c:spPr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1AA6-4715-966C-86834C05D7E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42EB-45D0-B291-F1B7BB8B472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AA6-4715-966C-86834C05D7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latin typeface="Meiryo UI" panose="020B0604030504040204" pitchFamily="50" charset="-128"/>
                    <a:ea typeface="Meiryo UI" panose="020B0604030504040204" pitchFamily="50" charset="-128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'10.得意先別損益'!$C$4:$C$6</c:f>
              <c:strCache>
                <c:ptCount val="3"/>
                <c:pt idx="0">
                  <c:v>株式会社AAA</c:v>
                </c:pt>
                <c:pt idx="1">
                  <c:v>BBB株式会社</c:v>
                </c:pt>
                <c:pt idx="2">
                  <c:v>有限会社CCC</c:v>
                </c:pt>
              </c:strCache>
            </c:strRef>
          </c:cat>
          <c:val>
            <c:numRef>
              <c:f>'10.得意先別損益'!$H$4:$H$6</c:f>
              <c:numCache>
                <c:formatCode>#,##0_);[Red]\(#,##0\)</c:formatCode>
                <c:ptCount val="3"/>
                <c:pt idx="0">
                  <c:v>48580.232909860788</c:v>
                </c:pt>
                <c:pt idx="1">
                  <c:v>31660.439130279934</c:v>
                </c:pt>
                <c:pt idx="2">
                  <c:v>-23240.672040140955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3-4DAF-B6A1-6FFD8D735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914624"/>
        <c:axId val="139916416"/>
      </c:barChart>
      <c:lineChart>
        <c:grouping val="standard"/>
        <c:varyColors val="0"/>
        <c:ser>
          <c:idx val="2"/>
          <c:order val="1"/>
          <c:tx>
            <c:strRef>
              <c:f>'10.得意先別損益'!$I$3</c:f>
              <c:strCache>
                <c:ptCount val="1"/>
                <c:pt idx="0">
                  <c:v>利益率
（％）</c:v>
                </c:pt>
              </c:strCache>
            </c:strRef>
          </c:tx>
          <c:spPr>
            <a:ln w="50800">
              <a:solidFill>
                <a:srgbClr val="008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square"/>
            <c:size val="10"/>
            <c:spPr>
              <a:solidFill>
                <a:srgbClr val="008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latin typeface="Meiryo UI" panose="020B0604030504040204" pitchFamily="50" charset="-128"/>
                    <a:ea typeface="Meiryo UI" panose="020B0604030504040204" pitchFamily="50" charset="-128"/>
                  </a:defRPr>
                </a:pPr>
                <a:endParaRPr lang="ja-JP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'10.得意先別損益'!$C$4:$C$6</c:f>
              <c:strCache>
                <c:ptCount val="3"/>
                <c:pt idx="0">
                  <c:v>株式会社AAA</c:v>
                </c:pt>
                <c:pt idx="1">
                  <c:v>BBB株式会社</c:v>
                </c:pt>
                <c:pt idx="2">
                  <c:v>有限会社CCC</c:v>
                </c:pt>
              </c:strCache>
            </c:strRef>
          </c:cat>
          <c:val>
            <c:numRef>
              <c:f>'10.得意先別損益'!$I$4:$I$6</c:f>
              <c:numCache>
                <c:formatCode>0.0%;[Red]\-0.0%</c:formatCode>
                <c:ptCount val="3"/>
                <c:pt idx="0">
                  <c:v>3.1342085748297284E-2</c:v>
                </c:pt>
                <c:pt idx="1">
                  <c:v>1.5221364966480737E-2</c:v>
                </c:pt>
                <c:pt idx="2">
                  <c:v>-1.9175471980314319E-2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23-4DAF-B6A1-6FFD8D735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18336"/>
        <c:axId val="75498240"/>
      </c:lineChart>
      <c:catAx>
        <c:axId val="13991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 b="1">
                <a:latin typeface="Meiryo UI" panose="020B0604030504040204" pitchFamily="50" charset="-128"/>
                <a:ea typeface="Meiryo UI" panose="020B0604030504040204" pitchFamily="50" charset="-128"/>
              </a:defRPr>
            </a:pPr>
            <a:endParaRPr lang="ja-JP"/>
          </a:p>
        </c:txPr>
        <c:crossAx val="139916416"/>
        <c:crosses val="autoZero"/>
        <c:auto val="1"/>
        <c:lblAlgn val="ctr"/>
        <c:lblOffset val="100"/>
        <c:noMultiLvlLbl val="0"/>
      </c:catAx>
      <c:valAx>
        <c:axId val="13991641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200" b="0">
                    <a:latin typeface="Meiryo UI" panose="020B0604030504040204" pitchFamily="50" charset="-128"/>
                    <a:ea typeface="Meiryo UI" panose="020B0604030504040204" pitchFamily="50" charset="-128"/>
                  </a:defRPr>
                </a:pPr>
                <a:r>
                  <a:rPr lang="ja-JP" altLang="en-US" sz="1200" b="0">
                    <a:latin typeface="Meiryo UI" panose="020B0604030504040204" pitchFamily="50" charset="-128"/>
                    <a:ea typeface="Meiryo UI" panose="020B0604030504040204" pitchFamily="50" charset="-128"/>
                  </a:rPr>
                  <a:t>金額（円）</a:t>
                </a:r>
              </a:p>
            </c:rich>
          </c:tx>
          <c:layout>
            <c:manualLayout>
              <c:xMode val="edge"/>
              <c:yMode val="edge"/>
              <c:x val="3.5514124327908562E-2"/>
              <c:y val="4.0602554770069549E-2"/>
            </c:manualLayout>
          </c:layout>
          <c:overlay val="0"/>
        </c:title>
        <c:numFmt formatCode="#,##0_);[Red]\(#,##0\)" sourceLinked="1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Meiryo UI" panose="020B0604030504040204" pitchFamily="50" charset="-128"/>
                <a:ea typeface="Meiryo UI" panose="020B0604030504040204" pitchFamily="50" charset="-128"/>
              </a:defRPr>
            </a:pPr>
            <a:endParaRPr lang="ja-JP"/>
          </a:p>
        </c:txPr>
        <c:crossAx val="139914624"/>
        <c:crosses val="autoZero"/>
        <c:crossBetween val="between"/>
      </c:valAx>
      <c:catAx>
        <c:axId val="139918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498240"/>
        <c:crosses val="autoZero"/>
        <c:auto val="1"/>
        <c:lblAlgn val="ctr"/>
        <c:lblOffset val="100"/>
        <c:noMultiLvlLbl val="0"/>
      </c:catAx>
      <c:valAx>
        <c:axId val="75498240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1200" b="0">
                    <a:latin typeface="Meiryo UI" panose="020B0604030504040204" pitchFamily="50" charset="-128"/>
                    <a:ea typeface="Meiryo UI" panose="020B0604030504040204" pitchFamily="50" charset="-128"/>
                  </a:defRPr>
                </a:pPr>
                <a:r>
                  <a:rPr lang="ja-JP" altLang="en-US" sz="1200" b="0">
                    <a:latin typeface="Meiryo UI" panose="020B0604030504040204" pitchFamily="50" charset="-128"/>
                    <a:ea typeface="Meiryo UI" panose="020B0604030504040204" pitchFamily="50" charset="-128"/>
                  </a:rPr>
                  <a:t>利益率（</a:t>
                </a:r>
                <a:r>
                  <a:rPr lang="en-US" altLang="ja-JP" sz="1200" b="0">
                    <a:latin typeface="Meiryo UI" panose="020B0604030504040204" pitchFamily="50" charset="-128"/>
                    <a:ea typeface="Meiryo UI" panose="020B0604030504040204" pitchFamily="50" charset="-128"/>
                  </a:rPr>
                  <a:t>%</a:t>
                </a:r>
                <a:r>
                  <a:rPr lang="ja-JP" altLang="en-US" sz="1200" b="0">
                    <a:latin typeface="Meiryo UI" panose="020B0604030504040204" pitchFamily="50" charset="-128"/>
                    <a:ea typeface="Meiryo UI" panose="020B0604030504040204" pitchFamily="50" charset="-128"/>
                  </a:rPr>
                  <a:t>）</a:t>
                </a:r>
              </a:p>
            </c:rich>
          </c:tx>
          <c:layout>
            <c:manualLayout>
              <c:xMode val="edge"/>
              <c:yMode val="edge"/>
              <c:x val="0.84907133498507958"/>
              <c:y val="4.5835783139422347E-2"/>
            </c:manualLayout>
          </c:layout>
          <c:overlay val="0"/>
        </c:title>
        <c:numFmt formatCode="0.0%;[Red]\-0.0%" sourceLinked="1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Meiryo UI" panose="020B0604030504040204" pitchFamily="50" charset="-128"/>
                <a:ea typeface="Meiryo UI" panose="020B0604030504040204" pitchFamily="50" charset="-128"/>
              </a:defRPr>
            </a:pPr>
            <a:endParaRPr lang="ja-JP"/>
          </a:p>
        </c:txPr>
        <c:crossAx val="1399183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182597843720404"/>
          <c:y val="0.1487120707217193"/>
          <c:w val="0.13626571961816314"/>
          <c:h val="0.19357208035702725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sz="1400">
              <a:latin typeface="Meiryo UI" panose="020B0604030504040204" pitchFamily="50" charset="-128"/>
              <a:ea typeface="Meiryo UI" panose="020B0604030504040204" pitchFamily="50" charset="-128"/>
            </a:defRPr>
          </a:pPr>
          <a:endParaRPr lang="ja-JP"/>
        </a:p>
      </c:txPr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 codeName="Graph14"/>
  <sheetViews>
    <sheetView zoomScale="79" workbookViewId="0"/>
  </sheetView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&amp;RFrist Type-A</oddHeader>
    <oddFooter>&amp;R(C) 2017 MG'sコンサルティング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 codeName="Graph16"/>
  <sheetViews>
    <sheetView zoomScale="79" workbookViewId="0"/>
  </sheetView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&amp;RFirst Type-A</oddHeader>
    <oddFooter>&amp;R(C) 2017 MG'sコンサルティング</oddFooter>
  </headerFooter>
  <drawing r:id="rId2"/>
</chartsheet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60960</xdr:colOff>
      <xdr:row>8</xdr:row>
      <xdr:rowOff>205740</xdr:rowOff>
    </xdr:from>
    <xdr:to>
      <xdr:col>15</xdr:col>
      <xdr:colOff>434340</xdr:colOff>
      <xdr:row>13</xdr:row>
      <xdr:rowOff>167640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FB57049-551F-4DD3-860E-83064CF97DC3}"/>
            </a:ext>
          </a:extLst>
        </xdr:cNvPr>
        <xdr:cNvSpPr/>
      </xdr:nvSpPr>
      <xdr:spPr>
        <a:xfrm>
          <a:off x="4472940" y="2095500"/>
          <a:ext cx="5311140" cy="2004060"/>
        </a:xfrm>
        <a:prstGeom prst="rect">
          <a:avLst/>
        </a:prstGeom>
        <a:solidFill>
          <a:schemeClr val="bg1">
            <a:lumMod val="95000"/>
            <a:alpha val="94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こちらは</a:t>
          </a:r>
          <a:r>
            <a:rPr kumimoji="1" lang="ja-JP" altLang="en-US" sz="1400" b="1">
              <a:solidFill>
                <a:schemeClr val="accent6">
                  <a:lumMod val="7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商品のサンプル</a:t>
          </a:r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です。部分的に目隠しとなっております。</a:t>
          </a:r>
          <a:endParaRPr kumimoji="1" lang="en-US" altLang="ja-JP" sz="14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目隠し以外は、</a:t>
          </a:r>
          <a:r>
            <a:rPr kumimoji="1" lang="ja-JP" altLang="en-US" sz="1400" b="1" i="0" u="none" strike="noStrike" kern="0" cap="none" spc="0" normalizeH="0" baseline="0" noProof="0">
              <a:ln>
                <a:noFill/>
              </a:ln>
              <a:solidFill>
                <a:srgbClr val="F79646">
                  <a:lumMod val="75000"/>
                </a:srgbClr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商品と同等</a:t>
          </a:r>
          <a:r>
            <a:rPr kumimoji="1" lang="ja-JP" altLang="en-US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です。</a:t>
          </a:r>
        </a:p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ご購入後の商品は、目隠しはございません。</a:t>
          </a:r>
          <a:endParaRPr kumimoji="1" lang="en-US" altLang="ja-JP" sz="14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ご購入後の商品には、</a:t>
          </a:r>
          <a:r>
            <a:rPr kumimoji="1" lang="ja-JP" altLang="en-US" sz="1400" b="1" i="0" u="none" strike="noStrike" kern="0" cap="none" spc="0" normalizeH="0" baseline="0" noProof="0">
              <a:ln>
                <a:noFill/>
              </a:ln>
              <a:solidFill>
                <a:srgbClr val="F79646">
                  <a:lumMod val="75000"/>
                </a:srgbClr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説明書（</a:t>
          </a:r>
          <a:r>
            <a:rPr kumimoji="1" lang="en-US" altLang="ja-JP" sz="1400" b="1" i="0" u="none" strike="noStrike" kern="0" cap="none" spc="0" normalizeH="0" baseline="0" noProof="0">
              <a:ln>
                <a:noFill/>
              </a:ln>
              <a:solidFill>
                <a:srgbClr val="F79646">
                  <a:lumMod val="75000"/>
                </a:srgbClr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PDF</a:t>
          </a:r>
          <a:r>
            <a:rPr kumimoji="1" lang="ja-JP" altLang="en-US" sz="1400" b="1" i="0" u="none" strike="noStrike" kern="0" cap="none" spc="0" normalizeH="0" baseline="0" noProof="0">
              <a:ln>
                <a:noFill/>
              </a:ln>
              <a:solidFill>
                <a:srgbClr val="F79646">
                  <a:lumMod val="75000"/>
                </a:srgbClr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）が付属</a:t>
          </a:r>
          <a:r>
            <a:rPr kumimoji="1" lang="ja-JP" altLang="en-US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しています。</a:t>
          </a:r>
          <a:endParaRPr kumimoji="1" lang="en-US" altLang="ja-JP" sz="14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ご検討の程、よろしくお願いいたします。</a:t>
          </a:r>
          <a:endParaRPr kumimoji="1" lang="ja-JP" altLang="en-US" sz="14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91440</xdr:colOff>
      <xdr:row>1</xdr:row>
      <xdr:rowOff>83820</xdr:rowOff>
    </xdr:from>
    <xdr:to>
      <xdr:col>10</xdr:col>
      <xdr:colOff>7620</xdr:colOff>
      <xdr:row>5</xdr:row>
      <xdr:rowOff>106680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D7B663C-A6BA-48F9-BE41-9B23EF111A10}"/>
            </a:ext>
          </a:extLst>
        </xdr:cNvPr>
        <xdr:cNvSpPr/>
      </xdr:nvSpPr>
      <xdr:spPr>
        <a:xfrm>
          <a:off x="6591300" y="449580"/>
          <a:ext cx="4427220" cy="1165860"/>
        </a:xfrm>
        <a:prstGeom prst="rect">
          <a:avLst/>
        </a:prstGeom>
        <a:solidFill>
          <a:schemeClr val="bg1">
            <a:lumMod val="95000"/>
            <a:alpha val="94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商品サンプルのため、この部分は目隠しとなっております。</a:t>
          </a:r>
          <a:endParaRPr kumimoji="1" lang="en-US" altLang="ja-JP" sz="14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ご購入後の商品は、この目隠しはございません。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83820</xdr:colOff>
      <xdr:row>1</xdr:row>
      <xdr:rowOff>106680</xdr:rowOff>
    </xdr:from>
    <xdr:to>
      <xdr:col>6</xdr:col>
      <xdr:colOff>1082040</xdr:colOff>
      <xdr:row>7</xdr:row>
      <xdr:rowOff>129540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31970790-1F6A-47CC-90AD-A184C5B7B533}"/>
            </a:ext>
          </a:extLst>
        </xdr:cNvPr>
        <xdr:cNvSpPr/>
      </xdr:nvSpPr>
      <xdr:spPr>
        <a:xfrm>
          <a:off x="3147060" y="434340"/>
          <a:ext cx="4427220" cy="1615440"/>
        </a:xfrm>
        <a:prstGeom prst="rect">
          <a:avLst/>
        </a:prstGeom>
        <a:solidFill>
          <a:schemeClr val="bg1">
            <a:lumMod val="95000"/>
            <a:alpha val="94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商品サンプルのため、この部分は目隠しとなっております。</a:t>
          </a:r>
          <a:endParaRPr kumimoji="1" lang="en-US" altLang="ja-JP" sz="14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ご購入後の商品は、この目隠しはございません。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198120</xdr:colOff>
      <xdr:row>1</xdr:row>
      <xdr:rowOff>91440</xdr:rowOff>
    </xdr:from>
    <xdr:to>
      <xdr:col>26</xdr:col>
      <xdr:colOff>746760</xdr:colOff>
      <xdr:row>7</xdr:row>
      <xdr:rowOff>198120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9C1E599-4315-41F4-9FE8-127D9C470B4F}"/>
            </a:ext>
          </a:extLst>
        </xdr:cNvPr>
        <xdr:cNvSpPr/>
      </xdr:nvSpPr>
      <xdr:spPr>
        <a:xfrm>
          <a:off x="9326880" y="419100"/>
          <a:ext cx="14737080" cy="1905000"/>
        </a:xfrm>
        <a:prstGeom prst="rect">
          <a:avLst/>
        </a:prstGeom>
        <a:solidFill>
          <a:schemeClr val="bg1">
            <a:lumMod val="95000"/>
            <a:alpha val="94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商品サンプルのため、この部分は目隠しとなっております。</a:t>
          </a:r>
          <a:endParaRPr kumimoji="1" lang="en-US" altLang="ja-JP" sz="14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ご購入後の商品は、この目隠しはございません。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69392" cy="6067063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69392" cy="6067063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ccounting-it.com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J43"/>
  <sheetViews>
    <sheetView showGridLines="0" tabSelected="1" workbookViewId="0">
      <selection activeCell="N10" sqref="N10"/>
    </sheetView>
  </sheetViews>
  <sheetFormatPr defaultColWidth="9" defaultRowHeight="15"/>
  <cols>
    <col min="1" max="3" width="9" style="69"/>
    <col min="4" max="4" width="10.33203125" style="69" customWidth="1"/>
    <col min="5" max="16384" width="9" style="69"/>
  </cols>
  <sheetData>
    <row r="2" spans="1:10" ht="24.6">
      <c r="A2" s="129" t="s">
        <v>79</v>
      </c>
      <c r="B2" s="129"/>
      <c r="C2" s="129"/>
      <c r="D2" s="129"/>
      <c r="E2" s="129"/>
      <c r="F2" s="129"/>
      <c r="G2" s="129"/>
      <c r="H2" s="129"/>
      <c r="I2" s="129"/>
    </row>
    <row r="4" spans="1:10" ht="24.6">
      <c r="J4" s="96"/>
    </row>
    <row r="5" spans="1:10" ht="24.6">
      <c r="A5" s="135" t="s">
        <v>92</v>
      </c>
      <c r="B5" s="135"/>
      <c r="C5" s="135"/>
      <c r="D5" s="135"/>
      <c r="E5" s="135"/>
      <c r="F5" s="135"/>
      <c r="G5" s="135"/>
      <c r="H5" s="135"/>
      <c r="I5" s="135"/>
    </row>
    <row r="9" spans="1:10" ht="82.8">
      <c r="A9" s="131" t="s">
        <v>93</v>
      </c>
      <c r="B9" s="131"/>
      <c r="C9" s="131"/>
      <c r="D9" s="131"/>
      <c r="E9" s="131"/>
      <c r="F9" s="131"/>
      <c r="G9" s="131"/>
      <c r="H9" s="131"/>
      <c r="I9" s="131"/>
    </row>
    <row r="11" spans="1:10" ht="33">
      <c r="A11" s="134" t="s">
        <v>94</v>
      </c>
      <c r="B11" s="134"/>
      <c r="C11" s="134"/>
      <c r="D11" s="134"/>
      <c r="E11" s="134"/>
      <c r="F11" s="134"/>
      <c r="G11" s="134"/>
      <c r="H11" s="134"/>
      <c r="I11" s="134"/>
    </row>
    <row r="17" spans="1:9" ht="22.8">
      <c r="A17" s="132" t="s">
        <v>116</v>
      </c>
      <c r="B17" s="132"/>
      <c r="C17" s="132"/>
      <c r="D17" s="132"/>
      <c r="E17" s="132"/>
      <c r="F17" s="132"/>
      <c r="G17" s="132"/>
      <c r="H17" s="132"/>
      <c r="I17" s="132"/>
    </row>
    <row r="30" spans="1:9" ht="18.600000000000001">
      <c r="A30" s="70"/>
      <c r="B30" s="71" t="s">
        <v>52</v>
      </c>
      <c r="C30" s="70"/>
      <c r="D30" s="70"/>
      <c r="E30" s="70"/>
      <c r="F30" s="70"/>
      <c r="G30" s="70"/>
      <c r="H30" s="70"/>
      <c r="I30" s="70"/>
    </row>
    <row r="31" spans="1:9" ht="16.2">
      <c r="A31" s="70"/>
      <c r="B31" s="70"/>
      <c r="C31" s="70"/>
      <c r="D31" s="70"/>
      <c r="E31" s="70"/>
      <c r="F31" s="70"/>
      <c r="G31" s="70"/>
      <c r="H31" s="70"/>
      <c r="I31" s="70"/>
    </row>
    <row r="32" spans="1:9" ht="16.2">
      <c r="A32" s="70"/>
      <c r="B32" s="133" t="s">
        <v>48</v>
      </c>
      <c r="C32" s="133"/>
      <c r="D32" s="70" t="s">
        <v>78</v>
      </c>
      <c r="E32" s="70"/>
      <c r="F32" s="70"/>
      <c r="G32" s="70"/>
      <c r="H32" s="70"/>
      <c r="I32" s="70"/>
    </row>
    <row r="33" spans="1:9" ht="16.2">
      <c r="A33" s="70"/>
      <c r="B33" s="70"/>
      <c r="C33" s="70"/>
      <c r="D33" s="70"/>
      <c r="E33" s="70"/>
      <c r="F33" s="70"/>
      <c r="G33" s="70"/>
      <c r="H33" s="70"/>
      <c r="I33" s="70"/>
    </row>
    <row r="34" spans="1:9" ht="16.2">
      <c r="A34" s="70"/>
      <c r="B34" s="133" t="s">
        <v>47</v>
      </c>
      <c r="C34" s="133"/>
      <c r="D34" s="70" t="s">
        <v>49</v>
      </c>
      <c r="E34" s="70"/>
      <c r="F34" s="70"/>
      <c r="G34" s="70"/>
      <c r="H34" s="70"/>
      <c r="I34" s="70"/>
    </row>
    <row r="35" spans="1:9" ht="16.2">
      <c r="A35" s="70"/>
      <c r="B35" s="70"/>
      <c r="C35" s="70"/>
      <c r="D35" s="70"/>
      <c r="E35" s="70"/>
      <c r="F35" s="70"/>
      <c r="G35" s="70"/>
      <c r="H35" s="70"/>
      <c r="I35" s="70"/>
    </row>
    <row r="36" spans="1:9" ht="16.2">
      <c r="A36" s="70"/>
      <c r="B36" s="133" t="s">
        <v>50</v>
      </c>
      <c r="C36" s="133"/>
      <c r="D36" s="72" t="s">
        <v>51</v>
      </c>
      <c r="E36" s="70"/>
      <c r="G36" s="70"/>
      <c r="H36" s="70"/>
      <c r="I36" s="70"/>
    </row>
    <row r="37" spans="1:9" ht="16.2">
      <c r="A37" s="70"/>
      <c r="B37" s="70"/>
      <c r="C37" s="70"/>
      <c r="D37" s="70"/>
      <c r="E37" s="70"/>
      <c r="F37" s="70"/>
      <c r="G37" s="70"/>
      <c r="H37" s="70"/>
      <c r="I37" s="70"/>
    </row>
    <row r="38" spans="1:9" ht="16.2">
      <c r="A38" s="70"/>
      <c r="B38" s="70"/>
      <c r="C38" s="70"/>
      <c r="D38" s="70"/>
      <c r="E38" s="70"/>
      <c r="F38" s="70"/>
      <c r="G38" s="70"/>
      <c r="H38" s="70"/>
      <c r="I38" s="70"/>
    </row>
    <row r="39" spans="1:9" ht="16.2">
      <c r="A39" s="70"/>
      <c r="B39" s="70"/>
      <c r="C39" s="70"/>
      <c r="D39" s="70"/>
      <c r="E39" s="70"/>
      <c r="F39" s="70"/>
      <c r="G39" s="70"/>
      <c r="H39" s="70"/>
      <c r="I39" s="70"/>
    </row>
    <row r="40" spans="1:9" ht="16.2">
      <c r="A40" s="70"/>
      <c r="B40" s="70"/>
      <c r="C40" s="70"/>
      <c r="D40" s="70"/>
      <c r="E40" s="70"/>
      <c r="F40" s="70"/>
      <c r="G40" s="70"/>
      <c r="H40" s="70"/>
      <c r="I40" s="70"/>
    </row>
    <row r="41" spans="1:9" ht="16.2">
      <c r="A41" s="70"/>
      <c r="B41" s="70"/>
      <c r="C41" s="70"/>
      <c r="D41" s="70"/>
      <c r="E41" s="70"/>
      <c r="F41" s="70"/>
      <c r="G41" s="70"/>
      <c r="H41" s="70"/>
      <c r="I41" s="70"/>
    </row>
    <row r="42" spans="1:9" ht="16.2">
      <c r="A42" s="130" t="s">
        <v>53</v>
      </c>
      <c r="B42" s="130"/>
      <c r="C42" s="130"/>
      <c r="D42" s="130"/>
      <c r="E42" s="130"/>
      <c r="F42" s="130"/>
      <c r="G42" s="130"/>
      <c r="H42" s="130"/>
      <c r="I42" s="130"/>
    </row>
    <row r="43" spans="1:9" ht="16.2">
      <c r="A43" s="70"/>
      <c r="B43" s="70"/>
      <c r="C43" s="70"/>
      <c r="D43" s="70"/>
      <c r="E43" s="70"/>
      <c r="F43" s="70"/>
      <c r="G43" s="70"/>
      <c r="H43" s="70"/>
      <c r="I43" s="70"/>
    </row>
  </sheetData>
  <sheetProtection algorithmName="SHA-512" hashValue="/GpP45bbR1ZSVRMplehBkSdz2Ti8A66xcQsVK/Yq/242HhDpxThrW/L55b6FCb/OejscMzatpJrXPjX5/LxGEg==" saltValue="RblTsctM+LRlFWgSuS4HBg==" spinCount="100000" sheet="1" objects="1" scenarios="1" selectLockedCells="1"/>
  <mergeCells count="9">
    <mergeCell ref="A2:I2"/>
    <mergeCell ref="A42:I42"/>
    <mergeCell ref="A9:I9"/>
    <mergeCell ref="A17:I17"/>
    <mergeCell ref="B32:C32"/>
    <mergeCell ref="B34:C34"/>
    <mergeCell ref="B36:C36"/>
    <mergeCell ref="A11:I11"/>
    <mergeCell ref="A5:I5"/>
  </mergeCells>
  <phoneticPr fontId="3"/>
  <hyperlinks>
    <hyperlink ref="D36" r:id="rId1" xr:uid="{00000000-0004-0000-00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2"/>
  <headerFooter>
    <oddHeader>&amp;RFrist Type-A</oddHeader>
    <oddFooter>&amp;C&amp;P&amp;R(C) 2017 MG'sコンサルティング</oddFooter>
  </headerFooter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/>
  <dimension ref="B1:O500"/>
  <sheetViews>
    <sheetView showGridLines="0" workbookViewId="0">
      <pane xSplit="3" ySplit="3" topLeftCell="K4" activePane="bottomRight" state="frozen"/>
      <selection activeCell="B26" sqref="B26"/>
      <selection pane="topRight" activeCell="B26" sqref="B26"/>
      <selection pane="bottomLeft" activeCell="B26" sqref="B26"/>
      <selection pane="bottomRight" activeCell="M4" sqref="M4"/>
    </sheetView>
  </sheetViews>
  <sheetFormatPr defaultRowHeight="13.2"/>
  <cols>
    <col min="1" max="1" width="1.6640625" customWidth="1"/>
    <col min="2" max="2" width="15.33203125" bestFit="1" customWidth="1"/>
    <col min="3" max="3" width="17.6640625" style="81" customWidth="1"/>
    <col min="4" max="4" width="14" style="81" customWidth="1"/>
    <col min="5" max="10" width="14.109375" style="81" customWidth="1"/>
    <col min="11" max="11" width="14.33203125" customWidth="1"/>
    <col min="12" max="14" width="15.6640625" customWidth="1"/>
    <col min="15" max="15" width="12.88671875" customWidth="1"/>
  </cols>
  <sheetData>
    <row r="1" spans="2:15" ht="26.25" customHeight="1">
      <c r="B1" s="1" t="s">
        <v>29</v>
      </c>
      <c r="C1" s="82"/>
      <c r="E1" s="8" t="s">
        <v>28</v>
      </c>
      <c r="F1" s="10">
        <v>500</v>
      </c>
      <c r="K1" s="8"/>
      <c r="L1" s="10"/>
    </row>
    <row r="2" spans="2:15" ht="21.75" customHeight="1" thickBot="1">
      <c r="B2" s="139" t="str">
        <f>'1.全社費用'!C3&amp;'1.全社費用'!D3</f>
        <v>2022年5月度＜月間＞</v>
      </c>
      <c r="C2" s="139"/>
      <c r="H2" s="15"/>
      <c r="I2" s="16"/>
      <c r="J2" s="16" t="s">
        <v>20</v>
      </c>
      <c r="K2" s="85">
        <f>SUM(K4:K500)</f>
        <v>4800</v>
      </c>
      <c r="L2" s="28">
        <f>SUM(L4:L500)</f>
        <v>4842000</v>
      </c>
      <c r="M2" s="28">
        <f>SUM(M4:M500)</f>
        <v>4785000</v>
      </c>
      <c r="N2" s="42">
        <f>SUM(N4:N500)</f>
        <v>56999.999999999767</v>
      </c>
      <c r="O2" s="40">
        <f>IF(OR(N2=0,L2=0),0,N2/L2)</f>
        <v>1.177199504337046E-2</v>
      </c>
    </row>
    <row r="3" spans="2:15" ht="30" customHeight="1" thickBot="1">
      <c r="B3" s="87" t="s">
        <v>12</v>
      </c>
      <c r="C3" s="84" t="s">
        <v>71</v>
      </c>
      <c r="D3" s="5" t="str">
        <f>"製品別材料費"&amp;CHAR(10)&amp;"（円／"&amp;'4.製品一覧'!$D$2&amp;"）"</f>
        <v>製品別材料費
（円／個）</v>
      </c>
      <c r="E3" s="21" t="str">
        <f>"製品別原価"&amp;CHAR(10)&amp;"（円／"&amp;'4.製品一覧'!$D$2&amp;"）"</f>
        <v>製品別原価
（円／個）</v>
      </c>
      <c r="F3" s="21" t="str">
        <f>"販売費"&amp;CHAR(10)&amp;"（円／"&amp;'4.製品一覧'!$D$2&amp;"）"</f>
        <v>販売費
（円／個）</v>
      </c>
      <c r="G3" s="5" t="str">
        <f>"売上原価"&amp;CHAR(10)&amp;"（円／"&amp;'4.製品一覧'!$D$2&amp;"）"</f>
        <v>売上原価
（円／個）</v>
      </c>
      <c r="H3" s="5" t="str">
        <f>"平均売上単価"&amp;CHAR(10)&amp;"（円／"&amp;'4.製品一覧'!$D$2&amp;"）"</f>
        <v>平均売上単価
（円／個）</v>
      </c>
      <c r="I3" s="14" t="str">
        <f>"利益"&amp;CHAR(10)&amp;"（円／"&amp;'4.製品一覧'!$D$2&amp;"）"</f>
        <v>利益
（円／個）</v>
      </c>
      <c r="J3" s="14" t="s">
        <v>98</v>
      </c>
      <c r="K3" s="5" t="str">
        <f>"売上数量"&amp;CHAR(10)&amp;"（"&amp;'4.製品一覧'!$D$2&amp;"）"</f>
        <v>売上数量
（個）</v>
      </c>
      <c r="L3" s="5" t="s">
        <v>25</v>
      </c>
      <c r="M3" s="5" t="s">
        <v>26</v>
      </c>
      <c r="N3" s="14" t="s">
        <v>45</v>
      </c>
      <c r="O3" s="14" t="s">
        <v>46</v>
      </c>
    </row>
    <row r="4" spans="2:15" ht="22.05" customHeight="1">
      <c r="B4" s="112" t="str">
        <f>IF('4.製品一覧'!B4="","",'4.製品一覧'!B4)</f>
        <v>A001</v>
      </c>
      <c r="C4" s="86" t="str">
        <f>IF(B4="","",VLOOKUP(B4,'4.製品一覧'!$B$4:$C$500,2,FALSE))</f>
        <v>製品A001</v>
      </c>
      <c r="D4" s="101">
        <f>IF(B4="","",VLOOKUP(B4,'4.製品一覧'!$B$4:$D$500,3,FALSE))</f>
        <v>300</v>
      </c>
      <c r="E4" s="102">
        <f>IF(B4&lt;&gt;"",VLOOKUP(B4,'7.製品別原価'!$B$5:$J$500,7,FALSE),0)</f>
        <v>0.63815789473684215</v>
      </c>
      <c r="F4" s="102">
        <f>IF(OR($K$2=0,K4=0),0,'1.全社費用'!$C$42/$K$2)</f>
        <v>104.16666666666667</v>
      </c>
      <c r="G4" s="102">
        <f>SUM(D4:F4)</f>
        <v>404.80482456140351</v>
      </c>
      <c r="H4" s="102">
        <f>IF(K4=0,0,L4/K4)</f>
        <v>978.88888888888891</v>
      </c>
      <c r="I4" s="103">
        <f>IF(K4=0,0,N4/K4)</f>
        <v>21.134049203468408</v>
      </c>
      <c r="J4" s="40">
        <f>IF(H4=0,0,I4/H4)</f>
        <v>2.1589834600592016E-2</v>
      </c>
      <c r="K4" s="28">
        <f>IF(B4="",0,SUMIF('2.売上実績'!$C$4:$C$5000,B4,'2.売上実績'!$D$4:$D$5000))</f>
        <v>1800</v>
      </c>
      <c r="L4" s="28">
        <f>IF(B4="",0,SUMIF('2.売上実績'!$C$4:$C$5000,B4,'2.売上実績'!$E$4:$E$5000))</f>
        <v>1762000</v>
      </c>
      <c r="M4" s="28">
        <f>SUMIF('8.得意先・製品別損益'!$C$4:$C$5000,B4,'8.得意先・製品別損益'!$M$4:$M$5000)</f>
        <v>1723958.7114337569</v>
      </c>
      <c r="N4" s="42">
        <f t="shared" ref="N4:N67" si="0">L4-M4</f>
        <v>38041.288566243136</v>
      </c>
      <c r="O4" s="40">
        <f t="shared" ref="O4:O67" si="1">IF(OR(N4=0,L4=0),0,N4/L4)</f>
        <v>2.1589834600592019E-2</v>
      </c>
    </row>
    <row r="5" spans="2:15" ht="22.05" customHeight="1">
      <c r="B5" s="112" t="str">
        <f>IF('4.製品一覧'!B5="","",'4.製品一覧'!B5)</f>
        <v>A002</v>
      </c>
      <c r="C5" s="86" t="str">
        <f>IF(B5="","",VLOOKUP(B5,'4.製品一覧'!$B$4:$C$500,2,FALSE))</f>
        <v>製品A002</v>
      </c>
      <c r="D5" s="101">
        <f>IF(B5="","",VLOOKUP(B5,'4.製品一覧'!$B$4:$D$500,3,FALSE))</f>
        <v>400</v>
      </c>
      <c r="E5" s="102">
        <f>IF(B5&lt;&gt;"",VLOOKUP(B5,'7.製品別原価'!$B$5:$J$500,7,FALSE),0)</f>
        <v>6.0307017543859656E-2</v>
      </c>
      <c r="F5" s="102">
        <f>IF(OR($K$2=0,K5=0),0,'1.全社費用'!$C$42/$K$2)</f>
        <v>104.16666666666667</v>
      </c>
      <c r="G5" s="102">
        <f t="shared" ref="G5:G68" si="2">SUM(D5:F5)</f>
        <v>504.22697368421052</v>
      </c>
      <c r="H5" s="102">
        <f t="shared" ref="H5:H68" si="3">IF(K5=0,0,L5/K5)</f>
        <v>1000</v>
      </c>
      <c r="I5" s="103">
        <f>IF(K5=0,0,N5/K5)</f>
        <v>-87.329854809437407</v>
      </c>
      <c r="J5" s="40">
        <f t="shared" ref="J5:J68" si="4">IF(H5=0,0,I5/H5)</f>
        <v>-8.7329854809437404E-2</v>
      </c>
      <c r="K5" s="85">
        <f>IF(B5="",0,SUMIF('2.売上実績'!$C$4:$C$5000,B5,'2.売上実績'!$D$4:$D$5000))</f>
        <v>500</v>
      </c>
      <c r="L5" s="85">
        <f>IF(B5="",0,SUMIF('2.売上実績'!$C$4:$C$5000,B5,'2.売上実績'!$E$4:$E$5000))</f>
        <v>500000</v>
      </c>
      <c r="M5" s="28">
        <f>SUMIF('8.得意先・製品別損益'!$C$4:$C$5000,B5,'8.得意先・製品別損益'!$M$4:$M$5000)</f>
        <v>543664.92740471871</v>
      </c>
      <c r="N5" s="42">
        <f t="shared" si="0"/>
        <v>-43664.927404718706</v>
      </c>
      <c r="O5" s="40">
        <f t="shared" si="1"/>
        <v>-8.7329854809437418E-2</v>
      </c>
    </row>
    <row r="6" spans="2:15" ht="22.05" customHeight="1">
      <c r="B6" s="112" t="str">
        <f>IF('4.製品一覧'!B6="","",'4.製品一覧'!B6)</f>
        <v>A003</v>
      </c>
      <c r="C6" s="86" t="str">
        <f>IF(B6="","",VLOOKUP(B6,'4.製品一覧'!$B$4:$C$500,2,FALSE))</f>
        <v>製品A003</v>
      </c>
      <c r="D6" s="101">
        <f>IF(B6="","",VLOOKUP(B6,'4.製品一覧'!$B$4:$D$500,3,FALSE))</f>
        <v>350</v>
      </c>
      <c r="E6" s="102">
        <f>IF(B6&lt;&gt;"",VLOOKUP(B6,'7.製品別原価'!$B$5:$J$500,7,FALSE),0)</f>
        <v>0.20504385964912283</v>
      </c>
      <c r="F6" s="102">
        <f>IF(OR($K$2=0,K6=0),0,'1.全社費用'!$C$42/$K$2)</f>
        <v>104.16666666666667</v>
      </c>
      <c r="G6" s="102">
        <f t="shared" si="2"/>
        <v>454.37171052631578</v>
      </c>
      <c r="H6" s="102">
        <f t="shared" si="3"/>
        <v>1000</v>
      </c>
      <c r="I6" s="103">
        <f t="shared" ref="I6:I69" si="5">IF(K6=0,0,N6/K6)</f>
        <v>61.926399416390886</v>
      </c>
      <c r="J6" s="40">
        <f t="shared" si="4"/>
        <v>6.1926399416390887E-2</v>
      </c>
      <c r="K6" s="85">
        <f>IF(B6="",0,SUMIF('2.売上実績'!$C$4:$C$5000,B6,'2.売上実績'!$D$4:$D$5000))</f>
        <v>1700</v>
      </c>
      <c r="L6" s="85">
        <f>IF(B6="",0,SUMIF('2.売上実績'!$C$4:$C$5000,B6,'2.売上実績'!$E$4:$E$5000))</f>
        <v>1700000</v>
      </c>
      <c r="M6" s="28">
        <f>SUMIF('8.得意先・製品別損益'!$C$4:$C$5000,B6,'8.得意先・製品別損益'!$M$4:$M$5000)</f>
        <v>1594725.1209921355</v>
      </c>
      <c r="N6" s="42">
        <f t="shared" si="0"/>
        <v>105274.87900786451</v>
      </c>
      <c r="O6" s="40">
        <f t="shared" si="1"/>
        <v>6.1926399416390887E-2</v>
      </c>
    </row>
    <row r="7" spans="2:15" ht="22.05" customHeight="1">
      <c r="B7" s="112" t="str">
        <f>IF('4.製品一覧'!B7="","",'4.製品一覧'!B7)</f>
        <v>A004</v>
      </c>
      <c r="C7" s="86" t="str">
        <f>IF(B7="","",VLOOKUP(B7,'4.製品一覧'!$B$4:$C$500,2,FALSE))</f>
        <v>製品A004</v>
      </c>
      <c r="D7" s="101">
        <f>IF(B7="","",VLOOKUP(B7,'4.製品一覧'!$B$4:$D$500,3,FALSE))</f>
        <v>250</v>
      </c>
      <c r="E7" s="102">
        <f>IF(B7&lt;&gt;"",VLOOKUP(B7,'7.製品別原価'!$B$5:$J$500,7,FALSE),0)</f>
        <v>9.6491228070175433E-2</v>
      </c>
      <c r="F7" s="102">
        <f>IF(OR($K$2=0,K7=0),0,'1.全社費用'!$C$42/$K$2)</f>
        <v>104.16666666666667</v>
      </c>
      <c r="G7" s="102">
        <f t="shared" si="2"/>
        <v>354.26315789473682</v>
      </c>
      <c r="H7" s="102">
        <f t="shared" si="3"/>
        <v>1100</v>
      </c>
      <c r="I7" s="103">
        <f t="shared" si="5"/>
        <v>-53.314050211736465</v>
      </c>
      <c r="J7" s="40">
        <f t="shared" si="4"/>
        <v>-4.846731837430588E-2</v>
      </c>
      <c r="K7" s="85">
        <f>IF(B7="",0,SUMIF('2.売上実績'!$C$4:$C$5000,B7,'2.売上実績'!$D$4:$D$5000))</f>
        <v>800</v>
      </c>
      <c r="L7" s="85">
        <f>IF(B7="",0,SUMIF('2.売上実績'!$C$4:$C$5000,B7,'2.売上実績'!$E$4:$E$5000))</f>
        <v>880000</v>
      </c>
      <c r="M7" s="28">
        <f>SUMIF('8.得意先・製品別損益'!$C$4:$C$5000,B7,'8.得意先・製品別損益'!$M$4:$M$5000)</f>
        <v>922651.24016938917</v>
      </c>
      <c r="N7" s="42">
        <f t="shared" si="0"/>
        <v>-42651.240169389173</v>
      </c>
      <c r="O7" s="40">
        <f t="shared" si="1"/>
        <v>-4.846731837430588E-2</v>
      </c>
    </row>
    <row r="8" spans="2:15" ht="21.9" customHeight="1">
      <c r="B8" s="112" t="str">
        <f>IF('4.製品一覧'!B8="","",'4.製品一覧'!B8)</f>
        <v/>
      </c>
      <c r="C8" s="86" t="str">
        <f>IF(B8="","",VLOOKUP(B8,'4.製品一覧'!$B$4:$C$500,2,FALSE))</f>
        <v/>
      </c>
      <c r="D8" s="101" t="str">
        <f>IF(B8="","",VLOOKUP(B8,'4.製品一覧'!$B$4:$D$500,3,FALSE))</f>
        <v/>
      </c>
      <c r="E8" s="102">
        <f>IF(B8&lt;&gt;"",VLOOKUP(B8,'7.製品別原価'!$B$5:$J$500,7,FALSE),0)</f>
        <v>0</v>
      </c>
      <c r="F8" s="102">
        <f>IF(OR($K$2=0,K8=0),0,'1.全社費用'!$C$42/$K$2)</f>
        <v>0</v>
      </c>
      <c r="G8" s="102">
        <f t="shared" si="2"/>
        <v>0</v>
      </c>
      <c r="H8" s="102">
        <f t="shared" si="3"/>
        <v>0</v>
      </c>
      <c r="I8" s="103">
        <f t="shared" si="5"/>
        <v>0</v>
      </c>
      <c r="J8" s="40">
        <f t="shared" si="4"/>
        <v>0</v>
      </c>
      <c r="K8" s="85">
        <f>IF(B8="",0,SUMIF('2.売上実績'!$C$4:$C$5000,B8,'2.売上実績'!$D$4:$D$5000))</f>
        <v>0</v>
      </c>
      <c r="L8" s="85">
        <f>IF(B8="",0,SUMIF('2.売上実績'!$C$4:$C$5000,B8,'2.売上実績'!$E$4:$E$5000))</f>
        <v>0</v>
      </c>
      <c r="M8" s="28">
        <f>SUMIF('8.得意先・製品別損益'!$C$4:$C$5000,B8,'8.得意先・製品別損益'!$M$4:$M$5000)</f>
        <v>0</v>
      </c>
      <c r="N8" s="42">
        <f t="shared" si="0"/>
        <v>0</v>
      </c>
      <c r="O8" s="40">
        <f t="shared" si="1"/>
        <v>0</v>
      </c>
    </row>
    <row r="9" spans="2:15" ht="21.9" customHeight="1">
      <c r="B9" s="112" t="str">
        <f>IF('4.製品一覧'!B9="","",'4.製品一覧'!B9)</f>
        <v/>
      </c>
      <c r="C9" s="86" t="str">
        <f>IF(B9="","",VLOOKUP(B9,'4.製品一覧'!$B$4:$C$500,2,FALSE))</f>
        <v/>
      </c>
      <c r="D9" s="101" t="str">
        <f>IF(B9="","",VLOOKUP(B9,'4.製品一覧'!$B$4:$D$500,3,FALSE))</f>
        <v/>
      </c>
      <c r="E9" s="102">
        <f>IF(B9&lt;&gt;"",VLOOKUP(B9,'7.製品別原価'!$B$5:$J$500,7,FALSE),0)</f>
        <v>0</v>
      </c>
      <c r="F9" s="102">
        <f>IF(OR($K$2=0,K9=0),0,'1.全社費用'!$C$42/$K$2)</f>
        <v>0</v>
      </c>
      <c r="G9" s="102">
        <f t="shared" si="2"/>
        <v>0</v>
      </c>
      <c r="H9" s="102">
        <f t="shared" si="3"/>
        <v>0</v>
      </c>
      <c r="I9" s="103">
        <f t="shared" si="5"/>
        <v>0</v>
      </c>
      <c r="J9" s="40">
        <f t="shared" si="4"/>
        <v>0</v>
      </c>
      <c r="K9" s="85">
        <f>IF(B9="",0,SUMIF('2.売上実績'!$C$4:$C$5000,B9,'2.売上実績'!$D$4:$D$5000))</f>
        <v>0</v>
      </c>
      <c r="L9" s="85">
        <f>IF(B9="",0,SUMIF('2.売上実績'!$C$4:$C$5000,B9,'2.売上実績'!$E$4:$E$5000))</f>
        <v>0</v>
      </c>
      <c r="M9" s="28">
        <f>SUMIF('8.得意先・製品別損益'!$C$4:$C$5000,B9,'8.得意先・製品別損益'!$M$4:$M$5000)</f>
        <v>0</v>
      </c>
      <c r="N9" s="42">
        <f t="shared" si="0"/>
        <v>0</v>
      </c>
      <c r="O9" s="40">
        <f t="shared" si="1"/>
        <v>0</v>
      </c>
    </row>
    <row r="10" spans="2:15" ht="21.9" customHeight="1">
      <c r="B10" s="112" t="str">
        <f>IF('4.製品一覧'!B10="","",'4.製品一覧'!B10)</f>
        <v/>
      </c>
      <c r="C10" s="86" t="str">
        <f>IF(B10="","",VLOOKUP(B10,'4.製品一覧'!$B$4:$C$500,2,FALSE))</f>
        <v/>
      </c>
      <c r="D10" s="101" t="str">
        <f>IF(B10="","",VLOOKUP(B10,'4.製品一覧'!$B$4:$D$500,3,FALSE))</f>
        <v/>
      </c>
      <c r="E10" s="102">
        <f>IF(B10&lt;&gt;"",VLOOKUP(B10,'7.製品別原価'!$B$5:$J$500,7,FALSE),0)</f>
        <v>0</v>
      </c>
      <c r="F10" s="102">
        <f>IF(OR($K$2=0,K10=0),0,'1.全社費用'!$C$42/$K$2)</f>
        <v>0</v>
      </c>
      <c r="G10" s="102">
        <f t="shared" si="2"/>
        <v>0</v>
      </c>
      <c r="H10" s="102">
        <f t="shared" si="3"/>
        <v>0</v>
      </c>
      <c r="I10" s="103">
        <f t="shared" si="5"/>
        <v>0</v>
      </c>
      <c r="J10" s="40">
        <f t="shared" si="4"/>
        <v>0</v>
      </c>
      <c r="K10" s="85">
        <f>IF(B10="",0,SUMIF('2.売上実績'!$C$4:$C$5000,B10,'2.売上実績'!$D$4:$D$5000))</f>
        <v>0</v>
      </c>
      <c r="L10" s="85">
        <f>IF(B10="",0,SUMIF('2.売上実績'!$C$4:$C$5000,B10,'2.売上実績'!$E$4:$E$5000))</f>
        <v>0</v>
      </c>
      <c r="M10" s="28">
        <f>SUMIF('8.得意先・製品別損益'!$C$4:$C$5000,B10,'8.得意先・製品別損益'!$M$4:$M$5000)</f>
        <v>0</v>
      </c>
      <c r="N10" s="42">
        <f t="shared" si="0"/>
        <v>0</v>
      </c>
      <c r="O10" s="40">
        <f t="shared" si="1"/>
        <v>0</v>
      </c>
    </row>
    <row r="11" spans="2:15" ht="21.9" customHeight="1">
      <c r="B11" s="112" t="str">
        <f>IF('4.製品一覧'!B11="","",'4.製品一覧'!B11)</f>
        <v/>
      </c>
      <c r="C11" s="86" t="str">
        <f>IF(B11="","",VLOOKUP(B11,'4.製品一覧'!$B$4:$C$500,2,FALSE))</f>
        <v/>
      </c>
      <c r="D11" s="101" t="str">
        <f>IF(B11="","",VLOOKUP(B11,'4.製品一覧'!$B$4:$D$500,3,FALSE))</f>
        <v/>
      </c>
      <c r="E11" s="102">
        <f>IF(B11&lt;&gt;"",VLOOKUP(B11,'7.製品別原価'!$B$5:$J$500,7,FALSE),0)</f>
        <v>0</v>
      </c>
      <c r="F11" s="102">
        <f>IF(OR($K$2=0,K11=0),0,'1.全社費用'!$C$42/$K$2)</f>
        <v>0</v>
      </c>
      <c r="G11" s="102">
        <f t="shared" si="2"/>
        <v>0</v>
      </c>
      <c r="H11" s="102">
        <f t="shared" si="3"/>
        <v>0</v>
      </c>
      <c r="I11" s="103">
        <f t="shared" si="5"/>
        <v>0</v>
      </c>
      <c r="J11" s="40">
        <f t="shared" si="4"/>
        <v>0</v>
      </c>
      <c r="K11" s="85">
        <f>IF(B11="",0,SUMIF('2.売上実績'!$C$4:$C$5000,B11,'2.売上実績'!$D$4:$D$5000))</f>
        <v>0</v>
      </c>
      <c r="L11" s="85">
        <f>IF(B11="",0,SUMIF('2.売上実績'!$C$4:$C$5000,B11,'2.売上実績'!$E$4:$E$5000))</f>
        <v>0</v>
      </c>
      <c r="M11" s="28">
        <f>SUMIF('8.得意先・製品別損益'!$C$4:$C$5000,B11,'8.得意先・製品別損益'!$M$4:$M$5000)</f>
        <v>0</v>
      </c>
      <c r="N11" s="42">
        <f t="shared" si="0"/>
        <v>0</v>
      </c>
      <c r="O11" s="40">
        <f t="shared" si="1"/>
        <v>0</v>
      </c>
    </row>
    <row r="12" spans="2:15" ht="21.9" customHeight="1">
      <c r="B12" s="112" t="str">
        <f>IF('4.製品一覧'!B12="","",'4.製品一覧'!B12)</f>
        <v/>
      </c>
      <c r="C12" s="86" t="str">
        <f>IF(B12="","",VLOOKUP(B12,'4.製品一覧'!$B$4:$C$500,2,FALSE))</f>
        <v/>
      </c>
      <c r="D12" s="101" t="str">
        <f>IF(B12="","",VLOOKUP(B12,'4.製品一覧'!$B$4:$D$500,3,FALSE))</f>
        <v/>
      </c>
      <c r="E12" s="102">
        <f>IF(B12&lt;&gt;"",VLOOKUP(B12,'7.製品別原価'!$B$5:$J$500,7,FALSE),0)</f>
        <v>0</v>
      </c>
      <c r="F12" s="102">
        <f>IF(OR($K$2=0,K12=0),0,'1.全社費用'!$C$42/$K$2)</f>
        <v>0</v>
      </c>
      <c r="G12" s="102">
        <f t="shared" si="2"/>
        <v>0</v>
      </c>
      <c r="H12" s="102">
        <f t="shared" si="3"/>
        <v>0</v>
      </c>
      <c r="I12" s="103">
        <f t="shared" si="5"/>
        <v>0</v>
      </c>
      <c r="J12" s="40">
        <f t="shared" si="4"/>
        <v>0</v>
      </c>
      <c r="K12" s="85">
        <f>IF(B12="",0,SUMIF('2.売上実績'!$C$4:$C$5000,B12,'2.売上実績'!$D$4:$D$5000))</f>
        <v>0</v>
      </c>
      <c r="L12" s="85">
        <f>IF(B12="",0,SUMIF('2.売上実績'!$C$4:$C$5000,B12,'2.売上実績'!$E$4:$E$5000))</f>
        <v>0</v>
      </c>
      <c r="M12" s="28">
        <f>SUMIF('8.得意先・製品別損益'!$C$4:$C$5000,B12,'8.得意先・製品別損益'!$M$4:$M$5000)</f>
        <v>0</v>
      </c>
      <c r="N12" s="42">
        <f t="shared" si="0"/>
        <v>0</v>
      </c>
      <c r="O12" s="40">
        <f t="shared" si="1"/>
        <v>0</v>
      </c>
    </row>
    <row r="13" spans="2:15" ht="21.9" customHeight="1">
      <c r="B13" s="112" t="str">
        <f>IF('4.製品一覧'!B13="","",'4.製品一覧'!B13)</f>
        <v/>
      </c>
      <c r="C13" s="86" t="str">
        <f>IF(B13="","",VLOOKUP(B13,'4.製品一覧'!$B$4:$C$500,2,FALSE))</f>
        <v/>
      </c>
      <c r="D13" s="101" t="str">
        <f>IF(B13="","",VLOOKUP(B13,'4.製品一覧'!$B$4:$D$500,3,FALSE))</f>
        <v/>
      </c>
      <c r="E13" s="102">
        <f>IF(B13&lt;&gt;"",VLOOKUP(B13,'7.製品別原価'!$B$5:$J$500,7,FALSE),0)</f>
        <v>0</v>
      </c>
      <c r="F13" s="102">
        <f>IF(OR($K$2=0,K13=0),0,'1.全社費用'!$C$42/$K$2)</f>
        <v>0</v>
      </c>
      <c r="G13" s="102">
        <f t="shared" si="2"/>
        <v>0</v>
      </c>
      <c r="H13" s="102">
        <f t="shared" si="3"/>
        <v>0</v>
      </c>
      <c r="I13" s="103">
        <f t="shared" si="5"/>
        <v>0</v>
      </c>
      <c r="J13" s="40">
        <f t="shared" si="4"/>
        <v>0</v>
      </c>
      <c r="K13" s="85">
        <f>IF(B13="",0,SUMIF('2.売上実績'!$C$4:$C$5000,B13,'2.売上実績'!$D$4:$D$5000))</f>
        <v>0</v>
      </c>
      <c r="L13" s="85">
        <f>IF(B13="",0,SUMIF('2.売上実績'!$C$4:$C$5000,B13,'2.売上実績'!$E$4:$E$5000))</f>
        <v>0</v>
      </c>
      <c r="M13" s="28">
        <f>SUMIF('8.得意先・製品別損益'!$C$4:$C$5000,B13,'8.得意先・製品別損益'!$M$4:$M$5000)</f>
        <v>0</v>
      </c>
      <c r="N13" s="42">
        <f t="shared" si="0"/>
        <v>0</v>
      </c>
      <c r="O13" s="40">
        <f t="shared" si="1"/>
        <v>0</v>
      </c>
    </row>
    <row r="14" spans="2:15" ht="21.9" customHeight="1">
      <c r="B14" s="112" t="str">
        <f>IF('4.製品一覧'!B14="","",'4.製品一覧'!B14)</f>
        <v/>
      </c>
      <c r="C14" s="86" t="str">
        <f>IF(B14="","",VLOOKUP(B14,'4.製品一覧'!$B$4:$C$500,2,FALSE))</f>
        <v/>
      </c>
      <c r="D14" s="101" t="str">
        <f>IF(B14="","",VLOOKUP(B14,'4.製品一覧'!$B$4:$D$500,3,FALSE))</f>
        <v/>
      </c>
      <c r="E14" s="102">
        <f>IF(B14&lt;&gt;"",VLOOKUP(B14,'7.製品別原価'!$B$5:$J$500,7,FALSE),0)</f>
        <v>0</v>
      </c>
      <c r="F14" s="102">
        <f>IF(OR($K$2=0,K14=0),0,'1.全社費用'!$C$42/$K$2)</f>
        <v>0</v>
      </c>
      <c r="G14" s="102">
        <f t="shared" si="2"/>
        <v>0</v>
      </c>
      <c r="H14" s="102">
        <f t="shared" si="3"/>
        <v>0</v>
      </c>
      <c r="I14" s="103">
        <f t="shared" si="5"/>
        <v>0</v>
      </c>
      <c r="J14" s="40">
        <f t="shared" si="4"/>
        <v>0</v>
      </c>
      <c r="K14" s="85">
        <f>IF(B14="",0,SUMIF('2.売上実績'!$C$4:$C$5000,B14,'2.売上実績'!$D$4:$D$5000))</f>
        <v>0</v>
      </c>
      <c r="L14" s="85">
        <f>IF(B14="",0,SUMIF('2.売上実績'!$C$4:$C$5000,B14,'2.売上実績'!$E$4:$E$5000))</f>
        <v>0</v>
      </c>
      <c r="M14" s="28">
        <f>SUMIF('8.得意先・製品別損益'!$C$4:$C$5000,B14,'8.得意先・製品別損益'!$M$4:$M$5000)</f>
        <v>0</v>
      </c>
      <c r="N14" s="42">
        <f t="shared" si="0"/>
        <v>0</v>
      </c>
      <c r="O14" s="40">
        <f t="shared" si="1"/>
        <v>0</v>
      </c>
    </row>
    <row r="15" spans="2:15" ht="21.9" customHeight="1">
      <c r="B15" s="112" t="str">
        <f>IF('4.製品一覧'!B15="","",'4.製品一覧'!B15)</f>
        <v/>
      </c>
      <c r="C15" s="86" t="str">
        <f>IF(B15="","",VLOOKUP(B15,'4.製品一覧'!$B$4:$C$500,2,FALSE))</f>
        <v/>
      </c>
      <c r="D15" s="101" t="str">
        <f>IF(B15="","",VLOOKUP(B15,'4.製品一覧'!$B$4:$D$500,3,FALSE))</f>
        <v/>
      </c>
      <c r="E15" s="102">
        <f>IF(B15&lt;&gt;"",VLOOKUP(B15,'7.製品別原価'!$B$5:$J$500,7,FALSE),0)</f>
        <v>0</v>
      </c>
      <c r="F15" s="102">
        <f>IF(OR($K$2=0,K15=0),0,'1.全社費用'!$C$42/$K$2)</f>
        <v>0</v>
      </c>
      <c r="G15" s="102">
        <f t="shared" si="2"/>
        <v>0</v>
      </c>
      <c r="H15" s="102">
        <f t="shared" si="3"/>
        <v>0</v>
      </c>
      <c r="I15" s="103">
        <f t="shared" si="5"/>
        <v>0</v>
      </c>
      <c r="J15" s="40">
        <f t="shared" si="4"/>
        <v>0</v>
      </c>
      <c r="K15" s="85">
        <f>IF(B15="",0,SUMIF('2.売上実績'!$C$4:$C$5000,B15,'2.売上実績'!$D$4:$D$5000))</f>
        <v>0</v>
      </c>
      <c r="L15" s="85">
        <f>IF(B15="",0,SUMIF('2.売上実績'!$C$4:$C$5000,B15,'2.売上実績'!$E$4:$E$5000))</f>
        <v>0</v>
      </c>
      <c r="M15" s="28">
        <f>SUMIF('8.得意先・製品別損益'!$C$4:$C$5000,B15,'8.得意先・製品別損益'!$M$4:$M$5000)</f>
        <v>0</v>
      </c>
      <c r="N15" s="42">
        <f t="shared" si="0"/>
        <v>0</v>
      </c>
      <c r="O15" s="40">
        <f t="shared" si="1"/>
        <v>0</v>
      </c>
    </row>
    <row r="16" spans="2:15" ht="21.9" customHeight="1">
      <c r="B16" s="112" t="str">
        <f>IF('4.製品一覧'!B16="","",'4.製品一覧'!B16)</f>
        <v/>
      </c>
      <c r="C16" s="86" t="str">
        <f>IF(B16="","",VLOOKUP(B16,'4.製品一覧'!$B$4:$C$500,2,FALSE))</f>
        <v/>
      </c>
      <c r="D16" s="101" t="str">
        <f>IF(B16="","",VLOOKUP(B16,'4.製品一覧'!$B$4:$D$500,3,FALSE))</f>
        <v/>
      </c>
      <c r="E16" s="102">
        <f>IF(B16&lt;&gt;"",VLOOKUP(B16,'7.製品別原価'!$B$5:$J$500,7,FALSE),0)</f>
        <v>0</v>
      </c>
      <c r="F16" s="102">
        <f>IF(OR($K$2=0,K16=0),0,'1.全社費用'!$C$42/$K$2)</f>
        <v>0</v>
      </c>
      <c r="G16" s="102">
        <f t="shared" si="2"/>
        <v>0</v>
      </c>
      <c r="H16" s="102">
        <f t="shared" si="3"/>
        <v>0</v>
      </c>
      <c r="I16" s="103">
        <f t="shared" si="5"/>
        <v>0</v>
      </c>
      <c r="J16" s="40">
        <f t="shared" si="4"/>
        <v>0</v>
      </c>
      <c r="K16" s="85">
        <f>IF(B16="",0,SUMIF('2.売上実績'!$C$4:$C$5000,B16,'2.売上実績'!$D$4:$D$5000))</f>
        <v>0</v>
      </c>
      <c r="L16" s="85">
        <f>IF(B16="",0,SUMIF('2.売上実績'!$C$4:$C$5000,B16,'2.売上実績'!$E$4:$E$5000))</f>
        <v>0</v>
      </c>
      <c r="M16" s="28">
        <f>SUMIF('8.得意先・製品別損益'!$C$4:$C$5000,B16,'8.得意先・製品別損益'!$M$4:$M$5000)</f>
        <v>0</v>
      </c>
      <c r="N16" s="42">
        <f t="shared" si="0"/>
        <v>0</v>
      </c>
      <c r="O16" s="40">
        <f t="shared" si="1"/>
        <v>0</v>
      </c>
    </row>
    <row r="17" spans="2:15" ht="21.9" customHeight="1">
      <c r="B17" s="112" t="str">
        <f>IF('4.製品一覧'!B17="","",'4.製品一覧'!B17)</f>
        <v/>
      </c>
      <c r="C17" s="86" t="str">
        <f>IF(B17="","",VLOOKUP(B17,'4.製品一覧'!$B$4:$C$500,2,FALSE))</f>
        <v/>
      </c>
      <c r="D17" s="101" t="str">
        <f>IF(B17="","",VLOOKUP(B17,'4.製品一覧'!$B$4:$D$500,3,FALSE))</f>
        <v/>
      </c>
      <c r="E17" s="102">
        <f>IF(B17&lt;&gt;"",VLOOKUP(B17,'7.製品別原価'!$B$5:$J$500,7,FALSE),0)</f>
        <v>0</v>
      </c>
      <c r="F17" s="102">
        <f>IF(OR($K$2=0,K17=0),0,'1.全社費用'!$C$42/$K$2)</f>
        <v>0</v>
      </c>
      <c r="G17" s="102">
        <f t="shared" si="2"/>
        <v>0</v>
      </c>
      <c r="H17" s="102">
        <f t="shared" si="3"/>
        <v>0</v>
      </c>
      <c r="I17" s="103">
        <f t="shared" si="5"/>
        <v>0</v>
      </c>
      <c r="J17" s="40">
        <f t="shared" si="4"/>
        <v>0</v>
      </c>
      <c r="K17" s="85">
        <f>IF(B17="",0,SUMIF('2.売上実績'!$C$4:$C$5000,B17,'2.売上実績'!$D$4:$D$5000))</f>
        <v>0</v>
      </c>
      <c r="L17" s="85">
        <f>IF(B17="",0,SUMIF('2.売上実績'!$C$4:$C$5000,B17,'2.売上実績'!$E$4:$E$5000))</f>
        <v>0</v>
      </c>
      <c r="M17" s="28">
        <f>SUMIF('8.得意先・製品別損益'!$C$4:$C$5000,B17,'8.得意先・製品別損益'!$M$4:$M$5000)</f>
        <v>0</v>
      </c>
      <c r="N17" s="42">
        <f t="shared" si="0"/>
        <v>0</v>
      </c>
      <c r="O17" s="40">
        <f t="shared" si="1"/>
        <v>0</v>
      </c>
    </row>
    <row r="18" spans="2:15" ht="21.9" customHeight="1">
      <c r="B18" s="112" t="str">
        <f>IF('4.製品一覧'!B18="","",'4.製品一覧'!B18)</f>
        <v/>
      </c>
      <c r="C18" s="86" t="str">
        <f>IF(B18="","",VLOOKUP(B18,'4.製品一覧'!$B$4:$C$500,2,FALSE))</f>
        <v/>
      </c>
      <c r="D18" s="101" t="str">
        <f>IF(B18="","",VLOOKUP(B18,'4.製品一覧'!$B$4:$D$500,3,FALSE))</f>
        <v/>
      </c>
      <c r="E18" s="102">
        <f>IF(B18&lt;&gt;"",VLOOKUP(B18,'7.製品別原価'!$B$5:$J$500,7,FALSE),0)</f>
        <v>0</v>
      </c>
      <c r="F18" s="102">
        <f>IF(OR($K$2=0,K18=0),0,'1.全社費用'!$C$42/$K$2)</f>
        <v>0</v>
      </c>
      <c r="G18" s="102">
        <f t="shared" si="2"/>
        <v>0</v>
      </c>
      <c r="H18" s="102">
        <f t="shared" si="3"/>
        <v>0</v>
      </c>
      <c r="I18" s="103">
        <f t="shared" si="5"/>
        <v>0</v>
      </c>
      <c r="J18" s="40">
        <f t="shared" si="4"/>
        <v>0</v>
      </c>
      <c r="K18" s="85">
        <f>IF(B18="",0,SUMIF('2.売上実績'!$C$4:$C$5000,B18,'2.売上実績'!$D$4:$D$5000))</f>
        <v>0</v>
      </c>
      <c r="L18" s="85">
        <f>IF(B18="",0,SUMIF('2.売上実績'!$C$4:$C$5000,B18,'2.売上実績'!$E$4:$E$5000))</f>
        <v>0</v>
      </c>
      <c r="M18" s="28">
        <f>SUMIF('8.得意先・製品別損益'!$C$4:$C$5000,B18,'8.得意先・製品別損益'!$M$4:$M$5000)</f>
        <v>0</v>
      </c>
      <c r="N18" s="42">
        <f t="shared" si="0"/>
        <v>0</v>
      </c>
      <c r="O18" s="40">
        <f t="shared" si="1"/>
        <v>0</v>
      </c>
    </row>
    <row r="19" spans="2:15" ht="21.9" customHeight="1">
      <c r="B19" s="112" t="str">
        <f>IF('4.製品一覧'!B19="","",'4.製品一覧'!B19)</f>
        <v/>
      </c>
      <c r="C19" s="86" t="str">
        <f>IF(B19="","",VLOOKUP(B19,'4.製品一覧'!$B$4:$C$500,2,FALSE))</f>
        <v/>
      </c>
      <c r="D19" s="101" t="str">
        <f>IF(B19="","",VLOOKUP(B19,'4.製品一覧'!$B$4:$D$500,3,FALSE))</f>
        <v/>
      </c>
      <c r="E19" s="102">
        <f>IF(B19&lt;&gt;"",VLOOKUP(B19,'7.製品別原価'!$B$5:$J$500,7,FALSE),0)</f>
        <v>0</v>
      </c>
      <c r="F19" s="102">
        <f>IF(OR($K$2=0,K19=0),0,'1.全社費用'!$C$42/$K$2)</f>
        <v>0</v>
      </c>
      <c r="G19" s="102">
        <f t="shared" si="2"/>
        <v>0</v>
      </c>
      <c r="H19" s="102">
        <f t="shared" si="3"/>
        <v>0</v>
      </c>
      <c r="I19" s="103">
        <f t="shared" si="5"/>
        <v>0</v>
      </c>
      <c r="J19" s="40">
        <f t="shared" si="4"/>
        <v>0</v>
      </c>
      <c r="K19" s="85">
        <f>IF(B19="",0,SUMIF('2.売上実績'!$C$4:$C$5000,B19,'2.売上実績'!$D$4:$D$5000))</f>
        <v>0</v>
      </c>
      <c r="L19" s="85">
        <f>IF(B19="",0,SUMIF('2.売上実績'!$C$4:$C$5000,B19,'2.売上実績'!$E$4:$E$5000))</f>
        <v>0</v>
      </c>
      <c r="M19" s="28">
        <f>SUMIF('8.得意先・製品別損益'!$C$4:$C$5000,B19,'8.得意先・製品別損益'!$M$4:$M$5000)</f>
        <v>0</v>
      </c>
      <c r="N19" s="42">
        <f t="shared" si="0"/>
        <v>0</v>
      </c>
      <c r="O19" s="40">
        <f t="shared" si="1"/>
        <v>0</v>
      </c>
    </row>
    <row r="20" spans="2:15" ht="21.9" customHeight="1">
      <c r="B20" s="112" t="str">
        <f>IF('4.製品一覧'!B20="","",'4.製品一覧'!B20)</f>
        <v/>
      </c>
      <c r="C20" s="86" t="str">
        <f>IF(B20="","",VLOOKUP(B20,'4.製品一覧'!$B$4:$C$500,2,FALSE))</f>
        <v/>
      </c>
      <c r="D20" s="101" t="str">
        <f>IF(B20="","",VLOOKUP(B20,'4.製品一覧'!$B$4:$D$500,3,FALSE))</f>
        <v/>
      </c>
      <c r="E20" s="102">
        <f>IF(B20&lt;&gt;"",VLOOKUP(B20,'7.製品別原価'!$B$5:$J$500,7,FALSE),0)</f>
        <v>0</v>
      </c>
      <c r="F20" s="102">
        <f>IF(OR($K$2=0,K20=0),0,'1.全社費用'!$C$42/$K$2)</f>
        <v>0</v>
      </c>
      <c r="G20" s="102">
        <f t="shared" si="2"/>
        <v>0</v>
      </c>
      <c r="H20" s="102">
        <f t="shared" si="3"/>
        <v>0</v>
      </c>
      <c r="I20" s="103">
        <f t="shared" si="5"/>
        <v>0</v>
      </c>
      <c r="J20" s="40">
        <f t="shared" si="4"/>
        <v>0</v>
      </c>
      <c r="K20" s="85">
        <f>IF(B20="",0,SUMIF('2.売上実績'!$C$4:$C$5000,B20,'2.売上実績'!$D$4:$D$5000))</f>
        <v>0</v>
      </c>
      <c r="L20" s="85">
        <f>IF(B20="",0,SUMIF('2.売上実績'!$C$4:$C$5000,B20,'2.売上実績'!$E$4:$E$5000))</f>
        <v>0</v>
      </c>
      <c r="M20" s="28">
        <f>SUMIF('8.得意先・製品別損益'!$C$4:$C$5000,B20,'8.得意先・製品別損益'!$M$4:$M$5000)</f>
        <v>0</v>
      </c>
      <c r="N20" s="42">
        <f t="shared" si="0"/>
        <v>0</v>
      </c>
      <c r="O20" s="40">
        <f t="shared" si="1"/>
        <v>0</v>
      </c>
    </row>
    <row r="21" spans="2:15" ht="21.9" customHeight="1">
      <c r="B21" s="112" t="str">
        <f>IF('4.製品一覧'!B21="","",'4.製品一覧'!B21)</f>
        <v/>
      </c>
      <c r="C21" s="86" t="str">
        <f>IF(B21="","",VLOOKUP(B21,'4.製品一覧'!$B$4:$C$500,2,FALSE))</f>
        <v/>
      </c>
      <c r="D21" s="101" t="str">
        <f>IF(B21="","",VLOOKUP(B21,'4.製品一覧'!$B$4:$D$500,3,FALSE))</f>
        <v/>
      </c>
      <c r="E21" s="102">
        <f>IF(B21&lt;&gt;"",VLOOKUP(B21,'7.製品別原価'!$B$5:$J$500,7,FALSE),0)</f>
        <v>0</v>
      </c>
      <c r="F21" s="102">
        <f>IF(OR($K$2=0,K21=0),0,'1.全社費用'!$C$42/$K$2)</f>
        <v>0</v>
      </c>
      <c r="G21" s="102">
        <f t="shared" si="2"/>
        <v>0</v>
      </c>
      <c r="H21" s="102">
        <f t="shared" si="3"/>
        <v>0</v>
      </c>
      <c r="I21" s="103">
        <f t="shared" si="5"/>
        <v>0</v>
      </c>
      <c r="J21" s="40">
        <f t="shared" si="4"/>
        <v>0</v>
      </c>
      <c r="K21" s="85">
        <f>IF(B21="",0,SUMIF('2.売上実績'!$C$4:$C$5000,B21,'2.売上実績'!$D$4:$D$5000))</f>
        <v>0</v>
      </c>
      <c r="L21" s="85">
        <f>IF(B21="",0,SUMIF('2.売上実績'!$C$4:$C$5000,B21,'2.売上実績'!$E$4:$E$5000))</f>
        <v>0</v>
      </c>
      <c r="M21" s="28">
        <f>SUMIF('8.得意先・製品別損益'!$C$4:$C$5000,B21,'8.得意先・製品別損益'!$M$4:$M$5000)</f>
        <v>0</v>
      </c>
      <c r="N21" s="42">
        <f t="shared" si="0"/>
        <v>0</v>
      </c>
      <c r="O21" s="40">
        <f t="shared" si="1"/>
        <v>0</v>
      </c>
    </row>
    <row r="22" spans="2:15" ht="21.9" customHeight="1">
      <c r="B22" s="112" t="str">
        <f>IF('4.製品一覧'!B22="","",'4.製品一覧'!B22)</f>
        <v/>
      </c>
      <c r="C22" s="86" t="str">
        <f>IF(B22="","",VLOOKUP(B22,'4.製品一覧'!$B$4:$C$500,2,FALSE))</f>
        <v/>
      </c>
      <c r="D22" s="101" t="str">
        <f>IF(B22="","",VLOOKUP(B22,'4.製品一覧'!$B$4:$D$500,3,FALSE))</f>
        <v/>
      </c>
      <c r="E22" s="102">
        <f>IF(B22&lt;&gt;"",VLOOKUP(B22,'7.製品別原価'!$B$5:$J$500,7,FALSE),0)</f>
        <v>0</v>
      </c>
      <c r="F22" s="102">
        <f>IF(OR($K$2=0,K22=0),0,'1.全社費用'!$C$42/$K$2)</f>
        <v>0</v>
      </c>
      <c r="G22" s="102">
        <f t="shared" si="2"/>
        <v>0</v>
      </c>
      <c r="H22" s="102">
        <f t="shared" si="3"/>
        <v>0</v>
      </c>
      <c r="I22" s="103">
        <f t="shared" si="5"/>
        <v>0</v>
      </c>
      <c r="J22" s="40">
        <f t="shared" si="4"/>
        <v>0</v>
      </c>
      <c r="K22" s="85">
        <f>IF(B22="",0,SUMIF('2.売上実績'!$C$4:$C$5000,B22,'2.売上実績'!$D$4:$D$5000))</f>
        <v>0</v>
      </c>
      <c r="L22" s="85">
        <f>IF(B22="",0,SUMIF('2.売上実績'!$C$4:$C$5000,B22,'2.売上実績'!$E$4:$E$5000))</f>
        <v>0</v>
      </c>
      <c r="M22" s="28">
        <f>SUMIF('8.得意先・製品別損益'!$C$4:$C$5000,B22,'8.得意先・製品別損益'!$M$4:$M$5000)</f>
        <v>0</v>
      </c>
      <c r="N22" s="42">
        <f t="shared" si="0"/>
        <v>0</v>
      </c>
      <c r="O22" s="40">
        <f t="shared" si="1"/>
        <v>0</v>
      </c>
    </row>
    <row r="23" spans="2:15" ht="21.9" customHeight="1">
      <c r="B23" s="112" t="str">
        <f>IF('4.製品一覧'!B23="","",'4.製品一覧'!B23)</f>
        <v/>
      </c>
      <c r="C23" s="86" t="str">
        <f>IF(B23="","",VLOOKUP(B23,'4.製品一覧'!$B$4:$C$500,2,FALSE))</f>
        <v/>
      </c>
      <c r="D23" s="101" t="str">
        <f>IF(B23="","",VLOOKUP(B23,'4.製品一覧'!$B$4:$D$500,3,FALSE))</f>
        <v/>
      </c>
      <c r="E23" s="102">
        <f>IF(B23&lt;&gt;"",VLOOKUP(B23,'7.製品別原価'!$B$5:$J$500,7,FALSE),0)</f>
        <v>0</v>
      </c>
      <c r="F23" s="102">
        <f>IF(OR($K$2=0,K23=0),0,'1.全社費用'!$C$42/$K$2)</f>
        <v>0</v>
      </c>
      <c r="G23" s="102">
        <f t="shared" si="2"/>
        <v>0</v>
      </c>
      <c r="H23" s="102">
        <f t="shared" si="3"/>
        <v>0</v>
      </c>
      <c r="I23" s="103">
        <f t="shared" si="5"/>
        <v>0</v>
      </c>
      <c r="J23" s="40">
        <f t="shared" si="4"/>
        <v>0</v>
      </c>
      <c r="K23" s="85">
        <f>IF(B23="",0,SUMIF('2.売上実績'!$C$4:$C$5000,B23,'2.売上実績'!$D$4:$D$5000))</f>
        <v>0</v>
      </c>
      <c r="L23" s="85">
        <f>IF(B23="",0,SUMIF('2.売上実績'!$C$4:$C$5000,B23,'2.売上実績'!$E$4:$E$5000))</f>
        <v>0</v>
      </c>
      <c r="M23" s="28">
        <f>SUMIF('8.得意先・製品別損益'!$C$4:$C$5000,B23,'8.得意先・製品別損益'!$M$4:$M$5000)</f>
        <v>0</v>
      </c>
      <c r="N23" s="42">
        <f t="shared" si="0"/>
        <v>0</v>
      </c>
      <c r="O23" s="40">
        <f t="shared" si="1"/>
        <v>0</v>
      </c>
    </row>
    <row r="24" spans="2:15" ht="21.9" customHeight="1">
      <c r="B24" s="112" t="str">
        <f>IF('4.製品一覧'!B24="","",'4.製品一覧'!B24)</f>
        <v/>
      </c>
      <c r="C24" s="86" t="str">
        <f>IF(B24="","",VLOOKUP(B24,'4.製品一覧'!$B$4:$C$500,2,FALSE))</f>
        <v/>
      </c>
      <c r="D24" s="101" t="str">
        <f>IF(B24="","",VLOOKUP(B24,'4.製品一覧'!$B$4:$D$500,3,FALSE))</f>
        <v/>
      </c>
      <c r="E24" s="102">
        <f>IF(B24&lt;&gt;"",VLOOKUP(B24,'7.製品別原価'!$B$5:$J$500,7,FALSE),0)</f>
        <v>0</v>
      </c>
      <c r="F24" s="102">
        <f>IF(OR($K$2=0,K24=0),0,'1.全社費用'!$C$42/$K$2)</f>
        <v>0</v>
      </c>
      <c r="G24" s="102">
        <f t="shared" si="2"/>
        <v>0</v>
      </c>
      <c r="H24" s="102">
        <f t="shared" si="3"/>
        <v>0</v>
      </c>
      <c r="I24" s="103">
        <f t="shared" si="5"/>
        <v>0</v>
      </c>
      <c r="J24" s="40">
        <f t="shared" si="4"/>
        <v>0</v>
      </c>
      <c r="K24" s="85">
        <f>IF(B24="",0,SUMIF('2.売上実績'!$C$4:$C$5000,B24,'2.売上実績'!$D$4:$D$5000))</f>
        <v>0</v>
      </c>
      <c r="L24" s="85">
        <f>IF(B24="",0,SUMIF('2.売上実績'!$C$4:$C$5000,B24,'2.売上実績'!$E$4:$E$5000))</f>
        <v>0</v>
      </c>
      <c r="M24" s="28">
        <f>SUMIF('8.得意先・製品別損益'!$C$4:$C$5000,B24,'8.得意先・製品別損益'!$M$4:$M$5000)</f>
        <v>0</v>
      </c>
      <c r="N24" s="42">
        <f t="shared" si="0"/>
        <v>0</v>
      </c>
      <c r="O24" s="40">
        <f t="shared" si="1"/>
        <v>0</v>
      </c>
    </row>
    <row r="25" spans="2:15" ht="21.9" customHeight="1">
      <c r="B25" s="112" t="str">
        <f>IF('4.製品一覧'!B25="","",'4.製品一覧'!B25)</f>
        <v/>
      </c>
      <c r="C25" s="86" t="str">
        <f>IF(B25="","",VLOOKUP(B25,'4.製品一覧'!$B$4:$C$500,2,FALSE))</f>
        <v/>
      </c>
      <c r="D25" s="101" t="str">
        <f>IF(B25="","",VLOOKUP(B25,'4.製品一覧'!$B$4:$D$500,3,FALSE))</f>
        <v/>
      </c>
      <c r="E25" s="102">
        <f>IF(B25&lt;&gt;"",VLOOKUP(B25,'7.製品別原価'!$B$5:$J$500,7,FALSE),0)</f>
        <v>0</v>
      </c>
      <c r="F25" s="102">
        <f>IF(OR($K$2=0,K25=0),0,'1.全社費用'!$C$42/$K$2)</f>
        <v>0</v>
      </c>
      <c r="G25" s="102">
        <f t="shared" si="2"/>
        <v>0</v>
      </c>
      <c r="H25" s="102">
        <f t="shared" si="3"/>
        <v>0</v>
      </c>
      <c r="I25" s="103">
        <f t="shared" si="5"/>
        <v>0</v>
      </c>
      <c r="J25" s="40">
        <f t="shared" si="4"/>
        <v>0</v>
      </c>
      <c r="K25" s="85">
        <f>IF(B25="",0,SUMIF('2.売上実績'!$C$4:$C$5000,B25,'2.売上実績'!$D$4:$D$5000))</f>
        <v>0</v>
      </c>
      <c r="L25" s="85">
        <f>IF(B25="",0,SUMIF('2.売上実績'!$C$4:$C$5000,B25,'2.売上実績'!$E$4:$E$5000))</f>
        <v>0</v>
      </c>
      <c r="M25" s="28">
        <f>SUMIF('8.得意先・製品別損益'!$C$4:$C$5000,B25,'8.得意先・製品別損益'!$M$4:$M$5000)</f>
        <v>0</v>
      </c>
      <c r="N25" s="42">
        <f t="shared" si="0"/>
        <v>0</v>
      </c>
      <c r="O25" s="40">
        <f t="shared" si="1"/>
        <v>0</v>
      </c>
    </row>
    <row r="26" spans="2:15" ht="21.9" customHeight="1">
      <c r="B26" s="112" t="str">
        <f>IF('4.製品一覧'!B26="","",'4.製品一覧'!B26)</f>
        <v/>
      </c>
      <c r="C26" s="86" t="str">
        <f>IF(B26="","",VLOOKUP(B26,'4.製品一覧'!$B$4:$C$500,2,FALSE))</f>
        <v/>
      </c>
      <c r="D26" s="101" t="str">
        <f>IF(B26="","",VLOOKUP(B26,'4.製品一覧'!$B$4:$D$500,3,FALSE))</f>
        <v/>
      </c>
      <c r="E26" s="102">
        <f>IF(B26&lt;&gt;"",VLOOKUP(B26,'7.製品別原価'!$B$5:$J$500,7,FALSE),0)</f>
        <v>0</v>
      </c>
      <c r="F26" s="102">
        <f>IF(OR($K$2=0,K26=0),0,'1.全社費用'!$C$42/$K$2)</f>
        <v>0</v>
      </c>
      <c r="G26" s="102">
        <f t="shared" si="2"/>
        <v>0</v>
      </c>
      <c r="H26" s="102">
        <f t="shared" si="3"/>
        <v>0</v>
      </c>
      <c r="I26" s="103">
        <f t="shared" si="5"/>
        <v>0</v>
      </c>
      <c r="J26" s="40">
        <f t="shared" si="4"/>
        <v>0</v>
      </c>
      <c r="K26" s="85">
        <f>IF(B26="",0,SUMIF('2.売上実績'!$C$4:$C$5000,B26,'2.売上実績'!$D$4:$D$5000))</f>
        <v>0</v>
      </c>
      <c r="L26" s="85">
        <f>IF(B26="",0,SUMIF('2.売上実績'!$C$4:$C$5000,B26,'2.売上実績'!$E$4:$E$5000))</f>
        <v>0</v>
      </c>
      <c r="M26" s="28">
        <f>SUMIF('8.得意先・製品別損益'!$C$4:$C$5000,B26,'8.得意先・製品別損益'!$M$4:$M$5000)</f>
        <v>0</v>
      </c>
      <c r="N26" s="42">
        <f t="shared" si="0"/>
        <v>0</v>
      </c>
      <c r="O26" s="40">
        <f t="shared" si="1"/>
        <v>0</v>
      </c>
    </row>
    <row r="27" spans="2:15" ht="21.9" customHeight="1">
      <c r="B27" s="112" t="str">
        <f>IF('4.製品一覧'!B27="","",'4.製品一覧'!B27)</f>
        <v/>
      </c>
      <c r="C27" s="86" t="str">
        <f>IF(B27="","",VLOOKUP(B27,'4.製品一覧'!$B$4:$C$500,2,FALSE))</f>
        <v/>
      </c>
      <c r="D27" s="101" t="str">
        <f>IF(B27="","",VLOOKUP(B27,'4.製品一覧'!$B$4:$D$500,3,FALSE))</f>
        <v/>
      </c>
      <c r="E27" s="102">
        <f>IF(B27&lt;&gt;"",VLOOKUP(B27,'7.製品別原価'!$B$5:$J$500,7,FALSE),0)</f>
        <v>0</v>
      </c>
      <c r="F27" s="102">
        <f>IF(OR($K$2=0,K27=0),0,'1.全社費用'!$C$42/$K$2)</f>
        <v>0</v>
      </c>
      <c r="G27" s="102">
        <f t="shared" si="2"/>
        <v>0</v>
      </c>
      <c r="H27" s="102">
        <f t="shared" si="3"/>
        <v>0</v>
      </c>
      <c r="I27" s="103">
        <f t="shared" si="5"/>
        <v>0</v>
      </c>
      <c r="J27" s="40">
        <f t="shared" si="4"/>
        <v>0</v>
      </c>
      <c r="K27" s="85">
        <f>IF(B27="",0,SUMIF('2.売上実績'!$C$4:$C$5000,B27,'2.売上実績'!$D$4:$D$5000))</f>
        <v>0</v>
      </c>
      <c r="L27" s="85">
        <f>IF(B27="",0,SUMIF('2.売上実績'!$C$4:$C$5000,B27,'2.売上実績'!$E$4:$E$5000))</f>
        <v>0</v>
      </c>
      <c r="M27" s="28">
        <f>SUMIF('8.得意先・製品別損益'!$C$4:$C$5000,B27,'8.得意先・製品別損益'!$M$4:$M$5000)</f>
        <v>0</v>
      </c>
      <c r="N27" s="42">
        <f t="shared" si="0"/>
        <v>0</v>
      </c>
      <c r="O27" s="40">
        <f t="shared" si="1"/>
        <v>0</v>
      </c>
    </row>
    <row r="28" spans="2:15" ht="21.9" customHeight="1">
      <c r="B28" s="112" t="str">
        <f>IF('4.製品一覧'!B28="","",'4.製品一覧'!B28)</f>
        <v/>
      </c>
      <c r="C28" s="86" t="str">
        <f>IF(B28="","",VLOOKUP(B28,'4.製品一覧'!$B$4:$C$500,2,FALSE))</f>
        <v/>
      </c>
      <c r="D28" s="101" t="str">
        <f>IF(B28="","",VLOOKUP(B28,'4.製品一覧'!$B$4:$D$500,3,FALSE))</f>
        <v/>
      </c>
      <c r="E28" s="102">
        <f>IF(B28&lt;&gt;"",VLOOKUP(B28,'7.製品別原価'!$B$5:$J$500,7,FALSE),0)</f>
        <v>0</v>
      </c>
      <c r="F28" s="102">
        <f>IF(OR($K$2=0,K28=0),0,'1.全社費用'!$C$42/$K$2)</f>
        <v>0</v>
      </c>
      <c r="G28" s="102">
        <f t="shared" si="2"/>
        <v>0</v>
      </c>
      <c r="H28" s="102">
        <f t="shared" si="3"/>
        <v>0</v>
      </c>
      <c r="I28" s="103">
        <f t="shared" si="5"/>
        <v>0</v>
      </c>
      <c r="J28" s="40">
        <f t="shared" si="4"/>
        <v>0</v>
      </c>
      <c r="K28" s="85">
        <f>IF(B28="",0,SUMIF('2.売上実績'!$C$4:$C$5000,B28,'2.売上実績'!$D$4:$D$5000))</f>
        <v>0</v>
      </c>
      <c r="L28" s="85">
        <f>IF(B28="",0,SUMIF('2.売上実績'!$C$4:$C$5000,B28,'2.売上実績'!$E$4:$E$5000))</f>
        <v>0</v>
      </c>
      <c r="M28" s="28">
        <f>SUMIF('8.得意先・製品別損益'!$C$4:$C$5000,B28,'8.得意先・製品別損益'!$M$4:$M$5000)</f>
        <v>0</v>
      </c>
      <c r="N28" s="42">
        <f t="shared" si="0"/>
        <v>0</v>
      </c>
      <c r="O28" s="40">
        <f t="shared" si="1"/>
        <v>0</v>
      </c>
    </row>
    <row r="29" spans="2:15" ht="21.9" customHeight="1">
      <c r="B29" s="112" t="str">
        <f>IF('4.製品一覧'!B29="","",'4.製品一覧'!B29)</f>
        <v/>
      </c>
      <c r="C29" s="86" t="str">
        <f>IF(B29="","",VLOOKUP(B29,'4.製品一覧'!$B$4:$C$500,2,FALSE))</f>
        <v/>
      </c>
      <c r="D29" s="101" t="str">
        <f>IF(B29="","",VLOOKUP(B29,'4.製品一覧'!$B$4:$D$500,3,FALSE))</f>
        <v/>
      </c>
      <c r="E29" s="102">
        <f>IF(B29&lt;&gt;"",VLOOKUP(B29,'7.製品別原価'!$B$5:$J$500,7,FALSE),0)</f>
        <v>0</v>
      </c>
      <c r="F29" s="102">
        <f>IF(OR($K$2=0,K29=0),0,'1.全社費用'!$C$42/$K$2)</f>
        <v>0</v>
      </c>
      <c r="G29" s="102">
        <f t="shared" si="2"/>
        <v>0</v>
      </c>
      <c r="H29" s="102">
        <f t="shared" si="3"/>
        <v>0</v>
      </c>
      <c r="I29" s="103">
        <f t="shared" si="5"/>
        <v>0</v>
      </c>
      <c r="J29" s="40">
        <f t="shared" si="4"/>
        <v>0</v>
      </c>
      <c r="K29" s="85">
        <f>IF(B29="",0,SUMIF('2.売上実績'!$C$4:$C$5000,B29,'2.売上実績'!$D$4:$D$5000))</f>
        <v>0</v>
      </c>
      <c r="L29" s="85">
        <f>IF(B29="",0,SUMIF('2.売上実績'!$C$4:$C$5000,B29,'2.売上実績'!$E$4:$E$5000))</f>
        <v>0</v>
      </c>
      <c r="M29" s="28">
        <f>SUMIF('8.得意先・製品別損益'!$C$4:$C$5000,B29,'8.得意先・製品別損益'!$M$4:$M$5000)</f>
        <v>0</v>
      </c>
      <c r="N29" s="42">
        <f t="shared" si="0"/>
        <v>0</v>
      </c>
      <c r="O29" s="40">
        <f t="shared" si="1"/>
        <v>0</v>
      </c>
    </row>
    <row r="30" spans="2:15" ht="21.9" customHeight="1">
      <c r="B30" s="112" t="str">
        <f>IF('4.製品一覧'!B30="","",'4.製品一覧'!B30)</f>
        <v/>
      </c>
      <c r="C30" s="86" t="str">
        <f>IF(B30="","",VLOOKUP(B30,'4.製品一覧'!$B$4:$C$500,2,FALSE))</f>
        <v/>
      </c>
      <c r="D30" s="101" t="str">
        <f>IF(B30="","",VLOOKUP(B30,'4.製品一覧'!$B$4:$D$500,3,FALSE))</f>
        <v/>
      </c>
      <c r="E30" s="102">
        <f>IF(B30&lt;&gt;"",VLOOKUP(B30,'7.製品別原価'!$B$5:$J$500,7,FALSE),0)</f>
        <v>0</v>
      </c>
      <c r="F30" s="102">
        <f>IF(OR($K$2=0,K30=0),0,'1.全社費用'!$C$42/$K$2)</f>
        <v>0</v>
      </c>
      <c r="G30" s="102">
        <f t="shared" si="2"/>
        <v>0</v>
      </c>
      <c r="H30" s="102">
        <f t="shared" si="3"/>
        <v>0</v>
      </c>
      <c r="I30" s="103">
        <f t="shared" si="5"/>
        <v>0</v>
      </c>
      <c r="J30" s="40">
        <f t="shared" si="4"/>
        <v>0</v>
      </c>
      <c r="K30" s="85">
        <f>IF(B30="",0,SUMIF('2.売上実績'!$C$4:$C$5000,B30,'2.売上実績'!$D$4:$D$5000))</f>
        <v>0</v>
      </c>
      <c r="L30" s="85">
        <f>IF(B30="",0,SUMIF('2.売上実績'!$C$4:$C$5000,B30,'2.売上実績'!$E$4:$E$5000))</f>
        <v>0</v>
      </c>
      <c r="M30" s="28">
        <f>SUMIF('8.得意先・製品別損益'!$C$4:$C$5000,B30,'8.得意先・製品別損益'!$M$4:$M$5000)</f>
        <v>0</v>
      </c>
      <c r="N30" s="42">
        <f t="shared" si="0"/>
        <v>0</v>
      </c>
      <c r="O30" s="40">
        <f t="shared" si="1"/>
        <v>0</v>
      </c>
    </row>
    <row r="31" spans="2:15" ht="21.9" customHeight="1">
      <c r="B31" s="112" t="str">
        <f>IF('4.製品一覧'!B31="","",'4.製品一覧'!B31)</f>
        <v/>
      </c>
      <c r="C31" s="86" t="str">
        <f>IF(B31="","",VLOOKUP(B31,'4.製品一覧'!$B$4:$C$500,2,FALSE))</f>
        <v/>
      </c>
      <c r="D31" s="101" t="str">
        <f>IF(B31="","",VLOOKUP(B31,'4.製品一覧'!$B$4:$D$500,3,FALSE))</f>
        <v/>
      </c>
      <c r="E31" s="102">
        <f>IF(B31&lt;&gt;"",VLOOKUP(B31,'7.製品別原価'!$B$5:$J$500,7,FALSE),0)</f>
        <v>0</v>
      </c>
      <c r="F31" s="102">
        <f>IF(OR($K$2=0,K31=0),0,'1.全社費用'!$C$42/$K$2)</f>
        <v>0</v>
      </c>
      <c r="G31" s="102">
        <f t="shared" si="2"/>
        <v>0</v>
      </c>
      <c r="H31" s="102">
        <f t="shared" si="3"/>
        <v>0</v>
      </c>
      <c r="I31" s="103">
        <f t="shared" si="5"/>
        <v>0</v>
      </c>
      <c r="J31" s="40">
        <f t="shared" si="4"/>
        <v>0</v>
      </c>
      <c r="K31" s="85">
        <f>IF(B31="",0,SUMIF('2.売上実績'!$C$4:$C$5000,B31,'2.売上実績'!$D$4:$D$5000))</f>
        <v>0</v>
      </c>
      <c r="L31" s="85">
        <f>IF(B31="",0,SUMIF('2.売上実績'!$C$4:$C$5000,B31,'2.売上実績'!$E$4:$E$5000))</f>
        <v>0</v>
      </c>
      <c r="M31" s="28">
        <f>SUMIF('8.得意先・製品別損益'!$C$4:$C$5000,B31,'8.得意先・製品別損益'!$M$4:$M$5000)</f>
        <v>0</v>
      </c>
      <c r="N31" s="42">
        <f t="shared" si="0"/>
        <v>0</v>
      </c>
      <c r="O31" s="40">
        <f t="shared" si="1"/>
        <v>0</v>
      </c>
    </row>
    <row r="32" spans="2:15" ht="21.9" customHeight="1">
      <c r="B32" s="112" t="str">
        <f>IF('4.製品一覧'!B32="","",'4.製品一覧'!B32)</f>
        <v/>
      </c>
      <c r="C32" s="86" t="str">
        <f>IF(B32="","",VLOOKUP(B32,'4.製品一覧'!$B$4:$C$500,2,FALSE))</f>
        <v/>
      </c>
      <c r="D32" s="101" t="str">
        <f>IF(B32="","",VLOOKUP(B32,'4.製品一覧'!$B$4:$D$500,3,FALSE))</f>
        <v/>
      </c>
      <c r="E32" s="102">
        <f>IF(B32&lt;&gt;"",VLOOKUP(B32,'7.製品別原価'!$B$5:$J$500,7,FALSE),0)</f>
        <v>0</v>
      </c>
      <c r="F32" s="102">
        <f>IF(OR($K$2=0,K32=0),0,'1.全社費用'!$C$42/$K$2)</f>
        <v>0</v>
      </c>
      <c r="G32" s="102">
        <f t="shared" si="2"/>
        <v>0</v>
      </c>
      <c r="H32" s="102">
        <f t="shared" si="3"/>
        <v>0</v>
      </c>
      <c r="I32" s="103">
        <f t="shared" si="5"/>
        <v>0</v>
      </c>
      <c r="J32" s="40">
        <f t="shared" si="4"/>
        <v>0</v>
      </c>
      <c r="K32" s="85">
        <f>IF(B32="",0,SUMIF('2.売上実績'!$C$4:$C$5000,B32,'2.売上実績'!$D$4:$D$5000))</f>
        <v>0</v>
      </c>
      <c r="L32" s="85">
        <f>IF(B32="",0,SUMIF('2.売上実績'!$C$4:$C$5000,B32,'2.売上実績'!$E$4:$E$5000))</f>
        <v>0</v>
      </c>
      <c r="M32" s="28">
        <f>SUMIF('8.得意先・製品別損益'!$C$4:$C$5000,B32,'8.得意先・製品別損益'!$M$4:$M$5000)</f>
        <v>0</v>
      </c>
      <c r="N32" s="42">
        <f t="shared" si="0"/>
        <v>0</v>
      </c>
      <c r="O32" s="40">
        <f t="shared" si="1"/>
        <v>0</v>
      </c>
    </row>
    <row r="33" spans="2:15" ht="21.9" customHeight="1">
      <c r="B33" s="112" t="str">
        <f>IF('4.製品一覧'!B33="","",'4.製品一覧'!B33)</f>
        <v/>
      </c>
      <c r="C33" s="86" t="str">
        <f>IF(B33="","",VLOOKUP(B33,'4.製品一覧'!$B$4:$C$500,2,FALSE))</f>
        <v/>
      </c>
      <c r="D33" s="101" t="str">
        <f>IF(B33="","",VLOOKUP(B33,'4.製品一覧'!$B$4:$D$500,3,FALSE))</f>
        <v/>
      </c>
      <c r="E33" s="102">
        <f>IF(B33&lt;&gt;"",VLOOKUP(B33,'7.製品別原価'!$B$5:$J$500,7,FALSE),0)</f>
        <v>0</v>
      </c>
      <c r="F33" s="102">
        <f>IF(OR($K$2=0,K33=0),0,'1.全社費用'!$C$42/$K$2)</f>
        <v>0</v>
      </c>
      <c r="G33" s="102">
        <f t="shared" si="2"/>
        <v>0</v>
      </c>
      <c r="H33" s="102">
        <f t="shared" si="3"/>
        <v>0</v>
      </c>
      <c r="I33" s="103">
        <f t="shared" si="5"/>
        <v>0</v>
      </c>
      <c r="J33" s="40">
        <f t="shared" si="4"/>
        <v>0</v>
      </c>
      <c r="K33" s="85">
        <f>IF(B33="",0,SUMIF('2.売上実績'!$C$4:$C$5000,B33,'2.売上実績'!$D$4:$D$5000))</f>
        <v>0</v>
      </c>
      <c r="L33" s="85">
        <f>IF(B33="",0,SUMIF('2.売上実績'!$C$4:$C$5000,B33,'2.売上実績'!$E$4:$E$5000))</f>
        <v>0</v>
      </c>
      <c r="M33" s="28">
        <f>SUMIF('8.得意先・製品別損益'!$C$4:$C$5000,B33,'8.得意先・製品別損益'!$M$4:$M$5000)</f>
        <v>0</v>
      </c>
      <c r="N33" s="42">
        <f t="shared" si="0"/>
        <v>0</v>
      </c>
      <c r="O33" s="40">
        <f t="shared" si="1"/>
        <v>0</v>
      </c>
    </row>
    <row r="34" spans="2:15" ht="21.9" customHeight="1">
      <c r="B34" s="112" t="str">
        <f>IF('4.製品一覧'!B34="","",'4.製品一覧'!B34)</f>
        <v/>
      </c>
      <c r="C34" s="86" t="str">
        <f>IF(B34="","",VLOOKUP(B34,'4.製品一覧'!$B$4:$C$500,2,FALSE))</f>
        <v/>
      </c>
      <c r="D34" s="101" t="str">
        <f>IF(B34="","",VLOOKUP(B34,'4.製品一覧'!$B$4:$D$500,3,FALSE))</f>
        <v/>
      </c>
      <c r="E34" s="102">
        <f>IF(B34&lt;&gt;"",VLOOKUP(B34,'7.製品別原価'!$B$5:$J$500,7,FALSE),0)</f>
        <v>0</v>
      </c>
      <c r="F34" s="102">
        <f>IF(OR($K$2=0,K34=0),0,'1.全社費用'!$C$42/$K$2)</f>
        <v>0</v>
      </c>
      <c r="G34" s="102">
        <f t="shared" si="2"/>
        <v>0</v>
      </c>
      <c r="H34" s="102">
        <f t="shared" si="3"/>
        <v>0</v>
      </c>
      <c r="I34" s="103">
        <f t="shared" si="5"/>
        <v>0</v>
      </c>
      <c r="J34" s="40">
        <f t="shared" si="4"/>
        <v>0</v>
      </c>
      <c r="K34" s="85">
        <f>IF(B34="",0,SUMIF('2.売上実績'!$C$4:$C$5000,B34,'2.売上実績'!$D$4:$D$5000))</f>
        <v>0</v>
      </c>
      <c r="L34" s="85">
        <f>IF(B34="",0,SUMIF('2.売上実績'!$C$4:$C$5000,B34,'2.売上実績'!$E$4:$E$5000))</f>
        <v>0</v>
      </c>
      <c r="M34" s="28">
        <f>SUMIF('8.得意先・製品別損益'!$C$4:$C$5000,B34,'8.得意先・製品別損益'!$M$4:$M$5000)</f>
        <v>0</v>
      </c>
      <c r="N34" s="42">
        <f t="shared" si="0"/>
        <v>0</v>
      </c>
      <c r="O34" s="40">
        <f t="shared" si="1"/>
        <v>0</v>
      </c>
    </row>
    <row r="35" spans="2:15" ht="21.9" customHeight="1">
      <c r="B35" s="112" t="str">
        <f>IF('4.製品一覧'!B35="","",'4.製品一覧'!B35)</f>
        <v/>
      </c>
      <c r="C35" s="86" t="str">
        <f>IF(B35="","",VLOOKUP(B35,'4.製品一覧'!$B$4:$C$500,2,FALSE))</f>
        <v/>
      </c>
      <c r="D35" s="101" t="str">
        <f>IF(B35="","",VLOOKUP(B35,'4.製品一覧'!$B$4:$D$500,3,FALSE))</f>
        <v/>
      </c>
      <c r="E35" s="102">
        <f>IF(B35&lt;&gt;"",VLOOKUP(B35,'7.製品別原価'!$B$5:$J$500,7,FALSE),0)</f>
        <v>0</v>
      </c>
      <c r="F35" s="102">
        <f>IF(OR($K$2=0,K35=0),0,'1.全社費用'!$C$42/$K$2)</f>
        <v>0</v>
      </c>
      <c r="G35" s="102">
        <f t="shared" si="2"/>
        <v>0</v>
      </c>
      <c r="H35" s="102">
        <f t="shared" si="3"/>
        <v>0</v>
      </c>
      <c r="I35" s="103">
        <f t="shared" si="5"/>
        <v>0</v>
      </c>
      <c r="J35" s="40">
        <f t="shared" si="4"/>
        <v>0</v>
      </c>
      <c r="K35" s="85">
        <f>IF(B35="",0,SUMIF('2.売上実績'!$C$4:$C$5000,B35,'2.売上実績'!$D$4:$D$5000))</f>
        <v>0</v>
      </c>
      <c r="L35" s="85">
        <f>IF(B35="",0,SUMIF('2.売上実績'!$C$4:$C$5000,B35,'2.売上実績'!$E$4:$E$5000))</f>
        <v>0</v>
      </c>
      <c r="M35" s="28">
        <f>SUMIF('8.得意先・製品別損益'!$C$4:$C$5000,B35,'8.得意先・製品別損益'!$M$4:$M$5000)</f>
        <v>0</v>
      </c>
      <c r="N35" s="42">
        <f t="shared" si="0"/>
        <v>0</v>
      </c>
      <c r="O35" s="40">
        <f t="shared" si="1"/>
        <v>0</v>
      </c>
    </row>
    <row r="36" spans="2:15" ht="21.9" customHeight="1">
      <c r="B36" s="112" t="str">
        <f>IF('4.製品一覧'!B36="","",'4.製品一覧'!B36)</f>
        <v/>
      </c>
      <c r="C36" s="86" t="str">
        <f>IF(B36="","",VLOOKUP(B36,'4.製品一覧'!$B$4:$C$500,2,FALSE))</f>
        <v/>
      </c>
      <c r="D36" s="101" t="str">
        <f>IF(B36="","",VLOOKUP(B36,'4.製品一覧'!$B$4:$D$500,3,FALSE))</f>
        <v/>
      </c>
      <c r="E36" s="102">
        <f>IF(B36&lt;&gt;"",VLOOKUP(B36,'7.製品別原価'!$B$5:$J$500,7,FALSE),0)</f>
        <v>0</v>
      </c>
      <c r="F36" s="102">
        <f>IF(OR($K$2=0,K36=0),0,'1.全社費用'!$C$42/$K$2)</f>
        <v>0</v>
      </c>
      <c r="G36" s="102">
        <f t="shared" si="2"/>
        <v>0</v>
      </c>
      <c r="H36" s="102">
        <f t="shared" si="3"/>
        <v>0</v>
      </c>
      <c r="I36" s="103">
        <f t="shared" si="5"/>
        <v>0</v>
      </c>
      <c r="J36" s="40">
        <f t="shared" si="4"/>
        <v>0</v>
      </c>
      <c r="K36" s="85">
        <f>IF(B36="",0,SUMIF('2.売上実績'!$C$4:$C$5000,B36,'2.売上実績'!$D$4:$D$5000))</f>
        <v>0</v>
      </c>
      <c r="L36" s="85">
        <f>IF(B36="",0,SUMIF('2.売上実績'!$C$4:$C$5000,B36,'2.売上実績'!$E$4:$E$5000))</f>
        <v>0</v>
      </c>
      <c r="M36" s="28">
        <f>SUMIF('8.得意先・製品別損益'!$C$4:$C$5000,B36,'8.得意先・製品別損益'!$M$4:$M$5000)</f>
        <v>0</v>
      </c>
      <c r="N36" s="42">
        <f t="shared" si="0"/>
        <v>0</v>
      </c>
      <c r="O36" s="40">
        <f t="shared" si="1"/>
        <v>0</v>
      </c>
    </row>
    <row r="37" spans="2:15" ht="21.9" customHeight="1">
      <c r="B37" s="112" t="str">
        <f>IF('4.製品一覧'!B37="","",'4.製品一覧'!B37)</f>
        <v/>
      </c>
      <c r="C37" s="86" t="str">
        <f>IF(B37="","",VLOOKUP(B37,'4.製品一覧'!$B$4:$C$500,2,FALSE))</f>
        <v/>
      </c>
      <c r="D37" s="101" t="str">
        <f>IF(B37="","",VLOOKUP(B37,'4.製品一覧'!$B$4:$D$500,3,FALSE))</f>
        <v/>
      </c>
      <c r="E37" s="102">
        <f>IF(B37&lt;&gt;"",VLOOKUP(B37,'7.製品別原価'!$B$5:$J$500,7,FALSE),0)</f>
        <v>0</v>
      </c>
      <c r="F37" s="102">
        <f>IF(OR($K$2=0,K37=0),0,'1.全社費用'!$C$42/$K$2)</f>
        <v>0</v>
      </c>
      <c r="G37" s="102">
        <f t="shared" si="2"/>
        <v>0</v>
      </c>
      <c r="H37" s="102">
        <f t="shared" si="3"/>
        <v>0</v>
      </c>
      <c r="I37" s="103">
        <f t="shared" si="5"/>
        <v>0</v>
      </c>
      <c r="J37" s="40">
        <f t="shared" si="4"/>
        <v>0</v>
      </c>
      <c r="K37" s="85">
        <f>IF(B37="",0,SUMIF('2.売上実績'!$C$4:$C$5000,B37,'2.売上実績'!$D$4:$D$5000))</f>
        <v>0</v>
      </c>
      <c r="L37" s="85">
        <f>IF(B37="",0,SUMIF('2.売上実績'!$C$4:$C$5000,B37,'2.売上実績'!$E$4:$E$5000))</f>
        <v>0</v>
      </c>
      <c r="M37" s="28">
        <f>SUMIF('8.得意先・製品別損益'!$C$4:$C$5000,B37,'8.得意先・製品別損益'!$M$4:$M$5000)</f>
        <v>0</v>
      </c>
      <c r="N37" s="42">
        <f t="shared" si="0"/>
        <v>0</v>
      </c>
      <c r="O37" s="40">
        <f t="shared" si="1"/>
        <v>0</v>
      </c>
    </row>
    <row r="38" spans="2:15" ht="21.9" customHeight="1">
      <c r="B38" s="112" t="str">
        <f>IF('4.製品一覧'!B38="","",'4.製品一覧'!B38)</f>
        <v/>
      </c>
      <c r="C38" s="86" t="str">
        <f>IF(B38="","",VLOOKUP(B38,'4.製品一覧'!$B$4:$C$500,2,FALSE))</f>
        <v/>
      </c>
      <c r="D38" s="101" t="str">
        <f>IF(B38="","",VLOOKUP(B38,'4.製品一覧'!$B$4:$D$500,3,FALSE))</f>
        <v/>
      </c>
      <c r="E38" s="102">
        <f>IF(B38&lt;&gt;"",VLOOKUP(B38,'7.製品別原価'!$B$5:$J$500,7,FALSE),0)</f>
        <v>0</v>
      </c>
      <c r="F38" s="102">
        <f>IF(OR($K$2=0,K38=0),0,'1.全社費用'!$C$42/$K$2)</f>
        <v>0</v>
      </c>
      <c r="G38" s="102">
        <f t="shared" si="2"/>
        <v>0</v>
      </c>
      <c r="H38" s="102">
        <f t="shared" si="3"/>
        <v>0</v>
      </c>
      <c r="I38" s="103">
        <f t="shared" si="5"/>
        <v>0</v>
      </c>
      <c r="J38" s="40">
        <f t="shared" si="4"/>
        <v>0</v>
      </c>
      <c r="K38" s="85">
        <f>IF(B38="",0,SUMIF('2.売上実績'!$C$4:$C$5000,B38,'2.売上実績'!$D$4:$D$5000))</f>
        <v>0</v>
      </c>
      <c r="L38" s="85">
        <f>IF(B38="",0,SUMIF('2.売上実績'!$C$4:$C$5000,B38,'2.売上実績'!$E$4:$E$5000))</f>
        <v>0</v>
      </c>
      <c r="M38" s="28">
        <f>SUMIF('8.得意先・製品別損益'!$C$4:$C$5000,B38,'8.得意先・製品別損益'!$M$4:$M$5000)</f>
        <v>0</v>
      </c>
      <c r="N38" s="42">
        <f t="shared" si="0"/>
        <v>0</v>
      </c>
      <c r="O38" s="40">
        <f t="shared" si="1"/>
        <v>0</v>
      </c>
    </row>
    <row r="39" spans="2:15" ht="21.9" customHeight="1">
      <c r="B39" s="112" t="str">
        <f>IF('4.製品一覧'!B39="","",'4.製品一覧'!B39)</f>
        <v/>
      </c>
      <c r="C39" s="86" t="str">
        <f>IF(B39="","",VLOOKUP(B39,'4.製品一覧'!$B$4:$C$500,2,FALSE))</f>
        <v/>
      </c>
      <c r="D39" s="101" t="str">
        <f>IF(B39="","",VLOOKUP(B39,'4.製品一覧'!$B$4:$D$500,3,FALSE))</f>
        <v/>
      </c>
      <c r="E39" s="102">
        <f>IF(B39&lt;&gt;"",VLOOKUP(B39,'7.製品別原価'!$B$5:$J$500,7,FALSE),0)</f>
        <v>0</v>
      </c>
      <c r="F39" s="102">
        <f>IF(OR($K$2=0,K39=0),0,'1.全社費用'!$C$42/$K$2)</f>
        <v>0</v>
      </c>
      <c r="G39" s="102">
        <f t="shared" si="2"/>
        <v>0</v>
      </c>
      <c r="H39" s="102">
        <f t="shared" si="3"/>
        <v>0</v>
      </c>
      <c r="I39" s="103">
        <f t="shared" si="5"/>
        <v>0</v>
      </c>
      <c r="J39" s="40">
        <f t="shared" si="4"/>
        <v>0</v>
      </c>
      <c r="K39" s="85">
        <f>IF(B39="",0,SUMIF('2.売上実績'!$C$4:$C$5000,B39,'2.売上実績'!$D$4:$D$5000))</f>
        <v>0</v>
      </c>
      <c r="L39" s="85">
        <f>IF(B39="",0,SUMIF('2.売上実績'!$C$4:$C$5000,B39,'2.売上実績'!$E$4:$E$5000))</f>
        <v>0</v>
      </c>
      <c r="M39" s="28">
        <f>SUMIF('8.得意先・製品別損益'!$C$4:$C$5000,B39,'8.得意先・製品別損益'!$M$4:$M$5000)</f>
        <v>0</v>
      </c>
      <c r="N39" s="42">
        <f t="shared" si="0"/>
        <v>0</v>
      </c>
      <c r="O39" s="40">
        <f t="shared" si="1"/>
        <v>0</v>
      </c>
    </row>
    <row r="40" spans="2:15" ht="21.9" customHeight="1">
      <c r="B40" s="112" t="str">
        <f>IF('4.製品一覧'!B40="","",'4.製品一覧'!B40)</f>
        <v/>
      </c>
      <c r="C40" s="86" t="str">
        <f>IF(B40="","",VLOOKUP(B40,'4.製品一覧'!$B$4:$C$500,2,FALSE))</f>
        <v/>
      </c>
      <c r="D40" s="101" t="str">
        <f>IF(B40="","",VLOOKUP(B40,'4.製品一覧'!$B$4:$D$500,3,FALSE))</f>
        <v/>
      </c>
      <c r="E40" s="102">
        <f>IF(B40&lt;&gt;"",VLOOKUP(B40,'7.製品別原価'!$B$5:$J$500,7,FALSE),0)</f>
        <v>0</v>
      </c>
      <c r="F40" s="102">
        <f>IF(OR($K$2=0,K40=0),0,'1.全社費用'!$C$42/$K$2)</f>
        <v>0</v>
      </c>
      <c r="G40" s="102">
        <f t="shared" si="2"/>
        <v>0</v>
      </c>
      <c r="H40" s="102">
        <f t="shared" si="3"/>
        <v>0</v>
      </c>
      <c r="I40" s="103">
        <f t="shared" si="5"/>
        <v>0</v>
      </c>
      <c r="J40" s="40">
        <f t="shared" si="4"/>
        <v>0</v>
      </c>
      <c r="K40" s="85">
        <f>IF(B40="",0,SUMIF('2.売上実績'!$C$4:$C$5000,B40,'2.売上実績'!$D$4:$D$5000))</f>
        <v>0</v>
      </c>
      <c r="L40" s="85">
        <f>IF(B40="",0,SUMIF('2.売上実績'!$C$4:$C$5000,B40,'2.売上実績'!$E$4:$E$5000))</f>
        <v>0</v>
      </c>
      <c r="M40" s="28">
        <f>SUMIF('8.得意先・製品別損益'!$C$4:$C$5000,B40,'8.得意先・製品別損益'!$M$4:$M$5000)</f>
        <v>0</v>
      </c>
      <c r="N40" s="42">
        <f t="shared" si="0"/>
        <v>0</v>
      </c>
      <c r="O40" s="40">
        <f t="shared" si="1"/>
        <v>0</v>
      </c>
    </row>
    <row r="41" spans="2:15" ht="21.9" customHeight="1">
      <c r="B41" s="112" t="str">
        <f>IF('4.製品一覧'!B41="","",'4.製品一覧'!B41)</f>
        <v/>
      </c>
      <c r="C41" s="86" t="str">
        <f>IF(B41="","",VLOOKUP(B41,'4.製品一覧'!$B$4:$C$500,2,FALSE))</f>
        <v/>
      </c>
      <c r="D41" s="101" t="str">
        <f>IF(B41="","",VLOOKUP(B41,'4.製品一覧'!$B$4:$D$500,3,FALSE))</f>
        <v/>
      </c>
      <c r="E41" s="102">
        <f>IF(B41&lt;&gt;"",VLOOKUP(B41,'7.製品別原価'!$B$5:$J$500,7,FALSE),0)</f>
        <v>0</v>
      </c>
      <c r="F41" s="102">
        <f>IF(OR($K$2=0,K41=0),0,'1.全社費用'!$C$42/$K$2)</f>
        <v>0</v>
      </c>
      <c r="G41" s="102">
        <f t="shared" si="2"/>
        <v>0</v>
      </c>
      <c r="H41" s="102">
        <f t="shared" si="3"/>
        <v>0</v>
      </c>
      <c r="I41" s="103">
        <f t="shared" si="5"/>
        <v>0</v>
      </c>
      <c r="J41" s="40">
        <f t="shared" si="4"/>
        <v>0</v>
      </c>
      <c r="K41" s="85">
        <f>IF(B41="",0,SUMIF('2.売上実績'!$C$4:$C$5000,B41,'2.売上実績'!$D$4:$D$5000))</f>
        <v>0</v>
      </c>
      <c r="L41" s="85">
        <f>IF(B41="",0,SUMIF('2.売上実績'!$C$4:$C$5000,B41,'2.売上実績'!$E$4:$E$5000))</f>
        <v>0</v>
      </c>
      <c r="M41" s="28">
        <f>SUMIF('8.得意先・製品別損益'!$C$4:$C$5000,B41,'8.得意先・製品別損益'!$M$4:$M$5000)</f>
        <v>0</v>
      </c>
      <c r="N41" s="42">
        <f t="shared" si="0"/>
        <v>0</v>
      </c>
      <c r="O41" s="40">
        <f t="shared" si="1"/>
        <v>0</v>
      </c>
    </row>
    <row r="42" spans="2:15" ht="21.9" customHeight="1">
      <c r="B42" s="112" t="str">
        <f>IF('4.製品一覧'!B42="","",'4.製品一覧'!B42)</f>
        <v/>
      </c>
      <c r="C42" s="86" t="str">
        <f>IF(B42="","",VLOOKUP(B42,'4.製品一覧'!$B$4:$C$500,2,FALSE))</f>
        <v/>
      </c>
      <c r="D42" s="101" t="str">
        <f>IF(B42="","",VLOOKUP(B42,'4.製品一覧'!$B$4:$D$500,3,FALSE))</f>
        <v/>
      </c>
      <c r="E42" s="102">
        <f>IF(B42&lt;&gt;"",VLOOKUP(B42,'7.製品別原価'!$B$5:$J$500,7,FALSE),0)</f>
        <v>0</v>
      </c>
      <c r="F42" s="102">
        <f>IF(OR($K$2=0,K42=0),0,'1.全社費用'!$C$42/$K$2)</f>
        <v>0</v>
      </c>
      <c r="G42" s="102">
        <f t="shared" si="2"/>
        <v>0</v>
      </c>
      <c r="H42" s="102">
        <f t="shared" si="3"/>
        <v>0</v>
      </c>
      <c r="I42" s="103">
        <f t="shared" si="5"/>
        <v>0</v>
      </c>
      <c r="J42" s="40">
        <f t="shared" si="4"/>
        <v>0</v>
      </c>
      <c r="K42" s="85">
        <f>IF(B42="",0,SUMIF('2.売上実績'!$C$4:$C$5000,B42,'2.売上実績'!$D$4:$D$5000))</f>
        <v>0</v>
      </c>
      <c r="L42" s="85">
        <f>IF(B42="",0,SUMIF('2.売上実績'!$C$4:$C$5000,B42,'2.売上実績'!$E$4:$E$5000))</f>
        <v>0</v>
      </c>
      <c r="M42" s="28">
        <f>SUMIF('8.得意先・製品別損益'!$C$4:$C$5000,B42,'8.得意先・製品別損益'!$M$4:$M$5000)</f>
        <v>0</v>
      </c>
      <c r="N42" s="42">
        <f t="shared" si="0"/>
        <v>0</v>
      </c>
      <c r="O42" s="40">
        <f t="shared" si="1"/>
        <v>0</v>
      </c>
    </row>
    <row r="43" spans="2:15" ht="21.9" customHeight="1">
      <c r="B43" s="112" t="str">
        <f>IF('4.製品一覧'!B43="","",'4.製品一覧'!B43)</f>
        <v/>
      </c>
      <c r="C43" s="86" t="str">
        <f>IF(B43="","",VLOOKUP(B43,'4.製品一覧'!$B$4:$C$500,2,FALSE))</f>
        <v/>
      </c>
      <c r="D43" s="101" t="str">
        <f>IF(B43="","",VLOOKUP(B43,'4.製品一覧'!$B$4:$D$500,3,FALSE))</f>
        <v/>
      </c>
      <c r="E43" s="102">
        <f>IF(B43&lt;&gt;"",VLOOKUP(B43,'7.製品別原価'!$B$5:$J$500,7,FALSE),0)</f>
        <v>0</v>
      </c>
      <c r="F43" s="102">
        <f>IF(OR($K$2=0,K43=0),0,'1.全社費用'!$C$42/$K$2)</f>
        <v>0</v>
      </c>
      <c r="G43" s="102">
        <f t="shared" si="2"/>
        <v>0</v>
      </c>
      <c r="H43" s="102">
        <f t="shared" si="3"/>
        <v>0</v>
      </c>
      <c r="I43" s="103">
        <f t="shared" si="5"/>
        <v>0</v>
      </c>
      <c r="J43" s="40">
        <f t="shared" si="4"/>
        <v>0</v>
      </c>
      <c r="K43" s="85">
        <f>IF(B43="",0,SUMIF('2.売上実績'!$C$4:$C$5000,B43,'2.売上実績'!$D$4:$D$5000))</f>
        <v>0</v>
      </c>
      <c r="L43" s="85">
        <f>IF(B43="",0,SUMIF('2.売上実績'!$C$4:$C$5000,B43,'2.売上実績'!$E$4:$E$5000))</f>
        <v>0</v>
      </c>
      <c r="M43" s="28">
        <f>SUMIF('8.得意先・製品別損益'!$C$4:$C$5000,B43,'8.得意先・製品別損益'!$M$4:$M$5000)</f>
        <v>0</v>
      </c>
      <c r="N43" s="42">
        <f t="shared" si="0"/>
        <v>0</v>
      </c>
      <c r="O43" s="40">
        <f t="shared" si="1"/>
        <v>0</v>
      </c>
    </row>
    <row r="44" spans="2:15" ht="21.9" customHeight="1">
      <c r="B44" s="112" t="str">
        <f>IF('4.製品一覧'!B44="","",'4.製品一覧'!B44)</f>
        <v/>
      </c>
      <c r="C44" s="86" t="str">
        <f>IF(B44="","",VLOOKUP(B44,'4.製品一覧'!$B$4:$C$500,2,FALSE))</f>
        <v/>
      </c>
      <c r="D44" s="101" t="str">
        <f>IF(B44="","",VLOOKUP(B44,'4.製品一覧'!$B$4:$D$500,3,FALSE))</f>
        <v/>
      </c>
      <c r="E44" s="102">
        <f>IF(B44&lt;&gt;"",VLOOKUP(B44,'7.製品別原価'!$B$5:$J$500,7,FALSE),0)</f>
        <v>0</v>
      </c>
      <c r="F44" s="102">
        <f>IF(OR($K$2=0,K44=0),0,'1.全社費用'!$C$42/$K$2)</f>
        <v>0</v>
      </c>
      <c r="G44" s="102">
        <f t="shared" si="2"/>
        <v>0</v>
      </c>
      <c r="H44" s="102">
        <f t="shared" si="3"/>
        <v>0</v>
      </c>
      <c r="I44" s="103">
        <f t="shared" si="5"/>
        <v>0</v>
      </c>
      <c r="J44" s="40">
        <f t="shared" si="4"/>
        <v>0</v>
      </c>
      <c r="K44" s="85">
        <f>IF(B44="",0,SUMIF('2.売上実績'!$C$4:$C$5000,B44,'2.売上実績'!$D$4:$D$5000))</f>
        <v>0</v>
      </c>
      <c r="L44" s="85">
        <f>IF(B44="",0,SUMIF('2.売上実績'!$C$4:$C$5000,B44,'2.売上実績'!$E$4:$E$5000))</f>
        <v>0</v>
      </c>
      <c r="M44" s="28">
        <f>SUMIF('8.得意先・製品別損益'!$C$4:$C$5000,B44,'8.得意先・製品別損益'!$M$4:$M$5000)</f>
        <v>0</v>
      </c>
      <c r="N44" s="42">
        <f t="shared" si="0"/>
        <v>0</v>
      </c>
      <c r="O44" s="40">
        <f t="shared" si="1"/>
        <v>0</v>
      </c>
    </row>
    <row r="45" spans="2:15" ht="21.9" customHeight="1">
      <c r="B45" s="112" t="str">
        <f>IF('4.製品一覧'!B45="","",'4.製品一覧'!B45)</f>
        <v/>
      </c>
      <c r="C45" s="86" t="str">
        <f>IF(B45="","",VLOOKUP(B45,'4.製品一覧'!$B$4:$C$500,2,FALSE))</f>
        <v/>
      </c>
      <c r="D45" s="101" t="str">
        <f>IF(B45="","",VLOOKUP(B45,'4.製品一覧'!$B$4:$D$500,3,FALSE))</f>
        <v/>
      </c>
      <c r="E45" s="102">
        <f>IF(B45&lt;&gt;"",VLOOKUP(B45,'7.製品別原価'!$B$5:$J$500,7,FALSE),0)</f>
        <v>0</v>
      </c>
      <c r="F45" s="102">
        <f>IF(OR($K$2=0,K45=0),0,'1.全社費用'!$C$42/$K$2)</f>
        <v>0</v>
      </c>
      <c r="G45" s="102">
        <f t="shared" si="2"/>
        <v>0</v>
      </c>
      <c r="H45" s="102">
        <f t="shared" si="3"/>
        <v>0</v>
      </c>
      <c r="I45" s="103">
        <f t="shared" si="5"/>
        <v>0</v>
      </c>
      <c r="J45" s="40">
        <f t="shared" si="4"/>
        <v>0</v>
      </c>
      <c r="K45" s="85">
        <f>IF(B45="",0,SUMIF('2.売上実績'!$C$4:$C$5000,B45,'2.売上実績'!$D$4:$D$5000))</f>
        <v>0</v>
      </c>
      <c r="L45" s="85">
        <f>IF(B45="",0,SUMIF('2.売上実績'!$C$4:$C$5000,B45,'2.売上実績'!$E$4:$E$5000))</f>
        <v>0</v>
      </c>
      <c r="M45" s="28">
        <f>SUMIF('8.得意先・製品別損益'!$C$4:$C$5000,B45,'8.得意先・製品別損益'!$M$4:$M$5000)</f>
        <v>0</v>
      </c>
      <c r="N45" s="42">
        <f t="shared" si="0"/>
        <v>0</v>
      </c>
      <c r="O45" s="40">
        <f t="shared" si="1"/>
        <v>0</v>
      </c>
    </row>
    <row r="46" spans="2:15" ht="21.9" customHeight="1">
      <c r="B46" s="112" t="str">
        <f>IF('4.製品一覧'!B46="","",'4.製品一覧'!B46)</f>
        <v/>
      </c>
      <c r="C46" s="86" t="str">
        <f>IF(B46="","",VLOOKUP(B46,'4.製品一覧'!$B$4:$C$500,2,FALSE))</f>
        <v/>
      </c>
      <c r="D46" s="101" t="str">
        <f>IF(B46="","",VLOOKUP(B46,'4.製品一覧'!$B$4:$D$500,3,FALSE))</f>
        <v/>
      </c>
      <c r="E46" s="102">
        <f>IF(B46&lt;&gt;"",VLOOKUP(B46,'7.製品別原価'!$B$5:$J$500,7,FALSE),0)</f>
        <v>0</v>
      </c>
      <c r="F46" s="102">
        <f>IF(OR($K$2=0,K46=0),0,'1.全社費用'!$C$42/$K$2)</f>
        <v>0</v>
      </c>
      <c r="G46" s="102">
        <f t="shared" si="2"/>
        <v>0</v>
      </c>
      <c r="H46" s="102">
        <f t="shared" si="3"/>
        <v>0</v>
      </c>
      <c r="I46" s="103">
        <f t="shared" si="5"/>
        <v>0</v>
      </c>
      <c r="J46" s="40">
        <f t="shared" si="4"/>
        <v>0</v>
      </c>
      <c r="K46" s="85">
        <f>IF(B46="",0,SUMIF('2.売上実績'!$C$4:$C$5000,B46,'2.売上実績'!$D$4:$D$5000))</f>
        <v>0</v>
      </c>
      <c r="L46" s="85">
        <f>IF(B46="",0,SUMIF('2.売上実績'!$C$4:$C$5000,B46,'2.売上実績'!$E$4:$E$5000))</f>
        <v>0</v>
      </c>
      <c r="M46" s="28">
        <f>SUMIF('8.得意先・製品別損益'!$C$4:$C$5000,B46,'8.得意先・製品別損益'!$M$4:$M$5000)</f>
        <v>0</v>
      </c>
      <c r="N46" s="42">
        <f t="shared" si="0"/>
        <v>0</v>
      </c>
      <c r="O46" s="40">
        <f t="shared" si="1"/>
        <v>0</v>
      </c>
    </row>
    <row r="47" spans="2:15" ht="21.9" customHeight="1">
      <c r="B47" s="112" t="str">
        <f>IF('4.製品一覧'!B47="","",'4.製品一覧'!B47)</f>
        <v/>
      </c>
      <c r="C47" s="86" t="str">
        <f>IF(B47="","",VLOOKUP(B47,'4.製品一覧'!$B$4:$C$500,2,FALSE))</f>
        <v/>
      </c>
      <c r="D47" s="101" t="str">
        <f>IF(B47="","",VLOOKUP(B47,'4.製品一覧'!$B$4:$D$500,3,FALSE))</f>
        <v/>
      </c>
      <c r="E47" s="102">
        <f>IF(B47&lt;&gt;"",VLOOKUP(B47,'7.製品別原価'!$B$5:$J$500,7,FALSE),0)</f>
        <v>0</v>
      </c>
      <c r="F47" s="102">
        <f>IF(OR($K$2=0,K47=0),0,'1.全社費用'!$C$42/$K$2)</f>
        <v>0</v>
      </c>
      <c r="G47" s="102">
        <f t="shared" si="2"/>
        <v>0</v>
      </c>
      <c r="H47" s="102">
        <f t="shared" si="3"/>
        <v>0</v>
      </c>
      <c r="I47" s="103">
        <f t="shared" si="5"/>
        <v>0</v>
      </c>
      <c r="J47" s="40">
        <f t="shared" si="4"/>
        <v>0</v>
      </c>
      <c r="K47" s="85">
        <f>IF(B47="",0,SUMIF('2.売上実績'!$C$4:$C$5000,B47,'2.売上実績'!$D$4:$D$5000))</f>
        <v>0</v>
      </c>
      <c r="L47" s="85">
        <f>IF(B47="",0,SUMIF('2.売上実績'!$C$4:$C$5000,B47,'2.売上実績'!$E$4:$E$5000))</f>
        <v>0</v>
      </c>
      <c r="M47" s="28">
        <f>SUMIF('8.得意先・製品別損益'!$C$4:$C$5000,B47,'8.得意先・製品別損益'!$M$4:$M$5000)</f>
        <v>0</v>
      </c>
      <c r="N47" s="42">
        <f t="shared" si="0"/>
        <v>0</v>
      </c>
      <c r="O47" s="40">
        <f t="shared" si="1"/>
        <v>0</v>
      </c>
    </row>
    <row r="48" spans="2:15" ht="21.9" customHeight="1">
      <c r="B48" s="112" t="str">
        <f>IF('4.製品一覧'!B48="","",'4.製品一覧'!B48)</f>
        <v/>
      </c>
      <c r="C48" s="86" t="str">
        <f>IF(B48="","",VLOOKUP(B48,'4.製品一覧'!$B$4:$C$500,2,FALSE))</f>
        <v/>
      </c>
      <c r="D48" s="101" t="str">
        <f>IF(B48="","",VLOOKUP(B48,'4.製品一覧'!$B$4:$D$500,3,FALSE))</f>
        <v/>
      </c>
      <c r="E48" s="102">
        <f>IF(B48&lt;&gt;"",VLOOKUP(B48,'7.製品別原価'!$B$5:$J$500,7,FALSE),0)</f>
        <v>0</v>
      </c>
      <c r="F48" s="102">
        <f>IF(OR($K$2=0,K48=0),0,'1.全社費用'!$C$42/$K$2)</f>
        <v>0</v>
      </c>
      <c r="G48" s="102">
        <f t="shared" si="2"/>
        <v>0</v>
      </c>
      <c r="H48" s="102">
        <f t="shared" si="3"/>
        <v>0</v>
      </c>
      <c r="I48" s="103">
        <f t="shared" si="5"/>
        <v>0</v>
      </c>
      <c r="J48" s="40">
        <f t="shared" si="4"/>
        <v>0</v>
      </c>
      <c r="K48" s="85">
        <f>IF(B48="",0,SUMIF('2.売上実績'!$C$4:$C$5000,B48,'2.売上実績'!$D$4:$D$5000))</f>
        <v>0</v>
      </c>
      <c r="L48" s="85">
        <f>IF(B48="",0,SUMIF('2.売上実績'!$C$4:$C$5000,B48,'2.売上実績'!$E$4:$E$5000))</f>
        <v>0</v>
      </c>
      <c r="M48" s="28">
        <f>SUMIF('8.得意先・製品別損益'!$C$4:$C$5000,B48,'8.得意先・製品別損益'!$M$4:$M$5000)</f>
        <v>0</v>
      </c>
      <c r="N48" s="42">
        <f t="shared" si="0"/>
        <v>0</v>
      </c>
      <c r="O48" s="40">
        <f t="shared" si="1"/>
        <v>0</v>
      </c>
    </row>
    <row r="49" spans="2:15" ht="21.9" customHeight="1">
      <c r="B49" s="112" t="str">
        <f>IF('4.製品一覧'!B49="","",'4.製品一覧'!B49)</f>
        <v/>
      </c>
      <c r="C49" s="86" t="str">
        <f>IF(B49="","",VLOOKUP(B49,'4.製品一覧'!$B$4:$C$500,2,FALSE))</f>
        <v/>
      </c>
      <c r="D49" s="101" t="str">
        <f>IF(B49="","",VLOOKUP(B49,'4.製品一覧'!$B$4:$D$500,3,FALSE))</f>
        <v/>
      </c>
      <c r="E49" s="102">
        <f>IF(B49&lt;&gt;"",VLOOKUP(B49,'7.製品別原価'!$B$5:$J$500,7,FALSE),0)</f>
        <v>0</v>
      </c>
      <c r="F49" s="102">
        <f>IF(OR($K$2=0,K49=0),0,'1.全社費用'!$C$42/$K$2)</f>
        <v>0</v>
      </c>
      <c r="G49" s="102">
        <f t="shared" si="2"/>
        <v>0</v>
      </c>
      <c r="H49" s="102">
        <f t="shared" si="3"/>
        <v>0</v>
      </c>
      <c r="I49" s="103">
        <f t="shared" si="5"/>
        <v>0</v>
      </c>
      <c r="J49" s="40">
        <f t="shared" si="4"/>
        <v>0</v>
      </c>
      <c r="K49" s="85">
        <f>IF(B49="",0,SUMIF('2.売上実績'!$C$4:$C$5000,B49,'2.売上実績'!$D$4:$D$5000))</f>
        <v>0</v>
      </c>
      <c r="L49" s="85">
        <f>IF(B49="",0,SUMIF('2.売上実績'!$C$4:$C$5000,B49,'2.売上実績'!$E$4:$E$5000))</f>
        <v>0</v>
      </c>
      <c r="M49" s="28">
        <f>SUMIF('8.得意先・製品別損益'!$C$4:$C$5000,B49,'8.得意先・製品別損益'!$M$4:$M$5000)</f>
        <v>0</v>
      </c>
      <c r="N49" s="42">
        <f t="shared" si="0"/>
        <v>0</v>
      </c>
      <c r="O49" s="40">
        <f t="shared" si="1"/>
        <v>0</v>
      </c>
    </row>
    <row r="50" spans="2:15" ht="21.9" customHeight="1">
      <c r="B50" s="112" t="str">
        <f>IF('4.製品一覧'!B50="","",'4.製品一覧'!B50)</f>
        <v/>
      </c>
      <c r="C50" s="86" t="str">
        <f>IF(B50="","",VLOOKUP(B50,'4.製品一覧'!$B$4:$C$500,2,FALSE))</f>
        <v/>
      </c>
      <c r="D50" s="101" t="str">
        <f>IF(B50="","",VLOOKUP(B50,'4.製品一覧'!$B$4:$D$500,3,FALSE))</f>
        <v/>
      </c>
      <c r="E50" s="102">
        <f>IF(B50&lt;&gt;"",VLOOKUP(B50,'7.製品別原価'!$B$5:$J$500,7,FALSE),0)</f>
        <v>0</v>
      </c>
      <c r="F50" s="102">
        <f>IF(OR($K$2=0,K50=0),0,'1.全社費用'!$C$42/$K$2)</f>
        <v>0</v>
      </c>
      <c r="G50" s="102">
        <f t="shared" si="2"/>
        <v>0</v>
      </c>
      <c r="H50" s="102">
        <f t="shared" si="3"/>
        <v>0</v>
      </c>
      <c r="I50" s="103">
        <f t="shared" si="5"/>
        <v>0</v>
      </c>
      <c r="J50" s="40">
        <f t="shared" si="4"/>
        <v>0</v>
      </c>
      <c r="K50" s="85">
        <f>IF(B50="",0,SUMIF('2.売上実績'!$C$4:$C$5000,B50,'2.売上実績'!$D$4:$D$5000))</f>
        <v>0</v>
      </c>
      <c r="L50" s="85">
        <f>IF(B50="",0,SUMIF('2.売上実績'!$C$4:$C$5000,B50,'2.売上実績'!$E$4:$E$5000))</f>
        <v>0</v>
      </c>
      <c r="M50" s="28">
        <f>SUMIF('8.得意先・製品別損益'!$C$4:$C$5000,B50,'8.得意先・製品別損益'!$M$4:$M$5000)</f>
        <v>0</v>
      </c>
      <c r="N50" s="42">
        <f t="shared" si="0"/>
        <v>0</v>
      </c>
      <c r="O50" s="40">
        <f t="shared" si="1"/>
        <v>0</v>
      </c>
    </row>
    <row r="51" spans="2:15" ht="21.9" customHeight="1">
      <c r="B51" s="112" t="str">
        <f>IF('4.製品一覧'!B51="","",'4.製品一覧'!B51)</f>
        <v/>
      </c>
      <c r="C51" s="86" t="str">
        <f>IF(B51="","",VLOOKUP(B51,'4.製品一覧'!$B$4:$C$500,2,FALSE))</f>
        <v/>
      </c>
      <c r="D51" s="101" t="str">
        <f>IF(B51="","",VLOOKUP(B51,'4.製品一覧'!$B$4:$D$500,3,FALSE))</f>
        <v/>
      </c>
      <c r="E51" s="102">
        <f>IF(B51&lt;&gt;"",VLOOKUP(B51,'7.製品別原価'!$B$5:$J$500,7,FALSE),0)</f>
        <v>0</v>
      </c>
      <c r="F51" s="102">
        <f>IF(OR($K$2=0,K51=0),0,'1.全社費用'!$C$42/$K$2)</f>
        <v>0</v>
      </c>
      <c r="G51" s="102">
        <f t="shared" si="2"/>
        <v>0</v>
      </c>
      <c r="H51" s="102">
        <f t="shared" si="3"/>
        <v>0</v>
      </c>
      <c r="I51" s="103">
        <f t="shared" si="5"/>
        <v>0</v>
      </c>
      <c r="J51" s="40">
        <f t="shared" si="4"/>
        <v>0</v>
      </c>
      <c r="K51" s="85">
        <f>IF(B51="",0,SUMIF('2.売上実績'!$C$4:$C$5000,B51,'2.売上実績'!$D$4:$D$5000))</f>
        <v>0</v>
      </c>
      <c r="L51" s="85">
        <f>IF(B51="",0,SUMIF('2.売上実績'!$C$4:$C$5000,B51,'2.売上実績'!$E$4:$E$5000))</f>
        <v>0</v>
      </c>
      <c r="M51" s="28">
        <f>SUMIF('8.得意先・製品別損益'!$C$4:$C$5000,B51,'8.得意先・製品別損益'!$M$4:$M$5000)</f>
        <v>0</v>
      </c>
      <c r="N51" s="42">
        <f t="shared" si="0"/>
        <v>0</v>
      </c>
      <c r="O51" s="40">
        <f t="shared" si="1"/>
        <v>0</v>
      </c>
    </row>
    <row r="52" spans="2:15" ht="21.9" customHeight="1">
      <c r="B52" s="112" t="str">
        <f>IF('4.製品一覧'!B52="","",'4.製品一覧'!B52)</f>
        <v/>
      </c>
      <c r="C52" s="86" t="str">
        <f>IF(B52="","",VLOOKUP(B52,'4.製品一覧'!$B$4:$C$500,2,FALSE))</f>
        <v/>
      </c>
      <c r="D52" s="101" t="str">
        <f>IF(B52="","",VLOOKUP(B52,'4.製品一覧'!$B$4:$D$500,3,FALSE))</f>
        <v/>
      </c>
      <c r="E52" s="102">
        <f>IF(B52&lt;&gt;"",VLOOKUP(B52,'7.製品別原価'!$B$5:$J$500,7,FALSE),0)</f>
        <v>0</v>
      </c>
      <c r="F52" s="102">
        <f>IF(OR($K$2=0,K52=0),0,'1.全社費用'!$C$42/$K$2)</f>
        <v>0</v>
      </c>
      <c r="G52" s="102">
        <f t="shared" si="2"/>
        <v>0</v>
      </c>
      <c r="H52" s="102">
        <f t="shared" si="3"/>
        <v>0</v>
      </c>
      <c r="I52" s="103">
        <f t="shared" si="5"/>
        <v>0</v>
      </c>
      <c r="J52" s="40">
        <f t="shared" si="4"/>
        <v>0</v>
      </c>
      <c r="K52" s="85">
        <f>IF(B52="",0,SUMIF('2.売上実績'!$C$4:$C$5000,B52,'2.売上実績'!$D$4:$D$5000))</f>
        <v>0</v>
      </c>
      <c r="L52" s="85">
        <f>IF(B52="",0,SUMIF('2.売上実績'!$C$4:$C$5000,B52,'2.売上実績'!$E$4:$E$5000))</f>
        <v>0</v>
      </c>
      <c r="M52" s="28">
        <f>SUMIF('8.得意先・製品別損益'!$C$4:$C$5000,B52,'8.得意先・製品別損益'!$M$4:$M$5000)</f>
        <v>0</v>
      </c>
      <c r="N52" s="42">
        <f t="shared" si="0"/>
        <v>0</v>
      </c>
      <c r="O52" s="40">
        <f t="shared" si="1"/>
        <v>0</v>
      </c>
    </row>
    <row r="53" spans="2:15" ht="21.9" customHeight="1">
      <c r="B53" s="112" t="str">
        <f>IF('4.製品一覧'!B53="","",'4.製品一覧'!B53)</f>
        <v/>
      </c>
      <c r="C53" s="86" t="str">
        <f>IF(B53="","",VLOOKUP(B53,'4.製品一覧'!$B$4:$C$500,2,FALSE))</f>
        <v/>
      </c>
      <c r="D53" s="101" t="str">
        <f>IF(B53="","",VLOOKUP(B53,'4.製品一覧'!$B$4:$D$500,3,FALSE))</f>
        <v/>
      </c>
      <c r="E53" s="102">
        <f>IF(B53&lt;&gt;"",VLOOKUP(B53,'7.製品別原価'!$B$5:$J$500,7,FALSE),0)</f>
        <v>0</v>
      </c>
      <c r="F53" s="102">
        <f>IF(OR($K$2=0,K53=0),0,'1.全社費用'!$C$42/$K$2)</f>
        <v>0</v>
      </c>
      <c r="G53" s="102">
        <f t="shared" si="2"/>
        <v>0</v>
      </c>
      <c r="H53" s="102">
        <f t="shared" si="3"/>
        <v>0</v>
      </c>
      <c r="I53" s="103">
        <f t="shared" si="5"/>
        <v>0</v>
      </c>
      <c r="J53" s="40">
        <f t="shared" si="4"/>
        <v>0</v>
      </c>
      <c r="K53" s="85">
        <f>IF(B53="",0,SUMIF('2.売上実績'!$C$4:$C$5000,B53,'2.売上実績'!$D$4:$D$5000))</f>
        <v>0</v>
      </c>
      <c r="L53" s="85">
        <f>IF(B53="",0,SUMIF('2.売上実績'!$C$4:$C$5000,B53,'2.売上実績'!$E$4:$E$5000))</f>
        <v>0</v>
      </c>
      <c r="M53" s="28">
        <f>SUMIF('8.得意先・製品別損益'!$C$4:$C$5000,B53,'8.得意先・製品別損益'!$M$4:$M$5000)</f>
        <v>0</v>
      </c>
      <c r="N53" s="42">
        <f t="shared" si="0"/>
        <v>0</v>
      </c>
      <c r="O53" s="40">
        <f t="shared" si="1"/>
        <v>0</v>
      </c>
    </row>
    <row r="54" spans="2:15" ht="21.9" customHeight="1">
      <c r="B54" s="112" t="str">
        <f>IF('4.製品一覧'!B54="","",'4.製品一覧'!B54)</f>
        <v/>
      </c>
      <c r="C54" s="86" t="str">
        <f>IF(B54="","",VLOOKUP(B54,'4.製品一覧'!$B$4:$C$500,2,FALSE))</f>
        <v/>
      </c>
      <c r="D54" s="101" t="str">
        <f>IF(B54="","",VLOOKUP(B54,'4.製品一覧'!$B$4:$D$500,3,FALSE))</f>
        <v/>
      </c>
      <c r="E54" s="102">
        <f>IF(B54&lt;&gt;"",VLOOKUP(B54,'7.製品別原価'!$B$5:$J$500,7,FALSE),0)</f>
        <v>0</v>
      </c>
      <c r="F54" s="102">
        <f>IF(OR($K$2=0,K54=0),0,'1.全社費用'!$C$42/$K$2)</f>
        <v>0</v>
      </c>
      <c r="G54" s="102">
        <f t="shared" si="2"/>
        <v>0</v>
      </c>
      <c r="H54" s="102">
        <f t="shared" si="3"/>
        <v>0</v>
      </c>
      <c r="I54" s="103">
        <f t="shared" si="5"/>
        <v>0</v>
      </c>
      <c r="J54" s="40">
        <f t="shared" si="4"/>
        <v>0</v>
      </c>
      <c r="K54" s="85">
        <f>IF(B54="",0,SUMIF('2.売上実績'!$C$4:$C$5000,B54,'2.売上実績'!$D$4:$D$5000))</f>
        <v>0</v>
      </c>
      <c r="L54" s="85">
        <f>IF(B54="",0,SUMIF('2.売上実績'!$C$4:$C$5000,B54,'2.売上実績'!$E$4:$E$5000))</f>
        <v>0</v>
      </c>
      <c r="M54" s="28">
        <f>SUMIF('8.得意先・製品別損益'!$C$4:$C$5000,B54,'8.得意先・製品別損益'!$M$4:$M$5000)</f>
        <v>0</v>
      </c>
      <c r="N54" s="42">
        <f t="shared" si="0"/>
        <v>0</v>
      </c>
      <c r="O54" s="40">
        <f t="shared" si="1"/>
        <v>0</v>
      </c>
    </row>
    <row r="55" spans="2:15" ht="21.9" customHeight="1">
      <c r="B55" s="112" t="str">
        <f>IF('4.製品一覧'!B55="","",'4.製品一覧'!B55)</f>
        <v/>
      </c>
      <c r="C55" s="86" t="str">
        <f>IF(B55="","",VLOOKUP(B55,'4.製品一覧'!$B$4:$C$500,2,FALSE))</f>
        <v/>
      </c>
      <c r="D55" s="101" t="str">
        <f>IF(B55="","",VLOOKUP(B55,'4.製品一覧'!$B$4:$D$500,3,FALSE))</f>
        <v/>
      </c>
      <c r="E55" s="102">
        <f>IF(B55&lt;&gt;"",VLOOKUP(B55,'7.製品別原価'!$B$5:$J$500,7,FALSE),0)</f>
        <v>0</v>
      </c>
      <c r="F55" s="102">
        <f>IF(OR($K$2=0,K55=0),0,'1.全社費用'!$C$42/$K$2)</f>
        <v>0</v>
      </c>
      <c r="G55" s="102">
        <f t="shared" si="2"/>
        <v>0</v>
      </c>
      <c r="H55" s="102">
        <f t="shared" si="3"/>
        <v>0</v>
      </c>
      <c r="I55" s="103">
        <f t="shared" si="5"/>
        <v>0</v>
      </c>
      <c r="J55" s="40">
        <f t="shared" si="4"/>
        <v>0</v>
      </c>
      <c r="K55" s="85">
        <f>IF(B55="",0,SUMIF('2.売上実績'!$C$4:$C$5000,B55,'2.売上実績'!$D$4:$D$5000))</f>
        <v>0</v>
      </c>
      <c r="L55" s="85">
        <f>IF(B55="",0,SUMIF('2.売上実績'!$C$4:$C$5000,B55,'2.売上実績'!$E$4:$E$5000))</f>
        <v>0</v>
      </c>
      <c r="M55" s="28">
        <f>SUMIF('8.得意先・製品別損益'!$C$4:$C$5000,B55,'8.得意先・製品別損益'!$M$4:$M$5000)</f>
        <v>0</v>
      </c>
      <c r="N55" s="42">
        <f t="shared" si="0"/>
        <v>0</v>
      </c>
      <c r="O55" s="40">
        <f t="shared" si="1"/>
        <v>0</v>
      </c>
    </row>
    <row r="56" spans="2:15" ht="21.9" customHeight="1">
      <c r="B56" s="112" t="str">
        <f>IF('4.製品一覧'!B56="","",'4.製品一覧'!B56)</f>
        <v/>
      </c>
      <c r="C56" s="86" t="str">
        <f>IF(B56="","",VLOOKUP(B56,'4.製品一覧'!$B$4:$C$500,2,FALSE))</f>
        <v/>
      </c>
      <c r="D56" s="101" t="str">
        <f>IF(B56="","",VLOOKUP(B56,'4.製品一覧'!$B$4:$D$500,3,FALSE))</f>
        <v/>
      </c>
      <c r="E56" s="102">
        <f>IF(B56&lt;&gt;"",VLOOKUP(B56,'7.製品別原価'!$B$5:$J$500,7,FALSE),0)</f>
        <v>0</v>
      </c>
      <c r="F56" s="102">
        <f>IF(OR($K$2=0,K56=0),0,'1.全社費用'!$C$42/$K$2)</f>
        <v>0</v>
      </c>
      <c r="G56" s="102">
        <f t="shared" si="2"/>
        <v>0</v>
      </c>
      <c r="H56" s="102">
        <f t="shared" si="3"/>
        <v>0</v>
      </c>
      <c r="I56" s="103">
        <f t="shared" si="5"/>
        <v>0</v>
      </c>
      <c r="J56" s="40">
        <f t="shared" si="4"/>
        <v>0</v>
      </c>
      <c r="K56" s="85">
        <f>IF(B56="",0,SUMIF('2.売上実績'!$C$4:$C$5000,B56,'2.売上実績'!$D$4:$D$5000))</f>
        <v>0</v>
      </c>
      <c r="L56" s="85">
        <f>IF(B56="",0,SUMIF('2.売上実績'!$C$4:$C$5000,B56,'2.売上実績'!$E$4:$E$5000))</f>
        <v>0</v>
      </c>
      <c r="M56" s="28">
        <f>SUMIF('8.得意先・製品別損益'!$C$4:$C$5000,B56,'8.得意先・製品別損益'!$M$4:$M$5000)</f>
        <v>0</v>
      </c>
      <c r="N56" s="42">
        <f t="shared" si="0"/>
        <v>0</v>
      </c>
      <c r="O56" s="40">
        <f t="shared" si="1"/>
        <v>0</v>
      </c>
    </row>
    <row r="57" spans="2:15" ht="21.9" customHeight="1">
      <c r="B57" s="112" t="str">
        <f>IF('4.製品一覧'!B57="","",'4.製品一覧'!B57)</f>
        <v/>
      </c>
      <c r="C57" s="86" t="str">
        <f>IF(B57="","",VLOOKUP(B57,'4.製品一覧'!$B$4:$C$500,2,FALSE))</f>
        <v/>
      </c>
      <c r="D57" s="101" t="str">
        <f>IF(B57="","",VLOOKUP(B57,'4.製品一覧'!$B$4:$D$500,3,FALSE))</f>
        <v/>
      </c>
      <c r="E57" s="102">
        <f>IF(B57&lt;&gt;"",VLOOKUP(B57,'7.製品別原価'!$B$5:$J$500,7,FALSE),0)</f>
        <v>0</v>
      </c>
      <c r="F57" s="102">
        <f>IF(OR($K$2=0,K57=0),0,'1.全社費用'!$C$42/$K$2)</f>
        <v>0</v>
      </c>
      <c r="G57" s="102">
        <f t="shared" si="2"/>
        <v>0</v>
      </c>
      <c r="H57" s="102">
        <f t="shared" si="3"/>
        <v>0</v>
      </c>
      <c r="I57" s="103">
        <f t="shared" si="5"/>
        <v>0</v>
      </c>
      <c r="J57" s="40">
        <f t="shared" si="4"/>
        <v>0</v>
      </c>
      <c r="K57" s="85">
        <f>IF(B57="",0,SUMIF('2.売上実績'!$C$4:$C$5000,B57,'2.売上実績'!$D$4:$D$5000))</f>
        <v>0</v>
      </c>
      <c r="L57" s="85">
        <f>IF(B57="",0,SUMIF('2.売上実績'!$C$4:$C$5000,B57,'2.売上実績'!$E$4:$E$5000))</f>
        <v>0</v>
      </c>
      <c r="M57" s="28">
        <f>SUMIF('8.得意先・製品別損益'!$C$4:$C$5000,B57,'8.得意先・製品別損益'!$M$4:$M$5000)</f>
        <v>0</v>
      </c>
      <c r="N57" s="42">
        <f t="shared" si="0"/>
        <v>0</v>
      </c>
      <c r="O57" s="40">
        <f t="shared" si="1"/>
        <v>0</v>
      </c>
    </row>
    <row r="58" spans="2:15" ht="21.9" customHeight="1">
      <c r="B58" s="112" t="str">
        <f>IF('4.製品一覧'!B58="","",'4.製品一覧'!B58)</f>
        <v/>
      </c>
      <c r="C58" s="86" t="str">
        <f>IF(B58="","",VLOOKUP(B58,'4.製品一覧'!$B$4:$C$500,2,FALSE))</f>
        <v/>
      </c>
      <c r="D58" s="101" t="str">
        <f>IF(B58="","",VLOOKUP(B58,'4.製品一覧'!$B$4:$D$500,3,FALSE))</f>
        <v/>
      </c>
      <c r="E58" s="102">
        <f>IF(B58&lt;&gt;"",VLOOKUP(B58,'7.製品別原価'!$B$5:$J$500,7,FALSE),0)</f>
        <v>0</v>
      </c>
      <c r="F58" s="102">
        <f>IF(OR($K$2=0,K58=0),0,'1.全社費用'!$C$42/$K$2)</f>
        <v>0</v>
      </c>
      <c r="G58" s="102">
        <f t="shared" si="2"/>
        <v>0</v>
      </c>
      <c r="H58" s="102">
        <f t="shared" si="3"/>
        <v>0</v>
      </c>
      <c r="I58" s="103">
        <f t="shared" si="5"/>
        <v>0</v>
      </c>
      <c r="J58" s="40">
        <f t="shared" si="4"/>
        <v>0</v>
      </c>
      <c r="K58" s="85">
        <f>IF(B58="",0,SUMIF('2.売上実績'!$C$4:$C$5000,B58,'2.売上実績'!$D$4:$D$5000))</f>
        <v>0</v>
      </c>
      <c r="L58" s="85">
        <f>IF(B58="",0,SUMIF('2.売上実績'!$C$4:$C$5000,B58,'2.売上実績'!$E$4:$E$5000))</f>
        <v>0</v>
      </c>
      <c r="M58" s="28">
        <f>SUMIF('8.得意先・製品別損益'!$C$4:$C$5000,B58,'8.得意先・製品別損益'!$M$4:$M$5000)</f>
        <v>0</v>
      </c>
      <c r="N58" s="42">
        <f t="shared" si="0"/>
        <v>0</v>
      </c>
      <c r="O58" s="40">
        <f t="shared" si="1"/>
        <v>0</v>
      </c>
    </row>
    <row r="59" spans="2:15" ht="21.9" customHeight="1">
      <c r="B59" s="112" t="str">
        <f>IF('4.製品一覧'!B59="","",'4.製品一覧'!B59)</f>
        <v/>
      </c>
      <c r="C59" s="86" t="str">
        <f>IF(B59="","",VLOOKUP(B59,'4.製品一覧'!$B$4:$C$500,2,FALSE))</f>
        <v/>
      </c>
      <c r="D59" s="101" t="str">
        <f>IF(B59="","",VLOOKUP(B59,'4.製品一覧'!$B$4:$D$500,3,FALSE))</f>
        <v/>
      </c>
      <c r="E59" s="102">
        <f>IF(B59&lt;&gt;"",VLOOKUP(B59,'7.製品別原価'!$B$5:$J$500,7,FALSE),0)</f>
        <v>0</v>
      </c>
      <c r="F59" s="102">
        <f>IF(OR($K$2=0,K59=0),0,'1.全社費用'!$C$42/$K$2)</f>
        <v>0</v>
      </c>
      <c r="G59" s="102">
        <f t="shared" si="2"/>
        <v>0</v>
      </c>
      <c r="H59" s="102">
        <f t="shared" si="3"/>
        <v>0</v>
      </c>
      <c r="I59" s="103">
        <f t="shared" si="5"/>
        <v>0</v>
      </c>
      <c r="J59" s="40">
        <f t="shared" si="4"/>
        <v>0</v>
      </c>
      <c r="K59" s="85">
        <f>IF(B59="",0,SUMIF('2.売上実績'!$C$4:$C$5000,B59,'2.売上実績'!$D$4:$D$5000))</f>
        <v>0</v>
      </c>
      <c r="L59" s="85">
        <f>IF(B59="",0,SUMIF('2.売上実績'!$C$4:$C$5000,B59,'2.売上実績'!$E$4:$E$5000))</f>
        <v>0</v>
      </c>
      <c r="M59" s="28">
        <f>SUMIF('8.得意先・製品別損益'!$C$4:$C$5000,B59,'8.得意先・製品別損益'!$M$4:$M$5000)</f>
        <v>0</v>
      </c>
      <c r="N59" s="42">
        <f t="shared" si="0"/>
        <v>0</v>
      </c>
      <c r="O59" s="40">
        <f t="shared" si="1"/>
        <v>0</v>
      </c>
    </row>
    <row r="60" spans="2:15" ht="21.9" customHeight="1">
      <c r="B60" s="112" t="str">
        <f>IF('4.製品一覧'!B60="","",'4.製品一覧'!B60)</f>
        <v/>
      </c>
      <c r="C60" s="86" t="str">
        <f>IF(B60="","",VLOOKUP(B60,'4.製品一覧'!$B$4:$C$500,2,FALSE))</f>
        <v/>
      </c>
      <c r="D60" s="101" t="str">
        <f>IF(B60="","",VLOOKUP(B60,'4.製品一覧'!$B$4:$D$500,3,FALSE))</f>
        <v/>
      </c>
      <c r="E60" s="102">
        <f>IF(B60&lt;&gt;"",VLOOKUP(B60,'7.製品別原価'!$B$5:$J$500,7,FALSE),0)</f>
        <v>0</v>
      </c>
      <c r="F60" s="102">
        <f>IF(OR($K$2=0,K60=0),0,'1.全社費用'!$C$42/$K$2)</f>
        <v>0</v>
      </c>
      <c r="G60" s="102">
        <f t="shared" si="2"/>
        <v>0</v>
      </c>
      <c r="H60" s="102">
        <f t="shared" si="3"/>
        <v>0</v>
      </c>
      <c r="I60" s="103">
        <f t="shared" si="5"/>
        <v>0</v>
      </c>
      <c r="J60" s="40">
        <f t="shared" si="4"/>
        <v>0</v>
      </c>
      <c r="K60" s="85">
        <f>IF(B60="",0,SUMIF('2.売上実績'!$C$4:$C$5000,B60,'2.売上実績'!$D$4:$D$5000))</f>
        <v>0</v>
      </c>
      <c r="L60" s="85">
        <f>IF(B60="",0,SUMIF('2.売上実績'!$C$4:$C$5000,B60,'2.売上実績'!$E$4:$E$5000))</f>
        <v>0</v>
      </c>
      <c r="M60" s="28">
        <f>SUMIF('8.得意先・製品別損益'!$C$4:$C$5000,B60,'8.得意先・製品別損益'!$M$4:$M$5000)</f>
        <v>0</v>
      </c>
      <c r="N60" s="42">
        <f t="shared" si="0"/>
        <v>0</v>
      </c>
      <c r="O60" s="40">
        <f t="shared" si="1"/>
        <v>0</v>
      </c>
    </row>
    <row r="61" spans="2:15" ht="21.9" customHeight="1">
      <c r="B61" s="112" t="str">
        <f>IF('4.製品一覧'!B61="","",'4.製品一覧'!B61)</f>
        <v/>
      </c>
      <c r="C61" s="86" t="str">
        <f>IF(B61="","",VLOOKUP(B61,'4.製品一覧'!$B$4:$C$500,2,FALSE))</f>
        <v/>
      </c>
      <c r="D61" s="101" t="str">
        <f>IF(B61="","",VLOOKUP(B61,'4.製品一覧'!$B$4:$D$500,3,FALSE))</f>
        <v/>
      </c>
      <c r="E61" s="102">
        <f>IF(B61&lt;&gt;"",VLOOKUP(B61,'7.製品別原価'!$B$5:$J$500,7,FALSE),0)</f>
        <v>0</v>
      </c>
      <c r="F61" s="102">
        <f>IF(OR($K$2=0,K61=0),0,'1.全社費用'!$C$42/$K$2)</f>
        <v>0</v>
      </c>
      <c r="G61" s="102">
        <f t="shared" si="2"/>
        <v>0</v>
      </c>
      <c r="H61" s="102">
        <f t="shared" si="3"/>
        <v>0</v>
      </c>
      <c r="I61" s="103">
        <f t="shared" si="5"/>
        <v>0</v>
      </c>
      <c r="J61" s="40">
        <f t="shared" si="4"/>
        <v>0</v>
      </c>
      <c r="K61" s="85">
        <f>IF(B61="",0,SUMIF('2.売上実績'!$C$4:$C$5000,B61,'2.売上実績'!$D$4:$D$5000))</f>
        <v>0</v>
      </c>
      <c r="L61" s="85">
        <f>IF(B61="",0,SUMIF('2.売上実績'!$C$4:$C$5000,B61,'2.売上実績'!$E$4:$E$5000))</f>
        <v>0</v>
      </c>
      <c r="M61" s="28">
        <f>SUMIF('8.得意先・製品別損益'!$C$4:$C$5000,B61,'8.得意先・製品別損益'!$M$4:$M$5000)</f>
        <v>0</v>
      </c>
      <c r="N61" s="42">
        <f t="shared" si="0"/>
        <v>0</v>
      </c>
      <c r="O61" s="40">
        <f t="shared" si="1"/>
        <v>0</v>
      </c>
    </row>
    <row r="62" spans="2:15" ht="21.9" customHeight="1">
      <c r="B62" s="112" t="str">
        <f>IF('4.製品一覧'!B62="","",'4.製品一覧'!B62)</f>
        <v/>
      </c>
      <c r="C62" s="86" t="str">
        <f>IF(B62="","",VLOOKUP(B62,'4.製品一覧'!$B$4:$C$500,2,FALSE))</f>
        <v/>
      </c>
      <c r="D62" s="101" t="str">
        <f>IF(B62="","",VLOOKUP(B62,'4.製品一覧'!$B$4:$D$500,3,FALSE))</f>
        <v/>
      </c>
      <c r="E62" s="102">
        <f>IF(B62&lt;&gt;"",VLOOKUP(B62,'7.製品別原価'!$B$5:$J$500,7,FALSE),0)</f>
        <v>0</v>
      </c>
      <c r="F62" s="102">
        <f>IF(OR($K$2=0,K62=0),0,'1.全社費用'!$C$42/$K$2)</f>
        <v>0</v>
      </c>
      <c r="G62" s="102">
        <f t="shared" si="2"/>
        <v>0</v>
      </c>
      <c r="H62" s="102">
        <f t="shared" si="3"/>
        <v>0</v>
      </c>
      <c r="I62" s="103">
        <f t="shared" si="5"/>
        <v>0</v>
      </c>
      <c r="J62" s="40">
        <f t="shared" si="4"/>
        <v>0</v>
      </c>
      <c r="K62" s="85">
        <f>IF(B62="",0,SUMIF('2.売上実績'!$C$4:$C$5000,B62,'2.売上実績'!$D$4:$D$5000))</f>
        <v>0</v>
      </c>
      <c r="L62" s="85">
        <f>IF(B62="",0,SUMIF('2.売上実績'!$C$4:$C$5000,B62,'2.売上実績'!$E$4:$E$5000))</f>
        <v>0</v>
      </c>
      <c r="M62" s="28">
        <f>SUMIF('8.得意先・製品別損益'!$C$4:$C$5000,B62,'8.得意先・製品別損益'!$M$4:$M$5000)</f>
        <v>0</v>
      </c>
      <c r="N62" s="42">
        <f t="shared" si="0"/>
        <v>0</v>
      </c>
      <c r="O62" s="40">
        <f t="shared" si="1"/>
        <v>0</v>
      </c>
    </row>
    <row r="63" spans="2:15" ht="21.9" customHeight="1">
      <c r="B63" s="112" t="str">
        <f>IF('4.製品一覧'!B63="","",'4.製品一覧'!B63)</f>
        <v/>
      </c>
      <c r="C63" s="86" t="str">
        <f>IF(B63="","",VLOOKUP(B63,'4.製品一覧'!$B$4:$C$500,2,FALSE))</f>
        <v/>
      </c>
      <c r="D63" s="101" t="str">
        <f>IF(B63="","",VLOOKUP(B63,'4.製品一覧'!$B$4:$D$500,3,FALSE))</f>
        <v/>
      </c>
      <c r="E63" s="102">
        <f>IF(B63&lt;&gt;"",VLOOKUP(B63,'7.製品別原価'!$B$5:$J$500,7,FALSE),0)</f>
        <v>0</v>
      </c>
      <c r="F63" s="102">
        <f>IF(OR($K$2=0,K63=0),0,'1.全社費用'!$C$42/$K$2)</f>
        <v>0</v>
      </c>
      <c r="G63" s="102">
        <f t="shared" si="2"/>
        <v>0</v>
      </c>
      <c r="H63" s="102">
        <f t="shared" si="3"/>
        <v>0</v>
      </c>
      <c r="I63" s="103">
        <f t="shared" si="5"/>
        <v>0</v>
      </c>
      <c r="J63" s="40">
        <f t="shared" si="4"/>
        <v>0</v>
      </c>
      <c r="K63" s="85">
        <f>IF(B63="",0,SUMIF('2.売上実績'!$C$4:$C$5000,B63,'2.売上実績'!$D$4:$D$5000))</f>
        <v>0</v>
      </c>
      <c r="L63" s="85">
        <f>IF(B63="",0,SUMIF('2.売上実績'!$C$4:$C$5000,B63,'2.売上実績'!$E$4:$E$5000))</f>
        <v>0</v>
      </c>
      <c r="M63" s="28">
        <f>SUMIF('8.得意先・製品別損益'!$C$4:$C$5000,B63,'8.得意先・製品別損益'!$M$4:$M$5000)</f>
        <v>0</v>
      </c>
      <c r="N63" s="42">
        <f t="shared" si="0"/>
        <v>0</v>
      </c>
      <c r="O63" s="40">
        <f t="shared" si="1"/>
        <v>0</v>
      </c>
    </row>
    <row r="64" spans="2:15" ht="21.9" customHeight="1">
      <c r="B64" s="112" t="str">
        <f>IF('4.製品一覧'!B64="","",'4.製品一覧'!B64)</f>
        <v/>
      </c>
      <c r="C64" s="86" t="str">
        <f>IF(B64="","",VLOOKUP(B64,'4.製品一覧'!$B$4:$C$500,2,FALSE))</f>
        <v/>
      </c>
      <c r="D64" s="101" t="str">
        <f>IF(B64="","",VLOOKUP(B64,'4.製品一覧'!$B$4:$D$500,3,FALSE))</f>
        <v/>
      </c>
      <c r="E64" s="102">
        <f>IF(B64&lt;&gt;"",VLOOKUP(B64,'7.製品別原価'!$B$5:$J$500,7,FALSE),0)</f>
        <v>0</v>
      </c>
      <c r="F64" s="102">
        <f>IF(OR($K$2=0,K64=0),0,'1.全社費用'!$C$42/$K$2)</f>
        <v>0</v>
      </c>
      <c r="G64" s="102">
        <f t="shared" si="2"/>
        <v>0</v>
      </c>
      <c r="H64" s="102">
        <f t="shared" si="3"/>
        <v>0</v>
      </c>
      <c r="I64" s="103">
        <f t="shared" si="5"/>
        <v>0</v>
      </c>
      <c r="J64" s="40">
        <f t="shared" si="4"/>
        <v>0</v>
      </c>
      <c r="K64" s="85">
        <f>IF(B64="",0,SUMIF('2.売上実績'!$C$4:$C$5000,B64,'2.売上実績'!$D$4:$D$5000))</f>
        <v>0</v>
      </c>
      <c r="L64" s="85">
        <f>IF(B64="",0,SUMIF('2.売上実績'!$C$4:$C$5000,B64,'2.売上実績'!$E$4:$E$5000))</f>
        <v>0</v>
      </c>
      <c r="M64" s="28">
        <f>SUMIF('8.得意先・製品別損益'!$C$4:$C$5000,B64,'8.得意先・製品別損益'!$M$4:$M$5000)</f>
        <v>0</v>
      </c>
      <c r="N64" s="42">
        <f t="shared" si="0"/>
        <v>0</v>
      </c>
      <c r="O64" s="40">
        <f t="shared" si="1"/>
        <v>0</v>
      </c>
    </row>
    <row r="65" spans="2:15" ht="21.9" customHeight="1">
      <c r="B65" s="112" t="str">
        <f>IF('4.製品一覧'!B65="","",'4.製品一覧'!B65)</f>
        <v/>
      </c>
      <c r="C65" s="86" t="str">
        <f>IF(B65="","",VLOOKUP(B65,'4.製品一覧'!$B$4:$C$500,2,FALSE))</f>
        <v/>
      </c>
      <c r="D65" s="101" t="str">
        <f>IF(B65="","",VLOOKUP(B65,'4.製品一覧'!$B$4:$D$500,3,FALSE))</f>
        <v/>
      </c>
      <c r="E65" s="102">
        <f>IF(B65&lt;&gt;"",VLOOKUP(B65,'7.製品別原価'!$B$5:$J$500,7,FALSE),0)</f>
        <v>0</v>
      </c>
      <c r="F65" s="102">
        <f>IF(OR($K$2=0,K65=0),0,'1.全社費用'!$C$42/$K$2)</f>
        <v>0</v>
      </c>
      <c r="G65" s="102">
        <f t="shared" si="2"/>
        <v>0</v>
      </c>
      <c r="H65" s="102">
        <f t="shared" si="3"/>
        <v>0</v>
      </c>
      <c r="I65" s="103">
        <f t="shared" si="5"/>
        <v>0</v>
      </c>
      <c r="J65" s="40">
        <f t="shared" si="4"/>
        <v>0</v>
      </c>
      <c r="K65" s="85">
        <f>IF(B65="",0,SUMIF('2.売上実績'!$C$4:$C$5000,B65,'2.売上実績'!$D$4:$D$5000))</f>
        <v>0</v>
      </c>
      <c r="L65" s="85">
        <f>IF(B65="",0,SUMIF('2.売上実績'!$C$4:$C$5000,B65,'2.売上実績'!$E$4:$E$5000))</f>
        <v>0</v>
      </c>
      <c r="M65" s="28">
        <f>SUMIF('8.得意先・製品別損益'!$C$4:$C$5000,B65,'8.得意先・製品別損益'!$M$4:$M$5000)</f>
        <v>0</v>
      </c>
      <c r="N65" s="42">
        <f t="shared" si="0"/>
        <v>0</v>
      </c>
      <c r="O65" s="40">
        <f t="shared" si="1"/>
        <v>0</v>
      </c>
    </row>
    <row r="66" spans="2:15" ht="21.9" customHeight="1">
      <c r="B66" s="112" t="str">
        <f>IF('4.製品一覧'!B66="","",'4.製品一覧'!B66)</f>
        <v/>
      </c>
      <c r="C66" s="86" t="str">
        <f>IF(B66="","",VLOOKUP(B66,'4.製品一覧'!$B$4:$C$500,2,FALSE))</f>
        <v/>
      </c>
      <c r="D66" s="101" t="str">
        <f>IF(B66="","",VLOOKUP(B66,'4.製品一覧'!$B$4:$D$500,3,FALSE))</f>
        <v/>
      </c>
      <c r="E66" s="102">
        <f>IF(B66&lt;&gt;"",VLOOKUP(B66,'7.製品別原価'!$B$5:$J$500,7,FALSE),0)</f>
        <v>0</v>
      </c>
      <c r="F66" s="102">
        <f>IF(OR($K$2=0,K66=0),0,'1.全社費用'!$C$42/$K$2)</f>
        <v>0</v>
      </c>
      <c r="G66" s="102">
        <f t="shared" si="2"/>
        <v>0</v>
      </c>
      <c r="H66" s="102">
        <f t="shared" si="3"/>
        <v>0</v>
      </c>
      <c r="I66" s="103">
        <f t="shared" si="5"/>
        <v>0</v>
      </c>
      <c r="J66" s="40">
        <f t="shared" si="4"/>
        <v>0</v>
      </c>
      <c r="K66" s="85">
        <f>IF(B66="",0,SUMIF('2.売上実績'!$C$4:$C$5000,B66,'2.売上実績'!$D$4:$D$5000))</f>
        <v>0</v>
      </c>
      <c r="L66" s="85">
        <f>IF(B66="",0,SUMIF('2.売上実績'!$C$4:$C$5000,B66,'2.売上実績'!$E$4:$E$5000))</f>
        <v>0</v>
      </c>
      <c r="M66" s="28">
        <f>SUMIF('8.得意先・製品別損益'!$C$4:$C$5000,B66,'8.得意先・製品別損益'!$M$4:$M$5000)</f>
        <v>0</v>
      </c>
      <c r="N66" s="42">
        <f t="shared" si="0"/>
        <v>0</v>
      </c>
      <c r="O66" s="40">
        <f t="shared" si="1"/>
        <v>0</v>
      </c>
    </row>
    <row r="67" spans="2:15" ht="21.9" customHeight="1">
      <c r="B67" s="112" t="str">
        <f>IF('4.製品一覧'!B67="","",'4.製品一覧'!B67)</f>
        <v/>
      </c>
      <c r="C67" s="86" t="str">
        <f>IF(B67="","",VLOOKUP(B67,'4.製品一覧'!$B$4:$C$500,2,FALSE))</f>
        <v/>
      </c>
      <c r="D67" s="101" t="str">
        <f>IF(B67="","",VLOOKUP(B67,'4.製品一覧'!$B$4:$D$500,3,FALSE))</f>
        <v/>
      </c>
      <c r="E67" s="102">
        <f>IF(B67&lt;&gt;"",VLOOKUP(B67,'7.製品別原価'!$B$5:$J$500,7,FALSE),0)</f>
        <v>0</v>
      </c>
      <c r="F67" s="102">
        <f>IF(OR($K$2=0,K67=0),0,'1.全社費用'!$C$42/$K$2)</f>
        <v>0</v>
      </c>
      <c r="G67" s="102">
        <f t="shared" si="2"/>
        <v>0</v>
      </c>
      <c r="H67" s="102">
        <f t="shared" si="3"/>
        <v>0</v>
      </c>
      <c r="I67" s="103">
        <f t="shared" si="5"/>
        <v>0</v>
      </c>
      <c r="J67" s="40">
        <f t="shared" si="4"/>
        <v>0</v>
      </c>
      <c r="K67" s="85">
        <f>IF(B67="",0,SUMIF('2.売上実績'!$C$4:$C$5000,B67,'2.売上実績'!$D$4:$D$5000))</f>
        <v>0</v>
      </c>
      <c r="L67" s="85">
        <f>IF(B67="",0,SUMIF('2.売上実績'!$C$4:$C$5000,B67,'2.売上実績'!$E$4:$E$5000))</f>
        <v>0</v>
      </c>
      <c r="M67" s="28">
        <f>SUMIF('8.得意先・製品別損益'!$C$4:$C$5000,B67,'8.得意先・製品別損益'!$M$4:$M$5000)</f>
        <v>0</v>
      </c>
      <c r="N67" s="42">
        <f t="shared" si="0"/>
        <v>0</v>
      </c>
      <c r="O67" s="40">
        <f t="shared" si="1"/>
        <v>0</v>
      </c>
    </row>
    <row r="68" spans="2:15" ht="21.9" customHeight="1">
      <c r="B68" s="112" t="str">
        <f>IF('4.製品一覧'!B68="","",'4.製品一覧'!B68)</f>
        <v/>
      </c>
      <c r="C68" s="86" t="str">
        <f>IF(B68="","",VLOOKUP(B68,'4.製品一覧'!$B$4:$C$500,2,FALSE))</f>
        <v/>
      </c>
      <c r="D68" s="101" t="str">
        <f>IF(B68="","",VLOOKUP(B68,'4.製品一覧'!$B$4:$D$500,3,FALSE))</f>
        <v/>
      </c>
      <c r="E68" s="102">
        <f>IF(B68&lt;&gt;"",VLOOKUP(B68,'7.製品別原価'!$B$5:$J$500,7,FALSE),0)</f>
        <v>0</v>
      </c>
      <c r="F68" s="102">
        <f>IF(OR($K$2=0,K68=0),0,'1.全社費用'!$C$42/$K$2)</f>
        <v>0</v>
      </c>
      <c r="G68" s="102">
        <f t="shared" si="2"/>
        <v>0</v>
      </c>
      <c r="H68" s="102">
        <f t="shared" si="3"/>
        <v>0</v>
      </c>
      <c r="I68" s="103">
        <f t="shared" si="5"/>
        <v>0</v>
      </c>
      <c r="J68" s="40">
        <f t="shared" si="4"/>
        <v>0</v>
      </c>
      <c r="K68" s="85">
        <f>IF(B68="",0,SUMIF('2.売上実績'!$C$4:$C$5000,B68,'2.売上実績'!$D$4:$D$5000))</f>
        <v>0</v>
      </c>
      <c r="L68" s="85">
        <f>IF(B68="",0,SUMIF('2.売上実績'!$C$4:$C$5000,B68,'2.売上実績'!$E$4:$E$5000))</f>
        <v>0</v>
      </c>
      <c r="M68" s="28">
        <f>SUMIF('8.得意先・製品別損益'!$C$4:$C$5000,B68,'8.得意先・製品別損益'!$M$4:$M$5000)</f>
        <v>0</v>
      </c>
      <c r="N68" s="42">
        <f t="shared" ref="N68:N131" si="6">L68-M68</f>
        <v>0</v>
      </c>
      <c r="O68" s="40">
        <f t="shared" ref="O68:O131" si="7">IF(OR(N68=0,L68=0),0,N68/L68)</f>
        <v>0</v>
      </c>
    </row>
    <row r="69" spans="2:15" ht="21.9" customHeight="1">
      <c r="B69" s="112" t="str">
        <f>IF('4.製品一覧'!B69="","",'4.製品一覧'!B69)</f>
        <v/>
      </c>
      <c r="C69" s="86" t="str">
        <f>IF(B69="","",VLOOKUP(B69,'4.製品一覧'!$B$4:$C$500,2,FALSE))</f>
        <v/>
      </c>
      <c r="D69" s="101" t="str">
        <f>IF(B69="","",VLOOKUP(B69,'4.製品一覧'!$B$4:$D$500,3,FALSE))</f>
        <v/>
      </c>
      <c r="E69" s="102">
        <f>IF(B69&lt;&gt;"",VLOOKUP(B69,'7.製品別原価'!$B$5:$J$500,7,FALSE),0)</f>
        <v>0</v>
      </c>
      <c r="F69" s="102">
        <f>IF(OR($K$2=0,K69=0),0,'1.全社費用'!$C$42/$K$2)</f>
        <v>0</v>
      </c>
      <c r="G69" s="102">
        <f t="shared" ref="G69:G132" si="8">SUM(D69:F69)</f>
        <v>0</v>
      </c>
      <c r="H69" s="102">
        <f t="shared" ref="H69:H132" si="9">IF(K69=0,0,L69/K69)</f>
        <v>0</v>
      </c>
      <c r="I69" s="103">
        <f t="shared" si="5"/>
        <v>0</v>
      </c>
      <c r="J69" s="40">
        <f t="shared" ref="J69:J132" si="10">IF(H69=0,0,I69/H69)</f>
        <v>0</v>
      </c>
      <c r="K69" s="85">
        <f>IF(B69="",0,SUMIF('2.売上実績'!$C$4:$C$5000,B69,'2.売上実績'!$D$4:$D$5000))</f>
        <v>0</v>
      </c>
      <c r="L69" s="85">
        <f>IF(B69="",0,SUMIF('2.売上実績'!$C$4:$C$5000,B69,'2.売上実績'!$E$4:$E$5000))</f>
        <v>0</v>
      </c>
      <c r="M69" s="28">
        <f>SUMIF('8.得意先・製品別損益'!$C$4:$C$5000,B69,'8.得意先・製品別損益'!$M$4:$M$5000)</f>
        <v>0</v>
      </c>
      <c r="N69" s="42">
        <f t="shared" si="6"/>
        <v>0</v>
      </c>
      <c r="O69" s="40">
        <f t="shared" si="7"/>
        <v>0</v>
      </c>
    </row>
    <row r="70" spans="2:15" ht="21.9" customHeight="1">
      <c r="B70" s="112" t="str">
        <f>IF('4.製品一覧'!B70="","",'4.製品一覧'!B70)</f>
        <v/>
      </c>
      <c r="C70" s="86" t="str">
        <f>IF(B70="","",VLOOKUP(B70,'4.製品一覧'!$B$4:$C$500,2,FALSE))</f>
        <v/>
      </c>
      <c r="D70" s="101" t="str">
        <f>IF(B70="","",VLOOKUP(B70,'4.製品一覧'!$B$4:$D$500,3,FALSE))</f>
        <v/>
      </c>
      <c r="E70" s="102">
        <f>IF(B70&lt;&gt;"",VLOOKUP(B70,'7.製品別原価'!$B$5:$J$500,7,FALSE),0)</f>
        <v>0</v>
      </c>
      <c r="F70" s="102">
        <f>IF(OR($K$2=0,K70=0),0,'1.全社費用'!$C$42/$K$2)</f>
        <v>0</v>
      </c>
      <c r="G70" s="102">
        <f t="shared" si="8"/>
        <v>0</v>
      </c>
      <c r="H70" s="102">
        <f t="shared" si="9"/>
        <v>0</v>
      </c>
      <c r="I70" s="103">
        <f t="shared" ref="I70:I133" si="11">IF(K70=0,0,N70/K70)</f>
        <v>0</v>
      </c>
      <c r="J70" s="40">
        <f t="shared" si="10"/>
        <v>0</v>
      </c>
      <c r="K70" s="85">
        <f>IF(B70="",0,SUMIF('2.売上実績'!$C$4:$C$5000,B70,'2.売上実績'!$D$4:$D$5000))</f>
        <v>0</v>
      </c>
      <c r="L70" s="85">
        <f>IF(B70="",0,SUMIF('2.売上実績'!$C$4:$C$5000,B70,'2.売上実績'!$E$4:$E$5000))</f>
        <v>0</v>
      </c>
      <c r="M70" s="28">
        <f>SUMIF('8.得意先・製品別損益'!$C$4:$C$5000,B70,'8.得意先・製品別損益'!$M$4:$M$5000)</f>
        <v>0</v>
      </c>
      <c r="N70" s="42">
        <f t="shared" si="6"/>
        <v>0</v>
      </c>
      <c r="O70" s="40">
        <f t="shared" si="7"/>
        <v>0</v>
      </c>
    </row>
    <row r="71" spans="2:15" ht="21.9" customHeight="1">
      <c r="B71" s="112" t="str">
        <f>IF('4.製品一覧'!B71="","",'4.製品一覧'!B71)</f>
        <v/>
      </c>
      <c r="C71" s="86" t="str">
        <f>IF(B71="","",VLOOKUP(B71,'4.製品一覧'!$B$4:$C$500,2,FALSE))</f>
        <v/>
      </c>
      <c r="D71" s="101" t="str">
        <f>IF(B71="","",VLOOKUP(B71,'4.製品一覧'!$B$4:$D$500,3,FALSE))</f>
        <v/>
      </c>
      <c r="E71" s="102">
        <f>IF(B71&lt;&gt;"",VLOOKUP(B71,'7.製品別原価'!$B$5:$J$500,7,FALSE),0)</f>
        <v>0</v>
      </c>
      <c r="F71" s="102">
        <f>IF(OR($K$2=0,K71=0),0,'1.全社費用'!$C$42/$K$2)</f>
        <v>0</v>
      </c>
      <c r="G71" s="102">
        <f t="shared" si="8"/>
        <v>0</v>
      </c>
      <c r="H71" s="102">
        <f t="shared" si="9"/>
        <v>0</v>
      </c>
      <c r="I71" s="103">
        <f t="shared" si="11"/>
        <v>0</v>
      </c>
      <c r="J71" s="40">
        <f t="shared" si="10"/>
        <v>0</v>
      </c>
      <c r="K71" s="85">
        <f>IF(B71="",0,SUMIF('2.売上実績'!$C$4:$C$5000,B71,'2.売上実績'!$D$4:$D$5000))</f>
        <v>0</v>
      </c>
      <c r="L71" s="85">
        <f>IF(B71="",0,SUMIF('2.売上実績'!$C$4:$C$5000,B71,'2.売上実績'!$E$4:$E$5000))</f>
        <v>0</v>
      </c>
      <c r="M71" s="28">
        <f>SUMIF('8.得意先・製品別損益'!$C$4:$C$5000,B71,'8.得意先・製品別損益'!$M$4:$M$5000)</f>
        <v>0</v>
      </c>
      <c r="N71" s="42">
        <f t="shared" si="6"/>
        <v>0</v>
      </c>
      <c r="O71" s="40">
        <f t="shared" si="7"/>
        <v>0</v>
      </c>
    </row>
    <row r="72" spans="2:15" ht="21.9" customHeight="1">
      <c r="B72" s="112" t="str">
        <f>IF('4.製品一覧'!B72="","",'4.製品一覧'!B72)</f>
        <v/>
      </c>
      <c r="C72" s="86" t="str">
        <f>IF(B72="","",VLOOKUP(B72,'4.製品一覧'!$B$4:$C$500,2,FALSE))</f>
        <v/>
      </c>
      <c r="D72" s="101" t="str">
        <f>IF(B72="","",VLOOKUP(B72,'4.製品一覧'!$B$4:$D$500,3,FALSE))</f>
        <v/>
      </c>
      <c r="E72" s="102">
        <f>IF(B72&lt;&gt;"",VLOOKUP(B72,'7.製品別原価'!$B$5:$J$500,7,FALSE),0)</f>
        <v>0</v>
      </c>
      <c r="F72" s="102">
        <f>IF(OR($K$2=0,K72=0),0,'1.全社費用'!$C$42/$K$2)</f>
        <v>0</v>
      </c>
      <c r="G72" s="102">
        <f t="shared" si="8"/>
        <v>0</v>
      </c>
      <c r="H72" s="102">
        <f t="shared" si="9"/>
        <v>0</v>
      </c>
      <c r="I72" s="103">
        <f t="shared" si="11"/>
        <v>0</v>
      </c>
      <c r="J72" s="40">
        <f t="shared" si="10"/>
        <v>0</v>
      </c>
      <c r="K72" s="85">
        <f>IF(B72="",0,SUMIF('2.売上実績'!$C$4:$C$5000,B72,'2.売上実績'!$D$4:$D$5000))</f>
        <v>0</v>
      </c>
      <c r="L72" s="85">
        <f>IF(B72="",0,SUMIF('2.売上実績'!$C$4:$C$5000,B72,'2.売上実績'!$E$4:$E$5000))</f>
        <v>0</v>
      </c>
      <c r="M72" s="28">
        <f>SUMIF('8.得意先・製品別損益'!$C$4:$C$5000,B72,'8.得意先・製品別損益'!$M$4:$M$5000)</f>
        <v>0</v>
      </c>
      <c r="N72" s="42">
        <f t="shared" si="6"/>
        <v>0</v>
      </c>
      <c r="O72" s="40">
        <f t="shared" si="7"/>
        <v>0</v>
      </c>
    </row>
    <row r="73" spans="2:15" ht="21.9" customHeight="1">
      <c r="B73" s="112" t="str">
        <f>IF('4.製品一覧'!B73="","",'4.製品一覧'!B73)</f>
        <v/>
      </c>
      <c r="C73" s="86" t="str">
        <f>IF(B73="","",VLOOKUP(B73,'4.製品一覧'!$B$4:$C$500,2,FALSE))</f>
        <v/>
      </c>
      <c r="D73" s="101" t="str">
        <f>IF(B73="","",VLOOKUP(B73,'4.製品一覧'!$B$4:$D$500,3,FALSE))</f>
        <v/>
      </c>
      <c r="E73" s="102">
        <f>IF(B73&lt;&gt;"",VLOOKUP(B73,'7.製品別原価'!$B$5:$J$500,7,FALSE),0)</f>
        <v>0</v>
      </c>
      <c r="F73" s="102">
        <f>IF(OR($K$2=0,K73=0),0,'1.全社費用'!$C$42/$K$2)</f>
        <v>0</v>
      </c>
      <c r="G73" s="102">
        <f t="shared" si="8"/>
        <v>0</v>
      </c>
      <c r="H73" s="102">
        <f t="shared" si="9"/>
        <v>0</v>
      </c>
      <c r="I73" s="103">
        <f t="shared" si="11"/>
        <v>0</v>
      </c>
      <c r="J73" s="40">
        <f t="shared" si="10"/>
        <v>0</v>
      </c>
      <c r="K73" s="85">
        <f>IF(B73="",0,SUMIF('2.売上実績'!$C$4:$C$5000,B73,'2.売上実績'!$D$4:$D$5000))</f>
        <v>0</v>
      </c>
      <c r="L73" s="85">
        <f>IF(B73="",0,SUMIF('2.売上実績'!$C$4:$C$5000,B73,'2.売上実績'!$E$4:$E$5000))</f>
        <v>0</v>
      </c>
      <c r="M73" s="28">
        <f>SUMIF('8.得意先・製品別損益'!$C$4:$C$5000,B73,'8.得意先・製品別損益'!$M$4:$M$5000)</f>
        <v>0</v>
      </c>
      <c r="N73" s="42">
        <f t="shared" si="6"/>
        <v>0</v>
      </c>
      <c r="O73" s="40">
        <f t="shared" si="7"/>
        <v>0</v>
      </c>
    </row>
    <row r="74" spans="2:15" ht="21.9" customHeight="1">
      <c r="B74" s="112" t="str">
        <f>IF('4.製品一覧'!B74="","",'4.製品一覧'!B74)</f>
        <v/>
      </c>
      <c r="C74" s="86" t="str">
        <f>IF(B74="","",VLOOKUP(B74,'4.製品一覧'!$B$4:$C$500,2,FALSE))</f>
        <v/>
      </c>
      <c r="D74" s="101" t="str">
        <f>IF(B74="","",VLOOKUP(B74,'4.製品一覧'!$B$4:$D$500,3,FALSE))</f>
        <v/>
      </c>
      <c r="E74" s="102">
        <f>IF(B74&lt;&gt;"",VLOOKUP(B74,'7.製品別原価'!$B$5:$J$500,7,FALSE),0)</f>
        <v>0</v>
      </c>
      <c r="F74" s="102">
        <f>IF(OR($K$2=0,K74=0),0,'1.全社費用'!$C$42/$K$2)</f>
        <v>0</v>
      </c>
      <c r="G74" s="102">
        <f t="shared" si="8"/>
        <v>0</v>
      </c>
      <c r="H74" s="102">
        <f t="shared" si="9"/>
        <v>0</v>
      </c>
      <c r="I74" s="103">
        <f t="shared" si="11"/>
        <v>0</v>
      </c>
      <c r="J74" s="40">
        <f t="shared" si="10"/>
        <v>0</v>
      </c>
      <c r="K74" s="85">
        <f>IF(B74="",0,SUMIF('2.売上実績'!$C$4:$C$5000,B74,'2.売上実績'!$D$4:$D$5000))</f>
        <v>0</v>
      </c>
      <c r="L74" s="85">
        <f>IF(B74="",0,SUMIF('2.売上実績'!$C$4:$C$5000,B74,'2.売上実績'!$E$4:$E$5000))</f>
        <v>0</v>
      </c>
      <c r="M74" s="28">
        <f>SUMIF('8.得意先・製品別損益'!$C$4:$C$5000,B74,'8.得意先・製品別損益'!$M$4:$M$5000)</f>
        <v>0</v>
      </c>
      <c r="N74" s="42">
        <f t="shared" si="6"/>
        <v>0</v>
      </c>
      <c r="O74" s="40">
        <f t="shared" si="7"/>
        <v>0</v>
      </c>
    </row>
    <row r="75" spans="2:15" ht="21.9" customHeight="1">
      <c r="B75" s="112" t="str">
        <f>IF('4.製品一覧'!B75="","",'4.製品一覧'!B75)</f>
        <v/>
      </c>
      <c r="C75" s="86" t="str">
        <f>IF(B75="","",VLOOKUP(B75,'4.製品一覧'!$B$4:$C$500,2,FALSE))</f>
        <v/>
      </c>
      <c r="D75" s="101" t="str">
        <f>IF(B75="","",VLOOKUP(B75,'4.製品一覧'!$B$4:$D$500,3,FALSE))</f>
        <v/>
      </c>
      <c r="E75" s="102">
        <f>IF(B75&lt;&gt;"",VLOOKUP(B75,'7.製品別原価'!$B$5:$J$500,7,FALSE),0)</f>
        <v>0</v>
      </c>
      <c r="F75" s="102">
        <f>IF(OR($K$2=0,K75=0),0,'1.全社費用'!$C$42/$K$2)</f>
        <v>0</v>
      </c>
      <c r="G75" s="102">
        <f t="shared" si="8"/>
        <v>0</v>
      </c>
      <c r="H75" s="102">
        <f t="shared" si="9"/>
        <v>0</v>
      </c>
      <c r="I75" s="103">
        <f t="shared" si="11"/>
        <v>0</v>
      </c>
      <c r="J75" s="40">
        <f t="shared" si="10"/>
        <v>0</v>
      </c>
      <c r="K75" s="85">
        <f>IF(B75="",0,SUMIF('2.売上実績'!$C$4:$C$5000,B75,'2.売上実績'!$D$4:$D$5000))</f>
        <v>0</v>
      </c>
      <c r="L75" s="85">
        <f>IF(B75="",0,SUMIF('2.売上実績'!$C$4:$C$5000,B75,'2.売上実績'!$E$4:$E$5000))</f>
        <v>0</v>
      </c>
      <c r="M75" s="28">
        <f>SUMIF('8.得意先・製品別損益'!$C$4:$C$5000,B75,'8.得意先・製品別損益'!$M$4:$M$5000)</f>
        <v>0</v>
      </c>
      <c r="N75" s="42">
        <f t="shared" si="6"/>
        <v>0</v>
      </c>
      <c r="O75" s="40">
        <f t="shared" si="7"/>
        <v>0</v>
      </c>
    </row>
    <row r="76" spans="2:15" ht="21.9" customHeight="1">
      <c r="B76" s="112" t="str">
        <f>IF('4.製品一覧'!B76="","",'4.製品一覧'!B76)</f>
        <v/>
      </c>
      <c r="C76" s="86" t="str">
        <f>IF(B76="","",VLOOKUP(B76,'4.製品一覧'!$B$4:$C$500,2,FALSE))</f>
        <v/>
      </c>
      <c r="D76" s="101" t="str">
        <f>IF(B76="","",VLOOKUP(B76,'4.製品一覧'!$B$4:$D$500,3,FALSE))</f>
        <v/>
      </c>
      <c r="E76" s="102">
        <f>IF(B76&lt;&gt;"",VLOOKUP(B76,'7.製品別原価'!$B$5:$J$500,7,FALSE),0)</f>
        <v>0</v>
      </c>
      <c r="F76" s="102">
        <f>IF(OR($K$2=0,K76=0),0,'1.全社費用'!$C$42/$K$2)</f>
        <v>0</v>
      </c>
      <c r="G76" s="102">
        <f t="shared" si="8"/>
        <v>0</v>
      </c>
      <c r="H76" s="102">
        <f t="shared" si="9"/>
        <v>0</v>
      </c>
      <c r="I76" s="103">
        <f t="shared" si="11"/>
        <v>0</v>
      </c>
      <c r="J76" s="40">
        <f t="shared" si="10"/>
        <v>0</v>
      </c>
      <c r="K76" s="85">
        <f>IF(B76="",0,SUMIF('2.売上実績'!$C$4:$C$5000,B76,'2.売上実績'!$D$4:$D$5000))</f>
        <v>0</v>
      </c>
      <c r="L76" s="85">
        <f>IF(B76="",0,SUMIF('2.売上実績'!$C$4:$C$5000,B76,'2.売上実績'!$E$4:$E$5000))</f>
        <v>0</v>
      </c>
      <c r="M76" s="28">
        <f>SUMIF('8.得意先・製品別損益'!$C$4:$C$5000,B76,'8.得意先・製品別損益'!$M$4:$M$5000)</f>
        <v>0</v>
      </c>
      <c r="N76" s="42">
        <f t="shared" si="6"/>
        <v>0</v>
      </c>
      <c r="O76" s="40">
        <f t="shared" si="7"/>
        <v>0</v>
      </c>
    </row>
    <row r="77" spans="2:15" ht="21.9" customHeight="1">
      <c r="B77" s="112" t="str">
        <f>IF('4.製品一覧'!B77="","",'4.製品一覧'!B77)</f>
        <v/>
      </c>
      <c r="C77" s="86" t="str">
        <f>IF(B77="","",VLOOKUP(B77,'4.製品一覧'!$B$4:$C$500,2,FALSE))</f>
        <v/>
      </c>
      <c r="D77" s="101" t="str">
        <f>IF(B77="","",VLOOKUP(B77,'4.製品一覧'!$B$4:$D$500,3,FALSE))</f>
        <v/>
      </c>
      <c r="E77" s="102">
        <f>IF(B77&lt;&gt;"",VLOOKUP(B77,'7.製品別原価'!$B$5:$J$500,7,FALSE),0)</f>
        <v>0</v>
      </c>
      <c r="F77" s="102">
        <f>IF(OR($K$2=0,K77=0),0,'1.全社費用'!$C$42/$K$2)</f>
        <v>0</v>
      </c>
      <c r="G77" s="102">
        <f t="shared" si="8"/>
        <v>0</v>
      </c>
      <c r="H77" s="102">
        <f t="shared" si="9"/>
        <v>0</v>
      </c>
      <c r="I77" s="103">
        <f t="shared" si="11"/>
        <v>0</v>
      </c>
      <c r="J77" s="40">
        <f t="shared" si="10"/>
        <v>0</v>
      </c>
      <c r="K77" s="85">
        <f>IF(B77="",0,SUMIF('2.売上実績'!$C$4:$C$5000,B77,'2.売上実績'!$D$4:$D$5000))</f>
        <v>0</v>
      </c>
      <c r="L77" s="85">
        <f>IF(B77="",0,SUMIF('2.売上実績'!$C$4:$C$5000,B77,'2.売上実績'!$E$4:$E$5000))</f>
        <v>0</v>
      </c>
      <c r="M77" s="28">
        <f>SUMIF('8.得意先・製品別損益'!$C$4:$C$5000,B77,'8.得意先・製品別損益'!$M$4:$M$5000)</f>
        <v>0</v>
      </c>
      <c r="N77" s="42">
        <f t="shared" si="6"/>
        <v>0</v>
      </c>
      <c r="O77" s="40">
        <f t="shared" si="7"/>
        <v>0</v>
      </c>
    </row>
    <row r="78" spans="2:15" ht="21.9" customHeight="1">
      <c r="B78" s="112" t="str">
        <f>IF('4.製品一覧'!B78="","",'4.製品一覧'!B78)</f>
        <v/>
      </c>
      <c r="C78" s="86" t="str">
        <f>IF(B78="","",VLOOKUP(B78,'4.製品一覧'!$B$4:$C$500,2,FALSE))</f>
        <v/>
      </c>
      <c r="D78" s="101" t="str">
        <f>IF(B78="","",VLOOKUP(B78,'4.製品一覧'!$B$4:$D$500,3,FALSE))</f>
        <v/>
      </c>
      <c r="E78" s="102">
        <f>IF(B78&lt;&gt;"",VLOOKUP(B78,'7.製品別原価'!$B$5:$J$500,7,FALSE),0)</f>
        <v>0</v>
      </c>
      <c r="F78" s="102">
        <f>IF(OR($K$2=0,K78=0),0,'1.全社費用'!$C$42/$K$2)</f>
        <v>0</v>
      </c>
      <c r="G78" s="102">
        <f t="shared" si="8"/>
        <v>0</v>
      </c>
      <c r="H78" s="102">
        <f t="shared" si="9"/>
        <v>0</v>
      </c>
      <c r="I78" s="103">
        <f t="shared" si="11"/>
        <v>0</v>
      </c>
      <c r="J78" s="40">
        <f t="shared" si="10"/>
        <v>0</v>
      </c>
      <c r="K78" s="85">
        <f>IF(B78="",0,SUMIF('2.売上実績'!$C$4:$C$5000,B78,'2.売上実績'!$D$4:$D$5000))</f>
        <v>0</v>
      </c>
      <c r="L78" s="85">
        <f>IF(B78="",0,SUMIF('2.売上実績'!$C$4:$C$5000,B78,'2.売上実績'!$E$4:$E$5000))</f>
        <v>0</v>
      </c>
      <c r="M78" s="28">
        <f>SUMIF('8.得意先・製品別損益'!$C$4:$C$5000,B78,'8.得意先・製品別損益'!$M$4:$M$5000)</f>
        <v>0</v>
      </c>
      <c r="N78" s="42">
        <f t="shared" si="6"/>
        <v>0</v>
      </c>
      <c r="O78" s="40">
        <f t="shared" si="7"/>
        <v>0</v>
      </c>
    </row>
    <row r="79" spans="2:15" ht="21.9" customHeight="1">
      <c r="B79" s="112" t="str">
        <f>IF('4.製品一覧'!B79="","",'4.製品一覧'!B79)</f>
        <v/>
      </c>
      <c r="C79" s="86" t="str">
        <f>IF(B79="","",VLOOKUP(B79,'4.製品一覧'!$B$4:$C$500,2,FALSE))</f>
        <v/>
      </c>
      <c r="D79" s="101" t="str">
        <f>IF(B79="","",VLOOKUP(B79,'4.製品一覧'!$B$4:$D$500,3,FALSE))</f>
        <v/>
      </c>
      <c r="E79" s="102">
        <f>IF(B79&lt;&gt;"",VLOOKUP(B79,'7.製品別原価'!$B$5:$J$500,7,FALSE),0)</f>
        <v>0</v>
      </c>
      <c r="F79" s="102">
        <f>IF(OR($K$2=0,K79=0),0,'1.全社費用'!$C$42/$K$2)</f>
        <v>0</v>
      </c>
      <c r="G79" s="102">
        <f t="shared" si="8"/>
        <v>0</v>
      </c>
      <c r="H79" s="102">
        <f t="shared" si="9"/>
        <v>0</v>
      </c>
      <c r="I79" s="103">
        <f t="shared" si="11"/>
        <v>0</v>
      </c>
      <c r="J79" s="40">
        <f t="shared" si="10"/>
        <v>0</v>
      </c>
      <c r="K79" s="85">
        <f>IF(B79="",0,SUMIF('2.売上実績'!$C$4:$C$5000,B79,'2.売上実績'!$D$4:$D$5000))</f>
        <v>0</v>
      </c>
      <c r="L79" s="85">
        <f>IF(B79="",0,SUMIF('2.売上実績'!$C$4:$C$5000,B79,'2.売上実績'!$E$4:$E$5000))</f>
        <v>0</v>
      </c>
      <c r="M79" s="28">
        <f>SUMIF('8.得意先・製品別損益'!$C$4:$C$5000,B79,'8.得意先・製品別損益'!$M$4:$M$5000)</f>
        <v>0</v>
      </c>
      <c r="N79" s="42">
        <f t="shared" si="6"/>
        <v>0</v>
      </c>
      <c r="O79" s="40">
        <f t="shared" si="7"/>
        <v>0</v>
      </c>
    </row>
    <row r="80" spans="2:15" ht="21.9" customHeight="1">
      <c r="B80" s="112" t="str">
        <f>IF('4.製品一覧'!B80="","",'4.製品一覧'!B80)</f>
        <v/>
      </c>
      <c r="C80" s="86" t="str">
        <f>IF(B80="","",VLOOKUP(B80,'4.製品一覧'!$B$4:$C$500,2,FALSE))</f>
        <v/>
      </c>
      <c r="D80" s="101" t="str">
        <f>IF(B80="","",VLOOKUP(B80,'4.製品一覧'!$B$4:$D$500,3,FALSE))</f>
        <v/>
      </c>
      <c r="E80" s="102">
        <f>IF(B80&lt;&gt;"",VLOOKUP(B80,'7.製品別原価'!$B$5:$J$500,7,FALSE),0)</f>
        <v>0</v>
      </c>
      <c r="F80" s="102">
        <f>IF(OR($K$2=0,K80=0),0,'1.全社費用'!$C$42/$K$2)</f>
        <v>0</v>
      </c>
      <c r="G80" s="102">
        <f t="shared" si="8"/>
        <v>0</v>
      </c>
      <c r="H80" s="102">
        <f t="shared" si="9"/>
        <v>0</v>
      </c>
      <c r="I80" s="103">
        <f t="shared" si="11"/>
        <v>0</v>
      </c>
      <c r="J80" s="40">
        <f t="shared" si="10"/>
        <v>0</v>
      </c>
      <c r="K80" s="85">
        <f>IF(B80="",0,SUMIF('2.売上実績'!$C$4:$C$5000,B80,'2.売上実績'!$D$4:$D$5000))</f>
        <v>0</v>
      </c>
      <c r="L80" s="85">
        <f>IF(B80="",0,SUMIF('2.売上実績'!$C$4:$C$5000,B80,'2.売上実績'!$E$4:$E$5000))</f>
        <v>0</v>
      </c>
      <c r="M80" s="28">
        <f>SUMIF('8.得意先・製品別損益'!$C$4:$C$5000,B80,'8.得意先・製品別損益'!$M$4:$M$5000)</f>
        <v>0</v>
      </c>
      <c r="N80" s="42">
        <f t="shared" si="6"/>
        <v>0</v>
      </c>
      <c r="O80" s="40">
        <f t="shared" si="7"/>
        <v>0</v>
      </c>
    </row>
    <row r="81" spans="2:15" ht="21.9" customHeight="1">
      <c r="B81" s="112" t="str">
        <f>IF('4.製品一覧'!B81="","",'4.製品一覧'!B81)</f>
        <v/>
      </c>
      <c r="C81" s="86" t="str">
        <f>IF(B81="","",VLOOKUP(B81,'4.製品一覧'!$B$4:$C$500,2,FALSE))</f>
        <v/>
      </c>
      <c r="D81" s="101" t="str">
        <f>IF(B81="","",VLOOKUP(B81,'4.製品一覧'!$B$4:$D$500,3,FALSE))</f>
        <v/>
      </c>
      <c r="E81" s="102">
        <f>IF(B81&lt;&gt;"",VLOOKUP(B81,'7.製品別原価'!$B$5:$J$500,7,FALSE),0)</f>
        <v>0</v>
      </c>
      <c r="F81" s="102">
        <f>IF(OR($K$2=0,K81=0),0,'1.全社費用'!$C$42/$K$2)</f>
        <v>0</v>
      </c>
      <c r="G81" s="102">
        <f t="shared" si="8"/>
        <v>0</v>
      </c>
      <c r="H81" s="102">
        <f t="shared" si="9"/>
        <v>0</v>
      </c>
      <c r="I81" s="103">
        <f t="shared" si="11"/>
        <v>0</v>
      </c>
      <c r="J81" s="40">
        <f t="shared" si="10"/>
        <v>0</v>
      </c>
      <c r="K81" s="85">
        <f>IF(B81="",0,SUMIF('2.売上実績'!$C$4:$C$5000,B81,'2.売上実績'!$D$4:$D$5000))</f>
        <v>0</v>
      </c>
      <c r="L81" s="85">
        <f>IF(B81="",0,SUMIF('2.売上実績'!$C$4:$C$5000,B81,'2.売上実績'!$E$4:$E$5000))</f>
        <v>0</v>
      </c>
      <c r="M81" s="28">
        <f>SUMIF('8.得意先・製品別損益'!$C$4:$C$5000,B81,'8.得意先・製品別損益'!$M$4:$M$5000)</f>
        <v>0</v>
      </c>
      <c r="N81" s="42">
        <f t="shared" si="6"/>
        <v>0</v>
      </c>
      <c r="O81" s="40">
        <f t="shared" si="7"/>
        <v>0</v>
      </c>
    </row>
    <row r="82" spans="2:15" ht="21.9" customHeight="1">
      <c r="B82" s="112" t="str">
        <f>IF('4.製品一覧'!B82="","",'4.製品一覧'!B82)</f>
        <v/>
      </c>
      <c r="C82" s="86" t="str">
        <f>IF(B82="","",VLOOKUP(B82,'4.製品一覧'!$B$4:$C$500,2,FALSE))</f>
        <v/>
      </c>
      <c r="D82" s="101" t="str">
        <f>IF(B82="","",VLOOKUP(B82,'4.製品一覧'!$B$4:$D$500,3,FALSE))</f>
        <v/>
      </c>
      <c r="E82" s="102">
        <f>IF(B82&lt;&gt;"",VLOOKUP(B82,'7.製品別原価'!$B$5:$J$500,7,FALSE),0)</f>
        <v>0</v>
      </c>
      <c r="F82" s="102">
        <f>IF(OR($K$2=0,K82=0),0,'1.全社費用'!$C$42/$K$2)</f>
        <v>0</v>
      </c>
      <c r="G82" s="102">
        <f t="shared" si="8"/>
        <v>0</v>
      </c>
      <c r="H82" s="102">
        <f t="shared" si="9"/>
        <v>0</v>
      </c>
      <c r="I82" s="103">
        <f t="shared" si="11"/>
        <v>0</v>
      </c>
      <c r="J82" s="40">
        <f t="shared" si="10"/>
        <v>0</v>
      </c>
      <c r="K82" s="85">
        <f>IF(B82="",0,SUMIF('2.売上実績'!$C$4:$C$5000,B82,'2.売上実績'!$D$4:$D$5000))</f>
        <v>0</v>
      </c>
      <c r="L82" s="85">
        <f>IF(B82="",0,SUMIF('2.売上実績'!$C$4:$C$5000,B82,'2.売上実績'!$E$4:$E$5000))</f>
        <v>0</v>
      </c>
      <c r="M82" s="28">
        <f>SUMIF('8.得意先・製品別損益'!$C$4:$C$5000,B82,'8.得意先・製品別損益'!$M$4:$M$5000)</f>
        <v>0</v>
      </c>
      <c r="N82" s="42">
        <f t="shared" si="6"/>
        <v>0</v>
      </c>
      <c r="O82" s="40">
        <f t="shared" si="7"/>
        <v>0</v>
      </c>
    </row>
    <row r="83" spans="2:15" ht="21.9" customHeight="1">
      <c r="B83" s="112" t="str">
        <f>IF('4.製品一覧'!B83="","",'4.製品一覧'!B83)</f>
        <v/>
      </c>
      <c r="C83" s="86" t="str">
        <f>IF(B83="","",VLOOKUP(B83,'4.製品一覧'!$B$4:$C$500,2,FALSE))</f>
        <v/>
      </c>
      <c r="D83" s="101" t="str">
        <f>IF(B83="","",VLOOKUP(B83,'4.製品一覧'!$B$4:$D$500,3,FALSE))</f>
        <v/>
      </c>
      <c r="E83" s="102">
        <f>IF(B83&lt;&gt;"",VLOOKUP(B83,'7.製品別原価'!$B$5:$J$500,7,FALSE),0)</f>
        <v>0</v>
      </c>
      <c r="F83" s="102">
        <f>IF(OR($K$2=0,K83=0),0,'1.全社費用'!$C$42/$K$2)</f>
        <v>0</v>
      </c>
      <c r="G83" s="102">
        <f t="shared" si="8"/>
        <v>0</v>
      </c>
      <c r="H83" s="102">
        <f t="shared" si="9"/>
        <v>0</v>
      </c>
      <c r="I83" s="103">
        <f t="shared" si="11"/>
        <v>0</v>
      </c>
      <c r="J83" s="40">
        <f t="shared" si="10"/>
        <v>0</v>
      </c>
      <c r="K83" s="85">
        <f>IF(B83="",0,SUMIF('2.売上実績'!$C$4:$C$5000,B83,'2.売上実績'!$D$4:$D$5000))</f>
        <v>0</v>
      </c>
      <c r="L83" s="85">
        <f>IF(B83="",0,SUMIF('2.売上実績'!$C$4:$C$5000,B83,'2.売上実績'!$E$4:$E$5000))</f>
        <v>0</v>
      </c>
      <c r="M83" s="28">
        <f>SUMIF('8.得意先・製品別損益'!$C$4:$C$5000,B83,'8.得意先・製品別損益'!$M$4:$M$5000)</f>
        <v>0</v>
      </c>
      <c r="N83" s="42">
        <f t="shared" si="6"/>
        <v>0</v>
      </c>
      <c r="O83" s="40">
        <f t="shared" si="7"/>
        <v>0</v>
      </c>
    </row>
    <row r="84" spans="2:15" ht="21.9" customHeight="1">
      <c r="B84" s="112" t="str">
        <f>IF('4.製品一覧'!B84="","",'4.製品一覧'!B84)</f>
        <v/>
      </c>
      <c r="C84" s="86" t="str">
        <f>IF(B84="","",VLOOKUP(B84,'4.製品一覧'!$B$4:$C$500,2,FALSE))</f>
        <v/>
      </c>
      <c r="D84" s="101" t="str">
        <f>IF(B84="","",VLOOKUP(B84,'4.製品一覧'!$B$4:$D$500,3,FALSE))</f>
        <v/>
      </c>
      <c r="E84" s="102">
        <f>IF(B84&lt;&gt;"",VLOOKUP(B84,'7.製品別原価'!$B$5:$J$500,7,FALSE),0)</f>
        <v>0</v>
      </c>
      <c r="F84" s="102">
        <f>IF(OR($K$2=0,K84=0),0,'1.全社費用'!$C$42/$K$2)</f>
        <v>0</v>
      </c>
      <c r="G84" s="102">
        <f t="shared" si="8"/>
        <v>0</v>
      </c>
      <c r="H84" s="102">
        <f t="shared" si="9"/>
        <v>0</v>
      </c>
      <c r="I84" s="103">
        <f t="shared" si="11"/>
        <v>0</v>
      </c>
      <c r="J84" s="40">
        <f t="shared" si="10"/>
        <v>0</v>
      </c>
      <c r="K84" s="85">
        <f>IF(B84="",0,SUMIF('2.売上実績'!$C$4:$C$5000,B84,'2.売上実績'!$D$4:$D$5000))</f>
        <v>0</v>
      </c>
      <c r="L84" s="85">
        <f>IF(B84="",0,SUMIF('2.売上実績'!$C$4:$C$5000,B84,'2.売上実績'!$E$4:$E$5000))</f>
        <v>0</v>
      </c>
      <c r="M84" s="28">
        <f>SUMIF('8.得意先・製品別損益'!$C$4:$C$5000,B84,'8.得意先・製品別損益'!$M$4:$M$5000)</f>
        <v>0</v>
      </c>
      <c r="N84" s="42">
        <f t="shared" si="6"/>
        <v>0</v>
      </c>
      <c r="O84" s="40">
        <f t="shared" si="7"/>
        <v>0</v>
      </c>
    </row>
    <row r="85" spans="2:15" ht="21.9" customHeight="1">
      <c r="B85" s="112" t="str">
        <f>IF('4.製品一覧'!B85="","",'4.製品一覧'!B85)</f>
        <v/>
      </c>
      <c r="C85" s="86" t="str">
        <f>IF(B85="","",VLOOKUP(B85,'4.製品一覧'!$B$4:$C$500,2,FALSE))</f>
        <v/>
      </c>
      <c r="D85" s="101" t="str">
        <f>IF(B85="","",VLOOKUP(B85,'4.製品一覧'!$B$4:$D$500,3,FALSE))</f>
        <v/>
      </c>
      <c r="E85" s="102">
        <f>IF(B85&lt;&gt;"",VLOOKUP(B85,'7.製品別原価'!$B$5:$J$500,7,FALSE),0)</f>
        <v>0</v>
      </c>
      <c r="F85" s="102">
        <f>IF(OR($K$2=0,K85=0),0,'1.全社費用'!$C$42/$K$2)</f>
        <v>0</v>
      </c>
      <c r="G85" s="102">
        <f t="shared" si="8"/>
        <v>0</v>
      </c>
      <c r="H85" s="102">
        <f t="shared" si="9"/>
        <v>0</v>
      </c>
      <c r="I85" s="103">
        <f t="shared" si="11"/>
        <v>0</v>
      </c>
      <c r="J85" s="40">
        <f t="shared" si="10"/>
        <v>0</v>
      </c>
      <c r="K85" s="85">
        <f>IF(B85="",0,SUMIF('2.売上実績'!$C$4:$C$5000,B85,'2.売上実績'!$D$4:$D$5000))</f>
        <v>0</v>
      </c>
      <c r="L85" s="85">
        <f>IF(B85="",0,SUMIF('2.売上実績'!$C$4:$C$5000,B85,'2.売上実績'!$E$4:$E$5000))</f>
        <v>0</v>
      </c>
      <c r="M85" s="28">
        <f>SUMIF('8.得意先・製品別損益'!$C$4:$C$5000,B85,'8.得意先・製品別損益'!$M$4:$M$5000)</f>
        <v>0</v>
      </c>
      <c r="N85" s="42">
        <f t="shared" si="6"/>
        <v>0</v>
      </c>
      <c r="O85" s="40">
        <f t="shared" si="7"/>
        <v>0</v>
      </c>
    </row>
    <row r="86" spans="2:15" ht="21.9" customHeight="1">
      <c r="B86" s="112" t="str">
        <f>IF('4.製品一覧'!B86="","",'4.製品一覧'!B86)</f>
        <v/>
      </c>
      <c r="C86" s="86" t="str">
        <f>IF(B86="","",VLOOKUP(B86,'4.製品一覧'!$B$4:$C$500,2,FALSE))</f>
        <v/>
      </c>
      <c r="D86" s="101" t="str">
        <f>IF(B86="","",VLOOKUP(B86,'4.製品一覧'!$B$4:$D$500,3,FALSE))</f>
        <v/>
      </c>
      <c r="E86" s="102">
        <f>IF(B86&lt;&gt;"",VLOOKUP(B86,'7.製品別原価'!$B$5:$J$500,7,FALSE),0)</f>
        <v>0</v>
      </c>
      <c r="F86" s="102">
        <f>IF(OR($K$2=0,K86=0),0,'1.全社費用'!$C$42/$K$2)</f>
        <v>0</v>
      </c>
      <c r="G86" s="102">
        <f t="shared" si="8"/>
        <v>0</v>
      </c>
      <c r="H86" s="102">
        <f t="shared" si="9"/>
        <v>0</v>
      </c>
      <c r="I86" s="103">
        <f t="shared" si="11"/>
        <v>0</v>
      </c>
      <c r="J86" s="40">
        <f t="shared" si="10"/>
        <v>0</v>
      </c>
      <c r="K86" s="85">
        <f>IF(B86="",0,SUMIF('2.売上実績'!$C$4:$C$5000,B86,'2.売上実績'!$D$4:$D$5000))</f>
        <v>0</v>
      </c>
      <c r="L86" s="85">
        <f>IF(B86="",0,SUMIF('2.売上実績'!$C$4:$C$5000,B86,'2.売上実績'!$E$4:$E$5000))</f>
        <v>0</v>
      </c>
      <c r="M86" s="28">
        <f>SUMIF('8.得意先・製品別損益'!$C$4:$C$5000,B86,'8.得意先・製品別損益'!$M$4:$M$5000)</f>
        <v>0</v>
      </c>
      <c r="N86" s="42">
        <f t="shared" si="6"/>
        <v>0</v>
      </c>
      <c r="O86" s="40">
        <f t="shared" si="7"/>
        <v>0</v>
      </c>
    </row>
    <row r="87" spans="2:15" ht="21.9" customHeight="1">
      <c r="B87" s="112" t="str">
        <f>IF('4.製品一覧'!B87="","",'4.製品一覧'!B87)</f>
        <v/>
      </c>
      <c r="C87" s="86" t="str">
        <f>IF(B87="","",VLOOKUP(B87,'4.製品一覧'!$B$4:$C$500,2,FALSE))</f>
        <v/>
      </c>
      <c r="D87" s="101" t="str">
        <f>IF(B87="","",VLOOKUP(B87,'4.製品一覧'!$B$4:$D$500,3,FALSE))</f>
        <v/>
      </c>
      <c r="E87" s="102">
        <f>IF(B87&lt;&gt;"",VLOOKUP(B87,'7.製品別原価'!$B$5:$J$500,7,FALSE),0)</f>
        <v>0</v>
      </c>
      <c r="F87" s="102">
        <f>IF(OR($K$2=0,K87=0),0,'1.全社費用'!$C$42/$K$2)</f>
        <v>0</v>
      </c>
      <c r="G87" s="102">
        <f t="shared" si="8"/>
        <v>0</v>
      </c>
      <c r="H87" s="102">
        <f t="shared" si="9"/>
        <v>0</v>
      </c>
      <c r="I87" s="103">
        <f t="shared" si="11"/>
        <v>0</v>
      </c>
      <c r="J87" s="40">
        <f t="shared" si="10"/>
        <v>0</v>
      </c>
      <c r="K87" s="85">
        <f>IF(B87="",0,SUMIF('2.売上実績'!$C$4:$C$5000,B87,'2.売上実績'!$D$4:$D$5000))</f>
        <v>0</v>
      </c>
      <c r="L87" s="85">
        <f>IF(B87="",0,SUMIF('2.売上実績'!$C$4:$C$5000,B87,'2.売上実績'!$E$4:$E$5000))</f>
        <v>0</v>
      </c>
      <c r="M87" s="28">
        <f>SUMIF('8.得意先・製品別損益'!$C$4:$C$5000,B87,'8.得意先・製品別損益'!$M$4:$M$5000)</f>
        <v>0</v>
      </c>
      <c r="N87" s="42">
        <f t="shared" si="6"/>
        <v>0</v>
      </c>
      <c r="O87" s="40">
        <f t="shared" si="7"/>
        <v>0</v>
      </c>
    </row>
    <row r="88" spans="2:15" ht="21.9" customHeight="1">
      <c r="B88" s="112" t="str">
        <f>IF('4.製品一覧'!B88="","",'4.製品一覧'!B88)</f>
        <v/>
      </c>
      <c r="C88" s="86" t="str">
        <f>IF(B88="","",VLOOKUP(B88,'4.製品一覧'!$B$4:$C$500,2,FALSE))</f>
        <v/>
      </c>
      <c r="D88" s="101" t="str">
        <f>IF(B88="","",VLOOKUP(B88,'4.製品一覧'!$B$4:$D$500,3,FALSE))</f>
        <v/>
      </c>
      <c r="E88" s="102">
        <f>IF(B88&lt;&gt;"",VLOOKUP(B88,'7.製品別原価'!$B$5:$J$500,7,FALSE),0)</f>
        <v>0</v>
      </c>
      <c r="F88" s="102">
        <f>IF(OR($K$2=0,K88=0),0,'1.全社費用'!$C$42/$K$2)</f>
        <v>0</v>
      </c>
      <c r="G88" s="102">
        <f t="shared" si="8"/>
        <v>0</v>
      </c>
      <c r="H88" s="102">
        <f t="shared" si="9"/>
        <v>0</v>
      </c>
      <c r="I88" s="103">
        <f t="shared" si="11"/>
        <v>0</v>
      </c>
      <c r="J88" s="40">
        <f t="shared" si="10"/>
        <v>0</v>
      </c>
      <c r="K88" s="85">
        <f>IF(B88="",0,SUMIF('2.売上実績'!$C$4:$C$5000,B88,'2.売上実績'!$D$4:$D$5000))</f>
        <v>0</v>
      </c>
      <c r="L88" s="85">
        <f>IF(B88="",0,SUMIF('2.売上実績'!$C$4:$C$5000,B88,'2.売上実績'!$E$4:$E$5000))</f>
        <v>0</v>
      </c>
      <c r="M88" s="28">
        <f>SUMIF('8.得意先・製品別損益'!$C$4:$C$5000,B88,'8.得意先・製品別損益'!$M$4:$M$5000)</f>
        <v>0</v>
      </c>
      <c r="N88" s="42">
        <f t="shared" si="6"/>
        <v>0</v>
      </c>
      <c r="O88" s="40">
        <f t="shared" si="7"/>
        <v>0</v>
      </c>
    </row>
    <row r="89" spans="2:15" ht="21.9" customHeight="1">
      <c r="B89" s="112" t="str">
        <f>IF('4.製品一覧'!B89="","",'4.製品一覧'!B89)</f>
        <v/>
      </c>
      <c r="C89" s="86" t="str">
        <f>IF(B89="","",VLOOKUP(B89,'4.製品一覧'!$B$4:$C$500,2,FALSE))</f>
        <v/>
      </c>
      <c r="D89" s="101" t="str">
        <f>IF(B89="","",VLOOKUP(B89,'4.製品一覧'!$B$4:$D$500,3,FALSE))</f>
        <v/>
      </c>
      <c r="E89" s="102">
        <f>IF(B89&lt;&gt;"",VLOOKUP(B89,'7.製品別原価'!$B$5:$J$500,7,FALSE),0)</f>
        <v>0</v>
      </c>
      <c r="F89" s="102">
        <f>IF(OR($K$2=0,K89=0),0,'1.全社費用'!$C$42/$K$2)</f>
        <v>0</v>
      </c>
      <c r="G89" s="102">
        <f t="shared" si="8"/>
        <v>0</v>
      </c>
      <c r="H89" s="102">
        <f t="shared" si="9"/>
        <v>0</v>
      </c>
      <c r="I89" s="103">
        <f t="shared" si="11"/>
        <v>0</v>
      </c>
      <c r="J89" s="40">
        <f t="shared" si="10"/>
        <v>0</v>
      </c>
      <c r="K89" s="85">
        <f>IF(B89="",0,SUMIF('2.売上実績'!$C$4:$C$5000,B89,'2.売上実績'!$D$4:$D$5000))</f>
        <v>0</v>
      </c>
      <c r="L89" s="85">
        <f>IF(B89="",0,SUMIF('2.売上実績'!$C$4:$C$5000,B89,'2.売上実績'!$E$4:$E$5000))</f>
        <v>0</v>
      </c>
      <c r="M89" s="28">
        <f>SUMIF('8.得意先・製品別損益'!$C$4:$C$5000,B89,'8.得意先・製品別損益'!$M$4:$M$5000)</f>
        <v>0</v>
      </c>
      <c r="N89" s="42">
        <f t="shared" si="6"/>
        <v>0</v>
      </c>
      <c r="O89" s="40">
        <f t="shared" si="7"/>
        <v>0</v>
      </c>
    </row>
    <row r="90" spans="2:15" ht="21.9" customHeight="1">
      <c r="B90" s="112" t="str">
        <f>IF('4.製品一覧'!B90="","",'4.製品一覧'!B90)</f>
        <v/>
      </c>
      <c r="C90" s="86" t="str">
        <f>IF(B90="","",VLOOKUP(B90,'4.製品一覧'!$B$4:$C$500,2,FALSE))</f>
        <v/>
      </c>
      <c r="D90" s="101" t="str">
        <f>IF(B90="","",VLOOKUP(B90,'4.製品一覧'!$B$4:$D$500,3,FALSE))</f>
        <v/>
      </c>
      <c r="E90" s="102">
        <f>IF(B90&lt;&gt;"",VLOOKUP(B90,'7.製品別原価'!$B$5:$J$500,7,FALSE),0)</f>
        <v>0</v>
      </c>
      <c r="F90" s="102">
        <f>IF(OR($K$2=0,K90=0),0,'1.全社費用'!$C$42/$K$2)</f>
        <v>0</v>
      </c>
      <c r="G90" s="102">
        <f t="shared" si="8"/>
        <v>0</v>
      </c>
      <c r="H90" s="102">
        <f t="shared" si="9"/>
        <v>0</v>
      </c>
      <c r="I90" s="103">
        <f t="shared" si="11"/>
        <v>0</v>
      </c>
      <c r="J90" s="40">
        <f t="shared" si="10"/>
        <v>0</v>
      </c>
      <c r="K90" s="85">
        <f>IF(B90="",0,SUMIF('2.売上実績'!$C$4:$C$5000,B90,'2.売上実績'!$D$4:$D$5000))</f>
        <v>0</v>
      </c>
      <c r="L90" s="85">
        <f>IF(B90="",0,SUMIF('2.売上実績'!$C$4:$C$5000,B90,'2.売上実績'!$E$4:$E$5000))</f>
        <v>0</v>
      </c>
      <c r="M90" s="28">
        <f>SUMIF('8.得意先・製品別損益'!$C$4:$C$5000,B90,'8.得意先・製品別損益'!$M$4:$M$5000)</f>
        <v>0</v>
      </c>
      <c r="N90" s="42">
        <f t="shared" si="6"/>
        <v>0</v>
      </c>
      <c r="O90" s="40">
        <f t="shared" si="7"/>
        <v>0</v>
      </c>
    </row>
    <row r="91" spans="2:15" ht="21.9" customHeight="1">
      <c r="B91" s="112" t="str">
        <f>IF('4.製品一覧'!B91="","",'4.製品一覧'!B91)</f>
        <v/>
      </c>
      <c r="C91" s="86" t="str">
        <f>IF(B91="","",VLOOKUP(B91,'4.製品一覧'!$B$4:$C$500,2,FALSE))</f>
        <v/>
      </c>
      <c r="D91" s="101" t="str">
        <f>IF(B91="","",VLOOKUP(B91,'4.製品一覧'!$B$4:$D$500,3,FALSE))</f>
        <v/>
      </c>
      <c r="E91" s="102">
        <f>IF(B91&lt;&gt;"",VLOOKUP(B91,'7.製品別原価'!$B$5:$J$500,7,FALSE),0)</f>
        <v>0</v>
      </c>
      <c r="F91" s="102">
        <f>IF(OR($K$2=0,K91=0),0,'1.全社費用'!$C$42/$K$2)</f>
        <v>0</v>
      </c>
      <c r="G91" s="102">
        <f t="shared" si="8"/>
        <v>0</v>
      </c>
      <c r="H91" s="102">
        <f t="shared" si="9"/>
        <v>0</v>
      </c>
      <c r="I91" s="103">
        <f t="shared" si="11"/>
        <v>0</v>
      </c>
      <c r="J91" s="40">
        <f t="shared" si="10"/>
        <v>0</v>
      </c>
      <c r="K91" s="85">
        <f>IF(B91="",0,SUMIF('2.売上実績'!$C$4:$C$5000,B91,'2.売上実績'!$D$4:$D$5000))</f>
        <v>0</v>
      </c>
      <c r="L91" s="85">
        <f>IF(B91="",0,SUMIF('2.売上実績'!$C$4:$C$5000,B91,'2.売上実績'!$E$4:$E$5000))</f>
        <v>0</v>
      </c>
      <c r="M91" s="28">
        <f>SUMIF('8.得意先・製品別損益'!$C$4:$C$5000,B91,'8.得意先・製品別損益'!$M$4:$M$5000)</f>
        <v>0</v>
      </c>
      <c r="N91" s="42">
        <f t="shared" si="6"/>
        <v>0</v>
      </c>
      <c r="O91" s="40">
        <f t="shared" si="7"/>
        <v>0</v>
      </c>
    </row>
    <row r="92" spans="2:15" ht="21.9" customHeight="1">
      <c r="B92" s="112" t="str">
        <f>IF('4.製品一覧'!B92="","",'4.製品一覧'!B92)</f>
        <v/>
      </c>
      <c r="C92" s="86" t="str">
        <f>IF(B92="","",VLOOKUP(B92,'4.製品一覧'!$B$4:$C$500,2,FALSE))</f>
        <v/>
      </c>
      <c r="D92" s="101" t="str">
        <f>IF(B92="","",VLOOKUP(B92,'4.製品一覧'!$B$4:$D$500,3,FALSE))</f>
        <v/>
      </c>
      <c r="E92" s="102">
        <f>IF(B92&lt;&gt;"",VLOOKUP(B92,'7.製品別原価'!$B$5:$J$500,7,FALSE),0)</f>
        <v>0</v>
      </c>
      <c r="F92" s="102">
        <f>IF(OR($K$2=0,K92=0),0,'1.全社費用'!$C$42/$K$2)</f>
        <v>0</v>
      </c>
      <c r="G92" s="102">
        <f t="shared" si="8"/>
        <v>0</v>
      </c>
      <c r="H92" s="102">
        <f t="shared" si="9"/>
        <v>0</v>
      </c>
      <c r="I92" s="103">
        <f t="shared" si="11"/>
        <v>0</v>
      </c>
      <c r="J92" s="40">
        <f t="shared" si="10"/>
        <v>0</v>
      </c>
      <c r="K92" s="85">
        <f>IF(B92="",0,SUMIF('2.売上実績'!$C$4:$C$5000,B92,'2.売上実績'!$D$4:$D$5000))</f>
        <v>0</v>
      </c>
      <c r="L92" s="85">
        <f>IF(B92="",0,SUMIF('2.売上実績'!$C$4:$C$5000,B92,'2.売上実績'!$E$4:$E$5000))</f>
        <v>0</v>
      </c>
      <c r="M92" s="28">
        <f>SUMIF('8.得意先・製品別損益'!$C$4:$C$5000,B92,'8.得意先・製品別損益'!$M$4:$M$5000)</f>
        <v>0</v>
      </c>
      <c r="N92" s="42">
        <f t="shared" si="6"/>
        <v>0</v>
      </c>
      <c r="O92" s="40">
        <f t="shared" si="7"/>
        <v>0</v>
      </c>
    </row>
    <row r="93" spans="2:15" ht="21.9" customHeight="1">
      <c r="B93" s="112" t="str">
        <f>IF('4.製品一覧'!B93="","",'4.製品一覧'!B93)</f>
        <v/>
      </c>
      <c r="C93" s="86" t="str">
        <f>IF(B93="","",VLOOKUP(B93,'4.製品一覧'!$B$4:$C$500,2,FALSE))</f>
        <v/>
      </c>
      <c r="D93" s="101" t="str">
        <f>IF(B93="","",VLOOKUP(B93,'4.製品一覧'!$B$4:$D$500,3,FALSE))</f>
        <v/>
      </c>
      <c r="E93" s="102">
        <f>IF(B93&lt;&gt;"",VLOOKUP(B93,'7.製品別原価'!$B$5:$J$500,7,FALSE),0)</f>
        <v>0</v>
      </c>
      <c r="F93" s="102">
        <f>IF(OR($K$2=0,K93=0),0,'1.全社費用'!$C$42/$K$2)</f>
        <v>0</v>
      </c>
      <c r="G93" s="102">
        <f t="shared" si="8"/>
        <v>0</v>
      </c>
      <c r="H93" s="102">
        <f t="shared" si="9"/>
        <v>0</v>
      </c>
      <c r="I93" s="103">
        <f t="shared" si="11"/>
        <v>0</v>
      </c>
      <c r="J93" s="40">
        <f t="shared" si="10"/>
        <v>0</v>
      </c>
      <c r="K93" s="85">
        <f>IF(B93="",0,SUMIF('2.売上実績'!$C$4:$C$5000,B93,'2.売上実績'!$D$4:$D$5000))</f>
        <v>0</v>
      </c>
      <c r="L93" s="85">
        <f>IF(B93="",0,SUMIF('2.売上実績'!$C$4:$C$5000,B93,'2.売上実績'!$E$4:$E$5000))</f>
        <v>0</v>
      </c>
      <c r="M93" s="28">
        <f>SUMIF('8.得意先・製品別損益'!$C$4:$C$5000,B93,'8.得意先・製品別損益'!$M$4:$M$5000)</f>
        <v>0</v>
      </c>
      <c r="N93" s="42">
        <f t="shared" si="6"/>
        <v>0</v>
      </c>
      <c r="O93" s="40">
        <f t="shared" si="7"/>
        <v>0</v>
      </c>
    </row>
    <row r="94" spans="2:15" ht="21.9" customHeight="1">
      <c r="B94" s="112" t="str">
        <f>IF('4.製品一覧'!B94="","",'4.製品一覧'!B94)</f>
        <v/>
      </c>
      <c r="C94" s="86" t="str">
        <f>IF(B94="","",VLOOKUP(B94,'4.製品一覧'!$B$4:$C$500,2,FALSE))</f>
        <v/>
      </c>
      <c r="D94" s="101" t="str">
        <f>IF(B94="","",VLOOKUP(B94,'4.製品一覧'!$B$4:$D$500,3,FALSE))</f>
        <v/>
      </c>
      <c r="E94" s="102">
        <f>IF(B94&lt;&gt;"",VLOOKUP(B94,'7.製品別原価'!$B$5:$J$500,7,FALSE),0)</f>
        <v>0</v>
      </c>
      <c r="F94" s="102">
        <f>IF(OR($K$2=0,K94=0),0,'1.全社費用'!$C$42/$K$2)</f>
        <v>0</v>
      </c>
      <c r="G94" s="102">
        <f t="shared" si="8"/>
        <v>0</v>
      </c>
      <c r="H94" s="102">
        <f t="shared" si="9"/>
        <v>0</v>
      </c>
      <c r="I94" s="103">
        <f t="shared" si="11"/>
        <v>0</v>
      </c>
      <c r="J94" s="40">
        <f t="shared" si="10"/>
        <v>0</v>
      </c>
      <c r="K94" s="85">
        <f>IF(B94="",0,SUMIF('2.売上実績'!$C$4:$C$5000,B94,'2.売上実績'!$D$4:$D$5000))</f>
        <v>0</v>
      </c>
      <c r="L94" s="85">
        <f>IF(B94="",0,SUMIF('2.売上実績'!$C$4:$C$5000,B94,'2.売上実績'!$E$4:$E$5000))</f>
        <v>0</v>
      </c>
      <c r="M94" s="28">
        <f>SUMIF('8.得意先・製品別損益'!$C$4:$C$5000,B94,'8.得意先・製品別損益'!$M$4:$M$5000)</f>
        <v>0</v>
      </c>
      <c r="N94" s="42">
        <f t="shared" si="6"/>
        <v>0</v>
      </c>
      <c r="O94" s="40">
        <f t="shared" si="7"/>
        <v>0</v>
      </c>
    </row>
    <row r="95" spans="2:15" ht="21.9" customHeight="1">
      <c r="B95" s="112" t="str">
        <f>IF('4.製品一覧'!B95="","",'4.製品一覧'!B95)</f>
        <v/>
      </c>
      <c r="C95" s="86" t="str">
        <f>IF(B95="","",VLOOKUP(B95,'4.製品一覧'!$B$4:$C$500,2,FALSE))</f>
        <v/>
      </c>
      <c r="D95" s="101" t="str">
        <f>IF(B95="","",VLOOKUP(B95,'4.製品一覧'!$B$4:$D$500,3,FALSE))</f>
        <v/>
      </c>
      <c r="E95" s="102">
        <f>IF(B95&lt;&gt;"",VLOOKUP(B95,'7.製品別原価'!$B$5:$J$500,7,FALSE),0)</f>
        <v>0</v>
      </c>
      <c r="F95" s="102">
        <f>IF(OR($K$2=0,K95=0),0,'1.全社費用'!$C$42/$K$2)</f>
        <v>0</v>
      </c>
      <c r="G95" s="102">
        <f t="shared" si="8"/>
        <v>0</v>
      </c>
      <c r="H95" s="102">
        <f t="shared" si="9"/>
        <v>0</v>
      </c>
      <c r="I95" s="103">
        <f t="shared" si="11"/>
        <v>0</v>
      </c>
      <c r="J95" s="40">
        <f t="shared" si="10"/>
        <v>0</v>
      </c>
      <c r="K95" s="85">
        <f>IF(B95="",0,SUMIF('2.売上実績'!$C$4:$C$5000,B95,'2.売上実績'!$D$4:$D$5000))</f>
        <v>0</v>
      </c>
      <c r="L95" s="85">
        <f>IF(B95="",0,SUMIF('2.売上実績'!$C$4:$C$5000,B95,'2.売上実績'!$E$4:$E$5000))</f>
        <v>0</v>
      </c>
      <c r="M95" s="28">
        <f>SUMIF('8.得意先・製品別損益'!$C$4:$C$5000,B95,'8.得意先・製品別損益'!$M$4:$M$5000)</f>
        <v>0</v>
      </c>
      <c r="N95" s="42">
        <f t="shared" si="6"/>
        <v>0</v>
      </c>
      <c r="O95" s="40">
        <f t="shared" si="7"/>
        <v>0</v>
      </c>
    </row>
    <row r="96" spans="2:15" ht="21.9" customHeight="1">
      <c r="B96" s="112" t="str">
        <f>IF('4.製品一覧'!B96="","",'4.製品一覧'!B96)</f>
        <v/>
      </c>
      <c r="C96" s="86" t="str">
        <f>IF(B96="","",VLOOKUP(B96,'4.製品一覧'!$B$4:$C$500,2,FALSE))</f>
        <v/>
      </c>
      <c r="D96" s="101" t="str">
        <f>IF(B96="","",VLOOKUP(B96,'4.製品一覧'!$B$4:$D$500,3,FALSE))</f>
        <v/>
      </c>
      <c r="E96" s="102">
        <f>IF(B96&lt;&gt;"",VLOOKUP(B96,'7.製品別原価'!$B$5:$J$500,7,FALSE),0)</f>
        <v>0</v>
      </c>
      <c r="F96" s="102">
        <f>IF(OR($K$2=0,K96=0),0,'1.全社費用'!$C$42/$K$2)</f>
        <v>0</v>
      </c>
      <c r="G96" s="102">
        <f t="shared" si="8"/>
        <v>0</v>
      </c>
      <c r="H96" s="102">
        <f t="shared" si="9"/>
        <v>0</v>
      </c>
      <c r="I96" s="103">
        <f t="shared" si="11"/>
        <v>0</v>
      </c>
      <c r="J96" s="40">
        <f t="shared" si="10"/>
        <v>0</v>
      </c>
      <c r="K96" s="85">
        <f>IF(B96="",0,SUMIF('2.売上実績'!$C$4:$C$5000,B96,'2.売上実績'!$D$4:$D$5000))</f>
        <v>0</v>
      </c>
      <c r="L96" s="85">
        <f>IF(B96="",0,SUMIF('2.売上実績'!$C$4:$C$5000,B96,'2.売上実績'!$E$4:$E$5000))</f>
        <v>0</v>
      </c>
      <c r="M96" s="28">
        <f>SUMIF('8.得意先・製品別損益'!$C$4:$C$5000,B96,'8.得意先・製品別損益'!$M$4:$M$5000)</f>
        <v>0</v>
      </c>
      <c r="N96" s="42">
        <f t="shared" si="6"/>
        <v>0</v>
      </c>
      <c r="O96" s="40">
        <f t="shared" si="7"/>
        <v>0</v>
      </c>
    </row>
    <row r="97" spans="2:15" ht="21.9" customHeight="1">
      <c r="B97" s="112" t="str">
        <f>IF('4.製品一覧'!B97="","",'4.製品一覧'!B97)</f>
        <v/>
      </c>
      <c r="C97" s="86" t="str">
        <f>IF(B97="","",VLOOKUP(B97,'4.製品一覧'!$B$4:$C$500,2,FALSE))</f>
        <v/>
      </c>
      <c r="D97" s="101" t="str">
        <f>IF(B97="","",VLOOKUP(B97,'4.製品一覧'!$B$4:$D$500,3,FALSE))</f>
        <v/>
      </c>
      <c r="E97" s="102">
        <f>IF(B97&lt;&gt;"",VLOOKUP(B97,'7.製品別原価'!$B$5:$J$500,7,FALSE),0)</f>
        <v>0</v>
      </c>
      <c r="F97" s="102">
        <f>IF(OR($K$2=0,K97=0),0,'1.全社費用'!$C$42/$K$2)</f>
        <v>0</v>
      </c>
      <c r="G97" s="102">
        <f t="shared" si="8"/>
        <v>0</v>
      </c>
      <c r="H97" s="102">
        <f t="shared" si="9"/>
        <v>0</v>
      </c>
      <c r="I97" s="103">
        <f t="shared" si="11"/>
        <v>0</v>
      </c>
      <c r="J97" s="40">
        <f t="shared" si="10"/>
        <v>0</v>
      </c>
      <c r="K97" s="85">
        <f>IF(B97="",0,SUMIF('2.売上実績'!$C$4:$C$5000,B97,'2.売上実績'!$D$4:$D$5000))</f>
        <v>0</v>
      </c>
      <c r="L97" s="85">
        <f>IF(B97="",0,SUMIF('2.売上実績'!$C$4:$C$5000,B97,'2.売上実績'!$E$4:$E$5000))</f>
        <v>0</v>
      </c>
      <c r="M97" s="28">
        <f>SUMIF('8.得意先・製品別損益'!$C$4:$C$5000,B97,'8.得意先・製品別損益'!$M$4:$M$5000)</f>
        <v>0</v>
      </c>
      <c r="N97" s="42">
        <f t="shared" si="6"/>
        <v>0</v>
      </c>
      <c r="O97" s="40">
        <f t="shared" si="7"/>
        <v>0</v>
      </c>
    </row>
    <row r="98" spans="2:15" ht="21.9" customHeight="1">
      <c r="B98" s="112" t="str">
        <f>IF('4.製品一覧'!B98="","",'4.製品一覧'!B98)</f>
        <v/>
      </c>
      <c r="C98" s="86" t="str">
        <f>IF(B98="","",VLOOKUP(B98,'4.製品一覧'!$B$4:$C$500,2,FALSE))</f>
        <v/>
      </c>
      <c r="D98" s="101" t="str">
        <f>IF(B98="","",VLOOKUP(B98,'4.製品一覧'!$B$4:$D$500,3,FALSE))</f>
        <v/>
      </c>
      <c r="E98" s="102">
        <f>IF(B98&lt;&gt;"",VLOOKUP(B98,'7.製品別原価'!$B$5:$J$500,7,FALSE),0)</f>
        <v>0</v>
      </c>
      <c r="F98" s="102">
        <f>IF(OR($K$2=0,K98=0),0,'1.全社費用'!$C$42/$K$2)</f>
        <v>0</v>
      </c>
      <c r="G98" s="102">
        <f t="shared" si="8"/>
        <v>0</v>
      </c>
      <c r="H98" s="102">
        <f t="shared" si="9"/>
        <v>0</v>
      </c>
      <c r="I98" s="103">
        <f t="shared" si="11"/>
        <v>0</v>
      </c>
      <c r="J98" s="40">
        <f t="shared" si="10"/>
        <v>0</v>
      </c>
      <c r="K98" s="85">
        <f>IF(B98="",0,SUMIF('2.売上実績'!$C$4:$C$5000,B98,'2.売上実績'!$D$4:$D$5000))</f>
        <v>0</v>
      </c>
      <c r="L98" s="85">
        <f>IF(B98="",0,SUMIF('2.売上実績'!$C$4:$C$5000,B98,'2.売上実績'!$E$4:$E$5000))</f>
        <v>0</v>
      </c>
      <c r="M98" s="28">
        <f>SUMIF('8.得意先・製品別損益'!$C$4:$C$5000,B98,'8.得意先・製品別損益'!$M$4:$M$5000)</f>
        <v>0</v>
      </c>
      <c r="N98" s="42">
        <f t="shared" si="6"/>
        <v>0</v>
      </c>
      <c r="O98" s="40">
        <f t="shared" si="7"/>
        <v>0</v>
      </c>
    </row>
    <row r="99" spans="2:15" ht="21.9" customHeight="1">
      <c r="B99" s="112" t="str">
        <f>IF('4.製品一覧'!B99="","",'4.製品一覧'!B99)</f>
        <v/>
      </c>
      <c r="C99" s="86" t="str">
        <f>IF(B99="","",VLOOKUP(B99,'4.製品一覧'!$B$4:$C$500,2,FALSE))</f>
        <v/>
      </c>
      <c r="D99" s="101" t="str">
        <f>IF(B99="","",VLOOKUP(B99,'4.製品一覧'!$B$4:$D$500,3,FALSE))</f>
        <v/>
      </c>
      <c r="E99" s="102">
        <f>IF(B99&lt;&gt;"",VLOOKUP(B99,'7.製品別原価'!$B$5:$J$500,7,FALSE),0)</f>
        <v>0</v>
      </c>
      <c r="F99" s="102">
        <f>IF(OR($K$2=0,K99=0),0,'1.全社費用'!$C$42/$K$2)</f>
        <v>0</v>
      </c>
      <c r="G99" s="102">
        <f t="shared" si="8"/>
        <v>0</v>
      </c>
      <c r="H99" s="102">
        <f t="shared" si="9"/>
        <v>0</v>
      </c>
      <c r="I99" s="103">
        <f t="shared" si="11"/>
        <v>0</v>
      </c>
      <c r="J99" s="40">
        <f t="shared" si="10"/>
        <v>0</v>
      </c>
      <c r="K99" s="85">
        <f>IF(B99="",0,SUMIF('2.売上実績'!$C$4:$C$5000,B99,'2.売上実績'!$D$4:$D$5000))</f>
        <v>0</v>
      </c>
      <c r="L99" s="85">
        <f>IF(B99="",0,SUMIF('2.売上実績'!$C$4:$C$5000,B99,'2.売上実績'!$E$4:$E$5000))</f>
        <v>0</v>
      </c>
      <c r="M99" s="28">
        <f>SUMIF('8.得意先・製品別損益'!$C$4:$C$5000,B99,'8.得意先・製品別損益'!$M$4:$M$5000)</f>
        <v>0</v>
      </c>
      <c r="N99" s="42">
        <f t="shared" si="6"/>
        <v>0</v>
      </c>
      <c r="O99" s="40">
        <f t="shared" si="7"/>
        <v>0</v>
      </c>
    </row>
    <row r="100" spans="2:15" ht="21.9" customHeight="1">
      <c r="B100" s="112" t="str">
        <f>IF('4.製品一覧'!B100="","",'4.製品一覧'!B100)</f>
        <v/>
      </c>
      <c r="C100" s="86" t="str">
        <f>IF(B100="","",VLOOKUP(B100,'4.製品一覧'!$B$4:$C$500,2,FALSE))</f>
        <v/>
      </c>
      <c r="D100" s="101" t="str">
        <f>IF(B100="","",VLOOKUP(B100,'4.製品一覧'!$B$4:$D$500,3,FALSE))</f>
        <v/>
      </c>
      <c r="E100" s="102">
        <f>IF(B100&lt;&gt;"",VLOOKUP(B100,'7.製品別原価'!$B$5:$J$500,7,FALSE),0)</f>
        <v>0</v>
      </c>
      <c r="F100" s="102">
        <f>IF(OR($K$2=0,K100=0),0,'1.全社費用'!$C$42/$K$2)</f>
        <v>0</v>
      </c>
      <c r="G100" s="102">
        <f t="shared" si="8"/>
        <v>0</v>
      </c>
      <c r="H100" s="102">
        <f t="shared" si="9"/>
        <v>0</v>
      </c>
      <c r="I100" s="103">
        <f t="shared" si="11"/>
        <v>0</v>
      </c>
      <c r="J100" s="40">
        <f t="shared" si="10"/>
        <v>0</v>
      </c>
      <c r="K100" s="85">
        <f>IF(B100="",0,SUMIF('2.売上実績'!$C$4:$C$5000,B100,'2.売上実績'!$D$4:$D$5000))</f>
        <v>0</v>
      </c>
      <c r="L100" s="85">
        <f>IF(B100="",0,SUMIF('2.売上実績'!$C$4:$C$5000,B100,'2.売上実績'!$E$4:$E$5000))</f>
        <v>0</v>
      </c>
      <c r="M100" s="28">
        <f>SUMIF('8.得意先・製品別損益'!$C$4:$C$5000,B100,'8.得意先・製品別損益'!$M$4:$M$5000)</f>
        <v>0</v>
      </c>
      <c r="N100" s="42">
        <f t="shared" si="6"/>
        <v>0</v>
      </c>
      <c r="O100" s="40">
        <f t="shared" si="7"/>
        <v>0</v>
      </c>
    </row>
    <row r="101" spans="2:15" ht="21.9" customHeight="1">
      <c r="B101" s="112" t="str">
        <f>IF('4.製品一覧'!B101="","",'4.製品一覧'!B101)</f>
        <v/>
      </c>
      <c r="C101" s="86" t="str">
        <f>IF(B101="","",VLOOKUP(B101,'4.製品一覧'!$B$4:$C$500,2,FALSE))</f>
        <v/>
      </c>
      <c r="D101" s="101" t="str">
        <f>IF(B101="","",VLOOKUP(B101,'4.製品一覧'!$B$4:$D$500,3,FALSE))</f>
        <v/>
      </c>
      <c r="E101" s="102">
        <f>IF(B101&lt;&gt;"",VLOOKUP(B101,'7.製品別原価'!$B$5:$J$500,7,FALSE),0)</f>
        <v>0</v>
      </c>
      <c r="F101" s="102">
        <f>IF(OR($K$2=0,K101=0),0,'1.全社費用'!$C$42/$K$2)</f>
        <v>0</v>
      </c>
      <c r="G101" s="102">
        <f t="shared" si="8"/>
        <v>0</v>
      </c>
      <c r="H101" s="102">
        <f t="shared" si="9"/>
        <v>0</v>
      </c>
      <c r="I101" s="103">
        <f t="shared" si="11"/>
        <v>0</v>
      </c>
      <c r="J101" s="40">
        <f t="shared" si="10"/>
        <v>0</v>
      </c>
      <c r="K101" s="85">
        <f>IF(B101="",0,SUMIF('2.売上実績'!$C$4:$C$5000,B101,'2.売上実績'!$D$4:$D$5000))</f>
        <v>0</v>
      </c>
      <c r="L101" s="85">
        <f>IF(B101="",0,SUMIF('2.売上実績'!$C$4:$C$5000,B101,'2.売上実績'!$E$4:$E$5000))</f>
        <v>0</v>
      </c>
      <c r="M101" s="28">
        <f>SUMIF('8.得意先・製品別損益'!$C$4:$C$5000,B101,'8.得意先・製品別損益'!$M$4:$M$5000)</f>
        <v>0</v>
      </c>
      <c r="N101" s="42">
        <f t="shared" si="6"/>
        <v>0</v>
      </c>
      <c r="O101" s="40">
        <f t="shared" si="7"/>
        <v>0</v>
      </c>
    </row>
    <row r="102" spans="2:15" ht="21.9" customHeight="1">
      <c r="B102" s="112" t="str">
        <f>IF('4.製品一覧'!B102="","",'4.製品一覧'!B102)</f>
        <v/>
      </c>
      <c r="C102" s="86" t="str">
        <f>IF(B102="","",VLOOKUP(B102,'4.製品一覧'!$B$4:$C$500,2,FALSE))</f>
        <v/>
      </c>
      <c r="D102" s="101" t="str">
        <f>IF(B102="","",VLOOKUP(B102,'4.製品一覧'!$B$4:$D$500,3,FALSE))</f>
        <v/>
      </c>
      <c r="E102" s="102">
        <f>IF(B102&lt;&gt;"",VLOOKUP(B102,'7.製品別原価'!$B$5:$J$500,7,FALSE),0)</f>
        <v>0</v>
      </c>
      <c r="F102" s="102">
        <f>IF(OR($K$2=0,K102=0),0,'1.全社費用'!$C$42/$K$2)</f>
        <v>0</v>
      </c>
      <c r="G102" s="102">
        <f t="shared" si="8"/>
        <v>0</v>
      </c>
      <c r="H102" s="102">
        <f t="shared" si="9"/>
        <v>0</v>
      </c>
      <c r="I102" s="103">
        <f t="shared" si="11"/>
        <v>0</v>
      </c>
      <c r="J102" s="40">
        <f t="shared" si="10"/>
        <v>0</v>
      </c>
      <c r="K102" s="85">
        <f>IF(B102="",0,SUMIF('2.売上実績'!$C$4:$C$5000,B102,'2.売上実績'!$D$4:$D$5000))</f>
        <v>0</v>
      </c>
      <c r="L102" s="85">
        <f>IF(B102="",0,SUMIF('2.売上実績'!$C$4:$C$5000,B102,'2.売上実績'!$E$4:$E$5000))</f>
        <v>0</v>
      </c>
      <c r="M102" s="28">
        <f>SUMIF('8.得意先・製品別損益'!$C$4:$C$5000,B102,'8.得意先・製品別損益'!$M$4:$M$5000)</f>
        <v>0</v>
      </c>
      <c r="N102" s="42">
        <f t="shared" si="6"/>
        <v>0</v>
      </c>
      <c r="O102" s="40">
        <f t="shared" si="7"/>
        <v>0</v>
      </c>
    </row>
    <row r="103" spans="2:15" ht="21.9" customHeight="1">
      <c r="B103" s="112" t="str">
        <f>IF('4.製品一覧'!B103="","",'4.製品一覧'!B103)</f>
        <v/>
      </c>
      <c r="C103" s="86" t="str">
        <f>IF(B103="","",VLOOKUP(B103,'4.製品一覧'!$B$4:$C$500,2,FALSE))</f>
        <v/>
      </c>
      <c r="D103" s="101" t="str">
        <f>IF(B103="","",VLOOKUP(B103,'4.製品一覧'!$B$4:$D$500,3,FALSE))</f>
        <v/>
      </c>
      <c r="E103" s="102">
        <f>IF(B103&lt;&gt;"",VLOOKUP(B103,'7.製品別原価'!$B$5:$J$500,7,FALSE),0)</f>
        <v>0</v>
      </c>
      <c r="F103" s="102">
        <f>IF(OR($K$2=0,K103=0),0,'1.全社費用'!$C$42/$K$2)</f>
        <v>0</v>
      </c>
      <c r="G103" s="102">
        <f t="shared" si="8"/>
        <v>0</v>
      </c>
      <c r="H103" s="102">
        <f t="shared" si="9"/>
        <v>0</v>
      </c>
      <c r="I103" s="103">
        <f t="shared" si="11"/>
        <v>0</v>
      </c>
      <c r="J103" s="40">
        <f t="shared" si="10"/>
        <v>0</v>
      </c>
      <c r="K103" s="85">
        <f>IF(B103="",0,SUMIF('2.売上実績'!$C$4:$C$5000,B103,'2.売上実績'!$D$4:$D$5000))</f>
        <v>0</v>
      </c>
      <c r="L103" s="85">
        <f>IF(B103="",0,SUMIF('2.売上実績'!$C$4:$C$5000,B103,'2.売上実績'!$E$4:$E$5000))</f>
        <v>0</v>
      </c>
      <c r="M103" s="28">
        <f>SUMIF('8.得意先・製品別損益'!$C$4:$C$5000,B103,'8.得意先・製品別損益'!$M$4:$M$5000)</f>
        <v>0</v>
      </c>
      <c r="N103" s="42">
        <f t="shared" si="6"/>
        <v>0</v>
      </c>
      <c r="O103" s="40">
        <f t="shared" si="7"/>
        <v>0</v>
      </c>
    </row>
    <row r="104" spans="2:15" ht="21.9" customHeight="1">
      <c r="B104" s="112" t="str">
        <f>IF('4.製品一覧'!B104="","",'4.製品一覧'!B104)</f>
        <v/>
      </c>
      <c r="C104" s="86" t="str">
        <f>IF(B104="","",VLOOKUP(B104,'4.製品一覧'!$B$4:$C$500,2,FALSE))</f>
        <v/>
      </c>
      <c r="D104" s="101" t="str">
        <f>IF(B104="","",VLOOKUP(B104,'4.製品一覧'!$B$4:$D$500,3,FALSE))</f>
        <v/>
      </c>
      <c r="E104" s="102">
        <f>IF(B104&lt;&gt;"",VLOOKUP(B104,'7.製品別原価'!$B$5:$J$500,7,FALSE),0)</f>
        <v>0</v>
      </c>
      <c r="F104" s="102">
        <f>IF(OR($K$2=0,K104=0),0,'1.全社費用'!$C$42/$K$2)</f>
        <v>0</v>
      </c>
      <c r="G104" s="102">
        <f t="shared" si="8"/>
        <v>0</v>
      </c>
      <c r="H104" s="102">
        <f t="shared" si="9"/>
        <v>0</v>
      </c>
      <c r="I104" s="103">
        <f t="shared" si="11"/>
        <v>0</v>
      </c>
      <c r="J104" s="40">
        <f t="shared" si="10"/>
        <v>0</v>
      </c>
      <c r="K104" s="85">
        <f>IF(B104="",0,SUMIF('2.売上実績'!$C$4:$C$5000,B104,'2.売上実績'!$D$4:$D$5000))</f>
        <v>0</v>
      </c>
      <c r="L104" s="85">
        <f>IF(B104="",0,SUMIF('2.売上実績'!$C$4:$C$5000,B104,'2.売上実績'!$E$4:$E$5000))</f>
        <v>0</v>
      </c>
      <c r="M104" s="28">
        <f>SUMIF('8.得意先・製品別損益'!$C$4:$C$5000,B104,'8.得意先・製品別損益'!$M$4:$M$5000)</f>
        <v>0</v>
      </c>
      <c r="N104" s="42">
        <f t="shared" si="6"/>
        <v>0</v>
      </c>
      <c r="O104" s="40">
        <f t="shared" si="7"/>
        <v>0</v>
      </c>
    </row>
    <row r="105" spans="2:15" ht="21.9" customHeight="1">
      <c r="B105" s="112" t="str">
        <f>IF('4.製品一覧'!B105="","",'4.製品一覧'!B105)</f>
        <v/>
      </c>
      <c r="C105" s="86" t="str">
        <f>IF(B105="","",VLOOKUP(B105,'4.製品一覧'!$B$4:$C$500,2,FALSE))</f>
        <v/>
      </c>
      <c r="D105" s="101" t="str">
        <f>IF(B105="","",VLOOKUP(B105,'4.製品一覧'!$B$4:$D$500,3,FALSE))</f>
        <v/>
      </c>
      <c r="E105" s="102">
        <f>IF(B105&lt;&gt;"",VLOOKUP(B105,'7.製品別原価'!$B$5:$J$500,7,FALSE),0)</f>
        <v>0</v>
      </c>
      <c r="F105" s="102">
        <f>IF(OR($K$2=0,K105=0),0,'1.全社費用'!$C$42/$K$2)</f>
        <v>0</v>
      </c>
      <c r="G105" s="102">
        <f t="shared" si="8"/>
        <v>0</v>
      </c>
      <c r="H105" s="102">
        <f t="shared" si="9"/>
        <v>0</v>
      </c>
      <c r="I105" s="103">
        <f t="shared" si="11"/>
        <v>0</v>
      </c>
      <c r="J105" s="40">
        <f t="shared" si="10"/>
        <v>0</v>
      </c>
      <c r="K105" s="85">
        <f>IF(B105="",0,SUMIF('2.売上実績'!$C$4:$C$5000,B105,'2.売上実績'!$D$4:$D$5000))</f>
        <v>0</v>
      </c>
      <c r="L105" s="85">
        <f>IF(B105="",0,SUMIF('2.売上実績'!$C$4:$C$5000,B105,'2.売上実績'!$E$4:$E$5000))</f>
        <v>0</v>
      </c>
      <c r="M105" s="28">
        <f>SUMIF('8.得意先・製品別損益'!$C$4:$C$5000,B105,'8.得意先・製品別損益'!$M$4:$M$5000)</f>
        <v>0</v>
      </c>
      <c r="N105" s="42">
        <f t="shared" si="6"/>
        <v>0</v>
      </c>
      <c r="O105" s="40">
        <f t="shared" si="7"/>
        <v>0</v>
      </c>
    </row>
    <row r="106" spans="2:15" ht="21.9" customHeight="1">
      <c r="B106" s="112" t="str">
        <f>IF('4.製品一覧'!B106="","",'4.製品一覧'!B106)</f>
        <v/>
      </c>
      <c r="C106" s="86" t="str">
        <f>IF(B106="","",VLOOKUP(B106,'4.製品一覧'!$B$4:$C$500,2,FALSE))</f>
        <v/>
      </c>
      <c r="D106" s="101" t="str">
        <f>IF(B106="","",VLOOKUP(B106,'4.製品一覧'!$B$4:$D$500,3,FALSE))</f>
        <v/>
      </c>
      <c r="E106" s="102">
        <f>IF(B106&lt;&gt;"",VLOOKUP(B106,'7.製品別原価'!$B$5:$J$500,7,FALSE),0)</f>
        <v>0</v>
      </c>
      <c r="F106" s="102">
        <f>IF(OR($K$2=0,K106=0),0,'1.全社費用'!$C$42/$K$2)</f>
        <v>0</v>
      </c>
      <c r="G106" s="102">
        <f t="shared" si="8"/>
        <v>0</v>
      </c>
      <c r="H106" s="102">
        <f t="shared" si="9"/>
        <v>0</v>
      </c>
      <c r="I106" s="103">
        <f t="shared" si="11"/>
        <v>0</v>
      </c>
      <c r="J106" s="40">
        <f t="shared" si="10"/>
        <v>0</v>
      </c>
      <c r="K106" s="85">
        <f>IF(B106="",0,SUMIF('2.売上実績'!$C$4:$C$5000,B106,'2.売上実績'!$D$4:$D$5000))</f>
        <v>0</v>
      </c>
      <c r="L106" s="85">
        <f>IF(B106="",0,SUMIF('2.売上実績'!$C$4:$C$5000,B106,'2.売上実績'!$E$4:$E$5000))</f>
        <v>0</v>
      </c>
      <c r="M106" s="28">
        <f>SUMIF('8.得意先・製品別損益'!$C$4:$C$5000,B106,'8.得意先・製品別損益'!$M$4:$M$5000)</f>
        <v>0</v>
      </c>
      <c r="N106" s="42">
        <f t="shared" si="6"/>
        <v>0</v>
      </c>
      <c r="O106" s="40">
        <f t="shared" si="7"/>
        <v>0</v>
      </c>
    </row>
    <row r="107" spans="2:15" ht="21.9" customHeight="1">
      <c r="B107" s="112" t="str">
        <f>IF('4.製品一覧'!B107="","",'4.製品一覧'!B107)</f>
        <v/>
      </c>
      <c r="C107" s="86" t="str">
        <f>IF(B107="","",VLOOKUP(B107,'4.製品一覧'!$B$4:$C$500,2,FALSE))</f>
        <v/>
      </c>
      <c r="D107" s="101" t="str">
        <f>IF(B107="","",VLOOKUP(B107,'4.製品一覧'!$B$4:$D$500,3,FALSE))</f>
        <v/>
      </c>
      <c r="E107" s="102">
        <f>IF(B107&lt;&gt;"",VLOOKUP(B107,'7.製品別原価'!$B$5:$J$500,7,FALSE),0)</f>
        <v>0</v>
      </c>
      <c r="F107" s="102">
        <f>IF(OR($K$2=0,K107=0),0,'1.全社費用'!$C$42/$K$2)</f>
        <v>0</v>
      </c>
      <c r="G107" s="102">
        <f t="shared" si="8"/>
        <v>0</v>
      </c>
      <c r="H107" s="102">
        <f t="shared" si="9"/>
        <v>0</v>
      </c>
      <c r="I107" s="103">
        <f t="shared" si="11"/>
        <v>0</v>
      </c>
      <c r="J107" s="40">
        <f t="shared" si="10"/>
        <v>0</v>
      </c>
      <c r="K107" s="85">
        <f>IF(B107="",0,SUMIF('2.売上実績'!$C$4:$C$5000,B107,'2.売上実績'!$D$4:$D$5000))</f>
        <v>0</v>
      </c>
      <c r="L107" s="85">
        <f>IF(B107="",0,SUMIF('2.売上実績'!$C$4:$C$5000,B107,'2.売上実績'!$E$4:$E$5000))</f>
        <v>0</v>
      </c>
      <c r="M107" s="28">
        <f>SUMIF('8.得意先・製品別損益'!$C$4:$C$5000,B107,'8.得意先・製品別損益'!$M$4:$M$5000)</f>
        <v>0</v>
      </c>
      <c r="N107" s="42">
        <f t="shared" si="6"/>
        <v>0</v>
      </c>
      <c r="O107" s="40">
        <f t="shared" si="7"/>
        <v>0</v>
      </c>
    </row>
    <row r="108" spans="2:15" ht="21.9" customHeight="1">
      <c r="B108" s="112" t="str">
        <f>IF('4.製品一覧'!B108="","",'4.製品一覧'!B108)</f>
        <v/>
      </c>
      <c r="C108" s="86" t="str">
        <f>IF(B108="","",VLOOKUP(B108,'4.製品一覧'!$B$4:$C$500,2,FALSE))</f>
        <v/>
      </c>
      <c r="D108" s="101" t="str">
        <f>IF(B108="","",VLOOKUP(B108,'4.製品一覧'!$B$4:$D$500,3,FALSE))</f>
        <v/>
      </c>
      <c r="E108" s="102">
        <f>IF(B108&lt;&gt;"",VLOOKUP(B108,'7.製品別原価'!$B$5:$J$500,7,FALSE),0)</f>
        <v>0</v>
      </c>
      <c r="F108" s="102">
        <f>IF(OR($K$2=0,K108=0),0,'1.全社費用'!$C$42/$K$2)</f>
        <v>0</v>
      </c>
      <c r="G108" s="102">
        <f t="shared" si="8"/>
        <v>0</v>
      </c>
      <c r="H108" s="102">
        <f t="shared" si="9"/>
        <v>0</v>
      </c>
      <c r="I108" s="103">
        <f t="shared" si="11"/>
        <v>0</v>
      </c>
      <c r="J108" s="40">
        <f t="shared" si="10"/>
        <v>0</v>
      </c>
      <c r="K108" s="85">
        <f>IF(B108="",0,SUMIF('2.売上実績'!$C$4:$C$5000,B108,'2.売上実績'!$D$4:$D$5000))</f>
        <v>0</v>
      </c>
      <c r="L108" s="85">
        <f>IF(B108="",0,SUMIF('2.売上実績'!$C$4:$C$5000,B108,'2.売上実績'!$E$4:$E$5000))</f>
        <v>0</v>
      </c>
      <c r="M108" s="28">
        <f>SUMIF('8.得意先・製品別損益'!$C$4:$C$5000,B108,'8.得意先・製品別損益'!$M$4:$M$5000)</f>
        <v>0</v>
      </c>
      <c r="N108" s="42">
        <f t="shared" si="6"/>
        <v>0</v>
      </c>
      <c r="O108" s="40">
        <f t="shared" si="7"/>
        <v>0</v>
      </c>
    </row>
    <row r="109" spans="2:15" ht="21.9" customHeight="1">
      <c r="B109" s="112" t="str">
        <f>IF('4.製品一覧'!B109="","",'4.製品一覧'!B109)</f>
        <v/>
      </c>
      <c r="C109" s="86" t="str">
        <f>IF(B109="","",VLOOKUP(B109,'4.製品一覧'!$B$4:$C$500,2,FALSE))</f>
        <v/>
      </c>
      <c r="D109" s="101" t="str">
        <f>IF(B109="","",VLOOKUP(B109,'4.製品一覧'!$B$4:$D$500,3,FALSE))</f>
        <v/>
      </c>
      <c r="E109" s="102">
        <f>IF(B109&lt;&gt;"",VLOOKUP(B109,'7.製品別原価'!$B$5:$J$500,7,FALSE),0)</f>
        <v>0</v>
      </c>
      <c r="F109" s="102">
        <f>IF(OR($K$2=0,K109=0),0,'1.全社費用'!$C$42/$K$2)</f>
        <v>0</v>
      </c>
      <c r="G109" s="102">
        <f t="shared" si="8"/>
        <v>0</v>
      </c>
      <c r="H109" s="102">
        <f t="shared" si="9"/>
        <v>0</v>
      </c>
      <c r="I109" s="103">
        <f t="shared" si="11"/>
        <v>0</v>
      </c>
      <c r="J109" s="40">
        <f t="shared" si="10"/>
        <v>0</v>
      </c>
      <c r="K109" s="85">
        <f>IF(B109="",0,SUMIF('2.売上実績'!$C$4:$C$5000,B109,'2.売上実績'!$D$4:$D$5000))</f>
        <v>0</v>
      </c>
      <c r="L109" s="85">
        <f>IF(B109="",0,SUMIF('2.売上実績'!$C$4:$C$5000,B109,'2.売上実績'!$E$4:$E$5000))</f>
        <v>0</v>
      </c>
      <c r="M109" s="28">
        <f>SUMIF('8.得意先・製品別損益'!$C$4:$C$5000,B109,'8.得意先・製品別損益'!$M$4:$M$5000)</f>
        <v>0</v>
      </c>
      <c r="N109" s="42">
        <f t="shared" si="6"/>
        <v>0</v>
      </c>
      <c r="O109" s="40">
        <f t="shared" si="7"/>
        <v>0</v>
      </c>
    </row>
    <row r="110" spans="2:15" ht="21.9" customHeight="1">
      <c r="B110" s="112" t="str">
        <f>IF('4.製品一覧'!B110="","",'4.製品一覧'!B110)</f>
        <v/>
      </c>
      <c r="C110" s="86" t="str">
        <f>IF(B110="","",VLOOKUP(B110,'4.製品一覧'!$B$4:$C$500,2,FALSE))</f>
        <v/>
      </c>
      <c r="D110" s="101" t="str">
        <f>IF(B110="","",VLOOKUP(B110,'4.製品一覧'!$B$4:$D$500,3,FALSE))</f>
        <v/>
      </c>
      <c r="E110" s="102">
        <f>IF(B110&lt;&gt;"",VLOOKUP(B110,'7.製品別原価'!$B$5:$J$500,7,FALSE),0)</f>
        <v>0</v>
      </c>
      <c r="F110" s="102">
        <f>IF(OR($K$2=0,K110=0),0,'1.全社費用'!$C$42/$K$2)</f>
        <v>0</v>
      </c>
      <c r="G110" s="102">
        <f t="shared" si="8"/>
        <v>0</v>
      </c>
      <c r="H110" s="102">
        <f t="shared" si="9"/>
        <v>0</v>
      </c>
      <c r="I110" s="103">
        <f t="shared" si="11"/>
        <v>0</v>
      </c>
      <c r="J110" s="40">
        <f t="shared" si="10"/>
        <v>0</v>
      </c>
      <c r="K110" s="85">
        <f>IF(B110="",0,SUMIF('2.売上実績'!$C$4:$C$5000,B110,'2.売上実績'!$D$4:$D$5000))</f>
        <v>0</v>
      </c>
      <c r="L110" s="85">
        <f>IF(B110="",0,SUMIF('2.売上実績'!$C$4:$C$5000,B110,'2.売上実績'!$E$4:$E$5000))</f>
        <v>0</v>
      </c>
      <c r="M110" s="28">
        <f>SUMIF('8.得意先・製品別損益'!$C$4:$C$5000,B110,'8.得意先・製品別損益'!$M$4:$M$5000)</f>
        <v>0</v>
      </c>
      <c r="N110" s="42">
        <f t="shared" si="6"/>
        <v>0</v>
      </c>
      <c r="O110" s="40">
        <f t="shared" si="7"/>
        <v>0</v>
      </c>
    </row>
    <row r="111" spans="2:15" ht="21.9" customHeight="1">
      <c r="B111" s="112" t="str">
        <f>IF('4.製品一覧'!B111="","",'4.製品一覧'!B111)</f>
        <v/>
      </c>
      <c r="C111" s="86" t="str">
        <f>IF(B111="","",VLOOKUP(B111,'4.製品一覧'!$B$4:$C$500,2,FALSE))</f>
        <v/>
      </c>
      <c r="D111" s="101" t="str">
        <f>IF(B111="","",VLOOKUP(B111,'4.製品一覧'!$B$4:$D$500,3,FALSE))</f>
        <v/>
      </c>
      <c r="E111" s="102">
        <f>IF(B111&lt;&gt;"",VLOOKUP(B111,'7.製品別原価'!$B$5:$J$500,7,FALSE),0)</f>
        <v>0</v>
      </c>
      <c r="F111" s="102">
        <f>IF(OR($K$2=0,K111=0),0,'1.全社費用'!$C$42/$K$2)</f>
        <v>0</v>
      </c>
      <c r="G111" s="102">
        <f t="shared" si="8"/>
        <v>0</v>
      </c>
      <c r="H111" s="102">
        <f t="shared" si="9"/>
        <v>0</v>
      </c>
      <c r="I111" s="103">
        <f t="shared" si="11"/>
        <v>0</v>
      </c>
      <c r="J111" s="40">
        <f t="shared" si="10"/>
        <v>0</v>
      </c>
      <c r="K111" s="85">
        <f>IF(B111="",0,SUMIF('2.売上実績'!$C$4:$C$5000,B111,'2.売上実績'!$D$4:$D$5000))</f>
        <v>0</v>
      </c>
      <c r="L111" s="85">
        <f>IF(B111="",0,SUMIF('2.売上実績'!$C$4:$C$5000,B111,'2.売上実績'!$E$4:$E$5000))</f>
        <v>0</v>
      </c>
      <c r="M111" s="28">
        <f>SUMIF('8.得意先・製品別損益'!$C$4:$C$5000,B111,'8.得意先・製品別損益'!$M$4:$M$5000)</f>
        <v>0</v>
      </c>
      <c r="N111" s="42">
        <f t="shared" si="6"/>
        <v>0</v>
      </c>
      <c r="O111" s="40">
        <f t="shared" si="7"/>
        <v>0</v>
      </c>
    </row>
    <row r="112" spans="2:15" ht="21.9" customHeight="1">
      <c r="B112" s="112" t="str">
        <f>IF('4.製品一覧'!B112="","",'4.製品一覧'!B112)</f>
        <v/>
      </c>
      <c r="C112" s="86" t="str">
        <f>IF(B112="","",VLOOKUP(B112,'4.製品一覧'!$B$4:$C$500,2,FALSE))</f>
        <v/>
      </c>
      <c r="D112" s="101" t="str">
        <f>IF(B112="","",VLOOKUP(B112,'4.製品一覧'!$B$4:$D$500,3,FALSE))</f>
        <v/>
      </c>
      <c r="E112" s="102">
        <f>IF(B112&lt;&gt;"",VLOOKUP(B112,'7.製品別原価'!$B$5:$J$500,7,FALSE),0)</f>
        <v>0</v>
      </c>
      <c r="F112" s="102">
        <f>IF(OR($K$2=0,K112=0),0,'1.全社費用'!$C$42/$K$2)</f>
        <v>0</v>
      </c>
      <c r="G112" s="102">
        <f t="shared" si="8"/>
        <v>0</v>
      </c>
      <c r="H112" s="102">
        <f t="shared" si="9"/>
        <v>0</v>
      </c>
      <c r="I112" s="103">
        <f t="shared" si="11"/>
        <v>0</v>
      </c>
      <c r="J112" s="40">
        <f t="shared" si="10"/>
        <v>0</v>
      </c>
      <c r="K112" s="85">
        <f>IF(B112="",0,SUMIF('2.売上実績'!$C$4:$C$5000,B112,'2.売上実績'!$D$4:$D$5000))</f>
        <v>0</v>
      </c>
      <c r="L112" s="85">
        <f>IF(B112="",0,SUMIF('2.売上実績'!$C$4:$C$5000,B112,'2.売上実績'!$E$4:$E$5000))</f>
        <v>0</v>
      </c>
      <c r="M112" s="28">
        <f>SUMIF('8.得意先・製品別損益'!$C$4:$C$5000,B112,'8.得意先・製品別損益'!$M$4:$M$5000)</f>
        <v>0</v>
      </c>
      <c r="N112" s="42">
        <f t="shared" si="6"/>
        <v>0</v>
      </c>
      <c r="O112" s="40">
        <f t="shared" si="7"/>
        <v>0</v>
      </c>
    </row>
    <row r="113" spans="2:15" ht="21.9" customHeight="1">
      <c r="B113" s="112" t="str">
        <f>IF('4.製品一覧'!B113="","",'4.製品一覧'!B113)</f>
        <v/>
      </c>
      <c r="C113" s="86" t="str">
        <f>IF(B113="","",VLOOKUP(B113,'4.製品一覧'!$B$4:$C$500,2,FALSE))</f>
        <v/>
      </c>
      <c r="D113" s="101" t="str">
        <f>IF(B113="","",VLOOKUP(B113,'4.製品一覧'!$B$4:$D$500,3,FALSE))</f>
        <v/>
      </c>
      <c r="E113" s="102">
        <f>IF(B113&lt;&gt;"",VLOOKUP(B113,'7.製品別原価'!$B$5:$J$500,7,FALSE),0)</f>
        <v>0</v>
      </c>
      <c r="F113" s="102">
        <f>IF(OR($K$2=0,K113=0),0,'1.全社費用'!$C$42/$K$2)</f>
        <v>0</v>
      </c>
      <c r="G113" s="102">
        <f t="shared" si="8"/>
        <v>0</v>
      </c>
      <c r="H113" s="102">
        <f t="shared" si="9"/>
        <v>0</v>
      </c>
      <c r="I113" s="103">
        <f t="shared" si="11"/>
        <v>0</v>
      </c>
      <c r="J113" s="40">
        <f t="shared" si="10"/>
        <v>0</v>
      </c>
      <c r="K113" s="85">
        <f>IF(B113="",0,SUMIF('2.売上実績'!$C$4:$C$5000,B113,'2.売上実績'!$D$4:$D$5000))</f>
        <v>0</v>
      </c>
      <c r="L113" s="85">
        <f>IF(B113="",0,SUMIF('2.売上実績'!$C$4:$C$5000,B113,'2.売上実績'!$E$4:$E$5000))</f>
        <v>0</v>
      </c>
      <c r="M113" s="28">
        <f>SUMIF('8.得意先・製品別損益'!$C$4:$C$5000,B113,'8.得意先・製品別損益'!$M$4:$M$5000)</f>
        <v>0</v>
      </c>
      <c r="N113" s="42">
        <f t="shared" si="6"/>
        <v>0</v>
      </c>
      <c r="O113" s="40">
        <f t="shared" si="7"/>
        <v>0</v>
      </c>
    </row>
    <row r="114" spans="2:15" ht="21.9" customHeight="1">
      <c r="B114" s="112" t="str">
        <f>IF('4.製品一覧'!B114="","",'4.製品一覧'!B114)</f>
        <v/>
      </c>
      <c r="C114" s="86" t="str">
        <f>IF(B114="","",VLOOKUP(B114,'4.製品一覧'!$B$4:$C$500,2,FALSE))</f>
        <v/>
      </c>
      <c r="D114" s="101" t="str">
        <f>IF(B114="","",VLOOKUP(B114,'4.製品一覧'!$B$4:$D$500,3,FALSE))</f>
        <v/>
      </c>
      <c r="E114" s="102">
        <f>IF(B114&lt;&gt;"",VLOOKUP(B114,'7.製品別原価'!$B$5:$J$500,7,FALSE),0)</f>
        <v>0</v>
      </c>
      <c r="F114" s="102">
        <f>IF(OR($K$2=0,K114=0),0,'1.全社費用'!$C$42/$K$2)</f>
        <v>0</v>
      </c>
      <c r="G114" s="102">
        <f t="shared" si="8"/>
        <v>0</v>
      </c>
      <c r="H114" s="102">
        <f t="shared" si="9"/>
        <v>0</v>
      </c>
      <c r="I114" s="103">
        <f t="shared" si="11"/>
        <v>0</v>
      </c>
      <c r="J114" s="40">
        <f t="shared" si="10"/>
        <v>0</v>
      </c>
      <c r="K114" s="85">
        <f>IF(B114="",0,SUMIF('2.売上実績'!$C$4:$C$5000,B114,'2.売上実績'!$D$4:$D$5000))</f>
        <v>0</v>
      </c>
      <c r="L114" s="85">
        <f>IF(B114="",0,SUMIF('2.売上実績'!$C$4:$C$5000,B114,'2.売上実績'!$E$4:$E$5000))</f>
        <v>0</v>
      </c>
      <c r="M114" s="28">
        <f>SUMIF('8.得意先・製品別損益'!$C$4:$C$5000,B114,'8.得意先・製品別損益'!$M$4:$M$5000)</f>
        <v>0</v>
      </c>
      <c r="N114" s="42">
        <f t="shared" si="6"/>
        <v>0</v>
      </c>
      <c r="O114" s="40">
        <f t="shared" si="7"/>
        <v>0</v>
      </c>
    </row>
    <row r="115" spans="2:15" ht="21.9" customHeight="1">
      <c r="B115" s="112" t="str">
        <f>IF('4.製品一覧'!B115="","",'4.製品一覧'!B115)</f>
        <v/>
      </c>
      <c r="C115" s="86" t="str">
        <f>IF(B115="","",VLOOKUP(B115,'4.製品一覧'!$B$4:$C$500,2,FALSE))</f>
        <v/>
      </c>
      <c r="D115" s="101" t="str">
        <f>IF(B115="","",VLOOKUP(B115,'4.製品一覧'!$B$4:$D$500,3,FALSE))</f>
        <v/>
      </c>
      <c r="E115" s="102">
        <f>IF(B115&lt;&gt;"",VLOOKUP(B115,'7.製品別原価'!$B$5:$J$500,7,FALSE),0)</f>
        <v>0</v>
      </c>
      <c r="F115" s="102">
        <f>IF(OR($K$2=0,K115=0),0,'1.全社費用'!$C$42/$K$2)</f>
        <v>0</v>
      </c>
      <c r="G115" s="102">
        <f t="shared" si="8"/>
        <v>0</v>
      </c>
      <c r="H115" s="102">
        <f t="shared" si="9"/>
        <v>0</v>
      </c>
      <c r="I115" s="103">
        <f t="shared" si="11"/>
        <v>0</v>
      </c>
      <c r="J115" s="40">
        <f t="shared" si="10"/>
        <v>0</v>
      </c>
      <c r="K115" s="85">
        <f>IF(B115="",0,SUMIF('2.売上実績'!$C$4:$C$5000,B115,'2.売上実績'!$D$4:$D$5000))</f>
        <v>0</v>
      </c>
      <c r="L115" s="85">
        <f>IF(B115="",0,SUMIF('2.売上実績'!$C$4:$C$5000,B115,'2.売上実績'!$E$4:$E$5000))</f>
        <v>0</v>
      </c>
      <c r="M115" s="28">
        <f>SUMIF('8.得意先・製品別損益'!$C$4:$C$5000,B115,'8.得意先・製品別損益'!$M$4:$M$5000)</f>
        <v>0</v>
      </c>
      <c r="N115" s="42">
        <f t="shared" si="6"/>
        <v>0</v>
      </c>
      <c r="O115" s="40">
        <f t="shared" si="7"/>
        <v>0</v>
      </c>
    </row>
    <row r="116" spans="2:15" ht="21.9" customHeight="1">
      <c r="B116" s="112" t="str">
        <f>IF('4.製品一覧'!B116="","",'4.製品一覧'!B116)</f>
        <v/>
      </c>
      <c r="C116" s="86" t="str">
        <f>IF(B116="","",VLOOKUP(B116,'4.製品一覧'!$B$4:$C$500,2,FALSE))</f>
        <v/>
      </c>
      <c r="D116" s="101" t="str">
        <f>IF(B116="","",VLOOKUP(B116,'4.製品一覧'!$B$4:$D$500,3,FALSE))</f>
        <v/>
      </c>
      <c r="E116" s="102">
        <f>IF(B116&lt;&gt;"",VLOOKUP(B116,'7.製品別原価'!$B$5:$J$500,7,FALSE),0)</f>
        <v>0</v>
      </c>
      <c r="F116" s="102">
        <f>IF(OR($K$2=0,K116=0),0,'1.全社費用'!$C$42/$K$2)</f>
        <v>0</v>
      </c>
      <c r="G116" s="102">
        <f t="shared" si="8"/>
        <v>0</v>
      </c>
      <c r="H116" s="102">
        <f t="shared" si="9"/>
        <v>0</v>
      </c>
      <c r="I116" s="103">
        <f t="shared" si="11"/>
        <v>0</v>
      </c>
      <c r="J116" s="40">
        <f t="shared" si="10"/>
        <v>0</v>
      </c>
      <c r="K116" s="85">
        <f>IF(B116="",0,SUMIF('2.売上実績'!$C$4:$C$5000,B116,'2.売上実績'!$D$4:$D$5000))</f>
        <v>0</v>
      </c>
      <c r="L116" s="85">
        <f>IF(B116="",0,SUMIF('2.売上実績'!$C$4:$C$5000,B116,'2.売上実績'!$E$4:$E$5000))</f>
        <v>0</v>
      </c>
      <c r="M116" s="28">
        <f>SUMIF('8.得意先・製品別損益'!$C$4:$C$5000,B116,'8.得意先・製品別損益'!$M$4:$M$5000)</f>
        <v>0</v>
      </c>
      <c r="N116" s="42">
        <f t="shared" si="6"/>
        <v>0</v>
      </c>
      <c r="O116" s="40">
        <f t="shared" si="7"/>
        <v>0</v>
      </c>
    </row>
    <row r="117" spans="2:15" ht="21.9" customHeight="1">
      <c r="B117" s="112" t="str">
        <f>IF('4.製品一覧'!B117="","",'4.製品一覧'!B117)</f>
        <v/>
      </c>
      <c r="C117" s="86" t="str">
        <f>IF(B117="","",VLOOKUP(B117,'4.製品一覧'!$B$4:$C$500,2,FALSE))</f>
        <v/>
      </c>
      <c r="D117" s="101" t="str">
        <f>IF(B117="","",VLOOKUP(B117,'4.製品一覧'!$B$4:$D$500,3,FALSE))</f>
        <v/>
      </c>
      <c r="E117" s="102">
        <f>IF(B117&lt;&gt;"",VLOOKUP(B117,'7.製品別原価'!$B$5:$J$500,7,FALSE),0)</f>
        <v>0</v>
      </c>
      <c r="F117" s="102">
        <f>IF(OR($K$2=0,K117=0),0,'1.全社費用'!$C$42/$K$2)</f>
        <v>0</v>
      </c>
      <c r="G117" s="102">
        <f t="shared" si="8"/>
        <v>0</v>
      </c>
      <c r="H117" s="102">
        <f t="shared" si="9"/>
        <v>0</v>
      </c>
      <c r="I117" s="103">
        <f t="shared" si="11"/>
        <v>0</v>
      </c>
      <c r="J117" s="40">
        <f t="shared" si="10"/>
        <v>0</v>
      </c>
      <c r="K117" s="85">
        <f>IF(B117="",0,SUMIF('2.売上実績'!$C$4:$C$5000,B117,'2.売上実績'!$D$4:$D$5000))</f>
        <v>0</v>
      </c>
      <c r="L117" s="85">
        <f>IF(B117="",0,SUMIF('2.売上実績'!$C$4:$C$5000,B117,'2.売上実績'!$E$4:$E$5000))</f>
        <v>0</v>
      </c>
      <c r="M117" s="28">
        <f>SUMIF('8.得意先・製品別損益'!$C$4:$C$5000,B117,'8.得意先・製品別損益'!$M$4:$M$5000)</f>
        <v>0</v>
      </c>
      <c r="N117" s="42">
        <f t="shared" si="6"/>
        <v>0</v>
      </c>
      <c r="O117" s="40">
        <f t="shared" si="7"/>
        <v>0</v>
      </c>
    </row>
    <row r="118" spans="2:15" ht="21.9" customHeight="1">
      <c r="B118" s="112" t="str">
        <f>IF('4.製品一覧'!B118="","",'4.製品一覧'!B118)</f>
        <v/>
      </c>
      <c r="C118" s="86" t="str">
        <f>IF(B118="","",VLOOKUP(B118,'4.製品一覧'!$B$4:$C$500,2,FALSE))</f>
        <v/>
      </c>
      <c r="D118" s="101" t="str">
        <f>IF(B118="","",VLOOKUP(B118,'4.製品一覧'!$B$4:$D$500,3,FALSE))</f>
        <v/>
      </c>
      <c r="E118" s="102">
        <f>IF(B118&lt;&gt;"",VLOOKUP(B118,'7.製品別原価'!$B$5:$J$500,7,FALSE),0)</f>
        <v>0</v>
      </c>
      <c r="F118" s="102">
        <f>IF(OR($K$2=0,K118=0),0,'1.全社費用'!$C$42/$K$2)</f>
        <v>0</v>
      </c>
      <c r="G118" s="102">
        <f t="shared" si="8"/>
        <v>0</v>
      </c>
      <c r="H118" s="102">
        <f t="shared" si="9"/>
        <v>0</v>
      </c>
      <c r="I118" s="103">
        <f t="shared" si="11"/>
        <v>0</v>
      </c>
      <c r="J118" s="40">
        <f t="shared" si="10"/>
        <v>0</v>
      </c>
      <c r="K118" s="85">
        <f>IF(B118="",0,SUMIF('2.売上実績'!$C$4:$C$5000,B118,'2.売上実績'!$D$4:$D$5000))</f>
        <v>0</v>
      </c>
      <c r="L118" s="85">
        <f>IF(B118="",0,SUMIF('2.売上実績'!$C$4:$C$5000,B118,'2.売上実績'!$E$4:$E$5000))</f>
        <v>0</v>
      </c>
      <c r="M118" s="28">
        <f>SUMIF('8.得意先・製品別損益'!$C$4:$C$5000,B118,'8.得意先・製品別損益'!$M$4:$M$5000)</f>
        <v>0</v>
      </c>
      <c r="N118" s="42">
        <f t="shared" si="6"/>
        <v>0</v>
      </c>
      <c r="O118" s="40">
        <f t="shared" si="7"/>
        <v>0</v>
      </c>
    </row>
    <row r="119" spans="2:15" ht="21.9" customHeight="1">
      <c r="B119" s="112" t="str">
        <f>IF('4.製品一覧'!B119="","",'4.製品一覧'!B119)</f>
        <v/>
      </c>
      <c r="C119" s="86" t="str">
        <f>IF(B119="","",VLOOKUP(B119,'4.製品一覧'!$B$4:$C$500,2,FALSE))</f>
        <v/>
      </c>
      <c r="D119" s="101" t="str">
        <f>IF(B119="","",VLOOKUP(B119,'4.製品一覧'!$B$4:$D$500,3,FALSE))</f>
        <v/>
      </c>
      <c r="E119" s="102">
        <f>IF(B119&lt;&gt;"",VLOOKUP(B119,'7.製品別原価'!$B$5:$J$500,7,FALSE),0)</f>
        <v>0</v>
      </c>
      <c r="F119" s="102">
        <f>IF(OR($K$2=0,K119=0),0,'1.全社費用'!$C$42/$K$2)</f>
        <v>0</v>
      </c>
      <c r="G119" s="102">
        <f t="shared" si="8"/>
        <v>0</v>
      </c>
      <c r="H119" s="102">
        <f t="shared" si="9"/>
        <v>0</v>
      </c>
      <c r="I119" s="103">
        <f t="shared" si="11"/>
        <v>0</v>
      </c>
      <c r="J119" s="40">
        <f t="shared" si="10"/>
        <v>0</v>
      </c>
      <c r="K119" s="85">
        <f>IF(B119="",0,SUMIF('2.売上実績'!$C$4:$C$5000,B119,'2.売上実績'!$D$4:$D$5000))</f>
        <v>0</v>
      </c>
      <c r="L119" s="85">
        <f>IF(B119="",0,SUMIF('2.売上実績'!$C$4:$C$5000,B119,'2.売上実績'!$E$4:$E$5000))</f>
        <v>0</v>
      </c>
      <c r="M119" s="28">
        <f>SUMIF('8.得意先・製品別損益'!$C$4:$C$5000,B119,'8.得意先・製品別損益'!$M$4:$M$5000)</f>
        <v>0</v>
      </c>
      <c r="N119" s="42">
        <f t="shared" si="6"/>
        <v>0</v>
      </c>
      <c r="O119" s="40">
        <f t="shared" si="7"/>
        <v>0</v>
      </c>
    </row>
    <row r="120" spans="2:15" ht="21.9" customHeight="1">
      <c r="B120" s="112" t="str">
        <f>IF('4.製品一覧'!B120="","",'4.製品一覧'!B120)</f>
        <v/>
      </c>
      <c r="C120" s="86" t="str">
        <f>IF(B120="","",VLOOKUP(B120,'4.製品一覧'!$B$4:$C$500,2,FALSE))</f>
        <v/>
      </c>
      <c r="D120" s="101" t="str">
        <f>IF(B120="","",VLOOKUP(B120,'4.製品一覧'!$B$4:$D$500,3,FALSE))</f>
        <v/>
      </c>
      <c r="E120" s="102">
        <f>IF(B120&lt;&gt;"",VLOOKUP(B120,'7.製品別原価'!$B$5:$J$500,7,FALSE),0)</f>
        <v>0</v>
      </c>
      <c r="F120" s="102">
        <f>IF(OR($K$2=0,K120=0),0,'1.全社費用'!$C$42/$K$2)</f>
        <v>0</v>
      </c>
      <c r="G120" s="102">
        <f t="shared" si="8"/>
        <v>0</v>
      </c>
      <c r="H120" s="102">
        <f t="shared" si="9"/>
        <v>0</v>
      </c>
      <c r="I120" s="103">
        <f t="shared" si="11"/>
        <v>0</v>
      </c>
      <c r="J120" s="40">
        <f t="shared" si="10"/>
        <v>0</v>
      </c>
      <c r="K120" s="85">
        <f>IF(B120="",0,SUMIF('2.売上実績'!$C$4:$C$5000,B120,'2.売上実績'!$D$4:$D$5000))</f>
        <v>0</v>
      </c>
      <c r="L120" s="85">
        <f>IF(B120="",0,SUMIF('2.売上実績'!$C$4:$C$5000,B120,'2.売上実績'!$E$4:$E$5000))</f>
        <v>0</v>
      </c>
      <c r="M120" s="28">
        <f>SUMIF('8.得意先・製品別損益'!$C$4:$C$5000,B120,'8.得意先・製品別損益'!$M$4:$M$5000)</f>
        <v>0</v>
      </c>
      <c r="N120" s="42">
        <f t="shared" si="6"/>
        <v>0</v>
      </c>
      <c r="O120" s="40">
        <f t="shared" si="7"/>
        <v>0</v>
      </c>
    </row>
    <row r="121" spans="2:15" ht="21.9" customHeight="1">
      <c r="B121" s="112" t="str">
        <f>IF('4.製品一覧'!B121="","",'4.製品一覧'!B121)</f>
        <v/>
      </c>
      <c r="C121" s="86" t="str">
        <f>IF(B121="","",VLOOKUP(B121,'4.製品一覧'!$B$4:$C$500,2,FALSE))</f>
        <v/>
      </c>
      <c r="D121" s="101" t="str">
        <f>IF(B121="","",VLOOKUP(B121,'4.製品一覧'!$B$4:$D$500,3,FALSE))</f>
        <v/>
      </c>
      <c r="E121" s="102">
        <f>IF(B121&lt;&gt;"",VLOOKUP(B121,'7.製品別原価'!$B$5:$J$500,7,FALSE),0)</f>
        <v>0</v>
      </c>
      <c r="F121" s="102">
        <f>IF(OR($K$2=0,K121=0),0,'1.全社費用'!$C$42/$K$2)</f>
        <v>0</v>
      </c>
      <c r="G121" s="102">
        <f t="shared" si="8"/>
        <v>0</v>
      </c>
      <c r="H121" s="102">
        <f t="shared" si="9"/>
        <v>0</v>
      </c>
      <c r="I121" s="103">
        <f t="shared" si="11"/>
        <v>0</v>
      </c>
      <c r="J121" s="40">
        <f t="shared" si="10"/>
        <v>0</v>
      </c>
      <c r="K121" s="85">
        <f>IF(B121="",0,SUMIF('2.売上実績'!$C$4:$C$5000,B121,'2.売上実績'!$D$4:$D$5000))</f>
        <v>0</v>
      </c>
      <c r="L121" s="85">
        <f>IF(B121="",0,SUMIF('2.売上実績'!$C$4:$C$5000,B121,'2.売上実績'!$E$4:$E$5000))</f>
        <v>0</v>
      </c>
      <c r="M121" s="28">
        <f>SUMIF('8.得意先・製品別損益'!$C$4:$C$5000,B121,'8.得意先・製品別損益'!$M$4:$M$5000)</f>
        <v>0</v>
      </c>
      <c r="N121" s="42">
        <f t="shared" si="6"/>
        <v>0</v>
      </c>
      <c r="O121" s="40">
        <f t="shared" si="7"/>
        <v>0</v>
      </c>
    </row>
    <row r="122" spans="2:15" ht="21.9" customHeight="1">
      <c r="B122" s="112" t="str">
        <f>IF('4.製品一覧'!B122="","",'4.製品一覧'!B122)</f>
        <v/>
      </c>
      <c r="C122" s="86" t="str">
        <f>IF(B122="","",VLOOKUP(B122,'4.製品一覧'!$B$4:$C$500,2,FALSE))</f>
        <v/>
      </c>
      <c r="D122" s="101" t="str">
        <f>IF(B122="","",VLOOKUP(B122,'4.製品一覧'!$B$4:$D$500,3,FALSE))</f>
        <v/>
      </c>
      <c r="E122" s="102">
        <f>IF(B122&lt;&gt;"",VLOOKUP(B122,'7.製品別原価'!$B$5:$J$500,7,FALSE),0)</f>
        <v>0</v>
      </c>
      <c r="F122" s="102">
        <f>IF(OR($K$2=0,K122=0),0,'1.全社費用'!$C$42/$K$2)</f>
        <v>0</v>
      </c>
      <c r="G122" s="102">
        <f t="shared" si="8"/>
        <v>0</v>
      </c>
      <c r="H122" s="102">
        <f t="shared" si="9"/>
        <v>0</v>
      </c>
      <c r="I122" s="103">
        <f t="shared" si="11"/>
        <v>0</v>
      </c>
      <c r="J122" s="40">
        <f t="shared" si="10"/>
        <v>0</v>
      </c>
      <c r="K122" s="85">
        <f>IF(B122="",0,SUMIF('2.売上実績'!$C$4:$C$5000,B122,'2.売上実績'!$D$4:$D$5000))</f>
        <v>0</v>
      </c>
      <c r="L122" s="85">
        <f>IF(B122="",0,SUMIF('2.売上実績'!$C$4:$C$5000,B122,'2.売上実績'!$E$4:$E$5000))</f>
        <v>0</v>
      </c>
      <c r="M122" s="28">
        <f>SUMIF('8.得意先・製品別損益'!$C$4:$C$5000,B122,'8.得意先・製品別損益'!$M$4:$M$5000)</f>
        <v>0</v>
      </c>
      <c r="N122" s="42">
        <f t="shared" si="6"/>
        <v>0</v>
      </c>
      <c r="O122" s="40">
        <f t="shared" si="7"/>
        <v>0</v>
      </c>
    </row>
    <row r="123" spans="2:15" ht="21.9" customHeight="1">
      <c r="B123" s="112" t="str">
        <f>IF('4.製品一覧'!B123="","",'4.製品一覧'!B123)</f>
        <v/>
      </c>
      <c r="C123" s="86" t="str">
        <f>IF(B123="","",VLOOKUP(B123,'4.製品一覧'!$B$4:$C$500,2,FALSE))</f>
        <v/>
      </c>
      <c r="D123" s="101" t="str">
        <f>IF(B123="","",VLOOKUP(B123,'4.製品一覧'!$B$4:$D$500,3,FALSE))</f>
        <v/>
      </c>
      <c r="E123" s="102">
        <f>IF(B123&lt;&gt;"",VLOOKUP(B123,'7.製品別原価'!$B$5:$J$500,7,FALSE),0)</f>
        <v>0</v>
      </c>
      <c r="F123" s="102">
        <f>IF(OR($K$2=0,K123=0),0,'1.全社費用'!$C$42/$K$2)</f>
        <v>0</v>
      </c>
      <c r="G123" s="102">
        <f t="shared" si="8"/>
        <v>0</v>
      </c>
      <c r="H123" s="102">
        <f t="shared" si="9"/>
        <v>0</v>
      </c>
      <c r="I123" s="103">
        <f t="shared" si="11"/>
        <v>0</v>
      </c>
      <c r="J123" s="40">
        <f t="shared" si="10"/>
        <v>0</v>
      </c>
      <c r="K123" s="85">
        <f>IF(B123="",0,SUMIF('2.売上実績'!$C$4:$C$5000,B123,'2.売上実績'!$D$4:$D$5000))</f>
        <v>0</v>
      </c>
      <c r="L123" s="85">
        <f>IF(B123="",0,SUMIF('2.売上実績'!$C$4:$C$5000,B123,'2.売上実績'!$E$4:$E$5000))</f>
        <v>0</v>
      </c>
      <c r="M123" s="28">
        <f>SUMIF('8.得意先・製品別損益'!$C$4:$C$5000,B123,'8.得意先・製品別損益'!$M$4:$M$5000)</f>
        <v>0</v>
      </c>
      <c r="N123" s="42">
        <f t="shared" si="6"/>
        <v>0</v>
      </c>
      <c r="O123" s="40">
        <f t="shared" si="7"/>
        <v>0</v>
      </c>
    </row>
    <row r="124" spans="2:15" ht="21.9" customHeight="1">
      <c r="B124" s="112" t="str">
        <f>IF('4.製品一覧'!B124="","",'4.製品一覧'!B124)</f>
        <v/>
      </c>
      <c r="C124" s="86" t="str">
        <f>IF(B124="","",VLOOKUP(B124,'4.製品一覧'!$B$4:$C$500,2,FALSE))</f>
        <v/>
      </c>
      <c r="D124" s="101" t="str">
        <f>IF(B124="","",VLOOKUP(B124,'4.製品一覧'!$B$4:$D$500,3,FALSE))</f>
        <v/>
      </c>
      <c r="E124" s="102">
        <f>IF(B124&lt;&gt;"",VLOOKUP(B124,'7.製品別原価'!$B$5:$J$500,7,FALSE),0)</f>
        <v>0</v>
      </c>
      <c r="F124" s="102">
        <f>IF(OR($K$2=0,K124=0),0,'1.全社費用'!$C$42/$K$2)</f>
        <v>0</v>
      </c>
      <c r="G124" s="102">
        <f t="shared" si="8"/>
        <v>0</v>
      </c>
      <c r="H124" s="102">
        <f t="shared" si="9"/>
        <v>0</v>
      </c>
      <c r="I124" s="103">
        <f t="shared" si="11"/>
        <v>0</v>
      </c>
      <c r="J124" s="40">
        <f t="shared" si="10"/>
        <v>0</v>
      </c>
      <c r="K124" s="85">
        <f>IF(B124="",0,SUMIF('2.売上実績'!$C$4:$C$5000,B124,'2.売上実績'!$D$4:$D$5000))</f>
        <v>0</v>
      </c>
      <c r="L124" s="85">
        <f>IF(B124="",0,SUMIF('2.売上実績'!$C$4:$C$5000,B124,'2.売上実績'!$E$4:$E$5000))</f>
        <v>0</v>
      </c>
      <c r="M124" s="28">
        <f>SUMIF('8.得意先・製品別損益'!$C$4:$C$5000,B124,'8.得意先・製品別損益'!$M$4:$M$5000)</f>
        <v>0</v>
      </c>
      <c r="N124" s="42">
        <f t="shared" si="6"/>
        <v>0</v>
      </c>
      <c r="O124" s="40">
        <f t="shared" si="7"/>
        <v>0</v>
      </c>
    </row>
    <row r="125" spans="2:15" ht="21.9" customHeight="1">
      <c r="B125" s="112" t="str">
        <f>IF('4.製品一覧'!B125="","",'4.製品一覧'!B125)</f>
        <v/>
      </c>
      <c r="C125" s="86" t="str">
        <f>IF(B125="","",VLOOKUP(B125,'4.製品一覧'!$B$4:$C$500,2,FALSE))</f>
        <v/>
      </c>
      <c r="D125" s="101" t="str">
        <f>IF(B125="","",VLOOKUP(B125,'4.製品一覧'!$B$4:$D$500,3,FALSE))</f>
        <v/>
      </c>
      <c r="E125" s="102">
        <f>IF(B125&lt;&gt;"",VLOOKUP(B125,'7.製品別原価'!$B$5:$J$500,7,FALSE),0)</f>
        <v>0</v>
      </c>
      <c r="F125" s="102">
        <f>IF(OR($K$2=0,K125=0),0,'1.全社費用'!$C$42/$K$2)</f>
        <v>0</v>
      </c>
      <c r="G125" s="102">
        <f t="shared" si="8"/>
        <v>0</v>
      </c>
      <c r="H125" s="102">
        <f t="shared" si="9"/>
        <v>0</v>
      </c>
      <c r="I125" s="103">
        <f t="shared" si="11"/>
        <v>0</v>
      </c>
      <c r="J125" s="40">
        <f t="shared" si="10"/>
        <v>0</v>
      </c>
      <c r="K125" s="85">
        <f>IF(B125="",0,SUMIF('2.売上実績'!$C$4:$C$5000,B125,'2.売上実績'!$D$4:$D$5000))</f>
        <v>0</v>
      </c>
      <c r="L125" s="85">
        <f>IF(B125="",0,SUMIF('2.売上実績'!$C$4:$C$5000,B125,'2.売上実績'!$E$4:$E$5000))</f>
        <v>0</v>
      </c>
      <c r="M125" s="28">
        <f>SUMIF('8.得意先・製品別損益'!$C$4:$C$5000,B125,'8.得意先・製品別損益'!$M$4:$M$5000)</f>
        <v>0</v>
      </c>
      <c r="N125" s="42">
        <f t="shared" si="6"/>
        <v>0</v>
      </c>
      <c r="O125" s="40">
        <f t="shared" si="7"/>
        <v>0</v>
      </c>
    </row>
    <row r="126" spans="2:15" ht="21.9" customHeight="1">
      <c r="B126" s="112" t="str">
        <f>IF('4.製品一覧'!B126="","",'4.製品一覧'!B126)</f>
        <v/>
      </c>
      <c r="C126" s="86" t="str">
        <f>IF(B126="","",VLOOKUP(B126,'4.製品一覧'!$B$4:$C$500,2,FALSE))</f>
        <v/>
      </c>
      <c r="D126" s="101" t="str">
        <f>IF(B126="","",VLOOKUP(B126,'4.製品一覧'!$B$4:$D$500,3,FALSE))</f>
        <v/>
      </c>
      <c r="E126" s="102">
        <f>IF(B126&lt;&gt;"",VLOOKUP(B126,'7.製品別原価'!$B$5:$J$500,7,FALSE),0)</f>
        <v>0</v>
      </c>
      <c r="F126" s="102">
        <f>IF(OR($K$2=0,K126=0),0,'1.全社費用'!$C$42/$K$2)</f>
        <v>0</v>
      </c>
      <c r="G126" s="102">
        <f t="shared" si="8"/>
        <v>0</v>
      </c>
      <c r="H126" s="102">
        <f t="shared" si="9"/>
        <v>0</v>
      </c>
      <c r="I126" s="103">
        <f t="shared" si="11"/>
        <v>0</v>
      </c>
      <c r="J126" s="40">
        <f t="shared" si="10"/>
        <v>0</v>
      </c>
      <c r="K126" s="85">
        <f>IF(B126="",0,SUMIF('2.売上実績'!$C$4:$C$5000,B126,'2.売上実績'!$D$4:$D$5000))</f>
        <v>0</v>
      </c>
      <c r="L126" s="85">
        <f>IF(B126="",0,SUMIF('2.売上実績'!$C$4:$C$5000,B126,'2.売上実績'!$E$4:$E$5000))</f>
        <v>0</v>
      </c>
      <c r="M126" s="28">
        <f>SUMIF('8.得意先・製品別損益'!$C$4:$C$5000,B126,'8.得意先・製品別損益'!$M$4:$M$5000)</f>
        <v>0</v>
      </c>
      <c r="N126" s="42">
        <f t="shared" si="6"/>
        <v>0</v>
      </c>
      <c r="O126" s="40">
        <f t="shared" si="7"/>
        <v>0</v>
      </c>
    </row>
    <row r="127" spans="2:15" ht="21.9" customHeight="1">
      <c r="B127" s="112" t="str">
        <f>IF('4.製品一覧'!B127="","",'4.製品一覧'!B127)</f>
        <v/>
      </c>
      <c r="C127" s="86" t="str">
        <f>IF(B127="","",VLOOKUP(B127,'4.製品一覧'!$B$4:$C$500,2,FALSE))</f>
        <v/>
      </c>
      <c r="D127" s="101" t="str">
        <f>IF(B127="","",VLOOKUP(B127,'4.製品一覧'!$B$4:$D$500,3,FALSE))</f>
        <v/>
      </c>
      <c r="E127" s="102">
        <f>IF(B127&lt;&gt;"",VLOOKUP(B127,'7.製品別原価'!$B$5:$J$500,7,FALSE),0)</f>
        <v>0</v>
      </c>
      <c r="F127" s="102">
        <f>IF(OR($K$2=0,K127=0),0,'1.全社費用'!$C$42/$K$2)</f>
        <v>0</v>
      </c>
      <c r="G127" s="102">
        <f t="shared" si="8"/>
        <v>0</v>
      </c>
      <c r="H127" s="102">
        <f t="shared" si="9"/>
        <v>0</v>
      </c>
      <c r="I127" s="103">
        <f t="shared" si="11"/>
        <v>0</v>
      </c>
      <c r="J127" s="40">
        <f t="shared" si="10"/>
        <v>0</v>
      </c>
      <c r="K127" s="85">
        <f>IF(B127="",0,SUMIF('2.売上実績'!$C$4:$C$5000,B127,'2.売上実績'!$D$4:$D$5000))</f>
        <v>0</v>
      </c>
      <c r="L127" s="85">
        <f>IF(B127="",0,SUMIF('2.売上実績'!$C$4:$C$5000,B127,'2.売上実績'!$E$4:$E$5000))</f>
        <v>0</v>
      </c>
      <c r="M127" s="28">
        <f>SUMIF('8.得意先・製品別損益'!$C$4:$C$5000,B127,'8.得意先・製品別損益'!$M$4:$M$5000)</f>
        <v>0</v>
      </c>
      <c r="N127" s="42">
        <f t="shared" si="6"/>
        <v>0</v>
      </c>
      <c r="O127" s="40">
        <f t="shared" si="7"/>
        <v>0</v>
      </c>
    </row>
    <row r="128" spans="2:15" ht="21.9" customHeight="1">
      <c r="B128" s="112" t="str">
        <f>IF('4.製品一覧'!B128="","",'4.製品一覧'!B128)</f>
        <v/>
      </c>
      <c r="C128" s="86" t="str">
        <f>IF(B128="","",VLOOKUP(B128,'4.製品一覧'!$B$4:$C$500,2,FALSE))</f>
        <v/>
      </c>
      <c r="D128" s="101" t="str">
        <f>IF(B128="","",VLOOKUP(B128,'4.製品一覧'!$B$4:$D$500,3,FALSE))</f>
        <v/>
      </c>
      <c r="E128" s="102">
        <f>IF(B128&lt;&gt;"",VLOOKUP(B128,'7.製品別原価'!$B$5:$J$500,7,FALSE),0)</f>
        <v>0</v>
      </c>
      <c r="F128" s="102">
        <f>IF(OR($K$2=0,K128=0),0,'1.全社費用'!$C$42/$K$2)</f>
        <v>0</v>
      </c>
      <c r="G128" s="102">
        <f t="shared" si="8"/>
        <v>0</v>
      </c>
      <c r="H128" s="102">
        <f t="shared" si="9"/>
        <v>0</v>
      </c>
      <c r="I128" s="103">
        <f t="shared" si="11"/>
        <v>0</v>
      </c>
      <c r="J128" s="40">
        <f t="shared" si="10"/>
        <v>0</v>
      </c>
      <c r="K128" s="85">
        <f>IF(B128="",0,SUMIF('2.売上実績'!$C$4:$C$5000,B128,'2.売上実績'!$D$4:$D$5000))</f>
        <v>0</v>
      </c>
      <c r="L128" s="85">
        <f>IF(B128="",0,SUMIF('2.売上実績'!$C$4:$C$5000,B128,'2.売上実績'!$E$4:$E$5000))</f>
        <v>0</v>
      </c>
      <c r="M128" s="28">
        <f>SUMIF('8.得意先・製品別損益'!$C$4:$C$5000,B128,'8.得意先・製品別損益'!$M$4:$M$5000)</f>
        <v>0</v>
      </c>
      <c r="N128" s="42">
        <f t="shared" si="6"/>
        <v>0</v>
      </c>
      <c r="O128" s="40">
        <f t="shared" si="7"/>
        <v>0</v>
      </c>
    </row>
    <row r="129" spans="2:15" ht="21.9" customHeight="1">
      <c r="B129" s="112" t="str">
        <f>IF('4.製品一覧'!B129="","",'4.製品一覧'!B129)</f>
        <v/>
      </c>
      <c r="C129" s="86" t="str">
        <f>IF(B129="","",VLOOKUP(B129,'4.製品一覧'!$B$4:$C$500,2,FALSE))</f>
        <v/>
      </c>
      <c r="D129" s="101" t="str">
        <f>IF(B129="","",VLOOKUP(B129,'4.製品一覧'!$B$4:$D$500,3,FALSE))</f>
        <v/>
      </c>
      <c r="E129" s="102">
        <f>IF(B129&lt;&gt;"",VLOOKUP(B129,'7.製品別原価'!$B$5:$J$500,7,FALSE),0)</f>
        <v>0</v>
      </c>
      <c r="F129" s="102">
        <f>IF(OR($K$2=0,K129=0),0,'1.全社費用'!$C$42/$K$2)</f>
        <v>0</v>
      </c>
      <c r="G129" s="102">
        <f t="shared" si="8"/>
        <v>0</v>
      </c>
      <c r="H129" s="102">
        <f t="shared" si="9"/>
        <v>0</v>
      </c>
      <c r="I129" s="103">
        <f t="shared" si="11"/>
        <v>0</v>
      </c>
      <c r="J129" s="40">
        <f t="shared" si="10"/>
        <v>0</v>
      </c>
      <c r="K129" s="85">
        <f>IF(B129="",0,SUMIF('2.売上実績'!$C$4:$C$5000,B129,'2.売上実績'!$D$4:$D$5000))</f>
        <v>0</v>
      </c>
      <c r="L129" s="85">
        <f>IF(B129="",0,SUMIF('2.売上実績'!$C$4:$C$5000,B129,'2.売上実績'!$E$4:$E$5000))</f>
        <v>0</v>
      </c>
      <c r="M129" s="28">
        <f>SUMIF('8.得意先・製品別損益'!$C$4:$C$5000,B129,'8.得意先・製品別損益'!$M$4:$M$5000)</f>
        <v>0</v>
      </c>
      <c r="N129" s="42">
        <f t="shared" si="6"/>
        <v>0</v>
      </c>
      <c r="O129" s="40">
        <f t="shared" si="7"/>
        <v>0</v>
      </c>
    </row>
    <row r="130" spans="2:15" ht="21.9" customHeight="1">
      <c r="B130" s="112" t="str">
        <f>IF('4.製品一覧'!B130="","",'4.製品一覧'!B130)</f>
        <v/>
      </c>
      <c r="C130" s="86" t="str">
        <f>IF(B130="","",VLOOKUP(B130,'4.製品一覧'!$B$4:$C$500,2,FALSE))</f>
        <v/>
      </c>
      <c r="D130" s="101" t="str">
        <f>IF(B130="","",VLOOKUP(B130,'4.製品一覧'!$B$4:$D$500,3,FALSE))</f>
        <v/>
      </c>
      <c r="E130" s="102">
        <f>IF(B130&lt;&gt;"",VLOOKUP(B130,'7.製品別原価'!$B$5:$J$500,7,FALSE),0)</f>
        <v>0</v>
      </c>
      <c r="F130" s="102">
        <f>IF(OR($K$2=0,K130=0),0,'1.全社費用'!$C$42/$K$2)</f>
        <v>0</v>
      </c>
      <c r="G130" s="102">
        <f t="shared" si="8"/>
        <v>0</v>
      </c>
      <c r="H130" s="102">
        <f t="shared" si="9"/>
        <v>0</v>
      </c>
      <c r="I130" s="103">
        <f t="shared" si="11"/>
        <v>0</v>
      </c>
      <c r="J130" s="40">
        <f t="shared" si="10"/>
        <v>0</v>
      </c>
      <c r="K130" s="85">
        <f>IF(B130="",0,SUMIF('2.売上実績'!$C$4:$C$5000,B130,'2.売上実績'!$D$4:$D$5000))</f>
        <v>0</v>
      </c>
      <c r="L130" s="85">
        <f>IF(B130="",0,SUMIF('2.売上実績'!$C$4:$C$5000,B130,'2.売上実績'!$E$4:$E$5000))</f>
        <v>0</v>
      </c>
      <c r="M130" s="28">
        <f>SUMIF('8.得意先・製品別損益'!$C$4:$C$5000,B130,'8.得意先・製品別損益'!$M$4:$M$5000)</f>
        <v>0</v>
      </c>
      <c r="N130" s="42">
        <f t="shared" si="6"/>
        <v>0</v>
      </c>
      <c r="O130" s="40">
        <f t="shared" si="7"/>
        <v>0</v>
      </c>
    </row>
    <row r="131" spans="2:15" ht="21.9" customHeight="1">
      <c r="B131" s="112" t="str">
        <f>IF('4.製品一覧'!B131="","",'4.製品一覧'!B131)</f>
        <v/>
      </c>
      <c r="C131" s="86" t="str">
        <f>IF(B131="","",VLOOKUP(B131,'4.製品一覧'!$B$4:$C$500,2,FALSE))</f>
        <v/>
      </c>
      <c r="D131" s="101" t="str">
        <f>IF(B131="","",VLOOKUP(B131,'4.製品一覧'!$B$4:$D$500,3,FALSE))</f>
        <v/>
      </c>
      <c r="E131" s="102">
        <f>IF(B131&lt;&gt;"",VLOOKUP(B131,'7.製品別原価'!$B$5:$J$500,7,FALSE),0)</f>
        <v>0</v>
      </c>
      <c r="F131" s="102">
        <f>IF(OR($K$2=0,K131=0),0,'1.全社費用'!$C$42/$K$2)</f>
        <v>0</v>
      </c>
      <c r="G131" s="102">
        <f t="shared" si="8"/>
        <v>0</v>
      </c>
      <c r="H131" s="102">
        <f t="shared" si="9"/>
        <v>0</v>
      </c>
      <c r="I131" s="103">
        <f t="shared" si="11"/>
        <v>0</v>
      </c>
      <c r="J131" s="40">
        <f t="shared" si="10"/>
        <v>0</v>
      </c>
      <c r="K131" s="85">
        <f>IF(B131="",0,SUMIF('2.売上実績'!$C$4:$C$5000,B131,'2.売上実績'!$D$4:$D$5000))</f>
        <v>0</v>
      </c>
      <c r="L131" s="85">
        <f>IF(B131="",0,SUMIF('2.売上実績'!$C$4:$C$5000,B131,'2.売上実績'!$E$4:$E$5000))</f>
        <v>0</v>
      </c>
      <c r="M131" s="28">
        <f>SUMIF('8.得意先・製品別損益'!$C$4:$C$5000,B131,'8.得意先・製品別損益'!$M$4:$M$5000)</f>
        <v>0</v>
      </c>
      <c r="N131" s="42">
        <f t="shared" si="6"/>
        <v>0</v>
      </c>
      <c r="O131" s="40">
        <f t="shared" si="7"/>
        <v>0</v>
      </c>
    </row>
    <row r="132" spans="2:15" ht="21.9" customHeight="1">
      <c r="B132" s="112" t="str">
        <f>IF('4.製品一覧'!B132="","",'4.製品一覧'!B132)</f>
        <v/>
      </c>
      <c r="C132" s="86" t="str">
        <f>IF(B132="","",VLOOKUP(B132,'4.製品一覧'!$B$4:$C$500,2,FALSE))</f>
        <v/>
      </c>
      <c r="D132" s="101" t="str">
        <f>IF(B132="","",VLOOKUP(B132,'4.製品一覧'!$B$4:$D$500,3,FALSE))</f>
        <v/>
      </c>
      <c r="E132" s="102">
        <f>IF(B132&lt;&gt;"",VLOOKUP(B132,'7.製品別原価'!$B$5:$J$500,7,FALSE),0)</f>
        <v>0</v>
      </c>
      <c r="F132" s="102">
        <f>IF(OR($K$2=0,K132=0),0,'1.全社費用'!$C$42/$K$2)</f>
        <v>0</v>
      </c>
      <c r="G132" s="102">
        <f t="shared" si="8"/>
        <v>0</v>
      </c>
      <c r="H132" s="102">
        <f t="shared" si="9"/>
        <v>0</v>
      </c>
      <c r="I132" s="103">
        <f t="shared" si="11"/>
        <v>0</v>
      </c>
      <c r="J132" s="40">
        <f t="shared" si="10"/>
        <v>0</v>
      </c>
      <c r="K132" s="85">
        <f>IF(B132="",0,SUMIF('2.売上実績'!$C$4:$C$5000,B132,'2.売上実績'!$D$4:$D$5000))</f>
        <v>0</v>
      </c>
      <c r="L132" s="85">
        <f>IF(B132="",0,SUMIF('2.売上実績'!$C$4:$C$5000,B132,'2.売上実績'!$E$4:$E$5000))</f>
        <v>0</v>
      </c>
      <c r="M132" s="28">
        <f>SUMIF('8.得意先・製品別損益'!$C$4:$C$5000,B132,'8.得意先・製品別損益'!$M$4:$M$5000)</f>
        <v>0</v>
      </c>
      <c r="N132" s="42">
        <f t="shared" ref="N132:N195" si="12">L132-M132</f>
        <v>0</v>
      </c>
      <c r="O132" s="40">
        <f t="shared" ref="O132:O195" si="13">IF(OR(N132=0,L132=0),0,N132/L132)</f>
        <v>0</v>
      </c>
    </row>
    <row r="133" spans="2:15" ht="21.9" customHeight="1">
      <c r="B133" s="112" t="str">
        <f>IF('4.製品一覧'!B133="","",'4.製品一覧'!B133)</f>
        <v/>
      </c>
      <c r="C133" s="86" t="str">
        <f>IF(B133="","",VLOOKUP(B133,'4.製品一覧'!$B$4:$C$500,2,FALSE))</f>
        <v/>
      </c>
      <c r="D133" s="101" t="str">
        <f>IF(B133="","",VLOOKUP(B133,'4.製品一覧'!$B$4:$D$500,3,FALSE))</f>
        <v/>
      </c>
      <c r="E133" s="102">
        <f>IF(B133&lt;&gt;"",VLOOKUP(B133,'7.製品別原価'!$B$5:$J$500,7,FALSE),0)</f>
        <v>0</v>
      </c>
      <c r="F133" s="102">
        <f>IF(OR($K$2=0,K133=0),0,'1.全社費用'!$C$42/$K$2)</f>
        <v>0</v>
      </c>
      <c r="G133" s="102">
        <f t="shared" ref="G133:G196" si="14">SUM(D133:F133)</f>
        <v>0</v>
      </c>
      <c r="H133" s="102">
        <f t="shared" ref="H133:H196" si="15">IF(K133=0,0,L133/K133)</f>
        <v>0</v>
      </c>
      <c r="I133" s="103">
        <f t="shared" si="11"/>
        <v>0</v>
      </c>
      <c r="J133" s="40">
        <f t="shared" ref="J133:J196" si="16">IF(H133=0,0,I133/H133)</f>
        <v>0</v>
      </c>
      <c r="K133" s="85">
        <f>IF(B133="",0,SUMIF('2.売上実績'!$C$4:$C$5000,B133,'2.売上実績'!$D$4:$D$5000))</f>
        <v>0</v>
      </c>
      <c r="L133" s="85">
        <f>IF(B133="",0,SUMIF('2.売上実績'!$C$4:$C$5000,B133,'2.売上実績'!$E$4:$E$5000))</f>
        <v>0</v>
      </c>
      <c r="M133" s="28">
        <f>SUMIF('8.得意先・製品別損益'!$C$4:$C$5000,B133,'8.得意先・製品別損益'!$M$4:$M$5000)</f>
        <v>0</v>
      </c>
      <c r="N133" s="42">
        <f t="shared" si="12"/>
        <v>0</v>
      </c>
      <c r="O133" s="40">
        <f t="shared" si="13"/>
        <v>0</v>
      </c>
    </row>
    <row r="134" spans="2:15" ht="21.9" customHeight="1">
      <c r="B134" s="112" t="str">
        <f>IF('4.製品一覧'!B134="","",'4.製品一覧'!B134)</f>
        <v/>
      </c>
      <c r="C134" s="86" t="str">
        <f>IF(B134="","",VLOOKUP(B134,'4.製品一覧'!$B$4:$C$500,2,FALSE))</f>
        <v/>
      </c>
      <c r="D134" s="101" t="str">
        <f>IF(B134="","",VLOOKUP(B134,'4.製品一覧'!$B$4:$D$500,3,FALSE))</f>
        <v/>
      </c>
      <c r="E134" s="102">
        <f>IF(B134&lt;&gt;"",VLOOKUP(B134,'7.製品別原価'!$B$5:$J$500,7,FALSE),0)</f>
        <v>0</v>
      </c>
      <c r="F134" s="102">
        <f>IF(OR($K$2=0,K134=0),0,'1.全社費用'!$C$42/$K$2)</f>
        <v>0</v>
      </c>
      <c r="G134" s="102">
        <f t="shared" si="14"/>
        <v>0</v>
      </c>
      <c r="H134" s="102">
        <f t="shared" si="15"/>
        <v>0</v>
      </c>
      <c r="I134" s="103">
        <f t="shared" ref="I134:I197" si="17">IF(K134=0,0,N134/K134)</f>
        <v>0</v>
      </c>
      <c r="J134" s="40">
        <f t="shared" si="16"/>
        <v>0</v>
      </c>
      <c r="K134" s="85">
        <f>IF(B134="",0,SUMIF('2.売上実績'!$C$4:$C$5000,B134,'2.売上実績'!$D$4:$D$5000))</f>
        <v>0</v>
      </c>
      <c r="L134" s="85">
        <f>IF(B134="",0,SUMIF('2.売上実績'!$C$4:$C$5000,B134,'2.売上実績'!$E$4:$E$5000))</f>
        <v>0</v>
      </c>
      <c r="M134" s="28">
        <f>SUMIF('8.得意先・製品別損益'!$C$4:$C$5000,B134,'8.得意先・製品別損益'!$M$4:$M$5000)</f>
        <v>0</v>
      </c>
      <c r="N134" s="42">
        <f t="shared" si="12"/>
        <v>0</v>
      </c>
      <c r="O134" s="40">
        <f t="shared" si="13"/>
        <v>0</v>
      </c>
    </row>
    <row r="135" spans="2:15" ht="21.9" customHeight="1">
      <c r="B135" s="112" t="str">
        <f>IF('4.製品一覧'!B135="","",'4.製品一覧'!B135)</f>
        <v/>
      </c>
      <c r="C135" s="86" t="str">
        <f>IF(B135="","",VLOOKUP(B135,'4.製品一覧'!$B$4:$C$500,2,FALSE))</f>
        <v/>
      </c>
      <c r="D135" s="101" t="str">
        <f>IF(B135="","",VLOOKUP(B135,'4.製品一覧'!$B$4:$D$500,3,FALSE))</f>
        <v/>
      </c>
      <c r="E135" s="102">
        <f>IF(B135&lt;&gt;"",VLOOKUP(B135,'7.製品別原価'!$B$5:$J$500,7,FALSE),0)</f>
        <v>0</v>
      </c>
      <c r="F135" s="102">
        <f>IF(OR($K$2=0,K135=0),0,'1.全社費用'!$C$42/$K$2)</f>
        <v>0</v>
      </c>
      <c r="G135" s="102">
        <f t="shared" si="14"/>
        <v>0</v>
      </c>
      <c r="H135" s="102">
        <f t="shared" si="15"/>
        <v>0</v>
      </c>
      <c r="I135" s="103">
        <f t="shared" si="17"/>
        <v>0</v>
      </c>
      <c r="J135" s="40">
        <f t="shared" si="16"/>
        <v>0</v>
      </c>
      <c r="K135" s="85">
        <f>IF(B135="",0,SUMIF('2.売上実績'!$C$4:$C$5000,B135,'2.売上実績'!$D$4:$D$5000))</f>
        <v>0</v>
      </c>
      <c r="L135" s="85">
        <f>IF(B135="",0,SUMIF('2.売上実績'!$C$4:$C$5000,B135,'2.売上実績'!$E$4:$E$5000))</f>
        <v>0</v>
      </c>
      <c r="M135" s="28">
        <f>SUMIF('8.得意先・製品別損益'!$C$4:$C$5000,B135,'8.得意先・製品別損益'!$M$4:$M$5000)</f>
        <v>0</v>
      </c>
      <c r="N135" s="42">
        <f t="shared" si="12"/>
        <v>0</v>
      </c>
      <c r="O135" s="40">
        <f t="shared" si="13"/>
        <v>0</v>
      </c>
    </row>
    <row r="136" spans="2:15" ht="21.9" customHeight="1">
      <c r="B136" s="112" t="str">
        <f>IF('4.製品一覧'!B136="","",'4.製品一覧'!B136)</f>
        <v/>
      </c>
      <c r="C136" s="86" t="str">
        <f>IF(B136="","",VLOOKUP(B136,'4.製品一覧'!$B$4:$C$500,2,FALSE))</f>
        <v/>
      </c>
      <c r="D136" s="101" t="str">
        <f>IF(B136="","",VLOOKUP(B136,'4.製品一覧'!$B$4:$D$500,3,FALSE))</f>
        <v/>
      </c>
      <c r="E136" s="102">
        <f>IF(B136&lt;&gt;"",VLOOKUP(B136,'7.製品別原価'!$B$5:$J$500,7,FALSE),0)</f>
        <v>0</v>
      </c>
      <c r="F136" s="102">
        <f>IF(OR($K$2=0,K136=0),0,'1.全社費用'!$C$42/$K$2)</f>
        <v>0</v>
      </c>
      <c r="G136" s="102">
        <f t="shared" si="14"/>
        <v>0</v>
      </c>
      <c r="H136" s="102">
        <f t="shared" si="15"/>
        <v>0</v>
      </c>
      <c r="I136" s="103">
        <f t="shared" si="17"/>
        <v>0</v>
      </c>
      <c r="J136" s="40">
        <f t="shared" si="16"/>
        <v>0</v>
      </c>
      <c r="K136" s="85">
        <f>IF(B136="",0,SUMIF('2.売上実績'!$C$4:$C$5000,B136,'2.売上実績'!$D$4:$D$5000))</f>
        <v>0</v>
      </c>
      <c r="L136" s="85">
        <f>IF(B136="",0,SUMIF('2.売上実績'!$C$4:$C$5000,B136,'2.売上実績'!$E$4:$E$5000))</f>
        <v>0</v>
      </c>
      <c r="M136" s="28">
        <f>SUMIF('8.得意先・製品別損益'!$C$4:$C$5000,B136,'8.得意先・製品別損益'!$M$4:$M$5000)</f>
        <v>0</v>
      </c>
      <c r="N136" s="42">
        <f t="shared" si="12"/>
        <v>0</v>
      </c>
      <c r="O136" s="40">
        <f t="shared" si="13"/>
        <v>0</v>
      </c>
    </row>
    <row r="137" spans="2:15" ht="21.9" customHeight="1">
      <c r="B137" s="112" t="str">
        <f>IF('4.製品一覧'!B137="","",'4.製品一覧'!B137)</f>
        <v/>
      </c>
      <c r="C137" s="86" t="str">
        <f>IF(B137="","",VLOOKUP(B137,'4.製品一覧'!$B$4:$C$500,2,FALSE))</f>
        <v/>
      </c>
      <c r="D137" s="101" t="str">
        <f>IF(B137="","",VLOOKUP(B137,'4.製品一覧'!$B$4:$D$500,3,FALSE))</f>
        <v/>
      </c>
      <c r="E137" s="102">
        <f>IF(B137&lt;&gt;"",VLOOKUP(B137,'7.製品別原価'!$B$5:$J$500,7,FALSE),0)</f>
        <v>0</v>
      </c>
      <c r="F137" s="102">
        <f>IF(OR($K$2=0,K137=0),0,'1.全社費用'!$C$42/$K$2)</f>
        <v>0</v>
      </c>
      <c r="G137" s="102">
        <f t="shared" si="14"/>
        <v>0</v>
      </c>
      <c r="H137" s="102">
        <f t="shared" si="15"/>
        <v>0</v>
      </c>
      <c r="I137" s="103">
        <f t="shared" si="17"/>
        <v>0</v>
      </c>
      <c r="J137" s="40">
        <f t="shared" si="16"/>
        <v>0</v>
      </c>
      <c r="K137" s="85">
        <f>IF(B137="",0,SUMIF('2.売上実績'!$C$4:$C$5000,B137,'2.売上実績'!$D$4:$D$5000))</f>
        <v>0</v>
      </c>
      <c r="L137" s="85">
        <f>IF(B137="",0,SUMIF('2.売上実績'!$C$4:$C$5000,B137,'2.売上実績'!$E$4:$E$5000))</f>
        <v>0</v>
      </c>
      <c r="M137" s="28">
        <f>SUMIF('8.得意先・製品別損益'!$C$4:$C$5000,B137,'8.得意先・製品別損益'!$M$4:$M$5000)</f>
        <v>0</v>
      </c>
      <c r="N137" s="42">
        <f t="shared" si="12"/>
        <v>0</v>
      </c>
      <c r="O137" s="40">
        <f t="shared" si="13"/>
        <v>0</v>
      </c>
    </row>
    <row r="138" spans="2:15" ht="21.9" customHeight="1">
      <c r="B138" s="112" t="str">
        <f>IF('4.製品一覧'!B138="","",'4.製品一覧'!B138)</f>
        <v/>
      </c>
      <c r="C138" s="86" t="str">
        <f>IF(B138="","",VLOOKUP(B138,'4.製品一覧'!$B$4:$C$500,2,FALSE))</f>
        <v/>
      </c>
      <c r="D138" s="101" t="str">
        <f>IF(B138="","",VLOOKUP(B138,'4.製品一覧'!$B$4:$D$500,3,FALSE))</f>
        <v/>
      </c>
      <c r="E138" s="102">
        <f>IF(B138&lt;&gt;"",VLOOKUP(B138,'7.製品別原価'!$B$5:$J$500,7,FALSE),0)</f>
        <v>0</v>
      </c>
      <c r="F138" s="102">
        <f>IF(OR($K$2=0,K138=0),0,'1.全社費用'!$C$42/$K$2)</f>
        <v>0</v>
      </c>
      <c r="G138" s="102">
        <f t="shared" si="14"/>
        <v>0</v>
      </c>
      <c r="H138" s="102">
        <f t="shared" si="15"/>
        <v>0</v>
      </c>
      <c r="I138" s="103">
        <f t="shared" si="17"/>
        <v>0</v>
      </c>
      <c r="J138" s="40">
        <f t="shared" si="16"/>
        <v>0</v>
      </c>
      <c r="K138" s="85">
        <f>IF(B138="",0,SUMIF('2.売上実績'!$C$4:$C$5000,B138,'2.売上実績'!$D$4:$D$5000))</f>
        <v>0</v>
      </c>
      <c r="L138" s="85">
        <f>IF(B138="",0,SUMIF('2.売上実績'!$C$4:$C$5000,B138,'2.売上実績'!$E$4:$E$5000))</f>
        <v>0</v>
      </c>
      <c r="M138" s="28">
        <f>SUMIF('8.得意先・製品別損益'!$C$4:$C$5000,B138,'8.得意先・製品別損益'!$M$4:$M$5000)</f>
        <v>0</v>
      </c>
      <c r="N138" s="42">
        <f t="shared" si="12"/>
        <v>0</v>
      </c>
      <c r="O138" s="40">
        <f t="shared" si="13"/>
        <v>0</v>
      </c>
    </row>
    <row r="139" spans="2:15" ht="21.9" customHeight="1">
      <c r="B139" s="112" t="str">
        <f>IF('4.製品一覧'!B139="","",'4.製品一覧'!B139)</f>
        <v/>
      </c>
      <c r="C139" s="86" t="str">
        <f>IF(B139="","",VLOOKUP(B139,'4.製品一覧'!$B$4:$C$500,2,FALSE))</f>
        <v/>
      </c>
      <c r="D139" s="101" t="str">
        <f>IF(B139="","",VLOOKUP(B139,'4.製品一覧'!$B$4:$D$500,3,FALSE))</f>
        <v/>
      </c>
      <c r="E139" s="102">
        <f>IF(B139&lt;&gt;"",VLOOKUP(B139,'7.製品別原価'!$B$5:$J$500,7,FALSE),0)</f>
        <v>0</v>
      </c>
      <c r="F139" s="102">
        <f>IF(OR($K$2=0,K139=0),0,'1.全社費用'!$C$42/$K$2)</f>
        <v>0</v>
      </c>
      <c r="G139" s="102">
        <f t="shared" si="14"/>
        <v>0</v>
      </c>
      <c r="H139" s="102">
        <f t="shared" si="15"/>
        <v>0</v>
      </c>
      <c r="I139" s="103">
        <f t="shared" si="17"/>
        <v>0</v>
      </c>
      <c r="J139" s="40">
        <f t="shared" si="16"/>
        <v>0</v>
      </c>
      <c r="K139" s="85">
        <f>IF(B139="",0,SUMIF('2.売上実績'!$C$4:$C$5000,B139,'2.売上実績'!$D$4:$D$5000))</f>
        <v>0</v>
      </c>
      <c r="L139" s="85">
        <f>IF(B139="",0,SUMIF('2.売上実績'!$C$4:$C$5000,B139,'2.売上実績'!$E$4:$E$5000))</f>
        <v>0</v>
      </c>
      <c r="M139" s="28">
        <f>SUMIF('8.得意先・製品別損益'!$C$4:$C$5000,B139,'8.得意先・製品別損益'!$M$4:$M$5000)</f>
        <v>0</v>
      </c>
      <c r="N139" s="42">
        <f t="shared" si="12"/>
        <v>0</v>
      </c>
      <c r="O139" s="40">
        <f t="shared" si="13"/>
        <v>0</v>
      </c>
    </row>
    <row r="140" spans="2:15" ht="21.9" customHeight="1">
      <c r="B140" s="112" t="str">
        <f>IF('4.製品一覧'!B140="","",'4.製品一覧'!B140)</f>
        <v/>
      </c>
      <c r="C140" s="86" t="str">
        <f>IF(B140="","",VLOOKUP(B140,'4.製品一覧'!$B$4:$C$500,2,FALSE))</f>
        <v/>
      </c>
      <c r="D140" s="101" t="str">
        <f>IF(B140="","",VLOOKUP(B140,'4.製品一覧'!$B$4:$D$500,3,FALSE))</f>
        <v/>
      </c>
      <c r="E140" s="102">
        <f>IF(B140&lt;&gt;"",VLOOKUP(B140,'7.製品別原価'!$B$5:$J$500,7,FALSE),0)</f>
        <v>0</v>
      </c>
      <c r="F140" s="102">
        <f>IF(OR($K$2=0,K140=0),0,'1.全社費用'!$C$42/$K$2)</f>
        <v>0</v>
      </c>
      <c r="G140" s="102">
        <f t="shared" si="14"/>
        <v>0</v>
      </c>
      <c r="H140" s="102">
        <f t="shared" si="15"/>
        <v>0</v>
      </c>
      <c r="I140" s="103">
        <f t="shared" si="17"/>
        <v>0</v>
      </c>
      <c r="J140" s="40">
        <f t="shared" si="16"/>
        <v>0</v>
      </c>
      <c r="K140" s="85">
        <f>IF(B140="",0,SUMIF('2.売上実績'!$C$4:$C$5000,B140,'2.売上実績'!$D$4:$D$5000))</f>
        <v>0</v>
      </c>
      <c r="L140" s="85">
        <f>IF(B140="",0,SUMIF('2.売上実績'!$C$4:$C$5000,B140,'2.売上実績'!$E$4:$E$5000))</f>
        <v>0</v>
      </c>
      <c r="M140" s="28">
        <f>SUMIF('8.得意先・製品別損益'!$C$4:$C$5000,B140,'8.得意先・製品別損益'!$M$4:$M$5000)</f>
        <v>0</v>
      </c>
      <c r="N140" s="42">
        <f t="shared" si="12"/>
        <v>0</v>
      </c>
      <c r="O140" s="40">
        <f t="shared" si="13"/>
        <v>0</v>
      </c>
    </row>
    <row r="141" spans="2:15" ht="21.9" customHeight="1">
      <c r="B141" s="112" t="str">
        <f>IF('4.製品一覧'!B141="","",'4.製品一覧'!B141)</f>
        <v/>
      </c>
      <c r="C141" s="86" t="str">
        <f>IF(B141="","",VLOOKUP(B141,'4.製品一覧'!$B$4:$C$500,2,FALSE))</f>
        <v/>
      </c>
      <c r="D141" s="101" t="str">
        <f>IF(B141="","",VLOOKUP(B141,'4.製品一覧'!$B$4:$D$500,3,FALSE))</f>
        <v/>
      </c>
      <c r="E141" s="102">
        <f>IF(B141&lt;&gt;"",VLOOKUP(B141,'7.製品別原価'!$B$5:$J$500,7,FALSE),0)</f>
        <v>0</v>
      </c>
      <c r="F141" s="102">
        <f>IF(OR($K$2=0,K141=0),0,'1.全社費用'!$C$42/$K$2)</f>
        <v>0</v>
      </c>
      <c r="G141" s="102">
        <f t="shared" si="14"/>
        <v>0</v>
      </c>
      <c r="H141" s="102">
        <f t="shared" si="15"/>
        <v>0</v>
      </c>
      <c r="I141" s="103">
        <f t="shared" si="17"/>
        <v>0</v>
      </c>
      <c r="J141" s="40">
        <f t="shared" si="16"/>
        <v>0</v>
      </c>
      <c r="K141" s="85">
        <f>IF(B141="",0,SUMIF('2.売上実績'!$C$4:$C$5000,B141,'2.売上実績'!$D$4:$D$5000))</f>
        <v>0</v>
      </c>
      <c r="L141" s="85">
        <f>IF(B141="",0,SUMIF('2.売上実績'!$C$4:$C$5000,B141,'2.売上実績'!$E$4:$E$5000))</f>
        <v>0</v>
      </c>
      <c r="M141" s="28">
        <f>SUMIF('8.得意先・製品別損益'!$C$4:$C$5000,B141,'8.得意先・製品別損益'!$M$4:$M$5000)</f>
        <v>0</v>
      </c>
      <c r="N141" s="42">
        <f t="shared" si="12"/>
        <v>0</v>
      </c>
      <c r="O141" s="40">
        <f t="shared" si="13"/>
        <v>0</v>
      </c>
    </row>
    <row r="142" spans="2:15" ht="21.9" customHeight="1">
      <c r="B142" s="112" t="str">
        <f>IF('4.製品一覧'!B142="","",'4.製品一覧'!B142)</f>
        <v/>
      </c>
      <c r="C142" s="86" t="str">
        <f>IF(B142="","",VLOOKUP(B142,'4.製品一覧'!$B$4:$C$500,2,FALSE))</f>
        <v/>
      </c>
      <c r="D142" s="101" t="str">
        <f>IF(B142="","",VLOOKUP(B142,'4.製品一覧'!$B$4:$D$500,3,FALSE))</f>
        <v/>
      </c>
      <c r="E142" s="102">
        <f>IF(B142&lt;&gt;"",VLOOKUP(B142,'7.製品別原価'!$B$5:$J$500,7,FALSE),0)</f>
        <v>0</v>
      </c>
      <c r="F142" s="102">
        <f>IF(OR($K$2=0,K142=0),0,'1.全社費用'!$C$42/$K$2)</f>
        <v>0</v>
      </c>
      <c r="G142" s="102">
        <f t="shared" si="14"/>
        <v>0</v>
      </c>
      <c r="H142" s="102">
        <f t="shared" si="15"/>
        <v>0</v>
      </c>
      <c r="I142" s="103">
        <f t="shared" si="17"/>
        <v>0</v>
      </c>
      <c r="J142" s="40">
        <f t="shared" si="16"/>
        <v>0</v>
      </c>
      <c r="K142" s="85">
        <f>IF(B142="",0,SUMIF('2.売上実績'!$C$4:$C$5000,B142,'2.売上実績'!$D$4:$D$5000))</f>
        <v>0</v>
      </c>
      <c r="L142" s="85">
        <f>IF(B142="",0,SUMIF('2.売上実績'!$C$4:$C$5000,B142,'2.売上実績'!$E$4:$E$5000))</f>
        <v>0</v>
      </c>
      <c r="M142" s="28">
        <f>SUMIF('8.得意先・製品別損益'!$C$4:$C$5000,B142,'8.得意先・製品別損益'!$M$4:$M$5000)</f>
        <v>0</v>
      </c>
      <c r="N142" s="42">
        <f t="shared" si="12"/>
        <v>0</v>
      </c>
      <c r="O142" s="40">
        <f t="shared" si="13"/>
        <v>0</v>
      </c>
    </row>
    <row r="143" spans="2:15" ht="21.9" customHeight="1">
      <c r="B143" s="112" t="str">
        <f>IF('4.製品一覧'!B143="","",'4.製品一覧'!B143)</f>
        <v/>
      </c>
      <c r="C143" s="86" t="str">
        <f>IF(B143="","",VLOOKUP(B143,'4.製品一覧'!$B$4:$C$500,2,FALSE))</f>
        <v/>
      </c>
      <c r="D143" s="101" t="str">
        <f>IF(B143="","",VLOOKUP(B143,'4.製品一覧'!$B$4:$D$500,3,FALSE))</f>
        <v/>
      </c>
      <c r="E143" s="102">
        <f>IF(B143&lt;&gt;"",VLOOKUP(B143,'7.製品別原価'!$B$5:$J$500,7,FALSE),0)</f>
        <v>0</v>
      </c>
      <c r="F143" s="102">
        <f>IF(OR($K$2=0,K143=0),0,'1.全社費用'!$C$42/$K$2)</f>
        <v>0</v>
      </c>
      <c r="G143" s="102">
        <f t="shared" si="14"/>
        <v>0</v>
      </c>
      <c r="H143" s="102">
        <f t="shared" si="15"/>
        <v>0</v>
      </c>
      <c r="I143" s="103">
        <f t="shared" si="17"/>
        <v>0</v>
      </c>
      <c r="J143" s="40">
        <f t="shared" si="16"/>
        <v>0</v>
      </c>
      <c r="K143" s="85">
        <f>IF(B143="",0,SUMIF('2.売上実績'!$C$4:$C$5000,B143,'2.売上実績'!$D$4:$D$5000))</f>
        <v>0</v>
      </c>
      <c r="L143" s="85">
        <f>IF(B143="",0,SUMIF('2.売上実績'!$C$4:$C$5000,B143,'2.売上実績'!$E$4:$E$5000))</f>
        <v>0</v>
      </c>
      <c r="M143" s="28">
        <f>SUMIF('8.得意先・製品別損益'!$C$4:$C$5000,B143,'8.得意先・製品別損益'!$M$4:$M$5000)</f>
        <v>0</v>
      </c>
      <c r="N143" s="42">
        <f t="shared" si="12"/>
        <v>0</v>
      </c>
      <c r="O143" s="40">
        <f t="shared" si="13"/>
        <v>0</v>
      </c>
    </row>
    <row r="144" spans="2:15" ht="21.9" customHeight="1">
      <c r="B144" s="112" t="str">
        <f>IF('4.製品一覧'!B144="","",'4.製品一覧'!B144)</f>
        <v/>
      </c>
      <c r="C144" s="86" t="str">
        <f>IF(B144="","",VLOOKUP(B144,'4.製品一覧'!$B$4:$C$500,2,FALSE))</f>
        <v/>
      </c>
      <c r="D144" s="101" t="str">
        <f>IF(B144="","",VLOOKUP(B144,'4.製品一覧'!$B$4:$D$500,3,FALSE))</f>
        <v/>
      </c>
      <c r="E144" s="102">
        <f>IF(B144&lt;&gt;"",VLOOKUP(B144,'7.製品別原価'!$B$5:$J$500,7,FALSE),0)</f>
        <v>0</v>
      </c>
      <c r="F144" s="102">
        <f>IF(OR($K$2=0,K144=0),0,'1.全社費用'!$C$42/$K$2)</f>
        <v>0</v>
      </c>
      <c r="G144" s="102">
        <f t="shared" si="14"/>
        <v>0</v>
      </c>
      <c r="H144" s="102">
        <f t="shared" si="15"/>
        <v>0</v>
      </c>
      <c r="I144" s="103">
        <f t="shared" si="17"/>
        <v>0</v>
      </c>
      <c r="J144" s="40">
        <f t="shared" si="16"/>
        <v>0</v>
      </c>
      <c r="K144" s="85">
        <f>IF(B144="",0,SUMIF('2.売上実績'!$C$4:$C$5000,B144,'2.売上実績'!$D$4:$D$5000))</f>
        <v>0</v>
      </c>
      <c r="L144" s="85">
        <f>IF(B144="",0,SUMIF('2.売上実績'!$C$4:$C$5000,B144,'2.売上実績'!$E$4:$E$5000))</f>
        <v>0</v>
      </c>
      <c r="M144" s="28">
        <f>SUMIF('8.得意先・製品別損益'!$C$4:$C$5000,B144,'8.得意先・製品別損益'!$M$4:$M$5000)</f>
        <v>0</v>
      </c>
      <c r="N144" s="42">
        <f t="shared" si="12"/>
        <v>0</v>
      </c>
      <c r="O144" s="40">
        <f t="shared" si="13"/>
        <v>0</v>
      </c>
    </row>
    <row r="145" spans="2:15" ht="21.9" customHeight="1">
      <c r="B145" s="112" t="str">
        <f>IF('4.製品一覧'!B145="","",'4.製品一覧'!B145)</f>
        <v/>
      </c>
      <c r="C145" s="86" t="str">
        <f>IF(B145="","",VLOOKUP(B145,'4.製品一覧'!$B$4:$C$500,2,FALSE))</f>
        <v/>
      </c>
      <c r="D145" s="101" t="str">
        <f>IF(B145="","",VLOOKUP(B145,'4.製品一覧'!$B$4:$D$500,3,FALSE))</f>
        <v/>
      </c>
      <c r="E145" s="102">
        <f>IF(B145&lt;&gt;"",VLOOKUP(B145,'7.製品別原価'!$B$5:$J$500,7,FALSE),0)</f>
        <v>0</v>
      </c>
      <c r="F145" s="102">
        <f>IF(OR($K$2=0,K145=0),0,'1.全社費用'!$C$42/$K$2)</f>
        <v>0</v>
      </c>
      <c r="G145" s="102">
        <f t="shared" si="14"/>
        <v>0</v>
      </c>
      <c r="H145" s="102">
        <f t="shared" si="15"/>
        <v>0</v>
      </c>
      <c r="I145" s="103">
        <f t="shared" si="17"/>
        <v>0</v>
      </c>
      <c r="J145" s="40">
        <f t="shared" si="16"/>
        <v>0</v>
      </c>
      <c r="K145" s="85">
        <f>IF(B145="",0,SUMIF('2.売上実績'!$C$4:$C$5000,B145,'2.売上実績'!$D$4:$D$5000))</f>
        <v>0</v>
      </c>
      <c r="L145" s="85">
        <f>IF(B145="",0,SUMIF('2.売上実績'!$C$4:$C$5000,B145,'2.売上実績'!$E$4:$E$5000))</f>
        <v>0</v>
      </c>
      <c r="M145" s="28">
        <f>SUMIF('8.得意先・製品別損益'!$C$4:$C$5000,B145,'8.得意先・製品別損益'!$M$4:$M$5000)</f>
        <v>0</v>
      </c>
      <c r="N145" s="42">
        <f t="shared" si="12"/>
        <v>0</v>
      </c>
      <c r="O145" s="40">
        <f t="shared" si="13"/>
        <v>0</v>
      </c>
    </row>
    <row r="146" spans="2:15" ht="21.9" customHeight="1">
      <c r="B146" s="112" t="str">
        <f>IF('4.製品一覧'!B146="","",'4.製品一覧'!B146)</f>
        <v/>
      </c>
      <c r="C146" s="86" t="str">
        <f>IF(B146="","",VLOOKUP(B146,'4.製品一覧'!$B$4:$C$500,2,FALSE))</f>
        <v/>
      </c>
      <c r="D146" s="101" t="str">
        <f>IF(B146="","",VLOOKUP(B146,'4.製品一覧'!$B$4:$D$500,3,FALSE))</f>
        <v/>
      </c>
      <c r="E146" s="102">
        <f>IF(B146&lt;&gt;"",VLOOKUP(B146,'7.製品別原価'!$B$5:$J$500,7,FALSE),0)</f>
        <v>0</v>
      </c>
      <c r="F146" s="102">
        <f>IF(OR($K$2=0,K146=0),0,'1.全社費用'!$C$42/$K$2)</f>
        <v>0</v>
      </c>
      <c r="G146" s="102">
        <f t="shared" si="14"/>
        <v>0</v>
      </c>
      <c r="H146" s="102">
        <f t="shared" si="15"/>
        <v>0</v>
      </c>
      <c r="I146" s="103">
        <f t="shared" si="17"/>
        <v>0</v>
      </c>
      <c r="J146" s="40">
        <f t="shared" si="16"/>
        <v>0</v>
      </c>
      <c r="K146" s="85">
        <f>IF(B146="",0,SUMIF('2.売上実績'!$C$4:$C$5000,B146,'2.売上実績'!$D$4:$D$5000))</f>
        <v>0</v>
      </c>
      <c r="L146" s="85">
        <f>IF(B146="",0,SUMIF('2.売上実績'!$C$4:$C$5000,B146,'2.売上実績'!$E$4:$E$5000))</f>
        <v>0</v>
      </c>
      <c r="M146" s="28">
        <f>SUMIF('8.得意先・製品別損益'!$C$4:$C$5000,B146,'8.得意先・製品別損益'!$M$4:$M$5000)</f>
        <v>0</v>
      </c>
      <c r="N146" s="42">
        <f t="shared" si="12"/>
        <v>0</v>
      </c>
      <c r="O146" s="40">
        <f t="shared" si="13"/>
        <v>0</v>
      </c>
    </row>
    <row r="147" spans="2:15" ht="21.9" customHeight="1">
      <c r="B147" s="112" t="str">
        <f>IF('4.製品一覧'!B147="","",'4.製品一覧'!B147)</f>
        <v/>
      </c>
      <c r="C147" s="86" t="str">
        <f>IF(B147="","",VLOOKUP(B147,'4.製品一覧'!$B$4:$C$500,2,FALSE))</f>
        <v/>
      </c>
      <c r="D147" s="101" t="str">
        <f>IF(B147="","",VLOOKUP(B147,'4.製品一覧'!$B$4:$D$500,3,FALSE))</f>
        <v/>
      </c>
      <c r="E147" s="102">
        <f>IF(B147&lt;&gt;"",VLOOKUP(B147,'7.製品別原価'!$B$5:$J$500,7,FALSE),0)</f>
        <v>0</v>
      </c>
      <c r="F147" s="102">
        <f>IF(OR($K$2=0,K147=0),0,'1.全社費用'!$C$42/$K$2)</f>
        <v>0</v>
      </c>
      <c r="G147" s="102">
        <f t="shared" si="14"/>
        <v>0</v>
      </c>
      <c r="H147" s="102">
        <f t="shared" si="15"/>
        <v>0</v>
      </c>
      <c r="I147" s="103">
        <f t="shared" si="17"/>
        <v>0</v>
      </c>
      <c r="J147" s="40">
        <f t="shared" si="16"/>
        <v>0</v>
      </c>
      <c r="K147" s="85">
        <f>IF(B147="",0,SUMIF('2.売上実績'!$C$4:$C$5000,B147,'2.売上実績'!$D$4:$D$5000))</f>
        <v>0</v>
      </c>
      <c r="L147" s="85">
        <f>IF(B147="",0,SUMIF('2.売上実績'!$C$4:$C$5000,B147,'2.売上実績'!$E$4:$E$5000))</f>
        <v>0</v>
      </c>
      <c r="M147" s="28">
        <f>SUMIF('8.得意先・製品別損益'!$C$4:$C$5000,B147,'8.得意先・製品別損益'!$M$4:$M$5000)</f>
        <v>0</v>
      </c>
      <c r="N147" s="42">
        <f t="shared" si="12"/>
        <v>0</v>
      </c>
      <c r="O147" s="40">
        <f t="shared" si="13"/>
        <v>0</v>
      </c>
    </row>
    <row r="148" spans="2:15" ht="21.9" customHeight="1">
      <c r="B148" s="112" t="str">
        <f>IF('4.製品一覧'!B148="","",'4.製品一覧'!B148)</f>
        <v/>
      </c>
      <c r="C148" s="86" t="str">
        <f>IF(B148="","",VLOOKUP(B148,'4.製品一覧'!$B$4:$C$500,2,FALSE))</f>
        <v/>
      </c>
      <c r="D148" s="101" t="str">
        <f>IF(B148="","",VLOOKUP(B148,'4.製品一覧'!$B$4:$D$500,3,FALSE))</f>
        <v/>
      </c>
      <c r="E148" s="102">
        <f>IF(B148&lt;&gt;"",VLOOKUP(B148,'7.製品別原価'!$B$5:$J$500,7,FALSE),0)</f>
        <v>0</v>
      </c>
      <c r="F148" s="102">
        <f>IF(OR($K$2=0,K148=0),0,'1.全社費用'!$C$42/$K$2)</f>
        <v>0</v>
      </c>
      <c r="G148" s="102">
        <f t="shared" si="14"/>
        <v>0</v>
      </c>
      <c r="H148" s="102">
        <f t="shared" si="15"/>
        <v>0</v>
      </c>
      <c r="I148" s="103">
        <f t="shared" si="17"/>
        <v>0</v>
      </c>
      <c r="J148" s="40">
        <f t="shared" si="16"/>
        <v>0</v>
      </c>
      <c r="K148" s="85">
        <f>IF(B148="",0,SUMIF('2.売上実績'!$C$4:$C$5000,B148,'2.売上実績'!$D$4:$D$5000))</f>
        <v>0</v>
      </c>
      <c r="L148" s="85">
        <f>IF(B148="",0,SUMIF('2.売上実績'!$C$4:$C$5000,B148,'2.売上実績'!$E$4:$E$5000))</f>
        <v>0</v>
      </c>
      <c r="M148" s="28">
        <f>SUMIF('8.得意先・製品別損益'!$C$4:$C$5000,B148,'8.得意先・製品別損益'!$M$4:$M$5000)</f>
        <v>0</v>
      </c>
      <c r="N148" s="42">
        <f t="shared" si="12"/>
        <v>0</v>
      </c>
      <c r="O148" s="40">
        <f t="shared" si="13"/>
        <v>0</v>
      </c>
    </row>
    <row r="149" spans="2:15" ht="21.9" customHeight="1">
      <c r="B149" s="112" t="str">
        <f>IF('4.製品一覧'!B149="","",'4.製品一覧'!B149)</f>
        <v/>
      </c>
      <c r="C149" s="86" t="str">
        <f>IF(B149="","",VLOOKUP(B149,'4.製品一覧'!$B$4:$C$500,2,FALSE))</f>
        <v/>
      </c>
      <c r="D149" s="101" t="str">
        <f>IF(B149="","",VLOOKUP(B149,'4.製品一覧'!$B$4:$D$500,3,FALSE))</f>
        <v/>
      </c>
      <c r="E149" s="102">
        <f>IF(B149&lt;&gt;"",VLOOKUP(B149,'7.製品別原価'!$B$5:$J$500,7,FALSE),0)</f>
        <v>0</v>
      </c>
      <c r="F149" s="102">
        <f>IF(OR($K$2=0,K149=0),0,'1.全社費用'!$C$42/$K$2)</f>
        <v>0</v>
      </c>
      <c r="G149" s="102">
        <f t="shared" si="14"/>
        <v>0</v>
      </c>
      <c r="H149" s="102">
        <f t="shared" si="15"/>
        <v>0</v>
      </c>
      <c r="I149" s="103">
        <f t="shared" si="17"/>
        <v>0</v>
      </c>
      <c r="J149" s="40">
        <f t="shared" si="16"/>
        <v>0</v>
      </c>
      <c r="K149" s="85">
        <f>IF(B149="",0,SUMIF('2.売上実績'!$C$4:$C$5000,B149,'2.売上実績'!$D$4:$D$5000))</f>
        <v>0</v>
      </c>
      <c r="L149" s="85">
        <f>IF(B149="",0,SUMIF('2.売上実績'!$C$4:$C$5000,B149,'2.売上実績'!$E$4:$E$5000))</f>
        <v>0</v>
      </c>
      <c r="M149" s="28">
        <f>SUMIF('8.得意先・製品別損益'!$C$4:$C$5000,B149,'8.得意先・製品別損益'!$M$4:$M$5000)</f>
        <v>0</v>
      </c>
      <c r="N149" s="42">
        <f t="shared" si="12"/>
        <v>0</v>
      </c>
      <c r="O149" s="40">
        <f t="shared" si="13"/>
        <v>0</v>
      </c>
    </row>
    <row r="150" spans="2:15" ht="21.9" customHeight="1">
      <c r="B150" s="112" t="str">
        <f>IF('4.製品一覧'!B150="","",'4.製品一覧'!B150)</f>
        <v/>
      </c>
      <c r="C150" s="86" t="str">
        <f>IF(B150="","",VLOOKUP(B150,'4.製品一覧'!$B$4:$C$500,2,FALSE))</f>
        <v/>
      </c>
      <c r="D150" s="101" t="str">
        <f>IF(B150="","",VLOOKUP(B150,'4.製品一覧'!$B$4:$D$500,3,FALSE))</f>
        <v/>
      </c>
      <c r="E150" s="102">
        <f>IF(B150&lt;&gt;"",VLOOKUP(B150,'7.製品別原価'!$B$5:$J$500,7,FALSE),0)</f>
        <v>0</v>
      </c>
      <c r="F150" s="102">
        <f>IF(OR($K$2=0,K150=0),0,'1.全社費用'!$C$42/$K$2)</f>
        <v>0</v>
      </c>
      <c r="G150" s="102">
        <f t="shared" si="14"/>
        <v>0</v>
      </c>
      <c r="H150" s="102">
        <f t="shared" si="15"/>
        <v>0</v>
      </c>
      <c r="I150" s="103">
        <f t="shared" si="17"/>
        <v>0</v>
      </c>
      <c r="J150" s="40">
        <f t="shared" si="16"/>
        <v>0</v>
      </c>
      <c r="K150" s="85">
        <f>IF(B150="",0,SUMIF('2.売上実績'!$C$4:$C$5000,B150,'2.売上実績'!$D$4:$D$5000))</f>
        <v>0</v>
      </c>
      <c r="L150" s="85">
        <f>IF(B150="",0,SUMIF('2.売上実績'!$C$4:$C$5000,B150,'2.売上実績'!$E$4:$E$5000))</f>
        <v>0</v>
      </c>
      <c r="M150" s="28">
        <f>SUMIF('8.得意先・製品別損益'!$C$4:$C$5000,B150,'8.得意先・製品別損益'!$M$4:$M$5000)</f>
        <v>0</v>
      </c>
      <c r="N150" s="42">
        <f t="shared" si="12"/>
        <v>0</v>
      </c>
      <c r="O150" s="40">
        <f t="shared" si="13"/>
        <v>0</v>
      </c>
    </row>
    <row r="151" spans="2:15" ht="21.9" customHeight="1">
      <c r="B151" s="112" t="str">
        <f>IF('4.製品一覧'!B151="","",'4.製品一覧'!B151)</f>
        <v/>
      </c>
      <c r="C151" s="86" t="str">
        <f>IF(B151="","",VLOOKUP(B151,'4.製品一覧'!$B$4:$C$500,2,FALSE))</f>
        <v/>
      </c>
      <c r="D151" s="101" t="str">
        <f>IF(B151="","",VLOOKUP(B151,'4.製品一覧'!$B$4:$D$500,3,FALSE))</f>
        <v/>
      </c>
      <c r="E151" s="102">
        <f>IF(B151&lt;&gt;"",VLOOKUP(B151,'7.製品別原価'!$B$5:$J$500,7,FALSE),0)</f>
        <v>0</v>
      </c>
      <c r="F151" s="102">
        <f>IF(OR($K$2=0,K151=0),0,'1.全社費用'!$C$42/$K$2)</f>
        <v>0</v>
      </c>
      <c r="G151" s="102">
        <f t="shared" si="14"/>
        <v>0</v>
      </c>
      <c r="H151" s="102">
        <f t="shared" si="15"/>
        <v>0</v>
      </c>
      <c r="I151" s="103">
        <f t="shared" si="17"/>
        <v>0</v>
      </c>
      <c r="J151" s="40">
        <f t="shared" si="16"/>
        <v>0</v>
      </c>
      <c r="K151" s="85">
        <f>IF(B151="",0,SUMIF('2.売上実績'!$C$4:$C$5000,B151,'2.売上実績'!$D$4:$D$5000))</f>
        <v>0</v>
      </c>
      <c r="L151" s="85">
        <f>IF(B151="",0,SUMIF('2.売上実績'!$C$4:$C$5000,B151,'2.売上実績'!$E$4:$E$5000))</f>
        <v>0</v>
      </c>
      <c r="M151" s="28">
        <f>SUMIF('8.得意先・製品別損益'!$C$4:$C$5000,B151,'8.得意先・製品別損益'!$M$4:$M$5000)</f>
        <v>0</v>
      </c>
      <c r="N151" s="42">
        <f t="shared" si="12"/>
        <v>0</v>
      </c>
      <c r="O151" s="40">
        <f t="shared" si="13"/>
        <v>0</v>
      </c>
    </row>
    <row r="152" spans="2:15" ht="21.9" customHeight="1">
      <c r="B152" s="112" t="str">
        <f>IF('4.製品一覧'!B152="","",'4.製品一覧'!B152)</f>
        <v/>
      </c>
      <c r="C152" s="86" t="str">
        <f>IF(B152="","",VLOOKUP(B152,'4.製品一覧'!$B$4:$C$500,2,FALSE))</f>
        <v/>
      </c>
      <c r="D152" s="101" t="str">
        <f>IF(B152="","",VLOOKUP(B152,'4.製品一覧'!$B$4:$D$500,3,FALSE))</f>
        <v/>
      </c>
      <c r="E152" s="102">
        <f>IF(B152&lt;&gt;"",VLOOKUP(B152,'7.製品別原価'!$B$5:$J$500,7,FALSE),0)</f>
        <v>0</v>
      </c>
      <c r="F152" s="102">
        <f>IF(OR($K$2=0,K152=0),0,'1.全社費用'!$C$42/$K$2)</f>
        <v>0</v>
      </c>
      <c r="G152" s="102">
        <f t="shared" si="14"/>
        <v>0</v>
      </c>
      <c r="H152" s="102">
        <f t="shared" si="15"/>
        <v>0</v>
      </c>
      <c r="I152" s="103">
        <f t="shared" si="17"/>
        <v>0</v>
      </c>
      <c r="J152" s="40">
        <f t="shared" si="16"/>
        <v>0</v>
      </c>
      <c r="K152" s="85">
        <f>IF(B152="",0,SUMIF('2.売上実績'!$C$4:$C$5000,B152,'2.売上実績'!$D$4:$D$5000))</f>
        <v>0</v>
      </c>
      <c r="L152" s="85">
        <f>IF(B152="",0,SUMIF('2.売上実績'!$C$4:$C$5000,B152,'2.売上実績'!$E$4:$E$5000))</f>
        <v>0</v>
      </c>
      <c r="M152" s="28">
        <f>SUMIF('8.得意先・製品別損益'!$C$4:$C$5000,B152,'8.得意先・製品別損益'!$M$4:$M$5000)</f>
        <v>0</v>
      </c>
      <c r="N152" s="42">
        <f t="shared" si="12"/>
        <v>0</v>
      </c>
      <c r="O152" s="40">
        <f t="shared" si="13"/>
        <v>0</v>
      </c>
    </row>
    <row r="153" spans="2:15" ht="21.9" customHeight="1">
      <c r="B153" s="112" t="str">
        <f>IF('4.製品一覧'!B153="","",'4.製品一覧'!B153)</f>
        <v/>
      </c>
      <c r="C153" s="86" t="str">
        <f>IF(B153="","",VLOOKUP(B153,'4.製品一覧'!$B$4:$C$500,2,FALSE))</f>
        <v/>
      </c>
      <c r="D153" s="101" t="str">
        <f>IF(B153="","",VLOOKUP(B153,'4.製品一覧'!$B$4:$D$500,3,FALSE))</f>
        <v/>
      </c>
      <c r="E153" s="102">
        <f>IF(B153&lt;&gt;"",VLOOKUP(B153,'7.製品別原価'!$B$5:$J$500,7,FALSE),0)</f>
        <v>0</v>
      </c>
      <c r="F153" s="102">
        <f>IF(OR($K$2=0,K153=0),0,'1.全社費用'!$C$42/$K$2)</f>
        <v>0</v>
      </c>
      <c r="G153" s="102">
        <f t="shared" si="14"/>
        <v>0</v>
      </c>
      <c r="H153" s="102">
        <f t="shared" si="15"/>
        <v>0</v>
      </c>
      <c r="I153" s="103">
        <f t="shared" si="17"/>
        <v>0</v>
      </c>
      <c r="J153" s="40">
        <f t="shared" si="16"/>
        <v>0</v>
      </c>
      <c r="K153" s="85">
        <f>IF(B153="",0,SUMIF('2.売上実績'!$C$4:$C$5000,B153,'2.売上実績'!$D$4:$D$5000))</f>
        <v>0</v>
      </c>
      <c r="L153" s="85">
        <f>IF(B153="",0,SUMIF('2.売上実績'!$C$4:$C$5000,B153,'2.売上実績'!$E$4:$E$5000))</f>
        <v>0</v>
      </c>
      <c r="M153" s="28">
        <f>SUMIF('8.得意先・製品別損益'!$C$4:$C$5000,B153,'8.得意先・製品別損益'!$M$4:$M$5000)</f>
        <v>0</v>
      </c>
      <c r="N153" s="42">
        <f t="shared" si="12"/>
        <v>0</v>
      </c>
      <c r="O153" s="40">
        <f t="shared" si="13"/>
        <v>0</v>
      </c>
    </row>
    <row r="154" spans="2:15" ht="21.9" customHeight="1">
      <c r="B154" s="112" t="str">
        <f>IF('4.製品一覧'!B154="","",'4.製品一覧'!B154)</f>
        <v/>
      </c>
      <c r="C154" s="86" t="str">
        <f>IF(B154="","",VLOOKUP(B154,'4.製品一覧'!$B$4:$C$500,2,FALSE))</f>
        <v/>
      </c>
      <c r="D154" s="101" t="str">
        <f>IF(B154="","",VLOOKUP(B154,'4.製品一覧'!$B$4:$D$500,3,FALSE))</f>
        <v/>
      </c>
      <c r="E154" s="102">
        <f>IF(B154&lt;&gt;"",VLOOKUP(B154,'7.製品別原価'!$B$5:$J$500,7,FALSE),0)</f>
        <v>0</v>
      </c>
      <c r="F154" s="102">
        <f>IF(OR($K$2=0,K154=0),0,'1.全社費用'!$C$42/$K$2)</f>
        <v>0</v>
      </c>
      <c r="G154" s="102">
        <f t="shared" si="14"/>
        <v>0</v>
      </c>
      <c r="H154" s="102">
        <f t="shared" si="15"/>
        <v>0</v>
      </c>
      <c r="I154" s="103">
        <f t="shared" si="17"/>
        <v>0</v>
      </c>
      <c r="J154" s="40">
        <f t="shared" si="16"/>
        <v>0</v>
      </c>
      <c r="K154" s="85">
        <f>IF(B154="",0,SUMIF('2.売上実績'!$C$4:$C$5000,B154,'2.売上実績'!$D$4:$D$5000))</f>
        <v>0</v>
      </c>
      <c r="L154" s="85">
        <f>IF(B154="",0,SUMIF('2.売上実績'!$C$4:$C$5000,B154,'2.売上実績'!$E$4:$E$5000))</f>
        <v>0</v>
      </c>
      <c r="M154" s="28">
        <f>SUMIF('8.得意先・製品別損益'!$C$4:$C$5000,B154,'8.得意先・製品別損益'!$M$4:$M$5000)</f>
        <v>0</v>
      </c>
      <c r="N154" s="42">
        <f t="shared" si="12"/>
        <v>0</v>
      </c>
      <c r="O154" s="40">
        <f t="shared" si="13"/>
        <v>0</v>
      </c>
    </row>
    <row r="155" spans="2:15" ht="21.9" customHeight="1">
      <c r="B155" s="112" t="str">
        <f>IF('4.製品一覧'!B155="","",'4.製品一覧'!B155)</f>
        <v/>
      </c>
      <c r="C155" s="86" t="str">
        <f>IF(B155="","",VLOOKUP(B155,'4.製品一覧'!$B$4:$C$500,2,FALSE))</f>
        <v/>
      </c>
      <c r="D155" s="101" t="str">
        <f>IF(B155="","",VLOOKUP(B155,'4.製品一覧'!$B$4:$D$500,3,FALSE))</f>
        <v/>
      </c>
      <c r="E155" s="102">
        <f>IF(B155&lt;&gt;"",VLOOKUP(B155,'7.製品別原価'!$B$5:$J$500,7,FALSE),0)</f>
        <v>0</v>
      </c>
      <c r="F155" s="102">
        <f>IF(OR($K$2=0,K155=0),0,'1.全社費用'!$C$42/$K$2)</f>
        <v>0</v>
      </c>
      <c r="G155" s="102">
        <f t="shared" si="14"/>
        <v>0</v>
      </c>
      <c r="H155" s="102">
        <f t="shared" si="15"/>
        <v>0</v>
      </c>
      <c r="I155" s="103">
        <f t="shared" si="17"/>
        <v>0</v>
      </c>
      <c r="J155" s="40">
        <f t="shared" si="16"/>
        <v>0</v>
      </c>
      <c r="K155" s="85">
        <f>IF(B155="",0,SUMIF('2.売上実績'!$C$4:$C$5000,B155,'2.売上実績'!$D$4:$D$5000))</f>
        <v>0</v>
      </c>
      <c r="L155" s="85">
        <f>IF(B155="",0,SUMIF('2.売上実績'!$C$4:$C$5000,B155,'2.売上実績'!$E$4:$E$5000))</f>
        <v>0</v>
      </c>
      <c r="M155" s="28">
        <f>SUMIF('8.得意先・製品別損益'!$C$4:$C$5000,B155,'8.得意先・製品別損益'!$M$4:$M$5000)</f>
        <v>0</v>
      </c>
      <c r="N155" s="42">
        <f t="shared" si="12"/>
        <v>0</v>
      </c>
      <c r="O155" s="40">
        <f t="shared" si="13"/>
        <v>0</v>
      </c>
    </row>
    <row r="156" spans="2:15" ht="21.9" customHeight="1">
      <c r="B156" s="112" t="str">
        <f>IF('4.製品一覧'!B156="","",'4.製品一覧'!B156)</f>
        <v/>
      </c>
      <c r="C156" s="86" t="str">
        <f>IF(B156="","",VLOOKUP(B156,'4.製品一覧'!$B$4:$C$500,2,FALSE))</f>
        <v/>
      </c>
      <c r="D156" s="101" t="str">
        <f>IF(B156="","",VLOOKUP(B156,'4.製品一覧'!$B$4:$D$500,3,FALSE))</f>
        <v/>
      </c>
      <c r="E156" s="102">
        <f>IF(B156&lt;&gt;"",VLOOKUP(B156,'7.製品別原価'!$B$5:$J$500,7,FALSE),0)</f>
        <v>0</v>
      </c>
      <c r="F156" s="102">
        <f>IF(OR($K$2=0,K156=0),0,'1.全社費用'!$C$42/$K$2)</f>
        <v>0</v>
      </c>
      <c r="G156" s="102">
        <f t="shared" si="14"/>
        <v>0</v>
      </c>
      <c r="H156" s="102">
        <f t="shared" si="15"/>
        <v>0</v>
      </c>
      <c r="I156" s="103">
        <f t="shared" si="17"/>
        <v>0</v>
      </c>
      <c r="J156" s="40">
        <f t="shared" si="16"/>
        <v>0</v>
      </c>
      <c r="K156" s="85">
        <f>IF(B156="",0,SUMIF('2.売上実績'!$C$4:$C$5000,B156,'2.売上実績'!$D$4:$D$5000))</f>
        <v>0</v>
      </c>
      <c r="L156" s="85">
        <f>IF(B156="",0,SUMIF('2.売上実績'!$C$4:$C$5000,B156,'2.売上実績'!$E$4:$E$5000))</f>
        <v>0</v>
      </c>
      <c r="M156" s="28">
        <f>SUMIF('8.得意先・製品別損益'!$C$4:$C$5000,B156,'8.得意先・製品別損益'!$M$4:$M$5000)</f>
        <v>0</v>
      </c>
      <c r="N156" s="42">
        <f t="shared" si="12"/>
        <v>0</v>
      </c>
      <c r="O156" s="40">
        <f t="shared" si="13"/>
        <v>0</v>
      </c>
    </row>
    <row r="157" spans="2:15" ht="21.9" customHeight="1">
      <c r="B157" s="112" t="str">
        <f>IF('4.製品一覧'!B157="","",'4.製品一覧'!B157)</f>
        <v/>
      </c>
      <c r="C157" s="86" t="str">
        <f>IF(B157="","",VLOOKUP(B157,'4.製品一覧'!$B$4:$C$500,2,FALSE))</f>
        <v/>
      </c>
      <c r="D157" s="101" t="str">
        <f>IF(B157="","",VLOOKUP(B157,'4.製品一覧'!$B$4:$D$500,3,FALSE))</f>
        <v/>
      </c>
      <c r="E157" s="102">
        <f>IF(B157&lt;&gt;"",VLOOKUP(B157,'7.製品別原価'!$B$5:$J$500,7,FALSE),0)</f>
        <v>0</v>
      </c>
      <c r="F157" s="102">
        <f>IF(OR($K$2=0,K157=0),0,'1.全社費用'!$C$42/$K$2)</f>
        <v>0</v>
      </c>
      <c r="G157" s="102">
        <f t="shared" si="14"/>
        <v>0</v>
      </c>
      <c r="H157" s="102">
        <f t="shared" si="15"/>
        <v>0</v>
      </c>
      <c r="I157" s="103">
        <f t="shared" si="17"/>
        <v>0</v>
      </c>
      <c r="J157" s="40">
        <f t="shared" si="16"/>
        <v>0</v>
      </c>
      <c r="K157" s="85">
        <f>IF(B157="",0,SUMIF('2.売上実績'!$C$4:$C$5000,B157,'2.売上実績'!$D$4:$D$5000))</f>
        <v>0</v>
      </c>
      <c r="L157" s="85">
        <f>IF(B157="",0,SUMIF('2.売上実績'!$C$4:$C$5000,B157,'2.売上実績'!$E$4:$E$5000))</f>
        <v>0</v>
      </c>
      <c r="M157" s="28">
        <f>SUMIF('8.得意先・製品別損益'!$C$4:$C$5000,B157,'8.得意先・製品別損益'!$M$4:$M$5000)</f>
        <v>0</v>
      </c>
      <c r="N157" s="42">
        <f t="shared" si="12"/>
        <v>0</v>
      </c>
      <c r="O157" s="40">
        <f t="shared" si="13"/>
        <v>0</v>
      </c>
    </row>
    <row r="158" spans="2:15" ht="21.9" customHeight="1">
      <c r="B158" s="112" t="str">
        <f>IF('4.製品一覧'!B158="","",'4.製品一覧'!B158)</f>
        <v/>
      </c>
      <c r="C158" s="86" t="str">
        <f>IF(B158="","",VLOOKUP(B158,'4.製品一覧'!$B$4:$C$500,2,FALSE))</f>
        <v/>
      </c>
      <c r="D158" s="101" t="str">
        <f>IF(B158="","",VLOOKUP(B158,'4.製品一覧'!$B$4:$D$500,3,FALSE))</f>
        <v/>
      </c>
      <c r="E158" s="102">
        <f>IF(B158&lt;&gt;"",VLOOKUP(B158,'7.製品別原価'!$B$5:$J$500,7,FALSE),0)</f>
        <v>0</v>
      </c>
      <c r="F158" s="102">
        <f>IF(OR($K$2=0,K158=0),0,'1.全社費用'!$C$42/$K$2)</f>
        <v>0</v>
      </c>
      <c r="G158" s="102">
        <f t="shared" si="14"/>
        <v>0</v>
      </c>
      <c r="H158" s="102">
        <f t="shared" si="15"/>
        <v>0</v>
      </c>
      <c r="I158" s="103">
        <f t="shared" si="17"/>
        <v>0</v>
      </c>
      <c r="J158" s="40">
        <f t="shared" si="16"/>
        <v>0</v>
      </c>
      <c r="K158" s="85">
        <f>IF(B158="",0,SUMIF('2.売上実績'!$C$4:$C$5000,B158,'2.売上実績'!$D$4:$D$5000))</f>
        <v>0</v>
      </c>
      <c r="L158" s="85">
        <f>IF(B158="",0,SUMIF('2.売上実績'!$C$4:$C$5000,B158,'2.売上実績'!$E$4:$E$5000))</f>
        <v>0</v>
      </c>
      <c r="M158" s="28">
        <f>SUMIF('8.得意先・製品別損益'!$C$4:$C$5000,B158,'8.得意先・製品別損益'!$M$4:$M$5000)</f>
        <v>0</v>
      </c>
      <c r="N158" s="42">
        <f t="shared" si="12"/>
        <v>0</v>
      </c>
      <c r="O158" s="40">
        <f t="shared" si="13"/>
        <v>0</v>
      </c>
    </row>
    <row r="159" spans="2:15" ht="21.9" customHeight="1">
      <c r="B159" s="112" t="str">
        <f>IF('4.製品一覧'!B159="","",'4.製品一覧'!B159)</f>
        <v/>
      </c>
      <c r="C159" s="86" t="str">
        <f>IF(B159="","",VLOOKUP(B159,'4.製品一覧'!$B$4:$C$500,2,FALSE))</f>
        <v/>
      </c>
      <c r="D159" s="101" t="str">
        <f>IF(B159="","",VLOOKUP(B159,'4.製品一覧'!$B$4:$D$500,3,FALSE))</f>
        <v/>
      </c>
      <c r="E159" s="102">
        <f>IF(B159&lt;&gt;"",VLOOKUP(B159,'7.製品別原価'!$B$5:$J$500,7,FALSE),0)</f>
        <v>0</v>
      </c>
      <c r="F159" s="102">
        <f>IF(OR($K$2=0,K159=0),0,'1.全社費用'!$C$42/$K$2)</f>
        <v>0</v>
      </c>
      <c r="G159" s="102">
        <f t="shared" si="14"/>
        <v>0</v>
      </c>
      <c r="H159" s="102">
        <f t="shared" si="15"/>
        <v>0</v>
      </c>
      <c r="I159" s="103">
        <f t="shared" si="17"/>
        <v>0</v>
      </c>
      <c r="J159" s="40">
        <f t="shared" si="16"/>
        <v>0</v>
      </c>
      <c r="K159" s="85">
        <f>IF(B159="",0,SUMIF('2.売上実績'!$C$4:$C$5000,B159,'2.売上実績'!$D$4:$D$5000))</f>
        <v>0</v>
      </c>
      <c r="L159" s="85">
        <f>IF(B159="",0,SUMIF('2.売上実績'!$C$4:$C$5000,B159,'2.売上実績'!$E$4:$E$5000))</f>
        <v>0</v>
      </c>
      <c r="M159" s="28">
        <f>SUMIF('8.得意先・製品別損益'!$C$4:$C$5000,B159,'8.得意先・製品別損益'!$M$4:$M$5000)</f>
        <v>0</v>
      </c>
      <c r="N159" s="42">
        <f t="shared" si="12"/>
        <v>0</v>
      </c>
      <c r="O159" s="40">
        <f t="shared" si="13"/>
        <v>0</v>
      </c>
    </row>
    <row r="160" spans="2:15" ht="21.9" customHeight="1">
      <c r="B160" s="112" t="str">
        <f>IF('4.製品一覧'!B160="","",'4.製品一覧'!B160)</f>
        <v/>
      </c>
      <c r="C160" s="86" t="str">
        <f>IF(B160="","",VLOOKUP(B160,'4.製品一覧'!$B$4:$C$500,2,FALSE))</f>
        <v/>
      </c>
      <c r="D160" s="101" t="str">
        <f>IF(B160="","",VLOOKUP(B160,'4.製品一覧'!$B$4:$D$500,3,FALSE))</f>
        <v/>
      </c>
      <c r="E160" s="102">
        <f>IF(B160&lt;&gt;"",VLOOKUP(B160,'7.製品別原価'!$B$5:$J$500,7,FALSE),0)</f>
        <v>0</v>
      </c>
      <c r="F160" s="102">
        <f>IF(OR($K$2=0,K160=0),0,'1.全社費用'!$C$42/$K$2)</f>
        <v>0</v>
      </c>
      <c r="G160" s="102">
        <f t="shared" si="14"/>
        <v>0</v>
      </c>
      <c r="H160" s="102">
        <f t="shared" si="15"/>
        <v>0</v>
      </c>
      <c r="I160" s="103">
        <f t="shared" si="17"/>
        <v>0</v>
      </c>
      <c r="J160" s="40">
        <f t="shared" si="16"/>
        <v>0</v>
      </c>
      <c r="K160" s="85">
        <f>IF(B160="",0,SUMIF('2.売上実績'!$C$4:$C$5000,B160,'2.売上実績'!$D$4:$D$5000))</f>
        <v>0</v>
      </c>
      <c r="L160" s="85">
        <f>IF(B160="",0,SUMIF('2.売上実績'!$C$4:$C$5000,B160,'2.売上実績'!$E$4:$E$5000))</f>
        <v>0</v>
      </c>
      <c r="M160" s="28">
        <f>SUMIF('8.得意先・製品別損益'!$C$4:$C$5000,B160,'8.得意先・製品別損益'!$M$4:$M$5000)</f>
        <v>0</v>
      </c>
      <c r="N160" s="42">
        <f t="shared" si="12"/>
        <v>0</v>
      </c>
      <c r="O160" s="40">
        <f t="shared" si="13"/>
        <v>0</v>
      </c>
    </row>
    <row r="161" spans="2:15" ht="21.9" customHeight="1">
      <c r="B161" s="112" t="str">
        <f>IF('4.製品一覧'!B161="","",'4.製品一覧'!B161)</f>
        <v/>
      </c>
      <c r="C161" s="86" t="str">
        <f>IF(B161="","",VLOOKUP(B161,'4.製品一覧'!$B$4:$C$500,2,FALSE))</f>
        <v/>
      </c>
      <c r="D161" s="101" t="str">
        <f>IF(B161="","",VLOOKUP(B161,'4.製品一覧'!$B$4:$D$500,3,FALSE))</f>
        <v/>
      </c>
      <c r="E161" s="102">
        <f>IF(B161&lt;&gt;"",VLOOKUP(B161,'7.製品別原価'!$B$5:$J$500,7,FALSE),0)</f>
        <v>0</v>
      </c>
      <c r="F161" s="102">
        <f>IF(OR($K$2=0,K161=0),0,'1.全社費用'!$C$42/$K$2)</f>
        <v>0</v>
      </c>
      <c r="G161" s="102">
        <f t="shared" si="14"/>
        <v>0</v>
      </c>
      <c r="H161" s="102">
        <f t="shared" si="15"/>
        <v>0</v>
      </c>
      <c r="I161" s="103">
        <f t="shared" si="17"/>
        <v>0</v>
      </c>
      <c r="J161" s="40">
        <f t="shared" si="16"/>
        <v>0</v>
      </c>
      <c r="K161" s="85">
        <f>IF(B161="",0,SUMIF('2.売上実績'!$C$4:$C$5000,B161,'2.売上実績'!$D$4:$D$5000))</f>
        <v>0</v>
      </c>
      <c r="L161" s="85">
        <f>IF(B161="",0,SUMIF('2.売上実績'!$C$4:$C$5000,B161,'2.売上実績'!$E$4:$E$5000))</f>
        <v>0</v>
      </c>
      <c r="M161" s="28">
        <f>SUMIF('8.得意先・製品別損益'!$C$4:$C$5000,B161,'8.得意先・製品別損益'!$M$4:$M$5000)</f>
        <v>0</v>
      </c>
      <c r="N161" s="42">
        <f t="shared" si="12"/>
        <v>0</v>
      </c>
      <c r="O161" s="40">
        <f t="shared" si="13"/>
        <v>0</v>
      </c>
    </row>
    <row r="162" spans="2:15" ht="21.9" customHeight="1">
      <c r="B162" s="112" t="str">
        <f>IF('4.製品一覧'!B162="","",'4.製品一覧'!B162)</f>
        <v/>
      </c>
      <c r="C162" s="86" t="str">
        <f>IF(B162="","",VLOOKUP(B162,'4.製品一覧'!$B$4:$C$500,2,FALSE))</f>
        <v/>
      </c>
      <c r="D162" s="101" t="str">
        <f>IF(B162="","",VLOOKUP(B162,'4.製品一覧'!$B$4:$D$500,3,FALSE))</f>
        <v/>
      </c>
      <c r="E162" s="102">
        <f>IF(B162&lt;&gt;"",VLOOKUP(B162,'7.製品別原価'!$B$5:$J$500,7,FALSE),0)</f>
        <v>0</v>
      </c>
      <c r="F162" s="102">
        <f>IF(OR($K$2=0,K162=0),0,'1.全社費用'!$C$42/$K$2)</f>
        <v>0</v>
      </c>
      <c r="G162" s="102">
        <f t="shared" si="14"/>
        <v>0</v>
      </c>
      <c r="H162" s="102">
        <f t="shared" si="15"/>
        <v>0</v>
      </c>
      <c r="I162" s="103">
        <f t="shared" si="17"/>
        <v>0</v>
      </c>
      <c r="J162" s="40">
        <f t="shared" si="16"/>
        <v>0</v>
      </c>
      <c r="K162" s="85">
        <f>IF(B162="",0,SUMIF('2.売上実績'!$C$4:$C$5000,B162,'2.売上実績'!$D$4:$D$5000))</f>
        <v>0</v>
      </c>
      <c r="L162" s="85">
        <f>IF(B162="",0,SUMIF('2.売上実績'!$C$4:$C$5000,B162,'2.売上実績'!$E$4:$E$5000))</f>
        <v>0</v>
      </c>
      <c r="M162" s="28">
        <f>SUMIF('8.得意先・製品別損益'!$C$4:$C$5000,B162,'8.得意先・製品別損益'!$M$4:$M$5000)</f>
        <v>0</v>
      </c>
      <c r="N162" s="42">
        <f t="shared" si="12"/>
        <v>0</v>
      </c>
      <c r="O162" s="40">
        <f t="shared" si="13"/>
        <v>0</v>
      </c>
    </row>
    <row r="163" spans="2:15" ht="21.9" customHeight="1">
      <c r="B163" s="112" t="str">
        <f>IF('4.製品一覧'!B163="","",'4.製品一覧'!B163)</f>
        <v/>
      </c>
      <c r="C163" s="86" t="str">
        <f>IF(B163="","",VLOOKUP(B163,'4.製品一覧'!$B$4:$C$500,2,FALSE))</f>
        <v/>
      </c>
      <c r="D163" s="101" t="str">
        <f>IF(B163="","",VLOOKUP(B163,'4.製品一覧'!$B$4:$D$500,3,FALSE))</f>
        <v/>
      </c>
      <c r="E163" s="102">
        <f>IF(B163&lt;&gt;"",VLOOKUP(B163,'7.製品別原価'!$B$5:$J$500,7,FALSE),0)</f>
        <v>0</v>
      </c>
      <c r="F163" s="102">
        <f>IF(OR($K$2=0,K163=0),0,'1.全社費用'!$C$42/$K$2)</f>
        <v>0</v>
      </c>
      <c r="G163" s="102">
        <f t="shared" si="14"/>
        <v>0</v>
      </c>
      <c r="H163" s="102">
        <f t="shared" si="15"/>
        <v>0</v>
      </c>
      <c r="I163" s="103">
        <f t="shared" si="17"/>
        <v>0</v>
      </c>
      <c r="J163" s="40">
        <f t="shared" si="16"/>
        <v>0</v>
      </c>
      <c r="K163" s="85">
        <f>IF(B163="",0,SUMIF('2.売上実績'!$C$4:$C$5000,B163,'2.売上実績'!$D$4:$D$5000))</f>
        <v>0</v>
      </c>
      <c r="L163" s="85">
        <f>IF(B163="",0,SUMIF('2.売上実績'!$C$4:$C$5000,B163,'2.売上実績'!$E$4:$E$5000))</f>
        <v>0</v>
      </c>
      <c r="M163" s="28">
        <f>SUMIF('8.得意先・製品別損益'!$C$4:$C$5000,B163,'8.得意先・製品別損益'!$M$4:$M$5000)</f>
        <v>0</v>
      </c>
      <c r="N163" s="42">
        <f t="shared" si="12"/>
        <v>0</v>
      </c>
      <c r="O163" s="40">
        <f t="shared" si="13"/>
        <v>0</v>
      </c>
    </row>
    <row r="164" spans="2:15" ht="21.9" customHeight="1">
      <c r="B164" s="112" t="str">
        <f>IF('4.製品一覧'!B164="","",'4.製品一覧'!B164)</f>
        <v/>
      </c>
      <c r="C164" s="86" t="str">
        <f>IF(B164="","",VLOOKUP(B164,'4.製品一覧'!$B$4:$C$500,2,FALSE))</f>
        <v/>
      </c>
      <c r="D164" s="101" t="str">
        <f>IF(B164="","",VLOOKUP(B164,'4.製品一覧'!$B$4:$D$500,3,FALSE))</f>
        <v/>
      </c>
      <c r="E164" s="102">
        <f>IF(B164&lt;&gt;"",VLOOKUP(B164,'7.製品別原価'!$B$5:$J$500,7,FALSE),0)</f>
        <v>0</v>
      </c>
      <c r="F164" s="102">
        <f>IF(OR($K$2=0,K164=0),0,'1.全社費用'!$C$42/$K$2)</f>
        <v>0</v>
      </c>
      <c r="G164" s="102">
        <f t="shared" si="14"/>
        <v>0</v>
      </c>
      <c r="H164" s="102">
        <f t="shared" si="15"/>
        <v>0</v>
      </c>
      <c r="I164" s="103">
        <f t="shared" si="17"/>
        <v>0</v>
      </c>
      <c r="J164" s="40">
        <f t="shared" si="16"/>
        <v>0</v>
      </c>
      <c r="K164" s="85">
        <f>IF(B164="",0,SUMIF('2.売上実績'!$C$4:$C$5000,B164,'2.売上実績'!$D$4:$D$5000))</f>
        <v>0</v>
      </c>
      <c r="L164" s="85">
        <f>IF(B164="",0,SUMIF('2.売上実績'!$C$4:$C$5000,B164,'2.売上実績'!$E$4:$E$5000))</f>
        <v>0</v>
      </c>
      <c r="M164" s="28">
        <f>SUMIF('8.得意先・製品別損益'!$C$4:$C$5000,B164,'8.得意先・製品別損益'!$M$4:$M$5000)</f>
        <v>0</v>
      </c>
      <c r="N164" s="42">
        <f t="shared" si="12"/>
        <v>0</v>
      </c>
      <c r="O164" s="40">
        <f t="shared" si="13"/>
        <v>0</v>
      </c>
    </row>
    <row r="165" spans="2:15" ht="21.9" customHeight="1">
      <c r="B165" s="112" t="str">
        <f>IF('4.製品一覧'!B165="","",'4.製品一覧'!B165)</f>
        <v/>
      </c>
      <c r="C165" s="86" t="str">
        <f>IF(B165="","",VLOOKUP(B165,'4.製品一覧'!$B$4:$C$500,2,FALSE))</f>
        <v/>
      </c>
      <c r="D165" s="101" t="str">
        <f>IF(B165="","",VLOOKUP(B165,'4.製品一覧'!$B$4:$D$500,3,FALSE))</f>
        <v/>
      </c>
      <c r="E165" s="102">
        <f>IF(B165&lt;&gt;"",VLOOKUP(B165,'7.製品別原価'!$B$5:$J$500,7,FALSE),0)</f>
        <v>0</v>
      </c>
      <c r="F165" s="102">
        <f>IF(OR($K$2=0,K165=0),0,'1.全社費用'!$C$42/$K$2)</f>
        <v>0</v>
      </c>
      <c r="G165" s="102">
        <f t="shared" si="14"/>
        <v>0</v>
      </c>
      <c r="H165" s="102">
        <f t="shared" si="15"/>
        <v>0</v>
      </c>
      <c r="I165" s="103">
        <f t="shared" si="17"/>
        <v>0</v>
      </c>
      <c r="J165" s="40">
        <f t="shared" si="16"/>
        <v>0</v>
      </c>
      <c r="K165" s="85">
        <f>IF(B165="",0,SUMIF('2.売上実績'!$C$4:$C$5000,B165,'2.売上実績'!$D$4:$D$5000))</f>
        <v>0</v>
      </c>
      <c r="L165" s="85">
        <f>IF(B165="",0,SUMIF('2.売上実績'!$C$4:$C$5000,B165,'2.売上実績'!$E$4:$E$5000))</f>
        <v>0</v>
      </c>
      <c r="M165" s="28">
        <f>SUMIF('8.得意先・製品別損益'!$C$4:$C$5000,B165,'8.得意先・製品別損益'!$M$4:$M$5000)</f>
        <v>0</v>
      </c>
      <c r="N165" s="42">
        <f t="shared" si="12"/>
        <v>0</v>
      </c>
      <c r="O165" s="40">
        <f t="shared" si="13"/>
        <v>0</v>
      </c>
    </row>
    <row r="166" spans="2:15" ht="21.9" customHeight="1">
      <c r="B166" s="112" t="str">
        <f>IF('4.製品一覧'!B166="","",'4.製品一覧'!B166)</f>
        <v/>
      </c>
      <c r="C166" s="86" t="str">
        <f>IF(B166="","",VLOOKUP(B166,'4.製品一覧'!$B$4:$C$500,2,FALSE))</f>
        <v/>
      </c>
      <c r="D166" s="101" t="str">
        <f>IF(B166="","",VLOOKUP(B166,'4.製品一覧'!$B$4:$D$500,3,FALSE))</f>
        <v/>
      </c>
      <c r="E166" s="102">
        <f>IF(B166&lt;&gt;"",VLOOKUP(B166,'7.製品別原価'!$B$5:$J$500,7,FALSE),0)</f>
        <v>0</v>
      </c>
      <c r="F166" s="102">
        <f>IF(OR($K$2=0,K166=0),0,'1.全社費用'!$C$42/$K$2)</f>
        <v>0</v>
      </c>
      <c r="G166" s="102">
        <f t="shared" si="14"/>
        <v>0</v>
      </c>
      <c r="H166" s="102">
        <f t="shared" si="15"/>
        <v>0</v>
      </c>
      <c r="I166" s="103">
        <f t="shared" si="17"/>
        <v>0</v>
      </c>
      <c r="J166" s="40">
        <f t="shared" si="16"/>
        <v>0</v>
      </c>
      <c r="K166" s="85">
        <f>IF(B166="",0,SUMIF('2.売上実績'!$C$4:$C$5000,B166,'2.売上実績'!$D$4:$D$5000))</f>
        <v>0</v>
      </c>
      <c r="L166" s="85">
        <f>IF(B166="",0,SUMIF('2.売上実績'!$C$4:$C$5000,B166,'2.売上実績'!$E$4:$E$5000))</f>
        <v>0</v>
      </c>
      <c r="M166" s="28">
        <f>SUMIF('8.得意先・製品別損益'!$C$4:$C$5000,B166,'8.得意先・製品別損益'!$M$4:$M$5000)</f>
        <v>0</v>
      </c>
      <c r="N166" s="42">
        <f t="shared" si="12"/>
        <v>0</v>
      </c>
      <c r="O166" s="40">
        <f t="shared" si="13"/>
        <v>0</v>
      </c>
    </row>
    <row r="167" spans="2:15" ht="21.9" customHeight="1">
      <c r="B167" s="112" t="str">
        <f>IF('4.製品一覧'!B167="","",'4.製品一覧'!B167)</f>
        <v/>
      </c>
      <c r="C167" s="86" t="str">
        <f>IF(B167="","",VLOOKUP(B167,'4.製品一覧'!$B$4:$C$500,2,FALSE))</f>
        <v/>
      </c>
      <c r="D167" s="101" t="str">
        <f>IF(B167="","",VLOOKUP(B167,'4.製品一覧'!$B$4:$D$500,3,FALSE))</f>
        <v/>
      </c>
      <c r="E167" s="102">
        <f>IF(B167&lt;&gt;"",VLOOKUP(B167,'7.製品別原価'!$B$5:$J$500,7,FALSE),0)</f>
        <v>0</v>
      </c>
      <c r="F167" s="102">
        <f>IF(OR($K$2=0,K167=0),0,'1.全社費用'!$C$42/$K$2)</f>
        <v>0</v>
      </c>
      <c r="G167" s="102">
        <f t="shared" si="14"/>
        <v>0</v>
      </c>
      <c r="H167" s="102">
        <f t="shared" si="15"/>
        <v>0</v>
      </c>
      <c r="I167" s="103">
        <f t="shared" si="17"/>
        <v>0</v>
      </c>
      <c r="J167" s="40">
        <f t="shared" si="16"/>
        <v>0</v>
      </c>
      <c r="K167" s="85">
        <f>IF(B167="",0,SUMIF('2.売上実績'!$C$4:$C$5000,B167,'2.売上実績'!$D$4:$D$5000))</f>
        <v>0</v>
      </c>
      <c r="L167" s="85">
        <f>IF(B167="",0,SUMIF('2.売上実績'!$C$4:$C$5000,B167,'2.売上実績'!$E$4:$E$5000))</f>
        <v>0</v>
      </c>
      <c r="M167" s="28">
        <f>SUMIF('8.得意先・製品別損益'!$C$4:$C$5000,B167,'8.得意先・製品別損益'!$M$4:$M$5000)</f>
        <v>0</v>
      </c>
      <c r="N167" s="42">
        <f t="shared" si="12"/>
        <v>0</v>
      </c>
      <c r="O167" s="40">
        <f t="shared" si="13"/>
        <v>0</v>
      </c>
    </row>
    <row r="168" spans="2:15" ht="21.9" customHeight="1">
      <c r="B168" s="112" t="str">
        <f>IF('4.製品一覧'!B168="","",'4.製品一覧'!B168)</f>
        <v/>
      </c>
      <c r="C168" s="86" t="str">
        <f>IF(B168="","",VLOOKUP(B168,'4.製品一覧'!$B$4:$C$500,2,FALSE))</f>
        <v/>
      </c>
      <c r="D168" s="101" t="str">
        <f>IF(B168="","",VLOOKUP(B168,'4.製品一覧'!$B$4:$D$500,3,FALSE))</f>
        <v/>
      </c>
      <c r="E168" s="102">
        <f>IF(B168&lt;&gt;"",VLOOKUP(B168,'7.製品別原価'!$B$5:$J$500,7,FALSE),0)</f>
        <v>0</v>
      </c>
      <c r="F168" s="102">
        <f>IF(OR($K$2=0,K168=0),0,'1.全社費用'!$C$42/$K$2)</f>
        <v>0</v>
      </c>
      <c r="G168" s="102">
        <f t="shared" si="14"/>
        <v>0</v>
      </c>
      <c r="H168" s="102">
        <f t="shared" si="15"/>
        <v>0</v>
      </c>
      <c r="I168" s="103">
        <f t="shared" si="17"/>
        <v>0</v>
      </c>
      <c r="J168" s="40">
        <f t="shared" si="16"/>
        <v>0</v>
      </c>
      <c r="K168" s="85">
        <f>IF(B168="",0,SUMIF('2.売上実績'!$C$4:$C$5000,B168,'2.売上実績'!$D$4:$D$5000))</f>
        <v>0</v>
      </c>
      <c r="L168" s="85">
        <f>IF(B168="",0,SUMIF('2.売上実績'!$C$4:$C$5000,B168,'2.売上実績'!$E$4:$E$5000))</f>
        <v>0</v>
      </c>
      <c r="M168" s="28">
        <f>SUMIF('8.得意先・製品別損益'!$C$4:$C$5000,B168,'8.得意先・製品別損益'!$M$4:$M$5000)</f>
        <v>0</v>
      </c>
      <c r="N168" s="42">
        <f t="shared" si="12"/>
        <v>0</v>
      </c>
      <c r="O168" s="40">
        <f t="shared" si="13"/>
        <v>0</v>
      </c>
    </row>
    <row r="169" spans="2:15" ht="21.9" customHeight="1">
      <c r="B169" s="112" t="str">
        <f>IF('4.製品一覧'!B169="","",'4.製品一覧'!B169)</f>
        <v/>
      </c>
      <c r="C169" s="86" t="str">
        <f>IF(B169="","",VLOOKUP(B169,'4.製品一覧'!$B$4:$C$500,2,FALSE))</f>
        <v/>
      </c>
      <c r="D169" s="101" t="str">
        <f>IF(B169="","",VLOOKUP(B169,'4.製品一覧'!$B$4:$D$500,3,FALSE))</f>
        <v/>
      </c>
      <c r="E169" s="102">
        <f>IF(B169&lt;&gt;"",VLOOKUP(B169,'7.製品別原価'!$B$5:$J$500,7,FALSE),0)</f>
        <v>0</v>
      </c>
      <c r="F169" s="102">
        <f>IF(OR($K$2=0,K169=0),0,'1.全社費用'!$C$42/$K$2)</f>
        <v>0</v>
      </c>
      <c r="G169" s="102">
        <f t="shared" si="14"/>
        <v>0</v>
      </c>
      <c r="H169" s="102">
        <f t="shared" si="15"/>
        <v>0</v>
      </c>
      <c r="I169" s="103">
        <f t="shared" si="17"/>
        <v>0</v>
      </c>
      <c r="J169" s="40">
        <f t="shared" si="16"/>
        <v>0</v>
      </c>
      <c r="K169" s="85">
        <f>IF(B169="",0,SUMIF('2.売上実績'!$C$4:$C$5000,B169,'2.売上実績'!$D$4:$D$5000))</f>
        <v>0</v>
      </c>
      <c r="L169" s="85">
        <f>IF(B169="",0,SUMIF('2.売上実績'!$C$4:$C$5000,B169,'2.売上実績'!$E$4:$E$5000))</f>
        <v>0</v>
      </c>
      <c r="M169" s="28">
        <f>SUMIF('8.得意先・製品別損益'!$C$4:$C$5000,B169,'8.得意先・製品別損益'!$M$4:$M$5000)</f>
        <v>0</v>
      </c>
      <c r="N169" s="42">
        <f t="shared" si="12"/>
        <v>0</v>
      </c>
      <c r="O169" s="40">
        <f t="shared" si="13"/>
        <v>0</v>
      </c>
    </row>
    <row r="170" spans="2:15" ht="21.9" customHeight="1">
      <c r="B170" s="112" t="str">
        <f>IF('4.製品一覧'!B170="","",'4.製品一覧'!B170)</f>
        <v/>
      </c>
      <c r="C170" s="86" t="str">
        <f>IF(B170="","",VLOOKUP(B170,'4.製品一覧'!$B$4:$C$500,2,FALSE))</f>
        <v/>
      </c>
      <c r="D170" s="101" t="str">
        <f>IF(B170="","",VLOOKUP(B170,'4.製品一覧'!$B$4:$D$500,3,FALSE))</f>
        <v/>
      </c>
      <c r="E170" s="102">
        <f>IF(B170&lt;&gt;"",VLOOKUP(B170,'7.製品別原価'!$B$5:$J$500,7,FALSE),0)</f>
        <v>0</v>
      </c>
      <c r="F170" s="102">
        <f>IF(OR($K$2=0,K170=0),0,'1.全社費用'!$C$42/$K$2)</f>
        <v>0</v>
      </c>
      <c r="G170" s="102">
        <f t="shared" si="14"/>
        <v>0</v>
      </c>
      <c r="H170" s="102">
        <f t="shared" si="15"/>
        <v>0</v>
      </c>
      <c r="I170" s="103">
        <f t="shared" si="17"/>
        <v>0</v>
      </c>
      <c r="J170" s="40">
        <f t="shared" si="16"/>
        <v>0</v>
      </c>
      <c r="K170" s="85">
        <f>IF(B170="",0,SUMIF('2.売上実績'!$C$4:$C$5000,B170,'2.売上実績'!$D$4:$D$5000))</f>
        <v>0</v>
      </c>
      <c r="L170" s="85">
        <f>IF(B170="",0,SUMIF('2.売上実績'!$C$4:$C$5000,B170,'2.売上実績'!$E$4:$E$5000))</f>
        <v>0</v>
      </c>
      <c r="M170" s="28">
        <f>SUMIF('8.得意先・製品別損益'!$C$4:$C$5000,B170,'8.得意先・製品別損益'!$M$4:$M$5000)</f>
        <v>0</v>
      </c>
      <c r="N170" s="42">
        <f t="shared" si="12"/>
        <v>0</v>
      </c>
      <c r="O170" s="40">
        <f t="shared" si="13"/>
        <v>0</v>
      </c>
    </row>
    <row r="171" spans="2:15" ht="21.9" customHeight="1">
      <c r="B171" s="112" t="str">
        <f>IF('4.製品一覧'!B171="","",'4.製品一覧'!B171)</f>
        <v/>
      </c>
      <c r="C171" s="86" t="str">
        <f>IF(B171="","",VLOOKUP(B171,'4.製品一覧'!$B$4:$C$500,2,FALSE))</f>
        <v/>
      </c>
      <c r="D171" s="101" t="str">
        <f>IF(B171="","",VLOOKUP(B171,'4.製品一覧'!$B$4:$D$500,3,FALSE))</f>
        <v/>
      </c>
      <c r="E171" s="102">
        <f>IF(B171&lt;&gt;"",VLOOKUP(B171,'7.製品別原価'!$B$5:$J$500,7,FALSE),0)</f>
        <v>0</v>
      </c>
      <c r="F171" s="102">
        <f>IF(OR($K$2=0,K171=0),0,'1.全社費用'!$C$42/$K$2)</f>
        <v>0</v>
      </c>
      <c r="G171" s="102">
        <f t="shared" si="14"/>
        <v>0</v>
      </c>
      <c r="H171" s="102">
        <f t="shared" si="15"/>
        <v>0</v>
      </c>
      <c r="I171" s="103">
        <f t="shared" si="17"/>
        <v>0</v>
      </c>
      <c r="J171" s="40">
        <f t="shared" si="16"/>
        <v>0</v>
      </c>
      <c r="K171" s="85">
        <f>IF(B171="",0,SUMIF('2.売上実績'!$C$4:$C$5000,B171,'2.売上実績'!$D$4:$D$5000))</f>
        <v>0</v>
      </c>
      <c r="L171" s="85">
        <f>IF(B171="",0,SUMIF('2.売上実績'!$C$4:$C$5000,B171,'2.売上実績'!$E$4:$E$5000))</f>
        <v>0</v>
      </c>
      <c r="M171" s="28">
        <f>SUMIF('8.得意先・製品別損益'!$C$4:$C$5000,B171,'8.得意先・製品別損益'!$M$4:$M$5000)</f>
        <v>0</v>
      </c>
      <c r="N171" s="42">
        <f t="shared" si="12"/>
        <v>0</v>
      </c>
      <c r="O171" s="40">
        <f t="shared" si="13"/>
        <v>0</v>
      </c>
    </row>
    <row r="172" spans="2:15" ht="21.9" customHeight="1">
      <c r="B172" s="112" t="str">
        <f>IF('4.製品一覧'!B172="","",'4.製品一覧'!B172)</f>
        <v/>
      </c>
      <c r="C172" s="86" t="str">
        <f>IF(B172="","",VLOOKUP(B172,'4.製品一覧'!$B$4:$C$500,2,FALSE))</f>
        <v/>
      </c>
      <c r="D172" s="101" t="str">
        <f>IF(B172="","",VLOOKUP(B172,'4.製品一覧'!$B$4:$D$500,3,FALSE))</f>
        <v/>
      </c>
      <c r="E172" s="102">
        <f>IF(B172&lt;&gt;"",VLOOKUP(B172,'7.製品別原価'!$B$5:$J$500,7,FALSE),0)</f>
        <v>0</v>
      </c>
      <c r="F172" s="102">
        <f>IF(OR($K$2=0,K172=0),0,'1.全社費用'!$C$42/$K$2)</f>
        <v>0</v>
      </c>
      <c r="G172" s="102">
        <f t="shared" si="14"/>
        <v>0</v>
      </c>
      <c r="H172" s="102">
        <f t="shared" si="15"/>
        <v>0</v>
      </c>
      <c r="I172" s="103">
        <f t="shared" si="17"/>
        <v>0</v>
      </c>
      <c r="J172" s="40">
        <f t="shared" si="16"/>
        <v>0</v>
      </c>
      <c r="K172" s="85">
        <f>IF(B172="",0,SUMIF('2.売上実績'!$C$4:$C$5000,B172,'2.売上実績'!$D$4:$D$5000))</f>
        <v>0</v>
      </c>
      <c r="L172" s="85">
        <f>IF(B172="",0,SUMIF('2.売上実績'!$C$4:$C$5000,B172,'2.売上実績'!$E$4:$E$5000))</f>
        <v>0</v>
      </c>
      <c r="M172" s="28">
        <f>SUMIF('8.得意先・製品別損益'!$C$4:$C$5000,B172,'8.得意先・製品別損益'!$M$4:$M$5000)</f>
        <v>0</v>
      </c>
      <c r="N172" s="42">
        <f t="shared" si="12"/>
        <v>0</v>
      </c>
      <c r="O172" s="40">
        <f t="shared" si="13"/>
        <v>0</v>
      </c>
    </row>
    <row r="173" spans="2:15" ht="21.9" customHeight="1">
      <c r="B173" s="112" t="str">
        <f>IF('4.製品一覧'!B173="","",'4.製品一覧'!B173)</f>
        <v/>
      </c>
      <c r="C173" s="86" t="str">
        <f>IF(B173="","",VLOOKUP(B173,'4.製品一覧'!$B$4:$C$500,2,FALSE))</f>
        <v/>
      </c>
      <c r="D173" s="101" t="str">
        <f>IF(B173="","",VLOOKUP(B173,'4.製品一覧'!$B$4:$D$500,3,FALSE))</f>
        <v/>
      </c>
      <c r="E173" s="102">
        <f>IF(B173&lt;&gt;"",VLOOKUP(B173,'7.製品別原価'!$B$5:$J$500,7,FALSE),0)</f>
        <v>0</v>
      </c>
      <c r="F173" s="102">
        <f>IF(OR($K$2=0,K173=0),0,'1.全社費用'!$C$42/$K$2)</f>
        <v>0</v>
      </c>
      <c r="G173" s="102">
        <f t="shared" si="14"/>
        <v>0</v>
      </c>
      <c r="H173" s="102">
        <f t="shared" si="15"/>
        <v>0</v>
      </c>
      <c r="I173" s="103">
        <f t="shared" si="17"/>
        <v>0</v>
      </c>
      <c r="J173" s="40">
        <f t="shared" si="16"/>
        <v>0</v>
      </c>
      <c r="K173" s="85">
        <f>IF(B173="",0,SUMIF('2.売上実績'!$C$4:$C$5000,B173,'2.売上実績'!$D$4:$D$5000))</f>
        <v>0</v>
      </c>
      <c r="L173" s="85">
        <f>IF(B173="",0,SUMIF('2.売上実績'!$C$4:$C$5000,B173,'2.売上実績'!$E$4:$E$5000))</f>
        <v>0</v>
      </c>
      <c r="M173" s="28">
        <f>SUMIF('8.得意先・製品別損益'!$C$4:$C$5000,B173,'8.得意先・製品別損益'!$M$4:$M$5000)</f>
        <v>0</v>
      </c>
      <c r="N173" s="42">
        <f t="shared" si="12"/>
        <v>0</v>
      </c>
      <c r="O173" s="40">
        <f t="shared" si="13"/>
        <v>0</v>
      </c>
    </row>
    <row r="174" spans="2:15" ht="21.9" customHeight="1">
      <c r="B174" s="112" t="str">
        <f>IF('4.製品一覧'!B174="","",'4.製品一覧'!B174)</f>
        <v/>
      </c>
      <c r="C174" s="86" t="str">
        <f>IF(B174="","",VLOOKUP(B174,'4.製品一覧'!$B$4:$C$500,2,FALSE))</f>
        <v/>
      </c>
      <c r="D174" s="101" t="str">
        <f>IF(B174="","",VLOOKUP(B174,'4.製品一覧'!$B$4:$D$500,3,FALSE))</f>
        <v/>
      </c>
      <c r="E174" s="102">
        <f>IF(B174&lt;&gt;"",VLOOKUP(B174,'7.製品別原価'!$B$5:$J$500,7,FALSE),0)</f>
        <v>0</v>
      </c>
      <c r="F174" s="102">
        <f>IF(OR($K$2=0,K174=0),0,'1.全社費用'!$C$42/$K$2)</f>
        <v>0</v>
      </c>
      <c r="G174" s="102">
        <f t="shared" si="14"/>
        <v>0</v>
      </c>
      <c r="H174" s="102">
        <f t="shared" si="15"/>
        <v>0</v>
      </c>
      <c r="I174" s="103">
        <f t="shared" si="17"/>
        <v>0</v>
      </c>
      <c r="J174" s="40">
        <f t="shared" si="16"/>
        <v>0</v>
      </c>
      <c r="K174" s="85">
        <f>IF(B174="",0,SUMIF('2.売上実績'!$C$4:$C$5000,B174,'2.売上実績'!$D$4:$D$5000))</f>
        <v>0</v>
      </c>
      <c r="L174" s="85">
        <f>IF(B174="",0,SUMIF('2.売上実績'!$C$4:$C$5000,B174,'2.売上実績'!$E$4:$E$5000))</f>
        <v>0</v>
      </c>
      <c r="M174" s="28">
        <f>SUMIF('8.得意先・製品別損益'!$C$4:$C$5000,B174,'8.得意先・製品別損益'!$M$4:$M$5000)</f>
        <v>0</v>
      </c>
      <c r="N174" s="42">
        <f t="shared" si="12"/>
        <v>0</v>
      </c>
      <c r="O174" s="40">
        <f t="shared" si="13"/>
        <v>0</v>
      </c>
    </row>
    <row r="175" spans="2:15" ht="21.9" customHeight="1">
      <c r="B175" s="112" t="str">
        <f>IF('4.製品一覧'!B175="","",'4.製品一覧'!B175)</f>
        <v/>
      </c>
      <c r="C175" s="86" t="str">
        <f>IF(B175="","",VLOOKUP(B175,'4.製品一覧'!$B$4:$C$500,2,FALSE))</f>
        <v/>
      </c>
      <c r="D175" s="101" t="str">
        <f>IF(B175="","",VLOOKUP(B175,'4.製品一覧'!$B$4:$D$500,3,FALSE))</f>
        <v/>
      </c>
      <c r="E175" s="102">
        <f>IF(B175&lt;&gt;"",VLOOKUP(B175,'7.製品別原価'!$B$5:$J$500,7,FALSE),0)</f>
        <v>0</v>
      </c>
      <c r="F175" s="102">
        <f>IF(OR($K$2=0,K175=0),0,'1.全社費用'!$C$42/$K$2)</f>
        <v>0</v>
      </c>
      <c r="G175" s="102">
        <f t="shared" si="14"/>
        <v>0</v>
      </c>
      <c r="H175" s="102">
        <f t="shared" si="15"/>
        <v>0</v>
      </c>
      <c r="I175" s="103">
        <f t="shared" si="17"/>
        <v>0</v>
      </c>
      <c r="J175" s="40">
        <f t="shared" si="16"/>
        <v>0</v>
      </c>
      <c r="K175" s="85">
        <f>IF(B175="",0,SUMIF('2.売上実績'!$C$4:$C$5000,B175,'2.売上実績'!$D$4:$D$5000))</f>
        <v>0</v>
      </c>
      <c r="L175" s="85">
        <f>IF(B175="",0,SUMIF('2.売上実績'!$C$4:$C$5000,B175,'2.売上実績'!$E$4:$E$5000))</f>
        <v>0</v>
      </c>
      <c r="M175" s="28">
        <f>SUMIF('8.得意先・製品別損益'!$C$4:$C$5000,B175,'8.得意先・製品別損益'!$M$4:$M$5000)</f>
        <v>0</v>
      </c>
      <c r="N175" s="42">
        <f t="shared" si="12"/>
        <v>0</v>
      </c>
      <c r="O175" s="40">
        <f t="shared" si="13"/>
        <v>0</v>
      </c>
    </row>
    <row r="176" spans="2:15" ht="21.9" customHeight="1">
      <c r="B176" s="112" t="str">
        <f>IF('4.製品一覧'!B176="","",'4.製品一覧'!B176)</f>
        <v/>
      </c>
      <c r="C176" s="86" t="str">
        <f>IF(B176="","",VLOOKUP(B176,'4.製品一覧'!$B$4:$C$500,2,FALSE))</f>
        <v/>
      </c>
      <c r="D176" s="101" t="str">
        <f>IF(B176="","",VLOOKUP(B176,'4.製品一覧'!$B$4:$D$500,3,FALSE))</f>
        <v/>
      </c>
      <c r="E176" s="102">
        <f>IF(B176&lt;&gt;"",VLOOKUP(B176,'7.製品別原価'!$B$5:$J$500,7,FALSE),0)</f>
        <v>0</v>
      </c>
      <c r="F176" s="102">
        <f>IF(OR($K$2=0,K176=0),0,'1.全社費用'!$C$42/$K$2)</f>
        <v>0</v>
      </c>
      <c r="G176" s="102">
        <f t="shared" si="14"/>
        <v>0</v>
      </c>
      <c r="H176" s="102">
        <f t="shared" si="15"/>
        <v>0</v>
      </c>
      <c r="I176" s="103">
        <f t="shared" si="17"/>
        <v>0</v>
      </c>
      <c r="J176" s="40">
        <f t="shared" si="16"/>
        <v>0</v>
      </c>
      <c r="K176" s="85">
        <f>IF(B176="",0,SUMIF('2.売上実績'!$C$4:$C$5000,B176,'2.売上実績'!$D$4:$D$5000))</f>
        <v>0</v>
      </c>
      <c r="L176" s="85">
        <f>IF(B176="",0,SUMIF('2.売上実績'!$C$4:$C$5000,B176,'2.売上実績'!$E$4:$E$5000))</f>
        <v>0</v>
      </c>
      <c r="M176" s="28">
        <f>SUMIF('8.得意先・製品別損益'!$C$4:$C$5000,B176,'8.得意先・製品別損益'!$M$4:$M$5000)</f>
        <v>0</v>
      </c>
      <c r="N176" s="42">
        <f t="shared" si="12"/>
        <v>0</v>
      </c>
      <c r="O176" s="40">
        <f t="shared" si="13"/>
        <v>0</v>
      </c>
    </row>
    <row r="177" spans="2:15" ht="21.9" customHeight="1">
      <c r="B177" s="112" t="str">
        <f>IF('4.製品一覧'!B177="","",'4.製品一覧'!B177)</f>
        <v/>
      </c>
      <c r="C177" s="86" t="str">
        <f>IF(B177="","",VLOOKUP(B177,'4.製品一覧'!$B$4:$C$500,2,FALSE))</f>
        <v/>
      </c>
      <c r="D177" s="101" t="str">
        <f>IF(B177="","",VLOOKUP(B177,'4.製品一覧'!$B$4:$D$500,3,FALSE))</f>
        <v/>
      </c>
      <c r="E177" s="102">
        <f>IF(B177&lt;&gt;"",VLOOKUP(B177,'7.製品別原価'!$B$5:$J$500,7,FALSE),0)</f>
        <v>0</v>
      </c>
      <c r="F177" s="102">
        <f>IF(OR($K$2=0,K177=0),0,'1.全社費用'!$C$42/$K$2)</f>
        <v>0</v>
      </c>
      <c r="G177" s="102">
        <f t="shared" si="14"/>
        <v>0</v>
      </c>
      <c r="H177" s="102">
        <f t="shared" si="15"/>
        <v>0</v>
      </c>
      <c r="I177" s="103">
        <f t="shared" si="17"/>
        <v>0</v>
      </c>
      <c r="J177" s="40">
        <f t="shared" si="16"/>
        <v>0</v>
      </c>
      <c r="K177" s="85">
        <f>IF(B177="",0,SUMIF('2.売上実績'!$C$4:$C$5000,B177,'2.売上実績'!$D$4:$D$5000))</f>
        <v>0</v>
      </c>
      <c r="L177" s="85">
        <f>IF(B177="",0,SUMIF('2.売上実績'!$C$4:$C$5000,B177,'2.売上実績'!$E$4:$E$5000))</f>
        <v>0</v>
      </c>
      <c r="M177" s="28">
        <f>SUMIF('8.得意先・製品別損益'!$C$4:$C$5000,B177,'8.得意先・製品別損益'!$M$4:$M$5000)</f>
        <v>0</v>
      </c>
      <c r="N177" s="42">
        <f t="shared" si="12"/>
        <v>0</v>
      </c>
      <c r="O177" s="40">
        <f t="shared" si="13"/>
        <v>0</v>
      </c>
    </row>
    <row r="178" spans="2:15" ht="21.9" customHeight="1">
      <c r="B178" s="112" t="str">
        <f>IF('4.製品一覧'!B178="","",'4.製品一覧'!B178)</f>
        <v/>
      </c>
      <c r="C178" s="86" t="str">
        <f>IF(B178="","",VLOOKUP(B178,'4.製品一覧'!$B$4:$C$500,2,FALSE))</f>
        <v/>
      </c>
      <c r="D178" s="101" t="str">
        <f>IF(B178="","",VLOOKUP(B178,'4.製品一覧'!$B$4:$D$500,3,FALSE))</f>
        <v/>
      </c>
      <c r="E178" s="102">
        <f>IF(B178&lt;&gt;"",VLOOKUP(B178,'7.製品別原価'!$B$5:$J$500,7,FALSE),0)</f>
        <v>0</v>
      </c>
      <c r="F178" s="102">
        <f>IF(OR($K$2=0,K178=0),0,'1.全社費用'!$C$42/$K$2)</f>
        <v>0</v>
      </c>
      <c r="G178" s="102">
        <f t="shared" si="14"/>
        <v>0</v>
      </c>
      <c r="H178" s="102">
        <f t="shared" si="15"/>
        <v>0</v>
      </c>
      <c r="I178" s="103">
        <f t="shared" si="17"/>
        <v>0</v>
      </c>
      <c r="J178" s="40">
        <f t="shared" si="16"/>
        <v>0</v>
      </c>
      <c r="K178" s="85">
        <f>IF(B178="",0,SUMIF('2.売上実績'!$C$4:$C$5000,B178,'2.売上実績'!$D$4:$D$5000))</f>
        <v>0</v>
      </c>
      <c r="L178" s="85">
        <f>IF(B178="",0,SUMIF('2.売上実績'!$C$4:$C$5000,B178,'2.売上実績'!$E$4:$E$5000))</f>
        <v>0</v>
      </c>
      <c r="M178" s="28">
        <f>SUMIF('8.得意先・製品別損益'!$C$4:$C$5000,B178,'8.得意先・製品別損益'!$M$4:$M$5000)</f>
        <v>0</v>
      </c>
      <c r="N178" s="42">
        <f t="shared" si="12"/>
        <v>0</v>
      </c>
      <c r="O178" s="40">
        <f t="shared" si="13"/>
        <v>0</v>
      </c>
    </row>
    <row r="179" spans="2:15" ht="21.9" customHeight="1">
      <c r="B179" s="112" t="str">
        <f>IF('4.製品一覧'!B179="","",'4.製品一覧'!B179)</f>
        <v/>
      </c>
      <c r="C179" s="86" t="str">
        <f>IF(B179="","",VLOOKUP(B179,'4.製品一覧'!$B$4:$C$500,2,FALSE))</f>
        <v/>
      </c>
      <c r="D179" s="101" t="str">
        <f>IF(B179="","",VLOOKUP(B179,'4.製品一覧'!$B$4:$D$500,3,FALSE))</f>
        <v/>
      </c>
      <c r="E179" s="102">
        <f>IF(B179&lt;&gt;"",VLOOKUP(B179,'7.製品別原価'!$B$5:$J$500,7,FALSE),0)</f>
        <v>0</v>
      </c>
      <c r="F179" s="102">
        <f>IF(OR($K$2=0,K179=0),0,'1.全社費用'!$C$42/$K$2)</f>
        <v>0</v>
      </c>
      <c r="G179" s="102">
        <f t="shared" si="14"/>
        <v>0</v>
      </c>
      <c r="H179" s="102">
        <f t="shared" si="15"/>
        <v>0</v>
      </c>
      <c r="I179" s="103">
        <f t="shared" si="17"/>
        <v>0</v>
      </c>
      <c r="J179" s="40">
        <f t="shared" si="16"/>
        <v>0</v>
      </c>
      <c r="K179" s="85">
        <f>IF(B179="",0,SUMIF('2.売上実績'!$C$4:$C$5000,B179,'2.売上実績'!$D$4:$D$5000))</f>
        <v>0</v>
      </c>
      <c r="L179" s="85">
        <f>IF(B179="",0,SUMIF('2.売上実績'!$C$4:$C$5000,B179,'2.売上実績'!$E$4:$E$5000))</f>
        <v>0</v>
      </c>
      <c r="M179" s="28">
        <f>SUMIF('8.得意先・製品別損益'!$C$4:$C$5000,B179,'8.得意先・製品別損益'!$M$4:$M$5000)</f>
        <v>0</v>
      </c>
      <c r="N179" s="42">
        <f t="shared" si="12"/>
        <v>0</v>
      </c>
      <c r="O179" s="40">
        <f t="shared" si="13"/>
        <v>0</v>
      </c>
    </row>
    <row r="180" spans="2:15" ht="21.9" customHeight="1">
      <c r="B180" s="112" t="str">
        <f>IF('4.製品一覧'!B180="","",'4.製品一覧'!B180)</f>
        <v/>
      </c>
      <c r="C180" s="86" t="str">
        <f>IF(B180="","",VLOOKUP(B180,'4.製品一覧'!$B$4:$C$500,2,FALSE))</f>
        <v/>
      </c>
      <c r="D180" s="101" t="str">
        <f>IF(B180="","",VLOOKUP(B180,'4.製品一覧'!$B$4:$D$500,3,FALSE))</f>
        <v/>
      </c>
      <c r="E180" s="102">
        <f>IF(B180&lt;&gt;"",VLOOKUP(B180,'7.製品別原価'!$B$5:$J$500,7,FALSE),0)</f>
        <v>0</v>
      </c>
      <c r="F180" s="102">
        <f>IF(OR($K$2=0,K180=0),0,'1.全社費用'!$C$42/$K$2)</f>
        <v>0</v>
      </c>
      <c r="G180" s="102">
        <f t="shared" si="14"/>
        <v>0</v>
      </c>
      <c r="H180" s="102">
        <f t="shared" si="15"/>
        <v>0</v>
      </c>
      <c r="I180" s="103">
        <f t="shared" si="17"/>
        <v>0</v>
      </c>
      <c r="J180" s="40">
        <f t="shared" si="16"/>
        <v>0</v>
      </c>
      <c r="K180" s="85">
        <f>IF(B180="",0,SUMIF('2.売上実績'!$C$4:$C$5000,B180,'2.売上実績'!$D$4:$D$5000))</f>
        <v>0</v>
      </c>
      <c r="L180" s="85">
        <f>IF(B180="",0,SUMIF('2.売上実績'!$C$4:$C$5000,B180,'2.売上実績'!$E$4:$E$5000))</f>
        <v>0</v>
      </c>
      <c r="M180" s="28">
        <f>SUMIF('8.得意先・製品別損益'!$C$4:$C$5000,B180,'8.得意先・製品別損益'!$M$4:$M$5000)</f>
        <v>0</v>
      </c>
      <c r="N180" s="42">
        <f t="shared" si="12"/>
        <v>0</v>
      </c>
      <c r="O180" s="40">
        <f t="shared" si="13"/>
        <v>0</v>
      </c>
    </row>
    <row r="181" spans="2:15" ht="21.9" customHeight="1">
      <c r="B181" s="112" t="str">
        <f>IF('4.製品一覧'!B181="","",'4.製品一覧'!B181)</f>
        <v/>
      </c>
      <c r="C181" s="86" t="str">
        <f>IF(B181="","",VLOOKUP(B181,'4.製品一覧'!$B$4:$C$500,2,FALSE))</f>
        <v/>
      </c>
      <c r="D181" s="101" t="str">
        <f>IF(B181="","",VLOOKUP(B181,'4.製品一覧'!$B$4:$D$500,3,FALSE))</f>
        <v/>
      </c>
      <c r="E181" s="102">
        <f>IF(B181&lt;&gt;"",VLOOKUP(B181,'7.製品別原価'!$B$5:$J$500,7,FALSE),0)</f>
        <v>0</v>
      </c>
      <c r="F181" s="102">
        <f>IF(OR($K$2=0,K181=0),0,'1.全社費用'!$C$42/$K$2)</f>
        <v>0</v>
      </c>
      <c r="G181" s="102">
        <f t="shared" si="14"/>
        <v>0</v>
      </c>
      <c r="H181" s="102">
        <f t="shared" si="15"/>
        <v>0</v>
      </c>
      <c r="I181" s="103">
        <f t="shared" si="17"/>
        <v>0</v>
      </c>
      <c r="J181" s="40">
        <f t="shared" si="16"/>
        <v>0</v>
      </c>
      <c r="K181" s="85">
        <f>IF(B181="",0,SUMIF('2.売上実績'!$C$4:$C$5000,B181,'2.売上実績'!$D$4:$D$5000))</f>
        <v>0</v>
      </c>
      <c r="L181" s="85">
        <f>IF(B181="",0,SUMIF('2.売上実績'!$C$4:$C$5000,B181,'2.売上実績'!$E$4:$E$5000))</f>
        <v>0</v>
      </c>
      <c r="M181" s="28">
        <f>SUMIF('8.得意先・製品別損益'!$C$4:$C$5000,B181,'8.得意先・製品別損益'!$M$4:$M$5000)</f>
        <v>0</v>
      </c>
      <c r="N181" s="42">
        <f t="shared" si="12"/>
        <v>0</v>
      </c>
      <c r="O181" s="40">
        <f t="shared" si="13"/>
        <v>0</v>
      </c>
    </row>
    <row r="182" spans="2:15" ht="21.9" customHeight="1">
      <c r="B182" s="112" t="str">
        <f>IF('4.製品一覧'!B182="","",'4.製品一覧'!B182)</f>
        <v/>
      </c>
      <c r="C182" s="86" t="str">
        <f>IF(B182="","",VLOOKUP(B182,'4.製品一覧'!$B$4:$C$500,2,FALSE))</f>
        <v/>
      </c>
      <c r="D182" s="101" t="str">
        <f>IF(B182="","",VLOOKUP(B182,'4.製品一覧'!$B$4:$D$500,3,FALSE))</f>
        <v/>
      </c>
      <c r="E182" s="102">
        <f>IF(B182&lt;&gt;"",VLOOKUP(B182,'7.製品別原価'!$B$5:$J$500,7,FALSE),0)</f>
        <v>0</v>
      </c>
      <c r="F182" s="102">
        <f>IF(OR($K$2=0,K182=0),0,'1.全社費用'!$C$42/$K$2)</f>
        <v>0</v>
      </c>
      <c r="G182" s="102">
        <f t="shared" si="14"/>
        <v>0</v>
      </c>
      <c r="H182" s="102">
        <f t="shared" si="15"/>
        <v>0</v>
      </c>
      <c r="I182" s="103">
        <f t="shared" si="17"/>
        <v>0</v>
      </c>
      <c r="J182" s="40">
        <f t="shared" si="16"/>
        <v>0</v>
      </c>
      <c r="K182" s="85">
        <f>IF(B182="",0,SUMIF('2.売上実績'!$C$4:$C$5000,B182,'2.売上実績'!$D$4:$D$5000))</f>
        <v>0</v>
      </c>
      <c r="L182" s="85">
        <f>IF(B182="",0,SUMIF('2.売上実績'!$C$4:$C$5000,B182,'2.売上実績'!$E$4:$E$5000))</f>
        <v>0</v>
      </c>
      <c r="M182" s="28">
        <f>SUMIF('8.得意先・製品別損益'!$C$4:$C$5000,B182,'8.得意先・製品別損益'!$M$4:$M$5000)</f>
        <v>0</v>
      </c>
      <c r="N182" s="42">
        <f t="shared" si="12"/>
        <v>0</v>
      </c>
      <c r="O182" s="40">
        <f t="shared" si="13"/>
        <v>0</v>
      </c>
    </row>
    <row r="183" spans="2:15" ht="21.9" customHeight="1">
      <c r="B183" s="112" t="str">
        <f>IF('4.製品一覧'!B183="","",'4.製品一覧'!B183)</f>
        <v/>
      </c>
      <c r="C183" s="86" t="str">
        <f>IF(B183="","",VLOOKUP(B183,'4.製品一覧'!$B$4:$C$500,2,FALSE))</f>
        <v/>
      </c>
      <c r="D183" s="101" t="str">
        <f>IF(B183="","",VLOOKUP(B183,'4.製品一覧'!$B$4:$D$500,3,FALSE))</f>
        <v/>
      </c>
      <c r="E183" s="102">
        <f>IF(B183&lt;&gt;"",VLOOKUP(B183,'7.製品別原価'!$B$5:$J$500,7,FALSE),0)</f>
        <v>0</v>
      </c>
      <c r="F183" s="102">
        <f>IF(OR($K$2=0,K183=0),0,'1.全社費用'!$C$42/$K$2)</f>
        <v>0</v>
      </c>
      <c r="G183" s="102">
        <f t="shared" si="14"/>
        <v>0</v>
      </c>
      <c r="H183" s="102">
        <f t="shared" si="15"/>
        <v>0</v>
      </c>
      <c r="I183" s="103">
        <f t="shared" si="17"/>
        <v>0</v>
      </c>
      <c r="J183" s="40">
        <f t="shared" si="16"/>
        <v>0</v>
      </c>
      <c r="K183" s="85">
        <f>IF(B183="",0,SUMIF('2.売上実績'!$C$4:$C$5000,B183,'2.売上実績'!$D$4:$D$5000))</f>
        <v>0</v>
      </c>
      <c r="L183" s="85">
        <f>IF(B183="",0,SUMIF('2.売上実績'!$C$4:$C$5000,B183,'2.売上実績'!$E$4:$E$5000))</f>
        <v>0</v>
      </c>
      <c r="M183" s="28">
        <f>SUMIF('8.得意先・製品別損益'!$C$4:$C$5000,B183,'8.得意先・製品別損益'!$M$4:$M$5000)</f>
        <v>0</v>
      </c>
      <c r="N183" s="42">
        <f t="shared" si="12"/>
        <v>0</v>
      </c>
      <c r="O183" s="40">
        <f t="shared" si="13"/>
        <v>0</v>
      </c>
    </row>
    <row r="184" spans="2:15" ht="21.9" customHeight="1">
      <c r="B184" s="112" t="str">
        <f>IF('4.製品一覧'!B184="","",'4.製品一覧'!B184)</f>
        <v/>
      </c>
      <c r="C184" s="86" t="str">
        <f>IF(B184="","",VLOOKUP(B184,'4.製品一覧'!$B$4:$C$500,2,FALSE))</f>
        <v/>
      </c>
      <c r="D184" s="101" t="str">
        <f>IF(B184="","",VLOOKUP(B184,'4.製品一覧'!$B$4:$D$500,3,FALSE))</f>
        <v/>
      </c>
      <c r="E184" s="102">
        <f>IF(B184&lt;&gt;"",VLOOKUP(B184,'7.製品別原価'!$B$5:$J$500,7,FALSE),0)</f>
        <v>0</v>
      </c>
      <c r="F184" s="102">
        <f>IF(OR($K$2=0,K184=0),0,'1.全社費用'!$C$42/$K$2)</f>
        <v>0</v>
      </c>
      <c r="G184" s="102">
        <f t="shared" si="14"/>
        <v>0</v>
      </c>
      <c r="H184" s="102">
        <f t="shared" si="15"/>
        <v>0</v>
      </c>
      <c r="I184" s="103">
        <f t="shared" si="17"/>
        <v>0</v>
      </c>
      <c r="J184" s="40">
        <f t="shared" si="16"/>
        <v>0</v>
      </c>
      <c r="K184" s="85">
        <f>IF(B184="",0,SUMIF('2.売上実績'!$C$4:$C$5000,B184,'2.売上実績'!$D$4:$D$5000))</f>
        <v>0</v>
      </c>
      <c r="L184" s="85">
        <f>IF(B184="",0,SUMIF('2.売上実績'!$C$4:$C$5000,B184,'2.売上実績'!$E$4:$E$5000))</f>
        <v>0</v>
      </c>
      <c r="M184" s="28">
        <f>SUMIF('8.得意先・製品別損益'!$C$4:$C$5000,B184,'8.得意先・製品別損益'!$M$4:$M$5000)</f>
        <v>0</v>
      </c>
      <c r="N184" s="42">
        <f t="shared" si="12"/>
        <v>0</v>
      </c>
      <c r="O184" s="40">
        <f t="shared" si="13"/>
        <v>0</v>
      </c>
    </row>
    <row r="185" spans="2:15" ht="21.9" customHeight="1">
      <c r="B185" s="112" t="str">
        <f>IF('4.製品一覧'!B185="","",'4.製品一覧'!B185)</f>
        <v/>
      </c>
      <c r="C185" s="86" t="str">
        <f>IF(B185="","",VLOOKUP(B185,'4.製品一覧'!$B$4:$C$500,2,FALSE))</f>
        <v/>
      </c>
      <c r="D185" s="101" t="str">
        <f>IF(B185="","",VLOOKUP(B185,'4.製品一覧'!$B$4:$D$500,3,FALSE))</f>
        <v/>
      </c>
      <c r="E185" s="102">
        <f>IF(B185&lt;&gt;"",VLOOKUP(B185,'7.製品別原価'!$B$5:$J$500,7,FALSE),0)</f>
        <v>0</v>
      </c>
      <c r="F185" s="102">
        <f>IF(OR($K$2=0,K185=0),0,'1.全社費用'!$C$42/$K$2)</f>
        <v>0</v>
      </c>
      <c r="G185" s="102">
        <f t="shared" si="14"/>
        <v>0</v>
      </c>
      <c r="H185" s="102">
        <f t="shared" si="15"/>
        <v>0</v>
      </c>
      <c r="I185" s="103">
        <f t="shared" si="17"/>
        <v>0</v>
      </c>
      <c r="J185" s="40">
        <f t="shared" si="16"/>
        <v>0</v>
      </c>
      <c r="K185" s="85">
        <f>IF(B185="",0,SUMIF('2.売上実績'!$C$4:$C$5000,B185,'2.売上実績'!$D$4:$D$5000))</f>
        <v>0</v>
      </c>
      <c r="L185" s="85">
        <f>IF(B185="",0,SUMIF('2.売上実績'!$C$4:$C$5000,B185,'2.売上実績'!$E$4:$E$5000))</f>
        <v>0</v>
      </c>
      <c r="M185" s="28">
        <f>SUMIF('8.得意先・製品別損益'!$C$4:$C$5000,B185,'8.得意先・製品別損益'!$M$4:$M$5000)</f>
        <v>0</v>
      </c>
      <c r="N185" s="42">
        <f t="shared" si="12"/>
        <v>0</v>
      </c>
      <c r="O185" s="40">
        <f t="shared" si="13"/>
        <v>0</v>
      </c>
    </row>
    <row r="186" spans="2:15" ht="21.9" customHeight="1">
      <c r="B186" s="112" t="str">
        <f>IF('4.製品一覧'!B186="","",'4.製品一覧'!B186)</f>
        <v/>
      </c>
      <c r="C186" s="86" t="str">
        <f>IF(B186="","",VLOOKUP(B186,'4.製品一覧'!$B$4:$C$500,2,FALSE))</f>
        <v/>
      </c>
      <c r="D186" s="101" t="str">
        <f>IF(B186="","",VLOOKUP(B186,'4.製品一覧'!$B$4:$D$500,3,FALSE))</f>
        <v/>
      </c>
      <c r="E186" s="102">
        <f>IF(B186&lt;&gt;"",VLOOKUP(B186,'7.製品別原価'!$B$5:$J$500,7,FALSE),0)</f>
        <v>0</v>
      </c>
      <c r="F186" s="102">
        <f>IF(OR($K$2=0,K186=0),0,'1.全社費用'!$C$42/$K$2)</f>
        <v>0</v>
      </c>
      <c r="G186" s="102">
        <f t="shared" si="14"/>
        <v>0</v>
      </c>
      <c r="H186" s="102">
        <f t="shared" si="15"/>
        <v>0</v>
      </c>
      <c r="I186" s="103">
        <f t="shared" si="17"/>
        <v>0</v>
      </c>
      <c r="J186" s="40">
        <f t="shared" si="16"/>
        <v>0</v>
      </c>
      <c r="K186" s="85">
        <f>IF(B186="",0,SUMIF('2.売上実績'!$C$4:$C$5000,B186,'2.売上実績'!$D$4:$D$5000))</f>
        <v>0</v>
      </c>
      <c r="L186" s="85">
        <f>IF(B186="",0,SUMIF('2.売上実績'!$C$4:$C$5000,B186,'2.売上実績'!$E$4:$E$5000))</f>
        <v>0</v>
      </c>
      <c r="M186" s="28">
        <f>SUMIF('8.得意先・製品別損益'!$C$4:$C$5000,B186,'8.得意先・製品別損益'!$M$4:$M$5000)</f>
        <v>0</v>
      </c>
      <c r="N186" s="42">
        <f t="shared" si="12"/>
        <v>0</v>
      </c>
      <c r="O186" s="40">
        <f t="shared" si="13"/>
        <v>0</v>
      </c>
    </row>
    <row r="187" spans="2:15" ht="21.9" customHeight="1">
      <c r="B187" s="112" t="str">
        <f>IF('4.製品一覧'!B187="","",'4.製品一覧'!B187)</f>
        <v/>
      </c>
      <c r="C187" s="86" t="str">
        <f>IF(B187="","",VLOOKUP(B187,'4.製品一覧'!$B$4:$C$500,2,FALSE))</f>
        <v/>
      </c>
      <c r="D187" s="101" t="str">
        <f>IF(B187="","",VLOOKUP(B187,'4.製品一覧'!$B$4:$D$500,3,FALSE))</f>
        <v/>
      </c>
      <c r="E187" s="102">
        <f>IF(B187&lt;&gt;"",VLOOKUP(B187,'7.製品別原価'!$B$5:$J$500,7,FALSE),0)</f>
        <v>0</v>
      </c>
      <c r="F187" s="102">
        <f>IF(OR($K$2=0,K187=0),0,'1.全社費用'!$C$42/$K$2)</f>
        <v>0</v>
      </c>
      <c r="G187" s="102">
        <f t="shared" si="14"/>
        <v>0</v>
      </c>
      <c r="H187" s="102">
        <f t="shared" si="15"/>
        <v>0</v>
      </c>
      <c r="I187" s="103">
        <f t="shared" si="17"/>
        <v>0</v>
      </c>
      <c r="J187" s="40">
        <f t="shared" si="16"/>
        <v>0</v>
      </c>
      <c r="K187" s="85">
        <f>IF(B187="",0,SUMIF('2.売上実績'!$C$4:$C$5000,B187,'2.売上実績'!$D$4:$D$5000))</f>
        <v>0</v>
      </c>
      <c r="L187" s="85">
        <f>IF(B187="",0,SUMIF('2.売上実績'!$C$4:$C$5000,B187,'2.売上実績'!$E$4:$E$5000))</f>
        <v>0</v>
      </c>
      <c r="M187" s="28">
        <f>SUMIF('8.得意先・製品別損益'!$C$4:$C$5000,B187,'8.得意先・製品別損益'!$M$4:$M$5000)</f>
        <v>0</v>
      </c>
      <c r="N187" s="42">
        <f t="shared" si="12"/>
        <v>0</v>
      </c>
      <c r="O187" s="40">
        <f t="shared" si="13"/>
        <v>0</v>
      </c>
    </row>
    <row r="188" spans="2:15" ht="21.9" customHeight="1">
      <c r="B188" s="112" t="str">
        <f>IF('4.製品一覧'!B188="","",'4.製品一覧'!B188)</f>
        <v/>
      </c>
      <c r="C188" s="86" t="str">
        <f>IF(B188="","",VLOOKUP(B188,'4.製品一覧'!$B$4:$C$500,2,FALSE))</f>
        <v/>
      </c>
      <c r="D188" s="101" t="str">
        <f>IF(B188="","",VLOOKUP(B188,'4.製品一覧'!$B$4:$D$500,3,FALSE))</f>
        <v/>
      </c>
      <c r="E188" s="102">
        <f>IF(B188&lt;&gt;"",VLOOKUP(B188,'7.製品別原価'!$B$5:$J$500,7,FALSE),0)</f>
        <v>0</v>
      </c>
      <c r="F188" s="102">
        <f>IF(OR($K$2=0,K188=0),0,'1.全社費用'!$C$42/$K$2)</f>
        <v>0</v>
      </c>
      <c r="G188" s="102">
        <f t="shared" si="14"/>
        <v>0</v>
      </c>
      <c r="H188" s="102">
        <f t="shared" si="15"/>
        <v>0</v>
      </c>
      <c r="I188" s="103">
        <f t="shared" si="17"/>
        <v>0</v>
      </c>
      <c r="J188" s="40">
        <f t="shared" si="16"/>
        <v>0</v>
      </c>
      <c r="K188" s="85">
        <f>IF(B188="",0,SUMIF('2.売上実績'!$C$4:$C$5000,B188,'2.売上実績'!$D$4:$D$5000))</f>
        <v>0</v>
      </c>
      <c r="L188" s="85">
        <f>IF(B188="",0,SUMIF('2.売上実績'!$C$4:$C$5000,B188,'2.売上実績'!$E$4:$E$5000))</f>
        <v>0</v>
      </c>
      <c r="M188" s="28">
        <f>SUMIF('8.得意先・製品別損益'!$C$4:$C$5000,B188,'8.得意先・製品別損益'!$M$4:$M$5000)</f>
        <v>0</v>
      </c>
      <c r="N188" s="42">
        <f t="shared" si="12"/>
        <v>0</v>
      </c>
      <c r="O188" s="40">
        <f t="shared" si="13"/>
        <v>0</v>
      </c>
    </row>
    <row r="189" spans="2:15" ht="21.9" customHeight="1">
      <c r="B189" s="112" t="str">
        <f>IF('4.製品一覧'!B189="","",'4.製品一覧'!B189)</f>
        <v/>
      </c>
      <c r="C189" s="86" t="str">
        <f>IF(B189="","",VLOOKUP(B189,'4.製品一覧'!$B$4:$C$500,2,FALSE))</f>
        <v/>
      </c>
      <c r="D189" s="101" t="str">
        <f>IF(B189="","",VLOOKUP(B189,'4.製品一覧'!$B$4:$D$500,3,FALSE))</f>
        <v/>
      </c>
      <c r="E189" s="102">
        <f>IF(B189&lt;&gt;"",VLOOKUP(B189,'7.製品別原価'!$B$5:$J$500,7,FALSE),0)</f>
        <v>0</v>
      </c>
      <c r="F189" s="102">
        <f>IF(OR($K$2=0,K189=0),0,'1.全社費用'!$C$42/$K$2)</f>
        <v>0</v>
      </c>
      <c r="G189" s="102">
        <f t="shared" si="14"/>
        <v>0</v>
      </c>
      <c r="H189" s="102">
        <f t="shared" si="15"/>
        <v>0</v>
      </c>
      <c r="I189" s="103">
        <f t="shared" si="17"/>
        <v>0</v>
      </c>
      <c r="J189" s="40">
        <f t="shared" si="16"/>
        <v>0</v>
      </c>
      <c r="K189" s="85">
        <f>IF(B189="",0,SUMIF('2.売上実績'!$C$4:$C$5000,B189,'2.売上実績'!$D$4:$D$5000))</f>
        <v>0</v>
      </c>
      <c r="L189" s="85">
        <f>IF(B189="",0,SUMIF('2.売上実績'!$C$4:$C$5000,B189,'2.売上実績'!$E$4:$E$5000))</f>
        <v>0</v>
      </c>
      <c r="M189" s="28">
        <f>SUMIF('8.得意先・製品別損益'!$C$4:$C$5000,B189,'8.得意先・製品別損益'!$M$4:$M$5000)</f>
        <v>0</v>
      </c>
      <c r="N189" s="42">
        <f t="shared" si="12"/>
        <v>0</v>
      </c>
      <c r="O189" s="40">
        <f t="shared" si="13"/>
        <v>0</v>
      </c>
    </row>
    <row r="190" spans="2:15" ht="21.9" customHeight="1">
      <c r="B190" s="112" t="str">
        <f>IF('4.製品一覧'!B190="","",'4.製品一覧'!B190)</f>
        <v/>
      </c>
      <c r="C190" s="86" t="str">
        <f>IF(B190="","",VLOOKUP(B190,'4.製品一覧'!$B$4:$C$500,2,FALSE))</f>
        <v/>
      </c>
      <c r="D190" s="101" t="str">
        <f>IF(B190="","",VLOOKUP(B190,'4.製品一覧'!$B$4:$D$500,3,FALSE))</f>
        <v/>
      </c>
      <c r="E190" s="102">
        <f>IF(B190&lt;&gt;"",VLOOKUP(B190,'7.製品別原価'!$B$5:$J$500,7,FALSE),0)</f>
        <v>0</v>
      </c>
      <c r="F190" s="102">
        <f>IF(OR($K$2=0,K190=0),0,'1.全社費用'!$C$42/$K$2)</f>
        <v>0</v>
      </c>
      <c r="G190" s="102">
        <f t="shared" si="14"/>
        <v>0</v>
      </c>
      <c r="H190" s="102">
        <f t="shared" si="15"/>
        <v>0</v>
      </c>
      <c r="I190" s="103">
        <f t="shared" si="17"/>
        <v>0</v>
      </c>
      <c r="J190" s="40">
        <f t="shared" si="16"/>
        <v>0</v>
      </c>
      <c r="K190" s="85">
        <f>IF(B190="",0,SUMIF('2.売上実績'!$C$4:$C$5000,B190,'2.売上実績'!$D$4:$D$5000))</f>
        <v>0</v>
      </c>
      <c r="L190" s="85">
        <f>IF(B190="",0,SUMIF('2.売上実績'!$C$4:$C$5000,B190,'2.売上実績'!$E$4:$E$5000))</f>
        <v>0</v>
      </c>
      <c r="M190" s="28">
        <f>SUMIF('8.得意先・製品別損益'!$C$4:$C$5000,B190,'8.得意先・製品別損益'!$M$4:$M$5000)</f>
        <v>0</v>
      </c>
      <c r="N190" s="42">
        <f t="shared" si="12"/>
        <v>0</v>
      </c>
      <c r="O190" s="40">
        <f t="shared" si="13"/>
        <v>0</v>
      </c>
    </row>
    <row r="191" spans="2:15" ht="21.9" customHeight="1">
      <c r="B191" s="112" t="str">
        <f>IF('4.製品一覧'!B191="","",'4.製品一覧'!B191)</f>
        <v/>
      </c>
      <c r="C191" s="86" t="str">
        <f>IF(B191="","",VLOOKUP(B191,'4.製品一覧'!$B$4:$C$500,2,FALSE))</f>
        <v/>
      </c>
      <c r="D191" s="101" t="str">
        <f>IF(B191="","",VLOOKUP(B191,'4.製品一覧'!$B$4:$D$500,3,FALSE))</f>
        <v/>
      </c>
      <c r="E191" s="102">
        <f>IF(B191&lt;&gt;"",VLOOKUP(B191,'7.製品別原価'!$B$5:$J$500,7,FALSE),0)</f>
        <v>0</v>
      </c>
      <c r="F191" s="102">
        <f>IF(OR($K$2=0,K191=0),0,'1.全社費用'!$C$42/$K$2)</f>
        <v>0</v>
      </c>
      <c r="G191" s="102">
        <f t="shared" si="14"/>
        <v>0</v>
      </c>
      <c r="H191" s="102">
        <f t="shared" si="15"/>
        <v>0</v>
      </c>
      <c r="I191" s="103">
        <f t="shared" si="17"/>
        <v>0</v>
      </c>
      <c r="J191" s="40">
        <f t="shared" si="16"/>
        <v>0</v>
      </c>
      <c r="K191" s="85">
        <f>IF(B191="",0,SUMIF('2.売上実績'!$C$4:$C$5000,B191,'2.売上実績'!$D$4:$D$5000))</f>
        <v>0</v>
      </c>
      <c r="L191" s="85">
        <f>IF(B191="",0,SUMIF('2.売上実績'!$C$4:$C$5000,B191,'2.売上実績'!$E$4:$E$5000))</f>
        <v>0</v>
      </c>
      <c r="M191" s="28">
        <f>SUMIF('8.得意先・製品別損益'!$C$4:$C$5000,B191,'8.得意先・製品別損益'!$M$4:$M$5000)</f>
        <v>0</v>
      </c>
      <c r="N191" s="42">
        <f t="shared" si="12"/>
        <v>0</v>
      </c>
      <c r="O191" s="40">
        <f t="shared" si="13"/>
        <v>0</v>
      </c>
    </row>
    <row r="192" spans="2:15" ht="21.9" customHeight="1">
      <c r="B192" s="112" t="str">
        <f>IF('4.製品一覧'!B192="","",'4.製品一覧'!B192)</f>
        <v/>
      </c>
      <c r="C192" s="86" t="str">
        <f>IF(B192="","",VLOOKUP(B192,'4.製品一覧'!$B$4:$C$500,2,FALSE))</f>
        <v/>
      </c>
      <c r="D192" s="101" t="str">
        <f>IF(B192="","",VLOOKUP(B192,'4.製品一覧'!$B$4:$D$500,3,FALSE))</f>
        <v/>
      </c>
      <c r="E192" s="102">
        <f>IF(B192&lt;&gt;"",VLOOKUP(B192,'7.製品別原価'!$B$5:$J$500,7,FALSE),0)</f>
        <v>0</v>
      </c>
      <c r="F192" s="102">
        <f>IF(OR($K$2=0,K192=0),0,'1.全社費用'!$C$42/$K$2)</f>
        <v>0</v>
      </c>
      <c r="G192" s="102">
        <f t="shared" si="14"/>
        <v>0</v>
      </c>
      <c r="H192" s="102">
        <f t="shared" si="15"/>
        <v>0</v>
      </c>
      <c r="I192" s="103">
        <f t="shared" si="17"/>
        <v>0</v>
      </c>
      <c r="J192" s="40">
        <f t="shared" si="16"/>
        <v>0</v>
      </c>
      <c r="K192" s="85">
        <f>IF(B192="",0,SUMIF('2.売上実績'!$C$4:$C$5000,B192,'2.売上実績'!$D$4:$D$5000))</f>
        <v>0</v>
      </c>
      <c r="L192" s="85">
        <f>IF(B192="",0,SUMIF('2.売上実績'!$C$4:$C$5000,B192,'2.売上実績'!$E$4:$E$5000))</f>
        <v>0</v>
      </c>
      <c r="M192" s="28">
        <f>SUMIF('8.得意先・製品別損益'!$C$4:$C$5000,B192,'8.得意先・製品別損益'!$M$4:$M$5000)</f>
        <v>0</v>
      </c>
      <c r="N192" s="42">
        <f t="shared" si="12"/>
        <v>0</v>
      </c>
      <c r="O192" s="40">
        <f t="shared" si="13"/>
        <v>0</v>
      </c>
    </row>
    <row r="193" spans="2:15" ht="21.9" customHeight="1">
      <c r="B193" s="112" t="str">
        <f>IF('4.製品一覧'!B193="","",'4.製品一覧'!B193)</f>
        <v/>
      </c>
      <c r="C193" s="86" t="str">
        <f>IF(B193="","",VLOOKUP(B193,'4.製品一覧'!$B$4:$C$500,2,FALSE))</f>
        <v/>
      </c>
      <c r="D193" s="101" t="str">
        <f>IF(B193="","",VLOOKUP(B193,'4.製品一覧'!$B$4:$D$500,3,FALSE))</f>
        <v/>
      </c>
      <c r="E193" s="102">
        <f>IF(B193&lt;&gt;"",VLOOKUP(B193,'7.製品別原価'!$B$5:$J$500,7,FALSE),0)</f>
        <v>0</v>
      </c>
      <c r="F193" s="102">
        <f>IF(OR($K$2=0,K193=0),0,'1.全社費用'!$C$42/$K$2)</f>
        <v>0</v>
      </c>
      <c r="G193" s="102">
        <f t="shared" si="14"/>
        <v>0</v>
      </c>
      <c r="H193" s="102">
        <f t="shared" si="15"/>
        <v>0</v>
      </c>
      <c r="I193" s="103">
        <f t="shared" si="17"/>
        <v>0</v>
      </c>
      <c r="J193" s="40">
        <f t="shared" si="16"/>
        <v>0</v>
      </c>
      <c r="K193" s="85">
        <f>IF(B193="",0,SUMIF('2.売上実績'!$C$4:$C$5000,B193,'2.売上実績'!$D$4:$D$5000))</f>
        <v>0</v>
      </c>
      <c r="L193" s="85">
        <f>IF(B193="",0,SUMIF('2.売上実績'!$C$4:$C$5000,B193,'2.売上実績'!$E$4:$E$5000))</f>
        <v>0</v>
      </c>
      <c r="M193" s="28">
        <f>SUMIF('8.得意先・製品別損益'!$C$4:$C$5000,B193,'8.得意先・製品別損益'!$M$4:$M$5000)</f>
        <v>0</v>
      </c>
      <c r="N193" s="42">
        <f t="shared" si="12"/>
        <v>0</v>
      </c>
      <c r="O193" s="40">
        <f t="shared" si="13"/>
        <v>0</v>
      </c>
    </row>
    <row r="194" spans="2:15" ht="21.9" customHeight="1">
      <c r="B194" s="112" t="str">
        <f>IF('4.製品一覧'!B194="","",'4.製品一覧'!B194)</f>
        <v/>
      </c>
      <c r="C194" s="86" t="str">
        <f>IF(B194="","",VLOOKUP(B194,'4.製品一覧'!$B$4:$C$500,2,FALSE))</f>
        <v/>
      </c>
      <c r="D194" s="101" t="str">
        <f>IF(B194="","",VLOOKUP(B194,'4.製品一覧'!$B$4:$D$500,3,FALSE))</f>
        <v/>
      </c>
      <c r="E194" s="102">
        <f>IF(B194&lt;&gt;"",VLOOKUP(B194,'7.製品別原価'!$B$5:$J$500,7,FALSE),0)</f>
        <v>0</v>
      </c>
      <c r="F194" s="102">
        <f>IF(OR($K$2=0,K194=0),0,'1.全社費用'!$C$42/$K$2)</f>
        <v>0</v>
      </c>
      <c r="G194" s="102">
        <f t="shared" si="14"/>
        <v>0</v>
      </c>
      <c r="H194" s="102">
        <f t="shared" si="15"/>
        <v>0</v>
      </c>
      <c r="I194" s="103">
        <f t="shared" si="17"/>
        <v>0</v>
      </c>
      <c r="J194" s="40">
        <f t="shared" si="16"/>
        <v>0</v>
      </c>
      <c r="K194" s="85">
        <f>IF(B194="",0,SUMIF('2.売上実績'!$C$4:$C$5000,B194,'2.売上実績'!$D$4:$D$5000))</f>
        <v>0</v>
      </c>
      <c r="L194" s="85">
        <f>IF(B194="",0,SUMIF('2.売上実績'!$C$4:$C$5000,B194,'2.売上実績'!$E$4:$E$5000))</f>
        <v>0</v>
      </c>
      <c r="M194" s="28">
        <f>SUMIF('8.得意先・製品別損益'!$C$4:$C$5000,B194,'8.得意先・製品別損益'!$M$4:$M$5000)</f>
        <v>0</v>
      </c>
      <c r="N194" s="42">
        <f t="shared" si="12"/>
        <v>0</v>
      </c>
      <c r="O194" s="40">
        <f t="shared" si="13"/>
        <v>0</v>
      </c>
    </row>
    <row r="195" spans="2:15" ht="21.9" customHeight="1">
      <c r="B195" s="112" t="str">
        <f>IF('4.製品一覧'!B195="","",'4.製品一覧'!B195)</f>
        <v/>
      </c>
      <c r="C195" s="86" t="str">
        <f>IF(B195="","",VLOOKUP(B195,'4.製品一覧'!$B$4:$C$500,2,FALSE))</f>
        <v/>
      </c>
      <c r="D195" s="101" t="str">
        <f>IF(B195="","",VLOOKUP(B195,'4.製品一覧'!$B$4:$D$500,3,FALSE))</f>
        <v/>
      </c>
      <c r="E195" s="102">
        <f>IF(B195&lt;&gt;"",VLOOKUP(B195,'7.製品別原価'!$B$5:$J$500,7,FALSE),0)</f>
        <v>0</v>
      </c>
      <c r="F195" s="102">
        <f>IF(OR($K$2=0,K195=0),0,'1.全社費用'!$C$42/$K$2)</f>
        <v>0</v>
      </c>
      <c r="G195" s="102">
        <f t="shared" si="14"/>
        <v>0</v>
      </c>
      <c r="H195" s="102">
        <f t="shared" si="15"/>
        <v>0</v>
      </c>
      <c r="I195" s="103">
        <f t="shared" si="17"/>
        <v>0</v>
      </c>
      <c r="J195" s="40">
        <f t="shared" si="16"/>
        <v>0</v>
      </c>
      <c r="K195" s="85">
        <f>IF(B195="",0,SUMIF('2.売上実績'!$C$4:$C$5000,B195,'2.売上実績'!$D$4:$D$5000))</f>
        <v>0</v>
      </c>
      <c r="L195" s="85">
        <f>IF(B195="",0,SUMIF('2.売上実績'!$C$4:$C$5000,B195,'2.売上実績'!$E$4:$E$5000))</f>
        <v>0</v>
      </c>
      <c r="M195" s="28">
        <f>SUMIF('8.得意先・製品別損益'!$C$4:$C$5000,B195,'8.得意先・製品別損益'!$M$4:$M$5000)</f>
        <v>0</v>
      </c>
      <c r="N195" s="42">
        <f t="shared" si="12"/>
        <v>0</v>
      </c>
      <c r="O195" s="40">
        <f t="shared" si="13"/>
        <v>0</v>
      </c>
    </row>
    <row r="196" spans="2:15" ht="21.9" customHeight="1">
      <c r="B196" s="112" t="str">
        <f>IF('4.製品一覧'!B196="","",'4.製品一覧'!B196)</f>
        <v/>
      </c>
      <c r="C196" s="86" t="str">
        <f>IF(B196="","",VLOOKUP(B196,'4.製品一覧'!$B$4:$C$500,2,FALSE))</f>
        <v/>
      </c>
      <c r="D196" s="101" t="str">
        <f>IF(B196="","",VLOOKUP(B196,'4.製品一覧'!$B$4:$D$500,3,FALSE))</f>
        <v/>
      </c>
      <c r="E196" s="102">
        <f>IF(B196&lt;&gt;"",VLOOKUP(B196,'7.製品別原価'!$B$5:$J$500,7,FALSE),0)</f>
        <v>0</v>
      </c>
      <c r="F196" s="102">
        <f>IF(OR($K$2=0,K196=0),0,'1.全社費用'!$C$42/$K$2)</f>
        <v>0</v>
      </c>
      <c r="G196" s="102">
        <f t="shared" si="14"/>
        <v>0</v>
      </c>
      <c r="H196" s="102">
        <f t="shared" si="15"/>
        <v>0</v>
      </c>
      <c r="I196" s="103">
        <f t="shared" si="17"/>
        <v>0</v>
      </c>
      <c r="J196" s="40">
        <f t="shared" si="16"/>
        <v>0</v>
      </c>
      <c r="K196" s="85">
        <f>IF(B196="",0,SUMIF('2.売上実績'!$C$4:$C$5000,B196,'2.売上実績'!$D$4:$D$5000))</f>
        <v>0</v>
      </c>
      <c r="L196" s="85">
        <f>IF(B196="",0,SUMIF('2.売上実績'!$C$4:$C$5000,B196,'2.売上実績'!$E$4:$E$5000))</f>
        <v>0</v>
      </c>
      <c r="M196" s="28">
        <f>SUMIF('8.得意先・製品別損益'!$C$4:$C$5000,B196,'8.得意先・製品別損益'!$M$4:$M$5000)</f>
        <v>0</v>
      </c>
      <c r="N196" s="42">
        <f t="shared" ref="N196:N259" si="18">L196-M196</f>
        <v>0</v>
      </c>
      <c r="O196" s="40">
        <f t="shared" ref="O196:O259" si="19">IF(OR(N196=0,L196=0),0,N196/L196)</f>
        <v>0</v>
      </c>
    </row>
    <row r="197" spans="2:15" ht="21.9" customHeight="1">
      <c r="B197" s="112" t="str">
        <f>IF('4.製品一覧'!B197="","",'4.製品一覧'!B197)</f>
        <v/>
      </c>
      <c r="C197" s="86" t="str">
        <f>IF(B197="","",VLOOKUP(B197,'4.製品一覧'!$B$4:$C$500,2,FALSE))</f>
        <v/>
      </c>
      <c r="D197" s="101" t="str">
        <f>IF(B197="","",VLOOKUP(B197,'4.製品一覧'!$B$4:$D$500,3,FALSE))</f>
        <v/>
      </c>
      <c r="E197" s="102">
        <f>IF(B197&lt;&gt;"",VLOOKUP(B197,'7.製品別原価'!$B$5:$J$500,7,FALSE),0)</f>
        <v>0</v>
      </c>
      <c r="F197" s="102">
        <f>IF(OR($K$2=0,K197=0),0,'1.全社費用'!$C$42/$K$2)</f>
        <v>0</v>
      </c>
      <c r="G197" s="102">
        <f t="shared" ref="G197:G260" si="20">SUM(D197:F197)</f>
        <v>0</v>
      </c>
      <c r="H197" s="102">
        <f t="shared" ref="H197:H260" si="21">IF(K197=0,0,L197/K197)</f>
        <v>0</v>
      </c>
      <c r="I197" s="103">
        <f t="shared" si="17"/>
        <v>0</v>
      </c>
      <c r="J197" s="40">
        <f t="shared" ref="J197:J260" si="22">IF(H197=0,0,I197/H197)</f>
        <v>0</v>
      </c>
      <c r="K197" s="85">
        <f>IF(B197="",0,SUMIF('2.売上実績'!$C$4:$C$5000,B197,'2.売上実績'!$D$4:$D$5000))</f>
        <v>0</v>
      </c>
      <c r="L197" s="85">
        <f>IF(B197="",0,SUMIF('2.売上実績'!$C$4:$C$5000,B197,'2.売上実績'!$E$4:$E$5000))</f>
        <v>0</v>
      </c>
      <c r="M197" s="28">
        <f>SUMIF('8.得意先・製品別損益'!$C$4:$C$5000,B197,'8.得意先・製品別損益'!$M$4:$M$5000)</f>
        <v>0</v>
      </c>
      <c r="N197" s="42">
        <f t="shared" si="18"/>
        <v>0</v>
      </c>
      <c r="O197" s="40">
        <f t="shared" si="19"/>
        <v>0</v>
      </c>
    </row>
    <row r="198" spans="2:15" ht="21.9" customHeight="1">
      <c r="B198" s="112" t="str">
        <f>IF('4.製品一覧'!B198="","",'4.製品一覧'!B198)</f>
        <v/>
      </c>
      <c r="C198" s="86" t="str">
        <f>IF(B198="","",VLOOKUP(B198,'4.製品一覧'!$B$4:$C$500,2,FALSE))</f>
        <v/>
      </c>
      <c r="D198" s="101" t="str">
        <f>IF(B198="","",VLOOKUP(B198,'4.製品一覧'!$B$4:$D$500,3,FALSE))</f>
        <v/>
      </c>
      <c r="E198" s="102">
        <f>IF(B198&lt;&gt;"",VLOOKUP(B198,'7.製品別原価'!$B$5:$J$500,7,FALSE),0)</f>
        <v>0</v>
      </c>
      <c r="F198" s="102">
        <f>IF(OR($K$2=0,K198=0),0,'1.全社費用'!$C$42/$K$2)</f>
        <v>0</v>
      </c>
      <c r="G198" s="102">
        <f t="shared" si="20"/>
        <v>0</v>
      </c>
      <c r="H198" s="102">
        <f t="shared" si="21"/>
        <v>0</v>
      </c>
      <c r="I198" s="103">
        <f t="shared" ref="I198:I261" si="23">IF(K198=0,0,N198/K198)</f>
        <v>0</v>
      </c>
      <c r="J198" s="40">
        <f t="shared" si="22"/>
        <v>0</v>
      </c>
      <c r="K198" s="85">
        <f>IF(B198="",0,SUMIF('2.売上実績'!$C$4:$C$5000,B198,'2.売上実績'!$D$4:$D$5000))</f>
        <v>0</v>
      </c>
      <c r="L198" s="85">
        <f>IF(B198="",0,SUMIF('2.売上実績'!$C$4:$C$5000,B198,'2.売上実績'!$E$4:$E$5000))</f>
        <v>0</v>
      </c>
      <c r="M198" s="28">
        <f>SUMIF('8.得意先・製品別損益'!$C$4:$C$5000,B198,'8.得意先・製品別損益'!$M$4:$M$5000)</f>
        <v>0</v>
      </c>
      <c r="N198" s="42">
        <f t="shared" si="18"/>
        <v>0</v>
      </c>
      <c r="O198" s="40">
        <f t="shared" si="19"/>
        <v>0</v>
      </c>
    </row>
    <row r="199" spans="2:15" ht="21.9" customHeight="1">
      <c r="B199" s="112" t="str">
        <f>IF('4.製品一覧'!B199="","",'4.製品一覧'!B199)</f>
        <v/>
      </c>
      <c r="C199" s="86" t="str">
        <f>IF(B199="","",VLOOKUP(B199,'4.製品一覧'!$B$4:$C$500,2,FALSE))</f>
        <v/>
      </c>
      <c r="D199" s="101" t="str">
        <f>IF(B199="","",VLOOKUP(B199,'4.製品一覧'!$B$4:$D$500,3,FALSE))</f>
        <v/>
      </c>
      <c r="E199" s="102">
        <f>IF(B199&lt;&gt;"",VLOOKUP(B199,'7.製品別原価'!$B$5:$J$500,7,FALSE),0)</f>
        <v>0</v>
      </c>
      <c r="F199" s="102">
        <f>IF(OR($K$2=0,K199=0),0,'1.全社費用'!$C$42/$K$2)</f>
        <v>0</v>
      </c>
      <c r="G199" s="102">
        <f t="shared" si="20"/>
        <v>0</v>
      </c>
      <c r="H199" s="102">
        <f t="shared" si="21"/>
        <v>0</v>
      </c>
      <c r="I199" s="103">
        <f t="shared" si="23"/>
        <v>0</v>
      </c>
      <c r="J199" s="40">
        <f t="shared" si="22"/>
        <v>0</v>
      </c>
      <c r="K199" s="85">
        <f>IF(B199="",0,SUMIF('2.売上実績'!$C$4:$C$5000,B199,'2.売上実績'!$D$4:$D$5000))</f>
        <v>0</v>
      </c>
      <c r="L199" s="85">
        <f>IF(B199="",0,SUMIF('2.売上実績'!$C$4:$C$5000,B199,'2.売上実績'!$E$4:$E$5000))</f>
        <v>0</v>
      </c>
      <c r="M199" s="28">
        <f>SUMIF('8.得意先・製品別損益'!$C$4:$C$5000,B199,'8.得意先・製品別損益'!$M$4:$M$5000)</f>
        <v>0</v>
      </c>
      <c r="N199" s="42">
        <f t="shared" si="18"/>
        <v>0</v>
      </c>
      <c r="O199" s="40">
        <f t="shared" si="19"/>
        <v>0</v>
      </c>
    </row>
    <row r="200" spans="2:15" ht="21.9" customHeight="1">
      <c r="B200" s="112" t="str">
        <f>IF('4.製品一覧'!B200="","",'4.製品一覧'!B200)</f>
        <v/>
      </c>
      <c r="C200" s="86" t="str">
        <f>IF(B200="","",VLOOKUP(B200,'4.製品一覧'!$B$4:$C$500,2,FALSE))</f>
        <v/>
      </c>
      <c r="D200" s="101" t="str">
        <f>IF(B200="","",VLOOKUP(B200,'4.製品一覧'!$B$4:$D$500,3,FALSE))</f>
        <v/>
      </c>
      <c r="E200" s="102">
        <f>IF(B200&lt;&gt;"",VLOOKUP(B200,'7.製品別原価'!$B$5:$J$500,7,FALSE),0)</f>
        <v>0</v>
      </c>
      <c r="F200" s="102">
        <f>IF(OR($K$2=0,K200=0),0,'1.全社費用'!$C$42/$K$2)</f>
        <v>0</v>
      </c>
      <c r="G200" s="102">
        <f t="shared" si="20"/>
        <v>0</v>
      </c>
      <c r="H200" s="102">
        <f t="shared" si="21"/>
        <v>0</v>
      </c>
      <c r="I200" s="103">
        <f t="shared" si="23"/>
        <v>0</v>
      </c>
      <c r="J200" s="40">
        <f t="shared" si="22"/>
        <v>0</v>
      </c>
      <c r="K200" s="85">
        <f>IF(B200="",0,SUMIF('2.売上実績'!$C$4:$C$5000,B200,'2.売上実績'!$D$4:$D$5000))</f>
        <v>0</v>
      </c>
      <c r="L200" s="85">
        <f>IF(B200="",0,SUMIF('2.売上実績'!$C$4:$C$5000,B200,'2.売上実績'!$E$4:$E$5000))</f>
        <v>0</v>
      </c>
      <c r="M200" s="28">
        <f>SUMIF('8.得意先・製品別損益'!$C$4:$C$5000,B200,'8.得意先・製品別損益'!$M$4:$M$5000)</f>
        <v>0</v>
      </c>
      <c r="N200" s="42">
        <f t="shared" si="18"/>
        <v>0</v>
      </c>
      <c r="O200" s="40">
        <f t="shared" si="19"/>
        <v>0</v>
      </c>
    </row>
    <row r="201" spans="2:15" ht="21.9" customHeight="1">
      <c r="B201" s="112" t="str">
        <f>IF('4.製品一覧'!B201="","",'4.製品一覧'!B201)</f>
        <v/>
      </c>
      <c r="C201" s="86" t="str">
        <f>IF(B201="","",VLOOKUP(B201,'4.製品一覧'!$B$4:$C$500,2,FALSE))</f>
        <v/>
      </c>
      <c r="D201" s="101" t="str">
        <f>IF(B201="","",VLOOKUP(B201,'4.製品一覧'!$B$4:$D$500,3,FALSE))</f>
        <v/>
      </c>
      <c r="E201" s="102">
        <f>IF(B201&lt;&gt;"",VLOOKUP(B201,'7.製品別原価'!$B$5:$J$500,7,FALSE),0)</f>
        <v>0</v>
      </c>
      <c r="F201" s="102">
        <f>IF(OR($K$2=0,K201=0),0,'1.全社費用'!$C$42/$K$2)</f>
        <v>0</v>
      </c>
      <c r="G201" s="102">
        <f t="shared" si="20"/>
        <v>0</v>
      </c>
      <c r="H201" s="102">
        <f t="shared" si="21"/>
        <v>0</v>
      </c>
      <c r="I201" s="103">
        <f t="shared" si="23"/>
        <v>0</v>
      </c>
      <c r="J201" s="40">
        <f t="shared" si="22"/>
        <v>0</v>
      </c>
      <c r="K201" s="85">
        <f>IF(B201="",0,SUMIF('2.売上実績'!$C$4:$C$5000,B201,'2.売上実績'!$D$4:$D$5000))</f>
        <v>0</v>
      </c>
      <c r="L201" s="85">
        <f>IF(B201="",0,SUMIF('2.売上実績'!$C$4:$C$5000,B201,'2.売上実績'!$E$4:$E$5000))</f>
        <v>0</v>
      </c>
      <c r="M201" s="28">
        <f>SUMIF('8.得意先・製品別損益'!$C$4:$C$5000,B201,'8.得意先・製品別損益'!$M$4:$M$5000)</f>
        <v>0</v>
      </c>
      <c r="N201" s="42">
        <f t="shared" si="18"/>
        <v>0</v>
      </c>
      <c r="O201" s="40">
        <f t="shared" si="19"/>
        <v>0</v>
      </c>
    </row>
    <row r="202" spans="2:15" ht="21.9" customHeight="1">
      <c r="B202" s="112" t="str">
        <f>IF('4.製品一覧'!B202="","",'4.製品一覧'!B202)</f>
        <v/>
      </c>
      <c r="C202" s="86" t="str">
        <f>IF(B202="","",VLOOKUP(B202,'4.製品一覧'!$B$4:$C$500,2,FALSE))</f>
        <v/>
      </c>
      <c r="D202" s="101" t="str">
        <f>IF(B202="","",VLOOKUP(B202,'4.製品一覧'!$B$4:$D$500,3,FALSE))</f>
        <v/>
      </c>
      <c r="E202" s="102">
        <f>IF(B202&lt;&gt;"",VLOOKUP(B202,'7.製品別原価'!$B$5:$J$500,7,FALSE),0)</f>
        <v>0</v>
      </c>
      <c r="F202" s="102">
        <f>IF(OR($K$2=0,K202=0),0,'1.全社費用'!$C$42/$K$2)</f>
        <v>0</v>
      </c>
      <c r="G202" s="102">
        <f t="shared" si="20"/>
        <v>0</v>
      </c>
      <c r="H202" s="102">
        <f t="shared" si="21"/>
        <v>0</v>
      </c>
      <c r="I202" s="103">
        <f t="shared" si="23"/>
        <v>0</v>
      </c>
      <c r="J202" s="40">
        <f t="shared" si="22"/>
        <v>0</v>
      </c>
      <c r="K202" s="85">
        <f>IF(B202="",0,SUMIF('2.売上実績'!$C$4:$C$5000,B202,'2.売上実績'!$D$4:$D$5000))</f>
        <v>0</v>
      </c>
      <c r="L202" s="85">
        <f>IF(B202="",0,SUMIF('2.売上実績'!$C$4:$C$5000,B202,'2.売上実績'!$E$4:$E$5000))</f>
        <v>0</v>
      </c>
      <c r="M202" s="28">
        <f>SUMIF('8.得意先・製品別損益'!$C$4:$C$5000,B202,'8.得意先・製品別損益'!$M$4:$M$5000)</f>
        <v>0</v>
      </c>
      <c r="N202" s="42">
        <f t="shared" si="18"/>
        <v>0</v>
      </c>
      <c r="O202" s="40">
        <f t="shared" si="19"/>
        <v>0</v>
      </c>
    </row>
    <row r="203" spans="2:15" ht="21.9" customHeight="1">
      <c r="B203" s="112" t="str">
        <f>IF('4.製品一覧'!B203="","",'4.製品一覧'!B203)</f>
        <v/>
      </c>
      <c r="C203" s="86" t="str">
        <f>IF(B203="","",VLOOKUP(B203,'4.製品一覧'!$B$4:$C$500,2,FALSE))</f>
        <v/>
      </c>
      <c r="D203" s="101" t="str">
        <f>IF(B203="","",VLOOKUP(B203,'4.製品一覧'!$B$4:$D$500,3,FALSE))</f>
        <v/>
      </c>
      <c r="E203" s="102">
        <f>IF(B203&lt;&gt;"",VLOOKUP(B203,'7.製品別原価'!$B$5:$J$500,7,FALSE),0)</f>
        <v>0</v>
      </c>
      <c r="F203" s="102">
        <f>IF(OR($K$2=0,K203=0),0,'1.全社費用'!$C$42/$K$2)</f>
        <v>0</v>
      </c>
      <c r="G203" s="102">
        <f t="shared" si="20"/>
        <v>0</v>
      </c>
      <c r="H203" s="102">
        <f t="shared" si="21"/>
        <v>0</v>
      </c>
      <c r="I203" s="103">
        <f t="shared" si="23"/>
        <v>0</v>
      </c>
      <c r="J203" s="40">
        <f t="shared" si="22"/>
        <v>0</v>
      </c>
      <c r="K203" s="85">
        <f>IF(B203="",0,SUMIF('2.売上実績'!$C$4:$C$5000,B203,'2.売上実績'!$D$4:$D$5000))</f>
        <v>0</v>
      </c>
      <c r="L203" s="85">
        <f>IF(B203="",0,SUMIF('2.売上実績'!$C$4:$C$5000,B203,'2.売上実績'!$E$4:$E$5000))</f>
        <v>0</v>
      </c>
      <c r="M203" s="28">
        <f>SUMIF('8.得意先・製品別損益'!$C$4:$C$5000,B203,'8.得意先・製品別損益'!$M$4:$M$5000)</f>
        <v>0</v>
      </c>
      <c r="N203" s="42">
        <f t="shared" si="18"/>
        <v>0</v>
      </c>
      <c r="O203" s="40">
        <f t="shared" si="19"/>
        <v>0</v>
      </c>
    </row>
    <row r="204" spans="2:15" ht="21.9" customHeight="1">
      <c r="B204" s="112" t="str">
        <f>IF('4.製品一覧'!B204="","",'4.製品一覧'!B204)</f>
        <v/>
      </c>
      <c r="C204" s="86" t="str">
        <f>IF(B204="","",VLOOKUP(B204,'4.製品一覧'!$B$4:$C$500,2,FALSE))</f>
        <v/>
      </c>
      <c r="D204" s="101" t="str">
        <f>IF(B204="","",VLOOKUP(B204,'4.製品一覧'!$B$4:$D$500,3,FALSE))</f>
        <v/>
      </c>
      <c r="E204" s="102">
        <f>IF(B204&lt;&gt;"",VLOOKUP(B204,'7.製品別原価'!$B$5:$J$500,7,FALSE),0)</f>
        <v>0</v>
      </c>
      <c r="F204" s="102">
        <f>IF(OR($K$2=0,K204=0),0,'1.全社費用'!$C$42/$K$2)</f>
        <v>0</v>
      </c>
      <c r="G204" s="102">
        <f t="shared" si="20"/>
        <v>0</v>
      </c>
      <c r="H204" s="102">
        <f t="shared" si="21"/>
        <v>0</v>
      </c>
      <c r="I204" s="103">
        <f t="shared" si="23"/>
        <v>0</v>
      </c>
      <c r="J204" s="40">
        <f t="shared" si="22"/>
        <v>0</v>
      </c>
      <c r="K204" s="85">
        <f>IF(B204="",0,SUMIF('2.売上実績'!$C$4:$C$5000,B204,'2.売上実績'!$D$4:$D$5000))</f>
        <v>0</v>
      </c>
      <c r="L204" s="85">
        <f>IF(B204="",0,SUMIF('2.売上実績'!$C$4:$C$5000,B204,'2.売上実績'!$E$4:$E$5000))</f>
        <v>0</v>
      </c>
      <c r="M204" s="28">
        <f>SUMIF('8.得意先・製品別損益'!$C$4:$C$5000,B204,'8.得意先・製品別損益'!$M$4:$M$5000)</f>
        <v>0</v>
      </c>
      <c r="N204" s="42">
        <f t="shared" si="18"/>
        <v>0</v>
      </c>
      <c r="O204" s="40">
        <f t="shared" si="19"/>
        <v>0</v>
      </c>
    </row>
    <row r="205" spans="2:15" ht="21.9" customHeight="1">
      <c r="B205" s="112" t="str">
        <f>IF('4.製品一覧'!B205="","",'4.製品一覧'!B205)</f>
        <v/>
      </c>
      <c r="C205" s="86" t="str">
        <f>IF(B205="","",VLOOKUP(B205,'4.製品一覧'!$B$4:$C$500,2,FALSE))</f>
        <v/>
      </c>
      <c r="D205" s="101" t="str">
        <f>IF(B205="","",VLOOKUP(B205,'4.製品一覧'!$B$4:$D$500,3,FALSE))</f>
        <v/>
      </c>
      <c r="E205" s="102">
        <f>IF(B205&lt;&gt;"",VLOOKUP(B205,'7.製品別原価'!$B$5:$J$500,7,FALSE),0)</f>
        <v>0</v>
      </c>
      <c r="F205" s="102">
        <f>IF(OR($K$2=0,K205=0),0,'1.全社費用'!$C$42/$K$2)</f>
        <v>0</v>
      </c>
      <c r="G205" s="102">
        <f t="shared" si="20"/>
        <v>0</v>
      </c>
      <c r="H205" s="102">
        <f t="shared" si="21"/>
        <v>0</v>
      </c>
      <c r="I205" s="103">
        <f t="shared" si="23"/>
        <v>0</v>
      </c>
      <c r="J205" s="40">
        <f t="shared" si="22"/>
        <v>0</v>
      </c>
      <c r="K205" s="85">
        <f>IF(B205="",0,SUMIF('2.売上実績'!$C$4:$C$5000,B205,'2.売上実績'!$D$4:$D$5000))</f>
        <v>0</v>
      </c>
      <c r="L205" s="85">
        <f>IF(B205="",0,SUMIF('2.売上実績'!$C$4:$C$5000,B205,'2.売上実績'!$E$4:$E$5000))</f>
        <v>0</v>
      </c>
      <c r="M205" s="28">
        <f>SUMIF('8.得意先・製品別損益'!$C$4:$C$5000,B205,'8.得意先・製品別損益'!$M$4:$M$5000)</f>
        <v>0</v>
      </c>
      <c r="N205" s="42">
        <f t="shared" si="18"/>
        <v>0</v>
      </c>
      <c r="O205" s="40">
        <f t="shared" si="19"/>
        <v>0</v>
      </c>
    </row>
    <row r="206" spans="2:15" ht="21.9" customHeight="1">
      <c r="B206" s="112" t="str">
        <f>IF('4.製品一覧'!B206="","",'4.製品一覧'!B206)</f>
        <v/>
      </c>
      <c r="C206" s="86" t="str">
        <f>IF(B206="","",VLOOKUP(B206,'4.製品一覧'!$B$4:$C$500,2,FALSE))</f>
        <v/>
      </c>
      <c r="D206" s="101" t="str">
        <f>IF(B206="","",VLOOKUP(B206,'4.製品一覧'!$B$4:$D$500,3,FALSE))</f>
        <v/>
      </c>
      <c r="E206" s="102">
        <f>IF(B206&lt;&gt;"",VLOOKUP(B206,'7.製品別原価'!$B$5:$J$500,7,FALSE),0)</f>
        <v>0</v>
      </c>
      <c r="F206" s="102">
        <f>IF(OR($K$2=0,K206=0),0,'1.全社費用'!$C$42/$K$2)</f>
        <v>0</v>
      </c>
      <c r="G206" s="102">
        <f t="shared" si="20"/>
        <v>0</v>
      </c>
      <c r="H206" s="102">
        <f t="shared" si="21"/>
        <v>0</v>
      </c>
      <c r="I206" s="103">
        <f t="shared" si="23"/>
        <v>0</v>
      </c>
      <c r="J206" s="40">
        <f t="shared" si="22"/>
        <v>0</v>
      </c>
      <c r="K206" s="85">
        <f>IF(B206="",0,SUMIF('2.売上実績'!$C$4:$C$5000,B206,'2.売上実績'!$D$4:$D$5000))</f>
        <v>0</v>
      </c>
      <c r="L206" s="85">
        <f>IF(B206="",0,SUMIF('2.売上実績'!$C$4:$C$5000,B206,'2.売上実績'!$E$4:$E$5000))</f>
        <v>0</v>
      </c>
      <c r="M206" s="28">
        <f>SUMIF('8.得意先・製品別損益'!$C$4:$C$5000,B206,'8.得意先・製品別損益'!$M$4:$M$5000)</f>
        <v>0</v>
      </c>
      <c r="N206" s="42">
        <f t="shared" si="18"/>
        <v>0</v>
      </c>
      <c r="O206" s="40">
        <f t="shared" si="19"/>
        <v>0</v>
      </c>
    </row>
    <row r="207" spans="2:15" ht="21.9" customHeight="1">
      <c r="B207" s="112" t="str">
        <f>IF('4.製品一覧'!B207="","",'4.製品一覧'!B207)</f>
        <v/>
      </c>
      <c r="C207" s="86" t="str">
        <f>IF(B207="","",VLOOKUP(B207,'4.製品一覧'!$B$4:$C$500,2,FALSE))</f>
        <v/>
      </c>
      <c r="D207" s="101" t="str">
        <f>IF(B207="","",VLOOKUP(B207,'4.製品一覧'!$B$4:$D$500,3,FALSE))</f>
        <v/>
      </c>
      <c r="E207" s="102">
        <f>IF(B207&lt;&gt;"",VLOOKUP(B207,'7.製品別原価'!$B$5:$J$500,7,FALSE),0)</f>
        <v>0</v>
      </c>
      <c r="F207" s="102">
        <f>IF(OR($K$2=0,K207=0),0,'1.全社費用'!$C$42/$K$2)</f>
        <v>0</v>
      </c>
      <c r="G207" s="102">
        <f t="shared" si="20"/>
        <v>0</v>
      </c>
      <c r="H207" s="102">
        <f t="shared" si="21"/>
        <v>0</v>
      </c>
      <c r="I207" s="103">
        <f t="shared" si="23"/>
        <v>0</v>
      </c>
      <c r="J207" s="40">
        <f t="shared" si="22"/>
        <v>0</v>
      </c>
      <c r="K207" s="85">
        <f>IF(B207="",0,SUMIF('2.売上実績'!$C$4:$C$5000,B207,'2.売上実績'!$D$4:$D$5000))</f>
        <v>0</v>
      </c>
      <c r="L207" s="85">
        <f>IF(B207="",0,SUMIF('2.売上実績'!$C$4:$C$5000,B207,'2.売上実績'!$E$4:$E$5000))</f>
        <v>0</v>
      </c>
      <c r="M207" s="28">
        <f>SUMIF('8.得意先・製品別損益'!$C$4:$C$5000,B207,'8.得意先・製品別損益'!$M$4:$M$5000)</f>
        <v>0</v>
      </c>
      <c r="N207" s="42">
        <f t="shared" si="18"/>
        <v>0</v>
      </c>
      <c r="O207" s="40">
        <f t="shared" si="19"/>
        <v>0</v>
      </c>
    </row>
    <row r="208" spans="2:15" ht="21.9" customHeight="1">
      <c r="B208" s="112" t="str">
        <f>IF('4.製品一覧'!B208="","",'4.製品一覧'!B208)</f>
        <v/>
      </c>
      <c r="C208" s="86" t="str">
        <f>IF(B208="","",VLOOKUP(B208,'4.製品一覧'!$B$4:$C$500,2,FALSE))</f>
        <v/>
      </c>
      <c r="D208" s="101" t="str">
        <f>IF(B208="","",VLOOKUP(B208,'4.製品一覧'!$B$4:$D$500,3,FALSE))</f>
        <v/>
      </c>
      <c r="E208" s="102">
        <f>IF(B208&lt;&gt;"",VLOOKUP(B208,'7.製品別原価'!$B$5:$J$500,7,FALSE),0)</f>
        <v>0</v>
      </c>
      <c r="F208" s="102">
        <f>IF(OR($K$2=0,K208=0),0,'1.全社費用'!$C$42/$K$2)</f>
        <v>0</v>
      </c>
      <c r="G208" s="102">
        <f t="shared" si="20"/>
        <v>0</v>
      </c>
      <c r="H208" s="102">
        <f t="shared" si="21"/>
        <v>0</v>
      </c>
      <c r="I208" s="103">
        <f t="shared" si="23"/>
        <v>0</v>
      </c>
      <c r="J208" s="40">
        <f t="shared" si="22"/>
        <v>0</v>
      </c>
      <c r="K208" s="85">
        <f>IF(B208="",0,SUMIF('2.売上実績'!$C$4:$C$5000,B208,'2.売上実績'!$D$4:$D$5000))</f>
        <v>0</v>
      </c>
      <c r="L208" s="85">
        <f>IF(B208="",0,SUMIF('2.売上実績'!$C$4:$C$5000,B208,'2.売上実績'!$E$4:$E$5000))</f>
        <v>0</v>
      </c>
      <c r="M208" s="28">
        <f>SUMIF('8.得意先・製品別損益'!$C$4:$C$5000,B208,'8.得意先・製品別損益'!$M$4:$M$5000)</f>
        <v>0</v>
      </c>
      <c r="N208" s="42">
        <f t="shared" si="18"/>
        <v>0</v>
      </c>
      <c r="O208" s="40">
        <f t="shared" si="19"/>
        <v>0</v>
      </c>
    </row>
    <row r="209" spans="2:15" ht="21.9" customHeight="1">
      <c r="B209" s="112" t="str">
        <f>IF('4.製品一覧'!B209="","",'4.製品一覧'!B209)</f>
        <v/>
      </c>
      <c r="C209" s="86" t="str">
        <f>IF(B209="","",VLOOKUP(B209,'4.製品一覧'!$B$4:$C$500,2,FALSE))</f>
        <v/>
      </c>
      <c r="D209" s="101" t="str">
        <f>IF(B209="","",VLOOKUP(B209,'4.製品一覧'!$B$4:$D$500,3,FALSE))</f>
        <v/>
      </c>
      <c r="E209" s="102">
        <f>IF(B209&lt;&gt;"",VLOOKUP(B209,'7.製品別原価'!$B$5:$J$500,7,FALSE),0)</f>
        <v>0</v>
      </c>
      <c r="F209" s="102">
        <f>IF(OR($K$2=0,K209=0),0,'1.全社費用'!$C$42/$K$2)</f>
        <v>0</v>
      </c>
      <c r="G209" s="102">
        <f t="shared" si="20"/>
        <v>0</v>
      </c>
      <c r="H209" s="102">
        <f t="shared" si="21"/>
        <v>0</v>
      </c>
      <c r="I209" s="103">
        <f t="shared" si="23"/>
        <v>0</v>
      </c>
      <c r="J209" s="40">
        <f t="shared" si="22"/>
        <v>0</v>
      </c>
      <c r="K209" s="85">
        <f>IF(B209="",0,SUMIF('2.売上実績'!$C$4:$C$5000,B209,'2.売上実績'!$D$4:$D$5000))</f>
        <v>0</v>
      </c>
      <c r="L209" s="85">
        <f>IF(B209="",0,SUMIF('2.売上実績'!$C$4:$C$5000,B209,'2.売上実績'!$E$4:$E$5000))</f>
        <v>0</v>
      </c>
      <c r="M209" s="28">
        <f>SUMIF('8.得意先・製品別損益'!$C$4:$C$5000,B209,'8.得意先・製品別損益'!$M$4:$M$5000)</f>
        <v>0</v>
      </c>
      <c r="N209" s="42">
        <f t="shared" si="18"/>
        <v>0</v>
      </c>
      <c r="O209" s="40">
        <f t="shared" si="19"/>
        <v>0</v>
      </c>
    </row>
    <row r="210" spans="2:15" ht="21.9" customHeight="1">
      <c r="B210" s="112" t="str">
        <f>IF('4.製品一覧'!B210="","",'4.製品一覧'!B210)</f>
        <v/>
      </c>
      <c r="C210" s="86" t="str">
        <f>IF(B210="","",VLOOKUP(B210,'4.製品一覧'!$B$4:$C$500,2,FALSE))</f>
        <v/>
      </c>
      <c r="D210" s="101" t="str">
        <f>IF(B210="","",VLOOKUP(B210,'4.製品一覧'!$B$4:$D$500,3,FALSE))</f>
        <v/>
      </c>
      <c r="E210" s="102">
        <f>IF(B210&lt;&gt;"",VLOOKUP(B210,'7.製品別原価'!$B$5:$J$500,7,FALSE),0)</f>
        <v>0</v>
      </c>
      <c r="F210" s="102">
        <f>IF(OR($K$2=0,K210=0),0,'1.全社費用'!$C$42/$K$2)</f>
        <v>0</v>
      </c>
      <c r="G210" s="102">
        <f t="shared" si="20"/>
        <v>0</v>
      </c>
      <c r="H210" s="102">
        <f t="shared" si="21"/>
        <v>0</v>
      </c>
      <c r="I210" s="103">
        <f t="shared" si="23"/>
        <v>0</v>
      </c>
      <c r="J210" s="40">
        <f t="shared" si="22"/>
        <v>0</v>
      </c>
      <c r="K210" s="85">
        <f>IF(B210="",0,SUMIF('2.売上実績'!$C$4:$C$5000,B210,'2.売上実績'!$D$4:$D$5000))</f>
        <v>0</v>
      </c>
      <c r="L210" s="85">
        <f>IF(B210="",0,SUMIF('2.売上実績'!$C$4:$C$5000,B210,'2.売上実績'!$E$4:$E$5000))</f>
        <v>0</v>
      </c>
      <c r="M210" s="28">
        <f>SUMIF('8.得意先・製品別損益'!$C$4:$C$5000,B210,'8.得意先・製品別損益'!$M$4:$M$5000)</f>
        <v>0</v>
      </c>
      <c r="N210" s="42">
        <f t="shared" si="18"/>
        <v>0</v>
      </c>
      <c r="O210" s="40">
        <f t="shared" si="19"/>
        <v>0</v>
      </c>
    </row>
    <row r="211" spans="2:15" ht="21.9" customHeight="1">
      <c r="B211" s="112" t="str">
        <f>IF('4.製品一覧'!B211="","",'4.製品一覧'!B211)</f>
        <v/>
      </c>
      <c r="C211" s="86" t="str">
        <f>IF(B211="","",VLOOKUP(B211,'4.製品一覧'!$B$4:$C$500,2,FALSE))</f>
        <v/>
      </c>
      <c r="D211" s="101" t="str">
        <f>IF(B211="","",VLOOKUP(B211,'4.製品一覧'!$B$4:$D$500,3,FALSE))</f>
        <v/>
      </c>
      <c r="E211" s="102">
        <f>IF(B211&lt;&gt;"",VLOOKUP(B211,'7.製品別原価'!$B$5:$J$500,7,FALSE),0)</f>
        <v>0</v>
      </c>
      <c r="F211" s="102">
        <f>IF(OR($K$2=0,K211=0),0,'1.全社費用'!$C$42/$K$2)</f>
        <v>0</v>
      </c>
      <c r="G211" s="102">
        <f t="shared" si="20"/>
        <v>0</v>
      </c>
      <c r="H211" s="102">
        <f t="shared" si="21"/>
        <v>0</v>
      </c>
      <c r="I211" s="103">
        <f t="shared" si="23"/>
        <v>0</v>
      </c>
      <c r="J211" s="40">
        <f t="shared" si="22"/>
        <v>0</v>
      </c>
      <c r="K211" s="85">
        <f>IF(B211="",0,SUMIF('2.売上実績'!$C$4:$C$5000,B211,'2.売上実績'!$D$4:$D$5000))</f>
        <v>0</v>
      </c>
      <c r="L211" s="85">
        <f>IF(B211="",0,SUMIF('2.売上実績'!$C$4:$C$5000,B211,'2.売上実績'!$E$4:$E$5000))</f>
        <v>0</v>
      </c>
      <c r="M211" s="28">
        <f>SUMIF('8.得意先・製品別損益'!$C$4:$C$5000,B211,'8.得意先・製品別損益'!$M$4:$M$5000)</f>
        <v>0</v>
      </c>
      <c r="N211" s="42">
        <f t="shared" si="18"/>
        <v>0</v>
      </c>
      <c r="O211" s="40">
        <f t="shared" si="19"/>
        <v>0</v>
      </c>
    </row>
    <row r="212" spans="2:15" ht="21.9" customHeight="1">
      <c r="B212" s="112" t="str">
        <f>IF('4.製品一覧'!B212="","",'4.製品一覧'!B212)</f>
        <v/>
      </c>
      <c r="C212" s="86" t="str">
        <f>IF(B212="","",VLOOKUP(B212,'4.製品一覧'!$B$4:$C$500,2,FALSE))</f>
        <v/>
      </c>
      <c r="D212" s="101" t="str">
        <f>IF(B212="","",VLOOKUP(B212,'4.製品一覧'!$B$4:$D$500,3,FALSE))</f>
        <v/>
      </c>
      <c r="E212" s="102">
        <f>IF(B212&lt;&gt;"",VLOOKUP(B212,'7.製品別原価'!$B$5:$J$500,7,FALSE),0)</f>
        <v>0</v>
      </c>
      <c r="F212" s="102">
        <f>IF(OR($K$2=0,K212=0),0,'1.全社費用'!$C$42/$K$2)</f>
        <v>0</v>
      </c>
      <c r="G212" s="102">
        <f t="shared" si="20"/>
        <v>0</v>
      </c>
      <c r="H212" s="102">
        <f t="shared" si="21"/>
        <v>0</v>
      </c>
      <c r="I212" s="103">
        <f t="shared" si="23"/>
        <v>0</v>
      </c>
      <c r="J212" s="40">
        <f t="shared" si="22"/>
        <v>0</v>
      </c>
      <c r="K212" s="85">
        <f>IF(B212="",0,SUMIF('2.売上実績'!$C$4:$C$5000,B212,'2.売上実績'!$D$4:$D$5000))</f>
        <v>0</v>
      </c>
      <c r="L212" s="85">
        <f>IF(B212="",0,SUMIF('2.売上実績'!$C$4:$C$5000,B212,'2.売上実績'!$E$4:$E$5000))</f>
        <v>0</v>
      </c>
      <c r="M212" s="28">
        <f>SUMIF('8.得意先・製品別損益'!$C$4:$C$5000,B212,'8.得意先・製品別損益'!$M$4:$M$5000)</f>
        <v>0</v>
      </c>
      <c r="N212" s="42">
        <f t="shared" si="18"/>
        <v>0</v>
      </c>
      <c r="O212" s="40">
        <f t="shared" si="19"/>
        <v>0</v>
      </c>
    </row>
    <row r="213" spans="2:15" ht="21.9" customHeight="1">
      <c r="B213" s="112" t="str">
        <f>IF('4.製品一覧'!B213="","",'4.製品一覧'!B213)</f>
        <v/>
      </c>
      <c r="C213" s="86" t="str">
        <f>IF(B213="","",VLOOKUP(B213,'4.製品一覧'!$B$4:$C$500,2,FALSE))</f>
        <v/>
      </c>
      <c r="D213" s="101" t="str">
        <f>IF(B213="","",VLOOKUP(B213,'4.製品一覧'!$B$4:$D$500,3,FALSE))</f>
        <v/>
      </c>
      <c r="E213" s="102">
        <f>IF(B213&lt;&gt;"",VLOOKUP(B213,'7.製品別原価'!$B$5:$J$500,7,FALSE),0)</f>
        <v>0</v>
      </c>
      <c r="F213" s="102">
        <f>IF(OR($K$2=0,K213=0),0,'1.全社費用'!$C$42/$K$2)</f>
        <v>0</v>
      </c>
      <c r="G213" s="102">
        <f t="shared" si="20"/>
        <v>0</v>
      </c>
      <c r="H213" s="102">
        <f t="shared" si="21"/>
        <v>0</v>
      </c>
      <c r="I213" s="103">
        <f t="shared" si="23"/>
        <v>0</v>
      </c>
      <c r="J213" s="40">
        <f t="shared" si="22"/>
        <v>0</v>
      </c>
      <c r="K213" s="85">
        <f>IF(B213="",0,SUMIF('2.売上実績'!$C$4:$C$5000,B213,'2.売上実績'!$D$4:$D$5000))</f>
        <v>0</v>
      </c>
      <c r="L213" s="85">
        <f>IF(B213="",0,SUMIF('2.売上実績'!$C$4:$C$5000,B213,'2.売上実績'!$E$4:$E$5000))</f>
        <v>0</v>
      </c>
      <c r="M213" s="28">
        <f>SUMIF('8.得意先・製品別損益'!$C$4:$C$5000,B213,'8.得意先・製品別損益'!$M$4:$M$5000)</f>
        <v>0</v>
      </c>
      <c r="N213" s="42">
        <f t="shared" si="18"/>
        <v>0</v>
      </c>
      <c r="O213" s="40">
        <f t="shared" si="19"/>
        <v>0</v>
      </c>
    </row>
    <row r="214" spans="2:15" ht="21.9" customHeight="1">
      <c r="B214" s="112" t="str">
        <f>IF('4.製品一覧'!B214="","",'4.製品一覧'!B214)</f>
        <v/>
      </c>
      <c r="C214" s="86" t="str">
        <f>IF(B214="","",VLOOKUP(B214,'4.製品一覧'!$B$4:$C$500,2,FALSE))</f>
        <v/>
      </c>
      <c r="D214" s="101" t="str">
        <f>IF(B214="","",VLOOKUP(B214,'4.製品一覧'!$B$4:$D$500,3,FALSE))</f>
        <v/>
      </c>
      <c r="E214" s="102">
        <f>IF(B214&lt;&gt;"",VLOOKUP(B214,'7.製品別原価'!$B$5:$J$500,7,FALSE),0)</f>
        <v>0</v>
      </c>
      <c r="F214" s="102">
        <f>IF(OR($K$2=0,K214=0),0,'1.全社費用'!$C$42/$K$2)</f>
        <v>0</v>
      </c>
      <c r="G214" s="102">
        <f t="shared" si="20"/>
        <v>0</v>
      </c>
      <c r="H214" s="102">
        <f t="shared" si="21"/>
        <v>0</v>
      </c>
      <c r="I214" s="103">
        <f t="shared" si="23"/>
        <v>0</v>
      </c>
      <c r="J214" s="40">
        <f t="shared" si="22"/>
        <v>0</v>
      </c>
      <c r="K214" s="85">
        <f>IF(B214="",0,SUMIF('2.売上実績'!$C$4:$C$5000,B214,'2.売上実績'!$D$4:$D$5000))</f>
        <v>0</v>
      </c>
      <c r="L214" s="85">
        <f>IF(B214="",0,SUMIF('2.売上実績'!$C$4:$C$5000,B214,'2.売上実績'!$E$4:$E$5000))</f>
        <v>0</v>
      </c>
      <c r="M214" s="28">
        <f>SUMIF('8.得意先・製品別損益'!$C$4:$C$5000,B214,'8.得意先・製品別損益'!$M$4:$M$5000)</f>
        <v>0</v>
      </c>
      <c r="N214" s="42">
        <f t="shared" si="18"/>
        <v>0</v>
      </c>
      <c r="O214" s="40">
        <f t="shared" si="19"/>
        <v>0</v>
      </c>
    </row>
    <row r="215" spans="2:15" ht="21.9" customHeight="1">
      <c r="B215" s="112" t="str">
        <f>IF('4.製品一覧'!B215="","",'4.製品一覧'!B215)</f>
        <v/>
      </c>
      <c r="C215" s="86" t="str">
        <f>IF(B215="","",VLOOKUP(B215,'4.製品一覧'!$B$4:$C$500,2,FALSE))</f>
        <v/>
      </c>
      <c r="D215" s="101" t="str">
        <f>IF(B215="","",VLOOKUP(B215,'4.製品一覧'!$B$4:$D$500,3,FALSE))</f>
        <v/>
      </c>
      <c r="E215" s="102">
        <f>IF(B215&lt;&gt;"",VLOOKUP(B215,'7.製品別原価'!$B$5:$J$500,7,FALSE),0)</f>
        <v>0</v>
      </c>
      <c r="F215" s="102">
        <f>IF(OR($K$2=0,K215=0),0,'1.全社費用'!$C$42/$K$2)</f>
        <v>0</v>
      </c>
      <c r="G215" s="102">
        <f t="shared" si="20"/>
        <v>0</v>
      </c>
      <c r="H215" s="102">
        <f t="shared" si="21"/>
        <v>0</v>
      </c>
      <c r="I215" s="103">
        <f t="shared" si="23"/>
        <v>0</v>
      </c>
      <c r="J215" s="40">
        <f t="shared" si="22"/>
        <v>0</v>
      </c>
      <c r="K215" s="85">
        <f>IF(B215="",0,SUMIF('2.売上実績'!$C$4:$C$5000,B215,'2.売上実績'!$D$4:$D$5000))</f>
        <v>0</v>
      </c>
      <c r="L215" s="85">
        <f>IF(B215="",0,SUMIF('2.売上実績'!$C$4:$C$5000,B215,'2.売上実績'!$E$4:$E$5000))</f>
        <v>0</v>
      </c>
      <c r="M215" s="28">
        <f>SUMIF('8.得意先・製品別損益'!$C$4:$C$5000,B215,'8.得意先・製品別損益'!$M$4:$M$5000)</f>
        <v>0</v>
      </c>
      <c r="N215" s="42">
        <f t="shared" si="18"/>
        <v>0</v>
      </c>
      <c r="O215" s="40">
        <f t="shared" si="19"/>
        <v>0</v>
      </c>
    </row>
    <row r="216" spans="2:15" ht="21.9" customHeight="1">
      <c r="B216" s="112" t="str">
        <f>IF('4.製品一覧'!B216="","",'4.製品一覧'!B216)</f>
        <v/>
      </c>
      <c r="C216" s="86" t="str">
        <f>IF(B216="","",VLOOKUP(B216,'4.製品一覧'!$B$4:$C$500,2,FALSE))</f>
        <v/>
      </c>
      <c r="D216" s="101" t="str">
        <f>IF(B216="","",VLOOKUP(B216,'4.製品一覧'!$B$4:$D$500,3,FALSE))</f>
        <v/>
      </c>
      <c r="E216" s="102">
        <f>IF(B216&lt;&gt;"",VLOOKUP(B216,'7.製品別原価'!$B$5:$J$500,7,FALSE),0)</f>
        <v>0</v>
      </c>
      <c r="F216" s="102">
        <f>IF(OR($K$2=0,K216=0),0,'1.全社費用'!$C$42/$K$2)</f>
        <v>0</v>
      </c>
      <c r="G216" s="102">
        <f t="shared" si="20"/>
        <v>0</v>
      </c>
      <c r="H216" s="102">
        <f t="shared" si="21"/>
        <v>0</v>
      </c>
      <c r="I216" s="103">
        <f t="shared" si="23"/>
        <v>0</v>
      </c>
      <c r="J216" s="40">
        <f t="shared" si="22"/>
        <v>0</v>
      </c>
      <c r="K216" s="85">
        <f>IF(B216="",0,SUMIF('2.売上実績'!$C$4:$C$5000,B216,'2.売上実績'!$D$4:$D$5000))</f>
        <v>0</v>
      </c>
      <c r="L216" s="85">
        <f>IF(B216="",0,SUMIF('2.売上実績'!$C$4:$C$5000,B216,'2.売上実績'!$E$4:$E$5000))</f>
        <v>0</v>
      </c>
      <c r="M216" s="28">
        <f>SUMIF('8.得意先・製品別損益'!$C$4:$C$5000,B216,'8.得意先・製品別損益'!$M$4:$M$5000)</f>
        <v>0</v>
      </c>
      <c r="N216" s="42">
        <f t="shared" si="18"/>
        <v>0</v>
      </c>
      <c r="O216" s="40">
        <f t="shared" si="19"/>
        <v>0</v>
      </c>
    </row>
    <row r="217" spans="2:15" ht="21.9" customHeight="1">
      <c r="B217" s="112" t="str">
        <f>IF('4.製品一覧'!B217="","",'4.製品一覧'!B217)</f>
        <v/>
      </c>
      <c r="C217" s="86" t="str">
        <f>IF(B217="","",VLOOKUP(B217,'4.製品一覧'!$B$4:$C$500,2,FALSE))</f>
        <v/>
      </c>
      <c r="D217" s="101" t="str">
        <f>IF(B217="","",VLOOKUP(B217,'4.製品一覧'!$B$4:$D$500,3,FALSE))</f>
        <v/>
      </c>
      <c r="E217" s="102">
        <f>IF(B217&lt;&gt;"",VLOOKUP(B217,'7.製品別原価'!$B$5:$J$500,7,FALSE),0)</f>
        <v>0</v>
      </c>
      <c r="F217" s="102">
        <f>IF(OR($K$2=0,K217=0),0,'1.全社費用'!$C$42/$K$2)</f>
        <v>0</v>
      </c>
      <c r="G217" s="102">
        <f t="shared" si="20"/>
        <v>0</v>
      </c>
      <c r="H217" s="102">
        <f t="shared" si="21"/>
        <v>0</v>
      </c>
      <c r="I217" s="103">
        <f t="shared" si="23"/>
        <v>0</v>
      </c>
      <c r="J217" s="40">
        <f t="shared" si="22"/>
        <v>0</v>
      </c>
      <c r="K217" s="85">
        <f>IF(B217="",0,SUMIF('2.売上実績'!$C$4:$C$5000,B217,'2.売上実績'!$D$4:$D$5000))</f>
        <v>0</v>
      </c>
      <c r="L217" s="85">
        <f>IF(B217="",0,SUMIF('2.売上実績'!$C$4:$C$5000,B217,'2.売上実績'!$E$4:$E$5000))</f>
        <v>0</v>
      </c>
      <c r="M217" s="28">
        <f>SUMIF('8.得意先・製品別損益'!$C$4:$C$5000,B217,'8.得意先・製品別損益'!$M$4:$M$5000)</f>
        <v>0</v>
      </c>
      <c r="N217" s="42">
        <f t="shared" si="18"/>
        <v>0</v>
      </c>
      <c r="O217" s="40">
        <f t="shared" si="19"/>
        <v>0</v>
      </c>
    </row>
    <row r="218" spans="2:15" ht="21.9" customHeight="1">
      <c r="B218" s="112" t="str">
        <f>IF('4.製品一覧'!B218="","",'4.製品一覧'!B218)</f>
        <v/>
      </c>
      <c r="C218" s="86" t="str">
        <f>IF(B218="","",VLOOKUP(B218,'4.製品一覧'!$B$4:$C$500,2,FALSE))</f>
        <v/>
      </c>
      <c r="D218" s="101" t="str">
        <f>IF(B218="","",VLOOKUP(B218,'4.製品一覧'!$B$4:$D$500,3,FALSE))</f>
        <v/>
      </c>
      <c r="E218" s="102">
        <f>IF(B218&lt;&gt;"",VLOOKUP(B218,'7.製品別原価'!$B$5:$J$500,7,FALSE),0)</f>
        <v>0</v>
      </c>
      <c r="F218" s="102">
        <f>IF(OR($K$2=0,K218=0),0,'1.全社費用'!$C$42/$K$2)</f>
        <v>0</v>
      </c>
      <c r="G218" s="102">
        <f t="shared" si="20"/>
        <v>0</v>
      </c>
      <c r="H218" s="102">
        <f t="shared" si="21"/>
        <v>0</v>
      </c>
      <c r="I218" s="103">
        <f t="shared" si="23"/>
        <v>0</v>
      </c>
      <c r="J218" s="40">
        <f t="shared" si="22"/>
        <v>0</v>
      </c>
      <c r="K218" s="85">
        <f>IF(B218="",0,SUMIF('2.売上実績'!$C$4:$C$5000,B218,'2.売上実績'!$D$4:$D$5000))</f>
        <v>0</v>
      </c>
      <c r="L218" s="85">
        <f>IF(B218="",0,SUMIF('2.売上実績'!$C$4:$C$5000,B218,'2.売上実績'!$E$4:$E$5000))</f>
        <v>0</v>
      </c>
      <c r="M218" s="28">
        <f>SUMIF('8.得意先・製品別損益'!$C$4:$C$5000,B218,'8.得意先・製品別損益'!$M$4:$M$5000)</f>
        <v>0</v>
      </c>
      <c r="N218" s="42">
        <f t="shared" si="18"/>
        <v>0</v>
      </c>
      <c r="O218" s="40">
        <f t="shared" si="19"/>
        <v>0</v>
      </c>
    </row>
    <row r="219" spans="2:15" ht="21.9" customHeight="1">
      <c r="B219" s="112" t="str">
        <f>IF('4.製品一覧'!B219="","",'4.製品一覧'!B219)</f>
        <v/>
      </c>
      <c r="C219" s="86" t="str">
        <f>IF(B219="","",VLOOKUP(B219,'4.製品一覧'!$B$4:$C$500,2,FALSE))</f>
        <v/>
      </c>
      <c r="D219" s="101" t="str">
        <f>IF(B219="","",VLOOKUP(B219,'4.製品一覧'!$B$4:$D$500,3,FALSE))</f>
        <v/>
      </c>
      <c r="E219" s="102">
        <f>IF(B219&lt;&gt;"",VLOOKUP(B219,'7.製品別原価'!$B$5:$J$500,7,FALSE),0)</f>
        <v>0</v>
      </c>
      <c r="F219" s="102">
        <f>IF(OR($K$2=0,K219=0),0,'1.全社費用'!$C$42/$K$2)</f>
        <v>0</v>
      </c>
      <c r="G219" s="102">
        <f t="shared" si="20"/>
        <v>0</v>
      </c>
      <c r="H219" s="102">
        <f t="shared" si="21"/>
        <v>0</v>
      </c>
      <c r="I219" s="103">
        <f t="shared" si="23"/>
        <v>0</v>
      </c>
      <c r="J219" s="40">
        <f t="shared" si="22"/>
        <v>0</v>
      </c>
      <c r="K219" s="85">
        <f>IF(B219="",0,SUMIF('2.売上実績'!$C$4:$C$5000,B219,'2.売上実績'!$D$4:$D$5000))</f>
        <v>0</v>
      </c>
      <c r="L219" s="85">
        <f>IF(B219="",0,SUMIF('2.売上実績'!$C$4:$C$5000,B219,'2.売上実績'!$E$4:$E$5000))</f>
        <v>0</v>
      </c>
      <c r="M219" s="28">
        <f>SUMIF('8.得意先・製品別損益'!$C$4:$C$5000,B219,'8.得意先・製品別損益'!$M$4:$M$5000)</f>
        <v>0</v>
      </c>
      <c r="N219" s="42">
        <f t="shared" si="18"/>
        <v>0</v>
      </c>
      <c r="O219" s="40">
        <f t="shared" si="19"/>
        <v>0</v>
      </c>
    </row>
    <row r="220" spans="2:15" ht="21.9" customHeight="1">
      <c r="B220" s="112" t="str">
        <f>IF('4.製品一覧'!B220="","",'4.製品一覧'!B220)</f>
        <v/>
      </c>
      <c r="C220" s="86" t="str">
        <f>IF(B220="","",VLOOKUP(B220,'4.製品一覧'!$B$4:$C$500,2,FALSE))</f>
        <v/>
      </c>
      <c r="D220" s="101" t="str">
        <f>IF(B220="","",VLOOKUP(B220,'4.製品一覧'!$B$4:$D$500,3,FALSE))</f>
        <v/>
      </c>
      <c r="E220" s="102">
        <f>IF(B220&lt;&gt;"",VLOOKUP(B220,'7.製品別原価'!$B$5:$J$500,7,FALSE),0)</f>
        <v>0</v>
      </c>
      <c r="F220" s="102">
        <f>IF(OR($K$2=0,K220=0),0,'1.全社費用'!$C$42/$K$2)</f>
        <v>0</v>
      </c>
      <c r="G220" s="102">
        <f t="shared" si="20"/>
        <v>0</v>
      </c>
      <c r="H220" s="102">
        <f t="shared" si="21"/>
        <v>0</v>
      </c>
      <c r="I220" s="103">
        <f t="shared" si="23"/>
        <v>0</v>
      </c>
      <c r="J220" s="40">
        <f t="shared" si="22"/>
        <v>0</v>
      </c>
      <c r="K220" s="85">
        <f>IF(B220="",0,SUMIF('2.売上実績'!$C$4:$C$5000,B220,'2.売上実績'!$D$4:$D$5000))</f>
        <v>0</v>
      </c>
      <c r="L220" s="85">
        <f>IF(B220="",0,SUMIF('2.売上実績'!$C$4:$C$5000,B220,'2.売上実績'!$E$4:$E$5000))</f>
        <v>0</v>
      </c>
      <c r="M220" s="28">
        <f>SUMIF('8.得意先・製品別損益'!$C$4:$C$5000,B220,'8.得意先・製品別損益'!$M$4:$M$5000)</f>
        <v>0</v>
      </c>
      <c r="N220" s="42">
        <f t="shared" si="18"/>
        <v>0</v>
      </c>
      <c r="O220" s="40">
        <f t="shared" si="19"/>
        <v>0</v>
      </c>
    </row>
    <row r="221" spans="2:15" ht="21.9" customHeight="1">
      <c r="B221" s="112" t="str">
        <f>IF('4.製品一覧'!B221="","",'4.製品一覧'!B221)</f>
        <v/>
      </c>
      <c r="C221" s="86" t="str">
        <f>IF(B221="","",VLOOKUP(B221,'4.製品一覧'!$B$4:$C$500,2,FALSE))</f>
        <v/>
      </c>
      <c r="D221" s="101" t="str">
        <f>IF(B221="","",VLOOKUP(B221,'4.製品一覧'!$B$4:$D$500,3,FALSE))</f>
        <v/>
      </c>
      <c r="E221" s="102">
        <f>IF(B221&lt;&gt;"",VLOOKUP(B221,'7.製品別原価'!$B$5:$J$500,7,FALSE),0)</f>
        <v>0</v>
      </c>
      <c r="F221" s="102">
        <f>IF(OR($K$2=0,K221=0),0,'1.全社費用'!$C$42/$K$2)</f>
        <v>0</v>
      </c>
      <c r="G221" s="102">
        <f t="shared" si="20"/>
        <v>0</v>
      </c>
      <c r="H221" s="102">
        <f t="shared" si="21"/>
        <v>0</v>
      </c>
      <c r="I221" s="103">
        <f t="shared" si="23"/>
        <v>0</v>
      </c>
      <c r="J221" s="40">
        <f t="shared" si="22"/>
        <v>0</v>
      </c>
      <c r="K221" s="85">
        <f>IF(B221="",0,SUMIF('2.売上実績'!$C$4:$C$5000,B221,'2.売上実績'!$D$4:$D$5000))</f>
        <v>0</v>
      </c>
      <c r="L221" s="85">
        <f>IF(B221="",0,SUMIF('2.売上実績'!$C$4:$C$5000,B221,'2.売上実績'!$E$4:$E$5000))</f>
        <v>0</v>
      </c>
      <c r="M221" s="28">
        <f>SUMIF('8.得意先・製品別損益'!$C$4:$C$5000,B221,'8.得意先・製品別損益'!$M$4:$M$5000)</f>
        <v>0</v>
      </c>
      <c r="N221" s="42">
        <f t="shared" si="18"/>
        <v>0</v>
      </c>
      <c r="O221" s="40">
        <f t="shared" si="19"/>
        <v>0</v>
      </c>
    </row>
    <row r="222" spans="2:15" ht="21.9" customHeight="1">
      <c r="B222" s="112" t="str">
        <f>IF('4.製品一覧'!B222="","",'4.製品一覧'!B222)</f>
        <v/>
      </c>
      <c r="C222" s="86" t="str">
        <f>IF(B222="","",VLOOKUP(B222,'4.製品一覧'!$B$4:$C$500,2,FALSE))</f>
        <v/>
      </c>
      <c r="D222" s="101" t="str">
        <f>IF(B222="","",VLOOKUP(B222,'4.製品一覧'!$B$4:$D$500,3,FALSE))</f>
        <v/>
      </c>
      <c r="E222" s="102">
        <f>IF(B222&lt;&gt;"",VLOOKUP(B222,'7.製品別原価'!$B$5:$J$500,7,FALSE),0)</f>
        <v>0</v>
      </c>
      <c r="F222" s="102">
        <f>IF(OR($K$2=0,K222=0),0,'1.全社費用'!$C$42/$K$2)</f>
        <v>0</v>
      </c>
      <c r="G222" s="102">
        <f t="shared" si="20"/>
        <v>0</v>
      </c>
      <c r="H222" s="102">
        <f t="shared" si="21"/>
        <v>0</v>
      </c>
      <c r="I222" s="103">
        <f t="shared" si="23"/>
        <v>0</v>
      </c>
      <c r="J222" s="40">
        <f t="shared" si="22"/>
        <v>0</v>
      </c>
      <c r="K222" s="85">
        <f>IF(B222="",0,SUMIF('2.売上実績'!$C$4:$C$5000,B222,'2.売上実績'!$D$4:$D$5000))</f>
        <v>0</v>
      </c>
      <c r="L222" s="85">
        <f>IF(B222="",0,SUMIF('2.売上実績'!$C$4:$C$5000,B222,'2.売上実績'!$E$4:$E$5000))</f>
        <v>0</v>
      </c>
      <c r="M222" s="28">
        <f>SUMIF('8.得意先・製品別損益'!$C$4:$C$5000,B222,'8.得意先・製品別損益'!$M$4:$M$5000)</f>
        <v>0</v>
      </c>
      <c r="N222" s="42">
        <f t="shared" si="18"/>
        <v>0</v>
      </c>
      <c r="O222" s="40">
        <f t="shared" si="19"/>
        <v>0</v>
      </c>
    </row>
    <row r="223" spans="2:15" ht="21.9" customHeight="1">
      <c r="B223" s="112" t="str">
        <f>IF('4.製品一覧'!B223="","",'4.製品一覧'!B223)</f>
        <v/>
      </c>
      <c r="C223" s="86" t="str">
        <f>IF(B223="","",VLOOKUP(B223,'4.製品一覧'!$B$4:$C$500,2,FALSE))</f>
        <v/>
      </c>
      <c r="D223" s="101" t="str">
        <f>IF(B223="","",VLOOKUP(B223,'4.製品一覧'!$B$4:$D$500,3,FALSE))</f>
        <v/>
      </c>
      <c r="E223" s="102">
        <f>IF(B223&lt;&gt;"",VLOOKUP(B223,'7.製品別原価'!$B$5:$J$500,7,FALSE),0)</f>
        <v>0</v>
      </c>
      <c r="F223" s="102">
        <f>IF(OR($K$2=0,K223=0),0,'1.全社費用'!$C$42/$K$2)</f>
        <v>0</v>
      </c>
      <c r="G223" s="102">
        <f t="shared" si="20"/>
        <v>0</v>
      </c>
      <c r="H223" s="102">
        <f t="shared" si="21"/>
        <v>0</v>
      </c>
      <c r="I223" s="103">
        <f t="shared" si="23"/>
        <v>0</v>
      </c>
      <c r="J223" s="40">
        <f t="shared" si="22"/>
        <v>0</v>
      </c>
      <c r="K223" s="85">
        <f>IF(B223="",0,SUMIF('2.売上実績'!$C$4:$C$5000,B223,'2.売上実績'!$D$4:$D$5000))</f>
        <v>0</v>
      </c>
      <c r="L223" s="85">
        <f>IF(B223="",0,SUMIF('2.売上実績'!$C$4:$C$5000,B223,'2.売上実績'!$E$4:$E$5000))</f>
        <v>0</v>
      </c>
      <c r="M223" s="28">
        <f>SUMIF('8.得意先・製品別損益'!$C$4:$C$5000,B223,'8.得意先・製品別損益'!$M$4:$M$5000)</f>
        <v>0</v>
      </c>
      <c r="N223" s="42">
        <f t="shared" si="18"/>
        <v>0</v>
      </c>
      <c r="O223" s="40">
        <f t="shared" si="19"/>
        <v>0</v>
      </c>
    </row>
    <row r="224" spans="2:15" ht="21.9" customHeight="1">
      <c r="B224" s="112" t="str">
        <f>IF('4.製品一覧'!B224="","",'4.製品一覧'!B224)</f>
        <v/>
      </c>
      <c r="C224" s="86" t="str">
        <f>IF(B224="","",VLOOKUP(B224,'4.製品一覧'!$B$4:$C$500,2,FALSE))</f>
        <v/>
      </c>
      <c r="D224" s="101" t="str">
        <f>IF(B224="","",VLOOKUP(B224,'4.製品一覧'!$B$4:$D$500,3,FALSE))</f>
        <v/>
      </c>
      <c r="E224" s="102">
        <f>IF(B224&lt;&gt;"",VLOOKUP(B224,'7.製品別原価'!$B$5:$J$500,7,FALSE),0)</f>
        <v>0</v>
      </c>
      <c r="F224" s="102">
        <f>IF(OR($K$2=0,K224=0),0,'1.全社費用'!$C$42/$K$2)</f>
        <v>0</v>
      </c>
      <c r="G224" s="102">
        <f t="shared" si="20"/>
        <v>0</v>
      </c>
      <c r="H224" s="102">
        <f t="shared" si="21"/>
        <v>0</v>
      </c>
      <c r="I224" s="103">
        <f t="shared" si="23"/>
        <v>0</v>
      </c>
      <c r="J224" s="40">
        <f t="shared" si="22"/>
        <v>0</v>
      </c>
      <c r="K224" s="85">
        <f>IF(B224="",0,SUMIF('2.売上実績'!$C$4:$C$5000,B224,'2.売上実績'!$D$4:$D$5000))</f>
        <v>0</v>
      </c>
      <c r="L224" s="85">
        <f>IF(B224="",0,SUMIF('2.売上実績'!$C$4:$C$5000,B224,'2.売上実績'!$E$4:$E$5000))</f>
        <v>0</v>
      </c>
      <c r="M224" s="28">
        <f>SUMIF('8.得意先・製品別損益'!$C$4:$C$5000,B224,'8.得意先・製品別損益'!$M$4:$M$5000)</f>
        <v>0</v>
      </c>
      <c r="N224" s="42">
        <f t="shared" si="18"/>
        <v>0</v>
      </c>
      <c r="O224" s="40">
        <f t="shared" si="19"/>
        <v>0</v>
      </c>
    </row>
    <row r="225" spans="2:15" ht="21.9" customHeight="1">
      <c r="B225" s="112" t="str">
        <f>IF('4.製品一覧'!B225="","",'4.製品一覧'!B225)</f>
        <v/>
      </c>
      <c r="C225" s="86" t="str">
        <f>IF(B225="","",VLOOKUP(B225,'4.製品一覧'!$B$4:$C$500,2,FALSE))</f>
        <v/>
      </c>
      <c r="D225" s="101" t="str">
        <f>IF(B225="","",VLOOKUP(B225,'4.製品一覧'!$B$4:$D$500,3,FALSE))</f>
        <v/>
      </c>
      <c r="E225" s="102">
        <f>IF(B225&lt;&gt;"",VLOOKUP(B225,'7.製品別原価'!$B$5:$J$500,7,FALSE),0)</f>
        <v>0</v>
      </c>
      <c r="F225" s="102">
        <f>IF(OR($K$2=0,K225=0),0,'1.全社費用'!$C$42/$K$2)</f>
        <v>0</v>
      </c>
      <c r="G225" s="102">
        <f t="shared" si="20"/>
        <v>0</v>
      </c>
      <c r="H225" s="102">
        <f t="shared" si="21"/>
        <v>0</v>
      </c>
      <c r="I225" s="103">
        <f t="shared" si="23"/>
        <v>0</v>
      </c>
      <c r="J225" s="40">
        <f t="shared" si="22"/>
        <v>0</v>
      </c>
      <c r="K225" s="85">
        <f>IF(B225="",0,SUMIF('2.売上実績'!$C$4:$C$5000,B225,'2.売上実績'!$D$4:$D$5000))</f>
        <v>0</v>
      </c>
      <c r="L225" s="85">
        <f>IF(B225="",0,SUMIF('2.売上実績'!$C$4:$C$5000,B225,'2.売上実績'!$E$4:$E$5000))</f>
        <v>0</v>
      </c>
      <c r="M225" s="28">
        <f>SUMIF('8.得意先・製品別損益'!$C$4:$C$5000,B225,'8.得意先・製品別損益'!$M$4:$M$5000)</f>
        <v>0</v>
      </c>
      <c r="N225" s="42">
        <f t="shared" si="18"/>
        <v>0</v>
      </c>
      <c r="O225" s="40">
        <f t="shared" si="19"/>
        <v>0</v>
      </c>
    </row>
    <row r="226" spans="2:15" ht="21.9" customHeight="1">
      <c r="B226" s="112" t="str">
        <f>IF('4.製品一覧'!B226="","",'4.製品一覧'!B226)</f>
        <v/>
      </c>
      <c r="C226" s="86" t="str">
        <f>IF(B226="","",VLOOKUP(B226,'4.製品一覧'!$B$4:$C$500,2,FALSE))</f>
        <v/>
      </c>
      <c r="D226" s="101" t="str">
        <f>IF(B226="","",VLOOKUP(B226,'4.製品一覧'!$B$4:$D$500,3,FALSE))</f>
        <v/>
      </c>
      <c r="E226" s="102">
        <f>IF(B226&lt;&gt;"",VLOOKUP(B226,'7.製品別原価'!$B$5:$J$500,7,FALSE),0)</f>
        <v>0</v>
      </c>
      <c r="F226" s="102">
        <f>IF(OR($K$2=0,K226=0),0,'1.全社費用'!$C$42/$K$2)</f>
        <v>0</v>
      </c>
      <c r="G226" s="102">
        <f t="shared" si="20"/>
        <v>0</v>
      </c>
      <c r="H226" s="102">
        <f t="shared" si="21"/>
        <v>0</v>
      </c>
      <c r="I226" s="103">
        <f t="shared" si="23"/>
        <v>0</v>
      </c>
      <c r="J226" s="40">
        <f t="shared" si="22"/>
        <v>0</v>
      </c>
      <c r="K226" s="85">
        <f>IF(B226="",0,SUMIF('2.売上実績'!$C$4:$C$5000,B226,'2.売上実績'!$D$4:$D$5000))</f>
        <v>0</v>
      </c>
      <c r="L226" s="85">
        <f>IF(B226="",0,SUMIF('2.売上実績'!$C$4:$C$5000,B226,'2.売上実績'!$E$4:$E$5000))</f>
        <v>0</v>
      </c>
      <c r="M226" s="28">
        <f>SUMIF('8.得意先・製品別損益'!$C$4:$C$5000,B226,'8.得意先・製品別損益'!$M$4:$M$5000)</f>
        <v>0</v>
      </c>
      <c r="N226" s="42">
        <f t="shared" si="18"/>
        <v>0</v>
      </c>
      <c r="O226" s="40">
        <f t="shared" si="19"/>
        <v>0</v>
      </c>
    </row>
    <row r="227" spans="2:15" ht="21.9" customHeight="1">
      <c r="B227" s="112" t="str">
        <f>IF('4.製品一覧'!B227="","",'4.製品一覧'!B227)</f>
        <v/>
      </c>
      <c r="C227" s="86" t="str">
        <f>IF(B227="","",VLOOKUP(B227,'4.製品一覧'!$B$4:$C$500,2,FALSE))</f>
        <v/>
      </c>
      <c r="D227" s="101" t="str">
        <f>IF(B227="","",VLOOKUP(B227,'4.製品一覧'!$B$4:$D$500,3,FALSE))</f>
        <v/>
      </c>
      <c r="E227" s="102">
        <f>IF(B227&lt;&gt;"",VLOOKUP(B227,'7.製品別原価'!$B$5:$J$500,7,FALSE),0)</f>
        <v>0</v>
      </c>
      <c r="F227" s="102">
        <f>IF(OR($K$2=0,K227=0),0,'1.全社費用'!$C$42/$K$2)</f>
        <v>0</v>
      </c>
      <c r="G227" s="102">
        <f t="shared" si="20"/>
        <v>0</v>
      </c>
      <c r="H227" s="102">
        <f t="shared" si="21"/>
        <v>0</v>
      </c>
      <c r="I227" s="103">
        <f t="shared" si="23"/>
        <v>0</v>
      </c>
      <c r="J227" s="40">
        <f t="shared" si="22"/>
        <v>0</v>
      </c>
      <c r="K227" s="85">
        <f>IF(B227="",0,SUMIF('2.売上実績'!$C$4:$C$5000,B227,'2.売上実績'!$D$4:$D$5000))</f>
        <v>0</v>
      </c>
      <c r="L227" s="85">
        <f>IF(B227="",0,SUMIF('2.売上実績'!$C$4:$C$5000,B227,'2.売上実績'!$E$4:$E$5000))</f>
        <v>0</v>
      </c>
      <c r="M227" s="28">
        <f>SUMIF('8.得意先・製品別損益'!$C$4:$C$5000,B227,'8.得意先・製品別損益'!$M$4:$M$5000)</f>
        <v>0</v>
      </c>
      <c r="N227" s="42">
        <f t="shared" si="18"/>
        <v>0</v>
      </c>
      <c r="O227" s="40">
        <f t="shared" si="19"/>
        <v>0</v>
      </c>
    </row>
    <row r="228" spans="2:15" ht="21.9" customHeight="1">
      <c r="B228" s="112" t="str">
        <f>IF('4.製品一覧'!B228="","",'4.製品一覧'!B228)</f>
        <v/>
      </c>
      <c r="C228" s="86" t="str">
        <f>IF(B228="","",VLOOKUP(B228,'4.製品一覧'!$B$4:$C$500,2,FALSE))</f>
        <v/>
      </c>
      <c r="D228" s="101" t="str">
        <f>IF(B228="","",VLOOKUP(B228,'4.製品一覧'!$B$4:$D$500,3,FALSE))</f>
        <v/>
      </c>
      <c r="E228" s="102">
        <f>IF(B228&lt;&gt;"",VLOOKUP(B228,'7.製品別原価'!$B$5:$J$500,7,FALSE),0)</f>
        <v>0</v>
      </c>
      <c r="F228" s="102">
        <f>IF(OR($K$2=0,K228=0),0,'1.全社費用'!$C$42/$K$2)</f>
        <v>0</v>
      </c>
      <c r="G228" s="102">
        <f t="shared" si="20"/>
        <v>0</v>
      </c>
      <c r="H228" s="102">
        <f t="shared" si="21"/>
        <v>0</v>
      </c>
      <c r="I228" s="103">
        <f t="shared" si="23"/>
        <v>0</v>
      </c>
      <c r="J228" s="40">
        <f t="shared" si="22"/>
        <v>0</v>
      </c>
      <c r="K228" s="85">
        <f>IF(B228="",0,SUMIF('2.売上実績'!$C$4:$C$5000,B228,'2.売上実績'!$D$4:$D$5000))</f>
        <v>0</v>
      </c>
      <c r="L228" s="85">
        <f>IF(B228="",0,SUMIF('2.売上実績'!$C$4:$C$5000,B228,'2.売上実績'!$E$4:$E$5000))</f>
        <v>0</v>
      </c>
      <c r="M228" s="28">
        <f>SUMIF('8.得意先・製品別損益'!$C$4:$C$5000,B228,'8.得意先・製品別損益'!$M$4:$M$5000)</f>
        <v>0</v>
      </c>
      <c r="N228" s="42">
        <f t="shared" si="18"/>
        <v>0</v>
      </c>
      <c r="O228" s="40">
        <f t="shared" si="19"/>
        <v>0</v>
      </c>
    </row>
    <row r="229" spans="2:15" ht="21.9" customHeight="1">
      <c r="B229" s="112" t="str">
        <f>IF('4.製品一覧'!B229="","",'4.製品一覧'!B229)</f>
        <v/>
      </c>
      <c r="C229" s="86" t="str">
        <f>IF(B229="","",VLOOKUP(B229,'4.製品一覧'!$B$4:$C$500,2,FALSE))</f>
        <v/>
      </c>
      <c r="D229" s="101" t="str">
        <f>IF(B229="","",VLOOKUP(B229,'4.製品一覧'!$B$4:$D$500,3,FALSE))</f>
        <v/>
      </c>
      <c r="E229" s="102">
        <f>IF(B229&lt;&gt;"",VLOOKUP(B229,'7.製品別原価'!$B$5:$J$500,7,FALSE),0)</f>
        <v>0</v>
      </c>
      <c r="F229" s="102">
        <f>IF(OR($K$2=0,K229=0),0,'1.全社費用'!$C$42/$K$2)</f>
        <v>0</v>
      </c>
      <c r="G229" s="102">
        <f t="shared" si="20"/>
        <v>0</v>
      </c>
      <c r="H229" s="102">
        <f t="shared" si="21"/>
        <v>0</v>
      </c>
      <c r="I229" s="103">
        <f t="shared" si="23"/>
        <v>0</v>
      </c>
      <c r="J229" s="40">
        <f t="shared" si="22"/>
        <v>0</v>
      </c>
      <c r="K229" s="85">
        <f>IF(B229="",0,SUMIF('2.売上実績'!$C$4:$C$5000,B229,'2.売上実績'!$D$4:$D$5000))</f>
        <v>0</v>
      </c>
      <c r="L229" s="85">
        <f>IF(B229="",0,SUMIF('2.売上実績'!$C$4:$C$5000,B229,'2.売上実績'!$E$4:$E$5000))</f>
        <v>0</v>
      </c>
      <c r="M229" s="28">
        <f>SUMIF('8.得意先・製品別損益'!$C$4:$C$5000,B229,'8.得意先・製品別損益'!$M$4:$M$5000)</f>
        <v>0</v>
      </c>
      <c r="N229" s="42">
        <f t="shared" si="18"/>
        <v>0</v>
      </c>
      <c r="O229" s="40">
        <f t="shared" si="19"/>
        <v>0</v>
      </c>
    </row>
    <row r="230" spans="2:15" ht="21.9" customHeight="1">
      <c r="B230" s="112" t="str">
        <f>IF('4.製品一覧'!B230="","",'4.製品一覧'!B230)</f>
        <v/>
      </c>
      <c r="C230" s="86" t="str">
        <f>IF(B230="","",VLOOKUP(B230,'4.製品一覧'!$B$4:$C$500,2,FALSE))</f>
        <v/>
      </c>
      <c r="D230" s="101" t="str">
        <f>IF(B230="","",VLOOKUP(B230,'4.製品一覧'!$B$4:$D$500,3,FALSE))</f>
        <v/>
      </c>
      <c r="E230" s="102">
        <f>IF(B230&lt;&gt;"",VLOOKUP(B230,'7.製品別原価'!$B$5:$J$500,7,FALSE),0)</f>
        <v>0</v>
      </c>
      <c r="F230" s="102">
        <f>IF(OR($K$2=0,K230=0),0,'1.全社費用'!$C$42/$K$2)</f>
        <v>0</v>
      </c>
      <c r="G230" s="102">
        <f t="shared" si="20"/>
        <v>0</v>
      </c>
      <c r="H230" s="102">
        <f t="shared" si="21"/>
        <v>0</v>
      </c>
      <c r="I230" s="103">
        <f t="shared" si="23"/>
        <v>0</v>
      </c>
      <c r="J230" s="40">
        <f t="shared" si="22"/>
        <v>0</v>
      </c>
      <c r="K230" s="85">
        <f>IF(B230="",0,SUMIF('2.売上実績'!$C$4:$C$5000,B230,'2.売上実績'!$D$4:$D$5000))</f>
        <v>0</v>
      </c>
      <c r="L230" s="85">
        <f>IF(B230="",0,SUMIF('2.売上実績'!$C$4:$C$5000,B230,'2.売上実績'!$E$4:$E$5000))</f>
        <v>0</v>
      </c>
      <c r="M230" s="28">
        <f>SUMIF('8.得意先・製品別損益'!$C$4:$C$5000,B230,'8.得意先・製品別損益'!$M$4:$M$5000)</f>
        <v>0</v>
      </c>
      <c r="N230" s="42">
        <f t="shared" si="18"/>
        <v>0</v>
      </c>
      <c r="O230" s="40">
        <f t="shared" si="19"/>
        <v>0</v>
      </c>
    </row>
    <row r="231" spans="2:15" ht="21.9" customHeight="1">
      <c r="B231" s="112" t="str">
        <f>IF('4.製品一覧'!B231="","",'4.製品一覧'!B231)</f>
        <v/>
      </c>
      <c r="C231" s="86" t="str">
        <f>IF(B231="","",VLOOKUP(B231,'4.製品一覧'!$B$4:$C$500,2,FALSE))</f>
        <v/>
      </c>
      <c r="D231" s="101" t="str">
        <f>IF(B231="","",VLOOKUP(B231,'4.製品一覧'!$B$4:$D$500,3,FALSE))</f>
        <v/>
      </c>
      <c r="E231" s="102">
        <f>IF(B231&lt;&gt;"",VLOOKUP(B231,'7.製品別原価'!$B$5:$J$500,7,FALSE),0)</f>
        <v>0</v>
      </c>
      <c r="F231" s="102">
        <f>IF(OR($K$2=0,K231=0),0,'1.全社費用'!$C$42/$K$2)</f>
        <v>0</v>
      </c>
      <c r="G231" s="102">
        <f t="shared" si="20"/>
        <v>0</v>
      </c>
      <c r="H231" s="102">
        <f t="shared" si="21"/>
        <v>0</v>
      </c>
      <c r="I231" s="103">
        <f t="shared" si="23"/>
        <v>0</v>
      </c>
      <c r="J231" s="40">
        <f t="shared" si="22"/>
        <v>0</v>
      </c>
      <c r="K231" s="85">
        <f>IF(B231="",0,SUMIF('2.売上実績'!$C$4:$C$5000,B231,'2.売上実績'!$D$4:$D$5000))</f>
        <v>0</v>
      </c>
      <c r="L231" s="85">
        <f>IF(B231="",0,SUMIF('2.売上実績'!$C$4:$C$5000,B231,'2.売上実績'!$E$4:$E$5000))</f>
        <v>0</v>
      </c>
      <c r="M231" s="28">
        <f>SUMIF('8.得意先・製品別損益'!$C$4:$C$5000,B231,'8.得意先・製品別損益'!$M$4:$M$5000)</f>
        <v>0</v>
      </c>
      <c r="N231" s="42">
        <f t="shared" si="18"/>
        <v>0</v>
      </c>
      <c r="O231" s="40">
        <f t="shared" si="19"/>
        <v>0</v>
      </c>
    </row>
    <row r="232" spans="2:15" ht="21.9" customHeight="1">
      <c r="B232" s="112" t="str">
        <f>IF('4.製品一覧'!B232="","",'4.製品一覧'!B232)</f>
        <v/>
      </c>
      <c r="C232" s="86" t="str">
        <f>IF(B232="","",VLOOKUP(B232,'4.製品一覧'!$B$4:$C$500,2,FALSE))</f>
        <v/>
      </c>
      <c r="D232" s="101" t="str">
        <f>IF(B232="","",VLOOKUP(B232,'4.製品一覧'!$B$4:$D$500,3,FALSE))</f>
        <v/>
      </c>
      <c r="E232" s="102">
        <f>IF(B232&lt;&gt;"",VLOOKUP(B232,'7.製品別原価'!$B$5:$J$500,7,FALSE),0)</f>
        <v>0</v>
      </c>
      <c r="F232" s="102">
        <f>IF(OR($K$2=0,K232=0),0,'1.全社費用'!$C$42/$K$2)</f>
        <v>0</v>
      </c>
      <c r="G232" s="102">
        <f t="shared" si="20"/>
        <v>0</v>
      </c>
      <c r="H232" s="102">
        <f t="shared" si="21"/>
        <v>0</v>
      </c>
      <c r="I232" s="103">
        <f t="shared" si="23"/>
        <v>0</v>
      </c>
      <c r="J232" s="40">
        <f t="shared" si="22"/>
        <v>0</v>
      </c>
      <c r="K232" s="85">
        <f>IF(B232="",0,SUMIF('2.売上実績'!$C$4:$C$5000,B232,'2.売上実績'!$D$4:$D$5000))</f>
        <v>0</v>
      </c>
      <c r="L232" s="85">
        <f>IF(B232="",0,SUMIF('2.売上実績'!$C$4:$C$5000,B232,'2.売上実績'!$E$4:$E$5000))</f>
        <v>0</v>
      </c>
      <c r="M232" s="28">
        <f>SUMIF('8.得意先・製品別損益'!$C$4:$C$5000,B232,'8.得意先・製品別損益'!$M$4:$M$5000)</f>
        <v>0</v>
      </c>
      <c r="N232" s="42">
        <f t="shared" si="18"/>
        <v>0</v>
      </c>
      <c r="O232" s="40">
        <f t="shared" si="19"/>
        <v>0</v>
      </c>
    </row>
    <row r="233" spans="2:15" ht="21.9" customHeight="1">
      <c r="B233" s="112" t="str">
        <f>IF('4.製品一覧'!B233="","",'4.製品一覧'!B233)</f>
        <v/>
      </c>
      <c r="C233" s="86" t="str">
        <f>IF(B233="","",VLOOKUP(B233,'4.製品一覧'!$B$4:$C$500,2,FALSE))</f>
        <v/>
      </c>
      <c r="D233" s="101" t="str">
        <f>IF(B233="","",VLOOKUP(B233,'4.製品一覧'!$B$4:$D$500,3,FALSE))</f>
        <v/>
      </c>
      <c r="E233" s="102">
        <f>IF(B233&lt;&gt;"",VLOOKUP(B233,'7.製品別原価'!$B$5:$J$500,7,FALSE),0)</f>
        <v>0</v>
      </c>
      <c r="F233" s="102">
        <f>IF(OR($K$2=0,K233=0),0,'1.全社費用'!$C$42/$K$2)</f>
        <v>0</v>
      </c>
      <c r="G233" s="102">
        <f t="shared" si="20"/>
        <v>0</v>
      </c>
      <c r="H233" s="102">
        <f t="shared" si="21"/>
        <v>0</v>
      </c>
      <c r="I233" s="103">
        <f t="shared" si="23"/>
        <v>0</v>
      </c>
      <c r="J233" s="40">
        <f t="shared" si="22"/>
        <v>0</v>
      </c>
      <c r="K233" s="85">
        <f>IF(B233="",0,SUMIF('2.売上実績'!$C$4:$C$5000,B233,'2.売上実績'!$D$4:$D$5000))</f>
        <v>0</v>
      </c>
      <c r="L233" s="85">
        <f>IF(B233="",0,SUMIF('2.売上実績'!$C$4:$C$5000,B233,'2.売上実績'!$E$4:$E$5000))</f>
        <v>0</v>
      </c>
      <c r="M233" s="28">
        <f>SUMIF('8.得意先・製品別損益'!$C$4:$C$5000,B233,'8.得意先・製品別損益'!$M$4:$M$5000)</f>
        <v>0</v>
      </c>
      <c r="N233" s="42">
        <f t="shared" si="18"/>
        <v>0</v>
      </c>
      <c r="O233" s="40">
        <f t="shared" si="19"/>
        <v>0</v>
      </c>
    </row>
    <row r="234" spans="2:15" ht="21.9" customHeight="1">
      <c r="B234" s="112" t="str">
        <f>IF('4.製品一覧'!B234="","",'4.製品一覧'!B234)</f>
        <v/>
      </c>
      <c r="C234" s="86" t="str">
        <f>IF(B234="","",VLOOKUP(B234,'4.製品一覧'!$B$4:$C$500,2,FALSE))</f>
        <v/>
      </c>
      <c r="D234" s="101" t="str">
        <f>IF(B234="","",VLOOKUP(B234,'4.製品一覧'!$B$4:$D$500,3,FALSE))</f>
        <v/>
      </c>
      <c r="E234" s="102">
        <f>IF(B234&lt;&gt;"",VLOOKUP(B234,'7.製品別原価'!$B$5:$J$500,7,FALSE),0)</f>
        <v>0</v>
      </c>
      <c r="F234" s="102">
        <f>IF(OR($K$2=0,K234=0),0,'1.全社費用'!$C$42/$K$2)</f>
        <v>0</v>
      </c>
      <c r="G234" s="102">
        <f t="shared" si="20"/>
        <v>0</v>
      </c>
      <c r="H234" s="102">
        <f t="shared" si="21"/>
        <v>0</v>
      </c>
      <c r="I234" s="103">
        <f t="shared" si="23"/>
        <v>0</v>
      </c>
      <c r="J234" s="40">
        <f t="shared" si="22"/>
        <v>0</v>
      </c>
      <c r="K234" s="85">
        <f>IF(B234="",0,SUMIF('2.売上実績'!$C$4:$C$5000,B234,'2.売上実績'!$D$4:$D$5000))</f>
        <v>0</v>
      </c>
      <c r="L234" s="85">
        <f>IF(B234="",0,SUMIF('2.売上実績'!$C$4:$C$5000,B234,'2.売上実績'!$E$4:$E$5000))</f>
        <v>0</v>
      </c>
      <c r="M234" s="28">
        <f>SUMIF('8.得意先・製品別損益'!$C$4:$C$5000,B234,'8.得意先・製品別損益'!$M$4:$M$5000)</f>
        <v>0</v>
      </c>
      <c r="N234" s="42">
        <f t="shared" si="18"/>
        <v>0</v>
      </c>
      <c r="O234" s="40">
        <f t="shared" si="19"/>
        <v>0</v>
      </c>
    </row>
    <row r="235" spans="2:15" ht="21.9" customHeight="1">
      <c r="B235" s="112" t="str">
        <f>IF('4.製品一覧'!B235="","",'4.製品一覧'!B235)</f>
        <v/>
      </c>
      <c r="C235" s="86" t="str">
        <f>IF(B235="","",VLOOKUP(B235,'4.製品一覧'!$B$4:$C$500,2,FALSE))</f>
        <v/>
      </c>
      <c r="D235" s="101" t="str">
        <f>IF(B235="","",VLOOKUP(B235,'4.製品一覧'!$B$4:$D$500,3,FALSE))</f>
        <v/>
      </c>
      <c r="E235" s="102">
        <f>IF(B235&lt;&gt;"",VLOOKUP(B235,'7.製品別原価'!$B$5:$J$500,7,FALSE),0)</f>
        <v>0</v>
      </c>
      <c r="F235" s="102">
        <f>IF(OR($K$2=0,K235=0),0,'1.全社費用'!$C$42/$K$2)</f>
        <v>0</v>
      </c>
      <c r="G235" s="102">
        <f t="shared" si="20"/>
        <v>0</v>
      </c>
      <c r="H235" s="102">
        <f t="shared" si="21"/>
        <v>0</v>
      </c>
      <c r="I235" s="103">
        <f t="shared" si="23"/>
        <v>0</v>
      </c>
      <c r="J235" s="40">
        <f t="shared" si="22"/>
        <v>0</v>
      </c>
      <c r="K235" s="85">
        <f>IF(B235="",0,SUMIF('2.売上実績'!$C$4:$C$5000,B235,'2.売上実績'!$D$4:$D$5000))</f>
        <v>0</v>
      </c>
      <c r="L235" s="85">
        <f>IF(B235="",0,SUMIF('2.売上実績'!$C$4:$C$5000,B235,'2.売上実績'!$E$4:$E$5000))</f>
        <v>0</v>
      </c>
      <c r="M235" s="28">
        <f>SUMIF('8.得意先・製品別損益'!$C$4:$C$5000,B235,'8.得意先・製品別損益'!$M$4:$M$5000)</f>
        <v>0</v>
      </c>
      <c r="N235" s="42">
        <f t="shared" si="18"/>
        <v>0</v>
      </c>
      <c r="O235" s="40">
        <f t="shared" si="19"/>
        <v>0</v>
      </c>
    </row>
    <row r="236" spans="2:15" ht="21.9" customHeight="1">
      <c r="B236" s="112" t="str">
        <f>IF('4.製品一覧'!B236="","",'4.製品一覧'!B236)</f>
        <v/>
      </c>
      <c r="C236" s="86" t="str">
        <f>IF(B236="","",VLOOKUP(B236,'4.製品一覧'!$B$4:$C$500,2,FALSE))</f>
        <v/>
      </c>
      <c r="D236" s="101" t="str">
        <f>IF(B236="","",VLOOKUP(B236,'4.製品一覧'!$B$4:$D$500,3,FALSE))</f>
        <v/>
      </c>
      <c r="E236" s="102">
        <f>IF(B236&lt;&gt;"",VLOOKUP(B236,'7.製品別原価'!$B$5:$J$500,7,FALSE),0)</f>
        <v>0</v>
      </c>
      <c r="F236" s="102">
        <f>IF(OR($K$2=0,K236=0),0,'1.全社費用'!$C$42/$K$2)</f>
        <v>0</v>
      </c>
      <c r="G236" s="102">
        <f t="shared" si="20"/>
        <v>0</v>
      </c>
      <c r="H236" s="102">
        <f t="shared" si="21"/>
        <v>0</v>
      </c>
      <c r="I236" s="103">
        <f t="shared" si="23"/>
        <v>0</v>
      </c>
      <c r="J236" s="40">
        <f t="shared" si="22"/>
        <v>0</v>
      </c>
      <c r="K236" s="85">
        <f>IF(B236="",0,SUMIF('2.売上実績'!$C$4:$C$5000,B236,'2.売上実績'!$D$4:$D$5000))</f>
        <v>0</v>
      </c>
      <c r="L236" s="85">
        <f>IF(B236="",0,SUMIF('2.売上実績'!$C$4:$C$5000,B236,'2.売上実績'!$E$4:$E$5000))</f>
        <v>0</v>
      </c>
      <c r="M236" s="28">
        <f>SUMIF('8.得意先・製品別損益'!$C$4:$C$5000,B236,'8.得意先・製品別損益'!$M$4:$M$5000)</f>
        <v>0</v>
      </c>
      <c r="N236" s="42">
        <f t="shared" si="18"/>
        <v>0</v>
      </c>
      <c r="O236" s="40">
        <f t="shared" si="19"/>
        <v>0</v>
      </c>
    </row>
    <row r="237" spans="2:15" ht="21.9" customHeight="1">
      <c r="B237" s="112" t="str">
        <f>IF('4.製品一覧'!B237="","",'4.製品一覧'!B237)</f>
        <v/>
      </c>
      <c r="C237" s="86" t="str">
        <f>IF(B237="","",VLOOKUP(B237,'4.製品一覧'!$B$4:$C$500,2,FALSE))</f>
        <v/>
      </c>
      <c r="D237" s="101" t="str">
        <f>IF(B237="","",VLOOKUP(B237,'4.製品一覧'!$B$4:$D$500,3,FALSE))</f>
        <v/>
      </c>
      <c r="E237" s="102">
        <f>IF(B237&lt;&gt;"",VLOOKUP(B237,'7.製品別原価'!$B$5:$J$500,7,FALSE),0)</f>
        <v>0</v>
      </c>
      <c r="F237" s="102">
        <f>IF(OR($K$2=0,K237=0),0,'1.全社費用'!$C$42/$K$2)</f>
        <v>0</v>
      </c>
      <c r="G237" s="102">
        <f t="shared" si="20"/>
        <v>0</v>
      </c>
      <c r="H237" s="102">
        <f t="shared" si="21"/>
        <v>0</v>
      </c>
      <c r="I237" s="103">
        <f t="shared" si="23"/>
        <v>0</v>
      </c>
      <c r="J237" s="40">
        <f t="shared" si="22"/>
        <v>0</v>
      </c>
      <c r="K237" s="85">
        <f>IF(B237="",0,SUMIF('2.売上実績'!$C$4:$C$5000,B237,'2.売上実績'!$D$4:$D$5000))</f>
        <v>0</v>
      </c>
      <c r="L237" s="85">
        <f>IF(B237="",0,SUMIF('2.売上実績'!$C$4:$C$5000,B237,'2.売上実績'!$E$4:$E$5000))</f>
        <v>0</v>
      </c>
      <c r="M237" s="28">
        <f>SUMIF('8.得意先・製品別損益'!$C$4:$C$5000,B237,'8.得意先・製品別損益'!$M$4:$M$5000)</f>
        <v>0</v>
      </c>
      <c r="N237" s="42">
        <f t="shared" si="18"/>
        <v>0</v>
      </c>
      <c r="O237" s="40">
        <f t="shared" si="19"/>
        <v>0</v>
      </c>
    </row>
    <row r="238" spans="2:15" ht="21.9" customHeight="1">
      <c r="B238" s="112" t="str">
        <f>IF('4.製品一覧'!B238="","",'4.製品一覧'!B238)</f>
        <v/>
      </c>
      <c r="C238" s="86" t="str">
        <f>IF(B238="","",VLOOKUP(B238,'4.製品一覧'!$B$4:$C$500,2,FALSE))</f>
        <v/>
      </c>
      <c r="D238" s="101" t="str">
        <f>IF(B238="","",VLOOKUP(B238,'4.製品一覧'!$B$4:$D$500,3,FALSE))</f>
        <v/>
      </c>
      <c r="E238" s="102">
        <f>IF(B238&lt;&gt;"",VLOOKUP(B238,'7.製品別原価'!$B$5:$J$500,7,FALSE),0)</f>
        <v>0</v>
      </c>
      <c r="F238" s="102">
        <f>IF(OR($K$2=0,K238=0),0,'1.全社費用'!$C$42/$K$2)</f>
        <v>0</v>
      </c>
      <c r="G238" s="102">
        <f t="shared" si="20"/>
        <v>0</v>
      </c>
      <c r="H238" s="102">
        <f t="shared" si="21"/>
        <v>0</v>
      </c>
      <c r="I238" s="103">
        <f t="shared" si="23"/>
        <v>0</v>
      </c>
      <c r="J238" s="40">
        <f t="shared" si="22"/>
        <v>0</v>
      </c>
      <c r="K238" s="85">
        <f>IF(B238="",0,SUMIF('2.売上実績'!$C$4:$C$5000,B238,'2.売上実績'!$D$4:$D$5000))</f>
        <v>0</v>
      </c>
      <c r="L238" s="85">
        <f>IF(B238="",0,SUMIF('2.売上実績'!$C$4:$C$5000,B238,'2.売上実績'!$E$4:$E$5000))</f>
        <v>0</v>
      </c>
      <c r="M238" s="28">
        <f>SUMIF('8.得意先・製品別損益'!$C$4:$C$5000,B238,'8.得意先・製品別損益'!$M$4:$M$5000)</f>
        <v>0</v>
      </c>
      <c r="N238" s="42">
        <f t="shared" si="18"/>
        <v>0</v>
      </c>
      <c r="O238" s="40">
        <f t="shared" si="19"/>
        <v>0</v>
      </c>
    </row>
    <row r="239" spans="2:15" ht="21.9" customHeight="1">
      <c r="B239" s="112" t="str">
        <f>IF('4.製品一覧'!B239="","",'4.製品一覧'!B239)</f>
        <v/>
      </c>
      <c r="C239" s="86" t="str">
        <f>IF(B239="","",VLOOKUP(B239,'4.製品一覧'!$B$4:$C$500,2,FALSE))</f>
        <v/>
      </c>
      <c r="D239" s="101" t="str">
        <f>IF(B239="","",VLOOKUP(B239,'4.製品一覧'!$B$4:$D$500,3,FALSE))</f>
        <v/>
      </c>
      <c r="E239" s="102">
        <f>IF(B239&lt;&gt;"",VLOOKUP(B239,'7.製品別原価'!$B$5:$J$500,7,FALSE),0)</f>
        <v>0</v>
      </c>
      <c r="F239" s="102">
        <f>IF(OR($K$2=0,K239=0),0,'1.全社費用'!$C$42/$K$2)</f>
        <v>0</v>
      </c>
      <c r="G239" s="102">
        <f t="shared" si="20"/>
        <v>0</v>
      </c>
      <c r="H239" s="102">
        <f t="shared" si="21"/>
        <v>0</v>
      </c>
      <c r="I239" s="103">
        <f t="shared" si="23"/>
        <v>0</v>
      </c>
      <c r="J239" s="40">
        <f t="shared" si="22"/>
        <v>0</v>
      </c>
      <c r="K239" s="85">
        <f>IF(B239="",0,SUMIF('2.売上実績'!$C$4:$C$5000,B239,'2.売上実績'!$D$4:$D$5000))</f>
        <v>0</v>
      </c>
      <c r="L239" s="85">
        <f>IF(B239="",0,SUMIF('2.売上実績'!$C$4:$C$5000,B239,'2.売上実績'!$E$4:$E$5000))</f>
        <v>0</v>
      </c>
      <c r="M239" s="28">
        <f>SUMIF('8.得意先・製品別損益'!$C$4:$C$5000,B239,'8.得意先・製品別損益'!$M$4:$M$5000)</f>
        <v>0</v>
      </c>
      <c r="N239" s="42">
        <f t="shared" si="18"/>
        <v>0</v>
      </c>
      <c r="O239" s="40">
        <f t="shared" si="19"/>
        <v>0</v>
      </c>
    </row>
    <row r="240" spans="2:15" ht="21.9" customHeight="1">
      <c r="B240" s="112" t="str">
        <f>IF('4.製品一覧'!B240="","",'4.製品一覧'!B240)</f>
        <v/>
      </c>
      <c r="C240" s="86" t="str">
        <f>IF(B240="","",VLOOKUP(B240,'4.製品一覧'!$B$4:$C$500,2,FALSE))</f>
        <v/>
      </c>
      <c r="D240" s="101" t="str">
        <f>IF(B240="","",VLOOKUP(B240,'4.製品一覧'!$B$4:$D$500,3,FALSE))</f>
        <v/>
      </c>
      <c r="E240" s="102">
        <f>IF(B240&lt;&gt;"",VLOOKUP(B240,'7.製品別原価'!$B$5:$J$500,7,FALSE),0)</f>
        <v>0</v>
      </c>
      <c r="F240" s="102">
        <f>IF(OR($K$2=0,K240=0),0,'1.全社費用'!$C$42/$K$2)</f>
        <v>0</v>
      </c>
      <c r="G240" s="102">
        <f t="shared" si="20"/>
        <v>0</v>
      </c>
      <c r="H240" s="102">
        <f t="shared" si="21"/>
        <v>0</v>
      </c>
      <c r="I240" s="103">
        <f t="shared" si="23"/>
        <v>0</v>
      </c>
      <c r="J240" s="40">
        <f t="shared" si="22"/>
        <v>0</v>
      </c>
      <c r="K240" s="85">
        <f>IF(B240="",0,SUMIF('2.売上実績'!$C$4:$C$5000,B240,'2.売上実績'!$D$4:$D$5000))</f>
        <v>0</v>
      </c>
      <c r="L240" s="85">
        <f>IF(B240="",0,SUMIF('2.売上実績'!$C$4:$C$5000,B240,'2.売上実績'!$E$4:$E$5000))</f>
        <v>0</v>
      </c>
      <c r="M240" s="28">
        <f>SUMIF('8.得意先・製品別損益'!$C$4:$C$5000,B240,'8.得意先・製品別損益'!$M$4:$M$5000)</f>
        <v>0</v>
      </c>
      <c r="N240" s="42">
        <f t="shared" si="18"/>
        <v>0</v>
      </c>
      <c r="O240" s="40">
        <f t="shared" si="19"/>
        <v>0</v>
      </c>
    </row>
    <row r="241" spans="2:15" ht="21.9" customHeight="1">
      <c r="B241" s="112" t="str">
        <f>IF('4.製品一覧'!B241="","",'4.製品一覧'!B241)</f>
        <v/>
      </c>
      <c r="C241" s="86" t="str">
        <f>IF(B241="","",VLOOKUP(B241,'4.製品一覧'!$B$4:$C$500,2,FALSE))</f>
        <v/>
      </c>
      <c r="D241" s="101" t="str">
        <f>IF(B241="","",VLOOKUP(B241,'4.製品一覧'!$B$4:$D$500,3,FALSE))</f>
        <v/>
      </c>
      <c r="E241" s="102">
        <f>IF(B241&lt;&gt;"",VLOOKUP(B241,'7.製品別原価'!$B$5:$J$500,7,FALSE),0)</f>
        <v>0</v>
      </c>
      <c r="F241" s="102">
        <f>IF(OR($K$2=0,K241=0),0,'1.全社費用'!$C$42/$K$2)</f>
        <v>0</v>
      </c>
      <c r="G241" s="102">
        <f t="shared" si="20"/>
        <v>0</v>
      </c>
      <c r="H241" s="102">
        <f t="shared" si="21"/>
        <v>0</v>
      </c>
      <c r="I241" s="103">
        <f t="shared" si="23"/>
        <v>0</v>
      </c>
      <c r="J241" s="40">
        <f t="shared" si="22"/>
        <v>0</v>
      </c>
      <c r="K241" s="85">
        <f>IF(B241="",0,SUMIF('2.売上実績'!$C$4:$C$5000,B241,'2.売上実績'!$D$4:$D$5000))</f>
        <v>0</v>
      </c>
      <c r="L241" s="85">
        <f>IF(B241="",0,SUMIF('2.売上実績'!$C$4:$C$5000,B241,'2.売上実績'!$E$4:$E$5000))</f>
        <v>0</v>
      </c>
      <c r="M241" s="28">
        <f>SUMIF('8.得意先・製品別損益'!$C$4:$C$5000,B241,'8.得意先・製品別損益'!$M$4:$M$5000)</f>
        <v>0</v>
      </c>
      <c r="N241" s="42">
        <f t="shared" si="18"/>
        <v>0</v>
      </c>
      <c r="O241" s="40">
        <f t="shared" si="19"/>
        <v>0</v>
      </c>
    </row>
    <row r="242" spans="2:15" ht="21.9" customHeight="1">
      <c r="B242" s="112" t="str">
        <f>IF('4.製品一覧'!B242="","",'4.製品一覧'!B242)</f>
        <v/>
      </c>
      <c r="C242" s="86" t="str">
        <f>IF(B242="","",VLOOKUP(B242,'4.製品一覧'!$B$4:$C$500,2,FALSE))</f>
        <v/>
      </c>
      <c r="D242" s="101" t="str">
        <f>IF(B242="","",VLOOKUP(B242,'4.製品一覧'!$B$4:$D$500,3,FALSE))</f>
        <v/>
      </c>
      <c r="E242" s="102">
        <f>IF(B242&lt;&gt;"",VLOOKUP(B242,'7.製品別原価'!$B$5:$J$500,7,FALSE),0)</f>
        <v>0</v>
      </c>
      <c r="F242" s="102">
        <f>IF(OR($K$2=0,K242=0),0,'1.全社費用'!$C$42/$K$2)</f>
        <v>0</v>
      </c>
      <c r="G242" s="102">
        <f t="shared" si="20"/>
        <v>0</v>
      </c>
      <c r="H242" s="102">
        <f t="shared" si="21"/>
        <v>0</v>
      </c>
      <c r="I242" s="103">
        <f t="shared" si="23"/>
        <v>0</v>
      </c>
      <c r="J242" s="40">
        <f t="shared" si="22"/>
        <v>0</v>
      </c>
      <c r="K242" s="85">
        <f>IF(B242="",0,SUMIF('2.売上実績'!$C$4:$C$5000,B242,'2.売上実績'!$D$4:$D$5000))</f>
        <v>0</v>
      </c>
      <c r="L242" s="85">
        <f>IF(B242="",0,SUMIF('2.売上実績'!$C$4:$C$5000,B242,'2.売上実績'!$E$4:$E$5000))</f>
        <v>0</v>
      </c>
      <c r="M242" s="28">
        <f>SUMIF('8.得意先・製品別損益'!$C$4:$C$5000,B242,'8.得意先・製品別損益'!$M$4:$M$5000)</f>
        <v>0</v>
      </c>
      <c r="N242" s="42">
        <f t="shared" si="18"/>
        <v>0</v>
      </c>
      <c r="O242" s="40">
        <f t="shared" si="19"/>
        <v>0</v>
      </c>
    </row>
    <row r="243" spans="2:15" ht="21.9" customHeight="1">
      <c r="B243" s="112" t="str">
        <f>IF('4.製品一覧'!B243="","",'4.製品一覧'!B243)</f>
        <v/>
      </c>
      <c r="C243" s="86" t="str">
        <f>IF(B243="","",VLOOKUP(B243,'4.製品一覧'!$B$4:$C$500,2,FALSE))</f>
        <v/>
      </c>
      <c r="D243" s="101" t="str">
        <f>IF(B243="","",VLOOKUP(B243,'4.製品一覧'!$B$4:$D$500,3,FALSE))</f>
        <v/>
      </c>
      <c r="E243" s="102">
        <f>IF(B243&lt;&gt;"",VLOOKUP(B243,'7.製品別原価'!$B$5:$J$500,7,FALSE),0)</f>
        <v>0</v>
      </c>
      <c r="F243" s="102">
        <f>IF(OR($K$2=0,K243=0),0,'1.全社費用'!$C$42/$K$2)</f>
        <v>0</v>
      </c>
      <c r="G243" s="102">
        <f t="shared" si="20"/>
        <v>0</v>
      </c>
      <c r="H243" s="102">
        <f t="shared" si="21"/>
        <v>0</v>
      </c>
      <c r="I243" s="103">
        <f t="shared" si="23"/>
        <v>0</v>
      </c>
      <c r="J243" s="40">
        <f t="shared" si="22"/>
        <v>0</v>
      </c>
      <c r="K243" s="85">
        <f>IF(B243="",0,SUMIF('2.売上実績'!$C$4:$C$5000,B243,'2.売上実績'!$D$4:$D$5000))</f>
        <v>0</v>
      </c>
      <c r="L243" s="85">
        <f>IF(B243="",0,SUMIF('2.売上実績'!$C$4:$C$5000,B243,'2.売上実績'!$E$4:$E$5000))</f>
        <v>0</v>
      </c>
      <c r="M243" s="28">
        <f>SUMIF('8.得意先・製品別損益'!$C$4:$C$5000,B243,'8.得意先・製品別損益'!$M$4:$M$5000)</f>
        <v>0</v>
      </c>
      <c r="N243" s="42">
        <f t="shared" si="18"/>
        <v>0</v>
      </c>
      <c r="O243" s="40">
        <f t="shared" si="19"/>
        <v>0</v>
      </c>
    </row>
    <row r="244" spans="2:15" ht="21.9" customHeight="1">
      <c r="B244" s="112" t="str">
        <f>IF('4.製品一覧'!B244="","",'4.製品一覧'!B244)</f>
        <v/>
      </c>
      <c r="C244" s="86" t="str">
        <f>IF(B244="","",VLOOKUP(B244,'4.製品一覧'!$B$4:$C$500,2,FALSE))</f>
        <v/>
      </c>
      <c r="D244" s="101" t="str">
        <f>IF(B244="","",VLOOKUP(B244,'4.製品一覧'!$B$4:$D$500,3,FALSE))</f>
        <v/>
      </c>
      <c r="E244" s="102">
        <f>IF(B244&lt;&gt;"",VLOOKUP(B244,'7.製品別原価'!$B$5:$J$500,7,FALSE),0)</f>
        <v>0</v>
      </c>
      <c r="F244" s="102">
        <f>IF(OR($K$2=0,K244=0),0,'1.全社費用'!$C$42/$K$2)</f>
        <v>0</v>
      </c>
      <c r="G244" s="102">
        <f t="shared" si="20"/>
        <v>0</v>
      </c>
      <c r="H244" s="102">
        <f t="shared" si="21"/>
        <v>0</v>
      </c>
      <c r="I244" s="103">
        <f t="shared" si="23"/>
        <v>0</v>
      </c>
      <c r="J244" s="40">
        <f t="shared" si="22"/>
        <v>0</v>
      </c>
      <c r="K244" s="85">
        <f>IF(B244="",0,SUMIF('2.売上実績'!$C$4:$C$5000,B244,'2.売上実績'!$D$4:$D$5000))</f>
        <v>0</v>
      </c>
      <c r="L244" s="85">
        <f>IF(B244="",0,SUMIF('2.売上実績'!$C$4:$C$5000,B244,'2.売上実績'!$E$4:$E$5000))</f>
        <v>0</v>
      </c>
      <c r="M244" s="28">
        <f>SUMIF('8.得意先・製品別損益'!$C$4:$C$5000,B244,'8.得意先・製品別損益'!$M$4:$M$5000)</f>
        <v>0</v>
      </c>
      <c r="N244" s="42">
        <f t="shared" si="18"/>
        <v>0</v>
      </c>
      <c r="O244" s="40">
        <f t="shared" si="19"/>
        <v>0</v>
      </c>
    </row>
    <row r="245" spans="2:15" ht="21.9" customHeight="1">
      <c r="B245" s="112" t="str">
        <f>IF('4.製品一覧'!B245="","",'4.製品一覧'!B245)</f>
        <v/>
      </c>
      <c r="C245" s="86" t="str">
        <f>IF(B245="","",VLOOKUP(B245,'4.製品一覧'!$B$4:$C$500,2,FALSE))</f>
        <v/>
      </c>
      <c r="D245" s="101" t="str">
        <f>IF(B245="","",VLOOKUP(B245,'4.製品一覧'!$B$4:$D$500,3,FALSE))</f>
        <v/>
      </c>
      <c r="E245" s="102">
        <f>IF(B245&lt;&gt;"",VLOOKUP(B245,'7.製品別原価'!$B$5:$J$500,7,FALSE),0)</f>
        <v>0</v>
      </c>
      <c r="F245" s="102">
        <f>IF(OR($K$2=0,K245=0),0,'1.全社費用'!$C$42/$K$2)</f>
        <v>0</v>
      </c>
      <c r="G245" s="102">
        <f t="shared" si="20"/>
        <v>0</v>
      </c>
      <c r="H245" s="102">
        <f t="shared" si="21"/>
        <v>0</v>
      </c>
      <c r="I245" s="103">
        <f t="shared" si="23"/>
        <v>0</v>
      </c>
      <c r="J245" s="40">
        <f t="shared" si="22"/>
        <v>0</v>
      </c>
      <c r="K245" s="85">
        <f>IF(B245="",0,SUMIF('2.売上実績'!$C$4:$C$5000,B245,'2.売上実績'!$D$4:$D$5000))</f>
        <v>0</v>
      </c>
      <c r="L245" s="85">
        <f>IF(B245="",0,SUMIF('2.売上実績'!$C$4:$C$5000,B245,'2.売上実績'!$E$4:$E$5000))</f>
        <v>0</v>
      </c>
      <c r="M245" s="28">
        <f>SUMIF('8.得意先・製品別損益'!$C$4:$C$5000,B245,'8.得意先・製品別損益'!$M$4:$M$5000)</f>
        <v>0</v>
      </c>
      <c r="N245" s="42">
        <f t="shared" si="18"/>
        <v>0</v>
      </c>
      <c r="O245" s="40">
        <f t="shared" si="19"/>
        <v>0</v>
      </c>
    </row>
    <row r="246" spans="2:15" ht="21.9" customHeight="1">
      <c r="B246" s="112" t="str">
        <f>IF('4.製品一覧'!B246="","",'4.製品一覧'!B246)</f>
        <v/>
      </c>
      <c r="C246" s="86" t="str">
        <f>IF(B246="","",VLOOKUP(B246,'4.製品一覧'!$B$4:$C$500,2,FALSE))</f>
        <v/>
      </c>
      <c r="D246" s="101" t="str">
        <f>IF(B246="","",VLOOKUP(B246,'4.製品一覧'!$B$4:$D$500,3,FALSE))</f>
        <v/>
      </c>
      <c r="E246" s="102">
        <f>IF(B246&lt;&gt;"",VLOOKUP(B246,'7.製品別原価'!$B$5:$J$500,7,FALSE),0)</f>
        <v>0</v>
      </c>
      <c r="F246" s="102">
        <f>IF(OR($K$2=0,K246=0),0,'1.全社費用'!$C$42/$K$2)</f>
        <v>0</v>
      </c>
      <c r="G246" s="102">
        <f t="shared" si="20"/>
        <v>0</v>
      </c>
      <c r="H246" s="102">
        <f t="shared" si="21"/>
        <v>0</v>
      </c>
      <c r="I246" s="103">
        <f t="shared" si="23"/>
        <v>0</v>
      </c>
      <c r="J246" s="40">
        <f t="shared" si="22"/>
        <v>0</v>
      </c>
      <c r="K246" s="85">
        <f>IF(B246="",0,SUMIF('2.売上実績'!$C$4:$C$5000,B246,'2.売上実績'!$D$4:$D$5000))</f>
        <v>0</v>
      </c>
      <c r="L246" s="85">
        <f>IF(B246="",0,SUMIF('2.売上実績'!$C$4:$C$5000,B246,'2.売上実績'!$E$4:$E$5000))</f>
        <v>0</v>
      </c>
      <c r="M246" s="28">
        <f>SUMIF('8.得意先・製品別損益'!$C$4:$C$5000,B246,'8.得意先・製品別損益'!$M$4:$M$5000)</f>
        <v>0</v>
      </c>
      <c r="N246" s="42">
        <f t="shared" si="18"/>
        <v>0</v>
      </c>
      <c r="O246" s="40">
        <f t="shared" si="19"/>
        <v>0</v>
      </c>
    </row>
    <row r="247" spans="2:15" ht="21.9" customHeight="1">
      <c r="B247" s="112" t="str">
        <f>IF('4.製品一覧'!B247="","",'4.製品一覧'!B247)</f>
        <v/>
      </c>
      <c r="C247" s="86" t="str">
        <f>IF(B247="","",VLOOKUP(B247,'4.製品一覧'!$B$4:$C$500,2,FALSE))</f>
        <v/>
      </c>
      <c r="D247" s="101" t="str">
        <f>IF(B247="","",VLOOKUP(B247,'4.製品一覧'!$B$4:$D$500,3,FALSE))</f>
        <v/>
      </c>
      <c r="E247" s="102">
        <f>IF(B247&lt;&gt;"",VLOOKUP(B247,'7.製品別原価'!$B$5:$J$500,7,FALSE),0)</f>
        <v>0</v>
      </c>
      <c r="F247" s="102">
        <f>IF(OR($K$2=0,K247=0),0,'1.全社費用'!$C$42/$K$2)</f>
        <v>0</v>
      </c>
      <c r="G247" s="102">
        <f t="shared" si="20"/>
        <v>0</v>
      </c>
      <c r="H247" s="102">
        <f t="shared" si="21"/>
        <v>0</v>
      </c>
      <c r="I247" s="103">
        <f t="shared" si="23"/>
        <v>0</v>
      </c>
      <c r="J247" s="40">
        <f t="shared" si="22"/>
        <v>0</v>
      </c>
      <c r="K247" s="85">
        <f>IF(B247="",0,SUMIF('2.売上実績'!$C$4:$C$5000,B247,'2.売上実績'!$D$4:$D$5000))</f>
        <v>0</v>
      </c>
      <c r="L247" s="85">
        <f>IF(B247="",0,SUMIF('2.売上実績'!$C$4:$C$5000,B247,'2.売上実績'!$E$4:$E$5000))</f>
        <v>0</v>
      </c>
      <c r="M247" s="28">
        <f>SUMIF('8.得意先・製品別損益'!$C$4:$C$5000,B247,'8.得意先・製品別損益'!$M$4:$M$5000)</f>
        <v>0</v>
      </c>
      <c r="N247" s="42">
        <f t="shared" si="18"/>
        <v>0</v>
      </c>
      <c r="O247" s="40">
        <f t="shared" si="19"/>
        <v>0</v>
      </c>
    </row>
    <row r="248" spans="2:15" ht="21.9" customHeight="1">
      <c r="B248" s="112" t="str">
        <f>IF('4.製品一覧'!B248="","",'4.製品一覧'!B248)</f>
        <v/>
      </c>
      <c r="C248" s="86" t="str">
        <f>IF(B248="","",VLOOKUP(B248,'4.製品一覧'!$B$4:$C$500,2,FALSE))</f>
        <v/>
      </c>
      <c r="D248" s="101" t="str">
        <f>IF(B248="","",VLOOKUP(B248,'4.製品一覧'!$B$4:$D$500,3,FALSE))</f>
        <v/>
      </c>
      <c r="E248" s="102">
        <f>IF(B248&lt;&gt;"",VLOOKUP(B248,'7.製品別原価'!$B$5:$J$500,7,FALSE),0)</f>
        <v>0</v>
      </c>
      <c r="F248" s="102">
        <f>IF(OR($K$2=0,K248=0),0,'1.全社費用'!$C$42/$K$2)</f>
        <v>0</v>
      </c>
      <c r="G248" s="102">
        <f t="shared" si="20"/>
        <v>0</v>
      </c>
      <c r="H248" s="102">
        <f t="shared" si="21"/>
        <v>0</v>
      </c>
      <c r="I248" s="103">
        <f t="shared" si="23"/>
        <v>0</v>
      </c>
      <c r="J248" s="40">
        <f t="shared" si="22"/>
        <v>0</v>
      </c>
      <c r="K248" s="85">
        <f>IF(B248="",0,SUMIF('2.売上実績'!$C$4:$C$5000,B248,'2.売上実績'!$D$4:$D$5000))</f>
        <v>0</v>
      </c>
      <c r="L248" s="85">
        <f>IF(B248="",0,SUMIF('2.売上実績'!$C$4:$C$5000,B248,'2.売上実績'!$E$4:$E$5000))</f>
        <v>0</v>
      </c>
      <c r="M248" s="28">
        <f>SUMIF('8.得意先・製品別損益'!$C$4:$C$5000,B248,'8.得意先・製品別損益'!$M$4:$M$5000)</f>
        <v>0</v>
      </c>
      <c r="N248" s="42">
        <f t="shared" si="18"/>
        <v>0</v>
      </c>
      <c r="O248" s="40">
        <f t="shared" si="19"/>
        <v>0</v>
      </c>
    </row>
    <row r="249" spans="2:15" ht="21.9" customHeight="1">
      <c r="B249" s="112" t="str">
        <f>IF('4.製品一覧'!B249="","",'4.製品一覧'!B249)</f>
        <v/>
      </c>
      <c r="C249" s="86" t="str">
        <f>IF(B249="","",VLOOKUP(B249,'4.製品一覧'!$B$4:$C$500,2,FALSE))</f>
        <v/>
      </c>
      <c r="D249" s="101" t="str">
        <f>IF(B249="","",VLOOKUP(B249,'4.製品一覧'!$B$4:$D$500,3,FALSE))</f>
        <v/>
      </c>
      <c r="E249" s="102">
        <f>IF(B249&lt;&gt;"",VLOOKUP(B249,'7.製品別原価'!$B$5:$J$500,7,FALSE),0)</f>
        <v>0</v>
      </c>
      <c r="F249" s="102">
        <f>IF(OR($K$2=0,K249=0),0,'1.全社費用'!$C$42/$K$2)</f>
        <v>0</v>
      </c>
      <c r="G249" s="102">
        <f t="shared" si="20"/>
        <v>0</v>
      </c>
      <c r="H249" s="102">
        <f t="shared" si="21"/>
        <v>0</v>
      </c>
      <c r="I249" s="103">
        <f t="shared" si="23"/>
        <v>0</v>
      </c>
      <c r="J249" s="40">
        <f t="shared" si="22"/>
        <v>0</v>
      </c>
      <c r="K249" s="85">
        <f>IF(B249="",0,SUMIF('2.売上実績'!$C$4:$C$5000,B249,'2.売上実績'!$D$4:$D$5000))</f>
        <v>0</v>
      </c>
      <c r="L249" s="85">
        <f>IF(B249="",0,SUMIF('2.売上実績'!$C$4:$C$5000,B249,'2.売上実績'!$E$4:$E$5000))</f>
        <v>0</v>
      </c>
      <c r="M249" s="28">
        <f>SUMIF('8.得意先・製品別損益'!$C$4:$C$5000,B249,'8.得意先・製品別損益'!$M$4:$M$5000)</f>
        <v>0</v>
      </c>
      <c r="N249" s="42">
        <f t="shared" si="18"/>
        <v>0</v>
      </c>
      <c r="O249" s="40">
        <f t="shared" si="19"/>
        <v>0</v>
      </c>
    </row>
    <row r="250" spans="2:15" ht="21.9" customHeight="1">
      <c r="B250" s="112" t="str">
        <f>IF('4.製品一覧'!B250="","",'4.製品一覧'!B250)</f>
        <v/>
      </c>
      <c r="C250" s="86" t="str">
        <f>IF(B250="","",VLOOKUP(B250,'4.製品一覧'!$B$4:$C$500,2,FALSE))</f>
        <v/>
      </c>
      <c r="D250" s="101" t="str">
        <f>IF(B250="","",VLOOKUP(B250,'4.製品一覧'!$B$4:$D$500,3,FALSE))</f>
        <v/>
      </c>
      <c r="E250" s="102">
        <f>IF(B250&lt;&gt;"",VLOOKUP(B250,'7.製品別原価'!$B$5:$J$500,7,FALSE),0)</f>
        <v>0</v>
      </c>
      <c r="F250" s="102">
        <f>IF(OR($K$2=0,K250=0),0,'1.全社費用'!$C$42/$K$2)</f>
        <v>0</v>
      </c>
      <c r="G250" s="102">
        <f t="shared" si="20"/>
        <v>0</v>
      </c>
      <c r="H250" s="102">
        <f t="shared" si="21"/>
        <v>0</v>
      </c>
      <c r="I250" s="103">
        <f t="shared" si="23"/>
        <v>0</v>
      </c>
      <c r="J250" s="40">
        <f t="shared" si="22"/>
        <v>0</v>
      </c>
      <c r="K250" s="85">
        <f>IF(B250="",0,SUMIF('2.売上実績'!$C$4:$C$5000,B250,'2.売上実績'!$D$4:$D$5000))</f>
        <v>0</v>
      </c>
      <c r="L250" s="85">
        <f>IF(B250="",0,SUMIF('2.売上実績'!$C$4:$C$5000,B250,'2.売上実績'!$E$4:$E$5000))</f>
        <v>0</v>
      </c>
      <c r="M250" s="28">
        <f>SUMIF('8.得意先・製品別損益'!$C$4:$C$5000,B250,'8.得意先・製品別損益'!$M$4:$M$5000)</f>
        <v>0</v>
      </c>
      <c r="N250" s="42">
        <f t="shared" si="18"/>
        <v>0</v>
      </c>
      <c r="O250" s="40">
        <f t="shared" si="19"/>
        <v>0</v>
      </c>
    </row>
    <row r="251" spans="2:15" ht="21.9" customHeight="1">
      <c r="B251" s="112" t="str">
        <f>IF('4.製品一覧'!B251="","",'4.製品一覧'!B251)</f>
        <v/>
      </c>
      <c r="C251" s="86" t="str">
        <f>IF(B251="","",VLOOKUP(B251,'4.製品一覧'!$B$4:$C$500,2,FALSE))</f>
        <v/>
      </c>
      <c r="D251" s="101" t="str">
        <f>IF(B251="","",VLOOKUP(B251,'4.製品一覧'!$B$4:$D$500,3,FALSE))</f>
        <v/>
      </c>
      <c r="E251" s="102">
        <f>IF(B251&lt;&gt;"",VLOOKUP(B251,'7.製品別原価'!$B$5:$J$500,7,FALSE),0)</f>
        <v>0</v>
      </c>
      <c r="F251" s="102">
        <f>IF(OR($K$2=0,K251=0),0,'1.全社費用'!$C$42/$K$2)</f>
        <v>0</v>
      </c>
      <c r="G251" s="102">
        <f t="shared" si="20"/>
        <v>0</v>
      </c>
      <c r="H251" s="102">
        <f t="shared" si="21"/>
        <v>0</v>
      </c>
      <c r="I251" s="103">
        <f t="shared" si="23"/>
        <v>0</v>
      </c>
      <c r="J251" s="40">
        <f t="shared" si="22"/>
        <v>0</v>
      </c>
      <c r="K251" s="85">
        <f>IF(B251="",0,SUMIF('2.売上実績'!$C$4:$C$5000,B251,'2.売上実績'!$D$4:$D$5000))</f>
        <v>0</v>
      </c>
      <c r="L251" s="85">
        <f>IF(B251="",0,SUMIF('2.売上実績'!$C$4:$C$5000,B251,'2.売上実績'!$E$4:$E$5000))</f>
        <v>0</v>
      </c>
      <c r="M251" s="28">
        <f>SUMIF('8.得意先・製品別損益'!$C$4:$C$5000,B251,'8.得意先・製品別損益'!$M$4:$M$5000)</f>
        <v>0</v>
      </c>
      <c r="N251" s="42">
        <f t="shared" si="18"/>
        <v>0</v>
      </c>
      <c r="O251" s="40">
        <f t="shared" si="19"/>
        <v>0</v>
      </c>
    </row>
    <row r="252" spans="2:15" ht="21.9" customHeight="1">
      <c r="B252" s="112" t="str">
        <f>IF('4.製品一覧'!B252="","",'4.製品一覧'!B252)</f>
        <v/>
      </c>
      <c r="C252" s="86" t="str">
        <f>IF(B252="","",VLOOKUP(B252,'4.製品一覧'!$B$4:$C$500,2,FALSE))</f>
        <v/>
      </c>
      <c r="D252" s="101" t="str">
        <f>IF(B252="","",VLOOKUP(B252,'4.製品一覧'!$B$4:$D$500,3,FALSE))</f>
        <v/>
      </c>
      <c r="E252" s="102">
        <f>IF(B252&lt;&gt;"",VLOOKUP(B252,'7.製品別原価'!$B$5:$J$500,7,FALSE),0)</f>
        <v>0</v>
      </c>
      <c r="F252" s="102">
        <f>IF(OR($K$2=0,K252=0),0,'1.全社費用'!$C$42/$K$2)</f>
        <v>0</v>
      </c>
      <c r="G252" s="102">
        <f t="shared" si="20"/>
        <v>0</v>
      </c>
      <c r="H252" s="102">
        <f t="shared" si="21"/>
        <v>0</v>
      </c>
      <c r="I252" s="103">
        <f t="shared" si="23"/>
        <v>0</v>
      </c>
      <c r="J252" s="40">
        <f t="shared" si="22"/>
        <v>0</v>
      </c>
      <c r="K252" s="85">
        <f>IF(B252="",0,SUMIF('2.売上実績'!$C$4:$C$5000,B252,'2.売上実績'!$D$4:$D$5000))</f>
        <v>0</v>
      </c>
      <c r="L252" s="85">
        <f>IF(B252="",0,SUMIF('2.売上実績'!$C$4:$C$5000,B252,'2.売上実績'!$E$4:$E$5000))</f>
        <v>0</v>
      </c>
      <c r="M252" s="28">
        <f>SUMIF('8.得意先・製品別損益'!$C$4:$C$5000,B252,'8.得意先・製品別損益'!$M$4:$M$5000)</f>
        <v>0</v>
      </c>
      <c r="N252" s="42">
        <f t="shared" si="18"/>
        <v>0</v>
      </c>
      <c r="O252" s="40">
        <f t="shared" si="19"/>
        <v>0</v>
      </c>
    </row>
    <row r="253" spans="2:15" ht="21.9" customHeight="1">
      <c r="B253" s="112" t="str">
        <f>IF('4.製品一覧'!B253="","",'4.製品一覧'!B253)</f>
        <v/>
      </c>
      <c r="C253" s="86" t="str">
        <f>IF(B253="","",VLOOKUP(B253,'4.製品一覧'!$B$4:$C$500,2,FALSE))</f>
        <v/>
      </c>
      <c r="D253" s="101" t="str">
        <f>IF(B253="","",VLOOKUP(B253,'4.製品一覧'!$B$4:$D$500,3,FALSE))</f>
        <v/>
      </c>
      <c r="E253" s="102">
        <f>IF(B253&lt;&gt;"",VLOOKUP(B253,'7.製品別原価'!$B$5:$J$500,7,FALSE),0)</f>
        <v>0</v>
      </c>
      <c r="F253" s="102">
        <f>IF(OR($K$2=0,K253=0),0,'1.全社費用'!$C$42/$K$2)</f>
        <v>0</v>
      </c>
      <c r="G253" s="102">
        <f t="shared" si="20"/>
        <v>0</v>
      </c>
      <c r="H253" s="102">
        <f t="shared" si="21"/>
        <v>0</v>
      </c>
      <c r="I253" s="103">
        <f t="shared" si="23"/>
        <v>0</v>
      </c>
      <c r="J253" s="40">
        <f t="shared" si="22"/>
        <v>0</v>
      </c>
      <c r="K253" s="85">
        <f>IF(B253="",0,SUMIF('2.売上実績'!$C$4:$C$5000,B253,'2.売上実績'!$D$4:$D$5000))</f>
        <v>0</v>
      </c>
      <c r="L253" s="85">
        <f>IF(B253="",0,SUMIF('2.売上実績'!$C$4:$C$5000,B253,'2.売上実績'!$E$4:$E$5000))</f>
        <v>0</v>
      </c>
      <c r="M253" s="28">
        <f>SUMIF('8.得意先・製品別損益'!$C$4:$C$5000,B253,'8.得意先・製品別損益'!$M$4:$M$5000)</f>
        <v>0</v>
      </c>
      <c r="N253" s="42">
        <f t="shared" si="18"/>
        <v>0</v>
      </c>
      <c r="O253" s="40">
        <f t="shared" si="19"/>
        <v>0</v>
      </c>
    </row>
    <row r="254" spans="2:15" ht="21.9" customHeight="1">
      <c r="B254" s="112" t="str">
        <f>IF('4.製品一覧'!B254="","",'4.製品一覧'!B254)</f>
        <v/>
      </c>
      <c r="C254" s="86" t="str">
        <f>IF(B254="","",VLOOKUP(B254,'4.製品一覧'!$B$4:$C$500,2,FALSE))</f>
        <v/>
      </c>
      <c r="D254" s="101" t="str">
        <f>IF(B254="","",VLOOKUP(B254,'4.製品一覧'!$B$4:$D$500,3,FALSE))</f>
        <v/>
      </c>
      <c r="E254" s="102">
        <f>IF(B254&lt;&gt;"",VLOOKUP(B254,'7.製品別原価'!$B$5:$J$500,7,FALSE),0)</f>
        <v>0</v>
      </c>
      <c r="F254" s="102">
        <f>IF(OR($K$2=0,K254=0),0,'1.全社費用'!$C$42/$K$2)</f>
        <v>0</v>
      </c>
      <c r="G254" s="102">
        <f t="shared" si="20"/>
        <v>0</v>
      </c>
      <c r="H254" s="102">
        <f t="shared" si="21"/>
        <v>0</v>
      </c>
      <c r="I254" s="103">
        <f t="shared" si="23"/>
        <v>0</v>
      </c>
      <c r="J254" s="40">
        <f t="shared" si="22"/>
        <v>0</v>
      </c>
      <c r="K254" s="85">
        <f>IF(B254="",0,SUMIF('2.売上実績'!$C$4:$C$5000,B254,'2.売上実績'!$D$4:$D$5000))</f>
        <v>0</v>
      </c>
      <c r="L254" s="85">
        <f>IF(B254="",0,SUMIF('2.売上実績'!$C$4:$C$5000,B254,'2.売上実績'!$E$4:$E$5000))</f>
        <v>0</v>
      </c>
      <c r="M254" s="28">
        <f>SUMIF('8.得意先・製品別損益'!$C$4:$C$5000,B254,'8.得意先・製品別損益'!$M$4:$M$5000)</f>
        <v>0</v>
      </c>
      <c r="N254" s="42">
        <f t="shared" si="18"/>
        <v>0</v>
      </c>
      <c r="O254" s="40">
        <f t="shared" si="19"/>
        <v>0</v>
      </c>
    </row>
    <row r="255" spans="2:15" ht="21.9" customHeight="1">
      <c r="B255" s="112" t="str">
        <f>IF('4.製品一覧'!B255="","",'4.製品一覧'!B255)</f>
        <v/>
      </c>
      <c r="C255" s="86" t="str">
        <f>IF(B255="","",VLOOKUP(B255,'4.製品一覧'!$B$4:$C$500,2,FALSE))</f>
        <v/>
      </c>
      <c r="D255" s="101" t="str">
        <f>IF(B255="","",VLOOKUP(B255,'4.製品一覧'!$B$4:$D$500,3,FALSE))</f>
        <v/>
      </c>
      <c r="E255" s="102">
        <f>IF(B255&lt;&gt;"",VLOOKUP(B255,'7.製品別原価'!$B$5:$J$500,7,FALSE),0)</f>
        <v>0</v>
      </c>
      <c r="F255" s="102">
        <f>IF(OR($K$2=0,K255=0),0,'1.全社費用'!$C$42/$K$2)</f>
        <v>0</v>
      </c>
      <c r="G255" s="102">
        <f t="shared" si="20"/>
        <v>0</v>
      </c>
      <c r="H255" s="102">
        <f t="shared" si="21"/>
        <v>0</v>
      </c>
      <c r="I255" s="103">
        <f t="shared" si="23"/>
        <v>0</v>
      </c>
      <c r="J255" s="40">
        <f t="shared" si="22"/>
        <v>0</v>
      </c>
      <c r="K255" s="85">
        <f>IF(B255="",0,SUMIF('2.売上実績'!$C$4:$C$5000,B255,'2.売上実績'!$D$4:$D$5000))</f>
        <v>0</v>
      </c>
      <c r="L255" s="85">
        <f>IF(B255="",0,SUMIF('2.売上実績'!$C$4:$C$5000,B255,'2.売上実績'!$E$4:$E$5000))</f>
        <v>0</v>
      </c>
      <c r="M255" s="28">
        <f>SUMIF('8.得意先・製品別損益'!$C$4:$C$5000,B255,'8.得意先・製品別損益'!$M$4:$M$5000)</f>
        <v>0</v>
      </c>
      <c r="N255" s="42">
        <f t="shared" si="18"/>
        <v>0</v>
      </c>
      <c r="O255" s="40">
        <f t="shared" si="19"/>
        <v>0</v>
      </c>
    </row>
    <row r="256" spans="2:15" ht="21.9" customHeight="1">
      <c r="B256" s="112" t="str">
        <f>IF('4.製品一覧'!B256="","",'4.製品一覧'!B256)</f>
        <v/>
      </c>
      <c r="C256" s="86" t="str">
        <f>IF(B256="","",VLOOKUP(B256,'4.製品一覧'!$B$4:$C$500,2,FALSE))</f>
        <v/>
      </c>
      <c r="D256" s="101" t="str">
        <f>IF(B256="","",VLOOKUP(B256,'4.製品一覧'!$B$4:$D$500,3,FALSE))</f>
        <v/>
      </c>
      <c r="E256" s="102">
        <f>IF(B256&lt;&gt;"",VLOOKUP(B256,'7.製品別原価'!$B$5:$J$500,7,FALSE),0)</f>
        <v>0</v>
      </c>
      <c r="F256" s="102">
        <f>IF(OR($K$2=0,K256=0),0,'1.全社費用'!$C$42/$K$2)</f>
        <v>0</v>
      </c>
      <c r="G256" s="102">
        <f t="shared" si="20"/>
        <v>0</v>
      </c>
      <c r="H256" s="102">
        <f t="shared" si="21"/>
        <v>0</v>
      </c>
      <c r="I256" s="103">
        <f t="shared" si="23"/>
        <v>0</v>
      </c>
      <c r="J256" s="40">
        <f t="shared" si="22"/>
        <v>0</v>
      </c>
      <c r="K256" s="85">
        <f>IF(B256="",0,SUMIF('2.売上実績'!$C$4:$C$5000,B256,'2.売上実績'!$D$4:$D$5000))</f>
        <v>0</v>
      </c>
      <c r="L256" s="85">
        <f>IF(B256="",0,SUMIF('2.売上実績'!$C$4:$C$5000,B256,'2.売上実績'!$E$4:$E$5000))</f>
        <v>0</v>
      </c>
      <c r="M256" s="28">
        <f>SUMIF('8.得意先・製品別損益'!$C$4:$C$5000,B256,'8.得意先・製品別損益'!$M$4:$M$5000)</f>
        <v>0</v>
      </c>
      <c r="N256" s="42">
        <f t="shared" si="18"/>
        <v>0</v>
      </c>
      <c r="O256" s="40">
        <f t="shared" si="19"/>
        <v>0</v>
      </c>
    </row>
    <row r="257" spans="2:15" ht="21.9" customHeight="1">
      <c r="B257" s="112" t="str">
        <f>IF('4.製品一覧'!B257="","",'4.製品一覧'!B257)</f>
        <v/>
      </c>
      <c r="C257" s="86" t="str">
        <f>IF(B257="","",VLOOKUP(B257,'4.製品一覧'!$B$4:$C$500,2,FALSE))</f>
        <v/>
      </c>
      <c r="D257" s="101" t="str">
        <f>IF(B257="","",VLOOKUP(B257,'4.製品一覧'!$B$4:$D$500,3,FALSE))</f>
        <v/>
      </c>
      <c r="E257" s="102">
        <f>IF(B257&lt;&gt;"",VLOOKUP(B257,'7.製品別原価'!$B$5:$J$500,7,FALSE),0)</f>
        <v>0</v>
      </c>
      <c r="F257" s="102">
        <f>IF(OR($K$2=0,K257=0),0,'1.全社費用'!$C$42/$K$2)</f>
        <v>0</v>
      </c>
      <c r="G257" s="102">
        <f t="shared" si="20"/>
        <v>0</v>
      </c>
      <c r="H257" s="102">
        <f t="shared" si="21"/>
        <v>0</v>
      </c>
      <c r="I257" s="103">
        <f t="shared" si="23"/>
        <v>0</v>
      </c>
      <c r="J257" s="40">
        <f t="shared" si="22"/>
        <v>0</v>
      </c>
      <c r="K257" s="85">
        <f>IF(B257="",0,SUMIF('2.売上実績'!$C$4:$C$5000,B257,'2.売上実績'!$D$4:$D$5000))</f>
        <v>0</v>
      </c>
      <c r="L257" s="85">
        <f>IF(B257="",0,SUMIF('2.売上実績'!$C$4:$C$5000,B257,'2.売上実績'!$E$4:$E$5000))</f>
        <v>0</v>
      </c>
      <c r="M257" s="28">
        <f>SUMIF('8.得意先・製品別損益'!$C$4:$C$5000,B257,'8.得意先・製品別損益'!$M$4:$M$5000)</f>
        <v>0</v>
      </c>
      <c r="N257" s="42">
        <f t="shared" si="18"/>
        <v>0</v>
      </c>
      <c r="O257" s="40">
        <f t="shared" si="19"/>
        <v>0</v>
      </c>
    </row>
    <row r="258" spans="2:15" ht="21.9" customHeight="1">
      <c r="B258" s="112" t="str">
        <f>IF('4.製品一覧'!B258="","",'4.製品一覧'!B258)</f>
        <v/>
      </c>
      <c r="C258" s="86" t="str">
        <f>IF(B258="","",VLOOKUP(B258,'4.製品一覧'!$B$4:$C$500,2,FALSE))</f>
        <v/>
      </c>
      <c r="D258" s="101" t="str">
        <f>IF(B258="","",VLOOKUP(B258,'4.製品一覧'!$B$4:$D$500,3,FALSE))</f>
        <v/>
      </c>
      <c r="E258" s="102">
        <f>IF(B258&lt;&gt;"",VLOOKUP(B258,'7.製品別原価'!$B$5:$J$500,7,FALSE),0)</f>
        <v>0</v>
      </c>
      <c r="F258" s="102">
        <f>IF(OR($K$2=0,K258=0),0,'1.全社費用'!$C$42/$K$2)</f>
        <v>0</v>
      </c>
      <c r="G258" s="102">
        <f t="shared" si="20"/>
        <v>0</v>
      </c>
      <c r="H258" s="102">
        <f t="shared" si="21"/>
        <v>0</v>
      </c>
      <c r="I258" s="103">
        <f t="shared" si="23"/>
        <v>0</v>
      </c>
      <c r="J258" s="40">
        <f t="shared" si="22"/>
        <v>0</v>
      </c>
      <c r="K258" s="85">
        <f>IF(B258="",0,SUMIF('2.売上実績'!$C$4:$C$5000,B258,'2.売上実績'!$D$4:$D$5000))</f>
        <v>0</v>
      </c>
      <c r="L258" s="85">
        <f>IF(B258="",0,SUMIF('2.売上実績'!$C$4:$C$5000,B258,'2.売上実績'!$E$4:$E$5000))</f>
        <v>0</v>
      </c>
      <c r="M258" s="28">
        <f>SUMIF('8.得意先・製品別損益'!$C$4:$C$5000,B258,'8.得意先・製品別損益'!$M$4:$M$5000)</f>
        <v>0</v>
      </c>
      <c r="N258" s="42">
        <f t="shared" si="18"/>
        <v>0</v>
      </c>
      <c r="O258" s="40">
        <f t="shared" si="19"/>
        <v>0</v>
      </c>
    </row>
    <row r="259" spans="2:15" ht="21.9" customHeight="1">
      <c r="B259" s="112" t="str">
        <f>IF('4.製品一覧'!B259="","",'4.製品一覧'!B259)</f>
        <v/>
      </c>
      <c r="C259" s="86" t="str">
        <f>IF(B259="","",VLOOKUP(B259,'4.製品一覧'!$B$4:$C$500,2,FALSE))</f>
        <v/>
      </c>
      <c r="D259" s="101" t="str">
        <f>IF(B259="","",VLOOKUP(B259,'4.製品一覧'!$B$4:$D$500,3,FALSE))</f>
        <v/>
      </c>
      <c r="E259" s="102">
        <f>IF(B259&lt;&gt;"",VLOOKUP(B259,'7.製品別原価'!$B$5:$J$500,7,FALSE),0)</f>
        <v>0</v>
      </c>
      <c r="F259" s="102">
        <f>IF(OR($K$2=0,K259=0),0,'1.全社費用'!$C$42/$K$2)</f>
        <v>0</v>
      </c>
      <c r="G259" s="102">
        <f t="shared" si="20"/>
        <v>0</v>
      </c>
      <c r="H259" s="102">
        <f t="shared" si="21"/>
        <v>0</v>
      </c>
      <c r="I259" s="103">
        <f t="shared" si="23"/>
        <v>0</v>
      </c>
      <c r="J259" s="40">
        <f t="shared" si="22"/>
        <v>0</v>
      </c>
      <c r="K259" s="85">
        <f>IF(B259="",0,SUMIF('2.売上実績'!$C$4:$C$5000,B259,'2.売上実績'!$D$4:$D$5000))</f>
        <v>0</v>
      </c>
      <c r="L259" s="85">
        <f>IF(B259="",0,SUMIF('2.売上実績'!$C$4:$C$5000,B259,'2.売上実績'!$E$4:$E$5000))</f>
        <v>0</v>
      </c>
      <c r="M259" s="28">
        <f>SUMIF('8.得意先・製品別損益'!$C$4:$C$5000,B259,'8.得意先・製品別損益'!$M$4:$M$5000)</f>
        <v>0</v>
      </c>
      <c r="N259" s="42">
        <f t="shared" si="18"/>
        <v>0</v>
      </c>
      <c r="O259" s="40">
        <f t="shared" si="19"/>
        <v>0</v>
      </c>
    </row>
    <row r="260" spans="2:15" ht="21.9" customHeight="1">
      <c r="B260" s="112" t="str">
        <f>IF('4.製品一覧'!B260="","",'4.製品一覧'!B260)</f>
        <v/>
      </c>
      <c r="C260" s="86" t="str">
        <f>IF(B260="","",VLOOKUP(B260,'4.製品一覧'!$B$4:$C$500,2,FALSE))</f>
        <v/>
      </c>
      <c r="D260" s="101" t="str">
        <f>IF(B260="","",VLOOKUP(B260,'4.製品一覧'!$B$4:$D$500,3,FALSE))</f>
        <v/>
      </c>
      <c r="E260" s="102">
        <f>IF(B260&lt;&gt;"",VLOOKUP(B260,'7.製品別原価'!$B$5:$J$500,7,FALSE),0)</f>
        <v>0</v>
      </c>
      <c r="F260" s="102">
        <f>IF(OR($K$2=0,K260=0),0,'1.全社費用'!$C$42/$K$2)</f>
        <v>0</v>
      </c>
      <c r="G260" s="102">
        <f t="shared" si="20"/>
        <v>0</v>
      </c>
      <c r="H260" s="102">
        <f t="shared" si="21"/>
        <v>0</v>
      </c>
      <c r="I260" s="103">
        <f t="shared" si="23"/>
        <v>0</v>
      </c>
      <c r="J260" s="40">
        <f t="shared" si="22"/>
        <v>0</v>
      </c>
      <c r="K260" s="85">
        <f>IF(B260="",0,SUMIF('2.売上実績'!$C$4:$C$5000,B260,'2.売上実績'!$D$4:$D$5000))</f>
        <v>0</v>
      </c>
      <c r="L260" s="85">
        <f>IF(B260="",0,SUMIF('2.売上実績'!$C$4:$C$5000,B260,'2.売上実績'!$E$4:$E$5000))</f>
        <v>0</v>
      </c>
      <c r="M260" s="28">
        <f>SUMIF('8.得意先・製品別損益'!$C$4:$C$5000,B260,'8.得意先・製品別損益'!$M$4:$M$5000)</f>
        <v>0</v>
      </c>
      <c r="N260" s="42">
        <f t="shared" ref="N260:N323" si="24">L260-M260</f>
        <v>0</v>
      </c>
      <c r="O260" s="40">
        <f t="shared" ref="O260:O323" si="25">IF(OR(N260=0,L260=0),0,N260/L260)</f>
        <v>0</v>
      </c>
    </row>
    <row r="261" spans="2:15" ht="21.9" customHeight="1">
      <c r="B261" s="112" t="str">
        <f>IF('4.製品一覧'!B261="","",'4.製品一覧'!B261)</f>
        <v/>
      </c>
      <c r="C261" s="86" t="str">
        <f>IF(B261="","",VLOOKUP(B261,'4.製品一覧'!$B$4:$C$500,2,FALSE))</f>
        <v/>
      </c>
      <c r="D261" s="101" t="str">
        <f>IF(B261="","",VLOOKUP(B261,'4.製品一覧'!$B$4:$D$500,3,FALSE))</f>
        <v/>
      </c>
      <c r="E261" s="102">
        <f>IF(B261&lt;&gt;"",VLOOKUP(B261,'7.製品別原価'!$B$5:$J$500,7,FALSE),0)</f>
        <v>0</v>
      </c>
      <c r="F261" s="102">
        <f>IF(OR($K$2=0,K261=0),0,'1.全社費用'!$C$42/$K$2)</f>
        <v>0</v>
      </c>
      <c r="G261" s="102">
        <f t="shared" ref="G261:G324" si="26">SUM(D261:F261)</f>
        <v>0</v>
      </c>
      <c r="H261" s="102">
        <f t="shared" ref="H261:H324" si="27">IF(K261=0,0,L261/K261)</f>
        <v>0</v>
      </c>
      <c r="I261" s="103">
        <f t="shared" si="23"/>
        <v>0</v>
      </c>
      <c r="J261" s="40">
        <f t="shared" ref="J261:J324" si="28">IF(H261=0,0,I261/H261)</f>
        <v>0</v>
      </c>
      <c r="K261" s="85">
        <f>IF(B261="",0,SUMIF('2.売上実績'!$C$4:$C$5000,B261,'2.売上実績'!$D$4:$D$5000))</f>
        <v>0</v>
      </c>
      <c r="L261" s="85">
        <f>IF(B261="",0,SUMIF('2.売上実績'!$C$4:$C$5000,B261,'2.売上実績'!$E$4:$E$5000))</f>
        <v>0</v>
      </c>
      <c r="M261" s="28">
        <f>SUMIF('8.得意先・製品別損益'!$C$4:$C$5000,B261,'8.得意先・製品別損益'!$M$4:$M$5000)</f>
        <v>0</v>
      </c>
      <c r="N261" s="42">
        <f t="shared" si="24"/>
        <v>0</v>
      </c>
      <c r="O261" s="40">
        <f t="shared" si="25"/>
        <v>0</v>
      </c>
    </row>
    <row r="262" spans="2:15" ht="21.9" customHeight="1">
      <c r="B262" s="112" t="str">
        <f>IF('4.製品一覧'!B262="","",'4.製品一覧'!B262)</f>
        <v/>
      </c>
      <c r="C262" s="86" t="str">
        <f>IF(B262="","",VLOOKUP(B262,'4.製品一覧'!$B$4:$C$500,2,FALSE))</f>
        <v/>
      </c>
      <c r="D262" s="101" t="str">
        <f>IF(B262="","",VLOOKUP(B262,'4.製品一覧'!$B$4:$D$500,3,FALSE))</f>
        <v/>
      </c>
      <c r="E262" s="102">
        <f>IF(B262&lt;&gt;"",VLOOKUP(B262,'7.製品別原価'!$B$5:$J$500,7,FALSE),0)</f>
        <v>0</v>
      </c>
      <c r="F262" s="102">
        <f>IF(OR($K$2=0,K262=0),0,'1.全社費用'!$C$42/$K$2)</f>
        <v>0</v>
      </c>
      <c r="G262" s="102">
        <f t="shared" si="26"/>
        <v>0</v>
      </c>
      <c r="H262" s="102">
        <f t="shared" si="27"/>
        <v>0</v>
      </c>
      <c r="I262" s="103">
        <f t="shared" ref="I262:I325" si="29">IF(K262=0,0,N262/K262)</f>
        <v>0</v>
      </c>
      <c r="J262" s="40">
        <f t="shared" si="28"/>
        <v>0</v>
      </c>
      <c r="K262" s="85">
        <f>IF(B262="",0,SUMIF('2.売上実績'!$C$4:$C$5000,B262,'2.売上実績'!$D$4:$D$5000))</f>
        <v>0</v>
      </c>
      <c r="L262" s="85">
        <f>IF(B262="",0,SUMIF('2.売上実績'!$C$4:$C$5000,B262,'2.売上実績'!$E$4:$E$5000))</f>
        <v>0</v>
      </c>
      <c r="M262" s="28">
        <f>SUMIF('8.得意先・製品別損益'!$C$4:$C$5000,B262,'8.得意先・製品別損益'!$M$4:$M$5000)</f>
        <v>0</v>
      </c>
      <c r="N262" s="42">
        <f t="shared" si="24"/>
        <v>0</v>
      </c>
      <c r="O262" s="40">
        <f t="shared" si="25"/>
        <v>0</v>
      </c>
    </row>
    <row r="263" spans="2:15" ht="21.9" customHeight="1">
      <c r="B263" s="112" t="str">
        <f>IF('4.製品一覧'!B263="","",'4.製品一覧'!B263)</f>
        <v/>
      </c>
      <c r="C263" s="86" t="str">
        <f>IF(B263="","",VLOOKUP(B263,'4.製品一覧'!$B$4:$C$500,2,FALSE))</f>
        <v/>
      </c>
      <c r="D263" s="101" t="str">
        <f>IF(B263="","",VLOOKUP(B263,'4.製品一覧'!$B$4:$D$500,3,FALSE))</f>
        <v/>
      </c>
      <c r="E263" s="102">
        <f>IF(B263&lt;&gt;"",VLOOKUP(B263,'7.製品別原価'!$B$5:$J$500,7,FALSE),0)</f>
        <v>0</v>
      </c>
      <c r="F263" s="102">
        <f>IF(OR($K$2=0,K263=0),0,'1.全社費用'!$C$42/$K$2)</f>
        <v>0</v>
      </c>
      <c r="G263" s="102">
        <f t="shared" si="26"/>
        <v>0</v>
      </c>
      <c r="H263" s="102">
        <f t="shared" si="27"/>
        <v>0</v>
      </c>
      <c r="I263" s="103">
        <f t="shared" si="29"/>
        <v>0</v>
      </c>
      <c r="J263" s="40">
        <f t="shared" si="28"/>
        <v>0</v>
      </c>
      <c r="K263" s="85">
        <f>IF(B263="",0,SUMIF('2.売上実績'!$C$4:$C$5000,B263,'2.売上実績'!$D$4:$D$5000))</f>
        <v>0</v>
      </c>
      <c r="L263" s="85">
        <f>IF(B263="",0,SUMIF('2.売上実績'!$C$4:$C$5000,B263,'2.売上実績'!$E$4:$E$5000))</f>
        <v>0</v>
      </c>
      <c r="M263" s="28">
        <f>SUMIF('8.得意先・製品別損益'!$C$4:$C$5000,B263,'8.得意先・製品別損益'!$M$4:$M$5000)</f>
        <v>0</v>
      </c>
      <c r="N263" s="42">
        <f t="shared" si="24"/>
        <v>0</v>
      </c>
      <c r="O263" s="40">
        <f t="shared" si="25"/>
        <v>0</v>
      </c>
    </row>
    <row r="264" spans="2:15" ht="21.9" customHeight="1">
      <c r="B264" s="112" t="str">
        <f>IF('4.製品一覧'!B264="","",'4.製品一覧'!B264)</f>
        <v/>
      </c>
      <c r="C264" s="86" t="str">
        <f>IF(B264="","",VLOOKUP(B264,'4.製品一覧'!$B$4:$C$500,2,FALSE))</f>
        <v/>
      </c>
      <c r="D264" s="101" t="str">
        <f>IF(B264="","",VLOOKUP(B264,'4.製品一覧'!$B$4:$D$500,3,FALSE))</f>
        <v/>
      </c>
      <c r="E264" s="102">
        <f>IF(B264&lt;&gt;"",VLOOKUP(B264,'7.製品別原価'!$B$5:$J$500,7,FALSE),0)</f>
        <v>0</v>
      </c>
      <c r="F264" s="102">
        <f>IF(OR($K$2=0,K264=0),0,'1.全社費用'!$C$42/$K$2)</f>
        <v>0</v>
      </c>
      <c r="G264" s="102">
        <f t="shared" si="26"/>
        <v>0</v>
      </c>
      <c r="H264" s="102">
        <f t="shared" si="27"/>
        <v>0</v>
      </c>
      <c r="I264" s="103">
        <f t="shared" si="29"/>
        <v>0</v>
      </c>
      <c r="J264" s="40">
        <f t="shared" si="28"/>
        <v>0</v>
      </c>
      <c r="K264" s="85">
        <f>IF(B264="",0,SUMIF('2.売上実績'!$C$4:$C$5000,B264,'2.売上実績'!$D$4:$D$5000))</f>
        <v>0</v>
      </c>
      <c r="L264" s="85">
        <f>IF(B264="",0,SUMIF('2.売上実績'!$C$4:$C$5000,B264,'2.売上実績'!$E$4:$E$5000))</f>
        <v>0</v>
      </c>
      <c r="M264" s="28">
        <f>SUMIF('8.得意先・製品別損益'!$C$4:$C$5000,B264,'8.得意先・製品別損益'!$M$4:$M$5000)</f>
        <v>0</v>
      </c>
      <c r="N264" s="42">
        <f t="shared" si="24"/>
        <v>0</v>
      </c>
      <c r="O264" s="40">
        <f t="shared" si="25"/>
        <v>0</v>
      </c>
    </row>
    <row r="265" spans="2:15" ht="21.9" customHeight="1">
      <c r="B265" s="112" t="str">
        <f>IF('4.製品一覧'!B265="","",'4.製品一覧'!B265)</f>
        <v/>
      </c>
      <c r="C265" s="86" t="str">
        <f>IF(B265="","",VLOOKUP(B265,'4.製品一覧'!$B$4:$C$500,2,FALSE))</f>
        <v/>
      </c>
      <c r="D265" s="101" t="str">
        <f>IF(B265="","",VLOOKUP(B265,'4.製品一覧'!$B$4:$D$500,3,FALSE))</f>
        <v/>
      </c>
      <c r="E265" s="102">
        <f>IF(B265&lt;&gt;"",VLOOKUP(B265,'7.製品別原価'!$B$5:$J$500,7,FALSE),0)</f>
        <v>0</v>
      </c>
      <c r="F265" s="102">
        <f>IF(OR($K$2=0,K265=0),0,'1.全社費用'!$C$42/$K$2)</f>
        <v>0</v>
      </c>
      <c r="G265" s="102">
        <f t="shared" si="26"/>
        <v>0</v>
      </c>
      <c r="H265" s="102">
        <f t="shared" si="27"/>
        <v>0</v>
      </c>
      <c r="I265" s="103">
        <f t="shared" si="29"/>
        <v>0</v>
      </c>
      <c r="J265" s="40">
        <f t="shared" si="28"/>
        <v>0</v>
      </c>
      <c r="K265" s="85">
        <f>IF(B265="",0,SUMIF('2.売上実績'!$C$4:$C$5000,B265,'2.売上実績'!$D$4:$D$5000))</f>
        <v>0</v>
      </c>
      <c r="L265" s="85">
        <f>IF(B265="",0,SUMIF('2.売上実績'!$C$4:$C$5000,B265,'2.売上実績'!$E$4:$E$5000))</f>
        <v>0</v>
      </c>
      <c r="M265" s="28">
        <f>SUMIF('8.得意先・製品別損益'!$C$4:$C$5000,B265,'8.得意先・製品別損益'!$M$4:$M$5000)</f>
        <v>0</v>
      </c>
      <c r="N265" s="42">
        <f t="shared" si="24"/>
        <v>0</v>
      </c>
      <c r="O265" s="40">
        <f t="shared" si="25"/>
        <v>0</v>
      </c>
    </row>
    <row r="266" spans="2:15" ht="21.9" customHeight="1">
      <c r="B266" s="112" t="str">
        <f>IF('4.製品一覧'!B266="","",'4.製品一覧'!B266)</f>
        <v/>
      </c>
      <c r="C266" s="86" t="str">
        <f>IF(B266="","",VLOOKUP(B266,'4.製品一覧'!$B$4:$C$500,2,FALSE))</f>
        <v/>
      </c>
      <c r="D266" s="101" t="str">
        <f>IF(B266="","",VLOOKUP(B266,'4.製品一覧'!$B$4:$D$500,3,FALSE))</f>
        <v/>
      </c>
      <c r="E266" s="102">
        <f>IF(B266&lt;&gt;"",VLOOKUP(B266,'7.製品別原価'!$B$5:$J$500,7,FALSE),0)</f>
        <v>0</v>
      </c>
      <c r="F266" s="102">
        <f>IF(OR($K$2=0,K266=0),0,'1.全社費用'!$C$42/$K$2)</f>
        <v>0</v>
      </c>
      <c r="G266" s="102">
        <f t="shared" si="26"/>
        <v>0</v>
      </c>
      <c r="H266" s="102">
        <f t="shared" si="27"/>
        <v>0</v>
      </c>
      <c r="I266" s="103">
        <f t="shared" si="29"/>
        <v>0</v>
      </c>
      <c r="J266" s="40">
        <f t="shared" si="28"/>
        <v>0</v>
      </c>
      <c r="K266" s="85">
        <f>IF(B266="",0,SUMIF('2.売上実績'!$C$4:$C$5000,B266,'2.売上実績'!$D$4:$D$5000))</f>
        <v>0</v>
      </c>
      <c r="L266" s="85">
        <f>IF(B266="",0,SUMIF('2.売上実績'!$C$4:$C$5000,B266,'2.売上実績'!$E$4:$E$5000))</f>
        <v>0</v>
      </c>
      <c r="M266" s="28">
        <f>SUMIF('8.得意先・製品別損益'!$C$4:$C$5000,B266,'8.得意先・製品別損益'!$M$4:$M$5000)</f>
        <v>0</v>
      </c>
      <c r="N266" s="42">
        <f t="shared" si="24"/>
        <v>0</v>
      </c>
      <c r="O266" s="40">
        <f t="shared" si="25"/>
        <v>0</v>
      </c>
    </row>
    <row r="267" spans="2:15" ht="21.9" customHeight="1">
      <c r="B267" s="112" t="str">
        <f>IF('4.製品一覧'!B267="","",'4.製品一覧'!B267)</f>
        <v/>
      </c>
      <c r="C267" s="86" t="str">
        <f>IF(B267="","",VLOOKUP(B267,'4.製品一覧'!$B$4:$C$500,2,FALSE))</f>
        <v/>
      </c>
      <c r="D267" s="101" t="str">
        <f>IF(B267="","",VLOOKUP(B267,'4.製品一覧'!$B$4:$D$500,3,FALSE))</f>
        <v/>
      </c>
      <c r="E267" s="102">
        <f>IF(B267&lt;&gt;"",VLOOKUP(B267,'7.製品別原価'!$B$5:$J$500,7,FALSE),0)</f>
        <v>0</v>
      </c>
      <c r="F267" s="102">
        <f>IF(OR($K$2=0,K267=0),0,'1.全社費用'!$C$42/$K$2)</f>
        <v>0</v>
      </c>
      <c r="G267" s="102">
        <f t="shared" si="26"/>
        <v>0</v>
      </c>
      <c r="H267" s="102">
        <f t="shared" si="27"/>
        <v>0</v>
      </c>
      <c r="I267" s="103">
        <f t="shared" si="29"/>
        <v>0</v>
      </c>
      <c r="J267" s="40">
        <f t="shared" si="28"/>
        <v>0</v>
      </c>
      <c r="K267" s="85">
        <f>IF(B267="",0,SUMIF('2.売上実績'!$C$4:$C$5000,B267,'2.売上実績'!$D$4:$D$5000))</f>
        <v>0</v>
      </c>
      <c r="L267" s="85">
        <f>IF(B267="",0,SUMIF('2.売上実績'!$C$4:$C$5000,B267,'2.売上実績'!$E$4:$E$5000))</f>
        <v>0</v>
      </c>
      <c r="M267" s="28">
        <f>SUMIF('8.得意先・製品別損益'!$C$4:$C$5000,B267,'8.得意先・製品別損益'!$M$4:$M$5000)</f>
        <v>0</v>
      </c>
      <c r="N267" s="42">
        <f t="shared" si="24"/>
        <v>0</v>
      </c>
      <c r="O267" s="40">
        <f t="shared" si="25"/>
        <v>0</v>
      </c>
    </row>
    <row r="268" spans="2:15" ht="21.9" customHeight="1">
      <c r="B268" s="112" t="str">
        <f>IF('4.製品一覧'!B268="","",'4.製品一覧'!B268)</f>
        <v/>
      </c>
      <c r="C268" s="86" t="str">
        <f>IF(B268="","",VLOOKUP(B268,'4.製品一覧'!$B$4:$C$500,2,FALSE))</f>
        <v/>
      </c>
      <c r="D268" s="101" t="str">
        <f>IF(B268="","",VLOOKUP(B268,'4.製品一覧'!$B$4:$D$500,3,FALSE))</f>
        <v/>
      </c>
      <c r="E268" s="102">
        <f>IF(B268&lt;&gt;"",VLOOKUP(B268,'7.製品別原価'!$B$5:$J$500,7,FALSE),0)</f>
        <v>0</v>
      </c>
      <c r="F268" s="102">
        <f>IF(OR($K$2=0,K268=0),0,'1.全社費用'!$C$42/$K$2)</f>
        <v>0</v>
      </c>
      <c r="G268" s="102">
        <f t="shared" si="26"/>
        <v>0</v>
      </c>
      <c r="H268" s="102">
        <f t="shared" si="27"/>
        <v>0</v>
      </c>
      <c r="I268" s="103">
        <f t="shared" si="29"/>
        <v>0</v>
      </c>
      <c r="J268" s="40">
        <f t="shared" si="28"/>
        <v>0</v>
      </c>
      <c r="K268" s="85">
        <f>IF(B268="",0,SUMIF('2.売上実績'!$C$4:$C$5000,B268,'2.売上実績'!$D$4:$D$5000))</f>
        <v>0</v>
      </c>
      <c r="L268" s="85">
        <f>IF(B268="",0,SUMIF('2.売上実績'!$C$4:$C$5000,B268,'2.売上実績'!$E$4:$E$5000))</f>
        <v>0</v>
      </c>
      <c r="M268" s="28">
        <f>SUMIF('8.得意先・製品別損益'!$C$4:$C$5000,B268,'8.得意先・製品別損益'!$M$4:$M$5000)</f>
        <v>0</v>
      </c>
      <c r="N268" s="42">
        <f t="shared" si="24"/>
        <v>0</v>
      </c>
      <c r="O268" s="40">
        <f t="shared" si="25"/>
        <v>0</v>
      </c>
    </row>
    <row r="269" spans="2:15" ht="21.9" customHeight="1">
      <c r="B269" s="112" t="str">
        <f>IF('4.製品一覧'!B269="","",'4.製品一覧'!B269)</f>
        <v/>
      </c>
      <c r="C269" s="86" t="str">
        <f>IF(B269="","",VLOOKUP(B269,'4.製品一覧'!$B$4:$C$500,2,FALSE))</f>
        <v/>
      </c>
      <c r="D269" s="101" t="str">
        <f>IF(B269="","",VLOOKUP(B269,'4.製品一覧'!$B$4:$D$500,3,FALSE))</f>
        <v/>
      </c>
      <c r="E269" s="102">
        <f>IF(B269&lt;&gt;"",VLOOKUP(B269,'7.製品別原価'!$B$5:$J$500,7,FALSE),0)</f>
        <v>0</v>
      </c>
      <c r="F269" s="102">
        <f>IF(OR($K$2=0,K269=0),0,'1.全社費用'!$C$42/$K$2)</f>
        <v>0</v>
      </c>
      <c r="G269" s="102">
        <f t="shared" si="26"/>
        <v>0</v>
      </c>
      <c r="H269" s="102">
        <f t="shared" si="27"/>
        <v>0</v>
      </c>
      <c r="I269" s="103">
        <f t="shared" si="29"/>
        <v>0</v>
      </c>
      <c r="J269" s="40">
        <f t="shared" si="28"/>
        <v>0</v>
      </c>
      <c r="K269" s="85">
        <f>IF(B269="",0,SUMIF('2.売上実績'!$C$4:$C$5000,B269,'2.売上実績'!$D$4:$D$5000))</f>
        <v>0</v>
      </c>
      <c r="L269" s="85">
        <f>IF(B269="",0,SUMIF('2.売上実績'!$C$4:$C$5000,B269,'2.売上実績'!$E$4:$E$5000))</f>
        <v>0</v>
      </c>
      <c r="M269" s="28">
        <f>SUMIF('8.得意先・製品別損益'!$C$4:$C$5000,B269,'8.得意先・製品別損益'!$M$4:$M$5000)</f>
        <v>0</v>
      </c>
      <c r="N269" s="42">
        <f t="shared" si="24"/>
        <v>0</v>
      </c>
      <c r="O269" s="40">
        <f t="shared" si="25"/>
        <v>0</v>
      </c>
    </row>
    <row r="270" spans="2:15" ht="21.9" customHeight="1">
      <c r="B270" s="112" t="str">
        <f>IF('4.製品一覧'!B270="","",'4.製品一覧'!B270)</f>
        <v/>
      </c>
      <c r="C270" s="86" t="str">
        <f>IF(B270="","",VLOOKUP(B270,'4.製品一覧'!$B$4:$C$500,2,FALSE))</f>
        <v/>
      </c>
      <c r="D270" s="101" t="str">
        <f>IF(B270="","",VLOOKUP(B270,'4.製品一覧'!$B$4:$D$500,3,FALSE))</f>
        <v/>
      </c>
      <c r="E270" s="102">
        <f>IF(B270&lt;&gt;"",VLOOKUP(B270,'7.製品別原価'!$B$5:$J$500,7,FALSE),0)</f>
        <v>0</v>
      </c>
      <c r="F270" s="102">
        <f>IF(OR($K$2=0,K270=0),0,'1.全社費用'!$C$42/$K$2)</f>
        <v>0</v>
      </c>
      <c r="G270" s="102">
        <f t="shared" si="26"/>
        <v>0</v>
      </c>
      <c r="H270" s="102">
        <f t="shared" si="27"/>
        <v>0</v>
      </c>
      <c r="I270" s="103">
        <f t="shared" si="29"/>
        <v>0</v>
      </c>
      <c r="J270" s="40">
        <f t="shared" si="28"/>
        <v>0</v>
      </c>
      <c r="K270" s="85">
        <f>IF(B270="",0,SUMIF('2.売上実績'!$C$4:$C$5000,B270,'2.売上実績'!$D$4:$D$5000))</f>
        <v>0</v>
      </c>
      <c r="L270" s="85">
        <f>IF(B270="",0,SUMIF('2.売上実績'!$C$4:$C$5000,B270,'2.売上実績'!$E$4:$E$5000))</f>
        <v>0</v>
      </c>
      <c r="M270" s="28">
        <f>SUMIF('8.得意先・製品別損益'!$C$4:$C$5000,B270,'8.得意先・製品別損益'!$M$4:$M$5000)</f>
        <v>0</v>
      </c>
      <c r="N270" s="42">
        <f t="shared" si="24"/>
        <v>0</v>
      </c>
      <c r="O270" s="40">
        <f t="shared" si="25"/>
        <v>0</v>
      </c>
    </row>
    <row r="271" spans="2:15" ht="21.9" customHeight="1">
      <c r="B271" s="112" t="str">
        <f>IF('4.製品一覧'!B271="","",'4.製品一覧'!B271)</f>
        <v/>
      </c>
      <c r="C271" s="86" t="str">
        <f>IF(B271="","",VLOOKUP(B271,'4.製品一覧'!$B$4:$C$500,2,FALSE))</f>
        <v/>
      </c>
      <c r="D271" s="101" t="str">
        <f>IF(B271="","",VLOOKUP(B271,'4.製品一覧'!$B$4:$D$500,3,FALSE))</f>
        <v/>
      </c>
      <c r="E271" s="102">
        <f>IF(B271&lt;&gt;"",VLOOKUP(B271,'7.製品別原価'!$B$5:$J$500,7,FALSE),0)</f>
        <v>0</v>
      </c>
      <c r="F271" s="102">
        <f>IF(OR($K$2=0,K271=0),0,'1.全社費用'!$C$42/$K$2)</f>
        <v>0</v>
      </c>
      <c r="G271" s="102">
        <f t="shared" si="26"/>
        <v>0</v>
      </c>
      <c r="H271" s="102">
        <f t="shared" si="27"/>
        <v>0</v>
      </c>
      <c r="I271" s="103">
        <f t="shared" si="29"/>
        <v>0</v>
      </c>
      <c r="J271" s="40">
        <f t="shared" si="28"/>
        <v>0</v>
      </c>
      <c r="K271" s="85">
        <f>IF(B271="",0,SUMIF('2.売上実績'!$C$4:$C$5000,B271,'2.売上実績'!$D$4:$D$5000))</f>
        <v>0</v>
      </c>
      <c r="L271" s="85">
        <f>IF(B271="",0,SUMIF('2.売上実績'!$C$4:$C$5000,B271,'2.売上実績'!$E$4:$E$5000))</f>
        <v>0</v>
      </c>
      <c r="M271" s="28">
        <f>SUMIF('8.得意先・製品別損益'!$C$4:$C$5000,B271,'8.得意先・製品別損益'!$M$4:$M$5000)</f>
        <v>0</v>
      </c>
      <c r="N271" s="42">
        <f t="shared" si="24"/>
        <v>0</v>
      </c>
      <c r="O271" s="40">
        <f t="shared" si="25"/>
        <v>0</v>
      </c>
    </row>
    <row r="272" spans="2:15" ht="21.9" customHeight="1">
      <c r="B272" s="112" t="str">
        <f>IF('4.製品一覧'!B272="","",'4.製品一覧'!B272)</f>
        <v/>
      </c>
      <c r="C272" s="86" t="str">
        <f>IF(B272="","",VLOOKUP(B272,'4.製品一覧'!$B$4:$C$500,2,FALSE))</f>
        <v/>
      </c>
      <c r="D272" s="101" t="str">
        <f>IF(B272="","",VLOOKUP(B272,'4.製品一覧'!$B$4:$D$500,3,FALSE))</f>
        <v/>
      </c>
      <c r="E272" s="102">
        <f>IF(B272&lt;&gt;"",VLOOKUP(B272,'7.製品別原価'!$B$5:$J$500,7,FALSE),0)</f>
        <v>0</v>
      </c>
      <c r="F272" s="102">
        <f>IF(OR($K$2=0,K272=0),0,'1.全社費用'!$C$42/$K$2)</f>
        <v>0</v>
      </c>
      <c r="G272" s="102">
        <f t="shared" si="26"/>
        <v>0</v>
      </c>
      <c r="H272" s="102">
        <f t="shared" si="27"/>
        <v>0</v>
      </c>
      <c r="I272" s="103">
        <f t="shared" si="29"/>
        <v>0</v>
      </c>
      <c r="J272" s="40">
        <f t="shared" si="28"/>
        <v>0</v>
      </c>
      <c r="K272" s="85">
        <f>IF(B272="",0,SUMIF('2.売上実績'!$C$4:$C$5000,B272,'2.売上実績'!$D$4:$D$5000))</f>
        <v>0</v>
      </c>
      <c r="L272" s="85">
        <f>IF(B272="",0,SUMIF('2.売上実績'!$C$4:$C$5000,B272,'2.売上実績'!$E$4:$E$5000))</f>
        <v>0</v>
      </c>
      <c r="M272" s="28">
        <f>SUMIF('8.得意先・製品別損益'!$C$4:$C$5000,B272,'8.得意先・製品別損益'!$M$4:$M$5000)</f>
        <v>0</v>
      </c>
      <c r="N272" s="42">
        <f t="shared" si="24"/>
        <v>0</v>
      </c>
      <c r="O272" s="40">
        <f t="shared" si="25"/>
        <v>0</v>
      </c>
    </row>
    <row r="273" spans="2:15" ht="21.9" customHeight="1">
      <c r="B273" s="112" t="str">
        <f>IF('4.製品一覧'!B273="","",'4.製品一覧'!B273)</f>
        <v/>
      </c>
      <c r="C273" s="86" t="str">
        <f>IF(B273="","",VLOOKUP(B273,'4.製品一覧'!$B$4:$C$500,2,FALSE))</f>
        <v/>
      </c>
      <c r="D273" s="101" t="str">
        <f>IF(B273="","",VLOOKUP(B273,'4.製品一覧'!$B$4:$D$500,3,FALSE))</f>
        <v/>
      </c>
      <c r="E273" s="102">
        <f>IF(B273&lt;&gt;"",VLOOKUP(B273,'7.製品別原価'!$B$5:$J$500,7,FALSE),0)</f>
        <v>0</v>
      </c>
      <c r="F273" s="102">
        <f>IF(OR($K$2=0,K273=0),0,'1.全社費用'!$C$42/$K$2)</f>
        <v>0</v>
      </c>
      <c r="G273" s="102">
        <f t="shared" si="26"/>
        <v>0</v>
      </c>
      <c r="H273" s="102">
        <f t="shared" si="27"/>
        <v>0</v>
      </c>
      <c r="I273" s="103">
        <f t="shared" si="29"/>
        <v>0</v>
      </c>
      <c r="J273" s="40">
        <f t="shared" si="28"/>
        <v>0</v>
      </c>
      <c r="K273" s="85">
        <f>IF(B273="",0,SUMIF('2.売上実績'!$C$4:$C$5000,B273,'2.売上実績'!$D$4:$D$5000))</f>
        <v>0</v>
      </c>
      <c r="L273" s="85">
        <f>IF(B273="",0,SUMIF('2.売上実績'!$C$4:$C$5000,B273,'2.売上実績'!$E$4:$E$5000))</f>
        <v>0</v>
      </c>
      <c r="M273" s="28">
        <f>SUMIF('8.得意先・製品別損益'!$C$4:$C$5000,B273,'8.得意先・製品別損益'!$M$4:$M$5000)</f>
        <v>0</v>
      </c>
      <c r="N273" s="42">
        <f t="shared" si="24"/>
        <v>0</v>
      </c>
      <c r="O273" s="40">
        <f t="shared" si="25"/>
        <v>0</v>
      </c>
    </row>
    <row r="274" spans="2:15" ht="21.9" customHeight="1">
      <c r="B274" s="112" t="str">
        <f>IF('4.製品一覧'!B274="","",'4.製品一覧'!B274)</f>
        <v/>
      </c>
      <c r="C274" s="86" t="str">
        <f>IF(B274="","",VLOOKUP(B274,'4.製品一覧'!$B$4:$C$500,2,FALSE))</f>
        <v/>
      </c>
      <c r="D274" s="101" t="str">
        <f>IF(B274="","",VLOOKUP(B274,'4.製品一覧'!$B$4:$D$500,3,FALSE))</f>
        <v/>
      </c>
      <c r="E274" s="102">
        <f>IF(B274&lt;&gt;"",VLOOKUP(B274,'7.製品別原価'!$B$5:$J$500,7,FALSE),0)</f>
        <v>0</v>
      </c>
      <c r="F274" s="102">
        <f>IF(OR($K$2=0,K274=0),0,'1.全社費用'!$C$42/$K$2)</f>
        <v>0</v>
      </c>
      <c r="G274" s="102">
        <f t="shared" si="26"/>
        <v>0</v>
      </c>
      <c r="H274" s="102">
        <f t="shared" si="27"/>
        <v>0</v>
      </c>
      <c r="I274" s="103">
        <f t="shared" si="29"/>
        <v>0</v>
      </c>
      <c r="J274" s="40">
        <f t="shared" si="28"/>
        <v>0</v>
      </c>
      <c r="K274" s="85">
        <f>IF(B274="",0,SUMIF('2.売上実績'!$C$4:$C$5000,B274,'2.売上実績'!$D$4:$D$5000))</f>
        <v>0</v>
      </c>
      <c r="L274" s="85">
        <f>IF(B274="",0,SUMIF('2.売上実績'!$C$4:$C$5000,B274,'2.売上実績'!$E$4:$E$5000))</f>
        <v>0</v>
      </c>
      <c r="M274" s="28">
        <f>SUMIF('8.得意先・製品別損益'!$C$4:$C$5000,B274,'8.得意先・製品別損益'!$M$4:$M$5000)</f>
        <v>0</v>
      </c>
      <c r="N274" s="42">
        <f t="shared" si="24"/>
        <v>0</v>
      </c>
      <c r="O274" s="40">
        <f t="shared" si="25"/>
        <v>0</v>
      </c>
    </row>
    <row r="275" spans="2:15" ht="21.9" customHeight="1">
      <c r="B275" s="112" t="str">
        <f>IF('4.製品一覧'!B275="","",'4.製品一覧'!B275)</f>
        <v/>
      </c>
      <c r="C275" s="86" t="str">
        <f>IF(B275="","",VLOOKUP(B275,'4.製品一覧'!$B$4:$C$500,2,FALSE))</f>
        <v/>
      </c>
      <c r="D275" s="101" t="str">
        <f>IF(B275="","",VLOOKUP(B275,'4.製品一覧'!$B$4:$D$500,3,FALSE))</f>
        <v/>
      </c>
      <c r="E275" s="102">
        <f>IF(B275&lt;&gt;"",VLOOKUP(B275,'7.製品別原価'!$B$5:$J$500,7,FALSE),0)</f>
        <v>0</v>
      </c>
      <c r="F275" s="102">
        <f>IF(OR($K$2=0,K275=0),0,'1.全社費用'!$C$42/$K$2)</f>
        <v>0</v>
      </c>
      <c r="G275" s="102">
        <f t="shared" si="26"/>
        <v>0</v>
      </c>
      <c r="H275" s="102">
        <f t="shared" si="27"/>
        <v>0</v>
      </c>
      <c r="I275" s="103">
        <f t="shared" si="29"/>
        <v>0</v>
      </c>
      <c r="J275" s="40">
        <f t="shared" si="28"/>
        <v>0</v>
      </c>
      <c r="K275" s="85">
        <f>IF(B275="",0,SUMIF('2.売上実績'!$C$4:$C$5000,B275,'2.売上実績'!$D$4:$D$5000))</f>
        <v>0</v>
      </c>
      <c r="L275" s="85">
        <f>IF(B275="",0,SUMIF('2.売上実績'!$C$4:$C$5000,B275,'2.売上実績'!$E$4:$E$5000))</f>
        <v>0</v>
      </c>
      <c r="M275" s="28">
        <f>SUMIF('8.得意先・製品別損益'!$C$4:$C$5000,B275,'8.得意先・製品別損益'!$M$4:$M$5000)</f>
        <v>0</v>
      </c>
      <c r="N275" s="42">
        <f t="shared" si="24"/>
        <v>0</v>
      </c>
      <c r="O275" s="40">
        <f t="shared" si="25"/>
        <v>0</v>
      </c>
    </row>
    <row r="276" spans="2:15" ht="21.9" customHeight="1">
      <c r="B276" s="112" t="str">
        <f>IF('4.製品一覧'!B276="","",'4.製品一覧'!B276)</f>
        <v/>
      </c>
      <c r="C276" s="86" t="str">
        <f>IF(B276="","",VLOOKUP(B276,'4.製品一覧'!$B$4:$C$500,2,FALSE))</f>
        <v/>
      </c>
      <c r="D276" s="101" t="str">
        <f>IF(B276="","",VLOOKUP(B276,'4.製品一覧'!$B$4:$D$500,3,FALSE))</f>
        <v/>
      </c>
      <c r="E276" s="102">
        <f>IF(B276&lt;&gt;"",VLOOKUP(B276,'7.製品別原価'!$B$5:$J$500,7,FALSE),0)</f>
        <v>0</v>
      </c>
      <c r="F276" s="102">
        <f>IF(OR($K$2=0,K276=0),0,'1.全社費用'!$C$42/$K$2)</f>
        <v>0</v>
      </c>
      <c r="G276" s="102">
        <f t="shared" si="26"/>
        <v>0</v>
      </c>
      <c r="H276" s="102">
        <f t="shared" si="27"/>
        <v>0</v>
      </c>
      <c r="I276" s="103">
        <f t="shared" si="29"/>
        <v>0</v>
      </c>
      <c r="J276" s="40">
        <f t="shared" si="28"/>
        <v>0</v>
      </c>
      <c r="K276" s="85">
        <f>IF(B276="",0,SUMIF('2.売上実績'!$C$4:$C$5000,B276,'2.売上実績'!$D$4:$D$5000))</f>
        <v>0</v>
      </c>
      <c r="L276" s="85">
        <f>IF(B276="",0,SUMIF('2.売上実績'!$C$4:$C$5000,B276,'2.売上実績'!$E$4:$E$5000))</f>
        <v>0</v>
      </c>
      <c r="M276" s="28">
        <f>SUMIF('8.得意先・製品別損益'!$C$4:$C$5000,B276,'8.得意先・製品別損益'!$M$4:$M$5000)</f>
        <v>0</v>
      </c>
      <c r="N276" s="42">
        <f t="shared" si="24"/>
        <v>0</v>
      </c>
      <c r="O276" s="40">
        <f t="shared" si="25"/>
        <v>0</v>
      </c>
    </row>
    <row r="277" spans="2:15" ht="21.9" customHeight="1">
      <c r="B277" s="112" t="str">
        <f>IF('4.製品一覧'!B277="","",'4.製品一覧'!B277)</f>
        <v/>
      </c>
      <c r="C277" s="86" t="str">
        <f>IF(B277="","",VLOOKUP(B277,'4.製品一覧'!$B$4:$C$500,2,FALSE))</f>
        <v/>
      </c>
      <c r="D277" s="101" t="str">
        <f>IF(B277="","",VLOOKUP(B277,'4.製品一覧'!$B$4:$D$500,3,FALSE))</f>
        <v/>
      </c>
      <c r="E277" s="102">
        <f>IF(B277&lt;&gt;"",VLOOKUP(B277,'7.製品別原価'!$B$5:$J$500,7,FALSE),0)</f>
        <v>0</v>
      </c>
      <c r="F277" s="102">
        <f>IF(OR($K$2=0,K277=0),0,'1.全社費用'!$C$42/$K$2)</f>
        <v>0</v>
      </c>
      <c r="G277" s="102">
        <f t="shared" si="26"/>
        <v>0</v>
      </c>
      <c r="H277" s="102">
        <f t="shared" si="27"/>
        <v>0</v>
      </c>
      <c r="I277" s="103">
        <f t="shared" si="29"/>
        <v>0</v>
      </c>
      <c r="J277" s="40">
        <f t="shared" si="28"/>
        <v>0</v>
      </c>
      <c r="K277" s="85">
        <f>IF(B277="",0,SUMIF('2.売上実績'!$C$4:$C$5000,B277,'2.売上実績'!$D$4:$D$5000))</f>
        <v>0</v>
      </c>
      <c r="L277" s="85">
        <f>IF(B277="",0,SUMIF('2.売上実績'!$C$4:$C$5000,B277,'2.売上実績'!$E$4:$E$5000))</f>
        <v>0</v>
      </c>
      <c r="M277" s="28">
        <f>SUMIF('8.得意先・製品別損益'!$C$4:$C$5000,B277,'8.得意先・製品別損益'!$M$4:$M$5000)</f>
        <v>0</v>
      </c>
      <c r="N277" s="42">
        <f t="shared" si="24"/>
        <v>0</v>
      </c>
      <c r="O277" s="40">
        <f t="shared" si="25"/>
        <v>0</v>
      </c>
    </row>
    <row r="278" spans="2:15" ht="21.9" customHeight="1">
      <c r="B278" s="112" t="str">
        <f>IF('4.製品一覧'!B278="","",'4.製品一覧'!B278)</f>
        <v/>
      </c>
      <c r="C278" s="86" t="str">
        <f>IF(B278="","",VLOOKUP(B278,'4.製品一覧'!$B$4:$C$500,2,FALSE))</f>
        <v/>
      </c>
      <c r="D278" s="101" t="str">
        <f>IF(B278="","",VLOOKUP(B278,'4.製品一覧'!$B$4:$D$500,3,FALSE))</f>
        <v/>
      </c>
      <c r="E278" s="102">
        <f>IF(B278&lt;&gt;"",VLOOKUP(B278,'7.製品別原価'!$B$5:$J$500,7,FALSE),0)</f>
        <v>0</v>
      </c>
      <c r="F278" s="102">
        <f>IF(OR($K$2=0,K278=0),0,'1.全社費用'!$C$42/$K$2)</f>
        <v>0</v>
      </c>
      <c r="G278" s="102">
        <f t="shared" si="26"/>
        <v>0</v>
      </c>
      <c r="H278" s="102">
        <f t="shared" si="27"/>
        <v>0</v>
      </c>
      <c r="I278" s="103">
        <f t="shared" si="29"/>
        <v>0</v>
      </c>
      <c r="J278" s="40">
        <f t="shared" si="28"/>
        <v>0</v>
      </c>
      <c r="K278" s="85">
        <f>IF(B278="",0,SUMIF('2.売上実績'!$C$4:$C$5000,B278,'2.売上実績'!$D$4:$D$5000))</f>
        <v>0</v>
      </c>
      <c r="L278" s="85">
        <f>IF(B278="",0,SUMIF('2.売上実績'!$C$4:$C$5000,B278,'2.売上実績'!$E$4:$E$5000))</f>
        <v>0</v>
      </c>
      <c r="M278" s="28">
        <f>SUMIF('8.得意先・製品別損益'!$C$4:$C$5000,B278,'8.得意先・製品別損益'!$M$4:$M$5000)</f>
        <v>0</v>
      </c>
      <c r="N278" s="42">
        <f t="shared" si="24"/>
        <v>0</v>
      </c>
      <c r="O278" s="40">
        <f t="shared" si="25"/>
        <v>0</v>
      </c>
    </row>
    <row r="279" spans="2:15" ht="21.9" customHeight="1">
      <c r="B279" s="112" t="str">
        <f>IF('4.製品一覧'!B279="","",'4.製品一覧'!B279)</f>
        <v/>
      </c>
      <c r="C279" s="86" t="str">
        <f>IF(B279="","",VLOOKUP(B279,'4.製品一覧'!$B$4:$C$500,2,FALSE))</f>
        <v/>
      </c>
      <c r="D279" s="101" t="str">
        <f>IF(B279="","",VLOOKUP(B279,'4.製品一覧'!$B$4:$D$500,3,FALSE))</f>
        <v/>
      </c>
      <c r="E279" s="102">
        <f>IF(B279&lt;&gt;"",VLOOKUP(B279,'7.製品別原価'!$B$5:$J$500,7,FALSE),0)</f>
        <v>0</v>
      </c>
      <c r="F279" s="102">
        <f>IF(OR($K$2=0,K279=0),0,'1.全社費用'!$C$42/$K$2)</f>
        <v>0</v>
      </c>
      <c r="G279" s="102">
        <f t="shared" si="26"/>
        <v>0</v>
      </c>
      <c r="H279" s="102">
        <f t="shared" si="27"/>
        <v>0</v>
      </c>
      <c r="I279" s="103">
        <f t="shared" si="29"/>
        <v>0</v>
      </c>
      <c r="J279" s="40">
        <f t="shared" si="28"/>
        <v>0</v>
      </c>
      <c r="K279" s="85">
        <f>IF(B279="",0,SUMIF('2.売上実績'!$C$4:$C$5000,B279,'2.売上実績'!$D$4:$D$5000))</f>
        <v>0</v>
      </c>
      <c r="L279" s="85">
        <f>IF(B279="",0,SUMIF('2.売上実績'!$C$4:$C$5000,B279,'2.売上実績'!$E$4:$E$5000))</f>
        <v>0</v>
      </c>
      <c r="M279" s="28">
        <f>SUMIF('8.得意先・製品別損益'!$C$4:$C$5000,B279,'8.得意先・製品別損益'!$M$4:$M$5000)</f>
        <v>0</v>
      </c>
      <c r="N279" s="42">
        <f t="shared" si="24"/>
        <v>0</v>
      </c>
      <c r="O279" s="40">
        <f t="shared" si="25"/>
        <v>0</v>
      </c>
    </row>
    <row r="280" spans="2:15" ht="21.9" customHeight="1">
      <c r="B280" s="112" t="str">
        <f>IF('4.製品一覧'!B280="","",'4.製品一覧'!B280)</f>
        <v/>
      </c>
      <c r="C280" s="86" t="str">
        <f>IF(B280="","",VLOOKUP(B280,'4.製品一覧'!$B$4:$C$500,2,FALSE))</f>
        <v/>
      </c>
      <c r="D280" s="101" t="str">
        <f>IF(B280="","",VLOOKUP(B280,'4.製品一覧'!$B$4:$D$500,3,FALSE))</f>
        <v/>
      </c>
      <c r="E280" s="102">
        <f>IF(B280&lt;&gt;"",VLOOKUP(B280,'7.製品別原価'!$B$5:$J$500,7,FALSE),0)</f>
        <v>0</v>
      </c>
      <c r="F280" s="102">
        <f>IF(OR($K$2=0,K280=0),0,'1.全社費用'!$C$42/$K$2)</f>
        <v>0</v>
      </c>
      <c r="G280" s="102">
        <f t="shared" si="26"/>
        <v>0</v>
      </c>
      <c r="H280" s="102">
        <f t="shared" si="27"/>
        <v>0</v>
      </c>
      <c r="I280" s="103">
        <f t="shared" si="29"/>
        <v>0</v>
      </c>
      <c r="J280" s="40">
        <f t="shared" si="28"/>
        <v>0</v>
      </c>
      <c r="K280" s="85">
        <f>IF(B280="",0,SUMIF('2.売上実績'!$C$4:$C$5000,B280,'2.売上実績'!$D$4:$D$5000))</f>
        <v>0</v>
      </c>
      <c r="L280" s="85">
        <f>IF(B280="",0,SUMIF('2.売上実績'!$C$4:$C$5000,B280,'2.売上実績'!$E$4:$E$5000))</f>
        <v>0</v>
      </c>
      <c r="M280" s="28">
        <f>SUMIF('8.得意先・製品別損益'!$C$4:$C$5000,B280,'8.得意先・製品別損益'!$M$4:$M$5000)</f>
        <v>0</v>
      </c>
      <c r="N280" s="42">
        <f t="shared" si="24"/>
        <v>0</v>
      </c>
      <c r="O280" s="40">
        <f t="shared" si="25"/>
        <v>0</v>
      </c>
    </row>
    <row r="281" spans="2:15" ht="21.9" customHeight="1">
      <c r="B281" s="112" t="str">
        <f>IF('4.製品一覧'!B281="","",'4.製品一覧'!B281)</f>
        <v/>
      </c>
      <c r="C281" s="86" t="str">
        <f>IF(B281="","",VLOOKUP(B281,'4.製品一覧'!$B$4:$C$500,2,FALSE))</f>
        <v/>
      </c>
      <c r="D281" s="101" t="str">
        <f>IF(B281="","",VLOOKUP(B281,'4.製品一覧'!$B$4:$D$500,3,FALSE))</f>
        <v/>
      </c>
      <c r="E281" s="102">
        <f>IF(B281&lt;&gt;"",VLOOKUP(B281,'7.製品別原価'!$B$5:$J$500,7,FALSE),0)</f>
        <v>0</v>
      </c>
      <c r="F281" s="102">
        <f>IF(OR($K$2=0,K281=0),0,'1.全社費用'!$C$42/$K$2)</f>
        <v>0</v>
      </c>
      <c r="G281" s="102">
        <f t="shared" si="26"/>
        <v>0</v>
      </c>
      <c r="H281" s="102">
        <f t="shared" si="27"/>
        <v>0</v>
      </c>
      <c r="I281" s="103">
        <f t="shared" si="29"/>
        <v>0</v>
      </c>
      <c r="J281" s="40">
        <f t="shared" si="28"/>
        <v>0</v>
      </c>
      <c r="K281" s="85">
        <f>IF(B281="",0,SUMIF('2.売上実績'!$C$4:$C$5000,B281,'2.売上実績'!$D$4:$D$5000))</f>
        <v>0</v>
      </c>
      <c r="L281" s="85">
        <f>IF(B281="",0,SUMIF('2.売上実績'!$C$4:$C$5000,B281,'2.売上実績'!$E$4:$E$5000))</f>
        <v>0</v>
      </c>
      <c r="M281" s="28">
        <f>SUMIF('8.得意先・製品別損益'!$C$4:$C$5000,B281,'8.得意先・製品別損益'!$M$4:$M$5000)</f>
        <v>0</v>
      </c>
      <c r="N281" s="42">
        <f t="shared" si="24"/>
        <v>0</v>
      </c>
      <c r="O281" s="40">
        <f t="shared" si="25"/>
        <v>0</v>
      </c>
    </row>
    <row r="282" spans="2:15" ht="21.9" customHeight="1">
      <c r="B282" s="112" t="str">
        <f>IF('4.製品一覧'!B282="","",'4.製品一覧'!B282)</f>
        <v/>
      </c>
      <c r="C282" s="86" t="str">
        <f>IF(B282="","",VLOOKUP(B282,'4.製品一覧'!$B$4:$C$500,2,FALSE))</f>
        <v/>
      </c>
      <c r="D282" s="101" t="str">
        <f>IF(B282="","",VLOOKUP(B282,'4.製品一覧'!$B$4:$D$500,3,FALSE))</f>
        <v/>
      </c>
      <c r="E282" s="102">
        <f>IF(B282&lt;&gt;"",VLOOKUP(B282,'7.製品別原価'!$B$5:$J$500,7,FALSE),0)</f>
        <v>0</v>
      </c>
      <c r="F282" s="102">
        <f>IF(OR($K$2=0,K282=0),0,'1.全社費用'!$C$42/$K$2)</f>
        <v>0</v>
      </c>
      <c r="G282" s="102">
        <f t="shared" si="26"/>
        <v>0</v>
      </c>
      <c r="H282" s="102">
        <f t="shared" si="27"/>
        <v>0</v>
      </c>
      <c r="I282" s="103">
        <f t="shared" si="29"/>
        <v>0</v>
      </c>
      <c r="J282" s="40">
        <f t="shared" si="28"/>
        <v>0</v>
      </c>
      <c r="K282" s="85">
        <f>IF(B282="",0,SUMIF('2.売上実績'!$C$4:$C$5000,B282,'2.売上実績'!$D$4:$D$5000))</f>
        <v>0</v>
      </c>
      <c r="L282" s="85">
        <f>IF(B282="",0,SUMIF('2.売上実績'!$C$4:$C$5000,B282,'2.売上実績'!$E$4:$E$5000))</f>
        <v>0</v>
      </c>
      <c r="M282" s="28">
        <f>SUMIF('8.得意先・製品別損益'!$C$4:$C$5000,B282,'8.得意先・製品別損益'!$M$4:$M$5000)</f>
        <v>0</v>
      </c>
      <c r="N282" s="42">
        <f t="shared" si="24"/>
        <v>0</v>
      </c>
      <c r="O282" s="40">
        <f t="shared" si="25"/>
        <v>0</v>
      </c>
    </row>
    <row r="283" spans="2:15" ht="21.9" customHeight="1">
      <c r="B283" s="112" t="str">
        <f>IF('4.製品一覧'!B283="","",'4.製品一覧'!B283)</f>
        <v/>
      </c>
      <c r="C283" s="86" t="str">
        <f>IF(B283="","",VLOOKUP(B283,'4.製品一覧'!$B$4:$C$500,2,FALSE))</f>
        <v/>
      </c>
      <c r="D283" s="101" t="str">
        <f>IF(B283="","",VLOOKUP(B283,'4.製品一覧'!$B$4:$D$500,3,FALSE))</f>
        <v/>
      </c>
      <c r="E283" s="102">
        <f>IF(B283&lt;&gt;"",VLOOKUP(B283,'7.製品別原価'!$B$5:$J$500,7,FALSE),0)</f>
        <v>0</v>
      </c>
      <c r="F283" s="102">
        <f>IF(OR($K$2=0,K283=0),0,'1.全社費用'!$C$42/$K$2)</f>
        <v>0</v>
      </c>
      <c r="G283" s="102">
        <f t="shared" si="26"/>
        <v>0</v>
      </c>
      <c r="H283" s="102">
        <f t="shared" si="27"/>
        <v>0</v>
      </c>
      <c r="I283" s="103">
        <f t="shared" si="29"/>
        <v>0</v>
      </c>
      <c r="J283" s="40">
        <f t="shared" si="28"/>
        <v>0</v>
      </c>
      <c r="K283" s="85">
        <f>IF(B283="",0,SUMIF('2.売上実績'!$C$4:$C$5000,B283,'2.売上実績'!$D$4:$D$5000))</f>
        <v>0</v>
      </c>
      <c r="L283" s="85">
        <f>IF(B283="",0,SUMIF('2.売上実績'!$C$4:$C$5000,B283,'2.売上実績'!$E$4:$E$5000))</f>
        <v>0</v>
      </c>
      <c r="M283" s="28">
        <f>SUMIF('8.得意先・製品別損益'!$C$4:$C$5000,B283,'8.得意先・製品別損益'!$M$4:$M$5000)</f>
        <v>0</v>
      </c>
      <c r="N283" s="42">
        <f t="shared" si="24"/>
        <v>0</v>
      </c>
      <c r="O283" s="40">
        <f t="shared" si="25"/>
        <v>0</v>
      </c>
    </row>
    <row r="284" spans="2:15" ht="21.9" customHeight="1">
      <c r="B284" s="112" t="str">
        <f>IF('4.製品一覧'!B284="","",'4.製品一覧'!B284)</f>
        <v/>
      </c>
      <c r="C284" s="86" t="str">
        <f>IF(B284="","",VLOOKUP(B284,'4.製品一覧'!$B$4:$C$500,2,FALSE))</f>
        <v/>
      </c>
      <c r="D284" s="101" t="str">
        <f>IF(B284="","",VLOOKUP(B284,'4.製品一覧'!$B$4:$D$500,3,FALSE))</f>
        <v/>
      </c>
      <c r="E284" s="102">
        <f>IF(B284&lt;&gt;"",VLOOKUP(B284,'7.製品別原価'!$B$5:$J$500,7,FALSE),0)</f>
        <v>0</v>
      </c>
      <c r="F284" s="102">
        <f>IF(OR($K$2=0,K284=0),0,'1.全社費用'!$C$42/$K$2)</f>
        <v>0</v>
      </c>
      <c r="G284" s="102">
        <f t="shared" si="26"/>
        <v>0</v>
      </c>
      <c r="H284" s="102">
        <f t="shared" si="27"/>
        <v>0</v>
      </c>
      <c r="I284" s="103">
        <f t="shared" si="29"/>
        <v>0</v>
      </c>
      <c r="J284" s="40">
        <f t="shared" si="28"/>
        <v>0</v>
      </c>
      <c r="K284" s="85">
        <f>IF(B284="",0,SUMIF('2.売上実績'!$C$4:$C$5000,B284,'2.売上実績'!$D$4:$D$5000))</f>
        <v>0</v>
      </c>
      <c r="L284" s="85">
        <f>IF(B284="",0,SUMIF('2.売上実績'!$C$4:$C$5000,B284,'2.売上実績'!$E$4:$E$5000))</f>
        <v>0</v>
      </c>
      <c r="M284" s="28">
        <f>SUMIF('8.得意先・製品別損益'!$C$4:$C$5000,B284,'8.得意先・製品別損益'!$M$4:$M$5000)</f>
        <v>0</v>
      </c>
      <c r="N284" s="42">
        <f t="shared" si="24"/>
        <v>0</v>
      </c>
      <c r="O284" s="40">
        <f t="shared" si="25"/>
        <v>0</v>
      </c>
    </row>
    <row r="285" spans="2:15" ht="21.9" customHeight="1">
      <c r="B285" s="112" t="str">
        <f>IF('4.製品一覧'!B285="","",'4.製品一覧'!B285)</f>
        <v/>
      </c>
      <c r="C285" s="86" t="str">
        <f>IF(B285="","",VLOOKUP(B285,'4.製品一覧'!$B$4:$C$500,2,FALSE))</f>
        <v/>
      </c>
      <c r="D285" s="101" t="str">
        <f>IF(B285="","",VLOOKUP(B285,'4.製品一覧'!$B$4:$D$500,3,FALSE))</f>
        <v/>
      </c>
      <c r="E285" s="102">
        <f>IF(B285&lt;&gt;"",VLOOKUP(B285,'7.製品別原価'!$B$5:$J$500,7,FALSE),0)</f>
        <v>0</v>
      </c>
      <c r="F285" s="102">
        <f>IF(OR($K$2=0,K285=0),0,'1.全社費用'!$C$42/$K$2)</f>
        <v>0</v>
      </c>
      <c r="G285" s="102">
        <f t="shared" si="26"/>
        <v>0</v>
      </c>
      <c r="H285" s="102">
        <f t="shared" si="27"/>
        <v>0</v>
      </c>
      <c r="I285" s="103">
        <f t="shared" si="29"/>
        <v>0</v>
      </c>
      <c r="J285" s="40">
        <f t="shared" si="28"/>
        <v>0</v>
      </c>
      <c r="K285" s="85">
        <f>IF(B285="",0,SUMIF('2.売上実績'!$C$4:$C$5000,B285,'2.売上実績'!$D$4:$D$5000))</f>
        <v>0</v>
      </c>
      <c r="L285" s="85">
        <f>IF(B285="",0,SUMIF('2.売上実績'!$C$4:$C$5000,B285,'2.売上実績'!$E$4:$E$5000))</f>
        <v>0</v>
      </c>
      <c r="M285" s="28">
        <f>SUMIF('8.得意先・製品別損益'!$C$4:$C$5000,B285,'8.得意先・製品別損益'!$M$4:$M$5000)</f>
        <v>0</v>
      </c>
      <c r="N285" s="42">
        <f t="shared" si="24"/>
        <v>0</v>
      </c>
      <c r="O285" s="40">
        <f t="shared" si="25"/>
        <v>0</v>
      </c>
    </row>
    <row r="286" spans="2:15" ht="21.9" customHeight="1">
      <c r="B286" s="112" t="str">
        <f>IF('4.製品一覧'!B286="","",'4.製品一覧'!B286)</f>
        <v/>
      </c>
      <c r="C286" s="86" t="str">
        <f>IF(B286="","",VLOOKUP(B286,'4.製品一覧'!$B$4:$C$500,2,FALSE))</f>
        <v/>
      </c>
      <c r="D286" s="101" t="str">
        <f>IF(B286="","",VLOOKUP(B286,'4.製品一覧'!$B$4:$D$500,3,FALSE))</f>
        <v/>
      </c>
      <c r="E286" s="102">
        <f>IF(B286&lt;&gt;"",VLOOKUP(B286,'7.製品別原価'!$B$5:$J$500,7,FALSE),0)</f>
        <v>0</v>
      </c>
      <c r="F286" s="102">
        <f>IF(OR($K$2=0,K286=0),0,'1.全社費用'!$C$42/$K$2)</f>
        <v>0</v>
      </c>
      <c r="G286" s="102">
        <f t="shared" si="26"/>
        <v>0</v>
      </c>
      <c r="H286" s="102">
        <f t="shared" si="27"/>
        <v>0</v>
      </c>
      <c r="I286" s="103">
        <f t="shared" si="29"/>
        <v>0</v>
      </c>
      <c r="J286" s="40">
        <f t="shared" si="28"/>
        <v>0</v>
      </c>
      <c r="K286" s="85">
        <f>IF(B286="",0,SUMIF('2.売上実績'!$C$4:$C$5000,B286,'2.売上実績'!$D$4:$D$5000))</f>
        <v>0</v>
      </c>
      <c r="L286" s="85">
        <f>IF(B286="",0,SUMIF('2.売上実績'!$C$4:$C$5000,B286,'2.売上実績'!$E$4:$E$5000))</f>
        <v>0</v>
      </c>
      <c r="M286" s="28">
        <f>SUMIF('8.得意先・製品別損益'!$C$4:$C$5000,B286,'8.得意先・製品別損益'!$M$4:$M$5000)</f>
        <v>0</v>
      </c>
      <c r="N286" s="42">
        <f t="shared" si="24"/>
        <v>0</v>
      </c>
      <c r="O286" s="40">
        <f t="shared" si="25"/>
        <v>0</v>
      </c>
    </row>
    <row r="287" spans="2:15" ht="21.9" customHeight="1">
      <c r="B287" s="112" t="str">
        <f>IF('4.製品一覧'!B287="","",'4.製品一覧'!B287)</f>
        <v/>
      </c>
      <c r="C287" s="86" t="str">
        <f>IF(B287="","",VLOOKUP(B287,'4.製品一覧'!$B$4:$C$500,2,FALSE))</f>
        <v/>
      </c>
      <c r="D287" s="101" t="str">
        <f>IF(B287="","",VLOOKUP(B287,'4.製品一覧'!$B$4:$D$500,3,FALSE))</f>
        <v/>
      </c>
      <c r="E287" s="102">
        <f>IF(B287&lt;&gt;"",VLOOKUP(B287,'7.製品別原価'!$B$5:$J$500,7,FALSE),0)</f>
        <v>0</v>
      </c>
      <c r="F287" s="102">
        <f>IF(OR($K$2=0,K287=0),0,'1.全社費用'!$C$42/$K$2)</f>
        <v>0</v>
      </c>
      <c r="G287" s="102">
        <f t="shared" si="26"/>
        <v>0</v>
      </c>
      <c r="H287" s="102">
        <f t="shared" si="27"/>
        <v>0</v>
      </c>
      <c r="I287" s="103">
        <f t="shared" si="29"/>
        <v>0</v>
      </c>
      <c r="J287" s="40">
        <f t="shared" si="28"/>
        <v>0</v>
      </c>
      <c r="K287" s="85">
        <f>IF(B287="",0,SUMIF('2.売上実績'!$C$4:$C$5000,B287,'2.売上実績'!$D$4:$D$5000))</f>
        <v>0</v>
      </c>
      <c r="L287" s="85">
        <f>IF(B287="",0,SUMIF('2.売上実績'!$C$4:$C$5000,B287,'2.売上実績'!$E$4:$E$5000))</f>
        <v>0</v>
      </c>
      <c r="M287" s="28">
        <f>SUMIF('8.得意先・製品別損益'!$C$4:$C$5000,B287,'8.得意先・製品別損益'!$M$4:$M$5000)</f>
        <v>0</v>
      </c>
      <c r="N287" s="42">
        <f t="shared" si="24"/>
        <v>0</v>
      </c>
      <c r="O287" s="40">
        <f t="shared" si="25"/>
        <v>0</v>
      </c>
    </row>
    <row r="288" spans="2:15" ht="21.9" customHeight="1">
      <c r="B288" s="112" t="str">
        <f>IF('4.製品一覧'!B288="","",'4.製品一覧'!B288)</f>
        <v/>
      </c>
      <c r="C288" s="86" t="str">
        <f>IF(B288="","",VLOOKUP(B288,'4.製品一覧'!$B$4:$C$500,2,FALSE))</f>
        <v/>
      </c>
      <c r="D288" s="101" t="str">
        <f>IF(B288="","",VLOOKUP(B288,'4.製品一覧'!$B$4:$D$500,3,FALSE))</f>
        <v/>
      </c>
      <c r="E288" s="102">
        <f>IF(B288&lt;&gt;"",VLOOKUP(B288,'7.製品別原価'!$B$5:$J$500,7,FALSE),0)</f>
        <v>0</v>
      </c>
      <c r="F288" s="102">
        <f>IF(OR($K$2=0,K288=0),0,'1.全社費用'!$C$42/$K$2)</f>
        <v>0</v>
      </c>
      <c r="G288" s="102">
        <f t="shared" si="26"/>
        <v>0</v>
      </c>
      <c r="H288" s="102">
        <f t="shared" si="27"/>
        <v>0</v>
      </c>
      <c r="I288" s="103">
        <f t="shared" si="29"/>
        <v>0</v>
      </c>
      <c r="J288" s="40">
        <f t="shared" si="28"/>
        <v>0</v>
      </c>
      <c r="K288" s="85">
        <f>IF(B288="",0,SUMIF('2.売上実績'!$C$4:$C$5000,B288,'2.売上実績'!$D$4:$D$5000))</f>
        <v>0</v>
      </c>
      <c r="L288" s="85">
        <f>IF(B288="",0,SUMIF('2.売上実績'!$C$4:$C$5000,B288,'2.売上実績'!$E$4:$E$5000))</f>
        <v>0</v>
      </c>
      <c r="M288" s="28">
        <f>SUMIF('8.得意先・製品別損益'!$C$4:$C$5000,B288,'8.得意先・製品別損益'!$M$4:$M$5000)</f>
        <v>0</v>
      </c>
      <c r="N288" s="42">
        <f t="shared" si="24"/>
        <v>0</v>
      </c>
      <c r="O288" s="40">
        <f t="shared" si="25"/>
        <v>0</v>
      </c>
    </row>
    <row r="289" spans="2:15" ht="21.9" customHeight="1">
      <c r="B289" s="112" t="str">
        <f>IF('4.製品一覧'!B289="","",'4.製品一覧'!B289)</f>
        <v/>
      </c>
      <c r="C289" s="86" t="str">
        <f>IF(B289="","",VLOOKUP(B289,'4.製品一覧'!$B$4:$C$500,2,FALSE))</f>
        <v/>
      </c>
      <c r="D289" s="101" t="str">
        <f>IF(B289="","",VLOOKUP(B289,'4.製品一覧'!$B$4:$D$500,3,FALSE))</f>
        <v/>
      </c>
      <c r="E289" s="102">
        <f>IF(B289&lt;&gt;"",VLOOKUP(B289,'7.製品別原価'!$B$5:$J$500,7,FALSE),0)</f>
        <v>0</v>
      </c>
      <c r="F289" s="102">
        <f>IF(OR($K$2=0,K289=0),0,'1.全社費用'!$C$42/$K$2)</f>
        <v>0</v>
      </c>
      <c r="G289" s="102">
        <f t="shared" si="26"/>
        <v>0</v>
      </c>
      <c r="H289" s="102">
        <f t="shared" si="27"/>
        <v>0</v>
      </c>
      <c r="I289" s="103">
        <f t="shared" si="29"/>
        <v>0</v>
      </c>
      <c r="J289" s="40">
        <f t="shared" si="28"/>
        <v>0</v>
      </c>
      <c r="K289" s="85">
        <f>IF(B289="",0,SUMIF('2.売上実績'!$C$4:$C$5000,B289,'2.売上実績'!$D$4:$D$5000))</f>
        <v>0</v>
      </c>
      <c r="L289" s="85">
        <f>IF(B289="",0,SUMIF('2.売上実績'!$C$4:$C$5000,B289,'2.売上実績'!$E$4:$E$5000))</f>
        <v>0</v>
      </c>
      <c r="M289" s="28">
        <f>SUMIF('8.得意先・製品別損益'!$C$4:$C$5000,B289,'8.得意先・製品別損益'!$M$4:$M$5000)</f>
        <v>0</v>
      </c>
      <c r="N289" s="42">
        <f t="shared" si="24"/>
        <v>0</v>
      </c>
      <c r="O289" s="40">
        <f t="shared" si="25"/>
        <v>0</v>
      </c>
    </row>
    <row r="290" spans="2:15" ht="21.9" customHeight="1">
      <c r="B290" s="112" t="str">
        <f>IF('4.製品一覧'!B290="","",'4.製品一覧'!B290)</f>
        <v/>
      </c>
      <c r="C290" s="86" t="str">
        <f>IF(B290="","",VLOOKUP(B290,'4.製品一覧'!$B$4:$C$500,2,FALSE))</f>
        <v/>
      </c>
      <c r="D290" s="101" t="str">
        <f>IF(B290="","",VLOOKUP(B290,'4.製品一覧'!$B$4:$D$500,3,FALSE))</f>
        <v/>
      </c>
      <c r="E290" s="102">
        <f>IF(B290&lt;&gt;"",VLOOKUP(B290,'7.製品別原価'!$B$5:$J$500,7,FALSE),0)</f>
        <v>0</v>
      </c>
      <c r="F290" s="102">
        <f>IF(OR($K$2=0,K290=0),0,'1.全社費用'!$C$42/$K$2)</f>
        <v>0</v>
      </c>
      <c r="G290" s="102">
        <f t="shared" si="26"/>
        <v>0</v>
      </c>
      <c r="H290" s="102">
        <f t="shared" si="27"/>
        <v>0</v>
      </c>
      <c r="I290" s="103">
        <f t="shared" si="29"/>
        <v>0</v>
      </c>
      <c r="J290" s="40">
        <f t="shared" si="28"/>
        <v>0</v>
      </c>
      <c r="K290" s="85">
        <f>IF(B290="",0,SUMIF('2.売上実績'!$C$4:$C$5000,B290,'2.売上実績'!$D$4:$D$5000))</f>
        <v>0</v>
      </c>
      <c r="L290" s="85">
        <f>IF(B290="",0,SUMIF('2.売上実績'!$C$4:$C$5000,B290,'2.売上実績'!$E$4:$E$5000))</f>
        <v>0</v>
      </c>
      <c r="M290" s="28">
        <f>SUMIF('8.得意先・製品別損益'!$C$4:$C$5000,B290,'8.得意先・製品別損益'!$M$4:$M$5000)</f>
        <v>0</v>
      </c>
      <c r="N290" s="42">
        <f t="shared" si="24"/>
        <v>0</v>
      </c>
      <c r="O290" s="40">
        <f t="shared" si="25"/>
        <v>0</v>
      </c>
    </row>
    <row r="291" spans="2:15" ht="21.9" customHeight="1">
      <c r="B291" s="112" t="str">
        <f>IF('4.製品一覧'!B291="","",'4.製品一覧'!B291)</f>
        <v/>
      </c>
      <c r="C291" s="86" t="str">
        <f>IF(B291="","",VLOOKUP(B291,'4.製品一覧'!$B$4:$C$500,2,FALSE))</f>
        <v/>
      </c>
      <c r="D291" s="101" t="str">
        <f>IF(B291="","",VLOOKUP(B291,'4.製品一覧'!$B$4:$D$500,3,FALSE))</f>
        <v/>
      </c>
      <c r="E291" s="102">
        <f>IF(B291&lt;&gt;"",VLOOKUP(B291,'7.製品別原価'!$B$5:$J$500,7,FALSE),0)</f>
        <v>0</v>
      </c>
      <c r="F291" s="102">
        <f>IF(OR($K$2=0,K291=0),0,'1.全社費用'!$C$42/$K$2)</f>
        <v>0</v>
      </c>
      <c r="G291" s="102">
        <f t="shared" si="26"/>
        <v>0</v>
      </c>
      <c r="H291" s="102">
        <f t="shared" si="27"/>
        <v>0</v>
      </c>
      <c r="I291" s="103">
        <f t="shared" si="29"/>
        <v>0</v>
      </c>
      <c r="J291" s="40">
        <f t="shared" si="28"/>
        <v>0</v>
      </c>
      <c r="K291" s="85">
        <f>IF(B291="",0,SUMIF('2.売上実績'!$C$4:$C$5000,B291,'2.売上実績'!$D$4:$D$5000))</f>
        <v>0</v>
      </c>
      <c r="L291" s="85">
        <f>IF(B291="",0,SUMIF('2.売上実績'!$C$4:$C$5000,B291,'2.売上実績'!$E$4:$E$5000))</f>
        <v>0</v>
      </c>
      <c r="M291" s="28">
        <f>SUMIF('8.得意先・製品別損益'!$C$4:$C$5000,B291,'8.得意先・製品別損益'!$M$4:$M$5000)</f>
        <v>0</v>
      </c>
      <c r="N291" s="42">
        <f t="shared" si="24"/>
        <v>0</v>
      </c>
      <c r="O291" s="40">
        <f t="shared" si="25"/>
        <v>0</v>
      </c>
    </row>
    <row r="292" spans="2:15" ht="21.9" customHeight="1">
      <c r="B292" s="112" t="str">
        <f>IF('4.製品一覧'!B292="","",'4.製品一覧'!B292)</f>
        <v/>
      </c>
      <c r="C292" s="86" t="str">
        <f>IF(B292="","",VLOOKUP(B292,'4.製品一覧'!$B$4:$C$500,2,FALSE))</f>
        <v/>
      </c>
      <c r="D292" s="101" t="str">
        <f>IF(B292="","",VLOOKUP(B292,'4.製品一覧'!$B$4:$D$500,3,FALSE))</f>
        <v/>
      </c>
      <c r="E292" s="102">
        <f>IF(B292&lt;&gt;"",VLOOKUP(B292,'7.製品別原価'!$B$5:$J$500,7,FALSE),0)</f>
        <v>0</v>
      </c>
      <c r="F292" s="102">
        <f>IF(OR($K$2=0,K292=0),0,'1.全社費用'!$C$42/$K$2)</f>
        <v>0</v>
      </c>
      <c r="G292" s="102">
        <f t="shared" si="26"/>
        <v>0</v>
      </c>
      <c r="H292" s="102">
        <f t="shared" si="27"/>
        <v>0</v>
      </c>
      <c r="I292" s="103">
        <f t="shared" si="29"/>
        <v>0</v>
      </c>
      <c r="J292" s="40">
        <f t="shared" si="28"/>
        <v>0</v>
      </c>
      <c r="K292" s="85">
        <f>IF(B292="",0,SUMIF('2.売上実績'!$C$4:$C$5000,B292,'2.売上実績'!$D$4:$D$5000))</f>
        <v>0</v>
      </c>
      <c r="L292" s="85">
        <f>IF(B292="",0,SUMIF('2.売上実績'!$C$4:$C$5000,B292,'2.売上実績'!$E$4:$E$5000))</f>
        <v>0</v>
      </c>
      <c r="M292" s="28">
        <f>SUMIF('8.得意先・製品別損益'!$C$4:$C$5000,B292,'8.得意先・製品別損益'!$M$4:$M$5000)</f>
        <v>0</v>
      </c>
      <c r="N292" s="42">
        <f t="shared" si="24"/>
        <v>0</v>
      </c>
      <c r="O292" s="40">
        <f t="shared" si="25"/>
        <v>0</v>
      </c>
    </row>
    <row r="293" spans="2:15" ht="21.9" customHeight="1">
      <c r="B293" s="112" t="str">
        <f>IF('4.製品一覧'!B293="","",'4.製品一覧'!B293)</f>
        <v/>
      </c>
      <c r="C293" s="86" t="str">
        <f>IF(B293="","",VLOOKUP(B293,'4.製品一覧'!$B$4:$C$500,2,FALSE))</f>
        <v/>
      </c>
      <c r="D293" s="101" t="str">
        <f>IF(B293="","",VLOOKUP(B293,'4.製品一覧'!$B$4:$D$500,3,FALSE))</f>
        <v/>
      </c>
      <c r="E293" s="102">
        <f>IF(B293&lt;&gt;"",VLOOKUP(B293,'7.製品別原価'!$B$5:$J$500,7,FALSE),0)</f>
        <v>0</v>
      </c>
      <c r="F293" s="102">
        <f>IF(OR($K$2=0,K293=0),0,'1.全社費用'!$C$42/$K$2)</f>
        <v>0</v>
      </c>
      <c r="G293" s="102">
        <f t="shared" si="26"/>
        <v>0</v>
      </c>
      <c r="H293" s="102">
        <f t="shared" si="27"/>
        <v>0</v>
      </c>
      <c r="I293" s="103">
        <f t="shared" si="29"/>
        <v>0</v>
      </c>
      <c r="J293" s="40">
        <f t="shared" si="28"/>
        <v>0</v>
      </c>
      <c r="K293" s="85">
        <f>IF(B293="",0,SUMIF('2.売上実績'!$C$4:$C$5000,B293,'2.売上実績'!$D$4:$D$5000))</f>
        <v>0</v>
      </c>
      <c r="L293" s="85">
        <f>IF(B293="",0,SUMIF('2.売上実績'!$C$4:$C$5000,B293,'2.売上実績'!$E$4:$E$5000))</f>
        <v>0</v>
      </c>
      <c r="M293" s="28">
        <f>SUMIF('8.得意先・製品別損益'!$C$4:$C$5000,B293,'8.得意先・製品別損益'!$M$4:$M$5000)</f>
        <v>0</v>
      </c>
      <c r="N293" s="42">
        <f t="shared" si="24"/>
        <v>0</v>
      </c>
      <c r="O293" s="40">
        <f t="shared" si="25"/>
        <v>0</v>
      </c>
    </row>
    <row r="294" spans="2:15" ht="21.9" customHeight="1">
      <c r="B294" s="112" t="str">
        <f>IF('4.製品一覧'!B294="","",'4.製品一覧'!B294)</f>
        <v/>
      </c>
      <c r="C294" s="86" t="str">
        <f>IF(B294="","",VLOOKUP(B294,'4.製品一覧'!$B$4:$C$500,2,FALSE))</f>
        <v/>
      </c>
      <c r="D294" s="101" t="str">
        <f>IF(B294="","",VLOOKUP(B294,'4.製品一覧'!$B$4:$D$500,3,FALSE))</f>
        <v/>
      </c>
      <c r="E294" s="102">
        <f>IF(B294&lt;&gt;"",VLOOKUP(B294,'7.製品別原価'!$B$5:$J$500,7,FALSE),0)</f>
        <v>0</v>
      </c>
      <c r="F294" s="102">
        <f>IF(OR($K$2=0,K294=0),0,'1.全社費用'!$C$42/$K$2)</f>
        <v>0</v>
      </c>
      <c r="G294" s="102">
        <f t="shared" si="26"/>
        <v>0</v>
      </c>
      <c r="H294" s="102">
        <f t="shared" si="27"/>
        <v>0</v>
      </c>
      <c r="I294" s="103">
        <f t="shared" si="29"/>
        <v>0</v>
      </c>
      <c r="J294" s="40">
        <f t="shared" si="28"/>
        <v>0</v>
      </c>
      <c r="K294" s="85">
        <f>IF(B294="",0,SUMIF('2.売上実績'!$C$4:$C$5000,B294,'2.売上実績'!$D$4:$D$5000))</f>
        <v>0</v>
      </c>
      <c r="L294" s="85">
        <f>IF(B294="",0,SUMIF('2.売上実績'!$C$4:$C$5000,B294,'2.売上実績'!$E$4:$E$5000))</f>
        <v>0</v>
      </c>
      <c r="M294" s="28">
        <f>SUMIF('8.得意先・製品別損益'!$C$4:$C$5000,B294,'8.得意先・製品別損益'!$M$4:$M$5000)</f>
        <v>0</v>
      </c>
      <c r="N294" s="42">
        <f t="shared" si="24"/>
        <v>0</v>
      </c>
      <c r="O294" s="40">
        <f t="shared" si="25"/>
        <v>0</v>
      </c>
    </row>
    <row r="295" spans="2:15" ht="21.9" customHeight="1">
      <c r="B295" s="112" t="str">
        <f>IF('4.製品一覧'!B295="","",'4.製品一覧'!B295)</f>
        <v/>
      </c>
      <c r="C295" s="86" t="str">
        <f>IF(B295="","",VLOOKUP(B295,'4.製品一覧'!$B$4:$C$500,2,FALSE))</f>
        <v/>
      </c>
      <c r="D295" s="101" t="str">
        <f>IF(B295="","",VLOOKUP(B295,'4.製品一覧'!$B$4:$D$500,3,FALSE))</f>
        <v/>
      </c>
      <c r="E295" s="102">
        <f>IF(B295&lt;&gt;"",VLOOKUP(B295,'7.製品別原価'!$B$5:$J$500,7,FALSE),0)</f>
        <v>0</v>
      </c>
      <c r="F295" s="102">
        <f>IF(OR($K$2=0,K295=0),0,'1.全社費用'!$C$42/$K$2)</f>
        <v>0</v>
      </c>
      <c r="G295" s="102">
        <f t="shared" si="26"/>
        <v>0</v>
      </c>
      <c r="H295" s="102">
        <f t="shared" si="27"/>
        <v>0</v>
      </c>
      <c r="I295" s="103">
        <f t="shared" si="29"/>
        <v>0</v>
      </c>
      <c r="J295" s="40">
        <f t="shared" si="28"/>
        <v>0</v>
      </c>
      <c r="K295" s="85">
        <f>IF(B295="",0,SUMIF('2.売上実績'!$C$4:$C$5000,B295,'2.売上実績'!$D$4:$D$5000))</f>
        <v>0</v>
      </c>
      <c r="L295" s="85">
        <f>IF(B295="",0,SUMIF('2.売上実績'!$C$4:$C$5000,B295,'2.売上実績'!$E$4:$E$5000))</f>
        <v>0</v>
      </c>
      <c r="M295" s="28">
        <f>SUMIF('8.得意先・製品別損益'!$C$4:$C$5000,B295,'8.得意先・製品別損益'!$M$4:$M$5000)</f>
        <v>0</v>
      </c>
      <c r="N295" s="42">
        <f t="shared" si="24"/>
        <v>0</v>
      </c>
      <c r="O295" s="40">
        <f t="shared" si="25"/>
        <v>0</v>
      </c>
    </row>
    <row r="296" spans="2:15" ht="21.9" customHeight="1">
      <c r="B296" s="112" t="str">
        <f>IF('4.製品一覧'!B296="","",'4.製品一覧'!B296)</f>
        <v/>
      </c>
      <c r="C296" s="86" t="str">
        <f>IF(B296="","",VLOOKUP(B296,'4.製品一覧'!$B$4:$C$500,2,FALSE))</f>
        <v/>
      </c>
      <c r="D296" s="101" t="str">
        <f>IF(B296="","",VLOOKUP(B296,'4.製品一覧'!$B$4:$D$500,3,FALSE))</f>
        <v/>
      </c>
      <c r="E296" s="102">
        <f>IF(B296&lt;&gt;"",VLOOKUP(B296,'7.製品別原価'!$B$5:$J$500,7,FALSE),0)</f>
        <v>0</v>
      </c>
      <c r="F296" s="102">
        <f>IF(OR($K$2=0,K296=0),0,'1.全社費用'!$C$42/$K$2)</f>
        <v>0</v>
      </c>
      <c r="G296" s="102">
        <f t="shared" si="26"/>
        <v>0</v>
      </c>
      <c r="H296" s="102">
        <f t="shared" si="27"/>
        <v>0</v>
      </c>
      <c r="I296" s="103">
        <f t="shared" si="29"/>
        <v>0</v>
      </c>
      <c r="J296" s="40">
        <f t="shared" si="28"/>
        <v>0</v>
      </c>
      <c r="K296" s="85">
        <f>IF(B296="",0,SUMIF('2.売上実績'!$C$4:$C$5000,B296,'2.売上実績'!$D$4:$D$5000))</f>
        <v>0</v>
      </c>
      <c r="L296" s="85">
        <f>IF(B296="",0,SUMIF('2.売上実績'!$C$4:$C$5000,B296,'2.売上実績'!$E$4:$E$5000))</f>
        <v>0</v>
      </c>
      <c r="M296" s="28">
        <f>SUMIF('8.得意先・製品別損益'!$C$4:$C$5000,B296,'8.得意先・製品別損益'!$M$4:$M$5000)</f>
        <v>0</v>
      </c>
      <c r="N296" s="42">
        <f t="shared" si="24"/>
        <v>0</v>
      </c>
      <c r="O296" s="40">
        <f t="shared" si="25"/>
        <v>0</v>
      </c>
    </row>
    <row r="297" spans="2:15" ht="21.9" customHeight="1">
      <c r="B297" s="112" t="str">
        <f>IF('4.製品一覧'!B297="","",'4.製品一覧'!B297)</f>
        <v/>
      </c>
      <c r="C297" s="86" t="str">
        <f>IF(B297="","",VLOOKUP(B297,'4.製品一覧'!$B$4:$C$500,2,FALSE))</f>
        <v/>
      </c>
      <c r="D297" s="101" t="str">
        <f>IF(B297="","",VLOOKUP(B297,'4.製品一覧'!$B$4:$D$500,3,FALSE))</f>
        <v/>
      </c>
      <c r="E297" s="102">
        <f>IF(B297&lt;&gt;"",VLOOKUP(B297,'7.製品別原価'!$B$5:$J$500,7,FALSE),0)</f>
        <v>0</v>
      </c>
      <c r="F297" s="102">
        <f>IF(OR($K$2=0,K297=0),0,'1.全社費用'!$C$42/$K$2)</f>
        <v>0</v>
      </c>
      <c r="G297" s="102">
        <f t="shared" si="26"/>
        <v>0</v>
      </c>
      <c r="H297" s="102">
        <f t="shared" si="27"/>
        <v>0</v>
      </c>
      <c r="I297" s="103">
        <f t="shared" si="29"/>
        <v>0</v>
      </c>
      <c r="J297" s="40">
        <f t="shared" si="28"/>
        <v>0</v>
      </c>
      <c r="K297" s="85">
        <f>IF(B297="",0,SUMIF('2.売上実績'!$C$4:$C$5000,B297,'2.売上実績'!$D$4:$D$5000))</f>
        <v>0</v>
      </c>
      <c r="L297" s="85">
        <f>IF(B297="",0,SUMIF('2.売上実績'!$C$4:$C$5000,B297,'2.売上実績'!$E$4:$E$5000))</f>
        <v>0</v>
      </c>
      <c r="M297" s="28">
        <f>SUMIF('8.得意先・製品別損益'!$C$4:$C$5000,B297,'8.得意先・製品別損益'!$M$4:$M$5000)</f>
        <v>0</v>
      </c>
      <c r="N297" s="42">
        <f t="shared" si="24"/>
        <v>0</v>
      </c>
      <c r="O297" s="40">
        <f t="shared" si="25"/>
        <v>0</v>
      </c>
    </row>
    <row r="298" spans="2:15" ht="21.9" customHeight="1">
      <c r="B298" s="112" t="str">
        <f>IF('4.製品一覧'!B298="","",'4.製品一覧'!B298)</f>
        <v/>
      </c>
      <c r="C298" s="86" t="str">
        <f>IF(B298="","",VLOOKUP(B298,'4.製品一覧'!$B$4:$C$500,2,FALSE))</f>
        <v/>
      </c>
      <c r="D298" s="101" t="str">
        <f>IF(B298="","",VLOOKUP(B298,'4.製品一覧'!$B$4:$D$500,3,FALSE))</f>
        <v/>
      </c>
      <c r="E298" s="102">
        <f>IF(B298&lt;&gt;"",VLOOKUP(B298,'7.製品別原価'!$B$5:$J$500,7,FALSE),0)</f>
        <v>0</v>
      </c>
      <c r="F298" s="102">
        <f>IF(OR($K$2=0,K298=0),0,'1.全社費用'!$C$42/$K$2)</f>
        <v>0</v>
      </c>
      <c r="G298" s="102">
        <f t="shared" si="26"/>
        <v>0</v>
      </c>
      <c r="H298" s="102">
        <f t="shared" si="27"/>
        <v>0</v>
      </c>
      <c r="I298" s="103">
        <f t="shared" si="29"/>
        <v>0</v>
      </c>
      <c r="J298" s="40">
        <f t="shared" si="28"/>
        <v>0</v>
      </c>
      <c r="K298" s="85">
        <f>IF(B298="",0,SUMIF('2.売上実績'!$C$4:$C$5000,B298,'2.売上実績'!$D$4:$D$5000))</f>
        <v>0</v>
      </c>
      <c r="L298" s="85">
        <f>IF(B298="",0,SUMIF('2.売上実績'!$C$4:$C$5000,B298,'2.売上実績'!$E$4:$E$5000))</f>
        <v>0</v>
      </c>
      <c r="M298" s="28">
        <f>SUMIF('8.得意先・製品別損益'!$C$4:$C$5000,B298,'8.得意先・製品別損益'!$M$4:$M$5000)</f>
        <v>0</v>
      </c>
      <c r="N298" s="42">
        <f t="shared" si="24"/>
        <v>0</v>
      </c>
      <c r="O298" s="40">
        <f t="shared" si="25"/>
        <v>0</v>
      </c>
    </row>
    <row r="299" spans="2:15" ht="21.9" customHeight="1">
      <c r="B299" s="112" t="str">
        <f>IF('4.製品一覧'!B299="","",'4.製品一覧'!B299)</f>
        <v/>
      </c>
      <c r="C299" s="86" t="str">
        <f>IF(B299="","",VLOOKUP(B299,'4.製品一覧'!$B$4:$C$500,2,FALSE))</f>
        <v/>
      </c>
      <c r="D299" s="101" t="str">
        <f>IF(B299="","",VLOOKUP(B299,'4.製品一覧'!$B$4:$D$500,3,FALSE))</f>
        <v/>
      </c>
      <c r="E299" s="102">
        <f>IF(B299&lt;&gt;"",VLOOKUP(B299,'7.製品別原価'!$B$5:$J$500,7,FALSE),0)</f>
        <v>0</v>
      </c>
      <c r="F299" s="102">
        <f>IF(OR($K$2=0,K299=0),0,'1.全社費用'!$C$42/$K$2)</f>
        <v>0</v>
      </c>
      <c r="G299" s="102">
        <f t="shared" si="26"/>
        <v>0</v>
      </c>
      <c r="H299" s="102">
        <f t="shared" si="27"/>
        <v>0</v>
      </c>
      <c r="I299" s="103">
        <f t="shared" si="29"/>
        <v>0</v>
      </c>
      <c r="J299" s="40">
        <f t="shared" si="28"/>
        <v>0</v>
      </c>
      <c r="K299" s="85">
        <f>IF(B299="",0,SUMIF('2.売上実績'!$C$4:$C$5000,B299,'2.売上実績'!$D$4:$D$5000))</f>
        <v>0</v>
      </c>
      <c r="L299" s="85">
        <f>IF(B299="",0,SUMIF('2.売上実績'!$C$4:$C$5000,B299,'2.売上実績'!$E$4:$E$5000))</f>
        <v>0</v>
      </c>
      <c r="M299" s="28">
        <f>SUMIF('8.得意先・製品別損益'!$C$4:$C$5000,B299,'8.得意先・製品別損益'!$M$4:$M$5000)</f>
        <v>0</v>
      </c>
      <c r="N299" s="42">
        <f t="shared" si="24"/>
        <v>0</v>
      </c>
      <c r="O299" s="40">
        <f t="shared" si="25"/>
        <v>0</v>
      </c>
    </row>
    <row r="300" spans="2:15" ht="21.9" customHeight="1">
      <c r="B300" s="112" t="str">
        <f>IF('4.製品一覧'!B300="","",'4.製品一覧'!B300)</f>
        <v/>
      </c>
      <c r="C300" s="86" t="str">
        <f>IF(B300="","",VLOOKUP(B300,'4.製品一覧'!$B$4:$C$500,2,FALSE))</f>
        <v/>
      </c>
      <c r="D300" s="101" t="str">
        <f>IF(B300="","",VLOOKUP(B300,'4.製品一覧'!$B$4:$D$500,3,FALSE))</f>
        <v/>
      </c>
      <c r="E300" s="102">
        <f>IF(B300&lt;&gt;"",VLOOKUP(B300,'7.製品別原価'!$B$5:$J$500,7,FALSE),0)</f>
        <v>0</v>
      </c>
      <c r="F300" s="102">
        <f>IF(OR($K$2=0,K300=0),0,'1.全社費用'!$C$42/$K$2)</f>
        <v>0</v>
      </c>
      <c r="G300" s="102">
        <f t="shared" si="26"/>
        <v>0</v>
      </c>
      <c r="H300" s="102">
        <f t="shared" si="27"/>
        <v>0</v>
      </c>
      <c r="I300" s="103">
        <f t="shared" si="29"/>
        <v>0</v>
      </c>
      <c r="J300" s="40">
        <f t="shared" si="28"/>
        <v>0</v>
      </c>
      <c r="K300" s="85">
        <f>IF(B300="",0,SUMIF('2.売上実績'!$C$4:$C$5000,B300,'2.売上実績'!$D$4:$D$5000))</f>
        <v>0</v>
      </c>
      <c r="L300" s="85">
        <f>IF(B300="",0,SUMIF('2.売上実績'!$C$4:$C$5000,B300,'2.売上実績'!$E$4:$E$5000))</f>
        <v>0</v>
      </c>
      <c r="M300" s="28">
        <f>SUMIF('8.得意先・製品別損益'!$C$4:$C$5000,B300,'8.得意先・製品別損益'!$M$4:$M$5000)</f>
        <v>0</v>
      </c>
      <c r="N300" s="42">
        <f t="shared" si="24"/>
        <v>0</v>
      </c>
      <c r="O300" s="40">
        <f t="shared" si="25"/>
        <v>0</v>
      </c>
    </row>
    <row r="301" spans="2:15" ht="21.9" customHeight="1">
      <c r="B301" s="112" t="str">
        <f>IF('4.製品一覧'!B301="","",'4.製品一覧'!B301)</f>
        <v/>
      </c>
      <c r="C301" s="86" t="str">
        <f>IF(B301="","",VLOOKUP(B301,'4.製品一覧'!$B$4:$C$500,2,FALSE))</f>
        <v/>
      </c>
      <c r="D301" s="101" t="str">
        <f>IF(B301="","",VLOOKUP(B301,'4.製品一覧'!$B$4:$D$500,3,FALSE))</f>
        <v/>
      </c>
      <c r="E301" s="102">
        <f>IF(B301&lt;&gt;"",VLOOKUP(B301,'7.製品別原価'!$B$5:$J$500,7,FALSE),0)</f>
        <v>0</v>
      </c>
      <c r="F301" s="102">
        <f>IF(OR($K$2=0,K301=0),0,'1.全社費用'!$C$42/$K$2)</f>
        <v>0</v>
      </c>
      <c r="G301" s="102">
        <f t="shared" si="26"/>
        <v>0</v>
      </c>
      <c r="H301" s="102">
        <f t="shared" si="27"/>
        <v>0</v>
      </c>
      <c r="I301" s="103">
        <f t="shared" si="29"/>
        <v>0</v>
      </c>
      <c r="J301" s="40">
        <f t="shared" si="28"/>
        <v>0</v>
      </c>
      <c r="K301" s="85">
        <f>IF(B301="",0,SUMIF('2.売上実績'!$C$4:$C$5000,B301,'2.売上実績'!$D$4:$D$5000))</f>
        <v>0</v>
      </c>
      <c r="L301" s="85">
        <f>IF(B301="",0,SUMIF('2.売上実績'!$C$4:$C$5000,B301,'2.売上実績'!$E$4:$E$5000))</f>
        <v>0</v>
      </c>
      <c r="M301" s="28">
        <f>SUMIF('8.得意先・製品別損益'!$C$4:$C$5000,B301,'8.得意先・製品別損益'!$M$4:$M$5000)</f>
        <v>0</v>
      </c>
      <c r="N301" s="42">
        <f t="shared" si="24"/>
        <v>0</v>
      </c>
      <c r="O301" s="40">
        <f t="shared" si="25"/>
        <v>0</v>
      </c>
    </row>
    <row r="302" spans="2:15" ht="21.9" customHeight="1">
      <c r="B302" s="112" t="str">
        <f>IF('4.製品一覧'!B302="","",'4.製品一覧'!B302)</f>
        <v/>
      </c>
      <c r="C302" s="86" t="str">
        <f>IF(B302="","",VLOOKUP(B302,'4.製品一覧'!$B$4:$C$500,2,FALSE))</f>
        <v/>
      </c>
      <c r="D302" s="101" t="str">
        <f>IF(B302="","",VLOOKUP(B302,'4.製品一覧'!$B$4:$D$500,3,FALSE))</f>
        <v/>
      </c>
      <c r="E302" s="102">
        <f>IF(B302&lt;&gt;"",VLOOKUP(B302,'7.製品別原価'!$B$5:$J$500,7,FALSE),0)</f>
        <v>0</v>
      </c>
      <c r="F302" s="102">
        <f>IF(OR($K$2=0,K302=0),0,'1.全社費用'!$C$42/$K$2)</f>
        <v>0</v>
      </c>
      <c r="G302" s="102">
        <f t="shared" si="26"/>
        <v>0</v>
      </c>
      <c r="H302" s="102">
        <f t="shared" si="27"/>
        <v>0</v>
      </c>
      <c r="I302" s="103">
        <f t="shared" si="29"/>
        <v>0</v>
      </c>
      <c r="J302" s="40">
        <f t="shared" si="28"/>
        <v>0</v>
      </c>
      <c r="K302" s="85">
        <f>IF(B302="",0,SUMIF('2.売上実績'!$C$4:$C$5000,B302,'2.売上実績'!$D$4:$D$5000))</f>
        <v>0</v>
      </c>
      <c r="L302" s="85">
        <f>IF(B302="",0,SUMIF('2.売上実績'!$C$4:$C$5000,B302,'2.売上実績'!$E$4:$E$5000))</f>
        <v>0</v>
      </c>
      <c r="M302" s="28">
        <f>SUMIF('8.得意先・製品別損益'!$C$4:$C$5000,B302,'8.得意先・製品別損益'!$M$4:$M$5000)</f>
        <v>0</v>
      </c>
      <c r="N302" s="42">
        <f t="shared" si="24"/>
        <v>0</v>
      </c>
      <c r="O302" s="40">
        <f t="shared" si="25"/>
        <v>0</v>
      </c>
    </row>
    <row r="303" spans="2:15" ht="21.9" customHeight="1">
      <c r="B303" s="112" t="str">
        <f>IF('4.製品一覧'!B303="","",'4.製品一覧'!B303)</f>
        <v/>
      </c>
      <c r="C303" s="86" t="str">
        <f>IF(B303="","",VLOOKUP(B303,'4.製品一覧'!$B$4:$C$500,2,FALSE))</f>
        <v/>
      </c>
      <c r="D303" s="101" t="str">
        <f>IF(B303="","",VLOOKUP(B303,'4.製品一覧'!$B$4:$D$500,3,FALSE))</f>
        <v/>
      </c>
      <c r="E303" s="102">
        <f>IF(B303&lt;&gt;"",VLOOKUP(B303,'7.製品別原価'!$B$5:$J$500,7,FALSE),0)</f>
        <v>0</v>
      </c>
      <c r="F303" s="102">
        <f>IF(OR($K$2=0,K303=0),0,'1.全社費用'!$C$42/$K$2)</f>
        <v>0</v>
      </c>
      <c r="G303" s="102">
        <f t="shared" si="26"/>
        <v>0</v>
      </c>
      <c r="H303" s="102">
        <f t="shared" si="27"/>
        <v>0</v>
      </c>
      <c r="I303" s="103">
        <f t="shared" si="29"/>
        <v>0</v>
      </c>
      <c r="J303" s="40">
        <f t="shared" si="28"/>
        <v>0</v>
      </c>
      <c r="K303" s="85">
        <f>IF(B303="",0,SUMIF('2.売上実績'!$C$4:$C$5000,B303,'2.売上実績'!$D$4:$D$5000))</f>
        <v>0</v>
      </c>
      <c r="L303" s="85">
        <f>IF(B303="",0,SUMIF('2.売上実績'!$C$4:$C$5000,B303,'2.売上実績'!$E$4:$E$5000))</f>
        <v>0</v>
      </c>
      <c r="M303" s="28">
        <f>SUMIF('8.得意先・製品別損益'!$C$4:$C$5000,B303,'8.得意先・製品別損益'!$M$4:$M$5000)</f>
        <v>0</v>
      </c>
      <c r="N303" s="42">
        <f t="shared" si="24"/>
        <v>0</v>
      </c>
      <c r="O303" s="40">
        <f t="shared" si="25"/>
        <v>0</v>
      </c>
    </row>
    <row r="304" spans="2:15" ht="21.9" customHeight="1">
      <c r="B304" s="112" t="str">
        <f>IF('4.製品一覧'!B304="","",'4.製品一覧'!B304)</f>
        <v/>
      </c>
      <c r="C304" s="86" t="str">
        <f>IF(B304="","",VLOOKUP(B304,'4.製品一覧'!$B$4:$C$500,2,FALSE))</f>
        <v/>
      </c>
      <c r="D304" s="101" t="str">
        <f>IF(B304="","",VLOOKUP(B304,'4.製品一覧'!$B$4:$D$500,3,FALSE))</f>
        <v/>
      </c>
      <c r="E304" s="102">
        <f>IF(B304&lt;&gt;"",VLOOKUP(B304,'7.製品別原価'!$B$5:$J$500,7,FALSE),0)</f>
        <v>0</v>
      </c>
      <c r="F304" s="102">
        <f>IF(OR($K$2=0,K304=0),0,'1.全社費用'!$C$42/$K$2)</f>
        <v>0</v>
      </c>
      <c r="G304" s="102">
        <f t="shared" si="26"/>
        <v>0</v>
      </c>
      <c r="H304" s="102">
        <f t="shared" si="27"/>
        <v>0</v>
      </c>
      <c r="I304" s="103">
        <f t="shared" si="29"/>
        <v>0</v>
      </c>
      <c r="J304" s="40">
        <f t="shared" si="28"/>
        <v>0</v>
      </c>
      <c r="K304" s="85">
        <f>IF(B304="",0,SUMIF('2.売上実績'!$C$4:$C$5000,B304,'2.売上実績'!$D$4:$D$5000))</f>
        <v>0</v>
      </c>
      <c r="L304" s="85">
        <f>IF(B304="",0,SUMIF('2.売上実績'!$C$4:$C$5000,B304,'2.売上実績'!$E$4:$E$5000))</f>
        <v>0</v>
      </c>
      <c r="M304" s="28">
        <f>SUMIF('8.得意先・製品別損益'!$C$4:$C$5000,B304,'8.得意先・製品別損益'!$M$4:$M$5000)</f>
        <v>0</v>
      </c>
      <c r="N304" s="42">
        <f t="shared" si="24"/>
        <v>0</v>
      </c>
      <c r="O304" s="40">
        <f t="shared" si="25"/>
        <v>0</v>
      </c>
    </row>
    <row r="305" spans="2:15" ht="21.9" customHeight="1">
      <c r="B305" s="112" t="str">
        <f>IF('4.製品一覧'!B305="","",'4.製品一覧'!B305)</f>
        <v/>
      </c>
      <c r="C305" s="86" t="str">
        <f>IF(B305="","",VLOOKUP(B305,'4.製品一覧'!$B$4:$C$500,2,FALSE))</f>
        <v/>
      </c>
      <c r="D305" s="101" t="str">
        <f>IF(B305="","",VLOOKUP(B305,'4.製品一覧'!$B$4:$D$500,3,FALSE))</f>
        <v/>
      </c>
      <c r="E305" s="102">
        <f>IF(B305&lt;&gt;"",VLOOKUP(B305,'7.製品別原価'!$B$5:$J$500,7,FALSE),0)</f>
        <v>0</v>
      </c>
      <c r="F305" s="102">
        <f>IF(OR($K$2=0,K305=0),0,'1.全社費用'!$C$42/$K$2)</f>
        <v>0</v>
      </c>
      <c r="G305" s="102">
        <f t="shared" si="26"/>
        <v>0</v>
      </c>
      <c r="H305" s="102">
        <f t="shared" si="27"/>
        <v>0</v>
      </c>
      <c r="I305" s="103">
        <f t="shared" si="29"/>
        <v>0</v>
      </c>
      <c r="J305" s="40">
        <f t="shared" si="28"/>
        <v>0</v>
      </c>
      <c r="K305" s="85">
        <f>IF(B305="",0,SUMIF('2.売上実績'!$C$4:$C$5000,B305,'2.売上実績'!$D$4:$D$5000))</f>
        <v>0</v>
      </c>
      <c r="L305" s="85">
        <f>IF(B305="",0,SUMIF('2.売上実績'!$C$4:$C$5000,B305,'2.売上実績'!$E$4:$E$5000))</f>
        <v>0</v>
      </c>
      <c r="M305" s="28">
        <f>SUMIF('8.得意先・製品別損益'!$C$4:$C$5000,B305,'8.得意先・製品別損益'!$M$4:$M$5000)</f>
        <v>0</v>
      </c>
      <c r="N305" s="42">
        <f t="shared" si="24"/>
        <v>0</v>
      </c>
      <c r="O305" s="40">
        <f t="shared" si="25"/>
        <v>0</v>
      </c>
    </row>
    <row r="306" spans="2:15" ht="21.9" customHeight="1">
      <c r="B306" s="112" t="str">
        <f>IF('4.製品一覧'!B306="","",'4.製品一覧'!B306)</f>
        <v/>
      </c>
      <c r="C306" s="86" t="str">
        <f>IF(B306="","",VLOOKUP(B306,'4.製品一覧'!$B$4:$C$500,2,FALSE))</f>
        <v/>
      </c>
      <c r="D306" s="101" t="str">
        <f>IF(B306="","",VLOOKUP(B306,'4.製品一覧'!$B$4:$D$500,3,FALSE))</f>
        <v/>
      </c>
      <c r="E306" s="102">
        <f>IF(B306&lt;&gt;"",VLOOKUP(B306,'7.製品別原価'!$B$5:$J$500,7,FALSE),0)</f>
        <v>0</v>
      </c>
      <c r="F306" s="102">
        <f>IF(OR($K$2=0,K306=0),0,'1.全社費用'!$C$42/$K$2)</f>
        <v>0</v>
      </c>
      <c r="G306" s="102">
        <f t="shared" si="26"/>
        <v>0</v>
      </c>
      <c r="H306" s="102">
        <f t="shared" si="27"/>
        <v>0</v>
      </c>
      <c r="I306" s="103">
        <f t="shared" si="29"/>
        <v>0</v>
      </c>
      <c r="J306" s="40">
        <f t="shared" si="28"/>
        <v>0</v>
      </c>
      <c r="K306" s="85">
        <f>IF(B306="",0,SUMIF('2.売上実績'!$C$4:$C$5000,B306,'2.売上実績'!$D$4:$D$5000))</f>
        <v>0</v>
      </c>
      <c r="L306" s="85">
        <f>IF(B306="",0,SUMIF('2.売上実績'!$C$4:$C$5000,B306,'2.売上実績'!$E$4:$E$5000))</f>
        <v>0</v>
      </c>
      <c r="M306" s="28">
        <f>SUMIF('8.得意先・製品別損益'!$C$4:$C$5000,B306,'8.得意先・製品別損益'!$M$4:$M$5000)</f>
        <v>0</v>
      </c>
      <c r="N306" s="42">
        <f t="shared" si="24"/>
        <v>0</v>
      </c>
      <c r="O306" s="40">
        <f t="shared" si="25"/>
        <v>0</v>
      </c>
    </row>
    <row r="307" spans="2:15" ht="21.9" customHeight="1">
      <c r="B307" s="112" t="str">
        <f>IF('4.製品一覧'!B307="","",'4.製品一覧'!B307)</f>
        <v/>
      </c>
      <c r="C307" s="86" t="str">
        <f>IF(B307="","",VLOOKUP(B307,'4.製品一覧'!$B$4:$C$500,2,FALSE))</f>
        <v/>
      </c>
      <c r="D307" s="101" t="str">
        <f>IF(B307="","",VLOOKUP(B307,'4.製品一覧'!$B$4:$D$500,3,FALSE))</f>
        <v/>
      </c>
      <c r="E307" s="102">
        <f>IF(B307&lt;&gt;"",VLOOKUP(B307,'7.製品別原価'!$B$5:$J$500,7,FALSE),0)</f>
        <v>0</v>
      </c>
      <c r="F307" s="102">
        <f>IF(OR($K$2=0,K307=0),0,'1.全社費用'!$C$42/$K$2)</f>
        <v>0</v>
      </c>
      <c r="G307" s="102">
        <f t="shared" si="26"/>
        <v>0</v>
      </c>
      <c r="H307" s="102">
        <f t="shared" si="27"/>
        <v>0</v>
      </c>
      <c r="I307" s="103">
        <f t="shared" si="29"/>
        <v>0</v>
      </c>
      <c r="J307" s="40">
        <f t="shared" si="28"/>
        <v>0</v>
      </c>
      <c r="K307" s="85">
        <f>IF(B307="",0,SUMIF('2.売上実績'!$C$4:$C$5000,B307,'2.売上実績'!$D$4:$D$5000))</f>
        <v>0</v>
      </c>
      <c r="L307" s="85">
        <f>IF(B307="",0,SUMIF('2.売上実績'!$C$4:$C$5000,B307,'2.売上実績'!$E$4:$E$5000))</f>
        <v>0</v>
      </c>
      <c r="M307" s="28">
        <f>SUMIF('8.得意先・製品別損益'!$C$4:$C$5000,B307,'8.得意先・製品別損益'!$M$4:$M$5000)</f>
        <v>0</v>
      </c>
      <c r="N307" s="42">
        <f t="shared" si="24"/>
        <v>0</v>
      </c>
      <c r="O307" s="40">
        <f t="shared" si="25"/>
        <v>0</v>
      </c>
    </row>
    <row r="308" spans="2:15" ht="21.9" customHeight="1">
      <c r="B308" s="112" t="str">
        <f>IF('4.製品一覧'!B308="","",'4.製品一覧'!B308)</f>
        <v/>
      </c>
      <c r="C308" s="86" t="str">
        <f>IF(B308="","",VLOOKUP(B308,'4.製品一覧'!$B$4:$C$500,2,FALSE))</f>
        <v/>
      </c>
      <c r="D308" s="101" t="str">
        <f>IF(B308="","",VLOOKUP(B308,'4.製品一覧'!$B$4:$D$500,3,FALSE))</f>
        <v/>
      </c>
      <c r="E308" s="102">
        <f>IF(B308&lt;&gt;"",VLOOKUP(B308,'7.製品別原価'!$B$5:$J$500,7,FALSE),0)</f>
        <v>0</v>
      </c>
      <c r="F308" s="102">
        <f>IF(OR($K$2=0,K308=0),0,'1.全社費用'!$C$42/$K$2)</f>
        <v>0</v>
      </c>
      <c r="G308" s="102">
        <f t="shared" si="26"/>
        <v>0</v>
      </c>
      <c r="H308" s="102">
        <f t="shared" si="27"/>
        <v>0</v>
      </c>
      <c r="I308" s="103">
        <f t="shared" si="29"/>
        <v>0</v>
      </c>
      <c r="J308" s="40">
        <f t="shared" si="28"/>
        <v>0</v>
      </c>
      <c r="K308" s="85">
        <f>IF(B308="",0,SUMIF('2.売上実績'!$C$4:$C$5000,B308,'2.売上実績'!$D$4:$D$5000))</f>
        <v>0</v>
      </c>
      <c r="L308" s="85">
        <f>IF(B308="",0,SUMIF('2.売上実績'!$C$4:$C$5000,B308,'2.売上実績'!$E$4:$E$5000))</f>
        <v>0</v>
      </c>
      <c r="M308" s="28">
        <f>SUMIF('8.得意先・製品別損益'!$C$4:$C$5000,B308,'8.得意先・製品別損益'!$M$4:$M$5000)</f>
        <v>0</v>
      </c>
      <c r="N308" s="42">
        <f t="shared" si="24"/>
        <v>0</v>
      </c>
      <c r="O308" s="40">
        <f t="shared" si="25"/>
        <v>0</v>
      </c>
    </row>
    <row r="309" spans="2:15" ht="21.9" customHeight="1">
      <c r="B309" s="112" t="str">
        <f>IF('4.製品一覧'!B309="","",'4.製品一覧'!B309)</f>
        <v/>
      </c>
      <c r="C309" s="86" t="str">
        <f>IF(B309="","",VLOOKUP(B309,'4.製品一覧'!$B$4:$C$500,2,FALSE))</f>
        <v/>
      </c>
      <c r="D309" s="101" t="str">
        <f>IF(B309="","",VLOOKUP(B309,'4.製品一覧'!$B$4:$D$500,3,FALSE))</f>
        <v/>
      </c>
      <c r="E309" s="102">
        <f>IF(B309&lt;&gt;"",VLOOKUP(B309,'7.製品別原価'!$B$5:$J$500,7,FALSE),0)</f>
        <v>0</v>
      </c>
      <c r="F309" s="102">
        <f>IF(OR($K$2=0,K309=0),0,'1.全社費用'!$C$42/$K$2)</f>
        <v>0</v>
      </c>
      <c r="G309" s="102">
        <f t="shared" si="26"/>
        <v>0</v>
      </c>
      <c r="H309" s="102">
        <f t="shared" si="27"/>
        <v>0</v>
      </c>
      <c r="I309" s="103">
        <f t="shared" si="29"/>
        <v>0</v>
      </c>
      <c r="J309" s="40">
        <f t="shared" si="28"/>
        <v>0</v>
      </c>
      <c r="K309" s="85">
        <f>IF(B309="",0,SUMIF('2.売上実績'!$C$4:$C$5000,B309,'2.売上実績'!$D$4:$D$5000))</f>
        <v>0</v>
      </c>
      <c r="L309" s="85">
        <f>IF(B309="",0,SUMIF('2.売上実績'!$C$4:$C$5000,B309,'2.売上実績'!$E$4:$E$5000))</f>
        <v>0</v>
      </c>
      <c r="M309" s="28">
        <f>SUMIF('8.得意先・製品別損益'!$C$4:$C$5000,B309,'8.得意先・製品別損益'!$M$4:$M$5000)</f>
        <v>0</v>
      </c>
      <c r="N309" s="42">
        <f t="shared" si="24"/>
        <v>0</v>
      </c>
      <c r="O309" s="40">
        <f t="shared" si="25"/>
        <v>0</v>
      </c>
    </row>
    <row r="310" spans="2:15" ht="21.9" customHeight="1">
      <c r="B310" s="112" t="str">
        <f>IF('4.製品一覧'!B310="","",'4.製品一覧'!B310)</f>
        <v/>
      </c>
      <c r="C310" s="86" t="str">
        <f>IF(B310="","",VLOOKUP(B310,'4.製品一覧'!$B$4:$C$500,2,FALSE))</f>
        <v/>
      </c>
      <c r="D310" s="101" t="str">
        <f>IF(B310="","",VLOOKUP(B310,'4.製品一覧'!$B$4:$D$500,3,FALSE))</f>
        <v/>
      </c>
      <c r="E310" s="102">
        <f>IF(B310&lt;&gt;"",VLOOKUP(B310,'7.製品別原価'!$B$5:$J$500,7,FALSE),0)</f>
        <v>0</v>
      </c>
      <c r="F310" s="102">
        <f>IF(OR($K$2=0,K310=0),0,'1.全社費用'!$C$42/$K$2)</f>
        <v>0</v>
      </c>
      <c r="G310" s="102">
        <f t="shared" si="26"/>
        <v>0</v>
      </c>
      <c r="H310" s="102">
        <f t="shared" si="27"/>
        <v>0</v>
      </c>
      <c r="I310" s="103">
        <f t="shared" si="29"/>
        <v>0</v>
      </c>
      <c r="J310" s="40">
        <f t="shared" si="28"/>
        <v>0</v>
      </c>
      <c r="K310" s="85">
        <f>IF(B310="",0,SUMIF('2.売上実績'!$C$4:$C$5000,B310,'2.売上実績'!$D$4:$D$5000))</f>
        <v>0</v>
      </c>
      <c r="L310" s="85">
        <f>IF(B310="",0,SUMIF('2.売上実績'!$C$4:$C$5000,B310,'2.売上実績'!$E$4:$E$5000))</f>
        <v>0</v>
      </c>
      <c r="M310" s="28">
        <f>SUMIF('8.得意先・製品別損益'!$C$4:$C$5000,B310,'8.得意先・製品別損益'!$M$4:$M$5000)</f>
        <v>0</v>
      </c>
      <c r="N310" s="42">
        <f t="shared" si="24"/>
        <v>0</v>
      </c>
      <c r="O310" s="40">
        <f t="shared" si="25"/>
        <v>0</v>
      </c>
    </row>
    <row r="311" spans="2:15" ht="21.9" customHeight="1">
      <c r="B311" s="112" t="str">
        <f>IF('4.製品一覧'!B311="","",'4.製品一覧'!B311)</f>
        <v/>
      </c>
      <c r="C311" s="86" t="str">
        <f>IF(B311="","",VLOOKUP(B311,'4.製品一覧'!$B$4:$C$500,2,FALSE))</f>
        <v/>
      </c>
      <c r="D311" s="101" t="str">
        <f>IF(B311="","",VLOOKUP(B311,'4.製品一覧'!$B$4:$D$500,3,FALSE))</f>
        <v/>
      </c>
      <c r="E311" s="102">
        <f>IF(B311&lt;&gt;"",VLOOKUP(B311,'7.製品別原価'!$B$5:$J$500,7,FALSE),0)</f>
        <v>0</v>
      </c>
      <c r="F311" s="102">
        <f>IF(OR($K$2=0,K311=0),0,'1.全社費用'!$C$42/$K$2)</f>
        <v>0</v>
      </c>
      <c r="G311" s="102">
        <f t="shared" si="26"/>
        <v>0</v>
      </c>
      <c r="H311" s="102">
        <f t="shared" si="27"/>
        <v>0</v>
      </c>
      <c r="I311" s="103">
        <f t="shared" si="29"/>
        <v>0</v>
      </c>
      <c r="J311" s="40">
        <f t="shared" si="28"/>
        <v>0</v>
      </c>
      <c r="K311" s="85">
        <f>IF(B311="",0,SUMIF('2.売上実績'!$C$4:$C$5000,B311,'2.売上実績'!$D$4:$D$5000))</f>
        <v>0</v>
      </c>
      <c r="L311" s="85">
        <f>IF(B311="",0,SUMIF('2.売上実績'!$C$4:$C$5000,B311,'2.売上実績'!$E$4:$E$5000))</f>
        <v>0</v>
      </c>
      <c r="M311" s="28">
        <f>SUMIF('8.得意先・製品別損益'!$C$4:$C$5000,B311,'8.得意先・製品別損益'!$M$4:$M$5000)</f>
        <v>0</v>
      </c>
      <c r="N311" s="42">
        <f t="shared" si="24"/>
        <v>0</v>
      </c>
      <c r="O311" s="40">
        <f t="shared" si="25"/>
        <v>0</v>
      </c>
    </row>
    <row r="312" spans="2:15" ht="21.9" customHeight="1">
      <c r="B312" s="112" t="str">
        <f>IF('4.製品一覧'!B312="","",'4.製品一覧'!B312)</f>
        <v/>
      </c>
      <c r="C312" s="86" t="str">
        <f>IF(B312="","",VLOOKUP(B312,'4.製品一覧'!$B$4:$C$500,2,FALSE))</f>
        <v/>
      </c>
      <c r="D312" s="101" t="str">
        <f>IF(B312="","",VLOOKUP(B312,'4.製品一覧'!$B$4:$D$500,3,FALSE))</f>
        <v/>
      </c>
      <c r="E312" s="102">
        <f>IF(B312&lt;&gt;"",VLOOKUP(B312,'7.製品別原価'!$B$5:$J$500,7,FALSE),0)</f>
        <v>0</v>
      </c>
      <c r="F312" s="102">
        <f>IF(OR($K$2=0,K312=0),0,'1.全社費用'!$C$42/$K$2)</f>
        <v>0</v>
      </c>
      <c r="G312" s="102">
        <f t="shared" si="26"/>
        <v>0</v>
      </c>
      <c r="H312" s="102">
        <f t="shared" si="27"/>
        <v>0</v>
      </c>
      <c r="I312" s="103">
        <f t="shared" si="29"/>
        <v>0</v>
      </c>
      <c r="J312" s="40">
        <f t="shared" si="28"/>
        <v>0</v>
      </c>
      <c r="K312" s="85">
        <f>IF(B312="",0,SUMIF('2.売上実績'!$C$4:$C$5000,B312,'2.売上実績'!$D$4:$D$5000))</f>
        <v>0</v>
      </c>
      <c r="L312" s="85">
        <f>IF(B312="",0,SUMIF('2.売上実績'!$C$4:$C$5000,B312,'2.売上実績'!$E$4:$E$5000))</f>
        <v>0</v>
      </c>
      <c r="M312" s="28">
        <f>SUMIF('8.得意先・製品別損益'!$C$4:$C$5000,B312,'8.得意先・製品別損益'!$M$4:$M$5000)</f>
        <v>0</v>
      </c>
      <c r="N312" s="42">
        <f t="shared" si="24"/>
        <v>0</v>
      </c>
      <c r="O312" s="40">
        <f t="shared" si="25"/>
        <v>0</v>
      </c>
    </row>
    <row r="313" spans="2:15" ht="21.9" customHeight="1">
      <c r="B313" s="112" t="str">
        <f>IF('4.製品一覧'!B313="","",'4.製品一覧'!B313)</f>
        <v/>
      </c>
      <c r="C313" s="86" t="str">
        <f>IF(B313="","",VLOOKUP(B313,'4.製品一覧'!$B$4:$C$500,2,FALSE))</f>
        <v/>
      </c>
      <c r="D313" s="101" t="str">
        <f>IF(B313="","",VLOOKUP(B313,'4.製品一覧'!$B$4:$D$500,3,FALSE))</f>
        <v/>
      </c>
      <c r="E313" s="102">
        <f>IF(B313&lt;&gt;"",VLOOKUP(B313,'7.製品別原価'!$B$5:$J$500,7,FALSE),0)</f>
        <v>0</v>
      </c>
      <c r="F313" s="102">
        <f>IF(OR($K$2=0,K313=0),0,'1.全社費用'!$C$42/$K$2)</f>
        <v>0</v>
      </c>
      <c r="G313" s="102">
        <f t="shared" si="26"/>
        <v>0</v>
      </c>
      <c r="H313" s="102">
        <f t="shared" si="27"/>
        <v>0</v>
      </c>
      <c r="I313" s="103">
        <f t="shared" si="29"/>
        <v>0</v>
      </c>
      <c r="J313" s="40">
        <f t="shared" si="28"/>
        <v>0</v>
      </c>
      <c r="K313" s="85">
        <f>IF(B313="",0,SUMIF('2.売上実績'!$C$4:$C$5000,B313,'2.売上実績'!$D$4:$D$5000))</f>
        <v>0</v>
      </c>
      <c r="L313" s="85">
        <f>IF(B313="",0,SUMIF('2.売上実績'!$C$4:$C$5000,B313,'2.売上実績'!$E$4:$E$5000))</f>
        <v>0</v>
      </c>
      <c r="M313" s="28">
        <f>SUMIF('8.得意先・製品別損益'!$C$4:$C$5000,B313,'8.得意先・製品別損益'!$M$4:$M$5000)</f>
        <v>0</v>
      </c>
      <c r="N313" s="42">
        <f t="shared" si="24"/>
        <v>0</v>
      </c>
      <c r="O313" s="40">
        <f t="shared" si="25"/>
        <v>0</v>
      </c>
    </row>
    <row r="314" spans="2:15" ht="21.9" customHeight="1">
      <c r="B314" s="112" t="str">
        <f>IF('4.製品一覧'!B314="","",'4.製品一覧'!B314)</f>
        <v/>
      </c>
      <c r="C314" s="86" t="str">
        <f>IF(B314="","",VLOOKUP(B314,'4.製品一覧'!$B$4:$C$500,2,FALSE))</f>
        <v/>
      </c>
      <c r="D314" s="101" t="str">
        <f>IF(B314="","",VLOOKUP(B314,'4.製品一覧'!$B$4:$D$500,3,FALSE))</f>
        <v/>
      </c>
      <c r="E314" s="102">
        <f>IF(B314&lt;&gt;"",VLOOKUP(B314,'7.製品別原価'!$B$5:$J$500,7,FALSE),0)</f>
        <v>0</v>
      </c>
      <c r="F314" s="102">
        <f>IF(OR($K$2=0,K314=0),0,'1.全社費用'!$C$42/$K$2)</f>
        <v>0</v>
      </c>
      <c r="G314" s="102">
        <f t="shared" si="26"/>
        <v>0</v>
      </c>
      <c r="H314" s="102">
        <f t="shared" si="27"/>
        <v>0</v>
      </c>
      <c r="I314" s="103">
        <f t="shared" si="29"/>
        <v>0</v>
      </c>
      <c r="J314" s="40">
        <f t="shared" si="28"/>
        <v>0</v>
      </c>
      <c r="K314" s="85">
        <f>IF(B314="",0,SUMIF('2.売上実績'!$C$4:$C$5000,B314,'2.売上実績'!$D$4:$D$5000))</f>
        <v>0</v>
      </c>
      <c r="L314" s="85">
        <f>IF(B314="",0,SUMIF('2.売上実績'!$C$4:$C$5000,B314,'2.売上実績'!$E$4:$E$5000))</f>
        <v>0</v>
      </c>
      <c r="M314" s="28">
        <f>SUMIF('8.得意先・製品別損益'!$C$4:$C$5000,B314,'8.得意先・製品別損益'!$M$4:$M$5000)</f>
        <v>0</v>
      </c>
      <c r="N314" s="42">
        <f t="shared" si="24"/>
        <v>0</v>
      </c>
      <c r="O314" s="40">
        <f t="shared" si="25"/>
        <v>0</v>
      </c>
    </row>
    <row r="315" spans="2:15" ht="21.9" customHeight="1">
      <c r="B315" s="112" t="str">
        <f>IF('4.製品一覧'!B315="","",'4.製品一覧'!B315)</f>
        <v/>
      </c>
      <c r="C315" s="86" t="str">
        <f>IF(B315="","",VLOOKUP(B315,'4.製品一覧'!$B$4:$C$500,2,FALSE))</f>
        <v/>
      </c>
      <c r="D315" s="101" t="str">
        <f>IF(B315="","",VLOOKUP(B315,'4.製品一覧'!$B$4:$D$500,3,FALSE))</f>
        <v/>
      </c>
      <c r="E315" s="102">
        <f>IF(B315&lt;&gt;"",VLOOKUP(B315,'7.製品別原価'!$B$5:$J$500,7,FALSE),0)</f>
        <v>0</v>
      </c>
      <c r="F315" s="102">
        <f>IF(OR($K$2=0,K315=0),0,'1.全社費用'!$C$42/$K$2)</f>
        <v>0</v>
      </c>
      <c r="G315" s="102">
        <f t="shared" si="26"/>
        <v>0</v>
      </c>
      <c r="H315" s="102">
        <f t="shared" si="27"/>
        <v>0</v>
      </c>
      <c r="I315" s="103">
        <f t="shared" si="29"/>
        <v>0</v>
      </c>
      <c r="J315" s="40">
        <f t="shared" si="28"/>
        <v>0</v>
      </c>
      <c r="K315" s="85">
        <f>IF(B315="",0,SUMIF('2.売上実績'!$C$4:$C$5000,B315,'2.売上実績'!$D$4:$D$5000))</f>
        <v>0</v>
      </c>
      <c r="L315" s="85">
        <f>IF(B315="",0,SUMIF('2.売上実績'!$C$4:$C$5000,B315,'2.売上実績'!$E$4:$E$5000))</f>
        <v>0</v>
      </c>
      <c r="M315" s="28">
        <f>SUMIF('8.得意先・製品別損益'!$C$4:$C$5000,B315,'8.得意先・製品別損益'!$M$4:$M$5000)</f>
        <v>0</v>
      </c>
      <c r="N315" s="42">
        <f t="shared" si="24"/>
        <v>0</v>
      </c>
      <c r="O315" s="40">
        <f t="shared" si="25"/>
        <v>0</v>
      </c>
    </row>
    <row r="316" spans="2:15" ht="21.9" customHeight="1">
      <c r="B316" s="112" t="str">
        <f>IF('4.製品一覧'!B316="","",'4.製品一覧'!B316)</f>
        <v/>
      </c>
      <c r="C316" s="86" t="str">
        <f>IF(B316="","",VLOOKUP(B316,'4.製品一覧'!$B$4:$C$500,2,FALSE))</f>
        <v/>
      </c>
      <c r="D316" s="101" t="str">
        <f>IF(B316="","",VLOOKUP(B316,'4.製品一覧'!$B$4:$D$500,3,FALSE))</f>
        <v/>
      </c>
      <c r="E316" s="102">
        <f>IF(B316&lt;&gt;"",VLOOKUP(B316,'7.製品別原価'!$B$5:$J$500,7,FALSE),0)</f>
        <v>0</v>
      </c>
      <c r="F316" s="102">
        <f>IF(OR($K$2=0,K316=0),0,'1.全社費用'!$C$42/$K$2)</f>
        <v>0</v>
      </c>
      <c r="G316" s="102">
        <f t="shared" si="26"/>
        <v>0</v>
      </c>
      <c r="H316" s="102">
        <f t="shared" si="27"/>
        <v>0</v>
      </c>
      <c r="I316" s="103">
        <f t="shared" si="29"/>
        <v>0</v>
      </c>
      <c r="J316" s="40">
        <f t="shared" si="28"/>
        <v>0</v>
      </c>
      <c r="K316" s="85">
        <f>IF(B316="",0,SUMIF('2.売上実績'!$C$4:$C$5000,B316,'2.売上実績'!$D$4:$D$5000))</f>
        <v>0</v>
      </c>
      <c r="L316" s="85">
        <f>IF(B316="",0,SUMIF('2.売上実績'!$C$4:$C$5000,B316,'2.売上実績'!$E$4:$E$5000))</f>
        <v>0</v>
      </c>
      <c r="M316" s="28">
        <f>SUMIF('8.得意先・製品別損益'!$C$4:$C$5000,B316,'8.得意先・製品別損益'!$M$4:$M$5000)</f>
        <v>0</v>
      </c>
      <c r="N316" s="42">
        <f t="shared" si="24"/>
        <v>0</v>
      </c>
      <c r="O316" s="40">
        <f t="shared" si="25"/>
        <v>0</v>
      </c>
    </row>
    <row r="317" spans="2:15" ht="21.9" customHeight="1">
      <c r="B317" s="112" t="str">
        <f>IF('4.製品一覧'!B317="","",'4.製品一覧'!B317)</f>
        <v/>
      </c>
      <c r="C317" s="86" t="str">
        <f>IF(B317="","",VLOOKUP(B317,'4.製品一覧'!$B$4:$C$500,2,FALSE))</f>
        <v/>
      </c>
      <c r="D317" s="101" t="str">
        <f>IF(B317="","",VLOOKUP(B317,'4.製品一覧'!$B$4:$D$500,3,FALSE))</f>
        <v/>
      </c>
      <c r="E317" s="102">
        <f>IF(B317&lt;&gt;"",VLOOKUP(B317,'7.製品別原価'!$B$5:$J$500,7,FALSE),0)</f>
        <v>0</v>
      </c>
      <c r="F317" s="102">
        <f>IF(OR($K$2=0,K317=0),0,'1.全社費用'!$C$42/$K$2)</f>
        <v>0</v>
      </c>
      <c r="G317" s="102">
        <f t="shared" si="26"/>
        <v>0</v>
      </c>
      <c r="H317" s="102">
        <f t="shared" si="27"/>
        <v>0</v>
      </c>
      <c r="I317" s="103">
        <f t="shared" si="29"/>
        <v>0</v>
      </c>
      <c r="J317" s="40">
        <f t="shared" si="28"/>
        <v>0</v>
      </c>
      <c r="K317" s="85">
        <f>IF(B317="",0,SUMIF('2.売上実績'!$C$4:$C$5000,B317,'2.売上実績'!$D$4:$D$5000))</f>
        <v>0</v>
      </c>
      <c r="L317" s="85">
        <f>IF(B317="",0,SUMIF('2.売上実績'!$C$4:$C$5000,B317,'2.売上実績'!$E$4:$E$5000))</f>
        <v>0</v>
      </c>
      <c r="M317" s="28">
        <f>SUMIF('8.得意先・製品別損益'!$C$4:$C$5000,B317,'8.得意先・製品別損益'!$M$4:$M$5000)</f>
        <v>0</v>
      </c>
      <c r="N317" s="42">
        <f t="shared" si="24"/>
        <v>0</v>
      </c>
      <c r="O317" s="40">
        <f t="shared" si="25"/>
        <v>0</v>
      </c>
    </row>
    <row r="318" spans="2:15" ht="21.9" customHeight="1">
      <c r="B318" s="112" t="str">
        <f>IF('4.製品一覧'!B318="","",'4.製品一覧'!B318)</f>
        <v/>
      </c>
      <c r="C318" s="86" t="str">
        <f>IF(B318="","",VLOOKUP(B318,'4.製品一覧'!$B$4:$C$500,2,FALSE))</f>
        <v/>
      </c>
      <c r="D318" s="101" t="str">
        <f>IF(B318="","",VLOOKUP(B318,'4.製品一覧'!$B$4:$D$500,3,FALSE))</f>
        <v/>
      </c>
      <c r="E318" s="102">
        <f>IF(B318&lt;&gt;"",VLOOKUP(B318,'7.製品別原価'!$B$5:$J$500,7,FALSE),0)</f>
        <v>0</v>
      </c>
      <c r="F318" s="102">
        <f>IF(OR($K$2=0,K318=0),0,'1.全社費用'!$C$42/$K$2)</f>
        <v>0</v>
      </c>
      <c r="G318" s="102">
        <f t="shared" si="26"/>
        <v>0</v>
      </c>
      <c r="H318" s="102">
        <f t="shared" si="27"/>
        <v>0</v>
      </c>
      <c r="I318" s="103">
        <f t="shared" si="29"/>
        <v>0</v>
      </c>
      <c r="J318" s="40">
        <f t="shared" si="28"/>
        <v>0</v>
      </c>
      <c r="K318" s="85">
        <f>IF(B318="",0,SUMIF('2.売上実績'!$C$4:$C$5000,B318,'2.売上実績'!$D$4:$D$5000))</f>
        <v>0</v>
      </c>
      <c r="L318" s="85">
        <f>IF(B318="",0,SUMIF('2.売上実績'!$C$4:$C$5000,B318,'2.売上実績'!$E$4:$E$5000))</f>
        <v>0</v>
      </c>
      <c r="M318" s="28">
        <f>SUMIF('8.得意先・製品別損益'!$C$4:$C$5000,B318,'8.得意先・製品別損益'!$M$4:$M$5000)</f>
        <v>0</v>
      </c>
      <c r="N318" s="42">
        <f t="shared" si="24"/>
        <v>0</v>
      </c>
      <c r="O318" s="40">
        <f t="shared" si="25"/>
        <v>0</v>
      </c>
    </row>
    <row r="319" spans="2:15" ht="21.9" customHeight="1">
      <c r="B319" s="112" t="str">
        <f>IF('4.製品一覧'!B319="","",'4.製品一覧'!B319)</f>
        <v/>
      </c>
      <c r="C319" s="86" t="str">
        <f>IF(B319="","",VLOOKUP(B319,'4.製品一覧'!$B$4:$C$500,2,FALSE))</f>
        <v/>
      </c>
      <c r="D319" s="101" t="str">
        <f>IF(B319="","",VLOOKUP(B319,'4.製品一覧'!$B$4:$D$500,3,FALSE))</f>
        <v/>
      </c>
      <c r="E319" s="102">
        <f>IF(B319&lt;&gt;"",VLOOKUP(B319,'7.製品別原価'!$B$5:$J$500,7,FALSE),0)</f>
        <v>0</v>
      </c>
      <c r="F319" s="102">
        <f>IF(OR($K$2=0,K319=0),0,'1.全社費用'!$C$42/$K$2)</f>
        <v>0</v>
      </c>
      <c r="G319" s="102">
        <f t="shared" si="26"/>
        <v>0</v>
      </c>
      <c r="H319" s="102">
        <f t="shared" si="27"/>
        <v>0</v>
      </c>
      <c r="I319" s="103">
        <f t="shared" si="29"/>
        <v>0</v>
      </c>
      <c r="J319" s="40">
        <f t="shared" si="28"/>
        <v>0</v>
      </c>
      <c r="K319" s="85">
        <f>IF(B319="",0,SUMIF('2.売上実績'!$C$4:$C$5000,B319,'2.売上実績'!$D$4:$D$5000))</f>
        <v>0</v>
      </c>
      <c r="L319" s="85">
        <f>IF(B319="",0,SUMIF('2.売上実績'!$C$4:$C$5000,B319,'2.売上実績'!$E$4:$E$5000))</f>
        <v>0</v>
      </c>
      <c r="M319" s="28">
        <f>SUMIF('8.得意先・製品別損益'!$C$4:$C$5000,B319,'8.得意先・製品別損益'!$M$4:$M$5000)</f>
        <v>0</v>
      </c>
      <c r="N319" s="42">
        <f t="shared" si="24"/>
        <v>0</v>
      </c>
      <c r="O319" s="40">
        <f t="shared" si="25"/>
        <v>0</v>
      </c>
    </row>
    <row r="320" spans="2:15" ht="21.9" customHeight="1">
      <c r="B320" s="112" t="str">
        <f>IF('4.製品一覧'!B320="","",'4.製品一覧'!B320)</f>
        <v/>
      </c>
      <c r="C320" s="86" t="str">
        <f>IF(B320="","",VLOOKUP(B320,'4.製品一覧'!$B$4:$C$500,2,FALSE))</f>
        <v/>
      </c>
      <c r="D320" s="101" t="str">
        <f>IF(B320="","",VLOOKUP(B320,'4.製品一覧'!$B$4:$D$500,3,FALSE))</f>
        <v/>
      </c>
      <c r="E320" s="102">
        <f>IF(B320&lt;&gt;"",VLOOKUP(B320,'7.製品別原価'!$B$5:$J$500,7,FALSE),0)</f>
        <v>0</v>
      </c>
      <c r="F320" s="102">
        <f>IF(OR($K$2=0,K320=0),0,'1.全社費用'!$C$42/$K$2)</f>
        <v>0</v>
      </c>
      <c r="G320" s="102">
        <f t="shared" si="26"/>
        <v>0</v>
      </c>
      <c r="H320" s="102">
        <f t="shared" si="27"/>
        <v>0</v>
      </c>
      <c r="I320" s="103">
        <f t="shared" si="29"/>
        <v>0</v>
      </c>
      <c r="J320" s="40">
        <f t="shared" si="28"/>
        <v>0</v>
      </c>
      <c r="K320" s="85">
        <f>IF(B320="",0,SUMIF('2.売上実績'!$C$4:$C$5000,B320,'2.売上実績'!$D$4:$D$5000))</f>
        <v>0</v>
      </c>
      <c r="L320" s="85">
        <f>IF(B320="",0,SUMIF('2.売上実績'!$C$4:$C$5000,B320,'2.売上実績'!$E$4:$E$5000))</f>
        <v>0</v>
      </c>
      <c r="M320" s="28">
        <f>SUMIF('8.得意先・製品別損益'!$C$4:$C$5000,B320,'8.得意先・製品別損益'!$M$4:$M$5000)</f>
        <v>0</v>
      </c>
      <c r="N320" s="42">
        <f t="shared" si="24"/>
        <v>0</v>
      </c>
      <c r="O320" s="40">
        <f t="shared" si="25"/>
        <v>0</v>
      </c>
    </row>
    <row r="321" spans="2:15" ht="21.9" customHeight="1">
      <c r="B321" s="112" t="str">
        <f>IF('4.製品一覧'!B321="","",'4.製品一覧'!B321)</f>
        <v/>
      </c>
      <c r="C321" s="86" t="str">
        <f>IF(B321="","",VLOOKUP(B321,'4.製品一覧'!$B$4:$C$500,2,FALSE))</f>
        <v/>
      </c>
      <c r="D321" s="101" t="str">
        <f>IF(B321="","",VLOOKUP(B321,'4.製品一覧'!$B$4:$D$500,3,FALSE))</f>
        <v/>
      </c>
      <c r="E321" s="102">
        <f>IF(B321&lt;&gt;"",VLOOKUP(B321,'7.製品別原価'!$B$5:$J$500,7,FALSE),0)</f>
        <v>0</v>
      </c>
      <c r="F321" s="102">
        <f>IF(OR($K$2=0,K321=0),0,'1.全社費用'!$C$42/$K$2)</f>
        <v>0</v>
      </c>
      <c r="G321" s="102">
        <f t="shared" si="26"/>
        <v>0</v>
      </c>
      <c r="H321" s="102">
        <f t="shared" si="27"/>
        <v>0</v>
      </c>
      <c r="I321" s="103">
        <f t="shared" si="29"/>
        <v>0</v>
      </c>
      <c r="J321" s="40">
        <f t="shared" si="28"/>
        <v>0</v>
      </c>
      <c r="K321" s="85">
        <f>IF(B321="",0,SUMIF('2.売上実績'!$C$4:$C$5000,B321,'2.売上実績'!$D$4:$D$5000))</f>
        <v>0</v>
      </c>
      <c r="L321" s="85">
        <f>IF(B321="",0,SUMIF('2.売上実績'!$C$4:$C$5000,B321,'2.売上実績'!$E$4:$E$5000))</f>
        <v>0</v>
      </c>
      <c r="M321" s="28">
        <f>SUMIF('8.得意先・製品別損益'!$C$4:$C$5000,B321,'8.得意先・製品別損益'!$M$4:$M$5000)</f>
        <v>0</v>
      </c>
      <c r="N321" s="42">
        <f t="shared" si="24"/>
        <v>0</v>
      </c>
      <c r="O321" s="40">
        <f t="shared" si="25"/>
        <v>0</v>
      </c>
    </row>
    <row r="322" spans="2:15" ht="21.9" customHeight="1">
      <c r="B322" s="112" t="str">
        <f>IF('4.製品一覧'!B322="","",'4.製品一覧'!B322)</f>
        <v/>
      </c>
      <c r="C322" s="86" t="str">
        <f>IF(B322="","",VLOOKUP(B322,'4.製品一覧'!$B$4:$C$500,2,FALSE))</f>
        <v/>
      </c>
      <c r="D322" s="101" t="str">
        <f>IF(B322="","",VLOOKUP(B322,'4.製品一覧'!$B$4:$D$500,3,FALSE))</f>
        <v/>
      </c>
      <c r="E322" s="102">
        <f>IF(B322&lt;&gt;"",VLOOKUP(B322,'7.製品別原価'!$B$5:$J$500,7,FALSE),0)</f>
        <v>0</v>
      </c>
      <c r="F322" s="102">
        <f>IF(OR($K$2=0,K322=0),0,'1.全社費用'!$C$42/$K$2)</f>
        <v>0</v>
      </c>
      <c r="G322" s="102">
        <f t="shared" si="26"/>
        <v>0</v>
      </c>
      <c r="H322" s="102">
        <f t="shared" si="27"/>
        <v>0</v>
      </c>
      <c r="I322" s="103">
        <f t="shared" si="29"/>
        <v>0</v>
      </c>
      <c r="J322" s="40">
        <f t="shared" si="28"/>
        <v>0</v>
      </c>
      <c r="K322" s="85">
        <f>IF(B322="",0,SUMIF('2.売上実績'!$C$4:$C$5000,B322,'2.売上実績'!$D$4:$D$5000))</f>
        <v>0</v>
      </c>
      <c r="L322" s="85">
        <f>IF(B322="",0,SUMIF('2.売上実績'!$C$4:$C$5000,B322,'2.売上実績'!$E$4:$E$5000))</f>
        <v>0</v>
      </c>
      <c r="M322" s="28">
        <f>SUMIF('8.得意先・製品別損益'!$C$4:$C$5000,B322,'8.得意先・製品別損益'!$M$4:$M$5000)</f>
        <v>0</v>
      </c>
      <c r="N322" s="42">
        <f t="shared" si="24"/>
        <v>0</v>
      </c>
      <c r="O322" s="40">
        <f t="shared" si="25"/>
        <v>0</v>
      </c>
    </row>
    <row r="323" spans="2:15" ht="21.9" customHeight="1">
      <c r="B323" s="112" t="str">
        <f>IF('4.製品一覧'!B323="","",'4.製品一覧'!B323)</f>
        <v/>
      </c>
      <c r="C323" s="86" t="str">
        <f>IF(B323="","",VLOOKUP(B323,'4.製品一覧'!$B$4:$C$500,2,FALSE))</f>
        <v/>
      </c>
      <c r="D323" s="101" t="str">
        <f>IF(B323="","",VLOOKUP(B323,'4.製品一覧'!$B$4:$D$500,3,FALSE))</f>
        <v/>
      </c>
      <c r="E323" s="102">
        <f>IF(B323&lt;&gt;"",VLOOKUP(B323,'7.製品別原価'!$B$5:$J$500,7,FALSE),0)</f>
        <v>0</v>
      </c>
      <c r="F323" s="102">
        <f>IF(OR($K$2=0,K323=0),0,'1.全社費用'!$C$42/$K$2)</f>
        <v>0</v>
      </c>
      <c r="G323" s="102">
        <f t="shared" si="26"/>
        <v>0</v>
      </c>
      <c r="H323" s="102">
        <f t="shared" si="27"/>
        <v>0</v>
      </c>
      <c r="I323" s="103">
        <f t="shared" si="29"/>
        <v>0</v>
      </c>
      <c r="J323" s="40">
        <f t="shared" si="28"/>
        <v>0</v>
      </c>
      <c r="K323" s="85">
        <f>IF(B323="",0,SUMIF('2.売上実績'!$C$4:$C$5000,B323,'2.売上実績'!$D$4:$D$5000))</f>
        <v>0</v>
      </c>
      <c r="L323" s="85">
        <f>IF(B323="",0,SUMIF('2.売上実績'!$C$4:$C$5000,B323,'2.売上実績'!$E$4:$E$5000))</f>
        <v>0</v>
      </c>
      <c r="M323" s="28">
        <f>SUMIF('8.得意先・製品別損益'!$C$4:$C$5000,B323,'8.得意先・製品別損益'!$M$4:$M$5000)</f>
        <v>0</v>
      </c>
      <c r="N323" s="42">
        <f t="shared" si="24"/>
        <v>0</v>
      </c>
      <c r="O323" s="40">
        <f t="shared" si="25"/>
        <v>0</v>
      </c>
    </row>
    <row r="324" spans="2:15" ht="21.9" customHeight="1">
      <c r="B324" s="112" t="str">
        <f>IF('4.製品一覧'!B324="","",'4.製品一覧'!B324)</f>
        <v/>
      </c>
      <c r="C324" s="86" t="str">
        <f>IF(B324="","",VLOOKUP(B324,'4.製品一覧'!$B$4:$C$500,2,FALSE))</f>
        <v/>
      </c>
      <c r="D324" s="101" t="str">
        <f>IF(B324="","",VLOOKUP(B324,'4.製品一覧'!$B$4:$D$500,3,FALSE))</f>
        <v/>
      </c>
      <c r="E324" s="102">
        <f>IF(B324&lt;&gt;"",VLOOKUP(B324,'7.製品別原価'!$B$5:$J$500,7,FALSE),0)</f>
        <v>0</v>
      </c>
      <c r="F324" s="102">
        <f>IF(OR($K$2=0,K324=0),0,'1.全社費用'!$C$42/$K$2)</f>
        <v>0</v>
      </c>
      <c r="G324" s="102">
        <f t="shared" si="26"/>
        <v>0</v>
      </c>
      <c r="H324" s="102">
        <f t="shared" si="27"/>
        <v>0</v>
      </c>
      <c r="I324" s="103">
        <f t="shared" si="29"/>
        <v>0</v>
      </c>
      <c r="J324" s="40">
        <f t="shared" si="28"/>
        <v>0</v>
      </c>
      <c r="K324" s="85">
        <f>IF(B324="",0,SUMIF('2.売上実績'!$C$4:$C$5000,B324,'2.売上実績'!$D$4:$D$5000))</f>
        <v>0</v>
      </c>
      <c r="L324" s="85">
        <f>IF(B324="",0,SUMIF('2.売上実績'!$C$4:$C$5000,B324,'2.売上実績'!$E$4:$E$5000))</f>
        <v>0</v>
      </c>
      <c r="M324" s="28">
        <f>SUMIF('8.得意先・製品別損益'!$C$4:$C$5000,B324,'8.得意先・製品別損益'!$M$4:$M$5000)</f>
        <v>0</v>
      </c>
      <c r="N324" s="42">
        <f t="shared" ref="N324:N387" si="30">L324-M324</f>
        <v>0</v>
      </c>
      <c r="O324" s="40">
        <f t="shared" ref="O324:O387" si="31">IF(OR(N324=0,L324=0),0,N324/L324)</f>
        <v>0</v>
      </c>
    </row>
    <row r="325" spans="2:15" ht="21.9" customHeight="1">
      <c r="B325" s="112" t="str">
        <f>IF('4.製品一覧'!B325="","",'4.製品一覧'!B325)</f>
        <v/>
      </c>
      <c r="C325" s="86" t="str">
        <f>IF(B325="","",VLOOKUP(B325,'4.製品一覧'!$B$4:$C$500,2,FALSE))</f>
        <v/>
      </c>
      <c r="D325" s="101" t="str">
        <f>IF(B325="","",VLOOKUP(B325,'4.製品一覧'!$B$4:$D$500,3,FALSE))</f>
        <v/>
      </c>
      <c r="E325" s="102">
        <f>IF(B325&lt;&gt;"",VLOOKUP(B325,'7.製品別原価'!$B$5:$J$500,7,FALSE),0)</f>
        <v>0</v>
      </c>
      <c r="F325" s="102">
        <f>IF(OR($K$2=0,K325=0),0,'1.全社費用'!$C$42/$K$2)</f>
        <v>0</v>
      </c>
      <c r="G325" s="102">
        <f t="shared" ref="G325:G388" si="32">SUM(D325:F325)</f>
        <v>0</v>
      </c>
      <c r="H325" s="102">
        <f t="shared" ref="H325:H388" si="33">IF(K325=0,0,L325/K325)</f>
        <v>0</v>
      </c>
      <c r="I325" s="103">
        <f t="shared" si="29"/>
        <v>0</v>
      </c>
      <c r="J325" s="40">
        <f t="shared" ref="J325:J388" si="34">IF(H325=0,0,I325/H325)</f>
        <v>0</v>
      </c>
      <c r="K325" s="85">
        <f>IF(B325="",0,SUMIF('2.売上実績'!$C$4:$C$5000,B325,'2.売上実績'!$D$4:$D$5000))</f>
        <v>0</v>
      </c>
      <c r="L325" s="85">
        <f>IF(B325="",0,SUMIF('2.売上実績'!$C$4:$C$5000,B325,'2.売上実績'!$E$4:$E$5000))</f>
        <v>0</v>
      </c>
      <c r="M325" s="28">
        <f>SUMIF('8.得意先・製品別損益'!$C$4:$C$5000,B325,'8.得意先・製品別損益'!$M$4:$M$5000)</f>
        <v>0</v>
      </c>
      <c r="N325" s="42">
        <f t="shared" si="30"/>
        <v>0</v>
      </c>
      <c r="O325" s="40">
        <f t="shared" si="31"/>
        <v>0</v>
      </c>
    </row>
    <row r="326" spans="2:15" ht="21.9" customHeight="1">
      <c r="B326" s="112" t="str">
        <f>IF('4.製品一覧'!B326="","",'4.製品一覧'!B326)</f>
        <v/>
      </c>
      <c r="C326" s="86" t="str">
        <f>IF(B326="","",VLOOKUP(B326,'4.製品一覧'!$B$4:$C$500,2,FALSE))</f>
        <v/>
      </c>
      <c r="D326" s="101" t="str">
        <f>IF(B326="","",VLOOKUP(B326,'4.製品一覧'!$B$4:$D$500,3,FALSE))</f>
        <v/>
      </c>
      <c r="E326" s="102">
        <f>IF(B326&lt;&gt;"",VLOOKUP(B326,'7.製品別原価'!$B$5:$J$500,7,FALSE),0)</f>
        <v>0</v>
      </c>
      <c r="F326" s="102">
        <f>IF(OR($K$2=0,K326=0),0,'1.全社費用'!$C$42/$K$2)</f>
        <v>0</v>
      </c>
      <c r="G326" s="102">
        <f t="shared" si="32"/>
        <v>0</v>
      </c>
      <c r="H326" s="102">
        <f t="shared" si="33"/>
        <v>0</v>
      </c>
      <c r="I326" s="103">
        <f t="shared" ref="I326:I389" si="35">IF(K326=0,0,N326/K326)</f>
        <v>0</v>
      </c>
      <c r="J326" s="40">
        <f t="shared" si="34"/>
        <v>0</v>
      </c>
      <c r="K326" s="85">
        <f>IF(B326="",0,SUMIF('2.売上実績'!$C$4:$C$5000,B326,'2.売上実績'!$D$4:$D$5000))</f>
        <v>0</v>
      </c>
      <c r="L326" s="85">
        <f>IF(B326="",0,SUMIF('2.売上実績'!$C$4:$C$5000,B326,'2.売上実績'!$E$4:$E$5000))</f>
        <v>0</v>
      </c>
      <c r="M326" s="28">
        <f>SUMIF('8.得意先・製品別損益'!$C$4:$C$5000,B326,'8.得意先・製品別損益'!$M$4:$M$5000)</f>
        <v>0</v>
      </c>
      <c r="N326" s="42">
        <f t="shared" si="30"/>
        <v>0</v>
      </c>
      <c r="O326" s="40">
        <f t="shared" si="31"/>
        <v>0</v>
      </c>
    </row>
    <row r="327" spans="2:15" ht="21.9" customHeight="1">
      <c r="B327" s="112" t="str">
        <f>IF('4.製品一覧'!B327="","",'4.製品一覧'!B327)</f>
        <v/>
      </c>
      <c r="C327" s="86" t="str">
        <f>IF(B327="","",VLOOKUP(B327,'4.製品一覧'!$B$4:$C$500,2,FALSE))</f>
        <v/>
      </c>
      <c r="D327" s="101" t="str">
        <f>IF(B327="","",VLOOKUP(B327,'4.製品一覧'!$B$4:$D$500,3,FALSE))</f>
        <v/>
      </c>
      <c r="E327" s="102">
        <f>IF(B327&lt;&gt;"",VLOOKUP(B327,'7.製品別原価'!$B$5:$J$500,7,FALSE),0)</f>
        <v>0</v>
      </c>
      <c r="F327" s="102">
        <f>IF(OR($K$2=0,K327=0),0,'1.全社費用'!$C$42/$K$2)</f>
        <v>0</v>
      </c>
      <c r="G327" s="102">
        <f t="shared" si="32"/>
        <v>0</v>
      </c>
      <c r="H327" s="102">
        <f t="shared" si="33"/>
        <v>0</v>
      </c>
      <c r="I327" s="103">
        <f t="shared" si="35"/>
        <v>0</v>
      </c>
      <c r="J327" s="40">
        <f t="shared" si="34"/>
        <v>0</v>
      </c>
      <c r="K327" s="85">
        <f>IF(B327="",0,SUMIF('2.売上実績'!$C$4:$C$5000,B327,'2.売上実績'!$D$4:$D$5000))</f>
        <v>0</v>
      </c>
      <c r="L327" s="85">
        <f>IF(B327="",0,SUMIF('2.売上実績'!$C$4:$C$5000,B327,'2.売上実績'!$E$4:$E$5000))</f>
        <v>0</v>
      </c>
      <c r="M327" s="28">
        <f>SUMIF('8.得意先・製品別損益'!$C$4:$C$5000,B327,'8.得意先・製品別損益'!$M$4:$M$5000)</f>
        <v>0</v>
      </c>
      <c r="N327" s="42">
        <f t="shared" si="30"/>
        <v>0</v>
      </c>
      <c r="O327" s="40">
        <f t="shared" si="31"/>
        <v>0</v>
      </c>
    </row>
    <row r="328" spans="2:15" ht="21.9" customHeight="1">
      <c r="B328" s="112" t="str">
        <f>IF('4.製品一覧'!B328="","",'4.製品一覧'!B328)</f>
        <v/>
      </c>
      <c r="C328" s="86" t="str">
        <f>IF(B328="","",VLOOKUP(B328,'4.製品一覧'!$B$4:$C$500,2,FALSE))</f>
        <v/>
      </c>
      <c r="D328" s="101" t="str">
        <f>IF(B328="","",VLOOKUP(B328,'4.製品一覧'!$B$4:$D$500,3,FALSE))</f>
        <v/>
      </c>
      <c r="E328" s="102">
        <f>IF(B328&lt;&gt;"",VLOOKUP(B328,'7.製品別原価'!$B$5:$J$500,7,FALSE),0)</f>
        <v>0</v>
      </c>
      <c r="F328" s="102">
        <f>IF(OR($K$2=0,K328=0),0,'1.全社費用'!$C$42/$K$2)</f>
        <v>0</v>
      </c>
      <c r="G328" s="102">
        <f t="shared" si="32"/>
        <v>0</v>
      </c>
      <c r="H328" s="102">
        <f t="shared" si="33"/>
        <v>0</v>
      </c>
      <c r="I328" s="103">
        <f t="shared" si="35"/>
        <v>0</v>
      </c>
      <c r="J328" s="40">
        <f t="shared" si="34"/>
        <v>0</v>
      </c>
      <c r="K328" s="85">
        <f>IF(B328="",0,SUMIF('2.売上実績'!$C$4:$C$5000,B328,'2.売上実績'!$D$4:$D$5000))</f>
        <v>0</v>
      </c>
      <c r="L328" s="85">
        <f>IF(B328="",0,SUMIF('2.売上実績'!$C$4:$C$5000,B328,'2.売上実績'!$E$4:$E$5000))</f>
        <v>0</v>
      </c>
      <c r="M328" s="28">
        <f>SUMIF('8.得意先・製品別損益'!$C$4:$C$5000,B328,'8.得意先・製品別損益'!$M$4:$M$5000)</f>
        <v>0</v>
      </c>
      <c r="N328" s="42">
        <f t="shared" si="30"/>
        <v>0</v>
      </c>
      <c r="O328" s="40">
        <f t="shared" si="31"/>
        <v>0</v>
      </c>
    </row>
    <row r="329" spans="2:15" ht="21.9" customHeight="1">
      <c r="B329" s="112" t="str">
        <f>IF('4.製品一覧'!B329="","",'4.製品一覧'!B329)</f>
        <v/>
      </c>
      <c r="C329" s="86" t="str">
        <f>IF(B329="","",VLOOKUP(B329,'4.製品一覧'!$B$4:$C$500,2,FALSE))</f>
        <v/>
      </c>
      <c r="D329" s="101" t="str">
        <f>IF(B329="","",VLOOKUP(B329,'4.製品一覧'!$B$4:$D$500,3,FALSE))</f>
        <v/>
      </c>
      <c r="E329" s="102">
        <f>IF(B329&lt;&gt;"",VLOOKUP(B329,'7.製品別原価'!$B$5:$J$500,7,FALSE),0)</f>
        <v>0</v>
      </c>
      <c r="F329" s="102">
        <f>IF(OR($K$2=0,K329=0),0,'1.全社費用'!$C$42/$K$2)</f>
        <v>0</v>
      </c>
      <c r="G329" s="102">
        <f t="shared" si="32"/>
        <v>0</v>
      </c>
      <c r="H329" s="102">
        <f t="shared" si="33"/>
        <v>0</v>
      </c>
      <c r="I329" s="103">
        <f t="shared" si="35"/>
        <v>0</v>
      </c>
      <c r="J329" s="40">
        <f t="shared" si="34"/>
        <v>0</v>
      </c>
      <c r="K329" s="85">
        <f>IF(B329="",0,SUMIF('2.売上実績'!$C$4:$C$5000,B329,'2.売上実績'!$D$4:$D$5000))</f>
        <v>0</v>
      </c>
      <c r="L329" s="85">
        <f>IF(B329="",0,SUMIF('2.売上実績'!$C$4:$C$5000,B329,'2.売上実績'!$E$4:$E$5000))</f>
        <v>0</v>
      </c>
      <c r="M329" s="28">
        <f>SUMIF('8.得意先・製品別損益'!$C$4:$C$5000,B329,'8.得意先・製品別損益'!$M$4:$M$5000)</f>
        <v>0</v>
      </c>
      <c r="N329" s="42">
        <f t="shared" si="30"/>
        <v>0</v>
      </c>
      <c r="O329" s="40">
        <f t="shared" si="31"/>
        <v>0</v>
      </c>
    </row>
    <row r="330" spans="2:15" ht="21.9" customHeight="1">
      <c r="B330" s="112" t="str">
        <f>IF('4.製品一覧'!B330="","",'4.製品一覧'!B330)</f>
        <v/>
      </c>
      <c r="C330" s="86" t="str">
        <f>IF(B330="","",VLOOKUP(B330,'4.製品一覧'!$B$4:$C$500,2,FALSE))</f>
        <v/>
      </c>
      <c r="D330" s="101" t="str">
        <f>IF(B330="","",VLOOKUP(B330,'4.製品一覧'!$B$4:$D$500,3,FALSE))</f>
        <v/>
      </c>
      <c r="E330" s="102">
        <f>IF(B330&lt;&gt;"",VLOOKUP(B330,'7.製品別原価'!$B$5:$J$500,7,FALSE),0)</f>
        <v>0</v>
      </c>
      <c r="F330" s="102">
        <f>IF(OR($K$2=0,K330=0),0,'1.全社費用'!$C$42/$K$2)</f>
        <v>0</v>
      </c>
      <c r="G330" s="102">
        <f t="shared" si="32"/>
        <v>0</v>
      </c>
      <c r="H330" s="102">
        <f t="shared" si="33"/>
        <v>0</v>
      </c>
      <c r="I330" s="103">
        <f t="shared" si="35"/>
        <v>0</v>
      </c>
      <c r="J330" s="40">
        <f t="shared" si="34"/>
        <v>0</v>
      </c>
      <c r="K330" s="85">
        <f>IF(B330="",0,SUMIF('2.売上実績'!$C$4:$C$5000,B330,'2.売上実績'!$D$4:$D$5000))</f>
        <v>0</v>
      </c>
      <c r="L330" s="85">
        <f>IF(B330="",0,SUMIF('2.売上実績'!$C$4:$C$5000,B330,'2.売上実績'!$E$4:$E$5000))</f>
        <v>0</v>
      </c>
      <c r="M330" s="28">
        <f>SUMIF('8.得意先・製品別損益'!$C$4:$C$5000,B330,'8.得意先・製品別損益'!$M$4:$M$5000)</f>
        <v>0</v>
      </c>
      <c r="N330" s="42">
        <f t="shared" si="30"/>
        <v>0</v>
      </c>
      <c r="O330" s="40">
        <f t="shared" si="31"/>
        <v>0</v>
      </c>
    </row>
    <row r="331" spans="2:15" ht="21.9" customHeight="1">
      <c r="B331" s="112" t="str">
        <f>IF('4.製品一覧'!B331="","",'4.製品一覧'!B331)</f>
        <v/>
      </c>
      <c r="C331" s="86" t="str">
        <f>IF(B331="","",VLOOKUP(B331,'4.製品一覧'!$B$4:$C$500,2,FALSE))</f>
        <v/>
      </c>
      <c r="D331" s="101" t="str">
        <f>IF(B331="","",VLOOKUP(B331,'4.製品一覧'!$B$4:$D$500,3,FALSE))</f>
        <v/>
      </c>
      <c r="E331" s="102">
        <f>IF(B331&lt;&gt;"",VLOOKUP(B331,'7.製品別原価'!$B$5:$J$500,7,FALSE),0)</f>
        <v>0</v>
      </c>
      <c r="F331" s="102">
        <f>IF(OR($K$2=0,K331=0),0,'1.全社費用'!$C$42/$K$2)</f>
        <v>0</v>
      </c>
      <c r="G331" s="102">
        <f t="shared" si="32"/>
        <v>0</v>
      </c>
      <c r="H331" s="102">
        <f t="shared" si="33"/>
        <v>0</v>
      </c>
      <c r="I331" s="103">
        <f t="shared" si="35"/>
        <v>0</v>
      </c>
      <c r="J331" s="40">
        <f t="shared" si="34"/>
        <v>0</v>
      </c>
      <c r="K331" s="85">
        <f>IF(B331="",0,SUMIF('2.売上実績'!$C$4:$C$5000,B331,'2.売上実績'!$D$4:$D$5000))</f>
        <v>0</v>
      </c>
      <c r="L331" s="85">
        <f>IF(B331="",0,SUMIF('2.売上実績'!$C$4:$C$5000,B331,'2.売上実績'!$E$4:$E$5000))</f>
        <v>0</v>
      </c>
      <c r="M331" s="28">
        <f>SUMIF('8.得意先・製品別損益'!$C$4:$C$5000,B331,'8.得意先・製品別損益'!$M$4:$M$5000)</f>
        <v>0</v>
      </c>
      <c r="N331" s="42">
        <f t="shared" si="30"/>
        <v>0</v>
      </c>
      <c r="O331" s="40">
        <f t="shared" si="31"/>
        <v>0</v>
      </c>
    </row>
    <row r="332" spans="2:15" ht="21.9" customHeight="1">
      <c r="B332" s="112" t="str">
        <f>IF('4.製品一覧'!B332="","",'4.製品一覧'!B332)</f>
        <v/>
      </c>
      <c r="C332" s="86" t="str">
        <f>IF(B332="","",VLOOKUP(B332,'4.製品一覧'!$B$4:$C$500,2,FALSE))</f>
        <v/>
      </c>
      <c r="D332" s="101" t="str">
        <f>IF(B332="","",VLOOKUP(B332,'4.製品一覧'!$B$4:$D$500,3,FALSE))</f>
        <v/>
      </c>
      <c r="E332" s="102">
        <f>IF(B332&lt;&gt;"",VLOOKUP(B332,'7.製品別原価'!$B$5:$J$500,7,FALSE),0)</f>
        <v>0</v>
      </c>
      <c r="F332" s="102">
        <f>IF(OR($K$2=0,K332=0),0,'1.全社費用'!$C$42/$K$2)</f>
        <v>0</v>
      </c>
      <c r="G332" s="102">
        <f t="shared" si="32"/>
        <v>0</v>
      </c>
      <c r="H332" s="102">
        <f t="shared" si="33"/>
        <v>0</v>
      </c>
      <c r="I332" s="103">
        <f t="shared" si="35"/>
        <v>0</v>
      </c>
      <c r="J332" s="40">
        <f t="shared" si="34"/>
        <v>0</v>
      </c>
      <c r="K332" s="85">
        <f>IF(B332="",0,SUMIF('2.売上実績'!$C$4:$C$5000,B332,'2.売上実績'!$D$4:$D$5000))</f>
        <v>0</v>
      </c>
      <c r="L332" s="85">
        <f>IF(B332="",0,SUMIF('2.売上実績'!$C$4:$C$5000,B332,'2.売上実績'!$E$4:$E$5000))</f>
        <v>0</v>
      </c>
      <c r="M332" s="28">
        <f>SUMIF('8.得意先・製品別損益'!$C$4:$C$5000,B332,'8.得意先・製品別損益'!$M$4:$M$5000)</f>
        <v>0</v>
      </c>
      <c r="N332" s="42">
        <f t="shared" si="30"/>
        <v>0</v>
      </c>
      <c r="O332" s="40">
        <f t="shared" si="31"/>
        <v>0</v>
      </c>
    </row>
    <row r="333" spans="2:15" ht="21.9" customHeight="1">
      <c r="B333" s="112" t="str">
        <f>IF('4.製品一覧'!B333="","",'4.製品一覧'!B333)</f>
        <v/>
      </c>
      <c r="C333" s="86" t="str">
        <f>IF(B333="","",VLOOKUP(B333,'4.製品一覧'!$B$4:$C$500,2,FALSE))</f>
        <v/>
      </c>
      <c r="D333" s="101" t="str">
        <f>IF(B333="","",VLOOKUP(B333,'4.製品一覧'!$B$4:$D$500,3,FALSE))</f>
        <v/>
      </c>
      <c r="E333" s="102">
        <f>IF(B333&lt;&gt;"",VLOOKUP(B333,'7.製品別原価'!$B$5:$J$500,7,FALSE),0)</f>
        <v>0</v>
      </c>
      <c r="F333" s="102">
        <f>IF(OR($K$2=0,K333=0),0,'1.全社費用'!$C$42/$K$2)</f>
        <v>0</v>
      </c>
      <c r="G333" s="102">
        <f t="shared" si="32"/>
        <v>0</v>
      </c>
      <c r="H333" s="102">
        <f t="shared" si="33"/>
        <v>0</v>
      </c>
      <c r="I333" s="103">
        <f t="shared" si="35"/>
        <v>0</v>
      </c>
      <c r="J333" s="40">
        <f t="shared" si="34"/>
        <v>0</v>
      </c>
      <c r="K333" s="85">
        <f>IF(B333="",0,SUMIF('2.売上実績'!$C$4:$C$5000,B333,'2.売上実績'!$D$4:$D$5000))</f>
        <v>0</v>
      </c>
      <c r="L333" s="85">
        <f>IF(B333="",0,SUMIF('2.売上実績'!$C$4:$C$5000,B333,'2.売上実績'!$E$4:$E$5000))</f>
        <v>0</v>
      </c>
      <c r="M333" s="28">
        <f>SUMIF('8.得意先・製品別損益'!$C$4:$C$5000,B333,'8.得意先・製品別損益'!$M$4:$M$5000)</f>
        <v>0</v>
      </c>
      <c r="N333" s="42">
        <f t="shared" si="30"/>
        <v>0</v>
      </c>
      <c r="O333" s="40">
        <f t="shared" si="31"/>
        <v>0</v>
      </c>
    </row>
    <row r="334" spans="2:15" ht="21.9" customHeight="1">
      <c r="B334" s="112" t="str">
        <f>IF('4.製品一覧'!B334="","",'4.製品一覧'!B334)</f>
        <v/>
      </c>
      <c r="C334" s="86" t="str">
        <f>IF(B334="","",VLOOKUP(B334,'4.製品一覧'!$B$4:$C$500,2,FALSE))</f>
        <v/>
      </c>
      <c r="D334" s="101" t="str">
        <f>IF(B334="","",VLOOKUP(B334,'4.製品一覧'!$B$4:$D$500,3,FALSE))</f>
        <v/>
      </c>
      <c r="E334" s="102">
        <f>IF(B334&lt;&gt;"",VLOOKUP(B334,'7.製品別原価'!$B$5:$J$500,7,FALSE),0)</f>
        <v>0</v>
      </c>
      <c r="F334" s="102">
        <f>IF(OR($K$2=0,K334=0),0,'1.全社費用'!$C$42/$K$2)</f>
        <v>0</v>
      </c>
      <c r="G334" s="102">
        <f t="shared" si="32"/>
        <v>0</v>
      </c>
      <c r="H334" s="102">
        <f t="shared" si="33"/>
        <v>0</v>
      </c>
      <c r="I334" s="103">
        <f t="shared" si="35"/>
        <v>0</v>
      </c>
      <c r="J334" s="40">
        <f t="shared" si="34"/>
        <v>0</v>
      </c>
      <c r="K334" s="85">
        <f>IF(B334="",0,SUMIF('2.売上実績'!$C$4:$C$5000,B334,'2.売上実績'!$D$4:$D$5000))</f>
        <v>0</v>
      </c>
      <c r="L334" s="85">
        <f>IF(B334="",0,SUMIF('2.売上実績'!$C$4:$C$5000,B334,'2.売上実績'!$E$4:$E$5000))</f>
        <v>0</v>
      </c>
      <c r="M334" s="28">
        <f>SUMIF('8.得意先・製品別損益'!$C$4:$C$5000,B334,'8.得意先・製品別損益'!$M$4:$M$5000)</f>
        <v>0</v>
      </c>
      <c r="N334" s="42">
        <f t="shared" si="30"/>
        <v>0</v>
      </c>
      <c r="O334" s="40">
        <f t="shared" si="31"/>
        <v>0</v>
      </c>
    </row>
    <row r="335" spans="2:15" ht="21.9" customHeight="1">
      <c r="B335" s="112" t="str">
        <f>IF('4.製品一覧'!B335="","",'4.製品一覧'!B335)</f>
        <v/>
      </c>
      <c r="C335" s="86" t="str">
        <f>IF(B335="","",VLOOKUP(B335,'4.製品一覧'!$B$4:$C$500,2,FALSE))</f>
        <v/>
      </c>
      <c r="D335" s="101" t="str">
        <f>IF(B335="","",VLOOKUP(B335,'4.製品一覧'!$B$4:$D$500,3,FALSE))</f>
        <v/>
      </c>
      <c r="E335" s="102">
        <f>IF(B335&lt;&gt;"",VLOOKUP(B335,'7.製品別原価'!$B$5:$J$500,7,FALSE),0)</f>
        <v>0</v>
      </c>
      <c r="F335" s="102">
        <f>IF(OR($K$2=0,K335=0),0,'1.全社費用'!$C$42/$K$2)</f>
        <v>0</v>
      </c>
      <c r="G335" s="102">
        <f t="shared" si="32"/>
        <v>0</v>
      </c>
      <c r="H335" s="102">
        <f t="shared" si="33"/>
        <v>0</v>
      </c>
      <c r="I335" s="103">
        <f t="shared" si="35"/>
        <v>0</v>
      </c>
      <c r="J335" s="40">
        <f t="shared" si="34"/>
        <v>0</v>
      </c>
      <c r="K335" s="85">
        <f>IF(B335="",0,SUMIF('2.売上実績'!$C$4:$C$5000,B335,'2.売上実績'!$D$4:$D$5000))</f>
        <v>0</v>
      </c>
      <c r="L335" s="85">
        <f>IF(B335="",0,SUMIF('2.売上実績'!$C$4:$C$5000,B335,'2.売上実績'!$E$4:$E$5000))</f>
        <v>0</v>
      </c>
      <c r="M335" s="28">
        <f>SUMIF('8.得意先・製品別損益'!$C$4:$C$5000,B335,'8.得意先・製品別損益'!$M$4:$M$5000)</f>
        <v>0</v>
      </c>
      <c r="N335" s="42">
        <f t="shared" si="30"/>
        <v>0</v>
      </c>
      <c r="O335" s="40">
        <f t="shared" si="31"/>
        <v>0</v>
      </c>
    </row>
    <row r="336" spans="2:15" ht="21.9" customHeight="1">
      <c r="B336" s="112" t="str">
        <f>IF('4.製品一覧'!B336="","",'4.製品一覧'!B336)</f>
        <v/>
      </c>
      <c r="C336" s="86" t="str">
        <f>IF(B336="","",VLOOKUP(B336,'4.製品一覧'!$B$4:$C$500,2,FALSE))</f>
        <v/>
      </c>
      <c r="D336" s="101" t="str">
        <f>IF(B336="","",VLOOKUP(B336,'4.製品一覧'!$B$4:$D$500,3,FALSE))</f>
        <v/>
      </c>
      <c r="E336" s="102">
        <f>IF(B336&lt;&gt;"",VLOOKUP(B336,'7.製品別原価'!$B$5:$J$500,7,FALSE),0)</f>
        <v>0</v>
      </c>
      <c r="F336" s="102">
        <f>IF(OR($K$2=0,K336=0),0,'1.全社費用'!$C$42/$K$2)</f>
        <v>0</v>
      </c>
      <c r="G336" s="102">
        <f t="shared" si="32"/>
        <v>0</v>
      </c>
      <c r="H336" s="102">
        <f t="shared" si="33"/>
        <v>0</v>
      </c>
      <c r="I336" s="103">
        <f t="shared" si="35"/>
        <v>0</v>
      </c>
      <c r="J336" s="40">
        <f t="shared" si="34"/>
        <v>0</v>
      </c>
      <c r="K336" s="85">
        <f>IF(B336="",0,SUMIF('2.売上実績'!$C$4:$C$5000,B336,'2.売上実績'!$D$4:$D$5000))</f>
        <v>0</v>
      </c>
      <c r="L336" s="85">
        <f>IF(B336="",0,SUMIF('2.売上実績'!$C$4:$C$5000,B336,'2.売上実績'!$E$4:$E$5000))</f>
        <v>0</v>
      </c>
      <c r="M336" s="28">
        <f>SUMIF('8.得意先・製品別損益'!$C$4:$C$5000,B336,'8.得意先・製品別損益'!$M$4:$M$5000)</f>
        <v>0</v>
      </c>
      <c r="N336" s="42">
        <f t="shared" si="30"/>
        <v>0</v>
      </c>
      <c r="O336" s="40">
        <f t="shared" si="31"/>
        <v>0</v>
      </c>
    </row>
    <row r="337" spans="2:15" ht="21.9" customHeight="1">
      <c r="B337" s="112" t="str">
        <f>IF('4.製品一覧'!B337="","",'4.製品一覧'!B337)</f>
        <v/>
      </c>
      <c r="C337" s="86" t="str">
        <f>IF(B337="","",VLOOKUP(B337,'4.製品一覧'!$B$4:$C$500,2,FALSE))</f>
        <v/>
      </c>
      <c r="D337" s="101" t="str">
        <f>IF(B337="","",VLOOKUP(B337,'4.製品一覧'!$B$4:$D$500,3,FALSE))</f>
        <v/>
      </c>
      <c r="E337" s="102">
        <f>IF(B337&lt;&gt;"",VLOOKUP(B337,'7.製品別原価'!$B$5:$J$500,7,FALSE),0)</f>
        <v>0</v>
      </c>
      <c r="F337" s="102">
        <f>IF(OR($K$2=0,K337=0),0,'1.全社費用'!$C$42/$K$2)</f>
        <v>0</v>
      </c>
      <c r="G337" s="102">
        <f t="shared" si="32"/>
        <v>0</v>
      </c>
      <c r="H337" s="102">
        <f t="shared" si="33"/>
        <v>0</v>
      </c>
      <c r="I337" s="103">
        <f t="shared" si="35"/>
        <v>0</v>
      </c>
      <c r="J337" s="40">
        <f t="shared" si="34"/>
        <v>0</v>
      </c>
      <c r="K337" s="85">
        <f>IF(B337="",0,SUMIF('2.売上実績'!$C$4:$C$5000,B337,'2.売上実績'!$D$4:$D$5000))</f>
        <v>0</v>
      </c>
      <c r="L337" s="85">
        <f>IF(B337="",0,SUMIF('2.売上実績'!$C$4:$C$5000,B337,'2.売上実績'!$E$4:$E$5000))</f>
        <v>0</v>
      </c>
      <c r="M337" s="28">
        <f>SUMIF('8.得意先・製品別損益'!$C$4:$C$5000,B337,'8.得意先・製品別損益'!$M$4:$M$5000)</f>
        <v>0</v>
      </c>
      <c r="N337" s="42">
        <f t="shared" si="30"/>
        <v>0</v>
      </c>
      <c r="O337" s="40">
        <f t="shared" si="31"/>
        <v>0</v>
      </c>
    </row>
    <row r="338" spans="2:15" ht="21.9" customHeight="1">
      <c r="B338" s="112" t="str">
        <f>IF('4.製品一覧'!B338="","",'4.製品一覧'!B338)</f>
        <v/>
      </c>
      <c r="C338" s="86" t="str">
        <f>IF(B338="","",VLOOKUP(B338,'4.製品一覧'!$B$4:$C$500,2,FALSE))</f>
        <v/>
      </c>
      <c r="D338" s="101" t="str">
        <f>IF(B338="","",VLOOKUP(B338,'4.製品一覧'!$B$4:$D$500,3,FALSE))</f>
        <v/>
      </c>
      <c r="E338" s="102">
        <f>IF(B338&lt;&gt;"",VLOOKUP(B338,'7.製品別原価'!$B$5:$J$500,7,FALSE),0)</f>
        <v>0</v>
      </c>
      <c r="F338" s="102">
        <f>IF(OR($K$2=0,K338=0),0,'1.全社費用'!$C$42/$K$2)</f>
        <v>0</v>
      </c>
      <c r="G338" s="102">
        <f t="shared" si="32"/>
        <v>0</v>
      </c>
      <c r="H338" s="102">
        <f t="shared" si="33"/>
        <v>0</v>
      </c>
      <c r="I338" s="103">
        <f t="shared" si="35"/>
        <v>0</v>
      </c>
      <c r="J338" s="40">
        <f t="shared" si="34"/>
        <v>0</v>
      </c>
      <c r="K338" s="85">
        <f>IF(B338="",0,SUMIF('2.売上実績'!$C$4:$C$5000,B338,'2.売上実績'!$D$4:$D$5000))</f>
        <v>0</v>
      </c>
      <c r="L338" s="85">
        <f>IF(B338="",0,SUMIF('2.売上実績'!$C$4:$C$5000,B338,'2.売上実績'!$E$4:$E$5000))</f>
        <v>0</v>
      </c>
      <c r="M338" s="28">
        <f>SUMIF('8.得意先・製品別損益'!$C$4:$C$5000,B338,'8.得意先・製品別損益'!$M$4:$M$5000)</f>
        <v>0</v>
      </c>
      <c r="N338" s="42">
        <f t="shared" si="30"/>
        <v>0</v>
      </c>
      <c r="O338" s="40">
        <f t="shared" si="31"/>
        <v>0</v>
      </c>
    </row>
    <row r="339" spans="2:15" ht="21.9" customHeight="1">
      <c r="B339" s="112" t="str">
        <f>IF('4.製品一覧'!B339="","",'4.製品一覧'!B339)</f>
        <v/>
      </c>
      <c r="C339" s="86" t="str">
        <f>IF(B339="","",VLOOKUP(B339,'4.製品一覧'!$B$4:$C$500,2,FALSE))</f>
        <v/>
      </c>
      <c r="D339" s="101" t="str">
        <f>IF(B339="","",VLOOKUP(B339,'4.製品一覧'!$B$4:$D$500,3,FALSE))</f>
        <v/>
      </c>
      <c r="E339" s="102">
        <f>IF(B339&lt;&gt;"",VLOOKUP(B339,'7.製品別原価'!$B$5:$J$500,7,FALSE),0)</f>
        <v>0</v>
      </c>
      <c r="F339" s="102">
        <f>IF(OR($K$2=0,K339=0),0,'1.全社費用'!$C$42/$K$2)</f>
        <v>0</v>
      </c>
      <c r="G339" s="102">
        <f t="shared" si="32"/>
        <v>0</v>
      </c>
      <c r="H339" s="102">
        <f t="shared" si="33"/>
        <v>0</v>
      </c>
      <c r="I339" s="103">
        <f t="shared" si="35"/>
        <v>0</v>
      </c>
      <c r="J339" s="40">
        <f t="shared" si="34"/>
        <v>0</v>
      </c>
      <c r="K339" s="85">
        <f>IF(B339="",0,SUMIF('2.売上実績'!$C$4:$C$5000,B339,'2.売上実績'!$D$4:$D$5000))</f>
        <v>0</v>
      </c>
      <c r="L339" s="85">
        <f>IF(B339="",0,SUMIF('2.売上実績'!$C$4:$C$5000,B339,'2.売上実績'!$E$4:$E$5000))</f>
        <v>0</v>
      </c>
      <c r="M339" s="28">
        <f>SUMIF('8.得意先・製品別損益'!$C$4:$C$5000,B339,'8.得意先・製品別損益'!$M$4:$M$5000)</f>
        <v>0</v>
      </c>
      <c r="N339" s="42">
        <f t="shared" si="30"/>
        <v>0</v>
      </c>
      <c r="O339" s="40">
        <f t="shared" si="31"/>
        <v>0</v>
      </c>
    </row>
    <row r="340" spans="2:15" ht="21.9" customHeight="1">
      <c r="B340" s="112" t="str">
        <f>IF('4.製品一覧'!B340="","",'4.製品一覧'!B340)</f>
        <v/>
      </c>
      <c r="C340" s="86" t="str">
        <f>IF(B340="","",VLOOKUP(B340,'4.製品一覧'!$B$4:$C$500,2,FALSE))</f>
        <v/>
      </c>
      <c r="D340" s="101" t="str">
        <f>IF(B340="","",VLOOKUP(B340,'4.製品一覧'!$B$4:$D$500,3,FALSE))</f>
        <v/>
      </c>
      <c r="E340" s="102">
        <f>IF(B340&lt;&gt;"",VLOOKUP(B340,'7.製品別原価'!$B$5:$J$500,7,FALSE),0)</f>
        <v>0</v>
      </c>
      <c r="F340" s="102">
        <f>IF(OR($K$2=0,K340=0),0,'1.全社費用'!$C$42/$K$2)</f>
        <v>0</v>
      </c>
      <c r="G340" s="102">
        <f t="shared" si="32"/>
        <v>0</v>
      </c>
      <c r="H340" s="102">
        <f t="shared" si="33"/>
        <v>0</v>
      </c>
      <c r="I340" s="103">
        <f t="shared" si="35"/>
        <v>0</v>
      </c>
      <c r="J340" s="40">
        <f t="shared" si="34"/>
        <v>0</v>
      </c>
      <c r="K340" s="85">
        <f>IF(B340="",0,SUMIF('2.売上実績'!$C$4:$C$5000,B340,'2.売上実績'!$D$4:$D$5000))</f>
        <v>0</v>
      </c>
      <c r="L340" s="85">
        <f>IF(B340="",0,SUMIF('2.売上実績'!$C$4:$C$5000,B340,'2.売上実績'!$E$4:$E$5000))</f>
        <v>0</v>
      </c>
      <c r="M340" s="28">
        <f>SUMIF('8.得意先・製品別損益'!$C$4:$C$5000,B340,'8.得意先・製品別損益'!$M$4:$M$5000)</f>
        <v>0</v>
      </c>
      <c r="N340" s="42">
        <f t="shared" si="30"/>
        <v>0</v>
      </c>
      <c r="O340" s="40">
        <f t="shared" si="31"/>
        <v>0</v>
      </c>
    </row>
    <row r="341" spans="2:15" ht="21.9" customHeight="1">
      <c r="B341" s="112" t="str">
        <f>IF('4.製品一覧'!B341="","",'4.製品一覧'!B341)</f>
        <v/>
      </c>
      <c r="C341" s="86" t="str">
        <f>IF(B341="","",VLOOKUP(B341,'4.製品一覧'!$B$4:$C$500,2,FALSE))</f>
        <v/>
      </c>
      <c r="D341" s="101" t="str">
        <f>IF(B341="","",VLOOKUP(B341,'4.製品一覧'!$B$4:$D$500,3,FALSE))</f>
        <v/>
      </c>
      <c r="E341" s="102">
        <f>IF(B341&lt;&gt;"",VLOOKUP(B341,'7.製品別原価'!$B$5:$J$500,7,FALSE),0)</f>
        <v>0</v>
      </c>
      <c r="F341" s="102">
        <f>IF(OR($K$2=0,K341=0),0,'1.全社費用'!$C$42/$K$2)</f>
        <v>0</v>
      </c>
      <c r="G341" s="102">
        <f t="shared" si="32"/>
        <v>0</v>
      </c>
      <c r="H341" s="102">
        <f t="shared" si="33"/>
        <v>0</v>
      </c>
      <c r="I341" s="103">
        <f t="shared" si="35"/>
        <v>0</v>
      </c>
      <c r="J341" s="40">
        <f t="shared" si="34"/>
        <v>0</v>
      </c>
      <c r="K341" s="85">
        <f>IF(B341="",0,SUMIF('2.売上実績'!$C$4:$C$5000,B341,'2.売上実績'!$D$4:$D$5000))</f>
        <v>0</v>
      </c>
      <c r="L341" s="85">
        <f>IF(B341="",0,SUMIF('2.売上実績'!$C$4:$C$5000,B341,'2.売上実績'!$E$4:$E$5000))</f>
        <v>0</v>
      </c>
      <c r="M341" s="28">
        <f>SUMIF('8.得意先・製品別損益'!$C$4:$C$5000,B341,'8.得意先・製品別損益'!$M$4:$M$5000)</f>
        <v>0</v>
      </c>
      <c r="N341" s="42">
        <f t="shared" si="30"/>
        <v>0</v>
      </c>
      <c r="O341" s="40">
        <f t="shared" si="31"/>
        <v>0</v>
      </c>
    </row>
    <row r="342" spans="2:15" ht="21.9" customHeight="1">
      <c r="B342" s="112" t="str">
        <f>IF('4.製品一覧'!B342="","",'4.製品一覧'!B342)</f>
        <v/>
      </c>
      <c r="C342" s="86" t="str">
        <f>IF(B342="","",VLOOKUP(B342,'4.製品一覧'!$B$4:$C$500,2,FALSE))</f>
        <v/>
      </c>
      <c r="D342" s="101" t="str">
        <f>IF(B342="","",VLOOKUP(B342,'4.製品一覧'!$B$4:$D$500,3,FALSE))</f>
        <v/>
      </c>
      <c r="E342" s="102">
        <f>IF(B342&lt;&gt;"",VLOOKUP(B342,'7.製品別原価'!$B$5:$J$500,7,FALSE),0)</f>
        <v>0</v>
      </c>
      <c r="F342" s="102">
        <f>IF(OR($K$2=0,K342=0),0,'1.全社費用'!$C$42/$K$2)</f>
        <v>0</v>
      </c>
      <c r="G342" s="102">
        <f t="shared" si="32"/>
        <v>0</v>
      </c>
      <c r="H342" s="102">
        <f t="shared" si="33"/>
        <v>0</v>
      </c>
      <c r="I342" s="103">
        <f t="shared" si="35"/>
        <v>0</v>
      </c>
      <c r="J342" s="40">
        <f t="shared" si="34"/>
        <v>0</v>
      </c>
      <c r="K342" s="85">
        <f>IF(B342="",0,SUMIF('2.売上実績'!$C$4:$C$5000,B342,'2.売上実績'!$D$4:$D$5000))</f>
        <v>0</v>
      </c>
      <c r="L342" s="85">
        <f>IF(B342="",0,SUMIF('2.売上実績'!$C$4:$C$5000,B342,'2.売上実績'!$E$4:$E$5000))</f>
        <v>0</v>
      </c>
      <c r="M342" s="28">
        <f>SUMIF('8.得意先・製品別損益'!$C$4:$C$5000,B342,'8.得意先・製品別損益'!$M$4:$M$5000)</f>
        <v>0</v>
      </c>
      <c r="N342" s="42">
        <f t="shared" si="30"/>
        <v>0</v>
      </c>
      <c r="O342" s="40">
        <f t="shared" si="31"/>
        <v>0</v>
      </c>
    </row>
    <row r="343" spans="2:15" ht="21.9" customHeight="1">
      <c r="B343" s="112" t="str">
        <f>IF('4.製品一覧'!B343="","",'4.製品一覧'!B343)</f>
        <v/>
      </c>
      <c r="C343" s="86" t="str">
        <f>IF(B343="","",VLOOKUP(B343,'4.製品一覧'!$B$4:$C$500,2,FALSE))</f>
        <v/>
      </c>
      <c r="D343" s="101" t="str">
        <f>IF(B343="","",VLOOKUP(B343,'4.製品一覧'!$B$4:$D$500,3,FALSE))</f>
        <v/>
      </c>
      <c r="E343" s="102">
        <f>IF(B343&lt;&gt;"",VLOOKUP(B343,'7.製品別原価'!$B$5:$J$500,7,FALSE),0)</f>
        <v>0</v>
      </c>
      <c r="F343" s="102">
        <f>IF(OR($K$2=0,K343=0),0,'1.全社費用'!$C$42/$K$2)</f>
        <v>0</v>
      </c>
      <c r="G343" s="102">
        <f t="shared" si="32"/>
        <v>0</v>
      </c>
      <c r="H343" s="102">
        <f t="shared" si="33"/>
        <v>0</v>
      </c>
      <c r="I343" s="103">
        <f t="shared" si="35"/>
        <v>0</v>
      </c>
      <c r="J343" s="40">
        <f t="shared" si="34"/>
        <v>0</v>
      </c>
      <c r="K343" s="85">
        <f>IF(B343="",0,SUMIF('2.売上実績'!$C$4:$C$5000,B343,'2.売上実績'!$D$4:$D$5000))</f>
        <v>0</v>
      </c>
      <c r="L343" s="85">
        <f>IF(B343="",0,SUMIF('2.売上実績'!$C$4:$C$5000,B343,'2.売上実績'!$E$4:$E$5000))</f>
        <v>0</v>
      </c>
      <c r="M343" s="28">
        <f>SUMIF('8.得意先・製品別損益'!$C$4:$C$5000,B343,'8.得意先・製品別損益'!$M$4:$M$5000)</f>
        <v>0</v>
      </c>
      <c r="N343" s="42">
        <f t="shared" si="30"/>
        <v>0</v>
      </c>
      <c r="O343" s="40">
        <f t="shared" si="31"/>
        <v>0</v>
      </c>
    </row>
    <row r="344" spans="2:15" ht="21.9" customHeight="1">
      <c r="B344" s="112" t="str">
        <f>IF('4.製品一覧'!B344="","",'4.製品一覧'!B344)</f>
        <v/>
      </c>
      <c r="C344" s="86" t="str">
        <f>IF(B344="","",VLOOKUP(B344,'4.製品一覧'!$B$4:$C$500,2,FALSE))</f>
        <v/>
      </c>
      <c r="D344" s="101" t="str">
        <f>IF(B344="","",VLOOKUP(B344,'4.製品一覧'!$B$4:$D$500,3,FALSE))</f>
        <v/>
      </c>
      <c r="E344" s="102">
        <f>IF(B344&lt;&gt;"",VLOOKUP(B344,'7.製品別原価'!$B$5:$J$500,7,FALSE),0)</f>
        <v>0</v>
      </c>
      <c r="F344" s="102">
        <f>IF(OR($K$2=0,K344=0),0,'1.全社費用'!$C$42/$K$2)</f>
        <v>0</v>
      </c>
      <c r="G344" s="102">
        <f t="shared" si="32"/>
        <v>0</v>
      </c>
      <c r="H344" s="102">
        <f t="shared" si="33"/>
        <v>0</v>
      </c>
      <c r="I344" s="103">
        <f t="shared" si="35"/>
        <v>0</v>
      </c>
      <c r="J344" s="40">
        <f t="shared" si="34"/>
        <v>0</v>
      </c>
      <c r="K344" s="85">
        <f>IF(B344="",0,SUMIF('2.売上実績'!$C$4:$C$5000,B344,'2.売上実績'!$D$4:$D$5000))</f>
        <v>0</v>
      </c>
      <c r="L344" s="85">
        <f>IF(B344="",0,SUMIF('2.売上実績'!$C$4:$C$5000,B344,'2.売上実績'!$E$4:$E$5000))</f>
        <v>0</v>
      </c>
      <c r="M344" s="28">
        <f>SUMIF('8.得意先・製品別損益'!$C$4:$C$5000,B344,'8.得意先・製品別損益'!$M$4:$M$5000)</f>
        <v>0</v>
      </c>
      <c r="N344" s="42">
        <f t="shared" si="30"/>
        <v>0</v>
      </c>
      <c r="O344" s="40">
        <f t="shared" si="31"/>
        <v>0</v>
      </c>
    </row>
    <row r="345" spans="2:15" ht="21.9" customHeight="1">
      <c r="B345" s="112" t="str">
        <f>IF('4.製品一覧'!B345="","",'4.製品一覧'!B345)</f>
        <v/>
      </c>
      <c r="C345" s="86" t="str">
        <f>IF(B345="","",VLOOKUP(B345,'4.製品一覧'!$B$4:$C$500,2,FALSE))</f>
        <v/>
      </c>
      <c r="D345" s="101" t="str">
        <f>IF(B345="","",VLOOKUP(B345,'4.製品一覧'!$B$4:$D$500,3,FALSE))</f>
        <v/>
      </c>
      <c r="E345" s="102">
        <f>IF(B345&lt;&gt;"",VLOOKUP(B345,'7.製品別原価'!$B$5:$J$500,7,FALSE),0)</f>
        <v>0</v>
      </c>
      <c r="F345" s="102">
        <f>IF(OR($K$2=0,K345=0),0,'1.全社費用'!$C$42/$K$2)</f>
        <v>0</v>
      </c>
      <c r="G345" s="102">
        <f t="shared" si="32"/>
        <v>0</v>
      </c>
      <c r="H345" s="102">
        <f t="shared" si="33"/>
        <v>0</v>
      </c>
      <c r="I345" s="103">
        <f t="shared" si="35"/>
        <v>0</v>
      </c>
      <c r="J345" s="40">
        <f t="shared" si="34"/>
        <v>0</v>
      </c>
      <c r="K345" s="85">
        <f>IF(B345="",0,SUMIF('2.売上実績'!$C$4:$C$5000,B345,'2.売上実績'!$D$4:$D$5000))</f>
        <v>0</v>
      </c>
      <c r="L345" s="85">
        <f>IF(B345="",0,SUMIF('2.売上実績'!$C$4:$C$5000,B345,'2.売上実績'!$E$4:$E$5000))</f>
        <v>0</v>
      </c>
      <c r="M345" s="28">
        <f>SUMIF('8.得意先・製品別損益'!$C$4:$C$5000,B345,'8.得意先・製品別損益'!$M$4:$M$5000)</f>
        <v>0</v>
      </c>
      <c r="N345" s="42">
        <f t="shared" si="30"/>
        <v>0</v>
      </c>
      <c r="O345" s="40">
        <f t="shared" si="31"/>
        <v>0</v>
      </c>
    </row>
    <row r="346" spans="2:15" ht="21.9" customHeight="1">
      <c r="B346" s="112" t="str">
        <f>IF('4.製品一覧'!B346="","",'4.製品一覧'!B346)</f>
        <v/>
      </c>
      <c r="C346" s="86" t="str">
        <f>IF(B346="","",VLOOKUP(B346,'4.製品一覧'!$B$4:$C$500,2,FALSE))</f>
        <v/>
      </c>
      <c r="D346" s="101" t="str">
        <f>IF(B346="","",VLOOKUP(B346,'4.製品一覧'!$B$4:$D$500,3,FALSE))</f>
        <v/>
      </c>
      <c r="E346" s="102">
        <f>IF(B346&lt;&gt;"",VLOOKUP(B346,'7.製品別原価'!$B$5:$J$500,7,FALSE),0)</f>
        <v>0</v>
      </c>
      <c r="F346" s="102">
        <f>IF(OR($K$2=0,K346=0),0,'1.全社費用'!$C$42/$K$2)</f>
        <v>0</v>
      </c>
      <c r="G346" s="102">
        <f t="shared" si="32"/>
        <v>0</v>
      </c>
      <c r="H346" s="102">
        <f t="shared" si="33"/>
        <v>0</v>
      </c>
      <c r="I346" s="103">
        <f t="shared" si="35"/>
        <v>0</v>
      </c>
      <c r="J346" s="40">
        <f t="shared" si="34"/>
        <v>0</v>
      </c>
      <c r="K346" s="85">
        <f>IF(B346="",0,SUMIF('2.売上実績'!$C$4:$C$5000,B346,'2.売上実績'!$D$4:$D$5000))</f>
        <v>0</v>
      </c>
      <c r="L346" s="85">
        <f>IF(B346="",0,SUMIF('2.売上実績'!$C$4:$C$5000,B346,'2.売上実績'!$E$4:$E$5000))</f>
        <v>0</v>
      </c>
      <c r="M346" s="28">
        <f>SUMIF('8.得意先・製品別損益'!$C$4:$C$5000,B346,'8.得意先・製品別損益'!$M$4:$M$5000)</f>
        <v>0</v>
      </c>
      <c r="N346" s="42">
        <f t="shared" si="30"/>
        <v>0</v>
      </c>
      <c r="O346" s="40">
        <f t="shared" si="31"/>
        <v>0</v>
      </c>
    </row>
    <row r="347" spans="2:15" ht="21.9" customHeight="1">
      <c r="B347" s="112" t="str">
        <f>IF('4.製品一覧'!B347="","",'4.製品一覧'!B347)</f>
        <v/>
      </c>
      <c r="C347" s="86" t="str">
        <f>IF(B347="","",VLOOKUP(B347,'4.製品一覧'!$B$4:$C$500,2,FALSE))</f>
        <v/>
      </c>
      <c r="D347" s="101" t="str">
        <f>IF(B347="","",VLOOKUP(B347,'4.製品一覧'!$B$4:$D$500,3,FALSE))</f>
        <v/>
      </c>
      <c r="E347" s="102">
        <f>IF(B347&lt;&gt;"",VLOOKUP(B347,'7.製品別原価'!$B$5:$J$500,7,FALSE),0)</f>
        <v>0</v>
      </c>
      <c r="F347" s="102">
        <f>IF(OR($K$2=0,K347=0),0,'1.全社費用'!$C$42/$K$2)</f>
        <v>0</v>
      </c>
      <c r="G347" s="102">
        <f t="shared" si="32"/>
        <v>0</v>
      </c>
      <c r="H347" s="102">
        <f t="shared" si="33"/>
        <v>0</v>
      </c>
      <c r="I347" s="103">
        <f t="shared" si="35"/>
        <v>0</v>
      </c>
      <c r="J347" s="40">
        <f t="shared" si="34"/>
        <v>0</v>
      </c>
      <c r="K347" s="85">
        <f>IF(B347="",0,SUMIF('2.売上実績'!$C$4:$C$5000,B347,'2.売上実績'!$D$4:$D$5000))</f>
        <v>0</v>
      </c>
      <c r="L347" s="85">
        <f>IF(B347="",0,SUMIF('2.売上実績'!$C$4:$C$5000,B347,'2.売上実績'!$E$4:$E$5000))</f>
        <v>0</v>
      </c>
      <c r="M347" s="28">
        <f>SUMIF('8.得意先・製品別損益'!$C$4:$C$5000,B347,'8.得意先・製品別損益'!$M$4:$M$5000)</f>
        <v>0</v>
      </c>
      <c r="N347" s="42">
        <f t="shared" si="30"/>
        <v>0</v>
      </c>
      <c r="O347" s="40">
        <f t="shared" si="31"/>
        <v>0</v>
      </c>
    </row>
    <row r="348" spans="2:15" ht="21.9" customHeight="1">
      <c r="B348" s="112" t="str">
        <f>IF('4.製品一覧'!B348="","",'4.製品一覧'!B348)</f>
        <v/>
      </c>
      <c r="C348" s="86" t="str">
        <f>IF(B348="","",VLOOKUP(B348,'4.製品一覧'!$B$4:$C$500,2,FALSE))</f>
        <v/>
      </c>
      <c r="D348" s="101" t="str">
        <f>IF(B348="","",VLOOKUP(B348,'4.製品一覧'!$B$4:$D$500,3,FALSE))</f>
        <v/>
      </c>
      <c r="E348" s="102">
        <f>IF(B348&lt;&gt;"",VLOOKUP(B348,'7.製品別原価'!$B$5:$J$500,7,FALSE),0)</f>
        <v>0</v>
      </c>
      <c r="F348" s="102">
        <f>IF(OR($K$2=0,K348=0),0,'1.全社費用'!$C$42/$K$2)</f>
        <v>0</v>
      </c>
      <c r="G348" s="102">
        <f t="shared" si="32"/>
        <v>0</v>
      </c>
      <c r="H348" s="102">
        <f t="shared" si="33"/>
        <v>0</v>
      </c>
      <c r="I348" s="103">
        <f t="shared" si="35"/>
        <v>0</v>
      </c>
      <c r="J348" s="40">
        <f t="shared" si="34"/>
        <v>0</v>
      </c>
      <c r="K348" s="85">
        <f>IF(B348="",0,SUMIF('2.売上実績'!$C$4:$C$5000,B348,'2.売上実績'!$D$4:$D$5000))</f>
        <v>0</v>
      </c>
      <c r="L348" s="85">
        <f>IF(B348="",0,SUMIF('2.売上実績'!$C$4:$C$5000,B348,'2.売上実績'!$E$4:$E$5000))</f>
        <v>0</v>
      </c>
      <c r="M348" s="28">
        <f>SUMIF('8.得意先・製品別損益'!$C$4:$C$5000,B348,'8.得意先・製品別損益'!$M$4:$M$5000)</f>
        <v>0</v>
      </c>
      <c r="N348" s="42">
        <f t="shared" si="30"/>
        <v>0</v>
      </c>
      <c r="O348" s="40">
        <f t="shared" si="31"/>
        <v>0</v>
      </c>
    </row>
    <row r="349" spans="2:15" ht="21.9" customHeight="1">
      <c r="B349" s="112" t="str">
        <f>IF('4.製品一覧'!B349="","",'4.製品一覧'!B349)</f>
        <v/>
      </c>
      <c r="C349" s="86" t="str">
        <f>IF(B349="","",VLOOKUP(B349,'4.製品一覧'!$B$4:$C$500,2,FALSE))</f>
        <v/>
      </c>
      <c r="D349" s="101" t="str">
        <f>IF(B349="","",VLOOKUP(B349,'4.製品一覧'!$B$4:$D$500,3,FALSE))</f>
        <v/>
      </c>
      <c r="E349" s="102">
        <f>IF(B349&lt;&gt;"",VLOOKUP(B349,'7.製品別原価'!$B$5:$J$500,7,FALSE),0)</f>
        <v>0</v>
      </c>
      <c r="F349" s="102">
        <f>IF(OR($K$2=0,K349=0),0,'1.全社費用'!$C$42/$K$2)</f>
        <v>0</v>
      </c>
      <c r="G349" s="102">
        <f t="shared" si="32"/>
        <v>0</v>
      </c>
      <c r="H349" s="102">
        <f t="shared" si="33"/>
        <v>0</v>
      </c>
      <c r="I349" s="103">
        <f t="shared" si="35"/>
        <v>0</v>
      </c>
      <c r="J349" s="40">
        <f t="shared" si="34"/>
        <v>0</v>
      </c>
      <c r="K349" s="85">
        <f>IF(B349="",0,SUMIF('2.売上実績'!$C$4:$C$5000,B349,'2.売上実績'!$D$4:$D$5000))</f>
        <v>0</v>
      </c>
      <c r="L349" s="85">
        <f>IF(B349="",0,SUMIF('2.売上実績'!$C$4:$C$5000,B349,'2.売上実績'!$E$4:$E$5000))</f>
        <v>0</v>
      </c>
      <c r="M349" s="28">
        <f>SUMIF('8.得意先・製品別損益'!$C$4:$C$5000,B349,'8.得意先・製品別損益'!$M$4:$M$5000)</f>
        <v>0</v>
      </c>
      <c r="N349" s="42">
        <f t="shared" si="30"/>
        <v>0</v>
      </c>
      <c r="O349" s="40">
        <f t="shared" si="31"/>
        <v>0</v>
      </c>
    </row>
    <row r="350" spans="2:15" ht="21.9" customHeight="1">
      <c r="B350" s="112" t="str">
        <f>IF('4.製品一覧'!B350="","",'4.製品一覧'!B350)</f>
        <v/>
      </c>
      <c r="C350" s="86" t="str">
        <f>IF(B350="","",VLOOKUP(B350,'4.製品一覧'!$B$4:$C$500,2,FALSE))</f>
        <v/>
      </c>
      <c r="D350" s="101" t="str">
        <f>IF(B350="","",VLOOKUP(B350,'4.製品一覧'!$B$4:$D$500,3,FALSE))</f>
        <v/>
      </c>
      <c r="E350" s="102">
        <f>IF(B350&lt;&gt;"",VLOOKUP(B350,'7.製品別原価'!$B$5:$J$500,7,FALSE),0)</f>
        <v>0</v>
      </c>
      <c r="F350" s="102">
        <f>IF(OR($K$2=0,K350=0),0,'1.全社費用'!$C$42/$K$2)</f>
        <v>0</v>
      </c>
      <c r="G350" s="102">
        <f t="shared" si="32"/>
        <v>0</v>
      </c>
      <c r="H350" s="102">
        <f t="shared" si="33"/>
        <v>0</v>
      </c>
      <c r="I350" s="103">
        <f t="shared" si="35"/>
        <v>0</v>
      </c>
      <c r="J350" s="40">
        <f t="shared" si="34"/>
        <v>0</v>
      </c>
      <c r="K350" s="85">
        <f>IF(B350="",0,SUMIF('2.売上実績'!$C$4:$C$5000,B350,'2.売上実績'!$D$4:$D$5000))</f>
        <v>0</v>
      </c>
      <c r="L350" s="85">
        <f>IF(B350="",0,SUMIF('2.売上実績'!$C$4:$C$5000,B350,'2.売上実績'!$E$4:$E$5000))</f>
        <v>0</v>
      </c>
      <c r="M350" s="28">
        <f>SUMIF('8.得意先・製品別損益'!$C$4:$C$5000,B350,'8.得意先・製品別損益'!$M$4:$M$5000)</f>
        <v>0</v>
      </c>
      <c r="N350" s="42">
        <f t="shared" si="30"/>
        <v>0</v>
      </c>
      <c r="O350" s="40">
        <f t="shared" si="31"/>
        <v>0</v>
      </c>
    </row>
    <row r="351" spans="2:15" ht="21.9" customHeight="1">
      <c r="B351" s="112" t="str">
        <f>IF('4.製品一覧'!B351="","",'4.製品一覧'!B351)</f>
        <v/>
      </c>
      <c r="C351" s="86" t="str">
        <f>IF(B351="","",VLOOKUP(B351,'4.製品一覧'!$B$4:$C$500,2,FALSE))</f>
        <v/>
      </c>
      <c r="D351" s="101" t="str">
        <f>IF(B351="","",VLOOKUP(B351,'4.製品一覧'!$B$4:$D$500,3,FALSE))</f>
        <v/>
      </c>
      <c r="E351" s="102">
        <f>IF(B351&lt;&gt;"",VLOOKUP(B351,'7.製品別原価'!$B$5:$J$500,7,FALSE),0)</f>
        <v>0</v>
      </c>
      <c r="F351" s="102">
        <f>IF(OR($K$2=0,K351=0),0,'1.全社費用'!$C$42/$K$2)</f>
        <v>0</v>
      </c>
      <c r="G351" s="102">
        <f t="shared" si="32"/>
        <v>0</v>
      </c>
      <c r="H351" s="102">
        <f t="shared" si="33"/>
        <v>0</v>
      </c>
      <c r="I351" s="103">
        <f t="shared" si="35"/>
        <v>0</v>
      </c>
      <c r="J351" s="40">
        <f t="shared" si="34"/>
        <v>0</v>
      </c>
      <c r="K351" s="85">
        <f>IF(B351="",0,SUMIF('2.売上実績'!$C$4:$C$5000,B351,'2.売上実績'!$D$4:$D$5000))</f>
        <v>0</v>
      </c>
      <c r="L351" s="85">
        <f>IF(B351="",0,SUMIF('2.売上実績'!$C$4:$C$5000,B351,'2.売上実績'!$E$4:$E$5000))</f>
        <v>0</v>
      </c>
      <c r="M351" s="28">
        <f>SUMIF('8.得意先・製品別損益'!$C$4:$C$5000,B351,'8.得意先・製品別損益'!$M$4:$M$5000)</f>
        <v>0</v>
      </c>
      <c r="N351" s="42">
        <f t="shared" si="30"/>
        <v>0</v>
      </c>
      <c r="O351" s="40">
        <f t="shared" si="31"/>
        <v>0</v>
      </c>
    </row>
    <row r="352" spans="2:15" ht="21.9" customHeight="1">
      <c r="B352" s="112" t="str">
        <f>IF('4.製品一覧'!B352="","",'4.製品一覧'!B352)</f>
        <v/>
      </c>
      <c r="C352" s="86" t="str">
        <f>IF(B352="","",VLOOKUP(B352,'4.製品一覧'!$B$4:$C$500,2,FALSE))</f>
        <v/>
      </c>
      <c r="D352" s="101" t="str">
        <f>IF(B352="","",VLOOKUP(B352,'4.製品一覧'!$B$4:$D$500,3,FALSE))</f>
        <v/>
      </c>
      <c r="E352" s="102">
        <f>IF(B352&lt;&gt;"",VLOOKUP(B352,'7.製品別原価'!$B$5:$J$500,7,FALSE),0)</f>
        <v>0</v>
      </c>
      <c r="F352" s="102">
        <f>IF(OR($K$2=0,K352=0),0,'1.全社費用'!$C$42/$K$2)</f>
        <v>0</v>
      </c>
      <c r="G352" s="102">
        <f t="shared" si="32"/>
        <v>0</v>
      </c>
      <c r="H352" s="102">
        <f t="shared" si="33"/>
        <v>0</v>
      </c>
      <c r="I352" s="103">
        <f t="shared" si="35"/>
        <v>0</v>
      </c>
      <c r="J352" s="40">
        <f t="shared" si="34"/>
        <v>0</v>
      </c>
      <c r="K352" s="85">
        <f>IF(B352="",0,SUMIF('2.売上実績'!$C$4:$C$5000,B352,'2.売上実績'!$D$4:$D$5000))</f>
        <v>0</v>
      </c>
      <c r="L352" s="85">
        <f>IF(B352="",0,SUMIF('2.売上実績'!$C$4:$C$5000,B352,'2.売上実績'!$E$4:$E$5000))</f>
        <v>0</v>
      </c>
      <c r="M352" s="28">
        <f>SUMIF('8.得意先・製品別損益'!$C$4:$C$5000,B352,'8.得意先・製品別損益'!$M$4:$M$5000)</f>
        <v>0</v>
      </c>
      <c r="N352" s="42">
        <f t="shared" si="30"/>
        <v>0</v>
      </c>
      <c r="O352" s="40">
        <f t="shared" si="31"/>
        <v>0</v>
      </c>
    </row>
    <row r="353" spans="2:15" ht="21.9" customHeight="1">
      <c r="B353" s="112" t="str">
        <f>IF('4.製品一覧'!B353="","",'4.製品一覧'!B353)</f>
        <v/>
      </c>
      <c r="C353" s="86" t="str">
        <f>IF(B353="","",VLOOKUP(B353,'4.製品一覧'!$B$4:$C$500,2,FALSE))</f>
        <v/>
      </c>
      <c r="D353" s="101" t="str">
        <f>IF(B353="","",VLOOKUP(B353,'4.製品一覧'!$B$4:$D$500,3,FALSE))</f>
        <v/>
      </c>
      <c r="E353" s="102">
        <f>IF(B353&lt;&gt;"",VLOOKUP(B353,'7.製品別原価'!$B$5:$J$500,7,FALSE),0)</f>
        <v>0</v>
      </c>
      <c r="F353" s="102">
        <f>IF(OR($K$2=0,K353=0),0,'1.全社費用'!$C$42/$K$2)</f>
        <v>0</v>
      </c>
      <c r="G353" s="102">
        <f t="shared" si="32"/>
        <v>0</v>
      </c>
      <c r="H353" s="102">
        <f t="shared" si="33"/>
        <v>0</v>
      </c>
      <c r="I353" s="103">
        <f t="shared" si="35"/>
        <v>0</v>
      </c>
      <c r="J353" s="40">
        <f t="shared" si="34"/>
        <v>0</v>
      </c>
      <c r="K353" s="85">
        <f>IF(B353="",0,SUMIF('2.売上実績'!$C$4:$C$5000,B353,'2.売上実績'!$D$4:$D$5000))</f>
        <v>0</v>
      </c>
      <c r="L353" s="85">
        <f>IF(B353="",0,SUMIF('2.売上実績'!$C$4:$C$5000,B353,'2.売上実績'!$E$4:$E$5000))</f>
        <v>0</v>
      </c>
      <c r="M353" s="28">
        <f>SUMIF('8.得意先・製品別損益'!$C$4:$C$5000,B353,'8.得意先・製品別損益'!$M$4:$M$5000)</f>
        <v>0</v>
      </c>
      <c r="N353" s="42">
        <f t="shared" si="30"/>
        <v>0</v>
      </c>
      <c r="O353" s="40">
        <f t="shared" si="31"/>
        <v>0</v>
      </c>
    </row>
    <row r="354" spans="2:15" ht="21.9" customHeight="1">
      <c r="B354" s="112" t="str">
        <f>IF('4.製品一覧'!B354="","",'4.製品一覧'!B354)</f>
        <v/>
      </c>
      <c r="C354" s="86" t="str">
        <f>IF(B354="","",VLOOKUP(B354,'4.製品一覧'!$B$4:$C$500,2,FALSE))</f>
        <v/>
      </c>
      <c r="D354" s="101" t="str">
        <f>IF(B354="","",VLOOKUP(B354,'4.製品一覧'!$B$4:$D$500,3,FALSE))</f>
        <v/>
      </c>
      <c r="E354" s="102">
        <f>IF(B354&lt;&gt;"",VLOOKUP(B354,'7.製品別原価'!$B$5:$J$500,7,FALSE),0)</f>
        <v>0</v>
      </c>
      <c r="F354" s="102">
        <f>IF(OR($K$2=0,K354=0),0,'1.全社費用'!$C$42/$K$2)</f>
        <v>0</v>
      </c>
      <c r="G354" s="102">
        <f t="shared" si="32"/>
        <v>0</v>
      </c>
      <c r="H354" s="102">
        <f t="shared" si="33"/>
        <v>0</v>
      </c>
      <c r="I354" s="103">
        <f t="shared" si="35"/>
        <v>0</v>
      </c>
      <c r="J354" s="40">
        <f t="shared" si="34"/>
        <v>0</v>
      </c>
      <c r="K354" s="85">
        <f>IF(B354="",0,SUMIF('2.売上実績'!$C$4:$C$5000,B354,'2.売上実績'!$D$4:$D$5000))</f>
        <v>0</v>
      </c>
      <c r="L354" s="85">
        <f>IF(B354="",0,SUMIF('2.売上実績'!$C$4:$C$5000,B354,'2.売上実績'!$E$4:$E$5000))</f>
        <v>0</v>
      </c>
      <c r="M354" s="28">
        <f>SUMIF('8.得意先・製品別損益'!$C$4:$C$5000,B354,'8.得意先・製品別損益'!$M$4:$M$5000)</f>
        <v>0</v>
      </c>
      <c r="N354" s="42">
        <f t="shared" si="30"/>
        <v>0</v>
      </c>
      <c r="O354" s="40">
        <f t="shared" si="31"/>
        <v>0</v>
      </c>
    </row>
    <row r="355" spans="2:15" ht="21.9" customHeight="1">
      <c r="B355" s="112" t="str">
        <f>IF('4.製品一覧'!B355="","",'4.製品一覧'!B355)</f>
        <v/>
      </c>
      <c r="C355" s="86" t="str">
        <f>IF(B355="","",VLOOKUP(B355,'4.製品一覧'!$B$4:$C$500,2,FALSE))</f>
        <v/>
      </c>
      <c r="D355" s="101" t="str">
        <f>IF(B355="","",VLOOKUP(B355,'4.製品一覧'!$B$4:$D$500,3,FALSE))</f>
        <v/>
      </c>
      <c r="E355" s="102">
        <f>IF(B355&lt;&gt;"",VLOOKUP(B355,'7.製品別原価'!$B$5:$J$500,7,FALSE),0)</f>
        <v>0</v>
      </c>
      <c r="F355" s="102">
        <f>IF(OR($K$2=0,K355=0),0,'1.全社費用'!$C$42/$K$2)</f>
        <v>0</v>
      </c>
      <c r="G355" s="102">
        <f t="shared" si="32"/>
        <v>0</v>
      </c>
      <c r="H355" s="102">
        <f t="shared" si="33"/>
        <v>0</v>
      </c>
      <c r="I355" s="103">
        <f t="shared" si="35"/>
        <v>0</v>
      </c>
      <c r="J355" s="40">
        <f t="shared" si="34"/>
        <v>0</v>
      </c>
      <c r="K355" s="85">
        <f>IF(B355="",0,SUMIF('2.売上実績'!$C$4:$C$5000,B355,'2.売上実績'!$D$4:$D$5000))</f>
        <v>0</v>
      </c>
      <c r="L355" s="85">
        <f>IF(B355="",0,SUMIF('2.売上実績'!$C$4:$C$5000,B355,'2.売上実績'!$E$4:$E$5000))</f>
        <v>0</v>
      </c>
      <c r="M355" s="28">
        <f>SUMIF('8.得意先・製品別損益'!$C$4:$C$5000,B355,'8.得意先・製品別損益'!$M$4:$M$5000)</f>
        <v>0</v>
      </c>
      <c r="N355" s="42">
        <f t="shared" si="30"/>
        <v>0</v>
      </c>
      <c r="O355" s="40">
        <f t="shared" si="31"/>
        <v>0</v>
      </c>
    </row>
    <row r="356" spans="2:15" ht="21.9" customHeight="1">
      <c r="B356" s="112" t="str">
        <f>IF('4.製品一覧'!B356="","",'4.製品一覧'!B356)</f>
        <v/>
      </c>
      <c r="C356" s="86" t="str">
        <f>IF(B356="","",VLOOKUP(B356,'4.製品一覧'!$B$4:$C$500,2,FALSE))</f>
        <v/>
      </c>
      <c r="D356" s="101" t="str">
        <f>IF(B356="","",VLOOKUP(B356,'4.製品一覧'!$B$4:$D$500,3,FALSE))</f>
        <v/>
      </c>
      <c r="E356" s="102">
        <f>IF(B356&lt;&gt;"",VLOOKUP(B356,'7.製品別原価'!$B$5:$J$500,7,FALSE),0)</f>
        <v>0</v>
      </c>
      <c r="F356" s="102">
        <f>IF(OR($K$2=0,K356=0),0,'1.全社費用'!$C$42/$K$2)</f>
        <v>0</v>
      </c>
      <c r="G356" s="102">
        <f t="shared" si="32"/>
        <v>0</v>
      </c>
      <c r="H356" s="102">
        <f t="shared" si="33"/>
        <v>0</v>
      </c>
      <c r="I356" s="103">
        <f t="shared" si="35"/>
        <v>0</v>
      </c>
      <c r="J356" s="40">
        <f t="shared" si="34"/>
        <v>0</v>
      </c>
      <c r="K356" s="85">
        <f>IF(B356="",0,SUMIF('2.売上実績'!$C$4:$C$5000,B356,'2.売上実績'!$D$4:$D$5000))</f>
        <v>0</v>
      </c>
      <c r="L356" s="85">
        <f>IF(B356="",0,SUMIF('2.売上実績'!$C$4:$C$5000,B356,'2.売上実績'!$E$4:$E$5000))</f>
        <v>0</v>
      </c>
      <c r="M356" s="28">
        <f>SUMIF('8.得意先・製品別損益'!$C$4:$C$5000,B356,'8.得意先・製品別損益'!$M$4:$M$5000)</f>
        <v>0</v>
      </c>
      <c r="N356" s="42">
        <f t="shared" si="30"/>
        <v>0</v>
      </c>
      <c r="O356" s="40">
        <f t="shared" si="31"/>
        <v>0</v>
      </c>
    </row>
    <row r="357" spans="2:15" ht="21.9" customHeight="1">
      <c r="B357" s="112" t="str">
        <f>IF('4.製品一覧'!B357="","",'4.製品一覧'!B357)</f>
        <v/>
      </c>
      <c r="C357" s="86" t="str">
        <f>IF(B357="","",VLOOKUP(B357,'4.製品一覧'!$B$4:$C$500,2,FALSE))</f>
        <v/>
      </c>
      <c r="D357" s="101" t="str">
        <f>IF(B357="","",VLOOKUP(B357,'4.製品一覧'!$B$4:$D$500,3,FALSE))</f>
        <v/>
      </c>
      <c r="E357" s="102">
        <f>IF(B357&lt;&gt;"",VLOOKUP(B357,'7.製品別原価'!$B$5:$J$500,7,FALSE),0)</f>
        <v>0</v>
      </c>
      <c r="F357" s="102">
        <f>IF(OR($K$2=0,K357=0),0,'1.全社費用'!$C$42/$K$2)</f>
        <v>0</v>
      </c>
      <c r="G357" s="102">
        <f t="shared" si="32"/>
        <v>0</v>
      </c>
      <c r="H357" s="102">
        <f t="shared" si="33"/>
        <v>0</v>
      </c>
      <c r="I357" s="103">
        <f t="shared" si="35"/>
        <v>0</v>
      </c>
      <c r="J357" s="40">
        <f t="shared" si="34"/>
        <v>0</v>
      </c>
      <c r="K357" s="85">
        <f>IF(B357="",0,SUMIF('2.売上実績'!$C$4:$C$5000,B357,'2.売上実績'!$D$4:$D$5000))</f>
        <v>0</v>
      </c>
      <c r="L357" s="85">
        <f>IF(B357="",0,SUMIF('2.売上実績'!$C$4:$C$5000,B357,'2.売上実績'!$E$4:$E$5000))</f>
        <v>0</v>
      </c>
      <c r="M357" s="28">
        <f>SUMIF('8.得意先・製品別損益'!$C$4:$C$5000,B357,'8.得意先・製品別損益'!$M$4:$M$5000)</f>
        <v>0</v>
      </c>
      <c r="N357" s="42">
        <f t="shared" si="30"/>
        <v>0</v>
      </c>
      <c r="O357" s="40">
        <f t="shared" si="31"/>
        <v>0</v>
      </c>
    </row>
    <row r="358" spans="2:15" ht="21.9" customHeight="1">
      <c r="B358" s="112" t="str">
        <f>IF('4.製品一覧'!B358="","",'4.製品一覧'!B358)</f>
        <v/>
      </c>
      <c r="C358" s="86" t="str">
        <f>IF(B358="","",VLOOKUP(B358,'4.製品一覧'!$B$4:$C$500,2,FALSE))</f>
        <v/>
      </c>
      <c r="D358" s="101" t="str">
        <f>IF(B358="","",VLOOKUP(B358,'4.製品一覧'!$B$4:$D$500,3,FALSE))</f>
        <v/>
      </c>
      <c r="E358" s="102">
        <f>IF(B358&lt;&gt;"",VLOOKUP(B358,'7.製品別原価'!$B$5:$J$500,7,FALSE),0)</f>
        <v>0</v>
      </c>
      <c r="F358" s="102">
        <f>IF(OR($K$2=0,K358=0),0,'1.全社費用'!$C$42/$K$2)</f>
        <v>0</v>
      </c>
      <c r="G358" s="102">
        <f t="shared" si="32"/>
        <v>0</v>
      </c>
      <c r="H358" s="102">
        <f t="shared" si="33"/>
        <v>0</v>
      </c>
      <c r="I358" s="103">
        <f t="shared" si="35"/>
        <v>0</v>
      </c>
      <c r="J358" s="40">
        <f t="shared" si="34"/>
        <v>0</v>
      </c>
      <c r="K358" s="85">
        <f>IF(B358="",0,SUMIF('2.売上実績'!$C$4:$C$5000,B358,'2.売上実績'!$D$4:$D$5000))</f>
        <v>0</v>
      </c>
      <c r="L358" s="85">
        <f>IF(B358="",0,SUMIF('2.売上実績'!$C$4:$C$5000,B358,'2.売上実績'!$E$4:$E$5000))</f>
        <v>0</v>
      </c>
      <c r="M358" s="28">
        <f>SUMIF('8.得意先・製品別損益'!$C$4:$C$5000,B358,'8.得意先・製品別損益'!$M$4:$M$5000)</f>
        <v>0</v>
      </c>
      <c r="N358" s="42">
        <f t="shared" si="30"/>
        <v>0</v>
      </c>
      <c r="O358" s="40">
        <f t="shared" si="31"/>
        <v>0</v>
      </c>
    </row>
    <row r="359" spans="2:15" ht="21.9" customHeight="1">
      <c r="B359" s="112" t="str">
        <f>IF('4.製品一覧'!B359="","",'4.製品一覧'!B359)</f>
        <v/>
      </c>
      <c r="C359" s="86" t="str">
        <f>IF(B359="","",VLOOKUP(B359,'4.製品一覧'!$B$4:$C$500,2,FALSE))</f>
        <v/>
      </c>
      <c r="D359" s="101" t="str">
        <f>IF(B359="","",VLOOKUP(B359,'4.製品一覧'!$B$4:$D$500,3,FALSE))</f>
        <v/>
      </c>
      <c r="E359" s="102">
        <f>IF(B359&lt;&gt;"",VLOOKUP(B359,'7.製品別原価'!$B$5:$J$500,7,FALSE),0)</f>
        <v>0</v>
      </c>
      <c r="F359" s="102">
        <f>IF(OR($K$2=0,K359=0),0,'1.全社費用'!$C$42/$K$2)</f>
        <v>0</v>
      </c>
      <c r="G359" s="102">
        <f t="shared" si="32"/>
        <v>0</v>
      </c>
      <c r="H359" s="102">
        <f t="shared" si="33"/>
        <v>0</v>
      </c>
      <c r="I359" s="103">
        <f t="shared" si="35"/>
        <v>0</v>
      </c>
      <c r="J359" s="40">
        <f t="shared" si="34"/>
        <v>0</v>
      </c>
      <c r="K359" s="85">
        <f>IF(B359="",0,SUMIF('2.売上実績'!$C$4:$C$5000,B359,'2.売上実績'!$D$4:$D$5000))</f>
        <v>0</v>
      </c>
      <c r="L359" s="85">
        <f>IF(B359="",0,SUMIF('2.売上実績'!$C$4:$C$5000,B359,'2.売上実績'!$E$4:$E$5000))</f>
        <v>0</v>
      </c>
      <c r="M359" s="28">
        <f>SUMIF('8.得意先・製品別損益'!$C$4:$C$5000,B359,'8.得意先・製品別損益'!$M$4:$M$5000)</f>
        <v>0</v>
      </c>
      <c r="N359" s="42">
        <f t="shared" si="30"/>
        <v>0</v>
      </c>
      <c r="O359" s="40">
        <f t="shared" si="31"/>
        <v>0</v>
      </c>
    </row>
    <row r="360" spans="2:15" ht="21.9" customHeight="1">
      <c r="B360" s="112" t="str">
        <f>IF('4.製品一覧'!B360="","",'4.製品一覧'!B360)</f>
        <v/>
      </c>
      <c r="C360" s="86" t="str">
        <f>IF(B360="","",VLOOKUP(B360,'4.製品一覧'!$B$4:$C$500,2,FALSE))</f>
        <v/>
      </c>
      <c r="D360" s="101" t="str">
        <f>IF(B360="","",VLOOKUP(B360,'4.製品一覧'!$B$4:$D$500,3,FALSE))</f>
        <v/>
      </c>
      <c r="E360" s="102">
        <f>IF(B360&lt;&gt;"",VLOOKUP(B360,'7.製品別原価'!$B$5:$J$500,7,FALSE),0)</f>
        <v>0</v>
      </c>
      <c r="F360" s="102">
        <f>IF(OR($K$2=0,K360=0),0,'1.全社費用'!$C$42/$K$2)</f>
        <v>0</v>
      </c>
      <c r="G360" s="102">
        <f t="shared" si="32"/>
        <v>0</v>
      </c>
      <c r="H360" s="102">
        <f t="shared" si="33"/>
        <v>0</v>
      </c>
      <c r="I360" s="103">
        <f t="shared" si="35"/>
        <v>0</v>
      </c>
      <c r="J360" s="40">
        <f t="shared" si="34"/>
        <v>0</v>
      </c>
      <c r="K360" s="85">
        <f>IF(B360="",0,SUMIF('2.売上実績'!$C$4:$C$5000,B360,'2.売上実績'!$D$4:$D$5000))</f>
        <v>0</v>
      </c>
      <c r="L360" s="85">
        <f>IF(B360="",0,SUMIF('2.売上実績'!$C$4:$C$5000,B360,'2.売上実績'!$E$4:$E$5000))</f>
        <v>0</v>
      </c>
      <c r="M360" s="28">
        <f>SUMIF('8.得意先・製品別損益'!$C$4:$C$5000,B360,'8.得意先・製品別損益'!$M$4:$M$5000)</f>
        <v>0</v>
      </c>
      <c r="N360" s="42">
        <f t="shared" si="30"/>
        <v>0</v>
      </c>
      <c r="O360" s="40">
        <f t="shared" si="31"/>
        <v>0</v>
      </c>
    </row>
    <row r="361" spans="2:15" ht="21.9" customHeight="1">
      <c r="B361" s="112" t="str">
        <f>IF('4.製品一覧'!B361="","",'4.製品一覧'!B361)</f>
        <v/>
      </c>
      <c r="C361" s="86" t="str">
        <f>IF(B361="","",VLOOKUP(B361,'4.製品一覧'!$B$4:$C$500,2,FALSE))</f>
        <v/>
      </c>
      <c r="D361" s="101" t="str">
        <f>IF(B361="","",VLOOKUP(B361,'4.製品一覧'!$B$4:$D$500,3,FALSE))</f>
        <v/>
      </c>
      <c r="E361" s="102">
        <f>IF(B361&lt;&gt;"",VLOOKUP(B361,'7.製品別原価'!$B$5:$J$500,7,FALSE),0)</f>
        <v>0</v>
      </c>
      <c r="F361" s="102">
        <f>IF(OR($K$2=0,K361=0),0,'1.全社費用'!$C$42/$K$2)</f>
        <v>0</v>
      </c>
      <c r="G361" s="102">
        <f t="shared" si="32"/>
        <v>0</v>
      </c>
      <c r="H361" s="102">
        <f t="shared" si="33"/>
        <v>0</v>
      </c>
      <c r="I361" s="103">
        <f t="shared" si="35"/>
        <v>0</v>
      </c>
      <c r="J361" s="40">
        <f t="shared" si="34"/>
        <v>0</v>
      </c>
      <c r="K361" s="85">
        <f>IF(B361="",0,SUMIF('2.売上実績'!$C$4:$C$5000,B361,'2.売上実績'!$D$4:$D$5000))</f>
        <v>0</v>
      </c>
      <c r="L361" s="85">
        <f>IF(B361="",0,SUMIF('2.売上実績'!$C$4:$C$5000,B361,'2.売上実績'!$E$4:$E$5000))</f>
        <v>0</v>
      </c>
      <c r="M361" s="28">
        <f>SUMIF('8.得意先・製品別損益'!$C$4:$C$5000,B361,'8.得意先・製品別損益'!$M$4:$M$5000)</f>
        <v>0</v>
      </c>
      <c r="N361" s="42">
        <f t="shared" si="30"/>
        <v>0</v>
      </c>
      <c r="O361" s="40">
        <f t="shared" si="31"/>
        <v>0</v>
      </c>
    </row>
    <row r="362" spans="2:15" ht="21.9" customHeight="1">
      <c r="B362" s="112" t="str">
        <f>IF('4.製品一覧'!B362="","",'4.製品一覧'!B362)</f>
        <v/>
      </c>
      <c r="C362" s="86" t="str">
        <f>IF(B362="","",VLOOKUP(B362,'4.製品一覧'!$B$4:$C$500,2,FALSE))</f>
        <v/>
      </c>
      <c r="D362" s="101" t="str">
        <f>IF(B362="","",VLOOKUP(B362,'4.製品一覧'!$B$4:$D$500,3,FALSE))</f>
        <v/>
      </c>
      <c r="E362" s="102">
        <f>IF(B362&lt;&gt;"",VLOOKUP(B362,'7.製品別原価'!$B$5:$J$500,7,FALSE),0)</f>
        <v>0</v>
      </c>
      <c r="F362" s="102">
        <f>IF(OR($K$2=0,K362=0),0,'1.全社費用'!$C$42/$K$2)</f>
        <v>0</v>
      </c>
      <c r="G362" s="102">
        <f t="shared" si="32"/>
        <v>0</v>
      </c>
      <c r="H362" s="102">
        <f t="shared" si="33"/>
        <v>0</v>
      </c>
      <c r="I362" s="103">
        <f t="shared" si="35"/>
        <v>0</v>
      </c>
      <c r="J362" s="40">
        <f t="shared" si="34"/>
        <v>0</v>
      </c>
      <c r="K362" s="85">
        <f>IF(B362="",0,SUMIF('2.売上実績'!$C$4:$C$5000,B362,'2.売上実績'!$D$4:$D$5000))</f>
        <v>0</v>
      </c>
      <c r="L362" s="85">
        <f>IF(B362="",0,SUMIF('2.売上実績'!$C$4:$C$5000,B362,'2.売上実績'!$E$4:$E$5000))</f>
        <v>0</v>
      </c>
      <c r="M362" s="28">
        <f>SUMIF('8.得意先・製品別損益'!$C$4:$C$5000,B362,'8.得意先・製品別損益'!$M$4:$M$5000)</f>
        <v>0</v>
      </c>
      <c r="N362" s="42">
        <f t="shared" si="30"/>
        <v>0</v>
      </c>
      <c r="O362" s="40">
        <f t="shared" si="31"/>
        <v>0</v>
      </c>
    </row>
    <row r="363" spans="2:15" ht="21.9" customHeight="1">
      <c r="B363" s="112" t="str">
        <f>IF('4.製品一覧'!B363="","",'4.製品一覧'!B363)</f>
        <v/>
      </c>
      <c r="C363" s="86" t="str">
        <f>IF(B363="","",VLOOKUP(B363,'4.製品一覧'!$B$4:$C$500,2,FALSE))</f>
        <v/>
      </c>
      <c r="D363" s="101" t="str">
        <f>IF(B363="","",VLOOKUP(B363,'4.製品一覧'!$B$4:$D$500,3,FALSE))</f>
        <v/>
      </c>
      <c r="E363" s="102">
        <f>IF(B363&lt;&gt;"",VLOOKUP(B363,'7.製品別原価'!$B$5:$J$500,7,FALSE),0)</f>
        <v>0</v>
      </c>
      <c r="F363" s="102">
        <f>IF(OR($K$2=0,K363=0),0,'1.全社費用'!$C$42/$K$2)</f>
        <v>0</v>
      </c>
      <c r="G363" s="102">
        <f t="shared" si="32"/>
        <v>0</v>
      </c>
      <c r="H363" s="102">
        <f t="shared" si="33"/>
        <v>0</v>
      </c>
      <c r="I363" s="103">
        <f t="shared" si="35"/>
        <v>0</v>
      </c>
      <c r="J363" s="40">
        <f t="shared" si="34"/>
        <v>0</v>
      </c>
      <c r="K363" s="85">
        <f>IF(B363="",0,SUMIF('2.売上実績'!$C$4:$C$5000,B363,'2.売上実績'!$D$4:$D$5000))</f>
        <v>0</v>
      </c>
      <c r="L363" s="85">
        <f>IF(B363="",0,SUMIF('2.売上実績'!$C$4:$C$5000,B363,'2.売上実績'!$E$4:$E$5000))</f>
        <v>0</v>
      </c>
      <c r="M363" s="28">
        <f>SUMIF('8.得意先・製品別損益'!$C$4:$C$5000,B363,'8.得意先・製品別損益'!$M$4:$M$5000)</f>
        <v>0</v>
      </c>
      <c r="N363" s="42">
        <f t="shared" si="30"/>
        <v>0</v>
      </c>
      <c r="O363" s="40">
        <f t="shared" si="31"/>
        <v>0</v>
      </c>
    </row>
    <row r="364" spans="2:15" ht="21.9" customHeight="1">
      <c r="B364" s="112" t="str">
        <f>IF('4.製品一覧'!B364="","",'4.製品一覧'!B364)</f>
        <v/>
      </c>
      <c r="C364" s="86" t="str">
        <f>IF(B364="","",VLOOKUP(B364,'4.製品一覧'!$B$4:$C$500,2,FALSE))</f>
        <v/>
      </c>
      <c r="D364" s="101" t="str">
        <f>IF(B364="","",VLOOKUP(B364,'4.製品一覧'!$B$4:$D$500,3,FALSE))</f>
        <v/>
      </c>
      <c r="E364" s="102">
        <f>IF(B364&lt;&gt;"",VLOOKUP(B364,'7.製品別原価'!$B$5:$J$500,7,FALSE),0)</f>
        <v>0</v>
      </c>
      <c r="F364" s="102">
        <f>IF(OR($K$2=0,K364=0),0,'1.全社費用'!$C$42/$K$2)</f>
        <v>0</v>
      </c>
      <c r="G364" s="102">
        <f t="shared" si="32"/>
        <v>0</v>
      </c>
      <c r="H364" s="102">
        <f t="shared" si="33"/>
        <v>0</v>
      </c>
      <c r="I364" s="103">
        <f t="shared" si="35"/>
        <v>0</v>
      </c>
      <c r="J364" s="40">
        <f t="shared" si="34"/>
        <v>0</v>
      </c>
      <c r="K364" s="85">
        <f>IF(B364="",0,SUMIF('2.売上実績'!$C$4:$C$5000,B364,'2.売上実績'!$D$4:$D$5000))</f>
        <v>0</v>
      </c>
      <c r="L364" s="85">
        <f>IF(B364="",0,SUMIF('2.売上実績'!$C$4:$C$5000,B364,'2.売上実績'!$E$4:$E$5000))</f>
        <v>0</v>
      </c>
      <c r="M364" s="28">
        <f>SUMIF('8.得意先・製品別損益'!$C$4:$C$5000,B364,'8.得意先・製品別損益'!$M$4:$M$5000)</f>
        <v>0</v>
      </c>
      <c r="N364" s="42">
        <f t="shared" si="30"/>
        <v>0</v>
      </c>
      <c r="O364" s="40">
        <f t="shared" si="31"/>
        <v>0</v>
      </c>
    </row>
    <row r="365" spans="2:15" ht="21.9" customHeight="1">
      <c r="B365" s="112" t="str">
        <f>IF('4.製品一覧'!B365="","",'4.製品一覧'!B365)</f>
        <v/>
      </c>
      <c r="C365" s="86" t="str">
        <f>IF(B365="","",VLOOKUP(B365,'4.製品一覧'!$B$4:$C$500,2,FALSE))</f>
        <v/>
      </c>
      <c r="D365" s="101" t="str">
        <f>IF(B365="","",VLOOKUP(B365,'4.製品一覧'!$B$4:$D$500,3,FALSE))</f>
        <v/>
      </c>
      <c r="E365" s="102">
        <f>IF(B365&lt;&gt;"",VLOOKUP(B365,'7.製品別原価'!$B$5:$J$500,7,FALSE),0)</f>
        <v>0</v>
      </c>
      <c r="F365" s="102">
        <f>IF(OR($K$2=0,K365=0),0,'1.全社費用'!$C$42/$K$2)</f>
        <v>0</v>
      </c>
      <c r="G365" s="102">
        <f t="shared" si="32"/>
        <v>0</v>
      </c>
      <c r="H365" s="102">
        <f t="shared" si="33"/>
        <v>0</v>
      </c>
      <c r="I365" s="103">
        <f t="shared" si="35"/>
        <v>0</v>
      </c>
      <c r="J365" s="40">
        <f t="shared" si="34"/>
        <v>0</v>
      </c>
      <c r="K365" s="85">
        <f>IF(B365="",0,SUMIF('2.売上実績'!$C$4:$C$5000,B365,'2.売上実績'!$D$4:$D$5000))</f>
        <v>0</v>
      </c>
      <c r="L365" s="85">
        <f>IF(B365="",0,SUMIF('2.売上実績'!$C$4:$C$5000,B365,'2.売上実績'!$E$4:$E$5000))</f>
        <v>0</v>
      </c>
      <c r="M365" s="28">
        <f>SUMIF('8.得意先・製品別損益'!$C$4:$C$5000,B365,'8.得意先・製品別損益'!$M$4:$M$5000)</f>
        <v>0</v>
      </c>
      <c r="N365" s="42">
        <f t="shared" si="30"/>
        <v>0</v>
      </c>
      <c r="O365" s="40">
        <f t="shared" si="31"/>
        <v>0</v>
      </c>
    </row>
    <row r="366" spans="2:15" ht="21.9" customHeight="1">
      <c r="B366" s="112" t="str">
        <f>IF('4.製品一覧'!B366="","",'4.製品一覧'!B366)</f>
        <v/>
      </c>
      <c r="C366" s="86" t="str">
        <f>IF(B366="","",VLOOKUP(B366,'4.製品一覧'!$B$4:$C$500,2,FALSE))</f>
        <v/>
      </c>
      <c r="D366" s="101" t="str">
        <f>IF(B366="","",VLOOKUP(B366,'4.製品一覧'!$B$4:$D$500,3,FALSE))</f>
        <v/>
      </c>
      <c r="E366" s="102">
        <f>IF(B366&lt;&gt;"",VLOOKUP(B366,'7.製品別原価'!$B$5:$J$500,7,FALSE),0)</f>
        <v>0</v>
      </c>
      <c r="F366" s="102">
        <f>IF(OR($K$2=0,K366=0),0,'1.全社費用'!$C$42/$K$2)</f>
        <v>0</v>
      </c>
      <c r="G366" s="102">
        <f t="shared" si="32"/>
        <v>0</v>
      </c>
      <c r="H366" s="102">
        <f t="shared" si="33"/>
        <v>0</v>
      </c>
      <c r="I366" s="103">
        <f t="shared" si="35"/>
        <v>0</v>
      </c>
      <c r="J366" s="40">
        <f t="shared" si="34"/>
        <v>0</v>
      </c>
      <c r="K366" s="85">
        <f>IF(B366="",0,SUMIF('2.売上実績'!$C$4:$C$5000,B366,'2.売上実績'!$D$4:$D$5000))</f>
        <v>0</v>
      </c>
      <c r="L366" s="85">
        <f>IF(B366="",0,SUMIF('2.売上実績'!$C$4:$C$5000,B366,'2.売上実績'!$E$4:$E$5000))</f>
        <v>0</v>
      </c>
      <c r="M366" s="28">
        <f>SUMIF('8.得意先・製品別損益'!$C$4:$C$5000,B366,'8.得意先・製品別損益'!$M$4:$M$5000)</f>
        <v>0</v>
      </c>
      <c r="N366" s="42">
        <f t="shared" si="30"/>
        <v>0</v>
      </c>
      <c r="O366" s="40">
        <f t="shared" si="31"/>
        <v>0</v>
      </c>
    </row>
    <row r="367" spans="2:15" ht="21.9" customHeight="1">
      <c r="B367" s="112" t="str">
        <f>IF('4.製品一覧'!B367="","",'4.製品一覧'!B367)</f>
        <v/>
      </c>
      <c r="C367" s="86" t="str">
        <f>IF(B367="","",VLOOKUP(B367,'4.製品一覧'!$B$4:$C$500,2,FALSE))</f>
        <v/>
      </c>
      <c r="D367" s="101" t="str">
        <f>IF(B367="","",VLOOKUP(B367,'4.製品一覧'!$B$4:$D$500,3,FALSE))</f>
        <v/>
      </c>
      <c r="E367" s="102">
        <f>IF(B367&lt;&gt;"",VLOOKUP(B367,'7.製品別原価'!$B$5:$J$500,7,FALSE),0)</f>
        <v>0</v>
      </c>
      <c r="F367" s="102">
        <f>IF(OR($K$2=0,K367=0),0,'1.全社費用'!$C$42/$K$2)</f>
        <v>0</v>
      </c>
      <c r="G367" s="102">
        <f t="shared" si="32"/>
        <v>0</v>
      </c>
      <c r="H367" s="102">
        <f t="shared" si="33"/>
        <v>0</v>
      </c>
      <c r="I367" s="103">
        <f t="shared" si="35"/>
        <v>0</v>
      </c>
      <c r="J367" s="40">
        <f t="shared" si="34"/>
        <v>0</v>
      </c>
      <c r="K367" s="85">
        <f>IF(B367="",0,SUMIF('2.売上実績'!$C$4:$C$5000,B367,'2.売上実績'!$D$4:$D$5000))</f>
        <v>0</v>
      </c>
      <c r="L367" s="85">
        <f>IF(B367="",0,SUMIF('2.売上実績'!$C$4:$C$5000,B367,'2.売上実績'!$E$4:$E$5000))</f>
        <v>0</v>
      </c>
      <c r="M367" s="28">
        <f>SUMIF('8.得意先・製品別損益'!$C$4:$C$5000,B367,'8.得意先・製品別損益'!$M$4:$M$5000)</f>
        <v>0</v>
      </c>
      <c r="N367" s="42">
        <f t="shared" si="30"/>
        <v>0</v>
      </c>
      <c r="O367" s="40">
        <f t="shared" si="31"/>
        <v>0</v>
      </c>
    </row>
    <row r="368" spans="2:15" ht="21.9" customHeight="1">
      <c r="B368" s="112" t="str">
        <f>IF('4.製品一覧'!B368="","",'4.製品一覧'!B368)</f>
        <v/>
      </c>
      <c r="C368" s="86" t="str">
        <f>IF(B368="","",VLOOKUP(B368,'4.製品一覧'!$B$4:$C$500,2,FALSE))</f>
        <v/>
      </c>
      <c r="D368" s="101" t="str">
        <f>IF(B368="","",VLOOKUP(B368,'4.製品一覧'!$B$4:$D$500,3,FALSE))</f>
        <v/>
      </c>
      <c r="E368" s="102">
        <f>IF(B368&lt;&gt;"",VLOOKUP(B368,'7.製品別原価'!$B$5:$J$500,7,FALSE),0)</f>
        <v>0</v>
      </c>
      <c r="F368" s="102">
        <f>IF(OR($K$2=0,K368=0),0,'1.全社費用'!$C$42/$K$2)</f>
        <v>0</v>
      </c>
      <c r="G368" s="102">
        <f t="shared" si="32"/>
        <v>0</v>
      </c>
      <c r="H368" s="102">
        <f t="shared" si="33"/>
        <v>0</v>
      </c>
      <c r="I368" s="103">
        <f t="shared" si="35"/>
        <v>0</v>
      </c>
      <c r="J368" s="40">
        <f t="shared" si="34"/>
        <v>0</v>
      </c>
      <c r="K368" s="85">
        <f>IF(B368="",0,SUMIF('2.売上実績'!$C$4:$C$5000,B368,'2.売上実績'!$D$4:$D$5000))</f>
        <v>0</v>
      </c>
      <c r="L368" s="85">
        <f>IF(B368="",0,SUMIF('2.売上実績'!$C$4:$C$5000,B368,'2.売上実績'!$E$4:$E$5000))</f>
        <v>0</v>
      </c>
      <c r="M368" s="28">
        <f>SUMIF('8.得意先・製品別損益'!$C$4:$C$5000,B368,'8.得意先・製品別損益'!$M$4:$M$5000)</f>
        <v>0</v>
      </c>
      <c r="N368" s="42">
        <f t="shared" si="30"/>
        <v>0</v>
      </c>
      <c r="O368" s="40">
        <f t="shared" si="31"/>
        <v>0</v>
      </c>
    </row>
    <row r="369" spans="2:15" ht="21.9" customHeight="1">
      <c r="B369" s="112" t="str">
        <f>IF('4.製品一覧'!B369="","",'4.製品一覧'!B369)</f>
        <v/>
      </c>
      <c r="C369" s="86" t="str">
        <f>IF(B369="","",VLOOKUP(B369,'4.製品一覧'!$B$4:$C$500,2,FALSE))</f>
        <v/>
      </c>
      <c r="D369" s="101" t="str">
        <f>IF(B369="","",VLOOKUP(B369,'4.製品一覧'!$B$4:$D$500,3,FALSE))</f>
        <v/>
      </c>
      <c r="E369" s="102">
        <f>IF(B369&lt;&gt;"",VLOOKUP(B369,'7.製品別原価'!$B$5:$J$500,7,FALSE),0)</f>
        <v>0</v>
      </c>
      <c r="F369" s="102">
        <f>IF(OR($K$2=0,K369=0),0,'1.全社費用'!$C$42/$K$2)</f>
        <v>0</v>
      </c>
      <c r="G369" s="102">
        <f t="shared" si="32"/>
        <v>0</v>
      </c>
      <c r="H369" s="102">
        <f t="shared" si="33"/>
        <v>0</v>
      </c>
      <c r="I369" s="103">
        <f t="shared" si="35"/>
        <v>0</v>
      </c>
      <c r="J369" s="40">
        <f t="shared" si="34"/>
        <v>0</v>
      </c>
      <c r="K369" s="85">
        <f>IF(B369="",0,SUMIF('2.売上実績'!$C$4:$C$5000,B369,'2.売上実績'!$D$4:$D$5000))</f>
        <v>0</v>
      </c>
      <c r="L369" s="85">
        <f>IF(B369="",0,SUMIF('2.売上実績'!$C$4:$C$5000,B369,'2.売上実績'!$E$4:$E$5000))</f>
        <v>0</v>
      </c>
      <c r="M369" s="28">
        <f>SUMIF('8.得意先・製品別損益'!$C$4:$C$5000,B369,'8.得意先・製品別損益'!$M$4:$M$5000)</f>
        <v>0</v>
      </c>
      <c r="N369" s="42">
        <f t="shared" si="30"/>
        <v>0</v>
      </c>
      <c r="O369" s="40">
        <f t="shared" si="31"/>
        <v>0</v>
      </c>
    </row>
    <row r="370" spans="2:15" ht="21.9" customHeight="1">
      <c r="B370" s="112" t="str">
        <f>IF('4.製品一覧'!B370="","",'4.製品一覧'!B370)</f>
        <v/>
      </c>
      <c r="C370" s="86" t="str">
        <f>IF(B370="","",VLOOKUP(B370,'4.製品一覧'!$B$4:$C$500,2,FALSE))</f>
        <v/>
      </c>
      <c r="D370" s="101" t="str">
        <f>IF(B370="","",VLOOKUP(B370,'4.製品一覧'!$B$4:$D$500,3,FALSE))</f>
        <v/>
      </c>
      <c r="E370" s="102">
        <f>IF(B370&lt;&gt;"",VLOOKUP(B370,'7.製品別原価'!$B$5:$J$500,7,FALSE),0)</f>
        <v>0</v>
      </c>
      <c r="F370" s="102">
        <f>IF(OR($K$2=0,K370=0),0,'1.全社費用'!$C$42/$K$2)</f>
        <v>0</v>
      </c>
      <c r="G370" s="102">
        <f t="shared" si="32"/>
        <v>0</v>
      </c>
      <c r="H370" s="102">
        <f t="shared" si="33"/>
        <v>0</v>
      </c>
      <c r="I370" s="103">
        <f t="shared" si="35"/>
        <v>0</v>
      </c>
      <c r="J370" s="40">
        <f t="shared" si="34"/>
        <v>0</v>
      </c>
      <c r="K370" s="85">
        <f>IF(B370="",0,SUMIF('2.売上実績'!$C$4:$C$5000,B370,'2.売上実績'!$D$4:$D$5000))</f>
        <v>0</v>
      </c>
      <c r="L370" s="85">
        <f>IF(B370="",0,SUMIF('2.売上実績'!$C$4:$C$5000,B370,'2.売上実績'!$E$4:$E$5000))</f>
        <v>0</v>
      </c>
      <c r="M370" s="28">
        <f>SUMIF('8.得意先・製品別損益'!$C$4:$C$5000,B370,'8.得意先・製品別損益'!$M$4:$M$5000)</f>
        <v>0</v>
      </c>
      <c r="N370" s="42">
        <f t="shared" si="30"/>
        <v>0</v>
      </c>
      <c r="O370" s="40">
        <f t="shared" si="31"/>
        <v>0</v>
      </c>
    </row>
    <row r="371" spans="2:15" ht="21.9" customHeight="1">
      <c r="B371" s="112" t="str">
        <f>IF('4.製品一覧'!B371="","",'4.製品一覧'!B371)</f>
        <v/>
      </c>
      <c r="C371" s="86" t="str">
        <f>IF(B371="","",VLOOKUP(B371,'4.製品一覧'!$B$4:$C$500,2,FALSE))</f>
        <v/>
      </c>
      <c r="D371" s="101" t="str">
        <f>IF(B371="","",VLOOKUP(B371,'4.製品一覧'!$B$4:$D$500,3,FALSE))</f>
        <v/>
      </c>
      <c r="E371" s="102">
        <f>IF(B371&lt;&gt;"",VLOOKUP(B371,'7.製品別原価'!$B$5:$J$500,7,FALSE),0)</f>
        <v>0</v>
      </c>
      <c r="F371" s="102">
        <f>IF(OR($K$2=0,K371=0),0,'1.全社費用'!$C$42/$K$2)</f>
        <v>0</v>
      </c>
      <c r="G371" s="102">
        <f t="shared" si="32"/>
        <v>0</v>
      </c>
      <c r="H371" s="102">
        <f t="shared" si="33"/>
        <v>0</v>
      </c>
      <c r="I371" s="103">
        <f t="shared" si="35"/>
        <v>0</v>
      </c>
      <c r="J371" s="40">
        <f t="shared" si="34"/>
        <v>0</v>
      </c>
      <c r="K371" s="85">
        <f>IF(B371="",0,SUMIF('2.売上実績'!$C$4:$C$5000,B371,'2.売上実績'!$D$4:$D$5000))</f>
        <v>0</v>
      </c>
      <c r="L371" s="85">
        <f>IF(B371="",0,SUMIF('2.売上実績'!$C$4:$C$5000,B371,'2.売上実績'!$E$4:$E$5000))</f>
        <v>0</v>
      </c>
      <c r="M371" s="28">
        <f>SUMIF('8.得意先・製品別損益'!$C$4:$C$5000,B371,'8.得意先・製品別損益'!$M$4:$M$5000)</f>
        <v>0</v>
      </c>
      <c r="N371" s="42">
        <f t="shared" si="30"/>
        <v>0</v>
      </c>
      <c r="O371" s="40">
        <f t="shared" si="31"/>
        <v>0</v>
      </c>
    </row>
    <row r="372" spans="2:15" ht="21.9" customHeight="1">
      <c r="B372" s="112" t="str">
        <f>IF('4.製品一覧'!B372="","",'4.製品一覧'!B372)</f>
        <v/>
      </c>
      <c r="C372" s="86" t="str">
        <f>IF(B372="","",VLOOKUP(B372,'4.製品一覧'!$B$4:$C$500,2,FALSE))</f>
        <v/>
      </c>
      <c r="D372" s="101" t="str">
        <f>IF(B372="","",VLOOKUP(B372,'4.製品一覧'!$B$4:$D$500,3,FALSE))</f>
        <v/>
      </c>
      <c r="E372" s="102">
        <f>IF(B372&lt;&gt;"",VLOOKUP(B372,'7.製品別原価'!$B$5:$J$500,7,FALSE),0)</f>
        <v>0</v>
      </c>
      <c r="F372" s="102">
        <f>IF(OR($K$2=0,K372=0),0,'1.全社費用'!$C$42/$K$2)</f>
        <v>0</v>
      </c>
      <c r="G372" s="102">
        <f t="shared" si="32"/>
        <v>0</v>
      </c>
      <c r="H372" s="102">
        <f t="shared" si="33"/>
        <v>0</v>
      </c>
      <c r="I372" s="103">
        <f t="shared" si="35"/>
        <v>0</v>
      </c>
      <c r="J372" s="40">
        <f t="shared" si="34"/>
        <v>0</v>
      </c>
      <c r="K372" s="85">
        <f>IF(B372="",0,SUMIF('2.売上実績'!$C$4:$C$5000,B372,'2.売上実績'!$D$4:$D$5000))</f>
        <v>0</v>
      </c>
      <c r="L372" s="85">
        <f>IF(B372="",0,SUMIF('2.売上実績'!$C$4:$C$5000,B372,'2.売上実績'!$E$4:$E$5000))</f>
        <v>0</v>
      </c>
      <c r="M372" s="28">
        <f>SUMIF('8.得意先・製品別損益'!$C$4:$C$5000,B372,'8.得意先・製品別損益'!$M$4:$M$5000)</f>
        <v>0</v>
      </c>
      <c r="N372" s="42">
        <f t="shared" si="30"/>
        <v>0</v>
      </c>
      <c r="O372" s="40">
        <f t="shared" si="31"/>
        <v>0</v>
      </c>
    </row>
    <row r="373" spans="2:15" ht="21.9" customHeight="1">
      <c r="B373" s="112" t="str">
        <f>IF('4.製品一覧'!B373="","",'4.製品一覧'!B373)</f>
        <v/>
      </c>
      <c r="C373" s="86" t="str">
        <f>IF(B373="","",VLOOKUP(B373,'4.製品一覧'!$B$4:$C$500,2,FALSE))</f>
        <v/>
      </c>
      <c r="D373" s="101" t="str">
        <f>IF(B373="","",VLOOKUP(B373,'4.製品一覧'!$B$4:$D$500,3,FALSE))</f>
        <v/>
      </c>
      <c r="E373" s="102">
        <f>IF(B373&lt;&gt;"",VLOOKUP(B373,'7.製品別原価'!$B$5:$J$500,7,FALSE),0)</f>
        <v>0</v>
      </c>
      <c r="F373" s="102">
        <f>IF(OR($K$2=0,K373=0),0,'1.全社費用'!$C$42/$K$2)</f>
        <v>0</v>
      </c>
      <c r="G373" s="102">
        <f t="shared" si="32"/>
        <v>0</v>
      </c>
      <c r="H373" s="102">
        <f t="shared" si="33"/>
        <v>0</v>
      </c>
      <c r="I373" s="103">
        <f t="shared" si="35"/>
        <v>0</v>
      </c>
      <c r="J373" s="40">
        <f t="shared" si="34"/>
        <v>0</v>
      </c>
      <c r="K373" s="85">
        <f>IF(B373="",0,SUMIF('2.売上実績'!$C$4:$C$5000,B373,'2.売上実績'!$D$4:$D$5000))</f>
        <v>0</v>
      </c>
      <c r="L373" s="85">
        <f>IF(B373="",0,SUMIF('2.売上実績'!$C$4:$C$5000,B373,'2.売上実績'!$E$4:$E$5000))</f>
        <v>0</v>
      </c>
      <c r="M373" s="28">
        <f>SUMIF('8.得意先・製品別損益'!$C$4:$C$5000,B373,'8.得意先・製品別損益'!$M$4:$M$5000)</f>
        <v>0</v>
      </c>
      <c r="N373" s="42">
        <f t="shared" si="30"/>
        <v>0</v>
      </c>
      <c r="O373" s="40">
        <f t="shared" si="31"/>
        <v>0</v>
      </c>
    </row>
    <row r="374" spans="2:15" ht="21.9" customHeight="1">
      <c r="B374" s="112" t="str">
        <f>IF('4.製品一覧'!B374="","",'4.製品一覧'!B374)</f>
        <v/>
      </c>
      <c r="C374" s="86" t="str">
        <f>IF(B374="","",VLOOKUP(B374,'4.製品一覧'!$B$4:$C$500,2,FALSE))</f>
        <v/>
      </c>
      <c r="D374" s="101" t="str">
        <f>IF(B374="","",VLOOKUP(B374,'4.製品一覧'!$B$4:$D$500,3,FALSE))</f>
        <v/>
      </c>
      <c r="E374" s="102">
        <f>IF(B374&lt;&gt;"",VLOOKUP(B374,'7.製品別原価'!$B$5:$J$500,7,FALSE),0)</f>
        <v>0</v>
      </c>
      <c r="F374" s="102">
        <f>IF(OR($K$2=0,K374=0),0,'1.全社費用'!$C$42/$K$2)</f>
        <v>0</v>
      </c>
      <c r="G374" s="102">
        <f t="shared" si="32"/>
        <v>0</v>
      </c>
      <c r="H374" s="102">
        <f t="shared" si="33"/>
        <v>0</v>
      </c>
      <c r="I374" s="103">
        <f t="shared" si="35"/>
        <v>0</v>
      </c>
      <c r="J374" s="40">
        <f t="shared" si="34"/>
        <v>0</v>
      </c>
      <c r="K374" s="85">
        <f>IF(B374="",0,SUMIF('2.売上実績'!$C$4:$C$5000,B374,'2.売上実績'!$D$4:$D$5000))</f>
        <v>0</v>
      </c>
      <c r="L374" s="85">
        <f>IF(B374="",0,SUMIF('2.売上実績'!$C$4:$C$5000,B374,'2.売上実績'!$E$4:$E$5000))</f>
        <v>0</v>
      </c>
      <c r="M374" s="28">
        <f>SUMIF('8.得意先・製品別損益'!$C$4:$C$5000,B374,'8.得意先・製品別損益'!$M$4:$M$5000)</f>
        <v>0</v>
      </c>
      <c r="N374" s="42">
        <f t="shared" si="30"/>
        <v>0</v>
      </c>
      <c r="O374" s="40">
        <f t="shared" si="31"/>
        <v>0</v>
      </c>
    </row>
    <row r="375" spans="2:15" ht="21.9" customHeight="1">
      <c r="B375" s="112" t="str">
        <f>IF('4.製品一覧'!B375="","",'4.製品一覧'!B375)</f>
        <v/>
      </c>
      <c r="C375" s="86" t="str">
        <f>IF(B375="","",VLOOKUP(B375,'4.製品一覧'!$B$4:$C$500,2,FALSE))</f>
        <v/>
      </c>
      <c r="D375" s="101" t="str">
        <f>IF(B375="","",VLOOKUP(B375,'4.製品一覧'!$B$4:$D$500,3,FALSE))</f>
        <v/>
      </c>
      <c r="E375" s="102">
        <f>IF(B375&lt;&gt;"",VLOOKUP(B375,'7.製品別原価'!$B$5:$J$500,7,FALSE),0)</f>
        <v>0</v>
      </c>
      <c r="F375" s="102">
        <f>IF(OR($K$2=0,K375=0),0,'1.全社費用'!$C$42/$K$2)</f>
        <v>0</v>
      </c>
      <c r="G375" s="102">
        <f t="shared" si="32"/>
        <v>0</v>
      </c>
      <c r="H375" s="102">
        <f t="shared" si="33"/>
        <v>0</v>
      </c>
      <c r="I375" s="103">
        <f t="shared" si="35"/>
        <v>0</v>
      </c>
      <c r="J375" s="40">
        <f t="shared" si="34"/>
        <v>0</v>
      </c>
      <c r="K375" s="85">
        <f>IF(B375="",0,SUMIF('2.売上実績'!$C$4:$C$5000,B375,'2.売上実績'!$D$4:$D$5000))</f>
        <v>0</v>
      </c>
      <c r="L375" s="85">
        <f>IF(B375="",0,SUMIF('2.売上実績'!$C$4:$C$5000,B375,'2.売上実績'!$E$4:$E$5000))</f>
        <v>0</v>
      </c>
      <c r="M375" s="28">
        <f>SUMIF('8.得意先・製品別損益'!$C$4:$C$5000,B375,'8.得意先・製品別損益'!$M$4:$M$5000)</f>
        <v>0</v>
      </c>
      <c r="N375" s="42">
        <f t="shared" si="30"/>
        <v>0</v>
      </c>
      <c r="O375" s="40">
        <f t="shared" si="31"/>
        <v>0</v>
      </c>
    </row>
    <row r="376" spans="2:15" ht="21.9" customHeight="1">
      <c r="B376" s="112" t="str">
        <f>IF('4.製品一覧'!B376="","",'4.製品一覧'!B376)</f>
        <v/>
      </c>
      <c r="C376" s="86" t="str">
        <f>IF(B376="","",VLOOKUP(B376,'4.製品一覧'!$B$4:$C$500,2,FALSE))</f>
        <v/>
      </c>
      <c r="D376" s="101" t="str">
        <f>IF(B376="","",VLOOKUP(B376,'4.製品一覧'!$B$4:$D$500,3,FALSE))</f>
        <v/>
      </c>
      <c r="E376" s="102">
        <f>IF(B376&lt;&gt;"",VLOOKUP(B376,'7.製品別原価'!$B$5:$J$500,7,FALSE),0)</f>
        <v>0</v>
      </c>
      <c r="F376" s="102">
        <f>IF(OR($K$2=0,K376=0),0,'1.全社費用'!$C$42/$K$2)</f>
        <v>0</v>
      </c>
      <c r="G376" s="102">
        <f t="shared" si="32"/>
        <v>0</v>
      </c>
      <c r="H376" s="102">
        <f t="shared" si="33"/>
        <v>0</v>
      </c>
      <c r="I376" s="103">
        <f t="shared" si="35"/>
        <v>0</v>
      </c>
      <c r="J376" s="40">
        <f t="shared" si="34"/>
        <v>0</v>
      </c>
      <c r="K376" s="85">
        <f>IF(B376="",0,SUMIF('2.売上実績'!$C$4:$C$5000,B376,'2.売上実績'!$D$4:$D$5000))</f>
        <v>0</v>
      </c>
      <c r="L376" s="85">
        <f>IF(B376="",0,SUMIF('2.売上実績'!$C$4:$C$5000,B376,'2.売上実績'!$E$4:$E$5000))</f>
        <v>0</v>
      </c>
      <c r="M376" s="28">
        <f>SUMIF('8.得意先・製品別損益'!$C$4:$C$5000,B376,'8.得意先・製品別損益'!$M$4:$M$5000)</f>
        <v>0</v>
      </c>
      <c r="N376" s="42">
        <f t="shared" si="30"/>
        <v>0</v>
      </c>
      <c r="O376" s="40">
        <f t="shared" si="31"/>
        <v>0</v>
      </c>
    </row>
    <row r="377" spans="2:15" ht="21.9" customHeight="1">
      <c r="B377" s="112" t="str">
        <f>IF('4.製品一覧'!B377="","",'4.製品一覧'!B377)</f>
        <v/>
      </c>
      <c r="C377" s="86" t="str">
        <f>IF(B377="","",VLOOKUP(B377,'4.製品一覧'!$B$4:$C$500,2,FALSE))</f>
        <v/>
      </c>
      <c r="D377" s="101" t="str">
        <f>IF(B377="","",VLOOKUP(B377,'4.製品一覧'!$B$4:$D$500,3,FALSE))</f>
        <v/>
      </c>
      <c r="E377" s="102">
        <f>IF(B377&lt;&gt;"",VLOOKUP(B377,'7.製品別原価'!$B$5:$J$500,7,FALSE),0)</f>
        <v>0</v>
      </c>
      <c r="F377" s="102">
        <f>IF(OR($K$2=0,K377=0),0,'1.全社費用'!$C$42/$K$2)</f>
        <v>0</v>
      </c>
      <c r="G377" s="102">
        <f t="shared" si="32"/>
        <v>0</v>
      </c>
      <c r="H377" s="102">
        <f t="shared" si="33"/>
        <v>0</v>
      </c>
      <c r="I377" s="103">
        <f t="shared" si="35"/>
        <v>0</v>
      </c>
      <c r="J377" s="40">
        <f t="shared" si="34"/>
        <v>0</v>
      </c>
      <c r="K377" s="85">
        <f>IF(B377="",0,SUMIF('2.売上実績'!$C$4:$C$5000,B377,'2.売上実績'!$D$4:$D$5000))</f>
        <v>0</v>
      </c>
      <c r="L377" s="85">
        <f>IF(B377="",0,SUMIF('2.売上実績'!$C$4:$C$5000,B377,'2.売上実績'!$E$4:$E$5000))</f>
        <v>0</v>
      </c>
      <c r="M377" s="28">
        <f>SUMIF('8.得意先・製品別損益'!$C$4:$C$5000,B377,'8.得意先・製品別損益'!$M$4:$M$5000)</f>
        <v>0</v>
      </c>
      <c r="N377" s="42">
        <f t="shared" si="30"/>
        <v>0</v>
      </c>
      <c r="O377" s="40">
        <f t="shared" si="31"/>
        <v>0</v>
      </c>
    </row>
    <row r="378" spans="2:15" ht="21.9" customHeight="1">
      <c r="B378" s="112" t="str">
        <f>IF('4.製品一覧'!B378="","",'4.製品一覧'!B378)</f>
        <v/>
      </c>
      <c r="C378" s="86" t="str">
        <f>IF(B378="","",VLOOKUP(B378,'4.製品一覧'!$B$4:$C$500,2,FALSE))</f>
        <v/>
      </c>
      <c r="D378" s="101" t="str">
        <f>IF(B378="","",VLOOKUP(B378,'4.製品一覧'!$B$4:$D$500,3,FALSE))</f>
        <v/>
      </c>
      <c r="E378" s="102">
        <f>IF(B378&lt;&gt;"",VLOOKUP(B378,'7.製品別原価'!$B$5:$J$500,7,FALSE),0)</f>
        <v>0</v>
      </c>
      <c r="F378" s="102">
        <f>IF(OR($K$2=0,K378=0),0,'1.全社費用'!$C$42/$K$2)</f>
        <v>0</v>
      </c>
      <c r="G378" s="102">
        <f t="shared" si="32"/>
        <v>0</v>
      </c>
      <c r="H378" s="102">
        <f t="shared" si="33"/>
        <v>0</v>
      </c>
      <c r="I378" s="103">
        <f t="shared" si="35"/>
        <v>0</v>
      </c>
      <c r="J378" s="40">
        <f t="shared" si="34"/>
        <v>0</v>
      </c>
      <c r="K378" s="85">
        <f>IF(B378="",0,SUMIF('2.売上実績'!$C$4:$C$5000,B378,'2.売上実績'!$D$4:$D$5000))</f>
        <v>0</v>
      </c>
      <c r="L378" s="85">
        <f>IF(B378="",0,SUMIF('2.売上実績'!$C$4:$C$5000,B378,'2.売上実績'!$E$4:$E$5000))</f>
        <v>0</v>
      </c>
      <c r="M378" s="28">
        <f>SUMIF('8.得意先・製品別損益'!$C$4:$C$5000,B378,'8.得意先・製品別損益'!$M$4:$M$5000)</f>
        <v>0</v>
      </c>
      <c r="N378" s="42">
        <f t="shared" si="30"/>
        <v>0</v>
      </c>
      <c r="O378" s="40">
        <f t="shared" si="31"/>
        <v>0</v>
      </c>
    </row>
    <row r="379" spans="2:15" ht="21.9" customHeight="1">
      <c r="B379" s="112" t="str">
        <f>IF('4.製品一覧'!B379="","",'4.製品一覧'!B379)</f>
        <v/>
      </c>
      <c r="C379" s="86" t="str">
        <f>IF(B379="","",VLOOKUP(B379,'4.製品一覧'!$B$4:$C$500,2,FALSE))</f>
        <v/>
      </c>
      <c r="D379" s="101" t="str">
        <f>IF(B379="","",VLOOKUP(B379,'4.製品一覧'!$B$4:$D$500,3,FALSE))</f>
        <v/>
      </c>
      <c r="E379" s="102">
        <f>IF(B379&lt;&gt;"",VLOOKUP(B379,'7.製品別原価'!$B$5:$J$500,7,FALSE),0)</f>
        <v>0</v>
      </c>
      <c r="F379" s="102">
        <f>IF(OR($K$2=0,K379=0),0,'1.全社費用'!$C$42/$K$2)</f>
        <v>0</v>
      </c>
      <c r="G379" s="102">
        <f t="shared" si="32"/>
        <v>0</v>
      </c>
      <c r="H379" s="102">
        <f t="shared" si="33"/>
        <v>0</v>
      </c>
      <c r="I379" s="103">
        <f t="shared" si="35"/>
        <v>0</v>
      </c>
      <c r="J379" s="40">
        <f t="shared" si="34"/>
        <v>0</v>
      </c>
      <c r="K379" s="85">
        <f>IF(B379="",0,SUMIF('2.売上実績'!$C$4:$C$5000,B379,'2.売上実績'!$D$4:$D$5000))</f>
        <v>0</v>
      </c>
      <c r="L379" s="85">
        <f>IF(B379="",0,SUMIF('2.売上実績'!$C$4:$C$5000,B379,'2.売上実績'!$E$4:$E$5000))</f>
        <v>0</v>
      </c>
      <c r="M379" s="28">
        <f>SUMIF('8.得意先・製品別損益'!$C$4:$C$5000,B379,'8.得意先・製品別損益'!$M$4:$M$5000)</f>
        <v>0</v>
      </c>
      <c r="N379" s="42">
        <f t="shared" si="30"/>
        <v>0</v>
      </c>
      <c r="O379" s="40">
        <f t="shared" si="31"/>
        <v>0</v>
      </c>
    </row>
    <row r="380" spans="2:15" ht="21.9" customHeight="1">
      <c r="B380" s="112" t="str">
        <f>IF('4.製品一覧'!B380="","",'4.製品一覧'!B380)</f>
        <v/>
      </c>
      <c r="C380" s="86" t="str">
        <f>IF(B380="","",VLOOKUP(B380,'4.製品一覧'!$B$4:$C$500,2,FALSE))</f>
        <v/>
      </c>
      <c r="D380" s="101" t="str">
        <f>IF(B380="","",VLOOKUP(B380,'4.製品一覧'!$B$4:$D$500,3,FALSE))</f>
        <v/>
      </c>
      <c r="E380" s="102">
        <f>IF(B380&lt;&gt;"",VLOOKUP(B380,'7.製品別原価'!$B$5:$J$500,7,FALSE),0)</f>
        <v>0</v>
      </c>
      <c r="F380" s="102">
        <f>IF(OR($K$2=0,K380=0),0,'1.全社費用'!$C$42/$K$2)</f>
        <v>0</v>
      </c>
      <c r="G380" s="102">
        <f t="shared" si="32"/>
        <v>0</v>
      </c>
      <c r="H380" s="102">
        <f t="shared" si="33"/>
        <v>0</v>
      </c>
      <c r="I380" s="103">
        <f t="shared" si="35"/>
        <v>0</v>
      </c>
      <c r="J380" s="40">
        <f t="shared" si="34"/>
        <v>0</v>
      </c>
      <c r="K380" s="85">
        <f>IF(B380="",0,SUMIF('2.売上実績'!$C$4:$C$5000,B380,'2.売上実績'!$D$4:$D$5000))</f>
        <v>0</v>
      </c>
      <c r="L380" s="85">
        <f>IF(B380="",0,SUMIF('2.売上実績'!$C$4:$C$5000,B380,'2.売上実績'!$E$4:$E$5000))</f>
        <v>0</v>
      </c>
      <c r="M380" s="28">
        <f>SUMIF('8.得意先・製品別損益'!$C$4:$C$5000,B380,'8.得意先・製品別損益'!$M$4:$M$5000)</f>
        <v>0</v>
      </c>
      <c r="N380" s="42">
        <f t="shared" si="30"/>
        <v>0</v>
      </c>
      <c r="O380" s="40">
        <f t="shared" si="31"/>
        <v>0</v>
      </c>
    </row>
    <row r="381" spans="2:15" ht="21.9" customHeight="1">
      <c r="B381" s="112" t="str">
        <f>IF('4.製品一覧'!B381="","",'4.製品一覧'!B381)</f>
        <v/>
      </c>
      <c r="C381" s="86" t="str">
        <f>IF(B381="","",VLOOKUP(B381,'4.製品一覧'!$B$4:$C$500,2,FALSE))</f>
        <v/>
      </c>
      <c r="D381" s="101" t="str">
        <f>IF(B381="","",VLOOKUP(B381,'4.製品一覧'!$B$4:$D$500,3,FALSE))</f>
        <v/>
      </c>
      <c r="E381" s="102">
        <f>IF(B381&lt;&gt;"",VLOOKUP(B381,'7.製品別原価'!$B$5:$J$500,7,FALSE),0)</f>
        <v>0</v>
      </c>
      <c r="F381" s="102">
        <f>IF(OR($K$2=0,K381=0),0,'1.全社費用'!$C$42/$K$2)</f>
        <v>0</v>
      </c>
      <c r="G381" s="102">
        <f t="shared" si="32"/>
        <v>0</v>
      </c>
      <c r="H381" s="102">
        <f t="shared" si="33"/>
        <v>0</v>
      </c>
      <c r="I381" s="103">
        <f t="shared" si="35"/>
        <v>0</v>
      </c>
      <c r="J381" s="40">
        <f t="shared" si="34"/>
        <v>0</v>
      </c>
      <c r="K381" s="85">
        <f>IF(B381="",0,SUMIF('2.売上実績'!$C$4:$C$5000,B381,'2.売上実績'!$D$4:$D$5000))</f>
        <v>0</v>
      </c>
      <c r="L381" s="85">
        <f>IF(B381="",0,SUMIF('2.売上実績'!$C$4:$C$5000,B381,'2.売上実績'!$E$4:$E$5000))</f>
        <v>0</v>
      </c>
      <c r="M381" s="28">
        <f>SUMIF('8.得意先・製品別損益'!$C$4:$C$5000,B381,'8.得意先・製品別損益'!$M$4:$M$5000)</f>
        <v>0</v>
      </c>
      <c r="N381" s="42">
        <f t="shared" si="30"/>
        <v>0</v>
      </c>
      <c r="O381" s="40">
        <f t="shared" si="31"/>
        <v>0</v>
      </c>
    </row>
    <row r="382" spans="2:15" ht="21.9" customHeight="1">
      <c r="B382" s="112" t="str">
        <f>IF('4.製品一覧'!B382="","",'4.製品一覧'!B382)</f>
        <v/>
      </c>
      <c r="C382" s="86" t="str">
        <f>IF(B382="","",VLOOKUP(B382,'4.製品一覧'!$B$4:$C$500,2,FALSE))</f>
        <v/>
      </c>
      <c r="D382" s="101" t="str">
        <f>IF(B382="","",VLOOKUP(B382,'4.製品一覧'!$B$4:$D$500,3,FALSE))</f>
        <v/>
      </c>
      <c r="E382" s="102">
        <f>IF(B382&lt;&gt;"",VLOOKUP(B382,'7.製品別原価'!$B$5:$J$500,7,FALSE),0)</f>
        <v>0</v>
      </c>
      <c r="F382" s="102">
        <f>IF(OR($K$2=0,K382=0),0,'1.全社費用'!$C$42/$K$2)</f>
        <v>0</v>
      </c>
      <c r="G382" s="102">
        <f t="shared" si="32"/>
        <v>0</v>
      </c>
      <c r="H382" s="102">
        <f t="shared" si="33"/>
        <v>0</v>
      </c>
      <c r="I382" s="103">
        <f t="shared" si="35"/>
        <v>0</v>
      </c>
      <c r="J382" s="40">
        <f t="shared" si="34"/>
        <v>0</v>
      </c>
      <c r="K382" s="85">
        <f>IF(B382="",0,SUMIF('2.売上実績'!$C$4:$C$5000,B382,'2.売上実績'!$D$4:$D$5000))</f>
        <v>0</v>
      </c>
      <c r="L382" s="85">
        <f>IF(B382="",0,SUMIF('2.売上実績'!$C$4:$C$5000,B382,'2.売上実績'!$E$4:$E$5000))</f>
        <v>0</v>
      </c>
      <c r="M382" s="28">
        <f>SUMIF('8.得意先・製品別損益'!$C$4:$C$5000,B382,'8.得意先・製品別損益'!$M$4:$M$5000)</f>
        <v>0</v>
      </c>
      <c r="N382" s="42">
        <f t="shared" si="30"/>
        <v>0</v>
      </c>
      <c r="O382" s="40">
        <f t="shared" si="31"/>
        <v>0</v>
      </c>
    </row>
    <row r="383" spans="2:15" ht="21.9" customHeight="1">
      <c r="B383" s="112" t="str">
        <f>IF('4.製品一覧'!B383="","",'4.製品一覧'!B383)</f>
        <v/>
      </c>
      <c r="C383" s="86" t="str">
        <f>IF(B383="","",VLOOKUP(B383,'4.製品一覧'!$B$4:$C$500,2,FALSE))</f>
        <v/>
      </c>
      <c r="D383" s="101" t="str">
        <f>IF(B383="","",VLOOKUP(B383,'4.製品一覧'!$B$4:$D$500,3,FALSE))</f>
        <v/>
      </c>
      <c r="E383" s="102">
        <f>IF(B383&lt;&gt;"",VLOOKUP(B383,'7.製品別原価'!$B$5:$J$500,7,FALSE),0)</f>
        <v>0</v>
      </c>
      <c r="F383" s="102">
        <f>IF(OR($K$2=0,K383=0),0,'1.全社費用'!$C$42/$K$2)</f>
        <v>0</v>
      </c>
      <c r="G383" s="102">
        <f t="shared" si="32"/>
        <v>0</v>
      </c>
      <c r="H383" s="102">
        <f t="shared" si="33"/>
        <v>0</v>
      </c>
      <c r="I383" s="103">
        <f t="shared" si="35"/>
        <v>0</v>
      </c>
      <c r="J383" s="40">
        <f t="shared" si="34"/>
        <v>0</v>
      </c>
      <c r="K383" s="85">
        <f>IF(B383="",0,SUMIF('2.売上実績'!$C$4:$C$5000,B383,'2.売上実績'!$D$4:$D$5000))</f>
        <v>0</v>
      </c>
      <c r="L383" s="85">
        <f>IF(B383="",0,SUMIF('2.売上実績'!$C$4:$C$5000,B383,'2.売上実績'!$E$4:$E$5000))</f>
        <v>0</v>
      </c>
      <c r="M383" s="28">
        <f>SUMIF('8.得意先・製品別損益'!$C$4:$C$5000,B383,'8.得意先・製品別損益'!$M$4:$M$5000)</f>
        <v>0</v>
      </c>
      <c r="N383" s="42">
        <f t="shared" si="30"/>
        <v>0</v>
      </c>
      <c r="O383" s="40">
        <f t="shared" si="31"/>
        <v>0</v>
      </c>
    </row>
    <row r="384" spans="2:15" ht="21.9" customHeight="1">
      <c r="B384" s="112" t="str">
        <f>IF('4.製品一覧'!B384="","",'4.製品一覧'!B384)</f>
        <v/>
      </c>
      <c r="C384" s="86" t="str">
        <f>IF(B384="","",VLOOKUP(B384,'4.製品一覧'!$B$4:$C$500,2,FALSE))</f>
        <v/>
      </c>
      <c r="D384" s="101" t="str">
        <f>IF(B384="","",VLOOKUP(B384,'4.製品一覧'!$B$4:$D$500,3,FALSE))</f>
        <v/>
      </c>
      <c r="E384" s="102">
        <f>IF(B384&lt;&gt;"",VLOOKUP(B384,'7.製品別原価'!$B$5:$J$500,7,FALSE),0)</f>
        <v>0</v>
      </c>
      <c r="F384" s="102">
        <f>IF(OR($K$2=0,K384=0),0,'1.全社費用'!$C$42/$K$2)</f>
        <v>0</v>
      </c>
      <c r="G384" s="102">
        <f t="shared" si="32"/>
        <v>0</v>
      </c>
      <c r="H384" s="102">
        <f t="shared" si="33"/>
        <v>0</v>
      </c>
      <c r="I384" s="103">
        <f t="shared" si="35"/>
        <v>0</v>
      </c>
      <c r="J384" s="40">
        <f t="shared" si="34"/>
        <v>0</v>
      </c>
      <c r="K384" s="85">
        <f>IF(B384="",0,SUMIF('2.売上実績'!$C$4:$C$5000,B384,'2.売上実績'!$D$4:$D$5000))</f>
        <v>0</v>
      </c>
      <c r="L384" s="85">
        <f>IF(B384="",0,SUMIF('2.売上実績'!$C$4:$C$5000,B384,'2.売上実績'!$E$4:$E$5000))</f>
        <v>0</v>
      </c>
      <c r="M384" s="28">
        <f>SUMIF('8.得意先・製品別損益'!$C$4:$C$5000,B384,'8.得意先・製品別損益'!$M$4:$M$5000)</f>
        <v>0</v>
      </c>
      <c r="N384" s="42">
        <f t="shared" si="30"/>
        <v>0</v>
      </c>
      <c r="O384" s="40">
        <f t="shared" si="31"/>
        <v>0</v>
      </c>
    </row>
    <row r="385" spans="2:15" ht="21.9" customHeight="1">
      <c r="B385" s="112" t="str">
        <f>IF('4.製品一覧'!B385="","",'4.製品一覧'!B385)</f>
        <v/>
      </c>
      <c r="C385" s="86" t="str">
        <f>IF(B385="","",VLOOKUP(B385,'4.製品一覧'!$B$4:$C$500,2,FALSE))</f>
        <v/>
      </c>
      <c r="D385" s="101" t="str">
        <f>IF(B385="","",VLOOKUP(B385,'4.製品一覧'!$B$4:$D$500,3,FALSE))</f>
        <v/>
      </c>
      <c r="E385" s="102">
        <f>IF(B385&lt;&gt;"",VLOOKUP(B385,'7.製品別原価'!$B$5:$J$500,7,FALSE),0)</f>
        <v>0</v>
      </c>
      <c r="F385" s="102">
        <f>IF(OR($K$2=0,K385=0),0,'1.全社費用'!$C$42/$K$2)</f>
        <v>0</v>
      </c>
      <c r="G385" s="102">
        <f t="shared" si="32"/>
        <v>0</v>
      </c>
      <c r="H385" s="102">
        <f t="shared" si="33"/>
        <v>0</v>
      </c>
      <c r="I385" s="103">
        <f t="shared" si="35"/>
        <v>0</v>
      </c>
      <c r="J385" s="40">
        <f t="shared" si="34"/>
        <v>0</v>
      </c>
      <c r="K385" s="85">
        <f>IF(B385="",0,SUMIF('2.売上実績'!$C$4:$C$5000,B385,'2.売上実績'!$D$4:$D$5000))</f>
        <v>0</v>
      </c>
      <c r="L385" s="85">
        <f>IF(B385="",0,SUMIF('2.売上実績'!$C$4:$C$5000,B385,'2.売上実績'!$E$4:$E$5000))</f>
        <v>0</v>
      </c>
      <c r="M385" s="28">
        <f>SUMIF('8.得意先・製品別損益'!$C$4:$C$5000,B385,'8.得意先・製品別損益'!$M$4:$M$5000)</f>
        <v>0</v>
      </c>
      <c r="N385" s="42">
        <f t="shared" si="30"/>
        <v>0</v>
      </c>
      <c r="O385" s="40">
        <f t="shared" si="31"/>
        <v>0</v>
      </c>
    </row>
    <row r="386" spans="2:15" ht="21.9" customHeight="1">
      <c r="B386" s="112" t="str">
        <f>IF('4.製品一覧'!B386="","",'4.製品一覧'!B386)</f>
        <v/>
      </c>
      <c r="C386" s="86" t="str">
        <f>IF(B386="","",VLOOKUP(B386,'4.製品一覧'!$B$4:$C$500,2,FALSE))</f>
        <v/>
      </c>
      <c r="D386" s="101" t="str">
        <f>IF(B386="","",VLOOKUP(B386,'4.製品一覧'!$B$4:$D$500,3,FALSE))</f>
        <v/>
      </c>
      <c r="E386" s="102">
        <f>IF(B386&lt;&gt;"",VLOOKUP(B386,'7.製品別原価'!$B$5:$J$500,7,FALSE),0)</f>
        <v>0</v>
      </c>
      <c r="F386" s="102">
        <f>IF(OR($K$2=0,K386=0),0,'1.全社費用'!$C$42/$K$2)</f>
        <v>0</v>
      </c>
      <c r="G386" s="102">
        <f t="shared" si="32"/>
        <v>0</v>
      </c>
      <c r="H386" s="102">
        <f t="shared" si="33"/>
        <v>0</v>
      </c>
      <c r="I386" s="103">
        <f t="shared" si="35"/>
        <v>0</v>
      </c>
      <c r="J386" s="40">
        <f t="shared" si="34"/>
        <v>0</v>
      </c>
      <c r="K386" s="85">
        <f>IF(B386="",0,SUMIF('2.売上実績'!$C$4:$C$5000,B386,'2.売上実績'!$D$4:$D$5000))</f>
        <v>0</v>
      </c>
      <c r="L386" s="85">
        <f>IF(B386="",0,SUMIF('2.売上実績'!$C$4:$C$5000,B386,'2.売上実績'!$E$4:$E$5000))</f>
        <v>0</v>
      </c>
      <c r="M386" s="28">
        <f>SUMIF('8.得意先・製品別損益'!$C$4:$C$5000,B386,'8.得意先・製品別損益'!$M$4:$M$5000)</f>
        <v>0</v>
      </c>
      <c r="N386" s="42">
        <f t="shared" si="30"/>
        <v>0</v>
      </c>
      <c r="O386" s="40">
        <f t="shared" si="31"/>
        <v>0</v>
      </c>
    </row>
    <row r="387" spans="2:15" ht="21.9" customHeight="1">
      <c r="B387" s="112" t="str">
        <f>IF('4.製品一覧'!B387="","",'4.製品一覧'!B387)</f>
        <v/>
      </c>
      <c r="C387" s="86" t="str">
        <f>IF(B387="","",VLOOKUP(B387,'4.製品一覧'!$B$4:$C$500,2,FALSE))</f>
        <v/>
      </c>
      <c r="D387" s="101" t="str">
        <f>IF(B387="","",VLOOKUP(B387,'4.製品一覧'!$B$4:$D$500,3,FALSE))</f>
        <v/>
      </c>
      <c r="E387" s="102">
        <f>IF(B387&lt;&gt;"",VLOOKUP(B387,'7.製品別原価'!$B$5:$J$500,7,FALSE),0)</f>
        <v>0</v>
      </c>
      <c r="F387" s="102">
        <f>IF(OR($K$2=0,K387=0),0,'1.全社費用'!$C$42/$K$2)</f>
        <v>0</v>
      </c>
      <c r="G387" s="102">
        <f t="shared" si="32"/>
        <v>0</v>
      </c>
      <c r="H387" s="102">
        <f t="shared" si="33"/>
        <v>0</v>
      </c>
      <c r="I387" s="103">
        <f t="shared" si="35"/>
        <v>0</v>
      </c>
      <c r="J387" s="40">
        <f t="shared" si="34"/>
        <v>0</v>
      </c>
      <c r="K387" s="85">
        <f>IF(B387="",0,SUMIF('2.売上実績'!$C$4:$C$5000,B387,'2.売上実績'!$D$4:$D$5000))</f>
        <v>0</v>
      </c>
      <c r="L387" s="85">
        <f>IF(B387="",0,SUMIF('2.売上実績'!$C$4:$C$5000,B387,'2.売上実績'!$E$4:$E$5000))</f>
        <v>0</v>
      </c>
      <c r="M387" s="28">
        <f>SUMIF('8.得意先・製品別損益'!$C$4:$C$5000,B387,'8.得意先・製品別損益'!$M$4:$M$5000)</f>
        <v>0</v>
      </c>
      <c r="N387" s="42">
        <f t="shared" si="30"/>
        <v>0</v>
      </c>
      <c r="O387" s="40">
        <f t="shared" si="31"/>
        <v>0</v>
      </c>
    </row>
    <row r="388" spans="2:15" ht="21.9" customHeight="1">
      <c r="B388" s="112" t="str">
        <f>IF('4.製品一覧'!B388="","",'4.製品一覧'!B388)</f>
        <v/>
      </c>
      <c r="C388" s="86" t="str">
        <f>IF(B388="","",VLOOKUP(B388,'4.製品一覧'!$B$4:$C$500,2,FALSE))</f>
        <v/>
      </c>
      <c r="D388" s="101" t="str">
        <f>IF(B388="","",VLOOKUP(B388,'4.製品一覧'!$B$4:$D$500,3,FALSE))</f>
        <v/>
      </c>
      <c r="E388" s="102">
        <f>IF(B388&lt;&gt;"",VLOOKUP(B388,'7.製品別原価'!$B$5:$J$500,7,FALSE),0)</f>
        <v>0</v>
      </c>
      <c r="F388" s="102">
        <f>IF(OR($K$2=0,K388=0),0,'1.全社費用'!$C$42/$K$2)</f>
        <v>0</v>
      </c>
      <c r="G388" s="102">
        <f t="shared" si="32"/>
        <v>0</v>
      </c>
      <c r="H388" s="102">
        <f t="shared" si="33"/>
        <v>0</v>
      </c>
      <c r="I388" s="103">
        <f t="shared" si="35"/>
        <v>0</v>
      </c>
      <c r="J388" s="40">
        <f t="shared" si="34"/>
        <v>0</v>
      </c>
      <c r="K388" s="85">
        <f>IF(B388="",0,SUMIF('2.売上実績'!$C$4:$C$5000,B388,'2.売上実績'!$D$4:$D$5000))</f>
        <v>0</v>
      </c>
      <c r="L388" s="85">
        <f>IF(B388="",0,SUMIF('2.売上実績'!$C$4:$C$5000,B388,'2.売上実績'!$E$4:$E$5000))</f>
        <v>0</v>
      </c>
      <c r="M388" s="28">
        <f>SUMIF('8.得意先・製品別損益'!$C$4:$C$5000,B388,'8.得意先・製品別損益'!$M$4:$M$5000)</f>
        <v>0</v>
      </c>
      <c r="N388" s="42">
        <f t="shared" ref="N388:N451" si="36">L388-M388</f>
        <v>0</v>
      </c>
      <c r="O388" s="40">
        <f t="shared" ref="O388:O451" si="37">IF(OR(N388=0,L388=0),0,N388/L388)</f>
        <v>0</v>
      </c>
    </row>
    <row r="389" spans="2:15" ht="21.9" customHeight="1">
      <c r="B389" s="112" t="str">
        <f>IF('4.製品一覧'!B389="","",'4.製品一覧'!B389)</f>
        <v/>
      </c>
      <c r="C389" s="86" t="str">
        <f>IF(B389="","",VLOOKUP(B389,'4.製品一覧'!$B$4:$C$500,2,FALSE))</f>
        <v/>
      </c>
      <c r="D389" s="101" t="str">
        <f>IF(B389="","",VLOOKUP(B389,'4.製品一覧'!$B$4:$D$500,3,FALSE))</f>
        <v/>
      </c>
      <c r="E389" s="102">
        <f>IF(B389&lt;&gt;"",VLOOKUP(B389,'7.製品別原価'!$B$5:$J$500,7,FALSE),0)</f>
        <v>0</v>
      </c>
      <c r="F389" s="102">
        <f>IF(OR($K$2=0,K389=0),0,'1.全社費用'!$C$42/$K$2)</f>
        <v>0</v>
      </c>
      <c r="G389" s="102">
        <f t="shared" ref="G389:G452" si="38">SUM(D389:F389)</f>
        <v>0</v>
      </c>
      <c r="H389" s="102">
        <f t="shared" ref="H389:H452" si="39">IF(K389=0,0,L389/K389)</f>
        <v>0</v>
      </c>
      <c r="I389" s="103">
        <f t="shared" si="35"/>
        <v>0</v>
      </c>
      <c r="J389" s="40">
        <f t="shared" ref="J389:J452" si="40">IF(H389=0,0,I389/H389)</f>
        <v>0</v>
      </c>
      <c r="K389" s="85">
        <f>IF(B389="",0,SUMIF('2.売上実績'!$C$4:$C$5000,B389,'2.売上実績'!$D$4:$D$5000))</f>
        <v>0</v>
      </c>
      <c r="L389" s="85">
        <f>IF(B389="",0,SUMIF('2.売上実績'!$C$4:$C$5000,B389,'2.売上実績'!$E$4:$E$5000))</f>
        <v>0</v>
      </c>
      <c r="M389" s="28">
        <f>SUMIF('8.得意先・製品別損益'!$C$4:$C$5000,B389,'8.得意先・製品別損益'!$M$4:$M$5000)</f>
        <v>0</v>
      </c>
      <c r="N389" s="42">
        <f t="shared" si="36"/>
        <v>0</v>
      </c>
      <c r="O389" s="40">
        <f t="shared" si="37"/>
        <v>0</v>
      </c>
    </row>
    <row r="390" spans="2:15" ht="21.9" customHeight="1">
      <c r="B390" s="112" t="str">
        <f>IF('4.製品一覧'!B390="","",'4.製品一覧'!B390)</f>
        <v/>
      </c>
      <c r="C390" s="86" t="str">
        <f>IF(B390="","",VLOOKUP(B390,'4.製品一覧'!$B$4:$C$500,2,FALSE))</f>
        <v/>
      </c>
      <c r="D390" s="101" t="str">
        <f>IF(B390="","",VLOOKUP(B390,'4.製品一覧'!$B$4:$D$500,3,FALSE))</f>
        <v/>
      </c>
      <c r="E390" s="102">
        <f>IF(B390&lt;&gt;"",VLOOKUP(B390,'7.製品別原価'!$B$5:$J$500,7,FALSE),0)</f>
        <v>0</v>
      </c>
      <c r="F390" s="102">
        <f>IF(OR($K$2=0,K390=0),0,'1.全社費用'!$C$42/$K$2)</f>
        <v>0</v>
      </c>
      <c r="G390" s="102">
        <f t="shared" si="38"/>
        <v>0</v>
      </c>
      <c r="H390" s="102">
        <f t="shared" si="39"/>
        <v>0</v>
      </c>
      <c r="I390" s="103">
        <f t="shared" ref="I390:I453" si="41">IF(K390=0,0,N390/K390)</f>
        <v>0</v>
      </c>
      <c r="J390" s="40">
        <f t="shared" si="40"/>
        <v>0</v>
      </c>
      <c r="K390" s="85">
        <f>IF(B390="",0,SUMIF('2.売上実績'!$C$4:$C$5000,B390,'2.売上実績'!$D$4:$D$5000))</f>
        <v>0</v>
      </c>
      <c r="L390" s="85">
        <f>IF(B390="",0,SUMIF('2.売上実績'!$C$4:$C$5000,B390,'2.売上実績'!$E$4:$E$5000))</f>
        <v>0</v>
      </c>
      <c r="M390" s="28">
        <f>SUMIF('8.得意先・製品別損益'!$C$4:$C$5000,B390,'8.得意先・製品別損益'!$M$4:$M$5000)</f>
        <v>0</v>
      </c>
      <c r="N390" s="42">
        <f t="shared" si="36"/>
        <v>0</v>
      </c>
      <c r="O390" s="40">
        <f t="shared" si="37"/>
        <v>0</v>
      </c>
    </row>
    <row r="391" spans="2:15" ht="21.9" customHeight="1">
      <c r="B391" s="112" t="str">
        <f>IF('4.製品一覧'!B391="","",'4.製品一覧'!B391)</f>
        <v/>
      </c>
      <c r="C391" s="86" t="str">
        <f>IF(B391="","",VLOOKUP(B391,'4.製品一覧'!$B$4:$C$500,2,FALSE))</f>
        <v/>
      </c>
      <c r="D391" s="101" t="str">
        <f>IF(B391="","",VLOOKUP(B391,'4.製品一覧'!$B$4:$D$500,3,FALSE))</f>
        <v/>
      </c>
      <c r="E391" s="102">
        <f>IF(B391&lt;&gt;"",VLOOKUP(B391,'7.製品別原価'!$B$5:$J$500,7,FALSE),0)</f>
        <v>0</v>
      </c>
      <c r="F391" s="102">
        <f>IF(OR($K$2=0,K391=0),0,'1.全社費用'!$C$42/$K$2)</f>
        <v>0</v>
      </c>
      <c r="G391" s="102">
        <f t="shared" si="38"/>
        <v>0</v>
      </c>
      <c r="H391" s="102">
        <f t="shared" si="39"/>
        <v>0</v>
      </c>
      <c r="I391" s="103">
        <f t="shared" si="41"/>
        <v>0</v>
      </c>
      <c r="J391" s="40">
        <f t="shared" si="40"/>
        <v>0</v>
      </c>
      <c r="K391" s="85">
        <f>IF(B391="",0,SUMIF('2.売上実績'!$C$4:$C$5000,B391,'2.売上実績'!$D$4:$D$5000))</f>
        <v>0</v>
      </c>
      <c r="L391" s="85">
        <f>IF(B391="",0,SUMIF('2.売上実績'!$C$4:$C$5000,B391,'2.売上実績'!$E$4:$E$5000))</f>
        <v>0</v>
      </c>
      <c r="M391" s="28">
        <f>SUMIF('8.得意先・製品別損益'!$C$4:$C$5000,B391,'8.得意先・製品別損益'!$M$4:$M$5000)</f>
        <v>0</v>
      </c>
      <c r="N391" s="42">
        <f t="shared" si="36"/>
        <v>0</v>
      </c>
      <c r="O391" s="40">
        <f t="shared" si="37"/>
        <v>0</v>
      </c>
    </row>
    <row r="392" spans="2:15" ht="21.9" customHeight="1">
      <c r="B392" s="112" t="str">
        <f>IF('4.製品一覧'!B392="","",'4.製品一覧'!B392)</f>
        <v/>
      </c>
      <c r="C392" s="86" t="str">
        <f>IF(B392="","",VLOOKUP(B392,'4.製品一覧'!$B$4:$C$500,2,FALSE))</f>
        <v/>
      </c>
      <c r="D392" s="101" t="str">
        <f>IF(B392="","",VLOOKUP(B392,'4.製品一覧'!$B$4:$D$500,3,FALSE))</f>
        <v/>
      </c>
      <c r="E392" s="102">
        <f>IF(B392&lt;&gt;"",VLOOKUP(B392,'7.製品別原価'!$B$5:$J$500,7,FALSE),0)</f>
        <v>0</v>
      </c>
      <c r="F392" s="102">
        <f>IF(OR($K$2=0,K392=0),0,'1.全社費用'!$C$42/$K$2)</f>
        <v>0</v>
      </c>
      <c r="G392" s="102">
        <f t="shared" si="38"/>
        <v>0</v>
      </c>
      <c r="H392" s="102">
        <f t="shared" si="39"/>
        <v>0</v>
      </c>
      <c r="I392" s="103">
        <f t="shared" si="41"/>
        <v>0</v>
      </c>
      <c r="J392" s="40">
        <f t="shared" si="40"/>
        <v>0</v>
      </c>
      <c r="K392" s="85">
        <f>IF(B392="",0,SUMIF('2.売上実績'!$C$4:$C$5000,B392,'2.売上実績'!$D$4:$D$5000))</f>
        <v>0</v>
      </c>
      <c r="L392" s="85">
        <f>IF(B392="",0,SUMIF('2.売上実績'!$C$4:$C$5000,B392,'2.売上実績'!$E$4:$E$5000))</f>
        <v>0</v>
      </c>
      <c r="M392" s="28">
        <f>SUMIF('8.得意先・製品別損益'!$C$4:$C$5000,B392,'8.得意先・製品別損益'!$M$4:$M$5000)</f>
        <v>0</v>
      </c>
      <c r="N392" s="42">
        <f t="shared" si="36"/>
        <v>0</v>
      </c>
      <c r="O392" s="40">
        <f t="shared" si="37"/>
        <v>0</v>
      </c>
    </row>
    <row r="393" spans="2:15" ht="21.9" customHeight="1">
      <c r="B393" s="112" t="str">
        <f>IF('4.製品一覧'!B393="","",'4.製品一覧'!B393)</f>
        <v/>
      </c>
      <c r="C393" s="86" t="str">
        <f>IF(B393="","",VLOOKUP(B393,'4.製品一覧'!$B$4:$C$500,2,FALSE))</f>
        <v/>
      </c>
      <c r="D393" s="101" t="str">
        <f>IF(B393="","",VLOOKUP(B393,'4.製品一覧'!$B$4:$D$500,3,FALSE))</f>
        <v/>
      </c>
      <c r="E393" s="102">
        <f>IF(B393&lt;&gt;"",VLOOKUP(B393,'7.製品別原価'!$B$5:$J$500,7,FALSE),0)</f>
        <v>0</v>
      </c>
      <c r="F393" s="102">
        <f>IF(OR($K$2=0,K393=0),0,'1.全社費用'!$C$42/$K$2)</f>
        <v>0</v>
      </c>
      <c r="G393" s="102">
        <f t="shared" si="38"/>
        <v>0</v>
      </c>
      <c r="H393" s="102">
        <f t="shared" si="39"/>
        <v>0</v>
      </c>
      <c r="I393" s="103">
        <f t="shared" si="41"/>
        <v>0</v>
      </c>
      <c r="J393" s="40">
        <f t="shared" si="40"/>
        <v>0</v>
      </c>
      <c r="K393" s="85">
        <f>IF(B393="",0,SUMIF('2.売上実績'!$C$4:$C$5000,B393,'2.売上実績'!$D$4:$D$5000))</f>
        <v>0</v>
      </c>
      <c r="L393" s="85">
        <f>IF(B393="",0,SUMIF('2.売上実績'!$C$4:$C$5000,B393,'2.売上実績'!$E$4:$E$5000))</f>
        <v>0</v>
      </c>
      <c r="M393" s="28">
        <f>SUMIF('8.得意先・製品別損益'!$C$4:$C$5000,B393,'8.得意先・製品別損益'!$M$4:$M$5000)</f>
        <v>0</v>
      </c>
      <c r="N393" s="42">
        <f t="shared" si="36"/>
        <v>0</v>
      </c>
      <c r="O393" s="40">
        <f t="shared" si="37"/>
        <v>0</v>
      </c>
    </row>
    <row r="394" spans="2:15" ht="21.9" customHeight="1">
      <c r="B394" s="112" t="str">
        <f>IF('4.製品一覧'!B394="","",'4.製品一覧'!B394)</f>
        <v/>
      </c>
      <c r="C394" s="86" t="str">
        <f>IF(B394="","",VLOOKUP(B394,'4.製品一覧'!$B$4:$C$500,2,FALSE))</f>
        <v/>
      </c>
      <c r="D394" s="101" t="str">
        <f>IF(B394="","",VLOOKUP(B394,'4.製品一覧'!$B$4:$D$500,3,FALSE))</f>
        <v/>
      </c>
      <c r="E394" s="102">
        <f>IF(B394&lt;&gt;"",VLOOKUP(B394,'7.製品別原価'!$B$5:$J$500,7,FALSE),0)</f>
        <v>0</v>
      </c>
      <c r="F394" s="102">
        <f>IF(OR($K$2=0,K394=0),0,'1.全社費用'!$C$42/$K$2)</f>
        <v>0</v>
      </c>
      <c r="G394" s="102">
        <f t="shared" si="38"/>
        <v>0</v>
      </c>
      <c r="H394" s="102">
        <f t="shared" si="39"/>
        <v>0</v>
      </c>
      <c r="I394" s="103">
        <f t="shared" si="41"/>
        <v>0</v>
      </c>
      <c r="J394" s="40">
        <f t="shared" si="40"/>
        <v>0</v>
      </c>
      <c r="K394" s="85">
        <f>IF(B394="",0,SUMIF('2.売上実績'!$C$4:$C$5000,B394,'2.売上実績'!$D$4:$D$5000))</f>
        <v>0</v>
      </c>
      <c r="L394" s="85">
        <f>IF(B394="",0,SUMIF('2.売上実績'!$C$4:$C$5000,B394,'2.売上実績'!$E$4:$E$5000))</f>
        <v>0</v>
      </c>
      <c r="M394" s="28">
        <f>SUMIF('8.得意先・製品別損益'!$C$4:$C$5000,B394,'8.得意先・製品別損益'!$M$4:$M$5000)</f>
        <v>0</v>
      </c>
      <c r="N394" s="42">
        <f t="shared" si="36"/>
        <v>0</v>
      </c>
      <c r="O394" s="40">
        <f t="shared" si="37"/>
        <v>0</v>
      </c>
    </row>
    <row r="395" spans="2:15" ht="21.9" customHeight="1">
      <c r="B395" s="112" t="str">
        <f>IF('4.製品一覧'!B395="","",'4.製品一覧'!B395)</f>
        <v/>
      </c>
      <c r="C395" s="86" t="str">
        <f>IF(B395="","",VLOOKUP(B395,'4.製品一覧'!$B$4:$C$500,2,FALSE))</f>
        <v/>
      </c>
      <c r="D395" s="101" t="str">
        <f>IF(B395="","",VLOOKUP(B395,'4.製品一覧'!$B$4:$D$500,3,FALSE))</f>
        <v/>
      </c>
      <c r="E395" s="102">
        <f>IF(B395&lt;&gt;"",VLOOKUP(B395,'7.製品別原価'!$B$5:$J$500,7,FALSE),0)</f>
        <v>0</v>
      </c>
      <c r="F395" s="102">
        <f>IF(OR($K$2=0,K395=0),0,'1.全社費用'!$C$42/$K$2)</f>
        <v>0</v>
      </c>
      <c r="G395" s="102">
        <f t="shared" si="38"/>
        <v>0</v>
      </c>
      <c r="H395" s="102">
        <f t="shared" si="39"/>
        <v>0</v>
      </c>
      <c r="I395" s="103">
        <f t="shared" si="41"/>
        <v>0</v>
      </c>
      <c r="J395" s="40">
        <f t="shared" si="40"/>
        <v>0</v>
      </c>
      <c r="K395" s="85">
        <f>IF(B395="",0,SUMIF('2.売上実績'!$C$4:$C$5000,B395,'2.売上実績'!$D$4:$D$5000))</f>
        <v>0</v>
      </c>
      <c r="L395" s="85">
        <f>IF(B395="",0,SUMIF('2.売上実績'!$C$4:$C$5000,B395,'2.売上実績'!$E$4:$E$5000))</f>
        <v>0</v>
      </c>
      <c r="M395" s="28">
        <f>SUMIF('8.得意先・製品別損益'!$C$4:$C$5000,B395,'8.得意先・製品別損益'!$M$4:$M$5000)</f>
        <v>0</v>
      </c>
      <c r="N395" s="42">
        <f t="shared" si="36"/>
        <v>0</v>
      </c>
      <c r="O395" s="40">
        <f t="shared" si="37"/>
        <v>0</v>
      </c>
    </row>
    <row r="396" spans="2:15" ht="21.9" customHeight="1">
      <c r="B396" s="112" t="str">
        <f>IF('4.製品一覧'!B396="","",'4.製品一覧'!B396)</f>
        <v/>
      </c>
      <c r="C396" s="86" t="str">
        <f>IF(B396="","",VLOOKUP(B396,'4.製品一覧'!$B$4:$C$500,2,FALSE))</f>
        <v/>
      </c>
      <c r="D396" s="101" t="str">
        <f>IF(B396="","",VLOOKUP(B396,'4.製品一覧'!$B$4:$D$500,3,FALSE))</f>
        <v/>
      </c>
      <c r="E396" s="102">
        <f>IF(B396&lt;&gt;"",VLOOKUP(B396,'7.製品別原価'!$B$5:$J$500,7,FALSE),0)</f>
        <v>0</v>
      </c>
      <c r="F396" s="102">
        <f>IF(OR($K$2=0,K396=0),0,'1.全社費用'!$C$42/$K$2)</f>
        <v>0</v>
      </c>
      <c r="G396" s="102">
        <f t="shared" si="38"/>
        <v>0</v>
      </c>
      <c r="H396" s="102">
        <f t="shared" si="39"/>
        <v>0</v>
      </c>
      <c r="I396" s="103">
        <f t="shared" si="41"/>
        <v>0</v>
      </c>
      <c r="J396" s="40">
        <f t="shared" si="40"/>
        <v>0</v>
      </c>
      <c r="K396" s="85">
        <f>IF(B396="",0,SUMIF('2.売上実績'!$C$4:$C$5000,B396,'2.売上実績'!$D$4:$D$5000))</f>
        <v>0</v>
      </c>
      <c r="L396" s="85">
        <f>IF(B396="",0,SUMIF('2.売上実績'!$C$4:$C$5000,B396,'2.売上実績'!$E$4:$E$5000))</f>
        <v>0</v>
      </c>
      <c r="M396" s="28">
        <f>SUMIF('8.得意先・製品別損益'!$C$4:$C$5000,B396,'8.得意先・製品別損益'!$M$4:$M$5000)</f>
        <v>0</v>
      </c>
      <c r="N396" s="42">
        <f t="shared" si="36"/>
        <v>0</v>
      </c>
      <c r="O396" s="40">
        <f t="shared" si="37"/>
        <v>0</v>
      </c>
    </row>
    <row r="397" spans="2:15" ht="21.9" customHeight="1">
      <c r="B397" s="112" t="str">
        <f>IF('4.製品一覧'!B397="","",'4.製品一覧'!B397)</f>
        <v/>
      </c>
      <c r="C397" s="86" t="str">
        <f>IF(B397="","",VLOOKUP(B397,'4.製品一覧'!$B$4:$C$500,2,FALSE))</f>
        <v/>
      </c>
      <c r="D397" s="101" t="str">
        <f>IF(B397="","",VLOOKUP(B397,'4.製品一覧'!$B$4:$D$500,3,FALSE))</f>
        <v/>
      </c>
      <c r="E397" s="102">
        <f>IF(B397&lt;&gt;"",VLOOKUP(B397,'7.製品別原価'!$B$5:$J$500,7,FALSE),0)</f>
        <v>0</v>
      </c>
      <c r="F397" s="102">
        <f>IF(OR($K$2=0,K397=0),0,'1.全社費用'!$C$42/$K$2)</f>
        <v>0</v>
      </c>
      <c r="G397" s="102">
        <f t="shared" si="38"/>
        <v>0</v>
      </c>
      <c r="H397" s="102">
        <f t="shared" si="39"/>
        <v>0</v>
      </c>
      <c r="I397" s="103">
        <f t="shared" si="41"/>
        <v>0</v>
      </c>
      <c r="J397" s="40">
        <f t="shared" si="40"/>
        <v>0</v>
      </c>
      <c r="K397" s="85">
        <f>IF(B397="",0,SUMIF('2.売上実績'!$C$4:$C$5000,B397,'2.売上実績'!$D$4:$D$5000))</f>
        <v>0</v>
      </c>
      <c r="L397" s="85">
        <f>IF(B397="",0,SUMIF('2.売上実績'!$C$4:$C$5000,B397,'2.売上実績'!$E$4:$E$5000))</f>
        <v>0</v>
      </c>
      <c r="M397" s="28">
        <f>SUMIF('8.得意先・製品別損益'!$C$4:$C$5000,B397,'8.得意先・製品別損益'!$M$4:$M$5000)</f>
        <v>0</v>
      </c>
      <c r="N397" s="42">
        <f t="shared" si="36"/>
        <v>0</v>
      </c>
      <c r="O397" s="40">
        <f t="shared" si="37"/>
        <v>0</v>
      </c>
    </row>
    <row r="398" spans="2:15" ht="21.9" customHeight="1">
      <c r="B398" s="112" t="str">
        <f>IF('4.製品一覧'!B398="","",'4.製品一覧'!B398)</f>
        <v/>
      </c>
      <c r="C398" s="86" t="str">
        <f>IF(B398="","",VLOOKUP(B398,'4.製品一覧'!$B$4:$C$500,2,FALSE))</f>
        <v/>
      </c>
      <c r="D398" s="101" t="str">
        <f>IF(B398="","",VLOOKUP(B398,'4.製品一覧'!$B$4:$D$500,3,FALSE))</f>
        <v/>
      </c>
      <c r="E398" s="102">
        <f>IF(B398&lt;&gt;"",VLOOKUP(B398,'7.製品別原価'!$B$5:$J$500,7,FALSE),0)</f>
        <v>0</v>
      </c>
      <c r="F398" s="102">
        <f>IF(OR($K$2=0,K398=0),0,'1.全社費用'!$C$42/$K$2)</f>
        <v>0</v>
      </c>
      <c r="G398" s="102">
        <f t="shared" si="38"/>
        <v>0</v>
      </c>
      <c r="H398" s="102">
        <f t="shared" si="39"/>
        <v>0</v>
      </c>
      <c r="I398" s="103">
        <f t="shared" si="41"/>
        <v>0</v>
      </c>
      <c r="J398" s="40">
        <f t="shared" si="40"/>
        <v>0</v>
      </c>
      <c r="K398" s="85">
        <f>IF(B398="",0,SUMIF('2.売上実績'!$C$4:$C$5000,B398,'2.売上実績'!$D$4:$D$5000))</f>
        <v>0</v>
      </c>
      <c r="L398" s="85">
        <f>IF(B398="",0,SUMIF('2.売上実績'!$C$4:$C$5000,B398,'2.売上実績'!$E$4:$E$5000))</f>
        <v>0</v>
      </c>
      <c r="M398" s="28">
        <f>SUMIF('8.得意先・製品別損益'!$C$4:$C$5000,B398,'8.得意先・製品別損益'!$M$4:$M$5000)</f>
        <v>0</v>
      </c>
      <c r="N398" s="42">
        <f t="shared" si="36"/>
        <v>0</v>
      </c>
      <c r="O398" s="40">
        <f t="shared" si="37"/>
        <v>0</v>
      </c>
    </row>
    <row r="399" spans="2:15" ht="21.9" customHeight="1">
      <c r="B399" s="112" t="str">
        <f>IF('4.製品一覧'!B399="","",'4.製品一覧'!B399)</f>
        <v/>
      </c>
      <c r="C399" s="86" t="str">
        <f>IF(B399="","",VLOOKUP(B399,'4.製品一覧'!$B$4:$C$500,2,FALSE))</f>
        <v/>
      </c>
      <c r="D399" s="101" t="str">
        <f>IF(B399="","",VLOOKUP(B399,'4.製品一覧'!$B$4:$D$500,3,FALSE))</f>
        <v/>
      </c>
      <c r="E399" s="102">
        <f>IF(B399&lt;&gt;"",VLOOKUP(B399,'7.製品別原価'!$B$5:$J$500,7,FALSE),0)</f>
        <v>0</v>
      </c>
      <c r="F399" s="102">
        <f>IF(OR($K$2=0,K399=0),0,'1.全社費用'!$C$42/$K$2)</f>
        <v>0</v>
      </c>
      <c r="G399" s="102">
        <f t="shared" si="38"/>
        <v>0</v>
      </c>
      <c r="H399" s="102">
        <f t="shared" si="39"/>
        <v>0</v>
      </c>
      <c r="I399" s="103">
        <f t="shared" si="41"/>
        <v>0</v>
      </c>
      <c r="J399" s="40">
        <f t="shared" si="40"/>
        <v>0</v>
      </c>
      <c r="K399" s="85">
        <f>IF(B399="",0,SUMIF('2.売上実績'!$C$4:$C$5000,B399,'2.売上実績'!$D$4:$D$5000))</f>
        <v>0</v>
      </c>
      <c r="L399" s="85">
        <f>IF(B399="",0,SUMIF('2.売上実績'!$C$4:$C$5000,B399,'2.売上実績'!$E$4:$E$5000))</f>
        <v>0</v>
      </c>
      <c r="M399" s="28">
        <f>SUMIF('8.得意先・製品別損益'!$C$4:$C$5000,B399,'8.得意先・製品別損益'!$M$4:$M$5000)</f>
        <v>0</v>
      </c>
      <c r="N399" s="42">
        <f t="shared" si="36"/>
        <v>0</v>
      </c>
      <c r="O399" s="40">
        <f t="shared" si="37"/>
        <v>0</v>
      </c>
    </row>
    <row r="400" spans="2:15" ht="21.9" customHeight="1">
      <c r="B400" s="112" t="str">
        <f>IF('4.製品一覧'!B400="","",'4.製品一覧'!B400)</f>
        <v/>
      </c>
      <c r="C400" s="86" t="str">
        <f>IF(B400="","",VLOOKUP(B400,'4.製品一覧'!$B$4:$C$500,2,FALSE))</f>
        <v/>
      </c>
      <c r="D400" s="101" t="str">
        <f>IF(B400="","",VLOOKUP(B400,'4.製品一覧'!$B$4:$D$500,3,FALSE))</f>
        <v/>
      </c>
      <c r="E400" s="102">
        <f>IF(B400&lt;&gt;"",VLOOKUP(B400,'7.製品別原価'!$B$5:$J$500,7,FALSE),0)</f>
        <v>0</v>
      </c>
      <c r="F400" s="102">
        <f>IF(OR($K$2=0,K400=0),0,'1.全社費用'!$C$42/$K$2)</f>
        <v>0</v>
      </c>
      <c r="G400" s="102">
        <f t="shared" si="38"/>
        <v>0</v>
      </c>
      <c r="H400" s="102">
        <f t="shared" si="39"/>
        <v>0</v>
      </c>
      <c r="I400" s="103">
        <f t="shared" si="41"/>
        <v>0</v>
      </c>
      <c r="J400" s="40">
        <f t="shared" si="40"/>
        <v>0</v>
      </c>
      <c r="K400" s="85">
        <f>IF(B400="",0,SUMIF('2.売上実績'!$C$4:$C$5000,B400,'2.売上実績'!$D$4:$D$5000))</f>
        <v>0</v>
      </c>
      <c r="L400" s="85">
        <f>IF(B400="",0,SUMIF('2.売上実績'!$C$4:$C$5000,B400,'2.売上実績'!$E$4:$E$5000))</f>
        <v>0</v>
      </c>
      <c r="M400" s="28">
        <f>SUMIF('8.得意先・製品別損益'!$C$4:$C$5000,B400,'8.得意先・製品別損益'!$M$4:$M$5000)</f>
        <v>0</v>
      </c>
      <c r="N400" s="42">
        <f t="shared" si="36"/>
        <v>0</v>
      </c>
      <c r="O400" s="40">
        <f t="shared" si="37"/>
        <v>0</v>
      </c>
    </row>
    <row r="401" spans="2:15" ht="21.9" customHeight="1">
      <c r="B401" s="112" t="str">
        <f>IF('4.製品一覧'!B401="","",'4.製品一覧'!B401)</f>
        <v/>
      </c>
      <c r="C401" s="86" t="str">
        <f>IF(B401="","",VLOOKUP(B401,'4.製品一覧'!$B$4:$C$500,2,FALSE))</f>
        <v/>
      </c>
      <c r="D401" s="101" t="str">
        <f>IF(B401="","",VLOOKUP(B401,'4.製品一覧'!$B$4:$D$500,3,FALSE))</f>
        <v/>
      </c>
      <c r="E401" s="102">
        <f>IF(B401&lt;&gt;"",VLOOKUP(B401,'7.製品別原価'!$B$5:$J$500,7,FALSE),0)</f>
        <v>0</v>
      </c>
      <c r="F401" s="102">
        <f>IF(OR($K$2=0,K401=0),0,'1.全社費用'!$C$42/$K$2)</f>
        <v>0</v>
      </c>
      <c r="G401" s="102">
        <f t="shared" si="38"/>
        <v>0</v>
      </c>
      <c r="H401" s="102">
        <f t="shared" si="39"/>
        <v>0</v>
      </c>
      <c r="I401" s="103">
        <f t="shared" si="41"/>
        <v>0</v>
      </c>
      <c r="J401" s="40">
        <f t="shared" si="40"/>
        <v>0</v>
      </c>
      <c r="K401" s="85">
        <f>IF(B401="",0,SUMIF('2.売上実績'!$C$4:$C$5000,B401,'2.売上実績'!$D$4:$D$5000))</f>
        <v>0</v>
      </c>
      <c r="L401" s="85">
        <f>IF(B401="",0,SUMIF('2.売上実績'!$C$4:$C$5000,B401,'2.売上実績'!$E$4:$E$5000))</f>
        <v>0</v>
      </c>
      <c r="M401" s="28">
        <f>SUMIF('8.得意先・製品別損益'!$C$4:$C$5000,B401,'8.得意先・製品別損益'!$M$4:$M$5000)</f>
        <v>0</v>
      </c>
      <c r="N401" s="42">
        <f t="shared" si="36"/>
        <v>0</v>
      </c>
      <c r="O401" s="40">
        <f t="shared" si="37"/>
        <v>0</v>
      </c>
    </row>
    <row r="402" spans="2:15" ht="21.9" customHeight="1">
      <c r="B402" s="112" t="str">
        <f>IF('4.製品一覧'!B402="","",'4.製品一覧'!B402)</f>
        <v/>
      </c>
      <c r="C402" s="86" t="str">
        <f>IF(B402="","",VLOOKUP(B402,'4.製品一覧'!$B$4:$C$500,2,FALSE))</f>
        <v/>
      </c>
      <c r="D402" s="101" t="str">
        <f>IF(B402="","",VLOOKUP(B402,'4.製品一覧'!$B$4:$D$500,3,FALSE))</f>
        <v/>
      </c>
      <c r="E402" s="102">
        <f>IF(B402&lt;&gt;"",VLOOKUP(B402,'7.製品別原価'!$B$5:$J$500,7,FALSE),0)</f>
        <v>0</v>
      </c>
      <c r="F402" s="102">
        <f>IF(OR($K$2=0,K402=0),0,'1.全社費用'!$C$42/$K$2)</f>
        <v>0</v>
      </c>
      <c r="G402" s="102">
        <f t="shared" si="38"/>
        <v>0</v>
      </c>
      <c r="H402" s="102">
        <f t="shared" si="39"/>
        <v>0</v>
      </c>
      <c r="I402" s="103">
        <f t="shared" si="41"/>
        <v>0</v>
      </c>
      <c r="J402" s="40">
        <f t="shared" si="40"/>
        <v>0</v>
      </c>
      <c r="K402" s="85">
        <f>IF(B402="",0,SUMIF('2.売上実績'!$C$4:$C$5000,B402,'2.売上実績'!$D$4:$D$5000))</f>
        <v>0</v>
      </c>
      <c r="L402" s="85">
        <f>IF(B402="",0,SUMIF('2.売上実績'!$C$4:$C$5000,B402,'2.売上実績'!$E$4:$E$5000))</f>
        <v>0</v>
      </c>
      <c r="M402" s="28">
        <f>SUMIF('8.得意先・製品別損益'!$C$4:$C$5000,B402,'8.得意先・製品別損益'!$M$4:$M$5000)</f>
        <v>0</v>
      </c>
      <c r="N402" s="42">
        <f t="shared" si="36"/>
        <v>0</v>
      </c>
      <c r="O402" s="40">
        <f t="shared" si="37"/>
        <v>0</v>
      </c>
    </row>
    <row r="403" spans="2:15" ht="21.9" customHeight="1">
      <c r="B403" s="112" t="str">
        <f>IF('4.製品一覧'!B403="","",'4.製品一覧'!B403)</f>
        <v/>
      </c>
      <c r="C403" s="86" t="str">
        <f>IF(B403="","",VLOOKUP(B403,'4.製品一覧'!$B$4:$C$500,2,FALSE))</f>
        <v/>
      </c>
      <c r="D403" s="101" t="str">
        <f>IF(B403="","",VLOOKUP(B403,'4.製品一覧'!$B$4:$D$500,3,FALSE))</f>
        <v/>
      </c>
      <c r="E403" s="102">
        <f>IF(B403&lt;&gt;"",VLOOKUP(B403,'7.製品別原価'!$B$5:$J$500,7,FALSE),0)</f>
        <v>0</v>
      </c>
      <c r="F403" s="102">
        <f>IF(OR($K$2=0,K403=0),0,'1.全社費用'!$C$42/$K$2)</f>
        <v>0</v>
      </c>
      <c r="G403" s="102">
        <f t="shared" si="38"/>
        <v>0</v>
      </c>
      <c r="H403" s="102">
        <f t="shared" si="39"/>
        <v>0</v>
      </c>
      <c r="I403" s="103">
        <f t="shared" si="41"/>
        <v>0</v>
      </c>
      <c r="J403" s="40">
        <f t="shared" si="40"/>
        <v>0</v>
      </c>
      <c r="K403" s="85">
        <f>IF(B403="",0,SUMIF('2.売上実績'!$C$4:$C$5000,B403,'2.売上実績'!$D$4:$D$5000))</f>
        <v>0</v>
      </c>
      <c r="L403" s="85">
        <f>IF(B403="",0,SUMIF('2.売上実績'!$C$4:$C$5000,B403,'2.売上実績'!$E$4:$E$5000))</f>
        <v>0</v>
      </c>
      <c r="M403" s="28">
        <f>SUMIF('8.得意先・製品別損益'!$C$4:$C$5000,B403,'8.得意先・製品別損益'!$M$4:$M$5000)</f>
        <v>0</v>
      </c>
      <c r="N403" s="42">
        <f t="shared" si="36"/>
        <v>0</v>
      </c>
      <c r="O403" s="40">
        <f t="shared" si="37"/>
        <v>0</v>
      </c>
    </row>
    <row r="404" spans="2:15" ht="21.9" customHeight="1">
      <c r="B404" s="112" t="str">
        <f>IF('4.製品一覧'!B404="","",'4.製品一覧'!B404)</f>
        <v/>
      </c>
      <c r="C404" s="86" t="str">
        <f>IF(B404="","",VLOOKUP(B404,'4.製品一覧'!$B$4:$C$500,2,FALSE))</f>
        <v/>
      </c>
      <c r="D404" s="101" t="str">
        <f>IF(B404="","",VLOOKUP(B404,'4.製品一覧'!$B$4:$D$500,3,FALSE))</f>
        <v/>
      </c>
      <c r="E404" s="102">
        <f>IF(B404&lt;&gt;"",VLOOKUP(B404,'7.製品別原価'!$B$5:$J$500,7,FALSE),0)</f>
        <v>0</v>
      </c>
      <c r="F404" s="102">
        <f>IF(OR($K$2=0,K404=0),0,'1.全社費用'!$C$42/$K$2)</f>
        <v>0</v>
      </c>
      <c r="G404" s="102">
        <f t="shared" si="38"/>
        <v>0</v>
      </c>
      <c r="H404" s="102">
        <f t="shared" si="39"/>
        <v>0</v>
      </c>
      <c r="I404" s="103">
        <f t="shared" si="41"/>
        <v>0</v>
      </c>
      <c r="J404" s="40">
        <f t="shared" si="40"/>
        <v>0</v>
      </c>
      <c r="K404" s="85">
        <f>IF(B404="",0,SUMIF('2.売上実績'!$C$4:$C$5000,B404,'2.売上実績'!$D$4:$D$5000))</f>
        <v>0</v>
      </c>
      <c r="L404" s="85">
        <f>IF(B404="",0,SUMIF('2.売上実績'!$C$4:$C$5000,B404,'2.売上実績'!$E$4:$E$5000))</f>
        <v>0</v>
      </c>
      <c r="M404" s="28">
        <f>SUMIF('8.得意先・製品別損益'!$C$4:$C$5000,B404,'8.得意先・製品別損益'!$M$4:$M$5000)</f>
        <v>0</v>
      </c>
      <c r="N404" s="42">
        <f t="shared" si="36"/>
        <v>0</v>
      </c>
      <c r="O404" s="40">
        <f t="shared" si="37"/>
        <v>0</v>
      </c>
    </row>
    <row r="405" spans="2:15" ht="21.9" customHeight="1">
      <c r="B405" s="112" t="str">
        <f>IF('4.製品一覧'!B405="","",'4.製品一覧'!B405)</f>
        <v/>
      </c>
      <c r="C405" s="86" t="str">
        <f>IF(B405="","",VLOOKUP(B405,'4.製品一覧'!$B$4:$C$500,2,FALSE))</f>
        <v/>
      </c>
      <c r="D405" s="101" t="str">
        <f>IF(B405="","",VLOOKUP(B405,'4.製品一覧'!$B$4:$D$500,3,FALSE))</f>
        <v/>
      </c>
      <c r="E405" s="102">
        <f>IF(B405&lt;&gt;"",VLOOKUP(B405,'7.製品別原価'!$B$5:$J$500,7,FALSE),0)</f>
        <v>0</v>
      </c>
      <c r="F405" s="102">
        <f>IF(OR($K$2=0,K405=0),0,'1.全社費用'!$C$42/$K$2)</f>
        <v>0</v>
      </c>
      <c r="G405" s="102">
        <f t="shared" si="38"/>
        <v>0</v>
      </c>
      <c r="H405" s="102">
        <f t="shared" si="39"/>
        <v>0</v>
      </c>
      <c r="I405" s="103">
        <f t="shared" si="41"/>
        <v>0</v>
      </c>
      <c r="J405" s="40">
        <f t="shared" si="40"/>
        <v>0</v>
      </c>
      <c r="K405" s="85">
        <f>IF(B405="",0,SUMIF('2.売上実績'!$C$4:$C$5000,B405,'2.売上実績'!$D$4:$D$5000))</f>
        <v>0</v>
      </c>
      <c r="L405" s="85">
        <f>IF(B405="",0,SUMIF('2.売上実績'!$C$4:$C$5000,B405,'2.売上実績'!$E$4:$E$5000))</f>
        <v>0</v>
      </c>
      <c r="M405" s="28">
        <f>SUMIF('8.得意先・製品別損益'!$C$4:$C$5000,B405,'8.得意先・製品別損益'!$M$4:$M$5000)</f>
        <v>0</v>
      </c>
      <c r="N405" s="42">
        <f t="shared" si="36"/>
        <v>0</v>
      </c>
      <c r="O405" s="40">
        <f t="shared" si="37"/>
        <v>0</v>
      </c>
    </row>
    <row r="406" spans="2:15" ht="21.9" customHeight="1">
      <c r="B406" s="112" t="str">
        <f>IF('4.製品一覧'!B406="","",'4.製品一覧'!B406)</f>
        <v/>
      </c>
      <c r="C406" s="86" t="str">
        <f>IF(B406="","",VLOOKUP(B406,'4.製品一覧'!$B$4:$C$500,2,FALSE))</f>
        <v/>
      </c>
      <c r="D406" s="101" t="str">
        <f>IF(B406="","",VLOOKUP(B406,'4.製品一覧'!$B$4:$D$500,3,FALSE))</f>
        <v/>
      </c>
      <c r="E406" s="102">
        <f>IF(B406&lt;&gt;"",VLOOKUP(B406,'7.製品別原価'!$B$5:$J$500,7,FALSE),0)</f>
        <v>0</v>
      </c>
      <c r="F406" s="102">
        <f>IF(OR($K$2=0,K406=0),0,'1.全社費用'!$C$42/$K$2)</f>
        <v>0</v>
      </c>
      <c r="G406" s="102">
        <f t="shared" si="38"/>
        <v>0</v>
      </c>
      <c r="H406" s="102">
        <f t="shared" si="39"/>
        <v>0</v>
      </c>
      <c r="I406" s="103">
        <f t="shared" si="41"/>
        <v>0</v>
      </c>
      <c r="J406" s="40">
        <f t="shared" si="40"/>
        <v>0</v>
      </c>
      <c r="K406" s="85">
        <f>IF(B406="",0,SUMIF('2.売上実績'!$C$4:$C$5000,B406,'2.売上実績'!$D$4:$D$5000))</f>
        <v>0</v>
      </c>
      <c r="L406" s="85">
        <f>IF(B406="",0,SUMIF('2.売上実績'!$C$4:$C$5000,B406,'2.売上実績'!$E$4:$E$5000))</f>
        <v>0</v>
      </c>
      <c r="M406" s="28">
        <f>SUMIF('8.得意先・製品別損益'!$C$4:$C$5000,B406,'8.得意先・製品別損益'!$M$4:$M$5000)</f>
        <v>0</v>
      </c>
      <c r="N406" s="42">
        <f t="shared" si="36"/>
        <v>0</v>
      </c>
      <c r="O406" s="40">
        <f t="shared" si="37"/>
        <v>0</v>
      </c>
    </row>
    <row r="407" spans="2:15" ht="21.9" customHeight="1">
      <c r="B407" s="112" t="str">
        <f>IF('4.製品一覧'!B407="","",'4.製品一覧'!B407)</f>
        <v/>
      </c>
      <c r="C407" s="86" t="str">
        <f>IF(B407="","",VLOOKUP(B407,'4.製品一覧'!$B$4:$C$500,2,FALSE))</f>
        <v/>
      </c>
      <c r="D407" s="101" t="str">
        <f>IF(B407="","",VLOOKUP(B407,'4.製品一覧'!$B$4:$D$500,3,FALSE))</f>
        <v/>
      </c>
      <c r="E407" s="102">
        <f>IF(B407&lt;&gt;"",VLOOKUP(B407,'7.製品別原価'!$B$5:$J$500,7,FALSE),0)</f>
        <v>0</v>
      </c>
      <c r="F407" s="102">
        <f>IF(OR($K$2=0,K407=0),0,'1.全社費用'!$C$42/$K$2)</f>
        <v>0</v>
      </c>
      <c r="G407" s="102">
        <f t="shared" si="38"/>
        <v>0</v>
      </c>
      <c r="H407" s="102">
        <f t="shared" si="39"/>
        <v>0</v>
      </c>
      <c r="I407" s="103">
        <f t="shared" si="41"/>
        <v>0</v>
      </c>
      <c r="J407" s="40">
        <f t="shared" si="40"/>
        <v>0</v>
      </c>
      <c r="K407" s="85">
        <f>IF(B407="",0,SUMIF('2.売上実績'!$C$4:$C$5000,B407,'2.売上実績'!$D$4:$D$5000))</f>
        <v>0</v>
      </c>
      <c r="L407" s="85">
        <f>IF(B407="",0,SUMIF('2.売上実績'!$C$4:$C$5000,B407,'2.売上実績'!$E$4:$E$5000))</f>
        <v>0</v>
      </c>
      <c r="M407" s="28">
        <f>SUMIF('8.得意先・製品別損益'!$C$4:$C$5000,B407,'8.得意先・製品別損益'!$M$4:$M$5000)</f>
        <v>0</v>
      </c>
      <c r="N407" s="42">
        <f t="shared" si="36"/>
        <v>0</v>
      </c>
      <c r="O407" s="40">
        <f t="shared" si="37"/>
        <v>0</v>
      </c>
    </row>
    <row r="408" spans="2:15" ht="21.9" customHeight="1">
      <c r="B408" s="112" t="str">
        <f>IF('4.製品一覧'!B408="","",'4.製品一覧'!B408)</f>
        <v/>
      </c>
      <c r="C408" s="86" t="str">
        <f>IF(B408="","",VLOOKUP(B408,'4.製品一覧'!$B$4:$C$500,2,FALSE))</f>
        <v/>
      </c>
      <c r="D408" s="101" t="str">
        <f>IF(B408="","",VLOOKUP(B408,'4.製品一覧'!$B$4:$D$500,3,FALSE))</f>
        <v/>
      </c>
      <c r="E408" s="102">
        <f>IF(B408&lt;&gt;"",VLOOKUP(B408,'7.製品別原価'!$B$5:$J$500,7,FALSE),0)</f>
        <v>0</v>
      </c>
      <c r="F408" s="102">
        <f>IF(OR($K$2=0,K408=0),0,'1.全社費用'!$C$42/$K$2)</f>
        <v>0</v>
      </c>
      <c r="G408" s="102">
        <f t="shared" si="38"/>
        <v>0</v>
      </c>
      <c r="H408" s="102">
        <f t="shared" si="39"/>
        <v>0</v>
      </c>
      <c r="I408" s="103">
        <f t="shared" si="41"/>
        <v>0</v>
      </c>
      <c r="J408" s="40">
        <f t="shared" si="40"/>
        <v>0</v>
      </c>
      <c r="K408" s="85">
        <f>IF(B408="",0,SUMIF('2.売上実績'!$C$4:$C$5000,B408,'2.売上実績'!$D$4:$D$5000))</f>
        <v>0</v>
      </c>
      <c r="L408" s="85">
        <f>IF(B408="",0,SUMIF('2.売上実績'!$C$4:$C$5000,B408,'2.売上実績'!$E$4:$E$5000))</f>
        <v>0</v>
      </c>
      <c r="M408" s="28">
        <f>SUMIF('8.得意先・製品別損益'!$C$4:$C$5000,B408,'8.得意先・製品別損益'!$M$4:$M$5000)</f>
        <v>0</v>
      </c>
      <c r="N408" s="42">
        <f t="shared" si="36"/>
        <v>0</v>
      </c>
      <c r="O408" s="40">
        <f t="shared" si="37"/>
        <v>0</v>
      </c>
    </row>
    <row r="409" spans="2:15" ht="21.9" customHeight="1">
      <c r="B409" s="112" t="str">
        <f>IF('4.製品一覧'!B409="","",'4.製品一覧'!B409)</f>
        <v/>
      </c>
      <c r="C409" s="86" t="str">
        <f>IF(B409="","",VLOOKUP(B409,'4.製品一覧'!$B$4:$C$500,2,FALSE))</f>
        <v/>
      </c>
      <c r="D409" s="101" t="str">
        <f>IF(B409="","",VLOOKUP(B409,'4.製品一覧'!$B$4:$D$500,3,FALSE))</f>
        <v/>
      </c>
      <c r="E409" s="102">
        <f>IF(B409&lt;&gt;"",VLOOKUP(B409,'7.製品別原価'!$B$5:$J$500,7,FALSE),0)</f>
        <v>0</v>
      </c>
      <c r="F409" s="102">
        <f>IF(OR($K$2=0,K409=0),0,'1.全社費用'!$C$42/$K$2)</f>
        <v>0</v>
      </c>
      <c r="G409" s="102">
        <f t="shared" si="38"/>
        <v>0</v>
      </c>
      <c r="H409" s="102">
        <f t="shared" si="39"/>
        <v>0</v>
      </c>
      <c r="I409" s="103">
        <f t="shared" si="41"/>
        <v>0</v>
      </c>
      <c r="J409" s="40">
        <f t="shared" si="40"/>
        <v>0</v>
      </c>
      <c r="K409" s="85">
        <f>IF(B409="",0,SUMIF('2.売上実績'!$C$4:$C$5000,B409,'2.売上実績'!$D$4:$D$5000))</f>
        <v>0</v>
      </c>
      <c r="L409" s="85">
        <f>IF(B409="",0,SUMIF('2.売上実績'!$C$4:$C$5000,B409,'2.売上実績'!$E$4:$E$5000))</f>
        <v>0</v>
      </c>
      <c r="M409" s="28">
        <f>SUMIF('8.得意先・製品別損益'!$C$4:$C$5000,B409,'8.得意先・製品別損益'!$M$4:$M$5000)</f>
        <v>0</v>
      </c>
      <c r="N409" s="42">
        <f t="shared" si="36"/>
        <v>0</v>
      </c>
      <c r="O409" s="40">
        <f t="shared" si="37"/>
        <v>0</v>
      </c>
    </row>
    <row r="410" spans="2:15" ht="21.9" customHeight="1">
      <c r="B410" s="112" t="str">
        <f>IF('4.製品一覧'!B410="","",'4.製品一覧'!B410)</f>
        <v/>
      </c>
      <c r="C410" s="86" t="str">
        <f>IF(B410="","",VLOOKUP(B410,'4.製品一覧'!$B$4:$C$500,2,FALSE))</f>
        <v/>
      </c>
      <c r="D410" s="101" t="str">
        <f>IF(B410="","",VLOOKUP(B410,'4.製品一覧'!$B$4:$D$500,3,FALSE))</f>
        <v/>
      </c>
      <c r="E410" s="102">
        <f>IF(B410&lt;&gt;"",VLOOKUP(B410,'7.製品別原価'!$B$5:$J$500,7,FALSE),0)</f>
        <v>0</v>
      </c>
      <c r="F410" s="102">
        <f>IF(OR($K$2=0,K410=0),0,'1.全社費用'!$C$42/$K$2)</f>
        <v>0</v>
      </c>
      <c r="G410" s="102">
        <f t="shared" si="38"/>
        <v>0</v>
      </c>
      <c r="H410" s="102">
        <f t="shared" si="39"/>
        <v>0</v>
      </c>
      <c r="I410" s="103">
        <f t="shared" si="41"/>
        <v>0</v>
      </c>
      <c r="J410" s="40">
        <f t="shared" si="40"/>
        <v>0</v>
      </c>
      <c r="K410" s="85">
        <f>IF(B410="",0,SUMIF('2.売上実績'!$C$4:$C$5000,B410,'2.売上実績'!$D$4:$D$5000))</f>
        <v>0</v>
      </c>
      <c r="L410" s="85">
        <f>IF(B410="",0,SUMIF('2.売上実績'!$C$4:$C$5000,B410,'2.売上実績'!$E$4:$E$5000))</f>
        <v>0</v>
      </c>
      <c r="M410" s="28">
        <f>SUMIF('8.得意先・製品別損益'!$C$4:$C$5000,B410,'8.得意先・製品別損益'!$M$4:$M$5000)</f>
        <v>0</v>
      </c>
      <c r="N410" s="42">
        <f t="shared" si="36"/>
        <v>0</v>
      </c>
      <c r="O410" s="40">
        <f t="shared" si="37"/>
        <v>0</v>
      </c>
    </row>
    <row r="411" spans="2:15" ht="21.9" customHeight="1">
      <c r="B411" s="112" t="str">
        <f>IF('4.製品一覧'!B411="","",'4.製品一覧'!B411)</f>
        <v/>
      </c>
      <c r="C411" s="86" t="str">
        <f>IF(B411="","",VLOOKUP(B411,'4.製品一覧'!$B$4:$C$500,2,FALSE))</f>
        <v/>
      </c>
      <c r="D411" s="101" t="str">
        <f>IF(B411="","",VLOOKUP(B411,'4.製品一覧'!$B$4:$D$500,3,FALSE))</f>
        <v/>
      </c>
      <c r="E411" s="102">
        <f>IF(B411&lt;&gt;"",VLOOKUP(B411,'7.製品別原価'!$B$5:$J$500,7,FALSE),0)</f>
        <v>0</v>
      </c>
      <c r="F411" s="102">
        <f>IF(OR($K$2=0,K411=0),0,'1.全社費用'!$C$42/$K$2)</f>
        <v>0</v>
      </c>
      <c r="G411" s="102">
        <f t="shared" si="38"/>
        <v>0</v>
      </c>
      <c r="H411" s="102">
        <f t="shared" si="39"/>
        <v>0</v>
      </c>
      <c r="I411" s="103">
        <f t="shared" si="41"/>
        <v>0</v>
      </c>
      <c r="J411" s="40">
        <f t="shared" si="40"/>
        <v>0</v>
      </c>
      <c r="K411" s="85">
        <f>IF(B411="",0,SUMIF('2.売上実績'!$C$4:$C$5000,B411,'2.売上実績'!$D$4:$D$5000))</f>
        <v>0</v>
      </c>
      <c r="L411" s="85">
        <f>IF(B411="",0,SUMIF('2.売上実績'!$C$4:$C$5000,B411,'2.売上実績'!$E$4:$E$5000))</f>
        <v>0</v>
      </c>
      <c r="M411" s="28">
        <f>SUMIF('8.得意先・製品別損益'!$C$4:$C$5000,B411,'8.得意先・製品別損益'!$M$4:$M$5000)</f>
        <v>0</v>
      </c>
      <c r="N411" s="42">
        <f t="shared" si="36"/>
        <v>0</v>
      </c>
      <c r="O411" s="40">
        <f t="shared" si="37"/>
        <v>0</v>
      </c>
    </row>
    <row r="412" spans="2:15" ht="21.9" customHeight="1">
      <c r="B412" s="112" t="str">
        <f>IF('4.製品一覧'!B412="","",'4.製品一覧'!B412)</f>
        <v/>
      </c>
      <c r="C412" s="86" t="str">
        <f>IF(B412="","",VLOOKUP(B412,'4.製品一覧'!$B$4:$C$500,2,FALSE))</f>
        <v/>
      </c>
      <c r="D412" s="101" t="str">
        <f>IF(B412="","",VLOOKUP(B412,'4.製品一覧'!$B$4:$D$500,3,FALSE))</f>
        <v/>
      </c>
      <c r="E412" s="102">
        <f>IF(B412&lt;&gt;"",VLOOKUP(B412,'7.製品別原価'!$B$5:$J$500,7,FALSE),0)</f>
        <v>0</v>
      </c>
      <c r="F412" s="102">
        <f>IF(OR($K$2=0,K412=0),0,'1.全社費用'!$C$42/$K$2)</f>
        <v>0</v>
      </c>
      <c r="G412" s="102">
        <f t="shared" si="38"/>
        <v>0</v>
      </c>
      <c r="H412" s="102">
        <f t="shared" si="39"/>
        <v>0</v>
      </c>
      <c r="I412" s="103">
        <f t="shared" si="41"/>
        <v>0</v>
      </c>
      <c r="J412" s="40">
        <f t="shared" si="40"/>
        <v>0</v>
      </c>
      <c r="K412" s="85">
        <f>IF(B412="",0,SUMIF('2.売上実績'!$C$4:$C$5000,B412,'2.売上実績'!$D$4:$D$5000))</f>
        <v>0</v>
      </c>
      <c r="L412" s="85">
        <f>IF(B412="",0,SUMIF('2.売上実績'!$C$4:$C$5000,B412,'2.売上実績'!$E$4:$E$5000))</f>
        <v>0</v>
      </c>
      <c r="M412" s="28">
        <f>SUMIF('8.得意先・製品別損益'!$C$4:$C$5000,B412,'8.得意先・製品別損益'!$M$4:$M$5000)</f>
        <v>0</v>
      </c>
      <c r="N412" s="42">
        <f t="shared" si="36"/>
        <v>0</v>
      </c>
      <c r="O412" s="40">
        <f t="shared" si="37"/>
        <v>0</v>
      </c>
    </row>
    <row r="413" spans="2:15" ht="21.9" customHeight="1">
      <c r="B413" s="112" t="str">
        <f>IF('4.製品一覧'!B413="","",'4.製品一覧'!B413)</f>
        <v/>
      </c>
      <c r="C413" s="86" t="str">
        <f>IF(B413="","",VLOOKUP(B413,'4.製品一覧'!$B$4:$C$500,2,FALSE))</f>
        <v/>
      </c>
      <c r="D413" s="101" t="str">
        <f>IF(B413="","",VLOOKUP(B413,'4.製品一覧'!$B$4:$D$500,3,FALSE))</f>
        <v/>
      </c>
      <c r="E413" s="102">
        <f>IF(B413&lt;&gt;"",VLOOKUP(B413,'7.製品別原価'!$B$5:$J$500,7,FALSE),0)</f>
        <v>0</v>
      </c>
      <c r="F413" s="102">
        <f>IF(OR($K$2=0,K413=0),0,'1.全社費用'!$C$42/$K$2)</f>
        <v>0</v>
      </c>
      <c r="G413" s="102">
        <f t="shared" si="38"/>
        <v>0</v>
      </c>
      <c r="H413" s="102">
        <f t="shared" si="39"/>
        <v>0</v>
      </c>
      <c r="I413" s="103">
        <f t="shared" si="41"/>
        <v>0</v>
      </c>
      <c r="J413" s="40">
        <f t="shared" si="40"/>
        <v>0</v>
      </c>
      <c r="K413" s="85">
        <f>IF(B413="",0,SUMIF('2.売上実績'!$C$4:$C$5000,B413,'2.売上実績'!$D$4:$D$5000))</f>
        <v>0</v>
      </c>
      <c r="L413" s="85">
        <f>IF(B413="",0,SUMIF('2.売上実績'!$C$4:$C$5000,B413,'2.売上実績'!$E$4:$E$5000))</f>
        <v>0</v>
      </c>
      <c r="M413" s="28">
        <f>SUMIF('8.得意先・製品別損益'!$C$4:$C$5000,B413,'8.得意先・製品別損益'!$M$4:$M$5000)</f>
        <v>0</v>
      </c>
      <c r="N413" s="42">
        <f t="shared" si="36"/>
        <v>0</v>
      </c>
      <c r="O413" s="40">
        <f t="shared" si="37"/>
        <v>0</v>
      </c>
    </row>
    <row r="414" spans="2:15" ht="21.9" customHeight="1">
      <c r="B414" s="112" t="str">
        <f>IF('4.製品一覧'!B414="","",'4.製品一覧'!B414)</f>
        <v/>
      </c>
      <c r="C414" s="86" t="str">
        <f>IF(B414="","",VLOOKUP(B414,'4.製品一覧'!$B$4:$C$500,2,FALSE))</f>
        <v/>
      </c>
      <c r="D414" s="101" t="str">
        <f>IF(B414="","",VLOOKUP(B414,'4.製品一覧'!$B$4:$D$500,3,FALSE))</f>
        <v/>
      </c>
      <c r="E414" s="102">
        <f>IF(B414&lt;&gt;"",VLOOKUP(B414,'7.製品別原価'!$B$5:$J$500,7,FALSE),0)</f>
        <v>0</v>
      </c>
      <c r="F414" s="102">
        <f>IF(OR($K$2=0,K414=0),0,'1.全社費用'!$C$42/$K$2)</f>
        <v>0</v>
      </c>
      <c r="G414" s="102">
        <f t="shared" si="38"/>
        <v>0</v>
      </c>
      <c r="H414" s="102">
        <f t="shared" si="39"/>
        <v>0</v>
      </c>
      <c r="I414" s="103">
        <f t="shared" si="41"/>
        <v>0</v>
      </c>
      <c r="J414" s="40">
        <f t="shared" si="40"/>
        <v>0</v>
      </c>
      <c r="K414" s="85">
        <f>IF(B414="",0,SUMIF('2.売上実績'!$C$4:$C$5000,B414,'2.売上実績'!$D$4:$D$5000))</f>
        <v>0</v>
      </c>
      <c r="L414" s="85">
        <f>IF(B414="",0,SUMIF('2.売上実績'!$C$4:$C$5000,B414,'2.売上実績'!$E$4:$E$5000))</f>
        <v>0</v>
      </c>
      <c r="M414" s="28">
        <f>SUMIF('8.得意先・製品別損益'!$C$4:$C$5000,B414,'8.得意先・製品別損益'!$M$4:$M$5000)</f>
        <v>0</v>
      </c>
      <c r="N414" s="42">
        <f t="shared" si="36"/>
        <v>0</v>
      </c>
      <c r="O414" s="40">
        <f t="shared" si="37"/>
        <v>0</v>
      </c>
    </row>
    <row r="415" spans="2:15" ht="21.9" customHeight="1">
      <c r="B415" s="112" t="str">
        <f>IF('4.製品一覧'!B415="","",'4.製品一覧'!B415)</f>
        <v/>
      </c>
      <c r="C415" s="86" t="str">
        <f>IF(B415="","",VLOOKUP(B415,'4.製品一覧'!$B$4:$C$500,2,FALSE))</f>
        <v/>
      </c>
      <c r="D415" s="101" t="str">
        <f>IF(B415="","",VLOOKUP(B415,'4.製品一覧'!$B$4:$D$500,3,FALSE))</f>
        <v/>
      </c>
      <c r="E415" s="102">
        <f>IF(B415&lt;&gt;"",VLOOKUP(B415,'7.製品別原価'!$B$5:$J$500,7,FALSE),0)</f>
        <v>0</v>
      </c>
      <c r="F415" s="102">
        <f>IF(OR($K$2=0,K415=0),0,'1.全社費用'!$C$42/$K$2)</f>
        <v>0</v>
      </c>
      <c r="G415" s="102">
        <f t="shared" si="38"/>
        <v>0</v>
      </c>
      <c r="H415" s="102">
        <f t="shared" si="39"/>
        <v>0</v>
      </c>
      <c r="I415" s="103">
        <f t="shared" si="41"/>
        <v>0</v>
      </c>
      <c r="J415" s="40">
        <f t="shared" si="40"/>
        <v>0</v>
      </c>
      <c r="K415" s="85">
        <f>IF(B415="",0,SUMIF('2.売上実績'!$C$4:$C$5000,B415,'2.売上実績'!$D$4:$D$5000))</f>
        <v>0</v>
      </c>
      <c r="L415" s="85">
        <f>IF(B415="",0,SUMIF('2.売上実績'!$C$4:$C$5000,B415,'2.売上実績'!$E$4:$E$5000))</f>
        <v>0</v>
      </c>
      <c r="M415" s="28">
        <f>SUMIF('8.得意先・製品別損益'!$C$4:$C$5000,B415,'8.得意先・製品別損益'!$M$4:$M$5000)</f>
        <v>0</v>
      </c>
      <c r="N415" s="42">
        <f t="shared" si="36"/>
        <v>0</v>
      </c>
      <c r="O415" s="40">
        <f t="shared" si="37"/>
        <v>0</v>
      </c>
    </row>
    <row r="416" spans="2:15" ht="21.9" customHeight="1">
      <c r="B416" s="112" t="str">
        <f>IF('4.製品一覧'!B416="","",'4.製品一覧'!B416)</f>
        <v/>
      </c>
      <c r="C416" s="86" t="str">
        <f>IF(B416="","",VLOOKUP(B416,'4.製品一覧'!$B$4:$C$500,2,FALSE))</f>
        <v/>
      </c>
      <c r="D416" s="101" t="str">
        <f>IF(B416="","",VLOOKUP(B416,'4.製品一覧'!$B$4:$D$500,3,FALSE))</f>
        <v/>
      </c>
      <c r="E416" s="102">
        <f>IF(B416&lt;&gt;"",VLOOKUP(B416,'7.製品別原価'!$B$5:$J$500,7,FALSE),0)</f>
        <v>0</v>
      </c>
      <c r="F416" s="102">
        <f>IF(OR($K$2=0,K416=0),0,'1.全社費用'!$C$42/$K$2)</f>
        <v>0</v>
      </c>
      <c r="G416" s="102">
        <f t="shared" si="38"/>
        <v>0</v>
      </c>
      <c r="H416" s="102">
        <f t="shared" si="39"/>
        <v>0</v>
      </c>
      <c r="I416" s="103">
        <f t="shared" si="41"/>
        <v>0</v>
      </c>
      <c r="J416" s="40">
        <f t="shared" si="40"/>
        <v>0</v>
      </c>
      <c r="K416" s="85">
        <f>IF(B416="",0,SUMIF('2.売上実績'!$C$4:$C$5000,B416,'2.売上実績'!$D$4:$D$5000))</f>
        <v>0</v>
      </c>
      <c r="L416" s="85">
        <f>IF(B416="",0,SUMIF('2.売上実績'!$C$4:$C$5000,B416,'2.売上実績'!$E$4:$E$5000))</f>
        <v>0</v>
      </c>
      <c r="M416" s="28">
        <f>SUMIF('8.得意先・製品別損益'!$C$4:$C$5000,B416,'8.得意先・製品別損益'!$M$4:$M$5000)</f>
        <v>0</v>
      </c>
      <c r="N416" s="42">
        <f t="shared" si="36"/>
        <v>0</v>
      </c>
      <c r="O416" s="40">
        <f t="shared" si="37"/>
        <v>0</v>
      </c>
    </row>
    <row r="417" spans="2:15" ht="21.9" customHeight="1">
      <c r="B417" s="112" t="str">
        <f>IF('4.製品一覧'!B417="","",'4.製品一覧'!B417)</f>
        <v/>
      </c>
      <c r="C417" s="86" t="str">
        <f>IF(B417="","",VLOOKUP(B417,'4.製品一覧'!$B$4:$C$500,2,FALSE))</f>
        <v/>
      </c>
      <c r="D417" s="101" t="str">
        <f>IF(B417="","",VLOOKUP(B417,'4.製品一覧'!$B$4:$D$500,3,FALSE))</f>
        <v/>
      </c>
      <c r="E417" s="102">
        <f>IF(B417&lt;&gt;"",VLOOKUP(B417,'7.製品別原価'!$B$5:$J$500,7,FALSE),0)</f>
        <v>0</v>
      </c>
      <c r="F417" s="102">
        <f>IF(OR($K$2=0,K417=0),0,'1.全社費用'!$C$42/$K$2)</f>
        <v>0</v>
      </c>
      <c r="G417" s="102">
        <f t="shared" si="38"/>
        <v>0</v>
      </c>
      <c r="H417" s="102">
        <f t="shared" si="39"/>
        <v>0</v>
      </c>
      <c r="I417" s="103">
        <f t="shared" si="41"/>
        <v>0</v>
      </c>
      <c r="J417" s="40">
        <f t="shared" si="40"/>
        <v>0</v>
      </c>
      <c r="K417" s="85">
        <f>IF(B417="",0,SUMIF('2.売上実績'!$C$4:$C$5000,B417,'2.売上実績'!$D$4:$D$5000))</f>
        <v>0</v>
      </c>
      <c r="L417" s="85">
        <f>IF(B417="",0,SUMIF('2.売上実績'!$C$4:$C$5000,B417,'2.売上実績'!$E$4:$E$5000))</f>
        <v>0</v>
      </c>
      <c r="M417" s="28">
        <f>SUMIF('8.得意先・製品別損益'!$C$4:$C$5000,B417,'8.得意先・製品別損益'!$M$4:$M$5000)</f>
        <v>0</v>
      </c>
      <c r="N417" s="42">
        <f t="shared" si="36"/>
        <v>0</v>
      </c>
      <c r="O417" s="40">
        <f t="shared" si="37"/>
        <v>0</v>
      </c>
    </row>
    <row r="418" spans="2:15" ht="21.9" customHeight="1">
      <c r="B418" s="112" t="str">
        <f>IF('4.製品一覧'!B418="","",'4.製品一覧'!B418)</f>
        <v/>
      </c>
      <c r="C418" s="86" t="str">
        <f>IF(B418="","",VLOOKUP(B418,'4.製品一覧'!$B$4:$C$500,2,FALSE))</f>
        <v/>
      </c>
      <c r="D418" s="101" t="str">
        <f>IF(B418="","",VLOOKUP(B418,'4.製品一覧'!$B$4:$D$500,3,FALSE))</f>
        <v/>
      </c>
      <c r="E418" s="102">
        <f>IF(B418&lt;&gt;"",VLOOKUP(B418,'7.製品別原価'!$B$5:$J$500,7,FALSE),0)</f>
        <v>0</v>
      </c>
      <c r="F418" s="102">
        <f>IF(OR($K$2=0,K418=0),0,'1.全社費用'!$C$42/$K$2)</f>
        <v>0</v>
      </c>
      <c r="G418" s="102">
        <f t="shared" si="38"/>
        <v>0</v>
      </c>
      <c r="H418" s="102">
        <f t="shared" si="39"/>
        <v>0</v>
      </c>
      <c r="I418" s="103">
        <f t="shared" si="41"/>
        <v>0</v>
      </c>
      <c r="J418" s="40">
        <f t="shared" si="40"/>
        <v>0</v>
      </c>
      <c r="K418" s="85">
        <f>IF(B418="",0,SUMIF('2.売上実績'!$C$4:$C$5000,B418,'2.売上実績'!$D$4:$D$5000))</f>
        <v>0</v>
      </c>
      <c r="L418" s="85">
        <f>IF(B418="",0,SUMIF('2.売上実績'!$C$4:$C$5000,B418,'2.売上実績'!$E$4:$E$5000))</f>
        <v>0</v>
      </c>
      <c r="M418" s="28">
        <f>SUMIF('8.得意先・製品別損益'!$C$4:$C$5000,B418,'8.得意先・製品別損益'!$M$4:$M$5000)</f>
        <v>0</v>
      </c>
      <c r="N418" s="42">
        <f t="shared" si="36"/>
        <v>0</v>
      </c>
      <c r="O418" s="40">
        <f t="shared" si="37"/>
        <v>0</v>
      </c>
    </row>
    <row r="419" spans="2:15" ht="21.9" customHeight="1">
      <c r="B419" s="112" t="str">
        <f>IF('4.製品一覧'!B419="","",'4.製品一覧'!B419)</f>
        <v/>
      </c>
      <c r="C419" s="86" t="str">
        <f>IF(B419="","",VLOOKUP(B419,'4.製品一覧'!$B$4:$C$500,2,FALSE))</f>
        <v/>
      </c>
      <c r="D419" s="101" t="str">
        <f>IF(B419="","",VLOOKUP(B419,'4.製品一覧'!$B$4:$D$500,3,FALSE))</f>
        <v/>
      </c>
      <c r="E419" s="102">
        <f>IF(B419&lt;&gt;"",VLOOKUP(B419,'7.製品別原価'!$B$5:$J$500,7,FALSE),0)</f>
        <v>0</v>
      </c>
      <c r="F419" s="102">
        <f>IF(OR($K$2=0,K419=0),0,'1.全社費用'!$C$42/$K$2)</f>
        <v>0</v>
      </c>
      <c r="G419" s="102">
        <f t="shared" si="38"/>
        <v>0</v>
      </c>
      <c r="H419" s="102">
        <f t="shared" si="39"/>
        <v>0</v>
      </c>
      <c r="I419" s="103">
        <f t="shared" si="41"/>
        <v>0</v>
      </c>
      <c r="J419" s="40">
        <f t="shared" si="40"/>
        <v>0</v>
      </c>
      <c r="K419" s="85">
        <f>IF(B419="",0,SUMIF('2.売上実績'!$C$4:$C$5000,B419,'2.売上実績'!$D$4:$D$5000))</f>
        <v>0</v>
      </c>
      <c r="L419" s="85">
        <f>IF(B419="",0,SUMIF('2.売上実績'!$C$4:$C$5000,B419,'2.売上実績'!$E$4:$E$5000))</f>
        <v>0</v>
      </c>
      <c r="M419" s="28">
        <f>SUMIF('8.得意先・製品別損益'!$C$4:$C$5000,B419,'8.得意先・製品別損益'!$M$4:$M$5000)</f>
        <v>0</v>
      </c>
      <c r="N419" s="42">
        <f t="shared" si="36"/>
        <v>0</v>
      </c>
      <c r="O419" s="40">
        <f t="shared" si="37"/>
        <v>0</v>
      </c>
    </row>
    <row r="420" spans="2:15" ht="21.9" customHeight="1">
      <c r="B420" s="112" t="str">
        <f>IF('4.製品一覧'!B420="","",'4.製品一覧'!B420)</f>
        <v/>
      </c>
      <c r="C420" s="86" t="str">
        <f>IF(B420="","",VLOOKUP(B420,'4.製品一覧'!$B$4:$C$500,2,FALSE))</f>
        <v/>
      </c>
      <c r="D420" s="101" t="str">
        <f>IF(B420="","",VLOOKUP(B420,'4.製品一覧'!$B$4:$D$500,3,FALSE))</f>
        <v/>
      </c>
      <c r="E420" s="102">
        <f>IF(B420&lt;&gt;"",VLOOKUP(B420,'7.製品別原価'!$B$5:$J$500,7,FALSE),0)</f>
        <v>0</v>
      </c>
      <c r="F420" s="102">
        <f>IF(OR($K$2=0,K420=0),0,'1.全社費用'!$C$42/$K$2)</f>
        <v>0</v>
      </c>
      <c r="G420" s="102">
        <f t="shared" si="38"/>
        <v>0</v>
      </c>
      <c r="H420" s="102">
        <f t="shared" si="39"/>
        <v>0</v>
      </c>
      <c r="I420" s="103">
        <f t="shared" si="41"/>
        <v>0</v>
      </c>
      <c r="J420" s="40">
        <f t="shared" si="40"/>
        <v>0</v>
      </c>
      <c r="K420" s="85">
        <f>IF(B420="",0,SUMIF('2.売上実績'!$C$4:$C$5000,B420,'2.売上実績'!$D$4:$D$5000))</f>
        <v>0</v>
      </c>
      <c r="L420" s="85">
        <f>IF(B420="",0,SUMIF('2.売上実績'!$C$4:$C$5000,B420,'2.売上実績'!$E$4:$E$5000))</f>
        <v>0</v>
      </c>
      <c r="M420" s="28">
        <f>SUMIF('8.得意先・製品別損益'!$C$4:$C$5000,B420,'8.得意先・製品別損益'!$M$4:$M$5000)</f>
        <v>0</v>
      </c>
      <c r="N420" s="42">
        <f t="shared" si="36"/>
        <v>0</v>
      </c>
      <c r="O420" s="40">
        <f t="shared" si="37"/>
        <v>0</v>
      </c>
    </row>
    <row r="421" spans="2:15" ht="21.9" customHeight="1">
      <c r="B421" s="112" t="str">
        <f>IF('4.製品一覧'!B421="","",'4.製品一覧'!B421)</f>
        <v/>
      </c>
      <c r="C421" s="86" t="str">
        <f>IF(B421="","",VLOOKUP(B421,'4.製品一覧'!$B$4:$C$500,2,FALSE))</f>
        <v/>
      </c>
      <c r="D421" s="101" t="str">
        <f>IF(B421="","",VLOOKUP(B421,'4.製品一覧'!$B$4:$D$500,3,FALSE))</f>
        <v/>
      </c>
      <c r="E421" s="102">
        <f>IF(B421&lt;&gt;"",VLOOKUP(B421,'7.製品別原価'!$B$5:$J$500,7,FALSE),0)</f>
        <v>0</v>
      </c>
      <c r="F421" s="102">
        <f>IF(OR($K$2=0,K421=0),0,'1.全社費用'!$C$42/$K$2)</f>
        <v>0</v>
      </c>
      <c r="G421" s="102">
        <f t="shared" si="38"/>
        <v>0</v>
      </c>
      <c r="H421" s="102">
        <f t="shared" si="39"/>
        <v>0</v>
      </c>
      <c r="I421" s="103">
        <f t="shared" si="41"/>
        <v>0</v>
      </c>
      <c r="J421" s="40">
        <f t="shared" si="40"/>
        <v>0</v>
      </c>
      <c r="K421" s="85">
        <f>IF(B421="",0,SUMIF('2.売上実績'!$C$4:$C$5000,B421,'2.売上実績'!$D$4:$D$5000))</f>
        <v>0</v>
      </c>
      <c r="L421" s="85">
        <f>IF(B421="",0,SUMIF('2.売上実績'!$C$4:$C$5000,B421,'2.売上実績'!$E$4:$E$5000))</f>
        <v>0</v>
      </c>
      <c r="M421" s="28">
        <f>SUMIF('8.得意先・製品別損益'!$C$4:$C$5000,B421,'8.得意先・製品別損益'!$M$4:$M$5000)</f>
        <v>0</v>
      </c>
      <c r="N421" s="42">
        <f t="shared" si="36"/>
        <v>0</v>
      </c>
      <c r="O421" s="40">
        <f t="shared" si="37"/>
        <v>0</v>
      </c>
    </row>
    <row r="422" spans="2:15" ht="21.9" customHeight="1">
      <c r="B422" s="112" t="str">
        <f>IF('4.製品一覧'!B422="","",'4.製品一覧'!B422)</f>
        <v/>
      </c>
      <c r="C422" s="86" t="str">
        <f>IF(B422="","",VLOOKUP(B422,'4.製品一覧'!$B$4:$C$500,2,FALSE))</f>
        <v/>
      </c>
      <c r="D422" s="101" t="str">
        <f>IF(B422="","",VLOOKUP(B422,'4.製品一覧'!$B$4:$D$500,3,FALSE))</f>
        <v/>
      </c>
      <c r="E422" s="102">
        <f>IF(B422&lt;&gt;"",VLOOKUP(B422,'7.製品別原価'!$B$5:$J$500,7,FALSE),0)</f>
        <v>0</v>
      </c>
      <c r="F422" s="102">
        <f>IF(OR($K$2=0,K422=0),0,'1.全社費用'!$C$42/$K$2)</f>
        <v>0</v>
      </c>
      <c r="G422" s="102">
        <f t="shared" si="38"/>
        <v>0</v>
      </c>
      <c r="H422" s="102">
        <f t="shared" si="39"/>
        <v>0</v>
      </c>
      <c r="I422" s="103">
        <f t="shared" si="41"/>
        <v>0</v>
      </c>
      <c r="J422" s="40">
        <f t="shared" si="40"/>
        <v>0</v>
      </c>
      <c r="K422" s="85">
        <f>IF(B422="",0,SUMIF('2.売上実績'!$C$4:$C$5000,B422,'2.売上実績'!$D$4:$D$5000))</f>
        <v>0</v>
      </c>
      <c r="L422" s="85">
        <f>IF(B422="",0,SUMIF('2.売上実績'!$C$4:$C$5000,B422,'2.売上実績'!$E$4:$E$5000))</f>
        <v>0</v>
      </c>
      <c r="M422" s="28">
        <f>SUMIF('8.得意先・製品別損益'!$C$4:$C$5000,B422,'8.得意先・製品別損益'!$M$4:$M$5000)</f>
        <v>0</v>
      </c>
      <c r="N422" s="42">
        <f t="shared" si="36"/>
        <v>0</v>
      </c>
      <c r="O422" s="40">
        <f t="shared" si="37"/>
        <v>0</v>
      </c>
    </row>
    <row r="423" spans="2:15" ht="21.9" customHeight="1">
      <c r="B423" s="112" t="str">
        <f>IF('4.製品一覧'!B423="","",'4.製品一覧'!B423)</f>
        <v/>
      </c>
      <c r="C423" s="86" t="str">
        <f>IF(B423="","",VLOOKUP(B423,'4.製品一覧'!$B$4:$C$500,2,FALSE))</f>
        <v/>
      </c>
      <c r="D423" s="101" t="str">
        <f>IF(B423="","",VLOOKUP(B423,'4.製品一覧'!$B$4:$D$500,3,FALSE))</f>
        <v/>
      </c>
      <c r="E423" s="102">
        <f>IF(B423&lt;&gt;"",VLOOKUP(B423,'7.製品別原価'!$B$5:$J$500,7,FALSE),0)</f>
        <v>0</v>
      </c>
      <c r="F423" s="102">
        <f>IF(OR($K$2=0,K423=0),0,'1.全社費用'!$C$42/$K$2)</f>
        <v>0</v>
      </c>
      <c r="G423" s="102">
        <f t="shared" si="38"/>
        <v>0</v>
      </c>
      <c r="H423" s="102">
        <f t="shared" si="39"/>
        <v>0</v>
      </c>
      <c r="I423" s="103">
        <f t="shared" si="41"/>
        <v>0</v>
      </c>
      <c r="J423" s="40">
        <f t="shared" si="40"/>
        <v>0</v>
      </c>
      <c r="K423" s="85">
        <f>IF(B423="",0,SUMIF('2.売上実績'!$C$4:$C$5000,B423,'2.売上実績'!$D$4:$D$5000))</f>
        <v>0</v>
      </c>
      <c r="L423" s="85">
        <f>IF(B423="",0,SUMIF('2.売上実績'!$C$4:$C$5000,B423,'2.売上実績'!$E$4:$E$5000))</f>
        <v>0</v>
      </c>
      <c r="M423" s="28">
        <f>SUMIF('8.得意先・製品別損益'!$C$4:$C$5000,B423,'8.得意先・製品別損益'!$M$4:$M$5000)</f>
        <v>0</v>
      </c>
      <c r="N423" s="42">
        <f t="shared" si="36"/>
        <v>0</v>
      </c>
      <c r="O423" s="40">
        <f t="shared" si="37"/>
        <v>0</v>
      </c>
    </row>
    <row r="424" spans="2:15" ht="21.9" customHeight="1">
      <c r="B424" s="112" t="str">
        <f>IF('4.製品一覧'!B424="","",'4.製品一覧'!B424)</f>
        <v/>
      </c>
      <c r="C424" s="86" t="str">
        <f>IF(B424="","",VLOOKUP(B424,'4.製品一覧'!$B$4:$C$500,2,FALSE))</f>
        <v/>
      </c>
      <c r="D424" s="101" t="str">
        <f>IF(B424="","",VLOOKUP(B424,'4.製品一覧'!$B$4:$D$500,3,FALSE))</f>
        <v/>
      </c>
      <c r="E424" s="102">
        <f>IF(B424&lt;&gt;"",VLOOKUP(B424,'7.製品別原価'!$B$5:$J$500,7,FALSE),0)</f>
        <v>0</v>
      </c>
      <c r="F424" s="102">
        <f>IF(OR($K$2=0,K424=0),0,'1.全社費用'!$C$42/$K$2)</f>
        <v>0</v>
      </c>
      <c r="G424" s="102">
        <f t="shared" si="38"/>
        <v>0</v>
      </c>
      <c r="H424" s="102">
        <f t="shared" si="39"/>
        <v>0</v>
      </c>
      <c r="I424" s="103">
        <f t="shared" si="41"/>
        <v>0</v>
      </c>
      <c r="J424" s="40">
        <f t="shared" si="40"/>
        <v>0</v>
      </c>
      <c r="K424" s="85">
        <f>IF(B424="",0,SUMIF('2.売上実績'!$C$4:$C$5000,B424,'2.売上実績'!$D$4:$D$5000))</f>
        <v>0</v>
      </c>
      <c r="L424" s="85">
        <f>IF(B424="",0,SUMIF('2.売上実績'!$C$4:$C$5000,B424,'2.売上実績'!$E$4:$E$5000))</f>
        <v>0</v>
      </c>
      <c r="M424" s="28">
        <f>SUMIF('8.得意先・製品別損益'!$C$4:$C$5000,B424,'8.得意先・製品別損益'!$M$4:$M$5000)</f>
        <v>0</v>
      </c>
      <c r="N424" s="42">
        <f t="shared" si="36"/>
        <v>0</v>
      </c>
      <c r="O424" s="40">
        <f t="shared" si="37"/>
        <v>0</v>
      </c>
    </row>
    <row r="425" spans="2:15" ht="21.9" customHeight="1">
      <c r="B425" s="112" t="str">
        <f>IF('4.製品一覧'!B425="","",'4.製品一覧'!B425)</f>
        <v/>
      </c>
      <c r="C425" s="86" t="str">
        <f>IF(B425="","",VLOOKUP(B425,'4.製品一覧'!$B$4:$C$500,2,FALSE))</f>
        <v/>
      </c>
      <c r="D425" s="101" t="str">
        <f>IF(B425="","",VLOOKUP(B425,'4.製品一覧'!$B$4:$D$500,3,FALSE))</f>
        <v/>
      </c>
      <c r="E425" s="102">
        <f>IF(B425&lt;&gt;"",VLOOKUP(B425,'7.製品別原価'!$B$5:$J$500,7,FALSE),0)</f>
        <v>0</v>
      </c>
      <c r="F425" s="102">
        <f>IF(OR($K$2=0,K425=0),0,'1.全社費用'!$C$42/$K$2)</f>
        <v>0</v>
      </c>
      <c r="G425" s="102">
        <f t="shared" si="38"/>
        <v>0</v>
      </c>
      <c r="H425" s="102">
        <f t="shared" si="39"/>
        <v>0</v>
      </c>
      <c r="I425" s="103">
        <f t="shared" si="41"/>
        <v>0</v>
      </c>
      <c r="J425" s="40">
        <f t="shared" si="40"/>
        <v>0</v>
      </c>
      <c r="K425" s="85">
        <f>IF(B425="",0,SUMIF('2.売上実績'!$C$4:$C$5000,B425,'2.売上実績'!$D$4:$D$5000))</f>
        <v>0</v>
      </c>
      <c r="L425" s="85">
        <f>IF(B425="",0,SUMIF('2.売上実績'!$C$4:$C$5000,B425,'2.売上実績'!$E$4:$E$5000))</f>
        <v>0</v>
      </c>
      <c r="M425" s="28">
        <f>SUMIF('8.得意先・製品別損益'!$C$4:$C$5000,B425,'8.得意先・製品別損益'!$M$4:$M$5000)</f>
        <v>0</v>
      </c>
      <c r="N425" s="42">
        <f t="shared" si="36"/>
        <v>0</v>
      </c>
      <c r="O425" s="40">
        <f t="shared" si="37"/>
        <v>0</v>
      </c>
    </row>
    <row r="426" spans="2:15" ht="21.9" customHeight="1">
      <c r="B426" s="112" t="str">
        <f>IF('4.製品一覧'!B426="","",'4.製品一覧'!B426)</f>
        <v/>
      </c>
      <c r="C426" s="86" t="str">
        <f>IF(B426="","",VLOOKUP(B426,'4.製品一覧'!$B$4:$C$500,2,FALSE))</f>
        <v/>
      </c>
      <c r="D426" s="101" t="str">
        <f>IF(B426="","",VLOOKUP(B426,'4.製品一覧'!$B$4:$D$500,3,FALSE))</f>
        <v/>
      </c>
      <c r="E426" s="102">
        <f>IF(B426&lt;&gt;"",VLOOKUP(B426,'7.製品別原価'!$B$5:$J$500,7,FALSE),0)</f>
        <v>0</v>
      </c>
      <c r="F426" s="102">
        <f>IF(OR($K$2=0,K426=0),0,'1.全社費用'!$C$42/$K$2)</f>
        <v>0</v>
      </c>
      <c r="G426" s="102">
        <f t="shared" si="38"/>
        <v>0</v>
      </c>
      <c r="H426" s="102">
        <f t="shared" si="39"/>
        <v>0</v>
      </c>
      <c r="I426" s="103">
        <f t="shared" si="41"/>
        <v>0</v>
      </c>
      <c r="J426" s="40">
        <f t="shared" si="40"/>
        <v>0</v>
      </c>
      <c r="K426" s="85">
        <f>IF(B426="",0,SUMIF('2.売上実績'!$C$4:$C$5000,B426,'2.売上実績'!$D$4:$D$5000))</f>
        <v>0</v>
      </c>
      <c r="L426" s="85">
        <f>IF(B426="",0,SUMIF('2.売上実績'!$C$4:$C$5000,B426,'2.売上実績'!$E$4:$E$5000))</f>
        <v>0</v>
      </c>
      <c r="M426" s="28">
        <f>SUMIF('8.得意先・製品別損益'!$C$4:$C$5000,B426,'8.得意先・製品別損益'!$M$4:$M$5000)</f>
        <v>0</v>
      </c>
      <c r="N426" s="42">
        <f t="shared" si="36"/>
        <v>0</v>
      </c>
      <c r="O426" s="40">
        <f t="shared" si="37"/>
        <v>0</v>
      </c>
    </row>
    <row r="427" spans="2:15" ht="21.9" customHeight="1">
      <c r="B427" s="112" t="str">
        <f>IF('4.製品一覧'!B427="","",'4.製品一覧'!B427)</f>
        <v/>
      </c>
      <c r="C427" s="86" t="str">
        <f>IF(B427="","",VLOOKUP(B427,'4.製品一覧'!$B$4:$C$500,2,FALSE))</f>
        <v/>
      </c>
      <c r="D427" s="101" t="str">
        <f>IF(B427="","",VLOOKUP(B427,'4.製品一覧'!$B$4:$D$500,3,FALSE))</f>
        <v/>
      </c>
      <c r="E427" s="102">
        <f>IF(B427&lt;&gt;"",VLOOKUP(B427,'7.製品別原価'!$B$5:$J$500,7,FALSE),0)</f>
        <v>0</v>
      </c>
      <c r="F427" s="102">
        <f>IF(OR($K$2=0,K427=0),0,'1.全社費用'!$C$42/$K$2)</f>
        <v>0</v>
      </c>
      <c r="G427" s="102">
        <f t="shared" si="38"/>
        <v>0</v>
      </c>
      <c r="H427" s="102">
        <f t="shared" si="39"/>
        <v>0</v>
      </c>
      <c r="I427" s="103">
        <f t="shared" si="41"/>
        <v>0</v>
      </c>
      <c r="J427" s="40">
        <f t="shared" si="40"/>
        <v>0</v>
      </c>
      <c r="K427" s="85">
        <f>IF(B427="",0,SUMIF('2.売上実績'!$C$4:$C$5000,B427,'2.売上実績'!$D$4:$D$5000))</f>
        <v>0</v>
      </c>
      <c r="L427" s="85">
        <f>IF(B427="",0,SUMIF('2.売上実績'!$C$4:$C$5000,B427,'2.売上実績'!$E$4:$E$5000))</f>
        <v>0</v>
      </c>
      <c r="M427" s="28">
        <f>SUMIF('8.得意先・製品別損益'!$C$4:$C$5000,B427,'8.得意先・製品別損益'!$M$4:$M$5000)</f>
        <v>0</v>
      </c>
      <c r="N427" s="42">
        <f t="shared" si="36"/>
        <v>0</v>
      </c>
      <c r="O427" s="40">
        <f t="shared" si="37"/>
        <v>0</v>
      </c>
    </row>
    <row r="428" spans="2:15" ht="21.9" customHeight="1">
      <c r="B428" s="112" t="str">
        <f>IF('4.製品一覧'!B428="","",'4.製品一覧'!B428)</f>
        <v/>
      </c>
      <c r="C428" s="86" t="str">
        <f>IF(B428="","",VLOOKUP(B428,'4.製品一覧'!$B$4:$C$500,2,FALSE))</f>
        <v/>
      </c>
      <c r="D428" s="101" t="str">
        <f>IF(B428="","",VLOOKUP(B428,'4.製品一覧'!$B$4:$D$500,3,FALSE))</f>
        <v/>
      </c>
      <c r="E428" s="102">
        <f>IF(B428&lt;&gt;"",VLOOKUP(B428,'7.製品別原価'!$B$5:$J$500,7,FALSE),0)</f>
        <v>0</v>
      </c>
      <c r="F428" s="102">
        <f>IF(OR($K$2=0,K428=0),0,'1.全社費用'!$C$42/$K$2)</f>
        <v>0</v>
      </c>
      <c r="G428" s="102">
        <f t="shared" si="38"/>
        <v>0</v>
      </c>
      <c r="H428" s="102">
        <f t="shared" si="39"/>
        <v>0</v>
      </c>
      <c r="I428" s="103">
        <f t="shared" si="41"/>
        <v>0</v>
      </c>
      <c r="J428" s="40">
        <f t="shared" si="40"/>
        <v>0</v>
      </c>
      <c r="K428" s="85">
        <f>IF(B428="",0,SUMIF('2.売上実績'!$C$4:$C$5000,B428,'2.売上実績'!$D$4:$D$5000))</f>
        <v>0</v>
      </c>
      <c r="L428" s="85">
        <f>IF(B428="",0,SUMIF('2.売上実績'!$C$4:$C$5000,B428,'2.売上実績'!$E$4:$E$5000))</f>
        <v>0</v>
      </c>
      <c r="M428" s="28">
        <f>SUMIF('8.得意先・製品別損益'!$C$4:$C$5000,B428,'8.得意先・製品別損益'!$M$4:$M$5000)</f>
        <v>0</v>
      </c>
      <c r="N428" s="42">
        <f t="shared" si="36"/>
        <v>0</v>
      </c>
      <c r="O428" s="40">
        <f t="shared" si="37"/>
        <v>0</v>
      </c>
    </row>
    <row r="429" spans="2:15" ht="21.9" customHeight="1">
      <c r="B429" s="112" t="str">
        <f>IF('4.製品一覧'!B429="","",'4.製品一覧'!B429)</f>
        <v/>
      </c>
      <c r="C429" s="86" t="str">
        <f>IF(B429="","",VLOOKUP(B429,'4.製品一覧'!$B$4:$C$500,2,FALSE))</f>
        <v/>
      </c>
      <c r="D429" s="101" t="str">
        <f>IF(B429="","",VLOOKUP(B429,'4.製品一覧'!$B$4:$D$500,3,FALSE))</f>
        <v/>
      </c>
      <c r="E429" s="102">
        <f>IF(B429&lt;&gt;"",VLOOKUP(B429,'7.製品別原価'!$B$5:$J$500,7,FALSE),0)</f>
        <v>0</v>
      </c>
      <c r="F429" s="102">
        <f>IF(OR($K$2=0,K429=0),0,'1.全社費用'!$C$42/$K$2)</f>
        <v>0</v>
      </c>
      <c r="G429" s="102">
        <f t="shared" si="38"/>
        <v>0</v>
      </c>
      <c r="H429" s="102">
        <f t="shared" si="39"/>
        <v>0</v>
      </c>
      <c r="I429" s="103">
        <f t="shared" si="41"/>
        <v>0</v>
      </c>
      <c r="J429" s="40">
        <f t="shared" si="40"/>
        <v>0</v>
      </c>
      <c r="K429" s="85">
        <f>IF(B429="",0,SUMIF('2.売上実績'!$C$4:$C$5000,B429,'2.売上実績'!$D$4:$D$5000))</f>
        <v>0</v>
      </c>
      <c r="L429" s="85">
        <f>IF(B429="",0,SUMIF('2.売上実績'!$C$4:$C$5000,B429,'2.売上実績'!$E$4:$E$5000))</f>
        <v>0</v>
      </c>
      <c r="M429" s="28">
        <f>SUMIF('8.得意先・製品別損益'!$C$4:$C$5000,B429,'8.得意先・製品別損益'!$M$4:$M$5000)</f>
        <v>0</v>
      </c>
      <c r="N429" s="42">
        <f t="shared" si="36"/>
        <v>0</v>
      </c>
      <c r="O429" s="40">
        <f t="shared" si="37"/>
        <v>0</v>
      </c>
    </row>
    <row r="430" spans="2:15" ht="21.9" customHeight="1">
      <c r="B430" s="112" t="str">
        <f>IF('4.製品一覧'!B430="","",'4.製品一覧'!B430)</f>
        <v/>
      </c>
      <c r="C430" s="86" t="str">
        <f>IF(B430="","",VLOOKUP(B430,'4.製品一覧'!$B$4:$C$500,2,FALSE))</f>
        <v/>
      </c>
      <c r="D430" s="101" t="str">
        <f>IF(B430="","",VLOOKUP(B430,'4.製品一覧'!$B$4:$D$500,3,FALSE))</f>
        <v/>
      </c>
      <c r="E430" s="102">
        <f>IF(B430&lt;&gt;"",VLOOKUP(B430,'7.製品別原価'!$B$5:$J$500,7,FALSE),0)</f>
        <v>0</v>
      </c>
      <c r="F430" s="102">
        <f>IF(OR($K$2=0,K430=0),0,'1.全社費用'!$C$42/$K$2)</f>
        <v>0</v>
      </c>
      <c r="G430" s="102">
        <f t="shared" si="38"/>
        <v>0</v>
      </c>
      <c r="H430" s="102">
        <f t="shared" si="39"/>
        <v>0</v>
      </c>
      <c r="I430" s="103">
        <f t="shared" si="41"/>
        <v>0</v>
      </c>
      <c r="J430" s="40">
        <f t="shared" si="40"/>
        <v>0</v>
      </c>
      <c r="K430" s="85">
        <f>IF(B430="",0,SUMIF('2.売上実績'!$C$4:$C$5000,B430,'2.売上実績'!$D$4:$D$5000))</f>
        <v>0</v>
      </c>
      <c r="L430" s="85">
        <f>IF(B430="",0,SUMIF('2.売上実績'!$C$4:$C$5000,B430,'2.売上実績'!$E$4:$E$5000))</f>
        <v>0</v>
      </c>
      <c r="M430" s="28">
        <f>SUMIF('8.得意先・製品別損益'!$C$4:$C$5000,B430,'8.得意先・製品別損益'!$M$4:$M$5000)</f>
        <v>0</v>
      </c>
      <c r="N430" s="42">
        <f t="shared" si="36"/>
        <v>0</v>
      </c>
      <c r="O430" s="40">
        <f t="shared" si="37"/>
        <v>0</v>
      </c>
    </row>
    <row r="431" spans="2:15" ht="21.9" customHeight="1">
      <c r="B431" s="112" t="str">
        <f>IF('4.製品一覧'!B431="","",'4.製品一覧'!B431)</f>
        <v/>
      </c>
      <c r="C431" s="86" t="str">
        <f>IF(B431="","",VLOOKUP(B431,'4.製品一覧'!$B$4:$C$500,2,FALSE))</f>
        <v/>
      </c>
      <c r="D431" s="101" t="str">
        <f>IF(B431="","",VLOOKUP(B431,'4.製品一覧'!$B$4:$D$500,3,FALSE))</f>
        <v/>
      </c>
      <c r="E431" s="102">
        <f>IF(B431&lt;&gt;"",VLOOKUP(B431,'7.製品別原価'!$B$5:$J$500,7,FALSE),0)</f>
        <v>0</v>
      </c>
      <c r="F431" s="102">
        <f>IF(OR($K$2=0,K431=0),0,'1.全社費用'!$C$42/$K$2)</f>
        <v>0</v>
      </c>
      <c r="G431" s="102">
        <f t="shared" si="38"/>
        <v>0</v>
      </c>
      <c r="H431" s="102">
        <f t="shared" si="39"/>
        <v>0</v>
      </c>
      <c r="I431" s="103">
        <f t="shared" si="41"/>
        <v>0</v>
      </c>
      <c r="J431" s="40">
        <f t="shared" si="40"/>
        <v>0</v>
      </c>
      <c r="K431" s="85">
        <f>IF(B431="",0,SUMIF('2.売上実績'!$C$4:$C$5000,B431,'2.売上実績'!$D$4:$D$5000))</f>
        <v>0</v>
      </c>
      <c r="L431" s="85">
        <f>IF(B431="",0,SUMIF('2.売上実績'!$C$4:$C$5000,B431,'2.売上実績'!$E$4:$E$5000))</f>
        <v>0</v>
      </c>
      <c r="M431" s="28">
        <f>SUMIF('8.得意先・製品別損益'!$C$4:$C$5000,B431,'8.得意先・製品別損益'!$M$4:$M$5000)</f>
        <v>0</v>
      </c>
      <c r="N431" s="42">
        <f t="shared" si="36"/>
        <v>0</v>
      </c>
      <c r="O431" s="40">
        <f t="shared" si="37"/>
        <v>0</v>
      </c>
    </row>
    <row r="432" spans="2:15" ht="21.9" customHeight="1">
      <c r="B432" s="112" t="str">
        <f>IF('4.製品一覧'!B432="","",'4.製品一覧'!B432)</f>
        <v/>
      </c>
      <c r="C432" s="86" t="str">
        <f>IF(B432="","",VLOOKUP(B432,'4.製品一覧'!$B$4:$C$500,2,FALSE))</f>
        <v/>
      </c>
      <c r="D432" s="101" t="str">
        <f>IF(B432="","",VLOOKUP(B432,'4.製品一覧'!$B$4:$D$500,3,FALSE))</f>
        <v/>
      </c>
      <c r="E432" s="102">
        <f>IF(B432&lt;&gt;"",VLOOKUP(B432,'7.製品別原価'!$B$5:$J$500,7,FALSE),0)</f>
        <v>0</v>
      </c>
      <c r="F432" s="102">
        <f>IF(OR($K$2=0,K432=0),0,'1.全社費用'!$C$42/$K$2)</f>
        <v>0</v>
      </c>
      <c r="G432" s="102">
        <f t="shared" si="38"/>
        <v>0</v>
      </c>
      <c r="H432" s="102">
        <f t="shared" si="39"/>
        <v>0</v>
      </c>
      <c r="I432" s="103">
        <f t="shared" si="41"/>
        <v>0</v>
      </c>
      <c r="J432" s="40">
        <f t="shared" si="40"/>
        <v>0</v>
      </c>
      <c r="K432" s="85">
        <f>IF(B432="",0,SUMIF('2.売上実績'!$C$4:$C$5000,B432,'2.売上実績'!$D$4:$D$5000))</f>
        <v>0</v>
      </c>
      <c r="L432" s="85">
        <f>IF(B432="",0,SUMIF('2.売上実績'!$C$4:$C$5000,B432,'2.売上実績'!$E$4:$E$5000))</f>
        <v>0</v>
      </c>
      <c r="M432" s="28">
        <f>SUMIF('8.得意先・製品別損益'!$C$4:$C$5000,B432,'8.得意先・製品別損益'!$M$4:$M$5000)</f>
        <v>0</v>
      </c>
      <c r="N432" s="42">
        <f t="shared" si="36"/>
        <v>0</v>
      </c>
      <c r="O432" s="40">
        <f t="shared" si="37"/>
        <v>0</v>
      </c>
    </row>
    <row r="433" spans="2:15" ht="21.9" customHeight="1">
      <c r="B433" s="112" t="str">
        <f>IF('4.製品一覧'!B433="","",'4.製品一覧'!B433)</f>
        <v/>
      </c>
      <c r="C433" s="86" t="str">
        <f>IF(B433="","",VLOOKUP(B433,'4.製品一覧'!$B$4:$C$500,2,FALSE))</f>
        <v/>
      </c>
      <c r="D433" s="101" t="str">
        <f>IF(B433="","",VLOOKUP(B433,'4.製品一覧'!$B$4:$D$500,3,FALSE))</f>
        <v/>
      </c>
      <c r="E433" s="102">
        <f>IF(B433&lt;&gt;"",VLOOKUP(B433,'7.製品別原価'!$B$5:$J$500,7,FALSE),0)</f>
        <v>0</v>
      </c>
      <c r="F433" s="102">
        <f>IF(OR($K$2=0,K433=0),0,'1.全社費用'!$C$42/$K$2)</f>
        <v>0</v>
      </c>
      <c r="G433" s="102">
        <f t="shared" si="38"/>
        <v>0</v>
      </c>
      <c r="H433" s="102">
        <f t="shared" si="39"/>
        <v>0</v>
      </c>
      <c r="I433" s="103">
        <f t="shared" si="41"/>
        <v>0</v>
      </c>
      <c r="J433" s="40">
        <f t="shared" si="40"/>
        <v>0</v>
      </c>
      <c r="K433" s="85">
        <f>IF(B433="",0,SUMIF('2.売上実績'!$C$4:$C$5000,B433,'2.売上実績'!$D$4:$D$5000))</f>
        <v>0</v>
      </c>
      <c r="L433" s="85">
        <f>IF(B433="",0,SUMIF('2.売上実績'!$C$4:$C$5000,B433,'2.売上実績'!$E$4:$E$5000))</f>
        <v>0</v>
      </c>
      <c r="M433" s="28">
        <f>SUMIF('8.得意先・製品別損益'!$C$4:$C$5000,B433,'8.得意先・製品別損益'!$M$4:$M$5000)</f>
        <v>0</v>
      </c>
      <c r="N433" s="42">
        <f t="shared" si="36"/>
        <v>0</v>
      </c>
      <c r="O433" s="40">
        <f t="shared" si="37"/>
        <v>0</v>
      </c>
    </row>
    <row r="434" spans="2:15" ht="21.9" customHeight="1">
      <c r="B434" s="112" t="str">
        <f>IF('4.製品一覧'!B434="","",'4.製品一覧'!B434)</f>
        <v/>
      </c>
      <c r="C434" s="86" t="str">
        <f>IF(B434="","",VLOOKUP(B434,'4.製品一覧'!$B$4:$C$500,2,FALSE))</f>
        <v/>
      </c>
      <c r="D434" s="101" t="str">
        <f>IF(B434="","",VLOOKUP(B434,'4.製品一覧'!$B$4:$D$500,3,FALSE))</f>
        <v/>
      </c>
      <c r="E434" s="102">
        <f>IF(B434&lt;&gt;"",VLOOKUP(B434,'7.製品別原価'!$B$5:$J$500,7,FALSE),0)</f>
        <v>0</v>
      </c>
      <c r="F434" s="102">
        <f>IF(OR($K$2=0,K434=0),0,'1.全社費用'!$C$42/$K$2)</f>
        <v>0</v>
      </c>
      <c r="G434" s="102">
        <f t="shared" si="38"/>
        <v>0</v>
      </c>
      <c r="H434" s="102">
        <f t="shared" si="39"/>
        <v>0</v>
      </c>
      <c r="I434" s="103">
        <f t="shared" si="41"/>
        <v>0</v>
      </c>
      <c r="J434" s="40">
        <f t="shared" si="40"/>
        <v>0</v>
      </c>
      <c r="K434" s="85">
        <f>IF(B434="",0,SUMIF('2.売上実績'!$C$4:$C$5000,B434,'2.売上実績'!$D$4:$D$5000))</f>
        <v>0</v>
      </c>
      <c r="L434" s="85">
        <f>IF(B434="",0,SUMIF('2.売上実績'!$C$4:$C$5000,B434,'2.売上実績'!$E$4:$E$5000))</f>
        <v>0</v>
      </c>
      <c r="M434" s="28">
        <f>SUMIF('8.得意先・製品別損益'!$C$4:$C$5000,B434,'8.得意先・製品別損益'!$M$4:$M$5000)</f>
        <v>0</v>
      </c>
      <c r="N434" s="42">
        <f t="shared" si="36"/>
        <v>0</v>
      </c>
      <c r="O434" s="40">
        <f t="shared" si="37"/>
        <v>0</v>
      </c>
    </row>
    <row r="435" spans="2:15" ht="21.9" customHeight="1">
      <c r="B435" s="112" t="str">
        <f>IF('4.製品一覧'!B435="","",'4.製品一覧'!B435)</f>
        <v/>
      </c>
      <c r="C435" s="86" t="str">
        <f>IF(B435="","",VLOOKUP(B435,'4.製品一覧'!$B$4:$C$500,2,FALSE))</f>
        <v/>
      </c>
      <c r="D435" s="101" t="str">
        <f>IF(B435="","",VLOOKUP(B435,'4.製品一覧'!$B$4:$D$500,3,FALSE))</f>
        <v/>
      </c>
      <c r="E435" s="102">
        <f>IF(B435&lt;&gt;"",VLOOKUP(B435,'7.製品別原価'!$B$5:$J$500,7,FALSE),0)</f>
        <v>0</v>
      </c>
      <c r="F435" s="102">
        <f>IF(OR($K$2=0,K435=0),0,'1.全社費用'!$C$42/$K$2)</f>
        <v>0</v>
      </c>
      <c r="G435" s="102">
        <f t="shared" si="38"/>
        <v>0</v>
      </c>
      <c r="H435" s="102">
        <f t="shared" si="39"/>
        <v>0</v>
      </c>
      <c r="I435" s="103">
        <f t="shared" si="41"/>
        <v>0</v>
      </c>
      <c r="J435" s="40">
        <f t="shared" si="40"/>
        <v>0</v>
      </c>
      <c r="K435" s="85">
        <f>IF(B435="",0,SUMIF('2.売上実績'!$C$4:$C$5000,B435,'2.売上実績'!$D$4:$D$5000))</f>
        <v>0</v>
      </c>
      <c r="L435" s="85">
        <f>IF(B435="",0,SUMIF('2.売上実績'!$C$4:$C$5000,B435,'2.売上実績'!$E$4:$E$5000))</f>
        <v>0</v>
      </c>
      <c r="M435" s="28">
        <f>SUMIF('8.得意先・製品別損益'!$C$4:$C$5000,B435,'8.得意先・製品別損益'!$M$4:$M$5000)</f>
        <v>0</v>
      </c>
      <c r="N435" s="42">
        <f t="shared" si="36"/>
        <v>0</v>
      </c>
      <c r="O435" s="40">
        <f t="shared" si="37"/>
        <v>0</v>
      </c>
    </row>
    <row r="436" spans="2:15" ht="21.9" customHeight="1">
      <c r="B436" s="112" t="str">
        <f>IF('4.製品一覧'!B436="","",'4.製品一覧'!B436)</f>
        <v/>
      </c>
      <c r="C436" s="86" t="str">
        <f>IF(B436="","",VLOOKUP(B436,'4.製品一覧'!$B$4:$C$500,2,FALSE))</f>
        <v/>
      </c>
      <c r="D436" s="101" t="str">
        <f>IF(B436="","",VLOOKUP(B436,'4.製品一覧'!$B$4:$D$500,3,FALSE))</f>
        <v/>
      </c>
      <c r="E436" s="102">
        <f>IF(B436&lt;&gt;"",VLOOKUP(B436,'7.製品別原価'!$B$5:$J$500,7,FALSE),0)</f>
        <v>0</v>
      </c>
      <c r="F436" s="102">
        <f>IF(OR($K$2=0,K436=0),0,'1.全社費用'!$C$42/$K$2)</f>
        <v>0</v>
      </c>
      <c r="G436" s="102">
        <f t="shared" si="38"/>
        <v>0</v>
      </c>
      <c r="H436" s="102">
        <f t="shared" si="39"/>
        <v>0</v>
      </c>
      <c r="I436" s="103">
        <f t="shared" si="41"/>
        <v>0</v>
      </c>
      <c r="J436" s="40">
        <f t="shared" si="40"/>
        <v>0</v>
      </c>
      <c r="K436" s="85">
        <f>IF(B436="",0,SUMIF('2.売上実績'!$C$4:$C$5000,B436,'2.売上実績'!$D$4:$D$5000))</f>
        <v>0</v>
      </c>
      <c r="L436" s="85">
        <f>IF(B436="",0,SUMIF('2.売上実績'!$C$4:$C$5000,B436,'2.売上実績'!$E$4:$E$5000))</f>
        <v>0</v>
      </c>
      <c r="M436" s="28">
        <f>SUMIF('8.得意先・製品別損益'!$C$4:$C$5000,B436,'8.得意先・製品別損益'!$M$4:$M$5000)</f>
        <v>0</v>
      </c>
      <c r="N436" s="42">
        <f t="shared" si="36"/>
        <v>0</v>
      </c>
      <c r="O436" s="40">
        <f t="shared" si="37"/>
        <v>0</v>
      </c>
    </row>
    <row r="437" spans="2:15" ht="21.9" customHeight="1">
      <c r="B437" s="112" t="str">
        <f>IF('4.製品一覧'!B437="","",'4.製品一覧'!B437)</f>
        <v/>
      </c>
      <c r="C437" s="86" t="str">
        <f>IF(B437="","",VLOOKUP(B437,'4.製品一覧'!$B$4:$C$500,2,FALSE))</f>
        <v/>
      </c>
      <c r="D437" s="101" t="str">
        <f>IF(B437="","",VLOOKUP(B437,'4.製品一覧'!$B$4:$D$500,3,FALSE))</f>
        <v/>
      </c>
      <c r="E437" s="102">
        <f>IF(B437&lt;&gt;"",VLOOKUP(B437,'7.製品別原価'!$B$5:$J$500,7,FALSE),0)</f>
        <v>0</v>
      </c>
      <c r="F437" s="102">
        <f>IF(OR($K$2=0,K437=0),0,'1.全社費用'!$C$42/$K$2)</f>
        <v>0</v>
      </c>
      <c r="G437" s="102">
        <f t="shared" si="38"/>
        <v>0</v>
      </c>
      <c r="H437" s="102">
        <f t="shared" si="39"/>
        <v>0</v>
      </c>
      <c r="I437" s="103">
        <f t="shared" si="41"/>
        <v>0</v>
      </c>
      <c r="J437" s="40">
        <f t="shared" si="40"/>
        <v>0</v>
      </c>
      <c r="K437" s="85">
        <f>IF(B437="",0,SUMIF('2.売上実績'!$C$4:$C$5000,B437,'2.売上実績'!$D$4:$D$5000))</f>
        <v>0</v>
      </c>
      <c r="L437" s="85">
        <f>IF(B437="",0,SUMIF('2.売上実績'!$C$4:$C$5000,B437,'2.売上実績'!$E$4:$E$5000))</f>
        <v>0</v>
      </c>
      <c r="M437" s="28">
        <f>SUMIF('8.得意先・製品別損益'!$C$4:$C$5000,B437,'8.得意先・製品別損益'!$M$4:$M$5000)</f>
        <v>0</v>
      </c>
      <c r="N437" s="42">
        <f t="shared" si="36"/>
        <v>0</v>
      </c>
      <c r="O437" s="40">
        <f t="shared" si="37"/>
        <v>0</v>
      </c>
    </row>
    <row r="438" spans="2:15" ht="21.9" customHeight="1">
      <c r="B438" s="112" t="str">
        <f>IF('4.製品一覧'!B438="","",'4.製品一覧'!B438)</f>
        <v/>
      </c>
      <c r="C438" s="86" t="str">
        <f>IF(B438="","",VLOOKUP(B438,'4.製品一覧'!$B$4:$C$500,2,FALSE))</f>
        <v/>
      </c>
      <c r="D438" s="101" t="str">
        <f>IF(B438="","",VLOOKUP(B438,'4.製品一覧'!$B$4:$D$500,3,FALSE))</f>
        <v/>
      </c>
      <c r="E438" s="102">
        <f>IF(B438&lt;&gt;"",VLOOKUP(B438,'7.製品別原価'!$B$5:$J$500,7,FALSE),0)</f>
        <v>0</v>
      </c>
      <c r="F438" s="102">
        <f>IF(OR($K$2=0,K438=0),0,'1.全社費用'!$C$42/$K$2)</f>
        <v>0</v>
      </c>
      <c r="G438" s="102">
        <f t="shared" si="38"/>
        <v>0</v>
      </c>
      <c r="H438" s="102">
        <f t="shared" si="39"/>
        <v>0</v>
      </c>
      <c r="I438" s="103">
        <f t="shared" si="41"/>
        <v>0</v>
      </c>
      <c r="J438" s="40">
        <f t="shared" si="40"/>
        <v>0</v>
      </c>
      <c r="K438" s="85">
        <f>IF(B438="",0,SUMIF('2.売上実績'!$C$4:$C$5000,B438,'2.売上実績'!$D$4:$D$5000))</f>
        <v>0</v>
      </c>
      <c r="L438" s="85">
        <f>IF(B438="",0,SUMIF('2.売上実績'!$C$4:$C$5000,B438,'2.売上実績'!$E$4:$E$5000))</f>
        <v>0</v>
      </c>
      <c r="M438" s="28">
        <f>SUMIF('8.得意先・製品別損益'!$C$4:$C$5000,B438,'8.得意先・製品別損益'!$M$4:$M$5000)</f>
        <v>0</v>
      </c>
      <c r="N438" s="42">
        <f t="shared" si="36"/>
        <v>0</v>
      </c>
      <c r="O438" s="40">
        <f t="shared" si="37"/>
        <v>0</v>
      </c>
    </row>
    <row r="439" spans="2:15" ht="21.9" customHeight="1">
      <c r="B439" s="112" t="str">
        <f>IF('4.製品一覧'!B439="","",'4.製品一覧'!B439)</f>
        <v/>
      </c>
      <c r="C439" s="86" t="str">
        <f>IF(B439="","",VLOOKUP(B439,'4.製品一覧'!$B$4:$C$500,2,FALSE))</f>
        <v/>
      </c>
      <c r="D439" s="101" t="str">
        <f>IF(B439="","",VLOOKUP(B439,'4.製品一覧'!$B$4:$D$500,3,FALSE))</f>
        <v/>
      </c>
      <c r="E439" s="102">
        <f>IF(B439&lt;&gt;"",VLOOKUP(B439,'7.製品別原価'!$B$5:$J$500,7,FALSE),0)</f>
        <v>0</v>
      </c>
      <c r="F439" s="102">
        <f>IF(OR($K$2=0,K439=0),0,'1.全社費用'!$C$42/$K$2)</f>
        <v>0</v>
      </c>
      <c r="G439" s="102">
        <f t="shared" si="38"/>
        <v>0</v>
      </c>
      <c r="H439" s="102">
        <f t="shared" si="39"/>
        <v>0</v>
      </c>
      <c r="I439" s="103">
        <f t="shared" si="41"/>
        <v>0</v>
      </c>
      <c r="J439" s="40">
        <f t="shared" si="40"/>
        <v>0</v>
      </c>
      <c r="K439" s="85">
        <f>IF(B439="",0,SUMIF('2.売上実績'!$C$4:$C$5000,B439,'2.売上実績'!$D$4:$D$5000))</f>
        <v>0</v>
      </c>
      <c r="L439" s="85">
        <f>IF(B439="",0,SUMIF('2.売上実績'!$C$4:$C$5000,B439,'2.売上実績'!$E$4:$E$5000))</f>
        <v>0</v>
      </c>
      <c r="M439" s="28">
        <f>SUMIF('8.得意先・製品別損益'!$C$4:$C$5000,B439,'8.得意先・製品別損益'!$M$4:$M$5000)</f>
        <v>0</v>
      </c>
      <c r="N439" s="42">
        <f t="shared" si="36"/>
        <v>0</v>
      </c>
      <c r="O439" s="40">
        <f t="shared" si="37"/>
        <v>0</v>
      </c>
    </row>
    <row r="440" spans="2:15" ht="21.9" customHeight="1">
      <c r="B440" s="112" t="str">
        <f>IF('4.製品一覧'!B440="","",'4.製品一覧'!B440)</f>
        <v/>
      </c>
      <c r="C440" s="86" t="str">
        <f>IF(B440="","",VLOOKUP(B440,'4.製品一覧'!$B$4:$C$500,2,FALSE))</f>
        <v/>
      </c>
      <c r="D440" s="101" t="str">
        <f>IF(B440="","",VLOOKUP(B440,'4.製品一覧'!$B$4:$D$500,3,FALSE))</f>
        <v/>
      </c>
      <c r="E440" s="102">
        <f>IF(B440&lt;&gt;"",VLOOKUP(B440,'7.製品別原価'!$B$5:$J$500,7,FALSE),0)</f>
        <v>0</v>
      </c>
      <c r="F440" s="102">
        <f>IF(OR($K$2=0,K440=0),0,'1.全社費用'!$C$42/$K$2)</f>
        <v>0</v>
      </c>
      <c r="G440" s="102">
        <f t="shared" si="38"/>
        <v>0</v>
      </c>
      <c r="H440" s="102">
        <f t="shared" si="39"/>
        <v>0</v>
      </c>
      <c r="I440" s="103">
        <f t="shared" si="41"/>
        <v>0</v>
      </c>
      <c r="J440" s="40">
        <f t="shared" si="40"/>
        <v>0</v>
      </c>
      <c r="K440" s="85">
        <f>IF(B440="",0,SUMIF('2.売上実績'!$C$4:$C$5000,B440,'2.売上実績'!$D$4:$D$5000))</f>
        <v>0</v>
      </c>
      <c r="L440" s="85">
        <f>IF(B440="",0,SUMIF('2.売上実績'!$C$4:$C$5000,B440,'2.売上実績'!$E$4:$E$5000))</f>
        <v>0</v>
      </c>
      <c r="M440" s="28">
        <f>SUMIF('8.得意先・製品別損益'!$C$4:$C$5000,B440,'8.得意先・製品別損益'!$M$4:$M$5000)</f>
        <v>0</v>
      </c>
      <c r="N440" s="42">
        <f t="shared" si="36"/>
        <v>0</v>
      </c>
      <c r="O440" s="40">
        <f t="shared" si="37"/>
        <v>0</v>
      </c>
    </row>
    <row r="441" spans="2:15" ht="21.9" customHeight="1">
      <c r="B441" s="112" t="str">
        <f>IF('4.製品一覧'!B441="","",'4.製品一覧'!B441)</f>
        <v/>
      </c>
      <c r="C441" s="86" t="str">
        <f>IF(B441="","",VLOOKUP(B441,'4.製品一覧'!$B$4:$C$500,2,FALSE))</f>
        <v/>
      </c>
      <c r="D441" s="101" t="str">
        <f>IF(B441="","",VLOOKUP(B441,'4.製品一覧'!$B$4:$D$500,3,FALSE))</f>
        <v/>
      </c>
      <c r="E441" s="102">
        <f>IF(B441&lt;&gt;"",VLOOKUP(B441,'7.製品別原価'!$B$5:$J$500,7,FALSE),0)</f>
        <v>0</v>
      </c>
      <c r="F441" s="102">
        <f>IF(OR($K$2=0,K441=0),0,'1.全社費用'!$C$42/$K$2)</f>
        <v>0</v>
      </c>
      <c r="G441" s="102">
        <f t="shared" si="38"/>
        <v>0</v>
      </c>
      <c r="H441" s="102">
        <f t="shared" si="39"/>
        <v>0</v>
      </c>
      <c r="I441" s="103">
        <f t="shared" si="41"/>
        <v>0</v>
      </c>
      <c r="J441" s="40">
        <f t="shared" si="40"/>
        <v>0</v>
      </c>
      <c r="K441" s="85">
        <f>IF(B441="",0,SUMIF('2.売上実績'!$C$4:$C$5000,B441,'2.売上実績'!$D$4:$D$5000))</f>
        <v>0</v>
      </c>
      <c r="L441" s="85">
        <f>IF(B441="",0,SUMIF('2.売上実績'!$C$4:$C$5000,B441,'2.売上実績'!$E$4:$E$5000))</f>
        <v>0</v>
      </c>
      <c r="M441" s="28">
        <f>SUMIF('8.得意先・製品別損益'!$C$4:$C$5000,B441,'8.得意先・製品別損益'!$M$4:$M$5000)</f>
        <v>0</v>
      </c>
      <c r="N441" s="42">
        <f t="shared" si="36"/>
        <v>0</v>
      </c>
      <c r="O441" s="40">
        <f t="shared" si="37"/>
        <v>0</v>
      </c>
    </row>
    <row r="442" spans="2:15" ht="21.9" customHeight="1">
      <c r="B442" s="112" t="str">
        <f>IF('4.製品一覧'!B442="","",'4.製品一覧'!B442)</f>
        <v/>
      </c>
      <c r="C442" s="86" t="str">
        <f>IF(B442="","",VLOOKUP(B442,'4.製品一覧'!$B$4:$C$500,2,FALSE))</f>
        <v/>
      </c>
      <c r="D442" s="101" t="str">
        <f>IF(B442="","",VLOOKUP(B442,'4.製品一覧'!$B$4:$D$500,3,FALSE))</f>
        <v/>
      </c>
      <c r="E442" s="102">
        <f>IF(B442&lt;&gt;"",VLOOKUP(B442,'7.製品別原価'!$B$5:$J$500,7,FALSE),0)</f>
        <v>0</v>
      </c>
      <c r="F442" s="102">
        <f>IF(OR($K$2=0,K442=0),0,'1.全社費用'!$C$42/$K$2)</f>
        <v>0</v>
      </c>
      <c r="G442" s="102">
        <f t="shared" si="38"/>
        <v>0</v>
      </c>
      <c r="H442" s="102">
        <f t="shared" si="39"/>
        <v>0</v>
      </c>
      <c r="I442" s="103">
        <f t="shared" si="41"/>
        <v>0</v>
      </c>
      <c r="J442" s="40">
        <f t="shared" si="40"/>
        <v>0</v>
      </c>
      <c r="K442" s="85">
        <f>IF(B442="",0,SUMIF('2.売上実績'!$C$4:$C$5000,B442,'2.売上実績'!$D$4:$D$5000))</f>
        <v>0</v>
      </c>
      <c r="L442" s="85">
        <f>IF(B442="",0,SUMIF('2.売上実績'!$C$4:$C$5000,B442,'2.売上実績'!$E$4:$E$5000))</f>
        <v>0</v>
      </c>
      <c r="M442" s="28">
        <f>SUMIF('8.得意先・製品別損益'!$C$4:$C$5000,B442,'8.得意先・製品別損益'!$M$4:$M$5000)</f>
        <v>0</v>
      </c>
      <c r="N442" s="42">
        <f t="shared" si="36"/>
        <v>0</v>
      </c>
      <c r="O442" s="40">
        <f t="shared" si="37"/>
        <v>0</v>
      </c>
    </row>
    <row r="443" spans="2:15" ht="21.9" customHeight="1">
      <c r="B443" s="112" t="str">
        <f>IF('4.製品一覧'!B443="","",'4.製品一覧'!B443)</f>
        <v/>
      </c>
      <c r="C443" s="86" t="str">
        <f>IF(B443="","",VLOOKUP(B443,'4.製品一覧'!$B$4:$C$500,2,FALSE))</f>
        <v/>
      </c>
      <c r="D443" s="101" t="str">
        <f>IF(B443="","",VLOOKUP(B443,'4.製品一覧'!$B$4:$D$500,3,FALSE))</f>
        <v/>
      </c>
      <c r="E443" s="102">
        <f>IF(B443&lt;&gt;"",VLOOKUP(B443,'7.製品別原価'!$B$5:$J$500,7,FALSE),0)</f>
        <v>0</v>
      </c>
      <c r="F443" s="102">
        <f>IF(OR($K$2=0,K443=0),0,'1.全社費用'!$C$42/$K$2)</f>
        <v>0</v>
      </c>
      <c r="G443" s="102">
        <f t="shared" si="38"/>
        <v>0</v>
      </c>
      <c r="H443" s="102">
        <f t="shared" si="39"/>
        <v>0</v>
      </c>
      <c r="I443" s="103">
        <f t="shared" si="41"/>
        <v>0</v>
      </c>
      <c r="J443" s="40">
        <f t="shared" si="40"/>
        <v>0</v>
      </c>
      <c r="K443" s="85">
        <f>IF(B443="",0,SUMIF('2.売上実績'!$C$4:$C$5000,B443,'2.売上実績'!$D$4:$D$5000))</f>
        <v>0</v>
      </c>
      <c r="L443" s="85">
        <f>IF(B443="",0,SUMIF('2.売上実績'!$C$4:$C$5000,B443,'2.売上実績'!$E$4:$E$5000))</f>
        <v>0</v>
      </c>
      <c r="M443" s="28">
        <f>SUMIF('8.得意先・製品別損益'!$C$4:$C$5000,B443,'8.得意先・製品別損益'!$M$4:$M$5000)</f>
        <v>0</v>
      </c>
      <c r="N443" s="42">
        <f t="shared" si="36"/>
        <v>0</v>
      </c>
      <c r="O443" s="40">
        <f t="shared" si="37"/>
        <v>0</v>
      </c>
    </row>
    <row r="444" spans="2:15" ht="21.9" customHeight="1">
      <c r="B444" s="112" t="str">
        <f>IF('4.製品一覧'!B444="","",'4.製品一覧'!B444)</f>
        <v/>
      </c>
      <c r="C444" s="86" t="str">
        <f>IF(B444="","",VLOOKUP(B444,'4.製品一覧'!$B$4:$C$500,2,FALSE))</f>
        <v/>
      </c>
      <c r="D444" s="101" t="str">
        <f>IF(B444="","",VLOOKUP(B444,'4.製品一覧'!$B$4:$D$500,3,FALSE))</f>
        <v/>
      </c>
      <c r="E444" s="102">
        <f>IF(B444&lt;&gt;"",VLOOKUP(B444,'7.製品別原価'!$B$5:$J$500,7,FALSE),0)</f>
        <v>0</v>
      </c>
      <c r="F444" s="102">
        <f>IF(OR($K$2=0,K444=0),0,'1.全社費用'!$C$42/$K$2)</f>
        <v>0</v>
      </c>
      <c r="G444" s="102">
        <f t="shared" si="38"/>
        <v>0</v>
      </c>
      <c r="H444" s="102">
        <f t="shared" si="39"/>
        <v>0</v>
      </c>
      <c r="I444" s="103">
        <f t="shared" si="41"/>
        <v>0</v>
      </c>
      <c r="J444" s="40">
        <f t="shared" si="40"/>
        <v>0</v>
      </c>
      <c r="K444" s="85">
        <f>IF(B444="",0,SUMIF('2.売上実績'!$C$4:$C$5000,B444,'2.売上実績'!$D$4:$D$5000))</f>
        <v>0</v>
      </c>
      <c r="L444" s="85">
        <f>IF(B444="",0,SUMIF('2.売上実績'!$C$4:$C$5000,B444,'2.売上実績'!$E$4:$E$5000))</f>
        <v>0</v>
      </c>
      <c r="M444" s="28">
        <f>SUMIF('8.得意先・製品別損益'!$C$4:$C$5000,B444,'8.得意先・製品別損益'!$M$4:$M$5000)</f>
        <v>0</v>
      </c>
      <c r="N444" s="42">
        <f t="shared" si="36"/>
        <v>0</v>
      </c>
      <c r="O444" s="40">
        <f t="shared" si="37"/>
        <v>0</v>
      </c>
    </row>
    <row r="445" spans="2:15" ht="21.9" customHeight="1">
      <c r="B445" s="112" t="str">
        <f>IF('4.製品一覧'!B445="","",'4.製品一覧'!B445)</f>
        <v/>
      </c>
      <c r="C445" s="86" t="str">
        <f>IF(B445="","",VLOOKUP(B445,'4.製品一覧'!$B$4:$C$500,2,FALSE))</f>
        <v/>
      </c>
      <c r="D445" s="101" t="str">
        <f>IF(B445="","",VLOOKUP(B445,'4.製品一覧'!$B$4:$D$500,3,FALSE))</f>
        <v/>
      </c>
      <c r="E445" s="102">
        <f>IF(B445&lt;&gt;"",VLOOKUP(B445,'7.製品別原価'!$B$5:$J$500,7,FALSE),0)</f>
        <v>0</v>
      </c>
      <c r="F445" s="102">
        <f>IF(OR($K$2=0,K445=0),0,'1.全社費用'!$C$42/$K$2)</f>
        <v>0</v>
      </c>
      <c r="G445" s="102">
        <f t="shared" si="38"/>
        <v>0</v>
      </c>
      <c r="H445" s="102">
        <f t="shared" si="39"/>
        <v>0</v>
      </c>
      <c r="I445" s="103">
        <f t="shared" si="41"/>
        <v>0</v>
      </c>
      <c r="J445" s="40">
        <f t="shared" si="40"/>
        <v>0</v>
      </c>
      <c r="K445" s="85">
        <f>IF(B445="",0,SUMIF('2.売上実績'!$C$4:$C$5000,B445,'2.売上実績'!$D$4:$D$5000))</f>
        <v>0</v>
      </c>
      <c r="L445" s="85">
        <f>IF(B445="",0,SUMIF('2.売上実績'!$C$4:$C$5000,B445,'2.売上実績'!$E$4:$E$5000))</f>
        <v>0</v>
      </c>
      <c r="M445" s="28">
        <f>SUMIF('8.得意先・製品別損益'!$C$4:$C$5000,B445,'8.得意先・製品別損益'!$M$4:$M$5000)</f>
        <v>0</v>
      </c>
      <c r="N445" s="42">
        <f t="shared" si="36"/>
        <v>0</v>
      </c>
      <c r="O445" s="40">
        <f t="shared" si="37"/>
        <v>0</v>
      </c>
    </row>
    <row r="446" spans="2:15" ht="21.9" customHeight="1">
      <c r="B446" s="112" t="str">
        <f>IF('4.製品一覧'!B446="","",'4.製品一覧'!B446)</f>
        <v/>
      </c>
      <c r="C446" s="86" t="str">
        <f>IF(B446="","",VLOOKUP(B446,'4.製品一覧'!$B$4:$C$500,2,FALSE))</f>
        <v/>
      </c>
      <c r="D446" s="101" t="str">
        <f>IF(B446="","",VLOOKUP(B446,'4.製品一覧'!$B$4:$D$500,3,FALSE))</f>
        <v/>
      </c>
      <c r="E446" s="102">
        <f>IF(B446&lt;&gt;"",VLOOKUP(B446,'7.製品別原価'!$B$5:$J$500,7,FALSE),0)</f>
        <v>0</v>
      </c>
      <c r="F446" s="102">
        <f>IF(OR($K$2=0,K446=0),0,'1.全社費用'!$C$42/$K$2)</f>
        <v>0</v>
      </c>
      <c r="G446" s="102">
        <f t="shared" si="38"/>
        <v>0</v>
      </c>
      <c r="H446" s="102">
        <f t="shared" si="39"/>
        <v>0</v>
      </c>
      <c r="I446" s="103">
        <f t="shared" si="41"/>
        <v>0</v>
      </c>
      <c r="J446" s="40">
        <f t="shared" si="40"/>
        <v>0</v>
      </c>
      <c r="K446" s="85">
        <f>IF(B446="",0,SUMIF('2.売上実績'!$C$4:$C$5000,B446,'2.売上実績'!$D$4:$D$5000))</f>
        <v>0</v>
      </c>
      <c r="L446" s="85">
        <f>IF(B446="",0,SUMIF('2.売上実績'!$C$4:$C$5000,B446,'2.売上実績'!$E$4:$E$5000))</f>
        <v>0</v>
      </c>
      <c r="M446" s="28">
        <f>SUMIF('8.得意先・製品別損益'!$C$4:$C$5000,B446,'8.得意先・製品別損益'!$M$4:$M$5000)</f>
        <v>0</v>
      </c>
      <c r="N446" s="42">
        <f t="shared" si="36"/>
        <v>0</v>
      </c>
      <c r="O446" s="40">
        <f t="shared" si="37"/>
        <v>0</v>
      </c>
    </row>
    <row r="447" spans="2:15" ht="21.9" customHeight="1">
      <c r="B447" s="112" t="str">
        <f>IF('4.製品一覧'!B447="","",'4.製品一覧'!B447)</f>
        <v/>
      </c>
      <c r="C447" s="86" t="str">
        <f>IF(B447="","",VLOOKUP(B447,'4.製品一覧'!$B$4:$C$500,2,FALSE))</f>
        <v/>
      </c>
      <c r="D447" s="101" t="str">
        <f>IF(B447="","",VLOOKUP(B447,'4.製品一覧'!$B$4:$D$500,3,FALSE))</f>
        <v/>
      </c>
      <c r="E447" s="102">
        <f>IF(B447&lt;&gt;"",VLOOKUP(B447,'7.製品別原価'!$B$5:$J$500,7,FALSE),0)</f>
        <v>0</v>
      </c>
      <c r="F447" s="102">
        <f>IF(OR($K$2=0,K447=0),0,'1.全社費用'!$C$42/$K$2)</f>
        <v>0</v>
      </c>
      <c r="G447" s="102">
        <f t="shared" si="38"/>
        <v>0</v>
      </c>
      <c r="H447" s="102">
        <f t="shared" si="39"/>
        <v>0</v>
      </c>
      <c r="I447" s="103">
        <f t="shared" si="41"/>
        <v>0</v>
      </c>
      <c r="J447" s="40">
        <f t="shared" si="40"/>
        <v>0</v>
      </c>
      <c r="K447" s="85">
        <f>IF(B447="",0,SUMIF('2.売上実績'!$C$4:$C$5000,B447,'2.売上実績'!$D$4:$D$5000))</f>
        <v>0</v>
      </c>
      <c r="L447" s="85">
        <f>IF(B447="",0,SUMIF('2.売上実績'!$C$4:$C$5000,B447,'2.売上実績'!$E$4:$E$5000))</f>
        <v>0</v>
      </c>
      <c r="M447" s="28">
        <f>SUMIF('8.得意先・製品別損益'!$C$4:$C$5000,B447,'8.得意先・製品別損益'!$M$4:$M$5000)</f>
        <v>0</v>
      </c>
      <c r="N447" s="42">
        <f t="shared" si="36"/>
        <v>0</v>
      </c>
      <c r="O447" s="40">
        <f t="shared" si="37"/>
        <v>0</v>
      </c>
    </row>
    <row r="448" spans="2:15" ht="21.9" customHeight="1">
      <c r="B448" s="112" t="str">
        <f>IF('4.製品一覧'!B448="","",'4.製品一覧'!B448)</f>
        <v/>
      </c>
      <c r="C448" s="86" t="str">
        <f>IF(B448="","",VLOOKUP(B448,'4.製品一覧'!$B$4:$C$500,2,FALSE))</f>
        <v/>
      </c>
      <c r="D448" s="101" t="str">
        <f>IF(B448="","",VLOOKUP(B448,'4.製品一覧'!$B$4:$D$500,3,FALSE))</f>
        <v/>
      </c>
      <c r="E448" s="102">
        <f>IF(B448&lt;&gt;"",VLOOKUP(B448,'7.製品別原価'!$B$5:$J$500,7,FALSE),0)</f>
        <v>0</v>
      </c>
      <c r="F448" s="102">
        <f>IF(OR($K$2=0,K448=0),0,'1.全社費用'!$C$42/$K$2)</f>
        <v>0</v>
      </c>
      <c r="G448" s="102">
        <f t="shared" si="38"/>
        <v>0</v>
      </c>
      <c r="H448" s="102">
        <f t="shared" si="39"/>
        <v>0</v>
      </c>
      <c r="I448" s="103">
        <f t="shared" si="41"/>
        <v>0</v>
      </c>
      <c r="J448" s="40">
        <f t="shared" si="40"/>
        <v>0</v>
      </c>
      <c r="K448" s="85">
        <f>IF(B448="",0,SUMIF('2.売上実績'!$C$4:$C$5000,B448,'2.売上実績'!$D$4:$D$5000))</f>
        <v>0</v>
      </c>
      <c r="L448" s="85">
        <f>IF(B448="",0,SUMIF('2.売上実績'!$C$4:$C$5000,B448,'2.売上実績'!$E$4:$E$5000))</f>
        <v>0</v>
      </c>
      <c r="M448" s="28">
        <f>SUMIF('8.得意先・製品別損益'!$C$4:$C$5000,B448,'8.得意先・製品別損益'!$M$4:$M$5000)</f>
        <v>0</v>
      </c>
      <c r="N448" s="42">
        <f t="shared" si="36"/>
        <v>0</v>
      </c>
      <c r="O448" s="40">
        <f t="shared" si="37"/>
        <v>0</v>
      </c>
    </row>
    <row r="449" spans="2:15" ht="21.9" customHeight="1">
      <c r="B449" s="112" t="str">
        <f>IF('4.製品一覧'!B449="","",'4.製品一覧'!B449)</f>
        <v/>
      </c>
      <c r="C449" s="86" t="str">
        <f>IF(B449="","",VLOOKUP(B449,'4.製品一覧'!$B$4:$C$500,2,FALSE))</f>
        <v/>
      </c>
      <c r="D449" s="101" t="str">
        <f>IF(B449="","",VLOOKUP(B449,'4.製品一覧'!$B$4:$D$500,3,FALSE))</f>
        <v/>
      </c>
      <c r="E449" s="102">
        <f>IF(B449&lt;&gt;"",VLOOKUP(B449,'7.製品別原価'!$B$5:$J$500,7,FALSE),0)</f>
        <v>0</v>
      </c>
      <c r="F449" s="102">
        <f>IF(OR($K$2=0,K449=0),0,'1.全社費用'!$C$42/$K$2)</f>
        <v>0</v>
      </c>
      <c r="G449" s="102">
        <f t="shared" si="38"/>
        <v>0</v>
      </c>
      <c r="H449" s="102">
        <f t="shared" si="39"/>
        <v>0</v>
      </c>
      <c r="I449" s="103">
        <f t="shared" si="41"/>
        <v>0</v>
      </c>
      <c r="J449" s="40">
        <f t="shared" si="40"/>
        <v>0</v>
      </c>
      <c r="K449" s="85">
        <f>IF(B449="",0,SUMIF('2.売上実績'!$C$4:$C$5000,B449,'2.売上実績'!$D$4:$D$5000))</f>
        <v>0</v>
      </c>
      <c r="L449" s="85">
        <f>IF(B449="",0,SUMIF('2.売上実績'!$C$4:$C$5000,B449,'2.売上実績'!$E$4:$E$5000))</f>
        <v>0</v>
      </c>
      <c r="M449" s="28">
        <f>SUMIF('8.得意先・製品別損益'!$C$4:$C$5000,B449,'8.得意先・製品別損益'!$M$4:$M$5000)</f>
        <v>0</v>
      </c>
      <c r="N449" s="42">
        <f t="shared" si="36"/>
        <v>0</v>
      </c>
      <c r="O449" s="40">
        <f t="shared" si="37"/>
        <v>0</v>
      </c>
    </row>
    <row r="450" spans="2:15" ht="21.9" customHeight="1">
      <c r="B450" s="112" t="str">
        <f>IF('4.製品一覧'!B450="","",'4.製品一覧'!B450)</f>
        <v/>
      </c>
      <c r="C450" s="86" t="str">
        <f>IF(B450="","",VLOOKUP(B450,'4.製品一覧'!$B$4:$C$500,2,FALSE))</f>
        <v/>
      </c>
      <c r="D450" s="101" t="str">
        <f>IF(B450="","",VLOOKUP(B450,'4.製品一覧'!$B$4:$D$500,3,FALSE))</f>
        <v/>
      </c>
      <c r="E450" s="102">
        <f>IF(B450&lt;&gt;"",VLOOKUP(B450,'7.製品別原価'!$B$5:$J$500,7,FALSE),0)</f>
        <v>0</v>
      </c>
      <c r="F450" s="102">
        <f>IF(OR($K$2=0,K450=0),0,'1.全社費用'!$C$42/$K$2)</f>
        <v>0</v>
      </c>
      <c r="G450" s="102">
        <f t="shared" si="38"/>
        <v>0</v>
      </c>
      <c r="H450" s="102">
        <f t="shared" si="39"/>
        <v>0</v>
      </c>
      <c r="I450" s="103">
        <f t="shared" si="41"/>
        <v>0</v>
      </c>
      <c r="J450" s="40">
        <f t="shared" si="40"/>
        <v>0</v>
      </c>
      <c r="K450" s="85">
        <f>IF(B450="",0,SUMIF('2.売上実績'!$C$4:$C$5000,B450,'2.売上実績'!$D$4:$D$5000))</f>
        <v>0</v>
      </c>
      <c r="L450" s="85">
        <f>IF(B450="",0,SUMIF('2.売上実績'!$C$4:$C$5000,B450,'2.売上実績'!$E$4:$E$5000))</f>
        <v>0</v>
      </c>
      <c r="M450" s="28">
        <f>SUMIF('8.得意先・製品別損益'!$C$4:$C$5000,B450,'8.得意先・製品別損益'!$M$4:$M$5000)</f>
        <v>0</v>
      </c>
      <c r="N450" s="42">
        <f t="shared" si="36"/>
        <v>0</v>
      </c>
      <c r="O450" s="40">
        <f t="shared" si="37"/>
        <v>0</v>
      </c>
    </row>
    <row r="451" spans="2:15" ht="21.9" customHeight="1">
      <c r="B451" s="112" t="str">
        <f>IF('4.製品一覧'!B451="","",'4.製品一覧'!B451)</f>
        <v/>
      </c>
      <c r="C451" s="86" t="str">
        <f>IF(B451="","",VLOOKUP(B451,'4.製品一覧'!$B$4:$C$500,2,FALSE))</f>
        <v/>
      </c>
      <c r="D451" s="101" t="str">
        <f>IF(B451="","",VLOOKUP(B451,'4.製品一覧'!$B$4:$D$500,3,FALSE))</f>
        <v/>
      </c>
      <c r="E451" s="102">
        <f>IF(B451&lt;&gt;"",VLOOKUP(B451,'7.製品別原価'!$B$5:$J$500,7,FALSE),0)</f>
        <v>0</v>
      </c>
      <c r="F451" s="102">
        <f>IF(OR($K$2=0,K451=0),0,'1.全社費用'!$C$42/$K$2)</f>
        <v>0</v>
      </c>
      <c r="G451" s="102">
        <f t="shared" si="38"/>
        <v>0</v>
      </c>
      <c r="H451" s="102">
        <f t="shared" si="39"/>
        <v>0</v>
      </c>
      <c r="I451" s="103">
        <f t="shared" si="41"/>
        <v>0</v>
      </c>
      <c r="J451" s="40">
        <f t="shared" si="40"/>
        <v>0</v>
      </c>
      <c r="K451" s="85">
        <f>IF(B451="",0,SUMIF('2.売上実績'!$C$4:$C$5000,B451,'2.売上実績'!$D$4:$D$5000))</f>
        <v>0</v>
      </c>
      <c r="L451" s="85">
        <f>IF(B451="",0,SUMIF('2.売上実績'!$C$4:$C$5000,B451,'2.売上実績'!$E$4:$E$5000))</f>
        <v>0</v>
      </c>
      <c r="M451" s="28">
        <f>SUMIF('8.得意先・製品別損益'!$C$4:$C$5000,B451,'8.得意先・製品別損益'!$M$4:$M$5000)</f>
        <v>0</v>
      </c>
      <c r="N451" s="42">
        <f t="shared" si="36"/>
        <v>0</v>
      </c>
      <c r="O451" s="40">
        <f t="shared" si="37"/>
        <v>0</v>
      </c>
    </row>
    <row r="452" spans="2:15" ht="21.9" customHeight="1">
      <c r="B452" s="112" t="str">
        <f>IF('4.製品一覧'!B452="","",'4.製品一覧'!B452)</f>
        <v/>
      </c>
      <c r="C452" s="86" t="str">
        <f>IF(B452="","",VLOOKUP(B452,'4.製品一覧'!$B$4:$C$500,2,FALSE))</f>
        <v/>
      </c>
      <c r="D452" s="101" t="str">
        <f>IF(B452="","",VLOOKUP(B452,'4.製品一覧'!$B$4:$D$500,3,FALSE))</f>
        <v/>
      </c>
      <c r="E452" s="102">
        <f>IF(B452&lt;&gt;"",VLOOKUP(B452,'7.製品別原価'!$B$5:$J$500,7,FALSE),0)</f>
        <v>0</v>
      </c>
      <c r="F452" s="102">
        <f>IF(OR($K$2=0,K452=0),0,'1.全社費用'!$C$42/$K$2)</f>
        <v>0</v>
      </c>
      <c r="G452" s="102">
        <f t="shared" si="38"/>
        <v>0</v>
      </c>
      <c r="H452" s="102">
        <f t="shared" si="39"/>
        <v>0</v>
      </c>
      <c r="I452" s="103">
        <f t="shared" si="41"/>
        <v>0</v>
      </c>
      <c r="J452" s="40">
        <f t="shared" si="40"/>
        <v>0</v>
      </c>
      <c r="K452" s="85">
        <f>IF(B452="",0,SUMIF('2.売上実績'!$C$4:$C$5000,B452,'2.売上実績'!$D$4:$D$5000))</f>
        <v>0</v>
      </c>
      <c r="L452" s="85">
        <f>IF(B452="",0,SUMIF('2.売上実績'!$C$4:$C$5000,B452,'2.売上実績'!$E$4:$E$5000))</f>
        <v>0</v>
      </c>
      <c r="M452" s="28">
        <f>SUMIF('8.得意先・製品別損益'!$C$4:$C$5000,B452,'8.得意先・製品別損益'!$M$4:$M$5000)</f>
        <v>0</v>
      </c>
      <c r="N452" s="42">
        <f t="shared" ref="N452:N500" si="42">L452-M452</f>
        <v>0</v>
      </c>
      <c r="O452" s="40">
        <f t="shared" ref="O452:O500" si="43">IF(OR(N452=0,L452=0),0,N452/L452)</f>
        <v>0</v>
      </c>
    </row>
    <row r="453" spans="2:15" ht="21.9" customHeight="1">
      <c r="B453" s="112" t="str">
        <f>IF('4.製品一覧'!B453="","",'4.製品一覧'!B453)</f>
        <v/>
      </c>
      <c r="C453" s="86" t="str">
        <f>IF(B453="","",VLOOKUP(B453,'4.製品一覧'!$B$4:$C$500,2,FALSE))</f>
        <v/>
      </c>
      <c r="D453" s="101" t="str">
        <f>IF(B453="","",VLOOKUP(B453,'4.製品一覧'!$B$4:$D$500,3,FALSE))</f>
        <v/>
      </c>
      <c r="E453" s="102">
        <f>IF(B453&lt;&gt;"",VLOOKUP(B453,'7.製品別原価'!$B$5:$J$500,7,FALSE),0)</f>
        <v>0</v>
      </c>
      <c r="F453" s="102">
        <f>IF(OR($K$2=0,K453=0),0,'1.全社費用'!$C$42/$K$2)</f>
        <v>0</v>
      </c>
      <c r="G453" s="102">
        <f t="shared" ref="G453:G500" si="44">SUM(D453:F453)</f>
        <v>0</v>
      </c>
      <c r="H453" s="102">
        <f t="shared" ref="H453:H500" si="45">IF(K453=0,0,L453/K453)</f>
        <v>0</v>
      </c>
      <c r="I453" s="103">
        <f t="shared" si="41"/>
        <v>0</v>
      </c>
      <c r="J453" s="40">
        <f t="shared" ref="J453:J500" si="46">IF(H453=0,0,I453/H453)</f>
        <v>0</v>
      </c>
      <c r="K453" s="85">
        <f>IF(B453="",0,SUMIF('2.売上実績'!$C$4:$C$5000,B453,'2.売上実績'!$D$4:$D$5000))</f>
        <v>0</v>
      </c>
      <c r="L453" s="85">
        <f>IF(B453="",0,SUMIF('2.売上実績'!$C$4:$C$5000,B453,'2.売上実績'!$E$4:$E$5000))</f>
        <v>0</v>
      </c>
      <c r="M453" s="28">
        <f>SUMIF('8.得意先・製品別損益'!$C$4:$C$5000,B453,'8.得意先・製品別損益'!$M$4:$M$5000)</f>
        <v>0</v>
      </c>
      <c r="N453" s="42">
        <f t="shared" si="42"/>
        <v>0</v>
      </c>
      <c r="O453" s="40">
        <f t="shared" si="43"/>
        <v>0</v>
      </c>
    </row>
    <row r="454" spans="2:15" ht="21.9" customHeight="1">
      <c r="B454" s="112" t="str">
        <f>IF('4.製品一覧'!B454="","",'4.製品一覧'!B454)</f>
        <v/>
      </c>
      <c r="C454" s="86" t="str">
        <f>IF(B454="","",VLOOKUP(B454,'4.製品一覧'!$B$4:$C$500,2,FALSE))</f>
        <v/>
      </c>
      <c r="D454" s="101" t="str">
        <f>IF(B454="","",VLOOKUP(B454,'4.製品一覧'!$B$4:$D$500,3,FALSE))</f>
        <v/>
      </c>
      <c r="E454" s="102">
        <f>IF(B454&lt;&gt;"",VLOOKUP(B454,'7.製品別原価'!$B$5:$J$500,7,FALSE),0)</f>
        <v>0</v>
      </c>
      <c r="F454" s="102">
        <f>IF(OR($K$2=0,K454=0),0,'1.全社費用'!$C$42/$K$2)</f>
        <v>0</v>
      </c>
      <c r="G454" s="102">
        <f t="shared" si="44"/>
        <v>0</v>
      </c>
      <c r="H454" s="102">
        <f t="shared" si="45"/>
        <v>0</v>
      </c>
      <c r="I454" s="103">
        <f t="shared" ref="I454:I500" si="47">IF(K454=0,0,N454/K454)</f>
        <v>0</v>
      </c>
      <c r="J454" s="40">
        <f t="shared" si="46"/>
        <v>0</v>
      </c>
      <c r="K454" s="85">
        <f>IF(B454="",0,SUMIF('2.売上実績'!$C$4:$C$5000,B454,'2.売上実績'!$D$4:$D$5000))</f>
        <v>0</v>
      </c>
      <c r="L454" s="85">
        <f>IF(B454="",0,SUMIF('2.売上実績'!$C$4:$C$5000,B454,'2.売上実績'!$E$4:$E$5000))</f>
        <v>0</v>
      </c>
      <c r="M454" s="28">
        <f>SUMIF('8.得意先・製品別損益'!$C$4:$C$5000,B454,'8.得意先・製品別損益'!$M$4:$M$5000)</f>
        <v>0</v>
      </c>
      <c r="N454" s="42">
        <f t="shared" si="42"/>
        <v>0</v>
      </c>
      <c r="O454" s="40">
        <f t="shared" si="43"/>
        <v>0</v>
      </c>
    </row>
    <row r="455" spans="2:15" ht="21.9" customHeight="1">
      <c r="B455" s="112" t="str">
        <f>IF('4.製品一覧'!B455="","",'4.製品一覧'!B455)</f>
        <v/>
      </c>
      <c r="C455" s="86" t="str">
        <f>IF(B455="","",VLOOKUP(B455,'4.製品一覧'!$B$4:$C$500,2,FALSE))</f>
        <v/>
      </c>
      <c r="D455" s="101" t="str">
        <f>IF(B455="","",VLOOKUP(B455,'4.製品一覧'!$B$4:$D$500,3,FALSE))</f>
        <v/>
      </c>
      <c r="E455" s="102">
        <f>IF(B455&lt;&gt;"",VLOOKUP(B455,'7.製品別原価'!$B$5:$J$500,7,FALSE),0)</f>
        <v>0</v>
      </c>
      <c r="F455" s="102">
        <f>IF(OR($K$2=0,K455=0),0,'1.全社費用'!$C$42/$K$2)</f>
        <v>0</v>
      </c>
      <c r="G455" s="102">
        <f t="shared" si="44"/>
        <v>0</v>
      </c>
      <c r="H455" s="102">
        <f t="shared" si="45"/>
        <v>0</v>
      </c>
      <c r="I455" s="103">
        <f t="shared" si="47"/>
        <v>0</v>
      </c>
      <c r="J455" s="40">
        <f t="shared" si="46"/>
        <v>0</v>
      </c>
      <c r="K455" s="85">
        <f>IF(B455="",0,SUMIF('2.売上実績'!$C$4:$C$5000,B455,'2.売上実績'!$D$4:$D$5000))</f>
        <v>0</v>
      </c>
      <c r="L455" s="85">
        <f>IF(B455="",0,SUMIF('2.売上実績'!$C$4:$C$5000,B455,'2.売上実績'!$E$4:$E$5000))</f>
        <v>0</v>
      </c>
      <c r="M455" s="28">
        <f>SUMIF('8.得意先・製品別損益'!$C$4:$C$5000,B455,'8.得意先・製品別損益'!$M$4:$M$5000)</f>
        <v>0</v>
      </c>
      <c r="N455" s="42">
        <f t="shared" si="42"/>
        <v>0</v>
      </c>
      <c r="O455" s="40">
        <f t="shared" si="43"/>
        <v>0</v>
      </c>
    </row>
    <row r="456" spans="2:15" ht="21.9" customHeight="1">
      <c r="B456" s="112" t="str">
        <f>IF('4.製品一覧'!B456="","",'4.製品一覧'!B456)</f>
        <v/>
      </c>
      <c r="C456" s="86" t="str">
        <f>IF(B456="","",VLOOKUP(B456,'4.製品一覧'!$B$4:$C$500,2,FALSE))</f>
        <v/>
      </c>
      <c r="D456" s="101" t="str">
        <f>IF(B456="","",VLOOKUP(B456,'4.製品一覧'!$B$4:$D$500,3,FALSE))</f>
        <v/>
      </c>
      <c r="E456" s="102">
        <f>IF(B456&lt;&gt;"",VLOOKUP(B456,'7.製品別原価'!$B$5:$J$500,7,FALSE),0)</f>
        <v>0</v>
      </c>
      <c r="F456" s="102">
        <f>IF(OR($K$2=0,K456=0),0,'1.全社費用'!$C$42/$K$2)</f>
        <v>0</v>
      </c>
      <c r="G456" s="102">
        <f t="shared" si="44"/>
        <v>0</v>
      </c>
      <c r="H456" s="102">
        <f t="shared" si="45"/>
        <v>0</v>
      </c>
      <c r="I456" s="103">
        <f t="shared" si="47"/>
        <v>0</v>
      </c>
      <c r="J456" s="40">
        <f t="shared" si="46"/>
        <v>0</v>
      </c>
      <c r="K456" s="85">
        <f>IF(B456="",0,SUMIF('2.売上実績'!$C$4:$C$5000,B456,'2.売上実績'!$D$4:$D$5000))</f>
        <v>0</v>
      </c>
      <c r="L456" s="85">
        <f>IF(B456="",0,SUMIF('2.売上実績'!$C$4:$C$5000,B456,'2.売上実績'!$E$4:$E$5000))</f>
        <v>0</v>
      </c>
      <c r="M456" s="28">
        <f>SUMIF('8.得意先・製品別損益'!$C$4:$C$5000,B456,'8.得意先・製品別損益'!$M$4:$M$5000)</f>
        <v>0</v>
      </c>
      <c r="N456" s="42">
        <f t="shared" si="42"/>
        <v>0</v>
      </c>
      <c r="O456" s="40">
        <f t="shared" si="43"/>
        <v>0</v>
      </c>
    </row>
    <row r="457" spans="2:15" ht="21.9" customHeight="1">
      <c r="B457" s="112" t="str">
        <f>IF('4.製品一覧'!B457="","",'4.製品一覧'!B457)</f>
        <v/>
      </c>
      <c r="C457" s="86" t="str">
        <f>IF(B457="","",VLOOKUP(B457,'4.製品一覧'!$B$4:$C$500,2,FALSE))</f>
        <v/>
      </c>
      <c r="D457" s="101" t="str">
        <f>IF(B457="","",VLOOKUP(B457,'4.製品一覧'!$B$4:$D$500,3,FALSE))</f>
        <v/>
      </c>
      <c r="E457" s="102">
        <f>IF(B457&lt;&gt;"",VLOOKUP(B457,'7.製品別原価'!$B$5:$J$500,7,FALSE),0)</f>
        <v>0</v>
      </c>
      <c r="F457" s="102">
        <f>IF(OR($K$2=0,K457=0),0,'1.全社費用'!$C$42/$K$2)</f>
        <v>0</v>
      </c>
      <c r="G457" s="102">
        <f t="shared" si="44"/>
        <v>0</v>
      </c>
      <c r="H457" s="102">
        <f t="shared" si="45"/>
        <v>0</v>
      </c>
      <c r="I457" s="103">
        <f t="shared" si="47"/>
        <v>0</v>
      </c>
      <c r="J457" s="40">
        <f t="shared" si="46"/>
        <v>0</v>
      </c>
      <c r="K457" s="85">
        <f>IF(B457="",0,SUMIF('2.売上実績'!$C$4:$C$5000,B457,'2.売上実績'!$D$4:$D$5000))</f>
        <v>0</v>
      </c>
      <c r="L457" s="85">
        <f>IF(B457="",0,SUMIF('2.売上実績'!$C$4:$C$5000,B457,'2.売上実績'!$E$4:$E$5000))</f>
        <v>0</v>
      </c>
      <c r="M457" s="28">
        <f>SUMIF('8.得意先・製品別損益'!$C$4:$C$5000,B457,'8.得意先・製品別損益'!$M$4:$M$5000)</f>
        <v>0</v>
      </c>
      <c r="N457" s="42">
        <f t="shared" si="42"/>
        <v>0</v>
      </c>
      <c r="O457" s="40">
        <f t="shared" si="43"/>
        <v>0</v>
      </c>
    </row>
    <row r="458" spans="2:15" ht="21.9" customHeight="1">
      <c r="B458" s="112" t="str">
        <f>IF('4.製品一覧'!B458="","",'4.製品一覧'!B458)</f>
        <v/>
      </c>
      <c r="C458" s="86" t="str">
        <f>IF(B458="","",VLOOKUP(B458,'4.製品一覧'!$B$4:$C$500,2,FALSE))</f>
        <v/>
      </c>
      <c r="D458" s="101" t="str">
        <f>IF(B458="","",VLOOKUP(B458,'4.製品一覧'!$B$4:$D$500,3,FALSE))</f>
        <v/>
      </c>
      <c r="E458" s="102">
        <f>IF(B458&lt;&gt;"",VLOOKUP(B458,'7.製品別原価'!$B$5:$J$500,7,FALSE),0)</f>
        <v>0</v>
      </c>
      <c r="F458" s="102">
        <f>IF(OR($K$2=0,K458=0),0,'1.全社費用'!$C$42/$K$2)</f>
        <v>0</v>
      </c>
      <c r="G458" s="102">
        <f t="shared" si="44"/>
        <v>0</v>
      </c>
      <c r="H458" s="102">
        <f t="shared" si="45"/>
        <v>0</v>
      </c>
      <c r="I458" s="103">
        <f t="shared" si="47"/>
        <v>0</v>
      </c>
      <c r="J458" s="40">
        <f t="shared" si="46"/>
        <v>0</v>
      </c>
      <c r="K458" s="85">
        <f>IF(B458="",0,SUMIF('2.売上実績'!$C$4:$C$5000,B458,'2.売上実績'!$D$4:$D$5000))</f>
        <v>0</v>
      </c>
      <c r="L458" s="85">
        <f>IF(B458="",0,SUMIF('2.売上実績'!$C$4:$C$5000,B458,'2.売上実績'!$E$4:$E$5000))</f>
        <v>0</v>
      </c>
      <c r="M458" s="28">
        <f>SUMIF('8.得意先・製品別損益'!$C$4:$C$5000,B458,'8.得意先・製品別損益'!$M$4:$M$5000)</f>
        <v>0</v>
      </c>
      <c r="N458" s="42">
        <f t="shared" si="42"/>
        <v>0</v>
      </c>
      <c r="O458" s="40">
        <f t="shared" si="43"/>
        <v>0</v>
      </c>
    </row>
    <row r="459" spans="2:15" ht="21.9" customHeight="1">
      <c r="B459" s="112" t="str">
        <f>IF('4.製品一覧'!B459="","",'4.製品一覧'!B459)</f>
        <v/>
      </c>
      <c r="C459" s="86" t="str">
        <f>IF(B459="","",VLOOKUP(B459,'4.製品一覧'!$B$4:$C$500,2,FALSE))</f>
        <v/>
      </c>
      <c r="D459" s="101" t="str">
        <f>IF(B459="","",VLOOKUP(B459,'4.製品一覧'!$B$4:$D$500,3,FALSE))</f>
        <v/>
      </c>
      <c r="E459" s="102">
        <f>IF(B459&lt;&gt;"",VLOOKUP(B459,'7.製品別原価'!$B$5:$J$500,7,FALSE),0)</f>
        <v>0</v>
      </c>
      <c r="F459" s="102">
        <f>IF(OR($K$2=0,K459=0),0,'1.全社費用'!$C$42/$K$2)</f>
        <v>0</v>
      </c>
      <c r="G459" s="102">
        <f t="shared" si="44"/>
        <v>0</v>
      </c>
      <c r="H459" s="102">
        <f t="shared" si="45"/>
        <v>0</v>
      </c>
      <c r="I459" s="103">
        <f t="shared" si="47"/>
        <v>0</v>
      </c>
      <c r="J459" s="40">
        <f t="shared" si="46"/>
        <v>0</v>
      </c>
      <c r="K459" s="85">
        <f>IF(B459="",0,SUMIF('2.売上実績'!$C$4:$C$5000,B459,'2.売上実績'!$D$4:$D$5000))</f>
        <v>0</v>
      </c>
      <c r="L459" s="85">
        <f>IF(B459="",0,SUMIF('2.売上実績'!$C$4:$C$5000,B459,'2.売上実績'!$E$4:$E$5000))</f>
        <v>0</v>
      </c>
      <c r="M459" s="28">
        <f>SUMIF('8.得意先・製品別損益'!$C$4:$C$5000,B459,'8.得意先・製品別損益'!$M$4:$M$5000)</f>
        <v>0</v>
      </c>
      <c r="N459" s="42">
        <f t="shared" si="42"/>
        <v>0</v>
      </c>
      <c r="O459" s="40">
        <f t="shared" si="43"/>
        <v>0</v>
      </c>
    </row>
    <row r="460" spans="2:15" ht="21.9" customHeight="1">
      <c r="B460" s="112" t="str">
        <f>IF('4.製品一覧'!B460="","",'4.製品一覧'!B460)</f>
        <v/>
      </c>
      <c r="C460" s="86" t="str">
        <f>IF(B460="","",VLOOKUP(B460,'4.製品一覧'!$B$4:$C$500,2,FALSE))</f>
        <v/>
      </c>
      <c r="D460" s="101" t="str">
        <f>IF(B460="","",VLOOKUP(B460,'4.製品一覧'!$B$4:$D$500,3,FALSE))</f>
        <v/>
      </c>
      <c r="E460" s="102">
        <f>IF(B460&lt;&gt;"",VLOOKUP(B460,'7.製品別原価'!$B$5:$J$500,7,FALSE),0)</f>
        <v>0</v>
      </c>
      <c r="F460" s="102">
        <f>IF(OR($K$2=0,K460=0),0,'1.全社費用'!$C$42/$K$2)</f>
        <v>0</v>
      </c>
      <c r="G460" s="102">
        <f t="shared" si="44"/>
        <v>0</v>
      </c>
      <c r="H460" s="102">
        <f t="shared" si="45"/>
        <v>0</v>
      </c>
      <c r="I460" s="103">
        <f t="shared" si="47"/>
        <v>0</v>
      </c>
      <c r="J460" s="40">
        <f t="shared" si="46"/>
        <v>0</v>
      </c>
      <c r="K460" s="85">
        <f>IF(B460="",0,SUMIF('2.売上実績'!$C$4:$C$5000,B460,'2.売上実績'!$D$4:$D$5000))</f>
        <v>0</v>
      </c>
      <c r="L460" s="85">
        <f>IF(B460="",0,SUMIF('2.売上実績'!$C$4:$C$5000,B460,'2.売上実績'!$E$4:$E$5000))</f>
        <v>0</v>
      </c>
      <c r="M460" s="28">
        <f>SUMIF('8.得意先・製品別損益'!$C$4:$C$5000,B460,'8.得意先・製品別損益'!$M$4:$M$5000)</f>
        <v>0</v>
      </c>
      <c r="N460" s="42">
        <f t="shared" si="42"/>
        <v>0</v>
      </c>
      <c r="O460" s="40">
        <f t="shared" si="43"/>
        <v>0</v>
      </c>
    </row>
    <row r="461" spans="2:15" ht="21.9" customHeight="1">
      <c r="B461" s="112" t="str">
        <f>IF('4.製品一覧'!B461="","",'4.製品一覧'!B461)</f>
        <v/>
      </c>
      <c r="C461" s="86" t="str">
        <f>IF(B461="","",VLOOKUP(B461,'4.製品一覧'!$B$4:$C$500,2,FALSE))</f>
        <v/>
      </c>
      <c r="D461" s="101" t="str">
        <f>IF(B461="","",VLOOKUP(B461,'4.製品一覧'!$B$4:$D$500,3,FALSE))</f>
        <v/>
      </c>
      <c r="E461" s="102">
        <f>IF(B461&lt;&gt;"",VLOOKUP(B461,'7.製品別原価'!$B$5:$J$500,7,FALSE),0)</f>
        <v>0</v>
      </c>
      <c r="F461" s="102">
        <f>IF(OR($K$2=0,K461=0),0,'1.全社費用'!$C$42/$K$2)</f>
        <v>0</v>
      </c>
      <c r="G461" s="102">
        <f t="shared" si="44"/>
        <v>0</v>
      </c>
      <c r="H461" s="102">
        <f t="shared" si="45"/>
        <v>0</v>
      </c>
      <c r="I461" s="103">
        <f t="shared" si="47"/>
        <v>0</v>
      </c>
      <c r="J461" s="40">
        <f t="shared" si="46"/>
        <v>0</v>
      </c>
      <c r="K461" s="85">
        <f>IF(B461="",0,SUMIF('2.売上実績'!$C$4:$C$5000,B461,'2.売上実績'!$D$4:$D$5000))</f>
        <v>0</v>
      </c>
      <c r="L461" s="85">
        <f>IF(B461="",0,SUMIF('2.売上実績'!$C$4:$C$5000,B461,'2.売上実績'!$E$4:$E$5000))</f>
        <v>0</v>
      </c>
      <c r="M461" s="28">
        <f>SUMIF('8.得意先・製品別損益'!$C$4:$C$5000,B461,'8.得意先・製品別損益'!$M$4:$M$5000)</f>
        <v>0</v>
      </c>
      <c r="N461" s="42">
        <f t="shared" si="42"/>
        <v>0</v>
      </c>
      <c r="O461" s="40">
        <f t="shared" si="43"/>
        <v>0</v>
      </c>
    </row>
    <row r="462" spans="2:15" ht="21.9" customHeight="1">
      <c r="B462" s="112" t="str">
        <f>IF('4.製品一覧'!B462="","",'4.製品一覧'!B462)</f>
        <v/>
      </c>
      <c r="C462" s="86" t="str">
        <f>IF(B462="","",VLOOKUP(B462,'4.製品一覧'!$B$4:$C$500,2,FALSE))</f>
        <v/>
      </c>
      <c r="D462" s="101" t="str">
        <f>IF(B462="","",VLOOKUP(B462,'4.製品一覧'!$B$4:$D$500,3,FALSE))</f>
        <v/>
      </c>
      <c r="E462" s="102">
        <f>IF(B462&lt;&gt;"",VLOOKUP(B462,'7.製品別原価'!$B$5:$J$500,7,FALSE),0)</f>
        <v>0</v>
      </c>
      <c r="F462" s="102">
        <f>IF(OR($K$2=0,K462=0),0,'1.全社費用'!$C$42/$K$2)</f>
        <v>0</v>
      </c>
      <c r="G462" s="102">
        <f t="shared" si="44"/>
        <v>0</v>
      </c>
      <c r="H462" s="102">
        <f t="shared" si="45"/>
        <v>0</v>
      </c>
      <c r="I462" s="103">
        <f t="shared" si="47"/>
        <v>0</v>
      </c>
      <c r="J462" s="40">
        <f t="shared" si="46"/>
        <v>0</v>
      </c>
      <c r="K462" s="85">
        <f>IF(B462="",0,SUMIF('2.売上実績'!$C$4:$C$5000,B462,'2.売上実績'!$D$4:$D$5000))</f>
        <v>0</v>
      </c>
      <c r="L462" s="85">
        <f>IF(B462="",0,SUMIF('2.売上実績'!$C$4:$C$5000,B462,'2.売上実績'!$E$4:$E$5000))</f>
        <v>0</v>
      </c>
      <c r="M462" s="28">
        <f>SUMIF('8.得意先・製品別損益'!$C$4:$C$5000,B462,'8.得意先・製品別損益'!$M$4:$M$5000)</f>
        <v>0</v>
      </c>
      <c r="N462" s="42">
        <f t="shared" si="42"/>
        <v>0</v>
      </c>
      <c r="O462" s="40">
        <f t="shared" si="43"/>
        <v>0</v>
      </c>
    </row>
    <row r="463" spans="2:15" ht="21.9" customHeight="1">
      <c r="B463" s="112" t="str">
        <f>IF('4.製品一覧'!B463="","",'4.製品一覧'!B463)</f>
        <v/>
      </c>
      <c r="C463" s="86" t="str">
        <f>IF(B463="","",VLOOKUP(B463,'4.製品一覧'!$B$4:$C$500,2,FALSE))</f>
        <v/>
      </c>
      <c r="D463" s="101" t="str">
        <f>IF(B463="","",VLOOKUP(B463,'4.製品一覧'!$B$4:$D$500,3,FALSE))</f>
        <v/>
      </c>
      <c r="E463" s="102">
        <f>IF(B463&lt;&gt;"",VLOOKUP(B463,'7.製品別原価'!$B$5:$J$500,7,FALSE),0)</f>
        <v>0</v>
      </c>
      <c r="F463" s="102">
        <f>IF(OR($K$2=0,K463=0),0,'1.全社費用'!$C$42/$K$2)</f>
        <v>0</v>
      </c>
      <c r="G463" s="102">
        <f t="shared" si="44"/>
        <v>0</v>
      </c>
      <c r="H463" s="102">
        <f t="shared" si="45"/>
        <v>0</v>
      </c>
      <c r="I463" s="103">
        <f t="shared" si="47"/>
        <v>0</v>
      </c>
      <c r="J463" s="40">
        <f t="shared" si="46"/>
        <v>0</v>
      </c>
      <c r="K463" s="85">
        <f>IF(B463="",0,SUMIF('2.売上実績'!$C$4:$C$5000,B463,'2.売上実績'!$D$4:$D$5000))</f>
        <v>0</v>
      </c>
      <c r="L463" s="85">
        <f>IF(B463="",0,SUMIF('2.売上実績'!$C$4:$C$5000,B463,'2.売上実績'!$E$4:$E$5000))</f>
        <v>0</v>
      </c>
      <c r="M463" s="28">
        <f>SUMIF('8.得意先・製品別損益'!$C$4:$C$5000,B463,'8.得意先・製品別損益'!$M$4:$M$5000)</f>
        <v>0</v>
      </c>
      <c r="N463" s="42">
        <f t="shared" si="42"/>
        <v>0</v>
      </c>
      <c r="O463" s="40">
        <f t="shared" si="43"/>
        <v>0</v>
      </c>
    </row>
    <row r="464" spans="2:15" ht="21.9" customHeight="1">
      <c r="B464" s="112" t="str">
        <f>IF('4.製品一覧'!B464="","",'4.製品一覧'!B464)</f>
        <v/>
      </c>
      <c r="C464" s="86" t="str">
        <f>IF(B464="","",VLOOKUP(B464,'4.製品一覧'!$B$4:$C$500,2,FALSE))</f>
        <v/>
      </c>
      <c r="D464" s="101" t="str">
        <f>IF(B464="","",VLOOKUP(B464,'4.製品一覧'!$B$4:$D$500,3,FALSE))</f>
        <v/>
      </c>
      <c r="E464" s="102">
        <f>IF(B464&lt;&gt;"",VLOOKUP(B464,'7.製品別原価'!$B$5:$J$500,7,FALSE),0)</f>
        <v>0</v>
      </c>
      <c r="F464" s="102">
        <f>IF(OR($K$2=0,K464=0),0,'1.全社費用'!$C$42/$K$2)</f>
        <v>0</v>
      </c>
      <c r="G464" s="102">
        <f t="shared" si="44"/>
        <v>0</v>
      </c>
      <c r="H464" s="102">
        <f t="shared" si="45"/>
        <v>0</v>
      </c>
      <c r="I464" s="103">
        <f t="shared" si="47"/>
        <v>0</v>
      </c>
      <c r="J464" s="40">
        <f t="shared" si="46"/>
        <v>0</v>
      </c>
      <c r="K464" s="85">
        <f>IF(B464="",0,SUMIF('2.売上実績'!$C$4:$C$5000,B464,'2.売上実績'!$D$4:$D$5000))</f>
        <v>0</v>
      </c>
      <c r="L464" s="85">
        <f>IF(B464="",0,SUMIF('2.売上実績'!$C$4:$C$5000,B464,'2.売上実績'!$E$4:$E$5000))</f>
        <v>0</v>
      </c>
      <c r="M464" s="28">
        <f>SUMIF('8.得意先・製品別損益'!$C$4:$C$5000,B464,'8.得意先・製品別損益'!$M$4:$M$5000)</f>
        <v>0</v>
      </c>
      <c r="N464" s="42">
        <f t="shared" si="42"/>
        <v>0</v>
      </c>
      <c r="O464" s="40">
        <f t="shared" si="43"/>
        <v>0</v>
      </c>
    </row>
    <row r="465" spans="2:15" ht="21.9" customHeight="1">
      <c r="B465" s="112" t="str">
        <f>IF('4.製品一覧'!B465="","",'4.製品一覧'!B465)</f>
        <v/>
      </c>
      <c r="C465" s="86" t="str">
        <f>IF(B465="","",VLOOKUP(B465,'4.製品一覧'!$B$4:$C$500,2,FALSE))</f>
        <v/>
      </c>
      <c r="D465" s="101" t="str">
        <f>IF(B465="","",VLOOKUP(B465,'4.製品一覧'!$B$4:$D$500,3,FALSE))</f>
        <v/>
      </c>
      <c r="E465" s="102">
        <f>IF(B465&lt;&gt;"",VLOOKUP(B465,'7.製品別原価'!$B$5:$J$500,7,FALSE),0)</f>
        <v>0</v>
      </c>
      <c r="F465" s="102">
        <f>IF(OR($K$2=0,K465=0),0,'1.全社費用'!$C$42/$K$2)</f>
        <v>0</v>
      </c>
      <c r="G465" s="102">
        <f t="shared" si="44"/>
        <v>0</v>
      </c>
      <c r="H465" s="102">
        <f t="shared" si="45"/>
        <v>0</v>
      </c>
      <c r="I465" s="103">
        <f t="shared" si="47"/>
        <v>0</v>
      </c>
      <c r="J465" s="40">
        <f t="shared" si="46"/>
        <v>0</v>
      </c>
      <c r="K465" s="85">
        <f>IF(B465="",0,SUMIF('2.売上実績'!$C$4:$C$5000,B465,'2.売上実績'!$D$4:$D$5000))</f>
        <v>0</v>
      </c>
      <c r="L465" s="85">
        <f>IF(B465="",0,SUMIF('2.売上実績'!$C$4:$C$5000,B465,'2.売上実績'!$E$4:$E$5000))</f>
        <v>0</v>
      </c>
      <c r="M465" s="28">
        <f>SUMIF('8.得意先・製品別損益'!$C$4:$C$5000,B465,'8.得意先・製品別損益'!$M$4:$M$5000)</f>
        <v>0</v>
      </c>
      <c r="N465" s="42">
        <f t="shared" si="42"/>
        <v>0</v>
      </c>
      <c r="O465" s="40">
        <f t="shared" si="43"/>
        <v>0</v>
      </c>
    </row>
    <row r="466" spans="2:15" ht="21.9" customHeight="1">
      <c r="B466" s="112" t="str">
        <f>IF('4.製品一覧'!B466="","",'4.製品一覧'!B466)</f>
        <v/>
      </c>
      <c r="C466" s="86" t="str">
        <f>IF(B466="","",VLOOKUP(B466,'4.製品一覧'!$B$4:$C$500,2,FALSE))</f>
        <v/>
      </c>
      <c r="D466" s="101" t="str">
        <f>IF(B466="","",VLOOKUP(B466,'4.製品一覧'!$B$4:$D$500,3,FALSE))</f>
        <v/>
      </c>
      <c r="E466" s="102">
        <f>IF(B466&lt;&gt;"",VLOOKUP(B466,'7.製品別原価'!$B$5:$J$500,7,FALSE),0)</f>
        <v>0</v>
      </c>
      <c r="F466" s="102">
        <f>IF(OR($K$2=0,K466=0),0,'1.全社費用'!$C$42/$K$2)</f>
        <v>0</v>
      </c>
      <c r="G466" s="102">
        <f t="shared" si="44"/>
        <v>0</v>
      </c>
      <c r="H466" s="102">
        <f t="shared" si="45"/>
        <v>0</v>
      </c>
      <c r="I466" s="103">
        <f t="shared" si="47"/>
        <v>0</v>
      </c>
      <c r="J466" s="40">
        <f t="shared" si="46"/>
        <v>0</v>
      </c>
      <c r="K466" s="85">
        <f>IF(B466="",0,SUMIF('2.売上実績'!$C$4:$C$5000,B466,'2.売上実績'!$D$4:$D$5000))</f>
        <v>0</v>
      </c>
      <c r="L466" s="85">
        <f>IF(B466="",0,SUMIF('2.売上実績'!$C$4:$C$5000,B466,'2.売上実績'!$E$4:$E$5000))</f>
        <v>0</v>
      </c>
      <c r="M466" s="28">
        <f>SUMIF('8.得意先・製品別損益'!$C$4:$C$5000,B466,'8.得意先・製品別損益'!$M$4:$M$5000)</f>
        <v>0</v>
      </c>
      <c r="N466" s="42">
        <f t="shared" si="42"/>
        <v>0</v>
      </c>
      <c r="O466" s="40">
        <f t="shared" si="43"/>
        <v>0</v>
      </c>
    </row>
    <row r="467" spans="2:15" ht="21.9" customHeight="1">
      <c r="B467" s="112" t="str">
        <f>IF('4.製品一覧'!B467="","",'4.製品一覧'!B467)</f>
        <v/>
      </c>
      <c r="C467" s="86" t="str">
        <f>IF(B467="","",VLOOKUP(B467,'4.製品一覧'!$B$4:$C$500,2,FALSE))</f>
        <v/>
      </c>
      <c r="D467" s="101" t="str">
        <f>IF(B467="","",VLOOKUP(B467,'4.製品一覧'!$B$4:$D$500,3,FALSE))</f>
        <v/>
      </c>
      <c r="E467" s="102">
        <f>IF(B467&lt;&gt;"",VLOOKUP(B467,'7.製品別原価'!$B$5:$J$500,7,FALSE),0)</f>
        <v>0</v>
      </c>
      <c r="F467" s="102">
        <f>IF(OR($K$2=0,K467=0),0,'1.全社費用'!$C$42/$K$2)</f>
        <v>0</v>
      </c>
      <c r="G467" s="102">
        <f t="shared" si="44"/>
        <v>0</v>
      </c>
      <c r="H467" s="102">
        <f t="shared" si="45"/>
        <v>0</v>
      </c>
      <c r="I467" s="103">
        <f t="shared" si="47"/>
        <v>0</v>
      </c>
      <c r="J467" s="40">
        <f t="shared" si="46"/>
        <v>0</v>
      </c>
      <c r="K467" s="85">
        <f>IF(B467="",0,SUMIF('2.売上実績'!$C$4:$C$5000,B467,'2.売上実績'!$D$4:$D$5000))</f>
        <v>0</v>
      </c>
      <c r="L467" s="85">
        <f>IF(B467="",0,SUMIF('2.売上実績'!$C$4:$C$5000,B467,'2.売上実績'!$E$4:$E$5000))</f>
        <v>0</v>
      </c>
      <c r="M467" s="28">
        <f>SUMIF('8.得意先・製品別損益'!$C$4:$C$5000,B467,'8.得意先・製品別損益'!$M$4:$M$5000)</f>
        <v>0</v>
      </c>
      <c r="N467" s="42">
        <f t="shared" si="42"/>
        <v>0</v>
      </c>
      <c r="O467" s="40">
        <f t="shared" si="43"/>
        <v>0</v>
      </c>
    </row>
    <row r="468" spans="2:15" ht="21.9" customHeight="1">
      <c r="B468" s="112" t="str">
        <f>IF('4.製品一覧'!B468="","",'4.製品一覧'!B468)</f>
        <v/>
      </c>
      <c r="C468" s="86" t="str">
        <f>IF(B468="","",VLOOKUP(B468,'4.製品一覧'!$B$4:$C$500,2,FALSE))</f>
        <v/>
      </c>
      <c r="D468" s="101" t="str">
        <f>IF(B468="","",VLOOKUP(B468,'4.製品一覧'!$B$4:$D$500,3,FALSE))</f>
        <v/>
      </c>
      <c r="E468" s="102">
        <f>IF(B468&lt;&gt;"",VLOOKUP(B468,'7.製品別原価'!$B$5:$J$500,7,FALSE),0)</f>
        <v>0</v>
      </c>
      <c r="F468" s="102">
        <f>IF(OR($K$2=0,K468=0),0,'1.全社費用'!$C$42/$K$2)</f>
        <v>0</v>
      </c>
      <c r="G468" s="102">
        <f t="shared" si="44"/>
        <v>0</v>
      </c>
      <c r="H468" s="102">
        <f t="shared" si="45"/>
        <v>0</v>
      </c>
      <c r="I468" s="103">
        <f t="shared" si="47"/>
        <v>0</v>
      </c>
      <c r="J468" s="40">
        <f t="shared" si="46"/>
        <v>0</v>
      </c>
      <c r="K468" s="85">
        <f>IF(B468="",0,SUMIF('2.売上実績'!$C$4:$C$5000,B468,'2.売上実績'!$D$4:$D$5000))</f>
        <v>0</v>
      </c>
      <c r="L468" s="85">
        <f>IF(B468="",0,SUMIF('2.売上実績'!$C$4:$C$5000,B468,'2.売上実績'!$E$4:$E$5000))</f>
        <v>0</v>
      </c>
      <c r="M468" s="28">
        <f>SUMIF('8.得意先・製品別損益'!$C$4:$C$5000,B468,'8.得意先・製品別損益'!$M$4:$M$5000)</f>
        <v>0</v>
      </c>
      <c r="N468" s="42">
        <f t="shared" si="42"/>
        <v>0</v>
      </c>
      <c r="O468" s="40">
        <f t="shared" si="43"/>
        <v>0</v>
      </c>
    </row>
    <row r="469" spans="2:15" ht="21.9" customHeight="1">
      <c r="B469" s="112" t="str">
        <f>IF('4.製品一覧'!B469="","",'4.製品一覧'!B469)</f>
        <v/>
      </c>
      <c r="C469" s="86" t="str">
        <f>IF(B469="","",VLOOKUP(B469,'4.製品一覧'!$B$4:$C$500,2,FALSE))</f>
        <v/>
      </c>
      <c r="D469" s="101" t="str">
        <f>IF(B469="","",VLOOKUP(B469,'4.製品一覧'!$B$4:$D$500,3,FALSE))</f>
        <v/>
      </c>
      <c r="E469" s="102">
        <f>IF(B469&lt;&gt;"",VLOOKUP(B469,'7.製品別原価'!$B$5:$J$500,7,FALSE),0)</f>
        <v>0</v>
      </c>
      <c r="F469" s="102">
        <f>IF(OR($K$2=0,K469=0),0,'1.全社費用'!$C$42/$K$2)</f>
        <v>0</v>
      </c>
      <c r="G469" s="102">
        <f t="shared" si="44"/>
        <v>0</v>
      </c>
      <c r="H469" s="102">
        <f t="shared" si="45"/>
        <v>0</v>
      </c>
      <c r="I469" s="103">
        <f t="shared" si="47"/>
        <v>0</v>
      </c>
      <c r="J469" s="40">
        <f t="shared" si="46"/>
        <v>0</v>
      </c>
      <c r="K469" s="85">
        <f>IF(B469="",0,SUMIF('2.売上実績'!$C$4:$C$5000,B469,'2.売上実績'!$D$4:$D$5000))</f>
        <v>0</v>
      </c>
      <c r="L469" s="85">
        <f>IF(B469="",0,SUMIF('2.売上実績'!$C$4:$C$5000,B469,'2.売上実績'!$E$4:$E$5000))</f>
        <v>0</v>
      </c>
      <c r="M469" s="28">
        <f>SUMIF('8.得意先・製品別損益'!$C$4:$C$5000,B469,'8.得意先・製品別損益'!$M$4:$M$5000)</f>
        <v>0</v>
      </c>
      <c r="N469" s="42">
        <f t="shared" si="42"/>
        <v>0</v>
      </c>
      <c r="O469" s="40">
        <f t="shared" si="43"/>
        <v>0</v>
      </c>
    </row>
    <row r="470" spans="2:15" ht="21.9" customHeight="1">
      <c r="B470" s="112" t="str">
        <f>IF('4.製品一覧'!B470="","",'4.製品一覧'!B470)</f>
        <v/>
      </c>
      <c r="C470" s="86" t="str">
        <f>IF(B470="","",VLOOKUP(B470,'4.製品一覧'!$B$4:$C$500,2,FALSE))</f>
        <v/>
      </c>
      <c r="D470" s="101" t="str">
        <f>IF(B470="","",VLOOKUP(B470,'4.製品一覧'!$B$4:$D$500,3,FALSE))</f>
        <v/>
      </c>
      <c r="E470" s="102">
        <f>IF(B470&lt;&gt;"",VLOOKUP(B470,'7.製品別原価'!$B$5:$J$500,7,FALSE),0)</f>
        <v>0</v>
      </c>
      <c r="F470" s="102">
        <f>IF(OR($K$2=0,K470=0),0,'1.全社費用'!$C$42/$K$2)</f>
        <v>0</v>
      </c>
      <c r="G470" s="102">
        <f t="shared" si="44"/>
        <v>0</v>
      </c>
      <c r="H470" s="102">
        <f t="shared" si="45"/>
        <v>0</v>
      </c>
      <c r="I470" s="103">
        <f t="shared" si="47"/>
        <v>0</v>
      </c>
      <c r="J470" s="40">
        <f t="shared" si="46"/>
        <v>0</v>
      </c>
      <c r="K470" s="85">
        <f>IF(B470="",0,SUMIF('2.売上実績'!$C$4:$C$5000,B470,'2.売上実績'!$D$4:$D$5000))</f>
        <v>0</v>
      </c>
      <c r="L470" s="85">
        <f>IF(B470="",0,SUMIF('2.売上実績'!$C$4:$C$5000,B470,'2.売上実績'!$E$4:$E$5000))</f>
        <v>0</v>
      </c>
      <c r="M470" s="28">
        <f>SUMIF('8.得意先・製品別損益'!$C$4:$C$5000,B470,'8.得意先・製品別損益'!$M$4:$M$5000)</f>
        <v>0</v>
      </c>
      <c r="N470" s="42">
        <f t="shared" si="42"/>
        <v>0</v>
      </c>
      <c r="O470" s="40">
        <f t="shared" si="43"/>
        <v>0</v>
      </c>
    </row>
    <row r="471" spans="2:15" ht="21.9" customHeight="1">
      <c r="B471" s="112" t="str">
        <f>IF('4.製品一覧'!B471="","",'4.製品一覧'!B471)</f>
        <v/>
      </c>
      <c r="C471" s="86" t="str">
        <f>IF(B471="","",VLOOKUP(B471,'4.製品一覧'!$B$4:$C$500,2,FALSE))</f>
        <v/>
      </c>
      <c r="D471" s="101" t="str">
        <f>IF(B471="","",VLOOKUP(B471,'4.製品一覧'!$B$4:$D$500,3,FALSE))</f>
        <v/>
      </c>
      <c r="E471" s="102">
        <f>IF(B471&lt;&gt;"",VLOOKUP(B471,'7.製品別原価'!$B$5:$J$500,7,FALSE),0)</f>
        <v>0</v>
      </c>
      <c r="F471" s="102">
        <f>IF(OR($K$2=0,K471=0),0,'1.全社費用'!$C$42/$K$2)</f>
        <v>0</v>
      </c>
      <c r="G471" s="102">
        <f t="shared" si="44"/>
        <v>0</v>
      </c>
      <c r="H471" s="102">
        <f t="shared" si="45"/>
        <v>0</v>
      </c>
      <c r="I471" s="103">
        <f t="shared" si="47"/>
        <v>0</v>
      </c>
      <c r="J471" s="40">
        <f t="shared" si="46"/>
        <v>0</v>
      </c>
      <c r="K471" s="85">
        <f>IF(B471="",0,SUMIF('2.売上実績'!$C$4:$C$5000,B471,'2.売上実績'!$D$4:$D$5000))</f>
        <v>0</v>
      </c>
      <c r="L471" s="85">
        <f>IF(B471="",0,SUMIF('2.売上実績'!$C$4:$C$5000,B471,'2.売上実績'!$E$4:$E$5000))</f>
        <v>0</v>
      </c>
      <c r="M471" s="28">
        <f>SUMIF('8.得意先・製品別損益'!$C$4:$C$5000,B471,'8.得意先・製品別損益'!$M$4:$M$5000)</f>
        <v>0</v>
      </c>
      <c r="N471" s="42">
        <f t="shared" si="42"/>
        <v>0</v>
      </c>
      <c r="O471" s="40">
        <f t="shared" si="43"/>
        <v>0</v>
      </c>
    </row>
    <row r="472" spans="2:15" ht="21.9" customHeight="1">
      <c r="B472" s="112" t="str">
        <f>IF('4.製品一覧'!B472="","",'4.製品一覧'!B472)</f>
        <v/>
      </c>
      <c r="C472" s="86" t="str">
        <f>IF(B472="","",VLOOKUP(B472,'4.製品一覧'!$B$4:$C$500,2,FALSE))</f>
        <v/>
      </c>
      <c r="D472" s="101" t="str">
        <f>IF(B472="","",VLOOKUP(B472,'4.製品一覧'!$B$4:$D$500,3,FALSE))</f>
        <v/>
      </c>
      <c r="E472" s="102">
        <f>IF(B472&lt;&gt;"",VLOOKUP(B472,'7.製品別原価'!$B$5:$J$500,7,FALSE),0)</f>
        <v>0</v>
      </c>
      <c r="F472" s="102">
        <f>IF(OR($K$2=0,K472=0),0,'1.全社費用'!$C$42/$K$2)</f>
        <v>0</v>
      </c>
      <c r="G472" s="102">
        <f t="shared" si="44"/>
        <v>0</v>
      </c>
      <c r="H472" s="102">
        <f t="shared" si="45"/>
        <v>0</v>
      </c>
      <c r="I472" s="103">
        <f t="shared" si="47"/>
        <v>0</v>
      </c>
      <c r="J472" s="40">
        <f t="shared" si="46"/>
        <v>0</v>
      </c>
      <c r="K472" s="85">
        <f>IF(B472="",0,SUMIF('2.売上実績'!$C$4:$C$5000,B472,'2.売上実績'!$D$4:$D$5000))</f>
        <v>0</v>
      </c>
      <c r="L472" s="85">
        <f>IF(B472="",0,SUMIF('2.売上実績'!$C$4:$C$5000,B472,'2.売上実績'!$E$4:$E$5000))</f>
        <v>0</v>
      </c>
      <c r="M472" s="28">
        <f>SUMIF('8.得意先・製品別損益'!$C$4:$C$5000,B472,'8.得意先・製品別損益'!$M$4:$M$5000)</f>
        <v>0</v>
      </c>
      <c r="N472" s="42">
        <f t="shared" si="42"/>
        <v>0</v>
      </c>
      <c r="O472" s="40">
        <f t="shared" si="43"/>
        <v>0</v>
      </c>
    </row>
    <row r="473" spans="2:15" ht="21.9" customHeight="1">
      <c r="B473" s="112" t="str">
        <f>IF('4.製品一覧'!B473="","",'4.製品一覧'!B473)</f>
        <v/>
      </c>
      <c r="C473" s="86" t="str">
        <f>IF(B473="","",VLOOKUP(B473,'4.製品一覧'!$B$4:$C$500,2,FALSE))</f>
        <v/>
      </c>
      <c r="D473" s="101" t="str">
        <f>IF(B473="","",VLOOKUP(B473,'4.製品一覧'!$B$4:$D$500,3,FALSE))</f>
        <v/>
      </c>
      <c r="E473" s="102">
        <f>IF(B473&lt;&gt;"",VLOOKUP(B473,'7.製品別原価'!$B$5:$J$500,7,FALSE),0)</f>
        <v>0</v>
      </c>
      <c r="F473" s="102">
        <f>IF(OR($K$2=0,K473=0),0,'1.全社費用'!$C$42/$K$2)</f>
        <v>0</v>
      </c>
      <c r="G473" s="102">
        <f t="shared" si="44"/>
        <v>0</v>
      </c>
      <c r="H473" s="102">
        <f t="shared" si="45"/>
        <v>0</v>
      </c>
      <c r="I473" s="103">
        <f t="shared" si="47"/>
        <v>0</v>
      </c>
      <c r="J473" s="40">
        <f t="shared" si="46"/>
        <v>0</v>
      </c>
      <c r="K473" s="85">
        <f>IF(B473="",0,SUMIF('2.売上実績'!$C$4:$C$5000,B473,'2.売上実績'!$D$4:$D$5000))</f>
        <v>0</v>
      </c>
      <c r="L473" s="85">
        <f>IF(B473="",0,SUMIF('2.売上実績'!$C$4:$C$5000,B473,'2.売上実績'!$E$4:$E$5000))</f>
        <v>0</v>
      </c>
      <c r="M473" s="28">
        <f>SUMIF('8.得意先・製品別損益'!$C$4:$C$5000,B473,'8.得意先・製品別損益'!$M$4:$M$5000)</f>
        <v>0</v>
      </c>
      <c r="N473" s="42">
        <f t="shared" si="42"/>
        <v>0</v>
      </c>
      <c r="O473" s="40">
        <f t="shared" si="43"/>
        <v>0</v>
      </c>
    </row>
    <row r="474" spans="2:15" ht="21.9" customHeight="1">
      <c r="B474" s="112" t="str">
        <f>IF('4.製品一覧'!B474="","",'4.製品一覧'!B474)</f>
        <v/>
      </c>
      <c r="C474" s="86" t="str">
        <f>IF(B474="","",VLOOKUP(B474,'4.製品一覧'!$B$4:$C$500,2,FALSE))</f>
        <v/>
      </c>
      <c r="D474" s="101" t="str">
        <f>IF(B474="","",VLOOKUP(B474,'4.製品一覧'!$B$4:$D$500,3,FALSE))</f>
        <v/>
      </c>
      <c r="E474" s="102">
        <f>IF(B474&lt;&gt;"",VLOOKUP(B474,'7.製品別原価'!$B$5:$J$500,7,FALSE),0)</f>
        <v>0</v>
      </c>
      <c r="F474" s="102">
        <f>IF(OR($K$2=0,K474=0),0,'1.全社費用'!$C$42/$K$2)</f>
        <v>0</v>
      </c>
      <c r="G474" s="102">
        <f t="shared" si="44"/>
        <v>0</v>
      </c>
      <c r="H474" s="102">
        <f t="shared" si="45"/>
        <v>0</v>
      </c>
      <c r="I474" s="103">
        <f t="shared" si="47"/>
        <v>0</v>
      </c>
      <c r="J474" s="40">
        <f t="shared" si="46"/>
        <v>0</v>
      </c>
      <c r="K474" s="85">
        <f>IF(B474="",0,SUMIF('2.売上実績'!$C$4:$C$5000,B474,'2.売上実績'!$D$4:$D$5000))</f>
        <v>0</v>
      </c>
      <c r="L474" s="85">
        <f>IF(B474="",0,SUMIF('2.売上実績'!$C$4:$C$5000,B474,'2.売上実績'!$E$4:$E$5000))</f>
        <v>0</v>
      </c>
      <c r="M474" s="28">
        <f>SUMIF('8.得意先・製品別損益'!$C$4:$C$5000,B474,'8.得意先・製品別損益'!$M$4:$M$5000)</f>
        <v>0</v>
      </c>
      <c r="N474" s="42">
        <f t="shared" si="42"/>
        <v>0</v>
      </c>
      <c r="O474" s="40">
        <f t="shared" si="43"/>
        <v>0</v>
      </c>
    </row>
    <row r="475" spans="2:15" ht="21.9" customHeight="1">
      <c r="B475" s="112" t="str">
        <f>IF('4.製品一覧'!B475="","",'4.製品一覧'!B475)</f>
        <v/>
      </c>
      <c r="C475" s="86" t="str">
        <f>IF(B475="","",VLOOKUP(B475,'4.製品一覧'!$B$4:$C$500,2,FALSE))</f>
        <v/>
      </c>
      <c r="D475" s="101" t="str">
        <f>IF(B475="","",VLOOKUP(B475,'4.製品一覧'!$B$4:$D$500,3,FALSE))</f>
        <v/>
      </c>
      <c r="E475" s="102">
        <f>IF(B475&lt;&gt;"",VLOOKUP(B475,'7.製品別原価'!$B$5:$J$500,7,FALSE),0)</f>
        <v>0</v>
      </c>
      <c r="F475" s="102">
        <f>IF(OR($K$2=0,K475=0),0,'1.全社費用'!$C$42/$K$2)</f>
        <v>0</v>
      </c>
      <c r="G475" s="102">
        <f t="shared" si="44"/>
        <v>0</v>
      </c>
      <c r="H475" s="102">
        <f t="shared" si="45"/>
        <v>0</v>
      </c>
      <c r="I475" s="103">
        <f t="shared" si="47"/>
        <v>0</v>
      </c>
      <c r="J475" s="40">
        <f t="shared" si="46"/>
        <v>0</v>
      </c>
      <c r="K475" s="85">
        <f>IF(B475="",0,SUMIF('2.売上実績'!$C$4:$C$5000,B475,'2.売上実績'!$D$4:$D$5000))</f>
        <v>0</v>
      </c>
      <c r="L475" s="85">
        <f>IF(B475="",0,SUMIF('2.売上実績'!$C$4:$C$5000,B475,'2.売上実績'!$E$4:$E$5000))</f>
        <v>0</v>
      </c>
      <c r="M475" s="28">
        <f>SUMIF('8.得意先・製品別損益'!$C$4:$C$5000,B475,'8.得意先・製品別損益'!$M$4:$M$5000)</f>
        <v>0</v>
      </c>
      <c r="N475" s="42">
        <f t="shared" si="42"/>
        <v>0</v>
      </c>
      <c r="O475" s="40">
        <f t="shared" si="43"/>
        <v>0</v>
      </c>
    </row>
    <row r="476" spans="2:15" ht="21.9" customHeight="1">
      <c r="B476" s="112" t="str">
        <f>IF('4.製品一覧'!B476="","",'4.製品一覧'!B476)</f>
        <v/>
      </c>
      <c r="C476" s="86" t="str">
        <f>IF(B476="","",VLOOKUP(B476,'4.製品一覧'!$B$4:$C$500,2,FALSE))</f>
        <v/>
      </c>
      <c r="D476" s="101" t="str">
        <f>IF(B476="","",VLOOKUP(B476,'4.製品一覧'!$B$4:$D$500,3,FALSE))</f>
        <v/>
      </c>
      <c r="E476" s="102">
        <f>IF(B476&lt;&gt;"",VLOOKUP(B476,'7.製品別原価'!$B$5:$J$500,7,FALSE),0)</f>
        <v>0</v>
      </c>
      <c r="F476" s="102">
        <f>IF(OR($K$2=0,K476=0),0,'1.全社費用'!$C$42/$K$2)</f>
        <v>0</v>
      </c>
      <c r="G476" s="102">
        <f t="shared" si="44"/>
        <v>0</v>
      </c>
      <c r="H476" s="102">
        <f t="shared" si="45"/>
        <v>0</v>
      </c>
      <c r="I476" s="103">
        <f t="shared" si="47"/>
        <v>0</v>
      </c>
      <c r="J476" s="40">
        <f t="shared" si="46"/>
        <v>0</v>
      </c>
      <c r="K476" s="85">
        <f>IF(B476="",0,SUMIF('2.売上実績'!$C$4:$C$5000,B476,'2.売上実績'!$D$4:$D$5000))</f>
        <v>0</v>
      </c>
      <c r="L476" s="85">
        <f>IF(B476="",0,SUMIF('2.売上実績'!$C$4:$C$5000,B476,'2.売上実績'!$E$4:$E$5000))</f>
        <v>0</v>
      </c>
      <c r="M476" s="28">
        <f>SUMIF('8.得意先・製品別損益'!$C$4:$C$5000,B476,'8.得意先・製品別損益'!$M$4:$M$5000)</f>
        <v>0</v>
      </c>
      <c r="N476" s="42">
        <f t="shared" si="42"/>
        <v>0</v>
      </c>
      <c r="O476" s="40">
        <f t="shared" si="43"/>
        <v>0</v>
      </c>
    </row>
    <row r="477" spans="2:15" ht="21.9" customHeight="1">
      <c r="B477" s="112" t="str">
        <f>IF('4.製品一覧'!B477="","",'4.製品一覧'!B477)</f>
        <v/>
      </c>
      <c r="C477" s="86" t="str">
        <f>IF(B477="","",VLOOKUP(B477,'4.製品一覧'!$B$4:$C$500,2,FALSE))</f>
        <v/>
      </c>
      <c r="D477" s="101" t="str">
        <f>IF(B477="","",VLOOKUP(B477,'4.製品一覧'!$B$4:$D$500,3,FALSE))</f>
        <v/>
      </c>
      <c r="E477" s="102">
        <f>IF(B477&lt;&gt;"",VLOOKUP(B477,'7.製品別原価'!$B$5:$J$500,7,FALSE),0)</f>
        <v>0</v>
      </c>
      <c r="F477" s="102">
        <f>IF(OR($K$2=0,K477=0),0,'1.全社費用'!$C$42/$K$2)</f>
        <v>0</v>
      </c>
      <c r="G477" s="102">
        <f t="shared" si="44"/>
        <v>0</v>
      </c>
      <c r="H477" s="102">
        <f t="shared" si="45"/>
        <v>0</v>
      </c>
      <c r="I477" s="103">
        <f t="shared" si="47"/>
        <v>0</v>
      </c>
      <c r="J477" s="40">
        <f t="shared" si="46"/>
        <v>0</v>
      </c>
      <c r="K477" s="85">
        <f>IF(B477="",0,SUMIF('2.売上実績'!$C$4:$C$5000,B477,'2.売上実績'!$D$4:$D$5000))</f>
        <v>0</v>
      </c>
      <c r="L477" s="85">
        <f>IF(B477="",0,SUMIF('2.売上実績'!$C$4:$C$5000,B477,'2.売上実績'!$E$4:$E$5000))</f>
        <v>0</v>
      </c>
      <c r="M477" s="28">
        <f>SUMIF('8.得意先・製品別損益'!$C$4:$C$5000,B477,'8.得意先・製品別損益'!$M$4:$M$5000)</f>
        <v>0</v>
      </c>
      <c r="N477" s="42">
        <f t="shared" si="42"/>
        <v>0</v>
      </c>
      <c r="O477" s="40">
        <f t="shared" si="43"/>
        <v>0</v>
      </c>
    </row>
    <row r="478" spans="2:15" ht="21.9" customHeight="1">
      <c r="B478" s="112" t="str">
        <f>IF('4.製品一覧'!B478="","",'4.製品一覧'!B478)</f>
        <v/>
      </c>
      <c r="C478" s="86" t="str">
        <f>IF(B478="","",VLOOKUP(B478,'4.製品一覧'!$B$4:$C$500,2,FALSE))</f>
        <v/>
      </c>
      <c r="D478" s="101" t="str">
        <f>IF(B478="","",VLOOKUP(B478,'4.製品一覧'!$B$4:$D$500,3,FALSE))</f>
        <v/>
      </c>
      <c r="E478" s="102">
        <f>IF(B478&lt;&gt;"",VLOOKUP(B478,'7.製品別原価'!$B$5:$J$500,7,FALSE),0)</f>
        <v>0</v>
      </c>
      <c r="F478" s="102">
        <f>IF(OR($K$2=0,K478=0),0,'1.全社費用'!$C$42/$K$2)</f>
        <v>0</v>
      </c>
      <c r="G478" s="102">
        <f t="shared" si="44"/>
        <v>0</v>
      </c>
      <c r="H478" s="102">
        <f t="shared" si="45"/>
        <v>0</v>
      </c>
      <c r="I478" s="103">
        <f t="shared" si="47"/>
        <v>0</v>
      </c>
      <c r="J478" s="40">
        <f t="shared" si="46"/>
        <v>0</v>
      </c>
      <c r="K478" s="85">
        <f>IF(B478="",0,SUMIF('2.売上実績'!$C$4:$C$5000,B478,'2.売上実績'!$D$4:$D$5000))</f>
        <v>0</v>
      </c>
      <c r="L478" s="85">
        <f>IF(B478="",0,SUMIF('2.売上実績'!$C$4:$C$5000,B478,'2.売上実績'!$E$4:$E$5000))</f>
        <v>0</v>
      </c>
      <c r="M478" s="28">
        <f>SUMIF('8.得意先・製品別損益'!$C$4:$C$5000,B478,'8.得意先・製品別損益'!$M$4:$M$5000)</f>
        <v>0</v>
      </c>
      <c r="N478" s="42">
        <f t="shared" si="42"/>
        <v>0</v>
      </c>
      <c r="O478" s="40">
        <f t="shared" si="43"/>
        <v>0</v>
      </c>
    </row>
    <row r="479" spans="2:15" ht="21.9" customHeight="1">
      <c r="B479" s="112" t="str">
        <f>IF('4.製品一覧'!B479="","",'4.製品一覧'!B479)</f>
        <v/>
      </c>
      <c r="C479" s="86" t="str">
        <f>IF(B479="","",VLOOKUP(B479,'4.製品一覧'!$B$4:$C$500,2,FALSE))</f>
        <v/>
      </c>
      <c r="D479" s="101" t="str">
        <f>IF(B479="","",VLOOKUP(B479,'4.製品一覧'!$B$4:$D$500,3,FALSE))</f>
        <v/>
      </c>
      <c r="E479" s="102">
        <f>IF(B479&lt;&gt;"",VLOOKUP(B479,'7.製品別原価'!$B$5:$J$500,7,FALSE),0)</f>
        <v>0</v>
      </c>
      <c r="F479" s="102">
        <f>IF(OR($K$2=0,K479=0),0,'1.全社費用'!$C$42/$K$2)</f>
        <v>0</v>
      </c>
      <c r="G479" s="102">
        <f t="shared" si="44"/>
        <v>0</v>
      </c>
      <c r="H479" s="102">
        <f t="shared" si="45"/>
        <v>0</v>
      </c>
      <c r="I479" s="103">
        <f t="shared" si="47"/>
        <v>0</v>
      </c>
      <c r="J479" s="40">
        <f t="shared" si="46"/>
        <v>0</v>
      </c>
      <c r="K479" s="85">
        <f>IF(B479="",0,SUMIF('2.売上実績'!$C$4:$C$5000,B479,'2.売上実績'!$D$4:$D$5000))</f>
        <v>0</v>
      </c>
      <c r="L479" s="85">
        <f>IF(B479="",0,SUMIF('2.売上実績'!$C$4:$C$5000,B479,'2.売上実績'!$E$4:$E$5000))</f>
        <v>0</v>
      </c>
      <c r="M479" s="28">
        <f>SUMIF('8.得意先・製品別損益'!$C$4:$C$5000,B479,'8.得意先・製品別損益'!$M$4:$M$5000)</f>
        <v>0</v>
      </c>
      <c r="N479" s="42">
        <f t="shared" si="42"/>
        <v>0</v>
      </c>
      <c r="O479" s="40">
        <f t="shared" si="43"/>
        <v>0</v>
      </c>
    </row>
    <row r="480" spans="2:15" ht="21.9" customHeight="1">
      <c r="B480" s="112" t="str">
        <f>IF('4.製品一覧'!B480="","",'4.製品一覧'!B480)</f>
        <v/>
      </c>
      <c r="C480" s="86" t="str">
        <f>IF(B480="","",VLOOKUP(B480,'4.製品一覧'!$B$4:$C$500,2,FALSE))</f>
        <v/>
      </c>
      <c r="D480" s="101" t="str">
        <f>IF(B480="","",VLOOKUP(B480,'4.製品一覧'!$B$4:$D$500,3,FALSE))</f>
        <v/>
      </c>
      <c r="E480" s="102">
        <f>IF(B480&lt;&gt;"",VLOOKUP(B480,'7.製品別原価'!$B$5:$J$500,7,FALSE),0)</f>
        <v>0</v>
      </c>
      <c r="F480" s="102">
        <f>IF(OR($K$2=0,K480=0),0,'1.全社費用'!$C$42/$K$2)</f>
        <v>0</v>
      </c>
      <c r="G480" s="102">
        <f t="shared" si="44"/>
        <v>0</v>
      </c>
      <c r="H480" s="102">
        <f t="shared" si="45"/>
        <v>0</v>
      </c>
      <c r="I480" s="103">
        <f t="shared" si="47"/>
        <v>0</v>
      </c>
      <c r="J480" s="40">
        <f t="shared" si="46"/>
        <v>0</v>
      </c>
      <c r="K480" s="85">
        <f>IF(B480="",0,SUMIF('2.売上実績'!$C$4:$C$5000,B480,'2.売上実績'!$D$4:$D$5000))</f>
        <v>0</v>
      </c>
      <c r="L480" s="85">
        <f>IF(B480="",0,SUMIF('2.売上実績'!$C$4:$C$5000,B480,'2.売上実績'!$E$4:$E$5000))</f>
        <v>0</v>
      </c>
      <c r="M480" s="28">
        <f>SUMIF('8.得意先・製品別損益'!$C$4:$C$5000,B480,'8.得意先・製品別損益'!$M$4:$M$5000)</f>
        <v>0</v>
      </c>
      <c r="N480" s="42">
        <f t="shared" si="42"/>
        <v>0</v>
      </c>
      <c r="O480" s="40">
        <f t="shared" si="43"/>
        <v>0</v>
      </c>
    </row>
    <row r="481" spans="2:15" ht="21.9" customHeight="1">
      <c r="B481" s="112" t="str">
        <f>IF('4.製品一覧'!B481="","",'4.製品一覧'!B481)</f>
        <v/>
      </c>
      <c r="C481" s="86" t="str">
        <f>IF(B481="","",VLOOKUP(B481,'4.製品一覧'!$B$4:$C$500,2,FALSE))</f>
        <v/>
      </c>
      <c r="D481" s="101" t="str">
        <f>IF(B481="","",VLOOKUP(B481,'4.製品一覧'!$B$4:$D$500,3,FALSE))</f>
        <v/>
      </c>
      <c r="E481" s="102">
        <f>IF(B481&lt;&gt;"",VLOOKUP(B481,'7.製品別原価'!$B$5:$J$500,7,FALSE),0)</f>
        <v>0</v>
      </c>
      <c r="F481" s="102">
        <f>IF(OR($K$2=0,K481=0),0,'1.全社費用'!$C$42/$K$2)</f>
        <v>0</v>
      </c>
      <c r="G481" s="102">
        <f t="shared" si="44"/>
        <v>0</v>
      </c>
      <c r="H481" s="102">
        <f t="shared" si="45"/>
        <v>0</v>
      </c>
      <c r="I481" s="103">
        <f t="shared" si="47"/>
        <v>0</v>
      </c>
      <c r="J481" s="40">
        <f t="shared" si="46"/>
        <v>0</v>
      </c>
      <c r="K481" s="85">
        <f>IF(B481="",0,SUMIF('2.売上実績'!$C$4:$C$5000,B481,'2.売上実績'!$D$4:$D$5000))</f>
        <v>0</v>
      </c>
      <c r="L481" s="85">
        <f>IF(B481="",0,SUMIF('2.売上実績'!$C$4:$C$5000,B481,'2.売上実績'!$E$4:$E$5000))</f>
        <v>0</v>
      </c>
      <c r="M481" s="28">
        <f>SUMIF('8.得意先・製品別損益'!$C$4:$C$5000,B481,'8.得意先・製品別損益'!$M$4:$M$5000)</f>
        <v>0</v>
      </c>
      <c r="N481" s="42">
        <f t="shared" si="42"/>
        <v>0</v>
      </c>
      <c r="O481" s="40">
        <f t="shared" si="43"/>
        <v>0</v>
      </c>
    </row>
    <row r="482" spans="2:15" ht="21.9" customHeight="1">
      <c r="B482" s="112" t="str">
        <f>IF('4.製品一覧'!B482="","",'4.製品一覧'!B482)</f>
        <v/>
      </c>
      <c r="C482" s="86" t="str">
        <f>IF(B482="","",VLOOKUP(B482,'4.製品一覧'!$B$4:$C$500,2,FALSE))</f>
        <v/>
      </c>
      <c r="D482" s="101" t="str">
        <f>IF(B482="","",VLOOKUP(B482,'4.製品一覧'!$B$4:$D$500,3,FALSE))</f>
        <v/>
      </c>
      <c r="E482" s="102">
        <f>IF(B482&lt;&gt;"",VLOOKUP(B482,'7.製品別原価'!$B$5:$J$500,7,FALSE),0)</f>
        <v>0</v>
      </c>
      <c r="F482" s="102">
        <f>IF(OR($K$2=0,K482=0),0,'1.全社費用'!$C$42/$K$2)</f>
        <v>0</v>
      </c>
      <c r="G482" s="102">
        <f t="shared" si="44"/>
        <v>0</v>
      </c>
      <c r="H482" s="102">
        <f t="shared" si="45"/>
        <v>0</v>
      </c>
      <c r="I482" s="103">
        <f t="shared" si="47"/>
        <v>0</v>
      </c>
      <c r="J482" s="40">
        <f t="shared" si="46"/>
        <v>0</v>
      </c>
      <c r="K482" s="85">
        <f>IF(B482="",0,SUMIF('2.売上実績'!$C$4:$C$5000,B482,'2.売上実績'!$D$4:$D$5000))</f>
        <v>0</v>
      </c>
      <c r="L482" s="85">
        <f>IF(B482="",0,SUMIF('2.売上実績'!$C$4:$C$5000,B482,'2.売上実績'!$E$4:$E$5000))</f>
        <v>0</v>
      </c>
      <c r="M482" s="28">
        <f>SUMIF('8.得意先・製品別損益'!$C$4:$C$5000,B482,'8.得意先・製品別損益'!$M$4:$M$5000)</f>
        <v>0</v>
      </c>
      <c r="N482" s="42">
        <f t="shared" si="42"/>
        <v>0</v>
      </c>
      <c r="O482" s="40">
        <f t="shared" si="43"/>
        <v>0</v>
      </c>
    </row>
    <row r="483" spans="2:15" ht="21.9" customHeight="1">
      <c r="B483" s="112" t="str">
        <f>IF('4.製品一覧'!B483="","",'4.製品一覧'!B483)</f>
        <v/>
      </c>
      <c r="C483" s="86" t="str">
        <f>IF(B483="","",VLOOKUP(B483,'4.製品一覧'!$B$4:$C$500,2,FALSE))</f>
        <v/>
      </c>
      <c r="D483" s="101" t="str">
        <f>IF(B483="","",VLOOKUP(B483,'4.製品一覧'!$B$4:$D$500,3,FALSE))</f>
        <v/>
      </c>
      <c r="E483" s="102">
        <f>IF(B483&lt;&gt;"",VLOOKUP(B483,'7.製品別原価'!$B$5:$J$500,7,FALSE),0)</f>
        <v>0</v>
      </c>
      <c r="F483" s="102">
        <f>IF(OR($K$2=0,K483=0),0,'1.全社費用'!$C$42/$K$2)</f>
        <v>0</v>
      </c>
      <c r="G483" s="102">
        <f t="shared" si="44"/>
        <v>0</v>
      </c>
      <c r="H483" s="102">
        <f t="shared" si="45"/>
        <v>0</v>
      </c>
      <c r="I483" s="103">
        <f t="shared" si="47"/>
        <v>0</v>
      </c>
      <c r="J483" s="40">
        <f t="shared" si="46"/>
        <v>0</v>
      </c>
      <c r="K483" s="85">
        <f>IF(B483="",0,SUMIF('2.売上実績'!$C$4:$C$5000,B483,'2.売上実績'!$D$4:$D$5000))</f>
        <v>0</v>
      </c>
      <c r="L483" s="85">
        <f>IF(B483="",0,SUMIF('2.売上実績'!$C$4:$C$5000,B483,'2.売上実績'!$E$4:$E$5000))</f>
        <v>0</v>
      </c>
      <c r="M483" s="28">
        <f>SUMIF('8.得意先・製品別損益'!$C$4:$C$5000,B483,'8.得意先・製品別損益'!$M$4:$M$5000)</f>
        <v>0</v>
      </c>
      <c r="N483" s="42">
        <f t="shared" si="42"/>
        <v>0</v>
      </c>
      <c r="O483" s="40">
        <f t="shared" si="43"/>
        <v>0</v>
      </c>
    </row>
    <row r="484" spans="2:15" ht="21.9" customHeight="1">
      <c r="B484" s="112" t="str">
        <f>IF('4.製品一覧'!B484="","",'4.製品一覧'!B484)</f>
        <v/>
      </c>
      <c r="C484" s="86" t="str">
        <f>IF(B484="","",VLOOKUP(B484,'4.製品一覧'!$B$4:$C$500,2,FALSE))</f>
        <v/>
      </c>
      <c r="D484" s="101" t="str">
        <f>IF(B484="","",VLOOKUP(B484,'4.製品一覧'!$B$4:$D$500,3,FALSE))</f>
        <v/>
      </c>
      <c r="E484" s="102">
        <f>IF(B484&lt;&gt;"",VLOOKUP(B484,'7.製品別原価'!$B$5:$J$500,7,FALSE),0)</f>
        <v>0</v>
      </c>
      <c r="F484" s="102">
        <f>IF(OR($K$2=0,K484=0),0,'1.全社費用'!$C$42/$K$2)</f>
        <v>0</v>
      </c>
      <c r="G484" s="102">
        <f t="shared" si="44"/>
        <v>0</v>
      </c>
      <c r="H484" s="102">
        <f t="shared" si="45"/>
        <v>0</v>
      </c>
      <c r="I484" s="103">
        <f t="shared" si="47"/>
        <v>0</v>
      </c>
      <c r="J484" s="40">
        <f t="shared" si="46"/>
        <v>0</v>
      </c>
      <c r="K484" s="85">
        <f>IF(B484="",0,SUMIF('2.売上実績'!$C$4:$C$5000,B484,'2.売上実績'!$D$4:$D$5000))</f>
        <v>0</v>
      </c>
      <c r="L484" s="85">
        <f>IF(B484="",0,SUMIF('2.売上実績'!$C$4:$C$5000,B484,'2.売上実績'!$E$4:$E$5000))</f>
        <v>0</v>
      </c>
      <c r="M484" s="28">
        <f>SUMIF('8.得意先・製品別損益'!$C$4:$C$5000,B484,'8.得意先・製品別損益'!$M$4:$M$5000)</f>
        <v>0</v>
      </c>
      <c r="N484" s="42">
        <f t="shared" si="42"/>
        <v>0</v>
      </c>
      <c r="O484" s="40">
        <f t="shared" si="43"/>
        <v>0</v>
      </c>
    </row>
    <row r="485" spans="2:15" ht="21.9" customHeight="1">
      <c r="B485" s="112" t="str">
        <f>IF('4.製品一覧'!B485="","",'4.製品一覧'!B485)</f>
        <v/>
      </c>
      <c r="C485" s="86" t="str">
        <f>IF(B485="","",VLOOKUP(B485,'4.製品一覧'!$B$4:$C$500,2,FALSE))</f>
        <v/>
      </c>
      <c r="D485" s="101" t="str">
        <f>IF(B485="","",VLOOKUP(B485,'4.製品一覧'!$B$4:$D$500,3,FALSE))</f>
        <v/>
      </c>
      <c r="E485" s="102">
        <f>IF(B485&lt;&gt;"",VLOOKUP(B485,'7.製品別原価'!$B$5:$J$500,7,FALSE),0)</f>
        <v>0</v>
      </c>
      <c r="F485" s="102">
        <f>IF(OR($K$2=0,K485=0),0,'1.全社費用'!$C$42/$K$2)</f>
        <v>0</v>
      </c>
      <c r="G485" s="102">
        <f t="shared" si="44"/>
        <v>0</v>
      </c>
      <c r="H485" s="102">
        <f t="shared" si="45"/>
        <v>0</v>
      </c>
      <c r="I485" s="103">
        <f t="shared" si="47"/>
        <v>0</v>
      </c>
      <c r="J485" s="40">
        <f t="shared" si="46"/>
        <v>0</v>
      </c>
      <c r="K485" s="85">
        <f>IF(B485="",0,SUMIF('2.売上実績'!$C$4:$C$5000,B485,'2.売上実績'!$D$4:$D$5000))</f>
        <v>0</v>
      </c>
      <c r="L485" s="85">
        <f>IF(B485="",0,SUMIF('2.売上実績'!$C$4:$C$5000,B485,'2.売上実績'!$E$4:$E$5000))</f>
        <v>0</v>
      </c>
      <c r="M485" s="28">
        <f>SUMIF('8.得意先・製品別損益'!$C$4:$C$5000,B485,'8.得意先・製品別損益'!$M$4:$M$5000)</f>
        <v>0</v>
      </c>
      <c r="N485" s="42">
        <f t="shared" si="42"/>
        <v>0</v>
      </c>
      <c r="O485" s="40">
        <f t="shared" si="43"/>
        <v>0</v>
      </c>
    </row>
    <row r="486" spans="2:15" ht="21.9" customHeight="1">
      <c r="B486" s="112" t="str">
        <f>IF('4.製品一覧'!B486="","",'4.製品一覧'!B486)</f>
        <v/>
      </c>
      <c r="C486" s="86" t="str">
        <f>IF(B486="","",VLOOKUP(B486,'4.製品一覧'!$B$4:$C$500,2,FALSE))</f>
        <v/>
      </c>
      <c r="D486" s="101" t="str">
        <f>IF(B486="","",VLOOKUP(B486,'4.製品一覧'!$B$4:$D$500,3,FALSE))</f>
        <v/>
      </c>
      <c r="E486" s="102">
        <f>IF(B486&lt;&gt;"",VLOOKUP(B486,'7.製品別原価'!$B$5:$J$500,7,FALSE),0)</f>
        <v>0</v>
      </c>
      <c r="F486" s="102">
        <f>IF(OR($K$2=0,K486=0),0,'1.全社費用'!$C$42/$K$2)</f>
        <v>0</v>
      </c>
      <c r="G486" s="102">
        <f t="shared" si="44"/>
        <v>0</v>
      </c>
      <c r="H486" s="102">
        <f t="shared" si="45"/>
        <v>0</v>
      </c>
      <c r="I486" s="103">
        <f t="shared" si="47"/>
        <v>0</v>
      </c>
      <c r="J486" s="40">
        <f t="shared" si="46"/>
        <v>0</v>
      </c>
      <c r="K486" s="85">
        <f>IF(B486="",0,SUMIF('2.売上実績'!$C$4:$C$5000,B486,'2.売上実績'!$D$4:$D$5000))</f>
        <v>0</v>
      </c>
      <c r="L486" s="85">
        <f>IF(B486="",0,SUMIF('2.売上実績'!$C$4:$C$5000,B486,'2.売上実績'!$E$4:$E$5000))</f>
        <v>0</v>
      </c>
      <c r="M486" s="28">
        <f>SUMIF('8.得意先・製品別損益'!$C$4:$C$5000,B486,'8.得意先・製品別損益'!$M$4:$M$5000)</f>
        <v>0</v>
      </c>
      <c r="N486" s="42">
        <f t="shared" si="42"/>
        <v>0</v>
      </c>
      <c r="O486" s="40">
        <f t="shared" si="43"/>
        <v>0</v>
      </c>
    </row>
    <row r="487" spans="2:15" ht="21.9" customHeight="1">
      <c r="B487" s="112" t="str">
        <f>IF('4.製品一覧'!B487="","",'4.製品一覧'!B487)</f>
        <v/>
      </c>
      <c r="C487" s="86" t="str">
        <f>IF(B487="","",VLOOKUP(B487,'4.製品一覧'!$B$4:$C$500,2,FALSE))</f>
        <v/>
      </c>
      <c r="D487" s="101" t="str">
        <f>IF(B487="","",VLOOKUP(B487,'4.製品一覧'!$B$4:$D$500,3,FALSE))</f>
        <v/>
      </c>
      <c r="E487" s="102">
        <f>IF(B487&lt;&gt;"",VLOOKUP(B487,'7.製品別原価'!$B$5:$J$500,7,FALSE),0)</f>
        <v>0</v>
      </c>
      <c r="F487" s="102">
        <f>IF(OR($K$2=0,K487=0),0,'1.全社費用'!$C$42/$K$2)</f>
        <v>0</v>
      </c>
      <c r="G487" s="102">
        <f t="shared" si="44"/>
        <v>0</v>
      </c>
      <c r="H487" s="102">
        <f t="shared" si="45"/>
        <v>0</v>
      </c>
      <c r="I487" s="103">
        <f t="shared" si="47"/>
        <v>0</v>
      </c>
      <c r="J487" s="40">
        <f t="shared" si="46"/>
        <v>0</v>
      </c>
      <c r="K487" s="85">
        <f>IF(B487="",0,SUMIF('2.売上実績'!$C$4:$C$5000,B487,'2.売上実績'!$D$4:$D$5000))</f>
        <v>0</v>
      </c>
      <c r="L487" s="85">
        <f>IF(B487="",0,SUMIF('2.売上実績'!$C$4:$C$5000,B487,'2.売上実績'!$E$4:$E$5000))</f>
        <v>0</v>
      </c>
      <c r="M487" s="28">
        <f>SUMIF('8.得意先・製品別損益'!$C$4:$C$5000,B487,'8.得意先・製品別損益'!$M$4:$M$5000)</f>
        <v>0</v>
      </c>
      <c r="N487" s="42">
        <f t="shared" si="42"/>
        <v>0</v>
      </c>
      <c r="O487" s="40">
        <f t="shared" si="43"/>
        <v>0</v>
      </c>
    </row>
    <row r="488" spans="2:15" ht="21.9" customHeight="1">
      <c r="B488" s="112" t="str">
        <f>IF('4.製品一覧'!B488="","",'4.製品一覧'!B488)</f>
        <v/>
      </c>
      <c r="C488" s="86" t="str">
        <f>IF(B488="","",VLOOKUP(B488,'4.製品一覧'!$B$4:$C$500,2,FALSE))</f>
        <v/>
      </c>
      <c r="D488" s="101" t="str">
        <f>IF(B488="","",VLOOKUP(B488,'4.製品一覧'!$B$4:$D$500,3,FALSE))</f>
        <v/>
      </c>
      <c r="E488" s="102">
        <f>IF(B488&lt;&gt;"",VLOOKUP(B488,'7.製品別原価'!$B$5:$J$500,7,FALSE),0)</f>
        <v>0</v>
      </c>
      <c r="F488" s="102">
        <f>IF(OR($K$2=0,K488=0),0,'1.全社費用'!$C$42/$K$2)</f>
        <v>0</v>
      </c>
      <c r="G488" s="102">
        <f t="shared" si="44"/>
        <v>0</v>
      </c>
      <c r="H488" s="102">
        <f t="shared" si="45"/>
        <v>0</v>
      </c>
      <c r="I488" s="103">
        <f t="shared" si="47"/>
        <v>0</v>
      </c>
      <c r="J488" s="40">
        <f t="shared" si="46"/>
        <v>0</v>
      </c>
      <c r="K488" s="85">
        <f>IF(B488="",0,SUMIF('2.売上実績'!$C$4:$C$5000,B488,'2.売上実績'!$D$4:$D$5000))</f>
        <v>0</v>
      </c>
      <c r="L488" s="85">
        <f>IF(B488="",0,SUMIF('2.売上実績'!$C$4:$C$5000,B488,'2.売上実績'!$E$4:$E$5000))</f>
        <v>0</v>
      </c>
      <c r="M488" s="28">
        <f>SUMIF('8.得意先・製品別損益'!$C$4:$C$5000,B488,'8.得意先・製品別損益'!$M$4:$M$5000)</f>
        <v>0</v>
      </c>
      <c r="N488" s="42">
        <f t="shared" si="42"/>
        <v>0</v>
      </c>
      <c r="O488" s="40">
        <f t="shared" si="43"/>
        <v>0</v>
      </c>
    </row>
    <row r="489" spans="2:15" ht="21.9" customHeight="1">
      <c r="B489" s="112" t="str">
        <f>IF('4.製品一覧'!B489="","",'4.製品一覧'!B489)</f>
        <v/>
      </c>
      <c r="C489" s="86" t="str">
        <f>IF(B489="","",VLOOKUP(B489,'4.製品一覧'!$B$4:$C$500,2,FALSE))</f>
        <v/>
      </c>
      <c r="D489" s="101" t="str">
        <f>IF(B489="","",VLOOKUP(B489,'4.製品一覧'!$B$4:$D$500,3,FALSE))</f>
        <v/>
      </c>
      <c r="E489" s="102">
        <f>IF(B489&lt;&gt;"",VLOOKUP(B489,'7.製品別原価'!$B$5:$J$500,7,FALSE),0)</f>
        <v>0</v>
      </c>
      <c r="F489" s="102">
        <f>IF(OR($K$2=0,K489=0),0,'1.全社費用'!$C$42/$K$2)</f>
        <v>0</v>
      </c>
      <c r="G489" s="102">
        <f t="shared" si="44"/>
        <v>0</v>
      </c>
      <c r="H489" s="102">
        <f t="shared" si="45"/>
        <v>0</v>
      </c>
      <c r="I489" s="103">
        <f t="shared" si="47"/>
        <v>0</v>
      </c>
      <c r="J489" s="40">
        <f t="shared" si="46"/>
        <v>0</v>
      </c>
      <c r="K489" s="85">
        <f>IF(B489="",0,SUMIF('2.売上実績'!$C$4:$C$5000,B489,'2.売上実績'!$D$4:$D$5000))</f>
        <v>0</v>
      </c>
      <c r="L489" s="85">
        <f>IF(B489="",0,SUMIF('2.売上実績'!$C$4:$C$5000,B489,'2.売上実績'!$E$4:$E$5000))</f>
        <v>0</v>
      </c>
      <c r="M489" s="28">
        <f>SUMIF('8.得意先・製品別損益'!$C$4:$C$5000,B489,'8.得意先・製品別損益'!$M$4:$M$5000)</f>
        <v>0</v>
      </c>
      <c r="N489" s="42">
        <f t="shared" si="42"/>
        <v>0</v>
      </c>
      <c r="O489" s="40">
        <f t="shared" si="43"/>
        <v>0</v>
      </c>
    </row>
    <row r="490" spans="2:15" ht="21.9" customHeight="1">
      <c r="B490" s="112" t="str">
        <f>IF('4.製品一覧'!B490="","",'4.製品一覧'!B490)</f>
        <v/>
      </c>
      <c r="C490" s="86" t="str">
        <f>IF(B490="","",VLOOKUP(B490,'4.製品一覧'!$B$4:$C$500,2,FALSE))</f>
        <v/>
      </c>
      <c r="D490" s="101" t="str">
        <f>IF(B490="","",VLOOKUP(B490,'4.製品一覧'!$B$4:$D$500,3,FALSE))</f>
        <v/>
      </c>
      <c r="E490" s="102">
        <f>IF(B490&lt;&gt;"",VLOOKUP(B490,'7.製品別原価'!$B$5:$J$500,7,FALSE),0)</f>
        <v>0</v>
      </c>
      <c r="F490" s="102">
        <f>IF(OR($K$2=0,K490=0),0,'1.全社費用'!$C$42/$K$2)</f>
        <v>0</v>
      </c>
      <c r="G490" s="102">
        <f t="shared" si="44"/>
        <v>0</v>
      </c>
      <c r="H490" s="102">
        <f t="shared" si="45"/>
        <v>0</v>
      </c>
      <c r="I490" s="103">
        <f t="shared" si="47"/>
        <v>0</v>
      </c>
      <c r="J490" s="40">
        <f t="shared" si="46"/>
        <v>0</v>
      </c>
      <c r="K490" s="85">
        <f>IF(B490="",0,SUMIF('2.売上実績'!$C$4:$C$5000,B490,'2.売上実績'!$D$4:$D$5000))</f>
        <v>0</v>
      </c>
      <c r="L490" s="85">
        <f>IF(B490="",0,SUMIF('2.売上実績'!$C$4:$C$5000,B490,'2.売上実績'!$E$4:$E$5000))</f>
        <v>0</v>
      </c>
      <c r="M490" s="28">
        <f>SUMIF('8.得意先・製品別損益'!$C$4:$C$5000,B490,'8.得意先・製品別損益'!$M$4:$M$5000)</f>
        <v>0</v>
      </c>
      <c r="N490" s="42">
        <f t="shared" si="42"/>
        <v>0</v>
      </c>
      <c r="O490" s="40">
        <f t="shared" si="43"/>
        <v>0</v>
      </c>
    </row>
    <row r="491" spans="2:15" ht="21.9" customHeight="1">
      <c r="B491" s="112" t="str">
        <f>IF('4.製品一覧'!B491="","",'4.製品一覧'!B491)</f>
        <v/>
      </c>
      <c r="C491" s="86" t="str">
        <f>IF(B491="","",VLOOKUP(B491,'4.製品一覧'!$B$4:$C$500,2,FALSE))</f>
        <v/>
      </c>
      <c r="D491" s="101" t="str">
        <f>IF(B491="","",VLOOKUP(B491,'4.製品一覧'!$B$4:$D$500,3,FALSE))</f>
        <v/>
      </c>
      <c r="E491" s="102">
        <f>IF(B491&lt;&gt;"",VLOOKUP(B491,'7.製品別原価'!$B$5:$J$500,7,FALSE),0)</f>
        <v>0</v>
      </c>
      <c r="F491" s="102">
        <f>IF(OR($K$2=0,K491=0),0,'1.全社費用'!$C$42/$K$2)</f>
        <v>0</v>
      </c>
      <c r="G491" s="102">
        <f t="shared" si="44"/>
        <v>0</v>
      </c>
      <c r="H491" s="102">
        <f t="shared" si="45"/>
        <v>0</v>
      </c>
      <c r="I491" s="103">
        <f t="shared" si="47"/>
        <v>0</v>
      </c>
      <c r="J491" s="40">
        <f t="shared" si="46"/>
        <v>0</v>
      </c>
      <c r="K491" s="85">
        <f>IF(B491="",0,SUMIF('2.売上実績'!$C$4:$C$5000,B491,'2.売上実績'!$D$4:$D$5000))</f>
        <v>0</v>
      </c>
      <c r="L491" s="85">
        <f>IF(B491="",0,SUMIF('2.売上実績'!$C$4:$C$5000,B491,'2.売上実績'!$E$4:$E$5000))</f>
        <v>0</v>
      </c>
      <c r="M491" s="28">
        <f>SUMIF('8.得意先・製品別損益'!$C$4:$C$5000,B491,'8.得意先・製品別損益'!$M$4:$M$5000)</f>
        <v>0</v>
      </c>
      <c r="N491" s="42">
        <f t="shared" si="42"/>
        <v>0</v>
      </c>
      <c r="O491" s="40">
        <f t="shared" si="43"/>
        <v>0</v>
      </c>
    </row>
    <row r="492" spans="2:15" ht="21.9" customHeight="1">
      <c r="B492" s="112" t="str">
        <f>IF('4.製品一覧'!B492="","",'4.製品一覧'!B492)</f>
        <v/>
      </c>
      <c r="C492" s="86" t="str">
        <f>IF(B492="","",VLOOKUP(B492,'4.製品一覧'!$B$4:$C$500,2,FALSE))</f>
        <v/>
      </c>
      <c r="D492" s="101" t="str">
        <f>IF(B492="","",VLOOKUP(B492,'4.製品一覧'!$B$4:$D$500,3,FALSE))</f>
        <v/>
      </c>
      <c r="E492" s="102">
        <f>IF(B492&lt;&gt;"",VLOOKUP(B492,'7.製品別原価'!$B$5:$J$500,7,FALSE),0)</f>
        <v>0</v>
      </c>
      <c r="F492" s="102">
        <f>IF(OR($K$2=0,K492=0),0,'1.全社費用'!$C$42/$K$2)</f>
        <v>0</v>
      </c>
      <c r="G492" s="102">
        <f t="shared" si="44"/>
        <v>0</v>
      </c>
      <c r="H492" s="102">
        <f t="shared" si="45"/>
        <v>0</v>
      </c>
      <c r="I492" s="103">
        <f t="shared" si="47"/>
        <v>0</v>
      </c>
      <c r="J492" s="40">
        <f t="shared" si="46"/>
        <v>0</v>
      </c>
      <c r="K492" s="85">
        <f>IF(B492="",0,SUMIF('2.売上実績'!$C$4:$C$5000,B492,'2.売上実績'!$D$4:$D$5000))</f>
        <v>0</v>
      </c>
      <c r="L492" s="85">
        <f>IF(B492="",0,SUMIF('2.売上実績'!$C$4:$C$5000,B492,'2.売上実績'!$E$4:$E$5000))</f>
        <v>0</v>
      </c>
      <c r="M492" s="28">
        <f>SUMIF('8.得意先・製品別損益'!$C$4:$C$5000,B492,'8.得意先・製品別損益'!$M$4:$M$5000)</f>
        <v>0</v>
      </c>
      <c r="N492" s="42">
        <f t="shared" si="42"/>
        <v>0</v>
      </c>
      <c r="O492" s="40">
        <f t="shared" si="43"/>
        <v>0</v>
      </c>
    </row>
    <row r="493" spans="2:15" ht="21.9" customHeight="1">
      <c r="B493" s="112" t="str">
        <f>IF('4.製品一覧'!B493="","",'4.製品一覧'!B493)</f>
        <v/>
      </c>
      <c r="C493" s="86" t="str">
        <f>IF(B493="","",VLOOKUP(B493,'4.製品一覧'!$B$4:$C$500,2,FALSE))</f>
        <v/>
      </c>
      <c r="D493" s="101" t="str">
        <f>IF(B493="","",VLOOKUP(B493,'4.製品一覧'!$B$4:$D$500,3,FALSE))</f>
        <v/>
      </c>
      <c r="E493" s="102">
        <f>IF(B493&lt;&gt;"",VLOOKUP(B493,'7.製品別原価'!$B$5:$J$500,7,FALSE),0)</f>
        <v>0</v>
      </c>
      <c r="F493" s="102">
        <f>IF(OR($K$2=0,K493=0),0,'1.全社費用'!$C$42/$K$2)</f>
        <v>0</v>
      </c>
      <c r="G493" s="102">
        <f t="shared" si="44"/>
        <v>0</v>
      </c>
      <c r="H493" s="102">
        <f t="shared" si="45"/>
        <v>0</v>
      </c>
      <c r="I493" s="103">
        <f t="shared" si="47"/>
        <v>0</v>
      </c>
      <c r="J493" s="40">
        <f t="shared" si="46"/>
        <v>0</v>
      </c>
      <c r="K493" s="85">
        <f>IF(B493="",0,SUMIF('2.売上実績'!$C$4:$C$5000,B493,'2.売上実績'!$D$4:$D$5000))</f>
        <v>0</v>
      </c>
      <c r="L493" s="85">
        <f>IF(B493="",0,SUMIF('2.売上実績'!$C$4:$C$5000,B493,'2.売上実績'!$E$4:$E$5000))</f>
        <v>0</v>
      </c>
      <c r="M493" s="28">
        <f>SUMIF('8.得意先・製品別損益'!$C$4:$C$5000,B493,'8.得意先・製品別損益'!$M$4:$M$5000)</f>
        <v>0</v>
      </c>
      <c r="N493" s="42">
        <f t="shared" si="42"/>
        <v>0</v>
      </c>
      <c r="O493" s="40">
        <f t="shared" si="43"/>
        <v>0</v>
      </c>
    </row>
    <row r="494" spans="2:15" ht="21.9" customHeight="1">
      <c r="B494" s="112" t="str">
        <f>IF('4.製品一覧'!B494="","",'4.製品一覧'!B494)</f>
        <v/>
      </c>
      <c r="C494" s="86" t="str">
        <f>IF(B494="","",VLOOKUP(B494,'4.製品一覧'!$B$4:$C$500,2,FALSE))</f>
        <v/>
      </c>
      <c r="D494" s="101" t="str">
        <f>IF(B494="","",VLOOKUP(B494,'4.製品一覧'!$B$4:$D$500,3,FALSE))</f>
        <v/>
      </c>
      <c r="E494" s="102">
        <f>IF(B494&lt;&gt;"",VLOOKUP(B494,'7.製品別原価'!$B$5:$J$500,7,FALSE),0)</f>
        <v>0</v>
      </c>
      <c r="F494" s="102">
        <f>IF(OR($K$2=0,K494=0),0,'1.全社費用'!$C$42/$K$2)</f>
        <v>0</v>
      </c>
      <c r="G494" s="102">
        <f t="shared" si="44"/>
        <v>0</v>
      </c>
      <c r="H494" s="102">
        <f t="shared" si="45"/>
        <v>0</v>
      </c>
      <c r="I494" s="103">
        <f t="shared" si="47"/>
        <v>0</v>
      </c>
      <c r="J494" s="40">
        <f t="shared" si="46"/>
        <v>0</v>
      </c>
      <c r="K494" s="85">
        <f>IF(B494="",0,SUMIF('2.売上実績'!$C$4:$C$5000,B494,'2.売上実績'!$D$4:$D$5000))</f>
        <v>0</v>
      </c>
      <c r="L494" s="85">
        <f>IF(B494="",0,SUMIF('2.売上実績'!$C$4:$C$5000,B494,'2.売上実績'!$E$4:$E$5000))</f>
        <v>0</v>
      </c>
      <c r="M494" s="28">
        <f>SUMIF('8.得意先・製品別損益'!$C$4:$C$5000,B494,'8.得意先・製品別損益'!$M$4:$M$5000)</f>
        <v>0</v>
      </c>
      <c r="N494" s="42">
        <f t="shared" si="42"/>
        <v>0</v>
      </c>
      <c r="O494" s="40">
        <f t="shared" si="43"/>
        <v>0</v>
      </c>
    </row>
    <row r="495" spans="2:15" ht="21.9" customHeight="1">
      <c r="B495" s="112" t="str">
        <f>IF('4.製品一覧'!B495="","",'4.製品一覧'!B495)</f>
        <v/>
      </c>
      <c r="C495" s="86" t="str">
        <f>IF(B495="","",VLOOKUP(B495,'4.製品一覧'!$B$4:$C$500,2,FALSE))</f>
        <v/>
      </c>
      <c r="D495" s="101" t="str">
        <f>IF(B495="","",VLOOKUP(B495,'4.製品一覧'!$B$4:$D$500,3,FALSE))</f>
        <v/>
      </c>
      <c r="E495" s="102">
        <f>IF(B495&lt;&gt;"",VLOOKUP(B495,'7.製品別原価'!$B$5:$J$500,7,FALSE),0)</f>
        <v>0</v>
      </c>
      <c r="F495" s="102">
        <f>IF(OR($K$2=0,K495=0),0,'1.全社費用'!$C$42/$K$2)</f>
        <v>0</v>
      </c>
      <c r="G495" s="102">
        <f t="shared" si="44"/>
        <v>0</v>
      </c>
      <c r="H495" s="102">
        <f t="shared" si="45"/>
        <v>0</v>
      </c>
      <c r="I495" s="103">
        <f t="shared" si="47"/>
        <v>0</v>
      </c>
      <c r="J495" s="40">
        <f t="shared" si="46"/>
        <v>0</v>
      </c>
      <c r="K495" s="85">
        <f>IF(B495="",0,SUMIF('2.売上実績'!$C$4:$C$5000,B495,'2.売上実績'!$D$4:$D$5000))</f>
        <v>0</v>
      </c>
      <c r="L495" s="85">
        <f>IF(B495="",0,SUMIF('2.売上実績'!$C$4:$C$5000,B495,'2.売上実績'!$E$4:$E$5000))</f>
        <v>0</v>
      </c>
      <c r="M495" s="28">
        <f>SUMIF('8.得意先・製品別損益'!$C$4:$C$5000,B495,'8.得意先・製品別損益'!$M$4:$M$5000)</f>
        <v>0</v>
      </c>
      <c r="N495" s="42">
        <f t="shared" si="42"/>
        <v>0</v>
      </c>
      <c r="O495" s="40">
        <f t="shared" si="43"/>
        <v>0</v>
      </c>
    </row>
    <row r="496" spans="2:15" ht="21.9" customHeight="1">
      <c r="B496" s="112" t="str">
        <f>IF('4.製品一覧'!B496="","",'4.製品一覧'!B496)</f>
        <v/>
      </c>
      <c r="C496" s="86" t="str">
        <f>IF(B496="","",VLOOKUP(B496,'4.製品一覧'!$B$4:$C$500,2,FALSE))</f>
        <v/>
      </c>
      <c r="D496" s="101" t="str">
        <f>IF(B496="","",VLOOKUP(B496,'4.製品一覧'!$B$4:$D$500,3,FALSE))</f>
        <v/>
      </c>
      <c r="E496" s="102">
        <f>IF(B496&lt;&gt;"",VLOOKUP(B496,'7.製品別原価'!$B$5:$J$500,7,FALSE),0)</f>
        <v>0</v>
      </c>
      <c r="F496" s="102">
        <f>IF(OR($K$2=0,K496=0),0,'1.全社費用'!$C$42/$K$2)</f>
        <v>0</v>
      </c>
      <c r="G496" s="102">
        <f t="shared" si="44"/>
        <v>0</v>
      </c>
      <c r="H496" s="102">
        <f t="shared" si="45"/>
        <v>0</v>
      </c>
      <c r="I496" s="103">
        <f t="shared" si="47"/>
        <v>0</v>
      </c>
      <c r="J496" s="40">
        <f t="shared" si="46"/>
        <v>0</v>
      </c>
      <c r="K496" s="85">
        <f>IF(B496="",0,SUMIF('2.売上実績'!$C$4:$C$5000,B496,'2.売上実績'!$D$4:$D$5000))</f>
        <v>0</v>
      </c>
      <c r="L496" s="85">
        <f>IF(B496="",0,SUMIF('2.売上実績'!$C$4:$C$5000,B496,'2.売上実績'!$E$4:$E$5000))</f>
        <v>0</v>
      </c>
      <c r="M496" s="28">
        <f>SUMIF('8.得意先・製品別損益'!$C$4:$C$5000,B496,'8.得意先・製品別損益'!$M$4:$M$5000)</f>
        <v>0</v>
      </c>
      <c r="N496" s="42">
        <f t="shared" si="42"/>
        <v>0</v>
      </c>
      <c r="O496" s="40">
        <f t="shared" si="43"/>
        <v>0</v>
      </c>
    </row>
    <row r="497" spans="2:15" ht="21.9" customHeight="1">
      <c r="B497" s="112" t="str">
        <f>IF('4.製品一覧'!B497="","",'4.製品一覧'!B497)</f>
        <v/>
      </c>
      <c r="C497" s="86" t="str">
        <f>IF(B497="","",VLOOKUP(B497,'4.製品一覧'!$B$4:$C$500,2,FALSE))</f>
        <v/>
      </c>
      <c r="D497" s="101" t="str">
        <f>IF(B497="","",VLOOKUP(B497,'4.製品一覧'!$B$4:$D$500,3,FALSE))</f>
        <v/>
      </c>
      <c r="E497" s="102">
        <f>IF(B497&lt;&gt;"",VLOOKUP(B497,'7.製品別原価'!$B$5:$J$500,7,FALSE),0)</f>
        <v>0</v>
      </c>
      <c r="F497" s="102">
        <f>IF(OR($K$2=0,K497=0),0,'1.全社費用'!$C$42/$K$2)</f>
        <v>0</v>
      </c>
      <c r="G497" s="102">
        <f t="shared" si="44"/>
        <v>0</v>
      </c>
      <c r="H497" s="102">
        <f t="shared" si="45"/>
        <v>0</v>
      </c>
      <c r="I497" s="103">
        <f t="shared" si="47"/>
        <v>0</v>
      </c>
      <c r="J497" s="40">
        <f t="shared" si="46"/>
        <v>0</v>
      </c>
      <c r="K497" s="85">
        <f>IF(B497="",0,SUMIF('2.売上実績'!$C$4:$C$5000,B497,'2.売上実績'!$D$4:$D$5000))</f>
        <v>0</v>
      </c>
      <c r="L497" s="85">
        <f>IF(B497="",0,SUMIF('2.売上実績'!$C$4:$C$5000,B497,'2.売上実績'!$E$4:$E$5000))</f>
        <v>0</v>
      </c>
      <c r="M497" s="28">
        <f>SUMIF('8.得意先・製品別損益'!$C$4:$C$5000,B497,'8.得意先・製品別損益'!$M$4:$M$5000)</f>
        <v>0</v>
      </c>
      <c r="N497" s="42">
        <f t="shared" si="42"/>
        <v>0</v>
      </c>
      <c r="O497" s="40">
        <f t="shared" si="43"/>
        <v>0</v>
      </c>
    </row>
    <row r="498" spans="2:15" ht="21.9" customHeight="1">
      <c r="B498" s="112" t="str">
        <f>IF('4.製品一覧'!B498="","",'4.製品一覧'!B498)</f>
        <v/>
      </c>
      <c r="C498" s="86" t="str">
        <f>IF(B498="","",VLOOKUP(B498,'4.製品一覧'!$B$4:$C$500,2,FALSE))</f>
        <v/>
      </c>
      <c r="D498" s="101" t="str">
        <f>IF(B498="","",VLOOKUP(B498,'4.製品一覧'!$B$4:$D$500,3,FALSE))</f>
        <v/>
      </c>
      <c r="E498" s="102">
        <f>IF(B498&lt;&gt;"",VLOOKUP(B498,'7.製品別原価'!$B$5:$J$500,7,FALSE),0)</f>
        <v>0</v>
      </c>
      <c r="F498" s="102">
        <f>IF(OR($K$2=0,K498=0),0,'1.全社費用'!$C$42/$K$2)</f>
        <v>0</v>
      </c>
      <c r="G498" s="102">
        <f t="shared" si="44"/>
        <v>0</v>
      </c>
      <c r="H498" s="102">
        <f t="shared" si="45"/>
        <v>0</v>
      </c>
      <c r="I498" s="103">
        <f t="shared" si="47"/>
        <v>0</v>
      </c>
      <c r="J498" s="40">
        <f t="shared" si="46"/>
        <v>0</v>
      </c>
      <c r="K498" s="85">
        <f>IF(B498="",0,SUMIF('2.売上実績'!$C$4:$C$5000,B498,'2.売上実績'!$D$4:$D$5000))</f>
        <v>0</v>
      </c>
      <c r="L498" s="85">
        <f>IF(B498="",0,SUMIF('2.売上実績'!$C$4:$C$5000,B498,'2.売上実績'!$E$4:$E$5000))</f>
        <v>0</v>
      </c>
      <c r="M498" s="28">
        <f>SUMIF('8.得意先・製品別損益'!$C$4:$C$5000,B498,'8.得意先・製品別損益'!$M$4:$M$5000)</f>
        <v>0</v>
      </c>
      <c r="N498" s="42">
        <f t="shared" si="42"/>
        <v>0</v>
      </c>
      <c r="O498" s="40">
        <f t="shared" si="43"/>
        <v>0</v>
      </c>
    </row>
    <row r="499" spans="2:15" ht="21.9" customHeight="1">
      <c r="B499" s="112" t="str">
        <f>IF('4.製品一覧'!B499="","",'4.製品一覧'!B499)</f>
        <v/>
      </c>
      <c r="C499" s="86" t="str">
        <f>IF(B499="","",VLOOKUP(B499,'4.製品一覧'!$B$4:$C$500,2,FALSE))</f>
        <v/>
      </c>
      <c r="D499" s="101" t="str">
        <f>IF(B499="","",VLOOKUP(B499,'4.製品一覧'!$B$4:$D$500,3,FALSE))</f>
        <v/>
      </c>
      <c r="E499" s="102">
        <f>IF(B499&lt;&gt;"",VLOOKUP(B499,'7.製品別原価'!$B$5:$J$500,7,FALSE),0)</f>
        <v>0</v>
      </c>
      <c r="F499" s="102">
        <f>IF(OR($K$2=0,K499=0),0,'1.全社費用'!$C$42/$K$2)</f>
        <v>0</v>
      </c>
      <c r="G499" s="102">
        <f t="shared" si="44"/>
        <v>0</v>
      </c>
      <c r="H499" s="102">
        <f t="shared" si="45"/>
        <v>0</v>
      </c>
      <c r="I499" s="103">
        <f t="shared" si="47"/>
        <v>0</v>
      </c>
      <c r="J499" s="40">
        <f t="shared" si="46"/>
        <v>0</v>
      </c>
      <c r="K499" s="85">
        <f>IF(B499="",0,SUMIF('2.売上実績'!$C$4:$C$5000,B499,'2.売上実績'!$D$4:$D$5000))</f>
        <v>0</v>
      </c>
      <c r="L499" s="85">
        <f>IF(B499="",0,SUMIF('2.売上実績'!$C$4:$C$5000,B499,'2.売上実績'!$E$4:$E$5000))</f>
        <v>0</v>
      </c>
      <c r="M499" s="28">
        <f>SUMIF('8.得意先・製品別損益'!$C$4:$C$5000,B499,'8.得意先・製品別損益'!$M$4:$M$5000)</f>
        <v>0</v>
      </c>
      <c r="N499" s="42">
        <f t="shared" si="42"/>
        <v>0</v>
      </c>
      <c r="O499" s="40">
        <f t="shared" si="43"/>
        <v>0</v>
      </c>
    </row>
    <row r="500" spans="2:15" ht="21.9" customHeight="1">
      <c r="B500" s="112" t="str">
        <f>IF('4.製品一覧'!B500="","",'4.製品一覧'!B500)</f>
        <v/>
      </c>
      <c r="C500" s="86" t="str">
        <f>IF(B500="","",VLOOKUP(B500,'4.製品一覧'!$B$4:$C$500,2,FALSE))</f>
        <v/>
      </c>
      <c r="D500" s="101" t="str">
        <f>IF(B500="","",VLOOKUP(B500,'4.製品一覧'!$B$4:$D$500,3,FALSE))</f>
        <v/>
      </c>
      <c r="E500" s="102">
        <f>IF(B500&lt;&gt;"",VLOOKUP(B500,'7.製品別原価'!$B$5:$J$500,7,FALSE),0)</f>
        <v>0</v>
      </c>
      <c r="F500" s="102">
        <f>IF(OR($K$2=0,K500=0),0,'1.全社費用'!$C$42/$K$2)</f>
        <v>0</v>
      </c>
      <c r="G500" s="102">
        <f t="shared" si="44"/>
        <v>0</v>
      </c>
      <c r="H500" s="102">
        <f t="shared" si="45"/>
        <v>0</v>
      </c>
      <c r="I500" s="103">
        <f t="shared" si="47"/>
        <v>0</v>
      </c>
      <c r="J500" s="40">
        <f t="shared" si="46"/>
        <v>0</v>
      </c>
      <c r="K500" s="85">
        <f>IF(B500="",0,SUMIF('2.売上実績'!$C$4:$C$5000,B500,'2.売上実績'!$D$4:$D$5000))</f>
        <v>0</v>
      </c>
      <c r="L500" s="85">
        <f>IF(B500="",0,SUMIF('2.売上実績'!$C$4:$C$5000,B500,'2.売上実績'!$E$4:$E$5000))</f>
        <v>0</v>
      </c>
      <c r="M500" s="28">
        <f>SUMIF('8.得意先・製品別損益'!$C$4:$C$5000,B500,'8.得意先・製品別損益'!$M$4:$M$5000)</f>
        <v>0</v>
      </c>
      <c r="N500" s="42">
        <f t="shared" si="42"/>
        <v>0</v>
      </c>
      <c r="O500" s="40">
        <f t="shared" si="43"/>
        <v>0</v>
      </c>
    </row>
  </sheetData>
  <sheetProtection sheet="1" objects="1" scenarios="1"/>
  <mergeCells count="1">
    <mergeCell ref="B2:C2"/>
  </mergeCells>
  <phoneticPr fontId="3"/>
  <pageMargins left="0.70866141732283472" right="0.70866141732283472" top="0.74803149606299213" bottom="0.74803149606299213" header="0.31496062992125984" footer="0.31496062992125984"/>
  <pageSetup paperSize="9" fitToHeight="0" orientation="landscape" r:id="rId1"/>
  <headerFooter>
    <oddHeader>&amp;RFrist Type-A</oddHeader>
    <oddFooter>&amp;C&amp;P&amp;R(C) 2017 MG'sコンサルティング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>
    <pageSetUpPr fitToPage="1"/>
  </sheetPr>
  <dimension ref="B1:I1000"/>
  <sheetViews>
    <sheetView showGridLines="0" workbookViewId="0">
      <pane ySplit="3" topLeftCell="A4" activePane="bottomLeft" state="frozen"/>
      <selection activeCell="B26" sqref="B26"/>
      <selection pane="bottomLeft" activeCell="B26" sqref="B26"/>
    </sheetView>
  </sheetViews>
  <sheetFormatPr defaultRowHeight="13.2"/>
  <cols>
    <col min="1" max="1" width="1.6640625" customWidth="1"/>
    <col min="2" max="2" width="17.44140625" bestFit="1" customWidth="1"/>
    <col min="3" max="3" width="22.6640625" customWidth="1"/>
    <col min="4" max="4" width="14.33203125" customWidth="1"/>
    <col min="5" max="5" width="17.109375" customWidth="1"/>
    <col min="6" max="6" width="14.21875" style="81" customWidth="1"/>
    <col min="7" max="8" width="15.6640625" customWidth="1"/>
    <col min="9" max="9" width="12.88671875" customWidth="1"/>
  </cols>
  <sheetData>
    <row r="1" spans="2:9" ht="26.25" customHeight="1">
      <c r="B1" s="1" t="s">
        <v>40</v>
      </c>
      <c r="C1" s="1"/>
      <c r="D1" s="8" t="s">
        <v>28</v>
      </c>
      <c r="E1" s="10">
        <v>1000</v>
      </c>
      <c r="F1" s="10"/>
    </row>
    <row r="2" spans="2:9" ht="21.75" customHeight="1" thickBot="1">
      <c r="B2" s="136" t="str">
        <f>'1.全社費用'!C3&amp;'1.全社費用'!D3</f>
        <v>2022年5月度＜月間＞</v>
      </c>
      <c r="C2" s="136"/>
      <c r="D2" s="85">
        <f>SUM(D4:D1000)</f>
        <v>4800</v>
      </c>
      <c r="E2" s="28">
        <f>SUM(E4:E1000)</f>
        <v>4842000</v>
      </c>
      <c r="F2" s="18"/>
      <c r="G2" s="28">
        <f>SUM(G4:G1000)</f>
        <v>4785000</v>
      </c>
      <c r="H2" s="42">
        <f>SUM(H4:H1000)</f>
        <v>56999.999999999767</v>
      </c>
      <c r="I2" s="40">
        <f>IF(OR(H2=0,E2=0),0,H2/E2)</f>
        <v>1.177199504337046E-2</v>
      </c>
    </row>
    <row r="3" spans="2:9" ht="30" customHeight="1" thickBot="1">
      <c r="B3" s="23" t="s">
        <v>38</v>
      </c>
      <c r="C3" s="84" t="s">
        <v>39</v>
      </c>
      <c r="D3" s="5" t="str">
        <f>"売上数量"&amp;CHAR(10)&amp;"（"&amp;'4.製品一覧'!$D$2&amp;"）"</f>
        <v>売上数量
（個）</v>
      </c>
      <c r="E3" s="5" t="s">
        <v>25</v>
      </c>
      <c r="F3" s="5" t="str">
        <f>"平均売上単価"&amp;CHAR(10)&amp;"（円／"&amp;'4.製品一覧'!$D$2&amp;"）"</f>
        <v>平均売上単価
（円／個）</v>
      </c>
      <c r="G3" s="5" t="s">
        <v>26</v>
      </c>
      <c r="H3" s="14" t="s">
        <v>45</v>
      </c>
      <c r="I3" s="14" t="s">
        <v>46</v>
      </c>
    </row>
    <row r="4" spans="2:9" ht="22.05" customHeight="1">
      <c r="B4" s="112" t="str">
        <f>IF('3.得意先一覧'!B4="","",'3.得意先一覧'!B4)</f>
        <v>A</v>
      </c>
      <c r="C4" s="86" t="str">
        <f>IF(B4="","",VLOOKUP(B4,'3.得意先一覧'!$B$4:$C$1000,2,FALSE))</f>
        <v>株式会社AAA</v>
      </c>
      <c r="D4" s="28">
        <f>IF(B4="",0,SUMIF('2.売上実績'!$B$4:$B$5000,'10.得意先別損益'!B4,'2.売上実績'!$D$4:$D$5000))</f>
        <v>1500</v>
      </c>
      <c r="E4" s="28">
        <f>IF(B4="",0,SUMIF('2.売上実績'!$B$4:$B$5000,'10.得意先別損益'!B4,'2.売上実績'!$E$4:$E$5000))</f>
        <v>1550000</v>
      </c>
      <c r="F4" s="100">
        <f>IF(D4=0,0,E4/D4)</f>
        <v>1033.3333333333333</v>
      </c>
      <c r="G4" s="28">
        <f>SUMIF('8.得意先・製品別損益'!$B$4:$B$5000,B4,'8.得意先・製品別損益'!$M$4:$M$5000)</f>
        <v>1501419.7670901392</v>
      </c>
      <c r="H4" s="42">
        <f>E4-G4</f>
        <v>48580.232909860788</v>
      </c>
      <c r="I4" s="40">
        <f>IF(OR(H4=0,E4=0),0,H4/E4)</f>
        <v>3.1342085748297284E-2</v>
      </c>
    </row>
    <row r="5" spans="2:9" ht="22.05" customHeight="1">
      <c r="B5" s="112" t="str">
        <f>IF('3.得意先一覧'!B5="","",'3.得意先一覧'!B5)</f>
        <v>B</v>
      </c>
      <c r="C5" s="36" t="str">
        <f>IF(B5="","",VLOOKUP(B5,'3.得意先一覧'!$B$4:$C$1000,2,FALSE))</f>
        <v>BBB株式会社</v>
      </c>
      <c r="D5" s="28">
        <f>IF(B5="",0,SUMIF('2.売上実績'!$B$4:$B$5000,'10.得意先別損益'!B5,'2.売上実績'!$D$4:$D$5000))</f>
        <v>2000</v>
      </c>
      <c r="E5" s="28">
        <f>IF(B5="",0,SUMIF('2.売上実績'!$B$4:$B$5000,'10.得意先別損益'!B5,'2.売上実績'!$E$4:$E$5000))</f>
        <v>2080000</v>
      </c>
      <c r="F5" s="100">
        <f t="shared" ref="F5:F68" si="0">IF(D5=0,0,E5/D5)</f>
        <v>1040</v>
      </c>
      <c r="G5" s="28">
        <f>SUMIF('8.得意先・製品別損益'!$B$4:$B$5000,B5,'8.得意先・製品別損益'!$M$4:$M$5000)</f>
        <v>2048339.5608697201</v>
      </c>
      <c r="H5" s="42">
        <f>E5-G5</f>
        <v>31660.439130279934</v>
      </c>
      <c r="I5" s="40">
        <f t="shared" ref="I5:I68" si="1">IF(OR(H5=0,E5=0),0,H5/E5)</f>
        <v>1.5221364966480737E-2</v>
      </c>
    </row>
    <row r="6" spans="2:9" ht="22.05" customHeight="1">
      <c r="B6" s="112" t="str">
        <f>IF('3.得意先一覧'!B6="","",'3.得意先一覧'!B6)</f>
        <v>C</v>
      </c>
      <c r="C6" s="36" t="str">
        <f>IF(B6="","",VLOOKUP(B6,'3.得意先一覧'!$B$4:$C$1000,2,FALSE))</f>
        <v>有限会社CCC</v>
      </c>
      <c r="D6" s="28">
        <f>IF(B6="",0,SUMIF('2.売上実績'!$B$4:$B$5000,'10.得意先別損益'!B6,'2.売上実績'!$D$4:$D$5000))</f>
        <v>1300</v>
      </c>
      <c r="E6" s="28">
        <f>IF(B6="",0,SUMIF('2.売上実績'!$B$4:$B$5000,'10.得意先別損益'!B6,'2.売上実績'!$E$4:$E$5000))</f>
        <v>1212000</v>
      </c>
      <c r="F6" s="100">
        <f t="shared" si="0"/>
        <v>932.30769230769226</v>
      </c>
      <c r="G6" s="28">
        <f>SUMIF('8.得意先・製品別損益'!$B$4:$B$5000,B6,'8.得意先・製品別損益'!$M$4:$M$5000)</f>
        <v>1235240.672040141</v>
      </c>
      <c r="H6" s="42">
        <f>E6-G6</f>
        <v>-23240.672040140955</v>
      </c>
      <c r="I6" s="40">
        <f t="shared" si="1"/>
        <v>-1.9175471980314319E-2</v>
      </c>
    </row>
    <row r="7" spans="2:9" ht="18" customHeight="1">
      <c r="B7" s="112" t="str">
        <f>IF('3.得意先一覧'!B7="","",'3.得意先一覧'!B7)</f>
        <v/>
      </c>
      <c r="C7" s="36" t="str">
        <f>IF(B7="","",VLOOKUP(B7,'3.得意先一覧'!$B$4:$C$1000,2,FALSE))</f>
        <v/>
      </c>
      <c r="D7" s="28">
        <f>IF(B7="",0,SUMIF('2.売上実績'!$B$4:$B$5000,'10.得意先別損益'!B7,'2.売上実績'!$D$4:$D$5000))</f>
        <v>0</v>
      </c>
      <c r="E7" s="28">
        <f>IF(B7="",0,SUMIF('2.売上実績'!$B$4:$B$5000,'10.得意先別損益'!B7,'2.売上実績'!$E$4:$E$5000))</f>
        <v>0</v>
      </c>
      <c r="F7" s="100">
        <f t="shared" si="0"/>
        <v>0</v>
      </c>
      <c r="G7" s="28">
        <f>SUMIF('8.得意先・製品別損益'!$B$4:$B$5000,B7,'8.得意先・製品別損益'!$M$4:$M$5000)</f>
        <v>0</v>
      </c>
      <c r="H7" s="42">
        <f t="shared" ref="H7:H70" si="2">E7-G7</f>
        <v>0</v>
      </c>
      <c r="I7" s="40">
        <f t="shared" si="1"/>
        <v>0</v>
      </c>
    </row>
    <row r="8" spans="2:9" ht="18" customHeight="1">
      <c r="B8" s="112" t="str">
        <f>IF('3.得意先一覧'!B8="","",'3.得意先一覧'!B8)</f>
        <v/>
      </c>
      <c r="C8" s="36" t="str">
        <f>IF(B8="","",VLOOKUP(B8,'3.得意先一覧'!$B$4:$C$1000,2,FALSE))</f>
        <v/>
      </c>
      <c r="D8" s="28">
        <f>IF(B8="",0,SUMIF('2.売上実績'!$B$4:$B$5000,'10.得意先別損益'!B8,'2.売上実績'!$D$4:$D$5000))</f>
        <v>0</v>
      </c>
      <c r="E8" s="28">
        <f>IF(B8="",0,SUMIF('2.売上実績'!$B$4:$B$5000,'10.得意先別損益'!B8,'2.売上実績'!$E$4:$E$5000))</f>
        <v>0</v>
      </c>
      <c r="F8" s="100">
        <f t="shared" si="0"/>
        <v>0</v>
      </c>
      <c r="G8" s="28">
        <f>SUMIF('8.得意先・製品別損益'!$B$4:$B$5000,B8,'8.得意先・製品別損益'!$M$4:$M$5000)</f>
        <v>0</v>
      </c>
      <c r="H8" s="42">
        <f t="shared" si="2"/>
        <v>0</v>
      </c>
      <c r="I8" s="40">
        <f t="shared" si="1"/>
        <v>0</v>
      </c>
    </row>
    <row r="9" spans="2:9" ht="18" customHeight="1">
      <c r="B9" s="112" t="str">
        <f>IF('3.得意先一覧'!B9="","",'3.得意先一覧'!B9)</f>
        <v/>
      </c>
      <c r="C9" s="36" t="str">
        <f>IF(B9="","",VLOOKUP(B9,'3.得意先一覧'!$B$4:$C$1000,2,FALSE))</f>
        <v/>
      </c>
      <c r="D9" s="28">
        <f>IF(B9="",0,SUMIF('2.売上実績'!$B$4:$B$5000,'10.得意先別損益'!B9,'2.売上実績'!$D$4:$D$5000))</f>
        <v>0</v>
      </c>
      <c r="E9" s="28">
        <f>IF(B9="",0,SUMIF('2.売上実績'!$B$4:$B$5000,'10.得意先別損益'!B9,'2.売上実績'!$E$4:$E$5000))</f>
        <v>0</v>
      </c>
      <c r="F9" s="100">
        <f t="shared" si="0"/>
        <v>0</v>
      </c>
      <c r="G9" s="28">
        <f>SUMIF('8.得意先・製品別損益'!$B$4:$B$5000,B9,'8.得意先・製品別損益'!$M$4:$M$5000)</f>
        <v>0</v>
      </c>
      <c r="H9" s="42">
        <f t="shared" si="2"/>
        <v>0</v>
      </c>
      <c r="I9" s="40">
        <f t="shared" si="1"/>
        <v>0</v>
      </c>
    </row>
    <row r="10" spans="2:9" ht="18" customHeight="1">
      <c r="B10" s="112" t="str">
        <f>IF('3.得意先一覧'!B10="","",'3.得意先一覧'!B10)</f>
        <v/>
      </c>
      <c r="C10" s="36" t="str">
        <f>IF(B10="","",VLOOKUP(B10,'3.得意先一覧'!$B$4:$C$1000,2,FALSE))</f>
        <v/>
      </c>
      <c r="D10" s="28">
        <f>IF(B10="",0,SUMIF('2.売上実績'!$B$4:$B$5000,'10.得意先別損益'!B10,'2.売上実績'!$D$4:$D$5000))</f>
        <v>0</v>
      </c>
      <c r="E10" s="28">
        <f>IF(B10="",0,SUMIF('2.売上実績'!$B$4:$B$5000,'10.得意先別損益'!B10,'2.売上実績'!$E$4:$E$5000))</f>
        <v>0</v>
      </c>
      <c r="F10" s="100">
        <f t="shared" si="0"/>
        <v>0</v>
      </c>
      <c r="G10" s="28">
        <f>SUMIF('8.得意先・製品別損益'!$B$4:$B$5000,B10,'8.得意先・製品別損益'!$M$4:$M$5000)</f>
        <v>0</v>
      </c>
      <c r="H10" s="42">
        <f t="shared" si="2"/>
        <v>0</v>
      </c>
      <c r="I10" s="40">
        <f t="shared" si="1"/>
        <v>0</v>
      </c>
    </row>
    <row r="11" spans="2:9" ht="18" customHeight="1">
      <c r="B11" s="112" t="str">
        <f>IF('3.得意先一覧'!B11="","",'3.得意先一覧'!B11)</f>
        <v/>
      </c>
      <c r="C11" s="36" t="str">
        <f>IF(B11="","",VLOOKUP(B11,'3.得意先一覧'!$B$4:$C$1000,2,FALSE))</f>
        <v/>
      </c>
      <c r="D11" s="28">
        <f>IF(B11="",0,SUMIF('2.売上実績'!$B$4:$B$5000,'10.得意先別損益'!B11,'2.売上実績'!$D$4:$D$5000))</f>
        <v>0</v>
      </c>
      <c r="E11" s="28">
        <f>IF(B11="",0,SUMIF('2.売上実績'!$B$4:$B$5000,'10.得意先別損益'!B11,'2.売上実績'!$E$4:$E$5000))</f>
        <v>0</v>
      </c>
      <c r="F11" s="100">
        <f t="shared" si="0"/>
        <v>0</v>
      </c>
      <c r="G11" s="28">
        <f>SUMIF('8.得意先・製品別損益'!$B$4:$B$5000,B11,'8.得意先・製品別損益'!$M$4:$M$5000)</f>
        <v>0</v>
      </c>
      <c r="H11" s="42">
        <f t="shared" si="2"/>
        <v>0</v>
      </c>
      <c r="I11" s="40">
        <f t="shared" si="1"/>
        <v>0</v>
      </c>
    </row>
    <row r="12" spans="2:9" ht="18" customHeight="1">
      <c r="B12" s="112" t="str">
        <f>IF('3.得意先一覧'!B12="","",'3.得意先一覧'!B12)</f>
        <v/>
      </c>
      <c r="C12" s="36" t="str">
        <f>IF(B12="","",VLOOKUP(B12,'3.得意先一覧'!$B$4:$C$1000,2,FALSE))</f>
        <v/>
      </c>
      <c r="D12" s="28">
        <f>IF(B12="",0,SUMIF('2.売上実績'!$B$4:$B$5000,'10.得意先別損益'!B12,'2.売上実績'!$D$4:$D$5000))</f>
        <v>0</v>
      </c>
      <c r="E12" s="28">
        <f>IF(B12="",0,SUMIF('2.売上実績'!$B$4:$B$5000,'10.得意先別損益'!B12,'2.売上実績'!$E$4:$E$5000))</f>
        <v>0</v>
      </c>
      <c r="F12" s="100">
        <f t="shared" si="0"/>
        <v>0</v>
      </c>
      <c r="G12" s="28">
        <f>SUMIF('8.得意先・製品別損益'!$B$4:$B$5000,B12,'8.得意先・製品別損益'!$M$4:$M$5000)</f>
        <v>0</v>
      </c>
      <c r="H12" s="42">
        <f t="shared" si="2"/>
        <v>0</v>
      </c>
      <c r="I12" s="40">
        <f t="shared" si="1"/>
        <v>0</v>
      </c>
    </row>
    <row r="13" spans="2:9" ht="18" customHeight="1">
      <c r="B13" s="112" t="str">
        <f>IF('3.得意先一覧'!B13="","",'3.得意先一覧'!B13)</f>
        <v/>
      </c>
      <c r="C13" s="36" t="str">
        <f>IF(B13="","",VLOOKUP(B13,'3.得意先一覧'!$B$4:$C$1000,2,FALSE))</f>
        <v/>
      </c>
      <c r="D13" s="28">
        <f>IF(B13="",0,SUMIF('2.売上実績'!$B$4:$B$5000,'10.得意先別損益'!B13,'2.売上実績'!$D$4:$D$5000))</f>
        <v>0</v>
      </c>
      <c r="E13" s="28">
        <f>IF(B13="",0,SUMIF('2.売上実績'!$B$4:$B$5000,'10.得意先別損益'!B13,'2.売上実績'!$E$4:$E$5000))</f>
        <v>0</v>
      </c>
      <c r="F13" s="100">
        <f t="shared" si="0"/>
        <v>0</v>
      </c>
      <c r="G13" s="28">
        <f>SUMIF('8.得意先・製品別損益'!$B$4:$B$5000,B13,'8.得意先・製品別損益'!$M$4:$M$5000)</f>
        <v>0</v>
      </c>
      <c r="H13" s="42">
        <f t="shared" si="2"/>
        <v>0</v>
      </c>
      <c r="I13" s="40">
        <f t="shared" si="1"/>
        <v>0</v>
      </c>
    </row>
    <row r="14" spans="2:9" ht="18" customHeight="1">
      <c r="B14" s="112" t="str">
        <f>IF('3.得意先一覧'!B14="","",'3.得意先一覧'!B14)</f>
        <v/>
      </c>
      <c r="C14" s="36" t="str">
        <f>IF(B14="","",VLOOKUP(B14,'3.得意先一覧'!$B$4:$C$1000,2,FALSE))</f>
        <v/>
      </c>
      <c r="D14" s="28">
        <f>IF(B14="",0,SUMIF('2.売上実績'!$B$4:$B$5000,'10.得意先別損益'!B14,'2.売上実績'!$D$4:$D$5000))</f>
        <v>0</v>
      </c>
      <c r="E14" s="28">
        <f>IF(B14="",0,SUMIF('2.売上実績'!$B$4:$B$5000,'10.得意先別損益'!B14,'2.売上実績'!$E$4:$E$5000))</f>
        <v>0</v>
      </c>
      <c r="F14" s="100">
        <f t="shared" si="0"/>
        <v>0</v>
      </c>
      <c r="G14" s="28">
        <f>SUMIF('8.得意先・製品別損益'!$B$4:$B$5000,B14,'8.得意先・製品別損益'!$M$4:$M$5000)</f>
        <v>0</v>
      </c>
      <c r="H14" s="42">
        <f t="shared" si="2"/>
        <v>0</v>
      </c>
      <c r="I14" s="40">
        <f t="shared" si="1"/>
        <v>0</v>
      </c>
    </row>
    <row r="15" spans="2:9" ht="18" customHeight="1">
      <c r="B15" s="112" t="str">
        <f>IF('3.得意先一覧'!B15="","",'3.得意先一覧'!B15)</f>
        <v/>
      </c>
      <c r="C15" s="36" t="str">
        <f>IF(B15="","",VLOOKUP(B15,'3.得意先一覧'!$B$4:$C$1000,2,FALSE))</f>
        <v/>
      </c>
      <c r="D15" s="28">
        <f>IF(B15="",0,SUMIF('2.売上実績'!$B$4:$B$5000,'10.得意先別損益'!B15,'2.売上実績'!$D$4:$D$5000))</f>
        <v>0</v>
      </c>
      <c r="E15" s="28">
        <f>IF(B15="",0,SUMIF('2.売上実績'!$B$4:$B$5000,'10.得意先別損益'!B15,'2.売上実績'!$E$4:$E$5000))</f>
        <v>0</v>
      </c>
      <c r="F15" s="100">
        <f t="shared" si="0"/>
        <v>0</v>
      </c>
      <c r="G15" s="28">
        <f>SUMIF('8.得意先・製品別損益'!$B$4:$B$5000,B15,'8.得意先・製品別損益'!$M$4:$M$5000)</f>
        <v>0</v>
      </c>
      <c r="H15" s="42">
        <f t="shared" si="2"/>
        <v>0</v>
      </c>
      <c r="I15" s="40">
        <f t="shared" si="1"/>
        <v>0</v>
      </c>
    </row>
    <row r="16" spans="2:9" ht="18" customHeight="1">
      <c r="B16" s="112" t="str">
        <f>IF('3.得意先一覧'!B16="","",'3.得意先一覧'!B16)</f>
        <v/>
      </c>
      <c r="C16" s="36" t="str">
        <f>IF(B16="","",VLOOKUP(B16,'3.得意先一覧'!$B$4:$C$1000,2,FALSE))</f>
        <v/>
      </c>
      <c r="D16" s="28">
        <f>IF(B16="",0,SUMIF('2.売上実績'!$B$4:$B$5000,'10.得意先別損益'!B16,'2.売上実績'!$D$4:$D$5000))</f>
        <v>0</v>
      </c>
      <c r="E16" s="28">
        <f>IF(B16="",0,SUMIF('2.売上実績'!$B$4:$B$5000,'10.得意先別損益'!B16,'2.売上実績'!$E$4:$E$5000))</f>
        <v>0</v>
      </c>
      <c r="F16" s="100">
        <f t="shared" si="0"/>
        <v>0</v>
      </c>
      <c r="G16" s="28">
        <f>SUMIF('8.得意先・製品別損益'!$B$4:$B$5000,B16,'8.得意先・製品別損益'!$M$4:$M$5000)</f>
        <v>0</v>
      </c>
      <c r="H16" s="42">
        <f t="shared" si="2"/>
        <v>0</v>
      </c>
      <c r="I16" s="40">
        <f t="shared" si="1"/>
        <v>0</v>
      </c>
    </row>
    <row r="17" spans="2:9" ht="18" customHeight="1">
      <c r="B17" s="112" t="str">
        <f>IF('3.得意先一覧'!B17="","",'3.得意先一覧'!B17)</f>
        <v/>
      </c>
      <c r="C17" s="36" t="str">
        <f>IF(B17="","",VLOOKUP(B17,'3.得意先一覧'!$B$4:$C$1000,2,FALSE))</f>
        <v/>
      </c>
      <c r="D17" s="28">
        <f>IF(B17="",0,SUMIF('2.売上実績'!$B$4:$B$5000,'10.得意先別損益'!B17,'2.売上実績'!$D$4:$D$5000))</f>
        <v>0</v>
      </c>
      <c r="E17" s="28">
        <f>IF(B17="",0,SUMIF('2.売上実績'!$B$4:$B$5000,'10.得意先別損益'!B17,'2.売上実績'!$E$4:$E$5000))</f>
        <v>0</v>
      </c>
      <c r="F17" s="100">
        <f t="shared" si="0"/>
        <v>0</v>
      </c>
      <c r="G17" s="28">
        <f>SUMIF('8.得意先・製品別損益'!$B$4:$B$5000,B17,'8.得意先・製品別損益'!$M$4:$M$5000)</f>
        <v>0</v>
      </c>
      <c r="H17" s="42">
        <f t="shared" si="2"/>
        <v>0</v>
      </c>
      <c r="I17" s="40">
        <f t="shared" si="1"/>
        <v>0</v>
      </c>
    </row>
    <row r="18" spans="2:9" ht="18" customHeight="1">
      <c r="B18" s="112" t="str">
        <f>IF('3.得意先一覧'!B18="","",'3.得意先一覧'!B18)</f>
        <v/>
      </c>
      <c r="C18" s="36" t="str">
        <f>IF(B18="","",VLOOKUP(B18,'3.得意先一覧'!$B$4:$C$1000,2,FALSE))</f>
        <v/>
      </c>
      <c r="D18" s="28">
        <f>IF(B18="",0,SUMIF('2.売上実績'!$B$4:$B$5000,'10.得意先別損益'!B18,'2.売上実績'!$D$4:$D$5000))</f>
        <v>0</v>
      </c>
      <c r="E18" s="28">
        <f>IF(B18="",0,SUMIF('2.売上実績'!$B$4:$B$5000,'10.得意先別損益'!B18,'2.売上実績'!$E$4:$E$5000))</f>
        <v>0</v>
      </c>
      <c r="F18" s="100">
        <f t="shared" si="0"/>
        <v>0</v>
      </c>
      <c r="G18" s="28">
        <f>SUMIF('8.得意先・製品別損益'!$B$4:$B$5000,B18,'8.得意先・製品別損益'!$M$4:$M$5000)</f>
        <v>0</v>
      </c>
      <c r="H18" s="42">
        <f t="shared" si="2"/>
        <v>0</v>
      </c>
      <c r="I18" s="40">
        <f t="shared" si="1"/>
        <v>0</v>
      </c>
    </row>
    <row r="19" spans="2:9" ht="18" customHeight="1">
      <c r="B19" s="112" t="str">
        <f>IF('3.得意先一覧'!B19="","",'3.得意先一覧'!B19)</f>
        <v/>
      </c>
      <c r="C19" s="36" t="str">
        <f>IF(B19="","",VLOOKUP(B19,'3.得意先一覧'!$B$4:$C$1000,2,FALSE))</f>
        <v/>
      </c>
      <c r="D19" s="28">
        <f>IF(B19="",0,SUMIF('2.売上実績'!$B$4:$B$5000,'10.得意先別損益'!B19,'2.売上実績'!$D$4:$D$5000))</f>
        <v>0</v>
      </c>
      <c r="E19" s="28">
        <f>IF(B19="",0,SUMIF('2.売上実績'!$B$4:$B$5000,'10.得意先別損益'!B19,'2.売上実績'!$E$4:$E$5000))</f>
        <v>0</v>
      </c>
      <c r="F19" s="100">
        <f t="shared" si="0"/>
        <v>0</v>
      </c>
      <c r="G19" s="28">
        <f>SUMIF('8.得意先・製品別損益'!$B$4:$B$5000,B19,'8.得意先・製品別損益'!$M$4:$M$5000)</f>
        <v>0</v>
      </c>
      <c r="H19" s="42">
        <f t="shared" si="2"/>
        <v>0</v>
      </c>
      <c r="I19" s="40">
        <f t="shared" si="1"/>
        <v>0</v>
      </c>
    </row>
    <row r="20" spans="2:9" ht="18" customHeight="1">
      <c r="B20" s="112" t="str">
        <f>IF('3.得意先一覧'!B20="","",'3.得意先一覧'!B20)</f>
        <v/>
      </c>
      <c r="C20" s="36" t="str">
        <f>IF(B20="","",VLOOKUP(B20,'3.得意先一覧'!$B$4:$C$1000,2,FALSE))</f>
        <v/>
      </c>
      <c r="D20" s="28">
        <f>IF(B20="",0,SUMIF('2.売上実績'!$B$4:$B$5000,'10.得意先別損益'!B20,'2.売上実績'!$D$4:$D$5000))</f>
        <v>0</v>
      </c>
      <c r="E20" s="28">
        <f>IF(B20="",0,SUMIF('2.売上実績'!$B$4:$B$5000,'10.得意先別損益'!B20,'2.売上実績'!$E$4:$E$5000))</f>
        <v>0</v>
      </c>
      <c r="F20" s="100">
        <f t="shared" si="0"/>
        <v>0</v>
      </c>
      <c r="G20" s="28">
        <f>SUMIF('8.得意先・製品別損益'!$B$4:$B$5000,B20,'8.得意先・製品別損益'!$M$4:$M$5000)</f>
        <v>0</v>
      </c>
      <c r="H20" s="42">
        <f t="shared" si="2"/>
        <v>0</v>
      </c>
      <c r="I20" s="40">
        <f t="shared" si="1"/>
        <v>0</v>
      </c>
    </row>
    <row r="21" spans="2:9" ht="18" customHeight="1">
      <c r="B21" s="112" t="str">
        <f>IF('3.得意先一覧'!B21="","",'3.得意先一覧'!B21)</f>
        <v/>
      </c>
      <c r="C21" s="36" t="str">
        <f>IF(B21="","",VLOOKUP(B21,'3.得意先一覧'!$B$4:$C$1000,2,FALSE))</f>
        <v/>
      </c>
      <c r="D21" s="28">
        <f>IF(B21="",0,SUMIF('2.売上実績'!$B$4:$B$5000,'10.得意先別損益'!B21,'2.売上実績'!$D$4:$D$5000))</f>
        <v>0</v>
      </c>
      <c r="E21" s="28">
        <f>IF(B21="",0,SUMIF('2.売上実績'!$B$4:$B$5000,'10.得意先別損益'!B21,'2.売上実績'!$E$4:$E$5000))</f>
        <v>0</v>
      </c>
      <c r="F21" s="100">
        <f t="shared" si="0"/>
        <v>0</v>
      </c>
      <c r="G21" s="28">
        <f>SUMIF('8.得意先・製品別損益'!$B$4:$B$5000,B21,'8.得意先・製品別損益'!$M$4:$M$5000)</f>
        <v>0</v>
      </c>
      <c r="H21" s="42">
        <f t="shared" si="2"/>
        <v>0</v>
      </c>
      <c r="I21" s="40">
        <f t="shared" si="1"/>
        <v>0</v>
      </c>
    </row>
    <row r="22" spans="2:9" ht="18" customHeight="1">
      <c r="B22" s="112" t="str">
        <f>IF('3.得意先一覧'!B22="","",'3.得意先一覧'!B22)</f>
        <v/>
      </c>
      <c r="C22" s="36" t="str">
        <f>IF(B22="","",VLOOKUP(B22,'3.得意先一覧'!$B$4:$C$1000,2,FALSE))</f>
        <v/>
      </c>
      <c r="D22" s="28">
        <f>IF(B22="",0,SUMIF('2.売上実績'!$B$4:$B$5000,'10.得意先別損益'!B22,'2.売上実績'!$D$4:$D$5000))</f>
        <v>0</v>
      </c>
      <c r="E22" s="28">
        <f>IF(B22="",0,SUMIF('2.売上実績'!$B$4:$B$5000,'10.得意先別損益'!B22,'2.売上実績'!$E$4:$E$5000))</f>
        <v>0</v>
      </c>
      <c r="F22" s="100">
        <f t="shared" si="0"/>
        <v>0</v>
      </c>
      <c r="G22" s="28">
        <f>SUMIF('8.得意先・製品別損益'!$B$4:$B$5000,B22,'8.得意先・製品別損益'!$M$4:$M$5000)</f>
        <v>0</v>
      </c>
      <c r="H22" s="42">
        <f t="shared" si="2"/>
        <v>0</v>
      </c>
      <c r="I22" s="40">
        <f t="shared" si="1"/>
        <v>0</v>
      </c>
    </row>
    <row r="23" spans="2:9" ht="18" customHeight="1">
      <c r="B23" s="112" t="str">
        <f>IF('3.得意先一覧'!B23="","",'3.得意先一覧'!B23)</f>
        <v/>
      </c>
      <c r="C23" s="36" t="str">
        <f>IF(B23="","",VLOOKUP(B23,'3.得意先一覧'!$B$4:$C$1000,2,FALSE))</f>
        <v/>
      </c>
      <c r="D23" s="28">
        <f>IF(B23="",0,SUMIF('2.売上実績'!$B$4:$B$5000,'10.得意先別損益'!B23,'2.売上実績'!$D$4:$D$5000))</f>
        <v>0</v>
      </c>
      <c r="E23" s="28">
        <f>IF(B23="",0,SUMIF('2.売上実績'!$B$4:$B$5000,'10.得意先別損益'!B23,'2.売上実績'!$E$4:$E$5000))</f>
        <v>0</v>
      </c>
      <c r="F23" s="100">
        <f t="shared" si="0"/>
        <v>0</v>
      </c>
      <c r="G23" s="28">
        <f>SUMIF('8.得意先・製品別損益'!$B$4:$B$5000,B23,'8.得意先・製品別損益'!$M$4:$M$5000)</f>
        <v>0</v>
      </c>
      <c r="H23" s="42">
        <f t="shared" si="2"/>
        <v>0</v>
      </c>
      <c r="I23" s="40">
        <f t="shared" si="1"/>
        <v>0</v>
      </c>
    </row>
    <row r="24" spans="2:9" ht="18" customHeight="1">
      <c r="B24" s="112" t="str">
        <f>IF('3.得意先一覧'!B24="","",'3.得意先一覧'!B24)</f>
        <v/>
      </c>
      <c r="C24" s="36" t="str">
        <f>IF(B24="","",VLOOKUP(B24,'3.得意先一覧'!$B$4:$C$1000,2,FALSE))</f>
        <v/>
      </c>
      <c r="D24" s="28">
        <f>IF(B24="",0,SUMIF('2.売上実績'!$B$4:$B$5000,'10.得意先別損益'!B24,'2.売上実績'!$D$4:$D$5000))</f>
        <v>0</v>
      </c>
      <c r="E24" s="28">
        <f>IF(B24="",0,SUMIF('2.売上実績'!$B$4:$B$5000,'10.得意先別損益'!B24,'2.売上実績'!$E$4:$E$5000))</f>
        <v>0</v>
      </c>
      <c r="F24" s="100">
        <f t="shared" si="0"/>
        <v>0</v>
      </c>
      <c r="G24" s="28">
        <f>SUMIF('8.得意先・製品別損益'!$B$4:$B$5000,B24,'8.得意先・製品別損益'!$M$4:$M$5000)</f>
        <v>0</v>
      </c>
      <c r="H24" s="42">
        <f t="shared" si="2"/>
        <v>0</v>
      </c>
      <c r="I24" s="40">
        <f t="shared" si="1"/>
        <v>0</v>
      </c>
    </row>
    <row r="25" spans="2:9" ht="18" customHeight="1">
      <c r="B25" s="112" t="str">
        <f>IF('3.得意先一覧'!B25="","",'3.得意先一覧'!B25)</f>
        <v/>
      </c>
      <c r="C25" s="36" t="str">
        <f>IF(B25="","",VLOOKUP(B25,'3.得意先一覧'!$B$4:$C$1000,2,FALSE))</f>
        <v/>
      </c>
      <c r="D25" s="28">
        <f>IF(B25="",0,SUMIF('2.売上実績'!$B$4:$B$5000,'10.得意先別損益'!B25,'2.売上実績'!$D$4:$D$5000))</f>
        <v>0</v>
      </c>
      <c r="E25" s="28">
        <f>IF(B25="",0,SUMIF('2.売上実績'!$B$4:$B$5000,'10.得意先別損益'!B25,'2.売上実績'!$E$4:$E$5000))</f>
        <v>0</v>
      </c>
      <c r="F25" s="100">
        <f t="shared" si="0"/>
        <v>0</v>
      </c>
      <c r="G25" s="28">
        <f>SUMIF('8.得意先・製品別損益'!$B$4:$B$5000,B25,'8.得意先・製品別損益'!$M$4:$M$5000)</f>
        <v>0</v>
      </c>
      <c r="H25" s="42">
        <f t="shared" si="2"/>
        <v>0</v>
      </c>
      <c r="I25" s="40">
        <f t="shared" si="1"/>
        <v>0</v>
      </c>
    </row>
    <row r="26" spans="2:9" ht="18" customHeight="1">
      <c r="B26" s="112" t="str">
        <f>IF('3.得意先一覧'!B26="","",'3.得意先一覧'!B26)</f>
        <v/>
      </c>
      <c r="C26" s="36" t="str">
        <f>IF(B26="","",VLOOKUP(B26,'3.得意先一覧'!$B$4:$C$1000,2,FALSE))</f>
        <v/>
      </c>
      <c r="D26" s="28">
        <f>IF(B26="",0,SUMIF('2.売上実績'!$B$4:$B$5000,'10.得意先別損益'!B26,'2.売上実績'!$D$4:$D$5000))</f>
        <v>0</v>
      </c>
      <c r="E26" s="28">
        <f>IF(B26="",0,SUMIF('2.売上実績'!$B$4:$B$5000,'10.得意先別損益'!B26,'2.売上実績'!$E$4:$E$5000))</f>
        <v>0</v>
      </c>
      <c r="F26" s="100">
        <f t="shared" si="0"/>
        <v>0</v>
      </c>
      <c r="G26" s="28">
        <f>SUMIF('8.得意先・製品別損益'!$B$4:$B$5000,B26,'8.得意先・製品別損益'!$M$4:$M$5000)</f>
        <v>0</v>
      </c>
      <c r="H26" s="42">
        <f t="shared" si="2"/>
        <v>0</v>
      </c>
      <c r="I26" s="40">
        <f t="shared" si="1"/>
        <v>0</v>
      </c>
    </row>
    <row r="27" spans="2:9" ht="18" customHeight="1">
      <c r="B27" s="112" t="str">
        <f>IF('3.得意先一覧'!B27="","",'3.得意先一覧'!B27)</f>
        <v/>
      </c>
      <c r="C27" s="36" t="str">
        <f>IF(B27="","",VLOOKUP(B27,'3.得意先一覧'!$B$4:$C$1000,2,FALSE))</f>
        <v/>
      </c>
      <c r="D27" s="28">
        <f>IF(B27="",0,SUMIF('2.売上実績'!$B$4:$B$5000,'10.得意先別損益'!B27,'2.売上実績'!$D$4:$D$5000))</f>
        <v>0</v>
      </c>
      <c r="E27" s="28">
        <f>IF(B27="",0,SUMIF('2.売上実績'!$B$4:$B$5000,'10.得意先別損益'!B27,'2.売上実績'!$E$4:$E$5000))</f>
        <v>0</v>
      </c>
      <c r="F27" s="100">
        <f t="shared" si="0"/>
        <v>0</v>
      </c>
      <c r="G27" s="28">
        <f>SUMIF('8.得意先・製品別損益'!$B$4:$B$5000,B27,'8.得意先・製品別損益'!$M$4:$M$5000)</f>
        <v>0</v>
      </c>
      <c r="H27" s="42">
        <f t="shared" si="2"/>
        <v>0</v>
      </c>
      <c r="I27" s="40">
        <f t="shared" si="1"/>
        <v>0</v>
      </c>
    </row>
    <row r="28" spans="2:9" ht="18" customHeight="1">
      <c r="B28" s="112" t="str">
        <f>IF('3.得意先一覧'!B28="","",'3.得意先一覧'!B28)</f>
        <v/>
      </c>
      <c r="C28" s="36" t="str">
        <f>IF(B28="","",VLOOKUP(B28,'3.得意先一覧'!$B$4:$C$1000,2,FALSE))</f>
        <v/>
      </c>
      <c r="D28" s="28">
        <f>IF(B28="",0,SUMIF('2.売上実績'!$B$4:$B$5000,'10.得意先別損益'!B28,'2.売上実績'!$D$4:$D$5000))</f>
        <v>0</v>
      </c>
      <c r="E28" s="28">
        <f>IF(B28="",0,SUMIF('2.売上実績'!$B$4:$B$5000,'10.得意先別損益'!B28,'2.売上実績'!$E$4:$E$5000))</f>
        <v>0</v>
      </c>
      <c r="F28" s="100">
        <f t="shared" si="0"/>
        <v>0</v>
      </c>
      <c r="G28" s="28">
        <f>SUMIF('8.得意先・製品別損益'!$B$4:$B$5000,B28,'8.得意先・製品別損益'!$M$4:$M$5000)</f>
        <v>0</v>
      </c>
      <c r="H28" s="42">
        <f t="shared" si="2"/>
        <v>0</v>
      </c>
      <c r="I28" s="40">
        <f t="shared" si="1"/>
        <v>0</v>
      </c>
    </row>
    <row r="29" spans="2:9" ht="18" customHeight="1">
      <c r="B29" s="112" t="str">
        <f>IF('3.得意先一覧'!B29="","",'3.得意先一覧'!B29)</f>
        <v/>
      </c>
      <c r="C29" s="36" t="str">
        <f>IF(B29="","",VLOOKUP(B29,'3.得意先一覧'!$B$4:$C$1000,2,FALSE))</f>
        <v/>
      </c>
      <c r="D29" s="28">
        <f>IF(B29="",0,SUMIF('2.売上実績'!$B$4:$B$5000,'10.得意先別損益'!B29,'2.売上実績'!$D$4:$D$5000))</f>
        <v>0</v>
      </c>
      <c r="E29" s="28">
        <f>IF(B29="",0,SUMIF('2.売上実績'!$B$4:$B$5000,'10.得意先別損益'!B29,'2.売上実績'!$E$4:$E$5000))</f>
        <v>0</v>
      </c>
      <c r="F29" s="100">
        <f t="shared" si="0"/>
        <v>0</v>
      </c>
      <c r="G29" s="28">
        <f>SUMIF('8.得意先・製品別損益'!$B$4:$B$5000,B29,'8.得意先・製品別損益'!$M$4:$M$5000)</f>
        <v>0</v>
      </c>
      <c r="H29" s="42">
        <f t="shared" si="2"/>
        <v>0</v>
      </c>
      <c r="I29" s="40">
        <f t="shared" si="1"/>
        <v>0</v>
      </c>
    </row>
    <row r="30" spans="2:9" ht="18" customHeight="1">
      <c r="B30" s="112" t="str">
        <f>IF('3.得意先一覧'!B30="","",'3.得意先一覧'!B30)</f>
        <v/>
      </c>
      <c r="C30" s="36" t="str">
        <f>IF(B30="","",VLOOKUP(B30,'3.得意先一覧'!$B$4:$C$1000,2,FALSE))</f>
        <v/>
      </c>
      <c r="D30" s="28">
        <f>IF(B30="",0,SUMIF('2.売上実績'!$B$4:$B$5000,'10.得意先別損益'!B30,'2.売上実績'!$D$4:$D$5000))</f>
        <v>0</v>
      </c>
      <c r="E30" s="28">
        <f>IF(B30="",0,SUMIF('2.売上実績'!$B$4:$B$5000,'10.得意先別損益'!B30,'2.売上実績'!$E$4:$E$5000))</f>
        <v>0</v>
      </c>
      <c r="F30" s="100">
        <f t="shared" si="0"/>
        <v>0</v>
      </c>
      <c r="G30" s="28">
        <f>SUMIF('8.得意先・製品別損益'!$B$4:$B$5000,B30,'8.得意先・製品別損益'!$M$4:$M$5000)</f>
        <v>0</v>
      </c>
      <c r="H30" s="42">
        <f t="shared" si="2"/>
        <v>0</v>
      </c>
      <c r="I30" s="40">
        <f t="shared" si="1"/>
        <v>0</v>
      </c>
    </row>
    <row r="31" spans="2:9" ht="18" customHeight="1">
      <c r="B31" s="112" t="str">
        <f>IF('3.得意先一覧'!B31="","",'3.得意先一覧'!B31)</f>
        <v/>
      </c>
      <c r="C31" s="36" t="str">
        <f>IF(B31="","",VLOOKUP(B31,'3.得意先一覧'!$B$4:$C$1000,2,FALSE))</f>
        <v/>
      </c>
      <c r="D31" s="28">
        <f>IF(B31="",0,SUMIF('2.売上実績'!$B$4:$B$5000,'10.得意先別損益'!B31,'2.売上実績'!$D$4:$D$5000))</f>
        <v>0</v>
      </c>
      <c r="E31" s="28">
        <f>IF(B31="",0,SUMIF('2.売上実績'!$B$4:$B$5000,'10.得意先別損益'!B31,'2.売上実績'!$E$4:$E$5000))</f>
        <v>0</v>
      </c>
      <c r="F31" s="100">
        <f t="shared" si="0"/>
        <v>0</v>
      </c>
      <c r="G31" s="28">
        <f>SUMIF('8.得意先・製品別損益'!$B$4:$B$5000,B31,'8.得意先・製品別損益'!$M$4:$M$5000)</f>
        <v>0</v>
      </c>
      <c r="H31" s="42">
        <f t="shared" si="2"/>
        <v>0</v>
      </c>
      <c r="I31" s="40">
        <f t="shared" si="1"/>
        <v>0</v>
      </c>
    </row>
    <row r="32" spans="2:9" ht="18" customHeight="1">
      <c r="B32" s="112" t="str">
        <f>IF('3.得意先一覧'!B32="","",'3.得意先一覧'!B32)</f>
        <v/>
      </c>
      <c r="C32" s="36" t="str">
        <f>IF(B32="","",VLOOKUP(B32,'3.得意先一覧'!$B$4:$C$1000,2,FALSE))</f>
        <v/>
      </c>
      <c r="D32" s="28">
        <f>IF(B32="",0,SUMIF('2.売上実績'!$B$4:$B$5000,'10.得意先別損益'!B32,'2.売上実績'!$D$4:$D$5000))</f>
        <v>0</v>
      </c>
      <c r="E32" s="28">
        <f>IF(B32="",0,SUMIF('2.売上実績'!$B$4:$B$5000,'10.得意先別損益'!B32,'2.売上実績'!$E$4:$E$5000))</f>
        <v>0</v>
      </c>
      <c r="F32" s="100">
        <f t="shared" si="0"/>
        <v>0</v>
      </c>
      <c r="G32" s="28">
        <f>SUMIF('8.得意先・製品別損益'!$B$4:$B$5000,B32,'8.得意先・製品別損益'!$M$4:$M$5000)</f>
        <v>0</v>
      </c>
      <c r="H32" s="42">
        <f t="shared" si="2"/>
        <v>0</v>
      </c>
      <c r="I32" s="40">
        <f t="shared" si="1"/>
        <v>0</v>
      </c>
    </row>
    <row r="33" spans="2:9" ht="18" customHeight="1">
      <c r="B33" s="112" t="str">
        <f>IF('3.得意先一覧'!B33="","",'3.得意先一覧'!B33)</f>
        <v/>
      </c>
      <c r="C33" s="36" t="str">
        <f>IF(B33="","",VLOOKUP(B33,'3.得意先一覧'!$B$4:$C$1000,2,FALSE))</f>
        <v/>
      </c>
      <c r="D33" s="28">
        <f>IF(B33="",0,SUMIF('2.売上実績'!$B$4:$B$5000,'10.得意先別損益'!B33,'2.売上実績'!$D$4:$D$5000))</f>
        <v>0</v>
      </c>
      <c r="E33" s="28">
        <f>IF(B33="",0,SUMIF('2.売上実績'!$B$4:$B$5000,'10.得意先別損益'!B33,'2.売上実績'!$E$4:$E$5000))</f>
        <v>0</v>
      </c>
      <c r="F33" s="100">
        <f t="shared" si="0"/>
        <v>0</v>
      </c>
      <c r="G33" s="28">
        <f>SUMIF('8.得意先・製品別損益'!$B$4:$B$5000,B33,'8.得意先・製品別損益'!$M$4:$M$5000)</f>
        <v>0</v>
      </c>
      <c r="H33" s="42">
        <f t="shared" si="2"/>
        <v>0</v>
      </c>
      <c r="I33" s="40">
        <f t="shared" si="1"/>
        <v>0</v>
      </c>
    </row>
    <row r="34" spans="2:9" ht="18" customHeight="1">
      <c r="B34" s="112" t="str">
        <f>IF('3.得意先一覧'!B34="","",'3.得意先一覧'!B34)</f>
        <v/>
      </c>
      <c r="C34" s="36" t="str">
        <f>IF(B34="","",VLOOKUP(B34,'3.得意先一覧'!$B$4:$C$1000,2,FALSE))</f>
        <v/>
      </c>
      <c r="D34" s="28">
        <f>IF(B34="",0,SUMIF('2.売上実績'!$B$4:$B$5000,'10.得意先別損益'!B34,'2.売上実績'!$D$4:$D$5000))</f>
        <v>0</v>
      </c>
      <c r="E34" s="28">
        <f>IF(B34="",0,SUMIF('2.売上実績'!$B$4:$B$5000,'10.得意先別損益'!B34,'2.売上実績'!$E$4:$E$5000))</f>
        <v>0</v>
      </c>
      <c r="F34" s="100">
        <f t="shared" si="0"/>
        <v>0</v>
      </c>
      <c r="G34" s="28">
        <f>SUMIF('8.得意先・製品別損益'!$B$4:$B$5000,B34,'8.得意先・製品別損益'!$M$4:$M$5000)</f>
        <v>0</v>
      </c>
      <c r="H34" s="42">
        <f t="shared" si="2"/>
        <v>0</v>
      </c>
      <c r="I34" s="40">
        <f t="shared" si="1"/>
        <v>0</v>
      </c>
    </row>
    <row r="35" spans="2:9" ht="18" customHeight="1">
      <c r="B35" s="112" t="str">
        <f>IF('3.得意先一覧'!B35="","",'3.得意先一覧'!B35)</f>
        <v/>
      </c>
      <c r="C35" s="36" t="str">
        <f>IF(B35="","",VLOOKUP(B35,'3.得意先一覧'!$B$4:$C$1000,2,FALSE))</f>
        <v/>
      </c>
      <c r="D35" s="28">
        <f>IF(B35="",0,SUMIF('2.売上実績'!$B$4:$B$5000,'10.得意先別損益'!B35,'2.売上実績'!$D$4:$D$5000))</f>
        <v>0</v>
      </c>
      <c r="E35" s="28">
        <f>IF(B35="",0,SUMIF('2.売上実績'!$B$4:$B$5000,'10.得意先別損益'!B35,'2.売上実績'!$E$4:$E$5000))</f>
        <v>0</v>
      </c>
      <c r="F35" s="100">
        <f t="shared" si="0"/>
        <v>0</v>
      </c>
      <c r="G35" s="28">
        <f>SUMIF('8.得意先・製品別損益'!$B$4:$B$5000,B35,'8.得意先・製品別損益'!$M$4:$M$5000)</f>
        <v>0</v>
      </c>
      <c r="H35" s="42">
        <f t="shared" si="2"/>
        <v>0</v>
      </c>
      <c r="I35" s="40">
        <f t="shared" si="1"/>
        <v>0</v>
      </c>
    </row>
    <row r="36" spans="2:9" ht="18" customHeight="1">
      <c r="B36" s="112" t="str">
        <f>IF('3.得意先一覧'!B36="","",'3.得意先一覧'!B36)</f>
        <v/>
      </c>
      <c r="C36" s="36" t="str">
        <f>IF(B36="","",VLOOKUP(B36,'3.得意先一覧'!$B$4:$C$1000,2,FALSE))</f>
        <v/>
      </c>
      <c r="D36" s="28">
        <f>IF(B36="",0,SUMIF('2.売上実績'!$B$4:$B$5000,'10.得意先別損益'!B36,'2.売上実績'!$D$4:$D$5000))</f>
        <v>0</v>
      </c>
      <c r="E36" s="28">
        <f>IF(B36="",0,SUMIF('2.売上実績'!$B$4:$B$5000,'10.得意先別損益'!B36,'2.売上実績'!$E$4:$E$5000))</f>
        <v>0</v>
      </c>
      <c r="F36" s="100">
        <f t="shared" si="0"/>
        <v>0</v>
      </c>
      <c r="G36" s="28">
        <f>SUMIF('8.得意先・製品別損益'!$B$4:$B$5000,B36,'8.得意先・製品別損益'!$M$4:$M$5000)</f>
        <v>0</v>
      </c>
      <c r="H36" s="42">
        <f t="shared" si="2"/>
        <v>0</v>
      </c>
      <c r="I36" s="40">
        <f t="shared" si="1"/>
        <v>0</v>
      </c>
    </row>
    <row r="37" spans="2:9" ht="18" customHeight="1">
      <c r="B37" s="112" t="str">
        <f>IF('3.得意先一覧'!B37="","",'3.得意先一覧'!B37)</f>
        <v/>
      </c>
      <c r="C37" s="36" t="str">
        <f>IF(B37="","",VLOOKUP(B37,'3.得意先一覧'!$B$4:$C$1000,2,FALSE))</f>
        <v/>
      </c>
      <c r="D37" s="28">
        <f>IF(B37="",0,SUMIF('2.売上実績'!$B$4:$B$5000,'10.得意先別損益'!B37,'2.売上実績'!$D$4:$D$5000))</f>
        <v>0</v>
      </c>
      <c r="E37" s="28">
        <f>IF(B37="",0,SUMIF('2.売上実績'!$B$4:$B$5000,'10.得意先別損益'!B37,'2.売上実績'!$E$4:$E$5000))</f>
        <v>0</v>
      </c>
      <c r="F37" s="100">
        <f t="shared" si="0"/>
        <v>0</v>
      </c>
      <c r="G37" s="28">
        <f>SUMIF('8.得意先・製品別損益'!$B$4:$B$5000,B37,'8.得意先・製品別損益'!$M$4:$M$5000)</f>
        <v>0</v>
      </c>
      <c r="H37" s="42">
        <f t="shared" si="2"/>
        <v>0</v>
      </c>
      <c r="I37" s="40">
        <f t="shared" si="1"/>
        <v>0</v>
      </c>
    </row>
    <row r="38" spans="2:9" ht="18" customHeight="1">
      <c r="B38" s="112" t="str">
        <f>IF('3.得意先一覧'!B38="","",'3.得意先一覧'!B38)</f>
        <v/>
      </c>
      <c r="C38" s="36" t="str">
        <f>IF(B38="","",VLOOKUP(B38,'3.得意先一覧'!$B$4:$C$1000,2,FALSE))</f>
        <v/>
      </c>
      <c r="D38" s="28">
        <f>IF(B38="",0,SUMIF('2.売上実績'!$B$4:$B$5000,'10.得意先別損益'!B38,'2.売上実績'!$D$4:$D$5000))</f>
        <v>0</v>
      </c>
      <c r="E38" s="28">
        <f>IF(B38="",0,SUMIF('2.売上実績'!$B$4:$B$5000,'10.得意先別損益'!B38,'2.売上実績'!$E$4:$E$5000))</f>
        <v>0</v>
      </c>
      <c r="F38" s="100">
        <f t="shared" si="0"/>
        <v>0</v>
      </c>
      <c r="G38" s="28">
        <f>SUMIF('8.得意先・製品別損益'!$B$4:$B$5000,B38,'8.得意先・製品別損益'!$M$4:$M$5000)</f>
        <v>0</v>
      </c>
      <c r="H38" s="42">
        <f t="shared" si="2"/>
        <v>0</v>
      </c>
      <c r="I38" s="40">
        <f t="shared" si="1"/>
        <v>0</v>
      </c>
    </row>
    <row r="39" spans="2:9" ht="18" customHeight="1">
      <c r="B39" s="112" t="str">
        <f>IF('3.得意先一覧'!B39="","",'3.得意先一覧'!B39)</f>
        <v/>
      </c>
      <c r="C39" s="36" t="str">
        <f>IF(B39="","",VLOOKUP(B39,'3.得意先一覧'!$B$4:$C$1000,2,FALSE))</f>
        <v/>
      </c>
      <c r="D39" s="28">
        <f>IF(B39="",0,SUMIF('2.売上実績'!$B$4:$B$5000,'10.得意先別損益'!B39,'2.売上実績'!$D$4:$D$5000))</f>
        <v>0</v>
      </c>
      <c r="E39" s="28">
        <f>IF(B39="",0,SUMIF('2.売上実績'!$B$4:$B$5000,'10.得意先別損益'!B39,'2.売上実績'!$E$4:$E$5000))</f>
        <v>0</v>
      </c>
      <c r="F39" s="100">
        <f t="shared" si="0"/>
        <v>0</v>
      </c>
      <c r="G39" s="28">
        <f>SUMIF('8.得意先・製品別損益'!$B$4:$B$5000,B39,'8.得意先・製品別損益'!$M$4:$M$5000)</f>
        <v>0</v>
      </c>
      <c r="H39" s="42">
        <f t="shared" si="2"/>
        <v>0</v>
      </c>
      <c r="I39" s="40">
        <f t="shared" si="1"/>
        <v>0</v>
      </c>
    </row>
    <row r="40" spans="2:9" ht="18" customHeight="1">
      <c r="B40" s="112" t="str">
        <f>IF('3.得意先一覧'!B40="","",'3.得意先一覧'!B40)</f>
        <v/>
      </c>
      <c r="C40" s="36" t="str">
        <f>IF(B40="","",VLOOKUP(B40,'3.得意先一覧'!$B$4:$C$1000,2,FALSE))</f>
        <v/>
      </c>
      <c r="D40" s="28">
        <f>IF(B40="",0,SUMIF('2.売上実績'!$B$4:$B$5000,'10.得意先別損益'!B40,'2.売上実績'!$D$4:$D$5000))</f>
        <v>0</v>
      </c>
      <c r="E40" s="28">
        <f>IF(B40="",0,SUMIF('2.売上実績'!$B$4:$B$5000,'10.得意先別損益'!B40,'2.売上実績'!$E$4:$E$5000))</f>
        <v>0</v>
      </c>
      <c r="F40" s="100">
        <f t="shared" si="0"/>
        <v>0</v>
      </c>
      <c r="G40" s="28">
        <f>SUMIF('8.得意先・製品別損益'!$B$4:$B$5000,B40,'8.得意先・製品別損益'!$M$4:$M$5000)</f>
        <v>0</v>
      </c>
      <c r="H40" s="42">
        <f t="shared" si="2"/>
        <v>0</v>
      </c>
      <c r="I40" s="40">
        <f t="shared" si="1"/>
        <v>0</v>
      </c>
    </row>
    <row r="41" spans="2:9" ht="18" customHeight="1">
      <c r="B41" s="112" t="str">
        <f>IF('3.得意先一覧'!B41="","",'3.得意先一覧'!B41)</f>
        <v/>
      </c>
      <c r="C41" s="36" t="str">
        <f>IF(B41="","",VLOOKUP(B41,'3.得意先一覧'!$B$4:$C$1000,2,FALSE))</f>
        <v/>
      </c>
      <c r="D41" s="28">
        <f>IF(B41="",0,SUMIF('2.売上実績'!$B$4:$B$5000,'10.得意先別損益'!B41,'2.売上実績'!$D$4:$D$5000))</f>
        <v>0</v>
      </c>
      <c r="E41" s="28">
        <f>IF(B41="",0,SUMIF('2.売上実績'!$B$4:$B$5000,'10.得意先別損益'!B41,'2.売上実績'!$E$4:$E$5000))</f>
        <v>0</v>
      </c>
      <c r="F41" s="100">
        <f t="shared" si="0"/>
        <v>0</v>
      </c>
      <c r="G41" s="28">
        <f>SUMIF('8.得意先・製品別損益'!$B$4:$B$5000,B41,'8.得意先・製品別損益'!$M$4:$M$5000)</f>
        <v>0</v>
      </c>
      <c r="H41" s="42">
        <f t="shared" si="2"/>
        <v>0</v>
      </c>
      <c r="I41" s="40">
        <f t="shared" si="1"/>
        <v>0</v>
      </c>
    </row>
    <row r="42" spans="2:9" ht="18" customHeight="1">
      <c r="B42" s="112" t="str">
        <f>IF('3.得意先一覧'!B42="","",'3.得意先一覧'!B42)</f>
        <v/>
      </c>
      <c r="C42" s="36" t="str">
        <f>IF(B42="","",VLOOKUP(B42,'3.得意先一覧'!$B$4:$C$1000,2,FALSE))</f>
        <v/>
      </c>
      <c r="D42" s="28">
        <f>IF(B42="",0,SUMIF('2.売上実績'!$B$4:$B$5000,'10.得意先別損益'!B42,'2.売上実績'!$D$4:$D$5000))</f>
        <v>0</v>
      </c>
      <c r="E42" s="28">
        <f>IF(B42="",0,SUMIF('2.売上実績'!$B$4:$B$5000,'10.得意先別損益'!B42,'2.売上実績'!$E$4:$E$5000))</f>
        <v>0</v>
      </c>
      <c r="F42" s="100">
        <f t="shared" si="0"/>
        <v>0</v>
      </c>
      <c r="G42" s="28">
        <f>SUMIF('8.得意先・製品別損益'!$B$4:$B$5000,B42,'8.得意先・製品別損益'!$M$4:$M$5000)</f>
        <v>0</v>
      </c>
      <c r="H42" s="42">
        <f t="shared" si="2"/>
        <v>0</v>
      </c>
      <c r="I42" s="40">
        <f t="shared" si="1"/>
        <v>0</v>
      </c>
    </row>
    <row r="43" spans="2:9" ht="18" customHeight="1">
      <c r="B43" s="112" t="str">
        <f>IF('3.得意先一覧'!B43="","",'3.得意先一覧'!B43)</f>
        <v/>
      </c>
      <c r="C43" s="36" t="str">
        <f>IF(B43="","",VLOOKUP(B43,'3.得意先一覧'!$B$4:$C$1000,2,FALSE))</f>
        <v/>
      </c>
      <c r="D43" s="28">
        <f>IF(B43="",0,SUMIF('2.売上実績'!$B$4:$B$5000,'10.得意先別損益'!B43,'2.売上実績'!$D$4:$D$5000))</f>
        <v>0</v>
      </c>
      <c r="E43" s="28">
        <f>IF(B43="",0,SUMIF('2.売上実績'!$B$4:$B$5000,'10.得意先別損益'!B43,'2.売上実績'!$E$4:$E$5000))</f>
        <v>0</v>
      </c>
      <c r="F43" s="100">
        <f t="shared" si="0"/>
        <v>0</v>
      </c>
      <c r="G43" s="28">
        <f>SUMIF('8.得意先・製品別損益'!$B$4:$B$5000,B43,'8.得意先・製品別損益'!$M$4:$M$5000)</f>
        <v>0</v>
      </c>
      <c r="H43" s="42">
        <f t="shared" si="2"/>
        <v>0</v>
      </c>
      <c r="I43" s="40">
        <f t="shared" si="1"/>
        <v>0</v>
      </c>
    </row>
    <row r="44" spans="2:9" ht="18" customHeight="1">
      <c r="B44" s="112" t="str">
        <f>IF('3.得意先一覧'!B44="","",'3.得意先一覧'!B44)</f>
        <v/>
      </c>
      <c r="C44" s="36" t="str">
        <f>IF(B44="","",VLOOKUP(B44,'3.得意先一覧'!$B$4:$C$1000,2,FALSE))</f>
        <v/>
      </c>
      <c r="D44" s="28">
        <f>IF(B44="",0,SUMIF('2.売上実績'!$B$4:$B$5000,'10.得意先別損益'!B44,'2.売上実績'!$D$4:$D$5000))</f>
        <v>0</v>
      </c>
      <c r="E44" s="28">
        <f>IF(B44="",0,SUMIF('2.売上実績'!$B$4:$B$5000,'10.得意先別損益'!B44,'2.売上実績'!$E$4:$E$5000))</f>
        <v>0</v>
      </c>
      <c r="F44" s="100">
        <f t="shared" si="0"/>
        <v>0</v>
      </c>
      <c r="G44" s="28">
        <f>SUMIF('8.得意先・製品別損益'!$B$4:$B$5000,B44,'8.得意先・製品別損益'!$M$4:$M$5000)</f>
        <v>0</v>
      </c>
      <c r="H44" s="42">
        <f t="shared" si="2"/>
        <v>0</v>
      </c>
      <c r="I44" s="40">
        <f t="shared" si="1"/>
        <v>0</v>
      </c>
    </row>
    <row r="45" spans="2:9" ht="18" customHeight="1">
      <c r="B45" s="112" t="str">
        <f>IF('3.得意先一覧'!B45="","",'3.得意先一覧'!B45)</f>
        <v/>
      </c>
      <c r="C45" s="36" t="str">
        <f>IF(B45="","",VLOOKUP(B45,'3.得意先一覧'!$B$4:$C$1000,2,FALSE))</f>
        <v/>
      </c>
      <c r="D45" s="28">
        <f>IF(B45="",0,SUMIF('2.売上実績'!$B$4:$B$5000,'10.得意先別損益'!B45,'2.売上実績'!$D$4:$D$5000))</f>
        <v>0</v>
      </c>
      <c r="E45" s="28">
        <f>IF(B45="",0,SUMIF('2.売上実績'!$B$4:$B$5000,'10.得意先別損益'!B45,'2.売上実績'!$E$4:$E$5000))</f>
        <v>0</v>
      </c>
      <c r="F45" s="100">
        <f t="shared" si="0"/>
        <v>0</v>
      </c>
      <c r="G45" s="28">
        <f>SUMIF('8.得意先・製品別損益'!$B$4:$B$5000,B45,'8.得意先・製品別損益'!$M$4:$M$5000)</f>
        <v>0</v>
      </c>
      <c r="H45" s="42">
        <f t="shared" si="2"/>
        <v>0</v>
      </c>
      <c r="I45" s="40">
        <f t="shared" si="1"/>
        <v>0</v>
      </c>
    </row>
    <row r="46" spans="2:9" ht="18" customHeight="1">
      <c r="B46" s="112" t="str">
        <f>IF('3.得意先一覧'!B46="","",'3.得意先一覧'!B46)</f>
        <v/>
      </c>
      <c r="C46" s="36" t="str">
        <f>IF(B46="","",VLOOKUP(B46,'3.得意先一覧'!$B$4:$C$1000,2,FALSE))</f>
        <v/>
      </c>
      <c r="D46" s="28">
        <f>IF(B46="",0,SUMIF('2.売上実績'!$B$4:$B$5000,'10.得意先別損益'!B46,'2.売上実績'!$D$4:$D$5000))</f>
        <v>0</v>
      </c>
      <c r="E46" s="28">
        <f>IF(B46="",0,SUMIF('2.売上実績'!$B$4:$B$5000,'10.得意先別損益'!B46,'2.売上実績'!$E$4:$E$5000))</f>
        <v>0</v>
      </c>
      <c r="F46" s="100">
        <f t="shared" si="0"/>
        <v>0</v>
      </c>
      <c r="G46" s="28">
        <f>SUMIF('8.得意先・製品別損益'!$B$4:$B$5000,B46,'8.得意先・製品別損益'!$M$4:$M$5000)</f>
        <v>0</v>
      </c>
      <c r="H46" s="42">
        <f t="shared" si="2"/>
        <v>0</v>
      </c>
      <c r="I46" s="40">
        <f t="shared" si="1"/>
        <v>0</v>
      </c>
    </row>
    <row r="47" spans="2:9" ht="18" customHeight="1">
      <c r="B47" s="112" t="str">
        <f>IF('3.得意先一覧'!B47="","",'3.得意先一覧'!B47)</f>
        <v/>
      </c>
      <c r="C47" s="36" t="str">
        <f>IF(B47="","",VLOOKUP(B47,'3.得意先一覧'!$B$4:$C$1000,2,FALSE))</f>
        <v/>
      </c>
      <c r="D47" s="28">
        <f>IF(B47="",0,SUMIF('2.売上実績'!$B$4:$B$5000,'10.得意先別損益'!B47,'2.売上実績'!$D$4:$D$5000))</f>
        <v>0</v>
      </c>
      <c r="E47" s="28">
        <f>IF(B47="",0,SUMIF('2.売上実績'!$B$4:$B$5000,'10.得意先別損益'!B47,'2.売上実績'!$E$4:$E$5000))</f>
        <v>0</v>
      </c>
      <c r="F47" s="100">
        <f t="shared" si="0"/>
        <v>0</v>
      </c>
      <c r="G47" s="28">
        <f>SUMIF('8.得意先・製品別損益'!$B$4:$B$5000,B47,'8.得意先・製品別損益'!$M$4:$M$5000)</f>
        <v>0</v>
      </c>
      <c r="H47" s="42">
        <f t="shared" si="2"/>
        <v>0</v>
      </c>
      <c r="I47" s="40">
        <f t="shared" si="1"/>
        <v>0</v>
      </c>
    </row>
    <row r="48" spans="2:9" ht="18" customHeight="1">
      <c r="B48" s="112" t="str">
        <f>IF('3.得意先一覧'!B48="","",'3.得意先一覧'!B48)</f>
        <v/>
      </c>
      <c r="C48" s="36" t="str">
        <f>IF(B48="","",VLOOKUP(B48,'3.得意先一覧'!$B$4:$C$1000,2,FALSE))</f>
        <v/>
      </c>
      <c r="D48" s="28">
        <f>IF(B48="",0,SUMIF('2.売上実績'!$B$4:$B$5000,'10.得意先別損益'!B48,'2.売上実績'!$D$4:$D$5000))</f>
        <v>0</v>
      </c>
      <c r="E48" s="28">
        <f>IF(B48="",0,SUMIF('2.売上実績'!$B$4:$B$5000,'10.得意先別損益'!B48,'2.売上実績'!$E$4:$E$5000))</f>
        <v>0</v>
      </c>
      <c r="F48" s="100">
        <f t="shared" si="0"/>
        <v>0</v>
      </c>
      <c r="G48" s="28">
        <f>SUMIF('8.得意先・製品別損益'!$B$4:$B$5000,B48,'8.得意先・製品別損益'!$M$4:$M$5000)</f>
        <v>0</v>
      </c>
      <c r="H48" s="42">
        <f t="shared" si="2"/>
        <v>0</v>
      </c>
      <c r="I48" s="40">
        <f t="shared" si="1"/>
        <v>0</v>
      </c>
    </row>
    <row r="49" spans="2:9" ht="18" customHeight="1">
      <c r="B49" s="112" t="str">
        <f>IF('3.得意先一覧'!B49="","",'3.得意先一覧'!B49)</f>
        <v/>
      </c>
      <c r="C49" s="36" t="str">
        <f>IF(B49="","",VLOOKUP(B49,'3.得意先一覧'!$B$4:$C$1000,2,FALSE))</f>
        <v/>
      </c>
      <c r="D49" s="28">
        <f>IF(B49="",0,SUMIF('2.売上実績'!$B$4:$B$5000,'10.得意先別損益'!B49,'2.売上実績'!$D$4:$D$5000))</f>
        <v>0</v>
      </c>
      <c r="E49" s="28">
        <f>IF(B49="",0,SUMIF('2.売上実績'!$B$4:$B$5000,'10.得意先別損益'!B49,'2.売上実績'!$E$4:$E$5000))</f>
        <v>0</v>
      </c>
      <c r="F49" s="100">
        <f t="shared" si="0"/>
        <v>0</v>
      </c>
      <c r="G49" s="28">
        <f>SUMIF('8.得意先・製品別損益'!$B$4:$B$5000,B49,'8.得意先・製品別損益'!$M$4:$M$5000)</f>
        <v>0</v>
      </c>
      <c r="H49" s="42">
        <f t="shared" si="2"/>
        <v>0</v>
      </c>
      <c r="I49" s="40">
        <f t="shared" si="1"/>
        <v>0</v>
      </c>
    </row>
    <row r="50" spans="2:9" ht="18" customHeight="1">
      <c r="B50" s="112" t="str">
        <f>IF('3.得意先一覧'!B50="","",'3.得意先一覧'!B50)</f>
        <v/>
      </c>
      <c r="C50" s="36" t="str">
        <f>IF(B50="","",VLOOKUP(B50,'3.得意先一覧'!$B$4:$C$1000,2,FALSE))</f>
        <v/>
      </c>
      <c r="D50" s="28">
        <f>IF(B50="",0,SUMIF('2.売上実績'!$B$4:$B$5000,'10.得意先別損益'!B50,'2.売上実績'!$D$4:$D$5000))</f>
        <v>0</v>
      </c>
      <c r="E50" s="28">
        <f>IF(B50="",0,SUMIF('2.売上実績'!$B$4:$B$5000,'10.得意先別損益'!B50,'2.売上実績'!$E$4:$E$5000))</f>
        <v>0</v>
      </c>
      <c r="F50" s="100">
        <f t="shared" si="0"/>
        <v>0</v>
      </c>
      <c r="G50" s="28">
        <f>SUMIF('8.得意先・製品別損益'!$B$4:$B$5000,B50,'8.得意先・製品別損益'!$M$4:$M$5000)</f>
        <v>0</v>
      </c>
      <c r="H50" s="42">
        <f t="shared" si="2"/>
        <v>0</v>
      </c>
      <c r="I50" s="40">
        <f t="shared" si="1"/>
        <v>0</v>
      </c>
    </row>
    <row r="51" spans="2:9" ht="18" customHeight="1">
      <c r="B51" s="112" t="str">
        <f>IF('3.得意先一覧'!B51="","",'3.得意先一覧'!B51)</f>
        <v/>
      </c>
      <c r="C51" s="36" t="str">
        <f>IF(B51="","",VLOOKUP(B51,'3.得意先一覧'!$B$4:$C$1000,2,FALSE))</f>
        <v/>
      </c>
      <c r="D51" s="28">
        <f>IF(B51="",0,SUMIF('2.売上実績'!$B$4:$B$5000,'10.得意先別損益'!B51,'2.売上実績'!$D$4:$D$5000))</f>
        <v>0</v>
      </c>
      <c r="E51" s="28">
        <f>IF(B51="",0,SUMIF('2.売上実績'!$B$4:$B$5000,'10.得意先別損益'!B51,'2.売上実績'!$E$4:$E$5000))</f>
        <v>0</v>
      </c>
      <c r="F51" s="100">
        <f t="shared" si="0"/>
        <v>0</v>
      </c>
      <c r="G51" s="28">
        <f>SUMIF('8.得意先・製品別損益'!$B$4:$B$5000,B51,'8.得意先・製品別損益'!$M$4:$M$5000)</f>
        <v>0</v>
      </c>
      <c r="H51" s="42">
        <f t="shared" si="2"/>
        <v>0</v>
      </c>
      <c r="I51" s="40">
        <f t="shared" si="1"/>
        <v>0</v>
      </c>
    </row>
    <row r="52" spans="2:9" ht="18" customHeight="1">
      <c r="B52" s="112" t="str">
        <f>IF('3.得意先一覧'!B52="","",'3.得意先一覧'!B52)</f>
        <v/>
      </c>
      <c r="C52" s="36" t="str">
        <f>IF(B52="","",VLOOKUP(B52,'3.得意先一覧'!$B$4:$C$1000,2,FALSE))</f>
        <v/>
      </c>
      <c r="D52" s="28">
        <f>IF(B52="",0,SUMIF('2.売上実績'!$B$4:$B$5000,'10.得意先別損益'!B52,'2.売上実績'!$D$4:$D$5000))</f>
        <v>0</v>
      </c>
      <c r="E52" s="28">
        <f>IF(B52="",0,SUMIF('2.売上実績'!$B$4:$B$5000,'10.得意先別損益'!B52,'2.売上実績'!$E$4:$E$5000))</f>
        <v>0</v>
      </c>
      <c r="F52" s="100">
        <f t="shared" si="0"/>
        <v>0</v>
      </c>
      <c r="G52" s="28">
        <f>SUMIF('8.得意先・製品別損益'!$B$4:$B$5000,B52,'8.得意先・製品別損益'!$M$4:$M$5000)</f>
        <v>0</v>
      </c>
      <c r="H52" s="42">
        <f t="shared" si="2"/>
        <v>0</v>
      </c>
      <c r="I52" s="40">
        <f t="shared" si="1"/>
        <v>0</v>
      </c>
    </row>
    <row r="53" spans="2:9" ht="18" customHeight="1">
      <c r="B53" s="112" t="str">
        <f>IF('3.得意先一覧'!B53="","",'3.得意先一覧'!B53)</f>
        <v/>
      </c>
      <c r="C53" s="36" t="str">
        <f>IF(B53="","",VLOOKUP(B53,'3.得意先一覧'!$B$4:$C$1000,2,FALSE))</f>
        <v/>
      </c>
      <c r="D53" s="28">
        <f>IF(B53="",0,SUMIF('2.売上実績'!$B$4:$B$5000,'10.得意先別損益'!B53,'2.売上実績'!$D$4:$D$5000))</f>
        <v>0</v>
      </c>
      <c r="E53" s="28">
        <f>IF(B53="",0,SUMIF('2.売上実績'!$B$4:$B$5000,'10.得意先別損益'!B53,'2.売上実績'!$E$4:$E$5000))</f>
        <v>0</v>
      </c>
      <c r="F53" s="100">
        <f t="shared" si="0"/>
        <v>0</v>
      </c>
      <c r="G53" s="28">
        <f>SUMIF('8.得意先・製品別損益'!$B$4:$B$5000,B53,'8.得意先・製品別損益'!$M$4:$M$5000)</f>
        <v>0</v>
      </c>
      <c r="H53" s="42">
        <f t="shared" si="2"/>
        <v>0</v>
      </c>
      <c r="I53" s="40">
        <f t="shared" si="1"/>
        <v>0</v>
      </c>
    </row>
    <row r="54" spans="2:9" ht="18" customHeight="1">
      <c r="B54" s="112" t="str">
        <f>IF('3.得意先一覧'!B54="","",'3.得意先一覧'!B54)</f>
        <v/>
      </c>
      <c r="C54" s="36" t="str">
        <f>IF(B54="","",VLOOKUP(B54,'3.得意先一覧'!$B$4:$C$1000,2,FALSE))</f>
        <v/>
      </c>
      <c r="D54" s="28">
        <f>IF(B54="",0,SUMIF('2.売上実績'!$B$4:$B$5000,'10.得意先別損益'!B54,'2.売上実績'!$D$4:$D$5000))</f>
        <v>0</v>
      </c>
      <c r="E54" s="28">
        <f>IF(B54="",0,SUMIF('2.売上実績'!$B$4:$B$5000,'10.得意先別損益'!B54,'2.売上実績'!$E$4:$E$5000))</f>
        <v>0</v>
      </c>
      <c r="F54" s="100">
        <f t="shared" si="0"/>
        <v>0</v>
      </c>
      <c r="G54" s="28">
        <f>SUMIF('8.得意先・製品別損益'!$B$4:$B$5000,B54,'8.得意先・製品別損益'!$M$4:$M$5000)</f>
        <v>0</v>
      </c>
      <c r="H54" s="42">
        <f t="shared" si="2"/>
        <v>0</v>
      </c>
      <c r="I54" s="40">
        <f t="shared" si="1"/>
        <v>0</v>
      </c>
    </row>
    <row r="55" spans="2:9" ht="18" customHeight="1">
      <c r="B55" s="112" t="str">
        <f>IF('3.得意先一覧'!B55="","",'3.得意先一覧'!B55)</f>
        <v/>
      </c>
      <c r="C55" s="36" t="str">
        <f>IF(B55="","",VLOOKUP(B55,'3.得意先一覧'!$B$4:$C$1000,2,FALSE))</f>
        <v/>
      </c>
      <c r="D55" s="28">
        <f>IF(B55="",0,SUMIF('2.売上実績'!$B$4:$B$5000,'10.得意先別損益'!B55,'2.売上実績'!$D$4:$D$5000))</f>
        <v>0</v>
      </c>
      <c r="E55" s="28">
        <f>IF(B55="",0,SUMIF('2.売上実績'!$B$4:$B$5000,'10.得意先別損益'!B55,'2.売上実績'!$E$4:$E$5000))</f>
        <v>0</v>
      </c>
      <c r="F55" s="100">
        <f t="shared" si="0"/>
        <v>0</v>
      </c>
      <c r="G55" s="28">
        <f>SUMIF('8.得意先・製品別損益'!$B$4:$B$5000,B55,'8.得意先・製品別損益'!$M$4:$M$5000)</f>
        <v>0</v>
      </c>
      <c r="H55" s="42">
        <f t="shared" si="2"/>
        <v>0</v>
      </c>
      <c r="I55" s="40">
        <f t="shared" si="1"/>
        <v>0</v>
      </c>
    </row>
    <row r="56" spans="2:9" ht="18" customHeight="1">
      <c r="B56" s="112" t="str">
        <f>IF('3.得意先一覧'!B56="","",'3.得意先一覧'!B56)</f>
        <v/>
      </c>
      <c r="C56" s="36" t="str">
        <f>IF(B56="","",VLOOKUP(B56,'3.得意先一覧'!$B$4:$C$1000,2,FALSE))</f>
        <v/>
      </c>
      <c r="D56" s="28">
        <f>IF(B56="",0,SUMIF('2.売上実績'!$B$4:$B$5000,'10.得意先別損益'!B56,'2.売上実績'!$D$4:$D$5000))</f>
        <v>0</v>
      </c>
      <c r="E56" s="28">
        <f>IF(B56="",0,SUMIF('2.売上実績'!$B$4:$B$5000,'10.得意先別損益'!B56,'2.売上実績'!$E$4:$E$5000))</f>
        <v>0</v>
      </c>
      <c r="F56" s="100">
        <f t="shared" si="0"/>
        <v>0</v>
      </c>
      <c r="G56" s="28">
        <f>SUMIF('8.得意先・製品別損益'!$B$4:$B$5000,B56,'8.得意先・製品別損益'!$M$4:$M$5000)</f>
        <v>0</v>
      </c>
      <c r="H56" s="42">
        <f t="shared" si="2"/>
        <v>0</v>
      </c>
      <c r="I56" s="40">
        <f t="shared" si="1"/>
        <v>0</v>
      </c>
    </row>
    <row r="57" spans="2:9" ht="18" customHeight="1">
      <c r="B57" s="112" t="str">
        <f>IF('3.得意先一覧'!B57="","",'3.得意先一覧'!B57)</f>
        <v/>
      </c>
      <c r="C57" s="36" t="str">
        <f>IF(B57="","",VLOOKUP(B57,'3.得意先一覧'!$B$4:$C$1000,2,FALSE))</f>
        <v/>
      </c>
      <c r="D57" s="28">
        <f>IF(B57="",0,SUMIF('2.売上実績'!$B$4:$B$5000,'10.得意先別損益'!B57,'2.売上実績'!$D$4:$D$5000))</f>
        <v>0</v>
      </c>
      <c r="E57" s="28">
        <f>IF(B57="",0,SUMIF('2.売上実績'!$B$4:$B$5000,'10.得意先別損益'!B57,'2.売上実績'!$E$4:$E$5000))</f>
        <v>0</v>
      </c>
      <c r="F57" s="100">
        <f t="shared" si="0"/>
        <v>0</v>
      </c>
      <c r="G57" s="28">
        <f>SUMIF('8.得意先・製品別損益'!$B$4:$B$5000,B57,'8.得意先・製品別損益'!$M$4:$M$5000)</f>
        <v>0</v>
      </c>
      <c r="H57" s="42">
        <f t="shared" si="2"/>
        <v>0</v>
      </c>
      <c r="I57" s="40">
        <f t="shared" si="1"/>
        <v>0</v>
      </c>
    </row>
    <row r="58" spans="2:9" ht="18" customHeight="1">
      <c r="B58" s="112" t="str">
        <f>IF('3.得意先一覧'!B58="","",'3.得意先一覧'!B58)</f>
        <v/>
      </c>
      <c r="C58" s="36" t="str">
        <f>IF(B58="","",VLOOKUP(B58,'3.得意先一覧'!$B$4:$C$1000,2,FALSE))</f>
        <v/>
      </c>
      <c r="D58" s="28">
        <f>IF(B58="",0,SUMIF('2.売上実績'!$B$4:$B$5000,'10.得意先別損益'!B58,'2.売上実績'!$D$4:$D$5000))</f>
        <v>0</v>
      </c>
      <c r="E58" s="28">
        <f>IF(B58="",0,SUMIF('2.売上実績'!$B$4:$B$5000,'10.得意先別損益'!B58,'2.売上実績'!$E$4:$E$5000))</f>
        <v>0</v>
      </c>
      <c r="F58" s="100">
        <f t="shared" si="0"/>
        <v>0</v>
      </c>
      <c r="G58" s="28">
        <f>SUMIF('8.得意先・製品別損益'!$B$4:$B$5000,B58,'8.得意先・製品別損益'!$M$4:$M$5000)</f>
        <v>0</v>
      </c>
      <c r="H58" s="42">
        <f t="shared" si="2"/>
        <v>0</v>
      </c>
      <c r="I58" s="40">
        <f t="shared" si="1"/>
        <v>0</v>
      </c>
    </row>
    <row r="59" spans="2:9" ht="18" customHeight="1">
      <c r="B59" s="112" t="str">
        <f>IF('3.得意先一覧'!B59="","",'3.得意先一覧'!B59)</f>
        <v/>
      </c>
      <c r="C59" s="36" t="str">
        <f>IF(B59="","",VLOOKUP(B59,'3.得意先一覧'!$B$4:$C$1000,2,FALSE))</f>
        <v/>
      </c>
      <c r="D59" s="28">
        <f>IF(B59="",0,SUMIF('2.売上実績'!$B$4:$B$5000,'10.得意先別損益'!B59,'2.売上実績'!$D$4:$D$5000))</f>
        <v>0</v>
      </c>
      <c r="E59" s="28">
        <f>IF(B59="",0,SUMIF('2.売上実績'!$B$4:$B$5000,'10.得意先別損益'!B59,'2.売上実績'!$E$4:$E$5000))</f>
        <v>0</v>
      </c>
      <c r="F59" s="100">
        <f t="shared" si="0"/>
        <v>0</v>
      </c>
      <c r="G59" s="28">
        <f>SUMIF('8.得意先・製品別損益'!$B$4:$B$5000,B59,'8.得意先・製品別損益'!$M$4:$M$5000)</f>
        <v>0</v>
      </c>
      <c r="H59" s="42">
        <f t="shared" si="2"/>
        <v>0</v>
      </c>
      <c r="I59" s="40">
        <f t="shared" si="1"/>
        <v>0</v>
      </c>
    </row>
    <row r="60" spans="2:9" ht="18" customHeight="1">
      <c r="B60" s="112" t="str">
        <f>IF('3.得意先一覧'!B60="","",'3.得意先一覧'!B60)</f>
        <v/>
      </c>
      <c r="C60" s="36" t="str">
        <f>IF(B60="","",VLOOKUP(B60,'3.得意先一覧'!$B$4:$C$1000,2,FALSE))</f>
        <v/>
      </c>
      <c r="D60" s="28">
        <f>IF(B60="",0,SUMIF('2.売上実績'!$B$4:$B$5000,'10.得意先別損益'!B60,'2.売上実績'!$D$4:$D$5000))</f>
        <v>0</v>
      </c>
      <c r="E60" s="28">
        <f>IF(B60="",0,SUMIF('2.売上実績'!$B$4:$B$5000,'10.得意先別損益'!B60,'2.売上実績'!$E$4:$E$5000))</f>
        <v>0</v>
      </c>
      <c r="F60" s="100">
        <f t="shared" si="0"/>
        <v>0</v>
      </c>
      <c r="G60" s="28">
        <f>SUMIF('8.得意先・製品別損益'!$B$4:$B$5000,B60,'8.得意先・製品別損益'!$M$4:$M$5000)</f>
        <v>0</v>
      </c>
      <c r="H60" s="42">
        <f t="shared" si="2"/>
        <v>0</v>
      </c>
      <c r="I60" s="40">
        <f t="shared" si="1"/>
        <v>0</v>
      </c>
    </row>
    <row r="61" spans="2:9" ht="18" customHeight="1">
      <c r="B61" s="112" t="str">
        <f>IF('3.得意先一覧'!B61="","",'3.得意先一覧'!B61)</f>
        <v/>
      </c>
      <c r="C61" s="36" t="str">
        <f>IF(B61="","",VLOOKUP(B61,'3.得意先一覧'!$B$4:$C$1000,2,FALSE))</f>
        <v/>
      </c>
      <c r="D61" s="28">
        <f>IF(B61="",0,SUMIF('2.売上実績'!$B$4:$B$5000,'10.得意先別損益'!B61,'2.売上実績'!$D$4:$D$5000))</f>
        <v>0</v>
      </c>
      <c r="E61" s="28">
        <f>IF(B61="",0,SUMIF('2.売上実績'!$B$4:$B$5000,'10.得意先別損益'!B61,'2.売上実績'!$E$4:$E$5000))</f>
        <v>0</v>
      </c>
      <c r="F61" s="100">
        <f t="shared" si="0"/>
        <v>0</v>
      </c>
      <c r="G61" s="28">
        <f>SUMIF('8.得意先・製品別損益'!$B$4:$B$5000,B61,'8.得意先・製品別損益'!$M$4:$M$5000)</f>
        <v>0</v>
      </c>
      <c r="H61" s="42">
        <f t="shared" si="2"/>
        <v>0</v>
      </c>
      <c r="I61" s="40">
        <f t="shared" si="1"/>
        <v>0</v>
      </c>
    </row>
    <row r="62" spans="2:9" ht="18" customHeight="1">
      <c r="B62" s="112" t="str">
        <f>IF('3.得意先一覧'!B62="","",'3.得意先一覧'!B62)</f>
        <v/>
      </c>
      <c r="C62" s="36" t="str">
        <f>IF(B62="","",VLOOKUP(B62,'3.得意先一覧'!$B$4:$C$1000,2,FALSE))</f>
        <v/>
      </c>
      <c r="D62" s="28">
        <f>IF(B62="",0,SUMIF('2.売上実績'!$B$4:$B$5000,'10.得意先別損益'!B62,'2.売上実績'!$D$4:$D$5000))</f>
        <v>0</v>
      </c>
      <c r="E62" s="28">
        <f>IF(B62="",0,SUMIF('2.売上実績'!$B$4:$B$5000,'10.得意先別損益'!B62,'2.売上実績'!$E$4:$E$5000))</f>
        <v>0</v>
      </c>
      <c r="F62" s="100">
        <f t="shared" si="0"/>
        <v>0</v>
      </c>
      <c r="G62" s="28">
        <f>SUMIF('8.得意先・製品別損益'!$B$4:$B$5000,B62,'8.得意先・製品別損益'!$M$4:$M$5000)</f>
        <v>0</v>
      </c>
      <c r="H62" s="42">
        <f t="shared" si="2"/>
        <v>0</v>
      </c>
      <c r="I62" s="40">
        <f t="shared" si="1"/>
        <v>0</v>
      </c>
    </row>
    <row r="63" spans="2:9" ht="18" customHeight="1">
      <c r="B63" s="112" t="str">
        <f>IF('3.得意先一覧'!B63="","",'3.得意先一覧'!B63)</f>
        <v/>
      </c>
      <c r="C63" s="36" t="str">
        <f>IF(B63="","",VLOOKUP(B63,'3.得意先一覧'!$B$4:$C$1000,2,FALSE))</f>
        <v/>
      </c>
      <c r="D63" s="28">
        <f>IF(B63="",0,SUMIF('2.売上実績'!$B$4:$B$5000,'10.得意先別損益'!B63,'2.売上実績'!$D$4:$D$5000))</f>
        <v>0</v>
      </c>
      <c r="E63" s="28">
        <f>IF(B63="",0,SUMIF('2.売上実績'!$B$4:$B$5000,'10.得意先別損益'!B63,'2.売上実績'!$E$4:$E$5000))</f>
        <v>0</v>
      </c>
      <c r="F63" s="100">
        <f t="shared" si="0"/>
        <v>0</v>
      </c>
      <c r="G63" s="28">
        <f>SUMIF('8.得意先・製品別損益'!$B$4:$B$5000,B63,'8.得意先・製品別損益'!$M$4:$M$5000)</f>
        <v>0</v>
      </c>
      <c r="H63" s="42">
        <f t="shared" si="2"/>
        <v>0</v>
      </c>
      <c r="I63" s="40">
        <f t="shared" si="1"/>
        <v>0</v>
      </c>
    </row>
    <row r="64" spans="2:9" ht="18" customHeight="1">
      <c r="B64" s="112" t="str">
        <f>IF('3.得意先一覧'!B64="","",'3.得意先一覧'!B64)</f>
        <v/>
      </c>
      <c r="C64" s="36" t="str">
        <f>IF(B64="","",VLOOKUP(B64,'3.得意先一覧'!$B$4:$C$1000,2,FALSE))</f>
        <v/>
      </c>
      <c r="D64" s="28">
        <f>IF(B64="",0,SUMIF('2.売上実績'!$B$4:$B$5000,'10.得意先別損益'!B64,'2.売上実績'!$D$4:$D$5000))</f>
        <v>0</v>
      </c>
      <c r="E64" s="28">
        <f>IF(B64="",0,SUMIF('2.売上実績'!$B$4:$B$5000,'10.得意先別損益'!B64,'2.売上実績'!$E$4:$E$5000))</f>
        <v>0</v>
      </c>
      <c r="F64" s="100">
        <f t="shared" si="0"/>
        <v>0</v>
      </c>
      <c r="G64" s="28">
        <f>SUMIF('8.得意先・製品別損益'!$B$4:$B$5000,B64,'8.得意先・製品別損益'!$M$4:$M$5000)</f>
        <v>0</v>
      </c>
      <c r="H64" s="42">
        <f t="shared" si="2"/>
        <v>0</v>
      </c>
      <c r="I64" s="40">
        <f t="shared" si="1"/>
        <v>0</v>
      </c>
    </row>
    <row r="65" spans="2:9" ht="18" customHeight="1">
      <c r="B65" s="112" t="str">
        <f>IF('3.得意先一覧'!B65="","",'3.得意先一覧'!B65)</f>
        <v/>
      </c>
      <c r="C65" s="36" t="str">
        <f>IF(B65="","",VLOOKUP(B65,'3.得意先一覧'!$B$4:$C$1000,2,FALSE))</f>
        <v/>
      </c>
      <c r="D65" s="28">
        <f>IF(B65="",0,SUMIF('2.売上実績'!$B$4:$B$5000,'10.得意先別損益'!B65,'2.売上実績'!$D$4:$D$5000))</f>
        <v>0</v>
      </c>
      <c r="E65" s="28">
        <f>IF(B65="",0,SUMIF('2.売上実績'!$B$4:$B$5000,'10.得意先別損益'!B65,'2.売上実績'!$E$4:$E$5000))</f>
        <v>0</v>
      </c>
      <c r="F65" s="100">
        <f t="shared" si="0"/>
        <v>0</v>
      </c>
      <c r="G65" s="28">
        <f>SUMIF('8.得意先・製品別損益'!$B$4:$B$5000,B65,'8.得意先・製品別損益'!$M$4:$M$5000)</f>
        <v>0</v>
      </c>
      <c r="H65" s="42">
        <f t="shared" si="2"/>
        <v>0</v>
      </c>
      <c r="I65" s="40">
        <f t="shared" si="1"/>
        <v>0</v>
      </c>
    </row>
    <row r="66" spans="2:9" ht="18" customHeight="1">
      <c r="B66" s="112" t="str">
        <f>IF('3.得意先一覧'!B66="","",'3.得意先一覧'!B66)</f>
        <v/>
      </c>
      <c r="C66" s="36" t="str">
        <f>IF(B66="","",VLOOKUP(B66,'3.得意先一覧'!$B$4:$C$1000,2,FALSE))</f>
        <v/>
      </c>
      <c r="D66" s="28">
        <f>IF(B66="",0,SUMIF('2.売上実績'!$B$4:$B$5000,'10.得意先別損益'!B66,'2.売上実績'!$D$4:$D$5000))</f>
        <v>0</v>
      </c>
      <c r="E66" s="28">
        <f>IF(B66="",0,SUMIF('2.売上実績'!$B$4:$B$5000,'10.得意先別損益'!B66,'2.売上実績'!$E$4:$E$5000))</f>
        <v>0</v>
      </c>
      <c r="F66" s="100">
        <f t="shared" si="0"/>
        <v>0</v>
      </c>
      <c r="G66" s="28">
        <f>SUMIF('8.得意先・製品別損益'!$B$4:$B$5000,B66,'8.得意先・製品別損益'!$M$4:$M$5000)</f>
        <v>0</v>
      </c>
      <c r="H66" s="42">
        <f t="shared" si="2"/>
        <v>0</v>
      </c>
      <c r="I66" s="40">
        <f t="shared" si="1"/>
        <v>0</v>
      </c>
    </row>
    <row r="67" spans="2:9" ht="18" customHeight="1">
      <c r="B67" s="112" t="str">
        <f>IF('3.得意先一覧'!B67="","",'3.得意先一覧'!B67)</f>
        <v/>
      </c>
      <c r="C67" s="36" t="str">
        <f>IF(B67="","",VLOOKUP(B67,'3.得意先一覧'!$B$4:$C$1000,2,FALSE))</f>
        <v/>
      </c>
      <c r="D67" s="28">
        <f>IF(B67="",0,SUMIF('2.売上実績'!$B$4:$B$5000,'10.得意先別損益'!B67,'2.売上実績'!$D$4:$D$5000))</f>
        <v>0</v>
      </c>
      <c r="E67" s="28">
        <f>IF(B67="",0,SUMIF('2.売上実績'!$B$4:$B$5000,'10.得意先別損益'!B67,'2.売上実績'!$E$4:$E$5000))</f>
        <v>0</v>
      </c>
      <c r="F67" s="100">
        <f t="shared" si="0"/>
        <v>0</v>
      </c>
      <c r="G67" s="28">
        <f>SUMIF('8.得意先・製品別損益'!$B$4:$B$5000,B67,'8.得意先・製品別損益'!$M$4:$M$5000)</f>
        <v>0</v>
      </c>
      <c r="H67" s="42">
        <f t="shared" si="2"/>
        <v>0</v>
      </c>
      <c r="I67" s="40">
        <f t="shared" si="1"/>
        <v>0</v>
      </c>
    </row>
    <row r="68" spans="2:9" ht="18" customHeight="1">
      <c r="B68" s="112" t="str">
        <f>IF('3.得意先一覧'!B68="","",'3.得意先一覧'!B68)</f>
        <v/>
      </c>
      <c r="C68" s="36" t="str">
        <f>IF(B68="","",VLOOKUP(B68,'3.得意先一覧'!$B$4:$C$1000,2,FALSE))</f>
        <v/>
      </c>
      <c r="D68" s="28">
        <f>IF(B68="",0,SUMIF('2.売上実績'!$B$4:$B$5000,'10.得意先別損益'!B68,'2.売上実績'!$D$4:$D$5000))</f>
        <v>0</v>
      </c>
      <c r="E68" s="28">
        <f>IF(B68="",0,SUMIF('2.売上実績'!$B$4:$B$5000,'10.得意先別損益'!B68,'2.売上実績'!$E$4:$E$5000))</f>
        <v>0</v>
      </c>
      <c r="F68" s="100">
        <f t="shared" si="0"/>
        <v>0</v>
      </c>
      <c r="G68" s="28">
        <f>SUMIF('8.得意先・製品別損益'!$B$4:$B$5000,B68,'8.得意先・製品別損益'!$M$4:$M$5000)</f>
        <v>0</v>
      </c>
      <c r="H68" s="42">
        <f t="shared" si="2"/>
        <v>0</v>
      </c>
      <c r="I68" s="40">
        <f t="shared" si="1"/>
        <v>0</v>
      </c>
    </row>
    <row r="69" spans="2:9" ht="18" customHeight="1">
      <c r="B69" s="112" t="str">
        <f>IF('3.得意先一覧'!B69="","",'3.得意先一覧'!B69)</f>
        <v/>
      </c>
      <c r="C69" s="36" t="str">
        <f>IF(B69="","",VLOOKUP(B69,'3.得意先一覧'!$B$4:$C$1000,2,FALSE))</f>
        <v/>
      </c>
      <c r="D69" s="28">
        <f>IF(B69="",0,SUMIF('2.売上実績'!$B$4:$B$5000,'10.得意先別損益'!B69,'2.売上実績'!$D$4:$D$5000))</f>
        <v>0</v>
      </c>
      <c r="E69" s="28">
        <f>IF(B69="",0,SUMIF('2.売上実績'!$B$4:$B$5000,'10.得意先別損益'!B69,'2.売上実績'!$E$4:$E$5000))</f>
        <v>0</v>
      </c>
      <c r="F69" s="100">
        <f t="shared" ref="F69:F132" si="3">IF(D69=0,0,E69/D69)</f>
        <v>0</v>
      </c>
      <c r="G69" s="28">
        <f>SUMIF('8.得意先・製品別損益'!$B$4:$B$5000,B69,'8.得意先・製品別損益'!$M$4:$M$5000)</f>
        <v>0</v>
      </c>
      <c r="H69" s="42">
        <f t="shared" si="2"/>
        <v>0</v>
      </c>
      <c r="I69" s="40">
        <f t="shared" ref="I69:I132" si="4">IF(OR(H69=0,E69=0),0,H69/E69)</f>
        <v>0</v>
      </c>
    </row>
    <row r="70" spans="2:9" ht="18" customHeight="1">
      <c r="B70" s="112" t="str">
        <f>IF('3.得意先一覧'!B70="","",'3.得意先一覧'!B70)</f>
        <v/>
      </c>
      <c r="C70" s="36" t="str">
        <f>IF(B70="","",VLOOKUP(B70,'3.得意先一覧'!$B$4:$C$1000,2,FALSE))</f>
        <v/>
      </c>
      <c r="D70" s="28">
        <f>IF(B70="",0,SUMIF('2.売上実績'!$B$4:$B$5000,'10.得意先別損益'!B70,'2.売上実績'!$D$4:$D$5000))</f>
        <v>0</v>
      </c>
      <c r="E70" s="28">
        <f>IF(B70="",0,SUMIF('2.売上実績'!$B$4:$B$5000,'10.得意先別損益'!B70,'2.売上実績'!$E$4:$E$5000))</f>
        <v>0</v>
      </c>
      <c r="F70" s="100">
        <f t="shared" si="3"/>
        <v>0</v>
      </c>
      <c r="G70" s="28">
        <f>SUMIF('8.得意先・製品別損益'!$B$4:$B$5000,B70,'8.得意先・製品別損益'!$M$4:$M$5000)</f>
        <v>0</v>
      </c>
      <c r="H70" s="42">
        <f t="shared" si="2"/>
        <v>0</v>
      </c>
      <c r="I70" s="40">
        <f t="shared" si="4"/>
        <v>0</v>
      </c>
    </row>
    <row r="71" spans="2:9" ht="18" customHeight="1">
      <c r="B71" s="112" t="str">
        <f>IF('3.得意先一覧'!B71="","",'3.得意先一覧'!B71)</f>
        <v/>
      </c>
      <c r="C71" s="36" t="str">
        <f>IF(B71="","",VLOOKUP(B71,'3.得意先一覧'!$B$4:$C$1000,2,FALSE))</f>
        <v/>
      </c>
      <c r="D71" s="28">
        <f>IF(B71="",0,SUMIF('2.売上実績'!$B$4:$B$5000,'10.得意先別損益'!B71,'2.売上実績'!$D$4:$D$5000))</f>
        <v>0</v>
      </c>
      <c r="E71" s="28">
        <f>IF(B71="",0,SUMIF('2.売上実績'!$B$4:$B$5000,'10.得意先別損益'!B71,'2.売上実績'!$E$4:$E$5000))</f>
        <v>0</v>
      </c>
      <c r="F71" s="100">
        <f t="shared" si="3"/>
        <v>0</v>
      </c>
      <c r="G71" s="28">
        <f>SUMIF('8.得意先・製品別損益'!$B$4:$B$5000,B71,'8.得意先・製品別損益'!$M$4:$M$5000)</f>
        <v>0</v>
      </c>
      <c r="H71" s="42">
        <f t="shared" ref="H71:H134" si="5">E71-G71</f>
        <v>0</v>
      </c>
      <c r="I71" s="40">
        <f t="shared" si="4"/>
        <v>0</v>
      </c>
    </row>
    <row r="72" spans="2:9" ht="18" customHeight="1">
      <c r="B72" s="112" t="str">
        <f>IF('3.得意先一覧'!B72="","",'3.得意先一覧'!B72)</f>
        <v/>
      </c>
      <c r="C72" s="36" t="str">
        <f>IF(B72="","",VLOOKUP(B72,'3.得意先一覧'!$B$4:$C$1000,2,FALSE))</f>
        <v/>
      </c>
      <c r="D72" s="28">
        <f>IF(B72="",0,SUMIF('2.売上実績'!$B$4:$B$5000,'10.得意先別損益'!B72,'2.売上実績'!$D$4:$D$5000))</f>
        <v>0</v>
      </c>
      <c r="E72" s="28">
        <f>IF(B72="",0,SUMIF('2.売上実績'!$B$4:$B$5000,'10.得意先別損益'!B72,'2.売上実績'!$E$4:$E$5000))</f>
        <v>0</v>
      </c>
      <c r="F72" s="100">
        <f t="shared" si="3"/>
        <v>0</v>
      </c>
      <c r="G72" s="28">
        <f>SUMIF('8.得意先・製品別損益'!$B$4:$B$5000,B72,'8.得意先・製品別損益'!$M$4:$M$5000)</f>
        <v>0</v>
      </c>
      <c r="H72" s="42">
        <f t="shared" si="5"/>
        <v>0</v>
      </c>
      <c r="I72" s="40">
        <f t="shared" si="4"/>
        <v>0</v>
      </c>
    </row>
    <row r="73" spans="2:9" ht="18" customHeight="1">
      <c r="B73" s="112" t="str">
        <f>IF('3.得意先一覧'!B73="","",'3.得意先一覧'!B73)</f>
        <v/>
      </c>
      <c r="C73" s="36" t="str">
        <f>IF(B73="","",VLOOKUP(B73,'3.得意先一覧'!$B$4:$C$1000,2,FALSE))</f>
        <v/>
      </c>
      <c r="D73" s="28">
        <f>IF(B73="",0,SUMIF('2.売上実績'!$B$4:$B$5000,'10.得意先別損益'!B73,'2.売上実績'!$D$4:$D$5000))</f>
        <v>0</v>
      </c>
      <c r="E73" s="28">
        <f>IF(B73="",0,SUMIF('2.売上実績'!$B$4:$B$5000,'10.得意先別損益'!B73,'2.売上実績'!$E$4:$E$5000))</f>
        <v>0</v>
      </c>
      <c r="F73" s="100">
        <f t="shared" si="3"/>
        <v>0</v>
      </c>
      <c r="G73" s="28">
        <f>SUMIF('8.得意先・製品別損益'!$B$4:$B$5000,B73,'8.得意先・製品別損益'!$M$4:$M$5000)</f>
        <v>0</v>
      </c>
      <c r="H73" s="42">
        <f t="shared" si="5"/>
        <v>0</v>
      </c>
      <c r="I73" s="40">
        <f t="shared" si="4"/>
        <v>0</v>
      </c>
    </row>
    <row r="74" spans="2:9" ht="18" customHeight="1">
      <c r="B74" s="112" t="str">
        <f>IF('3.得意先一覧'!B74="","",'3.得意先一覧'!B74)</f>
        <v/>
      </c>
      <c r="C74" s="36" t="str">
        <f>IF(B74="","",VLOOKUP(B74,'3.得意先一覧'!$B$4:$C$1000,2,FALSE))</f>
        <v/>
      </c>
      <c r="D74" s="28">
        <f>IF(B74="",0,SUMIF('2.売上実績'!$B$4:$B$5000,'10.得意先別損益'!B74,'2.売上実績'!$D$4:$D$5000))</f>
        <v>0</v>
      </c>
      <c r="E74" s="28">
        <f>IF(B74="",0,SUMIF('2.売上実績'!$B$4:$B$5000,'10.得意先別損益'!B74,'2.売上実績'!$E$4:$E$5000))</f>
        <v>0</v>
      </c>
      <c r="F74" s="100">
        <f t="shared" si="3"/>
        <v>0</v>
      </c>
      <c r="G74" s="28">
        <f>SUMIF('8.得意先・製品別損益'!$B$4:$B$5000,B74,'8.得意先・製品別損益'!$M$4:$M$5000)</f>
        <v>0</v>
      </c>
      <c r="H74" s="42">
        <f t="shared" si="5"/>
        <v>0</v>
      </c>
      <c r="I74" s="40">
        <f t="shared" si="4"/>
        <v>0</v>
      </c>
    </row>
    <row r="75" spans="2:9" ht="18" customHeight="1">
      <c r="B75" s="112" t="str">
        <f>IF('3.得意先一覧'!B75="","",'3.得意先一覧'!B75)</f>
        <v/>
      </c>
      <c r="C75" s="36" t="str">
        <f>IF(B75="","",VLOOKUP(B75,'3.得意先一覧'!$B$4:$C$1000,2,FALSE))</f>
        <v/>
      </c>
      <c r="D75" s="28">
        <f>IF(B75="",0,SUMIF('2.売上実績'!$B$4:$B$5000,'10.得意先別損益'!B75,'2.売上実績'!$D$4:$D$5000))</f>
        <v>0</v>
      </c>
      <c r="E75" s="28">
        <f>IF(B75="",0,SUMIF('2.売上実績'!$B$4:$B$5000,'10.得意先別損益'!B75,'2.売上実績'!$E$4:$E$5000))</f>
        <v>0</v>
      </c>
      <c r="F75" s="100">
        <f t="shared" si="3"/>
        <v>0</v>
      </c>
      <c r="G75" s="28">
        <f>SUMIF('8.得意先・製品別損益'!$B$4:$B$5000,B75,'8.得意先・製品別損益'!$M$4:$M$5000)</f>
        <v>0</v>
      </c>
      <c r="H75" s="42">
        <f t="shared" si="5"/>
        <v>0</v>
      </c>
      <c r="I75" s="40">
        <f t="shared" si="4"/>
        <v>0</v>
      </c>
    </row>
    <row r="76" spans="2:9" ht="18" customHeight="1">
      <c r="B76" s="112" t="str">
        <f>IF('3.得意先一覧'!B76="","",'3.得意先一覧'!B76)</f>
        <v/>
      </c>
      <c r="C76" s="36" t="str">
        <f>IF(B76="","",VLOOKUP(B76,'3.得意先一覧'!$B$4:$C$1000,2,FALSE))</f>
        <v/>
      </c>
      <c r="D76" s="28">
        <f>IF(B76="",0,SUMIF('2.売上実績'!$B$4:$B$5000,'10.得意先別損益'!B76,'2.売上実績'!$D$4:$D$5000))</f>
        <v>0</v>
      </c>
      <c r="E76" s="28">
        <f>IF(B76="",0,SUMIF('2.売上実績'!$B$4:$B$5000,'10.得意先別損益'!B76,'2.売上実績'!$E$4:$E$5000))</f>
        <v>0</v>
      </c>
      <c r="F76" s="100">
        <f t="shared" si="3"/>
        <v>0</v>
      </c>
      <c r="G76" s="28">
        <f>SUMIF('8.得意先・製品別損益'!$B$4:$B$5000,B76,'8.得意先・製品別損益'!$M$4:$M$5000)</f>
        <v>0</v>
      </c>
      <c r="H76" s="42">
        <f t="shared" si="5"/>
        <v>0</v>
      </c>
      <c r="I76" s="40">
        <f t="shared" si="4"/>
        <v>0</v>
      </c>
    </row>
    <row r="77" spans="2:9" ht="18" customHeight="1">
      <c r="B77" s="112" t="str">
        <f>IF('3.得意先一覧'!B77="","",'3.得意先一覧'!B77)</f>
        <v/>
      </c>
      <c r="C77" s="36" t="str">
        <f>IF(B77="","",VLOOKUP(B77,'3.得意先一覧'!$B$4:$C$1000,2,FALSE))</f>
        <v/>
      </c>
      <c r="D77" s="28">
        <f>IF(B77="",0,SUMIF('2.売上実績'!$B$4:$B$5000,'10.得意先別損益'!B77,'2.売上実績'!$D$4:$D$5000))</f>
        <v>0</v>
      </c>
      <c r="E77" s="28">
        <f>IF(B77="",0,SUMIF('2.売上実績'!$B$4:$B$5000,'10.得意先別損益'!B77,'2.売上実績'!$E$4:$E$5000))</f>
        <v>0</v>
      </c>
      <c r="F77" s="100">
        <f t="shared" si="3"/>
        <v>0</v>
      </c>
      <c r="G77" s="28">
        <f>SUMIF('8.得意先・製品別損益'!$B$4:$B$5000,B77,'8.得意先・製品別損益'!$M$4:$M$5000)</f>
        <v>0</v>
      </c>
      <c r="H77" s="42">
        <f t="shared" si="5"/>
        <v>0</v>
      </c>
      <c r="I77" s="40">
        <f t="shared" si="4"/>
        <v>0</v>
      </c>
    </row>
    <row r="78" spans="2:9" ht="18" customHeight="1">
      <c r="B78" s="112" t="str">
        <f>IF('3.得意先一覧'!B78="","",'3.得意先一覧'!B78)</f>
        <v/>
      </c>
      <c r="C78" s="36" t="str">
        <f>IF(B78="","",VLOOKUP(B78,'3.得意先一覧'!$B$4:$C$1000,2,FALSE))</f>
        <v/>
      </c>
      <c r="D78" s="28">
        <f>IF(B78="",0,SUMIF('2.売上実績'!$B$4:$B$5000,'10.得意先別損益'!B78,'2.売上実績'!$D$4:$D$5000))</f>
        <v>0</v>
      </c>
      <c r="E78" s="28">
        <f>IF(B78="",0,SUMIF('2.売上実績'!$B$4:$B$5000,'10.得意先別損益'!B78,'2.売上実績'!$E$4:$E$5000))</f>
        <v>0</v>
      </c>
      <c r="F78" s="100">
        <f t="shared" si="3"/>
        <v>0</v>
      </c>
      <c r="G78" s="28">
        <f>SUMIF('8.得意先・製品別損益'!$B$4:$B$5000,B78,'8.得意先・製品別損益'!$M$4:$M$5000)</f>
        <v>0</v>
      </c>
      <c r="H78" s="42">
        <f t="shared" si="5"/>
        <v>0</v>
      </c>
      <c r="I78" s="40">
        <f t="shared" si="4"/>
        <v>0</v>
      </c>
    </row>
    <row r="79" spans="2:9" ht="18" customHeight="1">
      <c r="B79" s="112" t="str">
        <f>IF('3.得意先一覧'!B79="","",'3.得意先一覧'!B79)</f>
        <v/>
      </c>
      <c r="C79" s="36" t="str">
        <f>IF(B79="","",VLOOKUP(B79,'3.得意先一覧'!$B$4:$C$1000,2,FALSE))</f>
        <v/>
      </c>
      <c r="D79" s="28">
        <f>IF(B79="",0,SUMIF('2.売上実績'!$B$4:$B$5000,'10.得意先別損益'!B79,'2.売上実績'!$D$4:$D$5000))</f>
        <v>0</v>
      </c>
      <c r="E79" s="28">
        <f>IF(B79="",0,SUMIF('2.売上実績'!$B$4:$B$5000,'10.得意先別損益'!B79,'2.売上実績'!$E$4:$E$5000))</f>
        <v>0</v>
      </c>
      <c r="F79" s="100">
        <f t="shared" si="3"/>
        <v>0</v>
      </c>
      <c r="G79" s="28">
        <f>SUMIF('8.得意先・製品別損益'!$B$4:$B$5000,B79,'8.得意先・製品別損益'!$M$4:$M$5000)</f>
        <v>0</v>
      </c>
      <c r="H79" s="42">
        <f t="shared" si="5"/>
        <v>0</v>
      </c>
      <c r="I79" s="40">
        <f t="shared" si="4"/>
        <v>0</v>
      </c>
    </row>
    <row r="80" spans="2:9" ht="18" customHeight="1">
      <c r="B80" s="112" t="str">
        <f>IF('3.得意先一覧'!B80="","",'3.得意先一覧'!B80)</f>
        <v/>
      </c>
      <c r="C80" s="36" t="str">
        <f>IF(B80="","",VLOOKUP(B80,'3.得意先一覧'!$B$4:$C$1000,2,FALSE))</f>
        <v/>
      </c>
      <c r="D80" s="28">
        <f>IF(B80="",0,SUMIF('2.売上実績'!$B$4:$B$5000,'10.得意先別損益'!B80,'2.売上実績'!$D$4:$D$5000))</f>
        <v>0</v>
      </c>
      <c r="E80" s="28">
        <f>IF(B80="",0,SUMIF('2.売上実績'!$B$4:$B$5000,'10.得意先別損益'!B80,'2.売上実績'!$E$4:$E$5000))</f>
        <v>0</v>
      </c>
      <c r="F80" s="100">
        <f t="shared" si="3"/>
        <v>0</v>
      </c>
      <c r="G80" s="28">
        <f>SUMIF('8.得意先・製品別損益'!$B$4:$B$5000,B80,'8.得意先・製品別損益'!$M$4:$M$5000)</f>
        <v>0</v>
      </c>
      <c r="H80" s="42">
        <f t="shared" si="5"/>
        <v>0</v>
      </c>
      <c r="I80" s="40">
        <f t="shared" si="4"/>
        <v>0</v>
      </c>
    </row>
    <row r="81" spans="2:9" ht="18" customHeight="1">
      <c r="B81" s="112" t="str">
        <f>IF('3.得意先一覧'!B81="","",'3.得意先一覧'!B81)</f>
        <v/>
      </c>
      <c r="C81" s="36" t="str">
        <f>IF(B81="","",VLOOKUP(B81,'3.得意先一覧'!$B$4:$C$1000,2,FALSE))</f>
        <v/>
      </c>
      <c r="D81" s="28">
        <f>IF(B81="",0,SUMIF('2.売上実績'!$B$4:$B$5000,'10.得意先別損益'!B81,'2.売上実績'!$D$4:$D$5000))</f>
        <v>0</v>
      </c>
      <c r="E81" s="28">
        <f>IF(B81="",0,SUMIF('2.売上実績'!$B$4:$B$5000,'10.得意先別損益'!B81,'2.売上実績'!$E$4:$E$5000))</f>
        <v>0</v>
      </c>
      <c r="F81" s="100">
        <f t="shared" si="3"/>
        <v>0</v>
      </c>
      <c r="G81" s="28">
        <f>SUMIF('8.得意先・製品別損益'!$B$4:$B$5000,B81,'8.得意先・製品別損益'!$M$4:$M$5000)</f>
        <v>0</v>
      </c>
      <c r="H81" s="42">
        <f t="shared" si="5"/>
        <v>0</v>
      </c>
      <c r="I81" s="40">
        <f t="shared" si="4"/>
        <v>0</v>
      </c>
    </row>
    <row r="82" spans="2:9" ht="18" customHeight="1">
      <c r="B82" s="112" t="str">
        <f>IF('3.得意先一覧'!B82="","",'3.得意先一覧'!B82)</f>
        <v/>
      </c>
      <c r="C82" s="36" t="str">
        <f>IF(B82="","",VLOOKUP(B82,'3.得意先一覧'!$B$4:$C$1000,2,FALSE))</f>
        <v/>
      </c>
      <c r="D82" s="28">
        <f>IF(B82="",0,SUMIF('2.売上実績'!$B$4:$B$5000,'10.得意先別損益'!B82,'2.売上実績'!$D$4:$D$5000))</f>
        <v>0</v>
      </c>
      <c r="E82" s="28">
        <f>IF(B82="",0,SUMIF('2.売上実績'!$B$4:$B$5000,'10.得意先別損益'!B82,'2.売上実績'!$E$4:$E$5000))</f>
        <v>0</v>
      </c>
      <c r="F82" s="100">
        <f t="shared" si="3"/>
        <v>0</v>
      </c>
      <c r="G82" s="28">
        <f>SUMIF('8.得意先・製品別損益'!$B$4:$B$5000,B82,'8.得意先・製品別損益'!$M$4:$M$5000)</f>
        <v>0</v>
      </c>
      <c r="H82" s="42">
        <f t="shared" si="5"/>
        <v>0</v>
      </c>
      <c r="I82" s="40">
        <f t="shared" si="4"/>
        <v>0</v>
      </c>
    </row>
    <row r="83" spans="2:9" ht="18" customHeight="1">
      <c r="B83" s="112" t="str">
        <f>IF('3.得意先一覧'!B83="","",'3.得意先一覧'!B83)</f>
        <v/>
      </c>
      <c r="C83" s="36" t="str">
        <f>IF(B83="","",VLOOKUP(B83,'3.得意先一覧'!$B$4:$C$1000,2,FALSE))</f>
        <v/>
      </c>
      <c r="D83" s="28">
        <f>IF(B83="",0,SUMIF('2.売上実績'!$B$4:$B$5000,'10.得意先別損益'!B83,'2.売上実績'!$D$4:$D$5000))</f>
        <v>0</v>
      </c>
      <c r="E83" s="28">
        <f>IF(B83="",0,SUMIF('2.売上実績'!$B$4:$B$5000,'10.得意先別損益'!B83,'2.売上実績'!$E$4:$E$5000))</f>
        <v>0</v>
      </c>
      <c r="F83" s="100">
        <f t="shared" si="3"/>
        <v>0</v>
      </c>
      <c r="G83" s="28">
        <f>SUMIF('8.得意先・製品別損益'!$B$4:$B$5000,B83,'8.得意先・製品別損益'!$M$4:$M$5000)</f>
        <v>0</v>
      </c>
      <c r="H83" s="42">
        <f t="shared" si="5"/>
        <v>0</v>
      </c>
      <c r="I83" s="40">
        <f t="shared" si="4"/>
        <v>0</v>
      </c>
    </row>
    <row r="84" spans="2:9" ht="18" customHeight="1">
      <c r="B84" s="112" t="str">
        <f>IF('3.得意先一覧'!B84="","",'3.得意先一覧'!B84)</f>
        <v/>
      </c>
      <c r="C84" s="36" t="str">
        <f>IF(B84="","",VLOOKUP(B84,'3.得意先一覧'!$B$4:$C$1000,2,FALSE))</f>
        <v/>
      </c>
      <c r="D84" s="28">
        <f>IF(B84="",0,SUMIF('2.売上実績'!$B$4:$B$5000,'10.得意先別損益'!B84,'2.売上実績'!$D$4:$D$5000))</f>
        <v>0</v>
      </c>
      <c r="E84" s="28">
        <f>IF(B84="",0,SUMIF('2.売上実績'!$B$4:$B$5000,'10.得意先別損益'!B84,'2.売上実績'!$E$4:$E$5000))</f>
        <v>0</v>
      </c>
      <c r="F84" s="100">
        <f t="shared" si="3"/>
        <v>0</v>
      </c>
      <c r="G84" s="28">
        <f>SUMIF('8.得意先・製品別損益'!$B$4:$B$5000,B84,'8.得意先・製品別損益'!$M$4:$M$5000)</f>
        <v>0</v>
      </c>
      <c r="H84" s="42">
        <f t="shared" si="5"/>
        <v>0</v>
      </c>
      <c r="I84" s="40">
        <f t="shared" si="4"/>
        <v>0</v>
      </c>
    </row>
    <row r="85" spans="2:9" ht="18" customHeight="1">
      <c r="B85" s="112" t="str">
        <f>IF('3.得意先一覧'!B85="","",'3.得意先一覧'!B85)</f>
        <v/>
      </c>
      <c r="C85" s="36" t="str">
        <f>IF(B85="","",VLOOKUP(B85,'3.得意先一覧'!$B$4:$C$1000,2,FALSE))</f>
        <v/>
      </c>
      <c r="D85" s="28">
        <f>IF(B85="",0,SUMIF('2.売上実績'!$B$4:$B$5000,'10.得意先別損益'!B85,'2.売上実績'!$D$4:$D$5000))</f>
        <v>0</v>
      </c>
      <c r="E85" s="28">
        <f>IF(B85="",0,SUMIF('2.売上実績'!$B$4:$B$5000,'10.得意先別損益'!B85,'2.売上実績'!$E$4:$E$5000))</f>
        <v>0</v>
      </c>
      <c r="F85" s="100">
        <f t="shared" si="3"/>
        <v>0</v>
      </c>
      <c r="G85" s="28">
        <f>SUMIF('8.得意先・製品別損益'!$B$4:$B$5000,B85,'8.得意先・製品別損益'!$M$4:$M$5000)</f>
        <v>0</v>
      </c>
      <c r="H85" s="42">
        <f t="shared" si="5"/>
        <v>0</v>
      </c>
      <c r="I85" s="40">
        <f t="shared" si="4"/>
        <v>0</v>
      </c>
    </row>
    <row r="86" spans="2:9" ht="18" customHeight="1">
      <c r="B86" s="112" t="str">
        <f>IF('3.得意先一覧'!B86="","",'3.得意先一覧'!B86)</f>
        <v/>
      </c>
      <c r="C86" s="36" t="str">
        <f>IF(B86="","",VLOOKUP(B86,'3.得意先一覧'!$B$4:$C$1000,2,FALSE))</f>
        <v/>
      </c>
      <c r="D86" s="28">
        <f>IF(B86="",0,SUMIF('2.売上実績'!$B$4:$B$5000,'10.得意先別損益'!B86,'2.売上実績'!$D$4:$D$5000))</f>
        <v>0</v>
      </c>
      <c r="E86" s="28">
        <f>IF(B86="",0,SUMIF('2.売上実績'!$B$4:$B$5000,'10.得意先別損益'!B86,'2.売上実績'!$E$4:$E$5000))</f>
        <v>0</v>
      </c>
      <c r="F86" s="100">
        <f t="shared" si="3"/>
        <v>0</v>
      </c>
      <c r="G86" s="28">
        <f>SUMIF('8.得意先・製品別損益'!$B$4:$B$5000,B86,'8.得意先・製品別損益'!$M$4:$M$5000)</f>
        <v>0</v>
      </c>
      <c r="H86" s="42">
        <f t="shared" si="5"/>
        <v>0</v>
      </c>
      <c r="I86" s="40">
        <f t="shared" si="4"/>
        <v>0</v>
      </c>
    </row>
    <row r="87" spans="2:9" ht="18" customHeight="1">
      <c r="B87" s="112" t="str">
        <f>IF('3.得意先一覧'!B87="","",'3.得意先一覧'!B87)</f>
        <v/>
      </c>
      <c r="C87" s="36" t="str">
        <f>IF(B87="","",VLOOKUP(B87,'3.得意先一覧'!$B$4:$C$1000,2,FALSE))</f>
        <v/>
      </c>
      <c r="D87" s="28">
        <f>IF(B87="",0,SUMIF('2.売上実績'!$B$4:$B$5000,'10.得意先別損益'!B87,'2.売上実績'!$D$4:$D$5000))</f>
        <v>0</v>
      </c>
      <c r="E87" s="28">
        <f>IF(B87="",0,SUMIF('2.売上実績'!$B$4:$B$5000,'10.得意先別損益'!B87,'2.売上実績'!$E$4:$E$5000))</f>
        <v>0</v>
      </c>
      <c r="F87" s="100">
        <f t="shared" si="3"/>
        <v>0</v>
      </c>
      <c r="G87" s="28">
        <f>SUMIF('8.得意先・製品別損益'!$B$4:$B$5000,B87,'8.得意先・製品別損益'!$M$4:$M$5000)</f>
        <v>0</v>
      </c>
      <c r="H87" s="42">
        <f t="shared" si="5"/>
        <v>0</v>
      </c>
      <c r="I87" s="40">
        <f t="shared" si="4"/>
        <v>0</v>
      </c>
    </row>
    <row r="88" spans="2:9" ht="18" customHeight="1">
      <c r="B88" s="112" t="str">
        <f>IF('3.得意先一覧'!B88="","",'3.得意先一覧'!B88)</f>
        <v/>
      </c>
      <c r="C88" s="36" t="str">
        <f>IF(B88="","",VLOOKUP(B88,'3.得意先一覧'!$B$4:$C$1000,2,FALSE))</f>
        <v/>
      </c>
      <c r="D88" s="28">
        <f>IF(B88="",0,SUMIF('2.売上実績'!$B$4:$B$5000,'10.得意先別損益'!B88,'2.売上実績'!$D$4:$D$5000))</f>
        <v>0</v>
      </c>
      <c r="E88" s="28">
        <f>IF(B88="",0,SUMIF('2.売上実績'!$B$4:$B$5000,'10.得意先別損益'!B88,'2.売上実績'!$E$4:$E$5000))</f>
        <v>0</v>
      </c>
      <c r="F88" s="100">
        <f t="shared" si="3"/>
        <v>0</v>
      </c>
      <c r="G88" s="28">
        <f>SUMIF('8.得意先・製品別損益'!$B$4:$B$5000,B88,'8.得意先・製品別損益'!$M$4:$M$5000)</f>
        <v>0</v>
      </c>
      <c r="H88" s="42">
        <f t="shared" si="5"/>
        <v>0</v>
      </c>
      <c r="I88" s="40">
        <f t="shared" si="4"/>
        <v>0</v>
      </c>
    </row>
    <row r="89" spans="2:9" ht="18" customHeight="1">
      <c r="B89" s="112" t="str">
        <f>IF('3.得意先一覧'!B89="","",'3.得意先一覧'!B89)</f>
        <v/>
      </c>
      <c r="C89" s="36" t="str">
        <f>IF(B89="","",VLOOKUP(B89,'3.得意先一覧'!$B$4:$C$1000,2,FALSE))</f>
        <v/>
      </c>
      <c r="D89" s="28">
        <f>IF(B89="",0,SUMIF('2.売上実績'!$B$4:$B$5000,'10.得意先別損益'!B89,'2.売上実績'!$D$4:$D$5000))</f>
        <v>0</v>
      </c>
      <c r="E89" s="28">
        <f>IF(B89="",0,SUMIF('2.売上実績'!$B$4:$B$5000,'10.得意先別損益'!B89,'2.売上実績'!$E$4:$E$5000))</f>
        <v>0</v>
      </c>
      <c r="F89" s="100">
        <f t="shared" si="3"/>
        <v>0</v>
      </c>
      <c r="G89" s="28">
        <f>SUMIF('8.得意先・製品別損益'!$B$4:$B$5000,B89,'8.得意先・製品別損益'!$M$4:$M$5000)</f>
        <v>0</v>
      </c>
      <c r="H89" s="42">
        <f t="shared" si="5"/>
        <v>0</v>
      </c>
      <c r="I89" s="40">
        <f t="shared" si="4"/>
        <v>0</v>
      </c>
    </row>
    <row r="90" spans="2:9" ht="18" customHeight="1">
      <c r="B90" s="112" t="str">
        <f>IF('3.得意先一覧'!B90="","",'3.得意先一覧'!B90)</f>
        <v/>
      </c>
      <c r="C90" s="36" t="str">
        <f>IF(B90="","",VLOOKUP(B90,'3.得意先一覧'!$B$4:$C$1000,2,FALSE))</f>
        <v/>
      </c>
      <c r="D90" s="28">
        <f>IF(B90="",0,SUMIF('2.売上実績'!$B$4:$B$5000,'10.得意先別損益'!B90,'2.売上実績'!$D$4:$D$5000))</f>
        <v>0</v>
      </c>
      <c r="E90" s="28">
        <f>IF(B90="",0,SUMIF('2.売上実績'!$B$4:$B$5000,'10.得意先別損益'!B90,'2.売上実績'!$E$4:$E$5000))</f>
        <v>0</v>
      </c>
      <c r="F90" s="100">
        <f t="shared" si="3"/>
        <v>0</v>
      </c>
      <c r="G90" s="28">
        <f>SUMIF('8.得意先・製品別損益'!$B$4:$B$5000,B90,'8.得意先・製品別損益'!$M$4:$M$5000)</f>
        <v>0</v>
      </c>
      <c r="H90" s="42">
        <f t="shared" si="5"/>
        <v>0</v>
      </c>
      <c r="I90" s="40">
        <f t="shared" si="4"/>
        <v>0</v>
      </c>
    </row>
    <row r="91" spans="2:9" ht="18" customHeight="1">
      <c r="B91" s="112" t="str">
        <f>IF('3.得意先一覧'!B91="","",'3.得意先一覧'!B91)</f>
        <v/>
      </c>
      <c r="C91" s="36" t="str">
        <f>IF(B91="","",VLOOKUP(B91,'3.得意先一覧'!$B$4:$C$1000,2,FALSE))</f>
        <v/>
      </c>
      <c r="D91" s="28">
        <f>IF(B91="",0,SUMIF('2.売上実績'!$B$4:$B$5000,'10.得意先別損益'!B91,'2.売上実績'!$D$4:$D$5000))</f>
        <v>0</v>
      </c>
      <c r="E91" s="28">
        <f>IF(B91="",0,SUMIF('2.売上実績'!$B$4:$B$5000,'10.得意先別損益'!B91,'2.売上実績'!$E$4:$E$5000))</f>
        <v>0</v>
      </c>
      <c r="F91" s="100">
        <f t="shared" si="3"/>
        <v>0</v>
      </c>
      <c r="G91" s="28">
        <f>SUMIF('8.得意先・製品別損益'!$B$4:$B$5000,B91,'8.得意先・製品別損益'!$M$4:$M$5000)</f>
        <v>0</v>
      </c>
      <c r="H91" s="42">
        <f t="shared" si="5"/>
        <v>0</v>
      </c>
      <c r="I91" s="40">
        <f t="shared" si="4"/>
        <v>0</v>
      </c>
    </row>
    <row r="92" spans="2:9" ht="18" customHeight="1">
      <c r="B92" s="112" t="str">
        <f>IF('3.得意先一覧'!B92="","",'3.得意先一覧'!B92)</f>
        <v/>
      </c>
      <c r="C92" s="36" t="str">
        <f>IF(B92="","",VLOOKUP(B92,'3.得意先一覧'!$B$4:$C$1000,2,FALSE))</f>
        <v/>
      </c>
      <c r="D92" s="28">
        <f>IF(B92="",0,SUMIF('2.売上実績'!$B$4:$B$5000,'10.得意先別損益'!B92,'2.売上実績'!$D$4:$D$5000))</f>
        <v>0</v>
      </c>
      <c r="E92" s="28">
        <f>IF(B92="",0,SUMIF('2.売上実績'!$B$4:$B$5000,'10.得意先別損益'!B92,'2.売上実績'!$E$4:$E$5000))</f>
        <v>0</v>
      </c>
      <c r="F92" s="100">
        <f t="shared" si="3"/>
        <v>0</v>
      </c>
      <c r="G92" s="28">
        <f>SUMIF('8.得意先・製品別損益'!$B$4:$B$5000,B92,'8.得意先・製品別損益'!$M$4:$M$5000)</f>
        <v>0</v>
      </c>
      <c r="H92" s="42">
        <f t="shared" si="5"/>
        <v>0</v>
      </c>
      <c r="I92" s="40">
        <f t="shared" si="4"/>
        <v>0</v>
      </c>
    </row>
    <row r="93" spans="2:9" ht="18" customHeight="1">
      <c r="B93" s="112" t="str">
        <f>IF('3.得意先一覧'!B93="","",'3.得意先一覧'!B93)</f>
        <v/>
      </c>
      <c r="C93" s="36" t="str">
        <f>IF(B93="","",VLOOKUP(B93,'3.得意先一覧'!$B$4:$C$1000,2,FALSE))</f>
        <v/>
      </c>
      <c r="D93" s="28">
        <f>IF(B93="",0,SUMIF('2.売上実績'!$B$4:$B$5000,'10.得意先別損益'!B93,'2.売上実績'!$D$4:$D$5000))</f>
        <v>0</v>
      </c>
      <c r="E93" s="28">
        <f>IF(B93="",0,SUMIF('2.売上実績'!$B$4:$B$5000,'10.得意先別損益'!B93,'2.売上実績'!$E$4:$E$5000))</f>
        <v>0</v>
      </c>
      <c r="F93" s="100">
        <f t="shared" si="3"/>
        <v>0</v>
      </c>
      <c r="G93" s="28">
        <f>SUMIF('8.得意先・製品別損益'!$B$4:$B$5000,B93,'8.得意先・製品別損益'!$M$4:$M$5000)</f>
        <v>0</v>
      </c>
      <c r="H93" s="42">
        <f t="shared" si="5"/>
        <v>0</v>
      </c>
      <c r="I93" s="40">
        <f t="shared" si="4"/>
        <v>0</v>
      </c>
    </row>
    <row r="94" spans="2:9" ht="18" customHeight="1">
      <c r="B94" s="112" t="str">
        <f>IF('3.得意先一覧'!B94="","",'3.得意先一覧'!B94)</f>
        <v/>
      </c>
      <c r="C94" s="36" t="str">
        <f>IF(B94="","",VLOOKUP(B94,'3.得意先一覧'!$B$4:$C$1000,2,FALSE))</f>
        <v/>
      </c>
      <c r="D94" s="28">
        <f>IF(B94="",0,SUMIF('2.売上実績'!$B$4:$B$5000,'10.得意先別損益'!B94,'2.売上実績'!$D$4:$D$5000))</f>
        <v>0</v>
      </c>
      <c r="E94" s="28">
        <f>IF(B94="",0,SUMIF('2.売上実績'!$B$4:$B$5000,'10.得意先別損益'!B94,'2.売上実績'!$E$4:$E$5000))</f>
        <v>0</v>
      </c>
      <c r="F94" s="100">
        <f t="shared" si="3"/>
        <v>0</v>
      </c>
      <c r="G94" s="28">
        <f>SUMIF('8.得意先・製品別損益'!$B$4:$B$5000,B94,'8.得意先・製品別損益'!$M$4:$M$5000)</f>
        <v>0</v>
      </c>
      <c r="H94" s="42">
        <f t="shared" si="5"/>
        <v>0</v>
      </c>
      <c r="I94" s="40">
        <f t="shared" si="4"/>
        <v>0</v>
      </c>
    </row>
    <row r="95" spans="2:9" ht="18" customHeight="1">
      <c r="B95" s="112" t="str">
        <f>IF('3.得意先一覧'!B95="","",'3.得意先一覧'!B95)</f>
        <v/>
      </c>
      <c r="C95" s="36" t="str">
        <f>IF(B95="","",VLOOKUP(B95,'3.得意先一覧'!$B$4:$C$1000,2,FALSE))</f>
        <v/>
      </c>
      <c r="D95" s="28">
        <f>IF(B95="",0,SUMIF('2.売上実績'!$B$4:$B$5000,'10.得意先別損益'!B95,'2.売上実績'!$D$4:$D$5000))</f>
        <v>0</v>
      </c>
      <c r="E95" s="28">
        <f>IF(B95="",0,SUMIF('2.売上実績'!$B$4:$B$5000,'10.得意先別損益'!B95,'2.売上実績'!$E$4:$E$5000))</f>
        <v>0</v>
      </c>
      <c r="F95" s="100">
        <f t="shared" si="3"/>
        <v>0</v>
      </c>
      <c r="G95" s="28">
        <f>SUMIF('8.得意先・製品別損益'!$B$4:$B$5000,B95,'8.得意先・製品別損益'!$M$4:$M$5000)</f>
        <v>0</v>
      </c>
      <c r="H95" s="42">
        <f t="shared" si="5"/>
        <v>0</v>
      </c>
      <c r="I95" s="40">
        <f t="shared" si="4"/>
        <v>0</v>
      </c>
    </row>
    <row r="96" spans="2:9" ht="18" customHeight="1">
      <c r="B96" s="112" t="str">
        <f>IF('3.得意先一覧'!B96="","",'3.得意先一覧'!B96)</f>
        <v/>
      </c>
      <c r="C96" s="36" t="str">
        <f>IF(B96="","",VLOOKUP(B96,'3.得意先一覧'!$B$4:$C$1000,2,FALSE))</f>
        <v/>
      </c>
      <c r="D96" s="28">
        <f>IF(B96="",0,SUMIF('2.売上実績'!$B$4:$B$5000,'10.得意先別損益'!B96,'2.売上実績'!$D$4:$D$5000))</f>
        <v>0</v>
      </c>
      <c r="E96" s="28">
        <f>IF(B96="",0,SUMIF('2.売上実績'!$B$4:$B$5000,'10.得意先別損益'!B96,'2.売上実績'!$E$4:$E$5000))</f>
        <v>0</v>
      </c>
      <c r="F96" s="100">
        <f t="shared" si="3"/>
        <v>0</v>
      </c>
      <c r="G96" s="28">
        <f>SUMIF('8.得意先・製品別損益'!$B$4:$B$5000,B96,'8.得意先・製品別損益'!$M$4:$M$5000)</f>
        <v>0</v>
      </c>
      <c r="H96" s="42">
        <f t="shared" si="5"/>
        <v>0</v>
      </c>
      <c r="I96" s="40">
        <f t="shared" si="4"/>
        <v>0</v>
      </c>
    </row>
    <row r="97" spans="2:9" ht="18" customHeight="1">
      <c r="B97" s="112" t="str">
        <f>IF('3.得意先一覧'!B97="","",'3.得意先一覧'!B97)</f>
        <v/>
      </c>
      <c r="C97" s="36" t="str">
        <f>IF(B97="","",VLOOKUP(B97,'3.得意先一覧'!$B$4:$C$1000,2,FALSE))</f>
        <v/>
      </c>
      <c r="D97" s="28">
        <f>IF(B97="",0,SUMIF('2.売上実績'!$B$4:$B$5000,'10.得意先別損益'!B97,'2.売上実績'!$D$4:$D$5000))</f>
        <v>0</v>
      </c>
      <c r="E97" s="28">
        <f>IF(B97="",0,SUMIF('2.売上実績'!$B$4:$B$5000,'10.得意先別損益'!B97,'2.売上実績'!$E$4:$E$5000))</f>
        <v>0</v>
      </c>
      <c r="F97" s="100">
        <f t="shared" si="3"/>
        <v>0</v>
      </c>
      <c r="G97" s="28">
        <f>SUMIF('8.得意先・製品別損益'!$B$4:$B$5000,B97,'8.得意先・製品別損益'!$M$4:$M$5000)</f>
        <v>0</v>
      </c>
      <c r="H97" s="42">
        <f t="shared" si="5"/>
        <v>0</v>
      </c>
      <c r="I97" s="40">
        <f t="shared" si="4"/>
        <v>0</v>
      </c>
    </row>
    <row r="98" spans="2:9" ht="18" customHeight="1">
      <c r="B98" s="112" t="str">
        <f>IF('3.得意先一覧'!B98="","",'3.得意先一覧'!B98)</f>
        <v/>
      </c>
      <c r="C98" s="36" t="str">
        <f>IF(B98="","",VLOOKUP(B98,'3.得意先一覧'!$B$4:$C$1000,2,FALSE))</f>
        <v/>
      </c>
      <c r="D98" s="28">
        <f>IF(B98="",0,SUMIF('2.売上実績'!$B$4:$B$5000,'10.得意先別損益'!B98,'2.売上実績'!$D$4:$D$5000))</f>
        <v>0</v>
      </c>
      <c r="E98" s="28">
        <f>IF(B98="",0,SUMIF('2.売上実績'!$B$4:$B$5000,'10.得意先別損益'!B98,'2.売上実績'!$E$4:$E$5000))</f>
        <v>0</v>
      </c>
      <c r="F98" s="100">
        <f t="shared" si="3"/>
        <v>0</v>
      </c>
      <c r="G98" s="28">
        <f>SUMIF('8.得意先・製品別損益'!$B$4:$B$5000,B98,'8.得意先・製品別損益'!$M$4:$M$5000)</f>
        <v>0</v>
      </c>
      <c r="H98" s="42">
        <f t="shared" si="5"/>
        <v>0</v>
      </c>
      <c r="I98" s="40">
        <f t="shared" si="4"/>
        <v>0</v>
      </c>
    </row>
    <row r="99" spans="2:9" ht="18" customHeight="1">
      <c r="B99" s="112" t="str">
        <f>IF('3.得意先一覧'!B99="","",'3.得意先一覧'!B99)</f>
        <v/>
      </c>
      <c r="C99" s="36" t="str">
        <f>IF(B99="","",VLOOKUP(B99,'3.得意先一覧'!$B$4:$C$1000,2,FALSE))</f>
        <v/>
      </c>
      <c r="D99" s="28">
        <f>IF(B99="",0,SUMIF('2.売上実績'!$B$4:$B$5000,'10.得意先別損益'!B99,'2.売上実績'!$D$4:$D$5000))</f>
        <v>0</v>
      </c>
      <c r="E99" s="28">
        <f>IF(B99="",0,SUMIF('2.売上実績'!$B$4:$B$5000,'10.得意先別損益'!B99,'2.売上実績'!$E$4:$E$5000))</f>
        <v>0</v>
      </c>
      <c r="F99" s="100">
        <f t="shared" si="3"/>
        <v>0</v>
      </c>
      <c r="G99" s="28">
        <f>SUMIF('8.得意先・製品別損益'!$B$4:$B$5000,B99,'8.得意先・製品別損益'!$M$4:$M$5000)</f>
        <v>0</v>
      </c>
      <c r="H99" s="42">
        <f t="shared" si="5"/>
        <v>0</v>
      </c>
      <c r="I99" s="40">
        <f t="shared" si="4"/>
        <v>0</v>
      </c>
    </row>
    <row r="100" spans="2:9" ht="18" customHeight="1">
      <c r="B100" s="112" t="str">
        <f>IF('3.得意先一覧'!B100="","",'3.得意先一覧'!B100)</f>
        <v/>
      </c>
      <c r="C100" s="36" t="str">
        <f>IF(B100="","",VLOOKUP(B100,'3.得意先一覧'!$B$4:$C$1000,2,FALSE))</f>
        <v/>
      </c>
      <c r="D100" s="28">
        <f>IF(B100="",0,SUMIF('2.売上実績'!$B$4:$B$5000,'10.得意先別損益'!B100,'2.売上実績'!$D$4:$D$5000))</f>
        <v>0</v>
      </c>
      <c r="E100" s="28">
        <f>IF(B100="",0,SUMIF('2.売上実績'!$B$4:$B$5000,'10.得意先別損益'!B100,'2.売上実績'!$E$4:$E$5000))</f>
        <v>0</v>
      </c>
      <c r="F100" s="100">
        <f t="shared" si="3"/>
        <v>0</v>
      </c>
      <c r="G100" s="28">
        <f>SUMIF('8.得意先・製品別損益'!$B$4:$B$5000,B100,'8.得意先・製品別損益'!$M$4:$M$5000)</f>
        <v>0</v>
      </c>
      <c r="H100" s="42">
        <f t="shared" si="5"/>
        <v>0</v>
      </c>
      <c r="I100" s="40">
        <f t="shared" si="4"/>
        <v>0</v>
      </c>
    </row>
    <row r="101" spans="2:9" ht="18" customHeight="1">
      <c r="B101" s="112" t="str">
        <f>IF('3.得意先一覧'!B101="","",'3.得意先一覧'!B101)</f>
        <v/>
      </c>
      <c r="C101" s="36" t="str">
        <f>IF(B101="","",VLOOKUP(B101,'3.得意先一覧'!$B$4:$C$1000,2,FALSE))</f>
        <v/>
      </c>
      <c r="D101" s="28">
        <f>IF(B101="",0,SUMIF('2.売上実績'!$B$4:$B$5000,'10.得意先別損益'!B101,'2.売上実績'!$D$4:$D$5000))</f>
        <v>0</v>
      </c>
      <c r="E101" s="28">
        <f>IF(B101="",0,SUMIF('2.売上実績'!$B$4:$B$5000,'10.得意先別損益'!B101,'2.売上実績'!$E$4:$E$5000))</f>
        <v>0</v>
      </c>
      <c r="F101" s="100">
        <f t="shared" si="3"/>
        <v>0</v>
      </c>
      <c r="G101" s="28">
        <f>SUMIF('8.得意先・製品別損益'!$B$4:$B$5000,B101,'8.得意先・製品別損益'!$M$4:$M$5000)</f>
        <v>0</v>
      </c>
      <c r="H101" s="42">
        <f t="shared" si="5"/>
        <v>0</v>
      </c>
      <c r="I101" s="40">
        <f t="shared" si="4"/>
        <v>0</v>
      </c>
    </row>
    <row r="102" spans="2:9" ht="18" customHeight="1">
      <c r="B102" s="112" t="str">
        <f>IF('3.得意先一覧'!B102="","",'3.得意先一覧'!B102)</f>
        <v/>
      </c>
      <c r="C102" s="36" t="str">
        <f>IF(B102="","",VLOOKUP(B102,'3.得意先一覧'!$B$4:$C$1000,2,FALSE))</f>
        <v/>
      </c>
      <c r="D102" s="28">
        <f>IF(B102="",0,SUMIF('2.売上実績'!$B$4:$B$5000,'10.得意先別損益'!B102,'2.売上実績'!$D$4:$D$5000))</f>
        <v>0</v>
      </c>
      <c r="E102" s="28">
        <f>IF(B102="",0,SUMIF('2.売上実績'!$B$4:$B$5000,'10.得意先別損益'!B102,'2.売上実績'!$E$4:$E$5000))</f>
        <v>0</v>
      </c>
      <c r="F102" s="100">
        <f t="shared" si="3"/>
        <v>0</v>
      </c>
      <c r="G102" s="28">
        <f>SUMIF('8.得意先・製品別損益'!$B$4:$B$5000,B102,'8.得意先・製品別損益'!$M$4:$M$5000)</f>
        <v>0</v>
      </c>
      <c r="H102" s="42">
        <f t="shared" si="5"/>
        <v>0</v>
      </c>
      <c r="I102" s="40">
        <f t="shared" si="4"/>
        <v>0</v>
      </c>
    </row>
    <row r="103" spans="2:9" ht="18" customHeight="1">
      <c r="B103" s="112" t="str">
        <f>IF('3.得意先一覧'!B103="","",'3.得意先一覧'!B103)</f>
        <v/>
      </c>
      <c r="C103" s="36" t="str">
        <f>IF(B103="","",VLOOKUP(B103,'3.得意先一覧'!$B$4:$C$1000,2,FALSE))</f>
        <v/>
      </c>
      <c r="D103" s="28">
        <f>IF(B103="",0,SUMIF('2.売上実績'!$B$4:$B$5000,'10.得意先別損益'!B103,'2.売上実績'!$D$4:$D$5000))</f>
        <v>0</v>
      </c>
      <c r="E103" s="28">
        <f>IF(B103="",0,SUMIF('2.売上実績'!$B$4:$B$5000,'10.得意先別損益'!B103,'2.売上実績'!$E$4:$E$5000))</f>
        <v>0</v>
      </c>
      <c r="F103" s="100">
        <f t="shared" si="3"/>
        <v>0</v>
      </c>
      <c r="G103" s="28">
        <f>SUMIF('8.得意先・製品別損益'!$B$4:$B$5000,B103,'8.得意先・製品別損益'!$M$4:$M$5000)</f>
        <v>0</v>
      </c>
      <c r="H103" s="42">
        <f t="shared" si="5"/>
        <v>0</v>
      </c>
      <c r="I103" s="40">
        <f t="shared" si="4"/>
        <v>0</v>
      </c>
    </row>
    <row r="104" spans="2:9" ht="18" customHeight="1">
      <c r="B104" s="112" t="str">
        <f>IF('3.得意先一覧'!B104="","",'3.得意先一覧'!B104)</f>
        <v/>
      </c>
      <c r="C104" s="36" t="str">
        <f>IF(B104="","",VLOOKUP(B104,'3.得意先一覧'!$B$4:$C$1000,2,FALSE))</f>
        <v/>
      </c>
      <c r="D104" s="28">
        <f>IF(B104="",0,SUMIF('2.売上実績'!$B$4:$B$5000,'10.得意先別損益'!B104,'2.売上実績'!$D$4:$D$5000))</f>
        <v>0</v>
      </c>
      <c r="E104" s="28">
        <f>IF(B104="",0,SUMIF('2.売上実績'!$B$4:$B$5000,'10.得意先別損益'!B104,'2.売上実績'!$E$4:$E$5000))</f>
        <v>0</v>
      </c>
      <c r="F104" s="100">
        <f t="shared" si="3"/>
        <v>0</v>
      </c>
      <c r="G104" s="28">
        <f>SUMIF('8.得意先・製品別損益'!$B$4:$B$5000,B104,'8.得意先・製品別損益'!$M$4:$M$5000)</f>
        <v>0</v>
      </c>
      <c r="H104" s="42">
        <f t="shared" si="5"/>
        <v>0</v>
      </c>
      <c r="I104" s="40">
        <f t="shared" si="4"/>
        <v>0</v>
      </c>
    </row>
    <row r="105" spans="2:9" ht="18" customHeight="1">
      <c r="B105" s="112" t="str">
        <f>IF('3.得意先一覧'!B105="","",'3.得意先一覧'!B105)</f>
        <v/>
      </c>
      <c r="C105" s="36" t="str">
        <f>IF(B105="","",VLOOKUP(B105,'3.得意先一覧'!$B$4:$C$1000,2,FALSE))</f>
        <v/>
      </c>
      <c r="D105" s="28">
        <f>IF(B105="",0,SUMIF('2.売上実績'!$B$4:$B$5000,'10.得意先別損益'!B105,'2.売上実績'!$D$4:$D$5000))</f>
        <v>0</v>
      </c>
      <c r="E105" s="28">
        <f>IF(B105="",0,SUMIF('2.売上実績'!$B$4:$B$5000,'10.得意先別損益'!B105,'2.売上実績'!$E$4:$E$5000))</f>
        <v>0</v>
      </c>
      <c r="F105" s="100">
        <f t="shared" si="3"/>
        <v>0</v>
      </c>
      <c r="G105" s="28">
        <f>SUMIF('8.得意先・製品別損益'!$B$4:$B$5000,B105,'8.得意先・製品別損益'!$M$4:$M$5000)</f>
        <v>0</v>
      </c>
      <c r="H105" s="42">
        <f t="shared" si="5"/>
        <v>0</v>
      </c>
      <c r="I105" s="40">
        <f t="shared" si="4"/>
        <v>0</v>
      </c>
    </row>
    <row r="106" spans="2:9" ht="18" customHeight="1">
      <c r="B106" s="112" t="str">
        <f>IF('3.得意先一覧'!B106="","",'3.得意先一覧'!B106)</f>
        <v/>
      </c>
      <c r="C106" s="36" t="str">
        <f>IF(B106="","",VLOOKUP(B106,'3.得意先一覧'!$B$4:$C$1000,2,FALSE))</f>
        <v/>
      </c>
      <c r="D106" s="28">
        <f>IF(B106="",0,SUMIF('2.売上実績'!$B$4:$B$5000,'10.得意先別損益'!B106,'2.売上実績'!$D$4:$D$5000))</f>
        <v>0</v>
      </c>
      <c r="E106" s="28">
        <f>IF(B106="",0,SUMIF('2.売上実績'!$B$4:$B$5000,'10.得意先別損益'!B106,'2.売上実績'!$E$4:$E$5000))</f>
        <v>0</v>
      </c>
      <c r="F106" s="100">
        <f t="shared" si="3"/>
        <v>0</v>
      </c>
      <c r="G106" s="28">
        <f>SUMIF('8.得意先・製品別損益'!$B$4:$B$5000,B106,'8.得意先・製品別損益'!$M$4:$M$5000)</f>
        <v>0</v>
      </c>
      <c r="H106" s="42">
        <f t="shared" si="5"/>
        <v>0</v>
      </c>
      <c r="I106" s="40">
        <f t="shared" si="4"/>
        <v>0</v>
      </c>
    </row>
    <row r="107" spans="2:9" ht="18" customHeight="1">
      <c r="B107" s="112" t="str">
        <f>IF('3.得意先一覧'!B107="","",'3.得意先一覧'!B107)</f>
        <v/>
      </c>
      <c r="C107" s="36" t="str">
        <f>IF(B107="","",VLOOKUP(B107,'3.得意先一覧'!$B$4:$C$1000,2,FALSE))</f>
        <v/>
      </c>
      <c r="D107" s="28">
        <f>IF(B107="",0,SUMIF('2.売上実績'!$B$4:$B$5000,'10.得意先別損益'!B107,'2.売上実績'!$D$4:$D$5000))</f>
        <v>0</v>
      </c>
      <c r="E107" s="28">
        <f>IF(B107="",0,SUMIF('2.売上実績'!$B$4:$B$5000,'10.得意先別損益'!B107,'2.売上実績'!$E$4:$E$5000))</f>
        <v>0</v>
      </c>
      <c r="F107" s="100">
        <f t="shared" si="3"/>
        <v>0</v>
      </c>
      <c r="G107" s="28">
        <f>SUMIF('8.得意先・製品別損益'!$B$4:$B$5000,B107,'8.得意先・製品別損益'!$M$4:$M$5000)</f>
        <v>0</v>
      </c>
      <c r="H107" s="42">
        <f t="shared" si="5"/>
        <v>0</v>
      </c>
      <c r="I107" s="40">
        <f t="shared" si="4"/>
        <v>0</v>
      </c>
    </row>
    <row r="108" spans="2:9" ht="18" customHeight="1">
      <c r="B108" s="112" t="str">
        <f>IF('3.得意先一覧'!B108="","",'3.得意先一覧'!B108)</f>
        <v/>
      </c>
      <c r="C108" s="36" t="str">
        <f>IF(B108="","",VLOOKUP(B108,'3.得意先一覧'!$B$4:$C$1000,2,FALSE))</f>
        <v/>
      </c>
      <c r="D108" s="28">
        <f>IF(B108="",0,SUMIF('2.売上実績'!$B$4:$B$5000,'10.得意先別損益'!B108,'2.売上実績'!$D$4:$D$5000))</f>
        <v>0</v>
      </c>
      <c r="E108" s="28">
        <f>IF(B108="",0,SUMIF('2.売上実績'!$B$4:$B$5000,'10.得意先別損益'!B108,'2.売上実績'!$E$4:$E$5000))</f>
        <v>0</v>
      </c>
      <c r="F108" s="100">
        <f t="shared" si="3"/>
        <v>0</v>
      </c>
      <c r="G108" s="28">
        <f>SUMIF('8.得意先・製品別損益'!$B$4:$B$5000,B108,'8.得意先・製品別損益'!$M$4:$M$5000)</f>
        <v>0</v>
      </c>
      <c r="H108" s="42">
        <f t="shared" si="5"/>
        <v>0</v>
      </c>
      <c r="I108" s="40">
        <f t="shared" si="4"/>
        <v>0</v>
      </c>
    </row>
    <row r="109" spans="2:9" ht="18" customHeight="1">
      <c r="B109" s="112" t="str">
        <f>IF('3.得意先一覧'!B109="","",'3.得意先一覧'!B109)</f>
        <v/>
      </c>
      <c r="C109" s="36" t="str">
        <f>IF(B109="","",VLOOKUP(B109,'3.得意先一覧'!$B$4:$C$1000,2,FALSE))</f>
        <v/>
      </c>
      <c r="D109" s="28">
        <f>IF(B109="",0,SUMIF('2.売上実績'!$B$4:$B$5000,'10.得意先別損益'!B109,'2.売上実績'!$D$4:$D$5000))</f>
        <v>0</v>
      </c>
      <c r="E109" s="28">
        <f>IF(B109="",0,SUMIF('2.売上実績'!$B$4:$B$5000,'10.得意先別損益'!B109,'2.売上実績'!$E$4:$E$5000))</f>
        <v>0</v>
      </c>
      <c r="F109" s="100">
        <f t="shared" si="3"/>
        <v>0</v>
      </c>
      <c r="G109" s="28">
        <f>SUMIF('8.得意先・製品別損益'!$B$4:$B$5000,B109,'8.得意先・製品別損益'!$M$4:$M$5000)</f>
        <v>0</v>
      </c>
      <c r="H109" s="42">
        <f t="shared" si="5"/>
        <v>0</v>
      </c>
      <c r="I109" s="40">
        <f t="shared" si="4"/>
        <v>0</v>
      </c>
    </row>
    <row r="110" spans="2:9" ht="18" customHeight="1">
      <c r="B110" s="112" t="str">
        <f>IF('3.得意先一覧'!B110="","",'3.得意先一覧'!B110)</f>
        <v/>
      </c>
      <c r="C110" s="36" t="str">
        <f>IF(B110="","",VLOOKUP(B110,'3.得意先一覧'!$B$4:$C$1000,2,FALSE))</f>
        <v/>
      </c>
      <c r="D110" s="28">
        <f>IF(B110="",0,SUMIF('2.売上実績'!$B$4:$B$5000,'10.得意先別損益'!B110,'2.売上実績'!$D$4:$D$5000))</f>
        <v>0</v>
      </c>
      <c r="E110" s="28">
        <f>IF(B110="",0,SUMIF('2.売上実績'!$B$4:$B$5000,'10.得意先別損益'!B110,'2.売上実績'!$E$4:$E$5000))</f>
        <v>0</v>
      </c>
      <c r="F110" s="100">
        <f t="shared" si="3"/>
        <v>0</v>
      </c>
      <c r="G110" s="28">
        <f>SUMIF('8.得意先・製品別損益'!$B$4:$B$5000,B110,'8.得意先・製品別損益'!$M$4:$M$5000)</f>
        <v>0</v>
      </c>
      <c r="H110" s="42">
        <f t="shared" si="5"/>
        <v>0</v>
      </c>
      <c r="I110" s="40">
        <f t="shared" si="4"/>
        <v>0</v>
      </c>
    </row>
    <row r="111" spans="2:9" ht="18" customHeight="1">
      <c r="B111" s="112" t="str">
        <f>IF('3.得意先一覧'!B111="","",'3.得意先一覧'!B111)</f>
        <v/>
      </c>
      <c r="C111" s="36" t="str">
        <f>IF(B111="","",VLOOKUP(B111,'3.得意先一覧'!$B$4:$C$1000,2,FALSE))</f>
        <v/>
      </c>
      <c r="D111" s="28">
        <f>IF(B111="",0,SUMIF('2.売上実績'!$B$4:$B$5000,'10.得意先別損益'!B111,'2.売上実績'!$D$4:$D$5000))</f>
        <v>0</v>
      </c>
      <c r="E111" s="28">
        <f>IF(B111="",0,SUMIF('2.売上実績'!$B$4:$B$5000,'10.得意先別損益'!B111,'2.売上実績'!$E$4:$E$5000))</f>
        <v>0</v>
      </c>
      <c r="F111" s="100">
        <f t="shared" si="3"/>
        <v>0</v>
      </c>
      <c r="G111" s="28">
        <f>SUMIF('8.得意先・製品別損益'!$B$4:$B$5000,B111,'8.得意先・製品別損益'!$M$4:$M$5000)</f>
        <v>0</v>
      </c>
      <c r="H111" s="42">
        <f t="shared" si="5"/>
        <v>0</v>
      </c>
      <c r="I111" s="40">
        <f t="shared" si="4"/>
        <v>0</v>
      </c>
    </row>
    <row r="112" spans="2:9" ht="18" customHeight="1">
      <c r="B112" s="112" t="str">
        <f>IF('3.得意先一覧'!B112="","",'3.得意先一覧'!B112)</f>
        <v/>
      </c>
      <c r="C112" s="36" t="str">
        <f>IF(B112="","",VLOOKUP(B112,'3.得意先一覧'!$B$4:$C$1000,2,FALSE))</f>
        <v/>
      </c>
      <c r="D112" s="28">
        <f>IF(B112="",0,SUMIF('2.売上実績'!$B$4:$B$5000,'10.得意先別損益'!B112,'2.売上実績'!$D$4:$D$5000))</f>
        <v>0</v>
      </c>
      <c r="E112" s="28">
        <f>IF(B112="",0,SUMIF('2.売上実績'!$B$4:$B$5000,'10.得意先別損益'!B112,'2.売上実績'!$E$4:$E$5000))</f>
        <v>0</v>
      </c>
      <c r="F112" s="100">
        <f t="shared" si="3"/>
        <v>0</v>
      </c>
      <c r="G112" s="28">
        <f>SUMIF('8.得意先・製品別損益'!$B$4:$B$5000,B112,'8.得意先・製品別損益'!$M$4:$M$5000)</f>
        <v>0</v>
      </c>
      <c r="H112" s="42">
        <f t="shared" si="5"/>
        <v>0</v>
      </c>
      <c r="I112" s="40">
        <f t="shared" si="4"/>
        <v>0</v>
      </c>
    </row>
    <row r="113" spans="2:9" ht="18" customHeight="1">
      <c r="B113" s="112" t="str">
        <f>IF('3.得意先一覧'!B113="","",'3.得意先一覧'!B113)</f>
        <v/>
      </c>
      <c r="C113" s="36" t="str">
        <f>IF(B113="","",VLOOKUP(B113,'3.得意先一覧'!$B$4:$C$1000,2,FALSE))</f>
        <v/>
      </c>
      <c r="D113" s="28">
        <f>IF(B113="",0,SUMIF('2.売上実績'!$B$4:$B$5000,'10.得意先別損益'!B113,'2.売上実績'!$D$4:$D$5000))</f>
        <v>0</v>
      </c>
      <c r="E113" s="28">
        <f>IF(B113="",0,SUMIF('2.売上実績'!$B$4:$B$5000,'10.得意先別損益'!B113,'2.売上実績'!$E$4:$E$5000))</f>
        <v>0</v>
      </c>
      <c r="F113" s="100">
        <f t="shared" si="3"/>
        <v>0</v>
      </c>
      <c r="G113" s="28">
        <f>SUMIF('8.得意先・製品別損益'!$B$4:$B$5000,B113,'8.得意先・製品別損益'!$M$4:$M$5000)</f>
        <v>0</v>
      </c>
      <c r="H113" s="42">
        <f t="shared" si="5"/>
        <v>0</v>
      </c>
      <c r="I113" s="40">
        <f t="shared" si="4"/>
        <v>0</v>
      </c>
    </row>
    <row r="114" spans="2:9" ht="18" customHeight="1">
      <c r="B114" s="112" t="str">
        <f>IF('3.得意先一覧'!B114="","",'3.得意先一覧'!B114)</f>
        <v/>
      </c>
      <c r="C114" s="36" t="str">
        <f>IF(B114="","",VLOOKUP(B114,'3.得意先一覧'!$B$4:$C$1000,2,FALSE))</f>
        <v/>
      </c>
      <c r="D114" s="28">
        <f>IF(B114="",0,SUMIF('2.売上実績'!$B$4:$B$5000,'10.得意先別損益'!B114,'2.売上実績'!$D$4:$D$5000))</f>
        <v>0</v>
      </c>
      <c r="E114" s="28">
        <f>IF(B114="",0,SUMIF('2.売上実績'!$B$4:$B$5000,'10.得意先別損益'!B114,'2.売上実績'!$E$4:$E$5000))</f>
        <v>0</v>
      </c>
      <c r="F114" s="100">
        <f t="shared" si="3"/>
        <v>0</v>
      </c>
      <c r="G114" s="28">
        <f>SUMIF('8.得意先・製品別損益'!$B$4:$B$5000,B114,'8.得意先・製品別損益'!$M$4:$M$5000)</f>
        <v>0</v>
      </c>
      <c r="H114" s="42">
        <f t="shared" si="5"/>
        <v>0</v>
      </c>
      <c r="I114" s="40">
        <f t="shared" si="4"/>
        <v>0</v>
      </c>
    </row>
    <row r="115" spans="2:9" ht="18" customHeight="1">
      <c r="B115" s="112" t="str">
        <f>IF('3.得意先一覧'!B115="","",'3.得意先一覧'!B115)</f>
        <v/>
      </c>
      <c r="C115" s="36" t="str">
        <f>IF(B115="","",VLOOKUP(B115,'3.得意先一覧'!$B$4:$C$1000,2,FALSE))</f>
        <v/>
      </c>
      <c r="D115" s="28">
        <f>IF(B115="",0,SUMIF('2.売上実績'!$B$4:$B$5000,'10.得意先別損益'!B115,'2.売上実績'!$D$4:$D$5000))</f>
        <v>0</v>
      </c>
      <c r="E115" s="28">
        <f>IF(B115="",0,SUMIF('2.売上実績'!$B$4:$B$5000,'10.得意先別損益'!B115,'2.売上実績'!$E$4:$E$5000))</f>
        <v>0</v>
      </c>
      <c r="F115" s="100">
        <f t="shared" si="3"/>
        <v>0</v>
      </c>
      <c r="G115" s="28">
        <f>SUMIF('8.得意先・製品別損益'!$B$4:$B$5000,B115,'8.得意先・製品別損益'!$M$4:$M$5000)</f>
        <v>0</v>
      </c>
      <c r="H115" s="42">
        <f t="shared" si="5"/>
        <v>0</v>
      </c>
      <c r="I115" s="40">
        <f t="shared" si="4"/>
        <v>0</v>
      </c>
    </row>
    <row r="116" spans="2:9" ht="18" customHeight="1">
      <c r="B116" s="112" t="str">
        <f>IF('3.得意先一覧'!B116="","",'3.得意先一覧'!B116)</f>
        <v/>
      </c>
      <c r="C116" s="36" t="str">
        <f>IF(B116="","",VLOOKUP(B116,'3.得意先一覧'!$B$4:$C$1000,2,FALSE))</f>
        <v/>
      </c>
      <c r="D116" s="28">
        <f>IF(B116="",0,SUMIF('2.売上実績'!$B$4:$B$5000,'10.得意先別損益'!B116,'2.売上実績'!$D$4:$D$5000))</f>
        <v>0</v>
      </c>
      <c r="E116" s="28">
        <f>IF(B116="",0,SUMIF('2.売上実績'!$B$4:$B$5000,'10.得意先別損益'!B116,'2.売上実績'!$E$4:$E$5000))</f>
        <v>0</v>
      </c>
      <c r="F116" s="100">
        <f t="shared" si="3"/>
        <v>0</v>
      </c>
      <c r="G116" s="28">
        <f>SUMIF('8.得意先・製品別損益'!$B$4:$B$5000,B116,'8.得意先・製品別損益'!$M$4:$M$5000)</f>
        <v>0</v>
      </c>
      <c r="H116" s="42">
        <f t="shared" si="5"/>
        <v>0</v>
      </c>
      <c r="I116" s="40">
        <f t="shared" si="4"/>
        <v>0</v>
      </c>
    </row>
    <row r="117" spans="2:9" ht="18" customHeight="1">
      <c r="B117" s="112" t="str">
        <f>IF('3.得意先一覧'!B117="","",'3.得意先一覧'!B117)</f>
        <v/>
      </c>
      <c r="C117" s="36" t="str">
        <f>IF(B117="","",VLOOKUP(B117,'3.得意先一覧'!$B$4:$C$1000,2,FALSE))</f>
        <v/>
      </c>
      <c r="D117" s="28">
        <f>IF(B117="",0,SUMIF('2.売上実績'!$B$4:$B$5000,'10.得意先別損益'!B117,'2.売上実績'!$D$4:$D$5000))</f>
        <v>0</v>
      </c>
      <c r="E117" s="28">
        <f>IF(B117="",0,SUMIF('2.売上実績'!$B$4:$B$5000,'10.得意先別損益'!B117,'2.売上実績'!$E$4:$E$5000))</f>
        <v>0</v>
      </c>
      <c r="F117" s="100">
        <f t="shared" si="3"/>
        <v>0</v>
      </c>
      <c r="G117" s="28">
        <f>SUMIF('8.得意先・製品別損益'!$B$4:$B$5000,B117,'8.得意先・製品別損益'!$M$4:$M$5000)</f>
        <v>0</v>
      </c>
      <c r="H117" s="42">
        <f t="shared" si="5"/>
        <v>0</v>
      </c>
      <c r="I117" s="40">
        <f t="shared" si="4"/>
        <v>0</v>
      </c>
    </row>
    <row r="118" spans="2:9" ht="18" customHeight="1">
      <c r="B118" s="112" t="str">
        <f>IF('3.得意先一覧'!B118="","",'3.得意先一覧'!B118)</f>
        <v/>
      </c>
      <c r="C118" s="36" t="str">
        <f>IF(B118="","",VLOOKUP(B118,'3.得意先一覧'!$B$4:$C$1000,2,FALSE))</f>
        <v/>
      </c>
      <c r="D118" s="28">
        <f>IF(B118="",0,SUMIF('2.売上実績'!$B$4:$B$5000,'10.得意先別損益'!B118,'2.売上実績'!$D$4:$D$5000))</f>
        <v>0</v>
      </c>
      <c r="E118" s="28">
        <f>IF(B118="",0,SUMIF('2.売上実績'!$B$4:$B$5000,'10.得意先別損益'!B118,'2.売上実績'!$E$4:$E$5000))</f>
        <v>0</v>
      </c>
      <c r="F118" s="100">
        <f t="shared" si="3"/>
        <v>0</v>
      </c>
      <c r="G118" s="28">
        <f>SUMIF('8.得意先・製品別損益'!$B$4:$B$5000,B118,'8.得意先・製品別損益'!$M$4:$M$5000)</f>
        <v>0</v>
      </c>
      <c r="H118" s="42">
        <f t="shared" si="5"/>
        <v>0</v>
      </c>
      <c r="I118" s="40">
        <f t="shared" si="4"/>
        <v>0</v>
      </c>
    </row>
    <row r="119" spans="2:9" ht="18" customHeight="1">
      <c r="B119" s="112" t="str">
        <f>IF('3.得意先一覧'!B119="","",'3.得意先一覧'!B119)</f>
        <v/>
      </c>
      <c r="C119" s="36" t="str">
        <f>IF(B119="","",VLOOKUP(B119,'3.得意先一覧'!$B$4:$C$1000,2,FALSE))</f>
        <v/>
      </c>
      <c r="D119" s="28">
        <f>IF(B119="",0,SUMIF('2.売上実績'!$B$4:$B$5000,'10.得意先別損益'!B119,'2.売上実績'!$D$4:$D$5000))</f>
        <v>0</v>
      </c>
      <c r="E119" s="28">
        <f>IF(B119="",0,SUMIF('2.売上実績'!$B$4:$B$5000,'10.得意先別損益'!B119,'2.売上実績'!$E$4:$E$5000))</f>
        <v>0</v>
      </c>
      <c r="F119" s="100">
        <f t="shared" si="3"/>
        <v>0</v>
      </c>
      <c r="G119" s="28">
        <f>SUMIF('8.得意先・製品別損益'!$B$4:$B$5000,B119,'8.得意先・製品別損益'!$M$4:$M$5000)</f>
        <v>0</v>
      </c>
      <c r="H119" s="42">
        <f t="shared" si="5"/>
        <v>0</v>
      </c>
      <c r="I119" s="40">
        <f t="shared" si="4"/>
        <v>0</v>
      </c>
    </row>
    <row r="120" spans="2:9" ht="18" customHeight="1">
      <c r="B120" s="112" t="str">
        <f>IF('3.得意先一覧'!B120="","",'3.得意先一覧'!B120)</f>
        <v/>
      </c>
      <c r="C120" s="36" t="str">
        <f>IF(B120="","",VLOOKUP(B120,'3.得意先一覧'!$B$4:$C$1000,2,FALSE))</f>
        <v/>
      </c>
      <c r="D120" s="28">
        <f>IF(B120="",0,SUMIF('2.売上実績'!$B$4:$B$5000,'10.得意先別損益'!B120,'2.売上実績'!$D$4:$D$5000))</f>
        <v>0</v>
      </c>
      <c r="E120" s="28">
        <f>IF(B120="",0,SUMIF('2.売上実績'!$B$4:$B$5000,'10.得意先別損益'!B120,'2.売上実績'!$E$4:$E$5000))</f>
        <v>0</v>
      </c>
      <c r="F120" s="100">
        <f t="shared" si="3"/>
        <v>0</v>
      </c>
      <c r="G120" s="28">
        <f>SUMIF('8.得意先・製品別損益'!$B$4:$B$5000,B120,'8.得意先・製品別損益'!$M$4:$M$5000)</f>
        <v>0</v>
      </c>
      <c r="H120" s="42">
        <f t="shared" si="5"/>
        <v>0</v>
      </c>
      <c r="I120" s="40">
        <f t="shared" si="4"/>
        <v>0</v>
      </c>
    </row>
    <row r="121" spans="2:9" ht="18" customHeight="1">
      <c r="B121" s="112" t="str">
        <f>IF('3.得意先一覧'!B121="","",'3.得意先一覧'!B121)</f>
        <v/>
      </c>
      <c r="C121" s="36" t="str">
        <f>IF(B121="","",VLOOKUP(B121,'3.得意先一覧'!$B$4:$C$1000,2,FALSE))</f>
        <v/>
      </c>
      <c r="D121" s="28">
        <f>IF(B121="",0,SUMIF('2.売上実績'!$B$4:$B$5000,'10.得意先別損益'!B121,'2.売上実績'!$D$4:$D$5000))</f>
        <v>0</v>
      </c>
      <c r="E121" s="28">
        <f>IF(B121="",0,SUMIF('2.売上実績'!$B$4:$B$5000,'10.得意先別損益'!B121,'2.売上実績'!$E$4:$E$5000))</f>
        <v>0</v>
      </c>
      <c r="F121" s="100">
        <f t="shared" si="3"/>
        <v>0</v>
      </c>
      <c r="G121" s="28">
        <f>SUMIF('8.得意先・製品別損益'!$B$4:$B$5000,B121,'8.得意先・製品別損益'!$M$4:$M$5000)</f>
        <v>0</v>
      </c>
      <c r="H121" s="42">
        <f t="shared" si="5"/>
        <v>0</v>
      </c>
      <c r="I121" s="40">
        <f t="shared" si="4"/>
        <v>0</v>
      </c>
    </row>
    <row r="122" spans="2:9" ht="18" customHeight="1">
      <c r="B122" s="112" t="str">
        <f>IF('3.得意先一覧'!B122="","",'3.得意先一覧'!B122)</f>
        <v/>
      </c>
      <c r="C122" s="36" t="str">
        <f>IF(B122="","",VLOOKUP(B122,'3.得意先一覧'!$B$4:$C$1000,2,FALSE))</f>
        <v/>
      </c>
      <c r="D122" s="28">
        <f>IF(B122="",0,SUMIF('2.売上実績'!$B$4:$B$5000,'10.得意先別損益'!B122,'2.売上実績'!$D$4:$D$5000))</f>
        <v>0</v>
      </c>
      <c r="E122" s="28">
        <f>IF(B122="",0,SUMIF('2.売上実績'!$B$4:$B$5000,'10.得意先別損益'!B122,'2.売上実績'!$E$4:$E$5000))</f>
        <v>0</v>
      </c>
      <c r="F122" s="100">
        <f t="shared" si="3"/>
        <v>0</v>
      </c>
      <c r="G122" s="28">
        <f>SUMIF('8.得意先・製品別損益'!$B$4:$B$5000,B122,'8.得意先・製品別損益'!$M$4:$M$5000)</f>
        <v>0</v>
      </c>
      <c r="H122" s="42">
        <f t="shared" si="5"/>
        <v>0</v>
      </c>
      <c r="I122" s="40">
        <f t="shared" si="4"/>
        <v>0</v>
      </c>
    </row>
    <row r="123" spans="2:9" ht="18" customHeight="1">
      <c r="B123" s="112" t="str">
        <f>IF('3.得意先一覧'!B123="","",'3.得意先一覧'!B123)</f>
        <v/>
      </c>
      <c r="C123" s="36" t="str">
        <f>IF(B123="","",VLOOKUP(B123,'3.得意先一覧'!$B$4:$C$1000,2,FALSE))</f>
        <v/>
      </c>
      <c r="D123" s="28">
        <f>IF(B123="",0,SUMIF('2.売上実績'!$B$4:$B$5000,'10.得意先別損益'!B123,'2.売上実績'!$D$4:$D$5000))</f>
        <v>0</v>
      </c>
      <c r="E123" s="28">
        <f>IF(B123="",0,SUMIF('2.売上実績'!$B$4:$B$5000,'10.得意先別損益'!B123,'2.売上実績'!$E$4:$E$5000))</f>
        <v>0</v>
      </c>
      <c r="F123" s="100">
        <f t="shared" si="3"/>
        <v>0</v>
      </c>
      <c r="G123" s="28">
        <f>SUMIF('8.得意先・製品別損益'!$B$4:$B$5000,B123,'8.得意先・製品別損益'!$M$4:$M$5000)</f>
        <v>0</v>
      </c>
      <c r="H123" s="42">
        <f t="shared" si="5"/>
        <v>0</v>
      </c>
      <c r="I123" s="40">
        <f t="shared" si="4"/>
        <v>0</v>
      </c>
    </row>
    <row r="124" spans="2:9" ht="18" customHeight="1">
      <c r="B124" s="112" t="str">
        <f>IF('3.得意先一覧'!B124="","",'3.得意先一覧'!B124)</f>
        <v/>
      </c>
      <c r="C124" s="36" t="str">
        <f>IF(B124="","",VLOOKUP(B124,'3.得意先一覧'!$B$4:$C$1000,2,FALSE))</f>
        <v/>
      </c>
      <c r="D124" s="28">
        <f>IF(B124="",0,SUMIF('2.売上実績'!$B$4:$B$5000,'10.得意先別損益'!B124,'2.売上実績'!$D$4:$D$5000))</f>
        <v>0</v>
      </c>
      <c r="E124" s="28">
        <f>IF(B124="",0,SUMIF('2.売上実績'!$B$4:$B$5000,'10.得意先別損益'!B124,'2.売上実績'!$E$4:$E$5000))</f>
        <v>0</v>
      </c>
      <c r="F124" s="100">
        <f t="shared" si="3"/>
        <v>0</v>
      </c>
      <c r="G124" s="28">
        <f>SUMIF('8.得意先・製品別損益'!$B$4:$B$5000,B124,'8.得意先・製品別損益'!$M$4:$M$5000)</f>
        <v>0</v>
      </c>
      <c r="H124" s="42">
        <f t="shared" si="5"/>
        <v>0</v>
      </c>
      <c r="I124" s="40">
        <f t="shared" si="4"/>
        <v>0</v>
      </c>
    </row>
    <row r="125" spans="2:9" ht="18" customHeight="1">
      <c r="B125" s="112" t="str">
        <f>IF('3.得意先一覧'!B125="","",'3.得意先一覧'!B125)</f>
        <v/>
      </c>
      <c r="C125" s="36" t="str">
        <f>IF(B125="","",VLOOKUP(B125,'3.得意先一覧'!$B$4:$C$1000,2,FALSE))</f>
        <v/>
      </c>
      <c r="D125" s="28">
        <f>IF(B125="",0,SUMIF('2.売上実績'!$B$4:$B$5000,'10.得意先別損益'!B125,'2.売上実績'!$D$4:$D$5000))</f>
        <v>0</v>
      </c>
      <c r="E125" s="28">
        <f>IF(B125="",0,SUMIF('2.売上実績'!$B$4:$B$5000,'10.得意先別損益'!B125,'2.売上実績'!$E$4:$E$5000))</f>
        <v>0</v>
      </c>
      <c r="F125" s="100">
        <f t="shared" si="3"/>
        <v>0</v>
      </c>
      <c r="G125" s="28">
        <f>SUMIF('8.得意先・製品別損益'!$B$4:$B$5000,B125,'8.得意先・製品別損益'!$M$4:$M$5000)</f>
        <v>0</v>
      </c>
      <c r="H125" s="42">
        <f t="shared" si="5"/>
        <v>0</v>
      </c>
      <c r="I125" s="40">
        <f t="shared" si="4"/>
        <v>0</v>
      </c>
    </row>
    <row r="126" spans="2:9" ht="18" customHeight="1">
      <c r="B126" s="112" t="str">
        <f>IF('3.得意先一覧'!B126="","",'3.得意先一覧'!B126)</f>
        <v/>
      </c>
      <c r="C126" s="36" t="str">
        <f>IF(B126="","",VLOOKUP(B126,'3.得意先一覧'!$B$4:$C$1000,2,FALSE))</f>
        <v/>
      </c>
      <c r="D126" s="28">
        <f>IF(B126="",0,SUMIF('2.売上実績'!$B$4:$B$5000,'10.得意先別損益'!B126,'2.売上実績'!$D$4:$D$5000))</f>
        <v>0</v>
      </c>
      <c r="E126" s="28">
        <f>IF(B126="",0,SUMIF('2.売上実績'!$B$4:$B$5000,'10.得意先別損益'!B126,'2.売上実績'!$E$4:$E$5000))</f>
        <v>0</v>
      </c>
      <c r="F126" s="100">
        <f t="shared" si="3"/>
        <v>0</v>
      </c>
      <c r="G126" s="28">
        <f>SUMIF('8.得意先・製品別損益'!$B$4:$B$5000,B126,'8.得意先・製品別損益'!$M$4:$M$5000)</f>
        <v>0</v>
      </c>
      <c r="H126" s="42">
        <f t="shared" si="5"/>
        <v>0</v>
      </c>
      <c r="I126" s="40">
        <f t="shared" si="4"/>
        <v>0</v>
      </c>
    </row>
    <row r="127" spans="2:9" ht="18" customHeight="1">
      <c r="B127" s="112" t="str">
        <f>IF('3.得意先一覧'!B127="","",'3.得意先一覧'!B127)</f>
        <v/>
      </c>
      <c r="C127" s="36" t="str">
        <f>IF(B127="","",VLOOKUP(B127,'3.得意先一覧'!$B$4:$C$1000,2,FALSE))</f>
        <v/>
      </c>
      <c r="D127" s="28">
        <f>IF(B127="",0,SUMIF('2.売上実績'!$B$4:$B$5000,'10.得意先別損益'!B127,'2.売上実績'!$D$4:$D$5000))</f>
        <v>0</v>
      </c>
      <c r="E127" s="28">
        <f>IF(B127="",0,SUMIF('2.売上実績'!$B$4:$B$5000,'10.得意先別損益'!B127,'2.売上実績'!$E$4:$E$5000))</f>
        <v>0</v>
      </c>
      <c r="F127" s="100">
        <f t="shared" si="3"/>
        <v>0</v>
      </c>
      <c r="G127" s="28">
        <f>SUMIF('8.得意先・製品別損益'!$B$4:$B$5000,B127,'8.得意先・製品別損益'!$M$4:$M$5000)</f>
        <v>0</v>
      </c>
      <c r="H127" s="42">
        <f t="shared" si="5"/>
        <v>0</v>
      </c>
      <c r="I127" s="40">
        <f t="shared" si="4"/>
        <v>0</v>
      </c>
    </row>
    <row r="128" spans="2:9" ht="18" customHeight="1">
      <c r="B128" s="112" t="str">
        <f>IF('3.得意先一覧'!B128="","",'3.得意先一覧'!B128)</f>
        <v/>
      </c>
      <c r="C128" s="36" t="str">
        <f>IF(B128="","",VLOOKUP(B128,'3.得意先一覧'!$B$4:$C$1000,2,FALSE))</f>
        <v/>
      </c>
      <c r="D128" s="28">
        <f>IF(B128="",0,SUMIF('2.売上実績'!$B$4:$B$5000,'10.得意先別損益'!B128,'2.売上実績'!$D$4:$D$5000))</f>
        <v>0</v>
      </c>
      <c r="E128" s="28">
        <f>IF(B128="",0,SUMIF('2.売上実績'!$B$4:$B$5000,'10.得意先別損益'!B128,'2.売上実績'!$E$4:$E$5000))</f>
        <v>0</v>
      </c>
      <c r="F128" s="100">
        <f t="shared" si="3"/>
        <v>0</v>
      </c>
      <c r="G128" s="28">
        <f>SUMIF('8.得意先・製品別損益'!$B$4:$B$5000,B128,'8.得意先・製品別損益'!$M$4:$M$5000)</f>
        <v>0</v>
      </c>
      <c r="H128" s="42">
        <f t="shared" si="5"/>
        <v>0</v>
      </c>
      <c r="I128" s="40">
        <f t="shared" si="4"/>
        <v>0</v>
      </c>
    </row>
    <row r="129" spans="2:9" ht="18" customHeight="1">
      <c r="B129" s="112" t="str">
        <f>IF('3.得意先一覧'!B129="","",'3.得意先一覧'!B129)</f>
        <v/>
      </c>
      <c r="C129" s="36" t="str">
        <f>IF(B129="","",VLOOKUP(B129,'3.得意先一覧'!$B$4:$C$1000,2,FALSE))</f>
        <v/>
      </c>
      <c r="D129" s="28">
        <f>IF(B129="",0,SUMIF('2.売上実績'!$B$4:$B$5000,'10.得意先別損益'!B129,'2.売上実績'!$D$4:$D$5000))</f>
        <v>0</v>
      </c>
      <c r="E129" s="28">
        <f>IF(B129="",0,SUMIF('2.売上実績'!$B$4:$B$5000,'10.得意先別損益'!B129,'2.売上実績'!$E$4:$E$5000))</f>
        <v>0</v>
      </c>
      <c r="F129" s="100">
        <f t="shared" si="3"/>
        <v>0</v>
      </c>
      <c r="G129" s="28">
        <f>SUMIF('8.得意先・製品別損益'!$B$4:$B$5000,B129,'8.得意先・製品別損益'!$M$4:$M$5000)</f>
        <v>0</v>
      </c>
      <c r="H129" s="42">
        <f t="shared" si="5"/>
        <v>0</v>
      </c>
      <c r="I129" s="40">
        <f t="shared" si="4"/>
        <v>0</v>
      </c>
    </row>
    <row r="130" spans="2:9" ht="18" customHeight="1">
      <c r="B130" s="112" t="str">
        <f>IF('3.得意先一覧'!B130="","",'3.得意先一覧'!B130)</f>
        <v/>
      </c>
      <c r="C130" s="36" t="str">
        <f>IF(B130="","",VLOOKUP(B130,'3.得意先一覧'!$B$4:$C$1000,2,FALSE))</f>
        <v/>
      </c>
      <c r="D130" s="28">
        <f>IF(B130="",0,SUMIF('2.売上実績'!$B$4:$B$5000,'10.得意先別損益'!B130,'2.売上実績'!$D$4:$D$5000))</f>
        <v>0</v>
      </c>
      <c r="E130" s="28">
        <f>IF(B130="",0,SUMIF('2.売上実績'!$B$4:$B$5000,'10.得意先別損益'!B130,'2.売上実績'!$E$4:$E$5000))</f>
        <v>0</v>
      </c>
      <c r="F130" s="100">
        <f t="shared" si="3"/>
        <v>0</v>
      </c>
      <c r="G130" s="28">
        <f>SUMIF('8.得意先・製品別損益'!$B$4:$B$5000,B130,'8.得意先・製品別損益'!$M$4:$M$5000)</f>
        <v>0</v>
      </c>
      <c r="H130" s="42">
        <f t="shared" si="5"/>
        <v>0</v>
      </c>
      <c r="I130" s="40">
        <f t="shared" si="4"/>
        <v>0</v>
      </c>
    </row>
    <row r="131" spans="2:9" ht="18" customHeight="1">
      <c r="B131" s="112" t="str">
        <f>IF('3.得意先一覧'!B131="","",'3.得意先一覧'!B131)</f>
        <v/>
      </c>
      <c r="C131" s="36" t="str">
        <f>IF(B131="","",VLOOKUP(B131,'3.得意先一覧'!$B$4:$C$1000,2,FALSE))</f>
        <v/>
      </c>
      <c r="D131" s="28">
        <f>IF(B131="",0,SUMIF('2.売上実績'!$B$4:$B$5000,'10.得意先別損益'!B131,'2.売上実績'!$D$4:$D$5000))</f>
        <v>0</v>
      </c>
      <c r="E131" s="28">
        <f>IF(B131="",0,SUMIF('2.売上実績'!$B$4:$B$5000,'10.得意先別損益'!B131,'2.売上実績'!$E$4:$E$5000))</f>
        <v>0</v>
      </c>
      <c r="F131" s="100">
        <f t="shared" si="3"/>
        <v>0</v>
      </c>
      <c r="G131" s="28">
        <f>SUMIF('8.得意先・製品別損益'!$B$4:$B$5000,B131,'8.得意先・製品別損益'!$M$4:$M$5000)</f>
        <v>0</v>
      </c>
      <c r="H131" s="42">
        <f t="shared" si="5"/>
        <v>0</v>
      </c>
      <c r="I131" s="40">
        <f t="shared" si="4"/>
        <v>0</v>
      </c>
    </row>
    <row r="132" spans="2:9" ht="18" customHeight="1">
      <c r="B132" s="112" t="str">
        <f>IF('3.得意先一覧'!B132="","",'3.得意先一覧'!B132)</f>
        <v/>
      </c>
      <c r="C132" s="36" t="str">
        <f>IF(B132="","",VLOOKUP(B132,'3.得意先一覧'!$B$4:$C$1000,2,FALSE))</f>
        <v/>
      </c>
      <c r="D132" s="28">
        <f>IF(B132="",0,SUMIF('2.売上実績'!$B$4:$B$5000,'10.得意先別損益'!B132,'2.売上実績'!$D$4:$D$5000))</f>
        <v>0</v>
      </c>
      <c r="E132" s="28">
        <f>IF(B132="",0,SUMIF('2.売上実績'!$B$4:$B$5000,'10.得意先別損益'!B132,'2.売上実績'!$E$4:$E$5000))</f>
        <v>0</v>
      </c>
      <c r="F132" s="100">
        <f t="shared" si="3"/>
        <v>0</v>
      </c>
      <c r="G132" s="28">
        <f>SUMIF('8.得意先・製品別損益'!$B$4:$B$5000,B132,'8.得意先・製品別損益'!$M$4:$M$5000)</f>
        <v>0</v>
      </c>
      <c r="H132" s="42">
        <f t="shared" si="5"/>
        <v>0</v>
      </c>
      <c r="I132" s="40">
        <f t="shared" si="4"/>
        <v>0</v>
      </c>
    </row>
    <row r="133" spans="2:9" ht="18" customHeight="1">
      <c r="B133" s="112" t="str">
        <f>IF('3.得意先一覧'!B133="","",'3.得意先一覧'!B133)</f>
        <v/>
      </c>
      <c r="C133" s="36" t="str">
        <f>IF(B133="","",VLOOKUP(B133,'3.得意先一覧'!$B$4:$C$1000,2,FALSE))</f>
        <v/>
      </c>
      <c r="D133" s="28">
        <f>IF(B133="",0,SUMIF('2.売上実績'!$B$4:$B$5000,'10.得意先別損益'!B133,'2.売上実績'!$D$4:$D$5000))</f>
        <v>0</v>
      </c>
      <c r="E133" s="28">
        <f>IF(B133="",0,SUMIF('2.売上実績'!$B$4:$B$5000,'10.得意先別損益'!B133,'2.売上実績'!$E$4:$E$5000))</f>
        <v>0</v>
      </c>
      <c r="F133" s="100">
        <f t="shared" ref="F133:F196" si="6">IF(D133=0,0,E133/D133)</f>
        <v>0</v>
      </c>
      <c r="G133" s="28">
        <f>SUMIF('8.得意先・製品別損益'!$B$4:$B$5000,B133,'8.得意先・製品別損益'!$M$4:$M$5000)</f>
        <v>0</v>
      </c>
      <c r="H133" s="42">
        <f t="shared" si="5"/>
        <v>0</v>
      </c>
      <c r="I133" s="40">
        <f t="shared" ref="I133:I196" si="7">IF(OR(H133=0,E133=0),0,H133/E133)</f>
        <v>0</v>
      </c>
    </row>
    <row r="134" spans="2:9" ht="18" customHeight="1">
      <c r="B134" s="112" t="str">
        <f>IF('3.得意先一覧'!B134="","",'3.得意先一覧'!B134)</f>
        <v/>
      </c>
      <c r="C134" s="36" t="str">
        <f>IF(B134="","",VLOOKUP(B134,'3.得意先一覧'!$B$4:$C$1000,2,FALSE))</f>
        <v/>
      </c>
      <c r="D134" s="28">
        <f>IF(B134="",0,SUMIF('2.売上実績'!$B$4:$B$5000,'10.得意先別損益'!B134,'2.売上実績'!$D$4:$D$5000))</f>
        <v>0</v>
      </c>
      <c r="E134" s="28">
        <f>IF(B134="",0,SUMIF('2.売上実績'!$B$4:$B$5000,'10.得意先別損益'!B134,'2.売上実績'!$E$4:$E$5000))</f>
        <v>0</v>
      </c>
      <c r="F134" s="100">
        <f t="shared" si="6"/>
        <v>0</v>
      </c>
      <c r="G134" s="28">
        <f>SUMIF('8.得意先・製品別損益'!$B$4:$B$5000,B134,'8.得意先・製品別損益'!$M$4:$M$5000)</f>
        <v>0</v>
      </c>
      <c r="H134" s="42">
        <f t="shared" si="5"/>
        <v>0</v>
      </c>
      <c r="I134" s="40">
        <f t="shared" si="7"/>
        <v>0</v>
      </c>
    </row>
    <row r="135" spans="2:9" ht="18" customHeight="1">
      <c r="B135" s="112" t="str">
        <f>IF('3.得意先一覧'!B135="","",'3.得意先一覧'!B135)</f>
        <v/>
      </c>
      <c r="C135" s="36" t="str">
        <f>IF(B135="","",VLOOKUP(B135,'3.得意先一覧'!$B$4:$C$1000,2,FALSE))</f>
        <v/>
      </c>
      <c r="D135" s="28">
        <f>IF(B135="",0,SUMIF('2.売上実績'!$B$4:$B$5000,'10.得意先別損益'!B135,'2.売上実績'!$D$4:$D$5000))</f>
        <v>0</v>
      </c>
      <c r="E135" s="28">
        <f>IF(B135="",0,SUMIF('2.売上実績'!$B$4:$B$5000,'10.得意先別損益'!B135,'2.売上実績'!$E$4:$E$5000))</f>
        <v>0</v>
      </c>
      <c r="F135" s="100">
        <f t="shared" si="6"/>
        <v>0</v>
      </c>
      <c r="G135" s="28">
        <f>SUMIF('8.得意先・製品別損益'!$B$4:$B$5000,B135,'8.得意先・製品別損益'!$M$4:$M$5000)</f>
        <v>0</v>
      </c>
      <c r="H135" s="42">
        <f t="shared" ref="H135:H198" si="8">E135-G135</f>
        <v>0</v>
      </c>
      <c r="I135" s="40">
        <f t="shared" si="7"/>
        <v>0</v>
      </c>
    </row>
    <row r="136" spans="2:9" ht="18" customHeight="1">
      <c r="B136" s="112" t="str">
        <f>IF('3.得意先一覧'!B136="","",'3.得意先一覧'!B136)</f>
        <v/>
      </c>
      <c r="C136" s="36" t="str">
        <f>IF(B136="","",VLOOKUP(B136,'3.得意先一覧'!$B$4:$C$1000,2,FALSE))</f>
        <v/>
      </c>
      <c r="D136" s="28">
        <f>IF(B136="",0,SUMIF('2.売上実績'!$B$4:$B$5000,'10.得意先別損益'!B136,'2.売上実績'!$D$4:$D$5000))</f>
        <v>0</v>
      </c>
      <c r="E136" s="28">
        <f>IF(B136="",0,SUMIF('2.売上実績'!$B$4:$B$5000,'10.得意先別損益'!B136,'2.売上実績'!$E$4:$E$5000))</f>
        <v>0</v>
      </c>
      <c r="F136" s="100">
        <f t="shared" si="6"/>
        <v>0</v>
      </c>
      <c r="G136" s="28">
        <f>SUMIF('8.得意先・製品別損益'!$B$4:$B$5000,B136,'8.得意先・製品別損益'!$M$4:$M$5000)</f>
        <v>0</v>
      </c>
      <c r="H136" s="42">
        <f t="shared" si="8"/>
        <v>0</v>
      </c>
      <c r="I136" s="40">
        <f t="shared" si="7"/>
        <v>0</v>
      </c>
    </row>
    <row r="137" spans="2:9" ht="18" customHeight="1">
      <c r="B137" s="112" t="str">
        <f>IF('3.得意先一覧'!B137="","",'3.得意先一覧'!B137)</f>
        <v/>
      </c>
      <c r="C137" s="36" t="str">
        <f>IF(B137="","",VLOOKUP(B137,'3.得意先一覧'!$B$4:$C$1000,2,FALSE))</f>
        <v/>
      </c>
      <c r="D137" s="28">
        <f>IF(B137="",0,SUMIF('2.売上実績'!$B$4:$B$5000,'10.得意先別損益'!B137,'2.売上実績'!$D$4:$D$5000))</f>
        <v>0</v>
      </c>
      <c r="E137" s="28">
        <f>IF(B137="",0,SUMIF('2.売上実績'!$B$4:$B$5000,'10.得意先別損益'!B137,'2.売上実績'!$E$4:$E$5000))</f>
        <v>0</v>
      </c>
      <c r="F137" s="100">
        <f t="shared" si="6"/>
        <v>0</v>
      </c>
      <c r="G137" s="28">
        <f>SUMIF('8.得意先・製品別損益'!$B$4:$B$5000,B137,'8.得意先・製品別損益'!$M$4:$M$5000)</f>
        <v>0</v>
      </c>
      <c r="H137" s="42">
        <f t="shared" si="8"/>
        <v>0</v>
      </c>
      <c r="I137" s="40">
        <f t="shared" si="7"/>
        <v>0</v>
      </c>
    </row>
    <row r="138" spans="2:9" ht="18" customHeight="1">
      <c r="B138" s="112" t="str">
        <f>IF('3.得意先一覧'!B138="","",'3.得意先一覧'!B138)</f>
        <v/>
      </c>
      <c r="C138" s="36" t="str">
        <f>IF(B138="","",VLOOKUP(B138,'3.得意先一覧'!$B$4:$C$1000,2,FALSE))</f>
        <v/>
      </c>
      <c r="D138" s="28">
        <f>IF(B138="",0,SUMIF('2.売上実績'!$B$4:$B$5000,'10.得意先別損益'!B138,'2.売上実績'!$D$4:$D$5000))</f>
        <v>0</v>
      </c>
      <c r="E138" s="28">
        <f>IF(B138="",0,SUMIF('2.売上実績'!$B$4:$B$5000,'10.得意先別損益'!B138,'2.売上実績'!$E$4:$E$5000))</f>
        <v>0</v>
      </c>
      <c r="F138" s="100">
        <f t="shared" si="6"/>
        <v>0</v>
      </c>
      <c r="G138" s="28">
        <f>SUMIF('8.得意先・製品別損益'!$B$4:$B$5000,B138,'8.得意先・製品別損益'!$M$4:$M$5000)</f>
        <v>0</v>
      </c>
      <c r="H138" s="42">
        <f t="shared" si="8"/>
        <v>0</v>
      </c>
      <c r="I138" s="40">
        <f t="shared" si="7"/>
        <v>0</v>
      </c>
    </row>
    <row r="139" spans="2:9" ht="18" customHeight="1">
      <c r="B139" s="112" t="str">
        <f>IF('3.得意先一覧'!B139="","",'3.得意先一覧'!B139)</f>
        <v/>
      </c>
      <c r="C139" s="36" t="str">
        <f>IF(B139="","",VLOOKUP(B139,'3.得意先一覧'!$B$4:$C$1000,2,FALSE))</f>
        <v/>
      </c>
      <c r="D139" s="28">
        <f>IF(B139="",0,SUMIF('2.売上実績'!$B$4:$B$5000,'10.得意先別損益'!B139,'2.売上実績'!$D$4:$D$5000))</f>
        <v>0</v>
      </c>
      <c r="E139" s="28">
        <f>IF(B139="",0,SUMIF('2.売上実績'!$B$4:$B$5000,'10.得意先別損益'!B139,'2.売上実績'!$E$4:$E$5000))</f>
        <v>0</v>
      </c>
      <c r="F139" s="100">
        <f t="shared" si="6"/>
        <v>0</v>
      </c>
      <c r="G139" s="28">
        <f>SUMIF('8.得意先・製品別損益'!$B$4:$B$5000,B139,'8.得意先・製品別損益'!$M$4:$M$5000)</f>
        <v>0</v>
      </c>
      <c r="H139" s="42">
        <f t="shared" si="8"/>
        <v>0</v>
      </c>
      <c r="I139" s="40">
        <f t="shared" si="7"/>
        <v>0</v>
      </c>
    </row>
    <row r="140" spans="2:9" ht="18" customHeight="1">
      <c r="B140" s="112" t="str">
        <f>IF('3.得意先一覧'!B140="","",'3.得意先一覧'!B140)</f>
        <v/>
      </c>
      <c r="C140" s="36" t="str">
        <f>IF(B140="","",VLOOKUP(B140,'3.得意先一覧'!$B$4:$C$1000,2,FALSE))</f>
        <v/>
      </c>
      <c r="D140" s="28">
        <f>IF(B140="",0,SUMIF('2.売上実績'!$B$4:$B$5000,'10.得意先別損益'!B140,'2.売上実績'!$D$4:$D$5000))</f>
        <v>0</v>
      </c>
      <c r="E140" s="28">
        <f>IF(B140="",0,SUMIF('2.売上実績'!$B$4:$B$5000,'10.得意先別損益'!B140,'2.売上実績'!$E$4:$E$5000))</f>
        <v>0</v>
      </c>
      <c r="F140" s="100">
        <f t="shared" si="6"/>
        <v>0</v>
      </c>
      <c r="G140" s="28">
        <f>SUMIF('8.得意先・製品別損益'!$B$4:$B$5000,B140,'8.得意先・製品別損益'!$M$4:$M$5000)</f>
        <v>0</v>
      </c>
      <c r="H140" s="42">
        <f t="shared" si="8"/>
        <v>0</v>
      </c>
      <c r="I140" s="40">
        <f t="shared" si="7"/>
        <v>0</v>
      </c>
    </row>
    <row r="141" spans="2:9" ht="18" customHeight="1">
      <c r="B141" s="112" t="str">
        <f>IF('3.得意先一覧'!B141="","",'3.得意先一覧'!B141)</f>
        <v/>
      </c>
      <c r="C141" s="36" t="str">
        <f>IF(B141="","",VLOOKUP(B141,'3.得意先一覧'!$B$4:$C$1000,2,FALSE))</f>
        <v/>
      </c>
      <c r="D141" s="28">
        <f>IF(B141="",0,SUMIF('2.売上実績'!$B$4:$B$5000,'10.得意先別損益'!B141,'2.売上実績'!$D$4:$D$5000))</f>
        <v>0</v>
      </c>
      <c r="E141" s="28">
        <f>IF(B141="",0,SUMIF('2.売上実績'!$B$4:$B$5000,'10.得意先別損益'!B141,'2.売上実績'!$E$4:$E$5000))</f>
        <v>0</v>
      </c>
      <c r="F141" s="100">
        <f t="shared" si="6"/>
        <v>0</v>
      </c>
      <c r="G141" s="28">
        <f>SUMIF('8.得意先・製品別損益'!$B$4:$B$5000,B141,'8.得意先・製品別損益'!$M$4:$M$5000)</f>
        <v>0</v>
      </c>
      <c r="H141" s="42">
        <f t="shared" si="8"/>
        <v>0</v>
      </c>
      <c r="I141" s="40">
        <f t="shared" si="7"/>
        <v>0</v>
      </c>
    </row>
    <row r="142" spans="2:9" ht="18" customHeight="1">
      <c r="B142" s="112" t="str">
        <f>IF('3.得意先一覧'!B142="","",'3.得意先一覧'!B142)</f>
        <v/>
      </c>
      <c r="C142" s="36" t="str">
        <f>IF(B142="","",VLOOKUP(B142,'3.得意先一覧'!$B$4:$C$1000,2,FALSE))</f>
        <v/>
      </c>
      <c r="D142" s="28">
        <f>IF(B142="",0,SUMIF('2.売上実績'!$B$4:$B$5000,'10.得意先別損益'!B142,'2.売上実績'!$D$4:$D$5000))</f>
        <v>0</v>
      </c>
      <c r="E142" s="28">
        <f>IF(B142="",0,SUMIF('2.売上実績'!$B$4:$B$5000,'10.得意先別損益'!B142,'2.売上実績'!$E$4:$E$5000))</f>
        <v>0</v>
      </c>
      <c r="F142" s="100">
        <f t="shared" si="6"/>
        <v>0</v>
      </c>
      <c r="G142" s="28">
        <f>SUMIF('8.得意先・製品別損益'!$B$4:$B$5000,B142,'8.得意先・製品別損益'!$M$4:$M$5000)</f>
        <v>0</v>
      </c>
      <c r="H142" s="42">
        <f t="shared" si="8"/>
        <v>0</v>
      </c>
      <c r="I142" s="40">
        <f t="shared" si="7"/>
        <v>0</v>
      </c>
    </row>
    <row r="143" spans="2:9" ht="18" customHeight="1">
      <c r="B143" s="112" t="str">
        <f>IF('3.得意先一覧'!B143="","",'3.得意先一覧'!B143)</f>
        <v/>
      </c>
      <c r="C143" s="36" t="str">
        <f>IF(B143="","",VLOOKUP(B143,'3.得意先一覧'!$B$4:$C$1000,2,FALSE))</f>
        <v/>
      </c>
      <c r="D143" s="28">
        <f>IF(B143="",0,SUMIF('2.売上実績'!$B$4:$B$5000,'10.得意先別損益'!B143,'2.売上実績'!$D$4:$D$5000))</f>
        <v>0</v>
      </c>
      <c r="E143" s="28">
        <f>IF(B143="",0,SUMIF('2.売上実績'!$B$4:$B$5000,'10.得意先別損益'!B143,'2.売上実績'!$E$4:$E$5000))</f>
        <v>0</v>
      </c>
      <c r="F143" s="100">
        <f t="shared" si="6"/>
        <v>0</v>
      </c>
      <c r="G143" s="28">
        <f>SUMIF('8.得意先・製品別損益'!$B$4:$B$5000,B143,'8.得意先・製品別損益'!$M$4:$M$5000)</f>
        <v>0</v>
      </c>
      <c r="H143" s="42">
        <f t="shared" si="8"/>
        <v>0</v>
      </c>
      <c r="I143" s="40">
        <f t="shared" si="7"/>
        <v>0</v>
      </c>
    </row>
    <row r="144" spans="2:9" ht="18" customHeight="1">
      <c r="B144" s="112" t="str">
        <f>IF('3.得意先一覧'!B144="","",'3.得意先一覧'!B144)</f>
        <v/>
      </c>
      <c r="C144" s="36" t="str">
        <f>IF(B144="","",VLOOKUP(B144,'3.得意先一覧'!$B$4:$C$1000,2,FALSE))</f>
        <v/>
      </c>
      <c r="D144" s="28">
        <f>IF(B144="",0,SUMIF('2.売上実績'!$B$4:$B$5000,'10.得意先別損益'!B144,'2.売上実績'!$D$4:$D$5000))</f>
        <v>0</v>
      </c>
      <c r="E144" s="28">
        <f>IF(B144="",0,SUMIF('2.売上実績'!$B$4:$B$5000,'10.得意先別損益'!B144,'2.売上実績'!$E$4:$E$5000))</f>
        <v>0</v>
      </c>
      <c r="F144" s="100">
        <f t="shared" si="6"/>
        <v>0</v>
      </c>
      <c r="G144" s="28">
        <f>SUMIF('8.得意先・製品別損益'!$B$4:$B$5000,B144,'8.得意先・製品別損益'!$M$4:$M$5000)</f>
        <v>0</v>
      </c>
      <c r="H144" s="42">
        <f t="shared" si="8"/>
        <v>0</v>
      </c>
      <c r="I144" s="40">
        <f t="shared" si="7"/>
        <v>0</v>
      </c>
    </row>
    <row r="145" spans="2:9" ht="18" customHeight="1">
      <c r="B145" s="112" t="str">
        <f>IF('3.得意先一覧'!B145="","",'3.得意先一覧'!B145)</f>
        <v/>
      </c>
      <c r="C145" s="36" t="str">
        <f>IF(B145="","",VLOOKUP(B145,'3.得意先一覧'!$B$4:$C$1000,2,FALSE))</f>
        <v/>
      </c>
      <c r="D145" s="28">
        <f>IF(B145="",0,SUMIF('2.売上実績'!$B$4:$B$5000,'10.得意先別損益'!B145,'2.売上実績'!$D$4:$D$5000))</f>
        <v>0</v>
      </c>
      <c r="E145" s="28">
        <f>IF(B145="",0,SUMIF('2.売上実績'!$B$4:$B$5000,'10.得意先別損益'!B145,'2.売上実績'!$E$4:$E$5000))</f>
        <v>0</v>
      </c>
      <c r="F145" s="100">
        <f t="shared" si="6"/>
        <v>0</v>
      </c>
      <c r="G145" s="28">
        <f>SUMIF('8.得意先・製品別損益'!$B$4:$B$5000,B145,'8.得意先・製品別損益'!$M$4:$M$5000)</f>
        <v>0</v>
      </c>
      <c r="H145" s="42">
        <f t="shared" si="8"/>
        <v>0</v>
      </c>
      <c r="I145" s="40">
        <f t="shared" si="7"/>
        <v>0</v>
      </c>
    </row>
    <row r="146" spans="2:9" ht="18" customHeight="1">
      <c r="B146" s="112" t="str">
        <f>IF('3.得意先一覧'!B146="","",'3.得意先一覧'!B146)</f>
        <v/>
      </c>
      <c r="C146" s="36" t="str">
        <f>IF(B146="","",VLOOKUP(B146,'3.得意先一覧'!$B$4:$C$1000,2,FALSE))</f>
        <v/>
      </c>
      <c r="D146" s="28">
        <f>IF(B146="",0,SUMIF('2.売上実績'!$B$4:$B$5000,'10.得意先別損益'!B146,'2.売上実績'!$D$4:$D$5000))</f>
        <v>0</v>
      </c>
      <c r="E146" s="28">
        <f>IF(B146="",0,SUMIF('2.売上実績'!$B$4:$B$5000,'10.得意先別損益'!B146,'2.売上実績'!$E$4:$E$5000))</f>
        <v>0</v>
      </c>
      <c r="F146" s="100">
        <f t="shared" si="6"/>
        <v>0</v>
      </c>
      <c r="G146" s="28">
        <f>SUMIF('8.得意先・製品別損益'!$B$4:$B$5000,B146,'8.得意先・製品別損益'!$M$4:$M$5000)</f>
        <v>0</v>
      </c>
      <c r="H146" s="42">
        <f t="shared" si="8"/>
        <v>0</v>
      </c>
      <c r="I146" s="40">
        <f t="shared" si="7"/>
        <v>0</v>
      </c>
    </row>
    <row r="147" spans="2:9" ht="18" customHeight="1">
      <c r="B147" s="112" t="str">
        <f>IF('3.得意先一覧'!B147="","",'3.得意先一覧'!B147)</f>
        <v/>
      </c>
      <c r="C147" s="36" t="str">
        <f>IF(B147="","",VLOOKUP(B147,'3.得意先一覧'!$B$4:$C$1000,2,FALSE))</f>
        <v/>
      </c>
      <c r="D147" s="28">
        <f>IF(B147="",0,SUMIF('2.売上実績'!$B$4:$B$5000,'10.得意先別損益'!B147,'2.売上実績'!$D$4:$D$5000))</f>
        <v>0</v>
      </c>
      <c r="E147" s="28">
        <f>IF(B147="",0,SUMIF('2.売上実績'!$B$4:$B$5000,'10.得意先別損益'!B147,'2.売上実績'!$E$4:$E$5000))</f>
        <v>0</v>
      </c>
      <c r="F147" s="100">
        <f t="shared" si="6"/>
        <v>0</v>
      </c>
      <c r="G147" s="28">
        <f>SUMIF('8.得意先・製品別損益'!$B$4:$B$5000,B147,'8.得意先・製品別損益'!$M$4:$M$5000)</f>
        <v>0</v>
      </c>
      <c r="H147" s="42">
        <f t="shared" si="8"/>
        <v>0</v>
      </c>
      <c r="I147" s="40">
        <f t="shared" si="7"/>
        <v>0</v>
      </c>
    </row>
    <row r="148" spans="2:9" ht="18" customHeight="1">
      <c r="B148" s="112" t="str">
        <f>IF('3.得意先一覧'!B148="","",'3.得意先一覧'!B148)</f>
        <v/>
      </c>
      <c r="C148" s="36" t="str">
        <f>IF(B148="","",VLOOKUP(B148,'3.得意先一覧'!$B$4:$C$1000,2,FALSE))</f>
        <v/>
      </c>
      <c r="D148" s="28">
        <f>IF(B148="",0,SUMIF('2.売上実績'!$B$4:$B$5000,'10.得意先別損益'!B148,'2.売上実績'!$D$4:$D$5000))</f>
        <v>0</v>
      </c>
      <c r="E148" s="28">
        <f>IF(B148="",0,SUMIF('2.売上実績'!$B$4:$B$5000,'10.得意先別損益'!B148,'2.売上実績'!$E$4:$E$5000))</f>
        <v>0</v>
      </c>
      <c r="F148" s="100">
        <f t="shared" si="6"/>
        <v>0</v>
      </c>
      <c r="G148" s="28">
        <f>SUMIF('8.得意先・製品別損益'!$B$4:$B$5000,B148,'8.得意先・製品別損益'!$M$4:$M$5000)</f>
        <v>0</v>
      </c>
      <c r="H148" s="42">
        <f t="shared" si="8"/>
        <v>0</v>
      </c>
      <c r="I148" s="40">
        <f t="shared" si="7"/>
        <v>0</v>
      </c>
    </row>
    <row r="149" spans="2:9" ht="18" customHeight="1">
      <c r="B149" s="112" t="str">
        <f>IF('3.得意先一覧'!B149="","",'3.得意先一覧'!B149)</f>
        <v/>
      </c>
      <c r="C149" s="36" t="str">
        <f>IF(B149="","",VLOOKUP(B149,'3.得意先一覧'!$B$4:$C$1000,2,FALSE))</f>
        <v/>
      </c>
      <c r="D149" s="28">
        <f>IF(B149="",0,SUMIF('2.売上実績'!$B$4:$B$5000,'10.得意先別損益'!B149,'2.売上実績'!$D$4:$D$5000))</f>
        <v>0</v>
      </c>
      <c r="E149" s="28">
        <f>IF(B149="",0,SUMIF('2.売上実績'!$B$4:$B$5000,'10.得意先別損益'!B149,'2.売上実績'!$E$4:$E$5000))</f>
        <v>0</v>
      </c>
      <c r="F149" s="100">
        <f t="shared" si="6"/>
        <v>0</v>
      </c>
      <c r="G149" s="28">
        <f>SUMIF('8.得意先・製品別損益'!$B$4:$B$5000,B149,'8.得意先・製品別損益'!$M$4:$M$5000)</f>
        <v>0</v>
      </c>
      <c r="H149" s="42">
        <f t="shared" si="8"/>
        <v>0</v>
      </c>
      <c r="I149" s="40">
        <f t="shared" si="7"/>
        <v>0</v>
      </c>
    </row>
    <row r="150" spans="2:9" ht="18" customHeight="1">
      <c r="B150" s="112" t="str">
        <f>IF('3.得意先一覧'!B150="","",'3.得意先一覧'!B150)</f>
        <v/>
      </c>
      <c r="C150" s="36" t="str">
        <f>IF(B150="","",VLOOKUP(B150,'3.得意先一覧'!$B$4:$C$1000,2,FALSE))</f>
        <v/>
      </c>
      <c r="D150" s="28">
        <f>IF(B150="",0,SUMIF('2.売上実績'!$B$4:$B$5000,'10.得意先別損益'!B150,'2.売上実績'!$D$4:$D$5000))</f>
        <v>0</v>
      </c>
      <c r="E150" s="28">
        <f>IF(B150="",0,SUMIF('2.売上実績'!$B$4:$B$5000,'10.得意先別損益'!B150,'2.売上実績'!$E$4:$E$5000))</f>
        <v>0</v>
      </c>
      <c r="F150" s="100">
        <f t="shared" si="6"/>
        <v>0</v>
      </c>
      <c r="G150" s="28">
        <f>SUMIF('8.得意先・製品別損益'!$B$4:$B$5000,B150,'8.得意先・製品別損益'!$M$4:$M$5000)</f>
        <v>0</v>
      </c>
      <c r="H150" s="42">
        <f t="shared" si="8"/>
        <v>0</v>
      </c>
      <c r="I150" s="40">
        <f t="shared" si="7"/>
        <v>0</v>
      </c>
    </row>
    <row r="151" spans="2:9" ht="18" customHeight="1">
      <c r="B151" s="112" t="str">
        <f>IF('3.得意先一覧'!B151="","",'3.得意先一覧'!B151)</f>
        <v/>
      </c>
      <c r="C151" s="36" t="str">
        <f>IF(B151="","",VLOOKUP(B151,'3.得意先一覧'!$B$4:$C$1000,2,FALSE))</f>
        <v/>
      </c>
      <c r="D151" s="28">
        <f>IF(B151="",0,SUMIF('2.売上実績'!$B$4:$B$5000,'10.得意先別損益'!B151,'2.売上実績'!$D$4:$D$5000))</f>
        <v>0</v>
      </c>
      <c r="E151" s="28">
        <f>IF(B151="",0,SUMIF('2.売上実績'!$B$4:$B$5000,'10.得意先別損益'!B151,'2.売上実績'!$E$4:$E$5000))</f>
        <v>0</v>
      </c>
      <c r="F151" s="100">
        <f t="shared" si="6"/>
        <v>0</v>
      </c>
      <c r="G151" s="28">
        <f>SUMIF('8.得意先・製品別損益'!$B$4:$B$5000,B151,'8.得意先・製品別損益'!$M$4:$M$5000)</f>
        <v>0</v>
      </c>
      <c r="H151" s="42">
        <f t="shared" si="8"/>
        <v>0</v>
      </c>
      <c r="I151" s="40">
        <f t="shared" si="7"/>
        <v>0</v>
      </c>
    </row>
    <row r="152" spans="2:9" ht="18" customHeight="1">
      <c r="B152" s="112" t="str">
        <f>IF('3.得意先一覧'!B152="","",'3.得意先一覧'!B152)</f>
        <v/>
      </c>
      <c r="C152" s="36" t="str">
        <f>IF(B152="","",VLOOKUP(B152,'3.得意先一覧'!$B$4:$C$1000,2,FALSE))</f>
        <v/>
      </c>
      <c r="D152" s="28">
        <f>IF(B152="",0,SUMIF('2.売上実績'!$B$4:$B$5000,'10.得意先別損益'!B152,'2.売上実績'!$D$4:$D$5000))</f>
        <v>0</v>
      </c>
      <c r="E152" s="28">
        <f>IF(B152="",0,SUMIF('2.売上実績'!$B$4:$B$5000,'10.得意先別損益'!B152,'2.売上実績'!$E$4:$E$5000))</f>
        <v>0</v>
      </c>
      <c r="F152" s="100">
        <f t="shared" si="6"/>
        <v>0</v>
      </c>
      <c r="G152" s="28">
        <f>SUMIF('8.得意先・製品別損益'!$B$4:$B$5000,B152,'8.得意先・製品別損益'!$M$4:$M$5000)</f>
        <v>0</v>
      </c>
      <c r="H152" s="42">
        <f t="shared" si="8"/>
        <v>0</v>
      </c>
      <c r="I152" s="40">
        <f t="shared" si="7"/>
        <v>0</v>
      </c>
    </row>
    <row r="153" spans="2:9" ht="18" customHeight="1">
      <c r="B153" s="112" t="str">
        <f>IF('3.得意先一覧'!B153="","",'3.得意先一覧'!B153)</f>
        <v/>
      </c>
      <c r="C153" s="36" t="str">
        <f>IF(B153="","",VLOOKUP(B153,'3.得意先一覧'!$B$4:$C$1000,2,FALSE))</f>
        <v/>
      </c>
      <c r="D153" s="28">
        <f>IF(B153="",0,SUMIF('2.売上実績'!$B$4:$B$5000,'10.得意先別損益'!B153,'2.売上実績'!$D$4:$D$5000))</f>
        <v>0</v>
      </c>
      <c r="E153" s="28">
        <f>IF(B153="",0,SUMIF('2.売上実績'!$B$4:$B$5000,'10.得意先別損益'!B153,'2.売上実績'!$E$4:$E$5000))</f>
        <v>0</v>
      </c>
      <c r="F153" s="100">
        <f t="shared" si="6"/>
        <v>0</v>
      </c>
      <c r="G153" s="28">
        <f>SUMIF('8.得意先・製品別損益'!$B$4:$B$5000,B153,'8.得意先・製品別損益'!$M$4:$M$5000)</f>
        <v>0</v>
      </c>
      <c r="H153" s="42">
        <f t="shared" si="8"/>
        <v>0</v>
      </c>
      <c r="I153" s="40">
        <f t="shared" si="7"/>
        <v>0</v>
      </c>
    </row>
    <row r="154" spans="2:9" ht="18" customHeight="1">
      <c r="B154" s="112" t="str">
        <f>IF('3.得意先一覧'!B154="","",'3.得意先一覧'!B154)</f>
        <v/>
      </c>
      <c r="C154" s="36" t="str">
        <f>IF(B154="","",VLOOKUP(B154,'3.得意先一覧'!$B$4:$C$1000,2,FALSE))</f>
        <v/>
      </c>
      <c r="D154" s="28">
        <f>IF(B154="",0,SUMIF('2.売上実績'!$B$4:$B$5000,'10.得意先別損益'!B154,'2.売上実績'!$D$4:$D$5000))</f>
        <v>0</v>
      </c>
      <c r="E154" s="28">
        <f>IF(B154="",0,SUMIF('2.売上実績'!$B$4:$B$5000,'10.得意先別損益'!B154,'2.売上実績'!$E$4:$E$5000))</f>
        <v>0</v>
      </c>
      <c r="F154" s="100">
        <f t="shared" si="6"/>
        <v>0</v>
      </c>
      <c r="G154" s="28">
        <f>SUMIF('8.得意先・製品別損益'!$B$4:$B$5000,B154,'8.得意先・製品別損益'!$M$4:$M$5000)</f>
        <v>0</v>
      </c>
      <c r="H154" s="42">
        <f t="shared" si="8"/>
        <v>0</v>
      </c>
      <c r="I154" s="40">
        <f t="shared" si="7"/>
        <v>0</v>
      </c>
    </row>
    <row r="155" spans="2:9" ht="18" customHeight="1">
      <c r="B155" s="112" t="str">
        <f>IF('3.得意先一覧'!B155="","",'3.得意先一覧'!B155)</f>
        <v/>
      </c>
      <c r="C155" s="36" t="str">
        <f>IF(B155="","",VLOOKUP(B155,'3.得意先一覧'!$B$4:$C$1000,2,FALSE))</f>
        <v/>
      </c>
      <c r="D155" s="28">
        <f>IF(B155="",0,SUMIF('2.売上実績'!$B$4:$B$5000,'10.得意先別損益'!B155,'2.売上実績'!$D$4:$D$5000))</f>
        <v>0</v>
      </c>
      <c r="E155" s="28">
        <f>IF(B155="",0,SUMIF('2.売上実績'!$B$4:$B$5000,'10.得意先別損益'!B155,'2.売上実績'!$E$4:$E$5000))</f>
        <v>0</v>
      </c>
      <c r="F155" s="100">
        <f t="shared" si="6"/>
        <v>0</v>
      </c>
      <c r="G155" s="28">
        <f>SUMIF('8.得意先・製品別損益'!$B$4:$B$5000,B155,'8.得意先・製品別損益'!$M$4:$M$5000)</f>
        <v>0</v>
      </c>
      <c r="H155" s="42">
        <f t="shared" si="8"/>
        <v>0</v>
      </c>
      <c r="I155" s="40">
        <f t="shared" si="7"/>
        <v>0</v>
      </c>
    </row>
    <row r="156" spans="2:9" ht="18" customHeight="1">
      <c r="B156" s="112" t="str">
        <f>IF('3.得意先一覧'!B156="","",'3.得意先一覧'!B156)</f>
        <v/>
      </c>
      <c r="C156" s="36" t="str">
        <f>IF(B156="","",VLOOKUP(B156,'3.得意先一覧'!$B$4:$C$1000,2,FALSE))</f>
        <v/>
      </c>
      <c r="D156" s="28">
        <f>IF(B156="",0,SUMIF('2.売上実績'!$B$4:$B$5000,'10.得意先別損益'!B156,'2.売上実績'!$D$4:$D$5000))</f>
        <v>0</v>
      </c>
      <c r="E156" s="28">
        <f>IF(B156="",0,SUMIF('2.売上実績'!$B$4:$B$5000,'10.得意先別損益'!B156,'2.売上実績'!$E$4:$E$5000))</f>
        <v>0</v>
      </c>
      <c r="F156" s="100">
        <f t="shared" si="6"/>
        <v>0</v>
      </c>
      <c r="G156" s="28">
        <f>SUMIF('8.得意先・製品別損益'!$B$4:$B$5000,B156,'8.得意先・製品別損益'!$M$4:$M$5000)</f>
        <v>0</v>
      </c>
      <c r="H156" s="42">
        <f t="shared" si="8"/>
        <v>0</v>
      </c>
      <c r="I156" s="40">
        <f t="shared" si="7"/>
        <v>0</v>
      </c>
    </row>
    <row r="157" spans="2:9" ht="18" customHeight="1">
      <c r="B157" s="112" t="str">
        <f>IF('3.得意先一覧'!B157="","",'3.得意先一覧'!B157)</f>
        <v/>
      </c>
      <c r="C157" s="36" t="str">
        <f>IF(B157="","",VLOOKUP(B157,'3.得意先一覧'!$B$4:$C$1000,2,FALSE))</f>
        <v/>
      </c>
      <c r="D157" s="28">
        <f>IF(B157="",0,SUMIF('2.売上実績'!$B$4:$B$5000,'10.得意先別損益'!B157,'2.売上実績'!$D$4:$D$5000))</f>
        <v>0</v>
      </c>
      <c r="E157" s="28">
        <f>IF(B157="",0,SUMIF('2.売上実績'!$B$4:$B$5000,'10.得意先別損益'!B157,'2.売上実績'!$E$4:$E$5000))</f>
        <v>0</v>
      </c>
      <c r="F157" s="100">
        <f t="shared" si="6"/>
        <v>0</v>
      </c>
      <c r="G157" s="28">
        <f>SUMIF('8.得意先・製品別損益'!$B$4:$B$5000,B157,'8.得意先・製品別損益'!$M$4:$M$5000)</f>
        <v>0</v>
      </c>
      <c r="H157" s="42">
        <f t="shared" si="8"/>
        <v>0</v>
      </c>
      <c r="I157" s="40">
        <f t="shared" si="7"/>
        <v>0</v>
      </c>
    </row>
    <row r="158" spans="2:9" ht="18" customHeight="1">
      <c r="B158" s="112" t="str">
        <f>IF('3.得意先一覧'!B158="","",'3.得意先一覧'!B158)</f>
        <v/>
      </c>
      <c r="C158" s="36" t="str">
        <f>IF(B158="","",VLOOKUP(B158,'3.得意先一覧'!$B$4:$C$1000,2,FALSE))</f>
        <v/>
      </c>
      <c r="D158" s="28">
        <f>IF(B158="",0,SUMIF('2.売上実績'!$B$4:$B$5000,'10.得意先別損益'!B158,'2.売上実績'!$D$4:$D$5000))</f>
        <v>0</v>
      </c>
      <c r="E158" s="28">
        <f>IF(B158="",0,SUMIF('2.売上実績'!$B$4:$B$5000,'10.得意先別損益'!B158,'2.売上実績'!$E$4:$E$5000))</f>
        <v>0</v>
      </c>
      <c r="F158" s="100">
        <f t="shared" si="6"/>
        <v>0</v>
      </c>
      <c r="G158" s="28">
        <f>SUMIF('8.得意先・製品別損益'!$B$4:$B$5000,B158,'8.得意先・製品別損益'!$M$4:$M$5000)</f>
        <v>0</v>
      </c>
      <c r="H158" s="42">
        <f t="shared" si="8"/>
        <v>0</v>
      </c>
      <c r="I158" s="40">
        <f t="shared" si="7"/>
        <v>0</v>
      </c>
    </row>
    <row r="159" spans="2:9" ht="18" customHeight="1">
      <c r="B159" s="112" t="str">
        <f>IF('3.得意先一覧'!B159="","",'3.得意先一覧'!B159)</f>
        <v/>
      </c>
      <c r="C159" s="36" t="str">
        <f>IF(B159="","",VLOOKUP(B159,'3.得意先一覧'!$B$4:$C$1000,2,FALSE))</f>
        <v/>
      </c>
      <c r="D159" s="28">
        <f>IF(B159="",0,SUMIF('2.売上実績'!$B$4:$B$5000,'10.得意先別損益'!B159,'2.売上実績'!$D$4:$D$5000))</f>
        <v>0</v>
      </c>
      <c r="E159" s="28">
        <f>IF(B159="",0,SUMIF('2.売上実績'!$B$4:$B$5000,'10.得意先別損益'!B159,'2.売上実績'!$E$4:$E$5000))</f>
        <v>0</v>
      </c>
      <c r="F159" s="100">
        <f t="shared" si="6"/>
        <v>0</v>
      </c>
      <c r="G159" s="28">
        <f>SUMIF('8.得意先・製品別損益'!$B$4:$B$5000,B159,'8.得意先・製品別損益'!$M$4:$M$5000)</f>
        <v>0</v>
      </c>
      <c r="H159" s="42">
        <f t="shared" si="8"/>
        <v>0</v>
      </c>
      <c r="I159" s="40">
        <f t="shared" si="7"/>
        <v>0</v>
      </c>
    </row>
    <row r="160" spans="2:9" ht="18" customHeight="1">
      <c r="B160" s="112" t="str">
        <f>IF('3.得意先一覧'!B160="","",'3.得意先一覧'!B160)</f>
        <v/>
      </c>
      <c r="C160" s="36" t="str">
        <f>IF(B160="","",VLOOKUP(B160,'3.得意先一覧'!$B$4:$C$1000,2,FALSE))</f>
        <v/>
      </c>
      <c r="D160" s="28">
        <f>IF(B160="",0,SUMIF('2.売上実績'!$B$4:$B$5000,'10.得意先別損益'!B160,'2.売上実績'!$D$4:$D$5000))</f>
        <v>0</v>
      </c>
      <c r="E160" s="28">
        <f>IF(B160="",0,SUMIF('2.売上実績'!$B$4:$B$5000,'10.得意先別損益'!B160,'2.売上実績'!$E$4:$E$5000))</f>
        <v>0</v>
      </c>
      <c r="F160" s="100">
        <f t="shared" si="6"/>
        <v>0</v>
      </c>
      <c r="G160" s="28">
        <f>SUMIF('8.得意先・製品別損益'!$B$4:$B$5000,B160,'8.得意先・製品別損益'!$M$4:$M$5000)</f>
        <v>0</v>
      </c>
      <c r="H160" s="42">
        <f t="shared" si="8"/>
        <v>0</v>
      </c>
      <c r="I160" s="40">
        <f t="shared" si="7"/>
        <v>0</v>
      </c>
    </row>
    <row r="161" spans="2:9" ht="18" customHeight="1">
      <c r="B161" s="112" t="str">
        <f>IF('3.得意先一覧'!B161="","",'3.得意先一覧'!B161)</f>
        <v/>
      </c>
      <c r="C161" s="36" t="str">
        <f>IF(B161="","",VLOOKUP(B161,'3.得意先一覧'!$B$4:$C$1000,2,FALSE))</f>
        <v/>
      </c>
      <c r="D161" s="28">
        <f>IF(B161="",0,SUMIF('2.売上実績'!$B$4:$B$5000,'10.得意先別損益'!B161,'2.売上実績'!$D$4:$D$5000))</f>
        <v>0</v>
      </c>
      <c r="E161" s="28">
        <f>IF(B161="",0,SUMIF('2.売上実績'!$B$4:$B$5000,'10.得意先別損益'!B161,'2.売上実績'!$E$4:$E$5000))</f>
        <v>0</v>
      </c>
      <c r="F161" s="100">
        <f t="shared" si="6"/>
        <v>0</v>
      </c>
      <c r="G161" s="28">
        <f>SUMIF('8.得意先・製品別損益'!$B$4:$B$5000,B161,'8.得意先・製品別損益'!$M$4:$M$5000)</f>
        <v>0</v>
      </c>
      <c r="H161" s="42">
        <f t="shared" si="8"/>
        <v>0</v>
      </c>
      <c r="I161" s="40">
        <f t="shared" si="7"/>
        <v>0</v>
      </c>
    </row>
    <row r="162" spans="2:9" ht="18" customHeight="1">
      <c r="B162" s="112" t="str">
        <f>IF('3.得意先一覧'!B162="","",'3.得意先一覧'!B162)</f>
        <v/>
      </c>
      <c r="C162" s="36" t="str">
        <f>IF(B162="","",VLOOKUP(B162,'3.得意先一覧'!$B$4:$C$1000,2,FALSE))</f>
        <v/>
      </c>
      <c r="D162" s="28">
        <f>IF(B162="",0,SUMIF('2.売上実績'!$B$4:$B$5000,'10.得意先別損益'!B162,'2.売上実績'!$D$4:$D$5000))</f>
        <v>0</v>
      </c>
      <c r="E162" s="28">
        <f>IF(B162="",0,SUMIF('2.売上実績'!$B$4:$B$5000,'10.得意先別損益'!B162,'2.売上実績'!$E$4:$E$5000))</f>
        <v>0</v>
      </c>
      <c r="F162" s="100">
        <f t="shared" si="6"/>
        <v>0</v>
      </c>
      <c r="G162" s="28">
        <f>SUMIF('8.得意先・製品別損益'!$B$4:$B$5000,B162,'8.得意先・製品別損益'!$M$4:$M$5000)</f>
        <v>0</v>
      </c>
      <c r="H162" s="42">
        <f t="shared" si="8"/>
        <v>0</v>
      </c>
      <c r="I162" s="40">
        <f t="shared" si="7"/>
        <v>0</v>
      </c>
    </row>
    <row r="163" spans="2:9" ht="18" customHeight="1">
      <c r="B163" s="112" t="str">
        <f>IF('3.得意先一覧'!B163="","",'3.得意先一覧'!B163)</f>
        <v/>
      </c>
      <c r="C163" s="36" t="str">
        <f>IF(B163="","",VLOOKUP(B163,'3.得意先一覧'!$B$4:$C$1000,2,FALSE))</f>
        <v/>
      </c>
      <c r="D163" s="28">
        <f>IF(B163="",0,SUMIF('2.売上実績'!$B$4:$B$5000,'10.得意先別損益'!B163,'2.売上実績'!$D$4:$D$5000))</f>
        <v>0</v>
      </c>
      <c r="E163" s="28">
        <f>IF(B163="",0,SUMIF('2.売上実績'!$B$4:$B$5000,'10.得意先別損益'!B163,'2.売上実績'!$E$4:$E$5000))</f>
        <v>0</v>
      </c>
      <c r="F163" s="100">
        <f t="shared" si="6"/>
        <v>0</v>
      </c>
      <c r="G163" s="28">
        <f>SUMIF('8.得意先・製品別損益'!$B$4:$B$5000,B163,'8.得意先・製品別損益'!$M$4:$M$5000)</f>
        <v>0</v>
      </c>
      <c r="H163" s="42">
        <f t="shared" si="8"/>
        <v>0</v>
      </c>
      <c r="I163" s="40">
        <f t="shared" si="7"/>
        <v>0</v>
      </c>
    </row>
    <row r="164" spans="2:9" ht="18" customHeight="1">
      <c r="B164" s="112" t="str">
        <f>IF('3.得意先一覧'!B164="","",'3.得意先一覧'!B164)</f>
        <v/>
      </c>
      <c r="C164" s="36" t="str">
        <f>IF(B164="","",VLOOKUP(B164,'3.得意先一覧'!$B$4:$C$1000,2,FALSE))</f>
        <v/>
      </c>
      <c r="D164" s="28">
        <f>IF(B164="",0,SUMIF('2.売上実績'!$B$4:$B$5000,'10.得意先別損益'!B164,'2.売上実績'!$D$4:$D$5000))</f>
        <v>0</v>
      </c>
      <c r="E164" s="28">
        <f>IF(B164="",0,SUMIF('2.売上実績'!$B$4:$B$5000,'10.得意先別損益'!B164,'2.売上実績'!$E$4:$E$5000))</f>
        <v>0</v>
      </c>
      <c r="F164" s="100">
        <f t="shared" si="6"/>
        <v>0</v>
      </c>
      <c r="G164" s="28">
        <f>SUMIF('8.得意先・製品別損益'!$B$4:$B$5000,B164,'8.得意先・製品別損益'!$M$4:$M$5000)</f>
        <v>0</v>
      </c>
      <c r="H164" s="42">
        <f t="shared" si="8"/>
        <v>0</v>
      </c>
      <c r="I164" s="40">
        <f t="shared" si="7"/>
        <v>0</v>
      </c>
    </row>
    <row r="165" spans="2:9" ht="18" customHeight="1">
      <c r="B165" s="112" t="str">
        <f>IF('3.得意先一覧'!B165="","",'3.得意先一覧'!B165)</f>
        <v/>
      </c>
      <c r="C165" s="36" t="str">
        <f>IF(B165="","",VLOOKUP(B165,'3.得意先一覧'!$B$4:$C$1000,2,FALSE))</f>
        <v/>
      </c>
      <c r="D165" s="28">
        <f>IF(B165="",0,SUMIF('2.売上実績'!$B$4:$B$5000,'10.得意先別損益'!B165,'2.売上実績'!$D$4:$D$5000))</f>
        <v>0</v>
      </c>
      <c r="E165" s="28">
        <f>IF(B165="",0,SUMIF('2.売上実績'!$B$4:$B$5000,'10.得意先別損益'!B165,'2.売上実績'!$E$4:$E$5000))</f>
        <v>0</v>
      </c>
      <c r="F165" s="100">
        <f t="shared" si="6"/>
        <v>0</v>
      </c>
      <c r="G165" s="28">
        <f>SUMIF('8.得意先・製品別損益'!$B$4:$B$5000,B165,'8.得意先・製品別損益'!$M$4:$M$5000)</f>
        <v>0</v>
      </c>
      <c r="H165" s="42">
        <f t="shared" si="8"/>
        <v>0</v>
      </c>
      <c r="I165" s="40">
        <f t="shared" si="7"/>
        <v>0</v>
      </c>
    </row>
    <row r="166" spans="2:9" ht="18" customHeight="1">
      <c r="B166" s="112" t="str">
        <f>IF('3.得意先一覧'!B166="","",'3.得意先一覧'!B166)</f>
        <v/>
      </c>
      <c r="C166" s="36" t="str">
        <f>IF(B166="","",VLOOKUP(B166,'3.得意先一覧'!$B$4:$C$1000,2,FALSE))</f>
        <v/>
      </c>
      <c r="D166" s="28">
        <f>IF(B166="",0,SUMIF('2.売上実績'!$B$4:$B$5000,'10.得意先別損益'!B166,'2.売上実績'!$D$4:$D$5000))</f>
        <v>0</v>
      </c>
      <c r="E166" s="28">
        <f>IF(B166="",0,SUMIF('2.売上実績'!$B$4:$B$5000,'10.得意先別損益'!B166,'2.売上実績'!$E$4:$E$5000))</f>
        <v>0</v>
      </c>
      <c r="F166" s="100">
        <f t="shared" si="6"/>
        <v>0</v>
      </c>
      <c r="G166" s="28">
        <f>SUMIF('8.得意先・製品別損益'!$B$4:$B$5000,B166,'8.得意先・製品別損益'!$M$4:$M$5000)</f>
        <v>0</v>
      </c>
      <c r="H166" s="42">
        <f t="shared" si="8"/>
        <v>0</v>
      </c>
      <c r="I166" s="40">
        <f t="shared" si="7"/>
        <v>0</v>
      </c>
    </row>
    <row r="167" spans="2:9" ht="18" customHeight="1">
      <c r="B167" s="112" t="str">
        <f>IF('3.得意先一覧'!B167="","",'3.得意先一覧'!B167)</f>
        <v/>
      </c>
      <c r="C167" s="36" t="str">
        <f>IF(B167="","",VLOOKUP(B167,'3.得意先一覧'!$B$4:$C$1000,2,FALSE))</f>
        <v/>
      </c>
      <c r="D167" s="28">
        <f>IF(B167="",0,SUMIF('2.売上実績'!$B$4:$B$5000,'10.得意先別損益'!B167,'2.売上実績'!$D$4:$D$5000))</f>
        <v>0</v>
      </c>
      <c r="E167" s="28">
        <f>IF(B167="",0,SUMIF('2.売上実績'!$B$4:$B$5000,'10.得意先別損益'!B167,'2.売上実績'!$E$4:$E$5000))</f>
        <v>0</v>
      </c>
      <c r="F167" s="100">
        <f t="shared" si="6"/>
        <v>0</v>
      </c>
      <c r="G167" s="28">
        <f>SUMIF('8.得意先・製品別損益'!$B$4:$B$5000,B167,'8.得意先・製品別損益'!$M$4:$M$5000)</f>
        <v>0</v>
      </c>
      <c r="H167" s="42">
        <f t="shared" si="8"/>
        <v>0</v>
      </c>
      <c r="I167" s="40">
        <f t="shared" si="7"/>
        <v>0</v>
      </c>
    </row>
    <row r="168" spans="2:9" ht="18" customHeight="1">
      <c r="B168" s="112" t="str">
        <f>IF('3.得意先一覧'!B168="","",'3.得意先一覧'!B168)</f>
        <v/>
      </c>
      <c r="C168" s="36" t="str">
        <f>IF(B168="","",VLOOKUP(B168,'3.得意先一覧'!$B$4:$C$1000,2,FALSE))</f>
        <v/>
      </c>
      <c r="D168" s="28">
        <f>IF(B168="",0,SUMIF('2.売上実績'!$B$4:$B$5000,'10.得意先別損益'!B168,'2.売上実績'!$D$4:$D$5000))</f>
        <v>0</v>
      </c>
      <c r="E168" s="28">
        <f>IF(B168="",0,SUMIF('2.売上実績'!$B$4:$B$5000,'10.得意先別損益'!B168,'2.売上実績'!$E$4:$E$5000))</f>
        <v>0</v>
      </c>
      <c r="F168" s="100">
        <f t="shared" si="6"/>
        <v>0</v>
      </c>
      <c r="G168" s="28">
        <f>SUMIF('8.得意先・製品別損益'!$B$4:$B$5000,B168,'8.得意先・製品別損益'!$M$4:$M$5000)</f>
        <v>0</v>
      </c>
      <c r="H168" s="42">
        <f t="shared" si="8"/>
        <v>0</v>
      </c>
      <c r="I168" s="40">
        <f t="shared" si="7"/>
        <v>0</v>
      </c>
    </row>
    <row r="169" spans="2:9" ht="18" customHeight="1">
      <c r="B169" s="112" t="str">
        <f>IF('3.得意先一覧'!B169="","",'3.得意先一覧'!B169)</f>
        <v/>
      </c>
      <c r="C169" s="36" t="str">
        <f>IF(B169="","",VLOOKUP(B169,'3.得意先一覧'!$B$4:$C$1000,2,FALSE))</f>
        <v/>
      </c>
      <c r="D169" s="28">
        <f>IF(B169="",0,SUMIF('2.売上実績'!$B$4:$B$5000,'10.得意先別損益'!B169,'2.売上実績'!$D$4:$D$5000))</f>
        <v>0</v>
      </c>
      <c r="E169" s="28">
        <f>IF(B169="",0,SUMIF('2.売上実績'!$B$4:$B$5000,'10.得意先別損益'!B169,'2.売上実績'!$E$4:$E$5000))</f>
        <v>0</v>
      </c>
      <c r="F169" s="100">
        <f t="shared" si="6"/>
        <v>0</v>
      </c>
      <c r="G169" s="28">
        <f>SUMIF('8.得意先・製品別損益'!$B$4:$B$5000,B169,'8.得意先・製品別損益'!$M$4:$M$5000)</f>
        <v>0</v>
      </c>
      <c r="H169" s="42">
        <f t="shared" si="8"/>
        <v>0</v>
      </c>
      <c r="I169" s="40">
        <f t="shared" si="7"/>
        <v>0</v>
      </c>
    </row>
    <row r="170" spans="2:9" ht="18" customHeight="1">
      <c r="B170" s="112" t="str">
        <f>IF('3.得意先一覧'!B170="","",'3.得意先一覧'!B170)</f>
        <v/>
      </c>
      <c r="C170" s="36" t="str">
        <f>IF(B170="","",VLOOKUP(B170,'3.得意先一覧'!$B$4:$C$1000,2,FALSE))</f>
        <v/>
      </c>
      <c r="D170" s="28">
        <f>IF(B170="",0,SUMIF('2.売上実績'!$B$4:$B$5000,'10.得意先別損益'!B170,'2.売上実績'!$D$4:$D$5000))</f>
        <v>0</v>
      </c>
      <c r="E170" s="28">
        <f>IF(B170="",0,SUMIF('2.売上実績'!$B$4:$B$5000,'10.得意先別損益'!B170,'2.売上実績'!$E$4:$E$5000))</f>
        <v>0</v>
      </c>
      <c r="F170" s="100">
        <f t="shared" si="6"/>
        <v>0</v>
      </c>
      <c r="G170" s="28">
        <f>SUMIF('8.得意先・製品別損益'!$B$4:$B$5000,B170,'8.得意先・製品別損益'!$M$4:$M$5000)</f>
        <v>0</v>
      </c>
      <c r="H170" s="42">
        <f t="shared" si="8"/>
        <v>0</v>
      </c>
      <c r="I170" s="40">
        <f t="shared" si="7"/>
        <v>0</v>
      </c>
    </row>
    <row r="171" spans="2:9" ht="18" customHeight="1">
      <c r="B171" s="112" t="str">
        <f>IF('3.得意先一覧'!B171="","",'3.得意先一覧'!B171)</f>
        <v/>
      </c>
      <c r="C171" s="36" t="str">
        <f>IF(B171="","",VLOOKUP(B171,'3.得意先一覧'!$B$4:$C$1000,2,FALSE))</f>
        <v/>
      </c>
      <c r="D171" s="28">
        <f>IF(B171="",0,SUMIF('2.売上実績'!$B$4:$B$5000,'10.得意先別損益'!B171,'2.売上実績'!$D$4:$D$5000))</f>
        <v>0</v>
      </c>
      <c r="E171" s="28">
        <f>IF(B171="",0,SUMIF('2.売上実績'!$B$4:$B$5000,'10.得意先別損益'!B171,'2.売上実績'!$E$4:$E$5000))</f>
        <v>0</v>
      </c>
      <c r="F171" s="100">
        <f t="shared" si="6"/>
        <v>0</v>
      </c>
      <c r="G171" s="28">
        <f>SUMIF('8.得意先・製品別損益'!$B$4:$B$5000,B171,'8.得意先・製品別損益'!$M$4:$M$5000)</f>
        <v>0</v>
      </c>
      <c r="H171" s="42">
        <f t="shared" si="8"/>
        <v>0</v>
      </c>
      <c r="I171" s="40">
        <f t="shared" si="7"/>
        <v>0</v>
      </c>
    </row>
    <row r="172" spans="2:9" ht="18" customHeight="1">
      <c r="B172" s="112" t="str">
        <f>IF('3.得意先一覧'!B172="","",'3.得意先一覧'!B172)</f>
        <v/>
      </c>
      <c r="C172" s="36" t="str">
        <f>IF(B172="","",VLOOKUP(B172,'3.得意先一覧'!$B$4:$C$1000,2,FALSE))</f>
        <v/>
      </c>
      <c r="D172" s="28">
        <f>IF(B172="",0,SUMIF('2.売上実績'!$B$4:$B$5000,'10.得意先別損益'!B172,'2.売上実績'!$D$4:$D$5000))</f>
        <v>0</v>
      </c>
      <c r="E172" s="28">
        <f>IF(B172="",0,SUMIF('2.売上実績'!$B$4:$B$5000,'10.得意先別損益'!B172,'2.売上実績'!$E$4:$E$5000))</f>
        <v>0</v>
      </c>
      <c r="F172" s="100">
        <f t="shared" si="6"/>
        <v>0</v>
      </c>
      <c r="G172" s="28">
        <f>SUMIF('8.得意先・製品別損益'!$B$4:$B$5000,B172,'8.得意先・製品別損益'!$M$4:$M$5000)</f>
        <v>0</v>
      </c>
      <c r="H172" s="42">
        <f t="shared" si="8"/>
        <v>0</v>
      </c>
      <c r="I172" s="40">
        <f t="shared" si="7"/>
        <v>0</v>
      </c>
    </row>
    <row r="173" spans="2:9" ht="18" customHeight="1">
      <c r="B173" s="112" t="str">
        <f>IF('3.得意先一覧'!B173="","",'3.得意先一覧'!B173)</f>
        <v/>
      </c>
      <c r="C173" s="36" t="str">
        <f>IF(B173="","",VLOOKUP(B173,'3.得意先一覧'!$B$4:$C$1000,2,FALSE))</f>
        <v/>
      </c>
      <c r="D173" s="28">
        <f>IF(B173="",0,SUMIF('2.売上実績'!$B$4:$B$5000,'10.得意先別損益'!B173,'2.売上実績'!$D$4:$D$5000))</f>
        <v>0</v>
      </c>
      <c r="E173" s="28">
        <f>IF(B173="",0,SUMIF('2.売上実績'!$B$4:$B$5000,'10.得意先別損益'!B173,'2.売上実績'!$E$4:$E$5000))</f>
        <v>0</v>
      </c>
      <c r="F173" s="100">
        <f t="shared" si="6"/>
        <v>0</v>
      </c>
      <c r="G173" s="28">
        <f>SUMIF('8.得意先・製品別損益'!$B$4:$B$5000,B173,'8.得意先・製品別損益'!$M$4:$M$5000)</f>
        <v>0</v>
      </c>
      <c r="H173" s="42">
        <f t="shared" si="8"/>
        <v>0</v>
      </c>
      <c r="I173" s="40">
        <f t="shared" si="7"/>
        <v>0</v>
      </c>
    </row>
    <row r="174" spans="2:9" ht="18" customHeight="1">
      <c r="B174" s="112" t="str">
        <f>IF('3.得意先一覧'!B174="","",'3.得意先一覧'!B174)</f>
        <v/>
      </c>
      <c r="C174" s="36" t="str">
        <f>IF(B174="","",VLOOKUP(B174,'3.得意先一覧'!$B$4:$C$1000,2,FALSE))</f>
        <v/>
      </c>
      <c r="D174" s="28">
        <f>IF(B174="",0,SUMIF('2.売上実績'!$B$4:$B$5000,'10.得意先別損益'!B174,'2.売上実績'!$D$4:$D$5000))</f>
        <v>0</v>
      </c>
      <c r="E174" s="28">
        <f>IF(B174="",0,SUMIF('2.売上実績'!$B$4:$B$5000,'10.得意先別損益'!B174,'2.売上実績'!$E$4:$E$5000))</f>
        <v>0</v>
      </c>
      <c r="F174" s="100">
        <f t="shared" si="6"/>
        <v>0</v>
      </c>
      <c r="G174" s="28">
        <f>SUMIF('8.得意先・製品別損益'!$B$4:$B$5000,B174,'8.得意先・製品別損益'!$M$4:$M$5000)</f>
        <v>0</v>
      </c>
      <c r="H174" s="42">
        <f t="shared" si="8"/>
        <v>0</v>
      </c>
      <c r="I174" s="40">
        <f t="shared" si="7"/>
        <v>0</v>
      </c>
    </row>
    <row r="175" spans="2:9" ht="18" customHeight="1">
      <c r="B175" s="112" t="str">
        <f>IF('3.得意先一覧'!B175="","",'3.得意先一覧'!B175)</f>
        <v/>
      </c>
      <c r="C175" s="36" t="str">
        <f>IF(B175="","",VLOOKUP(B175,'3.得意先一覧'!$B$4:$C$1000,2,FALSE))</f>
        <v/>
      </c>
      <c r="D175" s="28">
        <f>IF(B175="",0,SUMIF('2.売上実績'!$B$4:$B$5000,'10.得意先別損益'!B175,'2.売上実績'!$D$4:$D$5000))</f>
        <v>0</v>
      </c>
      <c r="E175" s="28">
        <f>IF(B175="",0,SUMIF('2.売上実績'!$B$4:$B$5000,'10.得意先別損益'!B175,'2.売上実績'!$E$4:$E$5000))</f>
        <v>0</v>
      </c>
      <c r="F175" s="100">
        <f t="shared" si="6"/>
        <v>0</v>
      </c>
      <c r="G175" s="28">
        <f>SUMIF('8.得意先・製品別損益'!$B$4:$B$5000,B175,'8.得意先・製品別損益'!$M$4:$M$5000)</f>
        <v>0</v>
      </c>
      <c r="H175" s="42">
        <f t="shared" si="8"/>
        <v>0</v>
      </c>
      <c r="I175" s="40">
        <f t="shared" si="7"/>
        <v>0</v>
      </c>
    </row>
    <row r="176" spans="2:9" ht="18" customHeight="1">
      <c r="B176" s="112" t="str">
        <f>IF('3.得意先一覧'!B176="","",'3.得意先一覧'!B176)</f>
        <v/>
      </c>
      <c r="C176" s="36" t="str">
        <f>IF(B176="","",VLOOKUP(B176,'3.得意先一覧'!$B$4:$C$1000,2,FALSE))</f>
        <v/>
      </c>
      <c r="D176" s="28">
        <f>IF(B176="",0,SUMIF('2.売上実績'!$B$4:$B$5000,'10.得意先別損益'!B176,'2.売上実績'!$D$4:$D$5000))</f>
        <v>0</v>
      </c>
      <c r="E176" s="28">
        <f>IF(B176="",0,SUMIF('2.売上実績'!$B$4:$B$5000,'10.得意先別損益'!B176,'2.売上実績'!$E$4:$E$5000))</f>
        <v>0</v>
      </c>
      <c r="F176" s="100">
        <f t="shared" si="6"/>
        <v>0</v>
      </c>
      <c r="G176" s="28">
        <f>SUMIF('8.得意先・製品別損益'!$B$4:$B$5000,B176,'8.得意先・製品別損益'!$M$4:$M$5000)</f>
        <v>0</v>
      </c>
      <c r="H176" s="42">
        <f t="shared" si="8"/>
        <v>0</v>
      </c>
      <c r="I176" s="40">
        <f t="shared" si="7"/>
        <v>0</v>
      </c>
    </row>
    <row r="177" spans="2:9" ht="18" customHeight="1">
      <c r="B177" s="112" t="str">
        <f>IF('3.得意先一覧'!B177="","",'3.得意先一覧'!B177)</f>
        <v/>
      </c>
      <c r="C177" s="36" t="str">
        <f>IF(B177="","",VLOOKUP(B177,'3.得意先一覧'!$B$4:$C$1000,2,FALSE))</f>
        <v/>
      </c>
      <c r="D177" s="28">
        <f>IF(B177="",0,SUMIF('2.売上実績'!$B$4:$B$5000,'10.得意先別損益'!B177,'2.売上実績'!$D$4:$D$5000))</f>
        <v>0</v>
      </c>
      <c r="E177" s="28">
        <f>IF(B177="",0,SUMIF('2.売上実績'!$B$4:$B$5000,'10.得意先別損益'!B177,'2.売上実績'!$E$4:$E$5000))</f>
        <v>0</v>
      </c>
      <c r="F177" s="100">
        <f t="shared" si="6"/>
        <v>0</v>
      </c>
      <c r="G177" s="28">
        <f>SUMIF('8.得意先・製品別損益'!$B$4:$B$5000,B177,'8.得意先・製品別損益'!$M$4:$M$5000)</f>
        <v>0</v>
      </c>
      <c r="H177" s="42">
        <f t="shared" si="8"/>
        <v>0</v>
      </c>
      <c r="I177" s="40">
        <f t="shared" si="7"/>
        <v>0</v>
      </c>
    </row>
    <row r="178" spans="2:9" ht="18" customHeight="1">
      <c r="B178" s="112" t="str">
        <f>IF('3.得意先一覧'!B178="","",'3.得意先一覧'!B178)</f>
        <v/>
      </c>
      <c r="C178" s="36" t="str">
        <f>IF(B178="","",VLOOKUP(B178,'3.得意先一覧'!$B$4:$C$1000,2,FALSE))</f>
        <v/>
      </c>
      <c r="D178" s="28">
        <f>IF(B178="",0,SUMIF('2.売上実績'!$B$4:$B$5000,'10.得意先別損益'!B178,'2.売上実績'!$D$4:$D$5000))</f>
        <v>0</v>
      </c>
      <c r="E178" s="28">
        <f>IF(B178="",0,SUMIF('2.売上実績'!$B$4:$B$5000,'10.得意先別損益'!B178,'2.売上実績'!$E$4:$E$5000))</f>
        <v>0</v>
      </c>
      <c r="F178" s="100">
        <f t="shared" si="6"/>
        <v>0</v>
      </c>
      <c r="G178" s="28">
        <f>SUMIF('8.得意先・製品別損益'!$B$4:$B$5000,B178,'8.得意先・製品別損益'!$M$4:$M$5000)</f>
        <v>0</v>
      </c>
      <c r="H178" s="42">
        <f t="shared" si="8"/>
        <v>0</v>
      </c>
      <c r="I178" s="40">
        <f t="shared" si="7"/>
        <v>0</v>
      </c>
    </row>
    <row r="179" spans="2:9" ht="18" customHeight="1">
      <c r="B179" s="112" t="str">
        <f>IF('3.得意先一覧'!B179="","",'3.得意先一覧'!B179)</f>
        <v/>
      </c>
      <c r="C179" s="36" t="str">
        <f>IF(B179="","",VLOOKUP(B179,'3.得意先一覧'!$B$4:$C$1000,2,FALSE))</f>
        <v/>
      </c>
      <c r="D179" s="28">
        <f>IF(B179="",0,SUMIF('2.売上実績'!$B$4:$B$5000,'10.得意先別損益'!B179,'2.売上実績'!$D$4:$D$5000))</f>
        <v>0</v>
      </c>
      <c r="E179" s="28">
        <f>IF(B179="",0,SUMIF('2.売上実績'!$B$4:$B$5000,'10.得意先別損益'!B179,'2.売上実績'!$E$4:$E$5000))</f>
        <v>0</v>
      </c>
      <c r="F179" s="100">
        <f t="shared" si="6"/>
        <v>0</v>
      </c>
      <c r="G179" s="28">
        <f>SUMIF('8.得意先・製品別損益'!$B$4:$B$5000,B179,'8.得意先・製品別損益'!$M$4:$M$5000)</f>
        <v>0</v>
      </c>
      <c r="H179" s="42">
        <f t="shared" si="8"/>
        <v>0</v>
      </c>
      <c r="I179" s="40">
        <f t="shared" si="7"/>
        <v>0</v>
      </c>
    </row>
    <row r="180" spans="2:9" ht="18" customHeight="1">
      <c r="B180" s="112" t="str">
        <f>IF('3.得意先一覧'!B180="","",'3.得意先一覧'!B180)</f>
        <v/>
      </c>
      <c r="C180" s="36" t="str">
        <f>IF(B180="","",VLOOKUP(B180,'3.得意先一覧'!$B$4:$C$1000,2,FALSE))</f>
        <v/>
      </c>
      <c r="D180" s="28">
        <f>IF(B180="",0,SUMIF('2.売上実績'!$B$4:$B$5000,'10.得意先別損益'!B180,'2.売上実績'!$D$4:$D$5000))</f>
        <v>0</v>
      </c>
      <c r="E180" s="28">
        <f>IF(B180="",0,SUMIF('2.売上実績'!$B$4:$B$5000,'10.得意先別損益'!B180,'2.売上実績'!$E$4:$E$5000))</f>
        <v>0</v>
      </c>
      <c r="F180" s="100">
        <f t="shared" si="6"/>
        <v>0</v>
      </c>
      <c r="G180" s="28">
        <f>SUMIF('8.得意先・製品別損益'!$B$4:$B$5000,B180,'8.得意先・製品別損益'!$M$4:$M$5000)</f>
        <v>0</v>
      </c>
      <c r="H180" s="42">
        <f t="shared" si="8"/>
        <v>0</v>
      </c>
      <c r="I180" s="40">
        <f t="shared" si="7"/>
        <v>0</v>
      </c>
    </row>
    <row r="181" spans="2:9" ht="18" customHeight="1">
      <c r="B181" s="112" t="str">
        <f>IF('3.得意先一覧'!B181="","",'3.得意先一覧'!B181)</f>
        <v/>
      </c>
      <c r="C181" s="36" t="str">
        <f>IF(B181="","",VLOOKUP(B181,'3.得意先一覧'!$B$4:$C$1000,2,FALSE))</f>
        <v/>
      </c>
      <c r="D181" s="28">
        <f>IF(B181="",0,SUMIF('2.売上実績'!$B$4:$B$5000,'10.得意先別損益'!B181,'2.売上実績'!$D$4:$D$5000))</f>
        <v>0</v>
      </c>
      <c r="E181" s="28">
        <f>IF(B181="",0,SUMIF('2.売上実績'!$B$4:$B$5000,'10.得意先別損益'!B181,'2.売上実績'!$E$4:$E$5000))</f>
        <v>0</v>
      </c>
      <c r="F181" s="100">
        <f t="shared" si="6"/>
        <v>0</v>
      </c>
      <c r="G181" s="28">
        <f>SUMIF('8.得意先・製品別損益'!$B$4:$B$5000,B181,'8.得意先・製品別損益'!$M$4:$M$5000)</f>
        <v>0</v>
      </c>
      <c r="H181" s="42">
        <f t="shared" si="8"/>
        <v>0</v>
      </c>
      <c r="I181" s="40">
        <f t="shared" si="7"/>
        <v>0</v>
      </c>
    </row>
    <row r="182" spans="2:9" ht="18" customHeight="1">
      <c r="B182" s="112" t="str">
        <f>IF('3.得意先一覧'!B182="","",'3.得意先一覧'!B182)</f>
        <v/>
      </c>
      <c r="C182" s="36" t="str">
        <f>IF(B182="","",VLOOKUP(B182,'3.得意先一覧'!$B$4:$C$1000,2,FALSE))</f>
        <v/>
      </c>
      <c r="D182" s="28">
        <f>IF(B182="",0,SUMIF('2.売上実績'!$B$4:$B$5000,'10.得意先別損益'!B182,'2.売上実績'!$D$4:$D$5000))</f>
        <v>0</v>
      </c>
      <c r="E182" s="28">
        <f>IF(B182="",0,SUMIF('2.売上実績'!$B$4:$B$5000,'10.得意先別損益'!B182,'2.売上実績'!$E$4:$E$5000))</f>
        <v>0</v>
      </c>
      <c r="F182" s="100">
        <f t="shared" si="6"/>
        <v>0</v>
      </c>
      <c r="G182" s="28">
        <f>SUMIF('8.得意先・製品別損益'!$B$4:$B$5000,B182,'8.得意先・製品別損益'!$M$4:$M$5000)</f>
        <v>0</v>
      </c>
      <c r="H182" s="42">
        <f t="shared" si="8"/>
        <v>0</v>
      </c>
      <c r="I182" s="40">
        <f t="shared" si="7"/>
        <v>0</v>
      </c>
    </row>
    <row r="183" spans="2:9" ht="18" customHeight="1">
      <c r="B183" s="112" t="str">
        <f>IF('3.得意先一覧'!B183="","",'3.得意先一覧'!B183)</f>
        <v/>
      </c>
      <c r="C183" s="36" t="str">
        <f>IF(B183="","",VLOOKUP(B183,'3.得意先一覧'!$B$4:$C$1000,2,FALSE))</f>
        <v/>
      </c>
      <c r="D183" s="28">
        <f>IF(B183="",0,SUMIF('2.売上実績'!$B$4:$B$5000,'10.得意先別損益'!B183,'2.売上実績'!$D$4:$D$5000))</f>
        <v>0</v>
      </c>
      <c r="E183" s="28">
        <f>IF(B183="",0,SUMIF('2.売上実績'!$B$4:$B$5000,'10.得意先別損益'!B183,'2.売上実績'!$E$4:$E$5000))</f>
        <v>0</v>
      </c>
      <c r="F183" s="100">
        <f t="shared" si="6"/>
        <v>0</v>
      </c>
      <c r="G183" s="28">
        <f>SUMIF('8.得意先・製品別損益'!$B$4:$B$5000,B183,'8.得意先・製品別損益'!$M$4:$M$5000)</f>
        <v>0</v>
      </c>
      <c r="H183" s="42">
        <f t="shared" si="8"/>
        <v>0</v>
      </c>
      <c r="I183" s="40">
        <f t="shared" si="7"/>
        <v>0</v>
      </c>
    </row>
    <row r="184" spans="2:9" ht="18" customHeight="1">
      <c r="B184" s="112" t="str">
        <f>IF('3.得意先一覧'!B184="","",'3.得意先一覧'!B184)</f>
        <v/>
      </c>
      <c r="C184" s="36" t="str">
        <f>IF(B184="","",VLOOKUP(B184,'3.得意先一覧'!$B$4:$C$1000,2,FALSE))</f>
        <v/>
      </c>
      <c r="D184" s="28">
        <f>IF(B184="",0,SUMIF('2.売上実績'!$B$4:$B$5000,'10.得意先別損益'!B184,'2.売上実績'!$D$4:$D$5000))</f>
        <v>0</v>
      </c>
      <c r="E184" s="28">
        <f>IF(B184="",0,SUMIF('2.売上実績'!$B$4:$B$5000,'10.得意先別損益'!B184,'2.売上実績'!$E$4:$E$5000))</f>
        <v>0</v>
      </c>
      <c r="F184" s="100">
        <f t="shared" si="6"/>
        <v>0</v>
      </c>
      <c r="G184" s="28">
        <f>SUMIF('8.得意先・製品別損益'!$B$4:$B$5000,B184,'8.得意先・製品別損益'!$M$4:$M$5000)</f>
        <v>0</v>
      </c>
      <c r="H184" s="42">
        <f t="shared" si="8"/>
        <v>0</v>
      </c>
      <c r="I184" s="40">
        <f t="shared" si="7"/>
        <v>0</v>
      </c>
    </row>
    <row r="185" spans="2:9" ht="18" customHeight="1">
      <c r="B185" s="112" t="str">
        <f>IF('3.得意先一覧'!B185="","",'3.得意先一覧'!B185)</f>
        <v/>
      </c>
      <c r="C185" s="36" t="str">
        <f>IF(B185="","",VLOOKUP(B185,'3.得意先一覧'!$B$4:$C$1000,2,FALSE))</f>
        <v/>
      </c>
      <c r="D185" s="28">
        <f>IF(B185="",0,SUMIF('2.売上実績'!$B$4:$B$5000,'10.得意先別損益'!B185,'2.売上実績'!$D$4:$D$5000))</f>
        <v>0</v>
      </c>
      <c r="E185" s="28">
        <f>IF(B185="",0,SUMIF('2.売上実績'!$B$4:$B$5000,'10.得意先別損益'!B185,'2.売上実績'!$E$4:$E$5000))</f>
        <v>0</v>
      </c>
      <c r="F185" s="100">
        <f t="shared" si="6"/>
        <v>0</v>
      </c>
      <c r="G185" s="28">
        <f>SUMIF('8.得意先・製品別損益'!$B$4:$B$5000,B185,'8.得意先・製品別損益'!$M$4:$M$5000)</f>
        <v>0</v>
      </c>
      <c r="H185" s="42">
        <f t="shared" si="8"/>
        <v>0</v>
      </c>
      <c r="I185" s="40">
        <f t="shared" si="7"/>
        <v>0</v>
      </c>
    </row>
    <row r="186" spans="2:9" ht="18" customHeight="1">
      <c r="B186" s="112" t="str">
        <f>IF('3.得意先一覧'!B186="","",'3.得意先一覧'!B186)</f>
        <v/>
      </c>
      <c r="C186" s="36" t="str">
        <f>IF(B186="","",VLOOKUP(B186,'3.得意先一覧'!$B$4:$C$1000,2,FALSE))</f>
        <v/>
      </c>
      <c r="D186" s="28">
        <f>IF(B186="",0,SUMIF('2.売上実績'!$B$4:$B$5000,'10.得意先別損益'!B186,'2.売上実績'!$D$4:$D$5000))</f>
        <v>0</v>
      </c>
      <c r="E186" s="28">
        <f>IF(B186="",0,SUMIF('2.売上実績'!$B$4:$B$5000,'10.得意先別損益'!B186,'2.売上実績'!$E$4:$E$5000))</f>
        <v>0</v>
      </c>
      <c r="F186" s="100">
        <f t="shared" si="6"/>
        <v>0</v>
      </c>
      <c r="G186" s="28">
        <f>SUMIF('8.得意先・製品別損益'!$B$4:$B$5000,B186,'8.得意先・製品別損益'!$M$4:$M$5000)</f>
        <v>0</v>
      </c>
      <c r="H186" s="42">
        <f t="shared" si="8"/>
        <v>0</v>
      </c>
      <c r="I186" s="40">
        <f t="shared" si="7"/>
        <v>0</v>
      </c>
    </row>
    <row r="187" spans="2:9" ht="18" customHeight="1">
      <c r="B187" s="112" t="str">
        <f>IF('3.得意先一覧'!B187="","",'3.得意先一覧'!B187)</f>
        <v/>
      </c>
      <c r="C187" s="36" t="str">
        <f>IF(B187="","",VLOOKUP(B187,'3.得意先一覧'!$B$4:$C$1000,2,FALSE))</f>
        <v/>
      </c>
      <c r="D187" s="28">
        <f>IF(B187="",0,SUMIF('2.売上実績'!$B$4:$B$5000,'10.得意先別損益'!B187,'2.売上実績'!$D$4:$D$5000))</f>
        <v>0</v>
      </c>
      <c r="E187" s="28">
        <f>IF(B187="",0,SUMIF('2.売上実績'!$B$4:$B$5000,'10.得意先別損益'!B187,'2.売上実績'!$E$4:$E$5000))</f>
        <v>0</v>
      </c>
      <c r="F187" s="100">
        <f t="shared" si="6"/>
        <v>0</v>
      </c>
      <c r="G187" s="28">
        <f>SUMIF('8.得意先・製品別損益'!$B$4:$B$5000,B187,'8.得意先・製品別損益'!$M$4:$M$5000)</f>
        <v>0</v>
      </c>
      <c r="H187" s="42">
        <f t="shared" si="8"/>
        <v>0</v>
      </c>
      <c r="I187" s="40">
        <f t="shared" si="7"/>
        <v>0</v>
      </c>
    </row>
    <row r="188" spans="2:9" ht="18" customHeight="1">
      <c r="B188" s="112" t="str">
        <f>IF('3.得意先一覧'!B188="","",'3.得意先一覧'!B188)</f>
        <v/>
      </c>
      <c r="C188" s="36" t="str">
        <f>IF(B188="","",VLOOKUP(B188,'3.得意先一覧'!$B$4:$C$1000,2,FALSE))</f>
        <v/>
      </c>
      <c r="D188" s="28">
        <f>IF(B188="",0,SUMIF('2.売上実績'!$B$4:$B$5000,'10.得意先別損益'!B188,'2.売上実績'!$D$4:$D$5000))</f>
        <v>0</v>
      </c>
      <c r="E188" s="28">
        <f>IF(B188="",0,SUMIF('2.売上実績'!$B$4:$B$5000,'10.得意先別損益'!B188,'2.売上実績'!$E$4:$E$5000))</f>
        <v>0</v>
      </c>
      <c r="F188" s="100">
        <f t="shared" si="6"/>
        <v>0</v>
      </c>
      <c r="G188" s="28">
        <f>SUMIF('8.得意先・製品別損益'!$B$4:$B$5000,B188,'8.得意先・製品別損益'!$M$4:$M$5000)</f>
        <v>0</v>
      </c>
      <c r="H188" s="42">
        <f t="shared" si="8"/>
        <v>0</v>
      </c>
      <c r="I188" s="40">
        <f t="shared" si="7"/>
        <v>0</v>
      </c>
    </row>
    <row r="189" spans="2:9" ht="18" customHeight="1">
      <c r="B189" s="112" t="str">
        <f>IF('3.得意先一覧'!B189="","",'3.得意先一覧'!B189)</f>
        <v/>
      </c>
      <c r="C189" s="36" t="str">
        <f>IF(B189="","",VLOOKUP(B189,'3.得意先一覧'!$B$4:$C$1000,2,FALSE))</f>
        <v/>
      </c>
      <c r="D189" s="28">
        <f>IF(B189="",0,SUMIF('2.売上実績'!$B$4:$B$5000,'10.得意先別損益'!B189,'2.売上実績'!$D$4:$D$5000))</f>
        <v>0</v>
      </c>
      <c r="E189" s="28">
        <f>IF(B189="",0,SUMIF('2.売上実績'!$B$4:$B$5000,'10.得意先別損益'!B189,'2.売上実績'!$E$4:$E$5000))</f>
        <v>0</v>
      </c>
      <c r="F189" s="100">
        <f t="shared" si="6"/>
        <v>0</v>
      </c>
      <c r="G189" s="28">
        <f>SUMIF('8.得意先・製品別損益'!$B$4:$B$5000,B189,'8.得意先・製品別損益'!$M$4:$M$5000)</f>
        <v>0</v>
      </c>
      <c r="H189" s="42">
        <f t="shared" si="8"/>
        <v>0</v>
      </c>
      <c r="I189" s="40">
        <f t="shared" si="7"/>
        <v>0</v>
      </c>
    </row>
    <row r="190" spans="2:9" ht="18" customHeight="1">
      <c r="B190" s="112" t="str">
        <f>IF('3.得意先一覧'!B190="","",'3.得意先一覧'!B190)</f>
        <v/>
      </c>
      <c r="C190" s="36" t="str">
        <f>IF(B190="","",VLOOKUP(B190,'3.得意先一覧'!$B$4:$C$1000,2,FALSE))</f>
        <v/>
      </c>
      <c r="D190" s="28">
        <f>IF(B190="",0,SUMIF('2.売上実績'!$B$4:$B$5000,'10.得意先別損益'!B190,'2.売上実績'!$D$4:$D$5000))</f>
        <v>0</v>
      </c>
      <c r="E190" s="28">
        <f>IF(B190="",0,SUMIF('2.売上実績'!$B$4:$B$5000,'10.得意先別損益'!B190,'2.売上実績'!$E$4:$E$5000))</f>
        <v>0</v>
      </c>
      <c r="F190" s="100">
        <f t="shared" si="6"/>
        <v>0</v>
      </c>
      <c r="G190" s="28">
        <f>SUMIF('8.得意先・製品別損益'!$B$4:$B$5000,B190,'8.得意先・製品別損益'!$M$4:$M$5000)</f>
        <v>0</v>
      </c>
      <c r="H190" s="42">
        <f t="shared" si="8"/>
        <v>0</v>
      </c>
      <c r="I190" s="40">
        <f t="shared" si="7"/>
        <v>0</v>
      </c>
    </row>
    <row r="191" spans="2:9" ht="18" customHeight="1">
      <c r="B191" s="112" t="str">
        <f>IF('3.得意先一覧'!B191="","",'3.得意先一覧'!B191)</f>
        <v/>
      </c>
      <c r="C191" s="36" t="str">
        <f>IF(B191="","",VLOOKUP(B191,'3.得意先一覧'!$B$4:$C$1000,2,FALSE))</f>
        <v/>
      </c>
      <c r="D191" s="28">
        <f>IF(B191="",0,SUMIF('2.売上実績'!$B$4:$B$5000,'10.得意先別損益'!B191,'2.売上実績'!$D$4:$D$5000))</f>
        <v>0</v>
      </c>
      <c r="E191" s="28">
        <f>IF(B191="",0,SUMIF('2.売上実績'!$B$4:$B$5000,'10.得意先別損益'!B191,'2.売上実績'!$E$4:$E$5000))</f>
        <v>0</v>
      </c>
      <c r="F191" s="100">
        <f t="shared" si="6"/>
        <v>0</v>
      </c>
      <c r="G191" s="28">
        <f>SUMIF('8.得意先・製品別損益'!$B$4:$B$5000,B191,'8.得意先・製品別損益'!$M$4:$M$5000)</f>
        <v>0</v>
      </c>
      <c r="H191" s="42">
        <f t="shared" si="8"/>
        <v>0</v>
      </c>
      <c r="I191" s="40">
        <f t="shared" si="7"/>
        <v>0</v>
      </c>
    </row>
    <row r="192" spans="2:9" ht="18" customHeight="1">
      <c r="B192" s="112" t="str">
        <f>IF('3.得意先一覧'!B192="","",'3.得意先一覧'!B192)</f>
        <v/>
      </c>
      <c r="C192" s="36" t="str">
        <f>IF(B192="","",VLOOKUP(B192,'3.得意先一覧'!$B$4:$C$1000,2,FALSE))</f>
        <v/>
      </c>
      <c r="D192" s="28">
        <f>IF(B192="",0,SUMIF('2.売上実績'!$B$4:$B$5000,'10.得意先別損益'!B192,'2.売上実績'!$D$4:$D$5000))</f>
        <v>0</v>
      </c>
      <c r="E192" s="28">
        <f>IF(B192="",0,SUMIF('2.売上実績'!$B$4:$B$5000,'10.得意先別損益'!B192,'2.売上実績'!$E$4:$E$5000))</f>
        <v>0</v>
      </c>
      <c r="F192" s="100">
        <f t="shared" si="6"/>
        <v>0</v>
      </c>
      <c r="G192" s="28">
        <f>SUMIF('8.得意先・製品別損益'!$B$4:$B$5000,B192,'8.得意先・製品別損益'!$M$4:$M$5000)</f>
        <v>0</v>
      </c>
      <c r="H192" s="42">
        <f t="shared" si="8"/>
        <v>0</v>
      </c>
      <c r="I192" s="40">
        <f t="shared" si="7"/>
        <v>0</v>
      </c>
    </row>
    <row r="193" spans="2:9" ht="18" customHeight="1">
      <c r="B193" s="112" t="str">
        <f>IF('3.得意先一覧'!B193="","",'3.得意先一覧'!B193)</f>
        <v/>
      </c>
      <c r="C193" s="36" t="str">
        <f>IF(B193="","",VLOOKUP(B193,'3.得意先一覧'!$B$4:$C$1000,2,FALSE))</f>
        <v/>
      </c>
      <c r="D193" s="28">
        <f>IF(B193="",0,SUMIF('2.売上実績'!$B$4:$B$5000,'10.得意先別損益'!B193,'2.売上実績'!$D$4:$D$5000))</f>
        <v>0</v>
      </c>
      <c r="E193" s="28">
        <f>IF(B193="",0,SUMIF('2.売上実績'!$B$4:$B$5000,'10.得意先別損益'!B193,'2.売上実績'!$E$4:$E$5000))</f>
        <v>0</v>
      </c>
      <c r="F193" s="100">
        <f t="shared" si="6"/>
        <v>0</v>
      </c>
      <c r="G193" s="28">
        <f>SUMIF('8.得意先・製品別損益'!$B$4:$B$5000,B193,'8.得意先・製品別損益'!$M$4:$M$5000)</f>
        <v>0</v>
      </c>
      <c r="H193" s="42">
        <f t="shared" si="8"/>
        <v>0</v>
      </c>
      <c r="I193" s="40">
        <f t="shared" si="7"/>
        <v>0</v>
      </c>
    </row>
    <row r="194" spans="2:9" ht="18" customHeight="1">
      <c r="B194" s="112" t="str">
        <f>IF('3.得意先一覧'!B194="","",'3.得意先一覧'!B194)</f>
        <v/>
      </c>
      <c r="C194" s="36" t="str">
        <f>IF(B194="","",VLOOKUP(B194,'3.得意先一覧'!$B$4:$C$1000,2,FALSE))</f>
        <v/>
      </c>
      <c r="D194" s="28">
        <f>IF(B194="",0,SUMIF('2.売上実績'!$B$4:$B$5000,'10.得意先別損益'!B194,'2.売上実績'!$D$4:$D$5000))</f>
        <v>0</v>
      </c>
      <c r="E194" s="28">
        <f>IF(B194="",0,SUMIF('2.売上実績'!$B$4:$B$5000,'10.得意先別損益'!B194,'2.売上実績'!$E$4:$E$5000))</f>
        <v>0</v>
      </c>
      <c r="F194" s="100">
        <f t="shared" si="6"/>
        <v>0</v>
      </c>
      <c r="G194" s="28">
        <f>SUMIF('8.得意先・製品別損益'!$B$4:$B$5000,B194,'8.得意先・製品別損益'!$M$4:$M$5000)</f>
        <v>0</v>
      </c>
      <c r="H194" s="42">
        <f t="shared" si="8"/>
        <v>0</v>
      </c>
      <c r="I194" s="40">
        <f t="shared" si="7"/>
        <v>0</v>
      </c>
    </row>
    <row r="195" spans="2:9" ht="18" customHeight="1">
      <c r="B195" s="112" t="str">
        <f>IF('3.得意先一覧'!B195="","",'3.得意先一覧'!B195)</f>
        <v/>
      </c>
      <c r="C195" s="36" t="str">
        <f>IF(B195="","",VLOOKUP(B195,'3.得意先一覧'!$B$4:$C$1000,2,FALSE))</f>
        <v/>
      </c>
      <c r="D195" s="28">
        <f>IF(B195="",0,SUMIF('2.売上実績'!$B$4:$B$5000,'10.得意先別損益'!B195,'2.売上実績'!$D$4:$D$5000))</f>
        <v>0</v>
      </c>
      <c r="E195" s="28">
        <f>IF(B195="",0,SUMIF('2.売上実績'!$B$4:$B$5000,'10.得意先別損益'!B195,'2.売上実績'!$E$4:$E$5000))</f>
        <v>0</v>
      </c>
      <c r="F195" s="100">
        <f t="shared" si="6"/>
        <v>0</v>
      </c>
      <c r="G195" s="28">
        <f>SUMIF('8.得意先・製品別損益'!$B$4:$B$5000,B195,'8.得意先・製品別損益'!$M$4:$M$5000)</f>
        <v>0</v>
      </c>
      <c r="H195" s="42">
        <f t="shared" si="8"/>
        <v>0</v>
      </c>
      <c r="I195" s="40">
        <f t="shared" si="7"/>
        <v>0</v>
      </c>
    </row>
    <row r="196" spans="2:9" ht="18" customHeight="1">
      <c r="B196" s="112" t="str">
        <f>IF('3.得意先一覧'!B196="","",'3.得意先一覧'!B196)</f>
        <v/>
      </c>
      <c r="C196" s="36" t="str">
        <f>IF(B196="","",VLOOKUP(B196,'3.得意先一覧'!$B$4:$C$1000,2,FALSE))</f>
        <v/>
      </c>
      <c r="D196" s="28">
        <f>IF(B196="",0,SUMIF('2.売上実績'!$B$4:$B$5000,'10.得意先別損益'!B196,'2.売上実績'!$D$4:$D$5000))</f>
        <v>0</v>
      </c>
      <c r="E196" s="28">
        <f>IF(B196="",0,SUMIF('2.売上実績'!$B$4:$B$5000,'10.得意先別損益'!B196,'2.売上実績'!$E$4:$E$5000))</f>
        <v>0</v>
      </c>
      <c r="F196" s="100">
        <f t="shared" si="6"/>
        <v>0</v>
      </c>
      <c r="G196" s="28">
        <f>SUMIF('8.得意先・製品別損益'!$B$4:$B$5000,B196,'8.得意先・製品別損益'!$M$4:$M$5000)</f>
        <v>0</v>
      </c>
      <c r="H196" s="42">
        <f t="shared" si="8"/>
        <v>0</v>
      </c>
      <c r="I196" s="40">
        <f t="shared" si="7"/>
        <v>0</v>
      </c>
    </row>
    <row r="197" spans="2:9" ht="18" customHeight="1">
      <c r="B197" s="112" t="str">
        <f>IF('3.得意先一覧'!B197="","",'3.得意先一覧'!B197)</f>
        <v/>
      </c>
      <c r="C197" s="36" t="str">
        <f>IF(B197="","",VLOOKUP(B197,'3.得意先一覧'!$B$4:$C$1000,2,FALSE))</f>
        <v/>
      </c>
      <c r="D197" s="28">
        <f>IF(B197="",0,SUMIF('2.売上実績'!$B$4:$B$5000,'10.得意先別損益'!B197,'2.売上実績'!$D$4:$D$5000))</f>
        <v>0</v>
      </c>
      <c r="E197" s="28">
        <f>IF(B197="",0,SUMIF('2.売上実績'!$B$4:$B$5000,'10.得意先別損益'!B197,'2.売上実績'!$E$4:$E$5000))</f>
        <v>0</v>
      </c>
      <c r="F197" s="100">
        <f t="shared" ref="F197:F260" si="9">IF(D197=0,0,E197/D197)</f>
        <v>0</v>
      </c>
      <c r="G197" s="28">
        <f>SUMIF('8.得意先・製品別損益'!$B$4:$B$5000,B197,'8.得意先・製品別損益'!$M$4:$M$5000)</f>
        <v>0</v>
      </c>
      <c r="H197" s="42">
        <f t="shared" si="8"/>
        <v>0</v>
      </c>
      <c r="I197" s="40">
        <f t="shared" ref="I197:I260" si="10">IF(OR(H197=0,E197=0),0,H197/E197)</f>
        <v>0</v>
      </c>
    </row>
    <row r="198" spans="2:9" ht="18" customHeight="1">
      <c r="B198" s="112" t="str">
        <f>IF('3.得意先一覧'!B198="","",'3.得意先一覧'!B198)</f>
        <v/>
      </c>
      <c r="C198" s="36" t="str">
        <f>IF(B198="","",VLOOKUP(B198,'3.得意先一覧'!$B$4:$C$1000,2,FALSE))</f>
        <v/>
      </c>
      <c r="D198" s="28">
        <f>IF(B198="",0,SUMIF('2.売上実績'!$B$4:$B$5000,'10.得意先別損益'!B198,'2.売上実績'!$D$4:$D$5000))</f>
        <v>0</v>
      </c>
      <c r="E198" s="28">
        <f>IF(B198="",0,SUMIF('2.売上実績'!$B$4:$B$5000,'10.得意先別損益'!B198,'2.売上実績'!$E$4:$E$5000))</f>
        <v>0</v>
      </c>
      <c r="F198" s="100">
        <f t="shared" si="9"/>
        <v>0</v>
      </c>
      <c r="G198" s="28">
        <f>SUMIF('8.得意先・製品別損益'!$B$4:$B$5000,B198,'8.得意先・製品別損益'!$M$4:$M$5000)</f>
        <v>0</v>
      </c>
      <c r="H198" s="42">
        <f t="shared" si="8"/>
        <v>0</v>
      </c>
      <c r="I198" s="40">
        <f t="shared" si="10"/>
        <v>0</v>
      </c>
    </row>
    <row r="199" spans="2:9" ht="18" customHeight="1">
      <c r="B199" s="112" t="str">
        <f>IF('3.得意先一覧'!B199="","",'3.得意先一覧'!B199)</f>
        <v/>
      </c>
      <c r="C199" s="36" t="str">
        <f>IF(B199="","",VLOOKUP(B199,'3.得意先一覧'!$B$4:$C$1000,2,FALSE))</f>
        <v/>
      </c>
      <c r="D199" s="28">
        <f>IF(B199="",0,SUMIF('2.売上実績'!$B$4:$B$5000,'10.得意先別損益'!B199,'2.売上実績'!$D$4:$D$5000))</f>
        <v>0</v>
      </c>
      <c r="E199" s="28">
        <f>IF(B199="",0,SUMIF('2.売上実績'!$B$4:$B$5000,'10.得意先別損益'!B199,'2.売上実績'!$E$4:$E$5000))</f>
        <v>0</v>
      </c>
      <c r="F199" s="100">
        <f t="shared" si="9"/>
        <v>0</v>
      </c>
      <c r="G199" s="28">
        <f>SUMIF('8.得意先・製品別損益'!$B$4:$B$5000,B199,'8.得意先・製品別損益'!$M$4:$M$5000)</f>
        <v>0</v>
      </c>
      <c r="H199" s="42">
        <f t="shared" ref="H199:H262" si="11">E199-G199</f>
        <v>0</v>
      </c>
      <c r="I199" s="40">
        <f t="shared" si="10"/>
        <v>0</v>
      </c>
    </row>
    <row r="200" spans="2:9" ht="18" customHeight="1">
      <c r="B200" s="112" t="str">
        <f>IF('3.得意先一覧'!B200="","",'3.得意先一覧'!B200)</f>
        <v/>
      </c>
      <c r="C200" s="36" t="str">
        <f>IF(B200="","",VLOOKUP(B200,'3.得意先一覧'!$B$4:$C$1000,2,FALSE))</f>
        <v/>
      </c>
      <c r="D200" s="28">
        <f>IF(B200="",0,SUMIF('2.売上実績'!$B$4:$B$5000,'10.得意先別損益'!B200,'2.売上実績'!$D$4:$D$5000))</f>
        <v>0</v>
      </c>
      <c r="E200" s="28">
        <f>IF(B200="",0,SUMIF('2.売上実績'!$B$4:$B$5000,'10.得意先別損益'!B200,'2.売上実績'!$E$4:$E$5000))</f>
        <v>0</v>
      </c>
      <c r="F200" s="100">
        <f t="shared" si="9"/>
        <v>0</v>
      </c>
      <c r="G200" s="28">
        <f>SUMIF('8.得意先・製品別損益'!$B$4:$B$5000,B200,'8.得意先・製品別損益'!$M$4:$M$5000)</f>
        <v>0</v>
      </c>
      <c r="H200" s="42">
        <f t="shared" si="11"/>
        <v>0</v>
      </c>
      <c r="I200" s="40">
        <f t="shared" si="10"/>
        <v>0</v>
      </c>
    </row>
    <row r="201" spans="2:9" ht="18" customHeight="1">
      <c r="B201" s="112" t="str">
        <f>IF('3.得意先一覧'!B201="","",'3.得意先一覧'!B201)</f>
        <v/>
      </c>
      <c r="C201" s="36" t="str">
        <f>IF(B201="","",VLOOKUP(B201,'3.得意先一覧'!$B$4:$C$1000,2,FALSE))</f>
        <v/>
      </c>
      <c r="D201" s="28">
        <f>IF(B201="",0,SUMIF('2.売上実績'!$B$4:$B$5000,'10.得意先別損益'!B201,'2.売上実績'!$D$4:$D$5000))</f>
        <v>0</v>
      </c>
      <c r="E201" s="28">
        <f>IF(B201="",0,SUMIF('2.売上実績'!$B$4:$B$5000,'10.得意先別損益'!B201,'2.売上実績'!$E$4:$E$5000))</f>
        <v>0</v>
      </c>
      <c r="F201" s="100">
        <f t="shared" si="9"/>
        <v>0</v>
      </c>
      <c r="G201" s="28">
        <f>SUMIF('8.得意先・製品別損益'!$B$4:$B$5000,B201,'8.得意先・製品別損益'!$M$4:$M$5000)</f>
        <v>0</v>
      </c>
      <c r="H201" s="42">
        <f t="shared" si="11"/>
        <v>0</v>
      </c>
      <c r="I201" s="40">
        <f t="shared" si="10"/>
        <v>0</v>
      </c>
    </row>
    <row r="202" spans="2:9" ht="18" customHeight="1">
      <c r="B202" s="112" t="str">
        <f>IF('3.得意先一覧'!B202="","",'3.得意先一覧'!B202)</f>
        <v/>
      </c>
      <c r="C202" s="36" t="str">
        <f>IF(B202="","",VLOOKUP(B202,'3.得意先一覧'!$B$4:$C$1000,2,FALSE))</f>
        <v/>
      </c>
      <c r="D202" s="28">
        <f>IF(B202="",0,SUMIF('2.売上実績'!$B$4:$B$5000,'10.得意先別損益'!B202,'2.売上実績'!$D$4:$D$5000))</f>
        <v>0</v>
      </c>
      <c r="E202" s="28">
        <f>IF(B202="",0,SUMIF('2.売上実績'!$B$4:$B$5000,'10.得意先別損益'!B202,'2.売上実績'!$E$4:$E$5000))</f>
        <v>0</v>
      </c>
      <c r="F202" s="100">
        <f t="shared" si="9"/>
        <v>0</v>
      </c>
      <c r="G202" s="28">
        <f>SUMIF('8.得意先・製品別損益'!$B$4:$B$5000,B202,'8.得意先・製品別損益'!$M$4:$M$5000)</f>
        <v>0</v>
      </c>
      <c r="H202" s="42">
        <f t="shared" si="11"/>
        <v>0</v>
      </c>
      <c r="I202" s="40">
        <f t="shared" si="10"/>
        <v>0</v>
      </c>
    </row>
    <row r="203" spans="2:9" ht="18" customHeight="1">
      <c r="B203" s="112" t="str">
        <f>IF('3.得意先一覧'!B203="","",'3.得意先一覧'!B203)</f>
        <v/>
      </c>
      <c r="C203" s="36" t="str">
        <f>IF(B203="","",VLOOKUP(B203,'3.得意先一覧'!$B$4:$C$1000,2,FALSE))</f>
        <v/>
      </c>
      <c r="D203" s="28">
        <f>IF(B203="",0,SUMIF('2.売上実績'!$B$4:$B$5000,'10.得意先別損益'!B203,'2.売上実績'!$D$4:$D$5000))</f>
        <v>0</v>
      </c>
      <c r="E203" s="28">
        <f>IF(B203="",0,SUMIF('2.売上実績'!$B$4:$B$5000,'10.得意先別損益'!B203,'2.売上実績'!$E$4:$E$5000))</f>
        <v>0</v>
      </c>
      <c r="F203" s="100">
        <f t="shared" si="9"/>
        <v>0</v>
      </c>
      <c r="G203" s="28">
        <f>SUMIF('8.得意先・製品別損益'!$B$4:$B$5000,B203,'8.得意先・製品別損益'!$M$4:$M$5000)</f>
        <v>0</v>
      </c>
      <c r="H203" s="42">
        <f t="shared" si="11"/>
        <v>0</v>
      </c>
      <c r="I203" s="40">
        <f t="shared" si="10"/>
        <v>0</v>
      </c>
    </row>
    <row r="204" spans="2:9" ht="18" customHeight="1">
      <c r="B204" s="112" t="str">
        <f>IF('3.得意先一覧'!B204="","",'3.得意先一覧'!B204)</f>
        <v/>
      </c>
      <c r="C204" s="36" t="str">
        <f>IF(B204="","",VLOOKUP(B204,'3.得意先一覧'!$B$4:$C$1000,2,FALSE))</f>
        <v/>
      </c>
      <c r="D204" s="28">
        <f>IF(B204="",0,SUMIF('2.売上実績'!$B$4:$B$5000,'10.得意先別損益'!B204,'2.売上実績'!$D$4:$D$5000))</f>
        <v>0</v>
      </c>
      <c r="E204" s="28">
        <f>IF(B204="",0,SUMIF('2.売上実績'!$B$4:$B$5000,'10.得意先別損益'!B204,'2.売上実績'!$E$4:$E$5000))</f>
        <v>0</v>
      </c>
      <c r="F204" s="100">
        <f t="shared" si="9"/>
        <v>0</v>
      </c>
      <c r="G204" s="28">
        <f>SUMIF('8.得意先・製品別損益'!$B$4:$B$5000,B204,'8.得意先・製品別損益'!$M$4:$M$5000)</f>
        <v>0</v>
      </c>
      <c r="H204" s="42">
        <f t="shared" si="11"/>
        <v>0</v>
      </c>
      <c r="I204" s="40">
        <f t="shared" si="10"/>
        <v>0</v>
      </c>
    </row>
    <row r="205" spans="2:9" ht="18" customHeight="1">
      <c r="B205" s="112" t="str">
        <f>IF('3.得意先一覧'!B205="","",'3.得意先一覧'!B205)</f>
        <v/>
      </c>
      <c r="C205" s="36" t="str">
        <f>IF(B205="","",VLOOKUP(B205,'3.得意先一覧'!$B$4:$C$1000,2,FALSE))</f>
        <v/>
      </c>
      <c r="D205" s="28">
        <f>IF(B205="",0,SUMIF('2.売上実績'!$B$4:$B$5000,'10.得意先別損益'!B205,'2.売上実績'!$D$4:$D$5000))</f>
        <v>0</v>
      </c>
      <c r="E205" s="28">
        <f>IF(B205="",0,SUMIF('2.売上実績'!$B$4:$B$5000,'10.得意先別損益'!B205,'2.売上実績'!$E$4:$E$5000))</f>
        <v>0</v>
      </c>
      <c r="F205" s="100">
        <f t="shared" si="9"/>
        <v>0</v>
      </c>
      <c r="G205" s="28">
        <f>SUMIF('8.得意先・製品別損益'!$B$4:$B$5000,B205,'8.得意先・製品別損益'!$M$4:$M$5000)</f>
        <v>0</v>
      </c>
      <c r="H205" s="42">
        <f t="shared" si="11"/>
        <v>0</v>
      </c>
      <c r="I205" s="40">
        <f t="shared" si="10"/>
        <v>0</v>
      </c>
    </row>
    <row r="206" spans="2:9" ht="18" customHeight="1">
      <c r="B206" s="112" t="str">
        <f>IF('3.得意先一覧'!B206="","",'3.得意先一覧'!B206)</f>
        <v/>
      </c>
      <c r="C206" s="36" t="str">
        <f>IF(B206="","",VLOOKUP(B206,'3.得意先一覧'!$B$4:$C$1000,2,FALSE))</f>
        <v/>
      </c>
      <c r="D206" s="28">
        <f>IF(B206="",0,SUMIF('2.売上実績'!$B$4:$B$5000,'10.得意先別損益'!B206,'2.売上実績'!$D$4:$D$5000))</f>
        <v>0</v>
      </c>
      <c r="E206" s="28">
        <f>IF(B206="",0,SUMIF('2.売上実績'!$B$4:$B$5000,'10.得意先別損益'!B206,'2.売上実績'!$E$4:$E$5000))</f>
        <v>0</v>
      </c>
      <c r="F206" s="100">
        <f t="shared" si="9"/>
        <v>0</v>
      </c>
      <c r="G206" s="28">
        <f>SUMIF('8.得意先・製品別損益'!$B$4:$B$5000,B206,'8.得意先・製品別損益'!$M$4:$M$5000)</f>
        <v>0</v>
      </c>
      <c r="H206" s="42">
        <f t="shared" si="11"/>
        <v>0</v>
      </c>
      <c r="I206" s="40">
        <f t="shared" si="10"/>
        <v>0</v>
      </c>
    </row>
    <row r="207" spans="2:9" ht="18" customHeight="1">
      <c r="B207" s="112" t="str">
        <f>IF('3.得意先一覧'!B207="","",'3.得意先一覧'!B207)</f>
        <v/>
      </c>
      <c r="C207" s="36" t="str">
        <f>IF(B207="","",VLOOKUP(B207,'3.得意先一覧'!$B$4:$C$1000,2,FALSE))</f>
        <v/>
      </c>
      <c r="D207" s="28">
        <f>IF(B207="",0,SUMIF('2.売上実績'!$B$4:$B$5000,'10.得意先別損益'!B207,'2.売上実績'!$D$4:$D$5000))</f>
        <v>0</v>
      </c>
      <c r="E207" s="28">
        <f>IF(B207="",0,SUMIF('2.売上実績'!$B$4:$B$5000,'10.得意先別損益'!B207,'2.売上実績'!$E$4:$E$5000))</f>
        <v>0</v>
      </c>
      <c r="F207" s="100">
        <f t="shared" si="9"/>
        <v>0</v>
      </c>
      <c r="G207" s="28">
        <f>SUMIF('8.得意先・製品別損益'!$B$4:$B$5000,B207,'8.得意先・製品別損益'!$M$4:$M$5000)</f>
        <v>0</v>
      </c>
      <c r="H207" s="42">
        <f t="shared" si="11"/>
        <v>0</v>
      </c>
      <c r="I207" s="40">
        <f t="shared" si="10"/>
        <v>0</v>
      </c>
    </row>
    <row r="208" spans="2:9" ht="18" customHeight="1">
      <c r="B208" s="112" t="str">
        <f>IF('3.得意先一覧'!B208="","",'3.得意先一覧'!B208)</f>
        <v/>
      </c>
      <c r="C208" s="36" t="str">
        <f>IF(B208="","",VLOOKUP(B208,'3.得意先一覧'!$B$4:$C$1000,2,FALSE))</f>
        <v/>
      </c>
      <c r="D208" s="28">
        <f>IF(B208="",0,SUMIF('2.売上実績'!$B$4:$B$5000,'10.得意先別損益'!B208,'2.売上実績'!$D$4:$D$5000))</f>
        <v>0</v>
      </c>
      <c r="E208" s="28">
        <f>IF(B208="",0,SUMIF('2.売上実績'!$B$4:$B$5000,'10.得意先別損益'!B208,'2.売上実績'!$E$4:$E$5000))</f>
        <v>0</v>
      </c>
      <c r="F208" s="100">
        <f t="shared" si="9"/>
        <v>0</v>
      </c>
      <c r="G208" s="28">
        <f>SUMIF('8.得意先・製品別損益'!$B$4:$B$5000,B208,'8.得意先・製品別損益'!$M$4:$M$5000)</f>
        <v>0</v>
      </c>
      <c r="H208" s="42">
        <f t="shared" si="11"/>
        <v>0</v>
      </c>
      <c r="I208" s="40">
        <f t="shared" si="10"/>
        <v>0</v>
      </c>
    </row>
    <row r="209" spans="2:9" ht="18" customHeight="1">
      <c r="B209" s="112" t="str">
        <f>IF('3.得意先一覧'!B209="","",'3.得意先一覧'!B209)</f>
        <v/>
      </c>
      <c r="C209" s="36" t="str">
        <f>IF(B209="","",VLOOKUP(B209,'3.得意先一覧'!$B$4:$C$1000,2,FALSE))</f>
        <v/>
      </c>
      <c r="D209" s="28">
        <f>IF(B209="",0,SUMIF('2.売上実績'!$B$4:$B$5000,'10.得意先別損益'!B209,'2.売上実績'!$D$4:$D$5000))</f>
        <v>0</v>
      </c>
      <c r="E209" s="28">
        <f>IF(B209="",0,SUMIF('2.売上実績'!$B$4:$B$5000,'10.得意先別損益'!B209,'2.売上実績'!$E$4:$E$5000))</f>
        <v>0</v>
      </c>
      <c r="F209" s="100">
        <f t="shared" si="9"/>
        <v>0</v>
      </c>
      <c r="G209" s="28">
        <f>SUMIF('8.得意先・製品別損益'!$B$4:$B$5000,B209,'8.得意先・製品別損益'!$M$4:$M$5000)</f>
        <v>0</v>
      </c>
      <c r="H209" s="42">
        <f t="shared" si="11"/>
        <v>0</v>
      </c>
      <c r="I209" s="40">
        <f t="shared" si="10"/>
        <v>0</v>
      </c>
    </row>
    <row r="210" spans="2:9" ht="18" customHeight="1">
      <c r="B210" s="112" t="str">
        <f>IF('3.得意先一覧'!B210="","",'3.得意先一覧'!B210)</f>
        <v/>
      </c>
      <c r="C210" s="36" t="str">
        <f>IF(B210="","",VLOOKUP(B210,'3.得意先一覧'!$B$4:$C$1000,2,FALSE))</f>
        <v/>
      </c>
      <c r="D210" s="28">
        <f>IF(B210="",0,SUMIF('2.売上実績'!$B$4:$B$5000,'10.得意先別損益'!B210,'2.売上実績'!$D$4:$D$5000))</f>
        <v>0</v>
      </c>
      <c r="E210" s="28">
        <f>IF(B210="",0,SUMIF('2.売上実績'!$B$4:$B$5000,'10.得意先別損益'!B210,'2.売上実績'!$E$4:$E$5000))</f>
        <v>0</v>
      </c>
      <c r="F210" s="100">
        <f t="shared" si="9"/>
        <v>0</v>
      </c>
      <c r="G210" s="28">
        <f>SUMIF('8.得意先・製品別損益'!$B$4:$B$5000,B210,'8.得意先・製品別損益'!$M$4:$M$5000)</f>
        <v>0</v>
      </c>
      <c r="H210" s="42">
        <f t="shared" si="11"/>
        <v>0</v>
      </c>
      <c r="I210" s="40">
        <f t="shared" si="10"/>
        <v>0</v>
      </c>
    </row>
    <row r="211" spans="2:9" ht="18" customHeight="1">
      <c r="B211" s="112" t="str">
        <f>IF('3.得意先一覧'!B211="","",'3.得意先一覧'!B211)</f>
        <v/>
      </c>
      <c r="C211" s="36" t="str">
        <f>IF(B211="","",VLOOKUP(B211,'3.得意先一覧'!$B$4:$C$1000,2,FALSE))</f>
        <v/>
      </c>
      <c r="D211" s="28">
        <f>IF(B211="",0,SUMIF('2.売上実績'!$B$4:$B$5000,'10.得意先別損益'!B211,'2.売上実績'!$D$4:$D$5000))</f>
        <v>0</v>
      </c>
      <c r="E211" s="28">
        <f>IF(B211="",0,SUMIF('2.売上実績'!$B$4:$B$5000,'10.得意先別損益'!B211,'2.売上実績'!$E$4:$E$5000))</f>
        <v>0</v>
      </c>
      <c r="F211" s="100">
        <f t="shared" si="9"/>
        <v>0</v>
      </c>
      <c r="G211" s="28">
        <f>SUMIF('8.得意先・製品別損益'!$B$4:$B$5000,B211,'8.得意先・製品別損益'!$M$4:$M$5000)</f>
        <v>0</v>
      </c>
      <c r="H211" s="42">
        <f t="shared" si="11"/>
        <v>0</v>
      </c>
      <c r="I211" s="40">
        <f t="shared" si="10"/>
        <v>0</v>
      </c>
    </row>
    <row r="212" spans="2:9" ht="18" customHeight="1">
      <c r="B212" s="112" t="str">
        <f>IF('3.得意先一覧'!B212="","",'3.得意先一覧'!B212)</f>
        <v/>
      </c>
      <c r="C212" s="36" t="str">
        <f>IF(B212="","",VLOOKUP(B212,'3.得意先一覧'!$B$4:$C$1000,2,FALSE))</f>
        <v/>
      </c>
      <c r="D212" s="28">
        <f>IF(B212="",0,SUMIF('2.売上実績'!$B$4:$B$5000,'10.得意先別損益'!B212,'2.売上実績'!$D$4:$D$5000))</f>
        <v>0</v>
      </c>
      <c r="E212" s="28">
        <f>IF(B212="",0,SUMIF('2.売上実績'!$B$4:$B$5000,'10.得意先別損益'!B212,'2.売上実績'!$E$4:$E$5000))</f>
        <v>0</v>
      </c>
      <c r="F212" s="100">
        <f t="shared" si="9"/>
        <v>0</v>
      </c>
      <c r="G212" s="28">
        <f>SUMIF('8.得意先・製品別損益'!$B$4:$B$5000,B212,'8.得意先・製品別損益'!$M$4:$M$5000)</f>
        <v>0</v>
      </c>
      <c r="H212" s="42">
        <f t="shared" si="11"/>
        <v>0</v>
      </c>
      <c r="I212" s="40">
        <f t="shared" si="10"/>
        <v>0</v>
      </c>
    </row>
    <row r="213" spans="2:9" ht="18" customHeight="1">
      <c r="B213" s="112" t="str">
        <f>IF('3.得意先一覧'!B213="","",'3.得意先一覧'!B213)</f>
        <v/>
      </c>
      <c r="C213" s="36" t="str">
        <f>IF(B213="","",VLOOKUP(B213,'3.得意先一覧'!$B$4:$C$1000,2,FALSE))</f>
        <v/>
      </c>
      <c r="D213" s="28">
        <f>IF(B213="",0,SUMIF('2.売上実績'!$B$4:$B$5000,'10.得意先別損益'!B213,'2.売上実績'!$D$4:$D$5000))</f>
        <v>0</v>
      </c>
      <c r="E213" s="28">
        <f>IF(B213="",0,SUMIF('2.売上実績'!$B$4:$B$5000,'10.得意先別損益'!B213,'2.売上実績'!$E$4:$E$5000))</f>
        <v>0</v>
      </c>
      <c r="F213" s="100">
        <f t="shared" si="9"/>
        <v>0</v>
      </c>
      <c r="G213" s="28">
        <f>SUMIF('8.得意先・製品別損益'!$B$4:$B$5000,B213,'8.得意先・製品別損益'!$M$4:$M$5000)</f>
        <v>0</v>
      </c>
      <c r="H213" s="42">
        <f t="shared" si="11"/>
        <v>0</v>
      </c>
      <c r="I213" s="40">
        <f t="shared" si="10"/>
        <v>0</v>
      </c>
    </row>
    <row r="214" spans="2:9" ht="18" customHeight="1">
      <c r="B214" s="112" t="str">
        <f>IF('3.得意先一覧'!B214="","",'3.得意先一覧'!B214)</f>
        <v/>
      </c>
      <c r="C214" s="36" t="str">
        <f>IF(B214="","",VLOOKUP(B214,'3.得意先一覧'!$B$4:$C$1000,2,FALSE))</f>
        <v/>
      </c>
      <c r="D214" s="28">
        <f>IF(B214="",0,SUMIF('2.売上実績'!$B$4:$B$5000,'10.得意先別損益'!B214,'2.売上実績'!$D$4:$D$5000))</f>
        <v>0</v>
      </c>
      <c r="E214" s="28">
        <f>IF(B214="",0,SUMIF('2.売上実績'!$B$4:$B$5000,'10.得意先別損益'!B214,'2.売上実績'!$E$4:$E$5000))</f>
        <v>0</v>
      </c>
      <c r="F214" s="100">
        <f t="shared" si="9"/>
        <v>0</v>
      </c>
      <c r="G214" s="28">
        <f>SUMIF('8.得意先・製品別損益'!$B$4:$B$5000,B214,'8.得意先・製品別損益'!$M$4:$M$5000)</f>
        <v>0</v>
      </c>
      <c r="H214" s="42">
        <f t="shared" si="11"/>
        <v>0</v>
      </c>
      <c r="I214" s="40">
        <f t="shared" si="10"/>
        <v>0</v>
      </c>
    </row>
    <row r="215" spans="2:9" ht="18" customHeight="1">
      <c r="B215" s="112" t="str">
        <f>IF('3.得意先一覧'!B215="","",'3.得意先一覧'!B215)</f>
        <v/>
      </c>
      <c r="C215" s="36" t="str">
        <f>IF(B215="","",VLOOKUP(B215,'3.得意先一覧'!$B$4:$C$1000,2,FALSE))</f>
        <v/>
      </c>
      <c r="D215" s="28">
        <f>IF(B215="",0,SUMIF('2.売上実績'!$B$4:$B$5000,'10.得意先別損益'!B215,'2.売上実績'!$D$4:$D$5000))</f>
        <v>0</v>
      </c>
      <c r="E215" s="28">
        <f>IF(B215="",0,SUMIF('2.売上実績'!$B$4:$B$5000,'10.得意先別損益'!B215,'2.売上実績'!$E$4:$E$5000))</f>
        <v>0</v>
      </c>
      <c r="F215" s="100">
        <f t="shared" si="9"/>
        <v>0</v>
      </c>
      <c r="G215" s="28">
        <f>SUMIF('8.得意先・製品別損益'!$B$4:$B$5000,B215,'8.得意先・製品別損益'!$M$4:$M$5000)</f>
        <v>0</v>
      </c>
      <c r="H215" s="42">
        <f t="shared" si="11"/>
        <v>0</v>
      </c>
      <c r="I215" s="40">
        <f t="shared" si="10"/>
        <v>0</v>
      </c>
    </row>
    <row r="216" spans="2:9" ht="18" customHeight="1">
      <c r="B216" s="112" t="str">
        <f>IF('3.得意先一覧'!B216="","",'3.得意先一覧'!B216)</f>
        <v/>
      </c>
      <c r="C216" s="36" t="str">
        <f>IF(B216="","",VLOOKUP(B216,'3.得意先一覧'!$B$4:$C$1000,2,FALSE))</f>
        <v/>
      </c>
      <c r="D216" s="28">
        <f>IF(B216="",0,SUMIF('2.売上実績'!$B$4:$B$5000,'10.得意先別損益'!B216,'2.売上実績'!$D$4:$D$5000))</f>
        <v>0</v>
      </c>
      <c r="E216" s="28">
        <f>IF(B216="",0,SUMIF('2.売上実績'!$B$4:$B$5000,'10.得意先別損益'!B216,'2.売上実績'!$E$4:$E$5000))</f>
        <v>0</v>
      </c>
      <c r="F216" s="100">
        <f t="shared" si="9"/>
        <v>0</v>
      </c>
      <c r="G216" s="28">
        <f>SUMIF('8.得意先・製品別損益'!$B$4:$B$5000,B216,'8.得意先・製品別損益'!$M$4:$M$5000)</f>
        <v>0</v>
      </c>
      <c r="H216" s="42">
        <f t="shared" si="11"/>
        <v>0</v>
      </c>
      <c r="I216" s="40">
        <f t="shared" si="10"/>
        <v>0</v>
      </c>
    </row>
    <row r="217" spans="2:9" ht="18" customHeight="1">
      <c r="B217" s="112" t="str">
        <f>IF('3.得意先一覧'!B217="","",'3.得意先一覧'!B217)</f>
        <v/>
      </c>
      <c r="C217" s="36" t="str">
        <f>IF(B217="","",VLOOKUP(B217,'3.得意先一覧'!$B$4:$C$1000,2,FALSE))</f>
        <v/>
      </c>
      <c r="D217" s="28">
        <f>IF(B217="",0,SUMIF('2.売上実績'!$B$4:$B$5000,'10.得意先別損益'!B217,'2.売上実績'!$D$4:$D$5000))</f>
        <v>0</v>
      </c>
      <c r="E217" s="28">
        <f>IF(B217="",0,SUMIF('2.売上実績'!$B$4:$B$5000,'10.得意先別損益'!B217,'2.売上実績'!$E$4:$E$5000))</f>
        <v>0</v>
      </c>
      <c r="F217" s="100">
        <f t="shared" si="9"/>
        <v>0</v>
      </c>
      <c r="G217" s="28">
        <f>SUMIF('8.得意先・製品別損益'!$B$4:$B$5000,B217,'8.得意先・製品別損益'!$M$4:$M$5000)</f>
        <v>0</v>
      </c>
      <c r="H217" s="42">
        <f t="shared" si="11"/>
        <v>0</v>
      </c>
      <c r="I217" s="40">
        <f t="shared" si="10"/>
        <v>0</v>
      </c>
    </row>
    <row r="218" spans="2:9" ht="18" customHeight="1">
      <c r="B218" s="112" t="str">
        <f>IF('3.得意先一覧'!B218="","",'3.得意先一覧'!B218)</f>
        <v/>
      </c>
      <c r="C218" s="36" t="str">
        <f>IF(B218="","",VLOOKUP(B218,'3.得意先一覧'!$B$4:$C$1000,2,FALSE))</f>
        <v/>
      </c>
      <c r="D218" s="28">
        <f>IF(B218="",0,SUMIF('2.売上実績'!$B$4:$B$5000,'10.得意先別損益'!B218,'2.売上実績'!$D$4:$D$5000))</f>
        <v>0</v>
      </c>
      <c r="E218" s="28">
        <f>IF(B218="",0,SUMIF('2.売上実績'!$B$4:$B$5000,'10.得意先別損益'!B218,'2.売上実績'!$E$4:$E$5000))</f>
        <v>0</v>
      </c>
      <c r="F218" s="100">
        <f t="shared" si="9"/>
        <v>0</v>
      </c>
      <c r="G218" s="28">
        <f>SUMIF('8.得意先・製品別損益'!$B$4:$B$5000,B218,'8.得意先・製品別損益'!$M$4:$M$5000)</f>
        <v>0</v>
      </c>
      <c r="H218" s="42">
        <f t="shared" si="11"/>
        <v>0</v>
      </c>
      <c r="I218" s="40">
        <f t="shared" si="10"/>
        <v>0</v>
      </c>
    </row>
    <row r="219" spans="2:9" ht="18" customHeight="1">
      <c r="B219" s="112" t="str">
        <f>IF('3.得意先一覧'!B219="","",'3.得意先一覧'!B219)</f>
        <v/>
      </c>
      <c r="C219" s="36" t="str">
        <f>IF(B219="","",VLOOKUP(B219,'3.得意先一覧'!$B$4:$C$1000,2,FALSE))</f>
        <v/>
      </c>
      <c r="D219" s="28">
        <f>IF(B219="",0,SUMIF('2.売上実績'!$B$4:$B$5000,'10.得意先別損益'!B219,'2.売上実績'!$D$4:$D$5000))</f>
        <v>0</v>
      </c>
      <c r="E219" s="28">
        <f>IF(B219="",0,SUMIF('2.売上実績'!$B$4:$B$5000,'10.得意先別損益'!B219,'2.売上実績'!$E$4:$E$5000))</f>
        <v>0</v>
      </c>
      <c r="F219" s="100">
        <f t="shared" si="9"/>
        <v>0</v>
      </c>
      <c r="G219" s="28">
        <f>SUMIF('8.得意先・製品別損益'!$B$4:$B$5000,B219,'8.得意先・製品別損益'!$M$4:$M$5000)</f>
        <v>0</v>
      </c>
      <c r="H219" s="42">
        <f t="shared" si="11"/>
        <v>0</v>
      </c>
      <c r="I219" s="40">
        <f t="shared" si="10"/>
        <v>0</v>
      </c>
    </row>
    <row r="220" spans="2:9" ht="18" customHeight="1">
      <c r="B220" s="112" t="str">
        <f>IF('3.得意先一覧'!B220="","",'3.得意先一覧'!B220)</f>
        <v/>
      </c>
      <c r="C220" s="36" t="str">
        <f>IF(B220="","",VLOOKUP(B220,'3.得意先一覧'!$B$4:$C$1000,2,FALSE))</f>
        <v/>
      </c>
      <c r="D220" s="28">
        <f>IF(B220="",0,SUMIF('2.売上実績'!$B$4:$B$5000,'10.得意先別損益'!B220,'2.売上実績'!$D$4:$D$5000))</f>
        <v>0</v>
      </c>
      <c r="E220" s="28">
        <f>IF(B220="",0,SUMIF('2.売上実績'!$B$4:$B$5000,'10.得意先別損益'!B220,'2.売上実績'!$E$4:$E$5000))</f>
        <v>0</v>
      </c>
      <c r="F220" s="100">
        <f t="shared" si="9"/>
        <v>0</v>
      </c>
      <c r="G220" s="28">
        <f>SUMIF('8.得意先・製品別損益'!$B$4:$B$5000,B220,'8.得意先・製品別損益'!$M$4:$M$5000)</f>
        <v>0</v>
      </c>
      <c r="H220" s="42">
        <f t="shared" si="11"/>
        <v>0</v>
      </c>
      <c r="I220" s="40">
        <f t="shared" si="10"/>
        <v>0</v>
      </c>
    </row>
    <row r="221" spans="2:9" ht="18" customHeight="1">
      <c r="B221" s="112" t="str">
        <f>IF('3.得意先一覧'!B221="","",'3.得意先一覧'!B221)</f>
        <v/>
      </c>
      <c r="C221" s="36" t="str">
        <f>IF(B221="","",VLOOKUP(B221,'3.得意先一覧'!$B$4:$C$1000,2,FALSE))</f>
        <v/>
      </c>
      <c r="D221" s="28">
        <f>IF(B221="",0,SUMIF('2.売上実績'!$B$4:$B$5000,'10.得意先別損益'!B221,'2.売上実績'!$D$4:$D$5000))</f>
        <v>0</v>
      </c>
      <c r="E221" s="28">
        <f>IF(B221="",0,SUMIF('2.売上実績'!$B$4:$B$5000,'10.得意先別損益'!B221,'2.売上実績'!$E$4:$E$5000))</f>
        <v>0</v>
      </c>
      <c r="F221" s="100">
        <f t="shared" si="9"/>
        <v>0</v>
      </c>
      <c r="G221" s="28">
        <f>SUMIF('8.得意先・製品別損益'!$B$4:$B$5000,B221,'8.得意先・製品別損益'!$M$4:$M$5000)</f>
        <v>0</v>
      </c>
      <c r="H221" s="42">
        <f t="shared" si="11"/>
        <v>0</v>
      </c>
      <c r="I221" s="40">
        <f t="shared" si="10"/>
        <v>0</v>
      </c>
    </row>
    <row r="222" spans="2:9" ht="18" customHeight="1">
      <c r="B222" s="112" t="str">
        <f>IF('3.得意先一覧'!B222="","",'3.得意先一覧'!B222)</f>
        <v/>
      </c>
      <c r="C222" s="36" t="str">
        <f>IF(B222="","",VLOOKUP(B222,'3.得意先一覧'!$B$4:$C$1000,2,FALSE))</f>
        <v/>
      </c>
      <c r="D222" s="28">
        <f>IF(B222="",0,SUMIF('2.売上実績'!$B$4:$B$5000,'10.得意先別損益'!B222,'2.売上実績'!$D$4:$D$5000))</f>
        <v>0</v>
      </c>
      <c r="E222" s="28">
        <f>IF(B222="",0,SUMIF('2.売上実績'!$B$4:$B$5000,'10.得意先別損益'!B222,'2.売上実績'!$E$4:$E$5000))</f>
        <v>0</v>
      </c>
      <c r="F222" s="100">
        <f t="shared" si="9"/>
        <v>0</v>
      </c>
      <c r="G222" s="28">
        <f>SUMIF('8.得意先・製品別損益'!$B$4:$B$5000,B222,'8.得意先・製品別損益'!$M$4:$M$5000)</f>
        <v>0</v>
      </c>
      <c r="H222" s="42">
        <f t="shared" si="11"/>
        <v>0</v>
      </c>
      <c r="I222" s="40">
        <f t="shared" si="10"/>
        <v>0</v>
      </c>
    </row>
    <row r="223" spans="2:9" ht="18" customHeight="1">
      <c r="B223" s="112" t="str">
        <f>IF('3.得意先一覧'!B223="","",'3.得意先一覧'!B223)</f>
        <v/>
      </c>
      <c r="C223" s="36" t="str">
        <f>IF(B223="","",VLOOKUP(B223,'3.得意先一覧'!$B$4:$C$1000,2,FALSE))</f>
        <v/>
      </c>
      <c r="D223" s="28">
        <f>IF(B223="",0,SUMIF('2.売上実績'!$B$4:$B$5000,'10.得意先別損益'!B223,'2.売上実績'!$D$4:$D$5000))</f>
        <v>0</v>
      </c>
      <c r="E223" s="28">
        <f>IF(B223="",0,SUMIF('2.売上実績'!$B$4:$B$5000,'10.得意先別損益'!B223,'2.売上実績'!$E$4:$E$5000))</f>
        <v>0</v>
      </c>
      <c r="F223" s="100">
        <f t="shared" si="9"/>
        <v>0</v>
      </c>
      <c r="G223" s="28">
        <f>SUMIF('8.得意先・製品別損益'!$B$4:$B$5000,B223,'8.得意先・製品別損益'!$M$4:$M$5000)</f>
        <v>0</v>
      </c>
      <c r="H223" s="42">
        <f t="shared" si="11"/>
        <v>0</v>
      </c>
      <c r="I223" s="40">
        <f t="shared" si="10"/>
        <v>0</v>
      </c>
    </row>
    <row r="224" spans="2:9" ht="18" customHeight="1">
      <c r="B224" s="112" t="str">
        <f>IF('3.得意先一覧'!B224="","",'3.得意先一覧'!B224)</f>
        <v/>
      </c>
      <c r="C224" s="36" t="str">
        <f>IF(B224="","",VLOOKUP(B224,'3.得意先一覧'!$B$4:$C$1000,2,FALSE))</f>
        <v/>
      </c>
      <c r="D224" s="28">
        <f>IF(B224="",0,SUMIF('2.売上実績'!$B$4:$B$5000,'10.得意先別損益'!B224,'2.売上実績'!$D$4:$D$5000))</f>
        <v>0</v>
      </c>
      <c r="E224" s="28">
        <f>IF(B224="",0,SUMIF('2.売上実績'!$B$4:$B$5000,'10.得意先別損益'!B224,'2.売上実績'!$E$4:$E$5000))</f>
        <v>0</v>
      </c>
      <c r="F224" s="100">
        <f t="shared" si="9"/>
        <v>0</v>
      </c>
      <c r="G224" s="28">
        <f>SUMIF('8.得意先・製品別損益'!$B$4:$B$5000,B224,'8.得意先・製品別損益'!$M$4:$M$5000)</f>
        <v>0</v>
      </c>
      <c r="H224" s="42">
        <f t="shared" si="11"/>
        <v>0</v>
      </c>
      <c r="I224" s="40">
        <f t="shared" si="10"/>
        <v>0</v>
      </c>
    </row>
    <row r="225" spans="2:9" ht="18" customHeight="1">
      <c r="B225" s="112" t="str">
        <f>IF('3.得意先一覧'!B225="","",'3.得意先一覧'!B225)</f>
        <v/>
      </c>
      <c r="C225" s="36" t="str">
        <f>IF(B225="","",VLOOKUP(B225,'3.得意先一覧'!$B$4:$C$1000,2,FALSE))</f>
        <v/>
      </c>
      <c r="D225" s="28">
        <f>IF(B225="",0,SUMIF('2.売上実績'!$B$4:$B$5000,'10.得意先別損益'!B225,'2.売上実績'!$D$4:$D$5000))</f>
        <v>0</v>
      </c>
      <c r="E225" s="28">
        <f>IF(B225="",0,SUMIF('2.売上実績'!$B$4:$B$5000,'10.得意先別損益'!B225,'2.売上実績'!$E$4:$E$5000))</f>
        <v>0</v>
      </c>
      <c r="F225" s="100">
        <f t="shared" si="9"/>
        <v>0</v>
      </c>
      <c r="G225" s="28">
        <f>SUMIF('8.得意先・製品別損益'!$B$4:$B$5000,B225,'8.得意先・製品別損益'!$M$4:$M$5000)</f>
        <v>0</v>
      </c>
      <c r="H225" s="42">
        <f t="shared" si="11"/>
        <v>0</v>
      </c>
      <c r="I225" s="40">
        <f t="shared" si="10"/>
        <v>0</v>
      </c>
    </row>
    <row r="226" spans="2:9" ht="18" customHeight="1">
      <c r="B226" s="112" t="str">
        <f>IF('3.得意先一覧'!B226="","",'3.得意先一覧'!B226)</f>
        <v/>
      </c>
      <c r="C226" s="36" t="str">
        <f>IF(B226="","",VLOOKUP(B226,'3.得意先一覧'!$B$4:$C$1000,2,FALSE))</f>
        <v/>
      </c>
      <c r="D226" s="28">
        <f>IF(B226="",0,SUMIF('2.売上実績'!$B$4:$B$5000,'10.得意先別損益'!B226,'2.売上実績'!$D$4:$D$5000))</f>
        <v>0</v>
      </c>
      <c r="E226" s="28">
        <f>IF(B226="",0,SUMIF('2.売上実績'!$B$4:$B$5000,'10.得意先別損益'!B226,'2.売上実績'!$E$4:$E$5000))</f>
        <v>0</v>
      </c>
      <c r="F226" s="100">
        <f t="shared" si="9"/>
        <v>0</v>
      </c>
      <c r="G226" s="28">
        <f>SUMIF('8.得意先・製品別損益'!$B$4:$B$5000,B226,'8.得意先・製品別損益'!$M$4:$M$5000)</f>
        <v>0</v>
      </c>
      <c r="H226" s="42">
        <f t="shared" si="11"/>
        <v>0</v>
      </c>
      <c r="I226" s="40">
        <f t="shared" si="10"/>
        <v>0</v>
      </c>
    </row>
    <row r="227" spans="2:9" ht="18" customHeight="1">
      <c r="B227" s="112" t="str">
        <f>IF('3.得意先一覧'!B227="","",'3.得意先一覧'!B227)</f>
        <v/>
      </c>
      <c r="C227" s="36" t="str">
        <f>IF(B227="","",VLOOKUP(B227,'3.得意先一覧'!$B$4:$C$1000,2,FALSE))</f>
        <v/>
      </c>
      <c r="D227" s="28">
        <f>IF(B227="",0,SUMIF('2.売上実績'!$B$4:$B$5000,'10.得意先別損益'!B227,'2.売上実績'!$D$4:$D$5000))</f>
        <v>0</v>
      </c>
      <c r="E227" s="28">
        <f>IF(B227="",0,SUMIF('2.売上実績'!$B$4:$B$5000,'10.得意先別損益'!B227,'2.売上実績'!$E$4:$E$5000))</f>
        <v>0</v>
      </c>
      <c r="F227" s="100">
        <f t="shared" si="9"/>
        <v>0</v>
      </c>
      <c r="G227" s="28">
        <f>SUMIF('8.得意先・製品別損益'!$B$4:$B$5000,B227,'8.得意先・製品別損益'!$M$4:$M$5000)</f>
        <v>0</v>
      </c>
      <c r="H227" s="42">
        <f t="shared" si="11"/>
        <v>0</v>
      </c>
      <c r="I227" s="40">
        <f t="shared" si="10"/>
        <v>0</v>
      </c>
    </row>
    <row r="228" spans="2:9" ht="18" customHeight="1">
      <c r="B228" s="112" t="str">
        <f>IF('3.得意先一覧'!B228="","",'3.得意先一覧'!B228)</f>
        <v/>
      </c>
      <c r="C228" s="36" t="str">
        <f>IF(B228="","",VLOOKUP(B228,'3.得意先一覧'!$B$4:$C$1000,2,FALSE))</f>
        <v/>
      </c>
      <c r="D228" s="28">
        <f>IF(B228="",0,SUMIF('2.売上実績'!$B$4:$B$5000,'10.得意先別損益'!B228,'2.売上実績'!$D$4:$D$5000))</f>
        <v>0</v>
      </c>
      <c r="E228" s="28">
        <f>IF(B228="",0,SUMIF('2.売上実績'!$B$4:$B$5000,'10.得意先別損益'!B228,'2.売上実績'!$E$4:$E$5000))</f>
        <v>0</v>
      </c>
      <c r="F228" s="100">
        <f t="shared" si="9"/>
        <v>0</v>
      </c>
      <c r="G228" s="28">
        <f>SUMIF('8.得意先・製品別損益'!$B$4:$B$5000,B228,'8.得意先・製品別損益'!$M$4:$M$5000)</f>
        <v>0</v>
      </c>
      <c r="H228" s="42">
        <f t="shared" si="11"/>
        <v>0</v>
      </c>
      <c r="I228" s="40">
        <f t="shared" si="10"/>
        <v>0</v>
      </c>
    </row>
    <row r="229" spans="2:9" ht="18" customHeight="1">
      <c r="B229" s="112" t="str">
        <f>IF('3.得意先一覧'!B229="","",'3.得意先一覧'!B229)</f>
        <v/>
      </c>
      <c r="C229" s="36" t="str">
        <f>IF(B229="","",VLOOKUP(B229,'3.得意先一覧'!$B$4:$C$1000,2,FALSE))</f>
        <v/>
      </c>
      <c r="D229" s="28">
        <f>IF(B229="",0,SUMIF('2.売上実績'!$B$4:$B$5000,'10.得意先別損益'!B229,'2.売上実績'!$D$4:$D$5000))</f>
        <v>0</v>
      </c>
      <c r="E229" s="28">
        <f>IF(B229="",0,SUMIF('2.売上実績'!$B$4:$B$5000,'10.得意先別損益'!B229,'2.売上実績'!$E$4:$E$5000))</f>
        <v>0</v>
      </c>
      <c r="F229" s="100">
        <f t="shared" si="9"/>
        <v>0</v>
      </c>
      <c r="G229" s="28">
        <f>SUMIF('8.得意先・製品別損益'!$B$4:$B$5000,B229,'8.得意先・製品別損益'!$M$4:$M$5000)</f>
        <v>0</v>
      </c>
      <c r="H229" s="42">
        <f t="shared" si="11"/>
        <v>0</v>
      </c>
      <c r="I229" s="40">
        <f t="shared" si="10"/>
        <v>0</v>
      </c>
    </row>
    <row r="230" spans="2:9" ht="18" customHeight="1">
      <c r="B230" s="112" t="str">
        <f>IF('3.得意先一覧'!B230="","",'3.得意先一覧'!B230)</f>
        <v/>
      </c>
      <c r="C230" s="36" t="str">
        <f>IF(B230="","",VLOOKUP(B230,'3.得意先一覧'!$B$4:$C$1000,2,FALSE))</f>
        <v/>
      </c>
      <c r="D230" s="28">
        <f>IF(B230="",0,SUMIF('2.売上実績'!$B$4:$B$5000,'10.得意先別損益'!B230,'2.売上実績'!$D$4:$D$5000))</f>
        <v>0</v>
      </c>
      <c r="E230" s="28">
        <f>IF(B230="",0,SUMIF('2.売上実績'!$B$4:$B$5000,'10.得意先別損益'!B230,'2.売上実績'!$E$4:$E$5000))</f>
        <v>0</v>
      </c>
      <c r="F230" s="100">
        <f t="shared" si="9"/>
        <v>0</v>
      </c>
      <c r="G230" s="28">
        <f>SUMIF('8.得意先・製品別損益'!$B$4:$B$5000,B230,'8.得意先・製品別損益'!$M$4:$M$5000)</f>
        <v>0</v>
      </c>
      <c r="H230" s="42">
        <f t="shared" si="11"/>
        <v>0</v>
      </c>
      <c r="I230" s="40">
        <f t="shared" si="10"/>
        <v>0</v>
      </c>
    </row>
    <row r="231" spans="2:9" ht="18" customHeight="1">
      <c r="B231" s="112" t="str">
        <f>IF('3.得意先一覧'!B231="","",'3.得意先一覧'!B231)</f>
        <v/>
      </c>
      <c r="C231" s="36" t="str">
        <f>IF(B231="","",VLOOKUP(B231,'3.得意先一覧'!$B$4:$C$1000,2,FALSE))</f>
        <v/>
      </c>
      <c r="D231" s="28">
        <f>IF(B231="",0,SUMIF('2.売上実績'!$B$4:$B$5000,'10.得意先別損益'!B231,'2.売上実績'!$D$4:$D$5000))</f>
        <v>0</v>
      </c>
      <c r="E231" s="28">
        <f>IF(B231="",0,SUMIF('2.売上実績'!$B$4:$B$5000,'10.得意先別損益'!B231,'2.売上実績'!$E$4:$E$5000))</f>
        <v>0</v>
      </c>
      <c r="F231" s="100">
        <f t="shared" si="9"/>
        <v>0</v>
      </c>
      <c r="G231" s="28">
        <f>SUMIF('8.得意先・製品別損益'!$B$4:$B$5000,B231,'8.得意先・製品別損益'!$M$4:$M$5000)</f>
        <v>0</v>
      </c>
      <c r="H231" s="42">
        <f t="shared" si="11"/>
        <v>0</v>
      </c>
      <c r="I231" s="40">
        <f t="shared" si="10"/>
        <v>0</v>
      </c>
    </row>
    <row r="232" spans="2:9" ht="18" customHeight="1">
      <c r="B232" s="112" t="str">
        <f>IF('3.得意先一覧'!B232="","",'3.得意先一覧'!B232)</f>
        <v/>
      </c>
      <c r="C232" s="36" t="str">
        <f>IF(B232="","",VLOOKUP(B232,'3.得意先一覧'!$B$4:$C$1000,2,FALSE))</f>
        <v/>
      </c>
      <c r="D232" s="28">
        <f>IF(B232="",0,SUMIF('2.売上実績'!$B$4:$B$5000,'10.得意先別損益'!B232,'2.売上実績'!$D$4:$D$5000))</f>
        <v>0</v>
      </c>
      <c r="E232" s="28">
        <f>IF(B232="",0,SUMIF('2.売上実績'!$B$4:$B$5000,'10.得意先別損益'!B232,'2.売上実績'!$E$4:$E$5000))</f>
        <v>0</v>
      </c>
      <c r="F232" s="100">
        <f t="shared" si="9"/>
        <v>0</v>
      </c>
      <c r="G232" s="28">
        <f>SUMIF('8.得意先・製品別損益'!$B$4:$B$5000,B232,'8.得意先・製品別損益'!$M$4:$M$5000)</f>
        <v>0</v>
      </c>
      <c r="H232" s="42">
        <f t="shared" si="11"/>
        <v>0</v>
      </c>
      <c r="I232" s="40">
        <f t="shared" si="10"/>
        <v>0</v>
      </c>
    </row>
    <row r="233" spans="2:9" ht="18" customHeight="1">
      <c r="B233" s="112" t="str">
        <f>IF('3.得意先一覧'!B233="","",'3.得意先一覧'!B233)</f>
        <v/>
      </c>
      <c r="C233" s="36" t="str">
        <f>IF(B233="","",VLOOKUP(B233,'3.得意先一覧'!$B$4:$C$1000,2,FALSE))</f>
        <v/>
      </c>
      <c r="D233" s="28">
        <f>IF(B233="",0,SUMIF('2.売上実績'!$B$4:$B$5000,'10.得意先別損益'!B233,'2.売上実績'!$D$4:$D$5000))</f>
        <v>0</v>
      </c>
      <c r="E233" s="28">
        <f>IF(B233="",0,SUMIF('2.売上実績'!$B$4:$B$5000,'10.得意先別損益'!B233,'2.売上実績'!$E$4:$E$5000))</f>
        <v>0</v>
      </c>
      <c r="F233" s="100">
        <f t="shared" si="9"/>
        <v>0</v>
      </c>
      <c r="G233" s="28">
        <f>SUMIF('8.得意先・製品別損益'!$B$4:$B$5000,B233,'8.得意先・製品別損益'!$M$4:$M$5000)</f>
        <v>0</v>
      </c>
      <c r="H233" s="42">
        <f t="shared" si="11"/>
        <v>0</v>
      </c>
      <c r="I233" s="40">
        <f t="shared" si="10"/>
        <v>0</v>
      </c>
    </row>
    <row r="234" spans="2:9" ht="18" customHeight="1">
      <c r="B234" s="112" t="str">
        <f>IF('3.得意先一覧'!B234="","",'3.得意先一覧'!B234)</f>
        <v/>
      </c>
      <c r="C234" s="36" t="str">
        <f>IF(B234="","",VLOOKUP(B234,'3.得意先一覧'!$B$4:$C$1000,2,FALSE))</f>
        <v/>
      </c>
      <c r="D234" s="28">
        <f>IF(B234="",0,SUMIF('2.売上実績'!$B$4:$B$5000,'10.得意先別損益'!B234,'2.売上実績'!$D$4:$D$5000))</f>
        <v>0</v>
      </c>
      <c r="E234" s="28">
        <f>IF(B234="",0,SUMIF('2.売上実績'!$B$4:$B$5000,'10.得意先別損益'!B234,'2.売上実績'!$E$4:$E$5000))</f>
        <v>0</v>
      </c>
      <c r="F234" s="100">
        <f t="shared" si="9"/>
        <v>0</v>
      </c>
      <c r="G234" s="28">
        <f>SUMIF('8.得意先・製品別損益'!$B$4:$B$5000,B234,'8.得意先・製品別損益'!$M$4:$M$5000)</f>
        <v>0</v>
      </c>
      <c r="H234" s="42">
        <f t="shared" si="11"/>
        <v>0</v>
      </c>
      <c r="I234" s="40">
        <f t="shared" si="10"/>
        <v>0</v>
      </c>
    </row>
    <row r="235" spans="2:9" ht="18" customHeight="1">
      <c r="B235" s="112" t="str">
        <f>IF('3.得意先一覧'!B235="","",'3.得意先一覧'!B235)</f>
        <v/>
      </c>
      <c r="C235" s="36" t="str">
        <f>IF(B235="","",VLOOKUP(B235,'3.得意先一覧'!$B$4:$C$1000,2,FALSE))</f>
        <v/>
      </c>
      <c r="D235" s="28">
        <f>IF(B235="",0,SUMIF('2.売上実績'!$B$4:$B$5000,'10.得意先別損益'!B235,'2.売上実績'!$D$4:$D$5000))</f>
        <v>0</v>
      </c>
      <c r="E235" s="28">
        <f>IF(B235="",0,SUMIF('2.売上実績'!$B$4:$B$5000,'10.得意先別損益'!B235,'2.売上実績'!$E$4:$E$5000))</f>
        <v>0</v>
      </c>
      <c r="F235" s="100">
        <f t="shared" si="9"/>
        <v>0</v>
      </c>
      <c r="G235" s="28">
        <f>SUMIF('8.得意先・製品別損益'!$B$4:$B$5000,B235,'8.得意先・製品別損益'!$M$4:$M$5000)</f>
        <v>0</v>
      </c>
      <c r="H235" s="42">
        <f t="shared" si="11"/>
        <v>0</v>
      </c>
      <c r="I235" s="40">
        <f t="shared" si="10"/>
        <v>0</v>
      </c>
    </row>
    <row r="236" spans="2:9" ht="18" customHeight="1">
      <c r="B236" s="112" t="str">
        <f>IF('3.得意先一覧'!B236="","",'3.得意先一覧'!B236)</f>
        <v/>
      </c>
      <c r="C236" s="36" t="str">
        <f>IF(B236="","",VLOOKUP(B236,'3.得意先一覧'!$B$4:$C$1000,2,FALSE))</f>
        <v/>
      </c>
      <c r="D236" s="28">
        <f>IF(B236="",0,SUMIF('2.売上実績'!$B$4:$B$5000,'10.得意先別損益'!B236,'2.売上実績'!$D$4:$D$5000))</f>
        <v>0</v>
      </c>
      <c r="E236" s="28">
        <f>IF(B236="",0,SUMIF('2.売上実績'!$B$4:$B$5000,'10.得意先別損益'!B236,'2.売上実績'!$E$4:$E$5000))</f>
        <v>0</v>
      </c>
      <c r="F236" s="100">
        <f t="shared" si="9"/>
        <v>0</v>
      </c>
      <c r="G236" s="28">
        <f>SUMIF('8.得意先・製品別損益'!$B$4:$B$5000,B236,'8.得意先・製品別損益'!$M$4:$M$5000)</f>
        <v>0</v>
      </c>
      <c r="H236" s="42">
        <f t="shared" si="11"/>
        <v>0</v>
      </c>
      <c r="I236" s="40">
        <f t="shared" si="10"/>
        <v>0</v>
      </c>
    </row>
    <row r="237" spans="2:9" ht="18" customHeight="1">
      <c r="B237" s="112" t="str">
        <f>IF('3.得意先一覧'!B237="","",'3.得意先一覧'!B237)</f>
        <v/>
      </c>
      <c r="C237" s="36" t="str">
        <f>IF(B237="","",VLOOKUP(B237,'3.得意先一覧'!$B$4:$C$1000,2,FALSE))</f>
        <v/>
      </c>
      <c r="D237" s="28">
        <f>IF(B237="",0,SUMIF('2.売上実績'!$B$4:$B$5000,'10.得意先別損益'!B237,'2.売上実績'!$D$4:$D$5000))</f>
        <v>0</v>
      </c>
      <c r="E237" s="28">
        <f>IF(B237="",0,SUMIF('2.売上実績'!$B$4:$B$5000,'10.得意先別損益'!B237,'2.売上実績'!$E$4:$E$5000))</f>
        <v>0</v>
      </c>
      <c r="F237" s="100">
        <f t="shared" si="9"/>
        <v>0</v>
      </c>
      <c r="G237" s="28">
        <f>SUMIF('8.得意先・製品別損益'!$B$4:$B$5000,B237,'8.得意先・製品別損益'!$M$4:$M$5000)</f>
        <v>0</v>
      </c>
      <c r="H237" s="42">
        <f t="shared" si="11"/>
        <v>0</v>
      </c>
      <c r="I237" s="40">
        <f t="shared" si="10"/>
        <v>0</v>
      </c>
    </row>
    <row r="238" spans="2:9" ht="18" customHeight="1">
      <c r="B238" s="112" t="str">
        <f>IF('3.得意先一覧'!B238="","",'3.得意先一覧'!B238)</f>
        <v/>
      </c>
      <c r="C238" s="36" t="str">
        <f>IF(B238="","",VLOOKUP(B238,'3.得意先一覧'!$B$4:$C$1000,2,FALSE))</f>
        <v/>
      </c>
      <c r="D238" s="28">
        <f>IF(B238="",0,SUMIF('2.売上実績'!$B$4:$B$5000,'10.得意先別損益'!B238,'2.売上実績'!$D$4:$D$5000))</f>
        <v>0</v>
      </c>
      <c r="E238" s="28">
        <f>IF(B238="",0,SUMIF('2.売上実績'!$B$4:$B$5000,'10.得意先別損益'!B238,'2.売上実績'!$E$4:$E$5000))</f>
        <v>0</v>
      </c>
      <c r="F238" s="100">
        <f t="shared" si="9"/>
        <v>0</v>
      </c>
      <c r="G238" s="28">
        <f>SUMIF('8.得意先・製品別損益'!$B$4:$B$5000,B238,'8.得意先・製品別損益'!$M$4:$M$5000)</f>
        <v>0</v>
      </c>
      <c r="H238" s="42">
        <f t="shared" si="11"/>
        <v>0</v>
      </c>
      <c r="I238" s="40">
        <f t="shared" si="10"/>
        <v>0</v>
      </c>
    </row>
    <row r="239" spans="2:9" ht="18" customHeight="1">
      <c r="B239" s="112" t="str">
        <f>IF('3.得意先一覧'!B239="","",'3.得意先一覧'!B239)</f>
        <v/>
      </c>
      <c r="C239" s="36" t="str">
        <f>IF(B239="","",VLOOKUP(B239,'3.得意先一覧'!$B$4:$C$1000,2,FALSE))</f>
        <v/>
      </c>
      <c r="D239" s="28">
        <f>IF(B239="",0,SUMIF('2.売上実績'!$B$4:$B$5000,'10.得意先別損益'!B239,'2.売上実績'!$D$4:$D$5000))</f>
        <v>0</v>
      </c>
      <c r="E239" s="28">
        <f>IF(B239="",0,SUMIF('2.売上実績'!$B$4:$B$5000,'10.得意先別損益'!B239,'2.売上実績'!$E$4:$E$5000))</f>
        <v>0</v>
      </c>
      <c r="F239" s="100">
        <f t="shared" si="9"/>
        <v>0</v>
      </c>
      <c r="G239" s="28">
        <f>SUMIF('8.得意先・製品別損益'!$B$4:$B$5000,B239,'8.得意先・製品別損益'!$M$4:$M$5000)</f>
        <v>0</v>
      </c>
      <c r="H239" s="42">
        <f t="shared" si="11"/>
        <v>0</v>
      </c>
      <c r="I239" s="40">
        <f t="shared" si="10"/>
        <v>0</v>
      </c>
    </row>
    <row r="240" spans="2:9" ht="18" customHeight="1">
      <c r="B240" s="112" t="str">
        <f>IF('3.得意先一覧'!B240="","",'3.得意先一覧'!B240)</f>
        <v/>
      </c>
      <c r="C240" s="36" t="str">
        <f>IF(B240="","",VLOOKUP(B240,'3.得意先一覧'!$B$4:$C$1000,2,FALSE))</f>
        <v/>
      </c>
      <c r="D240" s="28">
        <f>IF(B240="",0,SUMIF('2.売上実績'!$B$4:$B$5000,'10.得意先別損益'!B240,'2.売上実績'!$D$4:$D$5000))</f>
        <v>0</v>
      </c>
      <c r="E240" s="28">
        <f>IF(B240="",0,SUMIF('2.売上実績'!$B$4:$B$5000,'10.得意先別損益'!B240,'2.売上実績'!$E$4:$E$5000))</f>
        <v>0</v>
      </c>
      <c r="F240" s="100">
        <f t="shared" si="9"/>
        <v>0</v>
      </c>
      <c r="G240" s="28">
        <f>SUMIF('8.得意先・製品別損益'!$B$4:$B$5000,B240,'8.得意先・製品別損益'!$M$4:$M$5000)</f>
        <v>0</v>
      </c>
      <c r="H240" s="42">
        <f t="shared" si="11"/>
        <v>0</v>
      </c>
      <c r="I240" s="40">
        <f t="shared" si="10"/>
        <v>0</v>
      </c>
    </row>
    <row r="241" spans="2:9" ht="18" customHeight="1">
      <c r="B241" s="112" t="str">
        <f>IF('3.得意先一覧'!B241="","",'3.得意先一覧'!B241)</f>
        <v/>
      </c>
      <c r="C241" s="36" t="str">
        <f>IF(B241="","",VLOOKUP(B241,'3.得意先一覧'!$B$4:$C$1000,2,FALSE))</f>
        <v/>
      </c>
      <c r="D241" s="28">
        <f>IF(B241="",0,SUMIF('2.売上実績'!$B$4:$B$5000,'10.得意先別損益'!B241,'2.売上実績'!$D$4:$D$5000))</f>
        <v>0</v>
      </c>
      <c r="E241" s="28">
        <f>IF(B241="",0,SUMIF('2.売上実績'!$B$4:$B$5000,'10.得意先別損益'!B241,'2.売上実績'!$E$4:$E$5000))</f>
        <v>0</v>
      </c>
      <c r="F241" s="100">
        <f t="shared" si="9"/>
        <v>0</v>
      </c>
      <c r="G241" s="28">
        <f>SUMIF('8.得意先・製品別損益'!$B$4:$B$5000,B241,'8.得意先・製品別損益'!$M$4:$M$5000)</f>
        <v>0</v>
      </c>
      <c r="H241" s="42">
        <f t="shared" si="11"/>
        <v>0</v>
      </c>
      <c r="I241" s="40">
        <f t="shared" si="10"/>
        <v>0</v>
      </c>
    </row>
    <row r="242" spans="2:9" ht="18" customHeight="1">
      <c r="B242" s="112" t="str">
        <f>IF('3.得意先一覧'!B242="","",'3.得意先一覧'!B242)</f>
        <v/>
      </c>
      <c r="C242" s="36" t="str">
        <f>IF(B242="","",VLOOKUP(B242,'3.得意先一覧'!$B$4:$C$1000,2,FALSE))</f>
        <v/>
      </c>
      <c r="D242" s="28">
        <f>IF(B242="",0,SUMIF('2.売上実績'!$B$4:$B$5000,'10.得意先別損益'!B242,'2.売上実績'!$D$4:$D$5000))</f>
        <v>0</v>
      </c>
      <c r="E242" s="28">
        <f>IF(B242="",0,SUMIF('2.売上実績'!$B$4:$B$5000,'10.得意先別損益'!B242,'2.売上実績'!$E$4:$E$5000))</f>
        <v>0</v>
      </c>
      <c r="F242" s="100">
        <f t="shared" si="9"/>
        <v>0</v>
      </c>
      <c r="G242" s="28">
        <f>SUMIF('8.得意先・製品別損益'!$B$4:$B$5000,B242,'8.得意先・製品別損益'!$M$4:$M$5000)</f>
        <v>0</v>
      </c>
      <c r="H242" s="42">
        <f t="shared" si="11"/>
        <v>0</v>
      </c>
      <c r="I242" s="40">
        <f t="shared" si="10"/>
        <v>0</v>
      </c>
    </row>
    <row r="243" spans="2:9" ht="18" customHeight="1">
      <c r="B243" s="112" t="str">
        <f>IF('3.得意先一覧'!B243="","",'3.得意先一覧'!B243)</f>
        <v/>
      </c>
      <c r="C243" s="36" t="str">
        <f>IF(B243="","",VLOOKUP(B243,'3.得意先一覧'!$B$4:$C$1000,2,FALSE))</f>
        <v/>
      </c>
      <c r="D243" s="28">
        <f>IF(B243="",0,SUMIF('2.売上実績'!$B$4:$B$5000,'10.得意先別損益'!B243,'2.売上実績'!$D$4:$D$5000))</f>
        <v>0</v>
      </c>
      <c r="E243" s="28">
        <f>IF(B243="",0,SUMIF('2.売上実績'!$B$4:$B$5000,'10.得意先別損益'!B243,'2.売上実績'!$E$4:$E$5000))</f>
        <v>0</v>
      </c>
      <c r="F243" s="100">
        <f t="shared" si="9"/>
        <v>0</v>
      </c>
      <c r="G243" s="28">
        <f>SUMIF('8.得意先・製品別損益'!$B$4:$B$5000,B243,'8.得意先・製品別損益'!$M$4:$M$5000)</f>
        <v>0</v>
      </c>
      <c r="H243" s="42">
        <f t="shared" si="11"/>
        <v>0</v>
      </c>
      <c r="I243" s="40">
        <f t="shared" si="10"/>
        <v>0</v>
      </c>
    </row>
    <row r="244" spans="2:9" ht="18" customHeight="1">
      <c r="B244" s="112" t="str">
        <f>IF('3.得意先一覧'!B244="","",'3.得意先一覧'!B244)</f>
        <v/>
      </c>
      <c r="C244" s="36" t="str">
        <f>IF(B244="","",VLOOKUP(B244,'3.得意先一覧'!$B$4:$C$1000,2,FALSE))</f>
        <v/>
      </c>
      <c r="D244" s="28">
        <f>IF(B244="",0,SUMIF('2.売上実績'!$B$4:$B$5000,'10.得意先別損益'!B244,'2.売上実績'!$D$4:$D$5000))</f>
        <v>0</v>
      </c>
      <c r="E244" s="28">
        <f>IF(B244="",0,SUMIF('2.売上実績'!$B$4:$B$5000,'10.得意先別損益'!B244,'2.売上実績'!$E$4:$E$5000))</f>
        <v>0</v>
      </c>
      <c r="F244" s="100">
        <f t="shared" si="9"/>
        <v>0</v>
      </c>
      <c r="G244" s="28">
        <f>SUMIF('8.得意先・製品別損益'!$B$4:$B$5000,B244,'8.得意先・製品別損益'!$M$4:$M$5000)</f>
        <v>0</v>
      </c>
      <c r="H244" s="42">
        <f t="shared" si="11"/>
        <v>0</v>
      </c>
      <c r="I244" s="40">
        <f t="shared" si="10"/>
        <v>0</v>
      </c>
    </row>
    <row r="245" spans="2:9" ht="18" customHeight="1">
      <c r="B245" s="112" t="str">
        <f>IF('3.得意先一覧'!B245="","",'3.得意先一覧'!B245)</f>
        <v/>
      </c>
      <c r="C245" s="36" t="str">
        <f>IF(B245="","",VLOOKUP(B245,'3.得意先一覧'!$B$4:$C$1000,2,FALSE))</f>
        <v/>
      </c>
      <c r="D245" s="28">
        <f>IF(B245="",0,SUMIF('2.売上実績'!$B$4:$B$5000,'10.得意先別損益'!B245,'2.売上実績'!$D$4:$D$5000))</f>
        <v>0</v>
      </c>
      <c r="E245" s="28">
        <f>IF(B245="",0,SUMIF('2.売上実績'!$B$4:$B$5000,'10.得意先別損益'!B245,'2.売上実績'!$E$4:$E$5000))</f>
        <v>0</v>
      </c>
      <c r="F245" s="100">
        <f t="shared" si="9"/>
        <v>0</v>
      </c>
      <c r="G245" s="28">
        <f>SUMIF('8.得意先・製品別損益'!$B$4:$B$5000,B245,'8.得意先・製品別損益'!$M$4:$M$5000)</f>
        <v>0</v>
      </c>
      <c r="H245" s="42">
        <f t="shared" si="11"/>
        <v>0</v>
      </c>
      <c r="I245" s="40">
        <f t="shared" si="10"/>
        <v>0</v>
      </c>
    </row>
    <row r="246" spans="2:9" ht="18" customHeight="1">
      <c r="B246" s="112" t="str">
        <f>IF('3.得意先一覧'!B246="","",'3.得意先一覧'!B246)</f>
        <v/>
      </c>
      <c r="C246" s="36" t="str">
        <f>IF(B246="","",VLOOKUP(B246,'3.得意先一覧'!$B$4:$C$1000,2,FALSE))</f>
        <v/>
      </c>
      <c r="D246" s="28">
        <f>IF(B246="",0,SUMIF('2.売上実績'!$B$4:$B$5000,'10.得意先別損益'!B246,'2.売上実績'!$D$4:$D$5000))</f>
        <v>0</v>
      </c>
      <c r="E246" s="28">
        <f>IF(B246="",0,SUMIF('2.売上実績'!$B$4:$B$5000,'10.得意先別損益'!B246,'2.売上実績'!$E$4:$E$5000))</f>
        <v>0</v>
      </c>
      <c r="F246" s="100">
        <f t="shared" si="9"/>
        <v>0</v>
      </c>
      <c r="G246" s="28">
        <f>SUMIF('8.得意先・製品別損益'!$B$4:$B$5000,B246,'8.得意先・製品別損益'!$M$4:$M$5000)</f>
        <v>0</v>
      </c>
      <c r="H246" s="42">
        <f t="shared" si="11"/>
        <v>0</v>
      </c>
      <c r="I246" s="40">
        <f t="shared" si="10"/>
        <v>0</v>
      </c>
    </row>
    <row r="247" spans="2:9" ht="18" customHeight="1">
      <c r="B247" s="112" t="str">
        <f>IF('3.得意先一覧'!B247="","",'3.得意先一覧'!B247)</f>
        <v/>
      </c>
      <c r="C247" s="36" t="str">
        <f>IF(B247="","",VLOOKUP(B247,'3.得意先一覧'!$B$4:$C$1000,2,FALSE))</f>
        <v/>
      </c>
      <c r="D247" s="28">
        <f>IF(B247="",0,SUMIF('2.売上実績'!$B$4:$B$5000,'10.得意先別損益'!B247,'2.売上実績'!$D$4:$D$5000))</f>
        <v>0</v>
      </c>
      <c r="E247" s="28">
        <f>IF(B247="",0,SUMIF('2.売上実績'!$B$4:$B$5000,'10.得意先別損益'!B247,'2.売上実績'!$E$4:$E$5000))</f>
        <v>0</v>
      </c>
      <c r="F247" s="100">
        <f t="shared" si="9"/>
        <v>0</v>
      </c>
      <c r="G247" s="28">
        <f>SUMIF('8.得意先・製品別損益'!$B$4:$B$5000,B247,'8.得意先・製品別損益'!$M$4:$M$5000)</f>
        <v>0</v>
      </c>
      <c r="H247" s="42">
        <f t="shared" si="11"/>
        <v>0</v>
      </c>
      <c r="I247" s="40">
        <f t="shared" si="10"/>
        <v>0</v>
      </c>
    </row>
    <row r="248" spans="2:9" ht="18" customHeight="1">
      <c r="B248" s="112" t="str">
        <f>IF('3.得意先一覧'!B248="","",'3.得意先一覧'!B248)</f>
        <v/>
      </c>
      <c r="C248" s="36" t="str">
        <f>IF(B248="","",VLOOKUP(B248,'3.得意先一覧'!$B$4:$C$1000,2,FALSE))</f>
        <v/>
      </c>
      <c r="D248" s="28">
        <f>IF(B248="",0,SUMIF('2.売上実績'!$B$4:$B$5000,'10.得意先別損益'!B248,'2.売上実績'!$D$4:$D$5000))</f>
        <v>0</v>
      </c>
      <c r="E248" s="28">
        <f>IF(B248="",0,SUMIF('2.売上実績'!$B$4:$B$5000,'10.得意先別損益'!B248,'2.売上実績'!$E$4:$E$5000))</f>
        <v>0</v>
      </c>
      <c r="F248" s="100">
        <f t="shared" si="9"/>
        <v>0</v>
      </c>
      <c r="G248" s="28">
        <f>SUMIF('8.得意先・製品別損益'!$B$4:$B$5000,B248,'8.得意先・製品別損益'!$M$4:$M$5000)</f>
        <v>0</v>
      </c>
      <c r="H248" s="42">
        <f t="shared" si="11"/>
        <v>0</v>
      </c>
      <c r="I248" s="40">
        <f t="shared" si="10"/>
        <v>0</v>
      </c>
    </row>
    <row r="249" spans="2:9" ht="18" customHeight="1">
      <c r="B249" s="112" t="str">
        <f>IF('3.得意先一覧'!B249="","",'3.得意先一覧'!B249)</f>
        <v/>
      </c>
      <c r="C249" s="36" t="str">
        <f>IF(B249="","",VLOOKUP(B249,'3.得意先一覧'!$B$4:$C$1000,2,FALSE))</f>
        <v/>
      </c>
      <c r="D249" s="28">
        <f>IF(B249="",0,SUMIF('2.売上実績'!$B$4:$B$5000,'10.得意先別損益'!B249,'2.売上実績'!$D$4:$D$5000))</f>
        <v>0</v>
      </c>
      <c r="E249" s="28">
        <f>IF(B249="",0,SUMIF('2.売上実績'!$B$4:$B$5000,'10.得意先別損益'!B249,'2.売上実績'!$E$4:$E$5000))</f>
        <v>0</v>
      </c>
      <c r="F249" s="100">
        <f t="shared" si="9"/>
        <v>0</v>
      </c>
      <c r="G249" s="28">
        <f>SUMIF('8.得意先・製品別損益'!$B$4:$B$5000,B249,'8.得意先・製品別損益'!$M$4:$M$5000)</f>
        <v>0</v>
      </c>
      <c r="H249" s="42">
        <f t="shared" si="11"/>
        <v>0</v>
      </c>
      <c r="I249" s="40">
        <f t="shared" si="10"/>
        <v>0</v>
      </c>
    </row>
    <row r="250" spans="2:9" ht="18" customHeight="1">
      <c r="B250" s="112" t="str">
        <f>IF('3.得意先一覧'!B250="","",'3.得意先一覧'!B250)</f>
        <v/>
      </c>
      <c r="C250" s="36" t="str">
        <f>IF(B250="","",VLOOKUP(B250,'3.得意先一覧'!$B$4:$C$1000,2,FALSE))</f>
        <v/>
      </c>
      <c r="D250" s="28">
        <f>IF(B250="",0,SUMIF('2.売上実績'!$B$4:$B$5000,'10.得意先別損益'!B250,'2.売上実績'!$D$4:$D$5000))</f>
        <v>0</v>
      </c>
      <c r="E250" s="28">
        <f>IF(B250="",0,SUMIF('2.売上実績'!$B$4:$B$5000,'10.得意先別損益'!B250,'2.売上実績'!$E$4:$E$5000))</f>
        <v>0</v>
      </c>
      <c r="F250" s="100">
        <f t="shared" si="9"/>
        <v>0</v>
      </c>
      <c r="G250" s="28">
        <f>SUMIF('8.得意先・製品別損益'!$B$4:$B$5000,B250,'8.得意先・製品別損益'!$M$4:$M$5000)</f>
        <v>0</v>
      </c>
      <c r="H250" s="42">
        <f t="shared" si="11"/>
        <v>0</v>
      </c>
      <c r="I250" s="40">
        <f t="shared" si="10"/>
        <v>0</v>
      </c>
    </row>
    <row r="251" spans="2:9" ht="18" customHeight="1">
      <c r="B251" s="112" t="str">
        <f>IF('3.得意先一覧'!B251="","",'3.得意先一覧'!B251)</f>
        <v/>
      </c>
      <c r="C251" s="36" t="str">
        <f>IF(B251="","",VLOOKUP(B251,'3.得意先一覧'!$B$4:$C$1000,2,FALSE))</f>
        <v/>
      </c>
      <c r="D251" s="28">
        <f>IF(B251="",0,SUMIF('2.売上実績'!$B$4:$B$5000,'10.得意先別損益'!B251,'2.売上実績'!$D$4:$D$5000))</f>
        <v>0</v>
      </c>
      <c r="E251" s="28">
        <f>IF(B251="",0,SUMIF('2.売上実績'!$B$4:$B$5000,'10.得意先別損益'!B251,'2.売上実績'!$E$4:$E$5000))</f>
        <v>0</v>
      </c>
      <c r="F251" s="100">
        <f t="shared" si="9"/>
        <v>0</v>
      </c>
      <c r="G251" s="28">
        <f>SUMIF('8.得意先・製品別損益'!$B$4:$B$5000,B251,'8.得意先・製品別損益'!$M$4:$M$5000)</f>
        <v>0</v>
      </c>
      <c r="H251" s="42">
        <f t="shared" si="11"/>
        <v>0</v>
      </c>
      <c r="I251" s="40">
        <f t="shared" si="10"/>
        <v>0</v>
      </c>
    </row>
    <row r="252" spans="2:9" ht="18" customHeight="1">
      <c r="B252" s="112" t="str">
        <f>IF('3.得意先一覧'!B252="","",'3.得意先一覧'!B252)</f>
        <v/>
      </c>
      <c r="C252" s="36" t="str">
        <f>IF(B252="","",VLOOKUP(B252,'3.得意先一覧'!$B$4:$C$1000,2,FALSE))</f>
        <v/>
      </c>
      <c r="D252" s="28">
        <f>IF(B252="",0,SUMIF('2.売上実績'!$B$4:$B$5000,'10.得意先別損益'!B252,'2.売上実績'!$D$4:$D$5000))</f>
        <v>0</v>
      </c>
      <c r="E252" s="28">
        <f>IF(B252="",0,SUMIF('2.売上実績'!$B$4:$B$5000,'10.得意先別損益'!B252,'2.売上実績'!$E$4:$E$5000))</f>
        <v>0</v>
      </c>
      <c r="F252" s="100">
        <f t="shared" si="9"/>
        <v>0</v>
      </c>
      <c r="G252" s="28">
        <f>SUMIF('8.得意先・製品別損益'!$B$4:$B$5000,B252,'8.得意先・製品別損益'!$M$4:$M$5000)</f>
        <v>0</v>
      </c>
      <c r="H252" s="42">
        <f t="shared" si="11"/>
        <v>0</v>
      </c>
      <c r="I252" s="40">
        <f t="shared" si="10"/>
        <v>0</v>
      </c>
    </row>
    <row r="253" spans="2:9" ht="18" customHeight="1">
      <c r="B253" s="112" t="str">
        <f>IF('3.得意先一覧'!B253="","",'3.得意先一覧'!B253)</f>
        <v/>
      </c>
      <c r="C253" s="36" t="str">
        <f>IF(B253="","",VLOOKUP(B253,'3.得意先一覧'!$B$4:$C$1000,2,FALSE))</f>
        <v/>
      </c>
      <c r="D253" s="28">
        <f>IF(B253="",0,SUMIF('2.売上実績'!$B$4:$B$5000,'10.得意先別損益'!B253,'2.売上実績'!$D$4:$D$5000))</f>
        <v>0</v>
      </c>
      <c r="E253" s="28">
        <f>IF(B253="",0,SUMIF('2.売上実績'!$B$4:$B$5000,'10.得意先別損益'!B253,'2.売上実績'!$E$4:$E$5000))</f>
        <v>0</v>
      </c>
      <c r="F253" s="100">
        <f t="shared" si="9"/>
        <v>0</v>
      </c>
      <c r="G253" s="28">
        <f>SUMIF('8.得意先・製品別損益'!$B$4:$B$5000,B253,'8.得意先・製品別損益'!$M$4:$M$5000)</f>
        <v>0</v>
      </c>
      <c r="H253" s="42">
        <f t="shared" si="11"/>
        <v>0</v>
      </c>
      <c r="I253" s="40">
        <f t="shared" si="10"/>
        <v>0</v>
      </c>
    </row>
    <row r="254" spans="2:9" ht="18" customHeight="1">
      <c r="B254" s="112" t="str">
        <f>IF('3.得意先一覧'!B254="","",'3.得意先一覧'!B254)</f>
        <v/>
      </c>
      <c r="C254" s="36" t="str">
        <f>IF(B254="","",VLOOKUP(B254,'3.得意先一覧'!$B$4:$C$1000,2,FALSE))</f>
        <v/>
      </c>
      <c r="D254" s="28">
        <f>IF(B254="",0,SUMIF('2.売上実績'!$B$4:$B$5000,'10.得意先別損益'!B254,'2.売上実績'!$D$4:$D$5000))</f>
        <v>0</v>
      </c>
      <c r="E254" s="28">
        <f>IF(B254="",0,SUMIF('2.売上実績'!$B$4:$B$5000,'10.得意先別損益'!B254,'2.売上実績'!$E$4:$E$5000))</f>
        <v>0</v>
      </c>
      <c r="F254" s="100">
        <f t="shared" si="9"/>
        <v>0</v>
      </c>
      <c r="G254" s="28">
        <f>SUMIF('8.得意先・製品別損益'!$B$4:$B$5000,B254,'8.得意先・製品別損益'!$M$4:$M$5000)</f>
        <v>0</v>
      </c>
      <c r="H254" s="42">
        <f t="shared" si="11"/>
        <v>0</v>
      </c>
      <c r="I254" s="40">
        <f t="shared" si="10"/>
        <v>0</v>
      </c>
    </row>
    <row r="255" spans="2:9" ht="18" customHeight="1">
      <c r="B255" s="112" t="str">
        <f>IF('3.得意先一覧'!B255="","",'3.得意先一覧'!B255)</f>
        <v/>
      </c>
      <c r="C255" s="36" t="str">
        <f>IF(B255="","",VLOOKUP(B255,'3.得意先一覧'!$B$4:$C$1000,2,FALSE))</f>
        <v/>
      </c>
      <c r="D255" s="28">
        <f>IF(B255="",0,SUMIF('2.売上実績'!$B$4:$B$5000,'10.得意先別損益'!B255,'2.売上実績'!$D$4:$D$5000))</f>
        <v>0</v>
      </c>
      <c r="E255" s="28">
        <f>IF(B255="",0,SUMIF('2.売上実績'!$B$4:$B$5000,'10.得意先別損益'!B255,'2.売上実績'!$E$4:$E$5000))</f>
        <v>0</v>
      </c>
      <c r="F255" s="100">
        <f t="shared" si="9"/>
        <v>0</v>
      </c>
      <c r="G255" s="28">
        <f>SUMIF('8.得意先・製品別損益'!$B$4:$B$5000,B255,'8.得意先・製品別損益'!$M$4:$M$5000)</f>
        <v>0</v>
      </c>
      <c r="H255" s="42">
        <f t="shared" si="11"/>
        <v>0</v>
      </c>
      <c r="I255" s="40">
        <f t="shared" si="10"/>
        <v>0</v>
      </c>
    </row>
    <row r="256" spans="2:9" ht="18" customHeight="1">
      <c r="B256" s="112" t="str">
        <f>IF('3.得意先一覧'!B256="","",'3.得意先一覧'!B256)</f>
        <v/>
      </c>
      <c r="C256" s="36" t="str">
        <f>IF(B256="","",VLOOKUP(B256,'3.得意先一覧'!$B$4:$C$1000,2,FALSE))</f>
        <v/>
      </c>
      <c r="D256" s="28">
        <f>IF(B256="",0,SUMIF('2.売上実績'!$B$4:$B$5000,'10.得意先別損益'!B256,'2.売上実績'!$D$4:$D$5000))</f>
        <v>0</v>
      </c>
      <c r="E256" s="28">
        <f>IF(B256="",0,SUMIF('2.売上実績'!$B$4:$B$5000,'10.得意先別損益'!B256,'2.売上実績'!$E$4:$E$5000))</f>
        <v>0</v>
      </c>
      <c r="F256" s="100">
        <f t="shared" si="9"/>
        <v>0</v>
      </c>
      <c r="G256" s="28">
        <f>SUMIF('8.得意先・製品別損益'!$B$4:$B$5000,B256,'8.得意先・製品別損益'!$M$4:$M$5000)</f>
        <v>0</v>
      </c>
      <c r="H256" s="42">
        <f t="shared" si="11"/>
        <v>0</v>
      </c>
      <c r="I256" s="40">
        <f t="shared" si="10"/>
        <v>0</v>
      </c>
    </row>
    <row r="257" spans="2:9" ht="18" customHeight="1">
      <c r="B257" s="112" t="str">
        <f>IF('3.得意先一覧'!B257="","",'3.得意先一覧'!B257)</f>
        <v/>
      </c>
      <c r="C257" s="36" t="str">
        <f>IF(B257="","",VLOOKUP(B257,'3.得意先一覧'!$B$4:$C$1000,2,FALSE))</f>
        <v/>
      </c>
      <c r="D257" s="28">
        <f>IF(B257="",0,SUMIF('2.売上実績'!$B$4:$B$5000,'10.得意先別損益'!B257,'2.売上実績'!$D$4:$D$5000))</f>
        <v>0</v>
      </c>
      <c r="E257" s="28">
        <f>IF(B257="",0,SUMIF('2.売上実績'!$B$4:$B$5000,'10.得意先別損益'!B257,'2.売上実績'!$E$4:$E$5000))</f>
        <v>0</v>
      </c>
      <c r="F257" s="100">
        <f t="shared" si="9"/>
        <v>0</v>
      </c>
      <c r="G257" s="28">
        <f>SUMIF('8.得意先・製品別損益'!$B$4:$B$5000,B257,'8.得意先・製品別損益'!$M$4:$M$5000)</f>
        <v>0</v>
      </c>
      <c r="H257" s="42">
        <f t="shared" si="11"/>
        <v>0</v>
      </c>
      <c r="I257" s="40">
        <f t="shared" si="10"/>
        <v>0</v>
      </c>
    </row>
    <row r="258" spans="2:9" ht="18" customHeight="1">
      <c r="B258" s="112" t="str">
        <f>IF('3.得意先一覧'!B258="","",'3.得意先一覧'!B258)</f>
        <v/>
      </c>
      <c r="C258" s="36" t="str">
        <f>IF(B258="","",VLOOKUP(B258,'3.得意先一覧'!$B$4:$C$1000,2,FALSE))</f>
        <v/>
      </c>
      <c r="D258" s="28">
        <f>IF(B258="",0,SUMIF('2.売上実績'!$B$4:$B$5000,'10.得意先別損益'!B258,'2.売上実績'!$D$4:$D$5000))</f>
        <v>0</v>
      </c>
      <c r="E258" s="28">
        <f>IF(B258="",0,SUMIF('2.売上実績'!$B$4:$B$5000,'10.得意先別損益'!B258,'2.売上実績'!$E$4:$E$5000))</f>
        <v>0</v>
      </c>
      <c r="F258" s="100">
        <f t="shared" si="9"/>
        <v>0</v>
      </c>
      <c r="G258" s="28">
        <f>SUMIF('8.得意先・製品別損益'!$B$4:$B$5000,B258,'8.得意先・製品別損益'!$M$4:$M$5000)</f>
        <v>0</v>
      </c>
      <c r="H258" s="42">
        <f t="shared" si="11"/>
        <v>0</v>
      </c>
      <c r="I258" s="40">
        <f t="shared" si="10"/>
        <v>0</v>
      </c>
    </row>
    <row r="259" spans="2:9" ht="18" customHeight="1">
      <c r="B259" s="112" t="str">
        <f>IF('3.得意先一覧'!B259="","",'3.得意先一覧'!B259)</f>
        <v/>
      </c>
      <c r="C259" s="36" t="str">
        <f>IF(B259="","",VLOOKUP(B259,'3.得意先一覧'!$B$4:$C$1000,2,FALSE))</f>
        <v/>
      </c>
      <c r="D259" s="28">
        <f>IF(B259="",0,SUMIF('2.売上実績'!$B$4:$B$5000,'10.得意先別損益'!B259,'2.売上実績'!$D$4:$D$5000))</f>
        <v>0</v>
      </c>
      <c r="E259" s="28">
        <f>IF(B259="",0,SUMIF('2.売上実績'!$B$4:$B$5000,'10.得意先別損益'!B259,'2.売上実績'!$E$4:$E$5000))</f>
        <v>0</v>
      </c>
      <c r="F259" s="100">
        <f t="shared" si="9"/>
        <v>0</v>
      </c>
      <c r="G259" s="28">
        <f>SUMIF('8.得意先・製品別損益'!$B$4:$B$5000,B259,'8.得意先・製品別損益'!$M$4:$M$5000)</f>
        <v>0</v>
      </c>
      <c r="H259" s="42">
        <f t="shared" si="11"/>
        <v>0</v>
      </c>
      <c r="I259" s="40">
        <f t="shared" si="10"/>
        <v>0</v>
      </c>
    </row>
    <row r="260" spans="2:9" ht="18" customHeight="1">
      <c r="B260" s="112" t="str">
        <f>IF('3.得意先一覧'!B260="","",'3.得意先一覧'!B260)</f>
        <v/>
      </c>
      <c r="C260" s="36" t="str">
        <f>IF(B260="","",VLOOKUP(B260,'3.得意先一覧'!$B$4:$C$1000,2,FALSE))</f>
        <v/>
      </c>
      <c r="D260" s="28">
        <f>IF(B260="",0,SUMIF('2.売上実績'!$B$4:$B$5000,'10.得意先別損益'!B260,'2.売上実績'!$D$4:$D$5000))</f>
        <v>0</v>
      </c>
      <c r="E260" s="28">
        <f>IF(B260="",0,SUMIF('2.売上実績'!$B$4:$B$5000,'10.得意先別損益'!B260,'2.売上実績'!$E$4:$E$5000))</f>
        <v>0</v>
      </c>
      <c r="F260" s="100">
        <f t="shared" si="9"/>
        <v>0</v>
      </c>
      <c r="G260" s="28">
        <f>SUMIF('8.得意先・製品別損益'!$B$4:$B$5000,B260,'8.得意先・製品別損益'!$M$4:$M$5000)</f>
        <v>0</v>
      </c>
      <c r="H260" s="42">
        <f t="shared" si="11"/>
        <v>0</v>
      </c>
      <c r="I260" s="40">
        <f t="shared" si="10"/>
        <v>0</v>
      </c>
    </row>
    <row r="261" spans="2:9" ht="18" customHeight="1">
      <c r="B261" s="112" t="str">
        <f>IF('3.得意先一覧'!B261="","",'3.得意先一覧'!B261)</f>
        <v/>
      </c>
      <c r="C261" s="36" t="str">
        <f>IF(B261="","",VLOOKUP(B261,'3.得意先一覧'!$B$4:$C$1000,2,FALSE))</f>
        <v/>
      </c>
      <c r="D261" s="28">
        <f>IF(B261="",0,SUMIF('2.売上実績'!$B$4:$B$5000,'10.得意先別損益'!B261,'2.売上実績'!$D$4:$D$5000))</f>
        <v>0</v>
      </c>
      <c r="E261" s="28">
        <f>IF(B261="",0,SUMIF('2.売上実績'!$B$4:$B$5000,'10.得意先別損益'!B261,'2.売上実績'!$E$4:$E$5000))</f>
        <v>0</v>
      </c>
      <c r="F261" s="100">
        <f t="shared" ref="F261:F324" si="12">IF(D261=0,0,E261/D261)</f>
        <v>0</v>
      </c>
      <c r="G261" s="28">
        <f>SUMIF('8.得意先・製品別損益'!$B$4:$B$5000,B261,'8.得意先・製品別損益'!$M$4:$M$5000)</f>
        <v>0</v>
      </c>
      <c r="H261" s="42">
        <f t="shared" si="11"/>
        <v>0</v>
      </c>
      <c r="I261" s="40">
        <f t="shared" ref="I261:I324" si="13">IF(OR(H261=0,E261=0),0,H261/E261)</f>
        <v>0</v>
      </c>
    </row>
    <row r="262" spans="2:9" ht="18" customHeight="1">
      <c r="B262" s="112" t="str">
        <f>IF('3.得意先一覧'!B262="","",'3.得意先一覧'!B262)</f>
        <v/>
      </c>
      <c r="C262" s="36" t="str">
        <f>IF(B262="","",VLOOKUP(B262,'3.得意先一覧'!$B$4:$C$1000,2,FALSE))</f>
        <v/>
      </c>
      <c r="D262" s="28">
        <f>IF(B262="",0,SUMIF('2.売上実績'!$B$4:$B$5000,'10.得意先別損益'!B262,'2.売上実績'!$D$4:$D$5000))</f>
        <v>0</v>
      </c>
      <c r="E262" s="28">
        <f>IF(B262="",0,SUMIF('2.売上実績'!$B$4:$B$5000,'10.得意先別損益'!B262,'2.売上実績'!$E$4:$E$5000))</f>
        <v>0</v>
      </c>
      <c r="F262" s="100">
        <f t="shared" si="12"/>
        <v>0</v>
      </c>
      <c r="G262" s="28">
        <f>SUMIF('8.得意先・製品別損益'!$B$4:$B$5000,B262,'8.得意先・製品別損益'!$M$4:$M$5000)</f>
        <v>0</v>
      </c>
      <c r="H262" s="42">
        <f t="shared" si="11"/>
        <v>0</v>
      </c>
      <c r="I262" s="40">
        <f t="shared" si="13"/>
        <v>0</v>
      </c>
    </row>
    <row r="263" spans="2:9" ht="18" customHeight="1">
      <c r="B263" s="112" t="str">
        <f>IF('3.得意先一覧'!B263="","",'3.得意先一覧'!B263)</f>
        <v/>
      </c>
      <c r="C263" s="36" t="str">
        <f>IF(B263="","",VLOOKUP(B263,'3.得意先一覧'!$B$4:$C$1000,2,FALSE))</f>
        <v/>
      </c>
      <c r="D263" s="28">
        <f>IF(B263="",0,SUMIF('2.売上実績'!$B$4:$B$5000,'10.得意先別損益'!B263,'2.売上実績'!$D$4:$D$5000))</f>
        <v>0</v>
      </c>
      <c r="E263" s="28">
        <f>IF(B263="",0,SUMIF('2.売上実績'!$B$4:$B$5000,'10.得意先別損益'!B263,'2.売上実績'!$E$4:$E$5000))</f>
        <v>0</v>
      </c>
      <c r="F263" s="100">
        <f t="shared" si="12"/>
        <v>0</v>
      </c>
      <c r="G263" s="28">
        <f>SUMIF('8.得意先・製品別損益'!$B$4:$B$5000,B263,'8.得意先・製品別損益'!$M$4:$M$5000)</f>
        <v>0</v>
      </c>
      <c r="H263" s="42">
        <f t="shared" ref="H263:H326" si="14">E263-G263</f>
        <v>0</v>
      </c>
      <c r="I263" s="40">
        <f t="shared" si="13"/>
        <v>0</v>
      </c>
    </row>
    <row r="264" spans="2:9" ht="18" customHeight="1">
      <c r="B264" s="112" t="str">
        <f>IF('3.得意先一覧'!B264="","",'3.得意先一覧'!B264)</f>
        <v/>
      </c>
      <c r="C264" s="36" t="str">
        <f>IF(B264="","",VLOOKUP(B264,'3.得意先一覧'!$B$4:$C$1000,2,FALSE))</f>
        <v/>
      </c>
      <c r="D264" s="28">
        <f>IF(B264="",0,SUMIF('2.売上実績'!$B$4:$B$5000,'10.得意先別損益'!B264,'2.売上実績'!$D$4:$D$5000))</f>
        <v>0</v>
      </c>
      <c r="E264" s="28">
        <f>IF(B264="",0,SUMIF('2.売上実績'!$B$4:$B$5000,'10.得意先別損益'!B264,'2.売上実績'!$E$4:$E$5000))</f>
        <v>0</v>
      </c>
      <c r="F264" s="100">
        <f t="shared" si="12"/>
        <v>0</v>
      </c>
      <c r="G264" s="28">
        <f>SUMIF('8.得意先・製品別損益'!$B$4:$B$5000,B264,'8.得意先・製品別損益'!$M$4:$M$5000)</f>
        <v>0</v>
      </c>
      <c r="H264" s="42">
        <f t="shared" si="14"/>
        <v>0</v>
      </c>
      <c r="I264" s="40">
        <f t="shared" si="13"/>
        <v>0</v>
      </c>
    </row>
    <row r="265" spans="2:9" ht="18" customHeight="1">
      <c r="B265" s="112" t="str">
        <f>IF('3.得意先一覧'!B265="","",'3.得意先一覧'!B265)</f>
        <v/>
      </c>
      <c r="C265" s="36" t="str">
        <f>IF(B265="","",VLOOKUP(B265,'3.得意先一覧'!$B$4:$C$1000,2,FALSE))</f>
        <v/>
      </c>
      <c r="D265" s="28">
        <f>IF(B265="",0,SUMIF('2.売上実績'!$B$4:$B$5000,'10.得意先別損益'!B265,'2.売上実績'!$D$4:$D$5000))</f>
        <v>0</v>
      </c>
      <c r="E265" s="28">
        <f>IF(B265="",0,SUMIF('2.売上実績'!$B$4:$B$5000,'10.得意先別損益'!B265,'2.売上実績'!$E$4:$E$5000))</f>
        <v>0</v>
      </c>
      <c r="F265" s="100">
        <f t="shared" si="12"/>
        <v>0</v>
      </c>
      <c r="G265" s="28">
        <f>SUMIF('8.得意先・製品別損益'!$B$4:$B$5000,B265,'8.得意先・製品別損益'!$M$4:$M$5000)</f>
        <v>0</v>
      </c>
      <c r="H265" s="42">
        <f t="shared" si="14"/>
        <v>0</v>
      </c>
      <c r="I265" s="40">
        <f t="shared" si="13"/>
        <v>0</v>
      </c>
    </row>
    <row r="266" spans="2:9" ht="18" customHeight="1">
      <c r="B266" s="112" t="str">
        <f>IF('3.得意先一覧'!B266="","",'3.得意先一覧'!B266)</f>
        <v/>
      </c>
      <c r="C266" s="36" t="str">
        <f>IF(B266="","",VLOOKUP(B266,'3.得意先一覧'!$B$4:$C$1000,2,FALSE))</f>
        <v/>
      </c>
      <c r="D266" s="28">
        <f>IF(B266="",0,SUMIF('2.売上実績'!$B$4:$B$5000,'10.得意先別損益'!B266,'2.売上実績'!$D$4:$D$5000))</f>
        <v>0</v>
      </c>
      <c r="E266" s="28">
        <f>IF(B266="",0,SUMIF('2.売上実績'!$B$4:$B$5000,'10.得意先別損益'!B266,'2.売上実績'!$E$4:$E$5000))</f>
        <v>0</v>
      </c>
      <c r="F266" s="100">
        <f t="shared" si="12"/>
        <v>0</v>
      </c>
      <c r="G266" s="28">
        <f>SUMIF('8.得意先・製品別損益'!$B$4:$B$5000,B266,'8.得意先・製品別損益'!$M$4:$M$5000)</f>
        <v>0</v>
      </c>
      <c r="H266" s="42">
        <f t="shared" si="14"/>
        <v>0</v>
      </c>
      <c r="I266" s="40">
        <f t="shared" si="13"/>
        <v>0</v>
      </c>
    </row>
    <row r="267" spans="2:9" ht="18" customHeight="1">
      <c r="B267" s="112" t="str">
        <f>IF('3.得意先一覧'!B267="","",'3.得意先一覧'!B267)</f>
        <v/>
      </c>
      <c r="C267" s="36" t="str">
        <f>IF(B267="","",VLOOKUP(B267,'3.得意先一覧'!$B$4:$C$1000,2,FALSE))</f>
        <v/>
      </c>
      <c r="D267" s="28">
        <f>IF(B267="",0,SUMIF('2.売上実績'!$B$4:$B$5000,'10.得意先別損益'!B267,'2.売上実績'!$D$4:$D$5000))</f>
        <v>0</v>
      </c>
      <c r="E267" s="28">
        <f>IF(B267="",0,SUMIF('2.売上実績'!$B$4:$B$5000,'10.得意先別損益'!B267,'2.売上実績'!$E$4:$E$5000))</f>
        <v>0</v>
      </c>
      <c r="F267" s="100">
        <f t="shared" si="12"/>
        <v>0</v>
      </c>
      <c r="G267" s="28">
        <f>SUMIF('8.得意先・製品別損益'!$B$4:$B$5000,B267,'8.得意先・製品別損益'!$M$4:$M$5000)</f>
        <v>0</v>
      </c>
      <c r="H267" s="42">
        <f t="shared" si="14"/>
        <v>0</v>
      </c>
      <c r="I267" s="40">
        <f t="shared" si="13"/>
        <v>0</v>
      </c>
    </row>
    <row r="268" spans="2:9" ht="18" customHeight="1">
      <c r="B268" s="112" t="str">
        <f>IF('3.得意先一覧'!B268="","",'3.得意先一覧'!B268)</f>
        <v/>
      </c>
      <c r="C268" s="36" t="str">
        <f>IF(B268="","",VLOOKUP(B268,'3.得意先一覧'!$B$4:$C$1000,2,FALSE))</f>
        <v/>
      </c>
      <c r="D268" s="28">
        <f>IF(B268="",0,SUMIF('2.売上実績'!$B$4:$B$5000,'10.得意先別損益'!B268,'2.売上実績'!$D$4:$D$5000))</f>
        <v>0</v>
      </c>
      <c r="E268" s="28">
        <f>IF(B268="",0,SUMIF('2.売上実績'!$B$4:$B$5000,'10.得意先別損益'!B268,'2.売上実績'!$E$4:$E$5000))</f>
        <v>0</v>
      </c>
      <c r="F268" s="100">
        <f t="shared" si="12"/>
        <v>0</v>
      </c>
      <c r="G268" s="28">
        <f>SUMIF('8.得意先・製品別損益'!$B$4:$B$5000,B268,'8.得意先・製品別損益'!$M$4:$M$5000)</f>
        <v>0</v>
      </c>
      <c r="H268" s="42">
        <f t="shared" si="14"/>
        <v>0</v>
      </c>
      <c r="I268" s="40">
        <f t="shared" si="13"/>
        <v>0</v>
      </c>
    </row>
    <row r="269" spans="2:9" ht="18" customHeight="1">
      <c r="B269" s="112" t="str">
        <f>IF('3.得意先一覧'!B269="","",'3.得意先一覧'!B269)</f>
        <v/>
      </c>
      <c r="C269" s="36" t="str">
        <f>IF(B269="","",VLOOKUP(B269,'3.得意先一覧'!$B$4:$C$1000,2,FALSE))</f>
        <v/>
      </c>
      <c r="D269" s="28">
        <f>IF(B269="",0,SUMIF('2.売上実績'!$B$4:$B$5000,'10.得意先別損益'!B269,'2.売上実績'!$D$4:$D$5000))</f>
        <v>0</v>
      </c>
      <c r="E269" s="28">
        <f>IF(B269="",0,SUMIF('2.売上実績'!$B$4:$B$5000,'10.得意先別損益'!B269,'2.売上実績'!$E$4:$E$5000))</f>
        <v>0</v>
      </c>
      <c r="F269" s="100">
        <f t="shared" si="12"/>
        <v>0</v>
      </c>
      <c r="G269" s="28">
        <f>SUMIF('8.得意先・製品別損益'!$B$4:$B$5000,B269,'8.得意先・製品別損益'!$M$4:$M$5000)</f>
        <v>0</v>
      </c>
      <c r="H269" s="42">
        <f t="shared" si="14"/>
        <v>0</v>
      </c>
      <c r="I269" s="40">
        <f t="shared" si="13"/>
        <v>0</v>
      </c>
    </row>
    <row r="270" spans="2:9" ht="18" customHeight="1">
      <c r="B270" s="112" t="str">
        <f>IF('3.得意先一覧'!B270="","",'3.得意先一覧'!B270)</f>
        <v/>
      </c>
      <c r="C270" s="36" t="str">
        <f>IF(B270="","",VLOOKUP(B270,'3.得意先一覧'!$B$4:$C$1000,2,FALSE))</f>
        <v/>
      </c>
      <c r="D270" s="28">
        <f>IF(B270="",0,SUMIF('2.売上実績'!$B$4:$B$5000,'10.得意先別損益'!B270,'2.売上実績'!$D$4:$D$5000))</f>
        <v>0</v>
      </c>
      <c r="E270" s="28">
        <f>IF(B270="",0,SUMIF('2.売上実績'!$B$4:$B$5000,'10.得意先別損益'!B270,'2.売上実績'!$E$4:$E$5000))</f>
        <v>0</v>
      </c>
      <c r="F270" s="100">
        <f t="shared" si="12"/>
        <v>0</v>
      </c>
      <c r="G270" s="28">
        <f>SUMIF('8.得意先・製品別損益'!$B$4:$B$5000,B270,'8.得意先・製品別損益'!$M$4:$M$5000)</f>
        <v>0</v>
      </c>
      <c r="H270" s="42">
        <f t="shared" si="14"/>
        <v>0</v>
      </c>
      <c r="I270" s="40">
        <f t="shared" si="13"/>
        <v>0</v>
      </c>
    </row>
    <row r="271" spans="2:9" ht="18" customHeight="1">
      <c r="B271" s="112" t="str">
        <f>IF('3.得意先一覧'!B271="","",'3.得意先一覧'!B271)</f>
        <v/>
      </c>
      <c r="C271" s="36" t="str">
        <f>IF(B271="","",VLOOKUP(B271,'3.得意先一覧'!$B$4:$C$1000,2,FALSE))</f>
        <v/>
      </c>
      <c r="D271" s="28">
        <f>IF(B271="",0,SUMIF('2.売上実績'!$B$4:$B$5000,'10.得意先別損益'!B271,'2.売上実績'!$D$4:$D$5000))</f>
        <v>0</v>
      </c>
      <c r="E271" s="28">
        <f>IF(B271="",0,SUMIF('2.売上実績'!$B$4:$B$5000,'10.得意先別損益'!B271,'2.売上実績'!$E$4:$E$5000))</f>
        <v>0</v>
      </c>
      <c r="F271" s="100">
        <f t="shared" si="12"/>
        <v>0</v>
      </c>
      <c r="G271" s="28">
        <f>SUMIF('8.得意先・製品別損益'!$B$4:$B$5000,B271,'8.得意先・製品別損益'!$M$4:$M$5000)</f>
        <v>0</v>
      </c>
      <c r="H271" s="42">
        <f t="shared" si="14"/>
        <v>0</v>
      </c>
      <c r="I271" s="40">
        <f t="shared" si="13"/>
        <v>0</v>
      </c>
    </row>
    <row r="272" spans="2:9" ht="18" customHeight="1">
      <c r="B272" s="112" t="str">
        <f>IF('3.得意先一覧'!B272="","",'3.得意先一覧'!B272)</f>
        <v/>
      </c>
      <c r="C272" s="36" t="str">
        <f>IF(B272="","",VLOOKUP(B272,'3.得意先一覧'!$B$4:$C$1000,2,FALSE))</f>
        <v/>
      </c>
      <c r="D272" s="28">
        <f>IF(B272="",0,SUMIF('2.売上実績'!$B$4:$B$5000,'10.得意先別損益'!B272,'2.売上実績'!$D$4:$D$5000))</f>
        <v>0</v>
      </c>
      <c r="E272" s="28">
        <f>IF(B272="",0,SUMIF('2.売上実績'!$B$4:$B$5000,'10.得意先別損益'!B272,'2.売上実績'!$E$4:$E$5000))</f>
        <v>0</v>
      </c>
      <c r="F272" s="100">
        <f t="shared" si="12"/>
        <v>0</v>
      </c>
      <c r="G272" s="28">
        <f>SUMIF('8.得意先・製品別損益'!$B$4:$B$5000,B272,'8.得意先・製品別損益'!$M$4:$M$5000)</f>
        <v>0</v>
      </c>
      <c r="H272" s="42">
        <f t="shared" si="14"/>
        <v>0</v>
      </c>
      <c r="I272" s="40">
        <f t="shared" si="13"/>
        <v>0</v>
      </c>
    </row>
    <row r="273" spans="2:9" ht="18" customHeight="1">
      <c r="B273" s="112" t="str">
        <f>IF('3.得意先一覧'!B273="","",'3.得意先一覧'!B273)</f>
        <v/>
      </c>
      <c r="C273" s="36" t="str">
        <f>IF(B273="","",VLOOKUP(B273,'3.得意先一覧'!$B$4:$C$1000,2,FALSE))</f>
        <v/>
      </c>
      <c r="D273" s="28">
        <f>IF(B273="",0,SUMIF('2.売上実績'!$B$4:$B$5000,'10.得意先別損益'!B273,'2.売上実績'!$D$4:$D$5000))</f>
        <v>0</v>
      </c>
      <c r="E273" s="28">
        <f>IF(B273="",0,SUMIF('2.売上実績'!$B$4:$B$5000,'10.得意先別損益'!B273,'2.売上実績'!$E$4:$E$5000))</f>
        <v>0</v>
      </c>
      <c r="F273" s="100">
        <f t="shared" si="12"/>
        <v>0</v>
      </c>
      <c r="G273" s="28">
        <f>SUMIF('8.得意先・製品別損益'!$B$4:$B$5000,B273,'8.得意先・製品別損益'!$M$4:$M$5000)</f>
        <v>0</v>
      </c>
      <c r="H273" s="42">
        <f t="shared" si="14"/>
        <v>0</v>
      </c>
      <c r="I273" s="40">
        <f t="shared" si="13"/>
        <v>0</v>
      </c>
    </row>
    <row r="274" spans="2:9" ht="18" customHeight="1">
      <c r="B274" s="112" t="str">
        <f>IF('3.得意先一覧'!B274="","",'3.得意先一覧'!B274)</f>
        <v/>
      </c>
      <c r="C274" s="36" t="str">
        <f>IF(B274="","",VLOOKUP(B274,'3.得意先一覧'!$B$4:$C$1000,2,FALSE))</f>
        <v/>
      </c>
      <c r="D274" s="28">
        <f>IF(B274="",0,SUMIF('2.売上実績'!$B$4:$B$5000,'10.得意先別損益'!B274,'2.売上実績'!$D$4:$D$5000))</f>
        <v>0</v>
      </c>
      <c r="E274" s="28">
        <f>IF(B274="",0,SUMIF('2.売上実績'!$B$4:$B$5000,'10.得意先別損益'!B274,'2.売上実績'!$E$4:$E$5000))</f>
        <v>0</v>
      </c>
      <c r="F274" s="100">
        <f t="shared" si="12"/>
        <v>0</v>
      </c>
      <c r="G274" s="28">
        <f>SUMIF('8.得意先・製品別損益'!$B$4:$B$5000,B274,'8.得意先・製品別損益'!$M$4:$M$5000)</f>
        <v>0</v>
      </c>
      <c r="H274" s="42">
        <f t="shared" si="14"/>
        <v>0</v>
      </c>
      <c r="I274" s="40">
        <f t="shared" si="13"/>
        <v>0</v>
      </c>
    </row>
    <row r="275" spans="2:9" ht="18" customHeight="1">
      <c r="B275" s="112" t="str">
        <f>IF('3.得意先一覧'!B275="","",'3.得意先一覧'!B275)</f>
        <v/>
      </c>
      <c r="C275" s="36" t="str">
        <f>IF(B275="","",VLOOKUP(B275,'3.得意先一覧'!$B$4:$C$1000,2,FALSE))</f>
        <v/>
      </c>
      <c r="D275" s="28">
        <f>IF(B275="",0,SUMIF('2.売上実績'!$B$4:$B$5000,'10.得意先別損益'!B275,'2.売上実績'!$D$4:$D$5000))</f>
        <v>0</v>
      </c>
      <c r="E275" s="28">
        <f>IF(B275="",0,SUMIF('2.売上実績'!$B$4:$B$5000,'10.得意先別損益'!B275,'2.売上実績'!$E$4:$E$5000))</f>
        <v>0</v>
      </c>
      <c r="F275" s="100">
        <f t="shared" si="12"/>
        <v>0</v>
      </c>
      <c r="G275" s="28">
        <f>SUMIF('8.得意先・製品別損益'!$B$4:$B$5000,B275,'8.得意先・製品別損益'!$M$4:$M$5000)</f>
        <v>0</v>
      </c>
      <c r="H275" s="42">
        <f t="shared" si="14"/>
        <v>0</v>
      </c>
      <c r="I275" s="40">
        <f t="shared" si="13"/>
        <v>0</v>
      </c>
    </row>
    <row r="276" spans="2:9" ht="18" customHeight="1">
      <c r="B276" s="112" t="str">
        <f>IF('3.得意先一覧'!B276="","",'3.得意先一覧'!B276)</f>
        <v/>
      </c>
      <c r="C276" s="36" t="str">
        <f>IF(B276="","",VLOOKUP(B276,'3.得意先一覧'!$B$4:$C$1000,2,FALSE))</f>
        <v/>
      </c>
      <c r="D276" s="28">
        <f>IF(B276="",0,SUMIF('2.売上実績'!$B$4:$B$5000,'10.得意先別損益'!B276,'2.売上実績'!$D$4:$D$5000))</f>
        <v>0</v>
      </c>
      <c r="E276" s="28">
        <f>IF(B276="",0,SUMIF('2.売上実績'!$B$4:$B$5000,'10.得意先別損益'!B276,'2.売上実績'!$E$4:$E$5000))</f>
        <v>0</v>
      </c>
      <c r="F276" s="100">
        <f t="shared" si="12"/>
        <v>0</v>
      </c>
      <c r="G276" s="28">
        <f>SUMIF('8.得意先・製品別損益'!$B$4:$B$5000,B276,'8.得意先・製品別損益'!$M$4:$M$5000)</f>
        <v>0</v>
      </c>
      <c r="H276" s="42">
        <f t="shared" si="14"/>
        <v>0</v>
      </c>
      <c r="I276" s="40">
        <f t="shared" si="13"/>
        <v>0</v>
      </c>
    </row>
    <row r="277" spans="2:9" ht="18" customHeight="1">
      <c r="B277" s="112" t="str">
        <f>IF('3.得意先一覧'!B277="","",'3.得意先一覧'!B277)</f>
        <v/>
      </c>
      <c r="C277" s="36" t="str">
        <f>IF(B277="","",VLOOKUP(B277,'3.得意先一覧'!$B$4:$C$1000,2,FALSE))</f>
        <v/>
      </c>
      <c r="D277" s="28">
        <f>IF(B277="",0,SUMIF('2.売上実績'!$B$4:$B$5000,'10.得意先別損益'!B277,'2.売上実績'!$D$4:$D$5000))</f>
        <v>0</v>
      </c>
      <c r="E277" s="28">
        <f>IF(B277="",0,SUMIF('2.売上実績'!$B$4:$B$5000,'10.得意先別損益'!B277,'2.売上実績'!$E$4:$E$5000))</f>
        <v>0</v>
      </c>
      <c r="F277" s="100">
        <f t="shared" si="12"/>
        <v>0</v>
      </c>
      <c r="G277" s="28">
        <f>SUMIF('8.得意先・製品別損益'!$B$4:$B$5000,B277,'8.得意先・製品別損益'!$M$4:$M$5000)</f>
        <v>0</v>
      </c>
      <c r="H277" s="42">
        <f t="shared" si="14"/>
        <v>0</v>
      </c>
      <c r="I277" s="40">
        <f t="shared" si="13"/>
        <v>0</v>
      </c>
    </row>
    <row r="278" spans="2:9" ht="18" customHeight="1">
      <c r="B278" s="112" t="str">
        <f>IF('3.得意先一覧'!B278="","",'3.得意先一覧'!B278)</f>
        <v/>
      </c>
      <c r="C278" s="36" t="str">
        <f>IF(B278="","",VLOOKUP(B278,'3.得意先一覧'!$B$4:$C$1000,2,FALSE))</f>
        <v/>
      </c>
      <c r="D278" s="28">
        <f>IF(B278="",0,SUMIF('2.売上実績'!$B$4:$B$5000,'10.得意先別損益'!B278,'2.売上実績'!$D$4:$D$5000))</f>
        <v>0</v>
      </c>
      <c r="E278" s="28">
        <f>IF(B278="",0,SUMIF('2.売上実績'!$B$4:$B$5000,'10.得意先別損益'!B278,'2.売上実績'!$E$4:$E$5000))</f>
        <v>0</v>
      </c>
      <c r="F278" s="100">
        <f t="shared" si="12"/>
        <v>0</v>
      </c>
      <c r="G278" s="28">
        <f>SUMIF('8.得意先・製品別損益'!$B$4:$B$5000,B278,'8.得意先・製品別損益'!$M$4:$M$5000)</f>
        <v>0</v>
      </c>
      <c r="H278" s="42">
        <f t="shared" si="14"/>
        <v>0</v>
      </c>
      <c r="I278" s="40">
        <f t="shared" si="13"/>
        <v>0</v>
      </c>
    </row>
    <row r="279" spans="2:9" ht="18" customHeight="1">
      <c r="B279" s="112" t="str">
        <f>IF('3.得意先一覧'!B279="","",'3.得意先一覧'!B279)</f>
        <v/>
      </c>
      <c r="C279" s="36" t="str">
        <f>IF(B279="","",VLOOKUP(B279,'3.得意先一覧'!$B$4:$C$1000,2,FALSE))</f>
        <v/>
      </c>
      <c r="D279" s="28">
        <f>IF(B279="",0,SUMIF('2.売上実績'!$B$4:$B$5000,'10.得意先別損益'!B279,'2.売上実績'!$D$4:$D$5000))</f>
        <v>0</v>
      </c>
      <c r="E279" s="28">
        <f>IF(B279="",0,SUMIF('2.売上実績'!$B$4:$B$5000,'10.得意先別損益'!B279,'2.売上実績'!$E$4:$E$5000))</f>
        <v>0</v>
      </c>
      <c r="F279" s="100">
        <f t="shared" si="12"/>
        <v>0</v>
      </c>
      <c r="G279" s="28">
        <f>SUMIF('8.得意先・製品別損益'!$B$4:$B$5000,B279,'8.得意先・製品別損益'!$M$4:$M$5000)</f>
        <v>0</v>
      </c>
      <c r="H279" s="42">
        <f t="shared" si="14"/>
        <v>0</v>
      </c>
      <c r="I279" s="40">
        <f t="shared" si="13"/>
        <v>0</v>
      </c>
    </row>
    <row r="280" spans="2:9" ht="18" customHeight="1">
      <c r="B280" s="112" t="str">
        <f>IF('3.得意先一覧'!B280="","",'3.得意先一覧'!B280)</f>
        <v/>
      </c>
      <c r="C280" s="36" t="str">
        <f>IF(B280="","",VLOOKUP(B280,'3.得意先一覧'!$B$4:$C$1000,2,FALSE))</f>
        <v/>
      </c>
      <c r="D280" s="28">
        <f>IF(B280="",0,SUMIF('2.売上実績'!$B$4:$B$5000,'10.得意先別損益'!B280,'2.売上実績'!$D$4:$D$5000))</f>
        <v>0</v>
      </c>
      <c r="E280" s="28">
        <f>IF(B280="",0,SUMIF('2.売上実績'!$B$4:$B$5000,'10.得意先別損益'!B280,'2.売上実績'!$E$4:$E$5000))</f>
        <v>0</v>
      </c>
      <c r="F280" s="100">
        <f t="shared" si="12"/>
        <v>0</v>
      </c>
      <c r="G280" s="28">
        <f>SUMIF('8.得意先・製品別損益'!$B$4:$B$5000,B280,'8.得意先・製品別損益'!$M$4:$M$5000)</f>
        <v>0</v>
      </c>
      <c r="H280" s="42">
        <f t="shared" si="14"/>
        <v>0</v>
      </c>
      <c r="I280" s="40">
        <f t="shared" si="13"/>
        <v>0</v>
      </c>
    </row>
    <row r="281" spans="2:9" ht="18" customHeight="1">
      <c r="B281" s="112" t="str">
        <f>IF('3.得意先一覧'!B281="","",'3.得意先一覧'!B281)</f>
        <v/>
      </c>
      <c r="C281" s="36" t="str">
        <f>IF(B281="","",VLOOKUP(B281,'3.得意先一覧'!$B$4:$C$1000,2,FALSE))</f>
        <v/>
      </c>
      <c r="D281" s="28">
        <f>IF(B281="",0,SUMIF('2.売上実績'!$B$4:$B$5000,'10.得意先別損益'!B281,'2.売上実績'!$D$4:$D$5000))</f>
        <v>0</v>
      </c>
      <c r="E281" s="28">
        <f>IF(B281="",0,SUMIF('2.売上実績'!$B$4:$B$5000,'10.得意先別損益'!B281,'2.売上実績'!$E$4:$E$5000))</f>
        <v>0</v>
      </c>
      <c r="F281" s="100">
        <f t="shared" si="12"/>
        <v>0</v>
      </c>
      <c r="G281" s="28">
        <f>SUMIF('8.得意先・製品別損益'!$B$4:$B$5000,B281,'8.得意先・製品別損益'!$M$4:$M$5000)</f>
        <v>0</v>
      </c>
      <c r="H281" s="42">
        <f t="shared" si="14"/>
        <v>0</v>
      </c>
      <c r="I281" s="40">
        <f t="shared" si="13"/>
        <v>0</v>
      </c>
    </row>
    <row r="282" spans="2:9" ht="18" customHeight="1">
      <c r="B282" s="112" t="str">
        <f>IF('3.得意先一覧'!B282="","",'3.得意先一覧'!B282)</f>
        <v/>
      </c>
      <c r="C282" s="36" t="str">
        <f>IF(B282="","",VLOOKUP(B282,'3.得意先一覧'!$B$4:$C$1000,2,FALSE))</f>
        <v/>
      </c>
      <c r="D282" s="28">
        <f>IF(B282="",0,SUMIF('2.売上実績'!$B$4:$B$5000,'10.得意先別損益'!B282,'2.売上実績'!$D$4:$D$5000))</f>
        <v>0</v>
      </c>
      <c r="E282" s="28">
        <f>IF(B282="",0,SUMIF('2.売上実績'!$B$4:$B$5000,'10.得意先別損益'!B282,'2.売上実績'!$E$4:$E$5000))</f>
        <v>0</v>
      </c>
      <c r="F282" s="100">
        <f t="shared" si="12"/>
        <v>0</v>
      </c>
      <c r="G282" s="28">
        <f>SUMIF('8.得意先・製品別損益'!$B$4:$B$5000,B282,'8.得意先・製品別損益'!$M$4:$M$5000)</f>
        <v>0</v>
      </c>
      <c r="H282" s="42">
        <f t="shared" si="14"/>
        <v>0</v>
      </c>
      <c r="I282" s="40">
        <f t="shared" si="13"/>
        <v>0</v>
      </c>
    </row>
    <row r="283" spans="2:9" ht="18" customHeight="1">
      <c r="B283" s="112" t="str">
        <f>IF('3.得意先一覧'!B283="","",'3.得意先一覧'!B283)</f>
        <v/>
      </c>
      <c r="C283" s="36" t="str">
        <f>IF(B283="","",VLOOKUP(B283,'3.得意先一覧'!$B$4:$C$1000,2,FALSE))</f>
        <v/>
      </c>
      <c r="D283" s="28">
        <f>IF(B283="",0,SUMIF('2.売上実績'!$B$4:$B$5000,'10.得意先別損益'!B283,'2.売上実績'!$D$4:$D$5000))</f>
        <v>0</v>
      </c>
      <c r="E283" s="28">
        <f>IF(B283="",0,SUMIF('2.売上実績'!$B$4:$B$5000,'10.得意先別損益'!B283,'2.売上実績'!$E$4:$E$5000))</f>
        <v>0</v>
      </c>
      <c r="F283" s="100">
        <f t="shared" si="12"/>
        <v>0</v>
      </c>
      <c r="G283" s="28">
        <f>SUMIF('8.得意先・製品別損益'!$B$4:$B$5000,B283,'8.得意先・製品別損益'!$M$4:$M$5000)</f>
        <v>0</v>
      </c>
      <c r="H283" s="42">
        <f t="shared" si="14"/>
        <v>0</v>
      </c>
      <c r="I283" s="40">
        <f t="shared" si="13"/>
        <v>0</v>
      </c>
    </row>
    <row r="284" spans="2:9" ht="18" customHeight="1">
      <c r="B284" s="112" t="str">
        <f>IF('3.得意先一覧'!B284="","",'3.得意先一覧'!B284)</f>
        <v/>
      </c>
      <c r="C284" s="36" t="str">
        <f>IF(B284="","",VLOOKUP(B284,'3.得意先一覧'!$B$4:$C$1000,2,FALSE))</f>
        <v/>
      </c>
      <c r="D284" s="28">
        <f>IF(B284="",0,SUMIF('2.売上実績'!$B$4:$B$5000,'10.得意先別損益'!B284,'2.売上実績'!$D$4:$D$5000))</f>
        <v>0</v>
      </c>
      <c r="E284" s="28">
        <f>IF(B284="",0,SUMIF('2.売上実績'!$B$4:$B$5000,'10.得意先別損益'!B284,'2.売上実績'!$E$4:$E$5000))</f>
        <v>0</v>
      </c>
      <c r="F284" s="100">
        <f t="shared" si="12"/>
        <v>0</v>
      </c>
      <c r="G284" s="28">
        <f>SUMIF('8.得意先・製品別損益'!$B$4:$B$5000,B284,'8.得意先・製品別損益'!$M$4:$M$5000)</f>
        <v>0</v>
      </c>
      <c r="H284" s="42">
        <f t="shared" si="14"/>
        <v>0</v>
      </c>
      <c r="I284" s="40">
        <f t="shared" si="13"/>
        <v>0</v>
      </c>
    </row>
    <row r="285" spans="2:9" ht="18" customHeight="1">
      <c r="B285" s="112" t="str">
        <f>IF('3.得意先一覧'!B285="","",'3.得意先一覧'!B285)</f>
        <v/>
      </c>
      <c r="C285" s="36" t="str">
        <f>IF(B285="","",VLOOKUP(B285,'3.得意先一覧'!$B$4:$C$1000,2,FALSE))</f>
        <v/>
      </c>
      <c r="D285" s="28">
        <f>IF(B285="",0,SUMIF('2.売上実績'!$B$4:$B$5000,'10.得意先別損益'!B285,'2.売上実績'!$D$4:$D$5000))</f>
        <v>0</v>
      </c>
      <c r="E285" s="28">
        <f>IF(B285="",0,SUMIF('2.売上実績'!$B$4:$B$5000,'10.得意先別損益'!B285,'2.売上実績'!$E$4:$E$5000))</f>
        <v>0</v>
      </c>
      <c r="F285" s="100">
        <f t="shared" si="12"/>
        <v>0</v>
      </c>
      <c r="G285" s="28">
        <f>SUMIF('8.得意先・製品別損益'!$B$4:$B$5000,B285,'8.得意先・製品別損益'!$M$4:$M$5000)</f>
        <v>0</v>
      </c>
      <c r="H285" s="42">
        <f t="shared" si="14"/>
        <v>0</v>
      </c>
      <c r="I285" s="40">
        <f t="shared" si="13"/>
        <v>0</v>
      </c>
    </row>
    <row r="286" spans="2:9" ht="18" customHeight="1">
      <c r="B286" s="112" t="str">
        <f>IF('3.得意先一覧'!B286="","",'3.得意先一覧'!B286)</f>
        <v/>
      </c>
      <c r="C286" s="36" t="str">
        <f>IF(B286="","",VLOOKUP(B286,'3.得意先一覧'!$B$4:$C$1000,2,FALSE))</f>
        <v/>
      </c>
      <c r="D286" s="28">
        <f>IF(B286="",0,SUMIF('2.売上実績'!$B$4:$B$5000,'10.得意先別損益'!B286,'2.売上実績'!$D$4:$D$5000))</f>
        <v>0</v>
      </c>
      <c r="E286" s="28">
        <f>IF(B286="",0,SUMIF('2.売上実績'!$B$4:$B$5000,'10.得意先別損益'!B286,'2.売上実績'!$E$4:$E$5000))</f>
        <v>0</v>
      </c>
      <c r="F286" s="100">
        <f t="shared" si="12"/>
        <v>0</v>
      </c>
      <c r="G286" s="28">
        <f>SUMIF('8.得意先・製品別損益'!$B$4:$B$5000,B286,'8.得意先・製品別損益'!$M$4:$M$5000)</f>
        <v>0</v>
      </c>
      <c r="H286" s="42">
        <f t="shared" si="14"/>
        <v>0</v>
      </c>
      <c r="I286" s="40">
        <f t="shared" si="13"/>
        <v>0</v>
      </c>
    </row>
    <row r="287" spans="2:9" ht="18" customHeight="1">
      <c r="B287" s="112" t="str">
        <f>IF('3.得意先一覧'!B287="","",'3.得意先一覧'!B287)</f>
        <v/>
      </c>
      <c r="C287" s="36" t="str">
        <f>IF(B287="","",VLOOKUP(B287,'3.得意先一覧'!$B$4:$C$1000,2,FALSE))</f>
        <v/>
      </c>
      <c r="D287" s="28">
        <f>IF(B287="",0,SUMIF('2.売上実績'!$B$4:$B$5000,'10.得意先別損益'!B287,'2.売上実績'!$D$4:$D$5000))</f>
        <v>0</v>
      </c>
      <c r="E287" s="28">
        <f>IF(B287="",0,SUMIF('2.売上実績'!$B$4:$B$5000,'10.得意先別損益'!B287,'2.売上実績'!$E$4:$E$5000))</f>
        <v>0</v>
      </c>
      <c r="F287" s="100">
        <f t="shared" si="12"/>
        <v>0</v>
      </c>
      <c r="G287" s="28">
        <f>SUMIF('8.得意先・製品別損益'!$B$4:$B$5000,B287,'8.得意先・製品別損益'!$M$4:$M$5000)</f>
        <v>0</v>
      </c>
      <c r="H287" s="42">
        <f t="shared" si="14"/>
        <v>0</v>
      </c>
      <c r="I287" s="40">
        <f t="shared" si="13"/>
        <v>0</v>
      </c>
    </row>
    <row r="288" spans="2:9" ht="18" customHeight="1">
      <c r="B288" s="112" t="str">
        <f>IF('3.得意先一覧'!B288="","",'3.得意先一覧'!B288)</f>
        <v/>
      </c>
      <c r="C288" s="36" t="str">
        <f>IF(B288="","",VLOOKUP(B288,'3.得意先一覧'!$B$4:$C$1000,2,FALSE))</f>
        <v/>
      </c>
      <c r="D288" s="28">
        <f>IF(B288="",0,SUMIF('2.売上実績'!$B$4:$B$5000,'10.得意先別損益'!B288,'2.売上実績'!$D$4:$D$5000))</f>
        <v>0</v>
      </c>
      <c r="E288" s="28">
        <f>IF(B288="",0,SUMIF('2.売上実績'!$B$4:$B$5000,'10.得意先別損益'!B288,'2.売上実績'!$E$4:$E$5000))</f>
        <v>0</v>
      </c>
      <c r="F288" s="100">
        <f t="shared" si="12"/>
        <v>0</v>
      </c>
      <c r="G288" s="28">
        <f>SUMIF('8.得意先・製品別損益'!$B$4:$B$5000,B288,'8.得意先・製品別損益'!$M$4:$M$5000)</f>
        <v>0</v>
      </c>
      <c r="H288" s="42">
        <f t="shared" si="14"/>
        <v>0</v>
      </c>
      <c r="I288" s="40">
        <f t="shared" si="13"/>
        <v>0</v>
      </c>
    </row>
    <row r="289" spans="2:9" ht="18" customHeight="1">
      <c r="B289" s="112" t="str">
        <f>IF('3.得意先一覧'!B289="","",'3.得意先一覧'!B289)</f>
        <v/>
      </c>
      <c r="C289" s="36" t="str">
        <f>IF(B289="","",VLOOKUP(B289,'3.得意先一覧'!$B$4:$C$1000,2,FALSE))</f>
        <v/>
      </c>
      <c r="D289" s="28">
        <f>IF(B289="",0,SUMIF('2.売上実績'!$B$4:$B$5000,'10.得意先別損益'!B289,'2.売上実績'!$D$4:$D$5000))</f>
        <v>0</v>
      </c>
      <c r="E289" s="28">
        <f>IF(B289="",0,SUMIF('2.売上実績'!$B$4:$B$5000,'10.得意先別損益'!B289,'2.売上実績'!$E$4:$E$5000))</f>
        <v>0</v>
      </c>
      <c r="F289" s="100">
        <f t="shared" si="12"/>
        <v>0</v>
      </c>
      <c r="G289" s="28">
        <f>SUMIF('8.得意先・製品別損益'!$B$4:$B$5000,B289,'8.得意先・製品別損益'!$M$4:$M$5000)</f>
        <v>0</v>
      </c>
      <c r="H289" s="42">
        <f t="shared" si="14"/>
        <v>0</v>
      </c>
      <c r="I289" s="40">
        <f t="shared" si="13"/>
        <v>0</v>
      </c>
    </row>
    <row r="290" spans="2:9" ht="18" customHeight="1">
      <c r="B290" s="112" t="str">
        <f>IF('3.得意先一覧'!B290="","",'3.得意先一覧'!B290)</f>
        <v/>
      </c>
      <c r="C290" s="36" t="str">
        <f>IF(B290="","",VLOOKUP(B290,'3.得意先一覧'!$B$4:$C$1000,2,FALSE))</f>
        <v/>
      </c>
      <c r="D290" s="28">
        <f>IF(B290="",0,SUMIF('2.売上実績'!$B$4:$B$5000,'10.得意先別損益'!B290,'2.売上実績'!$D$4:$D$5000))</f>
        <v>0</v>
      </c>
      <c r="E290" s="28">
        <f>IF(B290="",0,SUMIF('2.売上実績'!$B$4:$B$5000,'10.得意先別損益'!B290,'2.売上実績'!$E$4:$E$5000))</f>
        <v>0</v>
      </c>
      <c r="F290" s="100">
        <f t="shared" si="12"/>
        <v>0</v>
      </c>
      <c r="G290" s="28">
        <f>SUMIF('8.得意先・製品別損益'!$B$4:$B$5000,B290,'8.得意先・製品別損益'!$M$4:$M$5000)</f>
        <v>0</v>
      </c>
      <c r="H290" s="42">
        <f t="shared" si="14"/>
        <v>0</v>
      </c>
      <c r="I290" s="40">
        <f t="shared" si="13"/>
        <v>0</v>
      </c>
    </row>
    <row r="291" spans="2:9" ht="18" customHeight="1">
      <c r="B291" s="112" t="str">
        <f>IF('3.得意先一覧'!B291="","",'3.得意先一覧'!B291)</f>
        <v/>
      </c>
      <c r="C291" s="36" t="str">
        <f>IF(B291="","",VLOOKUP(B291,'3.得意先一覧'!$B$4:$C$1000,2,FALSE))</f>
        <v/>
      </c>
      <c r="D291" s="28">
        <f>IF(B291="",0,SUMIF('2.売上実績'!$B$4:$B$5000,'10.得意先別損益'!B291,'2.売上実績'!$D$4:$D$5000))</f>
        <v>0</v>
      </c>
      <c r="E291" s="28">
        <f>IF(B291="",0,SUMIF('2.売上実績'!$B$4:$B$5000,'10.得意先別損益'!B291,'2.売上実績'!$E$4:$E$5000))</f>
        <v>0</v>
      </c>
      <c r="F291" s="100">
        <f t="shared" si="12"/>
        <v>0</v>
      </c>
      <c r="G291" s="28">
        <f>SUMIF('8.得意先・製品別損益'!$B$4:$B$5000,B291,'8.得意先・製品別損益'!$M$4:$M$5000)</f>
        <v>0</v>
      </c>
      <c r="H291" s="42">
        <f t="shared" si="14"/>
        <v>0</v>
      </c>
      <c r="I291" s="40">
        <f t="shared" si="13"/>
        <v>0</v>
      </c>
    </row>
    <row r="292" spans="2:9" ht="18" customHeight="1">
      <c r="B292" s="112" t="str">
        <f>IF('3.得意先一覧'!B292="","",'3.得意先一覧'!B292)</f>
        <v/>
      </c>
      <c r="C292" s="36" t="str">
        <f>IF(B292="","",VLOOKUP(B292,'3.得意先一覧'!$B$4:$C$1000,2,FALSE))</f>
        <v/>
      </c>
      <c r="D292" s="28">
        <f>IF(B292="",0,SUMIF('2.売上実績'!$B$4:$B$5000,'10.得意先別損益'!B292,'2.売上実績'!$D$4:$D$5000))</f>
        <v>0</v>
      </c>
      <c r="E292" s="28">
        <f>IF(B292="",0,SUMIF('2.売上実績'!$B$4:$B$5000,'10.得意先別損益'!B292,'2.売上実績'!$E$4:$E$5000))</f>
        <v>0</v>
      </c>
      <c r="F292" s="100">
        <f t="shared" si="12"/>
        <v>0</v>
      </c>
      <c r="G292" s="28">
        <f>SUMIF('8.得意先・製品別損益'!$B$4:$B$5000,B292,'8.得意先・製品別損益'!$M$4:$M$5000)</f>
        <v>0</v>
      </c>
      <c r="H292" s="42">
        <f t="shared" si="14"/>
        <v>0</v>
      </c>
      <c r="I292" s="40">
        <f t="shared" si="13"/>
        <v>0</v>
      </c>
    </row>
    <row r="293" spans="2:9" ht="18" customHeight="1">
      <c r="B293" s="112" t="str">
        <f>IF('3.得意先一覧'!B293="","",'3.得意先一覧'!B293)</f>
        <v/>
      </c>
      <c r="C293" s="36" t="str">
        <f>IF(B293="","",VLOOKUP(B293,'3.得意先一覧'!$B$4:$C$1000,2,FALSE))</f>
        <v/>
      </c>
      <c r="D293" s="28">
        <f>IF(B293="",0,SUMIF('2.売上実績'!$B$4:$B$5000,'10.得意先別損益'!B293,'2.売上実績'!$D$4:$D$5000))</f>
        <v>0</v>
      </c>
      <c r="E293" s="28">
        <f>IF(B293="",0,SUMIF('2.売上実績'!$B$4:$B$5000,'10.得意先別損益'!B293,'2.売上実績'!$E$4:$E$5000))</f>
        <v>0</v>
      </c>
      <c r="F293" s="100">
        <f t="shared" si="12"/>
        <v>0</v>
      </c>
      <c r="G293" s="28">
        <f>SUMIF('8.得意先・製品別損益'!$B$4:$B$5000,B293,'8.得意先・製品別損益'!$M$4:$M$5000)</f>
        <v>0</v>
      </c>
      <c r="H293" s="42">
        <f t="shared" si="14"/>
        <v>0</v>
      </c>
      <c r="I293" s="40">
        <f t="shared" si="13"/>
        <v>0</v>
      </c>
    </row>
    <row r="294" spans="2:9" ht="18" customHeight="1">
      <c r="B294" s="112" t="str">
        <f>IF('3.得意先一覧'!B294="","",'3.得意先一覧'!B294)</f>
        <v/>
      </c>
      <c r="C294" s="36" t="str">
        <f>IF(B294="","",VLOOKUP(B294,'3.得意先一覧'!$B$4:$C$1000,2,FALSE))</f>
        <v/>
      </c>
      <c r="D294" s="28">
        <f>IF(B294="",0,SUMIF('2.売上実績'!$B$4:$B$5000,'10.得意先別損益'!B294,'2.売上実績'!$D$4:$D$5000))</f>
        <v>0</v>
      </c>
      <c r="E294" s="28">
        <f>IF(B294="",0,SUMIF('2.売上実績'!$B$4:$B$5000,'10.得意先別損益'!B294,'2.売上実績'!$E$4:$E$5000))</f>
        <v>0</v>
      </c>
      <c r="F294" s="100">
        <f t="shared" si="12"/>
        <v>0</v>
      </c>
      <c r="G294" s="28">
        <f>SUMIF('8.得意先・製品別損益'!$B$4:$B$5000,B294,'8.得意先・製品別損益'!$M$4:$M$5000)</f>
        <v>0</v>
      </c>
      <c r="H294" s="42">
        <f t="shared" si="14"/>
        <v>0</v>
      </c>
      <c r="I294" s="40">
        <f t="shared" si="13"/>
        <v>0</v>
      </c>
    </row>
    <row r="295" spans="2:9" ht="18" customHeight="1">
      <c r="B295" s="112" t="str">
        <f>IF('3.得意先一覧'!B295="","",'3.得意先一覧'!B295)</f>
        <v/>
      </c>
      <c r="C295" s="36" t="str">
        <f>IF(B295="","",VLOOKUP(B295,'3.得意先一覧'!$B$4:$C$1000,2,FALSE))</f>
        <v/>
      </c>
      <c r="D295" s="28">
        <f>IF(B295="",0,SUMIF('2.売上実績'!$B$4:$B$5000,'10.得意先別損益'!B295,'2.売上実績'!$D$4:$D$5000))</f>
        <v>0</v>
      </c>
      <c r="E295" s="28">
        <f>IF(B295="",0,SUMIF('2.売上実績'!$B$4:$B$5000,'10.得意先別損益'!B295,'2.売上実績'!$E$4:$E$5000))</f>
        <v>0</v>
      </c>
      <c r="F295" s="100">
        <f t="shared" si="12"/>
        <v>0</v>
      </c>
      <c r="G295" s="28">
        <f>SUMIF('8.得意先・製品別損益'!$B$4:$B$5000,B295,'8.得意先・製品別損益'!$M$4:$M$5000)</f>
        <v>0</v>
      </c>
      <c r="H295" s="42">
        <f t="shared" si="14"/>
        <v>0</v>
      </c>
      <c r="I295" s="40">
        <f t="shared" si="13"/>
        <v>0</v>
      </c>
    </row>
    <row r="296" spans="2:9" ht="18" customHeight="1">
      <c r="B296" s="112" t="str">
        <f>IF('3.得意先一覧'!B296="","",'3.得意先一覧'!B296)</f>
        <v/>
      </c>
      <c r="C296" s="36" t="str">
        <f>IF(B296="","",VLOOKUP(B296,'3.得意先一覧'!$B$4:$C$1000,2,FALSE))</f>
        <v/>
      </c>
      <c r="D296" s="28">
        <f>IF(B296="",0,SUMIF('2.売上実績'!$B$4:$B$5000,'10.得意先別損益'!B296,'2.売上実績'!$D$4:$D$5000))</f>
        <v>0</v>
      </c>
      <c r="E296" s="28">
        <f>IF(B296="",0,SUMIF('2.売上実績'!$B$4:$B$5000,'10.得意先別損益'!B296,'2.売上実績'!$E$4:$E$5000))</f>
        <v>0</v>
      </c>
      <c r="F296" s="100">
        <f t="shared" si="12"/>
        <v>0</v>
      </c>
      <c r="G296" s="28">
        <f>SUMIF('8.得意先・製品別損益'!$B$4:$B$5000,B296,'8.得意先・製品別損益'!$M$4:$M$5000)</f>
        <v>0</v>
      </c>
      <c r="H296" s="42">
        <f t="shared" si="14"/>
        <v>0</v>
      </c>
      <c r="I296" s="40">
        <f t="shared" si="13"/>
        <v>0</v>
      </c>
    </row>
    <row r="297" spans="2:9" ht="18" customHeight="1">
      <c r="B297" s="112" t="str">
        <f>IF('3.得意先一覧'!B297="","",'3.得意先一覧'!B297)</f>
        <v/>
      </c>
      <c r="C297" s="36" t="str">
        <f>IF(B297="","",VLOOKUP(B297,'3.得意先一覧'!$B$4:$C$1000,2,FALSE))</f>
        <v/>
      </c>
      <c r="D297" s="28">
        <f>IF(B297="",0,SUMIF('2.売上実績'!$B$4:$B$5000,'10.得意先別損益'!B297,'2.売上実績'!$D$4:$D$5000))</f>
        <v>0</v>
      </c>
      <c r="E297" s="28">
        <f>IF(B297="",0,SUMIF('2.売上実績'!$B$4:$B$5000,'10.得意先別損益'!B297,'2.売上実績'!$E$4:$E$5000))</f>
        <v>0</v>
      </c>
      <c r="F297" s="100">
        <f t="shared" si="12"/>
        <v>0</v>
      </c>
      <c r="G297" s="28">
        <f>SUMIF('8.得意先・製品別損益'!$B$4:$B$5000,B297,'8.得意先・製品別損益'!$M$4:$M$5000)</f>
        <v>0</v>
      </c>
      <c r="H297" s="42">
        <f t="shared" si="14"/>
        <v>0</v>
      </c>
      <c r="I297" s="40">
        <f t="shared" si="13"/>
        <v>0</v>
      </c>
    </row>
    <row r="298" spans="2:9" ht="18" customHeight="1">
      <c r="B298" s="112" t="str">
        <f>IF('3.得意先一覧'!B298="","",'3.得意先一覧'!B298)</f>
        <v/>
      </c>
      <c r="C298" s="36" t="str">
        <f>IF(B298="","",VLOOKUP(B298,'3.得意先一覧'!$B$4:$C$1000,2,FALSE))</f>
        <v/>
      </c>
      <c r="D298" s="28">
        <f>IF(B298="",0,SUMIF('2.売上実績'!$B$4:$B$5000,'10.得意先別損益'!B298,'2.売上実績'!$D$4:$D$5000))</f>
        <v>0</v>
      </c>
      <c r="E298" s="28">
        <f>IF(B298="",0,SUMIF('2.売上実績'!$B$4:$B$5000,'10.得意先別損益'!B298,'2.売上実績'!$E$4:$E$5000))</f>
        <v>0</v>
      </c>
      <c r="F298" s="100">
        <f t="shared" si="12"/>
        <v>0</v>
      </c>
      <c r="G298" s="28">
        <f>SUMIF('8.得意先・製品別損益'!$B$4:$B$5000,B298,'8.得意先・製品別損益'!$M$4:$M$5000)</f>
        <v>0</v>
      </c>
      <c r="H298" s="42">
        <f t="shared" si="14"/>
        <v>0</v>
      </c>
      <c r="I298" s="40">
        <f t="shared" si="13"/>
        <v>0</v>
      </c>
    </row>
    <row r="299" spans="2:9" ht="18" customHeight="1">
      <c r="B299" s="112" t="str">
        <f>IF('3.得意先一覧'!B299="","",'3.得意先一覧'!B299)</f>
        <v/>
      </c>
      <c r="C299" s="36" t="str">
        <f>IF(B299="","",VLOOKUP(B299,'3.得意先一覧'!$B$4:$C$1000,2,FALSE))</f>
        <v/>
      </c>
      <c r="D299" s="28">
        <f>IF(B299="",0,SUMIF('2.売上実績'!$B$4:$B$5000,'10.得意先別損益'!B299,'2.売上実績'!$D$4:$D$5000))</f>
        <v>0</v>
      </c>
      <c r="E299" s="28">
        <f>IF(B299="",0,SUMIF('2.売上実績'!$B$4:$B$5000,'10.得意先別損益'!B299,'2.売上実績'!$E$4:$E$5000))</f>
        <v>0</v>
      </c>
      <c r="F299" s="100">
        <f t="shared" si="12"/>
        <v>0</v>
      </c>
      <c r="G299" s="28">
        <f>SUMIF('8.得意先・製品別損益'!$B$4:$B$5000,B299,'8.得意先・製品別損益'!$M$4:$M$5000)</f>
        <v>0</v>
      </c>
      <c r="H299" s="42">
        <f t="shared" si="14"/>
        <v>0</v>
      </c>
      <c r="I299" s="40">
        <f t="shared" si="13"/>
        <v>0</v>
      </c>
    </row>
    <row r="300" spans="2:9" ht="18" customHeight="1">
      <c r="B300" s="112" t="str">
        <f>IF('3.得意先一覧'!B300="","",'3.得意先一覧'!B300)</f>
        <v/>
      </c>
      <c r="C300" s="36" t="str">
        <f>IF(B300="","",VLOOKUP(B300,'3.得意先一覧'!$B$4:$C$1000,2,FALSE))</f>
        <v/>
      </c>
      <c r="D300" s="28">
        <f>IF(B300="",0,SUMIF('2.売上実績'!$B$4:$B$5000,'10.得意先別損益'!B300,'2.売上実績'!$D$4:$D$5000))</f>
        <v>0</v>
      </c>
      <c r="E300" s="28">
        <f>IF(B300="",0,SUMIF('2.売上実績'!$B$4:$B$5000,'10.得意先別損益'!B300,'2.売上実績'!$E$4:$E$5000))</f>
        <v>0</v>
      </c>
      <c r="F300" s="100">
        <f t="shared" si="12"/>
        <v>0</v>
      </c>
      <c r="G300" s="28">
        <f>SUMIF('8.得意先・製品別損益'!$B$4:$B$5000,B300,'8.得意先・製品別損益'!$M$4:$M$5000)</f>
        <v>0</v>
      </c>
      <c r="H300" s="42">
        <f t="shared" si="14"/>
        <v>0</v>
      </c>
      <c r="I300" s="40">
        <f t="shared" si="13"/>
        <v>0</v>
      </c>
    </row>
    <row r="301" spans="2:9" ht="18" customHeight="1">
      <c r="B301" s="112" t="str">
        <f>IF('3.得意先一覧'!B301="","",'3.得意先一覧'!B301)</f>
        <v/>
      </c>
      <c r="C301" s="36" t="str">
        <f>IF(B301="","",VLOOKUP(B301,'3.得意先一覧'!$B$4:$C$1000,2,FALSE))</f>
        <v/>
      </c>
      <c r="D301" s="28">
        <f>IF(B301="",0,SUMIF('2.売上実績'!$B$4:$B$5000,'10.得意先別損益'!B301,'2.売上実績'!$D$4:$D$5000))</f>
        <v>0</v>
      </c>
      <c r="E301" s="28">
        <f>IF(B301="",0,SUMIF('2.売上実績'!$B$4:$B$5000,'10.得意先別損益'!B301,'2.売上実績'!$E$4:$E$5000))</f>
        <v>0</v>
      </c>
      <c r="F301" s="100">
        <f t="shared" si="12"/>
        <v>0</v>
      </c>
      <c r="G301" s="28">
        <f>SUMIF('8.得意先・製品別損益'!$B$4:$B$5000,B301,'8.得意先・製品別損益'!$M$4:$M$5000)</f>
        <v>0</v>
      </c>
      <c r="H301" s="42">
        <f t="shared" si="14"/>
        <v>0</v>
      </c>
      <c r="I301" s="40">
        <f t="shared" si="13"/>
        <v>0</v>
      </c>
    </row>
    <row r="302" spans="2:9" ht="18" customHeight="1">
      <c r="B302" s="112" t="str">
        <f>IF('3.得意先一覧'!B302="","",'3.得意先一覧'!B302)</f>
        <v/>
      </c>
      <c r="C302" s="36" t="str">
        <f>IF(B302="","",VLOOKUP(B302,'3.得意先一覧'!$B$4:$C$1000,2,FALSE))</f>
        <v/>
      </c>
      <c r="D302" s="28">
        <f>IF(B302="",0,SUMIF('2.売上実績'!$B$4:$B$5000,'10.得意先別損益'!B302,'2.売上実績'!$D$4:$D$5000))</f>
        <v>0</v>
      </c>
      <c r="E302" s="28">
        <f>IF(B302="",0,SUMIF('2.売上実績'!$B$4:$B$5000,'10.得意先別損益'!B302,'2.売上実績'!$E$4:$E$5000))</f>
        <v>0</v>
      </c>
      <c r="F302" s="100">
        <f t="shared" si="12"/>
        <v>0</v>
      </c>
      <c r="G302" s="28">
        <f>SUMIF('8.得意先・製品別損益'!$B$4:$B$5000,B302,'8.得意先・製品別損益'!$M$4:$M$5000)</f>
        <v>0</v>
      </c>
      <c r="H302" s="42">
        <f t="shared" si="14"/>
        <v>0</v>
      </c>
      <c r="I302" s="40">
        <f t="shared" si="13"/>
        <v>0</v>
      </c>
    </row>
    <row r="303" spans="2:9" ht="18" customHeight="1">
      <c r="B303" s="112" t="str">
        <f>IF('3.得意先一覧'!B303="","",'3.得意先一覧'!B303)</f>
        <v/>
      </c>
      <c r="C303" s="36" t="str">
        <f>IF(B303="","",VLOOKUP(B303,'3.得意先一覧'!$B$4:$C$1000,2,FALSE))</f>
        <v/>
      </c>
      <c r="D303" s="28">
        <f>IF(B303="",0,SUMIF('2.売上実績'!$B$4:$B$5000,'10.得意先別損益'!B303,'2.売上実績'!$D$4:$D$5000))</f>
        <v>0</v>
      </c>
      <c r="E303" s="28">
        <f>IF(B303="",0,SUMIF('2.売上実績'!$B$4:$B$5000,'10.得意先別損益'!B303,'2.売上実績'!$E$4:$E$5000))</f>
        <v>0</v>
      </c>
      <c r="F303" s="100">
        <f t="shared" si="12"/>
        <v>0</v>
      </c>
      <c r="G303" s="28">
        <f>SUMIF('8.得意先・製品別損益'!$B$4:$B$5000,B303,'8.得意先・製品別損益'!$M$4:$M$5000)</f>
        <v>0</v>
      </c>
      <c r="H303" s="42">
        <f t="shared" si="14"/>
        <v>0</v>
      </c>
      <c r="I303" s="40">
        <f t="shared" si="13"/>
        <v>0</v>
      </c>
    </row>
    <row r="304" spans="2:9" ht="18" customHeight="1">
      <c r="B304" s="112" t="str">
        <f>IF('3.得意先一覧'!B304="","",'3.得意先一覧'!B304)</f>
        <v/>
      </c>
      <c r="C304" s="36" t="str">
        <f>IF(B304="","",VLOOKUP(B304,'3.得意先一覧'!$B$4:$C$1000,2,FALSE))</f>
        <v/>
      </c>
      <c r="D304" s="28">
        <f>IF(B304="",0,SUMIF('2.売上実績'!$B$4:$B$5000,'10.得意先別損益'!B304,'2.売上実績'!$D$4:$D$5000))</f>
        <v>0</v>
      </c>
      <c r="E304" s="28">
        <f>IF(B304="",0,SUMIF('2.売上実績'!$B$4:$B$5000,'10.得意先別損益'!B304,'2.売上実績'!$E$4:$E$5000))</f>
        <v>0</v>
      </c>
      <c r="F304" s="100">
        <f t="shared" si="12"/>
        <v>0</v>
      </c>
      <c r="G304" s="28">
        <f>SUMIF('8.得意先・製品別損益'!$B$4:$B$5000,B304,'8.得意先・製品別損益'!$M$4:$M$5000)</f>
        <v>0</v>
      </c>
      <c r="H304" s="42">
        <f t="shared" si="14"/>
        <v>0</v>
      </c>
      <c r="I304" s="40">
        <f t="shared" si="13"/>
        <v>0</v>
      </c>
    </row>
    <row r="305" spans="2:9" ht="18" customHeight="1">
      <c r="B305" s="112" t="str">
        <f>IF('3.得意先一覧'!B305="","",'3.得意先一覧'!B305)</f>
        <v/>
      </c>
      <c r="C305" s="36" t="str">
        <f>IF(B305="","",VLOOKUP(B305,'3.得意先一覧'!$B$4:$C$1000,2,FALSE))</f>
        <v/>
      </c>
      <c r="D305" s="28">
        <f>IF(B305="",0,SUMIF('2.売上実績'!$B$4:$B$5000,'10.得意先別損益'!B305,'2.売上実績'!$D$4:$D$5000))</f>
        <v>0</v>
      </c>
      <c r="E305" s="28">
        <f>IF(B305="",0,SUMIF('2.売上実績'!$B$4:$B$5000,'10.得意先別損益'!B305,'2.売上実績'!$E$4:$E$5000))</f>
        <v>0</v>
      </c>
      <c r="F305" s="100">
        <f t="shared" si="12"/>
        <v>0</v>
      </c>
      <c r="G305" s="28">
        <f>SUMIF('8.得意先・製品別損益'!$B$4:$B$5000,B305,'8.得意先・製品別損益'!$M$4:$M$5000)</f>
        <v>0</v>
      </c>
      <c r="H305" s="42">
        <f t="shared" si="14"/>
        <v>0</v>
      </c>
      <c r="I305" s="40">
        <f t="shared" si="13"/>
        <v>0</v>
      </c>
    </row>
    <row r="306" spans="2:9" ht="18" customHeight="1">
      <c r="B306" s="112" t="str">
        <f>IF('3.得意先一覧'!B306="","",'3.得意先一覧'!B306)</f>
        <v/>
      </c>
      <c r="C306" s="36" t="str">
        <f>IF(B306="","",VLOOKUP(B306,'3.得意先一覧'!$B$4:$C$1000,2,FALSE))</f>
        <v/>
      </c>
      <c r="D306" s="28">
        <f>IF(B306="",0,SUMIF('2.売上実績'!$B$4:$B$5000,'10.得意先別損益'!B306,'2.売上実績'!$D$4:$D$5000))</f>
        <v>0</v>
      </c>
      <c r="E306" s="28">
        <f>IF(B306="",0,SUMIF('2.売上実績'!$B$4:$B$5000,'10.得意先別損益'!B306,'2.売上実績'!$E$4:$E$5000))</f>
        <v>0</v>
      </c>
      <c r="F306" s="100">
        <f t="shared" si="12"/>
        <v>0</v>
      </c>
      <c r="G306" s="28">
        <f>SUMIF('8.得意先・製品別損益'!$B$4:$B$5000,B306,'8.得意先・製品別損益'!$M$4:$M$5000)</f>
        <v>0</v>
      </c>
      <c r="H306" s="42">
        <f t="shared" si="14"/>
        <v>0</v>
      </c>
      <c r="I306" s="40">
        <f t="shared" si="13"/>
        <v>0</v>
      </c>
    </row>
    <row r="307" spans="2:9" ht="18" customHeight="1">
      <c r="B307" s="112" t="str">
        <f>IF('3.得意先一覧'!B307="","",'3.得意先一覧'!B307)</f>
        <v/>
      </c>
      <c r="C307" s="36" t="str">
        <f>IF(B307="","",VLOOKUP(B307,'3.得意先一覧'!$B$4:$C$1000,2,FALSE))</f>
        <v/>
      </c>
      <c r="D307" s="28">
        <f>IF(B307="",0,SUMIF('2.売上実績'!$B$4:$B$5000,'10.得意先別損益'!B307,'2.売上実績'!$D$4:$D$5000))</f>
        <v>0</v>
      </c>
      <c r="E307" s="28">
        <f>IF(B307="",0,SUMIF('2.売上実績'!$B$4:$B$5000,'10.得意先別損益'!B307,'2.売上実績'!$E$4:$E$5000))</f>
        <v>0</v>
      </c>
      <c r="F307" s="100">
        <f t="shared" si="12"/>
        <v>0</v>
      </c>
      <c r="G307" s="28">
        <f>SUMIF('8.得意先・製品別損益'!$B$4:$B$5000,B307,'8.得意先・製品別損益'!$M$4:$M$5000)</f>
        <v>0</v>
      </c>
      <c r="H307" s="42">
        <f t="shared" si="14"/>
        <v>0</v>
      </c>
      <c r="I307" s="40">
        <f t="shared" si="13"/>
        <v>0</v>
      </c>
    </row>
    <row r="308" spans="2:9" ht="18" customHeight="1">
      <c r="B308" s="112" t="str">
        <f>IF('3.得意先一覧'!B308="","",'3.得意先一覧'!B308)</f>
        <v/>
      </c>
      <c r="C308" s="36" t="str">
        <f>IF(B308="","",VLOOKUP(B308,'3.得意先一覧'!$B$4:$C$1000,2,FALSE))</f>
        <v/>
      </c>
      <c r="D308" s="28">
        <f>IF(B308="",0,SUMIF('2.売上実績'!$B$4:$B$5000,'10.得意先別損益'!B308,'2.売上実績'!$D$4:$D$5000))</f>
        <v>0</v>
      </c>
      <c r="E308" s="28">
        <f>IF(B308="",0,SUMIF('2.売上実績'!$B$4:$B$5000,'10.得意先別損益'!B308,'2.売上実績'!$E$4:$E$5000))</f>
        <v>0</v>
      </c>
      <c r="F308" s="100">
        <f t="shared" si="12"/>
        <v>0</v>
      </c>
      <c r="G308" s="28">
        <f>SUMIF('8.得意先・製品別損益'!$B$4:$B$5000,B308,'8.得意先・製品別損益'!$M$4:$M$5000)</f>
        <v>0</v>
      </c>
      <c r="H308" s="42">
        <f t="shared" si="14"/>
        <v>0</v>
      </c>
      <c r="I308" s="40">
        <f t="shared" si="13"/>
        <v>0</v>
      </c>
    </row>
    <row r="309" spans="2:9" ht="18" customHeight="1">
      <c r="B309" s="112" t="str">
        <f>IF('3.得意先一覧'!B309="","",'3.得意先一覧'!B309)</f>
        <v/>
      </c>
      <c r="C309" s="36" t="str">
        <f>IF(B309="","",VLOOKUP(B309,'3.得意先一覧'!$B$4:$C$1000,2,FALSE))</f>
        <v/>
      </c>
      <c r="D309" s="28">
        <f>IF(B309="",0,SUMIF('2.売上実績'!$B$4:$B$5000,'10.得意先別損益'!B309,'2.売上実績'!$D$4:$D$5000))</f>
        <v>0</v>
      </c>
      <c r="E309" s="28">
        <f>IF(B309="",0,SUMIF('2.売上実績'!$B$4:$B$5000,'10.得意先別損益'!B309,'2.売上実績'!$E$4:$E$5000))</f>
        <v>0</v>
      </c>
      <c r="F309" s="100">
        <f t="shared" si="12"/>
        <v>0</v>
      </c>
      <c r="G309" s="28">
        <f>SUMIF('8.得意先・製品別損益'!$B$4:$B$5000,B309,'8.得意先・製品別損益'!$M$4:$M$5000)</f>
        <v>0</v>
      </c>
      <c r="H309" s="42">
        <f t="shared" si="14"/>
        <v>0</v>
      </c>
      <c r="I309" s="40">
        <f t="shared" si="13"/>
        <v>0</v>
      </c>
    </row>
    <row r="310" spans="2:9" ht="18" customHeight="1">
      <c r="B310" s="112" t="str">
        <f>IF('3.得意先一覧'!B310="","",'3.得意先一覧'!B310)</f>
        <v/>
      </c>
      <c r="C310" s="36" t="str">
        <f>IF(B310="","",VLOOKUP(B310,'3.得意先一覧'!$B$4:$C$1000,2,FALSE))</f>
        <v/>
      </c>
      <c r="D310" s="28">
        <f>IF(B310="",0,SUMIF('2.売上実績'!$B$4:$B$5000,'10.得意先別損益'!B310,'2.売上実績'!$D$4:$D$5000))</f>
        <v>0</v>
      </c>
      <c r="E310" s="28">
        <f>IF(B310="",0,SUMIF('2.売上実績'!$B$4:$B$5000,'10.得意先別損益'!B310,'2.売上実績'!$E$4:$E$5000))</f>
        <v>0</v>
      </c>
      <c r="F310" s="100">
        <f t="shared" si="12"/>
        <v>0</v>
      </c>
      <c r="G310" s="28">
        <f>SUMIF('8.得意先・製品別損益'!$B$4:$B$5000,B310,'8.得意先・製品別損益'!$M$4:$M$5000)</f>
        <v>0</v>
      </c>
      <c r="H310" s="42">
        <f t="shared" si="14"/>
        <v>0</v>
      </c>
      <c r="I310" s="40">
        <f t="shared" si="13"/>
        <v>0</v>
      </c>
    </row>
    <row r="311" spans="2:9" ht="18" customHeight="1">
      <c r="B311" s="112" t="str">
        <f>IF('3.得意先一覧'!B311="","",'3.得意先一覧'!B311)</f>
        <v/>
      </c>
      <c r="C311" s="36" t="str">
        <f>IF(B311="","",VLOOKUP(B311,'3.得意先一覧'!$B$4:$C$1000,2,FALSE))</f>
        <v/>
      </c>
      <c r="D311" s="28">
        <f>IF(B311="",0,SUMIF('2.売上実績'!$B$4:$B$5000,'10.得意先別損益'!B311,'2.売上実績'!$D$4:$D$5000))</f>
        <v>0</v>
      </c>
      <c r="E311" s="28">
        <f>IF(B311="",0,SUMIF('2.売上実績'!$B$4:$B$5000,'10.得意先別損益'!B311,'2.売上実績'!$E$4:$E$5000))</f>
        <v>0</v>
      </c>
      <c r="F311" s="100">
        <f t="shared" si="12"/>
        <v>0</v>
      </c>
      <c r="G311" s="28">
        <f>SUMIF('8.得意先・製品別損益'!$B$4:$B$5000,B311,'8.得意先・製品別損益'!$M$4:$M$5000)</f>
        <v>0</v>
      </c>
      <c r="H311" s="42">
        <f t="shared" si="14"/>
        <v>0</v>
      </c>
      <c r="I311" s="40">
        <f t="shared" si="13"/>
        <v>0</v>
      </c>
    </row>
    <row r="312" spans="2:9" ht="18" customHeight="1">
      <c r="B312" s="112" t="str">
        <f>IF('3.得意先一覧'!B312="","",'3.得意先一覧'!B312)</f>
        <v/>
      </c>
      <c r="C312" s="36" t="str">
        <f>IF(B312="","",VLOOKUP(B312,'3.得意先一覧'!$B$4:$C$1000,2,FALSE))</f>
        <v/>
      </c>
      <c r="D312" s="28">
        <f>IF(B312="",0,SUMIF('2.売上実績'!$B$4:$B$5000,'10.得意先別損益'!B312,'2.売上実績'!$D$4:$D$5000))</f>
        <v>0</v>
      </c>
      <c r="E312" s="28">
        <f>IF(B312="",0,SUMIF('2.売上実績'!$B$4:$B$5000,'10.得意先別損益'!B312,'2.売上実績'!$E$4:$E$5000))</f>
        <v>0</v>
      </c>
      <c r="F312" s="100">
        <f t="shared" si="12"/>
        <v>0</v>
      </c>
      <c r="G312" s="28">
        <f>SUMIF('8.得意先・製品別損益'!$B$4:$B$5000,B312,'8.得意先・製品別損益'!$M$4:$M$5000)</f>
        <v>0</v>
      </c>
      <c r="H312" s="42">
        <f t="shared" si="14"/>
        <v>0</v>
      </c>
      <c r="I312" s="40">
        <f t="shared" si="13"/>
        <v>0</v>
      </c>
    </row>
    <row r="313" spans="2:9" ht="18" customHeight="1">
      <c r="B313" s="112" t="str">
        <f>IF('3.得意先一覧'!B313="","",'3.得意先一覧'!B313)</f>
        <v/>
      </c>
      <c r="C313" s="36" t="str">
        <f>IF(B313="","",VLOOKUP(B313,'3.得意先一覧'!$B$4:$C$1000,2,FALSE))</f>
        <v/>
      </c>
      <c r="D313" s="28">
        <f>IF(B313="",0,SUMIF('2.売上実績'!$B$4:$B$5000,'10.得意先別損益'!B313,'2.売上実績'!$D$4:$D$5000))</f>
        <v>0</v>
      </c>
      <c r="E313" s="28">
        <f>IF(B313="",0,SUMIF('2.売上実績'!$B$4:$B$5000,'10.得意先別損益'!B313,'2.売上実績'!$E$4:$E$5000))</f>
        <v>0</v>
      </c>
      <c r="F313" s="100">
        <f t="shared" si="12"/>
        <v>0</v>
      </c>
      <c r="G313" s="28">
        <f>SUMIF('8.得意先・製品別損益'!$B$4:$B$5000,B313,'8.得意先・製品別損益'!$M$4:$M$5000)</f>
        <v>0</v>
      </c>
      <c r="H313" s="42">
        <f t="shared" si="14"/>
        <v>0</v>
      </c>
      <c r="I313" s="40">
        <f t="shared" si="13"/>
        <v>0</v>
      </c>
    </row>
    <row r="314" spans="2:9" ht="18" customHeight="1">
      <c r="B314" s="112" t="str">
        <f>IF('3.得意先一覧'!B314="","",'3.得意先一覧'!B314)</f>
        <v/>
      </c>
      <c r="C314" s="36" t="str">
        <f>IF(B314="","",VLOOKUP(B314,'3.得意先一覧'!$B$4:$C$1000,2,FALSE))</f>
        <v/>
      </c>
      <c r="D314" s="28">
        <f>IF(B314="",0,SUMIF('2.売上実績'!$B$4:$B$5000,'10.得意先別損益'!B314,'2.売上実績'!$D$4:$D$5000))</f>
        <v>0</v>
      </c>
      <c r="E314" s="28">
        <f>IF(B314="",0,SUMIF('2.売上実績'!$B$4:$B$5000,'10.得意先別損益'!B314,'2.売上実績'!$E$4:$E$5000))</f>
        <v>0</v>
      </c>
      <c r="F314" s="100">
        <f t="shared" si="12"/>
        <v>0</v>
      </c>
      <c r="G314" s="28">
        <f>SUMIF('8.得意先・製品別損益'!$B$4:$B$5000,B314,'8.得意先・製品別損益'!$M$4:$M$5000)</f>
        <v>0</v>
      </c>
      <c r="H314" s="42">
        <f t="shared" si="14"/>
        <v>0</v>
      </c>
      <c r="I314" s="40">
        <f t="shared" si="13"/>
        <v>0</v>
      </c>
    </row>
    <row r="315" spans="2:9" ht="18" customHeight="1">
      <c r="B315" s="112" t="str">
        <f>IF('3.得意先一覧'!B315="","",'3.得意先一覧'!B315)</f>
        <v/>
      </c>
      <c r="C315" s="36" t="str">
        <f>IF(B315="","",VLOOKUP(B315,'3.得意先一覧'!$B$4:$C$1000,2,FALSE))</f>
        <v/>
      </c>
      <c r="D315" s="28">
        <f>IF(B315="",0,SUMIF('2.売上実績'!$B$4:$B$5000,'10.得意先別損益'!B315,'2.売上実績'!$D$4:$D$5000))</f>
        <v>0</v>
      </c>
      <c r="E315" s="28">
        <f>IF(B315="",0,SUMIF('2.売上実績'!$B$4:$B$5000,'10.得意先別損益'!B315,'2.売上実績'!$E$4:$E$5000))</f>
        <v>0</v>
      </c>
      <c r="F315" s="100">
        <f t="shared" si="12"/>
        <v>0</v>
      </c>
      <c r="G315" s="28">
        <f>SUMIF('8.得意先・製品別損益'!$B$4:$B$5000,B315,'8.得意先・製品別損益'!$M$4:$M$5000)</f>
        <v>0</v>
      </c>
      <c r="H315" s="42">
        <f t="shared" si="14"/>
        <v>0</v>
      </c>
      <c r="I315" s="40">
        <f t="shared" si="13"/>
        <v>0</v>
      </c>
    </row>
    <row r="316" spans="2:9" ht="18" customHeight="1">
      <c r="B316" s="112" t="str">
        <f>IF('3.得意先一覧'!B316="","",'3.得意先一覧'!B316)</f>
        <v/>
      </c>
      <c r="C316" s="36" t="str">
        <f>IF(B316="","",VLOOKUP(B316,'3.得意先一覧'!$B$4:$C$1000,2,FALSE))</f>
        <v/>
      </c>
      <c r="D316" s="28">
        <f>IF(B316="",0,SUMIF('2.売上実績'!$B$4:$B$5000,'10.得意先別損益'!B316,'2.売上実績'!$D$4:$D$5000))</f>
        <v>0</v>
      </c>
      <c r="E316" s="28">
        <f>IF(B316="",0,SUMIF('2.売上実績'!$B$4:$B$5000,'10.得意先別損益'!B316,'2.売上実績'!$E$4:$E$5000))</f>
        <v>0</v>
      </c>
      <c r="F316" s="100">
        <f t="shared" si="12"/>
        <v>0</v>
      </c>
      <c r="G316" s="28">
        <f>SUMIF('8.得意先・製品別損益'!$B$4:$B$5000,B316,'8.得意先・製品別損益'!$M$4:$M$5000)</f>
        <v>0</v>
      </c>
      <c r="H316" s="42">
        <f t="shared" si="14"/>
        <v>0</v>
      </c>
      <c r="I316" s="40">
        <f t="shared" si="13"/>
        <v>0</v>
      </c>
    </row>
    <row r="317" spans="2:9" ht="18" customHeight="1">
      <c r="B317" s="112" t="str">
        <f>IF('3.得意先一覧'!B317="","",'3.得意先一覧'!B317)</f>
        <v/>
      </c>
      <c r="C317" s="36" t="str">
        <f>IF(B317="","",VLOOKUP(B317,'3.得意先一覧'!$B$4:$C$1000,2,FALSE))</f>
        <v/>
      </c>
      <c r="D317" s="28">
        <f>IF(B317="",0,SUMIF('2.売上実績'!$B$4:$B$5000,'10.得意先別損益'!B317,'2.売上実績'!$D$4:$D$5000))</f>
        <v>0</v>
      </c>
      <c r="E317" s="28">
        <f>IF(B317="",0,SUMIF('2.売上実績'!$B$4:$B$5000,'10.得意先別損益'!B317,'2.売上実績'!$E$4:$E$5000))</f>
        <v>0</v>
      </c>
      <c r="F317" s="100">
        <f t="shared" si="12"/>
        <v>0</v>
      </c>
      <c r="G317" s="28">
        <f>SUMIF('8.得意先・製品別損益'!$B$4:$B$5000,B317,'8.得意先・製品別損益'!$M$4:$M$5000)</f>
        <v>0</v>
      </c>
      <c r="H317" s="42">
        <f t="shared" si="14"/>
        <v>0</v>
      </c>
      <c r="I317" s="40">
        <f t="shared" si="13"/>
        <v>0</v>
      </c>
    </row>
    <row r="318" spans="2:9" ht="18" customHeight="1">
      <c r="B318" s="112" t="str">
        <f>IF('3.得意先一覧'!B318="","",'3.得意先一覧'!B318)</f>
        <v/>
      </c>
      <c r="C318" s="36" t="str">
        <f>IF(B318="","",VLOOKUP(B318,'3.得意先一覧'!$B$4:$C$1000,2,FALSE))</f>
        <v/>
      </c>
      <c r="D318" s="28">
        <f>IF(B318="",0,SUMIF('2.売上実績'!$B$4:$B$5000,'10.得意先別損益'!B318,'2.売上実績'!$D$4:$D$5000))</f>
        <v>0</v>
      </c>
      <c r="E318" s="28">
        <f>IF(B318="",0,SUMIF('2.売上実績'!$B$4:$B$5000,'10.得意先別損益'!B318,'2.売上実績'!$E$4:$E$5000))</f>
        <v>0</v>
      </c>
      <c r="F318" s="100">
        <f t="shared" si="12"/>
        <v>0</v>
      </c>
      <c r="G318" s="28">
        <f>SUMIF('8.得意先・製品別損益'!$B$4:$B$5000,B318,'8.得意先・製品別損益'!$M$4:$M$5000)</f>
        <v>0</v>
      </c>
      <c r="H318" s="42">
        <f t="shared" si="14"/>
        <v>0</v>
      </c>
      <c r="I318" s="40">
        <f t="shared" si="13"/>
        <v>0</v>
      </c>
    </row>
    <row r="319" spans="2:9" ht="18" customHeight="1">
      <c r="B319" s="112" t="str">
        <f>IF('3.得意先一覧'!B319="","",'3.得意先一覧'!B319)</f>
        <v/>
      </c>
      <c r="C319" s="36" t="str">
        <f>IF(B319="","",VLOOKUP(B319,'3.得意先一覧'!$B$4:$C$1000,2,FALSE))</f>
        <v/>
      </c>
      <c r="D319" s="28">
        <f>IF(B319="",0,SUMIF('2.売上実績'!$B$4:$B$5000,'10.得意先別損益'!B319,'2.売上実績'!$D$4:$D$5000))</f>
        <v>0</v>
      </c>
      <c r="E319" s="28">
        <f>IF(B319="",0,SUMIF('2.売上実績'!$B$4:$B$5000,'10.得意先別損益'!B319,'2.売上実績'!$E$4:$E$5000))</f>
        <v>0</v>
      </c>
      <c r="F319" s="100">
        <f t="shared" si="12"/>
        <v>0</v>
      </c>
      <c r="G319" s="28">
        <f>SUMIF('8.得意先・製品別損益'!$B$4:$B$5000,B319,'8.得意先・製品別損益'!$M$4:$M$5000)</f>
        <v>0</v>
      </c>
      <c r="H319" s="42">
        <f t="shared" si="14"/>
        <v>0</v>
      </c>
      <c r="I319" s="40">
        <f t="shared" si="13"/>
        <v>0</v>
      </c>
    </row>
    <row r="320" spans="2:9" ht="18" customHeight="1">
      <c r="B320" s="112" t="str">
        <f>IF('3.得意先一覧'!B320="","",'3.得意先一覧'!B320)</f>
        <v/>
      </c>
      <c r="C320" s="36" t="str">
        <f>IF(B320="","",VLOOKUP(B320,'3.得意先一覧'!$B$4:$C$1000,2,FALSE))</f>
        <v/>
      </c>
      <c r="D320" s="28">
        <f>IF(B320="",0,SUMIF('2.売上実績'!$B$4:$B$5000,'10.得意先別損益'!B320,'2.売上実績'!$D$4:$D$5000))</f>
        <v>0</v>
      </c>
      <c r="E320" s="28">
        <f>IF(B320="",0,SUMIF('2.売上実績'!$B$4:$B$5000,'10.得意先別損益'!B320,'2.売上実績'!$E$4:$E$5000))</f>
        <v>0</v>
      </c>
      <c r="F320" s="100">
        <f t="shared" si="12"/>
        <v>0</v>
      </c>
      <c r="G320" s="28">
        <f>SUMIF('8.得意先・製品別損益'!$B$4:$B$5000,B320,'8.得意先・製品別損益'!$M$4:$M$5000)</f>
        <v>0</v>
      </c>
      <c r="H320" s="42">
        <f t="shared" si="14"/>
        <v>0</v>
      </c>
      <c r="I320" s="40">
        <f t="shared" si="13"/>
        <v>0</v>
      </c>
    </row>
    <row r="321" spans="2:9" ht="18" customHeight="1">
      <c r="B321" s="112" t="str">
        <f>IF('3.得意先一覧'!B321="","",'3.得意先一覧'!B321)</f>
        <v/>
      </c>
      <c r="C321" s="36" t="str">
        <f>IF(B321="","",VLOOKUP(B321,'3.得意先一覧'!$B$4:$C$1000,2,FALSE))</f>
        <v/>
      </c>
      <c r="D321" s="28">
        <f>IF(B321="",0,SUMIF('2.売上実績'!$B$4:$B$5000,'10.得意先別損益'!B321,'2.売上実績'!$D$4:$D$5000))</f>
        <v>0</v>
      </c>
      <c r="E321" s="28">
        <f>IF(B321="",0,SUMIF('2.売上実績'!$B$4:$B$5000,'10.得意先別損益'!B321,'2.売上実績'!$E$4:$E$5000))</f>
        <v>0</v>
      </c>
      <c r="F321" s="100">
        <f t="shared" si="12"/>
        <v>0</v>
      </c>
      <c r="G321" s="28">
        <f>SUMIF('8.得意先・製品別損益'!$B$4:$B$5000,B321,'8.得意先・製品別損益'!$M$4:$M$5000)</f>
        <v>0</v>
      </c>
      <c r="H321" s="42">
        <f t="shared" si="14"/>
        <v>0</v>
      </c>
      <c r="I321" s="40">
        <f t="shared" si="13"/>
        <v>0</v>
      </c>
    </row>
    <row r="322" spans="2:9" ht="18" customHeight="1">
      <c r="B322" s="112" t="str">
        <f>IF('3.得意先一覧'!B322="","",'3.得意先一覧'!B322)</f>
        <v/>
      </c>
      <c r="C322" s="36" t="str">
        <f>IF(B322="","",VLOOKUP(B322,'3.得意先一覧'!$B$4:$C$1000,2,FALSE))</f>
        <v/>
      </c>
      <c r="D322" s="28">
        <f>IF(B322="",0,SUMIF('2.売上実績'!$B$4:$B$5000,'10.得意先別損益'!B322,'2.売上実績'!$D$4:$D$5000))</f>
        <v>0</v>
      </c>
      <c r="E322" s="28">
        <f>IF(B322="",0,SUMIF('2.売上実績'!$B$4:$B$5000,'10.得意先別損益'!B322,'2.売上実績'!$E$4:$E$5000))</f>
        <v>0</v>
      </c>
      <c r="F322" s="100">
        <f t="shared" si="12"/>
        <v>0</v>
      </c>
      <c r="G322" s="28">
        <f>SUMIF('8.得意先・製品別損益'!$B$4:$B$5000,B322,'8.得意先・製品別損益'!$M$4:$M$5000)</f>
        <v>0</v>
      </c>
      <c r="H322" s="42">
        <f t="shared" si="14"/>
        <v>0</v>
      </c>
      <c r="I322" s="40">
        <f t="shared" si="13"/>
        <v>0</v>
      </c>
    </row>
    <row r="323" spans="2:9" ht="18" customHeight="1">
      <c r="B323" s="112" t="str">
        <f>IF('3.得意先一覧'!B323="","",'3.得意先一覧'!B323)</f>
        <v/>
      </c>
      <c r="C323" s="36" t="str">
        <f>IF(B323="","",VLOOKUP(B323,'3.得意先一覧'!$B$4:$C$1000,2,FALSE))</f>
        <v/>
      </c>
      <c r="D323" s="28">
        <f>IF(B323="",0,SUMIF('2.売上実績'!$B$4:$B$5000,'10.得意先別損益'!B323,'2.売上実績'!$D$4:$D$5000))</f>
        <v>0</v>
      </c>
      <c r="E323" s="28">
        <f>IF(B323="",0,SUMIF('2.売上実績'!$B$4:$B$5000,'10.得意先別損益'!B323,'2.売上実績'!$E$4:$E$5000))</f>
        <v>0</v>
      </c>
      <c r="F323" s="100">
        <f t="shared" si="12"/>
        <v>0</v>
      </c>
      <c r="G323" s="28">
        <f>SUMIF('8.得意先・製品別損益'!$B$4:$B$5000,B323,'8.得意先・製品別損益'!$M$4:$M$5000)</f>
        <v>0</v>
      </c>
      <c r="H323" s="42">
        <f t="shared" si="14"/>
        <v>0</v>
      </c>
      <c r="I323" s="40">
        <f t="shared" si="13"/>
        <v>0</v>
      </c>
    </row>
    <row r="324" spans="2:9" ht="18" customHeight="1">
      <c r="B324" s="112" t="str">
        <f>IF('3.得意先一覧'!B324="","",'3.得意先一覧'!B324)</f>
        <v/>
      </c>
      <c r="C324" s="36" t="str">
        <f>IF(B324="","",VLOOKUP(B324,'3.得意先一覧'!$B$4:$C$1000,2,FALSE))</f>
        <v/>
      </c>
      <c r="D324" s="28">
        <f>IF(B324="",0,SUMIF('2.売上実績'!$B$4:$B$5000,'10.得意先別損益'!B324,'2.売上実績'!$D$4:$D$5000))</f>
        <v>0</v>
      </c>
      <c r="E324" s="28">
        <f>IF(B324="",0,SUMIF('2.売上実績'!$B$4:$B$5000,'10.得意先別損益'!B324,'2.売上実績'!$E$4:$E$5000))</f>
        <v>0</v>
      </c>
      <c r="F324" s="100">
        <f t="shared" si="12"/>
        <v>0</v>
      </c>
      <c r="G324" s="28">
        <f>SUMIF('8.得意先・製品別損益'!$B$4:$B$5000,B324,'8.得意先・製品別損益'!$M$4:$M$5000)</f>
        <v>0</v>
      </c>
      <c r="H324" s="42">
        <f t="shared" si="14"/>
        <v>0</v>
      </c>
      <c r="I324" s="40">
        <f t="shared" si="13"/>
        <v>0</v>
      </c>
    </row>
    <row r="325" spans="2:9" ht="18" customHeight="1">
      <c r="B325" s="112" t="str">
        <f>IF('3.得意先一覧'!B325="","",'3.得意先一覧'!B325)</f>
        <v/>
      </c>
      <c r="C325" s="36" t="str">
        <f>IF(B325="","",VLOOKUP(B325,'3.得意先一覧'!$B$4:$C$1000,2,FALSE))</f>
        <v/>
      </c>
      <c r="D325" s="28">
        <f>IF(B325="",0,SUMIF('2.売上実績'!$B$4:$B$5000,'10.得意先別損益'!B325,'2.売上実績'!$D$4:$D$5000))</f>
        <v>0</v>
      </c>
      <c r="E325" s="28">
        <f>IF(B325="",0,SUMIF('2.売上実績'!$B$4:$B$5000,'10.得意先別損益'!B325,'2.売上実績'!$E$4:$E$5000))</f>
        <v>0</v>
      </c>
      <c r="F325" s="100">
        <f t="shared" ref="F325:F388" si="15">IF(D325=0,0,E325/D325)</f>
        <v>0</v>
      </c>
      <c r="G325" s="28">
        <f>SUMIF('8.得意先・製品別損益'!$B$4:$B$5000,B325,'8.得意先・製品別損益'!$M$4:$M$5000)</f>
        <v>0</v>
      </c>
      <c r="H325" s="42">
        <f t="shared" si="14"/>
        <v>0</v>
      </c>
      <c r="I325" s="40">
        <f t="shared" ref="I325:I388" si="16">IF(OR(H325=0,E325=0),0,H325/E325)</f>
        <v>0</v>
      </c>
    </row>
    <row r="326" spans="2:9" ht="18" customHeight="1">
      <c r="B326" s="112" t="str">
        <f>IF('3.得意先一覧'!B326="","",'3.得意先一覧'!B326)</f>
        <v/>
      </c>
      <c r="C326" s="36" t="str">
        <f>IF(B326="","",VLOOKUP(B326,'3.得意先一覧'!$B$4:$C$1000,2,FALSE))</f>
        <v/>
      </c>
      <c r="D326" s="28">
        <f>IF(B326="",0,SUMIF('2.売上実績'!$B$4:$B$5000,'10.得意先別損益'!B326,'2.売上実績'!$D$4:$D$5000))</f>
        <v>0</v>
      </c>
      <c r="E326" s="28">
        <f>IF(B326="",0,SUMIF('2.売上実績'!$B$4:$B$5000,'10.得意先別損益'!B326,'2.売上実績'!$E$4:$E$5000))</f>
        <v>0</v>
      </c>
      <c r="F326" s="100">
        <f t="shared" si="15"/>
        <v>0</v>
      </c>
      <c r="G326" s="28">
        <f>SUMIF('8.得意先・製品別損益'!$B$4:$B$5000,B326,'8.得意先・製品別損益'!$M$4:$M$5000)</f>
        <v>0</v>
      </c>
      <c r="H326" s="42">
        <f t="shared" si="14"/>
        <v>0</v>
      </c>
      <c r="I326" s="40">
        <f t="shared" si="16"/>
        <v>0</v>
      </c>
    </row>
    <row r="327" spans="2:9" ht="18" customHeight="1">
      <c r="B327" s="112" t="str">
        <f>IF('3.得意先一覧'!B327="","",'3.得意先一覧'!B327)</f>
        <v/>
      </c>
      <c r="C327" s="36" t="str">
        <f>IF(B327="","",VLOOKUP(B327,'3.得意先一覧'!$B$4:$C$1000,2,FALSE))</f>
        <v/>
      </c>
      <c r="D327" s="28">
        <f>IF(B327="",0,SUMIF('2.売上実績'!$B$4:$B$5000,'10.得意先別損益'!B327,'2.売上実績'!$D$4:$D$5000))</f>
        <v>0</v>
      </c>
      <c r="E327" s="28">
        <f>IF(B327="",0,SUMIF('2.売上実績'!$B$4:$B$5000,'10.得意先別損益'!B327,'2.売上実績'!$E$4:$E$5000))</f>
        <v>0</v>
      </c>
      <c r="F327" s="100">
        <f t="shared" si="15"/>
        <v>0</v>
      </c>
      <c r="G327" s="28">
        <f>SUMIF('8.得意先・製品別損益'!$B$4:$B$5000,B327,'8.得意先・製品別損益'!$M$4:$M$5000)</f>
        <v>0</v>
      </c>
      <c r="H327" s="42">
        <f t="shared" ref="H327:H390" si="17">E327-G327</f>
        <v>0</v>
      </c>
      <c r="I327" s="40">
        <f t="shared" si="16"/>
        <v>0</v>
      </c>
    </row>
    <row r="328" spans="2:9" ht="18" customHeight="1">
      <c r="B328" s="112" t="str">
        <f>IF('3.得意先一覧'!B328="","",'3.得意先一覧'!B328)</f>
        <v/>
      </c>
      <c r="C328" s="36" t="str">
        <f>IF(B328="","",VLOOKUP(B328,'3.得意先一覧'!$B$4:$C$1000,2,FALSE))</f>
        <v/>
      </c>
      <c r="D328" s="28">
        <f>IF(B328="",0,SUMIF('2.売上実績'!$B$4:$B$5000,'10.得意先別損益'!B328,'2.売上実績'!$D$4:$D$5000))</f>
        <v>0</v>
      </c>
      <c r="E328" s="28">
        <f>IF(B328="",0,SUMIF('2.売上実績'!$B$4:$B$5000,'10.得意先別損益'!B328,'2.売上実績'!$E$4:$E$5000))</f>
        <v>0</v>
      </c>
      <c r="F328" s="100">
        <f t="shared" si="15"/>
        <v>0</v>
      </c>
      <c r="G328" s="28">
        <f>SUMIF('8.得意先・製品別損益'!$B$4:$B$5000,B328,'8.得意先・製品別損益'!$M$4:$M$5000)</f>
        <v>0</v>
      </c>
      <c r="H328" s="42">
        <f t="shared" si="17"/>
        <v>0</v>
      </c>
      <c r="I328" s="40">
        <f t="shared" si="16"/>
        <v>0</v>
      </c>
    </row>
    <row r="329" spans="2:9" ht="18" customHeight="1">
      <c r="B329" s="112" t="str">
        <f>IF('3.得意先一覧'!B329="","",'3.得意先一覧'!B329)</f>
        <v/>
      </c>
      <c r="C329" s="36" t="str">
        <f>IF(B329="","",VLOOKUP(B329,'3.得意先一覧'!$B$4:$C$1000,2,FALSE))</f>
        <v/>
      </c>
      <c r="D329" s="28">
        <f>IF(B329="",0,SUMIF('2.売上実績'!$B$4:$B$5000,'10.得意先別損益'!B329,'2.売上実績'!$D$4:$D$5000))</f>
        <v>0</v>
      </c>
      <c r="E329" s="28">
        <f>IF(B329="",0,SUMIF('2.売上実績'!$B$4:$B$5000,'10.得意先別損益'!B329,'2.売上実績'!$E$4:$E$5000))</f>
        <v>0</v>
      </c>
      <c r="F329" s="100">
        <f t="shared" si="15"/>
        <v>0</v>
      </c>
      <c r="G329" s="28">
        <f>SUMIF('8.得意先・製品別損益'!$B$4:$B$5000,B329,'8.得意先・製品別損益'!$M$4:$M$5000)</f>
        <v>0</v>
      </c>
      <c r="H329" s="42">
        <f t="shared" si="17"/>
        <v>0</v>
      </c>
      <c r="I329" s="40">
        <f t="shared" si="16"/>
        <v>0</v>
      </c>
    </row>
    <row r="330" spans="2:9" ht="18" customHeight="1">
      <c r="B330" s="112" t="str">
        <f>IF('3.得意先一覧'!B330="","",'3.得意先一覧'!B330)</f>
        <v/>
      </c>
      <c r="C330" s="36" t="str">
        <f>IF(B330="","",VLOOKUP(B330,'3.得意先一覧'!$B$4:$C$1000,2,FALSE))</f>
        <v/>
      </c>
      <c r="D330" s="28">
        <f>IF(B330="",0,SUMIF('2.売上実績'!$B$4:$B$5000,'10.得意先別損益'!B330,'2.売上実績'!$D$4:$D$5000))</f>
        <v>0</v>
      </c>
      <c r="E330" s="28">
        <f>IF(B330="",0,SUMIF('2.売上実績'!$B$4:$B$5000,'10.得意先別損益'!B330,'2.売上実績'!$E$4:$E$5000))</f>
        <v>0</v>
      </c>
      <c r="F330" s="100">
        <f t="shared" si="15"/>
        <v>0</v>
      </c>
      <c r="G330" s="28">
        <f>SUMIF('8.得意先・製品別損益'!$B$4:$B$5000,B330,'8.得意先・製品別損益'!$M$4:$M$5000)</f>
        <v>0</v>
      </c>
      <c r="H330" s="42">
        <f t="shared" si="17"/>
        <v>0</v>
      </c>
      <c r="I330" s="40">
        <f t="shared" si="16"/>
        <v>0</v>
      </c>
    </row>
    <row r="331" spans="2:9" ht="18" customHeight="1">
      <c r="B331" s="112" t="str">
        <f>IF('3.得意先一覧'!B331="","",'3.得意先一覧'!B331)</f>
        <v/>
      </c>
      <c r="C331" s="36" t="str">
        <f>IF(B331="","",VLOOKUP(B331,'3.得意先一覧'!$B$4:$C$1000,2,FALSE))</f>
        <v/>
      </c>
      <c r="D331" s="28">
        <f>IF(B331="",0,SUMIF('2.売上実績'!$B$4:$B$5000,'10.得意先別損益'!B331,'2.売上実績'!$D$4:$D$5000))</f>
        <v>0</v>
      </c>
      <c r="E331" s="28">
        <f>IF(B331="",0,SUMIF('2.売上実績'!$B$4:$B$5000,'10.得意先別損益'!B331,'2.売上実績'!$E$4:$E$5000))</f>
        <v>0</v>
      </c>
      <c r="F331" s="100">
        <f t="shared" si="15"/>
        <v>0</v>
      </c>
      <c r="G331" s="28">
        <f>SUMIF('8.得意先・製品別損益'!$B$4:$B$5000,B331,'8.得意先・製品別損益'!$M$4:$M$5000)</f>
        <v>0</v>
      </c>
      <c r="H331" s="42">
        <f t="shared" si="17"/>
        <v>0</v>
      </c>
      <c r="I331" s="40">
        <f t="shared" si="16"/>
        <v>0</v>
      </c>
    </row>
    <row r="332" spans="2:9" ht="18" customHeight="1">
      <c r="B332" s="112" t="str">
        <f>IF('3.得意先一覧'!B332="","",'3.得意先一覧'!B332)</f>
        <v/>
      </c>
      <c r="C332" s="36" t="str">
        <f>IF(B332="","",VLOOKUP(B332,'3.得意先一覧'!$B$4:$C$1000,2,FALSE))</f>
        <v/>
      </c>
      <c r="D332" s="28">
        <f>IF(B332="",0,SUMIF('2.売上実績'!$B$4:$B$5000,'10.得意先別損益'!B332,'2.売上実績'!$D$4:$D$5000))</f>
        <v>0</v>
      </c>
      <c r="E332" s="28">
        <f>IF(B332="",0,SUMIF('2.売上実績'!$B$4:$B$5000,'10.得意先別損益'!B332,'2.売上実績'!$E$4:$E$5000))</f>
        <v>0</v>
      </c>
      <c r="F332" s="100">
        <f t="shared" si="15"/>
        <v>0</v>
      </c>
      <c r="G332" s="28">
        <f>SUMIF('8.得意先・製品別損益'!$B$4:$B$5000,B332,'8.得意先・製品別損益'!$M$4:$M$5000)</f>
        <v>0</v>
      </c>
      <c r="H332" s="42">
        <f t="shared" si="17"/>
        <v>0</v>
      </c>
      <c r="I332" s="40">
        <f t="shared" si="16"/>
        <v>0</v>
      </c>
    </row>
    <row r="333" spans="2:9" ht="18" customHeight="1">
      <c r="B333" s="112" t="str">
        <f>IF('3.得意先一覧'!B333="","",'3.得意先一覧'!B333)</f>
        <v/>
      </c>
      <c r="C333" s="36" t="str">
        <f>IF(B333="","",VLOOKUP(B333,'3.得意先一覧'!$B$4:$C$1000,2,FALSE))</f>
        <v/>
      </c>
      <c r="D333" s="28">
        <f>IF(B333="",0,SUMIF('2.売上実績'!$B$4:$B$5000,'10.得意先別損益'!B333,'2.売上実績'!$D$4:$D$5000))</f>
        <v>0</v>
      </c>
      <c r="E333" s="28">
        <f>IF(B333="",0,SUMIF('2.売上実績'!$B$4:$B$5000,'10.得意先別損益'!B333,'2.売上実績'!$E$4:$E$5000))</f>
        <v>0</v>
      </c>
      <c r="F333" s="100">
        <f t="shared" si="15"/>
        <v>0</v>
      </c>
      <c r="G333" s="28">
        <f>SUMIF('8.得意先・製品別損益'!$B$4:$B$5000,B333,'8.得意先・製品別損益'!$M$4:$M$5000)</f>
        <v>0</v>
      </c>
      <c r="H333" s="42">
        <f t="shared" si="17"/>
        <v>0</v>
      </c>
      <c r="I333" s="40">
        <f t="shared" si="16"/>
        <v>0</v>
      </c>
    </row>
    <row r="334" spans="2:9" ht="18" customHeight="1">
      <c r="B334" s="112" t="str">
        <f>IF('3.得意先一覧'!B334="","",'3.得意先一覧'!B334)</f>
        <v/>
      </c>
      <c r="C334" s="36" t="str">
        <f>IF(B334="","",VLOOKUP(B334,'3.得意先一覧'!$B$4:$C$1000,2,FALSE))</f>
        <v/>
      </c>
      <c r="D334" s="28">
        <f>IF(B334="",0,SUMIF('2.売上実績'!$B$4:$B$5000,'10.得意先別損益'!B334,'2.売上実績'!$D$4:$D$5000))</f>
        <v>0</v>
      </c>
      <c r="E334" s="28">
        <f>IF(B334="",0,SUMIF('2.売上実績'!$B$4:$B$5000,'10.得意先別損益'!B334,'2.売上実績'!$E$4:$E$5000))</f>
        <v>0</v>
      </c>
      <c r="F334" s="100">
        <f t="shared" si="15"/>
        <v>0</v>
      </c>
      <c r="G334" s="28">
        <f>SUMIF('8.得意先・製品別損益'!$B$4:$B$5000,B334,'8.得意先・製品別損益'!$M$4:$M$5000)</f>
        <v>0</v>
      </c>
      <c r="H334" s="42">
        <f t="shared" si="17"/>
        <v>0</v>
      </c>
      <c r="I334" s="40">
        <f t="shared" si="16"/>
        <v>0</v>
      </c>
    </row>
    <row r="335" spans="2:9" ht="18" customHeight="1">
      <c r="B335" s="112" t="str">
        <f>IF('3.得意先一覧'!B335="","",'3.得意先一覧'!B335)</f>
        <v/>
      </c>
      <c r="C335" s="36" t="str">
        <f>IF(B335="","",VLOOKUP(B335,'3.得意先一覧'!$B$4:$C$1000,2,FALSE))</f>
        <v/>
      </c>
      <c r="D335" s="28">
        <f>IF(B335="",0,SUMIF('2.売上実績'!$B$4:$B$5000,'10.得意先別損益'!B335,'2.売上実績'!$D$4:$D$5000))</f>
        <v>0</v>
      </c>
      <c r="E335" s="28">
        <f>IF(B335="",0,SUMIF('2.売上実績'!$B$4:$B$5000,'10.得意先別損益'!B335,'2.売上実績'!$E$4:$E$5000))</f>
        <v>0</v>
      </c>
      <c r="F335" s="100">
        <f t="shared" si="15"/>
        <v>0</v>
      </c>
      <c r="G335" s="28">
        <f>SUMIF('8.得意先・製品別損益'!$B$4:$B$5000,B335,'8.得意先・製品別損益'!$M$4:$M$5000)</f>
        <v>0</v>
      </c>
      <c r="H335" s="42">
        <f t="shared" si="17"/>
        <v>0</v>
      </c>
      <c r="I335" s="40">
        <f t="shared" si="16"/>
        <v>0</v>
      </c>
    </row>
    <row r="336" spans="2:9" ht="18" customHeight="1">
      <c r="B336" s="112" t="str">
        <f>IF('3.得意先一覧'!B336="","",'3.得意先一覧'!B336)</f>
        <v/>
      </c>
      <c r="C336" s="36" t="str">
        <f>IF(B336="","",VLOOKUP(B336,'3.得意先一覧'!$B$4:$C$1000,2,FALSE))</f>
        <v/>
      </c>
      <c r="D336" s="28">
        <f>IF(B336="",0,SUMIF('2.売上実績'!$B$4:$B$5000,'10.得意先別損益'!B336,'2.売上実績'!$D$4:$D$5000))</f>
        <v>0</v>
      </c>
      <c r="E336" s="28">
        <f>IF(B336="",0,SUMIF('2.売上実績'!$B$4:$B$5000,'10.得意先別損益'!B336,'2.売上実績'!$E$4:$E$5000))</f>
        <v>0</v>
      </c>
      <c r="F336" s="100">
        <f t="shared" si="15"/>
        <v>0</v>
      </c>
      <c r="G336" s="28">
        <f>SUMIF('8.得意先・製品別損益'!$B$4:$B$5000,B336,'8.得意先・製品別損益'!$M$4:$M$5000)</f>
        <v>0</v>
      </c>
      <c r="H336" s="42">
        <f t="shared" si="17"/>
        <v>0</v>
      </c>
      <c r="I336" s="40">
        <f t="shared" si="16"/>
        <v>0</v>
      </c>
    </row>
    <row r="337" spans="2:9" ht="18" customHeight="1">
      <c r="B337" s="112" t="str">
        <f>IF('3.得意先一覧'!B337="","",'3.得意先一覧'!B337)</f>
        <v/>
      </c>
      <c r="C337" s="36" t="str">
        <f>IF(B337="","",VLOOKUP(B337,'3.得意先一覧'!$B$4:$C$1000,2,FALSE))</f>
        <v/>
      </c>
      <c r="D337" s="28">
        <f>IF(B337="",0,SUMIF('2.売上実績'!$B$4:$B$5000,'10.得意先別損益'!B337,'2.売上実績'!$D$4:$D$5000))</f>
        <v>0</v>
      </c>
      <c r="E337" s="28">
        <f>IF(B337="",0,SUMIF('2.売上実績'!$B$4:$B$5000,'10.得意先別損益'!B337,'2.売上実績'!$E$4:$E$5000))</f>
        <v>0</v>
      </c>
      <c r="F337" s="100">
        <f t="shared" si="15"/>
        <v>0</v>
      </c>
      <c r="G337" s="28">
        <f>SUMIF('8.得意先・製品別損益'!$B$4:$B$5000,B337,'8.得意先・製品別損益'!$M$4:$M$5000)</f>
        <v>0</v>
      </c>
      <c r="H337" s="42">
        <f t="shared" si="17"/>
        <v>0</v>
      </c>
      <c r="I337" s="40">
        <f t="shared" si="16"/>
        <v>0</v>
      </c>
    </row>
    <row r="338" spans="2:9" ht="18" customHeight="1">
      <c r="B338" s="112" t="str">
        <f>IF('3.得意先一覧'!B338="","",'3.得意先一覧'!B338)</f>
        <v/>
      </c>
      <c r="C338" s="36" t="str">
        <f>IF(B338="","",VLOOKUP(B338,'3.得意先一覧'!$B$4:$C$1000,2,FALSE))</f>
        <v/>
      </c>
      <c r="D338" s="28">
        <f>IF(B338="",0,SUMIF('2.売上実績'!$B$4:$B$5000,'10.得意先別損益'!B338,'2.売上実績'!$D$4:$D$5000))</f>
        <v>0</v>
      </c>
      <c r="E338" s="28">
        <f>IF(B338="",0,SUMIF('2.売上実績'!$B$4:$B$5000,'10.得意先別損益'!B338,'2.売上実績'!$E$4:$E$5000))</f>
        <v>0</v>
      </c>
      <c r="F338" s="100">
        <f t="shared" si="15"/>
        <v>0</v>
      </c>
      <c r="G338" s="28">
        <f>SUMIF('8.得意先・製品別損益'!$B$4:$B$5000,B338,'8.得意先・製品別損益'!$M$4:$M$5000)</f>
        <v>0</v>
      </c>
      <c r="H338" s="42">
        <f t="shared" si="17"/>
        <v>0</v>
      </c>
      <c r="I338" s="40">
        <f t="shared" si="16"/>
        <v>0</v>
      </c>
    </row>
    <row r="339" spans="2:9" ht="18" customHeight="1">
      <c r="B339" s="112" t="str">
        <f>IF('3.得意先一覧'!B339="","",'3.得意先一覧'!B339)</f>
        <v/>
      </c>
      <c r="C339" s="36" t="str">
        <f>IF(B339="","",VLOOKUP(B339,'3.得意先一覧'!$B$4:$C$1000,2,FALSE))</f>
        <v/>
      </c>
      <c r="D339" s="28">
        <f>IF(B339="",0,SUMIF('2.売上実績'!$B$4:$B$5000,'10.得意先別損益'!B339,'2.売上実績'!$D$4:$D$5000))</f>
        <v>0</v>
      </c>
      <c r="E339" s="28">
        <f>IF(B339="",0,SUMIF('2.売上実績'!$B$4:$B$5000,'10.得意先別損益'!B339,'2.売上実績'!$E$4:$E$5000))</f>
        <v>0</v>
      </c>
      <c r="F339" s="100">
        <f t="shared" si="15"/>
        <v>0</v>
      </c>
      <c r="G339" s="28">
        <f>SUMIF('8.得意先・製品別損益'!$B$4:$B$5000,B339,'8.得意先・製品別損益'!$M$4:$M$5000)</f>
        <v>0</v>
      </c>
      <c r="H339" s="42">
        <f t="shared" si="17"/>
        <v>0</v>
      </c>
      <c r="I339" s="40">
        <f t="shared" si="16"/>
        <v>0</v>
      </c>
    </row>
    <row r="340" spans="2:9" ht="18" customHeight="1">
      <c r="B340" s="112" t="str">
        <f>IF('3.得意先一覧'!B340="","",'3.得意先一覧'!B340)</f>
        <v/>
      </c>
      <c r="C340" s="36" t="str">
        <f>IF(B340="","",VLOOKUP(B340,'3.得意先一覧'!$B$4:$C$1000,2,FALSE))</f>
        <v/>
      </c>
      <c r="D340" s="28">
        <f>IF(B340="",0,SUMIF('2.売上実績'!$B$4:$B$5000,'10.得意先別損益'!B340,'2.売上実績'!$D$4:$D$5000))</f>
        <v>0</v>
      </c>
      <c r="E340" s="28">
        <f>IF(B340="",0,SUMIF('2.売上実績'!$B$4:$B$5000,'10.得意先別損益'!B340,'2.売上実績'!$E$4:$E$5000))</f>
        <v>0</v>
      </c>
      <c r="F340" s="100">
        <f t="shared" si="15"/>
        <v>0</v>
      </c>
      <c r="G340" s="28">
        <f>SUMIF('8.得意先・製品別損益'!$B$4:$B$5000,B340,'8.得意先・製品別損益'!$M$4:$M$5000)</f>
        <v>0</v>
      </c>
      <c r="H340" s="42">
        <f t="shared" si="17"/>
        <v>0</v>
      </c>
      <c r="I340" s="40">
        <f t="shared" si="16"/>
        <v>0</v>
      </c>
    </row>
    <row r="341" spans="2:9" ht="18" customHeight="1">
      <c r="B341" s="112" t="str">
        <f>IF('3.得意先一覧'!B341="","",'3.得意先一覧'!B341)</f>
        <v/>
      </c>
      <c r="C341" s="36" t="str">
        <f>IF(B341="","",VLOOKUP(B341,'3.得意先一覧'!$B$4:$C$1000,2,FALSE))</f>
        <v/>
      </c>
      <c r="D341" s="28">
        <f>IF(B341="",0,SUMIF('2.売上実績'!$B$4:$B$5000,'10.得意先別損益'!B341,'2.売上実績'!$D$4:$D$5000))</f>
        <v>0</v>
      </c>
      <c r="E341" s="28">
        <f>IF(B341="",0,SUMIF('2.売上実績'!$B$4:$B$5000,'10.得意先別損益'!B341,'2.売上実績'!$E$4:$E$5000))</f>
        <v>0</v>
      </c>
      <c r="F341" s="100">
        <f t="shared" si="15"/>
        <v>0</v>
      </c>
      <c r="G341" s="28">
        <f>SUMIF('8.得意先・製品別損益'!$B$4:$B$5000,B341,'8.得意先・製品別損益'!$M$4:$M$5000)</f>
        <v>0</v>
      </c>
      <c r="H341" s="42">
        <f t="shared" si="17"/>
        <v>0</v>
      </c>
      <c r="I341" s="40">
        <f t="shared" si="16"/>
        <v>0</v>
      </c>
    </row>
    <row r="342" spans="2:9" ht="18" customHeight="1">
      <c r="B342" s="112" t="str">
        <f>IF('3.得意先一覧'!B342="","",'3.得意先一覧'!B342)</f>
        <v/>
      </c>
      <c r="C342" s="36" t="str">
        <f>IF(B342="","",VLOOKUP(B342,'3.得意先一覧'!$B$4:$C$1000,2,FALSE))</f>
        <v/>
      </c>
      <c r="D342" s="28">
        <f>IF(B342="",0,SUMIF('2.売上実績'!$B$4:$B$5000,'10.得意先別損益'!B342,'2.売上実績'!$D$4:$D$5000))</f>
        <v>0</v>
      </c>
      <c r="E342" s="28">
        <f>IF(B342="",0,SUMIF('2.売上実績'!$B$4:$B$5000,'10.得意先別損益'!B342,'2.売上実績'!$E$4:$E$5000))</f>
        <v>0</v>
      </c>
      <c r="F342" s="100">
        <f t="shared" si="15"/>
        <v>0</v>
      </c>
      <c r="G342" s="28">
        <f>SUMIF('8.得意先・製品別損益'!$B$4:$B$5000,B342,'8.得意先・製品別損益'!$M$4:$M$5000)</f>
        <v>0</v>
      </c>
      <c r="H342" s="42">
        <f t="shared" si="17"/>
        <v>0</v>
      </c>
      <c r="I342" s="40">
        <f t="shared" si="16"/>
        <v>0</v>
      </c>
    </row>
    <row r="343" spans="2:9" ht="18" customHeight="1">
      <c r="B343" s="112" t="str">
        <f>IF('3.得意先一覧'!B343="","",'3.得意先一覧'!B343)</f>
        <v/>
      </c>
      <c r="C343" s="36" t="str">
        <f>IF(B343="","",VLOOKUP(B343,'3.得意先一覧'!$B$4:$C$1000,2,FALSE))</f>
        <v/>
      </c>
      <c r="D343" s="28">
        <f>IF(B343="",0,SUMIF('2.売上実績'!$B$4:$B$5000,'10.得意先別損益'!B343,'2.売上実績'!$D$4:$D$5000))</f>
        <v>0</v>
      </c>
      <c r="E343" s="28">
        <f>IF(B343="",0,SUMIF('2.売上実績'!$B$4:$B$5000,'10.得意先別損益'!B343,'2.売上実績'!$E$4:$E$5000))</f>
        <v>0</v>
      </c>
      <c r="F343" s="100">
        <f t="shared" si="15"/>
        <v>0</v>
      </c>
      <c r="G343" s="28">
        <f>SUMIF('8.得意先・製品別損益'!$B$4:$B$5000,B343,'8.得意先・製品別損益'!$M$4:$M$5000)</f>
        <v>0</v>
      </c>
      <c r="H343" s="42">
        <f t="shared" si="17"/>
        <v>0</v>
      </c>
      <c r="I343" s="40">
        <f t="shared" si="16"/>
        <v>0</v>
      </c>
    </row>
    <row r="344" spans="2:9" ht="18" customHeight="1">
      <c r="B344" s="112" t="str">
        <f>IF('3.得意先一覧'!B344="","",'3.得意先一覧'!B344)</f>
        <v/>
      </c>
      <c r="C344" s="36" t="str">
        <f>IF(B344="","",VLOOKUP(B344,'3.得意先一覧'!$B$4:$C$1000,2,FALSE))</f>
        <v/>
      </c>
      <c r="D344" s="28">
        <f>IF(B344="",0,SUMIF('2.売上実績'!$B$4:$B$5000,'10.得意先別損益'!B344,'2.売上実績'!$D$4:$D$5000))</f>
        <v>0</v>
      </c>
      <c r="E344" s="28">
        <f>IF(B344="",0,SUMIF('2.売上実績'!$B$4:$B$5000,'10.得意先別損益'!B344,'2.売上実績'!$E$4:$E$5000))</f>
        <v>0</v>
      </c>
      <c r="F344" s="100">
        <f t="shared" si="15"/>
        <v>0</v>
      </c>
      <c r="G344" s="28">
        <f>SUMIF('8.得意先・製品別損益'!$B$4:$B$5000,B344,'8.得意先・製品別損益'!$M$4:$M$5000)</f>
        <v>0</v>
      </c>
      <c r="H344" s="42">
        <f t="shared" si="17"/>
        <v>0</v>
      </c>
      <c r="I344" s="40">
        <f t="shared" si="16"/>
        <v>0</v>
      </c>
    </row>
    <row r="345" spans="2:9" ht="18" customHeight="1">
      <c r="B345" s="112" t="str">
        <f>IF('3.得意先一覧'!B345="","",'3.得意先一覧'!B345)</f>
        <v/>
      </c>
      <c r="C345" s="36" t="str">
        <f>IF(B345="","",VLOOKUP(B345,'3.得意先一覧'!$B$4:$C$1000,2,FALSE))</f>
        <v/>
      </c>
      <c r="D345" s="28">
        <f>IF(B345="",0,SUMIF('2.売上実績'!$B$4:$B$5000,'10.得意先別損益'!B345,'2.売上実績'!$D$4:$D$5000))</f>
        <v>0</v>
      </c>
      <c r="E345" s="28">
        <f>IF(B345="",0,SUMIF('2.売上実績'!$B$4:$B$5000,'10.得意先別損益'!B345,'2.売上実績'!$E$4:$E$5000))</f>
        <v>0</v>
      </c>
      <c r="F345" s="100">
        <f t="shared" si="15"/>
        <v>0</v>
      </c>
      <c r="G345" s="28">
        <f>SUMIF('8.得意先・製品別損益'!$B$4:$B$5000,B345,'8.得意先・製品別損益'!$M$4:$M$5000)</f>
        <v>0</v>
      </c>
      <c r="H345" s="42">
        <f t="shared" si="17"/>
        <v>0</v>
      </c>
      <c r="I345" s="40">
        <f t="shared" si="16"/>
        <v>0</v>
      </c>
    </row>
    <row r="346" spans="2:9" ht="18" customHeight="1">
      <c r="B346" s="112" t="str">
        <f>IF('3.得意先一覧'!B346="","",'3.得意先一覧'!B346)</f>
        <v/>
      </c>
      <c r="C346" s="36" t="str">
        <f>IF(B346="","",VLOOKUP(B346,'3.得意先一覧'!$B$4:$C$1000,2,FALSE))</f>
        <v/>
      </c>
      <c r="D346" s="28">
        <f>IF(B346="",0,SUMIF('2.売上実績'!$B$4:$B$5000,'10.得意先別損益'!B346,'2.売上実績'!$D$4:$D$5000))</f>
        <v>0</v>
      </c>
      <c r="E346" s="28">
        <f>IF(B346="",0,SUMIF('2.売上実績'!$B$4:$B$5000,'10.得意先別損益'!B346,'2.売上実績'!$E$4:$E$5000))</f>
        <v>0</v>
      </c>
      <c r="F346" s="100">
        <f t="shared" si="15"/>
        <v>0</v>
      </c>
      <c r="G346" s="28">
        <f>SUMIF('8.得意先・製品別損益'!$B$4:$B$5000,B346,'8.得意先・製品別損益'!$M$4:$M$5000)</f>
        <v>0</v>
      </c>
      <c r="H346" s="42">
        <f t="shared" si="17"/>
        <v>0</v>
      </c>
      <c r="I346" s="40">
        <f t="shared" si="16"/>
        <v>0</v>
      </c>
    </row>
    <row r="347" spans="2:9" ht="18" customHeight="1">
      <c r="B347" s="112" t="str">
        <f>IF('3.得意先一覧'!B347="","",'3.得意先一覧'!B347)</f>
        <v/>
      </c>
      <c r="C347" s="36" t="str">
        <f>IF(B347="","",VLOOKUP(B347,'3.得意先一覧'!$B$4:$C$1000,2,FALSE))</f>
        <v/>
      </c>
      <c r="D347" s="28">
        <f>IF(B347="",0,SUMIF('2.売上実績'!$B$4:$B$5000,'10.得意先別損益'!B347,'2.売上実績'!$D$4:$D$5000))</f>
        <v>0</v>
      </c>
      <c r="E347" s="28">
        <f>IF(B347="",0,SUMIF('2.売上実績'!$B$4:$B$5000,'10.得意先別損益'!B347,'2.売上実績'!$E$4:$E$5000))</f>
        <v>0</v>
      </c>
      <c r="F347" s="100">
        <f t="shared" si="15"/>
        <v>0</v>
      </c>
      <c r="G347" s="28">
        <f>SUMIF('8.得意先・製品別損益'!$B$4:$B$5000,B347,'8.得意先・製品別損益'!$M$4:$M$5000)</f>
        <v>0</v>
      </c>
      <c r="H347" s="42">
        <f t="shared" si="17"/>
        <v>0</v>
      </c>
      <c r="I347" s="40">
        <f t="shared" si="16"/>
        <v>0</v>
      </c>
    </row>
    <row r="348" spans="2:9" ht="18" customHeight="1">
      <c r="B348" s="112" t="str">
        <f>IF('3.得意先一覧'!B348="","",'3.得意先一覧'!B348)</f>
        <v/>
      </c>
      <c r="C348" s="36" t="str">
        <f>IF(B348="","",VLOOKUP(B348,'3.得意先一覧'!$B$4:$C$1000,2,FALSE))</f>
        <v/>
      </c>
      <c r="D348" s="28">
        <f>IF(B348="",0,SUMIF('2.売上実績'!$B$4:$B$5000,'10.得意先別損益'!B348,'2.売上実績'!$D$4:$D$5000))</f>
        <v>0</v>
      </c>
      <c r="E348" s="28">
        <f>IF(B348="",0,SUMIF('2.売上実績'!$B$4:$B$5000,'10.得意先別損益'!B348,'2.売上実績'!$E$4:$E$5000))</f>
        <v>0</v>
      </c>
      <c r="F348" s="100">
        <f t="shared" si="15"/>
        <v>0</v>
      </c>
      <c r="G348" s="28">
        <f>SUMIF('8.得意先・製品別損益'!$B$4:$B$5000,B348,'8.得意先・製品別損益'!$M$4:$M$5000)</f>
        <v>0</v>
      </c>
      <c r="H348" s="42">
        <f t="shared" si="17"/>
        <v>0</v>
      </c>
      <c r="I348" s="40">
        <f t="shared" si="16"/>
        <v>0</v>
      </c>
    </row>
    <row r="349" spans="2:9" ht="18" customHeight="1">
      <c r="B349" s="112" t="str">
        <f>IF('3.得意先一覧'!B349="","",'3.得意先一覧'!B349)</f>
        <v/>
      </c>
      <c r="C349" s="36" t="str">
        <f>IF(B349="","",VLOOKUP(B349,'3.得意先一覧'!$B$4:$C$1000,2,FALSE))</f>
        <v/>
      </c>
      <c r="D349" s="28">
        <f>IF(B349="",0,SUMIF('2.売上実績'!$B$4:$B$5000,'10.得意先別損益'!B349,'2.売上実績'!$D$4:$D$5000))</f>
        <v>0</v>
      </c>
      <c r="E349" s="28">
        <f>IF(B349="",0,SUMIF('2.売上実績'!$B$4:$B$5000,'10.得意先別損益'!B349,'2.売上実績'!$E$4:$E$5000))</f>
        <v>0</v>
      </c>
      <c r="F349" s="100">
        <f t="shared" si="15"/>
        <v>0</v>
      </c>
      <c r="G349" s="28">
        <f>SUMIF('8.得意先・製品別損益'!$B$4:$B$5000,B349,'8.得意先・製品別損益'!$M$4:$M$5000)</f>
        <v>0</v>
      </c>
      <c r="H349" s="42">
        <f t="shared" si="17"/>
        <v>0</v>
      </c>
      <c r="I349" s="40">
        <f t="shared" si="16"/>
        <v>0</v>
      </c>
    </row>
    <row r="350" spans="2:9" ht="18" customHeight="1">
      <c r="B350" s="112" t="str">
        <f>IF('3.得意先一覧'!B350="","",'3.得意先一覧'!B350)</f>
        <v/>
      </c>
      <c r="C350" s="36" t="str">
        <f>IF(B350="","",VLOOKUP(B350,'3.得意先一覧'!$B$4:$C$1000,2,FALSE))</f>
        <v/>
      </c>
      <c r="D350" s="28">
        <f>IF(B350="",0,SUMIF('2.売上実績'!$B$4:$B$5000,'10.得意先別損益'!B350,'2.売上実績'!$D$4:$D$5000))</f>
        <v>0</v>
      </c>
      <c r="E350" s="28">
        <f>IF(B350="",0,SUMIF('2.売上実績'!$B$4:$B$5000,'10.得意先別損益'!B350,'2.売上実績'!$E$4:$E$5000))</f>
        <v>0</v>
      </c>
      <c r="F350" s="100">
        <f t="shared" si="15"/>
        <v>0</v>
      </c>
      <c r="G350" s="28">
        <f>SUMIF('8.得意先・製品別損益'!$B$4:$B$5000,B350,'8.得意先・製品別損益'!$M$4:$M$5000)</f>
        <v>0</v>
      </c>
      <c r="H350" s="42">
        <f t="shared" si="17"/>
        <v>0</v>
      </c>
      <c r="I350" s="40">
        <f t="shared" si="16"/>
        <v>0</v>
      </c>
    </row>
    <row r="351" spans="2:9" ht="18" customHeight="1">
      <c r="B351" s="112" t="str">
        <f>IF('3.得意先一覧'!B351="","",'3.得意先一覧'!B351)</f>
        <v/>
      </c>
      <c r="C351" s="36" t="str">
        <f>IF(B351="","",VLOOKUP(B351,'3.得意先一覧'!$B$4:$C$1000,2,FALSE))</f>
        <v/>
      </c>
      <c r="D351" s="28">
        <f>IF(B351="",0,SUMIF('2.売上実績'!$B$4:$B$5000,'10.得意先別損益'!B351,'2.売上実績'!$D$4:$D$5000))</f>
        <v>0</v>
      </c>
      <c r="E351" s="28">
        <f>IF(B351="",0,SUMIF('2.売上実績'!$B$4:$B$5000,'10.得意先別損益'!B351,'2.売上実績'!$E$4:$E$5000))</f>
        <v>0</v>
      </c>
      <c r="F351" s="100">
        <f t="shared" si="15"/>
        <v>0</v>
      </c>
      <c r="G351" s="28">
        <f>SUMIF('8.得意先・製品別損益'!$B$4:$B$5000,B351,'8.得意先・製品別損益'!$M$4:$M$5000)</f>
        <v>0</v>
      </c>
      <c r="H351" s="42">
        <f t="shared" si="17"/>
        <v>0</v>
      </c>
      <c r="I351" s="40">
        <f t="shared" si="16"/>
        <v>0</v>
      </c>
    </row>
    <row r="352" spans="2:9" ht="18" customHeight="1">
      <c r="B352" s="112" t="str">
        <f>IF('3.得意先一覧'!B352="","",'3.得意先一覧'!B352)</f>
        <v/>
      </c>
      <c r="C352" s="36" t="str">
        <f>IF(B352="","",VLOOKUP(B352,'3.得意先一覧'!$B$4:$C$1000,2,FALSE))</f>
        <v/>
      </c>
      <c r="D352" s="28">
        <f>IF(B352="",0,SUMIF('2.売上実績'!$B$4:$B$5000,'10.得意先別損益'!B352,'2.売上実績'!$D$4:$D$5000))</f>
        <v>0</v>
      </c>
      <c r="E352" s="28">
        <f>IF(B352="",0,SUMIF('2.売上実績'!$B$4:$B$5000,'10.得意先別損益'!B352,'2.売上実績'!$E$4:$E$5000))</f>
        <v>0</v>
      </c>
      <c r="F352" s="100">
        <f t="shared" si="15"/>
        <v>0</v>
      </c>
      <c r="G352" s="28">
        <f>SUMIF('8.得意先・製品別損益'!$B$4:$B$5000,B352,'8.得意先・製品別損益'!$M$4:$M$5000)</f>
        <v>0</v>
      </c>
      <c r="H352" s="42">
        <f t="shared" si="17"/>
        <v>0</v>
      </c>
      <c r="I352" s="40">
        <f t="shared" si="16"/>
        <v>0</v>
      </c>
    </row>
    <row r="353" spans="2:9" ht="18" customHeight="1">
      <c r="B353" s="112" t="str">
        <f>IF('3.得意先一覧'!B353="","",'3.得意先一覧'!B353)</f>
        <v/>
      </c>
      <c r="C353" s="36" t="str">
        <f>IF(B353="","",VLOOKUP(B353,'3.得意先一覧'!$B$4:$C$1000,2,FALSE))</f>
        <v/>
      </c>
      <c r="D353" s="28">
        <f>IF(B353="",0,SUMIF('2.売上実績'!$B$4:$B$5000,'10.得意先別損益'!B353,'2.売上実績'!$D$4:$D$5000))</f>
        <v>0</v>
      </c>
      <c r="E353" s="28">
        <f>IF(B353="",0,SUMIF('2.売上実績'!$B$4:$B$5000,'10.得意先別損益'!B353,'2.売上実績'!$E$4:$E$5000))</f>
        <v>0</v>
      </c>
      <c r="F353" s="100">
        <f t="shared" si="15"/>
        <v>0</v>
      </c>
      <c r="G353" s="28">
        <f>SUMIF('8.得意先・製品別損益'!$B$4:$B$5000,B353,'8.得意先・製品別損益'!$M$4:$M$5000)</f>
        <v>0</v>
      </c>
      <c r="H353" s="42">
        <f t="shared" si="17"/>
        <v>0</v>
      </c>
      <c r="I353" s="40">
        <f t="shared" si="16"/>
        <v>0</v>
      </c>
    </row>
    <row r="354" spans="2:9" ht="18" customHeight="1">
      <c r="B354" s="112" t="str">
        <f>IF('3.得意先一覧'!B354="","",'3.得意先一覧'!B354)</f>
        <v/>
      </c>
      <c r="C354" s="36" t="str">
        <f>IF(B354="","",VLOOKUP(B354,'3.得意先一覧'!$B$4:$C$1000,2,FALSE))</f>
        <v/>
      </c>
      <c r="D354" s="28">
        <f>IF(B354="",0,SUMIF('2.売上実績'!$B$4:$B$5000,'10.得意先別損益'!B354,'2.売上実績'!$D$4:$D$5000))</f>
        <v>0</v>
      </c>
      <c r="E354" s="28">
        <f>IF(B354="",0,SUMIF('2.売上実績'!$B$4:$B$5000,'10.得意先別損益'!B354,'2.売上実績'!$E$4:$E$5000))</f>
        <v>0</v>
      </c>
      <c r="F354" s="100">
        <f t="shared" si="15"/>
        <v>0</v>
      </c>
      <c r="G354" s="28">
        <f>SUMIF('8.得意先・製品別損益'!$B$4:$B$5000,B354,'8.得意先・製品別損益'!$M$4:$M$5000)</f>
        <v>0</v>
      </c>
      <c r="H354" s="42">
        <f t="shared" si="17"/>
        <v>0</v>
      </c>
      <c r="I354" s="40">
        <f t="shared" si="16"/>
        <v>0</v>
      </c>
    </row>
    <row r="355" spans="2:9" ht="18" customHeight="1">
      <c r="B355" s="112" t="str">
        <f>IF('3.得意先一覧'!B355="","",'3.得意先一覧'!B355)</f>
        <v/>
      </c>
      <c r="C355" s="36" t="str">
        <f>IF(B355="","",VLOOKUP(B355,'3.得意先一覧'!$B$4:$C$1000,2,FALSE))</f>
        <v/>
      </c>
      <c r="D355" s="28">
        <f>IF(B355="",0,SUMIF('2.売上実績'!$B$4:$B$5000,'10.得意先別損益'!B355,'2.売上実績'!$D$4:$D$5000))</f>
        <v>0</v>
      </c>
      <c r="E355" s="28">
        <f>IF(B355="",0,SUMIF('2.売上実績'!$B$4:$B$5000,'10.得意先別損益'!B355,'2.売上実績'!$E$4:$E$5000))</f>
        <v>0</v>
      </c>
      <c r="F355" s="100">
        <f t="shared" si="15"/>
        <v>0</v>
      </c>
      <c r="G355" s="28">
        <f>SUMIF('8.得意先・製品別損益'!$B$4:$B$5000,B355,'8.得意先・製品別損益'!$M$4:$M$5000)</f>
        <v>0</v>
      </c>
      <c r="H355" s="42">
        <f t="shared" si="17"/>
        <v>0</v>
      </c>
      <c r="I355" s="40">
        <f t="shared" si="16"/>
        <v>0</v>
      </c>
    </row>
    <row r="356" spans="2:9" ht="18" customHeight="1">
      <c r="B356" s="112" t="str">
        <f>IF('3.得意先一覧'!B356="","",'3.得意先一覧'!B356)</f>
        <v/>
      </c>
      <c r="C356" s="36" t="str">
        <f>IF(B356="","",VLOOKUP(B356,'3.得意先一覧'!$B$4:$C$1000,2,FALSE))</f>
        <v/>
      </c>
      <c r="D356" s="28">
        <f>IF(B356="",0,SUMIF('2.売上実績'!$B$4:$B$5000,'10.得意先別損益'!B356,'2.売上実績'!$D$4:$D$5000))</f>
        <v>0</v>
      </c>
      <c r="E356" s="28">
        <f>IF(B356="",0,SUMIF('2.売上実績'!$B$4:$B$5000,'10.得意先別損益'!B356,'2.売上実績'!$E$4:$E$5000))</f>
        <v>0</v>
      </c>
      <c r="F356" s="100">
        <f t="shared" si="15"/>
        <v>0</v>
      </c>
      <c r="G356" s="28">
        <f>SUMIF('8.得意先・製品別損益'!$B$4:$B$5000,B356,'8.得意先・製品別損益'!$M$4:$M$5000)</f>
        <v>0</v>
      </c>
      <c r="H356" s="42">
        <f t="shared" si="17"/>
        <v>0</v>
      </c>
      <c r="I356" s="40">
        <f t="shared" si="16"/>
        <v>0</v>
      </c>
    </row>
    <row r="357" spans="2:9" ht="18" customHeight="1">
      <c r="B357" s="112" t="str">
        <f>IF('3.得意先一覧'!B357="","",'3.得意先一覧'!B357)</f>
        <v/>
      </c>
      <c r="C357" s="36" t="str">
        <f>IF(B357="","",VLOOKUP(B357,'3.得意先一覧'!$B$4:$C$1000,2,FALSE))</f>
        <v/>
      </c>
      <c r="D357" s="28">
        <f>IF(B357="",0,SUMIF('2.売上実績'!$B$4:$B$5000,'10.得意先別損益'!B357,'2.売上実績'!$D$4:$D$5000))</f>
        <v>0</v>
      </c>
      <c r="E357" s="28">
        <f>IF(B357="",0,SUMIF('2.売上実績'!$B$4:$B$5000,'10.得意先別損益'!B357,'2.売上実績'!$E$4:$E$5000))</f>
        <v>0</v>
      </c>
      <c r="F357" s="100">
        <f t="shared" si="15"/>
        <v>0</v>
      </c>
      <c r="G357" s="28">
        <f>SUMIF('8.得意先・製品別損益'!$B$4:$B$5000,B357,'8.得意先・製品別損益'!$M$4:$M$5000)</f>
        <v>0</v>
      </c>
      <c r="H357" s="42">
        <f t="shared" si="17"/>
        <v>0</v>
      </c>
      <c r="I357" s="40">
        <f t="shared" si="16"/>
        <v>0</v>
      </c>
    </row>
    <row r="358" spans="2:9" ht="18" customHeight="1">
      <c r="B358" s="112" t="str">
        <f>IF('3.得意先一覧'!B358="","",'3.得意先一覧'!B358)</f>
        <v/>
      </c>
      <c r="C358" s="36" t="str">
        <f>IF(B358="","",VLOOKUP(B358,'3.得意先一覧'!$B$4:$C$1000,2,FALSE))</f>
        <v/>
      </c>
      <c r="D358" s="28">
        <f>IF(B358="",0,SUMIF('2.売上実績'!$B$4:$B$5000,'10.得意先別損益'!B358,'2.売上実績'!$D$4:$D$5000))</f>
        <v>0</v>
      </c>
      <c r="E358" s="28">
        <f>IF(B358="",0,SUMIF('2.売上実績'!$B$4:$B$5000,'10.得意先別損益'!B358,'2.売上実績'!$E$4:$E$5000))</f>
        <v>0</v>
      </c>
      <c r="F358" s="100">
        <f t="shared" si="15"/>
        <v>0</v>
      </c>
      <c r="G358" s="28">
        <f>SUMIF('8.得意先・製品別損益'!$B$4:$B$5000,B358,'8.得意先・製品別損益'!$M$4:$M$5000)</f>
        <v>0</v>
      </c>
      <c r="H358" s="42">
        <f t="shared" si="17"/>
        <v>0</v>
      </c>
      <c r="I358" s="40">
        <f t="shared" si="16"/>
        <v>0</v>
      </c>
    </row>
    <row r="359" spans="2:9" ht="18" customHeight="1">
      <c r="B359" s="112" t="str">
        <f>IF('3.得意先一覧'!B359="","",'3.得意先一覧'!B359)</f>
        <v/>
      </c>
      <c r="C359" s="36" t="str">
        <f>IF(B359="","",VLOOKUP(B359,'3.得意先一覧'!$B$4:$C$1000,2,FALSE))</f>
        <v/>
      </c>
      <c r="D359" s="28">
        <f>IF(B359="",0,SUMIF('2.売上実績'!$B$4:$B$5000,'10.得意先別損益'!B359,'2.売上実績'!$D$4:$D$5000))</f>
        <v>0</v>
      </c>
      <c r="E359" s="28">
        <f>IF(B359="",0,SUMIF('2.売上実績'!$B$4:$B$5000,'10.得意先別損益'!B359,'2.売上実績'!$E$4:$E$5000))</f>
        <v>0</v>
      </c>
      <c r="F359" s="100">
        <f t="shared" si="15"/>
        <v>0</v>
      </c>
      <c r="G359" s="28">
        <f>SUMIF('8.得意先・製品別損益'!$B$4:$B$5000,B359,'8.得意先・製品別損益'!$M$4:$M$5000)</f>
        <v>0</v>
      </c>
      <c r="H359" s="42">
        <f t="shared" si="17"/>
        <v>0</v>
      </c>
      <c r="I359" s="40">
        <f t="shared" si="16"/>
        <v>0</v>
      </c>
    </row>
    <row r="360" spans="2:9" ht="18" customHeight="1">
      <c r="B360" s="112" t="str">
        <f>IF('3.得意先一覧'!B360="","",'3.得意先一覧'!B360)</f>
        <v/>
      </c>
      <c r="C360" s="36" t="str">
        <f>IF(B360="","",VLOOKUP(B360,'3.得意先一覧'!$B$4:$C$1000,2,FALSE))</f>
        <v/>
      </c>
      <c r="D360" s="28">
        <f>IF(B360="",0,SUMIF('2.売上実績'!$B$4:$B$5000,'10.得意先別損益'!B360,'2.売上実績'!$D$4:$D$5000))</f>
        <v>0</v>
      </c>
      <c r="E360" s="28">
        <f>IF(B360="",0,SUMIF('2.売上実績'!$B$4:$B$5000,'10.得意先別損益'!B360,'2.売上実績'!$E$4:$E$5000))</f>
        <v>0</v>
      </c>
      <c r="F360" s="100">
        <f t="shared" si="15"/>
        <v>0</v>
      </c>
      <c r="G360" s="28">
        <f>SUMIF('8.得意先・製品別損益'!$B$4:$B$5000,B360,'8.得意先・製品別損益'!$M$4:$M$5000)</f>
        <v>0</v>
      </c>
      <c r="H360" s="42">
        <f t="shared" si="17"/>
        <v>0</v>
      </c>
      <c r="I360" s="40">
        <f t="shared" si="16"/>
        <v>0</v>
      </c>
    </row>
    <row r="361" spans="2:9" ht="18" customHeight="1">
      <c r="B361" s="112" t="str">
        <f>IF('3.得意先一覧'!B361="","",'3.得意先一覧'!B361)</f>
        <v/>
      </c>
      <c r="C361" s="36" t="str">
        <f>IF(B361="","",VLOOKUP(B361,'3.得意先一覧'!$B$4:$C$1000,2,FALSE))</f>
        <v/>
      </c>
      <c r="D361" s="28">
        <f>IF(B361="",0,SUMIF('2.売上実績'!$B$4:$B$5000,'10.得意先別損益'!B361,'2.売上実績'!$D$4:$D$5000))</f>
        <v>0</v>
      </c>
      <c r="E361" s="28">
        <f>IF(B361="",0,SUMIF('2.売上実績'!$B$4:$B$5000,'10.得意先別損益'!B361,'2.売上実績'!$E$4:$E$5000))</f>
        <v>0</v>
      </c>
      <c r="F361" s="100">
        <f t="shared" si="15"/>
        <v>0</v>
      </c>
      <c r="G361" s="28">
        <f>SUMIF('8.得意先・製品別損益'!$B$4:$B$5000,B361,'8.得意先・製品別損益'!$M$4:$M$5000)</f>
        <v>0</v>
      </c>
      <c r="H361" s="42">
        <f t="shared" si="17"/>
        <v>0</v>
      </c>
      <c r="I361" s="40">
        <f t="shared" si="16"/>
        <v>0</v>
      </c>
    </row>
    <row r="362" spans="2:9" ht="18" customHeight="1">
      <c r="B362" s="112" t="str">
        <f>IF('3.得意先一覧'!B362="","",'3.得意先一覧'!B362)</f>
        <v/>
      </c>
      <c r="C362" s="36" t="str">
        <f>IF(B362="","",VLOOKUP(B362,'3.得意先一覧'!$B$4:$C$1000,2,FALSE))</f>
        <v/>
      </c>
      <c r="D362" s="28">
        <f>IF(B362="",0,SUMIF('2.売上実績'!$B$4:$B$5000,'10.得意先別損益'!B362,'2.売上実績'!$D$4:$D$5000))</f>
        <v>0</v>
      </c>
      <c r="E362" s="28">
        <f>IF(B362="",0,SUMIF('2.売上実績'!$B$4:$B$5000,'10.得意先別損益'!B362,'2.売上実績'!$E$4:$E$5000))</f>
        <v>0</v>
      </c>
      <c r="F362" s="100">
        <f t="shared" si="15"/>
        <v>0</v>
      </c>
      <c r="G362" s="28">
        <f>SUMIF('8.得意先・製品別損益'!$B$4:$B$5000,B362,'8.得意先・製品別損益'!$M$4:$M$5000)</f>
        <v>0</v>
      </c>
      <c r="H362" s="42">
        <f t="shared" si="17"/>
        <v>0</v>
      </c>
      <c r="I362" s="40">
        <f t="shared" si="16"/>
        <v>0</v>
      </c>
    </row>
    <row r="363" spans="2:9" ht="18" customHeight="1">
      <c r="B363" s="112" t="str">
        <f>IF('3.得意先一覧'!B363="","",'3.得意先一覧'!B363)</f>
        <v/>
      </c>
      <c r="C363" s="36" t="str">
        <f>IF(B363="","",VLOOKUP(B363,'3.得意先一覧'!$B$4:$C$1000,2,FALSE))</f>
        <v/>
      </c>
      <c r="D363" s="28">
        <f>IF(B363="",0,SUMIF('2.売上実績'!$B$4:$B$5000,'10.得意先別損益'!B363,'2.売上実績'!$D$4:$D$5000))</f>
        <v>0</v>
      </c>
      <c r="E363" s="28">
        <f>IF(B363="",0,SUMIF('2.売上実績'!$B$4:$B$5000,'10.得意先別損益'!B363,'2.売上実績'!$E$4:$E$5000))</f>
        <v>0</v>
      </c>
      <c r="F363" s="100">
        <f t="shared" si="15"/>
        <v>0</v>
      </c>
      <c r="G363" s="28">
        <f>SUMIF('8.得意先・製品別損益'!$B$4:$B$5000,B363,'8.得意先・製品別損益'!$M$4:$M$5000)</f>
        <v>0</v>
      </c>
      <c r="H363" s="42">
        <f t="shared" si="17"/>
        <v>0</v>
      </c>
      <c r="I363" s="40">
        <f t="shared" si="16"/>
        <v>0</v>
      </c>
    </row>
    <row r="364" spans="2:9" ht="18" customHeight="1">
      <c r="B364" s="112" t="str">
        <f>IF('3.得意先一覧'!B364="","",'3.得意先一覧'!B364)</f>
        <v/>
      </c>
      <c r="C364" s="36" t="str">
        <f>IF(B364="","",VLOOKUP(B364,'3.得意先一覧'!$B$4:$C$1000,2,FALSE))</f>
        <v/>
      </c>
      <c r="D364" s="28">
        <f>IF(B364="",0,SUMIF('2.売上実績'!$B$4:$B$5000,'10.得意先別損益'!B364,'2.売上実績'!$D$4:$D$5000))</f>
        <v>0</v>
      </c>
      <c r="E364" s="28">
        <f>IF(B364="",0,SUMIF('2.売上実績'!$B$4:$B$5000,'10.得意先別損益'!B364,'2.売上実績'!$E$4:$E$5000))</f>
        <v>0</v>
      </c>
      <c r="F364" s="100">
        <f t="shared" si="15"/>
        <v>0</v>
      </c>
      <c r="G364" s="28">
        <f>SUMIF('8.得意先・製品別損益'!$B$4:$B$5000,B364,'8.得意先・製品別損益'!$M$4:$M$5000)</f>
        <v>0</v>
      </c>
      <c r="H364" s="42">
        <f t="shared" si="17"/>
        <v>0</v>
      </c>
      <c r="I364" s="40">
        <f t="shared" si="16"/>
        <v>0</v>
      </c>
    </row>
    <row r="365" spans="2:9" ht="18" customHeight="1">
      <c r="B365" s="112" t="str">
        <f>IF('3.得意先一覧'!B365="","",'3.得意先一覧'!B365)</f>
        <v/>
      </c>
      <c r="C365" s="36" t="str">
        <f>IF(B365="","",VLOOKUP(B365,'3.得意先一覧'!$B$4:$C$1000,2,FALSE))</f>
        <v/>
      </c>
      <c r="D365" s="28">
        <f>IF(B365="",0,SUMIF('2.売上実績'!$B$4:$B$5000,'10.得意先別損益'!B365,'2.売上実績'!$D$4:$D$5000))</f>
        <v>0</v>
      </c>
      <c r="E365" s="28">
        <f>IF(B365="",0,SUMIF('2.売上実績'!$B$4:$B$5000,'10.得意先別損益'!B365,'2.売上実績'!$E$4:$E$5000))</f>
        <v>0</v>
      </c>
      <c r="F365" s="100">
        <f t="shared" si="15"/>
        <v>0</v>
      </c>
      <c r="G365" s="28">
        <f>SUMIF('8.得意先・製品別損益'!$B$4:$B$5000,B365,'8.得意先・製品別損益'!$M$4:$M$5000)</f>
        <v>0</v>
      </c>
      <c r="H365" s="42">
        <f t="shared" si="17"/>
        <v>0</v>
      </c>
      <c r="I365" s="40">
        <f t="shared" si="16"/>
        <v>0</v>
      </c>
    </row>
    <row r="366" spans="2:9" ht="18" customHeight="1">
      <c r="B366" s="112" t="str">
        <f>IF('3.得意先一覧'!B366="","",'3.得意先一覧'!B366)</f>
        <v/>
      </c>
      <c r="C366" s="36" t="str">
        <f>IF(B366="","",VLOOKUP(B366,'3.得意先一覧'!$B$4:$C$1000,2,FALSE))</f>
        <v/>
      </c>
      <c r="D366" s="28">
        <f>IF(B366="",0,SUMIF('2.売上実績'!$B$4:$B$5000,'10.得意先別損益'!B366,'2.売上実績'!$D$4:$D$5000))</f>
        <v>0</v>
      </c>
      <c r="E366" s="28">
        <f>IF(B366="",0,SUMIF('2.売上実績'!$B$4:$B$5000,'10.得意先別損益'!B366,'2.売上実績'!$E$4:$E$5000))</f>
        <v>0</v>
      </c>
      <c r="F366" s="100">
        <f t="shared" si="15"/>
        <v>0</v>
      </c>
      <c r="G366" s="28">
        <f>SUMIF('8.得意先・製品別損益'!$B$4:$B$5000,B366,'8.得意先・製品別損益'!$M$4:$M$5000)</f>
        <v>0</v>
      </c>
      <c r="H366" s="42">
        <f t="shared" si="17"/>
        <v>0</v>
      </c>
      <c r="I366" s="40">
        <f t="shared" si="16"/>
        <v>0</v>
      </c>
    </row>
    <row r="367" spans="2:9" ht="18" customHeight="1">
      <c r="B367" s="112" t="str">
        <f>IF('3.得意先一覧'!B367="","",'3.得意先一覧'!B367)</f>
        <v/>
      </c>
      <c r="C367" s="36" t="str">
        <f>IF(B367="","",VLOOKUP(B367,'3.得意先一覧'!$B$4:$C$1000,2,FALSE))</f>
        <v/>
      </c>
      <c r="D367" s="28">
        <f>IF(B367="",0,SUMIF('2.売上実績'!$B$4:$B$5000,'10.得意先別損益'!B367,'2.売上実績'!$D$4:$D$5000))</f>
        <v>0</v>
      </c>
      <c r="E367" s="28">
        <f>IF(B367="",0,SUMIF('2.売上実績'!$B$4:$B$5000,'10.得意先別損益'!B367,'2.売上実績'!$E$4:$E$5000))</f>
        <v>0</v>
      </c>
      <c r="F367" s="100">
        <f t="shared" si="15"/>
        <v>0</v>
      </c>
      <c r="G367" s="28">
        <f>SUMIF('8.得意先・製品別損益'!$B$4:$B$5000,B367,'8.得意先・製品別損益'!$M$4:$M$5000)</f>
        <v>0</v>
      </c>
      <c r="H367" s="42">
        <f t="shared" si="17"/>
        <v>0</v>
      </c>
      <c r="I367" s="40">
        <f t="shared" si="16"/>
        <v>0</v>
      </c>
    </row>
    <row r="368" spans="2:9" ht="18" customHeight="1">
      <c r="B368" s="112" t="str">
        <f>IF('3.得意先一覧'!B368="","",'3.得意先一覧'!B368)</f>
        <v/>
      </c>
      <c r="C368" s="36" t="str">
        <f>IF(B368="","",VLOOKUP(B368,'3.得意先一覧'!$B$4:$C$1000,2,FALSE))</f>
        <v/>
      </c>
      <c r="D368" s="28">
        <f>IF(B368="",0,SUMIF('2.売上実績'!$B$4:$B$5000,'10.得意先別損益'!B368,'2.売上実績'!$D$4:$D$5000))</f>
        <v>0</v>
      </c>
      <c r="E368" s="28">
        <f>IF(B368="",0,SUMIF('2.売上実績'!$B$4:$B$5000,'10.得意先別損益'!B368,'2.売上実績'!$E$4:$E$5000))</f>
        <v>0</v>
      </c>
      <c r="F368" s="100">
        <f t="shared" si="15"/>
        <v>0</v>
      </c>
      <c r="G368" s="28">
        <f>SUMIF('8.得意先・製品別損益'!$B$4:$B$5000,B368,'8.得意先・製品別損益'!$M$4:$M$5000)</f>
        <v>0</v>
      </c>
      <c r="H368" s="42">
        <f t="shared" si="17"/>
        <v>0</v>
      </c>
      <c r="I368" s="40">
        <f t="shared" si="16"/>
        <v>0</v>
      </c>
    </row>
    <row r="369" spans="2:9" ht="18" customHeight="1">
      <c r="B369" s="112" t="str">
        <f>IF('3.得意先一覧'!B369="","",'3.得意先一覧'!B369)</f>
        <v/>
      </c>
      <c r="C369" s="36" t="str">
        <f>IF(B369="","",VLOOKUP(B369,'3.得意先一覧'!$B$4:$C$1000,2,FALSE))</f>
        <v/>
      </c>
      <c r="D369" s="28">
        <f>IF(B369="",0,SUMIF('2.売上実績'!$B$4:$B$5000,'10.得意先別損益'!B369,'2.売上実績'!$D$4:$D$5000))</f>
        <v>0</v>
      </c>
      <c r="E369" s="28">
        <f>IF(B369="",0,SUMIF('2.売上実績'!$B$4:$B$5000,'10.得意先別損益'!B369,'2.売上実績'!$E$4:$E$5000))</f>
        <v>0</v>
      </c>
      <c r="F369" s="100">
        <f t="shared" si="15"/>
        <v>0</v>
      </c>
      <c r="G369" s="28">
        <f>SUMIF('8.得意先・製品別損益'!$B$4:$B$5000,B369,'8.得意先・製品別損益'!$M$4:$M$5000)</f>
        <v>0</v>
      </c>
      <c r="H369" s="42">
        <f t="shared" si="17"/>
        <v>0</v>
      </c>
      <c r="I369" s="40">
        <f t="shared" si="16"/>
        <v>0</v>
      </c>
    </row>
    <row r="370" spans="2:9" ht="18" customHeight="1">
      <c r="B370" s="112" t="str">
        <f>IF('3.得意先一覧'!B370="","",'3.得意先一覧'!B370)</f>
        <v/>
      </c>
      <c r="C370" s="36" t="str">
        <f>IF(B370="","",VLOOKUP(B370,'3.得意先一覧'!$B$4:$C$1000,2,FALSE))</f>
        <v/>
      </c>
      <c r="D370" s="28">
        <f>IF(B370="",0,SUMIF('2.売上実績'!$B$4:$B$5000,'10.得意先別損益'!B370,'2.売上実績'!$D$4:$D$5000))</f>
        <v>0</v>
      </c>
      <c r="E370" s="28">
        <f>IF(B370="",0,SUMIF('2.売上実績'!$B$4:$B$5000,'10.得意先別損益'!B370,'2.売上実績'!$E$4:$E$5000))</f>
        <v>0</v>
      </c>
      <c r="F370" s="100">
        <f t="shared" si="15"/>
        <v>0</v>
      </c>
      <c r="G370" s="28">
        <f>SUMIF('8.得意先・製品別損益'!$B$4:$B$5000,B370,'8.得意先・製品別損益'!$M$4:$M$5000)</f>
        <v>0</v>
      </c>
      <c r="H370" s="42">
        <f t="shared" si="17"/>
        <v>0</v>
      </c>
      <c r="I370" s="40">
        <f t="shared" si="16"/>
        <v>0</v>
      </c>
    </row>
    <row r="371" spans="2:9" ht="18" customHeight="1">
      <c r="B371" s="112" t="str">
        <f>IF('3.得意先一覧'!B371="","",'3.得意先一覧'!B371)</f>
        <v/>
      </c>
      <c r="C371" s="36" t="str">
        <f>IF(B371="","",VLOOKUP(B371,'3.得意先一覧'!$B$4:$C$1000,2,FALSE))</f>
        <v/>
      </c>
      <c r="D371" s="28">
        <f>IF(B371="",0,SUMIF('2.売上実績'!$B$4:$B$5000,'10.得意先別損益'!B371,'2.売上実績'!$D$4:$D$5000))</f>
        <v>0</v>
      </c>
      <c r="E371" s="28">
        <f>IF(B371="",0,SUMIF('2.売上実績'!$B$4:$B$5000,'10.得意先別損益'!B371,'2.売上実績'!$E$4:$E$5000))</f>
        <v>0</v>
      </c>
      <c r="F371" s="100">
        <f t="shared" si="15"/>
        <v>0</v>
      </c>
      <c r="G371" s="28">
        <f>SUMIF('8.得意先・製品別損益'!$B$4:$B$5000,B371,'8.得意先・製品別損益'!$M$4:$M$5000)</f>
        <v>0</v>
      </c>
      <c r="H371" s="42">
        <f t="shared" si="17"/>
        <v>0</v>
      </c>
      <c r="I371" s="40">
        <f t="shared" si="16"/>
        <v>0</v>
      </c>
    </row>
    <row r="372" spans="2:9" ht="18" customHeight="1">
      <c r="B372" s="112" t="str">
        <f>IF('3.得意先一覧'!B372="","",'3.得意先一覧'!B372)</f>
        <v/>
      </c>
      <c r="C372" s="36" t="str">
        <f>IF(B372="","",VLOOKUP(B372,'3.得意先一覧'!$B$4:$C$1000,2,FALSE))</f>
        <v/>
      </c>
      <c r="D372" s="28">
        <f>IF(B372="",0,SUMIF('2.売上実績'!$B$4:$B$5000,'10.得意先別損益'!B372,'2.売上実績'!$D$4:$D$5000))</f>
        <v>0</v>
      </c>
      <c r="E372" s="28">
        <f>IF(B372="",0,SUMIF('2.売上実績'!$B$4:$B$5000,'10.得意先別損益'!B372,'2.売上実績'!$E$4:$E$5000))</f>
        <v>0</v>
      </c>
      <c r="F372" s="100">
        <f t="shared" si="15"/>
        <v>0</v>
      </c>
      <c r="G372" s="28">
        <f>SUMIF('8.得意先・製品別損益'!$B$4:$B$5000,B372,'8.得意先・製品別損益'!$M$4:$M$5000)</f>
        <v>0</v>
      </c>
      <c r="H372" s="42">
        <f t="shared" si="17"/>
        <v>0</v>
      </c>
      <c r="I372" s="40">
        <f t="shared" si="16"/>
        <v>0</v>
      </c>
    </row>
    <row r="373" spans="2:9" ht="18" customHeight="1">
      <c r="B373" s="112" t="str">
        <f>IF('3.得意先一覧'!B373="","",'3.得意先一覧'!B373)</f>
        <v/>
      </c>
      <c r="C373" s="36" t="str">
        <f>IF(B373="","",VLOOKUP(B373,'3.得意先一覧'!$B$4:$C$1000,2,FALSE))</f>
        <v/>
      </c>
      <c r="D373" s="28">
        <f>IF(B373="",0,SUMIF('2.売上実績'!$B$4:$B$5000,'10.得意先別損益'!B373,'2.売上実績'!$D$4:$D$5000))</f>
        <v>0</v>
      </c>
      <c r="E373" s="28">
        <f>IF(B373="",0,SUMIF('2.売上実績'!$B$4:$B$5000,'10.得意先別損益'!B373,'2.売上実績'!$E$4:$E$5000))</f>
        <v>0</v>
      </c>
      <c r="F373" s="100">
        <f t="shared" si="15"/>
        <v>0</v>
      </c>
      <c r="G373" s="28">
        <f>SUMIF('8.得意先・製品別損益'!$B$4:$B$5000,B373,'8.得意先・製品別損益'!$M$4:$M$5000)</f>
        <v>0</v>
      </c>
      <c r="H373" s="42">
        <f t="shared" si="17"/>
        <v>0</v>
      </c>
      <c r="I373" s="40">
        <f t="shared" si="16"/>
        <v>0</v>
      </c>
    </row>
    <row r="374" spans="2:9" ht="18" customHeight="1">
      <c r="B374" s="112" t="str">
        <f>IF('3.得意先一覧'!B374="","",'3.得意先一覧'!B374)</f>
        <v/>
      </c>
      <c r="C374" s="36" t="str">
        <f>IF(B374="","",VLOOKUP(B374,'3.得意先一覧'!$B$4:$C$1000,2,FALSE))</f>
        <v/>
      </c>
      <c r="D374" s="28">
        <f>IF(B374="",0,SUMIF('2.売上実績'!$B$4:$B$5000,'10.得意先別損益'!B374,'2.売上実績'!$D$4:$D$5000))</f>
        <v>0</v>
      </c>
      <c r="E374" s="28">
        <f>IF(B374="",0,SUMIF('2.売上実績'!$B$4:$B$5000,'10.得意先別損益'!B374,'2.売上実績'!$E$4:$E$5000))</f>
        <v>0</v>
      </c>
      <c r="F374" s="100">
        <f t="shared" si="15"/>
        <v>0</v>
      </c>
      <c r="G374" s="28">
        <f>SUMIF('8.得意先・製品別損益'!$B$4:$B$5000,B374,'8.得意先・製品別損益'!$M$4:$M$5000)</f>
        <v>0</v>
      </c>
      <c r="H374" s="42">
        <f t="shared" si="17"/>
        <v>0</v>
      </c>
      <c r="I374" s="40">
        <f t="shared" si="16"/>
        <v>0</v>
      </c>
    </row>
    <row r="375" spans="2:9" ht="18" customHeight="1">
      <c r="B375" s="112" t="str">
        <f>IF('3.得意先一覧'!B375="","",'3.得意先一覧'!B375)</f>
        <v/>
      </c>
      <c r="C375" s="36" t="str">
        <f>IF(B375="","",VLOOKUP(B375,'3.得意先一覧'!$B$4:$C$1000,2,FALSE))</f>
        <v/>
      </c>
      <c r="D375" s="28">
        <f>IF(B375="",0,SUMIF('2.売上実績'!$B$4:$B$5000,'10.得意先別損益'!B375,'2.売上実績'!$D$4:$D$5000))</f>
        <v>0</v>
      </c>
      <c r="E375" s="28">
        <f>IF(B375="",0,SUMIF('2.売上実績'!$B$4:$B$5000,'10.得意先別損益'!B375,'2.売上実績'!$E$4:$E$5000))</f>
        <v>0</v>
      </c>
      <c r="F375" s="100">
        <f t="shared" si="15"/>
        <v>0</v>
      </c>
      <c r="G375" s="28">
        <f>SUMIF('8.得意先・製品別損益'!$B$4:$B$5000,B375,'8.得意先・製品別損益'!$M$4:$M$5000)</f>
        <v>0</v>
      </c>
      <c r="H375" s="42">
        <f t="shared" si="17"/>
        <v>0</v>
      </c>
      <c r="I375" s="40">
        <f t="shared" si="16"/>
        <v>0</v>
      </c>
    </row>
    <row r="376" spans="2:9" ht="18" customHeight="1">
      <c r="B376" s="112" t="str">
        <f>IF('3.得意先一覧'!B376="","",'3.得意先一覧'!B376)</f>
        <v/>
      </c>
      <c r="C376" s="36" t="str">
        <f>IF(B376="","",VLOOKUP(B376,'3.得意先一覧'!$B$4:$C$1000,2,FALSE))</f>
        <v/>
      </c>
      <c r="D376" s="28">
        <f>IF(B376="",0,SUMIF('2.売上実績'!$B$4:$B$5000,'10.得意先別損益'!B376,'2.売上実績'!$D$4:$D$5000))</f>
        <v>0</v>
      </c>
      <c r="E376" s="28">
        <f>IF(B376="",0,SUMIF('2.売上実績'!$B$4:$B$5000,'10.得意先別損益'!B376,'2.売上実績'!$E$4:$E$5000))</f>
        <v>0</v>
      </c>
      <c r="F376" s="100">
        <f t="shared" si="15"/>
        <v>0</v>
      </c>
      <c r="G376" s="28">
        <f>SUMIF('8.得意先・製品別損益'!$B$4:$B$5000,B376,'8.得意先・製品別損益'!$M$4:$M$5000)</f>
        <v>0</v>
      </c>
      <c r="H376" s="42">
        <f t="shared" si="17"/>
        <v>0</v>
      </c>
      <c r="I376" s="40">
        <f t="shared" si="16"/>
        <v>0</v>
      </c>
    </row>
    <row r="377" spans="2:9" ht="18" customHeight="1">
      <c r="B377" s="112" t="str">
        <f>IF('3.得意先一覧'!B377="","",'3.得意先一覧'!B377)</f>
        <v/>
      </c>
      <c r="C377" s="36" t="str">
        <f>IF(B377="","",VLOOKUP(B377,'3.得意先一覧'!$B$4:$C$1000,2,FALSE))</f>
        <v/>
      </c>
      <c r="D377" s="28">
        <f>IF(B377="",0,SUMIF('2.売上実績'!$B$4:$B$5000,'10.得意先別損益'!B377,'2.売上実績'!$D$4:$D$5000))</f>
        <v>0</v>
      </c>
      <c r="E377" s="28">
        <f>IF(B377="",0,SUMIF('2.売上実績'!$B$4:$B$5000,'10.得意先別損益'!B377,'2.売上実績'!$E$4:$E$5000))</f>
        <v>0</v>
      </c>
      <c r="F377" s="100">
        <f t="shared" si="15"/>
        <v>0</v>
      </c>
      <c r="G377" s="28">
        <f>SUMIF('8.得意先・製品別損益'!$B$4:$B$5000,B377,'8.得意先・製品別損益'!$M$4:$M$5000)</f>
        <v>0</v>
      </c>
      <c r="H377" s="42">
        <f t="shared" si="17"/>
        <v>0</v>
      </c>
      <c r="I377" s="40">
        <f t="shared" si="16"/>
        <v>0</v>
      </c>
    </row>
    <row r="378" spans="2:9" ht="18" customHeight="1">
      <c r="B378" s="112" t="str">
        <f>IF('3.得意先一覧'!B378="","",'3.得意先一覧'!B378)</f>
        <v/>
      </c>
      <c r="C378" s="36" t="str">
        <f>IF(B378="","",VLOOKUP(B378,'3.得意先一覧'!$B$4:$C$1000,2,FALSE))</f>
        <v/>
      </c>
      <c r="D378" s="28">
        <f>IF(B378="",0,SUMIF('2.売上実績'!$B$4:$B$5000,'10.得意先別損益'!B378,'2.売上実績'!$D$4:$D$5000))</f>
        <v>0</v>
      </c>
      <c r="E378" s="28">
        <f>IF(B378="",0,SUMIF('2.売上実績'!$B$4:$B$5000,'10.得意先別損益'!B378,'2.売上実績'!$E$4:$E$5000))</f>
        <v>0</v>
      </c>
      <c r="F378" s="100">
        <f t="shared" si="15"/>
        <v>0</v>
      </c>
      <c r="G378" s="28">
        <f>SUMIF('8.得意先・製品別損益'!$B$4:$B$5000,B378,'8.得意先・製品別損益'!$M$4:$M$5000)</f>
        <v>0</v>
      </c>
      <c r="H378" s="42">
        <f t="shared" si="17"/>
        <v>0</v>
      </c>
      <c r="I378" s="40">
        <f t="shared" si="16"/>
        <v>0</v>
      </c>
    </row>
    <row r="379" spans="2:9" ht="18" customHeight="1">
      <c r="B379" s="112" t="str">
        <f>IF('3.得意先一覧'!B379="","",'3.得意先一覧'!B379)</f>
        <v/>
      </c>
      <c r="C379" s="36" t="str">
        <f>IF(B379="","",VLOOKUP(B379,'3.得意先一覧'!$B$4:$C$1000,2,FALSE))</f>
        <v/>
      </c>
      <c r="D379" s="28">
        <f>IF(B379="",0,SUMIF('2.売上実績'!$B$4:$B$5000,'10.得意先別損益'!B379,'2.売上実績'!$D$4:$D$5000))</f>
        <v>0</v>
      </c>
      <c r="E379" s="28">
        <f>IF(B379="",0,SUMIF('2.売上実績'!$B$4:$B$5000,'10.得意先別損益'!B379,'2.売上実績'!$E$4:$E$5000))</f>
        <v>0</v>
      </c>
      <c r="F379" s="100">
        <f t="shared" si="15"/>
        <v>0</v>
      </c>
      <c r="G379" s="28">
        <f>SUMIF('8.得意先・製品別損益'!$B$4:$B$5000,B379,'8.得意先・製品別損益'!$M$4:$M$5000)</f>
        <v>0</v>
      </c>
      <c r="H379" s="42">
        <f t="shared" si="17"/>
        <v>0</v>
      </c>
      <c r="I379" s="40">
        <f t="shared" si="16"/>
        <v>0</v>
      </c>
    </row>
    <row r="380" spans="2:9" ht="18" customHeight="1">
      <c r="B380" s="112" t="str">
        <f>IF('3.得意先一覧'!B380="","",'3.得意先一覧'!B380)</f>
        <v/>
      </c>
      <c r="C380" s="36" t="str">
        <f>IF(B380="","",VLOOKUP(B380,'3.得意先一覧'!$B$4:$C$1000,2,FALSE))</f>
        <v/>
      </c>
      <c r="D380" s="28">
        <f>IF(B380="",0,SUMIF('2.売上実績'!$B$4:$B$5000,'10.得意先別損益'!B380,'2.売上実績'!$D$4:$D$5000))</f>
        <v>0</v>
      </c>
      <c r="E380" s="28">
        <f>IF(B380="",0,SUMIF('2.売上実績'!$B$4:$B$5000,'10.得意先別損益'!B380,'2.売上実績'!$E$4:$E$5000))</f>
        <v>0</v>
      </c>
      <c r="F380" s="100">
        <f t="shared" si="15"/>
        <v>0</v>
      </c>
      <c r="G380" s="28">
        <f>SUMIF('8.得意先・製品別損益'!$B$4:$B$5000,B380,'8.得意先・製品別損益'!$M$4:$M$5000)</f>
        <v>0</v>
      </c>
      <c r="H380" s="42">
        <f t="shared" si="17"/>
        <v>0</v>
      </c>
      <c r="I380" s="40">
        <f t="shared" si="16"/>
        <v>0</v>
      </c>
    </row>
    <row r="381" spans="2:9" ht="18" customHeight="1">
      <c r="B381" s="112" t="str">
        <f>IF('3.得意先一覧'!B381="","",'3.得意先一覧'!B381)</f>
        <v/>
      </c>
      <c r="C381" s="36" t="str">
        <f>IF(B381="","",VLOOKUP(B381,'3.得意先一覧'!$B$4:$C$1000,2,FALSE))</f>
        <v/>
      </c>
      <c r="D381" s="28">
        <f>IF(B381="",0,SUMIF('2.売上実績'!$B$4:$B$5000,'10.得意先別損益'!B381,'2.売上実績'!$D$4:$D$5000))</f>
        <v>0</v>
      </c>
      <c r="E381" s="28">
        <f>IF(B381="",0,SUMIF('2.売上実績'!$B$4:$B$5000,'10.得意先別損益'!B381,'2.売上実績'!$E$4:$E$5000))</f>
        <v>0</v>
      </c>
      <c r="F381" s="100">
        <f t="shared" si="15"/>
        <v>0</v>
      </c>
      <c r="G381" s="28">
        <f>SUMIF('8.得意先・製品別損益'!$B$4:$B$5000,B381,'8.得意先・製品別損益'!$M$4:$M$5000)</f>
        <v>0</v>
      </c>
      <c r="H381" s="42">
        <f t="shared" si="17"/>
        <v>0</v>
      </c>
      <c r="I381" s="40">
        <f t="shared" si="16"/>
        <v>0</v>
      </c>
    </row>
    <row r="382" spans="2:9" ht="18" customHeight="1">
      <c r="B382" s="112" t="str">
        <f>IF('3.得意先一覧'!B382="","",'3.得意先一覧'!B382)</f>
        <v/>
      </c>
      <c r="C382" s="36" t="str">
        <f>IF(B382="","",VLOOKUP(B382,'3.得意先一覧'!$B$4:$C$1000,2,FALSE))</f>
        <v/>
      </c>
      <c r="D382" s="28">
        <f>IF(B382="",0,SUMIF('2.売上実績'!$B$4:$B$5000,'10.得意先別損益'!B382,'2.売上実績'!$D$4:$D$5000))</f>
        <v>0</v>
      </c>
      <c r="E382" s="28">
        <f>IF(B382="",0,SUMIF('2.売上実績'!$B$4:$B$5000,'10.得意先別損益'!B382,'2.売上実績'!$E$4:$E$5000))</f>
        <v>0</v>
      </c>
      <c r="F382" s="100">
        <f t="shared" si="15"/>
        <v>0</v>
      </c>
      <c r="G382" s="28">
        <f>SUMIF('8.得意先・製品別損益'!$B$4:$B$5000,B382,'8.得意先・製品別損益'!$M$4:$M$5000)</f>
        <v>0</v>
      </c>
      <c r="H382" s="42">
        <f t="shared" si="17"/>
        <v>0</v>
      </c>
      <c r="I382" s="40">
        <f t="shared" si="16"/>
        <v>0</v>
      </c>
    </row>
    <row r="383" spans="2:9" ht="18" customHeight="1">
      <c r="B383" s="112" t="str">
        <f>IF('3.得意先一覧'!B383="","",'3.得意先一覧'!B383)</f>
        <v/>
      </c>
      <c r="C383" s="36" t="str">
        <f>IF(B383="","",VLOOKUP(B383,'3.得意先一覧'!$B$4:$C$1000,2,FALSE))</f>
        <v/>
      </c>
      <c r="D383" s="28">
        <f>IF(B383="",0,SUMIF('2.売上実績'!$B$4:$B$5000,'10.得意先別損益'!B383,'2.売上実績'!$D$4:$D$5000))</f>
        <v>0</v>
      </c>
      <c r="E383" s="28">
        <f>IF(B383="",0,SUMIF('2.売上実績'!$B$4:$B$5000,'10.得意先別損益'!B383,'2.売上実績'!$E$4:$E$5000))</f>
        <v>0</v>
      </c>
      <c r="F383" s="100">
        <f t="shared" si="15"/>
        <v>0</v>
      </c>
      <c r="G383" s="28">
        <f>SUMIF('8.得意先・製品別損益'!$B$4:$B$5000,B383,'8.得意先・製品別損益'!$M$4:$M$5000)</f>
        <v>0</v>
      </c>
      <c r="H383" s="42">
        <f t="shared" si="17"/>
        <v>0</v>
      </c>
      <c r="I383" s="40">
        <f t="shared" si="16"/>
        <v>0</v>
      </c>
    </row>
    <row r="384" spans="2:9" ht="18" customHeight="1">
      <c r="B384" s="112" t="str">
        <f>IF('3.得意先一覧'!B384="","",'3.得意先一覧'!B384)</f>
        <v/>
      </c>
      <c r="C384" s="36" t="str">
        <f>IF(B384="","",VLOOKUP(B384,'3.得意先一覧'!$B$4:$C$1000,2,FALSE))</f>
        <v/>
      </c>
      <c r="D384" s="28">
        <f>IF(B384="",0,SUMIF('2.売上実績'!$B$4:$B$5000,'10.得意先別損益'!B384,'2.売上実績'!$D$4:$D$5000))</f>
        <v>0</v>
      </c>
      <c r="E384" s="28">
        <f>IF(B384="",0,SUMIF('2.売上実績'!$B$4:$B$5000,'10.得意先別損益'!B384,'2.売上実績'!$E$4:$E$5000))</f>
        <v>0</v>
      </c>
      <c r="F384" s="100">
        <f t="shared" si="15"/>
        <v>0</v>
      </c>
      <c r="G384" s="28">
        <f>SUMIF('8.得意先・製品別損益'!$B$4:$B$5000,B384,'8.得意先・製品別損益'!$M$4:$M$5000)</f>
        <v>0</v>
      </c>
      <c r="H384" s="42">
        <f t="shared" si="17"/>
        <v>0</v>
      </c>
      <c r="I384" s="40">
        <f t="shared" si="16"/>
        <v>0</v>
      </c>
    </row>
    <row r="385" spans="2:9" ht="18" customHeight="1">
      <c r="B385" s="112" t="str">
        <f>IF('3.得意先一覧'!B385="","",'3.得意先一覧'!B385)</f>
        <v/>
      </c>
      <c r="C385" s="36" t="str">
        <f>IF(B385="","",VLOOKUP(B385,'3.得意先一覧'!$B$4:$C$1000,2,FALSE))</f>
        <v/>
      </c>
      <c r="D385" s="28">
        <f>IF(B385="",0,SUMIF('2.売上実績'!$B$4:$B$5000,'10.得意先別損益'!B385,'2.売上実績'!$D$4:$D$5000))</f>
        <v>0</v>
      </c>
      <c r="E385" s="28">
        <f>IF(B385="",0,SUMIF('2.売上実績'!$B$4:$B$5000,'10.得意先別損益'!B385,'2.売上実績'!$E$4:$E$5000))</f>
        <v>0</v>
      </c>
      <c r="F385" s="100">
        <f t="shared" si="15"/>
        <v>0</v>
      </c>
      <c r="G385" s="28">
        <f>SUMIF('8.得意先・製品別損益'!$B$4:$B$5000,B385,'8.得意先・製品別損益'!$M$4:$M$5000)</f>
        <v>0</v>
      </c>
      <c r="H385" s="42">
        <f t="shared" si="17"/>
        <v>0</v>
      </c>
      <c r="I385" s="40">
        <f t="shared" si="16"/>
        <v>0</v>
      </c>
    </row>
    <row r="386" spans="2:9" ht="18" customHeight="1">
      <c r="B386" s="112" t="str">
        <f>IF('3.得意先一覧'!B386="","",'3.得意先一覧'!B386)</f>
        <v/>
      </c>
      <c r="C386" s="36" t="str">
        <f>IF(B386="","",VLOOKUP(B386,'3.得意先一覧'!$B$4:$C$1000,2,FALSE))</f>
        <v/>
      </c>
      <c r="D386" s="28">
        <f>IF(B386="",0,SUMIF('2.売上実績'!$B$4:$B$5000,'10.得意先別損益'!B386,'2.売上実績'!$D$4:$D$5000))</f>
        <v>0</v>
      </c>
      <c r="E386" s="28">
        <f>IF(B386="",0,SUMIF('2.売上実績'!$B$4:$B$5000,'10.得意先別損益'!B386,'2.売上実績'!$E$4:$E$5000))</f>
        <v>0</v>
      </c>
      <c r="F386" s="100">
        <f t="shared" si="15"/>
        <v>0</v>
      </c>
      <c r="G386" s="28">
        <f>SUMIF('8.得意先・製品別損益'!$B$4:$B$5000,B386,'8.得意先・製品別損益'!$M$4:$M$5000)</f>
        <v>0</v>
      </c>
      <c r="H386" s="42">
        <f t="shared" si="17"/>
        <v>0</v>
      </c>
      <c r="I386" s="40">
        <f t="shared" si="16"/>
        <v>0</v>
      </c>
    </row>
    <row r="387" spans="2:9" ht="18" customHeight="1">
      <c r="B387" s="112" t="str">
        <f>IF('3.得意先一覧'!B387="","",'3.得意先一覧'!B387)</f>
        <v/>
      </c>
      <c r="C387" s="36" t="str">
        <f>IF(B387="","",VLOOKUP(B387,'3.得意先一覧'!$B$4:$C$1000,2,FALSE))</f>
        <v/>
      </c>
      <c r="D387" s="28">
        <f>IF(B387="",0,SUMIF('2.売上実績'!$B$4:$B$5000,'10.得意先別損益'!B387,'2.売上実績'!$D$4:$D$5000))</f>
        <v>0</v>
      </c>
      <c r="E387" s="28">
        <f>IF(B387="",0,SUMIF('2.売上実績'!$B$4:$B$5000,'10.得意先別損益'!B387,'2.売上実績'!$E$4:$E$5000))</f>
        <v>0</v>
      </c>
      <c r="F387" s="100">
        <f t="shared" si="15"/>
        <v>0</v>
      </c>
      <c r="G387" s="28">
        <f>SUMIF('8.得意先・製品別損益'!$B$4:$B$5000,B387,'8.得意先・製品別損益'!$M$4:$M$5000)</f>
        <v>0</v>
      </c>
      <c r="H387" s="42">
        <f t="shared" si="17"/>
        <v>0</v>
      </c>
      <c r="I387" s="40">
        <f t="shared" si="16"/>
        <v>0</v>
      </c>
    </row>
    <row r="388" spans="2:9" ht="18" customHeight="1">
      <c r="B388" s="112" t="str">
        <f>IF('3.得意先一覧'!B388="","",'3.得意先一覧'!B388)</f>
        <v/>
      </c>
      <c r="C388" s="36" t="str">
        <f>IF(B388="","",VLOOKUP(B388,'3.得意先一覧'!$B$4:$C$1000,2,FALSE))</f>
        <v/>
      </c>
      <c r="D388" s="28">
        <f>IF(B388="",0,SUMIF('2.売上実績'!$B$4:$B$5000,'10.得意先別損益'!B388,'2.売上実績'!$D$4:$D$5000))</f>
        <v>0</v>
      </c>
      <c r="E388" s="28">
        <f>IF(B388="",0,SUMIF('2.売上実績'!$B$4:$B$5000,'10.得意先別損益'!B388,'2.売上実績'!$E$4:$E$5000))</f>
        <v>0</v>
      </c>
      <c r="F388" s="100">
        <f t="shared" si="15"/>
        <v>0</v>
      </c>
      <c r="G388" s="28">
        <f>SUMIF('8.得意先・製品別損益'!$B$4:$B$5000,B388,'8.得意先・製品別損益'!$M$4:$M$5000)</f>
        <v>0</v>
      </c>
      <c r="H388" s="42">
        <f t="shared" si="17"/>
        <v>0</v>
      </c>
      <c r="I388" s="40">
        <f t="shared" si="16"/>
        <v>0</v>
      </c>
    </row>
    <row r="389" spans="2:9" ht="18" customHeight="1">
      <c r="B389" s="112" t="str">
        <f>IF('3.得意先一覧'!B389="","",'3.得意先一覧'!B389)</f>
        <v/>
      </c>
      <c r="C389" s="36" t="str">
        <f>IF(B389="","",VLOOKUP(B389,'3.得意先一覧'!$B$4:$C$1000,2,FALSE))</f>
        <v/>
      </c>
      <c r="D389" s="28">
        <f>IF(B389="",0,SUMIF('2.売上実績'!$B$4:$B$5000,'10.得意先別損益'!B389,'2.売上実績'!$D$4:$D$5000))</f>
        <v>0</v>
      </c>
      <c r="E389" s="28">
        <f>IF(B389="",0,SUMIF('2.売上実績'!$B$4:$B$5000,'10.得意先別損益'!B389,'2.売上実績'!$E$4:$E$5000))</f>
        <v>0</v>
      </c>
      <c r="F389" s="100">
        <f t="shared" ref="F389:F452" si="18">IF(D389=0,0,E389/D389)</f>
        <v>0</v>
      </c>
      <c r="G389" s="28">
        <f>SUMIF('8.得意先・製品別損益'!$B$4:$B$5000,B389,'8.得意先・製品別損益'!$M$4:$M$5000)</f>
        <v>0</v>
      </c>
      <c r="H389" s="42">
        <f t="shared" si="17"/>
        <v>0</v>
      </c>
      <c r="I389" s="40">
        <f t="shared" ref="I389:I452" si="19">IF(OR(H389=0,E389=0),0,H389/E389)</f>
        <v>0</v>
      </c>
    </row>
    <row r="390" spans="2:9" ht="18" customHeight="1">
      <c r="B390" s="112" t="str">
        <f>IF('3.得意先一覧'!B390="","",'3.得意先一覧'!B390)</f>
        <v/>
      </c>
      <c r="C390" s="36" t="str">
        <f>IF(B390="","",VLOOKUP(B390,'3.得意先一覧'!$B$4:$C$1000,2,FALSE))</f>
        <v/>
      </c>
      <c r="D390" s="28">
        <f>IF(B390="",0,SUMIF('2.売上実績'!$B$4:$B$5000,'10.得意先別損益'!B390,'2.売上実績'!$D$4:$D$5000))</f>
        <v>0</v>
      </c>
      <c r="E390" s="28">
        <f>IF(B390="",0,SUMIF('2.売上実績'!$B$4:$B$5000,'10.得意先別損益'!B390,'2.売上実績'!$E$4:$E$5000))</f>
        <v>0</v>
      </c>
      <c r="F390" s="100">
        <f t="shared" si="18"/>
        <v>0</v>
      </c>
      <c r="G390" s="28">
        <f>SUMIF('8.得意先・製品別損益'!$B$4:$B$5000,B390,'8.得意先・製品別損益'!$M$4:$M$5000)</f>
        <v>0</v>
      </c>
      <c r="H390" s="42">
        <f t="shared" si="17"/>
        <v>0</v>
      </c>
      <c r="I390" s="40">
        <f t="shared" si="19"/>
        <v>0</v>
      </c>
    </row>
    <row r="391" spans="2:9" ht="18" customHeight="1">
      <c r="B391" s="112" t="str">
        <f>IF('3.得意先一覧'!B391="","",'3.得意先一覧'!B391)</f>
        <v/>
      </c>
      <c r="C391" s="36" t="str">
        <f>IF(B391="","",VLOOKUP(B391,'3.得意先一覧'!$B$4:$C$1000,2,FALSE))</f>
        <v/>
      </c>
      <c r="D391" s="28">
        <f>IF(B391="",0,SUMIF('2.売上実績'!$B$4:$B$5000,'10.得意先別損益'!B391,'2.売上実績'!$D$4:$D$5000))</f>
        <v>0</v>
      </c>
      <c r="E391" s="28">
        <f>IF(B391="",0,SUMIF('2.売上実績'!$B$4:$B$5000,'10.得意先別損益'!B391,'2.売上実績'!$E$4:$E$5000))</f>
        <v>0</v>
      </c>
      <c r="F391" s="100">
        <f t="shared" si="18"/>
        <v>0</v>
      </c>
      <c r="G391" s="28">
        <f>SUMIF('8.得意先・製品別損益'!$B$4:$B$5000,B391,'8.得意先・製品別損益'!$M$4:$M$5000)</f>
        <v>0</v>
      </c>
      <c r="H391" s="42">
        <f t="shared" ref="H391:H454" si="20">E391-G391</f>
        <v>0</v>
      </c>
      <c r="I391" s="40">
        <f t="shared" si="19"/>
        <v>0</v>
      </c>
    </row>
    <row r="392" spans="2:9" ht="18" customHeight="1">
      <c r="B392" s="112" t="str">
        <f>IF('3.得意先一覧'!B392="","",'3.得意先一覧'!B392)</f>
        <v/>
      </c>
      <c r="C392" s="36" t="str">
        <f>IF(B392="","",VLOOKUP(B392,'3.得意先一覧'!$B$4:$C$1000,2,FALSE))</f>
        <v/>
      </c>
      <c r="D392" s="28">
        <f>IF(B392="",0,SUMIF('2.売上実績'!$B$4:$B$5000,'10.得意先別損益'!B392,'2.売上実績'!$D$4:$D$5000))</f>
        <v>0</v>
      </c>
      <c r="E392" s="28">
        <f>IF(B392="",0,SUMIF('2.売上実績'!$B$4:$B$5000,'10.得意先別損益'!B392,'2.売上実績'!$E$4:$E$5000))</f>
        <v>0</v>
      </c>
      <c r="F392" s="100">
        <f t="shared" si="18"/>
        <v>0</v>
      </c>
      <c r="G392" s="28">
        <f>SUMIF('8.得意先・製品別損益'!$B$4:$B$5000,B392,'8.得意先・製品別損益'!$M$4:$M$5000)</f>
        <v>0</v>
      </c>
      <c r="H392" s="42">
        <f t="shared" si="20"/>
        <v>0</v>
      </c>
      <c r="I392" s="40">
        <f t="shared" si="19"/>
        <v>0</v>
      </c>
    </row>
    <row r="393" spans="2:9" ht="18" customHeight="1">
      <c r="B393" s="112" t="str">
        <f>IF('3.得意先一覧'!B393="","",'3.得意先一覧'!B393)</f>
        <v/>
      </c>
      <c r="C393" s="36" t="str">
        <f>IF(B393="","",VLOOKUP(B393,'3.得意先一覧'!$B$4:$C$1000,2,FALSE))</f>
        <v/>
      </c>
      <c r="D393" s="28">
        <f>IF(B393="",0,SUMIF('2.売上実績'!$B$4:$B$5000,'10.得意先別損益'!B393,'2.売上実績'!$D$4:$D$5000))</f>
        <v>0</v>
      </c>
      <c r="E393" s="28">
        <f>IF(B393="",0,SUMIF('2.売上実績'!$B$4:$B$5000,'10.得意先別損益'!B393,'2.売上実績'!$E$4:$E$5000))</f>
        <v>0</v>
      </c>
      <c r="F393" s="100">
        <f t="shared" si="18"/>
        <v>0</v>
      </c>
      <c r="G393" s="28">
        <f>SUMIF('8.得意先・製品別損益'!$B$4:$B$5000,B393,'8.得意先・製品別損益'!$M$4:$M$5000)</f>
        <v>0</v>
      </c>
      <c r="H393" s="42">
        <f t="shared" si="20"/>
        <v>0</v>
      </c>
      <c r="I393" s="40">
        <f t="shared" si="19"/>
        <v>0</v>
      </c>
    </row>
    <row r="394" spans="2:9" ht="18" customHeight="1">
      <c r="B394" s="112" t="str">
        <f>IF('3.得意先一覧'!B394="","",'3.得意先一覧'!B394)</f>
        <v/>
      </c>
      <c r="C394" s="36" t="str">
        <f>IF(B394="","",VLOOKUP(B394,'3.得意先一覧'!$B$4:$C$1000,2,FALSE))</f>
        <v/>
      </c>
      <c r="D394" s="28">
        <f>IF(B394="",0,SUMIF('2.売上実績'!$B$4:$B$5000,'10.得意先別損益'!B394,'2.売上実績'!$D$4:$D$5000))</f>
        <v>0</v>
      </c>
      <c r="E394" s="28">
        <f>IF(B394="",0,SUMIF('2.売上実績'!$B$4:$B$5000,'10.得意先別損益'!B394,'2.売上実績'!$E$4:$E$5000))</f>
        <v>0</v>
      </c>
      <c r="F394" s="100">
        <f t="shared" si="18"/>
        <v>0</v>
      </c>
      <c r="G394" s="28">
        <f>SUMIF('8.得意先・製品別損益'!$B$4:$B$5000,B394,'8.得意先・製品別損益'!$M$4:$M$5000)</f>
        <v>0</v>
      </c>
      <c r="H394" s="42">
        <f t="shared" si="20"/>
        <v>0</v>
      </c>
      <c r="I394" s="40">
        <f t="shared" si="19"/>
        <v>0</v>
      </c>
    </row>
    <row r="395" spans="2:9" ht="18" customHeight="1">
      <c r="B395" s="112" t="str">
        <f>IF('3.得意先一覧'!B395="","",'3.得意先一覧'!B395)</f>
        <v/>
      </c>
      <c r="C395" s="36" t="str">
        <f>IF(B395="","",VLOOKUP(B395,'3.得意先一覧'!$B$4:$C$1000,2,FALSE))</f>
        <v/>
      </c>
      <c r="D395" s="28">
        <f>IF(B395="",0,SUMIF('2.売上実績'!$B$4:$B$5000,'10.得意先別損益'!B395,'2.売上実績'!$D$4:$D$5000))</f>
        <v>0</v>
      </c>
      <c r="E395" s="28">
        <f>IF(B395="",0,SUMIF('2.売上実績'!$B$4:$B$5000,'10.得意先別損益'!B395,'2.売上実績'!$E$4:$E$5000))</f>
        <v>0</v>
      </c>
      <c r="F395" s="100">
        <f t="shared" si="18"/>
        <v>0</v>
      </c>
      <c r="G395" s="28">
        <f>SUMIF('8.得意先・製品別損益'!$B$4:$B$5000,B395,'8.得意先・製品別損益'!$M$4:$M$5000)</f>
        <v>0</v>
      </c>
      <c r="H395" s="42">
        <f t="shared" si="20"/>
        <v>0</v>
      </c>
      <c r="I395" s="40">
        <f t="shared" si="19"/>
        <v>0</v>
      </c>
    </row>
    <row r="396" spans="2:9" ht="18" customHeight="1">
      <c r="B396" s="112" t="str">
        <f>IF('3.得意先一覧'!B396="","",'3.得意先一覧'!B396)</f>
        <v/>
      </c>
      <c r="C396" s="36" t="str">
        <f>IF(B396="","",VLOOKUP(B396,'3.得意先一覧'!$B$4:$C$1000,2,FALSE))</f>
        <v/>
      </c>
      <c r="D396" s="28">
        <f>IF(B396="",0,SUMIF('2.売上実績'!$B$4:$B$5000,'10.得意先別損益'!B396,'2.売上実績'!$D$4:$D$5000))</f>
        <v>0</v>
      </c>
      <c r="E396" s="28">
        <f>IF(B396="",0,SUMIF('2.売上実績'!$B$4:$B$5000,'10.得意先別損益'!B396,'2.売上実績'!$E$4:$E$5000))</f>
        <v>0</v>
      </c>
      <c r="F396" s="100">
        <f t="shared" si="18"/>
        <v>0</v>
      </c>
      <c r="G396" s="28">
        <f>SUMIF('8.得意先・製品別損益'!$B$4:$B$5000,B396,'8.得意先・製品別損益'!$M$4:$M$5000)</f>
        <v>0</v>
      </c>
      <c r="H396" s="42">
        <f t="shared" si="20"/>
        <v>0</v>
      </c>
      <c r="I396" s="40">
        <f t="shared" si="19"/>
        <v>0</v>
      </c>
    </row>
    <row r="397" spans="2:9" ht="18" customHeight="1">
      <c r="B397" s="112" t="str">
        <f>IF('3.得意先一覧'!B397="","",'3.得意先一覧'!B397)</f>
        <v/>
      </c>
      <c r="C397" s="36" t="str">
        <f>IF(B397="","",VLOOKUP(B397,'3.得意先一覧'!$B$4:$C$1000,2,FALSE))</f>
        <v/>
      </c>
      <c r="D397" s="28">
        <f>IF(B397="",0,SUMIF('2.売上実績'!$B$4:$B$5000,'10.得意先別損益'!B397,'2.売上実績'!$D$4:$D$5000))</f>
        <v>0</v>
      </c>
      <c r="E397" s="28">
        <f>IF(B397="",0,SUMIF('2.売上実績'!$B$4:$B$5000,'10.得意先別損益'!B397,'2.売上実績'!$E$4:$E$5000))</f>
        <v>0</v>
      </c>
      <c r="F397" s="100">
        <f t="shared" si="18"/>
        <v>0</v>
      </c>
      <c r="G397" s="28">
        <f>SUMIF('8.得意先・製品別損益'!$B$4:$B$5000,B397,'8.得意先・製品別損益'!$M$4:$M$5000)</f>
        <v>0</v>
      </c>
      <c r="H397" s="42">
        <f t="shared" si="20"/>
        <v>0</v>
      </c>
      <c r="I397" s="40">
        <f t="shared" si="19"/>
        <v>0</v>
      </c>
    </row>
    <row r="398" spans="2:9" ht="18" customHeight="1">
      <c r="B398" s="112" t="str">
        <f>IF('3.得意先一覧'!B398="","",'3.得意先一覧'!B398)</f>
        <v/>
      </c>
      <c r="C398" s="36" t="str">
        <f>IF(B398="","",VLOOKUP(B398,'3.得意先一覧'!$B$4:$C$1000,2,FALSE))</f>
        <v/>
      </c>
      <c r="D398" s="28">
        <f>IF(B398="",0,SUMIF('2.売上実績'!$B$4:$B$5000,'10.得意先別損益'!B398,'2.売上実績'!$D$4:$D$5000))</f>
        <v>0</v>
      </c>
      <c r="E398" s="28">
        <f>IF(B398="",0,SUMIF('2.売上実績'!$B$4:$B$5000,'10.得意先別損益'!B398,'2.売上実績'!$E$4:$E$5000))</f>
        <v>0</v>
      </c>
      <c r="F398" s="100">
        <f t="shared" si="18"/>
        <v>0</v>
      </c>
      <c r="G398" s="28">
        <f>SUMIF('8.得意先・製品別損益'!$B$4:$B$5000,B398,'8.得意先・製品別損益'!$M$4:$M$5000)</f>
        <v>0</v>
      </c>
      <c r="H398" s="42">
        <f t="shared" si="20"/>
        <v>0</v>
      </c>
      <c r="I398" s="40">
        <f t="shared" si="19"/>
        <v>0</v>
      </c>
    </row>
    <row r="399" spans="2:9" ht="18" customHeight="1">
      <c r="B399" s="112" t="str">
        <f>IF('3.得意先一覧'!B399="","",'3.得意先一覧'!B399)</f>
        <v/>
      </c>
      <c r="C399" s="36" t="str">
        <f>IF(B399="","",VLOOKUP(B399,'3.得意先一覧'!$B$4:$C$1000,2,FALSE))</f>
        <v/>
      </c>
      <c r="D399" s="28">
        <f>IF(B399="",0,SUMIF('2.売上実績'!$B$4:$B$5000,'10.得意先別損益'!B399,'2.売上実績'!$D$4:$D$5000))</f>
        <v>0</v>
      </c>
      <c r="E399" s="28">
        <f>IF(B399="",0,SUMIF('2.売上実績'!$B$4:$B$5000,'10.得意先別損益'!B399,'2.売上実績'!$E$4:$E$5000))</f>
        <v>0</v>
      </c>
      <c r="F399" s="100">
        <f t="shared" si="18"/>
        <v>0</v>
      </c>
      <c r="G399" s="28">
        <f>SUMIF('8.得意先・製品別損益'!$B$4:$B$5000,B399,'8.得意先・製品別損益'!$M$4:$M$5000)</f>
        <v>0</v>
      </c>
      <c r="H399" s="42">
        <f t="shared" si="20"/>
        <v>0</v>
      </c>
      <c r="I399" s="40">
        <f t="shared" si="19"/>
        <v>0</v>
      </c>
    </row>
    <row r="400" spans="2:9" ht="18" customHeight="1">
      <c r="B400" s="112" t="str">
        <f>IF('3.得意先一覧'!B400="","",'3.得意先一覧'!B400)</f>
        <v/>
      </c>
      <c r="C400" s="36" t="str">
        <f>IF(B400="","",VLOOKUP(B400,'3.得意先一覧'!$B$4:$C$1000,2,FALSE))</f>
        <v/>
      </c>
      <c r="D400" s="28">
        <f>IF(B400="",0,SUMIF('2.売上実績'!$B$4:$B$5000,'10.得意先別損益'!B400,'2.売上実績'!$D$4:$D$5000))</f>
        <v>0</v>
      </c>
      <c r="E400" s="28">
        <f>IF(B400="",0,SUMIF('2.売上実績'!$B$4:$B$5000,'10.得意先別損益'!B400,'2.売上実績'!$E$4:$E$5000))</f>
        <v>0</v>
      </c>
      <c r="F400" s="100">
        <f t="shared" si="18"/>
        <v>0</v>
      </c>
      <c r="G400" s="28">
        <f>SUMIF('8.得意先・製品別損益'!$B$4:$B$5000,B400,'8.得意先・製品別損益'!$M$4:$M$5000)</f>
        <v>0</v>
      </c>
      <c r="H400" s="42">
        <f t="shared" si="20"/>
        <v>0</v>
      </c>
      <c r="I400" s="40">
        <f t="shared" si="19"/>
        <v>0</v>
      </c>
    </row>
    <row r="401" spans="2:9" ht="18" customHeight="1">
      <c r="B401" s="112" t="str">
        <f>IF('3.得意先一覧'!B401="","",'3.得意先一覧'!B401)</f>
        <v/>
      </c>
      <c r="C401" s="36" t="str">
        <f>IF(B401="","",VLOOKUP(B401,'3.得意先一覧'!$B$4:$C$1000,2,FALSE))</f>
        <v/>
      </c>
      <c r="D401" s="28">
        <f>IF(B401="",0,SUMIF('2.売上実績'!$B$4:$B$5000,'10.得意先別損益'!B401,'2.売上実績'!$D$4:$D$5000))</f>
        <v>0</v>
      </c>
      <c r="E401" s="28">
        <f>IF(B401="",0,SUMIF('2.売上実績'!$B$4:$B$5000,'10.得意先別損益'!B401,'2.売上実績'!$E$4:$E$5000))</f>
        <v>0</v>
      </c>
      <c r="F401" s="100">
        <f t="shared" si="18"/>
        <v>0</v>
      </c>
      <c r="G401" s="28">
        <f>SUMIF('8.得意先・製品別損益'!$B$4:$B$5000,B401,'8.得意先・製品別損益'!$M$4:$M$5000)</f>
        <v>0</v>
      </c>
      <c r="H401" s="42">
        <f t="shared" si="20"/>
        <v>0</v>
      </c>
      <c r="I401" s="40">
        <f t="shared" si="19"/>
        <v>0</v>
      </c>
    </row>
    <row r="402" spans="2:9" ht="18" customHeight="1">
      <c r="B402" s="112" t="str">
        <f>IF('3.得意先一覧'!B402="","",'3.得意先一覧'!B402)</f>
        <v/>
      </c>
      <c r="C402" s="36" t="str">
        <f>IF(B402="","",VLOOKUP(B402,'3.得意先一覧'!$B$4:$C$1000,2,FALSE))</f>
        <v/>
      </c>
      <c r="D402" s="28">
        <f>IF(B402="",0,SUMIF('2.売上実績'!$B$4:$B$5000,'10.得意先別損益'!B402,'2.売上実績'!$D$4:$D$5000))</f>
        <v>0</v>
      </c>
      <c r="E402" s="28">
        <f>IF(B402="",0,SUMIF('2.売上実績'!$B$4:$B$5000,'10.得意先別損益'!B402,'2.売上実績'!$E$4:$E$5000))</f>
        <v>0</v>
      </c>
      <c r="F402" s="100">
        <f t="shared" si="18"/>
        <v>0</v>
      </c>
      <c r="G402" s="28">
        <f>SUMIF('8.得意先・製品別損益'!$B$4:$B$5000,B402,'8.得意先・製品別損益'!$M$4:$M$5000)</f>
        <v>0</v>
      </c>
      <c r="H402" s="42">
        <f t="shared" si="20"/>
        <v>0</v>
      </c>
      <c r="I402" s="40">
        <f t="shared" si="19"/>
        <v>0</v>
      </c>
    </row>
    <row r="403" spans="2:9" ht="18" customHeight="1">
      <c r="B403" s="112" t="str">
        <f>IF('3.得意先一覧'!B403="","",'3.得意先一覧'!B403)</f>
        <v/>
      </c>
      <c r="C403" s="36" t="str">
        <f>IF(B403="","",VLOOKUP(B403,'3.得意先一覧'!$B$4:$C$1000,2,FALSE))</f>
        <v/>
      </c>
      <c r="D403" s="28">
        <f>IF(B403="",0,SUMIF('2.売上実績'!$B$4:$B$5000,'10.得意先別損益'!B403,'2.売上実績'!$D$4:$D$5000))</f>
        <v>0</v>
      </c>
      <c r="E403" s="28">
        <f>IF(B403="",0,SUMIF('2.売上実績'!$B$4:$B$5000,'10.得意先別損益'!B403,'2.売上実績'!$E$4:$E$5000))</f>
        <v>0</v>
      </c>
      <c r="F403" s="100">
        <f t="shared" si="18"/>
        <v>0</v>
      </c>
      <c r="G403" s="28">
        <f>SUMIF('8.得意先・製品別損益'!$B$4:$B$5000,B403,'8.得意先・製品別損益'!$M$4:$M$5000)</f>
        <v>0</v>
      </c>
      <c r="H403" s="42">
        <f t="shared" si="20"/>
        <v>0</v>
      </c>
      <c r="I403" s="40">
        <f t="shared" si="19"/>
        <v>0</v>
      </c>
    </row>
    <row r="404" spans="2:9" ht="18" customHeight="1">
      <c r="B404" s="112" t="str">
        <f>IF('3.得意先一覧'!B404="","",'3.得意先一覧'!B404)</f>
        <v/>
      </c>
      <c r="C404" s="36" t="str">
        <f>IF(B404="","",VLOOKUP(B404,'3.得意先一覧'!$B$4:$C$1000,2,FALSE))</f>
        <v/>
      </c>
      <c r="D404" s="28">
        <f>IF(B404="",0,SUMIF('2.売上実績'!$B$4:$B$5000,'10.得意先別損益'!B404,'2.売上実績'!$D$4:$D$5000))</f>
        <v>0</v>
      </c>
      <c r="E404" s="28">
        <f>IF(B404="",0,SUMIF('2.売上実績'!$B$4:$B$5000,'10.得意先別損益'!B404,'2.売上実績'!$E$4:$E$5000))</f>
        <v>0</v>
      </c>
      <c r="F404" s="100">
        <f t="shared" si="18"/>
        <v>0</v>
      </c>
      <c r="G404" s="28">
        <f>SUMIF('8.得意先・製品別損益'!$B$4:$B$5000,B404,'8.得意先・製品別損益'!$M$4:$M$5000)</f>
        <v>0</v>
      </c>
      <c r="H404" s="42">
        <f t="shared" si="20"/>
        <v>0</v>
      </c>
      <c r="I404" s="40">
        <f t="shared" si="19"/>
        <v>0</v>
      </c>
    </row>
    <row r="405" spans="2:9" ht="18" customHeight="1">
      <c r="B405" s="112" t="str">
        <f>IF('3.得意先一覧'!B405="","",'3.得意先一覧'!B405)</f>
        <v/>
      </c>
      <c r="C405" s="36" t="str">
        <f>IF(B405="","",VLOOKUP(B405,'3.得意先一覧'!$B$4:$C$1000,2,FALSE))</f>
        <v/>
      </c>
      <c r="D405" s="28">
        <f>IF(B405="",0,SUMIF('2.売上実績'!$B$4:$B$5000,'10.得意先別損益'!B405,'2.売上実績'!$D$4:$D$5000))</f>
        <v>0</v>
      </c>
      <c r="E405" s="28">
        <f>IF(B405="",0,SUMIF('2.売上実績'!$B$4:$B$5000,'10.得意先別損益'!B405,'2.売上実績'!$E$4:$E$5000))</f>
        <v>0</v>
      </c>
      <c r="F405" s="100">
        <f t="shared" si="18"/>
        <v>0</v>
      </c>
      <c r="G405" s="28">
        <f>SUMIF('8.得意先・製品別損益'!$B$4:$B$5000,B405,'8.得意先・製品別損益'!$M$4:$M$5000)</f>
        <v>0</v>
      </c>
      <c r="H405" s="42">
        <f t="shared" si="20"/>
        <v>0</v>
      </c>
      <c r="I405" s="40">
        <f t="shared" si="19"/>
        <v>0</v>
      </c>
    </row>
    <row r="406" spans="2:9" ht="18" customHeight="1">
      <c r="B406" s="112" t="str">
        <f>IF('3.得意先一覧'!B406="","",'3.得意先一覧'!B406)</f>
        <v/>
      </c>
      <c r="C406" s="36" t="str">
        <f>IF(B406="","",VLOOKUP(B406,'3.得意先一覧'!$B$4:$C$1000,2,FALSE))</f>
        <v/>
      </c>
      <c r="D406" s="28">
        <f>IF(B406="",0,SUMIF('2.売上実績'!$B$4:$B$5000,'10.得意先別損益'!B406,'2.売上実績'!$D$4:$D$5000))</f>
        <v>0</v>
      </c>
      <c r="E406" s="28">
        <f>IF(B406="",0,SUMIF('2.売上実績'!$B$4:$B$5000,'10.得意先別損益'!B406,'2.売上実績'!$E$4:$E$5000))</f>
        <v>0</v>
      </c>
      <c r="F406" s="100">
        <f t="shared" si="18"/>
        <v>0</v>
      </c>
      <c r="G406" s="28">
        <f>SUMIF('8.得意先・製品別損益'!$B$4:$B$5000,B406,'8.得意先・製品別損益'!$M$4:$M$5000)</f>
        <v>0</v>
      </c>
      <c r="H406" s="42">
        <f t="shared" si="20"/>
        <v>0</v>
      </c>
      <c r="I406" s="40">
        <f t="shared" si="19"/>
        <v>0</v>
      </c>
    </row>
    <row r="407" spans="2:9" ht="18" customHeight="1">
      <c r="B407" s="112" t="str">
        <f>IF('3.得意先一覧'!B407="","",'3.得意先一覧'!B407)</f>
        <v/>
      </c>
      <c r="C407" s="36" t="str">
        <f>IF(B407="","",VLOOKUP(B407,'3.得意先一覧'!$B$4:$C$1000,2,FALSE))</f>
        <v/>
      </c>
      <c r="D407" s="28">
        <f>IF(B407="",0,SUMIF('2.売上実績'!$B$4:$B$5000,'10.得意先別損益'!B407,'2.売上実績'!$D$4:$D$5000))</f>
        <v>0</v>
      </c>
      <c r="E407" s="28">
        <f>IF(B407="",0,SUMIF('2.売上実績'!$B$4:$B$5000,'10.得意先別損益'!B407,'2.売上実績'!$E$4:$E$5000))</f>
        <v>0</v>
      </c>
      <c r="F407" s="100">
        <f t="shared" si="18"/>
        <v>0</v>
      </c>
      <c r="G407" s="28">
        <f>SUMIF('8.得意先・製品別損益'!$B$4:$B$5000,B407,'8.得意先・製品別損益'!$M$4:$M$5000)</f>
        <v>0</v>
      </c>
      <c r="H407" s="42">
        <f t="shared" si="20"/>
        <v>0</v>
      </c>
      <c r="I407" s="40">
        <f t="shared" si="19"/>
        <v>0</v>
      </c>
    </row>
    <row r="408" spans="2:9" ht="18" customHeight="1">
      <c r="B408" s="112" t="str">
        <f>IF('3.得意先一覧'!B408="","",'3.得意先一覧'!B408)</f>
        <v/>
      </c>
      <c r="C408" s="36" t="str">
        <f>IF(B408="","",VLOOKUP(B408,'3.得意先一覧'!$B$4:$C$1000,2,FALSE))</f>
        <v/>
      </c>
      <c r="D408" s="28">
        <f>IF(B408="",0,SUMIF('2.売上実績'!$B$4:$B$5000,'10.得意先別損益'!B408,'2.売上実績'!$D$4:$D$5000))</f>
        <v>0</v>
      </c>
      <c r="E408" s="28">
        <f>IF(B408="",0,SUMIF('2.売上実績'!$B$4:$B$5000,'10.得意先別損益'!B408,'2.売上実績'!$E$4:$E$5000))</f>
        <v>0</v>
      </c>
      <c r="F408" s="100">
        <f t="shared" si="18"/>
        <v>0</v>
      </c>
      <c r="G408" s="28">
        <f>SUMIF('8.得意先・製品別損益'!$B$4:$B$5000,B408,'8.得意先・製品別損益'!$M$4:$M$5000)</f>
        <v>0</v>
      </c>
      <c r="H408" s="42">
        <f t="shared" si="20"/>
        <v>0</v>
      </c>
      <c r="I408" s="40">
        <f t="shared" si="19"/>
        <v>0</v>
      </c>
    </row>
    <row r="409" spans="2:9" ht="18" customHeight="1">
      <c r="B409" s="112" t="str">
        <f>IF('3.得意先一覧'!B409="","",'3.得意先一覧'!B409)</f>
        <v/>
      </c>
      <c r="C409" s="36" t="str">
        <f>IF(B409="","",VLOOKUP(B409,'3.得意先一覧'!$B$4:$C$1000,2,FALSE))</f>
        <v/>
      </c>
      <c r="D409" s="28">
        <f>IF(B409="",0,SUMIF('2.売上実績'!$B$4:$B$5000,'10.得意先別損益'!B409,'2.売上実績'!$D$4:$D$5000))</f>
        <v>0</v>
      </c>
      <c r="E409" s="28">
        <f>IF(B409="",0,SUMIF('2.売上実績'!$B$4:$B$5000,'10.得意先別損益'!B409,'2.売上実績'!$E$4:$E$5000))</f>
        <v>0</v>
      </c>
      <c r="F409" s="100">
        <f t="shared" si="18"/>
        <v>0</v>
      </c>
      <c r="G409" s="28">
        <f>SUMIF('8.得意先・製品別損益'!$B$4:$B$5000,B409,'8.得意先・製品別損益'!$M$4:$M$5000)</f>
        <v>0</v>
      </c>
      <c r="H409" s="42">
        <f t="shared" si="20"/>
        <v>0</v>
      </c>
      <c r="I409" s="40">
        <f t="shared" si="19"/>
        <v>0</v>
      </c>
    </row>
    <row r="410" spans="2:9" ht="18" customHeight="1">
      <c r="B410" s="112" t="str">
        <f>IF('3.得意先一覧'!B410="","",'3.得意先一覧'!B410)</f>
        <v/>
      </c>
      <c r="C410" s="36" t="str">
        <f>IF(B410="","",VLOOKUP(B410,'3.得意先一覧'!$B$4:$C$1000,2,FALSE))</f>
        <v/>
      </c>
      <c r="D410" s="28">
        <f>IF(B410="",0,SUMIF('2.売上実績'!$B$4:$B$5000,'10.得意先別損益'!B410,'2.売上実績'!$D$4:$D$5000))</f>
        <v>0</v>
      </c>
      <c r="E410" s="28">
        <f>IF(B410="",0,SUMIF('2.売上実績'!$B$4:$B$5000,'10.得意先別損益'!B410,'2.売上実績'!$E$4:$E$5000))</f>
        <v>0</v>
      </c>
      <c r="F410" s="100">
        <f t="shared" si="18"/>
        <v>0</v>
      </c>
      <c r="G410" s="28">
        <f>SUMIF('8.得意先・製品別損益'!$B$4:$B$5000,B410,'8.得意先・製品別損益'!$M$4:$M$5000)</f>
        <v>0</v>
      </c>
      <c r="H410" s="42">
        <f t="shared" si="20"/>
        <v>0</v>
      </c>
      <c r="I410" s="40">
        <f t="shared" si="19"/>
        <v>0</v>
      </c>
    </row>
    <row r="411" spans="2:9" ht="18" customHeight="1">
      <c r="B411" s="112" t="str">
        <f>IF('3.得意先一覧'!B411="","",'3.得意先一覧'!B411)</f>
        <v/>
      </c>
      <c r="C411" s="36" t="str">
        <f>IF(B411="","",VLOOKUP(B411,'3.得意先一覧'!$B$4:$C$1000,2,FALSE))</f>
        <v/>
      </c>
      <c r="D411" s="28">
        <f>IF(B411="",0,SUMIF('2.売上実績'!$B$4:$B$5000,'10.得意先別損益'!B411,'2.売上実績'!$D$4:$D$5000))</f>
        <v>0</v>
      </c>
      <c r="E411" s="28">
        <f>IF(B411="",0,SUMIF('2.売上実績'!$B$4:$B$5000,'10.得意先別損益'!B411,'2.売上実績'!$E$4:$E$5000))</f>
        <v>0</v>
      </c>
      <c r="F411" s="100">
        <f t="shared" si="18"/>
        <v>0</v>
      </c>
      <c r="G411" s="28">
        <f>SUMIF('8.得意先・製品別損益'!$B$4:$B$5000,B411,'8.得意先・製品別損益'!$M$4:$M$5000)</f>
        <v>0</v>
      </c>
      <c r="H411" s="42">
        <f t="shared" si="20"/>
        <v>0</v>
      </c>
      <c r="I411" s="40">
        <f t="shared" si="19"/>
        <v>0</v>
      </c>
    </row>
    <row r="412" spans="2:9" ht="18" customHeight="1">
      <c r="B412" s="112" t="str">
        <f>IF('3.得意先一覧'!B412="","",'3.得意先一覧'!B412)</f>
        <v/>
      </c>
      <c r="C412" s="36" t="str">
        <f>IF(B412="","",VLOOKUP(B412,'3.得意先一覧'!$B$4:$C$1000,2,FALSE))</f>
        <v/>
      </c>
      <c r="D412" s="28">
        <f>IF(B412="",0,SUMIF('2.売上実績'!$B$4:$B$5000,'10.得意先別損益'!B412,'2.売上実績'!$D$4:$D$5000))</f>
        <v>0</v>
      </c>
      <c r="E412" s="28">
        <f>IF(B412="",0,SUMIF('2.売上実績'!$B$4:$B$5000,'10.得意先別損益'!B412,'2.売上実績'!$E$4:$E$5000))</f>
        <v>0</v>
      </c>
      <c r="F412" s="100">
        <f t="shared" si="18"/>
        <v>0</v>
      </c>
      <c r="G412" s="28">
        <f>SUMIF('8.得意先・製品別損益'!$B$4:$B$5000,B412,'8.得意先・製品別損益'!$M$4:$M$5000)</f>
        <v>0</v>
      </c>
      <c r="H412" s="42">
        <f t="shared" si="20"/>
        <v>0</v>
      </c>
      <c r="I412" s="40">
        <f t="shared" si="19"/>
        <v>0</v>
      </c>
    </row>
    <row r="413" spans="2:9" ht="18" customHeight="1">
      <c r="B413" s="112" t="str">
        <f>IF('3.得意先一覧'!B413="","",'3.得意先一覧'!B413)</f>
        <v/>
      </c>
      <c r="C413" s="36" t="str">
        <f>IF(B413="","",VLOOKUP(B413,'3.得意先一覧'!$B$4:$C$1000,2,FALSE))</f>
        <v/>
      </c>
      <c r="D413" s="28">
        <f>IF(B413="",0,SUMIF('2.売上実績'!$B$4:$B$5000,'10.得意先別損益'!B413,'2.売上実績'!$D$4:$D$5000))</f>
        <v>0</v>
      </c>
      <c r="E413" s="28">
        <f>IF(B413="",0,SUMIF('2.売上実績'!$B$4:$B$5000,'10.得意先別損益'!B413,'2.売上実績'!$E$4:$E$5000))</f>
        <v>0</v>
      </c>
      <c r="F413" s="100">
        <f t="shared" si="18"/>
        <v>0</v>
      </c>
      <c r="G413" s="28">
        <f>SUMIF('8.得意先・製品別損益'!$B$4:$B$5000,B413,'8.得意先・製品別損益'!$M$4:$M$5000)</f>
        <v>0</v>
      </c>
      <c r="H413" s="42">
        <f t="shared" si="20"/>
        <v>0</v>
      </c>
      <c r="I413" s="40">
        <f t="shared" si="19"/>
        <v>0</v>
      </c>
    </row>
    <row r="414" spans="2:9" ht="18" customHeight="1">
      <c r="B414" s="112" t="str">
        <f>IF('3.得意先一覧'!B414="","",'3.得意先一覧'!B414)</f>
        <v/>
      </c>
      <c r="C414" s="36" t="str">
        <f>IF(B414="","",VLOOKUP(B414,'3.得意先一覧'!$B$4:$C$1000,2,FALSE))</f>
        <v/>
      </c>
      <c r="D414" s="28">
        <f>IF(B414="",0,SUMIF('2.売上実績'!$B$4:$B$5000,'10.得意先別損益'!B414,'2.売上実績'!$D$4:$D$5000))</f>
        <v>0</v>
      </c>
      <c r="E414" s="28">
        <f>IF(B414="",0,SUMIF('2.売上実績'!$B$4:$B$5000,'10.得意先別損益'!B414,'2.売上実績'!$E$4:$E$5000))</f>
        <v>0</v>
      </c>
      <c r="F414" s="100">
        <f t="shared" si="18"/>
        <v>0</v>
      </c>
      <c r="G414" s="28">
        <f>SUMIF('8.得意先・製品別損益'!$B$4:$B$5000,B414,'8.得意先・製品別損益'!$M$4:$M$5000)</f>
        <v>0</v>
      </c>
      <c r="H414" s="42">
        <f t="shared" si="20"/>
        <v>0</v>
      </c>
      <c r="I414" s="40">
        <f t="shared" si="19"/>
        <v>0</v>
      </c>
    </row>
    <row r="415" spans="2:9" ht="18" customHeight="1">
      <c r="B415" s="112" t="str">
        <f>IF('3.得意先一覧'!B415="","",'3.得意先一覧'!B415)</f>
        <v/>
      </c>
      <c r="C415" s="36" t="str">
        <f>IF(B415="","",VLOOKUP(B415,'3.得意先一覧'!$B$4:$C$1000,2,FALSE))</f>
        <v/>
      </c>
      <c r="D415" s="28">
        <f>IF(B415="",0,SUMIF('2.売上実績'!$B$4:$B$5000,'10.得意先別損益'!B415,'2.売上実績'!$D$4:$D$5000))</f>
        <v>0</v>
      </c>
      <c r="E415" s="28">
        <f>IF(B415="",0,SUMIF('2.売上実績'!$B$4:$B$5000,'10.得意先別損益'!B415,'2.売上実績'!$E$4:$E$5000))</f>
        <v>0</v>
      </c>
      <c r="F415" s="100">
        <f t="shared" si="18"/>
        <v>0</v>
      </c>
      <c r="G415" s="28">
        <f>SUMIF('8.得意先・製品別損益'!$B$4:$B$5000,B415,'8.得意先・製品別損益'!$M$4:$M$5000)</f>
        <v>0</v>
      </c>
      <c r="H415" s="42">
        <f t="shared" si="20"/>
        <v>0</v>
      </c>
      <c r="I415" s="40">
        <f t="shared" si="19"/>
        <v>0</v>
      </c>
    </row>
    <row r="416" spans="2:9" ht="18" customHeight="1">
      <c r="B416" s="112" t="str">
        <f>IF('3.得意先一覧'!B416="","",'3.得意先一覧'!B416)</f>
        <v/>
      </c>
      <c r="C416" s="36" t="str">
        <f>IF(B416="","",VLOOKUP(B416,'3.得意先一覧'!$B$4:$C$1000,2,FALSE))</f>
        <v/>
      </c>
      <c r="D416" s="28">
        <f>IF(B416="",0,SUMIF('2.売上実績'!$B$4:$B$5000,'10.得意先別損益'!B416,'2.売上実績'!$D$4:$D$5000))</f>
        <v>0</v>
      </c>
      <c r="E416" s="28">
        <f>IF(B416="",0,SUMIF('2.売上実績'!$B$4:$B$5000,'10.得意先別損益'!B416,'2.売上実績'!$E$4:$E$5000))</f>
        <v>0</v>
      </c>
      <c r="F416" s="100">
        <f t="shared" si="18"/>
        <v>0</v>
      </c>
      <c r="G416" s="28">
        <f>SUMIF('8.得意先・製品別損益'!$B$4:$B$5000,B416,'8.得意先・製品別損益'!$M$4:$M$5000)</f>
        <v>0</v>
      </c>
      <c r="H416" s="42">
        <f t="shared" si="20"/>
        <v>0</v>
      </c>
      <c r="I416" s="40">
        <f t="shared" si="19"/>
        <v>0</v>
      </c>
    </row>
    <row r="417" spans="2:9" ht="18" customHeight="1">
      <c r="B417" s="112" t="str">
        <f>IF('3.得意先一覧'!B417="","",'3.得意先一覧'!B417)</f>
        <v/>
      </c>
      <c r="C417" s="36" t="str">
        <f>IF(B417="","",VLOOKUP(B417,'3.得意先一覧'!$B$4:$C$1000,2,FALSE))</f>
        <v/>
      </c>
      <c r="D417" s="28">
        <f>IF(B417="",0,SUMIF('2.売上実績'!$B$4:$B$5000,'10.得意先別損益'!B417,'2.売上実績'!$D$4:$D$5000))</f>
        <v>0</v>
      </c>
      <c r="E417" s="28">
        <f>IF(B417="",0,SUMIF('2.売上実績'!$B$4:$B$5000,'10.得意先別損益'!B417,'2.売上実績'!$E$4:$E$5000))</f>
        <v>0</v>
      </c>
      <c r="F417" s="100">
        <f t="shared" si="18"/>
        <v>0</v>
      </c>
      <c r="G417" s="28">
        <f>SUMIF('8.得意先・製品別損益'!$B$4:$B$5000,B417,'8.得意先・製品別損益'!$M$4:$M$5000)</f>
        <v>0</v>
      </c>
      <c r="H417" s="42">
        <f t="shared" si="20"/>
        <v>0</v>
      </c>
      <c r="I417" s="40">
        <f t="shared" si="19"/>
        <v>0</v>
      </c>
    </row>
    <row r="418" spans="2:9" ht="18" customHeight="1">
      <c r="B418" s="112" t="str">
        <f>IF('3.得意先一覧'!B418="","",'3.得意先一覧'!B418)</f>
        <v/>
      </c>
      <c r="C418" s="36" t="str">
        <f>IF(B418="","",VLOOKUP(B418,'3.得意先一覧'!$B$4:$C$1000,2,FALSE))</f>
        <v/>
      </c>
      <c r="D418" s="28">
        <f>IF(B418="",0,SUMIF('2.売上実績'!$B$4:$B$5000,'10.得意先別損益'!B418,'2.売上実績'!$D$4:$D$5000))</f>
        <v>0</v>
      </c>
      <c r="E418" s="28">
        <f>IF(B418="",0,SUMIF('2.売上実績'!$B$4:$B$5000,'10.得意先別損益'!B418,'2.売上実績'!$E$4:$E$5000))</f>
        <v>0</v>
      </c>
      <c r="F418" s="100">
        <f t="shared" si="18"/>
        <v>0</v>
      </c>
      <c r="G418" s="28">
        <f>SUMIF('8.得意先・製品別損益'!$B$4:$B$5000,B418,'8.得意先・製品別損益'!$M$4:$M$5000)</f>
        <v>0</v>
      </c>
      <c r="H418" s="42">
        <f t="shared" si="20"/>
        <v>0</v>
      </c>
      <c r="I418" s="40">
        <f t="shared" si="19"/>
        <v>0</v>
      </c>
    </row>
    <row r="419" spans="2:9" ht="18" customHeight="1">
      <c r="B419" s="112" t="str">
        <f>IF('3.得意先一覧'!B419="","",'3.得意先一覧'!B419)</f>
        <v/>
      </c>
      <c r="C419" s="36" t="str">
        <f>IF(B419="","",VLOOKUP(B419,'3.得意先一覧'!$B$4:$C$1000,2,FALSE))</f>
        <v/>
      </c>
      <c r="D419" s="28">
        <f>IF(B419="",0,SUMIF('2.売上実績'!$B$4:$B$5000,'10.得意先別損益'!B419,'2.売上実績'!$D$4:$D$5000))</f>
        <v>0</v>
      </c>
      <c r="E419" s="28">
        <f>IF(B419="",0,SUMIF('2.売上実績'!$B$4:$B$5000,'10.得意先別損益'!B419,'2.売上実績'!$E$4:$E$5000))</f>
        <v>0</v>
      </c>
      <c r="F419" s="100">
        <f t="shared" si="18"/>
        <v>0</v>
      </c>
      <c r="G419" s="28">
        <f>SUMIF('8.得意先・製品別損益'!$B$4:$B$5000,B419,'8.得意先・製品別損益'!$M$4:$M$5000)</f>
        <v>0</v>
      </c>
      <c r="H419" s="42">
        <f t="shared" si="20"/>
        <v>0</v>
      </c>
      <c r="I419" s="40">
        <f t="shared" si="19"/>
        <v>0</v>
      </c>
    </row>
    <row r="420" spans="2:9" ht="18" customHeight="1">
      <c r="B420" s="112" t="str">
        <f>IF('3.得意先一覧'!B420="","",'3.得意先一覧'!B420)</f>
        <v/>
      </c>
      <c r="C420" s="36" t="str">
        <f>IF(B420="","",VLOOKUP(B420,'3.得意先一覧'!$B$4:$C$1000,2,FALSE))</f>
        <v/>
      </c>
      <c r="D420" s="28">
        <f>IF(B420="",0,SUMIF('2.売上実績'!$B$4:$B$5000,'10.得意先別損益'!B420,'2.売上実績'!$D$4:$D$5000))</f>
        <v>0</v>
      </c>
      <c r="E420" s="28">
        <f>IF(B420="",0,SUMIF('2.売上実績'!$B$4:$B$5000,'10.得意先別損益'!B420,'2.売上実績'!$E$4:$E$5000))</f>
        <v>0</v>
      </c>
      <c r="F420" s="100">
        <f t="shared" si="18"/>
        <v>0</v>
      </c>
      <c r="G420" s="28">
        <f>SUMIF('8.得意先・製品別損益'!$B$4:$B$5000,B420,'8.得意先・製品別損益'!$M$4:$M$5000)</f>
        <v>0</v>
      </c>
      <c r="H420" s="42">
        <f t="shared" si="20"/>
        <v>0</v>
      </c>
      <c r="I420" s="40">
        <f t="shared" si="19"/>
        <v>0</v>
      </c>
    </row>
    <row r="421" spans="2:9" ht="18" customHeight="1">
      <c r="B421" s="112" t="str">
        <f>IF('3.得意先一覧'!B421="","",'3.得意先一覧'!B421)</f>
        <v/>
      </c>
      <c r="C421" s="36" t="str">
        <f>IF(B421="","",VLOOKUP(B421,'3.得意先一覧'!$B$4:$C$1000,2,FALSE))</f>
        <v/>
      </c>
      <c r="D421" s="28">
        <f>IF(B421="",0,SUMIF('2.売上実績'!$B$4:$B$5000,'10.得意先別損益'!B421,'2.売上実績'!$D$4:$D$5000))</f>
        <v>0</v>
      </c>
      <c r="E421" s="28">
        <f>IF(B421="",0,SUMIF('2.売上実績'!$B$4:$B$5000,'10.得意先別損益'!B421,'2.売上実績'!$E$4:$E$5000))</f>
        <v>0</v>
      </c>
      <c r="F421" s="100">
        <f t="shared" si="18"/>
        <v>0</v>
      </c>
      <c r="G421" s="28">
        <f>SUMIF('8.得意先・製品別損益'!$B$4:$B$5000,B421,'8.得意先・製品別損益'!$M$4:$M$5000)</f>
        <v>0</v>
      </c>
      <c r="H421" s="42">
        <f t="shared" si="20"/>
        <v>0</v>
      </c>
      <c r="I421" s="40">
        <f t="shared" si="19"/>
        <v>0</v>
      </c>
    </row>
    <row r="422" spans="2:9" ht="18" customHeight="1">
      <c r="B422" s="112" t="str">
        <f>IF('3.得意先一覧'!B422="","",'3.得意先一覧'!B422)</f>
        <v/>
      </c>
      <c r="C422" s="36" t="str">
        <f>IF(B422="","",VLOOKUP(B422,'3.得意先一覧'!$B$4:$C$1000,2,FALSE))</f>
        <v/>
      </c>
      <c r="D422" s="28">
        <f>IF(B422="",0,SUMIF('2.売上実績'!$B$4:$B$5000,'10.得意先別損益'!B422,'2.売上実績'!$D$4:$D$5000))</f>
        <v>0</v>
      </c>
      <c r="E422" s="28">
        <f>IF(B422="",0,SUMIF('2.売上実績'!$B$4:$B$5000,'10.得意先別損益'!B422,'2.売上実績'!$E$4:$E$5000))</f>
        <v>0</v>
      </c>
      <c r="F422" s="100">
        <f t="shared" si="18"/>
        <v>0</v>
      </c>
      <c r="G422" s="28">
        <f>SUMIF('8.得意先・製品別損益'!$B$4:$B$5000,B422,'8.得意先・製品別損益'!$M$4:$M$5000)</f>
        <v>0</v>
      </c>
      <c r="H422" s="42">
        <f t="shared" si="20"/>
        <v>0</v>
      </c>
      <c r="I422" s="40">
        <f t="shared" si="19"/>
        <v>0</v>
      </c>
    </row>
    <row r="423" spans="2:9" ht="18" customHeight="1">
      <c r="B423" s="112" t="str">
        <f>IF('3.得意先一覧'!B423="","",'3.得意先一覧'!B423)</f>
        <v/>
      </c>
      <c r="C423" s="36" t="str">
        <f>IF(B423="","",VLOOKUP(B423,'3.得意先一覧'!$B$4:$C$1000,2,FALSE))</f>
        <v/>
      </c>
      <c r="D423" s="28">
        <f>IF(B423="",0,SUMIF('2.売上実績'!$B$4:$B$5000,'10.得意先別損益'!B423,'2.売上実績'!$D$4:$D$5000))</f>
        <v>0</v>
      </c>
      <c r="E423" s="28">
        <f>IF(B423="",0,SUMIF('2.売上実績'!$B$4:$B$5000,'10.得意先別損益'!B423,'2.売上実績'!$E$4:$E$5000))</f>
        <v>0</v>
      </c>
      <c r="F423" s="100">
        <f t="shared" si="18"/>
        <v>0</v>
      </c>
      <c r="G423" s="28">
        <f>SUMIF('8.得意先・製品別損益'!$B$4:$B$5000,B423,'8.得意先・製品別損益'!$M$4:$M$5000)</f>
        <v>0</v>
      </c>
      <c r="H423" s="42">
        <f t="shared" si="20"/>
        <v>0</v>
      </c>
      <c r="I423" s="40">
        <f t="shared" si="19"/>
        <v>0</v>
      </c>
    </row>
    <row r="424" spans="2:9" ht="18" customHeight="1">
      <c r="B424" s="112" t="str">
        <f>IF('3.得意先一覧'!B424="","",'3.得意先一覧'!B424)</f>
        <v/>
      </c>
      <c r="C424" s="36" t="str">
        <f>IF(B424="","",VLOOKUP(B424,'3.得意先一覧'!$B$4:$C$1000,2,FALSE))</f>
        <v/>
      </c>
      <c r="D424" s="28">
        <f>IF(B424="",0,SUMIF('2.売上実績'!$B$4:$B$5000,'10.得意先別損益'!B424,'2.売上実績'!$D$4:$D$5000))</f>
        <v>0</v>
      </c>
      <c r="E424" s="28">
        <f>IF(B424="",0,SUMIF('2.売上実績'!$B$4:$B$5000,'10.得意先別損益'!B424,'2.売上実績'!$E$4:$E$5000))</f>
        <v>0</v>
      </c>
      <c r="F424" s="100">
        <f t="shared" si="18"/>
        <v>0</v>
      </c>
      <c r="G424" s="28">
        <f>SUMIF('8.得意先・製品別損益'!$B$4:$B$5000,B424,'8.得意先・製品別損益'!$M$4:$M$5000)</f>
        <v>0</v>
      </c>
      <c r="H424" s="42">
        <f t="shared" si="20"/>
        <v>0</v>
      </c>
      <c r="I424" s="40">
        <f t="shared" si="19"/>
        <v>0</v>
      </c>
    </row>
    <row r="425" spans="2:9" ht="18" customHeight="1">
      <c r="B425" s="112" t="str">
        <f>IF('3.得意先一覧'!B425="","",'3.得意先一覧'!B425)</f>
        <v/>
      </c>
      <c r="C425" s="36" t="str">
        <f>IF(B425="","",VLOOKUP(B425,'3.得意先一覧'!$B$4:$C$1000,2,FALSE))</f>
        <v/>
      </c>
      <c r="D425" s="28">
        <f>IF(B425="",0,SUMIF('2.売上実績'!$B$4:$B$5000,'10.得意先別損益'!B425,'2.売上実績'!$D$4:$D$5000))</f>
        <v>0</v>
      </c>
      <c r="E425" s="28">
        <f>IF(B425="",0,SUMIF('2.売上実績'!$B$4:$B$5000,'10.得意先別損益'!B425,'2.売上実績'!$E$4:$E$5000))</f>
        <v>0</v>
      </c>
      <c r="F425" s="100">
        <f t="shared" si="18"/>
        <v>0</v>
      </c>
      <c r="G425" s="28">
        <f>SUMIF('8.得意先・製品別損益'!$B$4:$B$5000,B425,'8.得意先・製品別損益'!$M$4:$M$5000)</f>
        <v>0</v>
      </c>
      <c r="H425" s="42">
        <f t="shared" si="20"/>
        <v>0</v>
      </c>
      <c r="I425" s="40">
        <f t="shared" si="19"/>
        <v>0</v>
      </c>
    </row>
    <row r="426" spans="2:9" ht="18" customHeight="1">
      <c r="B426" s="112" t="str">
        <f>IF('3.得意先一覧'!B426="","",'3.得意先一覧'!B426)</f>
        <v/>
      </c>
      <c r="C426" s="36" t="str">
        <f>IF(B426="","",VLOOKUP(B426,'3.得意先一覧'!$B$4:$C$1000,2,FALSE))</f>
        <v/>
      </c>
      <c r="D426" s="28">
        <f>IF(B426="",0,SUMIF('2.売上実績'!$B$4:$B$5000,'10.得意先別損益'!B426,'2.売上実績'!$D$4:$D$5000))</f>
        <v>0</v>
      </c>
      <c r="E426" s="28">
        <f>IF(B426="",0,SUMIF('2.売上実績'!$B$4:$B$5000,'10.得意先別損益'!B426,'2.売上実績'!$E$4:$E$5000))</f>
        <v>0</v>
      </c>
      <c r="F426" s="100">
        <f t="shared" si="18"/>
        <v>0</v>
      </c>
      <c r="G426" s="28">
        <f>SUMIF('8.得意先・製品別損益'!$B$4:$B$5000,B426,'8.得意先・製品別損益'!$M$4:$M$5000)</f>
        <v>0</v>
      </c>
      <c r="H426" s="42">
        <f t="shared" si="20"/>
        <v>0</v>
      </c>
      <c r="I426" s="40">
        <f t="shared" si="19"/>
        <v>0</v>
      </c>
    </row>
    <row r="427" spans="2:9" ht="18" customHeight="1">
      <c r="B427" s="112" t="str">
        <f>IF('3.得意先一覧'!B427="","",'3.得意先一覧'!B427)</f>
        <v/>
      </c>
      <c r="C427" s="36" t="str">
        <f>IF(B427="","",VLOOKUP(B427,'3.得意先一覧'!$B$4:$C$1000,2,FALSE))</f>
        <v/>
      </c>
      <c r="D427" s="28">
        <f>IF(B427="",0,SUMIF('2.売上実績'!$B$4:$B$5000,'10.得意先別損益'!B427,'2.売上実績'!$D$4:$D$5000))</f>
        <v>0</v>
      </c>
      <c r="E427" s="28">
        <f>IF(B427="",0,SUMIF('2.売上実績'!$B$4:$B$5000,'10.得意先別損益'!B427,'2.売上実績'!$E$4:$E$5000))</f>
        <v>0</v>
      </c>
      <c r="F427" s="100">
        <f t="shared" si="18"/>
        <v>0</v>
      </c>
      <c r="G427" s="28">
        <f>SUMIF('8.得意先・製品別損益'!$B$4:$B$5000,B427,'8.得意先・製品別損益'!$M$4:$M$5000)</f>
        <v>0</v>
      </c>
      <c r="H427" s="42">
        <f t="shared" si="20"/>
        <v>0</v>
      </c>
      <c r="I427" s="40">
        <f t="shared" si="19"/>
        <v>0</v>
      </c>
    </row>
    <row r="428" spans="2:9" ht="18" customHeight="1">
      <c r="B428" s="112" t="str">
        <f>IF('3.得意先一覧'!B428="","",'3.得意先一覧'!B428)</f>
        <v/>
      </c>
      <c r="C428" s="36" t="str">
        <f>IF(B428="","",VLOOKUP(B428,'3.得意先一覧'!$B$4:$C$1000,2,FALSE))</f>
        <v/>
      </c>
      <c r="D428" s="28">
        <f>IF(B428="",0,SUMIF('2.売上実績'!$B$4:$B$5000,'10.得意先別損益'!B428,'2.売上実績'!$D$4:$D$5000))</f>
        <v>0</v>
      </c>
      <c r="E428" s="28">
        <f>IF(B428="",0,SUMIF('2.売上実績'!$B$4:$B$5000,'10.得意先別損益'!B428,'2.売上実績'!$E$4:$E$5000))</f>
        <v>0</v>
      </c>
      <c r="F428" s="100">
        <f t="shared" si="18"/>
        <v>0</v>
      </c>
      <c r="G428" s="28">
        <f>SUMIF('8.得意先・製品別損益'!$B$4:$B$5000,B428,'8.得意先・製品別損益'!$M$4:$M$5000)</f>
        <v>0</v>
      </c>
      <c r="H428" s="42">
        <f t="shared" si="20"/>
        <v>0</v>
      </c>
      <c r="I428" s="40">
        <f t="shared" si="19"/>
        <v>0</v>
      </c>
    </row>
    <row r="429" spans="2:9" ht="18" customHeight="1">
      <c r="B429" s="112" t="str">
        <f>IF('3.得意先一覧'!B429="","",'3.得意先一覧'!B429)</f>
        <v/>
      </c>
      <c r="C429" s="36" t="str">
        <f>IF(B429="","",VLOOKUP(B429,'3.得意先一覧'!$B$4:$C$1000,2,FALSE))</f>
        <v/>
      </c>
      <c r="D429" s="28">
        <f>IF(B429="",0,SUMIF('2.売上実績'!$B$4:$B$5000,'10.得意先別損益'!B429,'2.売上実績'!$D$4:$D$5000))</f>
        <v>0</v>
      </c>
      <c r="E429" s="28">
        <f>IF(B429="",0,SUMIF('2.売上実績'!$B$4:$B$5000,'10.得意先別損益'!B429,'2.売上実績'!$E$4:$E$5000))</f>
        <v>0</v>
      </c>
      <c r="F429" s="100">
        <f t="shared" si="18"/>
        <v>0</v>
      </c>
      <c r="G429" s="28">
        <f>SUMIF('8.得意先・製品別損益'!$B$4:$B$5000,B429,'8.得意先・製品別損益'!$M$4:$M$5000)</f>
        <v>0</v>
      </c>
      <c r="H429" s="42">
        <f t="shared" si="20"/>
        <v>0</v>
      </c>
      <c r="I429" s="40">
        <f t="shared" si="19"/>
        <v>0</v>
      </c>
    </row>
    <row r="430" spans="2:9" ht="18" customHeight="1">
      <c r="B430" s="112" t="str">
        <f>IF('3.得意先一覧'!B430="","",'3.得意先一覧'!B430)</f>
        <v/>
      </c>
      <c r="C430" s="36" t="str">
        <f>IF(B430="","",VLOOKUP(B430,'3.得意先一覧'!$B$4:$C$1000,2,FALSE))</f>
        <v/>
      </c>
      <c r="D430" s="28">
        <f>IF(B430="",0,SUMIF('2.売上実績'!$B$4:$B$5000,'10.得意先別損益'!B430,'2.売上実績'!$D$4:$D$5000))</f>
        <v>0</v>
      </c>
      <c r="E430" s="28">
        <f>IF(B430="",0,SUMIF('2.売上実績'!$B$4:$B$5000,'10.得意先別損益'!B430,'2.売上実績'!$E$4:$E$5000))</f>
        <v>0</v>
      </c>
      <c r="F430" s="100">
        <f t="shared" si="18"/>
        <v>0</v>
      </c>
      <c r="G430" s="28">
        <f>SUMIF('8.得意先・製品別損益'!$B$4:$B$5000,B430,'8.得意先・製品別損益'!$M$4:$M$5000)</f>
        <v>0</v>
      </c>
      <c r="H430" s="42">
        <f t="shared" si="20"/>
        <v>0</v>
      </c>
      <c r="I430" s="40">
        <f t="shared" si="19"/>
        <v>0</v>
      </c>
    </row>
    <row r="431" spans="2:9" ht="18" customHeight="1">
      <c r="B431" s="112" t="str">
        <f>IF('3.得意先一覧'!B431="","",'3.得意先一覧'!B431)</f>
        <v/>
      </c>
      <c r="C431" s="36" t="str">
        <f>IF(B431="","",VLOOKUP(B431,'3.得意先一覧'!$B$4:$C$1000,2,FALSE))</f>
        <v/>
      </c>
      <c r="D431" s="28">
        <f>IF(B431="",0,SUMIF('2.売上実績'!$B$4:$B$5000,'10.得意先別損益'!B431,'2.売上実績'!$D$4:$D$5000))</f>
        <v>0</v>
      </c>
      <c r="E431" s="28">
        <f>IF(B431="",0,SUMIF('2.売上実績'!$B$4:$B$5000,'10.得意先別損益'!B431,'2.売上実績'!$E$4:$E$5000))</f>
        <v>0</v>
      </c>
      <c r="F431" s="100">
        <f t="shared" si="18"/>
        <v>0</v>
      </c>
      <c r="G431" s="28">
        <f>SUMIF('8.得意先・製品別損益'!$B$4:$B$5000,B431,'8.得意先・製品別損益'!$M$4:$M$5000)</f>
        <v>0</v>
      </c>
      <c r="H431" s="42">
        <f t="shared" si="20"/>
        <v>0</v>
      </c>
      <c r="I431" s="40">
        <f t="shared" si="19"/>
        <v>0</v>
      </c>
    </row>
    <row r="432" spans="2:9" ht="18" customHeight="1">
      <c r="B432" s="112" t="str">
        <f>IF('3.得意先一覧'!B432="","",'3.得意先一覧'!B432)</f>
        <v/>
      </c>
      <c r="C432" s="36" t="str">
        <f>IF(B432="","",VLOOKUP(B432,'3.得意先一覧'!$B$4:$C$1000,2,FALSE))</f>
        <v/>
      </c>
      <c r="D432" s="28">
        <f>IF(B432="",0,SUMIF('2.売上実績'!$B$4:$B$5000,'10.得意先別損益'!B432,'2.売上実績'!$D$4:$D$5000))</f>
        <v>0</v>
      </c>
      <c r="E432" s="28">
        <f>IF(B432="",0,SUMIF('2.売上実績'!$B$4:$B$5000,'10.得意先別損益'!B432,'2.売上実績'!$E$4:$E$5000))</f>
        <v>0</v>
      </c>
      <c r="F432" s="100">
        <f t="shared" si="18"/>
        <v>0</v>
      </c>
      <c r="G432" s="28">
        <f>SUMIF('8.得意先・製品別損益'!$B$4:$B$5000,B432,'8.得意先・製品別損益'!$M$4:$M$5000)</f>
        <v>0</v>
      </c>
      <c r="H432" s="42">
        <f t="shared" si="20"/>
        <v>0</v>
      </c>
      <c r="I432" s="40">
        <f t="shared" si="19"/>
        <v>0</v>
      </c>
    </row>
    <row r="433" spans="2:9" ht="18" customHeight="1">
      <c r="B433" s="112" t="str">
        <f>IF('3.得意先一覧'!B433="","",'3.得意先一覧'!B433)</f>
        <v/>
      </c>
      <c r="C433" s="36" t="str">
        <f>IF(B433="","",VLOOKUP(B433,'3.得意先一覧'!$B$4:$C$1000,2,FALSE))</f>
        <v/>
      </c>
      <c r="D433" s="28">
        <f>IF(B433="",0,SUMIF('2.売上実績'!$B$4:$B$5000,'10.得意先別損益'!B433,'2.売上実績'!$D$4:$D$5000))</f>
        <v>0</v>
      </c>
      <c r="E433" s="28">
        <f>IF(B433="",0,SUMIF('2.売上実績'!$B$4:$B$5000,'10.得意先別損益'!B433,'2.売上実績'!$E$4:$E$5000))</f>
        <v>0</v>
      </c>
      <c r="F433" s="100">
        <f t="shared" si="18"/>
        <v>0</v>
      </c>
      <c r="G433" s="28">
        <f>SUMIF('8.得意先・製品別損益'!$B$4:$B$5000,B433,'8.得意先・製品別損益'!$M$4:$M$5000)</f>
        <v>0</v>
      </c>
      <c r="H433" s="42">
        <f t="shared" si="20"/>
        <v>0</v>
      </c>
      <c r="I433" s="40">
        <f t="shared" si="19"/>
        <v>0</v>
      </c>
    </row>
    <row r="434" spans="2:9" ht="18" customHeight="1">
      <c r="B434" s="112" t="str">
        <f>IF('3.得意先一覧'!B434="","",'3.得意先一覧'!B434)</f>
        <v/>
      </c>
      <c r="C434" s="36" t="str">
        <f>IF(B434="","",VLOOKUP(B434,'3.得意先一覧'!$B$4:$C$1000,2,FALSE))</f>
        <v/>
      </c>
      <c r="D434" s="28">
        <f>IF(B434="",0,SUMIF('2.売上実績'!$B$4:$B$5000,'10.得意先別損益'!B434,'2.売上実績'!$D$4:$D$5000))</f>
        <v>0</v>
      </c>
      <c r="E434" s="28">
        <f>IF(B434="",0,SUMIF('2.売上実績'!$B$4:$B$5000,'10.得意先別損益'!B434,'2.売上実績'!$E$4:$E$5000))</f>
        <v>0</v>
      </c>
      <c r="F434" s="100">
        <f t="shared" si="18"/>
        <v>0</v>
      </c>
      <c r="G434" s="28">
        <f>SUMIF('8.得意先・製品別損益'!$B$4:$B$5000,B434,'8.得意先・製品別損益'!$M$4:$M$5000)</f>
        <v>0</v>
      </c>
      <c r="H434" s="42">
        <f t="shared" si="20"/>
        <v>0</v>
      </c>
      <c r="I434" s="40">
        <f t="shared" si="19"/>
        <v>0</v>
      </c>
    </row>
    <row r="435" spans="2:9" ht="18" customHeight="1">
      <c r="B435" s="112" t="str">
        <f>IF('3.得意先一覧'!B435="","",'3.得意先一覧'!B435)</f>
        <v/>
      </c>
      <c r="C435" s="36" t="str">
        <f>IF(B435="","",VLOOKUP(B435,'3.得意先一覧'!$B$4:$C$1000,2,FALSE))</f>
        <v/>
      </c>
      <c r="D435" s="28">
        <f>IF(B435="",0,SUMIF('2.売上実績'!$B$4:$B$5000,'10.得意先別損益'!B435,'2.売上実績'!$D$4:$D$5000))</f>
        <v>0</v>
      </c>
      <c r="E435" s="28">
        <f>IF(B435="",0,SUMIF('2.売上実績'!$B$4:$B$5000,'10.得意先別損益'!B435,'2.売上実績'!$E$4:$E$5000))</f>
        <v>0</v>
      </c>
      <c r="F435" s="100">
        <f t="shared" si="18"/>
        <v>0</v>
      </c>
      <c r="G435" s="28">
        <f>SUMIF('8.得意先・製品別損益'!$B$4:$B$5000,B435,'8.得意先・製品別損益'!$M$4:$M$5000)</f>
        <v>0</v>
      </c>
      <c r="H435" s="42">
        <f t="shared" si="20"/>
        <v>0</v>
      </c>
      <c r="I435" s="40">
        <f t="shared" si="19"/>
        <v>0</v>
      </c>
    </row>
    <row r="436" spans="2:9" ht="18" customHeight="1">
      <c r="B436" s="112" t="str">
        <f>IF('3.得意先一覧'!B436="","",'3.得意先一覧'!B436)</f>
        <v/>
      </c>
      <c r="C436" s="36" t="str">
        <f>IF(B436="","",VLOOKUP(B436,'3.得意先一覧'!$B$4:$C$1000,2,FALSE))</f>
        <v/>
      </c>
      <c r="D436" s="28">
        <f>IF(B436="",0,SUMIF('2.売上実績'!$B$4:$B$5000,'10.得意先別損益'!B436,'2.売上実績'!$D$4:$D$5000))</f>
        <v>0</v>
      </c>
      <c r="E436" s="28">
        <f>IF(B436="",0,SUMIF('2.売上実績'!$B$4:$B$5000,'10.得意先別損益'!B436,'2.売上実績'!$E$4:$E$5000))</f>
        <v>0</v>
      </c>
      <c r="F436" s="100">
        <f t="shared" si="18"/>
        <v>0</v>
      </c>
      <c r="G436" s="28">
        <f>SUMIF('8.得意先・製品別損益'!$B$4:$B$5000,B436,'8.得意先・製品別損益'!$M$4:$M$5000)</f>
        <v>0</v>
      </c>
      <c r="H436" s="42">
        <f t="shared" si="20"/>
        <v>0</v>
      </c>
      <c r="I436" s="40">
        <f t="shared" si="19"/>
        <v>0</v>
      </c>
    </row>
    <row r="437" spans="2:9" ht="18" customHeight="1">
      <c r="B437" s="112" t="str">
        <f>IF('3.得意先一覧'!B437="","",'3.得意先一覧'!B437)</f>
        <v/>
      </c>
      <c r="C437" s="36" t="str">
        <f>IF(B437="","",VLOOKUP(B437,'3.得意先一覧'!$B$4:$C$1000,2,FALSE))</f>
        <v/>
      </c>
      <c r="D437" s="28">
        <f>IF(B437="",0,SUMIF('2.売上実績'!$B$4:$B$5000,'10.得意先別損益'!B437,'2.売上実績'!$D$4:$D$5000))</f>
        <v>0</v>
      </c>
      <c r="E437" s="28">
        <f>IF(B437="",0,SUMIF('2.売上実績'!$B$4:$B$5000,'10.得意先別損益'!B437,'2.売上実績'!$E$4:$E$5000))</f>
        <v>0</v>
      </c>
      <c r="F437" s="100">
        <f t="shared" si="18"/>
        <v>0</v>
      </c>
      <c r="G437" s="28">
        <f>SUMIF('8.得意先・製品別損益'!$B$4:$B$5000,B437,'8.得意先・製品別損益'!$M$4:$M$5000)</f>
        <v>0</v>
      </c>
      <c r="H437" s="42">
        <f t="shared" si="20"/>
        <v>0</v>
      </c>
      <c r="I437" s="40">
        <f t="shared" si="19"/>
        <v>0</v>
      </c>
    </row>
    <row r="438" spans="2:9" ht="18" customHeight="1">
      <c r="B438" s="112" t="str">
        <f>IF('3.得意先一覧'!B438="","",'3.得意先一覧'!B438)</f>
        <v/>
      </c>
      <c r="C438" s="36" t="str">
        <f>IF(B438="","",VLOOKUP(B438,'3.得意先一覧'!$B$4:$C$1000,2,FALSE))</f>
        <v/>
      </c>
      <c r="D438" s="28">
        <f>IF(B438="",0,SUMIF('2.売上実績'!$B$4:$B$5000,'10.得意先別損益'!B438,'2.売上実績'!$D$4:$D$5000))</f>
        <v>0</v>
      </c>
      <c r="E438" s="28">
        <f>IF(B438="",0,SUMIF('2.売上実績'!$B$4:$B$5000,'10.得意先別損益'!B438,'2.売上実績'!$E$4:$E$5000))</f>
        <v>0</v>
      </c>
      <c r="F438" s="100">
        <f t="shared" si="18"/>
        <v>0</v>
      </c>
      <c r="G438" s="28">
        <f>SUMIF('8.得意先・製品別損益'!$B$4:$B$5000,B438,'8.得意先・製品別損益'!$M$4:$M$5000)</f>
        <v>0</v>
      </c>
      <c r="H438" s="42">
        <f t="shared" si="20"/>
        <v>0</v>
      </c>
      <c r="I438" s="40">
        <f t="shared" si="19"/>
        <v>0</v>
      </c>
    </row>
    <row r="439" spans="2:9" ht="18" customHeight="1">
      <c r="B439" s="112" t="str">
        <f>IF('3.得意先一覧'!B439="","",'3.得意先一覧'!B439)</f>
        <v/>
      </c>
      <c r="C439" s="36" t="str">
        <f>IF(B439="","",VLOOKUP(B439,'3.得意先一覧'!$B$4:$C$1000,2,FALSE))</f>
        <v/>
      </c>
      <c r="D439" s="28">
        <f>IF(B439="",0,SUMIF('2.売上実績'!$B$4:$B$5000,'10.得意先別損益'!B439,'2.売上実績'!$D$4:$D$5000))</f>
        <v>0</v>
      </c>
      <c r="E439" s="28">
        <f>IF(B439="",0,SUMIF('2.売上実績'!$B$4:$B$5000,'10.得意先別損益'!B439,'2.売上実績'!$E$4:$E$5000))</f>
        <v>0</v>
      </c>
      <c r="F439" s="100">
        <f t="shared" si="18"/>
        <v>0</v>
      </c>
      <c r="G439" s="28">
        <f>SUMIF('8.得意先・製品別損益'!$B$4:$B$5000,B439,'8.得意先・製品別損益'!$M$4:$M$5000)</f>
        <v>0</v>
      </c>
      <c r="H439" s="42">
        <f t="shared" si="20"/>
        <v>0</v>
      </c>
      <c r="I439" s="40">
        <f t="shared" si="19"/>
        <v>0</v>
      </c>
    </row>
    <row r="440" spans="2:9" ht="18" customHeight="1">
      <c r="B440" s="112" t="str">
        <f>IF('3.得意先一覧'!B440="","",'3.得意先一覧'!B440)</f>
        <v/>
      </c>
      <c r="C440" s="36" t="str">
        <f>IF(B440="","",VLOOKUP(B440,'3.得意先一覧'!$B$4:$C$1000,2,FALSE))</f>
        <v/>
      </c>
      <c r="D440" s="28">
        <f>IF(B440="",0,SUMIF('2.売上実績'!$B$4:$B$5000,'10.得意先別損益'!B440,'2.売上実績'!$D$4:$D$5000))</f>
        <v>0</v>
      </c>
      <c r="E440" s="28">
        <f>IF(B440="",0,SUMIF('2.売上実績'!$B$4:$B$5000,'10.得意先別損益'!B440,'2.売上実績'!$E$4:$E$5000))</f>
        <v>0</v>
      </c>
      <c r="F440" s="100">
        <f t="shared" si="18"/>
        <v>0</v>
      </c>
      <c r="G440" s="28">
        <f>SUMIF('8.得意先・製品別損益'!$B$4:$B$5000,B440,'8.得意先・製品別損益'!$M$4:$M$5000)</f>
        <v>0</v>
      </c>
      <c r="H440" s="42">
        <f t="shared" si="20"/>
        <v>0</v>
      </c>
      <c r="I440" s="40">
        <f t="shared" si="19"/>
        <v>0</v>
      </c>
    </row>
    <row r="441" spans="2:9" ht="18" customHeight="1">
      <c r="B441" s="112" t="str">
        <f>IF('3.得意先一覧'!B441="","",'3.得意先一覧'!B441)</f>
        <v/>
      </c>
      <c r="C441" s="36" t="str">
        <f>IF(B441="","",VLOOKUP(B441,'3.得意先一覧'!$B$4:$C$1000,2,FALSE))</f>
        <v/>
      </c>
      <c r="D441" s="28">
        <f>IF(B441="",0,SUMIF('2.売上実績'!$B$4:$B$5000,'10.得意先別損益'!B441,'2.売上実績'!$D$4:$D$5000))</f>
        <v>0</v>
      </c>
      <c r="E441" s="28">
        <f>IF(B441="",0,SUMIF('2.売上実績'!$B$4:$B$5000,'10.得意先別損益'!B441,'2.売上実績'!$E$4:$E$5000))</f>
        <v>0</v>
      </c>
      <c r="F441" s="100">
        <f t="shared" si="18"/>
        <v>0</v>
      </c>
      <c r="G441" s="28">
        <f>SUMIF('8.得意先・製品別損益'!$B$4:$B$5000,B441,'8.得意先・製品別損益'!$M$4:$M$5000)</f>
        <v>0</v>
      </c>
      <c r="H441" s="42">
        <f t="shared" si="20"/>
        <v>0</v>
      </c>
      <c r="I441" s="40">
        <f t="shared" si="19"/>
        <v>0</v>
      </c>
    </row>
    <row r="442" spans="2:9" ht="18" customHeight="1">
      <c r="B442" s="112" t="str">
        <f>IF('3.得意先一覧'!B442="","",'3.得意先一覧'!B442)</f>
        <v/>
      </c>
      <c r="C442" s="36" t="str">
        <f>IF(B442="","",VLOOKUP(B442,'3.得意先一覧'!$B$4:$C$1000,2,FALSE))</f>
        <v/>
      </c>
      <c r="D442" s="28">
        <f>IF(B442="",0,SUMIF('2.売上実績'!$B$4:$B$5000,'10.得意先別損益'!B442,'2.売上実績'!$D$4:$D$5000))</f>
        <v>0</v>
      </c>
      <c r="E442" s="28">
        <f>IF(B442="",0,SUMIF('2.売上実績'!$B$4:$B$5000,'10.得意先別損益'!B442,'2.売上実績'!$E$4:$E$5000))</f>
        <v>0</v>
      </c>
      <c r="F442" s="100">
        <f t="shared" si="18"/>
        <v>0</v>
      </c>
      <c r="G442" s="28">
        <f>SUMIF('8.得意先・製品別損益'!$B$4:$B$5000,B442,'8.得意先・製品別損益'!$M$4:$M$5000)</f>
        <v>0</v>
      </c>
      <c r="H442" s="42">
        <f t="shared" si="20"/>
        <v>0</v>
      </c>
      <c r="I442" s="40">
        <f t="shared" si="19"/>
        <v>0</v>
      </c>
    </row>
    <row r="443" spans="2:9" ht="18" customHeight="1">
      <c r="B443" s="112" t="str">
        <f>IF('3.得意先一覧'!B443="","",'3.得意先一覧'!B443)</f>
        <v/>
      </c>
      <c r="C443" s="36" t="str">
        <f>IF(B443="","",VLOOKUP(B443,'3.得意先一覧'!$B$4:$C$1000,2,FALSE))</f>
        <v/>
      </c>
      <c r="D443" s="28">
        <f>IF(B443="",0,SUMIF('2.売上実績'!$B$4:$B$5000,'10.得意先別損益'!B443,'2.売上実績'!$D$4:$D$5000))</f>
        <v>0</v>
      </c>
      <c r="E443" s="28">
        <f>IF(B443="",0,SUMIF('2.売上実績'!$B$4:$B$5000,'10.得意先別損益'!B443,'2.売上実績'!$E$4:$E$5000))</f>
        <v>0</v>
      </c>
      <c r="F443" s="100">
        <f t="shared" si="18"/>
        <v>0</v>
      </c>
      <c r="G443" s="28">
        <f>SUMIF('8.得意先・製品別損益'!$B$4:$B$5000,B443,'8.得意先・製品別損益'!$M$4:$M$5000)</f>
        <v>0</v>
      </c>
      <c r="H443" s="42">
        <f t="shared" si="20"/>
        <v>0</v>
      </c>
      <c r="I443" s="40">
        <f t="shared" si="19"/>
        <v>0</v>
      </c>
    </row>
    <row r="444" spans="2:9" ht="18" customHeight="1">
      <c r="B444" s="112" t="str">
        <f>IF('3.得意先一覧'!B444="","",'3.得意先一覧'!B444)</f>
        <v/>
      </c>
      <c r="C444" s="36" t="str">
        <f>IF(B444="","",VLOOKUP(B444,'3.得意先一覧'!$B$4:$C$1000,2,FALSE))</f>
        <v/>
      </c>
      <c r="D444" s="28">
        <f>IF(B444="",0,SUMIF('2.売上実績'!$B$4:$B$5000,'10.得意先別損益'!B444,'2.売上実績'!$D$4:$D$5000))</f>
        <v>0</v>
      </c>
      <c r="E444" s="28">
        <f>IF(B444="",0,SUMIF('2.売上実績'!$B$4:$B$5000,'10.得意先別損益'!B444,'2.売上実績'!$E$4:$E$5000))</f>
        <v>0</v>
      </c>
      <c r="F444" s="100">
        <f t="shared" si="18"/>
        <v>0</v>
      </c>
      <c r="G444" s="28">
        <f>SUMIF('8.得意先・製品別損益'!$B$4:$B$5000,B444,'8.得意先・製品別損益'!$M$4:$M$5000)</f>
        <v>0</v>
      </c>
      <c r="H444" s="42">
        <f t="shared" si="20"/>
        <v>0</v>
      </c>
      <c r="I444" s="40">
        <f t="shared" si="19"/>
        <v>0</v>
      </c>
    </row>
    <row r="445" spans="2:9" ht="18" customHeight="1">
      <c r="B445" s="112" t="str">
        <f>IF('3.得意先一覧'!B445="","",'3.得意先一覧'!B445)</f>
        <v/>
      </c>
      <c r="C445" s="36" t="str">
        <f>IF(B445="","",VLOOKUP(B445,'3.得意先一覧'!$B$4:$C$1000,2,FALSE))</f>
        <v/>
      </c>
      <c r="D445" s="28">
        <f>IF(B445="",0,SUMIF('2.売上実績'!$B$4:$B$5000,'10.得意先別損益'!B445,'2.売上実績'!$D$4:$D$5000))</f>
        <v>0</v>
      </c>
      <c r="E445" s="28">
        <f>IF(B445="",0,SUMIF('2.売上実績'!$B$4:$B$5000,'10.得意先別損益'!B445,'2.売上実績'!$E$4:$E$5000))</f>
        <v>0</v>
      </c>
      <c r="F445" s="100">
        <f t="shared" si="18"/>
        <v>0</v>
      </c>
      <c r="G445" s="28">
        <f>SUMIF('8.得意先・製品別損益'!$B$4:$B$5000,B445,'8.得意先・製品別損益'!$M$4:$M$5000)</f>
        <v>0</v>
      </c>
      <c r="H445" s="42">
        <f t="shared" si="20"/>
        <v>0</v>
      </c>
      <c r="I445" s="40">
        <f t="shared" si="19"/>
        <v>0</v>
      </c>
    </row>
    <row r="446" spans="2:9" ht="18" customHeight="1">
      <c r="B446" s="112" t="str">
        <f>IF('3.得意先一覧'!B446="","",'3.得意先一覧'!B446)</f>
        <v/>
      </c>
      <c r="C446" s="36" t="str">
        <f>IF(B446="","",VLOOKUP(B446,'3.得意先一覧'!$B$4:$C$1000,2,FALSE))</f>
        <v/>
      </c>
      <c r="D446" s="28">
        <f>IF(B446="",0,SUMIF('2.売上実績'!$B$4:$B$5000,'10.得意先別損益'!B446,'2.売上実績'!$D$4:$D$5000))</f>
        <v>0</v>
      </c>
      <c r="E446" s="28">
        <f>IF(B446="",0,SUMIF('2.売上実績'!$B$4:$B$5000,'10.得意先別損益'!B446,'2.売上実績'!$E$4:$E$5000))</f>
        <v>0</v>
      </c>
      <c r="F446" s="100">
        <f t="shared" si="18"/>
        <v>0</v>
      </c>
      <c r="G446" s="28">
        <f>SUMIF('8.得意先・製品別損益'!$B$4:$B$5000,B446,'8.得意先・製品別損益'!$M$4:$M$5000)</f>
        <v>0</v>
      </c>
      <c r="H446" s="42">
        <f t="shared" si="20"/>
        <v>0</v>
      </c>
      <c r="I446" s="40">
        <f t="shared" si="19"/>
        <v>0</v>
      </c>
    </row>
    <row r="447" spans="2:9" ht="18" customHeight="1">
      <c r="B447" s="112" t="str">
        <f>IF('3.得意先一覧'!B447="","",'3.得意先一覧'!B447)</f>
        <v/>
      </c>
      <c r="C447" s="36" t="str">
        <f>IF(B447="","",VLOOKUP(B447,'3.得意先一覧'!$B$4:$C$1000,2,FALSE))</f>
        <v/>
      </c>
      <c r="D447" s="28">
        <f>IF(B447="",0,SUMIF('2.売上実績'!$B$4:$B$5000,'10.得意先別損益'!B447,'2.売上実績'!$D$4:$D$5000))</f>
        <v>0</v>
      </c>
      <c r="E447" s="28">
        <f>IF(B447="",0,SUMIF('2.売上実績'!$B$4:$B$5000,'10.得意先別損益'!B447,'2.売上実績'!$E$4:$E$5000))</f>
        <v>0</v>
      </c>
      <c r="F447" s="100">
        <f t="shared" si="18"/>
        <v>0</v>
      </c>
      <c r="G447" s="28">
        <f>SUMIF('8.得意先・製品別損益'!$B$4:$B$5000,B447,'8.得意先・製品別損益'!$M$4:$M$5000)</f>
        <v>0</v>
      </c>
      <c r="H447" s="42">
        <f t="shared" si="20"/>
        <v>0</v>
      </c>
      <c r="I447" s="40">
        <f t="shared" si="19"/>
        <v>0</v>
      </c>
    </row>
    <row r="448" spans="2:9" ht="18" customHeight="1">
      <c r="B448" s="112" t="str">
        <f>IF('3.得意先一覧'!B448="","",'3.得意先一覧'!B448)</f>
        <v/>
      </c>
      <c r="C448" s="36" t="str">
        <f>IF(B448="","",VLOOKUP(B448,'3.得意先一覧'!$B$4:$C$1000,2,FALSE))</f>
        <v/>
      </c>
      <c r="D448" s="28">
        <f>IF(B448="",0,SUMIF('2.売上実績'!$B$4:$B$5000,'10.得意先別損益'!B448,'2.売上実績'!$D$4:$D$5000))</f>
        <v>0</v>
      </c>
      <c r="E448" s="28">
        <f>IF(B448="",0,SUMIF('2.売上実績'!$B$4:$B$5000,'10.得意先別損益'!B448,'2.売上実績'!$E$4:$E$5000))</f>
        <v>0</v>
      </c>
      <c r="F448" s="100">
        <f t="shared" si="18"/>
        <v>0</v>
      </c>
      <c r="G448" s="28">
        <f>SUMIF('8.得意先・製品別損益'!$B$4:$B$5000,B448,'8.得意先・製品別損益'!$M$4:$M$5000)</f>
        <v>0</v>
      </c>
      <c r="H448" s="42">
        <f t="shared" si="20"/>
        <v>0</v>
      </c>
      <c r="I448" s="40">
        <f t="shared" si="19"/>
        <v>0</v>
      </c>
    </row>
    <row r="449" spans="2:9" ht="18" customHeight="1">
      <c r="B449" s="112" t="str">
        <f>IF('3.得意先一覧'!B449="","",'3.得意先一覧'!B449)</f>
        <v/>
      </c>
      <c r="C449" s="36" t="str">
        <f>IF(B449="","",VLOOKUP(B449,'3.得意先一覧'!$B$4:$C$1000,2,FALSE))</f>
        <v/>
      </c>
      <c r="D449" s="28">
        <f>IF(B449="",0,SUMIF('2.売上実績'!$B$4:$B$5000,'10.得意先別損益'!B449,'2.売上実績'!$D$4:$D$5000))</f>
        <v>0</v>
      </c>
      <c r="E449" s="28">
        <f>IF(B449="",0,SUMIF('2.売上実績'!$B$4:$B$5000,'10.得意先別損益'!B449,'2.売上実績'!$E$4:$E$5000))</f>
        <v>0</v>
      </c>
      <c r="F449" s="100">
        <f t="shared" si="18"/>
        <v>0</v>
      </c>
      <c r="G449" s="28">
        <f>SUMIF('8.得意先・製品別損益'!$B$4:$B$5000,B449,'8.得意先・製品別損益'!$M$4:$M$5000)</f>
        <v>0</v>
      </c>
      <c r="H449" s="42">
        <f t="shared" si="20"/>
        <v>0</v>
      </c>
      <c r="I449" s="40">
        <f t="shared" si="19"/>
        <v>0</v>
      </c>
    </row>
    <row r="450" spans="2:9" ht="18" customHeight="1">
      <c r="B450" s="112" t="str">
        <f>IF('3.得意先一覧'!B450="","",'3.得意先一覧'!B450)</f>
        <v/>
      </c>
      <c r="C450" s="36" t="str">
        <f>IF(B450="","",VLOOKUP(B450,'3.得意先一覧'!$B$4:$C$1000,2,FALSE))</f>
        <v/>
      </c>
      <c r="D450" s="28">
        <f>IF(B450="",0,SUMIF('2.売上実績'!$B$4:$B$5000,'10.得意先別損益'!B450,'2.売上実績'!$D$4:$D$5000))</f>
        <v>0</v>
      </c>
      <c r="E450" s="28">
        <f>IF(B450="",0,SUMIF('2.売上実績'!$B$4:$B$5000,'10.得意先別損益'!B450,'2.売上実績'!$E$4:$E$5000))</f>
        <v>0</v>
      </c>
      <c r="F450" s="100">
        <f t="shared" si="18"/>
        <v>0</v>
      </c>
      <c r="G450" s="28">
        <f>SUMIF('8.得意先・製品別損益'!$B$4:$B$5000,B450,'8.得意先・製品別損益'!$M$4:$M$5000)</f>
        <v>0</v>
      </c>
      <c r="H450" s="42">
        <f t="shared" si="20"/>
        <v>0</v>
      </c>
      <c r="I450" s="40">
        <f t="shared" si="19"/>
        <v>0</v>
      </c>
    </row>
    <row r="451" spans="2:9" ht="18" customHeight="1">
      <c r="B451" s="112" t="str">
        <f>IF('3.得意先一覧'!B451="","",'3.得意先一覧'!B451)</f>
        <v/>
      </c>
      <c r="C451" s="36" t="str">
        <f>IF(B451="","",VLOOKUP(B451,'3.得意先一覧'!$B$4:$C$1000,2,FALSE))</f>
        <v/>
      </c>
      <c r="D451" s="28">
        <f>IF(B451="",0,SUMIF('2.売上実績'!$B$4:$B$5000,'10.得意先別損益'!B451,'2.売上実績'!$D$4:$D$5000))</f>
        <v>0</v>
      </c>
      <c r="E451" s="28">
        <f>IF(B451="",0,SUMIF('2.売上実績'!$B$4:$B$5000,'10.得意先別損益'!B451,'2.売上実績'!$E$4:$E$5000))</f>
        <v>0</v>
      </c>
      <c r="F451" s="100">
        <f t="shared" si="18"/>
        <v>0</v>
      </c>
      <c r="G451" s="28">
        <f>SUMIF('8.得意先・製品別損益'!$B$4:$B$5000,B451,'8.得意先・製品別損益'!$M$4:$M$5000)</f>
        <v>0</v>
      </c>
      <c r="H451" s="42">
        <f t="shared" si="20"/>
        <v>0</v>
      </c>
      <c r="I451" s="40">
        <f t="shared" si="19"/>
        <v>0</v>
      </c>
    </row>
    <row r="452" spans="2:9" ht="18" customHeight="1">
      <c r="B452" s="112" t="str">
        <f>IF('3.得意先一覧'!B452="","",'3.得意先一覧'!B452)</f>
        <v/>
      </c>
      <c r="C452" s="36" t="str">
        <f>IF(B452="","",VLOOKUP(B452,'3.得意先一覧'!$B$4:$C$1000,2,FALSE))</f>
        <v/>
      </c>
      <c r="D452" s="28">
        <f>IF(B452="",0,SUMIF('2.売上実績'!$B$4:$B$5000,'10.得意先別損益'!B452,'2.売上実績'!$D$4:$D$5000))</f>
        <v>0</v>
      </c>
      <c r="E452" s="28">
        <f>IF(B452="",0,SUMIF('2.売上実績'!$B$4:$B$5000,'10.得意先別損益'!B452,'2.売上実績'!$E$4:$E$5000))</f>
        <v>0</v>
      </c>
      <c r="F452" s="100">
        <f t="shared" si="18"/>
        <v>0</v>
      </c>
      <c r="G452" s="28">
        <f>SUMIF('8.得意先・製品別損益'!$B$4:$B$5000,B452,'8.得意先・製品別損益'!$M$4:$M$5000)</f>
        <v>0</v>
      </c>
      <c r="H452" s="42">
        <f t="shared" si="20"/>
        <v>0</v>
      </c>
      <c r="I452" s="40">
        <f t="shared" si="19"/>
        <v>0</v>
      </c>
    </row>
    <row r="453" spans="2:9" ht="18" customHeight="1">
      <c r="B453" s="112" t="str">
        <f>IF('3.得意先一覧'!B453="","",'3.得意先一覧'!B453)</f>
        <v/>
      </c>
      <c r="C453" s="36" t="str">
        <f>IF(B453="","",VLOOKUP(B453,'3.得意先一覧'!$B$4:$C$1000,2,FALSE))</f>
        <v/>
      </c>
      <c r="D453" s="28">
        <f>IF(B453="",0,SUMIF('2.売上実績'!$B$4:$B$5000,'10.得意先別損益'!B453,'2.売上実績'!$D$4:$D$5000))</f>
        <v>0</v>
      </c>
      <c r="E453" s="28">
        <f>IF(B453="",0,SUMIF('2.売上実績'!$B$4:$B$5000,'10.得意先別損益'!B453,'2.売上実績'!$E$4:$E$5000))</f>
        <v>0</v>
      </c>
      <c r="F453" s="100">
        <f t="shared" ref="F453:F516" si="21">IF(D453=0,0,E453/D453)</f>
        <v>0</v>
      </c>
      <c r="G453" s="28">
        <f>SUMIF('8.得意先・製品別損益'!$B$4:$B$5000,B453,'8.得意先・製品別損益'!$M$4:$M$5000)</f>
        <v>0</v>
      </c>
      <c r="H453" s="42">
        <f t="shared" si="20"/>
        <v>0</v>
      </c>
      <c r="I453" s="40">
        <f t="shared" ref="I453:I516" si="22">IF(OR(H453=0,E453=0),0,H453/E453)</f>
        <v>0</v>
      </c>
    </row>
    <row r="454" spans="2:9" ht="18" customHeight="1">
      <c r="B454" s="112" t="str">
        <f>IF('3.得意先一覧'!B454="","",'3.得意先一覧'!B454)</f>
        <v/>
      </c>
      <c r="C454" s="36" t="str">
        <f>IF(B454="","",VLOOKUP(B454,'3.得意先一覧'!$B$4:$C$1000,2,FALSE))</f>
        <v/>
      </c>
      <c r="D454" s="28">
        <f>IF(B454="",0,SUMIF('2.売上実績'!$B$4:$B$5000,'10.得意先別損益'!B454,'2.売上実績'!$D$4:$D$5000))</f>
        <v>0</v>
      </c>
      <c r="E454" s="28">
        <f>IF(B454="",0,SUMIF('2.売上実績'!$B$4:$B$5000,'10.得意先別損益'!B454,'2.売上実績'!$E$4:$E$5000))</f>
        <v>0</v>
      </c>
      <c r="F454" s="100">
        <f t="shared" si="21"/>
        <v>0</v>
      </c>
      <c r="G454" s="28">
        <f>SUMIF('8.得意先・製品別損益'!$B$4:$B$5000,B454,'8.得意先・製品別損益'!$M$4:$M$5000)</f>
        <v>0</v>
      </c>
      <c r="H454" s="42">
        <f t="shared" si="20"/>
        <v>0</v>
      </c>
      <c r="I454" s="40">
        <f t="shared" si="22"/>
        <v>0</v>
      </c>
    </row>
    <row r="455" spans="2:9" ht="18" customHeight="1">
      <c r="B455" s="112" t="str">
        <f>IF('3.得意先一覧'!B455="","",'3.得意先一覧'!B455)</f>
        <v/>
      </c>
      <c r="C455" s="36" t="str">
        <f>IF(B455="","",VLOOKUP(B455,'3.得意先一覧'!$B$4:$C$1000,2,FALSE))</f>
        <v/>
      </c>
      <c r="D455" s="28">
        <f>IF(B455="",0,SUMIF('2.売上実績'!$B$4:$B$5000,'10.得意先別損益'!B455,'2.売上実績'!$D$4:$D$5000))</f>
        <v>0</v>
      </c>
      <c r="E455" s="28">
        <f>IF(B455="",0,SUMIF('2.売上実績'!$B$4:$B$5000,'10.得意先別損益'!B455,'2.売上実績'!$E$4:$E$5000))</f>
        <v>0</v>
      </c>
      <c r="F455" s="100">
        <f t="shared" si="21"/>
        <v>0</v>
      </c>
      <c r="G455" s="28">
        <f>SUMIF('8.得意先・製品別損益'!$B$4:$B$5000,B455,'8.得意先・製品別損益'!$M$4:$M$5000)</f>
        <v>0</v>
      </c>
      <c r="H455" s="42">
        <f t="shared" ref="H455:H518" si="23">E455-G455</f>
        <v>0</v>
      </c>
      <c r="I455" s="40">
        <f t="shared" si="22"/>
        <v>0</v>
      </c>
    </row>
    <row r="456" spans="2:9" ht="18" customHeight="1">
      <c r="B456" s="112" t="str">
        <f>IF('3.得意先一覧'!B456="","",'3.得意先一覧'!B456)</f>
        <v/>
      </c>
      <c r="C456" s="36" t="str">
        <f>IF(B456="","",VLOOKUP(B456,'3.得意先一覧'!$B$4:$C$1000,2,FALSE))</f>
        <v/>
      </c>
      <c r="D456" s="28">
        <f>IF(B456="",0,SUMIF('2.売上実績'!$B$4:$B$5000,'10.得意先別損益'!B456,'2.売上実績'!$D$4:$D$5000))</f>
        <v>0</v>
      </c>
      <c r="E456" s="28">
        <f>IF(B456="",0,SUMIF('2.売上実績'!$B$4:$B$5000,'10.得意先別損益'!B456,'2.売上実績'!$E$4:$E$5000))</f>
        <v>0</v>
      </c>
      <c r="F456" s="100">
        <f t="shared" si="21"/>
        <v>0</v>
      </c>
      <c r="G456" s="28">
        <f>SUMIF('8.得意先・製品別損益'!$B$4:$B$5000,B456,'8.得意先・製品別損益'!$M$4:$M$5000)</f>
        <v>0</v>
      </c>
      <c r="H456" s="42">
        <f t="shared" si="23"/>
        <v>0</v>
      </c>
      <c r="I456" s="40">
        <f t="shared" si="22"/>
        <v>0</v>
      </c>
    </row>
    <row r="457" spans="2:9" ht="18" customHeight="1">
      <c r="B457" s="112" t="str">
        <f>IF('3.得意先一覧'!B457="","",'3.得意先一覧'!B457)</f>
        <v/>
      </c>
      <c r="C457" s="36" t="str">
        <f>IF(B457="","",VLOOKUP(B457,'3.得意先一覧'!$B$4:$C$1000,2,FALSE))</f>
        <v/>
      </c>
      <c r="D457" s="28">
        <f>IF(B457="",0,SUMIF('2.売上実績'!$B$4:$B$5000,'10.得意先別損益'!B457,'2.売上実績'!$D$4:$D$5000))</f>
        <v>0</v>
      </c>
      <c r="E457" s="28">
        <f>IF(B457="",0,SUMIF('2.売上実績'!$B$4:$B$5000,'10.得意先別損益'!B457,'2.売上実績'!$E$4:$E$5000))</f>
        <v>0</v>
      </c>
      <c r="F457" s="100">
        <f t="shared" si="21"/>
        <v>0</v>
      </c>
      <c r="G457" s="28">
        <f>SUMIF('8.得意先・製品別損益'!$B$4:$B$5000,B457,'8.得意先・製品別損益'!$M$4:$M$5000)</f>
        <v>0</v>
      </c>
      <c r="H457" s="42">
        <f t="shared" si="23"/>
        <v>0</v>
      </c>
      <c r="I457" s="40">
        <f t="shared" si="22"/>
        <v>0</v>
      </c>
    </row>
    <row r="458" spans="2:9" ht="18" customHeight="1">
      <c r="B458" s="112" t="str">
        <f>IF('3.得意先一覧'!B458="","",'3.得意先一覧'!B458)</f>
        <v/>
      </c>
      <c r="C458" s="36" t="str">
        <f>IF(B458="","",VLOOKUP(B458,'3.得意先一覧'!$B$4:$C$1000,2,FALSE))</f>
        <v/>
      </c>
      <c r="D458" s="28">
        <f>IF(B458="",0,SUMIF('2.売上実績'!$B$4:$B$5000,'10.得意先別損益'!B458,'2.売上実績'!$D$4:$D$5000))</f>
        <v>0</v>
      </c>
      <c r="E458" s="28">
        <f>IF(B458="",0,SUMIF('2.売上実績'!$B$4:$B$5000,'10.得意先別損益'!B458,'2.売上実績'!$E$4:$E$5000))</f>
        <v>0</v>
      </c>
      <c r="F458" s="100">
        <f t="shared" si="21"/>
        <v>0</v>
      </c>
      <c r="G458" s="28">
        <f>SUMIF('8.得意先・製品別損益'!$B$4:$B$5000,B458,'8.得意先・製品別損益'!$M$4:$M$5000)</f>
        <v>0</v>
      </c>
      <c r="H458" s="42">
        <f t="shared" si="23"/>
        <v>0</v>
      </c>
      <c r="I458" s="40">
        <f t="shared" si="22"/>
        <v>0</v>
      </c>
    </row>
    <row r="459" spans="2:9" ht="18" customHeight="1">
      <c r="B459" s="112" t="str">
        <f>IF('3.得意先一覧'!B459="","",'3.得意先一覧'!B459)</f>
        <v/>
      </c>
      <c r="C459" s="36" t="str">
        <f>IF(B459="","",VLOOKUP(B459,'3.得意先一覧'!$B$4:$C$1000,2,FALSE))</f>
        <v/>
      </c>
      <c r="D459" s="28">
        <f>IF(B459="",0,SUMIF('2.売上実績'!$B$4:$B$5000,'10.得意先別損益'!B459,'2.売上実績'!$D$4:$D$5000))</f>
        <v>0</v>
      </c>
      <c r="E459" s="28">
        <f>IF(B459="",0,SUMIF('2.売上実績'!$B$4:$B$5000,'10.得意先別損益'!B459,'2.売上実績'!$E$4:$E$5000))</f>
        <v>0</v>
      </c>
      <c r="F459" s="100">
        <f t="shared" si="21"/>
        <v>0</v>
      </c>
      <c r="G459" s="28">
        <f>SUMIF('8.得意先・製品別損益'!$B$4:$B$5000,B459,'8.得意先・製品別損益'!$M$4:$M$5000)</f>
        <v>0</v>
      </c>
      <c r="H459" s="42">
        <f t="shared" si="23"/>
        <v>0</v>
      </c>
      <c r="I459" s="40">
        <f t="shared" si="22"/>
        <v>0</v>
      </c>
    </row>
    <row r="460" spans="2:9" ht="18" customHeight="1">
      <c r="B460" s="112" t="str">
        <f>IF('3.得意先一覧'!B460="","",'3.得意先一覧'!B460)</f>
        <v/>
      </c>
      <c r="C460" s="36" t="str">
        <f>IF(B460="","",VLOOKUP(B460,'3.得意先一覧'!$B$4:$C$1000,2,FALSE))</f>
        <v/>
      </c>
      <c r="D460" s="28">
        <f>IF(B460="",0,SUMIF('2.売上実績'!$B$4:$B$5000,'10.得意先別損益'!B460,'2.売上実績'!$D$4:$D$5000))</f>
        <v>0</v>
      </c>
      <c r="E460" s="28">
        <f>IF(B460="",0,SUMIF('2.売上実績'!$B$4:$B$5000,'10.得意先別損益'!B460,'2.売上実績'!$E$4:$E$5000))</f>
        <v>0</v>
      </c>
      <c r="F460" s="100">
        <f t="shared" si="21"/>
        <v>0</v>
      </c>
      <c r="G460" s="28">
        <f>SUMIF('8.得意先・製品別損益'!$B$4:$B$5000,B460,'8.得意先・製品別損益'!$M$4:$M$5000)</f>
        <v>0</v>
      </c>
      <c r="H460" s="42">
        <f t="shared" si="23"/>
        <v>0</v>
      </c>
      <c r="I460" s="40">
        <f t="shared" si="22"/>
        <v>0</v>
      </c>
    </row>
    <row r="461" spans="2:9" ht="18" customHeight="1">
      <c r="B461" s="112" t="str">
        <f>IF('3.得意先一覧'!B461="","",'3.得意先一覧'!B461)</f>
        <v/>
      </c>
      <c r="C461" s="36" t="str">
        <f>IF(B461="","",VLOOKUP(B461,'3.得意先一覧'!$B$4:$C$1000,2,FALSE))</f>
        <v/>
      </c>
      <c r="D461" s="28">
        <f>IF(B461="",0,SUMIF('2.売上実績'!$B$4:$B$5000,'10.得意先別損益'!B461,'2.売上実績'!$D$4:$D$5000))</f>
        <v>0</v>
      </c>
      <c r="E461" s="28">
        <f>IF(B461="",0,SUMIF('2.売上実績'!$B$4:$B$5000,'10.得意先別損益'!B461,'2.売上実績'!$E$4:$E$5000))</f>
        <v>0</v>
      </c>
      <c r="F461" s="100">
        <f t="shared" si="21"/>
        <v>0</v>
      </c>
      <c r="G461" s="28">
        <f>SUMIF('8.得意先・製品別損益'!$B$4:$B$5000,B461,'8.得意先・製品別損益'!$M$4:$M$5000)</f>
        <v>0</v>
      </c>
      <c r="H461" s="42">
        <f t="shared" si="23"/>
        <v>0</v>
      </c>
      <c r="I461" s="40">
        <f t="shared" si="22"/>
        <v>0</v>
      </c>
    </row>
    <row r="462" spans="2:9" ht="18" customHeight="1">
      <c r="B462" s="112" t="str">
        <f>IF('3.得意先一覧'!B462="","",'3.得意先一覧'!B462)</f>
        <v/>
      </c>
      <c r="C462" s="36" t="str">
        <f>IF(B462="","",VLOOKUP(B462,'3.得意先一覧'!$B$4:$C$1000,2,FALSE))</f>
        <v/>
      </c>
      <c r="D462" s="28">
        <f>IF(B462="",0,SUMIF('2.売上実績'!$B$4:$B$5000,'10.得意先別損益'!B462,'2.売上実績'!$D$4:$D$5000))</f>
        <v>0</v>
      </c>
      <c r="E462" s="28">
        <f>IF(B462="",0,SUMIF('2.売上実績'!$B$4:$B$5000,'10.得意先別損益'!B462,'2.売上実績'!$E$4:$E$5000))</f>
        <v>0</v>
      </c>
      <c r="F462" s="100">
        <f t="shared" si="21"/>
        <v>0</v>
      </c>
      <c r="G462" s="28">
        <f>SUMIF('8.得意先・製品別損益'!$B$4:$B$5000,B462,'8.得意先・製品別損益'!$M$4:$M$5000)</f>
        <v>0</v>
      </c>
      <c r="H462" s="42">
        <f t="shared" si="23"/>
        <v>0</v>
      </c>
      <c r="I462" s="40">
        <f t="shared" si="22"/>
        <v>0</v>
      </c>
    </row>
    <row r="463" spans="2:9" ht="18" customHeight="1">
      <c r="B463" s="112" t="str">
        <f>IF('3.得意先一覧'!B463="","",'3.得意先一覧'!B463)</f>
        <v/>
      </c>
      <c r="C463" s="36" t="str">
        <f>IF(B463="","",VLOOKUP(B463,'3.得意先一覧'!$B$4:$C$1000,2,FALSE))</f>
        <v/>
      </c>
      <c r="D463" s="28">
        <f>IF(B463="",0,SUMIF('2.売上実績'!$B$4:$B$5000,'10.得意先別損益'!B463,'2.売上実績'!$D$4:$D$5000))</f>
        <v>0</v>
      </c>
      <c r="E463" s="28">
        <f>IF(B463="",0,SUMIF('2.売上実績'!$B$4:$B$5000,'10.得意先別損益'!B463,'2.売上実績'!$E$4:$E$5000))</f>
        <v>0</v>
      </c>
      <c r="F463" s="100">
        <f t="shared" si="21"/>
        <v>0</v>
      </c>
      <c r="G463" s="28">
        <f>SUMIF('8.得意先・製品別損益'!$B$4:$B$5000,B463,'8.得意先・製品別損益'!$M$4:$M$5000)</f>
        <v>0</v>
      </c>
      <c r="H463" s="42">
        <f t="shared" si="23"/>
        <v>0</v>
      </c>
      <c r="I463" s="40">
        <f t="shared" si="22"/>
        <v>0</v>
      </c>
    </row>
    <row r="464" spans="2:9" ht="18" customHeight="1">
      <c r="B464" s="112" t="str">
        <f>IF('3.得意先一覧'!B464="","",'3.得意先一覧'!B464)</f>
        <v/>
      </c>
      <c r="C464" s="36" t="str">
        <f>IF(B464="","",VLOOKUP(B464,'3.得意先一覧'!$B$4:$C$1000,2,FALSE))</f>
        <v/>
      </c>
      <c r="D464" s="28">
        <f>IF(B464="",0,SUMIF('2.売上実績'!$B$4:$B$5000,'10.得意先別損益'!B464,'2.売上実績'!$D$4:$D$5000))</f>
        <v>0</v>
      </c>
      <c r="E464" s="28">
        <f>IF(B464="",0,SUMIF('2.売上実績'!$B$4:$B$5000,'10.得意先別損益'!B464,'2.売上実績'!$E$4:$E$5000))</f>
        <v>0</v>
      </c>
      <c r="F464" s="100">
        <f t="shared" si="21"/>
        <v>0</v>
      </c>
      <c r="G464" s="28">
        <f>SUMIF('8.得意先・製品別損益'!$B$4:$B$5000,B464,'8.得意先・製品別損益'!$M$4:$M$5000)</f>
        <v>0</v>
      </c>
      <c r="H464" s="42">
        <f t="shared" si="23"/>
        <v>0</v>
      </c>
      <c r="I464" s="40">
        <f t="shared" si="22"/>
        <v>0</v>
      </c>
    </row>
    <row r="465" spans="2:9" ht="18" customHeight="1">
      <c r="B465" s="112" t="str">
        <f>IF('3.得意先一覧'!B465="","",'3.得意先一覧'!B465)</f>
        <v/>
      </c>
      <c r="C465" s="36" t="str">
        <f>IF(B465="","",VLOOKUP(B465,'3.得意先一覧'!$B$4:$C$1000,2,FALSE))</f>
        <v/>
      </c>
      <c r="D465" s="28">
        <f>IF(B465="",0,SUMIF('2.売上実績'!$B$4:$B$5000,'10.得意先別損益'!B465,'2.売上実績'!$D$4:$D$5000))</f>
        <v>0</v>
      </c>
      <c r="E465" s="28">
        <f>IF(B465="",0,SUMIF('2.売上実績'!$B$4:$B$5000,'10.得意先別損益'!B465,'2.売上実績'!$E$4:$E$5000))</f>
        <v>0</v>
      </c>
      <c r="F465" s="100">
        <f t="shared" si="21"/>
        <v>0</v>
      </c>
      <c r="G465" s="28">
        <f>SUMIF('8.得意先・製品別損益'!$B$4:$B$5000,B465,'8.得意先・製品別損益'!$M$4:$M$5000)</f>
        <v>0</v>
      </c>
      <c r="H465" s="42">
        <f t="shared" si="23"/>
        <v>0</v>
      </c>
      <c r="I465" s="40">
        <f t="shared" si="22"/>
        <v>0</v>
      </c>
    </row>
    <row r="466" spans="2:9" ht="18" customHeight="1">
      <c r="B466" s="112" t="str">
        <f>IF('3.得意先一覧'!B466="","",'3.得意先一覧'!B466)</f>
        <v/>
      </c>
      <c r="C466" s="36" t="str">
        <f>IF(B466="","",VLOOKUP(B466,'3.得意先一覧'!$B$4:$C$1000,2,FALSE))</f>
        <v/>
      </c>
      <c r="D466" s="28">
        <f>IF(B466="",0,SUMIF('2.売上実績'!$B$4:$B$5000,'10.得意先別損益'!B466,'2.売上実績'!$D$4:$D$5000))</f>
        <v>0</v>
      </c>
      <c r="E466" s="28">
        <f>IF(B466="",0,SUMIF('2.売上実績'!$B$4:$B$5000,'10.得意先別損益'!B466,'2.売上実績'!$E$4:$E$5000))</f>
        <v>0</v>
      </c>
      <c r="F466" s="100">
        <f t="shared" si="21"/>
        <v>0</v>
      </c>
      <c r="G466" s="28">
        <f>SUMIF('8.得意先・製品別損益'!$B$4:$B$5000,B466,'8.得意先・製品別損益'!$M$4:$M$5000)</f>
        <v>0</v>
      </c>
      <c r="H466" s="42">
        <f t="shared" si="23"/>
        <v>0</v>
      </c>
      <c r="I466" s="40">
        <f t="shared" si="22"/>
        <v>0</v>
      </c>
    </row>
    <row r="467" spans="2:9" ht="18" customHeight="1">
      <c r="B467" s="112" t="str">
        <f>IF('3.得意先一覧'!B467="","",'3.得意先一覧'!B467)</f>
        <v/>
      </c>
      <c r="C467" s="36" t="str">
        <f>IF(B467="","",VLOOKUP(B467,'3.得意先一覧'!$B$4:$C$1000,2,FALSE))</f>
        <v/>
      </c>
      <c r="D467" s="28">
        <f>IF(B467="",0,SUMIF('2.売上実績'!$B$4:$B$5000,'10.得意先別損益'!B467,'2.売上実績'!$D$4:$D$5000))</f>
        <v>0</v>
      </c>
      <c r="E467" s="28">
        <f>IF(B467="",0,SUMIF('2.売上実績'!$B$4:$B$5000,'10.得意先別損益'!B467,'2.売上実績'!$E$4:$E$5000))</f>
        <v>0</v>
      </c>
      <c r="F467" s="100">
        <f t="shared" si="21"/>
        <v>0</v>
      </c>
      <c r="G467" s="28">
        <f>SUMIF('8.得意先・製品別損益'!$B$4:$B$5000,B467,'8.得意先・製品別損益'!$M$4:$M$5000)</f>
        <v>0</v>
      </c>
      <c r="H467" s="42">
        <f t="shared" si="23"/>
        <v>0</v>
      </c>
      <c r="I467" s="40">
        <f t="shared" si="22"/>
        <v>0</v>
      </c>
    </row>
    <row r="468" spans="2:9" ht="18" customHeight="1">
      <c r="B468" s="112" t="str">
        <f>IF('3.得意先一覧'!B468="","",'3.得意先一覧'!B468)</f>
        <v/>
      </c>
      <c r="C468" s="36" t="str">
        <f>IF(B468="","",VLOOKUP(B468,'3.得意先一覧'!$B$4:$C$1000,2,FALSE))</f>
        <v/>
      </c>
      <c r="D468" s="28">
        <f>IF(B468="",0,SUMIF('2.売上実績'!$B$4:$B$5000,'10.得意先別損益'!B468,'2.売上実績'!$D$4:$D$5000))</f>
        <v>0</v>
      </c>
      <c r="E468" s="28">
        <f>IF(B468="",0,SUMIF('2.売上実績'!$B$4:$B$5000,'10.得意先別損益'!B468,'2.売上実績'!$E$4:$E$5000))</f>
        <v>0</v>
      </c>
      <c r="F468" s="100">
        <f t="shared" si="21"/>
        <v>0</v>
      </c>
      <c r="G468" s="28">
        <f>SUMIF('8.得意先・製品別損益'!$B$4:$B$5000,B468,'8.得意先・製品別損益'!$M$4:$M$5000)</f>
        <v>0</v>
      </c>
      <c r="H468" s="42">
        <f t="shared" si="23"/>
        <v>0</v>
      </c>
      <c r="I468" s="40">
        <f t="shared" si="22"/>
        <v>0</v>
      </c>
    </row>
    <row r="469" spans="2:9" ht="18" customHeight="1">
      <c r="B469" s="112" t="str">
        <f>IF('3.得意先一覧'!B469="","",'3.得意先一覧'!B469)</f>
        <v/>
      </c>
      <c r="C469" s="36" t="str">
        <f>IF(B469="","",VLOOKUP(B469,'3.得意先一覧'!$B$4:$C$1000,2,FALSE))</f>
        <v/>
      </c>
      <c r="D469" s="28">
        <f>IF(B469="",0,SUMIF('2.売上実績'!$B$4:$B$5000,'10.得意先別損益'!B469,'2.売上実績'!$D$4:$D$5000))</f>
        <v>0</v>
      </c>
      <c r="E469" s="28">
        <f>IF(B469="",0,SUMIF('2.売上実績'!$B$4:$B$5000,'10.得意先別損益'!B469,'2.売上実績'!$E$4:$E$5000))</f>
        <v>0</v>
      </c>
      <c r="F469" s="100">
        <f t="shared" si="21"/>
        <v>0</v>
      </c>
      <c r="G469" s="28">
        <f>SUMIF('8.得意先・製品別損益'!$B$4:$B$5000,B469,'8.得意先・製品別損益'!$M$4:$M$5000)</f>
        <v>0</v>
      </c>
      <c r="H469" s="42">
        <f t="shared" si="23"/>
        <v>0</v>
      </c>
      <c r="I469" s="40">
        <f t="shared" si="22"/>
        <v>0</v>
      </c>
    </row>
    <row r="470" spans="2:9" ht="18" customHeight="1">
      <c r="B470" s="112" t="str">
        <f>IF('3.得意先一覧'!B470="","",'3.得意先一覧'!B470)</f>
        <v/>
      </c>
      <c r="C470" s="36" t="str">
        <f>IF(B470="","",VLOOKUP(B470,'3.得意先一覧'!$B$4:$C$1000,2,FALSE))</f>
        <v/>
      </c>
      <c r="D470" s="28">
        <f>IF(B470="",0,SUMIF('2.売上実績'!$B$4:$B$5000,'10.得意先別損益'!B470,'2.売上実績'!$D$4:$D$5000))</f>
        <v>0</v>
      </c>
      <c r="E470" s="28">
        <f>IF(B470="",0,SUMIF('2.売上実績'!$B$4:$B$5000,'10.得意先別損益'!B470,'2.売上実績'!$E$4:$E$5000))</f>
        <v>0</v>
      </c>
      <c r="F470" s="100">
        <f t="shared" si="21"/>
        <v>0</v>
      </c>
      <c r="G470" s="28">
        <f>SUMIF('8.得意先・製品別損益'!$B$4:$B$5000,B470,'8.得意先・製品別損益'!$M$4:$M$5000)</f>
        <v>0</v>
      </c>
      <c r="H470" s="42">
        <f t="shared" si="23"/>
        <v>0</v>
      </c>
      <c r="I470" s="40">
        <f t="shared" si="22"/>
        <v>0</v>
      </c>
    </row>
    <row r="471" spans="2:9" ht="18" customHeight="1">
      <c r="B471" s="112" t="str">
        <f>IF('3.得意先一覧'!B471="","",'3.得意先一覧'!B471)</f>
        <v/>
      </c>
      <c r="C471" s="36" t="str">
        <f>IF(B471="","",VLOOKUP(B471,'3.得意先一覧'!$B$4:$C$1000,2,FALSE))</f>
        <v/>
      </c>
      <c r="D471" s="28">
        <f>IF(B471="",0,SUMIF('2.売上実績'!$B$4:$B$5000,'10.得意先別損益'!B471,'2.売上実績'!$D$4:$D$5000))</f>
        <v>0</v>
      </c>
      <c r="E471" s="28">
        <f>IF(B471="",0,SUMIF('2.売上実績'!$B$4:$B$5000,'10.得意先別損益'!B471,'2.売上実績'!$E$4:$E$5000))</f>
        <v>0</v>
      </c>
      <c r="F471" s="100">
        <f t="shared" si="21"/>
        <v>0</v>
      </c>
      <c r="G471" s="28">
        <f>SUMIF('8.得意先・製品別損益'!$B$4:$B$5000,B471,'8.得意先・製品別損益'!$M$4:$M$5000)</f>
        <v>0</v>
      </c>
      <c r="H471" s="42">
        <f t="shared" si="23"/>
        <v>0</v>
      </c>
      <c r="I471" s="40">
        <f t="shared" si="22"/>
        <v>0</v>
      </c>
    </row>
    <row r="472" spans="2:9" ht="18" customHeight="1">
      <c r="B472" s="112" t="str">
        <f>IF('3.得意先一覧'!B472="","",'3.得意先一覧'!B472)</f>
        <v/>
      </c>
      <c r="C472" s="36" t="str">
        <f>IF(B472="","",VLOOKUP(B472,'3.得意先一覧'!$B$4:$C$1000,2,FALSE))</f>
        <v/>
      </c>
      <c r="D472" s="28">
        <f>IF(B472="",0,SUMIF('2.売上実績'!$B$4:$B$5000,'10.得意先別損益'!B472,'2.売上実績'!$D$4:$D$5000))</f>
        <v>0</v>
      </c>
      <c r="E472" s="28">
        <f>IF(B472="",0,SUMIF('2.売上実績'!$B$4:$B$5000,'10.得意先別損益'!B472,'2.売上実績'!$E$4:$E$5000))</f>
        <v>0</v>
      </c>
      <c r="F472" s="100">
        <f t="shared" si="21"/>
        <v>0</v>
      </c>
      <c r="G472" s="28">
        <f>SUMIF('8.得意先・製品別損益'!$B$4:$B$5000,B472,'8.得意先・製品別損益'!$M$4:$M$5000)</f>
        <v>0</v>
      </c>
      <c r="H472" s="42">
        <f t="shared" si="23"/>
        <v>0</v>
      </c>
      <c r="I472" s="40">
        <f t="shared" si="22"/>
        <v>0</v>
      </c>
    </row>
    <row r="473" spans="2:9" ht="18" customHeight="1">
      <c r="B473" s="112" t="str">
        <f>IF('3.得意先一覧'!B473="","",'3.得意先一覧'!B473)</f>
        <v/>
      </c>
      <c r="C473" s="36" t="str">
        <f>IF(B473="","",VLOOKUP(B473,'3.得意先一覧'!$B$4:$C$1000,2,FALSE))</f>
        <v/>
      </c>
      <c r="D473" s="28">
        <f>IF(B473="",0,SUMIF('2.売上実績'!$B$4:$B$5000,'10.得意先別損益'!B473,'2.売上実績'!$D$4:$D$5000))</f>
        <v>0</v>
      </c>
      <c r="E473" s="28">
        <f>IF(B473="",0,SUMIF('2.売上実績'!$B$4:$B$5000,'10.得意先別損益'!B473,'2.売上実績'!$E$4:$E$5000))</f>
        <v>0</v>
      </c>
      <c r="F473" s="100">
        <f t="shared" si="21"/>
        <v>0</v>
      </c>
      <c r="G473" s="28">
        <f>SUMIF('8.得意先・製品別損益'!$B$4:$B$5000,B473,'8.得意先・製品別損益'!$M$4:$M$5000)</f>
        <v>0</v>
      </c>
      <c r="H473" s="42">
        <f t="shared" si="23"/>
        <v>0</v>
      </c>
      <c r="I473" s="40">
        <f t="shared" si="22"/>
        <v>0</v>
      </c>
    </row>
    <row r="474" spans="2:9" ht="18" customHeight="1">
      <c r="B474" s="112" t="str">
        <f>IF('3.得意先一覧'!B474="","",'3.得意先一覧'!B474)</f>
        <v/>
      </c>
      <c r="C474" s="36" t="str">
        <f>IF(B474="","",VLOOKUP(B474,'3.得意先一覧'!$B$4:$C$1000,2,FALSE))</f>
        <v/>
      </c>
      <c r="D474" s="28">
        <f>IF(B474="",0,SUMIF('2.売上実績'!$B$4:$B$5000,'10.得意先別損益'!B474,'2.売上実績'!$D$4:$D$5000))</f>
        <v>0</v>
      </c>
      <c r="E474" s="28">
        <f>IF(B474="",0,SUMIF('2.売上実績'!$B$4:$B$5000,'10.得意先別損益'!B474,'2.売上実績'!$E$4:$E$5000))</f>
        <v>0</v>
      </c>
      <c r="F474" s="100">
        <f t="shared" si="21"/>
        <v>0</v>
      </c>
      <c r="G474" s="28">
        <f>SUMIF('8.得意先・製品別損益'!$B$4:$B$5000,B474,'8.得意先・製品別損益'!$M$4:$M$5000)</f>
        <v>0</v>
      </c>
      <c r="H474" s="42">
        <f t="shared" si="23"/>
        <v>0</v>
      </c>
      <c r="I474" s="40">
        <f t="shared" si="22"/>
        <v>0</v>
      </c>
    </row>
    <row r="475" spans="2:9" ht="18" customHeight="1">
      <c r="B475" s="112" t="str">
        <f>IF('3.得意先一覧'!B475="","",'3.得意先一覧'!B475)</f>
        <v/>
      </c>
      <c r="C475" s="36" t="str">
        <f>IF(B475="","",VLOOKUP(B475,'3.得意先一覧'!$B$4:$C$1000,2,FALSE))</f>
        <v/>
      </c>
      <c r="D475" s="28">
        <f>IF(B475="",0,SUMIF('2.売上実績'!$B$4:$B$5000,'10.得意先別損益'!B475,'2.売上実績'!$D$4:$D$5000))</f>
        <v>0</v>
      </c>
      <c r="E475" s="28">
        <f>IF(B475="",0,SUMIF('2.売上実績'!$B$4:$B$5000,'10.得意先別損益'!B475,'2.売上実績'!$E$4:$E$5000))</f>
        <v>0</v>
      </c>
      <c r="F475" s="100">
        <f t="shared" si="21"/>
        <v>0</v>
      </c>
      <c r="G475" s="28">
        <f>SUMIF('8.得意先・製品別損益'!$B$4:$B$5000,B475,'8.得意先・製品別損益'!$M$4:$M$5000)</f>
        <v>0</v>
      </c>
      <c r="H475" s="42">
        <f t="shared" si="23"/>
        <v>0</v>
      </c>
      <c r="I475" s="40">
        <f t="shared" si="22"/>
        <v>0</v>
      </c>
    </row>
    <row r="476" spans="2:9" ht="18" customHeight="1">
      <c r="B476" s="112" t="str">
        <f>IF('3.得意先一覧'!B476="","",'3.得意先一覧'!B476)</f>
        <v/>
      </c>
      <c r="C476" s="36" t="str">
        <f>IF(B476="","",VLOOKUP(B476,'3.得意先一覧'!$B$4:$C$1000,2,FALSE))</f>
        <v/>
      </c>
      <c r="D476" s="28">
        <f>IF(B476="",0,SUMIF('2.売上実績'!$B$4:$B$5000,'10.得意先別損益'!B476,'2.売上実績'!$D$4:$D$5000))</f>
        <v>0</v>
      </c>
      <c r="E476" s="28">
        <f>IF(B476="",0,SUMIF('2.売上実績'!$B$4:$B$5000,'10.得意先別損益'!B476,'2.売上実績'!$E$4:$E$5000))</f>
        <v>0</v>
      </c>
      <c r="F476" s="100">
        <f t="shared" si="21"/>
        <v>0</v>
      </c>
      <c r="G476" s="28">
        <f>SUMIF('8.得意先・製品別損益'!$B$4:$B$5000,B476,'8.得意先・製品別損益'!$M$4:$M$5000)</f>
        <v>0</v>
      </c>
      <c r="H476" s="42">
        <f t="shared" si="23"/>
        <v>0</v>
      </c>
      <c r="I476" s="40">
        <f t="shared" si="22"/>
        <v>0</v>
      </c>
    </row>
    <row r="477" spans="2:9" ht="18" customHeight="1">
      <c r="B477" s="112" t="str">
        <f>IF('3.得意先一覧'!B477="","",'3.得意先一覧'!B477)</f>
        <v/>
      </c>
      <c r="C477" s="36" t="str">
        <f>IF(B477="","",VLOOKUP(B477,'3.得意先一覧'!$B$4:$C$1000,2,FALSE))</f>
        <v/>
      </c>
      <c r="D477" s="28">
        <f>IF(B477="",0,SUMIF('2.売上実績'!$B$4:$B$5000,'10.得意先別損益'!B477,'2.売上実績'!$D$4:$D$5000))</f>
        <v>0</v>
      </c>
      <c r="E477" s="28">
        <f>IF(B477="",0,SUMIF('2.売上実績'!$B$4:$B$5000,'10.得意先別損益'!B477,'2.売上実績'!$E$4:$E$5000))</f>
        <v>0</v>
      </c>
      <c r="F477" s="100">
        <f t="shared" si="21"/>
        <v>0</v>
      </c>
      <c r="G477" s="28">
        <f>SUMIF('8.得意先・製品別損益'!$B$4:$B$5000,B477,'8.得意先・製品別損益'!$M$4:$M$5000)</f>
        <v>0</v>
      </c>
      <c r="H477" s="42">
        <f t="shared" si="23"/>
        <v>0</v>
      </c>
      <c r="I477" s="40">
        <f t="shared" si="22"/>
        <v>0</v>
      </c>
    </row>
    <row r="478" spans="2:9" ht="18" customHeight="1">
      <c r="B478" s="112" t="str">
        <f>IF('3.得意先一覧'!B478="","",'3.得意先一覧'!B478)</f>
        <v/>
      </c>
      <c r="C478" s="36" t="str">
        <f>IF(B478="","",VLOOKUP(B478,'3.得意先一覧'!$B$4:$C$1000,2,FALSE))</f>
        <v/>
      </c>
      <c r="D478" s="28">
        <f>IF(B478="",0,SUMIF('2.売上実績'!$B$4:$B$5000,'10.得意先別損益'!B478,'2.売上実績'!$D$4:$D$5000))</f>
        <v>0</v>
      </c>
      <c r="E478" s="28">
        <f>IF(B478="",0,SUMIF('2.売上実績'!$B$4:$B$5000,'10.得意先別損益'!B478,'2.売上実績'!$E$4:$E$5000))</f>
        <v>0</v>
      </c>
      <c r="F478" s="100">
        <f t="shared" si="21"/>
        <v>0</v>
      </c>
      <c r="G478" s="28">
        <f>SUMIF('8.得意先・製品別損益'!$B$4:$B$5000,B478,'8.得意先・製品別損益'!$M$4:$M$5000)</f>
        <v>0</v>
      </c>
      <c r="H478" s="42">
        <f t="shared" si="23"/>
        <v>0</v>
      </c>
      <c r="I478" s="40">
        <f t="shared" si="22"/>
        <v>0</v>
      </c>
    </row>
    <row r="479" spans="2:9" ht="18" customHeight="1">
      <c r="B479" s="112" t="str">
        <f>IF('3.得意先一覧'!B479="","",'3.得意先一覧'!B479)</f>
        <v/>
      </c>
      <c r="C479" s="36" t="str">
        <f>IF(B479="","",VLOOKUP(B479,'3.得意先一覧'!$B$4:$C$1000,2,FALSE))</f>
        <v/>
      </c>
      <c r="D479" s="28">
        <f>IF(B479="",0,SUMIF('2.売上実績'!$B$4:$B$5000,'10.得意先別損益'!B479,'2.売上実績'!$D$4:$D$5000))</f>
        <v>0</v>
      </c>
      <c r="E479" s="28">
        <f>IF(B479="",0,SUMIF('2.売上実績'!$B$4:$B$5000,'10.得意先別損益'!B479,'2.売上実績'!$E$4:$E$5000))</f>
        <v>0</v>
      </c>
      <c r="F479" s="100">
        <f t="shared" si="21"/>
        <v>0</v>
      </c>
      <c r="G479" s="28">
        <f>SUMIF('8.得意先・製品別損益'!$B$4:$B$5000,B479,'8.得意先・製品別損益'!$M$4:$M$5000)</f>
        <v>0</v>
      </c>
      <c r="H479" s="42">
        <f t="shared" si="23"/>
        <v>0</v>
      </c>
      <c r="I479" s="40">
        <f t="shared" si="22"/>
        <v>0</v>
      </c>
    </row>
    <row r="480" spans="2:9" ht="18" customHeight="1">
      <c r="B480" s="112" t="str">
        <f>IF('3.得意先一覧'!B480="","",'3.得意先一覧'!B480)</f>
        <v/>
      </c>
      <c r="C480" s="36" t="str">
        <f>IF(B480="","",VLOOKUP(B480,'3.得意先一覧'!$B$4:$C$1000,2,FALSE))</f>
        <v/>
      </c>
      <c r="D480" s="28">
        <f>IF(B480="",0,SUMIF('2.売上実績'!$B$4:$B$5000,'10.得意先別損益'!B480,'2.売上実績'!$D$4:$D$5000))</f>
        <v>0</v>
      </c>
      <c r="E480" s="28">
        <f>IF(B480="",0,SUMIF('2.売上実績'!$B$4:$B$5000,'10.得意先別損益'!B480,'2.売上実績'!$E$4:$E$5000))</f>
        <v>0</v>
      </c>
      <c r="F480" s="100">
        <f t="shared" si="21"/>
        <v>0</v>
      </c>
      <c r="G480" s="28">
        <f>SUMIF('8.得意先・製品別損益'!$B$4:$B$5000,B480,'8.得意先・製品別損益'!$M$4:$M$5000)</f>
        <v>0</v>
      </c>
      <c r="H480" s="42">
        <f t="shared" si="23"/>
        <v>0</v>
      </c>
      <c r="I480" s="40">
        <f t="shared" si="22"/>
        <v>0</v>
      </c>
    </row>
    <row r="481" spans="2:9" ht="18" customHeight="1">
      <c r="B481" s="112" t="str">
        <f>IF('3.得意先一覧'!B481="","",'3.得意先一覧'!B481)</f>
        <v/>
      </c>
      <c r="C481" s="36" t="str">
        <f>IF(B481="","",VLOOKUP(B481,'3.得意先一覧'!$B$4:$C$1000,2,FALSE))</f>
        <v/>
      </c>
      <c r="D481" s="28">
        <f>IF(B481="",0,SUMIF('2.売上実績'!$B$4:$B$5000,'10.得意先別損益'!B481,'2.売上実績'!$D$4:$D$5000))</f>
        <v>0</v>
      </c>
      <c r="E481" s="28">
        <f>IF(B481="",0,SUMIF('2.売上実績'!$B$4:$B$5000,'10.得意先別損益'!B481,'2.売上実績'!$E$4:$E$5000))</f>
        <v>0</v>
      </c>
      <c r="F481" s="100">
        <f t="shared" si="21"/>
        <v>0</v>
      </c>
      <c r="G481" s="28">
        <f>SUMIF('8.得意先・製品別損益'!$B$4:$B$5000,B481,'8.得意先・製品別損益'!$M$4:$M$5000)</f>
        <v>0</v>
      </c>
      <c r="H481" s="42">
        <f t="shared" si="23"/>
        <v>0</v>
      </c>
      <c r="I481" s="40">
        <f t="shared" si="22"/>
        <v>0</v>
      </c>
    </row>
    <row r="482" spans="2:9" ht="18" customHeight="1">
      <c r="B482" s="112" t="str">
        <f>IF('3.得意先一覧'!B482="","",'3.得意先一覧'!B482)</f>
        <v/>
      </c>
      <c r="C482" s="36" t="str">
        <f>IF(B482="","",VLOOKUP(B482,'3.得意先一覧'!$B$4:$C$1000,2,FALSE))</f>
        <v/>
      </c>
      <c r="D482" s="28">
        <f>IF(B482="",0,SUMIF('2.売上実績'!$B$4:$B$5000,'10.得意先別損益'!B482,'2.売上実績'!$D$4:$D$5000))</f>
        <v>0</v>
      </c>
      <c r="E482" s="28">
        <f>IF(B482="",0,SUMIF('2.売上実績'!$B$4:$B$5000,'10.得意先別損益'!B482,'2.売上実績'!$E$4:$E$5000))</f>
        <v>0</v>
      </c>
      <c r="F482" s="100">
        <f t="shared" si="21"/>
        <v>0</v>
      </c>
      <c r="G482" s="28">
        <f>SUMIF('8.得意先・製品別損益'!$B$4:$B$5000,B482,'8.得意先・製品別損益'!$M$4:$M$5000)</f>
        <v>0</v>
      </c>
      <c r="H482" s="42">
        <f t="shared" si="23"/>
        <v>0</v>
      </c>
      <c r="I482" s="40">
        <f t="shared" si="22"/>
        <v>0</v>
      </c>
    </row>
    <row r="483" spans="2:9" ht="18" customHeight="1">
      <c r="B483" s="112" t="str">
        <f>IF('3.得意先一覧'!B483="","",'3.得意先一覧'!B483)</f>
        <v/>
      </c>
      <c r="C483" s="36" t="str">
        <f>IF(B483="","",VLOOKUP(B483,'3.得意先一覧'!$B$4:$C$1000,2,FALSE))</f>
        <v/>
      </c>
      <c r="D483" s="28">
        <f>IF(B483="",0,SUMIF('2.売上実績'!$B$4:$B$5000,'10.得意先別損益'!B483,'2.売上実績'!$D$4:$D$5000))</f>
        <v>0</v>
      </c>
      <c r="E483" s="28">
        <f>IF(B483="",0,SUMIF('2.売上実績'!$B$4:$B$5000,'10.得意先別損益'!B483,'2.売上実績'!$E$4:$E$5000))</f>
        <v>0</v>
      </c>
      <c r="F483" s="100">
        <f t="shared" si="21"/>
        <v>0</v>
      </c>
      <c r="G483" s="28">
        <f>SUMIF('8.得意先・製品別損益'!$B$4:$B$5000,B483,'8.得意先・製品別損益'!$M$4:$M$5000)</f>
        <v>0</v>
      </c>
      <c r="H483" s="42">
        <f t="shared" si="23"/>
        <v>0</v>
      </c>
      <c r="I483" s="40">
        <f t="shared" si="22"/>
        <v>0</v>
      </c>
    </row>
    <row r="484" spans="2:9" ht="18" customHeight="1">
      <c r="B484" s="112" t="str">
        <f>IF('3.得意先一覧'!B484="","",'3.得意先一覧'!B484)</f>
        <v/>
      </c>
      <c r="C484" s="36" t="str">
        <f>IF(B484="","",VLOOKUP(B484,'3.得意先一覧'!$B$4:$C$1000,2,FALSE))</f>
        <v/>
      </c>
      <c r="D484" s="28">
        <f>IF(B484="",0,SUMIF('2.売上実績'!$B$4:$B$5000,'10.得意先別損益'!B484,'2.売上実績'!$D$4:$D$5000))</f>
        <v>0</v>
      </c>
      <c r="E484" s="28">
        <f>IF(B484="",0,SUMIF('2.売上実績'!$B$4:$B$5000,'10.得意先別損益'!B484,'2.売上実績'!$E$4:$E$5000))</f>
        <v>0</v>
      </c>
      <c r="F484" s="100">
        <f t="shared" si="21"/>
        <v>0</v>
      </c>
      <c r="G484" s="28">
        <f>SUMIF('8.得意先・製品別損益'!$B$4:$B$5000,B484,'8.得意先・製品別損益'!$M$4:$M$5000)</f>
        <v>0</v>
      </c>
      <c r="H484" s="42">
        <f t="shared" si="23"/>
        <v>0</v>
      </c>
      <c r="I484" s="40">
        <f t="shared" si="22"/>
        <v>0</v>
      </c>
    </row>
    <row r="485" spans="2:9" ht="18" customHeight="1">
      <c r="B485" s="112" t="str">
        <f>IF('3.得意先一覧'!B485="","",'3.得意先一覧'!B485)</f>
        <v/>
      </c>
      <c r="C485" s="36" t="str">
        <f>IF(B485="","",VLOOKUP(B485,'3.得意先一覧'!$B$4:$C$1000,2,FALSE))</f>
        <v/>
      </c>
      <c r="D485" s="28">
        <f>IF(B485="",0,SUMIF('2.売上実績'!$B$4:$B$5000,'10.得意先別損益'!B485,'2.売上実績'!$D$4:$D$5000))</f>
        <v>0</v>
      </c>
      <c r="E485" s="28">
        <f>IF(B485="",0,SUMIF('2.売上実績'!$B$4:$B$5000,'10.得意先別損益'!B485,'2.売上実績'!$E$4:$E$5000))</f>
        <v>0</v>
      </c>
      <c r="F485" s="100">
        <f t="shared" si="21"/>
        <v>0</v>
      </c>
      <c r="G485" s="28">
        <f>SUMIF('8.得意先・製品別損益'!$B$4:$B$5000,B485,'8.得意先・製品別損益'!$M$4:$M$5000)</f>
        <v>0</v>
      </c>
      <c r="H485" s="42">
        <f t="shared" si="23"/>
        <v>0</v>
      </c>
      <c r="I485" s="40">
        <f t="shared" si="22"/>
        <v>0</v>
      </c>
    </row>
    <row r="486" spans="2:9" ht="18" customHeight="1">
      <c r="B486" s="112" t="str">
        <f>IF('3.得意先一覧'!B486="","",'3.得意先一覧'!B486)</f>
        <v/>
      </c>
      <c r="C486" s="36" t="str">
        <f>IF(B486="","",VLOOKUP(B486,'3.得意先一覧'!$B$4:$C$1000,2,FALSE))</f>
        <v/>
      </c>
      <c r="D486" s="28">
        <f>IF(B486="",0,SUMIF('2.売上実績'!$B$4:$B$5000,'10.得意先別損益'!B486,'2.売上実績'!$D$4:$D$5000))</f>
        <v>0</v>
      </c>
      <c r="E486" s="28">
        <f>IF(B486="",0,SUMIF('2.売上実績'!$B$4:$B$5000,'10.得意先別損益'!B486,'2.売上実績'!$E$4:$E$5000))</f>
        <v>0</v>
      </c>
      <c r="F486" s="100">
        <f t="shared" si="21"/>
        <v>0</v>
      </c>
      <c r="G486" s="28">
        <f>SUMIF('8.得意先・製品別損益'!$B$4:$B$5000,B486,'8.得意先・製品別損益'!$M$4:$M$5000)</f>
        <v>0</v>
      </c>
      <c r="H486" s="42">
        <f t="shared" si="23"/>
        <v>0</v>
      </c>
      <c r="I486" s="40">
        <f t="shared" si="22"/>
        <v>0</v>
      </c>
    </row>
    <row r="487" spans="2:9" ht="18" customHeight="1">
      <c r="B487" s="112" t="str">
        <f>IF('3.得意先一覧'!B487="","",'3.得意先一覧'!B487)</f>
        <v/>
      </c>
      <c r="C487" s="36" t="str">
        <f>IF(B487="","",VLOOKUP(B487,'3.得意先一覧'!$B$4:$C$1000,2,FALSE))</f>
        <v/>
      </c>
      <c r="D487" s="28">
        <f>IF(B487="",0,SUMIF('2.売上実績'!$B$4:$B$5000,'10.得意先別損益'!B487,'2.売上実績'!$D$4:$D$5000))</f>
        <v>0</v>
      </c>
      <c r="E487" s="28">
        <f>IF(B487="",0,SUMIF('2.売上実績'!$B$4:$B$5000,'10.得意先別損益'!B487,'2.売上実績'!$E$4:$E$5000))</f>
        <v>0</v>
      </c>
      <c r="F487" s="100">
        <f t="shared" si="21"/>
        <v>0</v>
      </c>
      <c r="G487" s="28">
        <f>SUMIF('8.得意先・製品別損益'!$B$4:$B$5000,B487,'8.得意先・製品別損益'!$M$4:$M$5000)</f>
        <v>0</v>
      </c>
      <c r="H487" s="42">
        <f t="shared" si="23"/>
        <v>0</v>
      </c>
      <c r="I487" s="40">
        <f t="shared" si="22"/>
        <v>0</v>
      </c>
    </row>
    <row r="488" spans="2:9" ht="18" customHeight="1">
      <c r="B488" s="112" t="str">
        <f>IF('3.得意先一覧'!B488="","",'3.得意先一覧'!B488)</f>
        <v/>
      </c>
      <c r="C488" s="36" t="str">
        <f>IF(B488="","",VLOOKUP(B488,'3.得意先一覧'!$B$4:$C$1000,2,FALSE))</f>
        <v/>
      </c>
      <c r="D488" s="28">
        <f>IF(B488="",0,SUMIF('2.売上実績'!$B$4:$B$5000,'10.得意先別損益'!B488,'2.売上実績'!$D$4:$D$5000))</f>
        <v>0</v>
      </c>
      <c r="E488" s="28">
        <f>IF(B488="",0,SUMIF('2.売上実績'!$B$4:$B$5000,'10.得意先別損益'!B488,'2.売上実績'!$E$4:$E$5000))</f>
        <v>0</v>
      </c>
      <c r="F488" s="100">
        <f t="shared" si="21"/>
        <v>0</v>
      </c>
      <c r="G488" s="28">
        <f>SUMIF('8.得意先・製品別損益'!$B$4:$B$5000,B488,'8.得意先・製品別損益'!$M$4:$M$5000)</f>
        <v>0</v>
      </c>
      <c r="H488" s="42">
        <f t="shared" si="23"/>
        <v>0</v>
      </c>
      <c r="I488" s="40">
        <f t="shared" si="22"/>
        <v>0</v>
      </c>
    </row>
    <row r="489" spans="2:9" ht="18" customHeight="1">
      <c r="B489" s="112" t="str">
        <f>IF('3.得意先一覧'!B489="","",'3.得意先一覧'!B489)</f>
        <v/>
      </c>
      <c r="C489" s="36" t="str">
        <f>IF(B489="","",VLOOKUP(B489,'3.得意先一覧'!$B$4:$C$1000,2,FALSE))</f>
        <v/>
      </c>
      <c r="D489" s="28">
        <f>IF(B489="",0,SUMIF('2.売上実績'!$B$4:$B$5000,'10.得意先別損益'!B489,'2.売上実績'!$D$4:$D$5000))</f>
        <v>0</v>
      </c>
      <c r="E489" s="28">
        <f>IF(B489="",0,SUMIF('2.売上実績'!$B$4:$B$5000,'10.得意先別損益'!B489,'2.売上実績'!$E$4:$E$5000))</f>
        <v>0</v>
      </c>
      <c r="F489" s="100">
        <f t="shared" si="21"/>
        <v>0</v>
      </c>
      <c r="G489" s="28">
        <f>SUMIF('8.得意先・製品別損益'!$B$4:$B$5000,B489,'8.得意先・製品別損益'!$M$4:$M$5000)</f>
        <v>0</v>
      </c>
      <c r="H489" s="42">
        <f t="shared" si="23"/>
        <v>0</v>
      </c>
      <c r="I489" s="40">
        <f t="shared" si="22"/>
        <v>0</v>
      </c>
    </row>
    <row r="490" spans="2:9" ht="18" customHeight="1">
      <c r="B490" s="112" t="str">
        <f>IF('3.得意先一覧'!B490="","",'3.得意先一覧'!B490)</f>
        <v/>
      </c>
      <c r="C490" s="36" t="str">
        <f>IF(B490="","",VLOOKUP(B490,'3.得意先一覧'!$B$4:$C$1000,2,FALSE))</f>
        <v/>
      </c>
      <c r="D490" s="28">
        <f>IF(B490="",0,SUMIF('2.売上実績'!$B$4:$B$5000,'10.得意先別損益'!B490,'2.売上実績'!$D$4:$D$5000))</f>
        <v>0</v>
      </c>
      <c r="E490" s="28">
        <f>IF(B490="",0,SUMIF('2.売上実績'!$B$4:$B$5000,'10.得意先別損益'!B490,'2.売上実績'!$E$4:$E$5000))</f>
        <v>0</v>
      </c>
      <c r="F490" s="100">
        <f t="shared" si="21"/>
        <v>0</v>
      </c>
      <c r="G490" s="28">
        <f>SUMIF('8.得意先・製品別損益'!$B$4:$B$5000,B490,'8.得意先・製品別損益'!$M$4:$M$5000)</f>
        <v>0</v>
      </c>
      <c r="H490" s="42">
        <f t="shared" si="23"/>
        <v>0</v>
      </c>
      <c r="I490" s="40">
        <f t="shared" si="22"/>
        <v>0</v>
      </c>
    </row>
    <row r="491" spans="2:9" ht="18" customHeight="1">
      <c r="B491" s="112" t="str">
        <f>IF('3.得意先一覧'!B491="","",'3.得意先一覧'!B491)</f>
        <v/>
      </c>
      <c r="C491" s="36" t="str">
        <f>IF(B491="","",VLOOKUP(B491,'3.得意先一覧'!$B$4:$C$1000,2,FALSE))</f>
        <v/>
      </c>
      <c r="D491" s="28">
        <f>IF(B491="",0,SUMIF('2.売上実績'!$B$4:$B$5000,'10.得意先別損益'!B491,'2.売上実績'!$D$4:$D$5000))</f>
        <v>0</v>
      </c>
      <c r="E491" s="28">
        <f>IF(B491="",0,SUMIF('2.売上実績'!$B$4:$B$5000,'10.得意先別損益'!B491,'2.売上実績'!$E$4:$E$5000))</f>
        <v>0</v>
      </c>
      <c r="F491" s="100">
        <f t="shared" si="21"/>
        <v>0</v>
      </c>
      <c r="G491" s="28">
        <f>SUMIF('8.得意先・製品別損益'!$B$4:$B$5000,B491,'8.得意先・製品別損益'!$M$4:$M$5000)</f>
        <v>0</v>
      </c>
      <c r="H491" s="42">
        <f t="shared" si="23"/>
        <v>0</v>
      </c>
      <c r="I491" s="40">
        <f t="shared" si="22"/>
        <v>0</v>
      </c>
    </row>
    <row r="492" spans="2:9" ht="18" customHeight="1">
      <c r="B492" s="112" t="str">
        <f>IF('3.得意先一覧'!B492="","",'3.得意先一覧'!B492)</f>
        <v/>
      </c>
      <c r="C492" s="36" t="str">
        <f>IF(B492="","",VLOOKUP(B492,'3.得意先一覧'!$B$4:$C$1000,2,FALSE))</f>
        <v/>
      </c>
      <c r="D492" s="28">
        <f>IF(B492="",0,SUMIF('2.売上実績'!$B$4:$B$5000,'10.得意先別損益'!B492,'2.売上実績'!$D$4:$D$5000))</f>
        <v>0</v>
      </c>
      <c r="E492" s="28">
        <f>IF(B492="",0,SUMIF('2.売上実績'!$B$4:$B$5000,'10.得意先別損益'!B492,'2.売上実績'!$E$4:$E$5000))</f>
        <v>0</v>
      </c>
      <c r="F492" s="100">
        <f t="shared" si="21"/>
        <v>0</v>
      </c>
      <c r="G492" s="28">
        <f>SUMIF('8.得意先・製品別損益'!$B$4:$B$5000,B492,'8.得意先・製品別損益'!$M$4:$M$5000)</f>
        <v>0</v>
      </c>
      <c r="H492" s="42">
        <f t="shared" si="23"/>
        <v>0</v>
      </c>
      <c r="I492" s="40">
        <f t="shared" si="22"/>
        <v>0</v>
      </c>
    </row>
    <row r="493" spans="2:9" ht="18" customHeight="1">
      <c r="B493" s="112" t="str">
        <f>IF('3.得意先一覧'!B493="","",'3.得意先一覧'!B493)</f>
        <v/>
      </c>
      <c r="C493" s="36" t="str">
        <f>IF(B493="","",VLOOKUP(B493,'3.得意先一覧'!$B$4:$C$1000,2,FALSE))</f>
        <v/>
      </c>
      <c r="D493" s="28">
        <f>IF(B493="",0,SUMIF('2.売上実績'!$B$4:$B$5000,'10.得意先別損益'!B493,'2.売上実績'!$D$4:$D$5000))</f>
        <v>0</v>
      </c>
      <c r="E493" s="28">
        <f>IF(B493="",0,SUMIF('2.売上実績'!$B$4:$B$5000,'10.得意先別損益'!B493,'2.売上実績'!$E$4:$E$5000))</f>
        <v>0</v>
      </c>
      <c r="F493" s="100">
        <f t="shared" si="21"/>
        <v>0</v>
      </c>
      <c r="G493" s="28">
        <f>SUMIF('8.得意先・製品別損益'!$B$4:$B$5000,B493,'8.得意先・製品別損益'!$M$4:$M$5000)</f>
        <v>0</v>
      </c>
      <c r="H493" s="42">
        <f t="shared" si="23"/>
        <v>0</v>
      </c>
      <c r="I493" s="40">
        <f t="shared" si="22"/>
        <v>0</v>
      </c>
    </row>
    <row r="494" spans="2:9" ht="18" customHeight="1">
      <c r="B494" s="112" t="str">
        <f>IF('3.得意先一覧'!B494="","",'3.得意先一覧'!B494)</f>
        <v/>
      </c>
      <c r="C494" s="36" t="str">
        <f>IF(B494="","",VLOOKUP(B494,'3.得意先一覧'!$B$4:$C$1000,2,FALSE))</f>
        <v/>
      </c>
      <c r="D494" s="28">
        <f>IF(B494="",0,SUMIF('2.売上実績'!$B$4:$B$5000,'10.得意先別損益'!B494,'2.売上実績'!$D$4:$D$5000))</f>
        <v>0</v>
      </c>
      <c r="E494" s="28">
        <f>IF(B494="",0,SUMIF('2.売上実績'!$B$4:$B$5000,'10.得意先別損益'!B494,'2.売上実績'!$E$4:$E$5000))</f>
        <v>0</v>
      </c>
      <c r="F494" s="100">
        <f t="shared" si="21"/>
        <v>0</v>
      </c>
      <c r="G494" s="28">
        <f>SUMIF('8.得意先・製品別損益'!$B$4:$B$5000,B494,'8.得意先・製品別損益'!$M$4:$M$5000)</f>
        <v>0</v>
      </c>
      <c r="H494" s="42">
        <f t="shared" si="23"/>
        <v>0</v>
      </c>
      <c r="I494" s="40">
        <f t="shared" si="22"/>
        <v>0</v>
      </c>
    </row>
    <row r="495" spans="2:9" ht="18" customHeight="1">
      <c r="B495" s="112" t="str">
        <f>IF('3.得意先一覧'!B495="","",'3.得意先一覧'!B495)</f>
        <v/>
      </c>
      <c r="C495" s="36" t="str">
        <f>IF(B495="","",VLOOKUP(B495,'3.得意先一覧'!$B$4:$C$1000,2,FALSE))</f>
        <v/>
      </c>
      <c r="D495" s="28">
        <f>IF(B495="",0,SUMIF('2.売上実績'!$B$4:$B$5000,'10.得意先別損益'!B495,'2.売上実績'!$D$4:$D$5000))</f>
        <v>0</v>
      </c>
      <c r="E495" s="28">
        <f>IF(B495="",0,SUMIF('2.売上実績'!$B$4:$B$5000,'10.得意先別損益'!B495,'2.売上実績'!$E$4:$E$5000))</f>
        <v>0</v>
      </c>
      <c r="F495" s="100">
        <f t="shared" si="21"/>
        <v>0</v>
      </c>
      <c r="G495" s="28">
        <f>SUMIF('8.得意先・製品別損益'!$B$4:$B$5000,B495,'8.得意先・製品別損益'!$M$4:$M$5000)</f>
        <v>0</v>
      </c>
      <c r="H495" s="42">
        <f t="shared" si="23"/>
        <v>0</v>
      </c>
      <c r="I495" s="40">
        <f t="shared" si="22"/>
        <v>0</v>
      </c>
    </row>
    <row r="496" spans="2:9" ht="18" customHeight="1">
      <c r="B496" s="112" t="str">
        <f>IF('3.得意先一覧'!B496="","",'3.得意先一覧'!B496)</f>
        <v/>
      </c>
      <c r="C496" s="36" t="str">
        <f>IF(B496="","",VLOOKUP(B496,'3.得意先一覧'!$B$4:$C$1000,2,FALSE))</f>
        <v/>
      </c>
      <c r="D496" s="28">
        <f>IF(B496="",0,SUMIF('2.売上実績'!$B$4:$B$5000,'10.得意先別損益'!B496,'2.売上実績'!$D$4:$D$5000))</f>
        <v>0</v>
      </c>
      <c r="E496" s="28">
        <f>IF(B496="",0,SUMIF('2.売上実績'!$B$4:$B$5000,'10.得意先別損益'!B496,'2.売上実績'!$E$4:$E$5000))</f>
        <v>0</v>
      </c>
      <c r="F496" s="100">
        <f t="shared" si="21"/>
        <v>0</v>
      </c>
      <c r="G496" s="28">
        <f>SUMIF('8.得意先・製品別損益'!$B$4:$B$5000,B496,'8.得意先・製品別損益'!$M$4:$M$5000)</f>
        <v>0</v>
      </c>
      <c r="H496" s="42">
        <f t="shared" si="23"/>
        <v>0</v>
      </c>
      <c r="I496" s="40">
        <f t="shared" si="22"/>
        <v>0</v>
      </c>
    </row>
    <row r="497" spans="2:9" ht="18" customHeight="1">
      <c r="B497" s="112" t="str">
        <f>IF('3.得意先一覧'!B497="","",'3.得意先一覧'!B497)</f>
        <v/>
      </c>
      <c r="C497" s="36" t="str">
        <f>IF(B497="","",VLOOKUP(B497,'3.得意先一覧'!$B$4:$C$1000,2,FALSE))</f>
        <v/>
      </c>
      <c r="D497" s="28">
        <f>IF(B497="",0,SUMIF('2.売上実績'!$B$4:$B$5000,'10.得意先別損益'!B497,'2.売上実績'!$D$4:$D$5000))</f>
        <v>0</v>
      </c>
      <c r="E497" s="28">
        <f>IF(B497="",0,SUMIF('2.売上実績'!$B$4:$B$5000,'10.得意先別損益'!B497,'2.売上実績'!$E$4:$E$5000))</f>
        <v>0</v>
      </c>
      <c r="F497" s="100">
        <f t="shared" si="21"/>
        <v>0</v>
      </c>
      <c r="G497" s="28">
        <f>SUMIF('8.得意先・製品別損益'!$B$4:$B$5000,B497,'8.得意先・製品別損益'!$M$4:$M$5000)</f>
        <v>0</v>
      </c>
      <c r="H497" s="42">
        <f t="shared" si="23"/>
        <v>0</v>
      </c>
      <c r="I497" s="40">
        <f t="shared" si="22"/>
        <v>0</v>
      </c>
    </row>
    <row r="498" spans="2:9" ht="18" customHeight="1">
      <c r="B498" s="112" t="str">
        <f>IF('3.得意先一覧'!B498="","",'3.得意先一覧'!B498)</f>
        <v/>
      </c>
      <c r="C498" s="36" t="str">
        <f>IF(B498="","",VLOOKUP(B498,'3.得意先一覧'!$B$4:$C$1000,2,FALSE))</f>
        <v/>
      </c>
      <c r="D498" s="28">
        <f>IF(B498="",0,SUMIF('2.売上実績'!$B$4:$B$5000,'10.得意先別損益'!B498,'2.売上実績'!$D$4:$D$5000))</f>
        <v>0</v>
      </c>
      <c r="E498" s="28">
        <f>IF(B498="",0,SUMIF('2.売上実績'!$B$4:$B$5000,'10.得意先別損益'!B498,'2.売上実績'!$E$4:$E$5000))</f>
        <v>0</v>
      </c>
      <c r="F498" s="100">
        <f t="shared" si="21"/>
        <v>0</v>
      </c>
      <c r="G498" s="28">
        <f>SUMIF('8.得意先・製品別損益'!$B$4:$B$5000,B498,'8.得意先・製品別損益'!$M$4:$M$5000)</f>
        <v>0</v>
      </c>
      <c r="H498" s="42">
        <f t="shared" si="23"/>
        <v>0</v>
      </c>
      <c r="I498" s="40">
        <f t="shared" si="22"/>
        <v>0</v>
      </c>
    </row>
    <row r="499" spans="2:9" ht="18" customHeight="1">
      <c r="B499" s="112" t="str">
        <f>IF('3.得意先一覧'!B499="","",'3.得意先一覧'!B499)</f>
        <v/>
      </c>
      <c r="C499" s="36" t="str">
        <f>IF(B499="","",VLOOKUP(B499,'3.得意先一覧'!$B$4:$C$1000,2,FALSE))</f>
        <v/>
      </c>
      <c r="D499" s="28">
        <f>IF(B499="",0,SUMIF('2.売上実績'!$B$4:$B$5000,'10.得意先別損益'!B499,'2.売上実績'!$D$4:$D$5000))</f>
        <v>0</v>
      </c>
      <c r="E499" s="28">
        <f>IF(B499="",0,SUMIF('2.売上実績'!$B$4:$B$5000,'10.得意先別損益'!B499,'2.売上実績'!$E$4:$E$5000))</f>
        <v>0</v>
      </c>
      <c r="F499" s="100">
        <f t="shared" si="21"/>
        <v>0</v>
      </c>
      <c r="G499" s="28">
        <f>SUMIF('8.得意先・製品別損益'!$B$4:$B$5000,B499,'8.得意先・製品別損益'!$M$4:$M$5000)</f>
        <v>0</v>
      </c>
      <c r="H499" s="42">
        <f t="shared" si="23"/>
        <v>0</v>
      </c>
      <c r="I499" s="40">
        <f t="shared" si="22"/>
        <v>0</v>
      </c>
    </row>
    <row r="500" spans="2:9" ht="18" customHeight="1">
      <c r="B500" s="112" t="str">
        <f>IF('3.得意先一覧'!B500="","",'3.得意先一覧'!B500)</f>
        <v/>
      </c>
      <c r="C500" s="36" t="str">
        <f>IF(B500="","",VLOOKUP(B500,'3.得意先一覧'!$B$4:$C$1000,2,FALSE))</f>
        <v/>
      </c>
      <c r="D500" s="28">
        <f>IF(B500="",0,SUMIF('2.売上実績'!$B$4:$B$5000,'10.得意先別損益'!B500,'2.売上実績'!$D$4:$D$5000))</f>
        <v>0</v>
      </c>
      <c r="E500" s="28">
        <f>IF(B500="",0,SUMIF('2.売上実績'!$B$4:$B$5000,'10.得意先別損益'!B500,'2.売上実績'!$E$4:$E$5000))</f>
        <v>0</v>
      </c>
      <c r="F500" s="100">
        <f t="shared" si="21"/>
        <v>0</v>
      </c>
      <c r="G500" s="28">
        <f>SUMIF('8.得意先・製品別損益'!$B$4:$B$5000,B500,'8.得意先・製品別損益'!$M$4:$M$5000)</f>
        <v>0</v>
      </c>
      <c r="H500" s="42">
        <f t="shared" si="23"/>
        <v>0</v>
      </c>
      <c r="I500" s="40">
        <f t="shared" si="22"/>
        <v>0</v>
      </c>
    </row>
    <row r="501" spans="2:9" ht="18" customHeight="1">
      <c r="B501" s="112" t="str">
        <f>IF('3.得意先一覧'!B501="","",'3.得意先一覧'!B501)</f>
        <v/>
      </c>
      <c r="C501" s="36" t="str">
        <f>IF(B501="","",VLOOKUP(B501,'3.得意先一覧'!$B$4:$C$1000,2,FALSE))</f>
        <v/>
      </c>
      <c r="D501" s="28">
        <f>IF(B501="",0,SUMIF('2.売上実績'!$B$4:$B$5000,'10.得意先別損益'!B501,'2.売上実績'!$D$4:$D$5000))</f>
        <v>0</v>
      </c>
      <c r="E501" s="28">
        <f>IF(B501="",0,SUMIF('2.売上実績'!$B$4:$B$5000,'10.得意先別損益'!B501,'2.売上実績'!$E$4:$E$5000))</f>
        <v>0</v>
      </c>
      <c r="F501" s="100">
        <f t="shared" si="21"/>
        <v>0</v>
      </c>
      <c r="G501" s="28">
        <f>SUMIF('8.得意先・製品別損益'!$B$4:$B$5000,B501,'8.得意先・製品別損益'!$M$4:$M$5000)</f>
        <v>0</v>
      </c>
      <c r="H501" s="42">
        <f t="shared" si="23"/>
        <v>0</v>
      </c>
      <c r="I501" s="40">
        <f t="shared" si="22"/>
        <v>0</v>
      </c>
    </row>
    <row r="502" spans="2:9" ht="18" customHeight="1">
      <c r="B502" s="112" t="str">
        <f>IF('3.得意先一覧'!B502="","",'3.得意先一覧'!B502)</f>
        <v/>
      </c>
      <c r="C502" s="36" t="str">
        <f>IF(B502="","",VLOOKUP(B502,'3.得意先一覧'!$B$4:$C$1000,2,FALSE))</f>
        <v/>
      </c>
      <c r="D502" s="28">
        <f>IF(B502="",0,SUMIF('2.売上実績'!$B$4:$B$5000,'10.得意先別損益'!B502,'2.売上実績'!$D$4:$D$5000))</f>
        <v>0</v>
      </c>
      <c r="E502" s="28">
        <f>IF(B502="",0,SUMIF('2.売上実績'!$B$4:$B$5000,'10.得意先別損益'!B502,'2.売上実績'!$E$4:$E$5000))</f>
        <v>0</v>
      </c>
      <c r="F502" s="100">
        <f t="shared" si="21"/>
        <v>0</v>
      </c>
      <c r="G502" s="28">
        <f>SUMIF('8.得意先・製品別損益'!$B$4:$B$5000,B502,'8.得意先・製品別損益'!$M$4:$M$5000)</f>
        <v>0</v>
      </c>
      <c r="H502" s="42">
        <f t="shared" si="23"/>
        <v>0</v>
      </c>
      <c r="I502" s="40">
        <f t="shared" si="22"/>
        <v>0</v>
      </c>
    </row>
    <row r="503" spans="2:9" ht="18" customHeight="1">
      <c r="B503" s="112" t="str">
        <f>IF('3.得意先一覧'!B503="","",'3.得意先一覧'!B503)</f>
        <v/>
      </c>
      <c r="C503" s="36" t="str">
        <f>IF(B503="","",VLOOKUP(B503,'3.得意先一覧'!$B$4:$C$1000,2,FALSE))</f>
        <v/>
      </c>
      <c r="D503" s="28">
        <f>IF(B503="",0,SUMIF('2.売上実績'!$B$4:$B$5000,'10.得意先別損益'!B503,'2.売上実績'!$D$4:$D$5000))</f>
        <v>0</v>
      </c>
      <c r="E503" s="28">
        <f>IF(B503="",0,SUMIF('2.売上実績'!$B$4:$B$5000,'10.得意先別損益'!B503,'2.売上実績'!$E$4:$E$5000))</f>
        <v>0</v>
      </c>
      <c r="F503" s="100">
        <f t="shared" si="21"/>
        <v>0</v>
      </c>
      <c r="G503" s="28">
        <f>SUMIF('8.得意先・製品別損益'!$B$4:$B$5000,B503,'8.得意先・製品別損益'!$M$4:$M$5000)</f>
        <v>0</v>
      </c>
      <c r="H503" s="42">
        <f t="shared" si="23"/>
        <v>0</v>
      </c>
      <c r="I503" s="40">
        <f t="shared" si="22"/>
        <v>0</v>
      </c>
    </row>
    <row r="504" spans="2:9" ht="18" customHeight="1">
      <c r="B504" s="112" t="str">
        <f>IF('3.得意先一覧'!B504="","",'3.得意先一覧'!B504)</f>
        <v/>
      </c>
      <c r="C504" s="36" t="str">
        <f>IF(B504="","",VLOOKUP(B504,'3.得意先一覧'!$B$4:$C$1000,2,FALSE))</f>
        <v/>
      </c>
      <c r="D504" s="28">
        <f>IF(B504="",0,SUMIF('2.売上実績'!$B$4:$B$5000,'10.得意先別損益'!B504,'2.売上実績'!$D$4:$D$5000))</f>
        <v>0</v>
      </c>
      <c r="E504" s="28">
        <f>IF(B504="",0,SUMIF('2.売上実績'!$B$4:$B$5000,'10.得意先別損益'!B504,'2.売上実績'!$E$4:$E$5000))</f>
        <v>0</v>
      </c>
      <c r="F504" s="100">
        <f t="shared" si="21"/>
        <v>0</v>
      </c>
      <c r="G504" s="28">
        <f>SUMIF('8.得意先・製品別損益'!$B$4:$B$5000,B504,'8.得意先・製品別損益'!$M$4:$M$5000)</f>
        <v>0</v>
      </c>
      <c r="H504" s="42">
        <f t="shared" si="23"/>
        <v>0</v>
      </c>
      <c r="I504" s="40">
        <f t="shared" si="22"/>
        <v>0</v>
      </c>
    </row>
    <row r="505" spans="2:9" ht="18" customHeight="1">
      <c r="B505" s="112" t="str">
        <f>IF('3.得意先一覧'!B505="","",'3.得意先一覧'!B505)</f>
        <v/>
      </c>
      <c r="C505" s="36" t="str">
        <f>IF(B505="","",VLOOKUP(B505,'3.得意先一覧'!$B$4:$C$1000,2,FALSE))</f>
        <v/>
      </c>
      <c r="D505" s="28">
        <f>IF(B505="",0,SUMIF('2.売上実績'!$B$4:$B$5000,'10.得意先別損益'!B505,'2.売上実績'!$D$4:$D$5000))</f>
        <v>0</v>
      </c>
      <c r="E505" s="28">
        <f>IF(B505="",0,SUMIF('2.売上実績'!$B$4:$B$5000,'10.得意先別損益'!B505,'2.売上実績'!$E$4:$E$5000))</f>
        <v>0</v>
      </c>
      <c r="F505" s="100">
        <f t="shared" si="21"/>
        <v>0</v>
      </c>
      <c r="G505" s="28">
        <f>SUMIF('8.得意先・製品別損益'!$B$4:$B$5000,B505,'8.得意先・製品別損益'!$M$4:$M$5000)</f>
        <v>0</v>
      </c>
      <c r="H505" s="42">
        <f t="shared" si="23"/>
        <v>0</v>
      </c>
      <c r="I505" s="40">
        <f t="shared" si="22"/>
        <v>0</v>
      </c>
    </row>
    <row r="506" spans="2:9" ht="18" customHeight="1">
      <c r="B506" s="112" t="str">
        <f>IF('3.得意先一覧'!B506="","",'3.得意先一覧'!B506)</f>
        <v/>
      </c>
      <c r="C506" s="36" t="str">
        <f>IF(B506="","",VLOOKUP(B506,'3.得意先一覧'!$B$4:$C$1000,2,FALSE))</f>
        <v/>
      </c>
      <c r="D506" s="28">
        <f>IF(B506="",0,SUMIF('2.売上実績'!$B$4:$B$5000,'10.得意先別損益'!B506,'2.売上実績'!$D$4:$D$5000))</f>
        <v>0</v>
      </c>
      <c r="E506" s="28">
        <f>IF(B506="",0,SUMIF('2.売上実績'!$B$4:$B$5000,'10.得意先別損益'!B506,'2.売上実績'!$E$4:$E$5000))</f>
        <v>0</v>
      </c>
      <c r="F506" s="100">
        <f t="shared" si="21"/>
        <v>0</v>
      </c>
      <c r="G506" s="28">
        <f>SUMIF('8.得意先・製品別損益'!$B$4:$B$5000,B506,'8.得意先・製品別損益'!$M$4:$M$5000)</f>
        <v>0</v>
      </c>
      <c r="H506" s="42">
        <f t="shared" si="23"/>
        <v>0</v>
      </c>
      <c r="I506" s="40">
        <f t="shared" si="22"/>
        <v>0</v>
      </c>
    </row>
    <row r="507" spans="2:9" ht="18" customHeight="1">
      <c r="B507" s="112" t="str">
        <f>IF('3.得意先一覧'!B507="","",'3.得意先一覧'!B507)</f>
        <v/>
      </c>
      <c r="C507" s="36" t="str">
        <f>IF(B507="","",VLOOKUP(B507,'3.得意先一覧'!$B$4:$C$1000,2,FALSE))</f>
        <v/>
      </c>
      <c r="D507" s="28">
        <f>IF(B507="",0,SUMIF('2.売上実績'!$B$4:$B$5000,'10.得意先別損益'!B507,'2.売上実績'!$D$4:$D$5000))</f>
        <v>0</v>
      </c>
      <c r="E507" s="28">
        <f>IF(B507="",0,SUMIF('2.売上実績'!$B$4:$B$5000,'10.得意先別損益'!B507,'2.売上実績'!$E$4:$E$5000))</f>
        <v>0</v>
      </c>
      <c r="F507" s="100">
        <f t="shared" si="21"/>
        <v>0</v>
      </c>
      <c r="G507" s="28">
        <f>SUMIF('8.得意先・製品別損益'!$B$4:$B$5000,B507,'8.得意先・製品別損益'!$M$4:$M$5000)</f>
        <v>0</v>
      </c>
      <c r="H507" s="42">
        <f t="shared" si="23"/>
        <v>0</v>
      </c>
      <c r="I507" s="40">
        <f t="shared" si="22"/>
        <v>0</v>
      </c>
    </row>
    <row r="508" spans="2:9" ht="18" customHeight="1">
      <c r="B508" s="112" t="str">
        <f>IF('3.得意先一覧'!B508="","",'3.得意先一覧'!B508)</f>
        <v/>
      </c>
      <c r="C508" s="36" t="str">
        <f>IF(B508="","",VLOOKUP(B508,'3.得意先一覧'!$B$4:$C$1000,2,FALSE))</f>
        <v/>
      </c>
      <c r="D508" s="28">
        <f>IF(B508="",0,SUMIF('2.売上実績'!$B$4:$B$5000,'10.得意先別損益'!B508,'2.売上実績'!$D$4:$D$5000))</f>
        <v>0</v>
      </c>
      <c r="E508" s="28">
        <f>IF(B508="",0,SUMIF('2.売上実績'!$B$4:$B$5000,'10.得意先別損益'!B508,'2.売上実績'!$E$4:$E$5000))</f>
        <v>0</v>
      </c>
      <c r="F508" s="100">
        <f t="shared" si="21"/>
        <v>0</v>
      </c>
      <c r="G508" s="28">
        <f>SUMIF('8.得意先・製品別損益'!$B$4:$B$5000,B508,'8.得意先・製品別損益'!$M$4:$M$5000)</f>
        <v>0</v>
      </c>
      <c r="H508" s="42">
        <f t="shared" si="23"/>
        <v>0</v>
      </c>
      <c r="I508" s="40">
        <f t="shared" si="22"/>
        <v>0</v>
      </c>
    </row>
    <row r="509" spans="2:9" ht="18" customHeight="1">
      <c r="B509" s="112" t="str">
        <f>IF('3.得意先一覧'!B509="","",'3.得意先一覧'!B509)</f>
        <v/>
      </c>
      <c r="C509" s="36" t="str">
        <f>IF(B509="","",VLOOKUP(B509,'3.得意先一覧'!$B$4:$C$1000,2,FALSE))</f>
        <v/>
      </c>
      <c r="D509" s="28">
        <f>IF(B509="",0,SUMIF('2.売上実績'!$B$4:$B$5000,'10.得意先別損益'!B509,'2.売上実績'!$D$4:$D$5000))</f>
        <v>0</v>
      </c>
      <c r="E509" s="28">
        <f>IF(B509="",0,SUMIF('2.売上実績'!$B$4:$B$5000,'10.得意先別損益'!B509,'2.売上実績'!$E$4:$E$5000))</f>
        <v>0</v>
      </c>
      <c r="F509" s="100">
        <f t="shared" si="21"/>
        <v>0</v>
      </c>
      <c r="G509" s="28">
        <f>SUMIF('8.得意先・製品別損益'!$B$4:$B$5000,B509,'8.得意先・製品別損益'!$M$4:$M$5000)</f>
        <v>0</v>
      </c>
      <c r="H509" s="42">
        <f t="shared" si="23"/>
        <v>0</v>
      </c>
      <c r="I509" s="40">
        <f t="shared" si="22"/>
        <v>0</v>
      </c>
    </row>
    <row r="510" spans="2:9" ht="18" customHeight="1">
      <c r="B510" s="112" t="str">
        <f>IF('3.得意先一覧'!B510="","",'3.得意先一覧'!B510)</f>
        <v/>
      </c>
      <c r="C510" s="36" t="str">
        <f>IF(B510="","",VLOOKUP(B510,'3.得意先一覧'!$B$4:$C$1000,2,FALSE))</f>
        <v/>
      </c>
      <c r="D510" s="28">
        <f>IF(B510="",0,SUMIF('2.売上実績'!$B$4:$B$5000,'10.得意先別損益'!B510,'2.売上実績'!$D$4:$D$5000))</f>
        <v>0</v>
      </c>
      <c r="E510" s="28">
        <f>IF(B510="",0,SUMIF('2.売上実績'!$B$4:$B$5000,'10.得意先別損益'!B510,'2.売上実績'!$E$4:$E$5000))</f>
        <v>0</v>
      </c>
      <c r="F510" s="100">
        <f t="shared" si="21"/>
        <v>0</v>
      </c>
      <c r="G510" s="28">
        <f>SUMIF('8.得意先・製品別損益'!$B$4:$B$5000,B510,'8.得意先・製品別損益'!$M$4:$M$5000)</f>
        <v>0</v>
      </c>
      <c r="H510" s="42">
        <f t="shared" si="23"/>
        <v>0</v>
      </c>
      <c r="I510" s="40">
        <f t="shared" si="22"/>
        <v>0</v>
      </c>
    </row>
    <row r="511" spans="2:9" ht="18" customHeight="1">
      <c r="B511" s="112" t="str">
        <f>IF('3.得意先一覧'!B511="","",'3.得意先一覧'!B511)</f>
        <v/>
      </c>
      <c r="C511" s="36" t="str">
        <f>IF(B511="","",VLOOKUP(B511,'3.得意先一覧'!$B$4:$C$1000,2,FALSE))</f>
        <v/>
      </c>
      <c r="D511" s="28">
        <f>IF(B511="",0,SUMIF('2.売上実績'!$B$4:$B$5000,'10.得意先別損益'!B511,'2.売上実績'!$D$4:$D$5000))</f>
        <v>0</v>
      </c>
      <c r="E511" s="28">
        <f>IF(B511="",0,SUMIF('2.売上実績'!$B$4:$B$5000,'10.得意先別損益'!B511,'2.売上実績'!$E$4:$E$5000))</f>
        <v>0</v>
      </c>
      <c r="F511" s="100">
        <f t="shared" si="21"/>
        <v>0</v>
      </c>
      <c r="G511" s="28">
        <f>SUMIF('8.得意先・製品別損益'!$B$4:$B$5000,B511,'8.得意先・製品別損益'!$M$4:$M$5000)</f>
        <v>0</v>
      </c>
      <c r="H511" s="42">
        <f t="shared" si="23"/>
        <v>0</v>
      </c>
      <c r="I511" s="40">
        <f t="shared" si="22"/>
        <v>0</v>
      </c>
    </row>
    <row r="512" spans="2:9" ht="18" customHeight="1">
      <c r="B512" s="112" t="str">
        <f>IF('3.得意先一覧'!B512="","",'3.得意先一覧'!B512)</f>
        <v/>
      </c>
      <c r="C512" s="36" t="str">
        <f>IF(B512="","",VLOOKUP(B512,'3.得意先一覧'!$B$4:$C$1000,2,FALSE))</f>
        <v/>
      </c>
      <c r="D512" s="28">
        <f>IF(B512="",0,SUMIF('2.売上実績'!$B$4:$B$5000,'10.得意先別損益'!B512,'2.売上実績'!$D$4:$D$5000))</f>
        <v>0</v>
      </c>
      <c r="E512" s="28">
        <f>IF(B512="",0,SUMIF('2.売上実績'!$B$4:$B$5000,'10.得意先別損益'!B512,'2.売上実績'!$E$4:$E$5000))</f>
        <v>0</v>
      </c>
      <c r="F512" s="100">
        <f t="shared" si="21"/>
        <v>0</v>
      </c>
      <c r="G512" s="28">
        <f>SUMIF('8.得意先・製品別損益'!$B$4:$B$5000,B512,'8.得意先・製品別損益'!$M$4:$M$5000)</f>
        <v>0</v>
      </c>
      <c r="H512" s="42">
        <f t="shared" si="23"/>
        <v>0</v>
      </c>
      <c r="I512" s="40">
        <f t="shared" si="22"/>
        <v>0</v>
      </c>
    </row>
    <row r="513" spans="2:9" ht="18" customHeight="1">
      <c r="B513" s="112" t="str">
        <f>IF('3.得意先一覧'!B513="","",'3.得意先一覧'!B513)</f>
        <v/>
      </c>
      <c r="C513" s="36" t="str">
        <f>IF(B513="","",VLOOKUP(B513,'3.得意先一覧'!$B$4:$C$1000,2,FALSE))</f>
        <v/>
      </c>
      <c r="D513" s="28">
        <f>IF(B513="",0,SUMIF('2.売上実績'!$B$4:$B$5000,'10.得意先別損益'!B513,'2.売上実績'!$D$4:$D$5000))</f>
        <v>0</v>
      </c>
      <c r="E513" s="28">
        <f>IF(B513="",0,SUMIF('2.売上実績'!$B$4:$B$5000,'10.得意先別損益'!B513,'2.売上実績'!$E$4:$E$5000))</f>
        <v>0</v>
      </c>
      <c r="F513" s="100">
        <f t="shared" si="21"/>
        <v>0</v>
      </c>
      <c r="G513" s="28">
        <f>SUMIF('8.得意先・製品別損益'!$B$4:$B$5000,B513,'8.得意先・製品別損益'!$M$4:$M$5000)</f>
        <v>0</v>
      </c>
      <c r="H513" s="42">
        <f t="shared" si="23"/>
        <v>0</v>
      </c>
      <c r="I513" s="40">
        <f t="shared" si="22"/>
        <v>0</v>
      </c>
    </row>
    <row r="514" spans="2:9" ht="18" customHeight="1">
      <c r="B514" s="112" t="str">
        <f>IF('3.得意先一覧'!B514="","",'3.得意先一覧'!B514)</f>
        <v/>
      </c>
      <c r="C514" s="36" t="str">
        <f>IF(B514="","",VLOOKUP(B514,'3.得意先一覧'!$B$4:$C$1000,2,FALSE))</f>
        <v/>
      </c>
      <c r="D514" s="28">
        <f>IF(B514="",0,SUMIF('2.売上実績'!$B$4:$B$5000,'10.得意先別損益'!B514,'2.売上実績'!$D$4:$D$5000))</f>
        <v>0</v>
      </c>
      <c r="E514" s="28">
        <f>IF(B514="",0,SUMIF('2.売上実績'!$B$4:$B$5000,'10.得意先別損益'!B514,'2.売上実績'!$E$4:$E$5000))</f>
        <v>0</v>
      </c>
      <c r="F514" s="100">
        <f t="shared" si="21"/>
        <v>0</v>
      </c>
      <c r="G514" s="28">
        <f>SUMIF('8.得意先・製品別損益'!$B$4:$B$5000,B514,'8.得意先・製品別損益'!$M$4:$M$5000)</f>
        <v>0</v>
      </c>
      <c r="H514" s="42">
        <f t="shared" si="23"/>
        <v>0</v>
      </c>
      <c r="I514" s="40">
        <f t="shared" si="22"/>
        <v>0</v>
      </c>
    </row>
    <row r="515" spans="2:9" ht="18" customHeight="1">
      <c r="B515" s="112" t="str">
        <f>IF('3.得意先一覧'!B515="","",'3.得意先一覧'!B515)</f>
        <v/>
      </c>
      <c r="C515" s="36" t="str">
        <f>IF(B515="","",VLOOKUP(B515,'3.得意先一覧'!$B$4:$C$1000,2,FALSE))</f>
        <v/>
      </c>
      <c r="D515" s="28">
        <f>IF(B515="",0,SUMIF('2.売上実績'!$B$4:$B$5000,'10.得意先別損益'!B515,'2.売上実績'!$D$4:$D$5000))</f>
        <v>0</v>
      </c>
      <c r="E515" s="28">
        <f>IF(B515="",0,SUMIF('2.売上実績'!$B$4:$B$5000,'10.得意先別損益'!B515,'2.売上実績'!$E$4:$E$5000))</f>
        <v>0</v>
      </c>
      <c r="F515" s="100">
        <f t="shared" si="21"/>
        <v>0</v>
      </c>
      <c r="G515" s="28">
        <f>SUMIF('8.得意先・製品別損益'!$B$4:$B$5000,B515,'8.得意先・製品別損益'!$M$4:$M$5000)</f>
        <v>0</v>
      </c>
      <c r="H515" s="42">
        <f t="shared" si="23"/>
        <v>0</v>
      </c>
      <c r="I515" s="40">
        <f t="shared" si="22"/>
        <v>0</v>
      </c>
    </row>
    <row r="516" spans="2:9" ht="18" customHeight="1">
      <c r="B516" s="112" t="str">
        <f>IF('3.得意先一覧'!B516="","",'3.得意先一覧'!B516)</f>
        <v/>
      </c>
      <c r="C516" s="36" t="str">
        <f>IF(B516="","",VLOOKUP(B516,'3.得意先一覧'!$B$4:$C$1000,2,FALSE))</f>
        <v/>
      </c>
      <c r="D516" s="28">
        <f>IF(B516="",0,SUMIF('2.売上実績'!$B$4:$B$5000,'10.得意先別損益'!B516,'2.売上実績'!$D$4:$D$5000))</f>
        <v>0</v>
      </c>
      <c r="E516" s="28">
        <f>IF(B516="",0,SUMIF('2.売上実績'!$B$4:$B$5000,'10.得意先別損益'!B516,'2.売上実績'!$E$4:$E$5000))</f>
        <v>0</v>
      </c>
      <c r="F516" s="100">
        <f t="shared" si="21"/>
        <v>0</v>
      </c>
      <c r="G516" s="28">
        <f>SUMIF('8.得意先・製品別損益'!$B$4:$B$5000,B516,'8.得意先・製品別損益'!$M$4:$M$5000)</f>
        <v>0</v>
      </c>
      <c r="H516" s="42">
        <f t="shared" si="23"/>
        <v>0</v>
      </c>
      <c r="I516" s="40">
        <f t="shared" si="22"/>
        <v>0</v>
      </c>
    </row>
    <row r="517" spans="2:9" ht="18" customHeight="1">
      <c r="B517" s="112" t="str">
        <f>IF('3.得意先一覧'!B517="","",'3.得意先一覧'!B517)</f>
        <v/>
      </c>
      <c r="C517" s="36" t="str">
        <f>IF(B517="","",VLOOKUP(B517,'3.得意先一覧'!$B$4:$C$1000,2,FALSE))</f>
        <v/>
      </c>
      <c r="D517" s="28">
        <f>IF(B517="",0,SUMIF('2.売上実績'!$B$4:$B$5000,'10.得意先別損益'!B517,'2.売上実績'!$D$4:$D$5000))</f>
        <v>0</v>
      </c>
      <c r="E517" s="28">
        <f>IF(B517="",0,SUMIF('2.売上実績'!$B$4:$B$5000,'10.得意先別損益'!B517,'2.売上実績'!$E$4:$E$5000))</f>
        <v>0</v>
      </c>
      <c r="F517" s="100">
        <f t="shared" ref="F517:F580" si="24">IF(D517=0,0,E517/D517)</f>
        <v>0</v>
      </c>
      <c r="G517" s="28">
        <f>SUMIF('8.得意先・製品別損益'!$B$4:$B$5000,B517,'8.得意先・製品別損益'!$M$4:$M$5000)</f>
        <v>0</v>
      </c>
      <c r="H517" s="42">
        <f t="shared" si="23"/>
        <v>0</v>
      </c>
      <c r="I517" s="40">
        <f t="shared" ref="I517:I580" si="25">IF(OR(H517=0,E517=0),0,H517/E517)</f>
        <v>0</v>
      </c>
    </row>
    <row r="518" spans="2:9" ht="18" customHeight="1">
      <c r="B518" s="112" t="str">
        <f>IF('3.得意先一覧'!B518="","",'3.得意先一覧'!B518)</f>
        <v/>
      </c>
      <c r="C518" s="36" t="str">
        <f>IF(B518="","",VLOOKUP(B518,'3.得意先一覧'!$B$4:$C$1000,2,FALSE))</f>
        <v/>
      </c>
      <c r="D518" s="28">
        <f>IF(B518="",0,SUMIF('2.売上実績'!$B$4:$B$5000,'10.得意先別損益'!B518,'2.売上実績'!$D$4:$D$5000))</f>
        <v>0</v>
      </c>
      <c r="E518" s="28">
        <f>IF(B518="",0,SUMIF('2.売上実績'!$B$4:$B$5000,'10.得意先別損益'!B518,'2.売上実績'!$E$4:$E$5000))</f>
        <v>0</v>
      </c>
      <c r="F518" s="100">
        <f t="shared" si="24"/>
        <v>0</v>
      </c>
      <c r="G518" s="28">
        <f>SUMIF('8.得意先・製品別損益'!$B$4:$B$5000,B518,'8.得意先・製品別損益'!$M$4:$M$5000)</f>
        <v>0</v>
      </c>
      <c r="H518" s="42">
        <f t="shared" si="23"/>
        <v>0</v>
      </c>
      <c r="I518" s="40">
        <f t="shared" si="25"/>
        <v>0</v>
      </c>
    </row>
    <row r="519" spans="2:9" ht="18" customHeight="1">
      <c r="B519" s="112" t="str">
        <f>IF('3.得意先一覧'!B519="","",'3.得意先一覧'!B519)</f>
        <v/>
      </c>
      <c r="C519" s="36" t="str">
        <f>IF(B519="","",VLOOKUP(B519,'3.得意先一覧'!$B$4:$C$1000,2,FALSE))</f>
        <v/>
      </c>
      <c r="D519" s="28">
        <f>IF(B519="",0,SUMIF('2.売上実績'!$B$4:$B$5000,'10.得意先別損益'!B519,'2.売上実績'!$D$4:$D$5000))</f>
        <v>0</v>
      </c>
      <c r="E519" s="28">
        <f>IF(B519="",0,SUMIF('2.売上実績'!$B$4:$B$5000,'10.得意先別損益'!B519,'2.売上実績'!$E$4:$E$5000))</f>
        <v>0</v>
      </c>
      <c r="F519" s="100">
        <f t="shared" si="24"/>
        <v>0</v>
      </c>
      <c r="G519" s="28">
        <f>SUMIF('8.得意先・製品別損益'!$B$4:$B$5000,B519,'8.得意先・製品別損益'!$M$4:$M$5000)</f>
        <v>0</v>
      </c>
      <c r="H519" s="42">
        <f t="shared" ref="H519:H582" si="26">E519-G519</f>
        <v>0</v>
      </c>
      <c r="I519" s="40">
        <f t="shared" si="25"/>
        <v>0</v>
      </c>
    </row>
    <row r="520" spans="2:9" ht="18" customHeight="1">
      <c r="B520" s="112" t="str">
        <f>IF('3.得意先一覧'!B520="","",'3.得意先一覧'!B520)</f>
        <v/>
      </c>
      <c r="C520" s="36" t="str">
        <f>IF(B520="","",VLOOKUP(B520,'3.得意先一覧'!$B$4:$C$1000,2,FALSE))</f>
        <v/>
      </c>
      <c r="D520" s="28">
        <f>IF(B520="",0,SUMIF('2.売上実績'!$B$4:$B$5000,'10.得意先別損益'!B520,'2.売上実績'!$D$4:$D$5000))</f>
        <v>0</v>
      </c>
      <c r="E520" s="28">
        <f>IF(B520="",0,SUMIF('2.売上実績'!$B$4:$B$5000,'10.得意先別損益'!B520,'2.売上実績'!$E$4:$E$5000))</f>
        <v>0</v>
      </c>
      <c r="F520" s="100">
        <f t="shared" si="24"/>
        <v>0</v>
      </c>
      <c r="G520" s="28">
        <f>SUMIF('8.得意先・製品別損益'!$B$4:$B$5000,B520,'8.得意先・製品別損益'!$M$4:$M$5000)</f>
        <v>0</v>
      </c>
      <c r="H520" s="42">
        <f t="shared" si="26"/>
        <v>0</v>
      </c>
      <c r="I520" s="40">
        <f t="shared" si="25"/>
        <v>0</v>
      </c>
    </row>
    <row r="521" spans="2:9" ht="18" customHeight="1">
      <c r="B521" s="112" t="str">
        <f>IF('3.得意先一覧'!B521="","",'3.得意先一覧'!B521)</f>
        <v/>
      </c>
      <c r="C521" s="36" t="str">
        <f>IF(B521="","",VLOOKUP(B521,'3.得意先一覧'!$B$4:$C$1000,2,FALSE))</f>
        <v/>
      </c>
      <c r="D521" s="28">
        <f>IF(B521="",0,SUMIF('2.売上実績'!$B$4:$B$5000,'10.得意先別損益'!B521,'2.売上実績'!$D$4:$D$5000))</f>
        <v>0</v>
      </c>
      <c r="E521" s="28">
        <f>IF(B521="",0,SUMIF('2.売上実績'!$B$4:$B$5000,'10.得意先別損益'!B521,'2.売上実績'!$E$4:$E$5000))</f>
        <v>0</v>
      </c>
      <c r="F521" s="100">
        <f t="shared" si="24"/>
        <v>0</v>
      </c>
      <c r="G521" s="28">
        <f>SUMIF('8.得意先・製品別損益'!$B$4:$B$5000,B521,'8.得意先・製品別損益'!$M$4:$M$5000)</f>
        <v>0</v>
      </c>
      <c r="H521" s="42">
        <f t="shared" si="26"/>
        <v>0</v>
      </c>
      <c r="I521" s="40">
        <f t="shared" si="25"/>
        <v>0</v>
      </c>
    </row>
    <row r="522" spans="2:9" ht="18" customHeight="1">
      <c r="B522" s="112" t="str">
        <f>IF('3.得意先一覧'!B522="","",'3.得意先一覧'!B522)</f>
        <v/>
      </c>
      <c r="C522" s="36" t="str">
        <f>IF(B522="","",VLOOKUP(B522,'3.得意先一覧'!$B$4:$C$1000,2,FALSE))</f>
        <v/>
      </c>
      <c r="D522" s="28">
        <f>IF(B522="",0,SUMIF('2.売上実績'!$B$4:$B$5000,'10.得意先別損益'!B522,'2.売上実績'!$D$4:$D$5000))</f>
        <v>0</v>
      </c>
      <c r="E522" s="28">
        <f>IF(B522="",0,SUMIF('2.売上実績'!$B$4:$B$5000,'10.得意先別損益'!B522,'2.売上実績'!$E$4:$E$5000))</f>
        <v>0</v>
      </c>
      <c r="F522" s="100">
        <f t="shared" si="24"/>
        <v>0</v>
      </c>
      <c r="G522" s="28">
        <f>SUMIF('8.得意先・製品別損益'!$B$4:$B$5000,B522,'8.得意先・製品別損益'!$M$4:$M$5000)</f>
        <v>0</v>
      </c>
      <c r="H522" s="42">
        <f t="shared" si="26"/>
        <v>0</v>
      </c>
      <c r="I522" s="40">
        <f t="shared" si="25"/>
        <v>0</v>
      </c>
    </row>
    <row r="523" spans="2:9" ht="18" customHeight="1">
      <c r="B523" s="112" t="str">
        <f>IF('3.得意先一覧'!B523="","",'3.得意先一覧'!B523)</f>
        <v/>
      </c>
      <c r="C523" s="36" t="str">
        <f>IF(B523="","",VLOOKUP(B523,'3.得意先一覧'!$B$4:$C$1000,2,FALSE))</f>
        <v/>
      </c>
      <c r="D523" s="28">
        <f>IF(B523="",0,SUMIF('2.売上実績'!$B$4:$B$5000,'10.得意先別損益'!B523,'2.売上実績'!$D$4:$D$5000))</f>
        <v>0</v>
      </c>
      <c r="E523" s="28">
        <f>IF(B523="",0,SUMIF('2.売上実績'!$B$4:$B$5000,'10.得意先別損益'!B523,'2.売上実績'!$E$4:$E$5000))</f>
        <v>0</v>
      </c>
      <c r="F523" s="100">
        <f t="shared" si="24"/>
        <v>0</v>
      </c>
      <c r="G523" s="28">
        <f>SUMIF('8.得意先・製品別損益'!$B$4:$B$5000,B523,'8.得意先・製品別損益'!$M$4:$M$5000)</f>
        <v>0</v>
      </c>
      <c r="H523" s="42">
        <f t="shared" si="26"/>
        <v>0</v>
      </c>
      <c r="I523" s="40">
        <f t="shared" si="25"/>
        <v>0</v>
      </c>
    </row>
    <row r="524" spans="2:9" ht="18" customHeight="1">
      <c r="B524" s="112" t="str">
        <f>IF('3.得意先一覧'!B524="","",'3.得意先一覧'!B524)</f>
        <v/>
      </c>
      <c r="C524" s="36" t="str">
        <f>IF(B524="","",VLOOKUP(B524,'3.得意先一覧'!$B$4:$C$1000,2,FALSE))</f>
        <v/>
      </c>
      <c r="D524" s="28">
        <f>IF(B524="",0,SUMIF('2.売上実績'!$B$4:$B$5000,'10.得意先別損益'!B524,'2.売上実績'!$D$4:$D$5000))</f>
        <v>0</v>
      </c>
      <c r="E524" s="28">
        <f>IF(B524="",0,SUMIF('2.売上実績'!$B$4:$B$5000,'10.得意先別損益'!B524,'2.売上実績'!$E$4:$E$5000))</f>
        <v>0</v>
      </c>
      <c r="F524" s="100">
        <f t="shared" si="24"/>
        <v>0</v>
      </c>
      <c r="G524" s="28">
        <f>SUMIF('8.得意先・製品別損益'!$B$4:$B$5000,B524,'8.得意先・製品別損益'!$M$4:$M$5000)</f>
        <v>0</v>
      </c>
      <c r="H524" s="42">
        <f t="shared" si="26"/>
        <v>0</v>
      </c>
      <c r="I524" s="40">
        <f t="shared" si="25"/>
        <v>0</v>
      </c>
    </row>
    <row r="525" spans="2:9" ht="18" customHeight="1">
      <c r="B525" s="112" t="str">
        <f>IF('3.得意先一覧'!B525="","",'3.得意先一覧'!B525)</f>
        <v/>
      </c>
      <c r="C525" s="36" t="str">
        <f>IF(B525="","",VLOOKUP(B525,'3.得意先一覧'!$B$4:$C$1000,2,FALSE))</f>
        <v/>
      </c>
      <c r="D525" s="28">
        <f>IF(B525="",0,SUMIF('2.売上実績'!$B$4:$B$5000,'10.得意先別損益'!B525,'2.売上実績'!$D$4:$D$5000))</f>
        <v>0</v>
      </c>
      <c r="E525" s="28">
        <f>IF(B525="",0,SUMIF('2.売上実績'!$B$4:$B$5000,'10.得意先別損益'!B525,'2.売上実績'!$E$4:$E$5000))</f>
        <v>0</v>
      </c>
      <c r="F525" s="100">
        <f t="shared" si="24"/>
        <v>0</v>
      </c>
      <c r="G525" s="28">
        <f>SUMIF('8.得意先・製品別損益'!$B$4:$B$5000,B525,'8.得意先・製品別損益'!$M$4:$M$5000)</f>
        <v>0</v>
      </c>
      <c r="H525" s="42">
        <f t="shared" si="26"/>
        <v>0</v>
      </c>
      <c r="I525" s="40">
        <f t="shared" si="25"/>
        <v>0</v>
      </c>
    </row>
    <row r="526" spans="2:9" ht="18" customHeight="1">
      <c r="B526" s="112" t="str">
        <f>IF('3.得意先一覧'!B526="","",'3.得意先一覧'!B526)</f>
        <v/>
      </c>
      <c r="C526" s="36" t="str">
        <f>IF(B526="","",VLOOKUP(B526,'3.得意先一覧'!$B$4:$C$1000,2,FALSE))</f>
        <v/>
      </c>
      <c r="D526" s="28">
        <f>IF(B526="",0,SUMIF('2.売上実績'!$B$4:$B$5000,'10.得意先別損益'!B526,'2.売上実績'!$D$4:$D$5000))</f>
        <v>0</v>
      </c>
      <c r="E526" s="28">
        <f>IF(B526="",0,SUMIF('2.売上実績'!$B$4:$B$5000,'10.得意先別損益'!B526,'2.売上実績'!$E$4:$E$5000))</f>
        <v>0</v>
      </c>
      <c r="F526" s="100">
        <f t="shared" si="24"/>
        <v>0</v>
      </c>
      <c r="G526" s="28">
        <f>SUMIF('8.得意先・製品別損益'!$B$4:$B$5000,B526,'8.得意先・製品別損益'!$M$4:$M$5000)</f>
        <v>0</v>
      </c>
      <c r="H526" s="42">
        <f t="shared" si="26"/>
        <v>0</v>
      </c>
      <c r="I526" s="40">
        <f t="shared" si="25"/>
        <v>0</v>
      </c>
    </row>
    <row r="527" spans="2:9" ht="18" customHeight="1">
      <c r="B527" s="112" t="str">
        <f>IF('3.得意先一覧'!B527="","",'3.得意先一覧'!B527)</f>
        <v/>
      </c>
      <c r="C527" s="36" t="str">
        <f>IF(B527="","",VLOOKUP(B527,'3.得意先一覧'!$B$4:$C$1000,2,FALSE))</f>
        <v/>
      </c>
      <c r="D527" s="28">
        <f>IF(B527="",0,SUMIF('2.売上実績'!$B$4:$B$5000,'10.得意先別損益'!B527,'2.売上実績'!$D$4:$D$5000))</f>
        <v>0</v>
      </c>
      <c r="E527" s="28">
        <f>IF(B527="",0,SUMIF('2.売上実績'!$B$4:$B$5000,'10.得意先別損益'!B527,'2.売上実績'!$E$4:$E$5000))</f>
        <v>0</v>
      </c>
      <c r="F527" s="100">
        <f t="shared" si="24"/>
        <v>0</v>
      </c>
      <c r="G527" s="28">
        <f>SUMIF('8.得意先・製品別損益'!$B$4:$B$5000,B527,'8.得意先・製品別損益'!$M$4:$M$5000)</f>
        <v>0</v>
      </c>
      <c r="H527" s="42">
        <f t="shared" si="26"/>
        <v>0</v>
      </c>
      <c r="I527" s="40">
        <f t="shared" si="25"/>
        <v>0</v>
      </c>
    </row>
    <row r="528" spans="2:9" ht="18" customHeight="1">
      <c r="B528" s="112" t="str">
        <f>IF('3.得意先一覧'!B528="","",'3.得意先一覧'!B528)</f>
        <v/>
      </c>
      <c r="C528" s="36" t="str">
        <f>IF(B528="","",VLOOKUP(B528,'3.得意先一覧'!$B$4:$C$1000,2,FALSE))</f>
        <v/>
      </c>
      <c r="D528" s="28">
        <f>IF(B528="",0,SUMIF('2.売上実績'!$B$4:$B$5000,'10.得意先別損益'!B528,'2.売上実績'!$D$4:$D$5000))</f>
        <v>0</v>
      </c>
      <c r="E528" s="28">
        <f>IF(B528="",0,SUMIF('2.売上実績'!$B$4:$B$5000,'10.得意先別損益'!B528,'2.売上実績'!$E$4:$E$5000))</f>
        <v>0</v>
      </c>
      <c r="F528" s="100">
        <f t="shared" si="24"/>
        <v>0</v>
      </c>
      <c r="G528" s="28">
        <f>SUMIF('8.得意先・製品別損益'!$B$4:$B$5000,B528,'8.得意先・製品別損益'!$M$4:$M$5000)</f>
        <v>0</v>
      </c>
      <c r="H528" s="42">
        <f t="shared" si="26"/>
        <v>0</v>
      </c>
      <c r="I528" s="40">
        <f t="shared" si="25"/>
        <v>0</v>
      </c>
    </row>
    <row r="529" spans="2:9" ht="18" customHeight="1">
      <c r="B529" s="112" t="str">
        <f>IF('3.得意先一覧'!B529="","",'3.得意先一覧'!B529)</f>
        <v/>
      </c>
      <c r="C529" s="36" t="str">
        <f>IF(B529="","",VLOOKUP(B529,'3.得意先一覧'!$B$4:$C$1000,2,FALSE))</f>
        <v/>
      </c>
      <c r="D529" s="28">
        <f>IF(B529="",0,SUMIF('2.売上実績'!$B$4:$B$5000,'10.得意先別損益'!B529,'2.売上実績'!$D$4:$D$5000))</f>
        <v>0</v>
      </c>
      <c r="E529" s="28">
        <f>IF(B529="",0,SUMIF('2.売上実績'!$B$4:$B$5000,'10.得意先別損益'!B529,'2.売上実績'!$E$4:$E$5000))</f>
        <v>0</v>
      </c>
      <c r="F529" s="100">
        <f t="shared" si="24"/>
        <v>0</v>
      </c>
      <c r="G529" s="28">
        <f>SUMIF('8.得意先・製品別損益'!$B$4:$B$5000,B529,'8.得意先・製品別損益'!$M$4:$M$5000)</f>
        <v>0</v>
      </c>
      <c r="H529" s="42">
        <f t="shared" si="26"/>
        <v>0</v>
      </c>
      <c r="I529" s="40">
        <f t="shared" si="25"/>
        <v>0</v>
      </c>
    </row>
    <row r="530" spans="2:9" ht="18" customHeight="1">
      <c r="B530" s="112" t="str">
        <f>IF('3.得意先一覧'!B530="","",'3.得意先一覧'!B530)</f>
        <v/>
      </c>
      <c r="C530" s="36" t="str">
        <f>IF(B530="","",VLOOKUP(B530,'3.得意先一覧'!$B$4:$C$1000,2,FALSE))</f>
        <v/>
      </c>
      <c r="D530" s="28">
        <f>IF(B530="",0,SUMIF('2.売上実績'!$B$4:$B$5000,'10.得意先別損益'!B530,'2.売上実績'!$D$4:$D$5000))</f>
        <v>0</v>
      </c>
      <c r="E530" s="28">
        <f>IF(B530="",0,SUMIF('2.売上実績'!$B$4:$B$5000,'10.得意先別損益'!B530,'2.売上実績'!$E$4:$E$5000))</f>
        <v>0</v>
      </c>
      <c r="F530" s="100">
        <f t="shared" si="24"/>
        <v>0</v>
      </c>
      <c r="G530" s="28">
        <f>SUMIF('8.得意先・製品別損益'!$B$4:$B$5000,B530,'8.得意先・製品別損益'!$M$4:$M$5000)</f>
        <v>0</v>
      </c>
      <c r="H530" s="42">
        <f t="shared" si="26"/>
        <v>0</v>
      </c>
      <c r="I530" s="40">
        <f t="shared" si="25"/>
        <v>0</v>
      </c>
    </row>
    <row r="531" spans="2:9" ht="18" customHeight="1">
      <c r="B531" s="112" t="str">
        <f>IF('3.得意先一覧'!B531="","",'3.得意先一覧'!B531)</f>
        <v/>
      </c>
      <c r="C531" s="36" t="str">
        <f>IF(B531="","",VLOOKUP(B531,'3.得意先一覧'!$B$4:$C$1000,2,FALSE))</f>
        <v/>
      </c>
      <c r="D531" s="28">
        <f>IF(B531="",0,SUMIF('2.売上実績'!$B$4:$B$5000,'10.得意先別損益'!B531,'2.売上実績'!$D$4:$D$5000))</f>
        <v>0</v>
      </c>
      <c r="E531" s="28">
        <f>IF(B531="",0,SUMIF('2.売上実績'!$B$4:$B$5000,'10.得意先別損益'!B531,'2.売上実績'!$E$4:$E$5000))</f>
        <v>0</v>
      </c>
      <c r="F531" s="100">
        <f t="shared" si="24"/>
        <v>0</v>
      </c>
      <c r="G531" s="28">
        <f>SUMIF('8.得意先・製品別損益'!$B$4:$B$5000,B531,'8.得意先・製品別損益'!$M$4:$M$5000)</f>
        <v>0</v>
      </c>
      <c r="H531" s="42">
        <f t="shared" si="26"/>
        <v>0</v>
      </c>
      <c r="I531" s="40">
        <f t="shared" si="25"/>
        <v>0</v>
      </c>
    </row>
    <row r="532" spans="2:9" ht="18" customHeight="1">
      <c r="B532" s="112" t="str">
        <f>IF('3.得意先一覧'!B532="","",'3.得意先一覧'!B532)</f>
        <v/>
      </c>
      <c r="C532" s="36" t="str">
        <f>IF(B532="","",VLOOKUP(B532,'3.得意先一覧'!$B$4:$C$1000,2,FALSE))</f>
        <v/>
      </c>
      <c r="D532" s="28">
        <f>IF(B532="",0,SUMIF('2.売上実績'!$B$4:$B$5000,'10.得意先別損益'!B532,'2.売上実績'!$D$4:$D$5000))</f>
        <v>0</v>
      </c>
      <c r="E532" s="28">
        <f>IF(B532="",0,SUMIF('2.売上実績'!$B$4:$B$5000,'10.得意先別損益'!B532,'2.売上実績'!$E$4:$E$5000))</f>
        <v>0</v>
      </c>
      <c r="F532" s="100">
        <f t="shared" si="24"/>
        <v>0</v>
      </c>
      <c r="G532" s="28">
        <f>SUMIF('8.得意先・製品別損益'!$B$4:$B$5000,B532,'8.得意先・製品別損益'!$M$4:$M$5000)</f>
        <v>0</v>
      </c>
      <c r="H532" s="42">
        <f t="shared" si="26"/>
        <v>0</v>
      </c>
      <c r="I532" s="40">
        <f t="shared" si="25"/>
        <v>0</v>
      </c>
    </row>
    <row r="533" spans="2:9" ht="18" customHeight="1">
      <c r="B533" s="112" t="str">
        <f>IF('3.得意先一覧'!B533="","",'3.得意先一覧'!B533)</f>
        <v/>
      </c>
      <c r="C533" s="36" t="str">
        <f>IF(B533="","",VLOOKUP(B533,'3.得意先一覧'!$B$4:$C$1000,2,FALSE))</f>
        <v/>
      </c>
      <c r="D533" s="28">
        <f>IF(B533="",0,SUMIF('2.売上実績'!$B$4:$B$5000,'10.得意先別損益'!B533,'2.売上実績'!$D$4:$D$5000))</f>
        <v>0</v>
      </c>
      <c r="E533" s="28">
        <f>IF(B533="",0,SUMIF('2.売上実績'!$B$4:$B$5000,'10.得意先別損益'!B533,'2.売上実績'!$E$4:$E$5000))</f>
        <v>0</v>
      </c>
      <c r="F533" s="100">
        <f t="shared" si="24"/>
        <v>0</v>
      </c>
      <c r="G533" s="28">
        <f>SUMIF('8.得意先・製品別損益'!$B$4:$B$5000,B533,'8.得意先・製品別損益'!$M$4:$M$5000)</f>
        <v>0</v>
      </c>
      <c r="H533" s="42">
        <f t="shared" si="26"/>
        <v>0</v>
      </c>
      <c r="I533" s="40">
        <f t="shared" si="25"/>
        <v>0</v>
      </c>
    </row>
    <row r="534" spans="2:9" ht="18" customHeight="1">
      <c r="B534" s="112" t="str">
        <f>IF('3.得意先一覧'!B534="","",'3.得意先一覧'!B534)</f>
        <v/>
      </c>
      <c r="C534" s="36" t="str">
        <f>IF(B534="","",VLOOKUP(B534,'3.得意先一覧'!$B$4:$C$1000,2,FALSE))</f>
        <v/>
      </c>
      <c r="D534" s="28">
        <f>IF(B534="",0,SUMIF('2.売上実績'!$B$4:$B$5000,'10.得意先別損益'!B534,'2.売上実績'!$D$4:$D$5000))</f>
        <v>0</v>
      </c>
      <c r="E534" s="28">
        <f>IF(B534="",0,SUMIF('2.売上実績'!$B$4:$B$5000,'10.得意先別損益'!B534,'2.売上実績'!$E$4:$E$5000))</f>
        <v>0</v>
      </c>
      <c r="F534" s="100">
        <f t="shared" si="24"/>
        <v>0</v>
      </c>
      <c r="G534" s="28">
        <f>SUMIF('8.得意先・製品別損益'!$B$4:$B$5000,B534,'8.得意先・製品別損益'!$M$4:$M$5000)</f>
        <v>0</v>
      </c>
      <c r="H534" s="42">
        <f t="shared" si="26"/>
        <v>0</v>
      </c>
      <c r="I534" s="40">
        <f t="shared" si="25"/>
        <v>0</v>
      </c>
    </row>
    <row r="535" spans="2:9" ht="18" customHeight="1">
      <c r="B535" s="112" t="str">
        <f>IF('3.得意先一覧'!B535="","",'3.得意先一覧'!B535)</f>
        <v/>
      </c>
      <c r="C535" s="36" t="str">
        <f>IF(B535="","",VLOOKUP(B535,'3.得意先一覧'!$B$4:$C$1000,2,FALSE))</f>
        <v/>
      </c>
      <c r="D535" s="28">
        <f>IF(B535="",0,SUMIF('2.売上実績'!$B$4:$B$5000,'10.得意先別損益'!B535,'2.売上実績'!$D$4:$D$5000))</f>
        <v>0</v>
      </c>
      <c r="E535" s="28">
        <f>IF(B535="",0,SUMIF('2.売上実績'!$B$4:$B$5000,'10.得意先別損益'!B535,'2.売上実績'!$E$4:$E$5000))</f>
        <v>0</v>
      </c>
      <c r="F535" s="100">
        <f t="shared" si="24"/>
        <v>0</v>
      </c>
      <c r="G535" s="28">
        <f>SUMIF('8.得意先・製品別損益'!$B$4:$B$5000,B535,'8.得意先・製品別損益'!$M$4:$M$5000)</f>
        <v>0</v>
      </c>
      <c r="H535" s="42">
        <f t="shared" si="26"/>
        <v>0</v>
      </c>
      <c r="I535" s="40">
        <f t="shared" si="25"/>
        <v>0</v>
      </c>
    </row>
    <row r="536" spans="2:9" ht="18" customHeight="1">
      <c r="B536" s="112" t="str">
        <f>IF('3.得意先一覧'!B536="","",'3.得意先一覧'!B536)</f>
        <v/>
      </c>
      <c r="C536" s="36" t="str">
        <f>IF(B536="","",VLOOKUP(B536,'3.得意先一覧'!$B$4:$C$1000,2,FALSE))</f>
        <v/>
      </c>
      <c r="D536" s="28">
        <f>IF(B536="",0,SUMIF('2.売上実績'!$B$4:$B$5000,'10.得意先別損益'!B536,'2.売上実績'!$D$4:$D$5000))</f>
        <v>0</v>
      </c>
      <c r="E536" s="28">
        <f>IF(B536="",0,SUMIF('2.売上実績'!$B$4:$B$5000,'10.得意先別損益'!B536,'2.売上実績'!$E$4:$E$5000))</f>
        <v>0</v>
      </c>
      <c r="F536" s="100">
        <f t="shared" si="24"/>
        <v>0</v>
      </c>
      <c r="G536" s="28">
        <f>SUMIF('8.得意先・製品別損益'!$B$4:$B$5000,B536,'8.得意先・製品別損益'!$M$4:$M$5000)</f>
        <v>0</v>
      </c>
      <c r="H536" s="42">
        <f t="shared" si="26"/>
        <v>0</v>
      </c>
      <c r="I536" s="40">
        <f t="shared" si="25"/>
        <v>0</v>
      </c>
    </row>
    <row r="537" spans="2:9" ht="18" customHeight="1">
      <c r="B537" s="112" t="str">
        <f>IF('3.得意先一覧'!B537="","",'3.得意先一覧'!B537)</f>
        <v/>
      </c>
      <c r="C537" s="36" t="str">
        <f>IF(B537="","",VLOOKUP(B537,'3.得意先一覧'!$B$4:$C$1000,2,FALSE))</f>
        <v/>
      </c>
      <c r="D537" s="28">
        <f>IF(B537="",0,SUMIF('2.売上実績'!$B$4:$B$5000,'10.得意先別損益'!B537,'2.売上実績'!$D$4:$D$5000))</f>
        <v>0</v>
      </c>
      <c r="E537" s="28">
        <f>IF(B537="",0,SUMIF('2.売上実績'!$B$4:$B$5000,'10.得意先別損益'!B537,'2.売上実績'!$E$4:$E$5000))</f>
        <v>0</v>
      </c>
      <c r="F537" s="100">
        <f t="shared" si="24"/>
        <v>0</v>
      </c>
      <c r="G537" s="28">
        <f>SUMIF('8.得意先・製品別損益'!$B$4:$B$5000,B537,'8.得意先・製品別損益'!$M$4:$M$5000)</f>
        <v>0</v>
      </c>
      <c r="H537" s="42">
        <f t="shared" si="26"/>
        <v>0</v>
      </c>
      <c r="I537" s="40">
        <f t="shared" si="25"/>
        <v>0</v>
      </c>
    </row>
    <row r="538" spans="2:9" ht="18" customHeight="1">
      <c r="B538" s="112" t="str">
        <f>IF('3.得意先一覧'!B538="","",'3.得意先一覧'!B538)</f>
        <v/>
      </c>
      <c r="C538" s="36" t="str">
        <f>IF(B538="","",VLOOKUP(B538,'3.得意先一覧'!$B$4:$C$1000,2,FALSE))</f>
        <v/>
      </c>
      <c r="D538" s="28">
        <f>IF(B538="",0,SUMIF('2.売上実績'!$B$4:$B$5000,'10.得意先別損益'!B538,'2.売上実績'!$D$4:$D$5000))</f>
        <v>0</v>
      </c>
      <c r="E538" s="28">
        <f>IF(B538="",0,SUMIF('2.売上実績'!$B$4:$B$5000,'10.得意先別損益'!B538,'2.売上実績'!$E$4:$E$5000))</f>
        <v>0</v>
      </c>
      <c r="F538" s="100">
        <f t="shared" si="24"/>
        <v>0</v>
      </c>
      <c r="G538" s="28">
        <f>SUMIF('8.得意先・製品別損益'!$B$4:$B$5000,B538,'8.得意先・製品別損益'!$M$4:$M$5000)</f>
        <v>0</v>
      </c>
      <c r="H538" s="42">
        <f t="shared" si="26"/>
        <v>0</v>
      </c>
      <c r="I538" s="40">
        <f t="shared" si="25"/>
        <v>0</v>
      </c>
    </row>
    <row r="539" spans="2:9" ht="18" customHeight="1">
      <c r="B539" s="112" t="str">
        <f>IF('3.得意先一覧'!B539="","",'3.得意先一覧'!B539)</f>
        <v/>
      </c>
      <c r="C539" s="36" t="str">
        <f>IF(B539="","",VLOOKUP(B539,'3.得意先一覧'!$B$4:$C$1000,2,FALSE))</f>
        <v/>
      </c>
      <c r="D539" s="28">
        <f>IF(B539="",0,SUMIF('2.売上実績'!$B$4:$B$5000,'10.得意先別損益'!B539,'2.売上実績'!$D$4:$D$5000))</f>
        <v>0</v>
      </c>
      <c r="E539" s="28">
        <f>IF(B539="",0,SUMIF('2.売上実績'!$B$4:$B$5000,'10.得意先別損益'!B539,'2.売上実績'!$E$4:$E$5000))</f>
        <v>0</v>
      </c>
      <c r="F539" s="100">
        <f t="shared" si="24"/>
        <v>0</v>
      </c>
      <c r="G539" s="28">
        <f>SUMIF('8.得意先・製品別損益'!$B$4:$B$5000,B539,'8.得意先・製品別損益'!$M$4:$M$5000)</f>
        <v>0</v>
      </c>
      <c r="H539" s="42">
        <f t="shared" si="26"/>
        <v>0</v>
      </c>
      <c r="I539" s="40">
        <f t="shared" si="25"/>
        <v>0</v>
      </c>
    </row>
    <row r="540" spans="2:9" ht="18" customHeight="1">
      <c r="B540" s="112" t="str">
        <f>IF('3.得意先一覧'!B540="","",'3.得意先一覧'!B540)</f>
        <v/>
      </c>
      <c r="C540" s="36" t="str">
        <f>IF(B540="","",VLOOKUP(B540,'3.得意先一覧'!$B$4:$C$1000,2,FALSE))</f>
        <v/>
      </c>
      <c r="D540" s="28">
        <f>IF(B540="",0,SUMIF('2.売上実績'!$B$4:$B$5000,'10.得意先別損益'!B540,'2.売上実績'!$D$4:$D$5000))</f>
        <v>0</v>
      </c>
      <c r="E540" s="28">
        <f>IF(B540="",0,SUMIF('2.売上実績'!$B$4:$B$5000,'10.得意先別損益'!B540,'2.売上実績'!$E$4:$E$5000))</f>
        <v>0</v>
      </c>
      <c r="F540" s="100">
        <f t="shared" si="24"/>
        <v>0</v>
      </c>
      <c r="G540" s="28">
        <f>SUMIF('8.得意先・製品別損益'!$B$4:$B$5000,B540,'8.得意先・製品別損益'!$M$4:$M$5000)</f>
        <v>0</v>
      </c>
      <c r="H540" s="42">
        <f t="shared" si="26"/>
        <v>0</v>
      </c>
      <c r="I540" s="40">
        <f t="shared" si="25"/>
        <v>0</v>
      </c>
    </row>
    <row r="541" spans="2:9" ht="18" customHeight="1">
      <c r="B541" s="112" t="str">
        <f>IF('3.得意先一覧'!B541="","",'3.得意先一覧'!B541)</f>
        <v/>
      </c>
      <c r="C541" s="36" t="str">
        <f>IF(B541="","",VLOOKUP(B541,'3.得意先一覧'!$B$4:$C$1000,2,FALSE))</f>
        <v/>
      </c>
      <c r="D541" s="28">
        <f>IF(B541="",0,SUMIF('2.売上実績'!$B$4:$B$5000,'10.得意先別損益'!B541,'2.売上実績'!$D$4:$D$5000))</f>
        <v>0</v>
      </c>
      <c r="E541" s="28">
        <f>IF(B541="",0,SUMIF('2.売上実績'!$B$4:$B$5000,'10.得意先別損益'!B541,'2.売上実績'!$E$4:$E$5000))</f>
        <v>0</v>
      </c>
      <c r="F541" s="100">
        <f t="shared" si="24"/>
        <v>0</v>
      </c>
      <c r="G541" s="28">
        <f>SUMIF('8.得意先・製品別損益'!$B$4:$B$5000,B541,'8.得意先・製品別損益'!$M$4:$M$5000)</f>
        <v>0</v>
      </c>
      <c r="H541" s="42">
        <f t="shared" si="26"/>
        <v>0</v>
      </c>
      <c r="I541" s="40">
        <f t="shared" si="25"/>
        <v>0</v>
      </c>
    </row>
    <row r="542" spans="2:9" ht="18" customHeight="1">
      <c r="B542" s="112" t="str">
        <f>IF('3.得意先一覧'!B542="","",'3.得意先一覧'!B542)</f>
        <v/>
      </c>
      <c r="C542" s="36" t="str">
        <f>IF(B542="","",VLOOKUP(B542,'3.得意先一覧'!$B$4:$C$1000,2,FALSE))</f>
        <v/>
      </c>
      <c r="D542" s="28">
        <f>IF(B542="",0,SUMIF('2.売上実績'!$B$4:$B$5000,'10.得意先別損益'!B542,'2.売上実績'!$D$4:$D$5000))</f>
        <v>0</v>
      </c>
      <c r="E542" s="28">
        <f>IF(B542="",0,SUMIF('2.売上実績'!$B$4:$B$5000,'10.得意先別損益'!B542,'2.売上実績'!$E$4:$E$5000))</f>
        <v>0</v>
      </c>
      <c r="F542" s="100">
        <f t="shared" si="24"/>
        <v>0</v>
      </c>
      <c r="G542" s="28">
        <f>SUMIF('8.得意先・製品別損益'!$B$4:$B$5000,B542,'8.得意先・製品別損益'!$M$4:$M$5000)</f>
        <v>0</v>
      </c>
      <c r="H542" s="42">
        <f t="shared" si="26"/>
        <v>0</v>
      </c>
      <c r="I542" s="40">
        <f t="shared" si="25"/>
        <v>0</v>
      </c>
    </row>
    <row r="543" spans="2:9" ht="18" customHeight="1">
      <c r="B543" s="112" t="str">
        <f>IF('3.得意先一覧'!B543="","",'3.得意先一覧'!B543)</f>
        <v/>
      </c>
      <c r="C543" s="36" t="str">
        <f>IF(B543="","",VLOOKUP(B543,'3.得意先一覧'!$B$4:$C$1000,2,FALSE))</f>
        <v/>
      </c>
      <c r="D543" s="28">
        <f>IF(B543="",0,SUMIF('2.売上実績'!$B$4:$B$5000,'10.得意先別損益'!B543,'2.売上実績'!$D$4:$D$5000))</f>
        <v>0</v>
      </c>
      <c r="E543" s="28">
        <f>IF(B543="",0,SUMIF('2.売上実績'!$B$4:$B$5000,'10.得意先別損益'!B543,'2.売上実績'!$E$4:$E$5000))</f>
        <v>0</v>
      </c>
      <c r="F543" s="100">
        <f t="shared" si="24"/>
        <v>0</v>
      </c>
      <c r="G543" s="28">
        <f>SUMIF('8.得意先・製品別損益'!$B$4:$B$5000,B543,'8.得意先・製品別損益'!$M$4:$M$5000)</f>
        <v>0</v>
      </c>
      <c r="H543" s="42">
        <f t="shared" si="26"/>
        <v>0</v>
      </c>
      <c r="I543" s="40">
        <f t="shared" si="25"/>
        <v>0</v>
      </c>
    </row>
    <row r="544" spans="2:9" ht="18" customHeight="1">
      <c r="B544" s="112" t="str">
        <f>IF('3.得意先一覧'!B544="","",'3.得意先一覧'!B544)</f>
        <v/>
      </c>
      <c r="C544" s="36" t="str">
        <f>IF(B544="","",VLOOKUP(B544,'3.得意先一覧'!$B$4:$C$1000,2,FALSE))</f>
        <v/>
      </c>
      <c r="D544" s="28">
        <f>IF(B544="",0,SUMIF('2.売上実績'!$B$4:$B$5000,'10.得意先別損益'!B544,'2.売上実績'!$D$4:$D$5000))</f>
        <v>0</v>
      </c>
      <c r="E544" s="28">
        <f>IF(B544="",0,SUMIF('2.売上実績'!$B$4:$B$5000,'10.得意先別損益'!B544,'2.売上実績'!$E$4:$E$5000))</f>
        <v>0</v>
      </c>
      <c r="F544" s="100">
        <f t="shared" si="24"/>
        <v>0</v>
      </c>
      <c r="G544" s="28">
        <f>SUMIF('8.得意先・製品別損益'!$B$4:$B$5000,B544,'8.得意先・製品別損益'!$M$4:$M$5000)</f>
        <v>0</v>
      </c>
      <c r="H544" s="42">
        <f t="shared" si="26"/>
        <v>0</v>
      </c>
      <c r="I544" s="40">
        <f t="shared" si="25"/>
        <v>0</v>
      </c>
    </row>
    <row r="545" spans="2:9" ht="18" customHeight="1">
      <c r="B545" s="112" t="str">
        <f>IF('3.得意先一覧'!B545="","",'3.得意先一覧'!B545)</f>
        <v/>
      </c>
      <c r="C545" s="36" t="str">
        <f>IF(B545="","",VLOOKUP(B545,'3.得意先一覧'!$B$4:$C$1000,2,FALSE))</f>
        <v/>
      </c>
      <c r="D545" s="28">
        <f>IF(B545="",0,SUMIF('2.売上実績'!$B$4:$B$5000,'10.得意先別損益'!B545,'2.売上実績'!$D$4:$D$5000))</f>
        <v>0</v>
      </c>
      <c r="E545" s="28">
        <f>IF(B545="",0,SUMIF('2.売上実績'!$B$4:$B$5000,'10.得意先別損益'!B545,'2.売上実績'!$E$4:$E$5000))</f>
        <v>0</v>
      </c>
      <c r="F545" s="100">
        <f t="shared" si="24"/>
        <v>0</v>
      </c>
      <c r="G545" s="28">
        <f>SUMIF('8.得意先・製品別損益'!$B$4:$B$5000,B545,'8.得意先・製品別損益'!$M$4:$M$5000)</f>
        <v>0</v>
      </c>
      <c r="H545" s="42">
        <f t="shared" si="26"/>
        <v>0</v>
      </c>
      <c r="I545" s="40">
        <f t="shared" si="25"/>
        <v>0</v>
      </c>
    </row>
    <row r="546" spans="2:9" ht="18" customHeight="1">
      <c r="B546" s="112" t="str">
        <f>IF('3.得意先一覧'!B546="","",'3.得意先一覧'!B546)</f>
        <v/>
      </c>
      <c r="C546" s="36" t="str">
        <f>IF(B546="","",VLOOKUP(B546,'3.得意先一覧'!$B$4:$C$1000,2,FALSE))</f>
        <v/>
      </c>
      <c r="D546" s="28">
        <f>IF(B546="",0,SUMIF('2.売上実績'!$B$4:$B$5000,'10.得意先別損益'!B546,'2.売上実績'!$D$4:$D$5000))</f>
        <v>0</v>
      </c>
      <c r="E546" s="28">
        <f>IF(B546="",0,SUMIF('2.売上実績'!$B$4:$B$5000,'10.得意先別損益'!B546,'2.売上実績'!$E$4:$E$5000))</f>
        <v>0</v>
      </c>
      <c r="F546" s="100">
        <f t="shared" si="24"/>
        <v>0</v>
      </c>
      <c r="G546" s="28">
        <f>SUMIF('8.得意先・製品別損益'!$B$4:$B$5000,B546,'8.得意先・製品別損益'!$M$4:$M$5000)</f>
        <v>0</v>
      </c>
      <c r="H546" s="42">
        <f t="shared" si="26"/>
        <v>0</v>
      </c>
      <c r="I546" s="40">
        <f t="shared" si="25"/>
        <v>0</v>
      </c>
    </row>
    <row r="547" spans="2:9" ht="18" customHeight="1">
      <c r="B547" s="112" t="str">
        <f>IF('3.得意先一覧'!B547="","",'3.得意先一覧'!B547)</f>
        <v/>
      </c>
      <c r="C547" s="36" t="str">
        <f>IF(B547="","",VLOOKUP(B547,'3.得意先一覧'!$B$4:$C$1000,2,FALSE))</f>
        <v/>
      </c>
      <c r="D547" s="28">
        <f>IF(B547="",0,SUMIF('2.売上実績'!$B$4:$B$5000,'10.得意先別損益'!B547,'2.売上実績'!$D$4:$D$5000))</f>
        <v>0</v>
      </c>
      <c r="E547" s="28">
        <f>IF(B547="",0,SUMIF('2.売上実績'!$B$4:$B$5000,'10.得意先別損益'!B547,'2.売上実績'!$E$4:$E$5000))</f>
        <v>0</v>
      </c>
      <c r="F547" s="100">
        <f t="shared" si="24"/>
        <v>0</v>
      </c>
      <c r="G547" s="28">
        <f>SUMIF('8.得意先・製品別損益'!$B$4:$B$5000,B547,'8.得意先・製品別損益'!$M$4:$M$5000)</f>
        <v>0</v>
      </c>
      <c r="H547" s="42">
        <f t="shared" si="26"/>
        <v>0</v>
      </c>
      <c r="I547" s="40">
        <f t="shared" si="25"/>
        <v>0</v>
      </c>
    </row>
    <row r="548" spans="2:9" ht="18" customHeight="1">
      <c r="B548" s="112" t="str">
        <f>IF('3.得意先一覧'!B548="","",'3.得意先一覧'!B548)</f>
        <v/>
      </c>
      <c r="C548" s="36" t="str">
        <f>IF(B548="","",VLOOKUP(B548,'3.得意先一覧'!$B$4:$C$1000,2,FALSE))</f>
        <v/>
      </c>
      <c r="D548" s="28">
        <f>IF(B548="",0,SUMIF('2.売上実績'!$B$4:$B$5000,'10.得意先別損益'!B548,'2.売上実績'!$D$4:$D$5000))</f>
        <v>0</v>
      </c>
      <c r="E548" s="28">
        <f>IF(B548="",0,SUMIF('2.売上実績'!$B$4:$B$5000,'10.得意先別損益'!B548,'2.売上実績'!$E$4:$E$5000))</f>
        <v>0</v>
      </c>
      <c r="F548" s="100">
        <f t="shared" si="24"/>
        <v>0</v>
      </c>
      <c r="G548" s="28">
        <f>SUMIF('8.得意先・製品別損益'!$B$4:$B$5000,B548,'8.得意先・製品別損益'!$M$4:$M$5000)</f>
        <v>0</v>
      </c>
      <c r="H548" s="42">
        <f t="shared" si="26"/>
        <v>0</v>
      </c>
      <c r="I548" s="40">
        <f t="shared" si="25"/>
        <v>0</v>
      </c>
    </row>
    <row r="549" spans="2:9" ht="18" customHeight="1">
      <c r="B549" s="112" t="str">
        <f>IF('3.得意先一覧'!B549="","",'3.得意先一覧'!B549)</f>
        <v/>
      </c>
      <c r="C549" s="36" t="str">
        <f>IF(B549="","",VLOOKUP(B549,'3.得意先一覧'!$B$4:$C$1000,2,FALSE))</f>
        <v/>
      </c>
      <c r="D549" s="28">
        <f>IF(B549="",0,SUMIF('2.売上実績'!$B$4:$B$5000,'10.得意先別損益'!B549,'2.売上実績'!$D$4:$D$5000))</f>
        <v>0</v>
      </c>
      <c r="E549" s="28">
        <f>IF(B549="",0,SUMIF('2.売上実績'!$B$4:$B$5000,'10.得意先別損益'!B549,'2.売上実績'!$E$4:$E$5000))</f>
        <v>0</v>
      </c>
      <c r="F549" s="100">
        <f t="shared" si="24"/>
        <v>0</v>
      </c>
      <c r="G549" s="28">
        <f>SUMIF('8.得意先・製品別損益'!$B$4:$B$5000,B549,'8.得意先・製品別損益'!$M$4:$M$5000)</f>
        <v>0</v>
      </c>
      <c r="H549" s="42">
        <f t="shared" si="26"/>
        <v>0</v>
      </c>
      <c r="I549" s="40">
        <f t="shared" si="25"/>
        <v>0</v>
      </c>
    </row>
    <row r="550" spans="2:9" ht="18" customHeight="1">
      <c r="B550" s="112" t="str">
        <f>IF('3.得意先一覧'!B550="","",'3.得意先一覧'!B550)</f>
        <v/>
      </c>
      <c r="C550" s="36" t="str">
        <f>IF(B550="","",VLOOKUP(B550,'3.得意先一覧'!$B$4:$C$1000,2,FALSE))</f>
        <v/>
      </c>
      <c r="D550" s="28">
        <f>IF(B550="",0,SUMIF('2.売上実績'!$B$4:$B$5000,'10.得意先別損益'!B550,'2.売上実績'!$D$4:$D$5000))</f>
        <v>0</v>
      </c>
      <c r="E550" s="28">
        <f>IF(B550="",0,SUMIF('2.売上実績'!$B$4:$B$5000,'10.得意先別損益'!B550,'2.売上実績'!$E$4:$E$5000))</f>
        <v>0</v>
      </c>
      <c r="F550" s="100">
        <f t="shared" si="24"/>
        <v>0</v>
      </c>
      <c r="G550" s="28">
        <f>SUMIF('8.得意先・製品別損益'!$B$4:$B$5000,B550,'8.得意先・製品別損益'!$M$4:$M$5000)</f>
        <v>0</v>
      </c>
      <c r="H550" s="42">
        <f t="shared" si="26"/>
        <v>0</v>
      </c>
      <c r="I550" s="40">
        <f t="shared" si="25"/>
        <v>0</v>
      </c>
    </row>
    <row r="551" spans="2:9" ht="18" customHeight="1">
      <c r="B551" s="112" t="str">
        <f>IF('3.得意先一覧'!B551="","",'3.得意先一覧'!B551)</f>
        <v/>
      </c>
      <c r="C551" s="36" t="str">
        <f>IF(B551="","",VLOOKUP(B551,'3.得意先一覧'!$B$4:$C$1000,2,FALSE))</f>
        <v/>
      </c>
      <c r="D551" s="28">
        <f>IF(B551="",0,SUMIF('2.売上実績'!$B$4:$B$5000,'10.得意先別損益'!B551,'2.売上実績'!$D$4:$D$5000))</f>
        <v>0</v>
      </c>
      <c r="E551" s="28">
        <f>IF(B551="",0,SUMIF('2.売上実績'!$B$4:$B$5000,'10.得意先別損益'!B551,'2.売上実績'!$E$4:$E$5000))</f>
        <v>0</v>
      </c>
      <c r="F551" s="100">
        <f t="shared" si="24"/>
        <v>0</v>
      </c>
      <c r="G551" s="28">
        <f>SUMIF('8.得意先・製品別損益'!$B$4:$B$5000,B551,'8.得意先・製品別損益'!$M$4:$M$5000)</f>
        <v>0</v>
      </c>
      <c r="H551" s="42">
        <f t="shared" si="26"/>
        <v>0</v>
      </c>
      <c r="I551" s="40">
        <f t="shared" si="25"/>
        <v>0</v>
      </c>
    </row>
    <row r="552" spans="2:9" ht="18" customHeight="1">
      <c r="B552" s="112" t="str">
        <f>IF('3.得意先一覧'!B552="","",'3.得意先一覧'!B552)</f>
        <v/>
      </c>
      <c r="C552" s="36" t="str">
        <f>IF(B552="","",VLOOKUP(B552,'3.得意先一覧'!$B$4:$C$1000,2,FALSE))</f>
        <v/>
      </c>
      <c r="D552" s="28">
        <f>IF(B552="",0,SUMIF('2.売上実績'!$B$4:$B$5000,'10.得意先別損益'!B552,'2.売上実績'!$D$4:$D$5000))</f>
        <v>0</v>
      </c>
      <c r="E552" s="28">
        <f>IF(B552="",0,SUMIF('2.売上実績'!$B$4:$B$5000,'10.得意先別損益'!B552,'2.売上実績'!$E$4:$E$5000))</f>
        <v>0</v>
      </c>
      <c r="F552" s="100">
        <f t="shared" si="24"/>
        <v>0</v>
      </c>
      <c r="G552" s="28">
        <f>SUMIF('8.得意先・製品別損益'!$B$4:$B$5000,B552,'8.得意先・製品別損益'!$M$4:$M$5000)</f>
        <v>0</v>
      </c>
      <c r="H552" s="42">
        <f t="shared" si="26"/>
        <v>0</v>
      </c>
      <c r="I552" s="40">
        <f t="shared" si="25"/>
        <v>0</v>
      </c>
    </row>
    <row r="553" spans="2:9" ht="18" customHeight="1">
      <c r="B553" s="112" t="str">
        <f>IF('3.得意先一覧'!B553="","",'3.得意先一覧'!B553)</f>
        <v/>
      </c>
      <c r="C553" s="36" t="str">
        <f>IF(B553="","",VLOOKUP(B553,'3.得意先一覧'!$B$4:$C$1000,2,FALSE))</f>
        <v/>
      </c>
      <c r="D553" s="28">
        <f>IF(B553="",0,SUMIF('2.売上実績'!$B$4:$B$5000,'10.得意先別損益'!B553,'2.売上実績'!$D$4:$D$5000))</f>
        <v>0</v>
      </c>
      <c r="E553" s="28">
        <f>IF(B553="",0,SUMIF('2.売上実績'!$B$4:$B$5000,'10.得意先別損益'!B553,'2.売上実績'!$E$4:$E$5000))</f>
        <v>0</v>
      </c>
      <c r="F553" s="100">
        <f t="shared" si="24"/>
        <v>0</v>
      </c>
      <c r="G553" s="28">
        <f>SUMIF('8.得意先・製品別損益'!$B$4:$B$5000,B553,'8.得意先・製品別損益'!$M$4:$M$5000)</f>
        <v>0</v>
      </c>
      <c r="H553" s="42">
        <f t="shared" si="26"/>
        <v>0</v>
      </c>
      <c r="I553" s="40">
        <f t="shared" si="25"/>
        <v>0</v>
      </c>
    </row>
    <row r="554" spans="2:9" ht="18" customHeight="1">
      <c r="B554" s="112" t="str">
        <f>IF('3.得意先一覧'!B554="","",'3.得意先一覧'!B554)</f>
        <v/>
      </c>
      <c r="C554" s="36" t="str">
        <f>IF(B554="","",VLOOKUP(B554,'3.得意先一覧'!$B$4:$C$1000,2,FALSE))</f>
        <v/>
      </c>
      <c r="D554" s="28">
        <f>IF(B554="",0,SUMIF('2.売上実績'!$B$4:$B$5000,'10.得意先別損益'!B554,'2.売上実績'!$D$4:$D$5000))</f>
        <v>0</v>
      </c>
      <c r="E554" s="28">
        <f>IF(B554="",0,SUMIF('2.売上実績'!$B$4:$B$5000,'10.得意先別損益'!B554,'2.売上実績'!$E$4:$E$5000))</f>
        <v>0</v>
      </c>
      <c r="F554" s="100">
        <f t="shared" si="24"/>
        <v>0</v>
      </c>
      <c r="G554" s="28">
        <f>SUMIF('8.得意先・製品別損益'!$B$4:$B$5000,B554,'8.得意先・製品別損益'!$M$4:$M$5000)</f>
        <v>0</v>
      </c>
      <c r="H554" s="42">
        <f t="shared" si="26"/>
        <v>0</v>
      </c>
      <c r="I554" s="40">
        <f t="shared" si="25"/>
        <v>0</v>
      </c>
    </row>
    <row r="555" spans="2:9" ht="18" customHeight="1">
      <c r="B555" s="112" t="str">
        <f>IF('3.得意先一覧'!B555="","",'3.得意先一覧'!B555)</f>
        <v/>
      </c>
      <c r="C555" s="36" t="str">
        <f>IF(B555="","",VLOOKUP(B555,'3.得意先一覧'!$B$4:$C$1000,2,FALSE))</f>
        <v/>
      </c>
      <c r="D555" s="28">
        <f>IF(B555="",0,SUMIF('2.売上実績'!$B$4:$B$5000,'10.得意先別損益'!B555,'2.売上実績'!$D$4:$D$5000))</f>
        <v>0</v>
      </c>
      <c r="E555" s="28">
        <f>IF(B555="",0,SUMIF('2.売上実績'!$B$4:$B$5000,'10.得意先別損益'!B555,'2.売上実績'!$E$4:$E$5000))</f>
        <v>0</v>
      </c>
      <c r="F555" s="100">
        <f t="shared" si="24"/>
        <v>0</v>
      </c>
      <c r="G555" s="28">
        <f>SUMIF('8.得意先・製品別損益'!$B$4:$B$5000,B555,'8.得意先・製品別損益'!$M$4:$M$5000)</f>
        <v>0</v>
      </c>
      <c r="H555" s="42">
        <f t="shared" si="26"/>
        <v>0</v>
      </c>
      <c r="I555" s="40">
        <f t="shared" si="25"/>
        <v>0</v>
      </c>
    </row>
    <row r="556" spans="2:9" ht="18" customHeight="1">
      <c r="B556" s="112" t="str">
        <f>IF('3.得意先一覧'!B556="","",'3.得意先一覧'!B556)</f>
        <v/>
      </c>
      <c r="C556" s="36" t="str">
        <f>IF(B556="","",VLOOKUP(B556,'3.得意先一覧'!$B$4:$C$1000,2,FALSE))</f>
        <v/>
      </c>
      <c r="D556" s="28">
        <f>IF(B556="",0,SUMIF('2.売上実績'!$B$4:$B$5000,'10.得意先別損益'!B556,'2.売上実績'!$D$4:$D$5000))</f>
        <v>0</v>
      </c>
      <c r="E556" s="28">
        <f>IF(B556="",0,SUMIF('2.売上実績'!$B$4:$B$5000,'10.得意先別損益'!B556,'2.売上実績'!$E$4:$E$5000))</f>
        <v>0</v>
      </c>
      <c r="F556" s="100">
        <f t="shared" si="24"/>
        <v>0</v>
      </c>
      <c r="G556" s="28">
        <f>SUMIF('8.得意先・製品別損益'!$B$4:$B$5000,B556,'8.得意先・製品別損益'!$M$4:$M$5000)</f>
        <v>0</v>
      </c>
      <c r="H556" s="42">
        <f t="shared" si="26"/>
        <v>0</v>
      </c>
      <c r="I556" s="40">
        <f t="shared" si="25"/>
        <v>0</v>
      </c>
    </row>
    <row r="557" spans="2:9" ht="18" customHeight="1">
      <c r="B557" s="112" t="str">
        <f>IF('3.得意先一覧'!B557="","",'3.得意先一覧'!B557)</f>
        <v/>
      </c>
      <c r="C557" s="36" t="str">
        <f>IF(B557="","",VLOOKUP(B557,'3.得意先一覧'!$B$4:$C$1000,2,FALSE))</f>
        <v/>
      </c>
      <c r="D557" s="28">
        <f>IF(B557="",0,SUMIF('2.売上実績'!$B$4:$B$5000,'10.得意先別損益'!B557,'2.売上実績'!$D$4:$D$5000))</f>
        <v>0</v>
      </c>
      <c r="E557" s="28">
        <f>IF(B557="",0,SUMIF('2.売上実績'!$B$4:$B$5000,'10.得意先別損益'!B557,'2.売上実績'!$E$4:$E$5000))</f>
        <v>0</v>
      </c>
      <c r="F557" s="100">
        <f t="shared" si="24"/>
        <v>0</v>
      </c>
      <c r="G557" s="28">
        <f>SUMIF('8.得意先・製品別損益'!$B$4:$B$5000,B557,'8.得意先・製品別損益'!$M$4:$M$5000)</f>
        <v>0</v>
      </c>
      <c r="H557" s="42">
        <f t="shared" si="26"/>
        <v>0</v>
      </c>
      <c r="I557" s="40">
        <f t="shared" si="25"/>
        <v>0</v>
      </c>
    </row>
    <row r="558" spans="2:9" ht="18" customHeight="1">
      <c r="B558" s="112" t="str">
        <f>IF('3.得意先一覧'!B558="","",'3.得意先一覧'!B558)</f>
        <v/>
      </c>
      <c r="C558" s="36" t="str">
        <f>IF(B558="","",VLOOKUP(B558,'3.得意先一覧'!$B$4:$C$1000,2,FALSE))</f>
        <v/>
      </c>
      <c r="D558" s="28">
        <f>IF(B558="",0,SUMIF('2.売上実績'!$B$4:$B$5000,'10.得意先別損益'!B558,'2.売上実績'!$D$4:$D$5000))</f>
        <v>0</v>
      </c>
      <c r="E558" s="28">
        <f>IF(B558="",0,SUMIF('2.売上実績'!$B$4:$B$5000,'10.得意先別損益'!B558,'2.売上実績'!$E$4:$E$5000))</f>
        <v>0</v>
      </c>
      <c r="F558" s="100">
        <f t="shared" si="24"/>
        <v>0</v>
      </c>
      <c r="G558" s="28">
        <f>SUMIF('8.得意先・製品別損益'!$B$4:$B$5000,B558,'8.得意先・製品別損益'!$M$4:$M$5000)</f>
        <v>0</v>
      </c>
      <c r="H558" s="42">
        <f t="shared" si="26"/>
        <v>0</v>
      </c>
      <c r="I558" s="40">
        <f t="shared" si="25"/>
        <v>0</v>
      </c>
    </row>
    <row r="559" spans="2:9" ht="18" customHeight="1">
      <c r="B559" s="112" t="str">
        <f>IF('3.得意先一覧'!B559="","",'3.得意先一覧'!B559)</f>
        <v/>
      </c>
      <c r="C559" s="36" t="str">
        <f>IF(B559="","",VLOOKUP(B559,'3.得意先一覧'!$B$4:$C$1000,2,FALSE))</f>
        <v/>
      </c>
      <c r="D559" s="28">
        <f>IF(B559="",0,SUMIF('2.売上実績'!$B$4:$B$5000,'10.得意先別損益'!B559,'2.売上実績'!$D$4:$D$5000))</f>
        <v>0</v>
      </c>
      <c r="E559" s="28">
        <f>IF(B559="",0,SUMIF('2.売上実績'!$B$4:$B$5000,'10.得意先別損益'!B559,'2.売上実績'!$E$4:$E$5000))</f>
        <v>0</v>
      </c>
      <c r="F559" s="100">
        <f t="shared" si="24"/>
        <v>0</v>
      </c>
      <c r="G559" s="28">
        <f>SUMIF('8.得意先・製品別損益'!$B$4:$B$5000,B559,'8.得意先・製品別損益'!$M$4:$M$5000)</f>
        <v>0</v>
      </c>
      <c r="H559" s="42">
        <f t="shared" si="26"/>
        <v>0</v>
      </c>
      <c r="I559" s="40">
        <f t="shared" si="25"/>
        <v>0</v>
      </c>
    </row>
    <row r="560" spans="2:9" ht="18" customHeight="1">
      <c r="B560" s="112" t="str">
        <f>IF('3.得意先一覧'!B560="","",'3.得意先一覧'!B560)</f>
        <v/>
      </c>
      <c r="C560" s="36" t="str">
        <f>IF(B560="","",VLOOKUP(B560,'3.得意先一覧'!$B$4:$C$1000,2,FALSE))</f>
        <v/>
      </c>
      <c r="D560" s="28">
        <f>IF(B560="",0,SUMIF('2.売上実績'!$B$4:$B$5000,'10.得意先別損益'!B560,'2.売上実績'!$D$4:$D$5000))</f>
        <v>0</v>
      </c>
      <c r="E560" s="28">
        <f>IF(B560="",0,SUMIF('2.売上実績'!$B$4:$B$5000,'10.得意先別損益'!B560,'2.売上実績'!$E$4:$E$5000))</f>
        <v>0</v>
      </c>
      <c r="F560" s="100">
        <f t="shared" si="24"/>
        <v>0</v>
      </c>
      <c r="G560" s="28">
        <f>SUMIF('8.得意先・製品別損益'!$B$4:$B$5000,B560,'8.得意先・製品別損益'!$M$4:$M$5000)</f>
        <v>0</v>
      </c>
      <c r="H560" s="42">
        <f t="shared" si="26"/>
        <v>0</v>
      </c>
      <c r="I560" s="40">
        <f t="shared" si="25"/>
        <v>0</v>
      </c>
    </row>
    <row r="561" spans="2:9" ht="18" customHeight="1">
      <c r="B561" s="112" t="str">
        <f>IF('3.得意先一覧'!B561="","",'3.得意先一覧'!B561)</f>
        <v/>
      </c>
      <c r="C561" s="36" t="str">
        <f>IF(B561="","",VLOOKUP(B561,'3.得意先一覧'!$B$4:$C$1000,2,FALSE))</f>
        <v/>
      </c>
      <c r="D561" s="28">
        <f>IF(B561="",0,SUMIF('2.売上実績'!$B$4:$B$5000,'10.得意先別損益'!B561,'2.売上実績'!$D$4:$D$5000))</f>
        <v>0</v>
      </c>
      <c r="E561" s="28">
        <f>IF(B561="",0,SUMIF('2.売上実績'!$B$4:$B$5000,'10.得意先別損益'!B561,'2.売上実績'!$E$4:$E$5000))</f>
        <v>0</v>
      </c>
      <c r="F561" s="100">
        <f t="shared" si="24"/>
        <v>0</v>
      </c>
      <c r="G561" s="28">
        <f>SUMIF('8.得意先・製品別損益'!$B$4:$B$5000,B561,'8.得意先・製品別損益'!$M$4:$M$5000)</f>
        <v>0</v>
      </c>
      <c r="H561" s="42">
        <f t="shared" si="26"/>
        <v>0</v>
      </c>
      <c r="I561" s="40">
        <f t="shared" si="25"/>
        <v>0</v>
      </c>
    </row>
    <row r="562" spans="2:9" ht="18" customHeight="1">
      <c r="B562" s="112" t="str">
        <f>IF('3.得意先一覧'!B562="","",'3.得意先一覧'!B562)</f>
        <v/>
      </c>
      <c r="C562" s="36" t="str">
        <f>IF(B562="","",VLOOKUP(B562,'3.得意先一覧'!$B$4:$C$1000,2,FALSE))</f>
        <v/>
      </c>
      <c r="D562" s="28">
        <f>IF(B562="",0,SUMIF('2.売上実績'!$B$4:$B$5000,'10.得意先別損益'!B562,'2.売上実績'!$D$4:$D$5000))</f>
        <v>0</v>
      </c>
      <c r="E562" s="28">
        <f>IF(B562="",0,SUMIF('2.売上実績'!$B$4:$B$5000,'10.得意先別損益'!B562,'2.売上実績'!$E$4:$E$5000))</f>
        <v>0</v>
      </c>
      <c r="F562" s="100">
        <f t="shared" si="24"/>
        <v>0</v>
      </c>
      <c r="G562" s="28">
        <f>SUMIF('8.得意先・製品別損益'!$B$4:$B$5000,B562,'8.得意先・製品別損益'!$M$4:$M$5000)</f>
        <v>0</v>
      </c>
      <c r="H562" s="42">
        <f t="shared" si="26"/>
        <v>0</v>
      </c>
      <c r="I562" s="40">
        <f t="shared" si="25"/>
        <v>0</v>
      </c>
    </row>
    <row r="563" spans="2:9" ht="18" customHeight="1">
      <c r="B563" s="112" t="str">
        <f>IF('3.得意先一覧'!B563="","",'3.得意先一覧'!B563)</f>
        <v/>
      </c>
      <c r="C563" s="36" t="str">
        <f>IF(B563="","",VLOOKUP(B563,'3.得意先一覧'!$B$4:$C$1000,2,FALSE))</f>
        <v/>
      </c>
      <c r="D563" s="28">
        <f>IF(B563="",0,SUMIF('2.売上実績'!$B$4:$B$5000,'10.得意先別損益'!B563,'2.売上実績'!$D$4:$D$5000))</f>
        <v>0</v>
      </c>
      <c r="E563" s="28">
        <f>IF(B563="",0,SUMIF('2.売上実績'!$B$4:$B$5000,'10.得意先別損益'!B563,'2.売上実績'!$E$4:$E$5000))</f>
        <v>0</v>
      </c>
      <c r="F563" s="100">
        <f t="shared" si="24"/>
        <v>0</v>
      </c>
      <c r="G563" s="28">
        <f>SUMIF('8.得意先・製品別損益'!$B$4:$B$5000,B563,'8.得意先・製品別損益'!$M$4:$M$5000)</f>
        <v>0</v>
      </c>
      <c r="H563" s="42">
        <f t="shared" si="26"/>
        <v>0</v>
      </c>
      <c r="I563" s="40">
        <f t="shared" si="25"/>
        <v>0</v>
      </c>
    </row>
    <row r="564" spans="2:9" ht="18" customHeight="1">
      <c r="B564" s="112" t="str">
        <f>IF('3.得意先一覧'!B564="","",'3.得意先一覧'!B564)</f>
        <v/>
      </c>
      <c r="C564" s="36" t="str">
        <f>IF(B564="","",VLOOKUP(B564,'3.得意先一覧'!$B$4:$C$1000,2,FALSE))</f>
        <v/>
      </c>
      <c r="D564" s="28">
        <f>IF(B564="",0,SUMIF('2.売上実績'!$B$4:$B$5000,'10.得意先別損益'!B564,'2.売上実績'!$D$4:$D$5000))</f>
        <v>0</v>
      </c>
      <c r="E564" s="28">
        <f>IF(B564="",0,SUMIF('2.売上実績'!$B$4:$B$5000,'10.得意先別損益'!B564,'2.売上実績'!$E$4:$E$5000))</f>
        <v>0</v>
      </c>
      <c r="F564" s="100">
        <f t="shared" si="24"/>
        <v>0</v>
      </c>
      <c r="G564" s="28">
        <f>SUMIF('8.得意先・製品別損益'!$B$4:$B$5000,B564,'8.得意先・製品別損益'!$M$4:$M$5000)</f>
        <v>0</v>
      </c>
      <c r="H564" s="42">
        <f t="shared" si="26"/>
        <v>0</v>
      </c>
      <c r="I564" s="40">
        <f t="shared" si="25"/>
        <v>0</v>
      </c>
    </row>
    <row r="565" spans="2:9" ht="18" customHeight="1">
      <c r="B565" s="112" t="str">
        <f>IF('3.得意先一覧'!B565="","",'3.得意先一覧'!B565)</f>
        <v/>
      </c>
      <c r="C565" s="36" t="str">
        <f>IF(B565="","",VLOOKUP(B565,'3.得意先一覧'!$B$4:$C$1000,2,FALSE))</f>
        <v/>
      </c>
      <c r="D565" s="28">
        <f>IF(B565="",0,SUMIF('2.売上実績'!$B$4:$B$5000,'10.得意先別損益'!B565,'2.売上実績'!$D$4:$D$5000))</f>
        <v>0</v>
      </c>
      <c r="E565" s="28">
        <f>IF(B565="",0,SUMIF('2.売上実績'!$B$4:$B$5000,'10.得意先別損益'!B565,'2.売上実績'!$E$4:$E$5000))</f>
        <v>0</v>
      </c>
      <c r="F565" s="100">
        <f t="shared" si="24"/>
        <v>0</v>
      </c>
      <c r="G565" s="28">
        <f>SUMIF('8.得意先・製品別損益'!$B$4:$B$5000,B565,'8.得意先・製品別損益'!$M$4:$M$5000)</f>
        <v>0</v>
      </c>
      <c r="H565" s="42">
        <f t="shared" si="26"/>
        <v>0</v>
      </c>
      <c r="I565" s="40">
        <f t="shared" si="25"/>
        <v>0</v>
      </c>
    </row>
    <row r="566" spans="2:9" ht="18" customHeight="1">
      <c r="B566" s="112" t="str">
        <f>IF('3.得意先一覧'!B566="","",'3.得意先一覧'!B566)</f>
        <v/>
      </c>
      <c r="C566" s="36" t="str">
        <f>IF(B566="","",VLOOKUP(B566,'3.得意先一覧'!$B$4:$C$1000,2,FALSE))</f>
        <v/>
      </c>
      <c r="D566" s="28">
        <f>IF(B566="",0,SUMIF('2.売上実績'!$B$4:$B$5000,'10.得意先別損益'!B566,'2.売上実績'!$D$4:$D$5000))</f>
        <v>0</v>
      </c>
      <c r="E566" s="28">
        <f>IF(B566="",0,SUMIF('2.売上実績'!$B$4:$B$5000,'10.得意先別損益'!B566,'2.売上実績'!$E$4:$E$5000))</f>
        <v>0</v>
      </c>
      <c r="F566" s="100">
        <f t="shared" si="24"/>
        <v>0</v>
      </c>
      <c r="G566" s="28">
        <f>SUMIF('8.得意先・製品別損益'!$B$4:$B$5000,B566,'8.得意先・製品別損益'!$M$4:$M$5000)</f>
        <v>0</v>
      </c>
      <c r="H566" s="42">
        <f t="shared" si="26"/>
        <v>0</v>
      </c>
      <c r="I566" s="40">
        <f t="shared" si="25"/>
        <v>0</v>
      </c>
    </row>
    <row r="567" spans="2:9" ht="18" customHeight="1">
      <c r="B567" s="112" t="str">
        <f>IF('3.得意先一覧'!B567="","",'3.得意先一覧'!B567)</f>
        <v/>
      </c>
      <c r="C567" s="36" t="str">
        <f>IF(B567="","",VLOOKUP(B567,'3.得意先一覧'!$B$4:$C$1000,2,FALSE))</f>
        <v/>
      </c>
      <c r="D567" s="28">
        <f>IF(B567="",0,SUMIF('2.売上実績'!$B$4:$B$5000,'10.得意先別損益'!B567,'2.売上実績'!$D$4:$D$5000))</f>
        <v>0</v>
      </c>
      <c r="E567" s="28">
        <f>IF(B567="",0,SUMIF('2.売上実績'!$B$4:$B$5000,'10.得意先別損益'!B567,'2.売上実績'!$E$4:$E$5000))</f>
        <v>0</v>
      </c>
      <c r="F567" s="100">
        <f t="shared" si="24"/>
        <v>0</v>
      </c>
      <c r="G567" s="28">
        <f>SUMIF('8.得意先・製品別損益'!$B$4:$B$5000,B567,'8.得意先・製品別損益'!$M$4:$M$5000)</f>
        <v>0</v>
      </c>
      <c r="H567" s="42">
        <f t="shared" si="26"/>
        <v>0</v>
      </c>
      <c r="I567" s="40">
        <f t="shared" si="25"/>
        <v>0</v>
      </c>
    </row>
    <row r="568" spans="2:9" ht="18" customHeight="1">
      <c r="B568" s="112" t="str">
        <f>IF('3.得意先一覧'!B568="","",'3.得意先一覧'!B568)</f>
        <v/>
      </c>
      <c r="C568" s="36" t="str">
        <f>IF(B568="","",VLOOKUP(B568,'3.得意先一覧'!$B$4:$C$1000,2,FALSE))</f>
        <v/>
      </c>
      <c r="D568" s="28">
        <f>IF(B568="",0,SUMIF('2.売上実績'!$B$4:$B$5000,'10.得意先別損益'!B568,'2.売上実績'!$D$4:$D$5000))</f>
        <v>0</v>
      </c>
      <c r="E568" s="28">
        <f>IF(B568="",0,SUMIF('2.売上実績'!$B$4:$B$5000,'10.得意先別損益'!B568,'2.売上実績'!$E$4:$E$5000))</f>
        <v>0</v>
      </c>
      <c r="F568" s="100">
        <f t="shared" si="24"/>
        <v>0</v>
      </c>
      <c r="G568" s="28">
        <f>SUMIF('8.得意先・製品別損益'!$B$4:$B$5000,B568,'8.得意先・製品別損益'!$M$4:$M$5000)</f>
        <v>0</v>
      </c>
      <c r="H568" s="42">
        <f t="shared" si="26"/>
        <v>0</v>
      </c>
      <c r="I568" s="40">
        <f t="shared" si="25"/>
        <v>0</v>
      </c>
    </row>
    <row r="569" spans="2:9" ht="18" customHeight="1">
      <c r="B569" s="112" t="str">
        <f>IF('3.得意先一覧'!B569="","",'3.得意先一覧'!B569)</f>
        <v/>
      </c>
      <c r="C569" s="36" t="str">
        <f>IF(B569="","",VLOOKUP(B569,'3.得意先一覧'!$B$4:$C$1000,2,FALSE))</f>
        <v/>
      </c>
      <c r="D569" s="28">
        <f>IF(B569="",0,SUMIF('2.売上実績'!$B$4:$B$5000,'10.得意先別損益'!B569,'2.売上実績'!$D$4:$D$5000))</f>
        <v>0</v>
      </c>
      <c r="E569" s="28">
        <f>IF(B569="",0,SUMIF('2.売上実績'!$B$4:$B$5000,'10.得意先別損益'!B569,'2.売上実績'!$E$4:$E$5000))</f>
        <v>0</v>
      </c>
      <c r="F569" s="100">
        <f t="shared" si="24"/>
        <v>0</v>
      </c>
      <c r="G569" s="28">
        <f>SUMIF('8.得意先・製品別損益'!$B$4:$B$5000,B569,'8.得意先・製品別損益'!$M$4:$M$5000)</f>
        <v>0</v>
      </c>
      <c r="H569" s="42">
        <f t="shared" si="26"/>
        <v>0</v>
      </c>
      <c r="I569" s="40">
        <f t="shared" si="25"/>
        <v>0</v>
      </c>
    </row>
    <row r="570" spans="2:9" ht="18" customHeight="1">
      <c r="B570" s="112" t="str">
        <f>IF('3.得意先一覧'!B570="","",'3.得意先一覧'!B570)</f>
        <v/>
      </c>
      <c r="C570" s="36" t="str">
        <f>IF(B570="","",VLOOKUP(B570,'3.得意先一覧'!$B$4:$C$1000,2,FALSE))</f>
        <v/>
      </c>
      <c r="D570" s="28">
        <f>IF(B570="",0,SUMIF('2.売上実績'!$B$4:$B$5000,'10.得意先別損益'!B570,'2.売上実績'!$D$4:$D$5000))</f>
        <v>0</v>
      </c>
      <c r="E570" s="28">
        <f>IF(B570="",0,SUMIF('2.売上実績'!$B$4:$B$5000,'10.得意先別損益'!B570,'2.売上実績'!$E$4:$E$5000))</f>
        <v>0</v>
      </c>
      <c r="F570" s="100">
        <f t="shared" si="24"/>
        <v>0</v>
      </c>
      <c r="G570" s="28">
        <f>SUMIF('8.得意先・製品別損益'!$B$4:$B$5000,B570,'8.得意先・製品別損益'!$M$4:$M$5000)</f>
        <v>0</v>
      </c>
      <c r="H570" s="42">
        <f t="shared" si="26"/>
        <v>0</v>
      </c>
      <c r="I570" s="40">
        <f t="shared" si="25"/>
        <v>0</v>
      </c>
    </row>
    <row r="571" spans="2:9" ht="18" customHeight="1">
      <c r="B571" s="112" t="str">
        <f>IF('3.得意先一覧'!B571="","",'3.得意先一覧'!B571)</f>
        <v/>
      </c>
      <c r="C571" s="36" t="str">
        <f>IF(B571="","",VLOOKUP(B571,'3.得意先一覧'!$B$4:$C$1000,2,FALSE))</f>
        <v/>
      </c>
      <c r="D571" s="28">
        <f>IF(B571="",0,SUMIF('2.売上実績'!$B$4:$B$5000,'10.得意先別損益'!B571,'2.売上実績'!$D$4:$D$5000))</f>
        <v>0</v>
      </c>
      <c r="E571" s="28">
        <f>IF(B571="",0,SUMIF('2.売上実績'!$B$4:$B$5000,'10.得意先別損益'!B571,'2.売上実績'!$E$4:$E$5000))</f>
        <v>0</v>
      </c>
      <c r="F571" s="100">
        <f t="shared" si="24"/>
        <v>0</v>
      </c>
      <c r="G571" s="28">
        <f>SUMIF('8.得意先・製品別損益'!$B$4:$B$5000,B571,'8.得意先・製品別損益'!$M$4:$M$5000)</f>
        <v>0</v>
      </c>
      <c r="H571" s="42">
        <f t="shared" si="26"/>
        <v>0</v>
      </c>
      <c r="I571" s="40">
        <f t="shared" si="25"/>
        <v>0</v>
      </c>
    </row>
    <row r="572" spans="2:9" ht="18" customHeight="1">
      <c r="B572" s="112" t="str">
        <f>IF('3.得意先一覧'!B572="","",'3.得意先一覧'!B572)</f>
        <v/>
      </c>
      <c r="C572" s="36" t="str">
        <f>IF(B572="","",VLOOKUP(B572,'3.得意先一覧'!$B$4:$C$1000,2,FALSE))</f>
        <v/>
      </c>
      <c r="D572" s="28">
        <f>IF(B572="",0,SUMIF('2.売上実績'!$B$4:$B$5000,'10.得意先別損益'!B572,'2.売上実績'!$D$4:$D$5000))</f>
        <v>0</v>
      </c>
      <c r="E572" s="28">
        <f>IF(B572="",0,SUMIF('2.売上実績'!$B$4:$B$5000,'10.得意先別損益'!B572,'2.売上実績'!$E$4:$E$5000))</f>
        <v>0</v>
      </c>
      <c r="F572" s="100">
        <f t="shared" si="24"/>
        <v>0</v>
      </c>
      <c r="G572" s="28">
        <f>SUMIF('8.得意先・製品別損益'!$B$4:$B$5000,B572,'8.得意先・製品別損益'!$M$4:$M$5000)</f>
        <v>0</v>
      </c>
      <c r="H572" s="42">
        <f t="shared" si="26"/>
        <v>0</v>
      </c>
      <c r="I572" s="40">
        <f t="shared" si="25"/>
        <v>0</v>
      </c>
    </row>
    <row r="573" spans="2:9" ht="18" customHeight="1">
      <c r="B573" s="112" t="str">
        <f>IF('3.得意先一覧'!B573="","",'3.得意先一覧'!B573)</f>
        <v/>
      </c>
      <c r="C573" s="36" t="str">
        <f>IF(B573="","",VLOOKUP(B573,'3.得意先一覧'!$B$4:$C$1000,2,FALSE))</f>
        <v/>
      </c>
      <c r="D573" s="28">
        <f>IF(B573="",0,SUMIF('2.売上実績'!$B$4:$B$5000,'10.得意先別損益'!B573,'2.売上実績'!$D$4:$D$5000))</f>
        <v>0</v>
      </c>
      <c r="E573" s="28">
        <f>IF(B573="",0,SUMIF('2.売上実績'!$B$4:$B$5000,'10.得意先別損益'!B573,'2.売上実績'!$E$4:$E$5000))</f>
        <v>0</v>
      </c>
      <c r="F573" s="100">
        <f t="shared" si="24"/>
        <v>0</v>
      </c>
      <c r="G573" s="28">
        <f>SUMIF('8.得意先・製品別損益'!$B$4:$B$5000,B573,'8.得意先・製品別損益'!$M$4:$M$5000)</f>
        <v>0</v>
      </c>
      <c r="H573" s="42">
        <f t="shared" si="26"/>
        <v>0</v>
      </c>
      <c r="I573" s="40">
        <f t="shared" si="25"/>
        <v>0</v>
      </c>
    </row>
    <row r="574" spans="2:9" ht="18" customHeight="1">
      <c r="B574" s="112" t="str">
        <f>IF('3.得意先一覧'!B574="","",'3.得意先一覧'!B574)</f>
        <v/>
      </c>
      <c r="C574" s="36" t="str">
        <f>IF(B574="","",VLOOKUP(B574,'3.得意先一覧'!$B$4:$C$1000,2,FALSE))</f>
        <v/>
      </c>
      <c r="D574" s="28">
        <f>IF(B574="",0,SUMIF('2.売上実績'!$B$4:$B$5000,'10.得意先別損益'!B574,'2.売上実績'!$D$4:$D$5000))</f>
        <v>0</v>
      </c>
      <c r="E574" s="28">
        <f>IF(B574="",0,SUMIF('2.売上実績'!$B$4:$B$5000,'10.得意先別損益'!B574,'2.売上実績'!$E$4:$E$5000))</f>
        <v>0</v>
      </c>
      <c r="F574" s="100">
        <f t="shared" si="24"/>
        <v>0</v>
      </c>
      <c r="G574" s="28">
        <f>SUMIF('8.得意先・製品別損益'!$B$4:$B$5000,B574,'8.得意先・製品別損益'!$M$4:$M$5000)</f>
        <v>0</v>
      </c>
      <c r="H574" s="42">
        <f t="shared" si="26"/>
        <v>0</v>
      </c>
      <c r="I574" s="40">
        <f t="shared" si="25"/>
        <v>0</v>
      </c>
    </row>
    <row r="575" spans="2:9" ht="18" customHeight="1">
      <c r="B575" s="112" t="str">
        <f>IF('3.得意先一覧'!B575="","",'3.得意先一覧'!B575)</f>
        <v/>
      </c>
      <c r="C575" s="36" t="str">
        <f>IF(B575="","",VLOOKUP(B575,'3.得意先一覧'!$B$4:$C$1000,2,FALSE))</f>
        <v/>
      </c>
      <c r="D575" s="28">
        <f>IF(B575="",0,SUMIF('2.売上実績'!$B$4:$B$5000,'10.得意先別損益'!B575,'2.売上実績'!$D$4:$D$5000))</f>
        <v>0</v>
      </c>
      <c r="E575" s="28">
        <f>IF(B575="",0,SUMIF('2.売上実績'!$B$4:$B$5000,'10.得意先別損益'!B575,'2.売上実績'!$E$4:$E$5000))</f>
        <v>0</v>
      </c>
      <c r="F575" s="100">
        <f t="shared" si="24"/>
        <v>0</v>
      </c>
      <c r="G575" s="28">
        <f>SUMIF('8.得意先・製品別損益'!$B$4:$B$5000,B575,'8.得意先・製品別損益'!$M$4:$M$5000)</f>
        <v>0</v>
      </c>
      <c r="H575" s="42">
        <f t="shared" si="26"/>
        <v>0</v>
      </c>
      <c r="I575" s="40">
        <f t="shared" si="25"/>
        <v>0</v>
      </c>
    </row>
    <row r="576" spans="2:9" ht="18" customHeight="1">
      <c r="B576" s="112" t="str">
        <f>IF('3.得意先一覧'!B576="","",'3.得意先一覧'!B576)</f>
        <v/>
      </c>
      <c r="C576" s="36" t="str">
        <f>IF(B576="","",VLOOKUP(B576,'3.得意先一覧'!$B$4:$C$1000,2,FALSE))</f>
        <v/>
      </c>
      <c r="D576" s="28">
        <f>IF(B576="",0,SUMIF('2.売上実績'!$B$4:$B$5000,'10.得意先別損益'!B576,'2.売上実績'!$D$4:$D$5000))</f>
        <v>0</v>
      </c>
      <c r="E576" s="28">
        <f>IF(B576="",0,SUMIF('2.売上実績'!$B$4:$B$5000,'10.得意先別損益'!B576,'2.売上実績'!$E$4:$E$5000))</f>
        <v>0</v>
      </c>
      <c r="F576" s="100">
        <f t="shared" si="24"/>
        <v>0</v>
      </c>
      <c r="G576" s="28">
        <f>SUMIF('8.得意先・製品別損益'!$B$4:$B$5000,B576,'8.得意先・製品別損益'!$M$4:$M$5000)</f>
        <v>0</v>
      </c>
      <c r="H576" s="42">
        <f t="shared" si="26"/>
        <v>0</v>
      </c>
      <c r="I576" s="40">
        <f t="shared" si="25"/>
        <v>0</v>
      </c>
    </row>
    <row r="577" spans="2:9" ht="18" customHeight="1">
      <c r="B577" s="112" t="str">
        <f>IF('3.得意先一覧'!B577="","",'3.得意先一覧'!B577)</f>
        <v/>
      </c>
      <c r="C577" s="36" t="str">
        <f>IF(B577="","",VLOOKUP(B577,'3.得意先一覧'!$B$4:$C$1000,2,FALSE))</f>
        <v/>
      </c>
      <c r="D577" s="28">
        <f>IF(B577="",0,SUMIF('2.売上実績'!$B$4:$B$5000,'10.得意先別損益'!B577,'2.売上実績'!$D$4:$D$5000))</f>
        <v>0</v>
      </c>
      <c r="E577" s="28">
        <f>IF(B577="",0,SUMIF('2.売上実績'!$B$4:$B$5000,'10.得意先別損益'!B577,'2.売上実績'!$E$4:$E$5000))</f>
        <v>0</v>
      </c>
      <c r="F577" s="100">
        <f t="shared" si="24"/>
        <v>0</v>
      </c>
      <c r="G577" s="28">
        <f>SUMIF('8.得意先・製品別損益'!$B$4:$B$5000,B577,'8.得意先・製品別損益'!$M$4:$M$5000)</f>
        <v>0</v>
      </c>
      <c r="H577" s="42">
        <f t="shared" si="26"/>
        <v>0</v>
      </c>
      <c r="I577" s="40">
        <f t="shared" si="25"/>
        <v>0</v>
      </c>
    </row>
    <row r="578" spans="2:9" ht="18" customHeight="1">
      <c r="B578" s="112" t="str">
        <f>IF('3.得意先一覧'!B578="","",'3.得意先一覧'!B578)</f>
        <v/>
      </c>
      <c r="C578" s="36" t="str">
        <f>IF(B578="","",VLOOKUP(B578,'3.得意先一覧'!$B$4:$C$1000,2,FALSE))</f>
        <v/>
      </c>
      <c r="D578" s="28">
        <f>IF(B578="",0,SUMIF('2.売上実績'!$B$4:$B$5000,'10.得意先別損益'!B578,'2.売上実績'!$D$4:$D$5000))</f>
        <v>0</v>
      </c>
      <c r="E578" s="28">
        <f>IF(B578="",0,SUMIF('2.売上実績'!$B$4:$B$5000,'10.得意先別損益'!B578,'2.売上実績'!$E$4:$E$5000))</f>
        <v>0</v>
      </c>
      <c r="F578" s="100">
        <f t="shared" si="24"/>
        <v>0</v>
      </c>
      <c r="G578" s="28">
        <f>SUMIF('8.得意先・製品別損益'!$B$4:$B$5000,B578,'8.得意先・製品別損益'!$M$4:$M$5000)</f>
        <v>0</v>
      </c>
      <c r="H578" s="42">
        <f t="shared" si="26"/>
        <v>0</v>
      </c>
      <c r="I578" s="40">
        <f t="shared" si="25"/>
        <v>0</v>
      </c>
    </row>
    <row r="579" spans="2:9" ht="18" customHeight="1">
      <c r="B579" s="112" t="str">
        <f>IF('3.得意先一覧'!B579="","",'3.得意先一覧'!B579)</f>
        <v/>
      </c>
      <c r="C579" s="36" t="str">
        <f>IF(B579="","",VLOOKUP(B579,'3.得意先一覧'!$B$4:$C$1000,2,FALSE))</f>
        <v/>
      </c>
      <c r="D579" s="28">
        <f>IF(B579="",0,SUMIF('2.売上実績'!$B$4:$B$5000,'10.得意先別損益'!B579,'2.売上実績'!$D$4:$D$5000))</f>
        <v>0</v>
      </c>
      <c r="E579" s="28">
        <f>IF(B579="",0,SUMIF('2.売上実績'!$B$4:$B$5000,'10.得意先別損益'!B579,'2.売上実績'!$E$4:$E$5000))</f>
        <v>0</v>
      </c>
      <c r="F579" s="100">
        <f t="shared" si="24"/>
        <v>0</v>
      </c>
      <c r="G579" s="28">
        <f>SUMIF('8.得意先・製品別損益'!$B$4:$B$5000,B579,'8.得意先・製品別損益'!$M$4:$M$5000)</f>
        <v>0</v>
      </c>
      <c r="H579" s="42">
        <f t="shared" si="26"/>
        <v>0</v>
      </c>
      <c r="I579" s="40">
        <f t="shared" si="25"/>
        <v>0</v>
      </c>
    </row>
    <row r="580" spans="2:9" ht="18" customHeight="1">
      <c r="B580" s="112" t="str">
        <f>IF('3.得意先一覧'!B580="","",'3.得意先一覧'!B580)</f>
        <v/>
      </c>
      <c r="C580" s="36" t="str">
        <f>IF(B580="","",VLOOKUP(B580,'3.得意先一覧'!$B$4:$C$1000,2,FALSE))</f>
        <v/>
      </c>
      <c r="D580" s="28">
        <f>IF(B580="",0,SUMIF('2.売上実績'!$B$4:$B$5000,'10.得意先別損益'!B580,'2.売上実績'!$D$4:$D$5000))</f>
        <v>0</v>
      </c>
      <c r="E580" s="28">
        <f>IF(B580="",0,SUMIF('2.売上実績'!$B$4:$B$5000,'10.得意先別損益'!B580,'2.売上実績'!$E$4:$E$5000))</f>
        <v>0</v>
      </c>
      <c r="F580" s="100">
        <f t="shared" si="24"/>
        <v>0</v>
      </c>
      <c r="G580" s="28">
        <f>SUMIF('8.得意先・製品別損益'!$B$4:$B$5000,B580,'8.得意先・製品別損益'!$M$4:$M$5000)</f>
        <v>0</v>
      </c>
      <c r="H580" s="42">
        <f t="shared" si="26"/>
        <v>0</v>
      </c>
      <c r="I580" s="40">
        <f t="shared" si="25"/>
        <v>0</v>
      </c>
    </row>
    <row r="581" spans="2:9" ht="18" customHeight="1">
      <c r="B581" s="112" t="str">
        <f>IF('3.得意先一覧'!B581="","",'3.得意先一覧'!B581)</f>
        <v/>
      </c>
      <c r="C581" s="36" t="str">
        <f>IF(B581="","",VLOOKUP(B581,'3.得意先一覧'!$B$4:$C$1000,2,FALSE))</f>
        <v/>
      </c>
      <c r="D581" s="28">
        <f>IF(B581="",0,SUMIF('2.売上実績'!$B$4:$B$5000,'10.得意先別損益'!B581,'2.売上実績'!$D$4:$D$5000))</f>
        <v>0</v>
      </c>
      <c r="E581" s="28">
        <f>IF(B581="",0,SUMIF('2.売上実績'!$B$4:$B$5000,'10.得意先別損益'!B581,'2.売上実績'!$E$4:$E$5000))</f>
        <v>0</v>
      </c>
      <c r="F581" s="100">
        <f t="shared" ref="F581:F644" si="27">IF(D581=0,0,E581/D581)</f>
        <v>0</v>
      </c>
      <c r="G581" s="28">
        <f>SUMIF('8.得意先・製品別損益'!$B$4:$B$5000,B581,'8.得意先・製品別損益'!$M$4:$M$5000)</f>
        <v>0</v>
      </c>
      <c r="H581" s="42">
        <f t="shared" si="26"/>
        <v>0</v>
      </c>
      <c r="I581" s="40">
        <f t="shared" ref="I581:I644" si="28">IF(OR(H581=0,E581=0),0,H581/E581)</f>
        <v>0</v>
      </c>
    </row>
    <row r="582" spans="2:9" ht="18" customHeight="1">
      <c r="B582" s="112" t="str">
        <f>IF('3.得意先一覧'!B582="","",'3.得意先一覧'!B582)</f>
        <v/>
      </c>
      <c r="C582" s="36" t="str">
        <f>IF(B582="","",VLOOKUP(B582,'3.得意先一覧'!$B$4:$C$1000,2,FALSE))</f>
        <v/>
      </c>
      <c r="D582" s="28">
        <f>IF(B582="",0,SUMIF('2.売上実績'!$B$4:$B$5000,'10.得意先別損益'!B582,'2.売上実績'!$D$4:$D$5000))</f>
        <v>0</v>
      </c>
      <c r="E582" s="28">
        <f>IF(B582="",0,SUMIF('2.売上実績'!$B$4:$B$5000,'10.得意先別損益'!B582,'2.売上実績'!$E$4:$E$5000))</f>
        <v>0</v>
      </c>
      <c r="F582" s="100">
        <f t="shared" si="27"/>
        <v>0</v>
      </c>
      <c r="G582" s="28">
        <f>SUMIF('8.得意先・製品別損益'!$B$4:$B$5000,B582,'8.得意先・製品別損益'!$M$4:$M$5000)</f>
        <v>0</v>
      </c>
      <c r="H582" s="42">
        <f t="shared" si="26"/>
        <v>0</v>
      </c>
      <c r="I582" s="40">
        <f t="shared" si="28"/>
        <v>0</v>
      </c>
    </row>
    <row r="583" spans="2:9" ht="18" customHeight="1">
      <c r="B583" s="112" t="str">
        <f>IF('3.得意先一覧'!B583="","",'3.得意先一覧'!B583)</f>
        <v/>
      </c>
      <c r="C583" s="36" t="str">
        <f>IF(B583="","",VLOOKUP(B583,'3.得意先一覧'!$B$4:$C$1000,2,FALSE))</f>
        <v/>
      </c>
      <c r="D583" s="28">
        <f>IF(B583="",0,SUMIF('2.売上実績'!$B$4:$B$5000,'10.得意先別損益'!B583,'2.売上実績'!$D$4:$D$5000))</f>
        <v>0</v>
      </c>
      <c r="E583" s="28">
        <f>IF(B583="",0,SUMIF('2.売上実績'!$B$4:$B$5000,'10.得意先別損益'!B583,'2.売上実績'!$E$4:$E$5000))</f>
        <v>0</v>
      </c>
      <c r="F583" s="100">
        <f t="shared" si="27"/>
        <v>0</v>
      </c>
      <c r="G583" s="28">
        <f>SUMIF('8.得意先・製品別損益'!$B$4:$B$5000,B583,'8.得意先・製品別損益'!$M$4:$M$5000)</f>
        <v>0</v>
      </c>
      <c r="H583" s="42">
        <f t="shared" ref="H583:H646" si="29">E583-G583</f>
        <v>0</v>
      </c>
      <c r="I583" s="40">
        <f t="shared" si="28"/>
        <v>0</v>
      </c>
    </row>
    <row r="584" spans="2:9" ht="18" customHeight="1">
      <c r="B584" s="112" t="str">
        <f>IF('3.得意先一覧'!B584="","",'3.得意先一覧'!B584)</f>
        <v/>
      </c>
      <c r="C584" s="36" t="str">
        <f>IF(B584="","",VLOOKUP(B584,'3.得意先一覧'!$B$4:$C$1000,2,FALSE))</f>
        <v/>
      </c>
      <c r="D584" s="28">
        <f>IF(B584="",0,SUMIF('2.売上実績'!$B$4:$B$5000,'10.得意先別損益'!B584,'2.売上実績'!$D$4:$D$5000))</f>
        <v>0</v>
      </c>
      <c r="E584" s="28">
        <f>IF(B584="",0,SUMIF('2.売上実績'!$B$4:$B$5000,'10.得意先別損益'!B584,'2.売上実績'!$E$4:$E$5000))</f>
        <v>0</v>
      </c>
      <c r="F584" s="100">
        <f t="shared" si="27"/>
        <v>0</v>
      </c>
      <c r="G584" s="28">
        <f>SUMIF('8.得意先・製品別損益'!$B$4:$B$5000,B584,'8.得意先・製品別損益'!$M$4:$M$5000)</f>
        <v>0</v>
      </c>
      <c r="H584" s="42">
        <f t="shared" si="29"/>
        <v>0</v>
      </c>
      <c r="I584" s="40">
        <f t="shared" si="28"/>
        <v>0</v>
      </c>
    </row>
    <row r="585" spans="2:9" ht="18" customHeight="1">
      <c r="B585" s="112" t="str">
        <f>IF('3.得意先一覧'!B585="","",'3.得意先一覧'!B585)</f>
        <v/>
      </c>
      <c r="C585" s="36" t="str">
        <f>IF(B585="","",VLOOKUP(B585,'3.得意先一覧'!$B$4:$C$1000,2,FALSE))</f>
        <v/>
      </c>
      <c r="D585" s="28">
        <f>IF(B585="",0,SUMIF('2.売上実績'!$B$4:$B$5000,'10.得意先別損益'!B585,'2.売上実績'!$D$4:$D$5000))</f>
        <v>0</v>
      </c>
      <c r="E585" s="28">
        <f>IF(B585="",0,SUMIF('2.売上実績'!$B$4:$B$5000,'10.得意先別損益'!B585,'2.売上実績'!$E$4:$E$5000))</f>
        <v>0</v>
      </c>
      <c r="F585" s="100">
        <f t="shared" si="27"/>
        <v>0</v>
      </c>
      <c r="G585" s="28">
        <f>SUMIF('8.得意先・製品別損益'!$B$4:$B$5000,B585,'8.得意先・製品別損益'!$M$4:$M$5000)</f>
        <v>0</v>
      </c>
      <c r="H585" s="42">
        <f t="shared" si="29"/>
        <v>0</v>
      </c>
      <c r="I585" s="40">
        <f t="shared" si="28"/>
        <v>0</v>
      </c>
    </row>
    <row r="586" spans="2:9" ht="18" customHeight="1">
      <c r="B586" s="112" t="str">
        <f>IF('3.得意先一覧'!B586="","",'3.得意先一覧'!B586)</f>
        <v/>
      </c>
      <c r="C586" s="36" t="str">
        <f>IF(B586="","",VLOOKUP(B586,'3.得意先一覧'!$B$4:$C$1000,2,FALSE))</f>
        <v/>
      </c>
      <c r="D586" s="28">
        <f>IF(B586="",0,SUMIF('2.売上実績'!$B$4:$B$5000,'10.得意先別損益'!B586,'2.売上実績'!$D$4:$D$5000))</f>
        <v>0</v>
      </c>
      <c r="E586" s="28">
        <f>IF(B586="",0,SUMIF('2.売上実績'!$B$4:$B$5000,'10.得意先別損益'!B586,'2.売上実績'!$E$4:$E$5000))</f>
        <v>0</v>
      </c>
      <c r="F586" s="100">
        <f t="shared" si="27"/>
        <v>0</v>
      </c>
      <c r="G586" s="28">
        <f>SUMIF('8.得意先・製品別損益'!$B$4:$B$5000,B586,'8.得意先・製品別損益'!$M$4:$M$5000)</f>
        <v>0</v>
      </c>
      <c r="H586" s="42">
        <f t="shared" si="29"/>
        <v>0</v>
      </c>
      <c r="I586" s="40">
        <f t="shared" si="28"/>
        <v>0</v>
      </c>
    </row>
    <row r="587" spans="2:9" ht="18" customHeight="1">
      <c r="B587" s="112" t="str">
        <f>IF('3.得意先一覧'!B587="","",'3.得意先一覧'!B587)</f>
        <v/>
      </c>
      <c r="C587" s="36" t="str">
        <f>IF(B587="","",VLOOKUP(B587,'3.得意先一覧'!$B$4:$C$1000,2,FALSE))</f>
        <v/>
      </c>
      <c r="D587" s="28">
        <f>IF(B587="",0,SUMIF('2.売上実績'!$B$4:$B$5000,'10.得意先別損益'!B587,'2.売上実績'!$D$4:$D$5000))</f>
        <v>0</v>
      </c>
      <c r="E587" s="28">
        <f>IF(B587="",0,SUMIF('2.売上実績'!$B$4:$B$5000,'10.得意先別損益'!B587,'2.売上実績'!$E$4:$E$5000))</f>
        <v>0</v>
      </c>
      <c r="F587" s="100">
        <f t="shared" si="27"/>
        <v>0</v>
      </c>
      <c r="G587" s="28">
        <f>SUMIF('8.得意先・製品別損益'!$B$4:$B$5000,B587,'8.得意先・製品別損益'!$M$4:$M$5000)</f>
        <v>0</v>
      </c>
      <c r="H587" s="42">
        <f t="shared" si="29"/>
        <v>0</v>
      </c>
      <c r="I587" s="40">
        <f t="shared" si="28"/>
        <v>0</v>
      </c>
    </row>
    <row r="588" spans="2:9" ht="18" customHeight="1">
      <c r="B588" s="112" t="str">
        <f>IF('3.得意先一覧'!B588="","",'3.得意先一覧'!B588)</f>
        <v/>
      </c>
      <c r="C588" s="36" t="str">
        <f>IF(B588="","",VLOOKUP(B588,'3.得意先一覧'!$B$4:$C$1000,2,FALSE))</f>
        <v/>
      </c>
      <c r="D588" s="28">
        <f>IF(B588="",0,SUMIF('2.売上実績'!$B$4:$B$5000,'10.得意先別損益'!B588,'2.売上実績'!$D$4:$D$5000))</f>
        <v>0</v>
      </c>
      <c r="E588" s="28">
        <f>IF(B588="",0,SUMIF('2.売上実績'!$B$4:$B$5000,'10.得意先別損益'!B588,'2.売上実績'!$E$4:$E$5000))</f>
        <v>0</v>
      </c>
      <c r="F588" s="100">
        <f t="shared" si="27"/>
        <v>0</v>
      </c>
      <c r="G588" s="28">
        <f>SUMIF('8.得意先・製品別損益'!$B$4:$B$5000,B588,'8.得意先・製品別損益'!$M$4:$M$5000)</f>
        <v>0</v>
      </c>
      <c r="H588" s="42">
        <f t="shared" si="29"/>
        <v>0</v>
      </c>
      <c r="I588" s="40">
        <f t="shared" si="28"/>
        <v>0</v>
      </c>
    </row>
    <row r="589" spans="2:9" ht="18" customHeight="1">
      <c r="B589" s="112" t="str">
        <f>IF('3.得意先一覧'!B589="","",'3.得意先一覧'!B589)</f>
        <v/>
      </c>
      <c r="C589" s="36" t="str">
        <f>IF(B589="","",VLOOKUP(B589,'3.得意先一覧'!$B$4:$C$1000,2,FALSE))</f>
        <v/>
      </c>
      <c r="D589" s="28">
        <f>IF(B589="",0,SUMIF('2.売上実績'!$B$4:$B$5000,'10.得意先別損益'!B589,'2.売上実績'!$D$4:$D$5000))</f>
        <v>0</v>
      </c>
      <c r="E589" s="28">
        <f>IF(B589="",0,SUMIF('2.売上実績'!$B$4:$B$5000,'10.得意先別損益'!B589,'2.売上実績'!$E$4:$E$5000))</f>
        <v>0</v>
      </c>
      <c r="F589" s="100">
        <f t="shared" si="27"/>
        <v>0</v>
      </c>
      <c r="G589" s="28">
        <f>SUMIF('8.得意先・製品別損益'!$B$4:$B$5000,B589,'8.得意先・製品別損益'!$M$4:$M$5000)</f>
        <v>0</v>
      </c>
      <c r="H589" s="42">
        <f t="shared" si="29"/>
        <v>0</v>
      </c>
      <c r="I589" s="40">
        <f t="shared" si="28"/>
        <v>0</v>
      </c>
    </row>
    <row r="590" spans="2:9" ht="18" customHeight="1">
      <c r="B590" s="112" t="str">
        <f>IF('3.得意先一覧'!B590="","",'3.得意先一覧'!B590)</f>
        <v/>
      </c>
      <c r="C590" s="36" t="str">
        <f>IF(B590="","",VLOOKUP(B590,'3.得意先一覧'!$B$4:$C$1000,2,FALSE))</f>
        <v/>
      </c>
      <c r="D590" s="28">
        <f>IF(B590="",0,SUMIF('2.売上実績'!$B$4:$B$5000,'10.得意先別損益'!B590,'2.売上実績'!$D$4:$D$5000))</f>
        <v>0</v>
      </c>
      <c r="E590" s="28">
        <f>IF(B590="",0,SUMIF('2.売上実績'!$B$4:$B$5000,'10.得意先別損益'!B590,'2.売上実績'!$E$4:$E$5000))</f>
        <v>0</v>
      </c>
      <c r="F590" s="100">
        <f t="shared" si="27"/>
        <v>0</v>
      </c>
      <c r="G590" s="28">
        <f>SUMIF('8.得意先・製品別損益'!$B$4:$B$5000,B590,'8.得意先・製品別損益'!$M$4:$M$5000)</f>
        <v>0</v>
      </c>
      <c r="H590" s="42">
        <f t="shared" si="29"/>
        <v>0</v>
      </c>
      <c r="I590" s="40">
        <f t="shared" si="28"/>
        <v>0</v>
      </c>
    </row>
    <row r="591" spans="2:9" ht="18" customHeight="1">
      <c r="B591" s="112" t="str">
        <f>IF('3.得意先一覧'!B591="","",'3.得意先一覧'!B591)</f>
        <v/>
      </c>
      <c r="C591" s="36" t="str">
        <f>IF(B591="","",VLOOKUP(B591,'3.得意先一覧'!$B$4:$C$1000,2,FALSE))</f>
        <v/>
      </c>
      <c r="D591" s="28">
        <f>IF(B591="",0,SUMIF('2.売上実績'!$B$4:$B$5000,'10.得意先別損益'!B591,'2.売上実績'!$D$4:$D$5000))</f>
        <v>0</v>
      </c>
      <c r="E591" s="28">
        <f>IF(B591="",0,SUMIF('2.売上実績'!$B$4:$B$5000,'10.得意先別損益'!B591,'2.売上実績'!$E$4:$E$5000))</f>
        <v>0</v>
      </c>
      <c r="F591" s="100">
        <f t="shared" si="27"/>
        <v>0</v>
      </c>
      <c r="G591" s="28">
        <f>SUMIF('8.得意先・製品別損益'!$B$4:$B$5000,B591,'8.得意先・製品別損益'!$M$4:$M$5000)</f>
        <v>0</v>
      </c>
      <c r="H591" s="42">
        <f t="shared" si="29"/>
        <v>0</v>
      </c>
      <c r="I591" s="40">
        <f t="shared" si="28"/>
        <v>0</v>
      </c>
    </row>
    <row r="592" spans="2:9" ht="18" customHeight="1">
      <c r="B592" s="112" t="str">
        <f>IF('3.得意先一覧'!B592="","",'3.得意先一覧'!B592)</f>
        <v/>
      </c>
      <c r="C592" s="36" t="str">
        <f>IF(B592="","",VLOOKUP(B592,'3.得意先一覧'!$B$4:$C$1000,2,FALSE))</f>
        <v/>
      </c>
      <c r="D592" s="28">
        <f>IF(B592="",0,SUMIF('2.売上実績'!$B$4:$B$5000,'10.得意先別損益'!B592,'2.売上実績'!$D$4:$D$5000))</f>
        <v>0</v>
      </c>
      <c r="E592" s="28">
        <f>IF(B592="",0,SUMIF('2.売上実績'!$B$4:$B$5000,'10.得意先別損益'!B592,'2.売上実績'!$E$4:$E$5000))</f>
        <v>0</v>
      </c>
      <c r="F592" s="100">
        <f t="shared" si="27"/>
        <v>0</v>
      </c>
      <c r="G592" s="28">
        <f>SUMIF('8.得意先・製品別損益'!$B$4:$B$5000,B592,'8.得意先・製品別損益'!$M$4:$M$5000)</f>
        <v>0</v>
      </c>
      <c r="H592" s="42">
        <f t="shared" si="29"/>
        <v>0</v>
      </c>
      <c r="I592" s="40">
        <f t="shared" si="28"/>
        <v>0</v>
      </c>
    </row>
    <row r="593" spans="2:9" ht="18" customHeight="1">
      <c r="B593" s="112" t="str">
        <f>IF('3.得意先一覧'!B593="","",'3.得意先一覧'!B593)</f>
        <v/>
      </c>
      <c r="C593" s="36" t="str">
        <f>IF(B593="","",VLOOKUP(B593,'3.得意先一覧'!$B$4:$C$1000,2,FALSE))</f>
        <v/>
      </c>
      <c r="D593" s="28">
        <f>IF(B593="",0,SUMIF('2.売上実績'!$B$4:$B$5000,'10.得意先別損益'!B593,'2.売上実績'!$D$4:$D$5000))</f>
        <v>0</v>
      </c>
      <c r="E593" s="28">
        <f>IF(B593="",0,SUMIF('2.売上実績'!$B$4:$B$5000,'10.得意先別損益'!B593,'2.売上実績'!$E$4:$E$5000))</f>
        <v>0</v>
      </c>
      <c r="F593" s="100">
        <f t="shared" si="27"/>
        <v>0</v>
      </c>
      <c r="G593" s="28">
        <f>SUMIF('8.得意先・製品別損益'!$B$4:$B$5000,B593,'8.得意先・製品別損益'!$M$4:$M$5000)</f>
        <v>0</v>
      </c>
      <c r="H593" s="42">
        <f t="shared" si="29"/>
        <v>0</v>
      </c>
      <c r="I593" s="40">
        <f t="shared" si="28"/>
        <v>0</v>
      </c>
    </row>
    <row r="594" spans="2:9" ht="18" customHeight="1">
      <c r="B594" s="112" t="str">
        <f>IF('3.得意先一覧'!B594="","",'3.得意先一覧'!B594)</f>
        <v/>
      </c>
      <c r="C594" s="36" t="str">
        <f>IF(B594="","",VLOOKUP(B594,'3.得意先一覧'!$B$4:$C$1000,2,FALSE))</f>
        <v/>
      </c>
      <c r="D594" s="28">
        <f>IF(B594="",0,SUMIF('2.売上実績'!$B$4:$B$5000,'10.得意先別損益'!B594,'2.売上実績'!$D$4:$D$5000))</f>
        <v>0</v>
      </c>
      <c r="E594" s="28">
        <f>IF(B594="",0,SUMIF('2.売上実績'!$B$4:$B$5000,'10.得意先別損益'!B594,'2.売上実績'!$E$4:$E$5000))</f>
        <v>0</v>
      </c>
      <c r="F594" s="100">
        <f t="shared" si="27"/>
        <v>0</v>
      </c>
      <c r="G594" s="28">
        <f>SUMIF('8.得意先・製品別損益'!$B$4:$B$5000,B594,'8.得意先・製品別損益'!$M$4:$M$5000)</f>
        <v>0</v>
      </c>
      <c r="H594" s="42">
        <f t="shared" si="29"/>
        <v>0</v>
      </c>
      <c r="I594" s="40">
        <f t="shared" si="28"/>
        <v>0</v>
      </c>
    </row>
    <row r="595" spans="2:9" ht="18" customHeight="1">
      <c r="B595" s="112" t="str">
        <f>IF('3.得意先一覧'!B595="","",'3.得意先一覧'!B595)</f>
        <v/>
      </c>
      <c r="C595" s="36" t="str">
        <f>IF(B595="","",VLOOKUP(B595,'3.得意先一覧'!$B$4:$C$1000,2,FALSE))</f>
        <v/>
      </c>
      <c r="D595" s="28">
        <f>IF(B595="",0,SUMIF('2.売上実績'!$B$4:$B$5000,'10.得意先別損益'!B595,'2.売上実績'!$D$4:$D$5000))</f>
        <v>0</v>
      </c>
      <c r="E595" s="28">
        <f>IF(B595="",0,SUMIF('2.売上実績'!$B$4:$B$5000,'10.得意先別損益'!B595,'2.売上実績'!$E$4:$E$5000))</f>
        <v>0</v>
      </c>
      <c r="F595" s="100">
        <f t="shared" si="27"/>
        <v>0</v>
      </c>
      <c r="G595" s="28">
        <f>SUMIF('8.得意先・製品別損益'!$B$4:$B$5000,B595,'8.得意先・製品別損益'!$M$4:$M$5000)</f>
        <v>0</v>
      </c>
      <c r="H595" s="42">
        <f t="shared" si="29"/>
        <v>0</v>
      </c>
      <c r="I595" s="40">
        <f t="shared" si="28"/>
        <v>0</v>
      </c>
    </row>
    <row r="596" spans="2:9" ht="18" customHeight="1">
      <c r="B596" s="112" t="str">
        <f>IF('3.得意先一覧'!B596="","",'3.得意先一覧'!B596)</f>
        <v/>
      </c>
      <c r="C596" s="36" t="str">
        <f>IF(B596="","",VLOOKUP(B596,'3.得意先一覧'!$B$4:$C$1000,2,FALSE))</f>
        <v/>
      </c>
      <c r="D596" s="28">
        <f>IF(B596="",0,SUMIF('2.売上実績'!$B$4:$B$5000,'10.得意先別損益'!B596,'2.売上実績'!$D$4:$D$5000))</f>
        <v>0</v>
      </c>
      <c r="E596" s="28">
        <f>IF(B596="",0,SUMIF('2.売上実績'!$B$4:$B$5000,'10.得意先別損益'!B596,'2.売上実績'!$E$4:$E$5000))</f>
        <v>0</v>
      </c>
      <c r="F596" s="100">
        <f t="shared" si="27"/>
        <v>0</v>
      </c>
      <c r="G596" s="28">
        <f>SUMIF('8.得意先・製品別損益'!$B$4:$B$5000,B596,'8.得意先・製品別損益'!$M$4:$M$5000)</f>
        <v>0</v>
      </c>
      <c r="H596" s="42">
        <f t="shared" si="29"/>
        <v>0</v>
      </c>
      <c r="I596" s="40">
        <f t="shared" si="28"/>
        <v>0</v>
      </c>
    </row>
    <row r="597" spans="2:9" ht="18" customHeight="1">
      <c r="B597" s="112" t="str">
        <f>IF('3.得意先一覧'!B597="","",'3.得意先一覧'!B597)</f>
        <v/>
      </c>
      <c r="C597" s="36" t="str">
        <f>IF(B597="","",VLOOKUP(B597,'3.得意先一覧'!$B$4:$C$1000,2,FALSE))</f>
        <v/>
      </c>
      <c r="D597" s="28">
        <f>IF(B597="",0,SUMIF('2.売上実績'!$B$4:$B$5000,'10.得意先別損益'!B597,'2.売上実績'!$D$4:$D$5000))</f>
        <v>0</v>
      </c>
      <c r="E597" s="28">
        <f>IF(B597="",0,SUMIF('2.売上実績'!$B$4:$B$5000,'10.得意先別損益'!B597,'2.売上実績'!$E$4:$E$5000))</f>
        <v>0</v>
      </c>
      <c r="F597" s="100">
        <f t="shared" si="27"/>
        <v>0</v>
      </c>
      <c r="G597" s="28">
        <f>SUMIF('8.得意先・製品別損益'!$B$4:$B$5000,B597,'8.得意先・製品別損益'!$M$4:$M$5000)</f>
        <v>0</v>
      </c>
      <c r="H597" s="42">
        <f t="shared" si="29"/>
        <v>0</v>
      </c>
      <c r="I597" s="40">
        <f t="shared" si="28"/>
        <v>0</v>
      </c>
    </row>
    <row r="598" spans="2:9" ht="18" customHeight="1">
      <c r="B598" s="112" t="str">
        <f>IF('3.得意先一覧'!B598="","",'3.得意先一覧'!B598)</f>
        <v/>
      </c>
      <c r="C598" s="36" t="str">
        <f>IF(B598="","",VLOOKUP(B598,'3.得意先一覧'!$B$4:$C$1000,2,FALSE))</f>
        <v/>
      </c>
      <c r="D598" s="28">
        <f>IF(B598="",0,SUMIF('2.売上実績'!$B$4:$B$5000,'10.得意先別損益'!B598,'2.売上実績'!$D$4:$D$5000))</f>
        <v>0</v>
      </c>
      <c r="E598" s="28">
        <f>IF(B598="",0,SUMIF('2.売上実績'!$B$4:$B$5000,'10.得意先別損益'!B598,'2.売上実績'!$E$4:$E$5000))</f>
        <v>0</v>
      </c>
      <c r="F598" s="100">
        <f t="shared" si="27"/>
        <v>0</v>
      </c>
      <c r="G598" s="28">
        <f>SUMIF('8.得意先・製品別損益'!$B$4:$B$5000,B598,'8.得意先・製品別損益'!$M$4:$M$5000)</f>
        <v>0</v>
      </c>
      <c r="H598" s="42">
        <f t="shared" si="29"/>
        <v>0</v>
      </c>
      <c r="I598" s="40">
        <f t="shared" si="28"/>
        <v>0</v>
      </c>
    </row>
    <row r="599" spans="2:9" ht="18" customHeight="1">
      <c r="B599" s="112" t="str">
        <f>IF('3.得意先一覧'!B599="","",'3.得意先一覧'!B599)</f>
        <v/>
      </c>
      <c r="C599" s="36" t="str">
        <f>IF(B599="","",VLOOKUP(B599,'3.得意先一覧'!$B$4:$C$1000,2,FALSE))</f>
        <v/>
      </c>
      <c r="D599" s="28">
        <f>IF(B599="",0,SUMIF('2.売上実績'!$B$4:$B$5000,'10.得意先別損益'!B599,'2.売上実績'!$D$4:$D$5000))</f>
        <v>0</v>
      </c>
      <c r="E599" s="28">
        <f>IF(B599="",0,SUMIF('2.売上実績'!$B$4:$B$5000,'10.得意先別損益'!B599,'2.売上実績'!$E$4:$E$5000))</f>
        <v>0</v>
      </c>
      <c r="F599" s="100">
        <f t="shared" si="27"/>
        <v>0</v>
      </c>
      <c r="G599" s="28">
        <f>SUMIF('8.得意先・製品別損益'!$B$4:$B$5000,B599,'8.得意先・製品別損益'!$M$4:$M$5000)</f>
        <v>0</v>
      </c>
      <c r="H599" s="42">
        <f t="shared" si="29"/>
        <v>0</v>
      </c>
      <c r="I599" s="40">
        <f t="shared" si="28"/>
        <v>0</v>
      </c>
    </row>
    <row r="600" spans="2:9" ht="18" customHeight="1">
      <c r="B600" s="112" t="str">
        <f>IF('3.得意先一覧'!B600="","",'3.得意先一覧'!B600)</f>
        <v/>
      </c>
      <c r="C600" s="36" t="str">
        <f>IF(B600="","",VLOOKUP(B600,'3.得意先一覧'!$B$4:$C$1000,2,FALSE))</f>
        <v/>
      </c>
      <c r="D600" s="28">
        <f>IF(B600="",0,SUMIF('2.売上実績'!$B$4:$B$5000,'10.得意先別損益'!B600,'2.売上実績'!$D$4:$D$5000))</f>
        <v>0</v>
      </c>
      <c r="E600" s="28">
        <f>IF(B600="",0,SUMIF('2.売上実績'!$B$4:$B$5000,'10.得意先別損益'!B600,'2.売上実績'!$E$4:$E$5000))</f>
        <v>0</v>
      </c>
      <c r="F600" s="100">
        <f t="shared" si="27"/>
        <v>0</v>
      </c>
      <c r="G600" s="28">
        <f>SUMIF('8.得意先・製品別損益'!$B$4:$B$5000,B600,'8.得意先・製品別損益'!$M$4:$M$5000)</f>
        <v>0</v>
      </c>
      <c r="H600" s="42">
        <f t="shared" si="29"/>
        <v>0</v>
      </c>
      <c r="I600" s="40">
        <f t="shared" si="28"/>
        <v>0</v>
      </c>
    </row>
    <row r="601" spans="2:9" ht="18" customHeight="1">
      <c r="B601" s="112" t="str">
        <f>IF('3.得意先一覧'!B601="","",'3.得意先一覧'!B601)</f>
        <v/>
      </c>
      <c r="C601" s="36" t="str">
        <f>IF(B601="","",VLOOKUP(B601,'3.得意先一覧'!$B$4:$C$1000,2,FALSE))</f>
        <v/>
      </c>
      <c r="D601" s="28">
        <f>IF(B601="",0,SUMIF('2.売上実績'!$B$4:$B$5000,'10.得意先別損益'!B601,'2.売上実績'!$D$4:$D$5000))</f>
        <v>0</v>
      </c>
      <c r="E601" s="28">
        <f>IF(B601="",0,SUMIF('2.売上実績'!$B$4:$B$5000,'10.得意先別損益'!B601,'2.売上実績'!$E$4:$E$5000))</f>
        <v>0</v>
      </c>
      <c r="F601" s="100">
        <f t="shared" si="27"/>
        <v>0</v>
      </c>
      <c r="G601" s="28">
        <f>SUMIF('8.得意先・製品別損益'!$B$4:$B$5000,B601,'8.得意先・製品別損益'!$M$4:$M$5000)</f>
        <v>0</v>
      </c>
      <c r="H601" s="42">
        <f t="shared" si="29"/>
        <v>0</v>
      </c>
      <c r="I601" s="40">
        <f t="shared" si="28"/>
        <v>0</v>
      </c>
    </row>
    <row r="602" spans="2:9" ht="18" customHeight="1">
      <c r="B602" s="112" t="str">
        <f>IF('3.得意先一覧'!B602="","",'3.得意先一覧'!B602)</f>
        <v/>
      </c>
      <c r="C602" s="36" t="str">
        <f>IF(B602="","",VLOOKUP(B602,'3.得意先一覧'!$B$4:$C$1000,2,FALSE))</f>
        <v/>
      </c>
      <c r="D602" s="28">
        <f>IF(B602="",0,SUMIF('2.売上実績'!$B$4:$B$5000,'10.得意先別損益'!B602,'2.売上実績'!$D$4:$D$5000))</f>
        <v>0</v>
      </c>
      <c r="E602" s="28">
        <f>IF(B602="",0,SUMIF('2.売上実績'!$B$4:$B$5000,'10.得意先別損益'!B602,'2.売上実績'!$E$4:$E$5000))</f>
        <v>0</v>
      </c>
      <c r="F602" s="100">
        <f t="shared" si="27"/>
        <v>0</v>
      </c>
      <c r="G602" s="28">
        <f>SUMIF('8.得意先・製品別損益'!$B$4:$B$5000,B602,'8.得意先・製品別損益'!$M$4:$M$5000)</f>
        <v>0</v>
      </c>
      <c r="H602" s="42">
        <f t="shared" si="29"/>
        <v>0</v>
      </c>
      <c r="I602" s="40">
        <f t="shared" si="28"/>
        <v>0</v>
      </c>
    </row>
    <row r="603" spans="2:9" ht="18" customHeight="1">
      <c r="B603" s="112" t="str">
        <f>IF('3.得意先一覧'!B603="","",'3.得意先一覧'!B603)</f>
        <v/>
      </c>
      <c r="C603" s="36" t="str">
        <f>IF(B603="","",VLOOKUP(B603,'3.得意先一覧'!$B$4:$C$1000,2,FALSE))</f>
        <v/>
      </c>
      <c r="D603" s="28">
        <f>IF(B603="",0,SUMIF('2.売上実績'!$B$4:$B$5000,'10.得意先別損益'!B603,'2.売上実績'!$D$4:$D$5000))</f>
        <v>0</v>
      </c>
      <c r="E603" s="28">
        <f>IF(B603="",0,SUMIF('2.売上実績'!$B$4:$B$5000,'10.得意先別損益'!B603,'2.売上実績'!$E$4:$E$5000))</f>
        <v>0</v>
      </c>
      <c r="F603" s="100">
        <f t="shared" si="27"/>
        <v>0</v>
      </c>
      <c r="G603" s="28">
        <f>SUMIF('8.得意先・製品別損益'!$B$4:$B$5000,B603,'8.得意先・製品別損益'!$M$4:$M$5000)</f>
        <v>0</v>
      </c>
      <c r="H603" s="42">
        <f t="shared" si="29"/>
        <v>0</v>
      </c>
      <c r="I603" s="40">
        <f t="shared" si="28"/>
        <v>0</v>
      </c>
    </row>
    <row r="604" spans="2:9" ht="18" customHeight="1">
      <c r="B604" s="112" t="str">
        <f>IF('3.得意先一覧'!B604="","",'3.得意先一覧'!B604)</f>
        <v/>
      </c>
      <c r="C604" s="36" t="str">
        <f>IF(B604="","",VLOOKUP(B604,'3.得意先一覧'!$B$4:$C$1000,2,FALSE))</f>
        <v/>
      </c>
      <c r="D604" s="28">
        <f>IF(B604="",0,SUMIF('2.売上実績'!$B$4:$B$5000,'10.得意先別損益'!B604,'2.売上実績'!$D$4:$D$5000))</f>
        <v>0</v>
      </c>
      <c r="E604" s="28">
        <f>IF(B604="",0,SUMIF('2.売上実績'!$B$4:$B$5000,'10.得意先別損益'!B604,'2.売上実績'!$E$4:$E$5000))</f>
        <v>0</v>
      </c>
      <c r="F604" s="100">
        <f t="shared" si="27"/>
        <v>0</v>
      </c>
      <c r="G604" s="28">
        <f>SUMIF('8.得意先・製品別損益'!$B$4:$B$5000,B604,'8.得意先・製品別損益'!$M$4:$M$5000)</f>
        <v>0</v>
      </c>
      <c r="H604" s="42">
        <f t="shared" si="29"/>
        <v>0</v>
      </c>
      <c r="I604" s="40">
        <f t="shared" si="28"/>
        <v>0</v>
      </c>
    </row>
    <row r="605" spans="2:9" ht="18" customHeight="1">
      <c r="B605" s="112" t="str">
        <f>IF('3.得意先一覧'!B605="","",'3.得意先一覧'!B605)</f>
        <v/>
      </c>
      <c r="C605" s="36" t="str">
        <f>IF(B605="","",VLOOKUP(B605,'3.得意先一覧'!$B$4:$C$1000,2,FALSE))</f>
        <v/>
      </c>
      <c r="D605" s="28">
        <f>IF(B605="",0,SUMIF('2.売上実績'!$B$4:$B$5000,'10.得意先別損益'!B605,'2.売上実績'!$D$4:$D$5000))</f>
        <v>0</v>
      </c>
      <c r="E605" s="28">
        <f>IF(B605="",0,SUMIF('2.売上実績'!$B$4:$B$5000,'10.得意先別損益'!B605,'2.売上実績'!$E$4:$E$5000))</f>
        <v>0</v>
      </c>
      <c r="F605" s="100">
        <f t="shared" si="27"/>
        <v>0</v>
      </c>
      <c r="G605" s="28">
        <f>SUMIF('8.得意先・製品別損益'!$B$4:$B$5000,B605,'8.得意先・製品別損益'!$M$4:$M$5000)</f>
        <v>0</v>
      </c>
      <c r="H605" s="42">
        <f t="shared" si="29"/>
        <v>0</v>
      </c>
      <c r="I605" s="40">
        <f t="shared" si="28"/>
        <v>0</v>
      </c>
    </row>
    <row r="606" spans="2:9" ht="18" customHeight="1">
      <c r="B606" s="112" t="str">
        <f>IF('3.得意先一覧'!B606="","",'3.得意先一覧'!B606)</f>
        <v/>
      </c>
      <c r="C606" s="36" t="str">
        <f>IF(B606="","",VLOOKUP(B606,'3.得意先一覧'!$B$4:$C$1000,2,FALSE))</f>
        <v/>
      </c>
      <c r="D606" s="28">
        <f>IF(B606="",0,SUMIF('2.売上実績'!$B$4:$B$5000,'10.得意先別損益'!B606,'2.売上実績'!$D$4:$D$5000))</f>
        <v>0</v>
      </c>
      <c r="E606" s="28">
        <f>IF(B606="",0,SUMIF('2.売上実績'!$B$4:$B$5000,'10.得意先別損益'!B606,'2.売上実績'!$E$4:$E$5000))</f>
        <v>0</v>
      </c>
      <c r="F606" s="100">
        <f t="shared" si="27"/>
        <v>0</v>
      </c>
      <c r="G606" s="28">
        <f>SUMIF('8.得意先・製品別損益'!$B$4:$B$5000,B606,'8.得意先・製品別損益'!$M$4:$M$5000)</f>
        <v>0</v>
      </c>
      <c r="H606" s="42">
        <f t="shared" si="29"/>
        <v>0</v>
      </c>
      <c r="I606" s="40">
        <f t="shared" si="28"/>
        <v>0</v>
      </c>
    </row>
    <row r="607" spans="2:9" ht="18" customHeight="1">
      <c r="B607" s="112" t="str">
        <f>IF('3.得意先一覧'!B607="","",'3.得意先一覧'!B607)</f>
        <v/>
      </c>
      <c r="C607" s="36" t="str">
        <f>IF(B607="","",VLOOKUP(B607,'3.得意先一覧'!$B$4:$C$1000,2,FALSE))</f>
        <v/>
      </c>
      <c r="D607" s="28">
        <f>IF(B607="",0,SUMIF('2.売上実績'!$B$4:$B$5000,'10.得意先別損益'!B607,'2.売上実績'!$D$4:$D$5000))</f>
        <v>0</v>
      </c>
      <c r="E607" s="28">
        <f>IF(B607="",0,SUMIF('2.売上実績'!$B$4:$B$5000,'10.得意先別損益'!B607,'2.売上実績'!$E$4:$E$5000))</f>
        <v>0</v>
      </c>
      <c r="F607" s="100">
        <f t="shared" si="27"/>
        <v>0</v>
      </c>
      <c r="G607" s="28">
        <f>SUMIF('8.得意先・製品別損益'!$B$4:$B$5000,B607,'8.得意先・製品別損益'!$M$4:$M$5000)</f>
        <v>0</v>
      </c>
      <c r="H607" s="42">
        <f t="shared" si="29"/>
        <v>0</v>
      </c>
      <c r="I607" s="40">
        <f t="shared" si="28"/>
        <v>0</v>
      </c>
    </row>
    <row r="608" spans="2:9" ht="18" customHeight="1">
      <c r="B608" s="112" t="str">
        <f>IF('3.得意先一覧'!B608="","",'3.得意先一覧'!B608)</f>
        <v/>
      </c>
      <c r="C608" s="36" t="str">
        <f>IF(B608="","",VLOOKUP(B608,'3.得意先一覧'!$B$4:$C$1000,2,FALSE))</f>
        <v/>
      </c>
      <c r="D608" s="28">
        <f>IF(B608="",0,SUMIF('2.売上実績'!$B$4:$B$5000,'10.得意先別損益'!B608,'2.売上実績'!$D$4:$D$5000))</f>
        <v>0</v>
      </c>
      <c r="E608" s="28">
        <f>IF(B608="",0,SUMIF('2.売上実績'!$B$4:$B$5000,'10.得意先別損益'!B608,'2.売上実績'!$E$4:$E$5000))</f>
        <v>0</v>
      </c>
      <c r="F608" s="100">
        <f t="shared" si="27"/>
        <v>0</v>
      </c>
      <c r="G608" s="28">
        <f>SUMIF('8.得意先・製品別損益'!$B$4:$B$5000,B608,'8.得意先・製品別損益'!$M$4:$M$5000)</f>
        <v>0</v>
      </c>
      <c r="H608" s="42">
        <f t="shared" si="29"/>
        <v>0</v>
      </c>
      <c r="I608" s="40">
        <f t="shared" si="28"/>
        <v>0</v>
      </c>
    </row>
    <row r="609" spans="2:9" ht="18" customHeight="1">
      <c r="B609" s="112" t="str">
        <f>IF('3.得意先一覧'!B609="","",'3.得意先一覧'!B609)</f>
        <v/>
      </c>
      <c r="C609" s="36" t="str">
        <f>IF(B609="","",VLOOKUP(B609,'3.得意先一覧'!$B$4:$C$1000,2,FALSE))</f>
        <v/>
      </c>
      <c r="D609" s="28">
        <f>IF(B609="",0,SUMIF('2.売上実績'!$B$4:$B$5000,'10.得意先別損益'!B609,'2.売上実績'!$D$4:$D$5000))</f>
        <v>0</v>
      </c>
      <c r="E609" s="28">
        <f>IF(B609="",0,SUMIF('2.売上実績'!$B$4:$B$5000,'10.得意先別損益'!B609,'2.売上実績'!$E$4:$E$5000))</f>
        <v>0</v>
      </c>
      <c r="F609" s="100">
        <f t="shared" si="27"/>
        <v>0</v>
      </c>
      <c r="G609" s="28">
        <f>SUMIF('8.得意先・製品別損益'!$B$4:$B$5000,B609,'8.得意先・製品別損益'!$M$4:$M$5000)</f>
        <v>0</v>
      </c>
      <c r="H609" s="42">
        <f t="shared" si="29"/>
        <v>0</v>
      </c>
      <c r="I609" s="40">
        <f t="shared" si="28"/>
        <v>0</v>
      </c>
    </row>
    <row r="610" spans="2:9" ht="18" customHeight="1">
      <c r="B610" s="112" t="str">
        <f>IF('3.得意先一覧'!B610="","",'3.得意先一覧'!B610)</f>
        <v/>
      </c>
      <c r="C610" s="36" t="str">
        <f>IF(B610="","",VLOOKUP(B610,'3.得意先一覧'!$B$4:$C$1000,2,FALSE))</f>
        <v/>
      </c>
      <c r="D610" s="28">
        <f>IF(B610="",0,SUMIF('2.売上実績'!$B$4:$B$5000,'10.得意先別損益'!B610,'2.売上実績'!$D$4:$D$5000))</f>
        <v>0</v>
      </c>
      <c r="E610" s="28">
        <f>IF(B610="",0,SUMIF('2.売上実績'!$B$4:$B$5000,'10.得意先別損益'!B610,'2.売上実績'!$E$4:$E$5000))</f>
        <v>0</v>
      </c>
      <c r="F610" s="100">
        <f t="shared" si="27"/>
        <v>0</v>
      </c>
      <c r="G610" s="28">
        <f>SUMIF('8.得意先・製品別損益'!$B$4:$B$5000,B610,'8.得意先・製品別損益'!$M$4:$M$5000)</f>
        <v>0</v>
      </c>
      <c r="H610" s="42">
        <f t="shared" si="29"/>
        <v>0</v>
      </c>
      <c r="I610" s="40">
        <f t="shared" si="28"/>
        <v>0</v>
      </c>
    </row>
    <row r="611" spans="2:9" ht="18" customHeight="1">
      <c r="B611" s="112" t="str">
        <f>IF('3.得意先一覧'!B611="","",'3.得意先一覧'!B611)</f>
        <v/>
      </c>
      <c r="C611" s="36" t="str">
        <f>IF(B611="","",VLOOKUP(B611,'3.得意先一覧'!$B$4:$C$1000,2,FALSE))</f>
        <v/>
      </c>
      <c r="D611" s="28">
        <f>IF(B611="",0,SUMIF('2.売上実績'!$B$4:$B$5000,'10.得意先別損益'!B611,'2.売上実績'!$D$4:$D$5000))</f>
        <v>0</v>
      </c>
      <c r="E611" s="28">
        <f>IF(B611="",0,SUMIF('2.売上実績'!$B$4:$B$5000,'10.得意先別損益'!B611,'2.売上実績'!$E$4:$E$5000))</f>
        <v>0</v>
      </c>
      <c r="F611" s="100">
        <f t="shared" si="27"/>
        <v>0</v>
      </c>
      <c r="G611" s="28">
        <f>SUMIF('8.得意先・製品別損益'!$B$4:$B$5000,B611,'8.得意先・製品別損益'!$M$4:$M$5000)</f>
        <v>0</v>
      </c>
      <c r="H611" s="42">
        <f t="shared" si="29"/>
        <v>0</v>
      </c>
      <c r="I611" s="40">
        <f t="shared" si="28"/>
        <v>0</v>
      </c>
    </row>
    <row r="612" spans="2:9" ht="18" customHeight="1">
      <c r="B612" s="112" t="str">
        <f>IF('3.得意先一覧'!B612="","",'3.得意先一覧'!B612)</f>
        <v/>
      </c>
      <c r="C612" s="36" t="str">
        <f>IF(B612="","",VLOOKUP(B612,'3.得意先一覧'!$B$4:$C$1000,2,FALSE))</f>
        <v/>
      </c>
      <c r="D612" s="28">
        <f>IF(B612="",0,SUMIF('2.売上実績'!$B$4:$B$5000,'10.得意先別損益'!B612,'2.売上実績'!$D$4:$D$5000))</f>
        <v>0</v>
      </c>
      <c r="E612" s="28">
        <f>IF(B612="",0,SUMIF('2.売上実績'!$B$4:$B$5000,'10.得意先別損益'!B612,'2.売上実績'!$E$4:$E$5000))</f>
        <v>0</v>
      </c>
      <c r="F612" s="100">
        <f t="shared" si="27"/>
        <v>0</v>
      </c>
      <c r="G612" s="28">
        <f>SUMIF('8.得意先・製品別損益'!$B$4:$B$5000,B612,'8.得意先・製品別損益'!$M$4:$M$5000)</f>
        <v>0</v>
      </c>
      <c r="H612" s="42">
        <f t="shared" si="29"/>
        <v>0</v>
      </c>
      <c r="I612" s="40">
        <f t="shared" si="28"/>
        <v>0</v>
      </c>
    </row>
    <row r="613" spans="2:9" ht="18" customHeight="1">
      <c r="B613" s="112" t="str">
        <f>IF('3.得意先一覧'!B613="","",'3.得意先一覧'!B613)</f>
        <v/>
      </c>
      <c r="C613" s="36" t="str">
        <f>IF(B613="","",VLOOKUP(B613,'3.得意先一覧'!$B$4:$C$1000,2,FALSE))</f>
        <v/>
      </c>
      <c r="D613" s="28">
        <f>IF(B613="",0,SUMIF('2.売上実績'!$B$4:$B$5000,'10.得意先別損益'!B613,'2.売上実績'!$D$4:$D$5000))</f>
        <v>0</v>
      </c>
      <c r="E613" s="28">
        <f>IF(B613="",0,SUMIF('2.売上実績'!$B$4:$B$5000,'10.得意先別損益'!B613,'2.売上実績'!$E$4:$E$5000))</f>
        <v>0</v>
      </c>
      <c r="F613" s="100">
        <f t="shared" si="27"/>
        <v>0</v>
      </c>
      <c r="G613" s="28">
        <f>SUMIF('8.得意先・製品別損益'!$B$4:$B$5000,B613,'8.得意先・製品別損益'!$M$4:$M$5000)</f>
        <v>0</v>
      </c>
      <c r="H613" s="42">
        <f t="shared" si="29"/>
        <v>0</v>
      </c>
      <c r="I613" s="40">
        <f t="shared" si="28"/>
        <v>0</v>
      </c>
    </row>
    <row r="614" spans="2:9" ht="18" customHeight="1">
      <c r="B614" s="112" t="str">
        <f>IF('3.得意先一覧'!B614="","",'3.得意先一覧'!B614)</f>
        <v/>
      </c>
      <c r="C614" s="36" t="str">
        <f>IF(B614="","",VLOOKUP(B614,'3.得意先一覧'!$B$4:$C$1000,2,FALSE))</f>
        <v/>
      </c>
      <c r="D614" s="28">
        <f>IF(B614="",0,SUMIF('2.売上実績'!$B$4:$B$5000,'10.得意先別損益'!B614,'2.売上実績'!$D$4:$D$5000))</f>
        <v>0</v>
      </c>
      <c r="E614" s="28">
        <f>IF(B614="",0,SUMIF('2.売上実績'!$B$4:$B$5000,'10.得意先別損益'!B614,'2.売上実績'!$E$4:$E$5000))</f>
        <v>0</v>
      </c>
      <c r="F614" s="100">
        <f t="shared" si="27"/>
        <v>0</v>
      </c>
      <c r="G614" s="28">
        <f>SUMIF('8.得意先・製品別損益'!$B$4:$B$5000,B614,'8.得意先・製品別損益'!$M$4:$M$5000)</f>
        <v>0</v>
      </c>
      <c r="H614" s="42">
        <f t="shared" si="29"/>
        <v>0</v>
      </c>
      <c r="I614" s="40">
        <f t="shared" si="28"/>
        <v>0</v>
      </c>
    </row>
    <row r="615" spans="2:9" ht="18" customHeight="1">
      <c r="B615" s="112" t="str">
        <f>IF('3.得意先一覧'!B615="","",'3.得意先一覧'!B615)</f>
        <v/>
      </c>
      <c r="C615" s="36" t="str">
        <f>IF(B615="","",VLOOKUP(B615,'3.得意先一覧'!$B$4:$C$1000,2,FALSE))</f>
        <v/>
      </c>
      <c r="D615" s="28">
        <f>IF(B615="",0,SUMIF('2.売上実績'!$B$4:$B$5000,'10.得意先別損益'!B615,'2.売上実績'!$D$4:$D$5000))</f>
        <v>0</v>
      </c>
      <c r="E615" s="28">
        <f>IF(B615="",0,SUMIF('2.売上実績'!$B$4:$B$5000,'10.得意先別損益'!B615,'2.売上実績'!$E$4:$E$5000))</f>
        <v>0</v>
      </c>
      <c r="F615" s="100">
        <f t="shared" si="27"/>
        <v>0</v>
      </c>
      <c r="G615" s="28">
        <f>SUMIF('8.得意先・製品別損益'!$B$4:$B$5000,B615,'8.得意先・製品別損益'!$M$4:$M$5000)</f>
        <v>0</v>
      </c>
      <c r="H615" s="42">
        <f t="shared" si="29"/>
        <v>0</v>
      </c>
      <c r="I615" s="40">
        <f t="shared" si="28"/>
        <v>0</v>
      </c>
    </row>
    <row r="616" spans="2:9" ht="18" customHeight="1">
      <c r="B616" s="112" t="str">
        <f>IF('3.得意先一覧'!B616="","",'3.得意先一覧'!B616)</f>
        <v/>
      </c>
      <c r="C616" s="36" t="str">
        <f>IF(B616="","",VLOOKUP(B616,'3.得意先一覧'!$B$4:$C$1000,2,FALSE))</f>
        <v/>
      </c>
      <c r="D616" s="28">
        <f>IF(B616="",0,SUMIF('2.売上実績'!$B$4:$B$5000,'10.得意先別損益'!B616,'2.売上実績'!$D$4:$D$5000))</f>
        <v>0</v>
      </c>
      <c r="E616" s="28">
        <f>IF(B616="",0,SUMIF('2.売上実績'!$B$4:$B$5000,'10.得意先別損益'!B616,'2.売上実績'!$E$4:$E$5000))</f>
        <v>0</v>
      </c>
      <c r="F616" s="100">
        <f t="shared" si="27"/>
        <v>0</v>
      </c>
      <c r="G616" s="28">
        <f>SUMIF('8.得意先・製品別損益'!$B$4:$B$5000,B616,'8.得意先・製品別損益'!$M$4:$M$5000)</f>
        <v>0</v>
      </c>
      <c r="H616" s="42">
        <f t="shared" si="29"/>
        <v>0</v>
      </c>
      <c r="I616" s="40">
        <f t="shared" si="28"/>
        <v>0</v>
      </c>
    </row>
    <row r="617" spans="2:9" ht="18" customHeight="1">
      <c r="B617" s="112" t="str">
        <f>IF('3.得意先一覧'!B617="","",'3.得意先一覧'!B617)</f>
        <v/>
      </c>
      <c r="C617" s="36" t="str">
        <f>IF(B617="","",VLOOKUP(B617,'3.得意先一覧'!$B$4:$C$1000,2,FALSE))</f>
        <v/>
      </c>
      <c r="D617" s="28">
        <f>IF(B617="",0,SUMIF('2.売上実績'!$B$4:$B$5000,'10.得意先別損益'!B617,'2.売上実績'!$D$4:$D$5000))</f>
        <v>0</v>
      </c>
      <c r="E617" s="28">
        <f>IF(B617="",0,SUMIF('2.売上実績'!$B$4:$B$5000,'10.得意先別損益'!B617,'2.売上実績'!$E$4:$E$5000))</f>
        <v>0</v>
      </c>
      <c r="F617" s="100">
        <f t="shared" si="27"/>
        <v>0</v>
      </c>
      <c r="G617" s="28">
        <f>SUMIF('8.得意先・製品別損益'!$B$4:$B$5000,B617,'8.得意先・製品別損益'!$M$4:$M$5000)</f>
        <v>0</v>
      </c>
      <c r="H617" s="42">
        <f t="shared" si="29"/>
        <v>0</v>
      </c>
      <c r="I617" s="40">
        <f t="shared" si="28"/>
        <v>0</v>
      </c>
    </row>
    <row r="618" spans="2:9" ht="18" customHeight="1">
      <c r="B618" s="112" t="str">
        <f>IF('3.得意先一覧'!B618="","",'3.得意先一覧'!B618)</f>
        <v/>
      </c>
      <c r="C618" s="36" t="str">
        <f>IF(B618="","",VLOOKUP(B618,'3.得意先一覧'!$B$4:$C$1000,2,FALSE))</f>
        <v/>
      </c>
      <c r="D618" s="28">
        <f>IF(B618="",0,SUMIF('2.売上実績'!$B$4:$B$5000,'10.得意先別損益'!B618,'2.売上実績'!$D$4:$D$5000))</f>
        <v>0</v>
      </c>
      <c r="E618" s="28">
        <f>IF(B618="",0,SUMIF('2.売上実績'!$B$4:$B$5000,'10.得意先別損益'!B618,'2.売上実績'!$E$4:$E$5000))</f>
        <v>0</v>
      </c>
      <c r="F618" s="100">
        <f t="shared" si="27"/>
        <v>0</v>
      </c>
      <c r="G618" s="28">
        <f>SUMIF('8.得意先・製品別損益'!$B$4:$B$5000,B618,'8.得意先・製品別損益'!$M$4:$M$5000)</f>
        <v>0</v>
      </c>
      <c r="H618" s="42">
        <f t="shared" si="29"/>
        <v>0</v>
      </c>
      <c r="I618" s="40">
        <f t="shared" si="28"/>
        <v>0</v>
      </c>
    </row>
    <row r="619" spans="2:9" ht="18" customHeight="1">
      <c r="B619" s="112" t="str">
        <f>IF('3.得意先一覧'!B619="","",'3.得意先一覧'!B619)</f>
        <v/>
      </c>
      <c r="C619" s="36" t="str">
        <f>IF(B619="","",VLOOKUP(B619,'3.得意先一覧'!$B$4:$C$1000,2,FALSE))</f>
        <v/>
      </c>
      <c r="D619" s="28">
        <f>IF(B619="",0,SUMIF('2.売上実績'!$B$4:$B$5000,'10.得意先別損益'!B619,'2.売上実績'!$D$4:$D$5000))</f>
        <v>0</v>
      </c>
      <c r="E619" s="28">
        <f>IF(B619="",0,SUMIF('2.売上実績'!$B$4:$B$5000,'10.得意先別損益'!B619,'2.売上実績'!$E$4:$E$5000))</f>
        <v>0</v>
      </c>
      <c r="F619" s="100">
        <f t="shared" si="27"/>
        <v>0</v>
      </c>
      <c r="G619" s="28">
        <f>SUMIF('8.得意先・製品別損益'!$B$4:$B$5000,B619,'8.得意先・製品別損益'!$M$4:$M$5000)</f>
        <v>0</v>
      </c>
      <c r="H619" s="42">
        <f t="shared" si="29"/>
        <v>0</v>
      </c>
      <c r="I619" s="40">
        <f t="shared" si="28"/>
        <v>0</v>
      </c>
    </row>
    <row r="620" spans="2:9" ht="18" customHeight="1">
      <c r="B620" s="112" t="str">
        <f>IF('3.得意先一覧'!B620="","",'3.得意先一覧'!B620)</f>
        <v/>
      </c>
      <c r="C620" s="36" t="str">
        <f>IF(B620="","",VLOOKUP(B620,'3.得意先一覧'!$B$4:$C$1000,2,FALSE))</f>
        <v/>
      </c>
      <c r="D620" s="28">
        <f>IF(B620="",0,SUMIF('2.売上実績'!$B$4:$B$5000,'10.得意先別損益'!B620,'2.売上実績'!$D$4:$D$5000))</f>
        <v>0</v>
      </c>
      <c r="E620" s="28">
        <f>IF(B620="",0,SUMIF('2.売上実績'!$B$4:$B$5000,'10.得意先別損益'!B620,'2.売上実績'!$E$4:$E$5000))</f>
        <v>0</v>
      </c>
      <c r="F620" s="100">
        <f t="shared" si="27"/>
        <v>0</v>
      </c>
      <c r="G620" s="28">
        <f>SUMIF('8.得意先・製品別損益'!$B$4:$B$5000,B620,'8.得意先・製品別損益'!$M$4:$M$5000)</f>
        <v>0</v>
      </c>
      <c r="H620" s="42">
        <f t="shared" si="29"/>
        <v>0</v>
      </c>
      <c r="I620" s="40">
        <f t="shared" si="28"/>
        <v>0</v>
      </c>
    </row>
    <row r="621" spans="2:9" ht="18" customHeight="1">
      <c r="B621" s="112" t="str">
        <f>IF('3.得意先一覧'!B621="","",'3.得意先一覧'!B621)</f>
        <v/>
      </c>
      <c r="C621" s="36" t="str">
        <f>IF(B621="","",VLOOKUP(B621,'3.得意先一覧'!$B$4:$C$1000,2,FALSE))</f>
        <v/>
      </c>
      <c r="D621" s="28">
        <f>IF(B621="",0,SUMIF('2.売上実績'!$B$4:$B$5000,'10.得意先別損益'!B621,'2.売上実績'!$D$4:$D$5000))</f>
        <v>0</v>
      </c>
      <c r="E621" s="28">
        <f>IF(B621="",0,SUMIF('2.売上実績'!$B$4:$B$5000,'10.得意先別損益'!B621,'2.売上実績'!$E$4:$E$5000))</f>
        <v>0</v>
      </c>
      <c r="F621" s="100">
        <f t="shared" si="27"/>
        <v>0</v>
      </c>
      <c r="G621" s="28">
        <f>SUMIF('8.得意先・製品別損益'!$B$4:$B$5000,B621,'8.得意先・製品別損益'!$M$4:$M$5000)</f>
        <v>0</v>
      </c>
      <c r="H621" s="42">
        <f t="shared" si="29"/>
        <v>0</v>
      </c>
      <c r="I621" s="40">
        <f t="shared" si="28"/>
        <v>0</v>
      </c>
    </row>
    <row r="622" spans="2:9" ht="18" customHeight="1">
      <c r="B622" s="112" t="str">
        <f>IF('3.得意先一覧'!B622="","",'3.得意先一覧'!B622)</f>
        <v/>
      </c>
      <c r="C622" s="36" t="str">
        <f>IF(B622="","",VLOOKUP(B622,'3.得意先一覧'!$B$4:$C$1000,2,FALSE))</f>
        <v/>
      </c>
      <c r="D622" s="28">
        <f>IF(B622="",0,SUMIF('2.売上実績'!$B$4:$B$5000,'10.得意先別損益'!B622,'2.売上実績'!$D$4:$D$5000))</f>
        <v>0</v>
      </c>
      <c r="E622" s="28">
        <f>IF(B622="",0,SUMIF('2.売上実績'!$B$4:$B$5000,'10.得意先別損益'!B622,'2.売上実績'!$E$4:$E$5000))</f>
        <v>0</v>
      </c>
      <c r="F622" s="100">
        <f t="shared" si="27"/>
        <v>0</v>
      </c>
      <c r="G622" s="28">
        <f>SUMIF('8.得意先・製品別損益'!$B$4:$B$5000,B622,'8.得意先・製品別損益'!$M$4:$M$5000)</f>
        <v>0</v>
      </c>
      <c r="H622" s="42">
        <f t="shared" si="29"/>
        <v>0</v>
      </c>
      <c r="I622" s="40">
        <f t="shared" si="28"/>
        <v>0</v>
      </c>
    </row>
    <row r="623" spans="2:9" ht="18" customHeight="1">
      <c r="B623" s="112" t="str">
        <f>IF('3.得意先一覧'!B623="","",'3.得意先一覧'!B623)</f>
        <v/>
      </c>
      <c r="C623" s="36" t="str">
        <f>IF(B623="","",VLOOKUP(B623,'3.得意先一覧'!$B$4:$C$1000,2,FALSE))</f>
        <v/>
      </c>
      <c r="D623" s="28">
        <f>IF(B623="",0,SUMIF('2.売上実績'!$B$4:$B$5000,'10.得意先別損益'!B623,'2.売上実績'!$D$4:$D$5000))</f>
        <v>0</v>
      </c>
      <c r="E623" s="28">
        <f>IF(B623="",0,SUMIF('2.売上実績'!$B$4:$B$5000,'10.得意先別損益'!B623,'2.売上実績'!$E$4:$E$5000))</f>
        <v>0</v>
      </c>
      <c r="F623" s="100">
        <f t="shared" si="27"/>
        <v>0</v>
      </c>
      <c r="G623" s="28">
        <f>SUMIF('8.得意先・製品別損益'!$B$4:$B$5000,B623,'8.得意先・製品別損益'!$M$4:$M$5000)</f>
        <v>0</v>
      </c>
      <c r="H623" s="42">
        <f t="shared" si="29"/>
        <v>0</v>
      </c>
      <c r="I623" s="40">
        <f t="shared" si="28"/>
        <v>0</v>
      </c>
    </row>
    <row r="624" spans="2:9" ht="18" customHeight="1">
      <c r="B624" s="112" t="str">
        <f>IF('3.得意先一覧'!B624="","",'3.得意先一覧'!B624)</f>
        <v/>
      </c>
      <c r="C624" s="36" t="str">
        <f>IF(B624="","",VLOOKUP(B624,'3.得意先一覧'!$B$4:$C$1000,2,FALSE))</f>
        <v/>
      </c>
      <c r="D624" s="28">
        <f>IF(B624="",0,SUMIF('2.売上実績'!$B$4:$B$5000,'10.得意先別損益'!B624,'2.売上実績'!$D$4:$D$5000))</f>
        <v>0</v>
      </c>
      <c r="E624" s="28">
        <f>IF(B624="",0,SUMIF('2.売上実績'!$B$4:$B$5000,'10.得意先別損益'!B624,'2.売上実績'!$E$4:$E$5000))</f>
        <v>0</v>
      </c>
      <c r="F624" s="100">
        <f t="shared" si="27"/>
        <v>0</v>
      </c>
      <c r="G624" s="28">
        <f>SUMIF('8.得意先・製品別損益'!$B$4:$B$5000,B624,'8.得意先・製品別損益'!$M$4:$M$5000)</f>
        <v>0</v>
      </c>
      <c r="H624" s="42">
        <f t="shared" si="29"/>
        <v>0</v>
      </c>
      <c r="I624" s="40">
        <f t="shared" si="28"/>
        <v>0</v>
      </c>
    </row>
    <row r="625" spans="2:9" ht="18" customHeight="1">
      <c r="B625" s="112" t="str">
        <f>IF('3.得意先一覧'!B625="","",'3.得意先一覧'!B625)</f>
        <v/>
      </c>
      <c r="C625" s="36" t="str">
        <f>IF(B625="","",VLOOKUP(B625,'3.得意先一覧'!$B$4:$C$1000,2,FALSE))</f>
        <v/>
      </c>
      <c r="D625" s="28">
        <f>IF(B625="",0,SUMIF('2.売上実績'!$B$4:$B$5000,'10.得意先別損益'!B625,'2.売上実績'!$D$4:$D$5000))</f>
        <v>0</v>
      </c>
      <c r="E625" s="28">
        <f>IF(B625="",0,SUMIF('2.売上実績'!$B$4:$B$5000,'10.得意先別損益'!B625,'2.売上実績'!$E$4:$E$5000))</f>
        <v>0</v>
      </c>
      <c r="F625" s="100">
        <f t="shared" si="27"/>
        <v>0</v>
      </c>
      <c r="G625" s="28">
        <f>SUMIF('8.得意先・製品別損益'!$B$4:$B$5000,B625,'8.得意先・製品別損益'!$M$4:$M$5000)</f>
        <v>0</v>
      </c>
      <c r="H625" s="42">
        <f t="shared" si="29"/>
        <v>0</v>
      </c>
      <c r="I625" s="40">
        <f t="shared" si="28"/>
        <v>0</v>
      </c>
    </row>
    <row r="626" spans="2:9" ht="18" customHeight="1">
      <c r="B626" s="112" t="str">
        <f>IF('3.得意先一覧'!B626="","",'3.得意先一覧'!B626)</f>
        <v/>
      </c>
      <c r="C626" s="36" t="str">
        <f>IF(B626="","",VLOOKUP(B626,'3.得意先一覧'!$B$4:$C$1000,2,FALSE))</f>
        <v/>
      </c>
      <c r="D626" s="28">
        <f>IF(B626="",0,SUMIF('2.売上実績'!$B$4:$B$5000,'10.得意先別損益'!B626,'2.売上実績'!$D$4:$D$5000))</f>
        <v>0</v>
      </c>
      <c r="E626" s="28">
        <f>IF(B626="",0,SUMIF('2.売上実績'!$B$4:$B$5000,'10.得意先別損益'!B626,'2.売上実績'!$E$4:$E$5000))</f>
        <v>0</v>
      </c>
      <c r="F626" s="100">
        <f t="shared" si="27"/>
        <v>0</v>
      </c>
      <c r="G626" s="28">
        <f>SUMIF('8.得意先・製品別損益'!$B$4:$B$5000,B626,'8.得意先・製品別損益'!$M$4:$M$5000)</f>
        <v>0</v>
      </c>
      <c r="H626" s="42">
        <f t="shared" si="29"/>
        <v>0</v>
      </c>
      <c r="I626" s="40">
        <f t="shared" si="28"/>
        <v>0</v>
      </c>
    </row>
    <row r="627" spans="2:9" ht="18" customHeight="1">
      <c r="B627" s="112" t="str">
        <f>IF('3.得意先一覧'!B627="","",'3.得意先一覧'!B627)</f>
        <v/>
      </c>
      <c r="C627" s="36" t="str">
        <f>IF(B627="","",VLOOKUP(B627,'3.得意先一覧'!$B$4:$C$1000,2,FALSE))</f>
        <v/>
      </c>
      <c r="D627" s="28">
        <f>IF(B627="",0,SUMIF('2.売上実績'!$B$4:$B$5000,'10.得意先別損益'!B627,'2.売上実績'!$D$4:$D$5000))</f>
        <v>0</v>
      </c>
      <c r="E627" s="28">
        <f>IF(B627="",0,SUMIF('2.売上実績'!$B$4:$B$5000,'10.得意先別損益'!B627,'2.売上実績'!$E$4:$E$5000))</f>
        <v>0</v>
      </c>
      <c r="F627" s="100">
        <f t="shared" si="27"/>
        <v>0</v>
      </c>
      <c r="G627" s="28">
        <f>SUMIF('8.得意先・製品別損益'!$B$4:$B$5000,B627,'8.得意先・製品別損益'!$M$4:$M$5000)</f>
        <v>0</v>
      </c>
      <c r="H627" s="42">
        <f t="shared" si="29"/>
        <v>0</v>
      </c>
      <c r="I627" s="40">
        <f t="shared" si="28"/>
        <v>0</v>
      </c>
    </row>
    <row r="628" spans="2:9" ht="18" customHeight="1">
      <c r="B628" s="112" t="str">
        <f>IF('3.得意先一覧'!B628="","",'3.得意先一覧'!B628)</f>
        <v/>
      </c>
      <c r="C628" s="36" t="str">
        <f>IF(B628="","",VLOOKUP(B628,'3.得意先一覧'!$B$4:$C$1000,2,FALSE))</f>
        <v/>
      </c>
      <c r="D628" s="28">
        <f>IF(B628="",0,SUMIF('2.売上実績'!$B$4:$B$5000,'10.得意先別損益'!B628,'2.売上実績'!$D$4:$D$5000))</f>
        <v>0</v>
      </c>
      <c r="E628" s="28">
        <f>IF(B628="",0,SUMIF('2.売上実績'!$B$4:$B$5000,'10.得意先別損益'!B628,'2.売上実績'!$E$4:$E$5000))</f>
        <v>0</v>
      </c>
      <c r="F628" s="100">
        <f t="shared" si="27"/>
        <v>0</v>
      </c>
      <c r="G628" s="28">
        <f>SUMIF('8.得意先・製品別損益'!$B$4:$B$5000,B628,'8.得意先・製品別損益'!$M$4:$M$5000)</f>
        <v>0</v>
      </c>
      <c r="H628" s="42">
        <f t="shared" si="29"/>
        <v>0</v>
      </c>
      <c r="I628" s="40">
        <f t="shared" si="28"/>
        <v>0</v>
      </c>
    </row>
    <row r="629" spans="2:9" ht="18" customHeight="1">
      <c r="B629" s="112" t="str">
        <f>IF('3.得意先一覧'!B629="","",'3.得意先一覧'!B629)</f>
        <v/>
      </c>
      <c r="C629" s="36" t="str">
        <f>IF(B629="","",VLOOKUP(B629,'3.得意先一覧'!$B$4:$C$1000,2,FALSE))</f>
        <v/>
      </c>
      <c r="D629" s="28">
        <f>IF(B629="",0,SUMIF('2.売上実績'!$B$4:$B$5000,'10.得意先別損益'!B629,'2.売上実績'!$D$4:$D$5000))</f>
        <v>0</v>
      </c>
      <c r="E629" s="28">
        <f>IF(B629="",0,SUMIF('2.売上実績'!$B$4:$B$5000,'10.得意先別損益'!B629,'2.売上実績'!$E$4:$E$5000))</f>
        <v>0</v>
      </c>
      <c r="F629" s="100">
        <f t="shared" si="27"/>
        <v>0</v>
      </c>
      <c r="G629" s="28">
        <f>SUMIF('8.得意先・製品別損益'!$B$4:$B$5000,B629,'8.得意先・製品別損益'!$M$4:$M$5000)</f>
        <v>0</v>
      </c>
      <c r="H629" s="42">
        <f t="shared" si="29"/>
        <v>0</v>
      </c>
      <c r="I629" s="40">
        <f t="shared" si="28"/>
        <v>0</v>
      </c>
    </row>
    <row r="630" spans="2:9" ht="18" customHeight="1">
      <c r="B630" s="112" t="str">
        <f>IF('3.得意先一覧'!B630="","",'3.得意先一覧'!B630)</f>
        <v/>
      </c>
      <c r="C630" s="36" t="str">
        <f>IF(B630="","",VLOOKUP(B630,'3.得意先一覧'!$B$4:$C$1000,2,FALSE))</f>
        <v/>
      </c>
      <c r="D630" s="28">
        <f>IF(B630="",0,SUMIF('2.売上実績'!$B$4:$B$5000,'10.得意先別損益'!B630,'2.売上実績'!$D$4:$D$5000))</f>
        <v>0</v>
      </c>
      <c r="E630" s="28">
        <f>IF(B630="",0,SUMIF('2.売上実績'!$B$4:$B$5000,'10.得意先別損益'!B630,'2.売上実績'!$E$4:$E$5000))</f>
        <v>0</v>
      </c>
      <c r="F630" s="100">
        <f t="shared" si="27"/>
        <v>0</v>
      </c>
      <c r="G630" s="28">
        <f>SUMIF('8.得意先・製品別損益'!$B$4:$B$5000,B630,'8.得意先・製品別損益'!$M$4:$M$5000)</f>
        <v>0</v>
      </c>
      <c r="H630" s="42">
        <f t="shared" si="29"/>
        <v>0</v>
      </c>
      <c r="I630" s="40">
        <f t="shared" si="28"/>
        <v>0</v>
      </c>
    </row>
    <row r="631" spans="2:9" ht="18" customHeight="1">
      <c r="B631" s="112" t="str">
        <f>IF('3.得意先一覧'!B631="","",'3.得意先一覧'!B631)</f>
        <v/>
      </c>
      <c r="C631" s="36" t="str">
        <f>IF(B631="","",VLOOKUP(B631,'3.得意先一覧'!$B$4:$C$1000,2,FALSE))</f>
        <v/>
      </c>
      <c r="D631" s="28">
        <f>IF(B631="",0,SUMIF('2.売上実績'!$B$4:$B$5000,'10.得意先別損益'!B631,'2.売上実績'!$D$4:$D$5000))</f>
        <v>0</v>
      </c>
      <c r="E631" s="28">
        <f>IF(B631="",0,SUMIF('2.売上実績'!$B$4:$B$5000,'10.得意先別損益'!B631,'2.売上実績'!$E$4:$E$5000))</f>
        <v>0</v>
      </c>
      <c r="F631" s="100">
        <f t="shared" si="27"/>
        <v>0</v>
      </c>
      <c r="G631" s="28">
        <f>SUMIF('8.得意先・製品別損益'!$B$4:$B$5000,B631,'8.得意先・製品別損益'!$M$4:$M$5000)</f>
        <v>0</v>
      </c>
      <c r="H631" s="42">
        <f t="shared" si="29"/>
        <v>0</v>
      </c>
      <c r="I631" s="40">
        <f t="shared" si="28"/>
        <v>0</v>
      </c>
    </row>
    <row r="632" spans="2:9" ht="18" customHeight="1">
      <c r="B632" s="112" t="str">
        <f>IF('3.得意先一覧'!B632="","",'3.得意先一覧'!B632)</f>
        <v/>
      </c>
      <c r="C632" s="36" t="str">
        <f>IF(B632="","",VLOOKUP(B632,'3.得意先一覧'!$B$4:$C$1000,2,FALSE))</f>
        <v/>
      </c>
      <c r="D632" s="28">
        <f>IF(B632="",0,SUMIF('2.売上実績'!$B$4:$B$5000,'10.得意先別損益'!B632,'2.売上実績'!$D$4:$D$5000))</f>
        <v>0</v>
      </c>
      <c r="E632" s="28">
        <f>IF(B632="",0,SUMIF('2.売上実績'!$B$4:$B$5000,'10.得意先別損益'!B632,'2.売上実績'!$E$4:$E$5000))</f>
        <v>0</v>
      </c>
      <c r="F632" s="100">
        <f t="shared" si="27"/>
        <v>0</v>
      </c>
      <c r="G632" s="28">
        <f>SUMIF('8.得意先・製品別損益'!$B$4:$B$5000,B632,'8.得意先・製品別損益'!$M$4:$M$5000)</f>
        <v>0</v>
      </c>
      <c r="H632" s="42">
        <f t="shared" si="29"/>
        <v>0</v>
      </c>
      <c r="I632" s="40">
        <f t="shared" si="28"/>
        <v>0</v>
      </c>
    </row>
    <row r="633" spans="2:9" ht="18" customHeight="1">
      <c r="B633" s="112" t="str">
        <f>IF('3.得意先一覧'!B633="","",'3.得意先一覧'!B633)</f>
        <v/>
      </c>
      <c r="C633" s="36" t="str">
        <f>IF(B633="","",VLOOKUP(B633,'3.得意先一覧'!$B$4:$C$1000,2,FALSE))</f>
        <v/>
      </c>
      <c r="D633" s="28">
        <f>IF(B633="",0,SUMIF('2.売上実績'!$B$4:$B$5000,'10.得意先別損益'!B633,'2.売上実績'!$D$4:$D$5000))</f>
        <v>0</v>
      </c>
      <c r="E633" s="28">
        <f>IF(B633="",0,SUMIF('2.売上実績'!$B$4:$B$5000,'10.得意先別損益'!B633,'2.売上実績'!$E$4:$E$5000))</f>
        <v>0</v>
      </c>
      <c r="F633" s="100">
        <f t="shared" si="27"/>
        <v>0</v>
      </c>
      <c r="G633" s="28">
        <f>SUMIF('8.得意先・製品別損益'!$B$4:$B$5000,B633,'8.得意先・製品別損益'!$M$4:$M$5000)</f>
        <v>0</v>
      </c>
      <c r="H633" s="42">
        <f t="shared" si="29"/>
        <v>0</v>
      </c>
      <c r="I633" s="40">
        <f t="shared" si="28"/>
        <v>0</v>
      </c>
    </row>
    <row r="634" spans="2:9" ht="18" customHeight="1">
      <c r="B634" s="112" t="str">
        <f>IF('3.得意先一覧'!B634="","",'3.得意先一覧'!B634)</f>
        <v/>
      </c>
      <c r="C634" s="36" t="str">
        <f>IF(B634="","",VLOOKUP(B634,'3.得意先一覧'!$B$4:$C$1000,2,FALSE))</f>
        <v/>
      </c>
      <c r="D634" s="28">
        <f>IF(B634="",0,SUMIF('2.売上実績'!$B$4:$B$5000,'10.得意先別損益'!B634,'2.売上実績'!$D$4:$D$5000))</f>
        <v>0</v>
      </c>
      <c r="E634" s="28">
        <f>IF(B634="",0,SUMIF('2.売上実績'!$B$4:$B$5000,'10.得意先別損益'!B634,'2.売上実績'!$E$4:$E$5000))</f>
        <v>0</v>
      </c>
      <c r="F634" s="100">
        <f t="shared" si="27"/>
        <v>0</v>
      </c>
      <c r="G634" s="28">
        <f>SUMIF('8.得意先・製品別損益'!$B$4:$B$5000,B634,'8.得意先・製品別損益'!$M$4:$M$5000)</f>
        <v>0</v>
      </c>
      <c r="H634" s="42">
        <f t="shared" si="29"/>
        <v>0</v>
      </c>
      <c r="I634" s="40">
        <f t="shared" si="28"/>
        <v>0</v>
      </c>
    </row>
    <row r="635" spans="2:9" ht="18" customHeight="1">
      <c r="B635" s="112" t="str">
        <f>IF('3.得意先一覧'!B635="","",'3.得意先一覧'!B635)</f>
        <v/>
      </c>
      <c r="C635" s="36" t="str">
        <f>IF(B635="","",VLOOKUP(B635,'3.得意先一覧'!$B$4:$C$1000,2,FALSE))</f>
        <v/>
      </c>
      <c r="D635" s="28">
        <f>IF(B635="",0,SUMIF('2.売上実績'!$B$4:$B$5000,'10.得意先別損益'!B635,'2.売上実績'!$D$4:$D$5000))</f>
        <v>0</v>
      </c>
      <c r="E635" s="28">
        <f>IF(B635="",0,SUMIF('2.売上実績'!$B$4:$B$5000,'10.得意先別損益'!B635,'2.売上実績'!$E$4:$E$5000))</f>
        <v>0</v>
      </c>
      <c r="F635" s="100">
        <f t="shared" si="27"/>
        <v>0</v>
      </c>
      <c r="G635" s="28">
        <f>SUMIF('8.得意先・製品別損益'!$B$4:$B$5000,B635,'8.得意先・製品別損益'!$M$4:$M$5000)</f>
        <v>0</v>
      </c>
      <c r="H635" s="42">
        <f t="shared" si="29"/>
        <v>0</v>
      </c>
      <c r="I635" s="40">
        <f t="shared" si="28"/>
        <v>0</v>
      </c>
    </row>
    <row r="636" spans="2:9" ht="18" customHeight="1">
      <c r="B636" s="112" t="str">
        <f>IF('3.得意先一覧'!B636="","",'3.得意先一覧'!B636)</f>
        <v/>
      </c>
      <c r="C636" s="36" t="str">
        <f>IF(B636="","",VLOOKUP(B636,'3.得意先一覧'!$B$4:$C$1000,2,FALSE))</f>
        <v/>
      </c>
      <c r="D636" s="28">
        <f>IF(B636="",0,SUMIF('2.売上実績'!$B$4:$B$5000,'10.得意先別損益'!B636,'2.売上実績'!$D$4:$D$5000))</f>
        <v>0</v>
      </c>
      <c r="E636" s="28">
        <f>IF(B636="",0,SUMIF('2.売上実績'!$B$4:$B$5000,'10.得意先別損益'!B636,'2.売上実績'!$E$4:$E$5000))</f>
        <v>0</v>
      </c>
      <c r="F636" s="100">
        <f t="shared" si="27"/>
        <v>0</v>
      </c>
      <c r="G636" s="28">
        <f>SUMIF('8.得意先・製品別損益'!$B$4:$B$5000,B636,'8.得意先・製品別損益'!$M$4:$M$5000)</f>
        <v>0</v>
      </c>
      <c r="H636" s="42">
        <f t="shared" si="29"/>
        <v>0</v>
      </c>
      <c r="I636" s="40">
        <f t="shared" si="28"/>
        <v>0</v>
      </c>
    </row>
    <row r="637" spans="2:9" ht="18" customHeight="1">
      <c r="B637" s="112" t="str">
        <f>IF('3.得意先一覧'!B637="","",'3.得意先一覧'!B637)</f>
        <v/>
      </c>
      <c r="C637" s="36" t="str">
        <f>IF(B637="","",VLOOKUP(B637,'3.得意先一覧'!$B$4:$C$1000,2,FALSE))</f>
        <v/>
      </c>
      <c r="D637" s="28">
        <f>IF(B637="",0,SUMIF('2.売上実績'!$B$4:$B$5000,'10.得意先別損益'!B637,'2.売上実績'!$D$4:$D$5000))</f>
        <v>0</v>
      </c>
      <c r="E637" s="28">
        <f>IF(B637="",0,SUMIF('2.売上実績'!$B$4:$B$5000,'10.得意先別損益'!B637,'2.売上実績'!$E$4:$E$5000))</f>
        <v>0</v>
      </c>
      <c r="F637" s="100">
        <f t="shared" si="27"/>
        <v>0</v>
      </c>
      <c r="G637" s="28">
        <f>SUMIF('8.得意先・製品別損益'!$B$4:$B$5000,B637,'8.得意先・製品別損益'!$M$4:$M$5000)</f>
        <v>0</v>
      </c>
      <c r="H637" s="42">
        <f t="shared" si="29"/>
        <v>0</v>
      </c>
      <c r="I637" s="40">
        <f t="shared" si="28"/>
        <v>0</v>
      </c>
    </row>
    <row r="638" spans="2:9" ht="18" customHeight="1">
      <c r="B638" s="112" t="str">
        <f>IF('3.得意先一覧'!B638="","",'3.得意先一覧'!B638)</f>
        <v/>
      </c>
      <c r="C638" s="36" t="str">
        <f>IF(B638="","",VLOOKUP(B638,'3.得意先一覧'!$B$4:$C$1000,2,FALSE))</f>
        <v/>
      </c>
      <c r="D638" s="28">
        <f>IF(B638="",0,SUMIF('2.売上実績'!$B$4:$B$5000,'10.得意先別損益'!B638,'2.売上実績'!$D$4:$D$5000))</f>
        <v>0</v>
      </c>
      <c r="E638" s="28">
        <f>IF(B638="",0,SUMIF('2.売上実績'!$B$4:$B$5000,'10.得意先別損益'!B638,'2.売上実績'!$E$4:$E$5000))</f>
        <v>0</v>
      </c>
      <c r="F638" s="100">
        <f t="shared" si="27"/>
        <v>0</v>
      </c>
      <c r="G638" s="28">
        <f>SUMIF('8.得意先・製品別損益'!$B$4:$B$5000,B638,'8.得意先・製品別損益'!$M$4:$M$5000)</f>
        <v>0</v>
      </c>
      <c r="H638" s="42">
        <f t="shared" si="29"/>
        <v>0</v>
      </c>
      <c r="I638" s="40">
        <f t="shared" si="28"/>
        <v>0</v>
      </c>
    </row>
    <row r="639" spans="2:9" ht="18" customHeight="1">
      <c r="B639" s="112" t="str">
        <f>IF('3.得意先一覧'!B639="","",'3.得意先一覧'!B639)</f>
        <v/>
      </c>
      <c r="C639" s="36" t="str">
        <f>IF(B639="","",VLOOKUP(B639,'3.得意先一覧'!$B$4:$C$1000,2,FALSE))</f>
        <v/>
      </c>
      <c r="D639" s="28">
        <f>IF(B639="",0,SUMIF('2.売上実績'!$B$4:$B$5000,'10.得意先別損益'!B639,'2.売上実績'!$D$4:$D$5000))</f>
        <v>0</v>
      </c>
      <c r="E639" s="28">
        <f>IF(B639="",0,SUMIF('2.売上実績'!$B$4:$B$5000,'10.得意先別損益'!B639,'2.売上実績'!$E$4:$E$5000))</f>
        <v>0</v>
      </c>
      <c r="F639" s="100">
        <f t="shared" si="27"/>
        <v>0</v>
      </c>
      <c r="G639" s="28">
        <f>SUMIF('8.得意先・製品別損益'!$B$4:$B$5000,B639,'8.得意先・製品別損益'!$M$4:$M$5000)</f>
        <v>0</v>
      </c>
      <c r="H639" s="42">
        <f t="shared" si="29"/>
        <v>0</v>
      </c>
      <c r="I639" s="40">
        <f t="shared" si="28"/>
        <v>0</v>
      </c>
    </row>
    <row r="640" spans="2:9" ht="18" customHeight="1">
      <c r="B640" s="112" t="str">
        <f>IF('3.得意先一覧'!B640="","",'3.得意先一覧'!B640)</f>
        <v/>
      </c>
      <c r="C640" s="36" t="str">
        <f>IF(B640="","",VLOOKUP(B640,'3.得意先一覧'!$B$4:$C$1000,2,FALSE))</f>
        <v/>
      </c>
      <c r="D640" s="28">
        <f>IF(B640="",0,SUMIF('2.売上実績'!$B$4:$B$5000,'10.得意先別損益'!B640,'2.売上実績'!$D$4:$D$5000))</f>
        <v>0</v>
      </c>
      <c r="E640" s="28">
        <f>IF(B640="",0,SUMIF('2.売上実績'!$B$4:$B$5000,'10.得意先別損益'!B640,'2.売上実績'!$E$4:$E$5000))</f>
        <v>0</v>
      </c>
      <c r="F640" s="100">
        <f t="shared" si="27"/>
        <v>0</v>
      </c>
      <c r="G640" s="28">
        <f>SUMIF('8.得意先・製品別損益'!$B$4:$B$5000,B640,'8.得意先・製品別損益'!$M$4:$M$5000)</f>
        <v>0</v>
      </c>
      <c r="H640" s="42">
        <f t="shared" si="29"/>
        <v>0</v>
      </c>
      <c r="I640" s="40">
        <f t="shared" si="28"/>
        <v>0</v>
      </c>
    </row>
    <row r="641" spans="2:9" ht="18" customHeight="1">
      <c r="B641" s="112" t="str">
        <f>IF('3.得意先一覧'!B641="","",'3.得意先一覧'!B641)</f>
        <v/>
      </c>
      <c r="C641" s="36" t="str">
        <f>IF(B641="","",VLOOKUP(B641,'3.得意先一覧'!$B$4:$C$1000,2,FALSE))</f>
        <v/>
      </c>
      <c r="D641" s="28">
        <f>IF(B641="",0,SUMIF('2.売上実績'!$B$4:$B$5000,'10.得意先別損益'!B641,'2.売上実績'!$D$4:$D$5000))</f>
        <v>0</v>
      </c>
      <c r="E641" s="28">
        <f>IF(B641="",0,SUMIF('2.売上実績'!$B$4:$B$5000,'10.得意先別損益'!B641,'2.売上実績'!$E$4:$E$5000))</f>
        <v>0</v>
      </c>
      <c r="F641" s="100">
        <f t="shared" si="27"/>
        <v>0</v>
      </c>
      <c r="G641" s="28">
        <f>SUMIF('8.得意先・製品別損益'!$B$4:$B$5000,B641,'8.得意先・製品別損益'!$M$4:$M$5000)</f>
        <v>0</v>
      </c>
      <c r="H641" s="42">
        <f t="shared" si="29"/>
        <v>0</v>
      </c>
      <c r="I641" s="40">
        <f t="shared" si="28"/>
        <v>0</v>
      </c>
    </row>
    <row r="642" spans="2:9" ht="18" customHeight="1">
      <c r="B642" s="112" t="str">
        <f>IF('3.得意先一覧'!B642="","",'3.得意先一覧'!B642)</f>
        <v/>
      </c>
      <c r="C642" s="36" t="str">
        <f>IF(B642="","",VLOOKUP(B642,'3.得意先一覧'!$B$4:$C$1000,2,FALSE))</f>
        <v/>
      </c>
      <c r="D642" s="28">
        <f>IF(B642="",0,SUMIF('2.売上実績'!$B$4:$B$5000,'10.得意先別損益'!B642,'2.売上実績'!$D$4:$D$5000))</f>
        <v>0</v>
      </c>
      <c r="E642" s="28">
        <f>IF(B642="",0,SUMIF('2.売上実績'!$B$4:$B$5000,'10.得意先別損益'!B642,'2.売上実績'!$E$4:$E$5000))</f>
        <v>0</v>
      </c>
      <c r="F642" s="100">
        <f t="shared" si="27"/>
        <v>0</v>
      </c>
      <c r="G642" s="28">
        <f>SUMIF('8.得意先・製品別損益'!$B$4:$B$5000,B642,'8.得意先・製品別損益'!$M$4:$M$5000)</f>
        <v>0</v>
      </c>
      <c r="H642" s="42">
        <f t="shared" si="29"/>
        <v>0</v>
      </c>
      <c r="I642" s="40">
        <f t="shared" si="28"/>
        <v>0</v>
      </c>
    </row>
    <row r="643" spans="2:9" ht="18" customHeight="1">
      <c r="B643" s="112" t="str">
        <f>IF('3.得意先一覧'!B643="","",'3.得意先一覧'!B643)</f>
        <v/>
      </c>
      <c r="C643" s="36" t="str">
        <f>IF(B643="","",VLOOKUP(B643,'3.得意先一覧'!$B$4:$C$1000,2,FALSE))</f>
        <v/>
      </c>
      <c r="D643" s="28">
        <f>IF(B643="",0,SUMIF('2.売上実績'!$B$4:$B$5000,'10.得意先別損益'!B643,'2.売上実績'!$D$4:$D$5000))</f>
        <v>0</v>
      </c>
      <c r="E643" s="28">
        <f>IF(B643="",0,SUMIF('2.売上実績'!$B$4:$B$5000,'10.得意先別損益'!B643,'2.売上実績'!$E$4:$E$5000))</f>
        <v>0</v>
      </c>
      <c r="F643" s="100">
        <f t="shared" si="27"/>
        <v>0</v>
      </c>
      <c r="G643" s="28">
        <f>SUMIF('8.得意先・製品別損益'!$B$4:$B$5000,B643,'8.得意先・製品別損益'!$M$4:$M$5000)</f>
        <v>0</v>
      </c>
      <c r="H643" s="42">
        <f t="shared" si="29"/>
        <v>0</v>
      </c>
      <c r="I643" s="40">
        <f t="shared" si="28"/>
        <v>0</v>
      </c>
    </row>
    <row r="644" spans="2:9" ht="18" customHeight="1">
      <c r="B644" s="112" t="str">
        <f>IF('3.得意先一覧'!B644="","",'3.得意先一覧'!B644)</f>
        <v/>
      </c>
      <c r="C644" s="36" t="str">
        <f>IF(B644="","",VLOOKUP(B644,'3.得意先一覧'!$B$4:$C$1000,2,FALSE))</f>
        <v/>
      </c>
      <c r="D644" s="28">
        <f>IF(B644="",0,SUMIF('2.売上実績'!$B$4:$B$5000,'10.得意先別損益'!B644,'2.売上実績'!$D$4:$D$5000))</f>
        <v>0</v>
      </c>
      <c r="E644" s="28">
        <f>IF(B644="",0,SUMIF('2.売上実績'!$B$4:$B$5000,'10.得意先別損益'!B644,'2.売上実績'!$E$4:$E$5000))</f>
        <v>0</v>
      </c>
      <c r="F644" s="100">
        <f t="shared" si="27"/>
        <v>0</v>
      </c>
      <c r="G644" s="28">
        <f>SUMIF('8.得意先・製品別損益'!$B$4:$B$5000,B644,'8.得意先・製品別損益'!$M$4:$M$5000)</f>
        <v>0</v>
      </c>
      <c r="H644" s="42">
        <f t="shared" si="29"/>
        <v>0</v>
      </c>
      <c r="I644" s="40">
        <f t="shared" si="28"/>
        <v>0</v>
      </c>
    </row>
    <row r="645" spans="2:9" ht="18" customHeight="1">
      <c r="B645" s="112" t="str">
        <f>IF('3.得意先一覧'!B645="","",'3.得意先一覧'!B645)</f>
        <v/>
      </c>
      <c r="C645" s="36" t="str">
        <f>IF(B645="","",VLOOKUP(B645,'3.得意先一覧'!$B$4:$C$1000,2,FALSE))</f>
        <v/>
      </c>
      <c r="D645" s="28">
        <f>IF(B645="",0,SUMIF('2.売上実績'!$B$4:$B$5000,'10.得意先別損益'!B645,'2.売上実績'!$D$4:$D$5000))</f>
        <v>0</v>
      </c>
      <c r="E645" s="28">
        <f>IF(B645="",0,SUMIF('2.売上実績'!$B$4:$B$5000,'10.得意先別損益'!B645,'2.売上実績'!$E$4:$E$5000))</f>
        <v>0</v>
      </c>
      <c r="F645" s="100">
        <f t="shared" ref="F645:F708" si="30">IF(D645=0,0,E645/D645)</f>
        <v>0</v>
      </c>
      <c r="G645" s="28">
        <f>SUMIF('8.得意先・製品別損益'!$B$4:$B$5000,B645,'8.得意先・製品別損益'!$M$4:$M$5000)</f>
        <v>0</v>
      </c>
      <c r="H645" s="42">
        <f t="shared" si="29"/>
        <v>0</v>
      </c>
      <c r="I645" s="40">
        <f t="shared" ref="I645:I708" si="31">IF(OR(H645=0,E645=0),0,H645/E645)</f>
        <v>0</v>
      </c>
    </row>
    <row r="646" spans="2:9" ht="18" customHeight="1">
      <c r="B646" s="112" t="str">
        <f>IF('3.得意先一覧'!B646="","",'3.得意先一覧'!B646)</f>
        <v/>
      </c>
      <c r="C646" s="36" t="str">
        <f>IF(B646="","",VLOOKUP(B646,'3.得意先一覧'!$B$4:$C$1000,2,FALSE))</f>
        <v/>
      </c>
      <c r="D646" s="28">
        <f>IF(B646="",0,SUMIF('2.売上実績'!$B$4:$B$5000,'10.得意先別損益'!B646,'2.売上実績'!$D$4:$D$5000))</f>
        <v>0</v>
      </c>
      <c r="E646" s="28">
        <f>IF(B646="",0,SUMIF('2.売上実績'!$B$4:$B$5000,'10.得意先別損益'!B646,'2.売上実績'!$E$4:$E$5000))</f>
        <v>0</v>
      </c>
      <c r="F646" s="100">
        <f t="shared" si="30"/>
        <v>0</v>
      </c>
      <c r="G646" s="28">
        <f>SUMIF('8.得意先・製品別損益'!$B$4:$B$5000,B646,'8.得意先・製品別損益'!$M$4:$M$5000)</f>
        <v>0</v>
      </c>
      <c r="H646" s="42">
        <f t="shared" si="29"/>
        <v>0</v>
      </c>
      <c r="I646" s="40">
        <f t="shared" si="31"/>
        <v>0</v>
      </c>
    </row>
    <row r="647" spans="2:9" ht="18" customHeight="1">
      <c r="B647" s="112" t="str">
        <f>IF('3.得意先一覧'!B647="","",'3.得意先一覧'!B647)</f>
        <v/>
      </c>
      <c r="C647" s="36" t="str">
        <f>IF(B647="","",VLOOKUP(B647,'3.得意先一覧'!$B$4:$C$1000,2,FALSE))</f>
        <v/>
      </c>
      <c r="D647" s="28">
        <f>IF(B647="",0,SUMIF('2.売上実績'!$B$4:$B$5000,'10.得意先別損益'!B647,'2.売上実績'!$D$4:$D$5000))</f>
        <v>0</v>
      </c>
      <c r="E647" s="28">
        <f>IF(B647="",0,SUMIF('2.売上実績'!$B$4:$B$5000,'10.得意先別損益'!B647,'2.売上実績'!$E$4:$E$5000))</f>
        <v>0</v>
      </c>
      <c r="F647" s="100">
        <f t="shared" si="30"/>
        <v>0</v>
      </c>
      <c r="G647" s="28">
        <f>SUMIF('8.得意先・製品別損益'!$B$4:$B$5000,B647,'8.得意先・製品別損益'!$M$4:$M$5000)</f>
        <v>0</v>
      </c>
      <c r="H647" s="42">
        <f t="shared" ref="H647:H710" si="32">E647-G647</f>
        <v>0</v>
      </c>
      <c r="I647" s="40">
        <f t="shared" si="31"/>
        <v>0</v>
      </c>
    </row>
    <row r="648" spans="2:9" ht="18" customHeight="1">
      <c r="B648" s="112" t="str">
        <f>IF('3.得意先一覧'!B648="","",'3.得意先一覧'!B648)</f>
        <v/>
      </c>
      <c r="C648" s="36" t="str">
        <f>IF(B648="","",VLOOKUP(B648,'3.得意先一覧'!$B$4:$C$1000,2,FALSE))</f>
        <v/>
      </c>
      <c r="D648" s="28">
        <f>IF(B648="",0,SUMIF('2.売上実績'!$B$4:$B$5000,'10.得意先別損益'!B648,'2.売上実績'!$D$4:$D$5000))</f>
        <v>0</v>
      </c>
      <c r="E648" s="28">
        <f>IF(B648="",0,SUMIF('2.売上実績'!$B$4:$B$5000,'10.得意先別損益'!B648,'2.売上実績'!$E$4:$E$5000))</f>
        <v>0</v>
      </c>
      <c r="F648" s="100">
        <f t="shared" si="30"/>
        <v>0</v>
      </c>
      <c r="G648" s="28">
        <f>SUMIF('8.得意先・製品別損益'!$B$4:$B$5000,B648,'8.得意先・製品別損益'!$M$4:$M$5000)</f>
        <v>0</v>
      </c>
      <c r="H648" s="42">
        <f t="shared" si="32"/>
        <v>0</v>
      </c>
      <c r="I648" s="40">
        <f t="shared" si="31"/>
        <v>0</v>
      </c>
    </row>
    <row r="649" spans="2:9" ht="18" customHeight="1">
      <c r="B649" s="112" t="str">
        <f>IF('3.得意先一覧'!B649="","",'3.得意先一覧'!B649)</f>
        <v/>
      </c>
      <c r="C649" s="36" t="str">
        <f>IF(B649="","",VLOOKUP(B649,'3.得意先一覧'!$B$4:$C$1000,2,FALSE))</f>
        <v/>
      </c>
      <c r="D649" s="28">
        <f>IF(B649="",0,SUMIF('2.売上実績'!$B$4:$B$5000,'10.得意先別損益'!B649,'2.売上実績'!$D$4:$D$5000))</f>
        <v>0</v>
      </c>
      <c r="E649" s="28">
        <f>IF(B649="",0,SUMIF('2.売上実績'!$B$4:$B$5000,'10.得意先別損益'!B649,'2.売上実績'!$E$4:$E$5000))</f>
        <v>0</v>
      </c>
      <c r="F649" s="100">
        <f t="shared" si="30"/>
        <v>0</v>
      </c>
      <c r="G649" s="28">
        <f>SUMIF('8.得意先・製品別損益'!$B$4:$B$5000,B649,'8.得意先・製品別損益'!$M$4:$M$5000)</f>
        <v>0</v>
      </c>
      <c r="H649" s="42">
        <f t="shared" si="32"/>
        <v>0</v>
      </c>
      <c r="I649" s="40">
        <f t="shared" si="31"/>
        <v>0</v>
      </c>
    </row>
    <row r="650" spans="2:9" ht="18" customHeight="1">
      <c r="B650" s="112" t="str">
        <f>IF('3.得意先一覧'!B650="","",'3.得意先一覧'!B650)</f>
        <v/>
      </c>
      <c r="C650" s="36" t="str">
        <f>IF(B650="","",VLOOKUP(B650,'3.得意先一覧'!$B$4:$C$1000,2,FALSE))</f>
        <v/>
      </c>
      <c r="D650" s="28">
        <f>IF(B650="",0,SUMIF('2.売上実績'!$B$4:$B$5000,'10.得意先別損益'!B650,'2.売上実績'!$D$4:$D$5000))</f>
        <v>0</v>
      </c>
      <c r="E650" s="28">
        <f>IF(B650="",0,SUMIF('2.売上実績'!$B$4:$B$5000,'10.得意先別損益'!B650,'2.売上実績'!$E$4:$E$5000))</f>
        <v>0</v>
      </c>
      <c r="F650" s="100">
        <f t="shared" si="30"/>
        <v>0</v>
      </c>
      <c r="G650" s="28">
        <f>SUMIF('8.得意先・製品別損益'!$B$4:$B$5000,B650,'8.得意先・製品別損益'!$M$4:$M$5000)</f>
        <v>0</v>
      </c>
      <c r="H650" s="42">
        <f t="shared" si="32"/>
        <v>0</v>
      </c>
      <c r="I650" s="40">
        <f t="shared" si="31"/>
        <v>0</v>
      </c>
    </row>
    <row r="651" spans="2:9" ht="18" customHeight="1">
      <c r="B651" s="112" t="str">
        <f>IF('3.得意先一覧'!B651="","",'3.得意先一覧'!B651)</f>
        <v/>
      </c>
      <c r="C651" s="36" t="str">
        <f>IF(B651="","",VLOOKUP(B651,'3.得意先一覧'!$B$4:$C$1000,2,FALSE))</f>
        <v/>
      </c>
      <c r="D651" s="28">
        <f>IF(B651="",0,SUMIF('2.売上実績'!$B$4:$B$5000,'10.得意先別損益'!B651,'2.売上実績'!$D$4:$D$5000))</f>
        <v>0</v>
      </c>
      <c r="E651" s="28">
        <f>IF(B651="",0,SUMIF('2.売上実績'!$B$4:$B$5000,'10.得意先別損益'!B651,'2.売上実績'!$E$4:$E$5000))</f>
        <v>0</v>
      </c>
      <c r="F651" s="100">
        <f t="shared" si="30"/>
        <v>0</v>
      </c>
      <c r="G651" s="28">
        <f>SUMIF('8.得意先・製品別損益'!$B$4:$B$5000,B651,'8.得意先・製品別損益'!$M$4:$M$5000)</f>
        <v>0</v>
      </c>
      <c r="H651" s="42">
        <f t="shared" si="32"/>
        <v>0</v>
      </c>
      <c r="I651" s="40">
        <f t="shared" si="31"/>
        <v>0</v>
      </c>
    </row>
    <row r="652" spans="2:9" ht="18" customHeight="1">
      <c r="B652" s="112" t="str">
        <f>IF('3.得意先一覧'!B652="","",'3.得意先一覧'!B652)</f>
        <v/>
      </c>
      <c r="C652" s="36" t="str">
        <f>IF(B652="","",VLOOKUP(B652,'3.得意先一覧'!$B$4:$C$1000,2,FALSE))</f>
        <v/>
      </c>
      <c r="D652" s="28">
        <f>IF(B652="",0,SUMIF('2.売上実績'!$B$4:$B$5000,'10.得意先別損益'!B652,'2.売上実績'!$D$4:$D$5000))</f>
        <v>0</v>
      </c>
      <c r="E652" s="28">
        <f>IF(B652="",0,SUMIF('2.売上実績'!$B$4:$B$5000,'10.得意先別損益'!B652,'2.売上実績'!$E$4:$E$5000))</f>
        <v>0</v>
      </c>
      <c r="F652" s="100">
        <f t="shared" si="30"/>
        <v>0</v>
      </c>
      <c r="G652" s="28">
        <f>SUMIF('8.得意先・製品別損益'!$B$4:$B$5000,B652,'8.得意先・製品別損益'!$M$4:$M$5000)</f>
        <v>0</v>
      </c>
      <c r="H652" s="42">
        <f t="shared" si="32"/>
        <v>0</v>
      </c>
      <c r="I652" s="40">
        <f t="shared" si="31"/>
        <v>0</v>
      </c>
    </row>
    <row r="653" spans="2:9" ht="18" customHeight="1">
      <c r="B653" s="112" t="str">
        <f>IF('3.得意先一覧'!B653="","",'3.得意先一覧'!B653)</f>
        <v/>
      </c>
      <c r="C653" s="36" t="str">
        <f>IF(B653="","",VLOOKUP(B653,'3.得意先一覧'!$B$4:$C$1000,2,FALSE))</f>
        <v/>
      </c>
      <c r="D653" s="28">
        <f>IF(B653="",0,SUMIF('2.売上実績'!$B$4:$B$5000,'10.得意先別損益'!B653,'2.売上実績'!$D$4:$D$5000))</f>
        <v>0</v>
      </c>
      <c r="E653" s="28">
        <f>IF(B653="",0,SUMIF('2.売上実績'!$B$4:$B$5000,'10.得意先別損益'!B653,'2.売上実績'!$E$4:$E$5000))</f>
        <v>0</v>
      </c>
      <c r="F653" s="100">
        <f t="shared" si="30"/>
        <v>0</v>
      </c>
      <c r="G653" s="28">
        <f>SUMIF('8.得意先・製品別損益'!$B$4:$B$5000,B653,'8.得意先・製品別損益'!$M$4:$M$5000)</f>
        <v>0</v>
      </c>
      <c r="H653" s="42">
        <f t="shared" si="32"/>
        <v>0</v>
      </c>
      <c r="I653" s="40">
        <f t="shared" si="31"/>
        <v>0</v>
      </c>
    </row>
    <row r="654" spans="2:9" ht="18" customHeight="1">
      <c r="B654" s="112" t="str">
        <f>IF('3.得意先一覧'!B654="","",'3.得意先一覧'!B654)</f>
        <v/>
      </c>
      <c r="C654" s="36" t="str">
        <f>IF(B654="","",VLOOKUP(B654,'3.得意先一覧'!$B$4:$C$1000,2,FALSE))</f>
        <v/>
      </c>
      <c r="D654" s="28">
        <f>IF(B654="",0,SUMIF('2.売上実績'!$B$4:$B$5000,'10.得意先別損益'!B654,'2.売上実績'!$D$4:$D$5000))</f>
        <v>0</v>
      </c>
      <c r="E654" s="28">
        <f>IF(B654="",0,SUMIF('2.売上実績'!$B$4:$B$5000,'10.得意先別損益'!B654,'2.売上実績'!$E$4:$E$5000))</f>
        <v>0</v>
      </c>
      <c r="F654" s="100">
        <f t="shared" si="30"/>
        <v>0</v>
      </c>
      <c r="G654" s="28">
        <f>SUMIF('8.得意先・製品別損益'!$B$4:$B$5000,B654,'8.得意先・製品別損益'!$M$4:$M$5000)</f>
        <v>0</v>
      </c>
      <c r="H654" s="42">
        <f t="shared" si="32"/>
        <v>0</v>
      </c>
      <c r="I654" s="40">
        <f t="shared" si="31"/>
        <v>0</v>
      </c>
    </row>
    <row r="655" spans="2:9" ht="18" customHeight="1">
      <c r="B655" s="112" t="str">
        <f>IF('3.得意先一覧'!B655="","",'3.得意先一覧'!B655)</f>
        <v/>
      </c>
      <c r="C655" s="36" t="str">
        <f>IF(B655="","",VLOOKUP(B655,'3.得意先一覧'!$B$4:$C$1000,2,FALSE))</f>
        <v/>
      </c>
      <c r="D655" s="28">
        <f>IF(B655="",0,SUMIF('2.売上実績'!$B$4:$B$5000,'10.得意先別損益'!B655,'2.売上実績'!$D$4:$D$5000))</f>
        <v>0</v>
      </c>
      <c r="E655" s="28">
        <f>IF(B655="",0,SUMIF('2.売上実績'!$B$4:$B$5000,'10.得意先別損益'!B655,'2.売上実績'!$E$4:$E$5000))</f>
        <v>0</v>
      </c>
      <c r="F655" s="100">
        <f t="shared" si="30"/>
        <v>0</v>
      </c>
      <c r="G655" s="28">
        <f>SUMIF('8.得意先・製品別損益'!$B$4:$B$5000,B655,'8.得意先・製品別損益'!$M$4:$M$5000)</f>
        <v>0</v>
      </c>
      <c r="H655" s="42">
        <f t="shared" si="32"/>
        <v>0</v>
      </c>
      <c r="I655" s="40">
        <f t="shared" si="31"/>
        <v>0</v>
      </c>
    </row>
    <row r="656" spans="2:9" ht="18" customHeight="1">
      <c r="B656" s="112" t="str">
        <f>IF('3.得意先一覧'!B656="","",'3.得意先一覧'!B656)</f>
        <v/>
      </c>
      <c r="C656" s="36" t="str">
        <f>IF(B656="","",VLOOKUP(B656,'3.得意先一覧'!$B$4:$C$1000,2,FALSE))</f>
        <v/>
      </c>
      <c r="D656" s="28">
        <f>IF(B656="",0,SUMIF('2.売上実績'!$B$4:$B$5000,'10.得意先別損益'!B656,'2.売上実績'!$D$4:$D$5000))</f>
        <v>0</v>
      </c>
      <c r="E656" s="28">
        <f>IF(B656="",0,SUMIF('2.売上実績'!$B$4:$B$5000,'10.得意先別損益'!B656,'2.売上実績'!$E$4:$E$5000))</f>
        <v>0</v>
      </c>
      <c r="F656" s="100">
        <f t="shared" si="30"/>
        <v>0</v>
      </c>
      <c r="G656" s="28">
        <f>SUMIF('8.得意先・製品別損益'!$B$4:$B$5000,B656,'8.得意先・製品別損益'!$M$4:$M$5000)</f>
        <v>0</v>
      </c>
      <c r="H656" s="42">
        <f t="shared" si="32"/>
        <v>0</v>
      </c>
      <c r="I656" s="40">
        <f t="shared" si="31"/>
        <v>0</v>
      </c>
    </row>
    <row r="657" spans="2:9" ht="18" customHeight="1">
      <c r="B657" s="112" t="str">
        <f>IF('3.得意先一覧'!B657="","",'3.得意先一覧'!B657)</f>
        <v/>
      </c>
      <c r="C657" s="36" t="str">
        <f>IF(B657="","",VLOOKUP(B657,'3.得意先一覧'!$B$4:$C$1000,2,FALSE))</f>
        <v/>
      </c>
      <c r="D657" s="28">
        <f>IF(B657="",0,SUMIF('2.売上実績'!$B$4:$B$5000,'10.得意先別損益'!B657,'2.売上実績'!$D$4:$D$5000))</f>
        <v>0</v>
      </c>
      <c r="E657" s="28">
        <f>IF(B657="",0,SUMIF('2.売上実績'!$B$4:$B$5000,'10.得意先別損益'!B657,'2.売上実績'!$E$4:$E$5000))</f>
        <v>0</v>
      </c>
      <c r="F657" s="100">
        <f t="shared" si="30"/>
        <v>0</v>
      </c>
      <c r="G657" s="28">
        <f>SUMIF('8.得意先・製品別損益'!$B$4:$B$5000,B657,'8.得意先・製品別損益'!$M$4:$M$5000)</f>
        <v>0</v>
      </c>
      <c r="H657" s="42">
        <f t="shared" si="32"/>
        <v>0</v>
      </c>
      <c r="I657" s="40">
        <f t="shared" si="31"/>
        <v>0</v>
      </c>
    </row>
    <row r="658" spans="2:9" ht="18" customHeight="1">
      <c r="B658" s="112" t="str">
        <f>IF('3.得意先一覧'!B658="","",'3.得意先一覧'!B658)</f>
        <v/>
      </c>
      <c r="C658" s="36" t="str">
        <f>IF(B658="","",VLOOKUP(B658,'3.得意先一覧'!$B$4:$C$1000,2,FALSE))</f>
        <v/>
      </c>
      <c r="D658" s="28">
        <f>IF(B658="",0,SUMIF('2.売上実績'!$B$4:$B$5000,'10.得意先別損益'!B658,'2.売上実績'!$D$4:$D$5000))</f>
        <v>0</v>
      </c>
      <c r="E658" s="28">
        <f>IF(B658="",0,SUMIF('2.売上実績'!$B$4:$B$5000,'10.得意先別損益'!B658,'2.売上実績'!$E$4:$E$5000))</f>
        <v>0</v>
      </c>
      <c r="F658" s="100">
        <f t="shared" si="30"/>
        <v>0</v>
      </c>
      <c r="G658" s="28">
        <f>SUMIF('8.得意先・製品別損益'!$B$4:$B$5000,B658,'8.得意先・製品別損益'!$M$4:$M$5000)</f>
        <v>0</v>
      </c>
      <c r="H658" s="42">
        <f t="shared" si="32"/>
        <v>0</v>
      </c>
      <c r="I658" s="40">
        <f t="shared" si="31"/>
        <v>0</v>
      </c>
    </row>
    <row r="659" spans="2:9" ht="18" customHeight="1">
      <c r="B659" s="112" t="str">
        <f>IF('3.得意先一覧'!B659="","",'3.得意先一覧'!B659)</f>
        <v/>
      </c>
      <c r="C659" s="36" t="str">
        <f>IF(B659="","",VLOOKUP(B659,'3.得意先一覧'!$B$4:$C$1000,2,FALSE))</f>
        <v/>
      </c>
      <c r="D659" s="28">
        <f>IF(B659="",0,SUMIF('2.売上実績'!$B$4:$B$5000,'10.得意先別損益'!B659,'2.売上実績'!$D$4:$D$5000))</f>
        <v>0</v>
      </c>
      <c r="E659" s="28">
        <f>IF(B659="",0,SUMIF('2.売上実績'!$B$4:$B$5000,'10.得意先別損益'!B659,'2.売上実績'!$E$4:$E$5000))</f>
        <v>0</v>
      </c>
      <c r="F659" s="100">
        <f t="shared" si="30"/>
        <v>0</v>
      </c>
      <c r="G659" s="28">
        <f>SUMIF('8.得意先・製品別損益'!$B$4:$B$5000,B659,'8.得意先・製品別損益'!$M$4:$M$5000)</f>
        <v>0</v>
      </c>
      <c r="H659" s="42">
        <f t="shared" si="32"/>
        <v>0</v>
      </c>
      <c r="I659" s="40">
        <f t="shared" si="31"/>
        <v>0</v>
      </c>
    </row>
    <row r="660" spans="2:9" ht="18" customHeight="1">
      <c r="B660" s="112" t="str">
        <f>IF('3.得意先一覧'!B660="","",'3.得意先一覧'!B660)</f>
        <v/>
      </c>
      <c r="C660" s="36" t="str">
        <f>IF(B660="","",VLOOKUP(B660,'3.得意先一覧'!$B$4:$C$1000,2,FALSE))</f>
        <v/>
      </c>
      <c r="D660" s="28">
        <f>IF(B660="",0,SUMIF('2.売上実績'!$B$4:$B$5000,'10.得意先別損益'!B660,'2.売上実績'!$D$4:$D$5000))</f>
        <v>0</v>
      </c>
      <c r="E660" s="28">
        <f>IF(B660="",0,SUMIF('2.売上実績'!$B$4:$B$5000,'10.得意先別損益'!B660,'2.売上実績'!$E$4:$E$5000))</f>
        <v>0</v>
      </c>
      <c r="F660" s="100">
        <f t="shared" si="30"/>
        <v>0</v>
      </c>
      <c r="G660" s="28">
        <f>SUMIF('8.得意先・製品別損益'!$B$4:$B$5000,B660,'8.得意先・製品別損益'!$M$4:$M$5000)</f>
        <v>0</v>
      </c>
      <c r="H660" s="42">
        <f t="shared" si="32"/>
        <v>0</v>
      </c>
      <c r="I660" s="40">
        <f t="shared" si="31"/>
        <v>0</v>
      </c>
    </row>
    <row r="661" spans="2:9" ht="18" customHeight="1">
      <c r="B661" s="112" t="str">
        <f>IF('3.得意先一覧'!B661="","",'3.得意先一覧'!B661)</f>
        <v/>
      </c>
      <c r="C661" s="36" t="str">
        <f>IF(B661="","",VLOOKUP(B661,'3.得意先一覧'!$B$4:$C$1000,2,FALSE))</f>
        <v/>
      </c>
      <c r="D661" s="28">
        <f>IF(B661="",0,SUMIF('2.売上実績'!$B$4:$B$5000,'10.得意先別損益'!B661,'2.売上実績'!$D$4:$D$5000))</f>
        <v>0</v>
      </c>
      <c r="E661" s="28">
        <f>IF(B661="",0,SUMIF('2.売上実績'!$B$4:$B$5000,'10.得意先別損益'!B661,'2.売上実績'!$E$4:$E$5000))</f>
        <v>0</v>
      </c>
      <c r="F661" s="100">
        <f t="shared" si="30"/>
        <v>0</v>
      </c>
      <c r="G661" s="28">
        <f>SUMIF('8.得意先・製品別損益'!$B$4:$B$5000,B661,'8.得意先・製品別損益'!$M$4:$M$5000)</f>
        <v>0</v>
      </c>
      <c r="H661" s="42">
        <f t="shared" si="32"/>
        <v>0</v>
      </c>
      <c r="I661" s="40">
        <f t="shared" si="31"/>
        <v>0</v>
      </c>
    </row>
    <row r="662" spans="2:9" ht="18" customHeight="1">
      <c r="B662" s="112" t="str">
        <f>IF('3.得意先一覧'!B662="","",'3.得意先一覧'!B662)</f>
        <v/>
      </c>
      <c r="C662" s="36" t="str">
        <f>IF(B662="","",VLOOKUP(B662,'3.得意先一覧'!$B$4:$C$1000,2,FALSE))</f>
        <v/>
      </c>
      <c r="D662" s="28">
        <f>IF(B662="",0,SUMIF('2.売上実績'!$B$4:$B$5000,'10.得意先別損益'!B662,'2.売上実績'!$D$4:$D$5000))</f>
        <v>0</v>
      </c>
      <c r="E662" s="28">
        <f>IF(B662="",0,SUMIF('2.売上実績'!$B$4:$B$5000,'10.得意先別損益'!B662,'2.売上実績'!$E$4:$E$5000))</f>
        <v>0</v>
      </c>
      <c r="F662" s="100">
        <f t="shared" si="30"/>
        <v>0</v>
      </c>
      <c r="G662" s="28">
        <f>SUMIF('8.得意先・製品別損益'!$B$4:$B$5000,B662,'8.得意先・製品別損益'!$M$4:$M$5000)</f>
        <v>0</v>
      </c>
      <c r="H662" s="42">
        <f t="shared" si="32"/>
        <v>0</v>
      </c>
      <c r="I662" s="40">
        <f t="shared" si="31"/>
        <v>0</v>
      </c>
    </row>
    <row r="663" spans="2:9" ht="18" customHeight="1">
      <c r="B663" s="112" t="str">
        <f>IF('3.得意先一覧'!B663="","",'3.得意先一覧'!B663)</f>
        <v/>
      </c>
      <c r="C663" s="36" t="str">
        <f>IF(B663="","",VLOOKUP(B663,'3.得意先一覧'!$B$4:$C$1000,2,FALSE))</f>
        <v/>
      </c>
      <c r="D663" s="28">
        <f>IF(B663="",0,SUMIF('2.売上実績'!$B$4:$B$5000,'10.得意先別損益'!B663,'2.売上実績'!$D$4:$D$5000))</f>
        <v>0</v>
      </c>
      <c r="E663" s="28">
        <f>IF(B663="",0,SUMIF('2.売上実績'!$B$4:$B$5000,'10.得意先別損益'!B663,'2.売上実績'!$E$4:$E$5000))</f>
        <v>0</v>
      </c>
      <c r="F663" s="100">
        <f t="shared" si="30"/>
        <v>0</v>
      </c>
      <c r="G663" s="28">
        <f>SUMIF('8.得意先・製品別損益'!$B$4:$B$5000,B663,'8.得意先・製品別損益'!$M$4:$M$5000)</f>
        <v>0</v>
      </c>
      <c r="H663" s="42">
        <f t="shared" si="32"/>
        <v>0</v>
      </c>
      <c r="I663" s="40">
        <f t="shared" si="31"/>
        <v>0</v>
      </c>
    </row>
    <row r="664" spans="2:9" ht="18" customHeight="1">
      <c r="B664" s="112" t="str">
        <f>IF('3.得意先一覧'!B664="","",'3.得意先一覧'!B664)</f>
        <v/>
      </c>
      <c r="C664" s="36" t="str">
        <f>IF(B664="","",VLOOKUP(B664,'3.得意先一覧'!$B$4:$C$1000,2,FALSE))</f>
        <v/>
      </c>
      <c r="D664" s="28">
        <f>IF(B664="",0,SUMIF('2.売上実績'!$B$4:$B$5000,'10.得意先別損益'!B664,'2.売上実績'!$D$4:$D$5000))</f>
        <v>0</v>
      </c>
      <c r="E664" s="28">
        <f>IF(B664="",0,SUMIF('2.売上実績'!$B$4:$B$5000,'10.得意先別損益'!B664,'2.売上実績'!$E$4:$E$5000))</f>
        <v>0</v>
      </c>
      <c r="F664" s="100">
        <f t="shared" si="30"/>
        <v>0</v>
      </c>
      <c r="G664" s="28">
        <f>SUMIF('8.得意先・製品別損益'!$B$4:$B$5000,B664,'8.得意先・製品別損益'!$M$4:$M$5000)</f>
        <v>0</v>
      </c>
      <c r="H664" s="42">
        <f t="shared" si="32"/>
        <v>0</v>
      </c>
      <c r="I664" s="40">
        <f t="shared" si="31"/>
        <v>0</v>
      </c>
    </row>
    <row r="665" spans="2:9" ht="18" customHeight="1">
      <c r="B665" s="112" t="str">
        <f>IF('3.得意先一覧'!B665="","",'3.得意先一覧'!B665)</f>
        <v/>
      </c>
      <c r="C665" s="36" t="str">
        <f>IF(B665="","",VLOOKUP(B665,'3.得意先一覧'!$B$4:$C$1000,2,FALSE))</f>
        <v/>
      </c>
      <c r="D665" s="28">
        <f>IF(B665="",0,SUMIF('2.売上実績'!$B$4:$B$5000,'10.得意先別損益'!B665,'2.売上実績'!$D$4:$D$5000))</f>
        <v>0</v>
      </c>
      <c r="E665" s="28">
        <f>IF(B665="",0,SUMIF('2.売上実績'!$B$4:$B$5000,'10.得意先別損益'!B665,'2.売上実績'!$E$4:$E$5000))</f>
        <v>0</v>
      </c>
      <c r="F665" s="100">
        <f t="shared" si="30"/>
        <v>0</v>
      </c>
      <c r="G665" s="28">
        <f>SUMIF('8.得意先・製品別損益'!$B$4:$B$5000,B665,'8.得意先・製品別損益'!$M$4:$M$5000)</f>
        <v>0</v>
      </c>
      <c r="H665" s="42">
        <f t="shared" si="32"/>
        <v>0</v>
      </c>
      <c r="I665" s="40">
        <f t="shared" si="31"/>
        <v>0</v>
      </c>
    </row>
    <row r="666" spans="2:9" ht="18" customHeight="1">
      <c r="B666" s="112" t="str">
        <f>IF('3.得意先一覧'!B666="","",'3.得意先一覧'!B666)</f>
        <v/>
      </c>
      <c r="C666" s="36" t="str">
        <f>IF(B666="","",VLOOKUP(B666,'3.得意先一覧'!$B$4:$C$1000,2,FALSE))</f>
        <v/>
      </c>
      <c r="D666" s="28">
        <f>IF(B666="",0,SUMIF('2.売上実績'!$B$4:$B$5000,'10.得意先別損益'!B666,'2.売上実績'!$D$4:$D$5000))</f>
        <v>0</v>
      </c>
      <c r="E666" s="28">
        <f>IF(B666="",0,SUMIF('2.売上実績'!$B$4:$B$5000,'10.得意先別損益'!B666,'2.売上実績'!$E$4:$E$5000))</f>
        <v>0</v>
      </c>
      <c r="F666" s="100">
        <f t="shared" si="30"/>
        <v>0</v>
      </c>
      <c r="G666" s="28">
        <f>SUMIF('8.得意先・製品別損益'!$B$4:$B$5000,B666,'8.得意先・製品別損益'!$M$4:$M$5000)</f>
        <v>0</v>
      </c>
      <c r="H666" s="42">
        <f t="shared" si="32"/>
        <v>0</v>
      </c>
      <c r="I666" s="40">
        <f t="shared" si="31"/>
        <v>0</v>
      </c>
    </row>
    <row r="667" spans="2:9" ht="18" customHeight="1">
      <c r="B667" s="112" t="str">
        <f>IF('3.得意先一覧'!B667="","",'3.得意先一覧'!B667)</f>
        <v/>
      </c>
      <c r="C667" s="36" t="str">
        <f>IF(B667="","",VLOOKUP(B667,'3.得意先一覧'!$B$4:$C$1000,2,FALSE))</f>
        <v/>
      </c>
      <c r="D667" s="28">
        <f>IF(B667="",0,SUMIF('2.売上実績'!$B$4:$B$5000,'10.得意先別損益'!B667,'2.売上実績'!$D$4:$D$5000))</f>
        <v>0</v>
      </c>
      <c r="E667" s="28">
        <f>IF(B667="",0,SUMIF('2.売上実績'!$B$4:$B$5000,'10.得意先別損益'!B667,'2.売上実績'!$E$4:$E$5000))</f>
        <v>0</v>
      </c>
      <c r="F667" s="100">
        <f t="shared" si="30"/>
        <v>0</v>
      </c>
      <c r="G667" s="28">
        <f>SUMIF('8.得意先・製品別損益'!$B$4:$B$5000,B667,'8.得意先・製品別損益'!$M$4:$M$5000)</f>
        <v>0</v>
      </c>
      <c r="H667" s="42">
        <f t="shared" si="32"/>
        <v>0</v>
      </c>
      <c r="I667" s="40">
        <f t="shared" si="31"/>
        <v>0</v>
      </c>
    </row>
    <row r="668" spans="2:9" ht="18" customHeight="1">
      <c r="B668" s="112" t="str">
        <f>IF('3.得意先一覧'!B668="","",'3.得意先一覧'!B668)</f>
        <v/>
      </c>
      <c r="C668" s="36" t="str">
        <f>IF(B668="","",VLOOKUP(B668,'3.得意先一覧'!$B$4:$C$1000,2,FALSE))</f>
        <v/>
      </c>
      <c r="D668" s="28">
        <f>IF(B668="",0,SUMIF('2.売上実績'!$B$4:$B$5000,'10.得意先別損益'!B668,'2.売上実績'!$D$4:$D$5000))</f>
        <v>0</v>
      </c>
      <c r="E668" s="28">
        <f>IF(B668="",0,SUMIF('2.売上実績'!$B$4:$B$5000,'10.得意先別損益'!B668,'2.売上実績'!$E$4:$E$5000))</f>
        <v>0</v>
      </c>
      <c r="F668" s="100">
        <f t="shared" si="30"/>
        <v>0</v>
      </c>
      <c r="G668" s="28">
        <f>SUMIF('8.得意先・製品別損益'!$B$4:$B$5000,B668,'8.得意先・製品別損益'!$M$4:$M$5000)</f>
        <v>0</v>
      </c>
      <c r="H668" s="42">
        <f t="shared" si="32"/>
        <v>0</v>
      </c>
      <c r="I668" s="40">
        <f t="shared" si="31"/>
        <v>0</v>
      </c>
    </row>
    <row r="669" spans="2:9" ht="18" customHeight="1">
      <c r="B669" s="112" t="str">
        <f>IF('3.得意先一覧'!B669="","",'3.得意先一覧'!B669)</f>
        <v/>
      </c>
      <c r="C669" s="36" t="str">
        <f>IF(B669="","",VLOOKUP(B669,'3.得意先一覧'!$B$4:$C$1000,2,FALSE))</f>
        <v/>
      </c>
      <c r="D669" s="28">
        <f>IF(B669="",0,SUMIF('2.売上実績'!$B$4:$B$5000,'10.得意先別損益'!B669,'2.売上実績'!$D$4:$D$5000))</f>
        <v>0</v>
      </c>
      <c r="E669" s="28">
        <f>IF(B669="",0,SUMIF('2.売上実績'!$B$4:$B$5000,'10.得意先別損益'!B669,'2.売上実績'!$E$4:$E$5000))</f>
        <v>0</v>
      </c>
      <c r="F669" s="100">
        <f t="shared" si="30"/>
        <v>0</v>
      </c>
      <c r="G669" s="28">
        <f>SUMIF('8.得意先・製品別損益'!$B$4:$B$5000,B669,'8.得意先・製品別損益'!$M$4:$M$5000)</f>
        <v>0</v>
      </c>
      <c r="H669" s="42">
        <f t="shared" si="32"/>
        <v>0</v>
      </c>
      <c r="I669" s="40">
        <f t="shared" si="31"/>
        <v>0</v>
      </c>
    </row>
    <row r="670" spans="2:9" ht="18" customHeight="1">
      <c r="B670" s="112" t="str">
        <f>IF('3.得意先一覧'!B670="","",'3.得意先一覧'!B670)</f>
        <v/>
      </c>
      <c r="C670" s="36" t="str">
        <f>IF(B670="","",VLOOKUP(B670,'3.得意先一覧'!$B$4:$C$1000,2,FALSE))</f>
        <v/>
      </c>
      <c r="D670" s="28">
        <f>IF(B670="",0,SUMIF('2.売上実績'!$B$4:$B$5000,'10.得意先別損益'!B670,'2.売上実績'!$D$4:$D$5000))</f>
        <v>0</v>
      </c>
      <c r="E670" s="28">
        <f>IF(B670="",0,SUMIF('2.売上実績'!$B$4:$B$5000,'10.得意先別損益'!B670,'2.売上実績'!$E$4:$E$5000))</f>
        <v>0</v>
      </c>
      <c r="F670" s="100">
        <f t="shared" si="30"/>
        <v>0</v>
      </c>
      <c r="G670" s="28">
        <f>SUMIF('8.得意先・製品別損益'!$B$4:$B$5000,B670,'8.得意先・製品別損益'!$M$4:$M$5000)</f>
        <v>0</v>
      </c>
      <c r="H670" s="42">
        <f t="shared" si="32"/>
        <v>0</v>
      </c>
      <c r="I670" s="40">
        <f t="shared" si="31"/>
        <v>0</v>
      </c>
    </row>
    <row r="671" spans="2:9" ht="18" customHeight="1">
      <c r="B671" s="112" t="str">
        <f>IF('3.得意先一覧'!B671="","",'3.得意先一覧'!B671)</f>
        <v/>
      </c>
      <c r="C671" s="36" t="str">
        <f>IF(B671="","",VLOOKUP(B671,'3.得意先一覧'!$B$4:$C$1000,2,FALSE))</f>
        <v/>
      </c>
      <c r="D671" s="28">
        <f>IF(B671="",0,SUMIF('2.売上実績'!$B$4:$B$5000,'10.得意先別損益'!B671,'2.売上実績'!$D$4:$D$5000))</f>
        <v>0</v>
      </c>
      <c r="E671" s="28">
        <f>IF(B671="",0,SUMIF('2.売上実績'!$B$4:$B$5000,'10.得意先別損益'!B671,'2.売上実績'!$E$4:$E$5000))</f>
        <v>0</v>
      </c>
      <c r="F671" s="100">
        <f t="shared" si="30"/>
        <v>0</v>
      </c>
      <c r="G671" s="28">
        <f>SUMIF('8.得意先・製品別損益'!$B$4:$B$5000,B671,'8.得意先・製品別損益'!$M$4:$M$5000)</f>
        <v>0</v>
      </c>
      <c r="H671" s="42">
        <f t="shared" si="32"/>
        <v>0</v>
      </c>
      <c r="I671" s="40">
        <f t="shared" si="31"/>
        <v>0</v>
      </c>
    </row>
    <row r="672" spans="2:9" ht="18" customHeight="1">
      <c r="B672" s="112" t="str">
        <f>IF('3.得意先一覧'!B672="","",'3.得意先一覧'!B672)</f>
        <v/>
      </c>
      <c r="C672" s="36" t="str">
        <f>IF(B672="","",VLOOKUP(B672,'3.得意先一覧'!$B$4:$C$1000,2,FALSE))</f>
        <v/>
      </c>
      <c r="D672" s="28">
        <f>IF(B672="",0,SUMIF('2.売上実績'!$B$4:$B$5000,'10.得意先別損益'!B672,'2.売上実績'!$D$4:$D$5000))</f>
        <v>0</v>
      </c>
      <c r="E672" s="28">
        <f>IF(B672="",0,SUMIF('2.売上実績'!$B$4:$B$5000,'10.得意先別損益'!B672,'2.売上実績'!$E$4:$E$5000))</f>
        <v>0</v>
      </c>
      <c r="F672" s="100">
        <f t="shared" si="30"/>
        <v>0</v>
      </c>
      <c r="G672" s="28">
        <f>SUMIF('8.得意先・製品別損益'!$B$4:$B$5000,B672,'8.得意先・製品別損益'!$M$4:$M$5000)</f>
        <v>0</v>
      </c>
      <c r="H672" s="42">
        <f t="shared" si="32"/>
        <v>0</v>
      </c>
      <c r="I672" s="40">
        <f t="shared" si="31"/>
        <v>0</v>
      </c>
    </row>
    <row r="673" spans="2:9" ht="18" customHeight="1">
      <c r="B673" s="112" t="str">
        <f>IF('3.得意先一覧'!B673="","",'3.得意先一覧'!B673)</f>
        <v/>
      </c>
      <c r="C673" s="36" t="str">
        <f>IF(B673="","",VLOOKUP(B673,'3.得意先一覧'!$B$4:$C$1000,2,FALSE))</f>
        <v/>
      </c>
      <c r="D673" s="28">
        <f>IF(B673="",0,SUMIF('2.売上実績'!$B$4:$B$5000,'10.得意先別損益'!B673,'2.売上実績'!$D$4:$D$5000))</f>
        <v>0</v>
      </c>
      <c r="E673" s="28">
        <f>IF(B673="",0,SUMIF('2.売上実績'!$B$4:$B$5000,'10.得意先別損益'!B673,'2.売上実績'!$E$4:$E$5000))</f>
        <v>0</v>
      </c>
      <c r="F673" s="100">
        <f t="shared" si="30"/>
        <v>0</v>
      </c>
      <c r="G673" s="28">
        <f>SUMIF('8.得意先・製品別損益'!$B$4:$B$5000,B673,'8.得意先・製品別損益'!$M$4:$M$5000)</f>
        <v>0</v>
      </c>
      <c r="H673" s="42">
        <f t="shared" si="32"/>
        <v>0</v>
      </c>
      <c r="I673" s="40">
        <f t="shared" si="31"/>
        <v>0</v>
      </c>
    </row>
    <row r="674" spans="2:9" ht="18" customHeight="1">
      <c r="B674" s="112" t="str">
        <f>IF('3.得意先一覧'!B674="","",'3.得意先一覧'!B674)</f>
        <v/>
      </c>
      <c r="C674" s="36" t="str">
        <f>IF(B674="","",VLOOKUP(B674,'3.得意先一覧'!$B$4:$C$1000,2,FALSE))</f>
        <v/>
      </c>
      <c r="D674" s="28">
        <f>IF(B674="",0,SUMIF('2.売上実績'!$B$4:$B$5000,'10.得意先別損益'!B674,'2.売上実績'!$D$4:$D$5000))</f>
        <v>0</v>
      </c>
      <c r="E674" s="28">
        <f>IF(B674="",0,SUMIF('2.売上実績'!$B$4:$B$5000,'10.得意先別損益'!B674,'2.売上実績'!$E$4:$E$5000))</f>
        <v>0</v>
      </c>
      <c r="F674" s="100">
        <f t="shared" si="30"/>
        <v>0</v>
      </c>
      <c r="G674" s="28">
        <f>SUMIF('8.得意先・製品別損益'!$B$4:$B$5000,B674,'8.得意先・製品別損益'!$M$4:$M$5000)</f>
        <v>0</v>
      </c>
      <c r="H674" s="42">
        <f t="shared" si="32"/>
        <v>0</v>
      </c>
      <c r="I674" s="40">
        <f t="shared" si="31"/>
        <v>0</v>
      </c>
    </row>
    <row r="675" spans="2:9" ht="18" customHeight="1">
      <c r="B675" s="112" t="str">
        <f>IF('3.得意先一覧'!B675="","",'3.得意先一覧'!B675)</f>
        <v/>
      </c>
      <c r="C675" s="36" t="str">
        <f>IF(B675="","",VLOOKUP(B675,'3.得意先一覧'!$B$4:$C$1000,2,FALSE))</f>
        <v/>
      </c>
      <c r="D675" s="28">
        <f>IF(B675="",0,SUMIF('2.売上実績'!$B$4:$B$5000,'10.得意先別損益'!B675,'2.売上実績'!$D$4:$D$5000))</f>
        <v>0</v>
      </c>
      <c r="E675" s="28">
        <f>IF(B675="",0,SUMIF('2.売上実績'!$B$4:$B$5000,'10.得意先別損益'!B675,'2.売上実績'!$E$4:$E$5000))</f>
        <v>0</v>
      </c>
      <c r="F675" s="100">
        <f t="shared" si="30"/>
        <v>0</v>
      </c>
      <c r="G675" s="28">
        <f>SUMIF('8.得意先・製品別損益'!$B$4:$B$5000,B675,'8.得意先・製品別損益'!$M$4:$M$5000)</f>
        <v>0</v>
      </c>
      <c r="H675" s="42">
        <f t="shared" si="32"/>
        <v>0</v>
      </c>
      <c r="I675" s="40">
        <f t="shared" si="31"/>
        <v>0</v>
      </c>
    </row>
    <row r="676" spans="2:9" ht="18" customHeight="1">
      <c r="B676" s="112" t="str">
        <f>IF('3.得意先一覧'!B676="","",'3.得意先一覧'!B676)</f>
        <v/>
      </c>
      <c r="C676" s="36" t="str">
        <f>IF(B676="","",VLOOKUP(B676,'3.得意先一覧'!$B$4:$C$1000,2,FALSE))</f>
        <v/>
      </c>
      <c r="D676" s="28">
        <f>IF(B676="",0,SUMIF('2.売上実績'!$B$4:$B$5000,'10.得意先別損益'!B676,'2.売上実績'!$D$4:$D$5000))</f>
        <v>0</v>
      </c>
      <c r="E676" s="28">
        <f>IF(B676="",0,SUMIF('2.売上実績'!$B$4:$B$5000,'10.得意先別損益'!B676,'2.売上実績'!$E$4:$E$5000))</f>
        <v>0</v>
      </c>
      <c r="F676" s="100">
        <f t="shared" si="30"/>
        <v>0</v>
      </c>
      <c r="G676" s="28">
        <f>SUMIF('8.得意先・製品別損益'!$B$4:$B$5000,B676,'8.得意先・製品別損益'!$M$4:$M$5000)</f>
        <v>0</v>
      </c>
      <c r="H676" s="42">
        <f t="shared" si="32"/>
        <v>0</v>
      </c>
      <c r="I676" s="40">
        <f t="shared" si="31"/>
        <v>0</v>
      </c>
    </row>
    <row r="677" spans="2:9" ht="18" customHeight="1">
      <c r="B677" s="112" t="str">
        <f>IF('3.得意先一覧'!B677="","",'3.得意先一覧'!B677)</f>
        <v/>
      </c>
      <c r="C677" s="36" t="str">
        <f>IF(B677="","",VLOOKUP(B677,'3.得意先一覧'!$B$4:$C$1000,2,FALSE))</f>
        <v/>
      </c>
      <c r="D677" s="28">
        <f>IF(B677="",0,SUMIF('2.売上実績'!$B$4:$B$5000,'10.得意先別損益'!B677,'2.売上実績'!$D$4:$D$5000))</f>
        <v>0</v>
      </c>
      <c r="E677" s="28">
        <f>IF(B677="",0,SUMIF('2.売上実績'!$B$4:$B$5000,'10.得意先別損益'!B677,'2.売上実績'!$E$4:$E$5000))</f>
        <v>0</v>
      </c>
      <c r="F677" s="100">
        <f t="shared" si="30"/>
        <v>0</v>
      </c>
      <c r="G677" s="28">
        <f>SUMIF('8.得意先・製品別損益'!$B$4:$B$5000,B677,'8.得意先・製品別損益'!$M$4:$M$5000)</f>
        <v>0</v>
      </c>
      <c r="H677" s="42">
        <f t="shared" si="32"/>
        <v>0</v>
      </c>
      <c r="I677" s="40">
        <f t="shared" si="31"/>
        <v>0</v>
      </c>
    </row>
    <row r="678" spans="2:9" ht="18" customHeight="1">
      <c r="B678" s="112" t="str">
        <f>IF('3.得意先一覧'!B678="","",'3.得意先一覧'!B678)</f>
        <v/>
      </c>
      <c r="C678" s="36" t="str">
        <f>IF(B678="","",VLOOKUP(B678,'3.得意先一覧'!$B$4:$C$1000,2,FALSE))</f>
        <v/>
      </c>
      <c r="D678" s="28">
        <f>IF(B678="",0,SUMIF('2.売上実績'!$B$4:$B$5000,'10.得意先別損益'!B678,'2.売上実績'!$D$4:$D$5000))</f>
        <v>0</v>
      </c>
      <c r="E678" s="28">
        <f>IF(B678="",0,SUMIF('2.売上実績'!$B$4:$B$5000,'10.得意先別損益'!B678,'2.売上実績'!$E$4:$E$5000))</f>
        <v>0</v>
      </c>
      <c r="F678" s="100">
        <f t="shared" si="30"/>
        <v>0</v>
      </c>
      <c r="G678" s="28">
        <f>SUMIF('8.得意先・製品別損益'!$B$4:$B$5000,B678,'8.得意先・製品別損益'!$M$4:$M$5000)</f>
        <v>0</v>
      </c>
      <c r="H678" s="42">
        <f t="shared" si="32"/>
        <v>0</v>
      </c>
      <c r="I678" s="40">
        <f t="shared" si="31"/>
        <v>0</v>
      </c>
    </row>
    <row r="679" spans="2:9" ht="18" customHeight="1">
      <c r="B679" s="112" t="str">
        <f>IF('3.得意先一覧'!B679="","",'3.得意先一覧'!B679)</f>
        <v/>
      </c>
      <c r="C679" s="36" t="str">
        <f>IF(B679="","",VLOOKUP(B679,'3.得意先一覧'!$B$4:$C$1000,2,FALSE))</f>
        <v/>
      </c>
      <c r="D679" s="28">
        <f>IF(B679="",0,SUMIF('2.売上実績'!$B$4:$B$5000,'10.得意先別損益'!B679,'2.売上実績'!$D$4:$D$5000))</f>
        <v>0</v>
      </c>
      <c r="E679" s="28">
        <f>IF(B679="",0,SUMIF('2.売上実績'!$B$4:$B$5000,'10.得意先別損益'!B679,'2.売上実績'!$E$4:$E$5000))</f>
        <v>0</v>
      </c>
      <c r="F679" s="100">
        <f t="shared" si="30"/>
        <v>0</v>
      </c>
      <c r="G679" s="28">
        <f>SUMIF('8.得意先・製品別損益'!$B$4:$B$5000,B679,'8.得意先・製品別損益'!$M$4:$M$5000)</f>
        <v>0</v>
      </c>
      <c r="H679" s="42">
        <f t="shared" si="32"/>
        <v>0</v>
      </c>
      <c r="I679" s="40">
        <f t="shared" si="31"/>
        <v>0</v>
      </c>
    </row>
    <row r="680" spans="2:9" ht="18" customHeight="1">
      <c r="B680" s="112" t="str">
        <f>IF('3.得意先一覧'!B680="","",'3.得意先一覧'!B680)</f>
        <v/>
      </c>
      <c r="C680" s="36" t="str">
        <f>IF(B680="","",VLOOKUP(B680,'3.得意先一覧'!$B$4:$C$1000,2,FALSE))</f>
        <v/>
      </c>
      <c r="D680" s="28">
        <f>IF(B680="",0,SUMIF('2.売上実績'!$B$4:$B$5000,'10.得意先別損益'!B680,'2.売上実績'!$D$4:$D$5000))</f>
        <v>0</v>
      </c>
      <c r="E680" s="28">
        <f>IF(B680="",0,SUMIF('2.売上実績'!$B$4:$B$5000,'10.得意先別損益'!B680,'2.売上実績'!$E$4:$E$5000))</f>
        <v>0</v>
      </c>
      <c r="F680" s="100">
        <f t="shared" si="30"/>
        <v>0</v>
      </c>
      <c r="G680" s="28">
        <f>SUMIF('8.得意先・製品別損益'!$B$4:$B$5000,B680,'8.得意先・製品別損益'!$M$4:$M$5000)</f>
        <v>0</v>
      </c>
      <c r="H680" s="42">
        <f t="shared" si="32"/>
        <v>0</v>
      </c>
      <c r="I680" s="40">
        <f t="shared" si="31"/>
        <v>0</v>
      </c>
    </row>
    <row r="681" spans="2:9" ht="18" customHeight="1">
      <c r="B681" s="112" t="str">
        <f>IF('3.得意先一覧'!B681="","",'3.得意先一覧'!B681)</f>
        <v/>
      </c>
      <c r="C681" s="36" t="str">
        <f>IF(B681="","",VLOOKUP(B681,'3.得意先一覧'!$B$4:$C$1000,2,FALSE))</f>
        <v/>
      </c>
      <c r="D681" s="28">
        <f>IF(B681="",0,SUMIF('2.売上実績'!$B$4:$B$5000,'10.得意先別損益'!B681,'2.売上実績'!$D$4:$D$5000))</f>
        <v>0</v>
      </c>
      <c r="E681" s="28">
        <f>IF(B681="",0,SUMIF('2.売上実績'!$B$4:$B$5000,'10.得意先別損益'!B681,'2.売上実績'!$E$4:$E$5000))</f>
        <v>0</v>
      </c>
      <c r="F681" s="100">
        <f t="shared" si="30"/>
        <v>0</v>
      </c>
      <c r="G681" s="28">
        <f>SUMIF('8.得意先・製品別損益'!$B$4:$B$5000,B681,'8.得意先・製品別損益'!$M$4:$M$5000)</f>
        <v>0</v>
      </c>
      <c r="H681" s="42">
        <f t="shared" si="32"/>
        <v>0</v>
      </c>
      <c r="I681" s="40">
        <f t="shared" si="31"/>
        <v>0</v>
      </c>
    </row>
    <row r="682" spans="2:9" ht="18" customHeight="1">
      <c r="B682" s="112" t="str">
        <f>IF('3.得意先一覧'!B682="","",'3.得意先一覧'!B682)</f>
        <v/>
      </c>
      <c r="C682" s="36" t="str">
        <f>IF(B682="","",VLOOKUP(B682,'3.得意先一覧'!$B$4:$C$1000,2,FALSE))</f>
        <v/>
      </c>
      <c r="D682" s="28">
        <f>IF(B682="",0,SUMIF('2.売上実績'!$B$4:$B$5000,'10.得意先別損益'!B682,'2.売上実績'!$D$4:$D$5000))</f>
        <v>0</v>
      </c>
      <c r="E682" s="28">
        <f>IF(B682="",0,SUMIF('2.売上実績'!$B$4:$B$5000,'10.得意先別損益'!B682,'2.売上実績'!$E$4:$E$5000))</f>
        <v>0</v>
      </c>
      <c r="F682" s="100">
        <f t="shared" si="30"/>
        <v>0</v>
      </c>
      <c r="G682" s="28">
        <f>SUMIF('8.得意先・製品別損益'!$B$4:$B$5000,B682,'8.得意先・製品別損益'!$M$4:$M$5000)</f>
        <v>0</v>
      </c>
      <c r="H682" s="42">
        <f t="shared" si="32"/>
        <v>0</v>
      </c>
      <c r="I682" s="40">
        <f t="shared" si="31"/>
        <v>0</v>
      </c>
    </row>
    <row r="683" spans="2:9" ht="18" customHeight="1">
      <c r="B683" s="112" t="str">
        <f>IF('3.得意先一覧'!B683="","",'3.得意先一覧'!B683)</f>
        <v/>
      </c>
      <c r="C683" s="36" t="str">
        <f>IF(B683="","",VLOOKUP(B683,'3.得意先一覧'!$B$4:$C$1000,2,FALSE))</f>
        <v/>
      </c>
      <c r="D683" s="28">
        <f>IF(B683="",0,SUMIF('2.売上実績'!$B$4:$B$5000,'10.得意先別損益'!B683,'2.売上実績'!$D$4:$D$5000))</f>
        <v>0</v>
      </c>
      <c r="E683" s="28">
        <f>IF(B683="",0,SUMIF('2.売上実績'!$B$4:$B$5000,'10.得意先別損益'!B683,'2.売上実績'!$E$4:$E$5000))</f>
        <v>0</v>
      </c>
      <c r="F683" s="100">
        <f t="shared" si="30"/>
        <v>0</v>
      </c>
      <c r="G683" s="28">
        <f>SUMIF('8.得意先・製品別損益'!$B$4:$B$5000,B683,'8.得意先・製品別損益'!$M$4:$M$5000)</f>
        <v>0</v>
      </c>
      <c r="H683" s="42">
        <f t="shared" si="32"/>
        <v>0</v>
      </c>
      <c r="I683" s="40">
        <f t="shared" si="31"/>
        <v>0</v>
      </c>
    </row>
    <row r="684" spans="2:9" ht="18" customHeight="1">
      <c r="B684" s="112" t="str">
        <f>IF('3.得意先一覧'!B684="","",'3.得意先一覧'!B684)</f>
        <v/>
      </c>
      <c r="C684" s="36" t="str">
        <f>IF(B684="","",VLOOKUP(B684,'3.得意先一覧'!$B$4:$C$1000,2,FALSE))</f>
        <v/>
      </c>
      <c r="D684" s="28">
        <f>IF(B684="",0,SUMIF('2.売上実績'!$B$4:$B$5000,'10.得意先別損益'!B684,'2.売上実績'!$D$4:$D$5000))</f>
        <v>0</v>
      </c>
      <c r="E684" s="28">
        <f>IF(B684="",0,SUMIF('2.売上実績'!$B$4:$B$5000,'10.得意先別損益'!B684,'2.売上実績'!$E$4:$E$5000))</f>
        <v>0</v>
      </c>
      <c r="F684" s="100">
        <f t="shared" si="30"/>
        <v>0</v>
      </c>
      <c r="G684" s="28">
        <f>SUMIF('8.得意先・製品別損益'!$B$4:$B$5000,B684,'8.得意先・製品別損益'!$M$4:$M$5000)</f>
        <v>0</v>
      </c>
      <c r="H684" s="42">
        <f t="shared" si="32"/>
        <v>0</v>
      </c>
      <c r="I684" s="40">
        <f t="shared" si="31"/>
        <v>0</v>
      </c>
    </row>
    <row r="685" spans="2:9" ht="18" customHeight="1">
      <c r="B685" s="112" t="str">
        <f>IF('3.得意先一覧'!B685="","",'3.得意先一覧'!B685)</f>
        <v/>
      </c>
      <c r="C685" s="36" t="str">
        <f>IF(B685="","",VLOOKUP(B685,'3.得意先一覧'!$B$4:$C$1000,2,FALSE))</f>
        <v/>
      </c>
      <c r="D685" s="28">
        <f>IF(B685="",0,SUMIF('2.売上実績'!$B$4:$B$5000,'10.得意先別損益'!B685,'2.売上実績'!$D$4:$D$5000))</f>
        <v>0</v>
      </c>
      <c r="E685" s="28">
        <f>IF(B685="",0,SUMIF('2.売上実績'!$B$4:$B$5000,'10.得意先別損益'!B685,'2.売上実績'!$E$4:$E$5000))</f>
        <v>0</v>
      </c>
      <c r="F685" s="100">
        <f t="shared" si="30"/>
        <v>0</v>
      </c>
      <c r="G685" s="28">
        <f>SUMIF('8.得意先・製品別損益'!$B$4:$B$5000,B685,'8.得意先・製品別損益'!$M$4:$M$5000)</f>
        <v>0</v>
      </c>
      <c r="H685" s="42">
        <f t="shared" si="32"/>
        <v>0</v>
      </c>
      <c r="I685" s="40">
        <f t="shared" si="31"/>
        <v>0</v>
      </c>
    </row>
    <row r="686" spans="2:9" ht="18" customHeight="1">
      <c r="B686" s="112" t="str">
        <f>IF('3.得意先一覧'!B686="","",'3.得意先一覧'!B686)</f>
        <v/>
      </c>
      <c r="C686" s="36" t="str">
        <f>IF(B686="","",VLOOKUP(B686,'3.得意先一覧'!$B$4:$C$1000,2,FALSE))</f>
        <v/>
      </c>
      <c r="D686" s="28">
        <f>IF(B686="",0,SUMIF('2.売上実績'!$B$4:$B$5000,'10.得意先別損益'!B686,'2.売上実績'!$D$4:$D$5000))</f>
        <v>0</v>
      </c>
      <c r="E686" s="28">
        <f>IF(B686="",0,SUMIF('2.売上実績'!$B$4:$B$5000,'10.得意先別損益'!B686,'2.売上実績'!$E$4:$E$5000))</f>
        <v>0</v>
      </c>
      <c r="F686" s="100">
        <f t="shared" si="30"/>
        <v>0</v>
      </c>
      <c r="G686" s="28">
        <f>SUMIF('8.得意先・製品別損益'!$B$4:$B$5000,B686,'8.得意先・製品別損益'!$M$4:$M$5000)</f>
        <v>0</v>
      </c>
      <c r="H686" s="42">
        <f t="shared" si="32"/>
        <v>0</v>
      </c>
      <c r="I686" s="40">
        <f t="shared" si="31"/>
        <v>0</v>
      </c>
    </row>
    <row r="687" spans="2:9" ht="18" customHeight="1">
      <c r="B687" s="112" t="str">
        <f>IF('3.得意先一覧'!B687="","",'3.得意先一覧'!B687)</f>
        <v/>
      </c>
      <c r="C687" s="36" t="str">
        <f>IF(B687="","",VLOOKUP(B687,'3.得意先一覧'!$B$4:$C$1000,2,FALSE))</f>
        <v/>
      </c>
      <c r="D687" s="28">
        <f>IF(B687="",0,SUMIF('2.売上実績'!$B$4:$B$5000,'10.得意先別損益'!B687,'2.売上実績'!$D$4:$D$5000))</f>
        <v>0</v>
      </c>
      <c r="E687" s="28">
        <f>IF(B687="",0,SUMIF('2.売上実績'!$B$4:$B$5000,'10.得意先別損益'!B687,'2.売上実績'!$E$4:$E$5000))</f>
        <v>0</v>
      </c>
      <c r="F687" s="100">
        <f t="shared" si="30"/>
        <v>0</v>
      </c>
      <c r="G687" s="28">
        <f>SUMIF('8.得意先・製品別損益'!$B$4:$B$5000,B687,'8.得意先・製品別損益'!$M$4:$M$5000)</f>
        <v>0</v>
      </c>
      <c r="H687" s="42">
        <f t="shared" si="32"/>
        <v>0</v>
      </c>
      <c r="I687" s="40">
        <f t="shared" si="31"/>
        <v>0</v>
      </c>
    </row>
    <row r="688" spans="2:9" ht="18" customHeight="1">
      <c r="B688" s="112" t="str">
        <f>IF('3.得意先一覧'!B688="","",'3.得意先一覧'!B688)</f>
        <v/>
      </c>
      <c r="C688" s="36" t="str">
        <f>IF(B688="","",VLOOKUP(B688,'3.得意先一覧'!$B$4:$C$1000,2,FALSE))</f>
        <v/>
      </c>
      <c r="D688" s="28">
        <f>IF(B688="",0,SUMIF('2.売上実績'!$B$4:$B$5000,'10.得意先別損益'!B688,'2.売上実績'!$D$4:$D$5000))</f>
        <v>0</v>
      </c>
      <c r="E688" s="28">
        <f>IF(B688="",0,SUMIF('2.売上実績'!$B$4:$B$5000,'10.得意先別損益'!B688,'2.売上実績'!$E$4:$E$5000))</f>
        <v>0</v>
      </c>
      <c r="F688" s="100">
        <f t="shared" si="30"/>
        <v>0</v>
      </c>
      <c r="G688" s="28">
        <f>SUMIF('8.得意先・製品別損益'!$B$4:$B$5000,B688,'8.得意先・製品別損益'!$M$4:$M$5000)</f>
        <v>0</v>
      </c>
      <c r="H688" s="42">
        <f t="shared" si="32"/>
        <v>0</v>
      </c>
      <c r="I688" s="40">
        <f t="shared" si="31"/>
        <v>0</v>
      </c>
    </row>
    <row r="689" spans="2:9" ht="18" customHeight="1">
      <c r="B689" s="112" t="str">
        <f>IF('3.得意先一覧'!B689="","",'3.得意先一覧'!B689)</f>
        <v/>
      </c>
      <c r="C689" s="36" t="str">
        <f>IF(B689="","",VLOOKUP(B689,'3.得意先一覧'!$B$4:$C$1000,2,FALSE))</f>
        <v/>
      </c>
      <c r="D689" s="28">
        <f>IF(B689="",0,SUMIF('2.売上実績'!$B$4:$B$5000,'10.得意先別損益'!B689,'2.売上実績'!$D$4:$D$5000))</f>
        <v>0</v>
      </c>
      <c r="E689" s="28">
        <f>IF(B689="",0,SUMIF('2.売上実績'!$B$4:$B$5000,'10.得意先別損益'!B689,'2.売上実績'!$E$4:$E$5000))</f>
        <v>0</v>
      </c>
      <c r="F689" s="100">
        <f t="shared" si="30"/>
        <v>0</v>
      </c>
      <c r="G689" s="28">
        <f>SUMIF('8.得意先・製品別損益'!$B$4:$B$5000,B689,'8.得意先・製品別損益'!$M$4:$M$5000)</f>
        <v>0</v>
      </c>
      <c r="H689" s="42">
        <f t="shared" si="32"/>
        <v>0</v>
      </c>
      <c r="I689" s="40">
        <f t="shared" si="31"/>
        <v>0</v>
      </c>
    </row>
    <row r="690" spans="2:9" ht="18" customHeight="1">
      <c r="B690" s="112" t="str">
        <f>IF('3.得意先一覧'!B690="","",'3.得意先一覧'!B690)</f>
        <v/>
      </c>
      <c r="C690" s="36" t="str">
        <f>IF(B690="","",VLOOKUP(B690,'3.得意先一覧'!$B$4:$C$1000,2,FALSE))</f>
        <v/>
      </c>
      <c r="D690" s="28">
        <f>IF(B690="",0,SUMIF('2.売上実績'!$B$4:$B$5000,'10.得意先別損益'!B690,'2.売上実績'!$D$4:$D$5000))</f>
        <v>0</v>
      </c>
      <c r="E690" s="28">
        <f>IF(B690="",0,SUMIF('2.売上実績'!$B$4:$B$5000,'10.得意先別損益'!B690,'2.売上実績'!$E$4:$E$5000))</f>
        <v>0</v>
      </c>
      <c r="F690" s="100">
        <f t="shared" si="30"/>
        <v>0</v>
      </c>
      <c r="G690" s="28">
        <f>SUMIF('8.得意先・製品別損益'!$B$4:$B$5000,B690,'8.得意先・製品別損益'!$M$4:$M$5000)</f>
        <v>0</v>
      </c>
      <c r="H690" s="42">
        <f t="shared" si="32"/>
        <v>0</v>
      </c>
      <c r="I690" s="40">
        <f t="shared" si="31"/>
        <v>0</v>
      </c>
    </row>
    <row r="691" spans="2:9" ht="18" customHeight="1">
      <c r="B691" s="112" t="str">
        <f>IF('3.得意先一覧'!B691="","",'3.得意先一覧'!B691)</f>
        <v/>
      </c>
      <c r="C691" s="36" t="str">
        <f>IF(B691="","",VLOOKUP(B691,'3.得意先一覧'!$B$4:$C$1000,2,FALSE))</f>
        <v/>
      </c>
      <c r="D691" s="28">
        <f>IF(B691="",0,SUMIF('2.売上実績'!$B$4:$B$5000,'10.得意先別損益'!B691,'2.売上実績'!$D$4:$D$5000))</f>
        <v>0</v>
      </c>
      <c r="E691" s="28">
        <f>IF(B691="",0,SUMIF('2.売上実績'!$B$4:$B$5000,'10.得意先別損益'!B691,'2.売上実績'!$E$4:$E$5000))</f>
        <v>0</v>
      </c>
      <c r="F691" s="100">
        <f t="shared" si="30"/>
        <v>0</v>
      </c>
      <c r="G691" s="28">
        <f>SUMIF('8.得意先・製品別損益'!$B$4:$B$5000,B691,'8.得意先・製品別損益'!$M$4:$M$5000)</f>
        <v>0</v>
      </c>
      <c r="H691" s="42">
        <f t="shared" si="32"/>
        <v>0</v>
      </c>
      <c r="I691" s="40">
        <f t="shared" si="31"/>
        <v>0</v>
      </c>
    </row>
    <row r="692" spans="2:9" ht="18" customHeight="1">
      <c r="B692" s="112" t="str">
        <f>IF('3.得意先一覧'!B692="","",'3.得意先一覧'!B692)</f>
        <v/>
      </c>
      <c r="C692" s="36" t="str">
        <f>IF(B692="","",VLOOKUP(B692,'3.得意先一覧'!$B$4:$C$1000,2,FALSE))</f>
        <v/>
      </c>
      <c r="D692" s="28">
        <f>IF(B692="",0,SUMIF('2.売上実績'!$B$4:$B$5000,'10.得意先別損益'!B692,'2.売上実績'!$D$4:$D$5000))</f>
        <v>0</v>
      </c>
      <c r="E692" s="28">
        <f>IF(B692="",0,SUMIF('2.売上実績'!$B$4:$B$5000,'10.得意先別損益'!B692,'2.売上実績'!$E$4:$E$5000))</f>
        <v>0</v>
      </c>
      <c r="F692" s="100">
        <f t="shared" si="30"/>
        <v>0</v>
      </c>
      <c r="G692" s="28">
        <f>SUMIF('8.得意先・製品別損益'!$B$4:$B$5000,B692,'8.得意先・製品別損益'!$M$4:$M$5000)</f>
        <v>0</v>
      </c>
      <c r="H692" s="42">
        <f t="shared" si="32"/>
        <v>0</v>
      </c>
      <c r="I692" s="40">
        <f t="shared" si="31"/>
        <v>0</v>
      </c>
    </row>
    <row r="693" spans="2:9" ht="18" customHeight="1">
      <c r="B693" s="112" t="str">
        <f>IF('3.得意先一覧'!B693="","",'3.得意先一覧'!B693)</f>
        <v/>
      </c>
      <c r="C693" s="36" t="str">
        <f>IF(B693="","",VLOOKUP(B693,'3.得意先一覧'!$B$4:$C$1000,2,FALSE))</f>
        <v/>
      </c>
      <c r="D693" s="28">
        <f>IF(B693="",0,SUMIF('2.売上実績'!$B$4:$B$5000,'10.得意先別損益'!B693,'2.売上実績'!$D$4:$D$5000))</f>
        <v>0</v>
      </c>
      <c r="E693" s="28">
        <f>IF(B693="",0,SUMIF('2.売上実績'!$B$4:$B$5000,'10.得意先別損益'!B693,'2.売上実績'!$E$4:$E$5000))</f>
        <v>0</v>
      </c>
      <c r="F693" s="100">
        <f t="shared" si="30"/>
        <v>0</v>
      </c>
      <c r="G693" s="28">
        <f>SUMIF('8.得意先・製品別損益'!$B$4:$B$5000,B693,'8.得意先・製品別損益'!$M$4:$M$5000)</f>
        <v>0</v>
      </c>
      <c r="H693" s="42">
        <f t="shared" si="32"/>
        <v>0</v>
      </c>
      <c r="I693" s="40">
        <f t="shared" si="31"/>
        <v>0</v>
      </c>
    </row>
    <row r="694" spans="2:9" ht="18" customHeight="1">
      <c r="B694" s="112" t="str">
        <f>IF('3.得意先一覧'!B694="","",'3.得意先一覧'!B694)</f>
        <v/>
      </c>
      <c r="C694" s="36" t="str">
        <f>IF(B694="","",VLOOKUP(B694,'3.得意先一覧'!$B$4:$C$1000,2,FALSE))</f>
        <v/>
      </c>
      <c r="D694" s="28">
        <f>IF(B694="",0,SUMIF('2.売上実績'!$B$4:$B$5000,'10.得意先別損益'!B694,'2.売上実績'!$D$4:$D$5000))</f>
        <v>0</v>
      </c>
      <c r="E694" s="28">
        <f>IF(B694="",0,SUMIF('2.売上実績'!$B$4:$B$5000,'10.得意先別損益'!B694,'2.売上実績'!$E$4:$E$5000))</f>
        <v>0</v>
      </c>
      <c r="F694" s="100">
        <f t="shared" si="30"/>
        <v>0</v>
      </c>
      <c r="G694" s="28">
        <f>SUMIF('8.得意先・製品別損益'!$B$4:$B$5000,B694,'8.得意先・製品別損益'!$M$4:$M$5000)</f>
        <v>0</v>
      </c>
      <c r="H694" s="42">
        <f t="shared" si="32"/>
        <v>0</v>
      </c>
      <c r="I694" s="40">
        <f t="shared" si="31"/>
        <v>0</v>
      </c>
    </row>
    <row r="695" spans="2:9" ht="18" customHeight="1">
      <c r="B695" s="112" t="str">
        <f>IF('3.得意先一覧'!B695="","",'3.得意先一覧'!B695)</f>
        <v/>
      </c>
      <c r="C695" s="36" t="str">
        <f>IF(B695="","",VLOOKUP(B695,'3.得意先一覧'!$B$4:$C$1000,2,FALSE))</f>
        <v/>
      </c>
      <c r="D695" s="28">
        <f>IF(B695="",0,SUMIF('2.売上実績'!$B$4:$B$5000,'10.得意先別損益'!B695,'2.売上実績'!$D$4:$D$5000))</f>
        <v>0</v>
      </c>
      <c r="E695" s="28">
        <f>IF(B695="",0,SUMIF('2.売上実績'!$B$4:$B$5000,'10.得意先別損益'!B695,'2.売上実績'!$E$4:$E$5000))</f>
        <v>0</v>
      </c>
      <c r="F695" s="100">
        <f t="shared" si="30"/>
        <v>0</v>
      </c>
      <c r="G695" s="28">
        <f>SUMIF('8.得意先・製品別損益'!$B$4:$B$5000,B695,'8.得意先・製品別損益'!$M$4:$M$5000)</f>
        <v>0</v>
      </c>
      <c r="H695" s="42">
        <f t="shared" si="32"/>
        <v>0</v>
      </c>
      <c r="I695" s="40">
        <f t="shared" si="31"/>
        <v>0</v>
      </c>
    </row>
    <row r="696" spans="2:9" ht="18" customHeight="1">
      <c r="B696" s="112" t="str">
        <f>IF('3.得意先一覧'!B696="","",'3.得意先一覧'!B696)</f>
        <v/>
      </c>
      <c r="C696" s="36" t="str">
        <f>IF(B696="","",VLOOKUP(B696,'3.得意先一覧'!$B$4:$C$1000,2,FALSE))</f>
        <v/>
      </c>
      <c r="D696" s="28">
        <f>IF(B696="",0,SUMIF('2.売上実績'!$B$4:$B$5000,'10.得意先別損益'!B696,'2.売上実績'!$D$4:$D$5000))</f>
        <v>0</v>
      </c>
      <c r="E696" s="28">
        <f>IF(B696="",0,SUMIF('2.売上実績'!$B$4:$B$5000,'10.得意先別損益'!B696,'2.売上実績'!$E$4:$E$5000))</f>
        <v>0</v>
      </c>
      <c r="F696" s="100">
        <f t="shared" si="30"/>
        <v>0</v>
      </c>
      <c r="G696" s="28">
        <f>SUMIF('8.得意先・製品別損益'!$B$4:$B$5000,B696,'8.得意先・製品別損益'!$M$4:$M$5000)</f>
        <v>0</v>
      </c>
      <c r="H696" s="42">
        <f t="shared" si="32"/>
        <v>0</v>
      </c>
      <c r="I696" s="40">
        <f t="shared" si="31"/>
        <v>0</v>
      </c>
    </row>
    <row r="697" spans="2:9" ht="18" customHeight="1">
      <c r="B697" s="112" t="str">
        <f>IF('3.得意先一覧'!B697="","",'3.得意先一覧'!B697)</f>
        <v/>
      </c>
      <c r="C697" s="36" t="str">
        <f>IF(B697="","",VLOOKUP(B697,'3.得意先一覧'!$B$4:$C$1000,2,FALSE))</f>
        <v/>
      </c>
      <c r="D697" s="28">
        <f>IF(B697="",0,SUMIF('2.売上実績'!$B$4:$B$5000,'10.得意先別損益'!B697,'2.売上実績'!$D$4:$D$5000))</f>
        <v>0</v>
      </c>
      <c r="E697" s="28">
        <f>IF(B697="",0,SUMIF('2.売上実績'!$B$4:$B$5000,'10.得意先別損益'!B697,'2.売上実績'!$E$4:$E$5000))</f>
        <v>0</v>
      </c>
      <c r="F697" s="100">
        <f t="shared" si="30"/>
        <v>0</v>
      </c>
      <c r="G697" s="28">
        <f>SUMIF('8.得意先・製品別損益'!$B$4:$B$5000,B697,'8.得意先・製品別損益'!$M$4:$M$5000)</f>
        <v>0</v>
      </c>
      <c r="H697" s="42">
        <f t="shared" si="32"/>
        <v>0</v>
      </c>
      <c r="I697" s="40">
        <f t="shared" si="31"/>
        <v>0</v>
      </c>
    </row>
    <row r="698" spans="2:9" ht="18" customHeight="1">
      <c r="B698" s="112" t="str">
        <f>IF('3.得意先一覧'!B698="","",'3.得意先一覧'!B698)</f>
        <v/>
      </c>
      <c r="C698" s="36" t="str">
        <f>IF(B698="","",VLOOKUP(B698,'3.得意先一覧'!$B$4:$C$1000,2,FALSE))</f>
        <v/>
      </c>
      <c r="D698" s="28">
        <f>IF(B698="",0,SUMIF('2.売上実績'!$B$4:$B$5000,'10.得意先別損益'!B698,'2.売上実績'!$D$4:$D$5000))</f>
        <v>0</v>
      </c>
      <c r="E698" s="28">
        <f>IF(B698="",0,SUMIF('2.売上実績'!$B$4:$B$5000,'10.得意先別損益'!B698,'2.売上実績'!$E$4:$E$5000))</f>
        <v>0</v>
      </c>
      <c r="F698" s="100">
        <f t="shared" si="30"/>
        <v>0</v>
      </c>
      <c r="G698" s="28">
        <f>SUMIF('8.得意先・製品別損益'!$B$4:$B$5000,B698,'8.得意先・製品別損益'!$M$4:$M$5000)</f>
        <v>0</v>
      </c>
      <c r="H698" s="42">
        <f t="shared" si="32"/>
        <v>0</v>
      </c>
      <c r="I698" s="40">
        <f t="shared" si="31"/>
        <v>0</v>
      </c>
    </row>
    <row r="699" spans="2:9" ht="18" customHeight="1">
      <c r="B699" s="112" t="str">
        <f>IF('3.得意先一覧'!B699="","",'3.得意先一覧'!B699)</f>
        <v/>
      </c>
      <c r="C699" s="36" t="str">
        <f>IF(B699="","",VLOOKUP(B699,'3.得意先一覧'!$B$4:$C$1000,2,FALSE))</f>
        <v/>
      </c>
      <c r="D699" s="28">
        <f>IF(B699="",0,SUMIF('2.売上実績'!$B$4:$B$5000,'10.得意先別損益'!B699,'2.売上実績'!$D$4:$D$5000))</f>
        <v>0</v>
      </c>
      <c r="E699" s="28">
        <f>IF(B699="",0,SUMIF('2.売上実績'!$B$4:$B$5000,'10.得意先別損益'!B699,'2.売上実績'!$E$4:$E$5000))</f>
        <v>0</v>
      </c>
      <c r="F699" s="100">
        <f t="shared" si="30"/>
        <v>0</v>
      </c>
      <c r="G699" s="28">
        <f>SUMIF('8.得意先・製品別損益'!$B$4:$B$5000,B699,'8.得意先・製品別損益'!$M$4:$M$5000)</f>
        <v>0</v>
      </c>
      <c r="H699" s="42">
        <f t="shared" si="32"/>
        <v>0</v>
      </c>
      <c r="I699" s="40">
        <f t="shared" si="31"/>
        <v>0</v>
      </c>
    </row>
    <row r="700" spans="2:9" ht="18" customHeight="1">
      <c r="B700" s="112" t="str">
        <f>IF('3.得意先一覧'!B700="","",'3.得意先一覧'!B700)</f>
        <v/>
      </c>
      <c r="C700" s="36" t="str">
        <f>IF(B700="","",VLOOKUP(B700,'3.得意先一覧'!$B$4:$C$1000,2,FALSE))</f>
        <v/>
      </c>
      <c r="D700" s="28">
        <f>IF(B700="",0,SUMIF('2.売上実績'!$B$4:$B$5000,'10.得意先別損益'!B700,'2.売上実績'!$D$4:$D$5000))</f>
        <v>0</v>
      </c>
      <c r="E700" s="28">
        <f>IF(B700="",0,SUMIF('2.売上実績'!$B$4:$B$5000,'10.得意先別損益'!B700,'2.売上実績'!$E$4:$E$5000))</f>
        <v>0</v>
      </c>
      <c r="F700" s="100">
        <f t="shared" si="30"/>
        <v>0</v>
      </c>
      <c r="G700" s="28">
        <f>SUMIF('8.得意先・製品別損益'!$B$4:$B$5000,B700,'8.得意先・製品別損益'!$M$4:$M$5000)</f>
        <v>0</v>
      </c>
      <c r="H700" s="42">
        <f t="shared" si="32"/>
        <v>0</v>
      </c>
      <c r="I700" s="40">
        <f t="shared" si="31"/>
        <v>0</v>
      </c>
    </row>
    <row r="701" spans="2:9" ht="18" customHeight="1">
      <c r="B701" s="112" t="str">
        <f>IF('3.得意先一覧'!B701="","",'3.得意先一覧'!B701)</f>
        <v/>
      </c>
      <c r="C701" s="36" t="str">
        <f>IF(B701="","",VLOOKUP(B701,'3.得意先一覧'!$B$4:$C$1000,2,FALSE))</f>
        <v/>
      </c>
      <c r="D701" s="28">
        <f>IF(B701="",0,SUMIF('2.売上実績'!$B$4:$B$5000,'10.得意先別損益'!B701,'2.売上実績'!$D$4:$D$5000))</f>
        <v>0</v>
      </c>
      <c r="E701" s="28">
        <f>IF(B701="",0,SUMIF('2.売上実績'!$B$4:$B$5000,'10.得意先別損益'!B701,'2.売上実績'!$E$4:$E$5000))</f>
        <v>0</v>
      </c>
      <c r="F701" s="100">
        <f t="shared" si="30"/>
        <v>0</v>
      </c>
      <c r="G701" s="28">
        <f>SUMIF('8.得意先・製品別損益'!$B$4:$B$5000,B701,'8.得意先・製品別損益'!$M$4:$M$5000)</f>
        <v>0</v>
      </c>
      <c r="H701" s="42">
        <f t="shared" si="32"/>
        <v>0</v>
      </c>
      <c r="I701" s="40">
        <f t="shared" si="31"/>
        <v>0</v>
      </c>
    </row>
    <row r="702" spans="2:9" ht="18" customHeight="1">
      <c r="B702" s="112" t="str">
        <f>IF('3.得意先一覧'!B702="","",'3.得意先一覧'!B702)</f>
        <v/>
      </c>
      <c r="C702" s="36" t="str">
        <f>IF(B702="","",VLOOKUP(B702,'3.得意先一覧'!$B$4:$C$1000,2,FALSE))</f>
        <v/>
      </c>
      <c r="D702" s="28">
        <f>IF(B702="",0,SUMIF('2.売上実績'!$B$4:$B$5000,'10.得意先別損益'!B702,'2.売上実績'!$D$4:$D$5000))</f>
        <v>0</v>
      </c>
      <c r="E702" s="28">
        <f>IF(B702="",0,SUMIF('2.売上実績'!$B$4:$B$5000,'10.得意先別損益'!B702,'2.売上実績'!$E$4:$E$5000))</f>
        <v>0</v>
      </c>
      <c r="F702" s="100">
        <f t="shared" si="30"/>
        <v>0</v>
      </c>
      <c r="G702" s="28">
        <f>SUMIF('8.得意先・製品別損益'!$B$4:$B$5000,B702,'8.得意先・製品別損益'!$M$4:$M$5000)</f>
        <v>0</v>
      </c>
      <c r="H702" s="42">
        <f t="shared" si="32"/>
        <v>0</v>
      </c>
      <c r="I702" s="40">
        <f t="shared" si="31"/>
        <v>0</v>
      </c>
    </row>
    <row r="703" spans="2:9" ht="18" customHeight="1">
      <c r="B703" s="112" t="str">
        <f>IF('3.得意先一覧'!B703="","",'3.得意先一覧'!B703)</f>
        <v/>
      </c>
      <c r="C703" s="36" t="str">
        <f>IF(B703="","",VLOOKUP(B703,'3.得意先一覧'!$B$4:$C$1000,2,FALSE))</f>
        <v/>
      </c>
      <c r="D703" s="28">
        <f>IF(B703="",0,SUMIF('2.売上実績'!$B$4:$B$5000,'10.得意先別損益'!B703,'2.売上実績'!$D$4:$D$5000))</f>
        <v>0</v>
      </c>
      <c r="E703" s="28">
        <f>IF(B703="",0,SUMIF('2.売上実績'!$B$4:$B$5000,'10.得意先別損益'!B703,'2.売上実績'!$E$4:$E$5000))</f>
        <v>0</v>
      </c>
      <c r="F703" s="100">
        <f t="shared" si="30"/>
        <v>0</v>
      </c>
      <c r="G703" s="28">
        <f>SUMIF('8.得意先・製品別損益'!$B$4:$B$5000,B703,'8.得意先・製品別損益'!$M$4:$M$5000)</f>
        <v>0</v>
      </c>
      <c r="H703" s="42">
        <f t="shared" si="32"/>
        <v>0</v>
      </c>
      <c r="I703" s="40">
        <f t="shared" si="31"/>
        <v>0</v>
      </c>
    </row>
    <row r="704" spans="2:9" ht="18" customHeight="1">
      <c r="B704" s="112" t="str">
        <f>IF('3.得意先一覧'!B704="","",'3.得意先一覧'!B704)</f>
        <v/>
      </c>
      <c r="C704" s="36" t="str">
        <f>IF(B704="","",VLOOKUP(B704,'3.得意先一覧'!$B$4:$C$1000,2,FALSE))</f>
        <v/>
      </c>
      <c r="D704" s="28">
        <f>IF(B704="",0,SUMIF('2.売上実績'!$B$4:$B$5000,'10.得意先別損益'!B704,'2.売上実績'!$D$4:$D$5000))</f>
        <v>0</v>
      </c>
      <c r="E704" s="28">
        <f>IF(B704="",0,SUMIF('2.売上実績'!$B$4:$B$5000,'10.得意先別損益'!B704,'2.売上実績'!$E$4:$E$5000))</f>
        <v>0</v>
      </c>
      <c r="F704" s="100">
        <f t="shared" si="30"/>
        <v>0</v>
      </c>
      <c r="G704" s="28">
        <f>SUMIF('8.得意先・製品別損益'!$B$4:$B$5000,B704,'8.得意先・製品別損益'!$M$4:$M$5000)</f>
        <v>0</v>
      </c>
      <c r="H704" s="42">
        <f t="shared" si="32"/>
        <v>0</v>
      </c>
      <c r="I704" s="40">
        <f t="shared" si="31"/>
        <v>0</v>
      </c>
    </row>
    <row r="705" spans="2:9" ht="18" customHeight="1">
      <c r="B705" s="112" t="str">
        <f>IF('3.得意先一覧'!B705="","",'3.得意先一覧'!B705)</f>
        <v/>
      </c>
      <c r="C705" s="36" t="str">
        <f>IF(B705="","",VLOOKUP(B705,'3.得意先一覧'!$B$4:$C$1000,2,FALSE))</f>
        <v/>
      </c>
      <c r="D705" s="28">
        <f>IF(B705="",0,SUMIF('2.売上実績'!$B$4:$B$5000,'10.得意先別損益'!B705,'2.売上実績'!$D$4:$D$5000))</f>
        <v>0</v>
      </c>
      <c r="E705" s="28">
        <f>IF(B705="",0,SUMIF('2.売上実績'!$B$4:$B$5000,'10.得意先別損益'!B705,'2.売上実績'!$E$4:$E$5000))</f>
        <v>0</v>
      </c>
      <c r="F705" s="100">
        <f t="shared" si="30"/>
        <v>0</v>
      </c>
      <c r="G705" s="28">
        <f>SUMIF('8.得意先・製品別損益'!$B$4:$B$5000,B705,'8.得意先・製品別損益'!$M$4:$M$5000)</f>
        <v>0</v>
      </c>
      <c r="H705" s="42">
        <f t="shared" si="32"/>
        <v>0</v>
      </c>
      <c r="I705" s="40">
        <f t="shared" si="31"/>
        <v>0</v>
      </c>
    </row>
    <row r="706" spans="2:9" ht="18" customHeight="1">
      <c r="B706" s="112" t="str">
        <f>IF('3.得意先一覧'!B706="","",'3.得意先一覧'!B706)</f>
        <v/>
      </c>
      <c r="C706" s="36" t="str">
        <f>IF(B706="","",VLOOKUP(B706,'3.得意先一覧'!$B$4:$C$1000,2,FALSE))</f>
        <v/>
      </c>
      <c r="D706" s="28">
        <f>IF(B706="",0,SUMIF('2.売上実績'!$B$4:$B$5000,'10.得意先別損益'!B706,'2.売上実績'!$D$4:$D$5000))</f>
        <v>0</v>
      </c>
      <c r="E706" s="28">
        <f>IF(B706="",0,SUMIF('2.売上実績'!$B$4:$B$5000,'10.得意先別損益'!B706,'2.売上実績'!$E$4:$E$5000))</f>
        <v>0</v>
      </c>
      <c r="F706" s="100">
        <f t="shared" si="30"/>
        <v>0</v>
      </c>
      <c r="G706" s="28">
        <f>SUMIF('8.得意先・製品別損益'!$B$4:$B$5000,B706,'8.得意先・製品別損益'!$M$4:$M$5000)</f>
        <v>0</v>
      </c>
      <c r="H706" s="42">
        <f t="shared" si="32"/>
        <v>0</v>
      </c>
      <c r="I706" s="40">
        <f t="shared" si="31"/>
        <v>0</v>
      </c>
    </row>
    <row r="707" spans="2:9" ht="18" customHeight="1">
      <c r="B707" s="112" t="str">
        <f>IF('3.得意先一覧'!B707="","",'3.得意先一覧'!B707)</f>
        <v/>
      </c>
      <c r="C707" s="36" t="str">
        <f>IF(B707="","",VLOOKUP(B707,'3.得意先一覧'!$B$4:$C$1000,2,FALSE))</f>
        <v/>
      </c>
      <c r="D707" s="28">
        <f>IF(B707="",0,SUMIF('2.売上実績'!$B$4:$B$5000,'10.得意先別損益'!B707,'2.売上実績'!$D$4:$D$5000))</f>
        <v>0</v>
      </c>
      <c r="E707" s="28">
        <f>IF(B707="",0,SUMIF('2.売上実績'!$B$4:$B$5000,'10.得意先別損益'!B707,'2.売上実績'!$E$4:$E$5000))</f>
        <v>0</v>
      </c>
      <c r="F707" s="100">
        <f t="shared" si="30"/>
        <v>0</v>
      </c>
      <c r="G707" s="28">
        <f>SUMIF('8.得意先・製品別損益'!$B$4:$B$5000,B707,'8.得意先・製品別損益'!$M$4:$M$5000)</f>
        <v>0</v>
      </c>
      <c r="H707" s="42">
        <f t="shared" si="32"/>
        <v>0</v>
      </c>
      <c r="I707" s="40">
        <f t="shared" si="31"/>
        <v>0</v>
      </c>
    </row>
    <row r="708" spans="2:9" ht="18" customHeight="1">
      <c r="B708" s="112" t="str">
        <f>IF('3.得意先一覧'!B708="","",'3.得意先一覧'!B708)</f>
        <v/>
      </c>
      <c r="C708" s="36" t="str">
        <f>IF(B708="","",VLOOKUP(B708,'3.得意先一覧'!$B$4:$C$1000,2,FALSE))</f>
        <v/>
      </c>
      <c r="D708" s="28">
        <f>IF(B708="",0,SUMIF('2.売上実績'!$B$4:$B$5000,'10.得意先別損益'!B708,'2.売上実績'!$D$4:$D$5000))</f>
        <v>0</v>
      </c>
      <c r="E708" s="28">
        <f>IF(B708="",0,SUMIF('2.売上実績'!$B$4:$B$5000,'10.得意先別損益'!B708,'2.売上実績'!$E$4:$E$5000))</f>
        <v>0</v>
      </c>
      <c r="F708" s="100">
        <f t="shared" si="30"/>
        <v>0</v>
      </c>
      <c r="G708" s="28">
        <f>SUMIF('8.得意先・製品別損益'!$B$4:$B$5000,B708,'8.得意先・製品別損益'!$M$4:$M$5000)</f>
        <v>0</v>
      </c>
      <c r="H708" s="42">
        <f t="shared" si="32"/>
        <v>0</v>
      </c>
      <c r="I708" s="40">
        <f t="shared" si="31"/>
        <v>0</v>
      </c>
    </row>
    <row r="709" spans="2:9" ht="18" customHeight="1">
      <c r="B709" s="112" t="str">
        <f>IF('3.得意先一覧'!B709="","",'3.得意先一覧'!B709)</f>
        <v/>
      </c>
      <c r="C709" s="36" t="str">
        <f>IF(B709="","",VLOOKUP(B709,'3.得意先一覧'!$B$4:$C$1000,2,FALSE))</f>
        <v/>
      </c>
      <c r="D709" s="28">
        <f>IF(B709="",0,SUMIF('2.売上実績'!$B$4:$B$5000,'10.得意先別損益'!B709,'2.売上実績'!$D$4:$D$5000))</f>
        <v>0</v>
      </c>
      <c r="E709" s="28">
        <f>IF(B709="",0,SUMIF('2.売上実績'!$B$4:$B$5000,'10.得意先別損益'!B709,'2.売上実績'!$E$4:$E$5000))</f>
        <v>0</v>
      </c>
      <c r="F709" s="100">
        <f t="shared" ref="F709:F772" si="33">IF(D709=0,0,E709/D709)</f>
        <v>0</v>
      </c>
      <c r="G709" s="28">
        <f>SUMIF('8.得意先・製品別損益'!$B$4:$B$5000,B709,'8.得意先・製品別損益'!$M$4:$M$5000)</f>
        <v>0</v>
      </c>
      <c r="H709" s="42">
        <f t="shared" si="32"/>
        <v>0</v>
      </c>
      <c r="I709" s="40">
        <f t="shared" ref="I709:I772" si="34">IF(OR(H709=0,E709=0),0,H709/E709)</f>
        <v>0</v>
      </c>
    </row>
    <row r="710" spans="2:9" ht="18" customHeight="1">
      <c r="B710" s="112" t="str">
        <f>IF('3.得意先一覧'!B710="","",'3.得意先一覧'!B710)</f>
        <v/>
      </c>
      <c r="C710" s="36" t="str">
        <f>IF(B710="","",VLOOKUP(B710,'3.得意先一覧'!$B$4:$C$1000,2,FALSE))</f>
        <v/>
      </c>
      <c r="D710" s="28">
        <f>IF(B710="",0,SUMIF('2.売上実績'!$B$4:$B$5000,'10.得意先別損益'!B710,'2.売上実績'!$D$4:$D$5000))</f>
        <v>0</v>
      </c>
      <c r="E710" s="28">
        <f>IF(B710="",0,SUMIF('2.売上実績'!$B$4:$B$5000,'10.得意先別損益'!B710,'2.売上実績'!$E$4:$E$5000))</f>
        <v>0</v>
      </c>
      <c r="F710" s="100">
        <f t="shared" si="33"/>
        <v>0</v>
      </c>
      <c r="G710" s="28">
        <f>SUMIF('8.得意先・製品別損益'!$B$4:$B$5000,B710,'8.得意先・製品別損益'!$M$4:$M$5000)</f>
        <v>0</v>
      </c>
      <c r="H710" s="42">
        <f t="shared" si="32"/>
        <v>0</v>
      </c>
      <c r="I710" s="40">
        <f t="shared" si="34"/>
        <v>0</v>
      </c>
    </row>
    <row r="711" spans="2:9" ht="18" customHeight="1">
      <c r="B711" s="112" t="str">
        <f>IF('3.得意先一覧'!B711="","",'3.得意先一覧'!B711)</f>
        <v/>
      </c>
      <c r="C711" s="36" t="str">
        <f>IF(B711="","",VLOOKUP(B711,'3.得意先一覧'!$B$4:$C$1000,2,FALSE))</f>
        <v/>
      </c>
      <c r="D711" s="28">
        <f>IF(B711="",0,SUMIF('2.売上実績'!$B$4:$B$5000,'10.得意先別損益'!B711,'2.売上実績'!$D$4:$D$5000))</f>
        <v>0</v>
      </c>
      <c r="E711" s="28">
        <f>IF(B711="",0,SUMIF('2.売上実績'!$B$4:$B$5000,'10.得意先別損益'!B711,'2.売上実績'!$E$4:$E$5000))</f>
        <v>0</v>
      </c>
      <c r="F711" s="100">
        <f t="shared" si="33"/>
        <v>0</v>
      </c>
      <c r="G711" s="28">
        <f>SUMIF('8.得意先・製品別損益'!$B$4:$B$5000,B711,'8.得意先・製品別損益'!$M$4:$M$5000)</f>
        <v>0</v>
      </c>
      <c r="H711" s="42">
        <f t="shared" ref="H711:H774" si="35">E711-G711</f>
        <v>0</v>
      </c>
      <c r="I711" s="40">
        <f t="shared" si="34"/>
        <v>0</v>
      </c>
    </row>
    <row r="712" spans="2:9" ht="18" customHeight="1">
      <c r="B712" s="112" t="str">
        <f>IF('3.得意先一覧'!B712="","",'3.得意先一覧'!B712)</f>
        <v/>
      </c>
      <c r="C712" s="36" t="str">
        <f>IF(B712="","",VLOOKUP(B712,'3.得意先一覧'!$B$4:$C$1000,2,FALSE))</f>
        <v/>
      </c>
      <c r="D712" s="28">
        <f>IF(B712="",0,SUMIF('2.売上実績'!$B$4:$B$5000,'10.得意先別損益'!B712,'2.売上実績'!$D$4:$D$5000))</f>
        <v>0</v>
      </c>
      <c r="E712" s="28">
        <f>IF(B712="",0,SUMIF('2.売上実績'!$B$4:$B$5000,'10.得意先別損益'!B712,'2.売上実績'!$E$4:$E$5000))</f>
        <v>0</v>
      </c>
      <c r="F712" s="100">
        <f t="shared" si="33"/>
        <v>0</v>
      </c>
      <c r="G712" s="28">
        <f>SUMIF('8.得意先・製品別損益'!$B$4:$B$5000,B712,'8.得意先・製品別損益'!$M$4:$M$5000)</f>
        <v>0</v>
      </c>
      <c r="H712" s="42">
        <f t="shared" si="35"/>
        <v>0</v>
      </c>
      <c r="I712" s="40">
        <f t="shared" si="34"/>
        <v>0</v>
      </c>
    </row>
    <row r="713" spans="2:9" ht="18" customHeight="1">
      <c r="B713" s="112" t="str">
        <f>IF('3.得意先一覧'!B713="","",'3.得意先一覧'!B713)</f>
        <v/>
      </c>
      <c r="C713" s="36" t="str">
        <f>IF(B713="","",VLOOKUP(B713,'3.得意先一覧'!$B$4:$C$1000,2,FALSE))</f>
        <v/>
      </c>
      <c r="D713" s="28">
        <f>IF(B713="",0,SUMIF('2.売上実績'!$B$4:$B$5000,'10.得意先別損益'!B713,'2.売上実績'!$D$4:$D$5000))</f>
        <v>0</v>
      </c>
      <c r="E713" s="28">
        <f>IF(B713="",0,SUMIF('2.売上実績'!$B$4:$B$5000,'10.得意先別損益'!B713,'2.売上実績'!$E$4:$E$5000))</f>
        <v>0</v>
      </c>
      <c r="F713" s="100">
        <f t="shared" si="33"/>
        <v>0</v>
      </c>
      <c r="G713" s="28">
        <f>SUMIF('8.得意先・製品別損益'!$B$4:$B$5000,B713,'8.得意先・製品別損益'!$M$4:$M$5000)</f>
        <v>0</v>
      </c>
      <c r="H713" s="42">
        <f t="shared" si="35"/>
        <v>0</v>
      </c>
      <c r="I713" s="40">
        <f t="shared" si="34"/>
        <v>0</v>
      </c>
    </row>
    <row r="714" spans="2:9" ht="18" customHeight="1">
      <c r="B714" s="112" t="str">
        <f>IF('3.得意先一覧'!B714="","",'3.得意先一覧'!B714)</f>
        <v/>
      </c>
      <c r="C714" s="36" t="str">
        <f>IF(B714="","",VLOOKUP(B714,'3.得意先一覧'!$B$4:$C$1000,2,FALSE))</f>
        <v/>
      </c>
      <c r="D714" s="28">
        <f>IF(B714="",0,SUMIF('2.売上実績'!$B$4:$B$5000,'10.得意先別損益'!B714,'2.売上実績'!$D$4:$D$5000))</f>
        <v>0</v>
      </c>
      <c r="E714" s="28">
        <f>IF(B714="",0,SUMIF('2.売上実績'!$B$4:$B$5000,'10.得意先別損益'!B714,'2.売上実績'!$E$4:$E$5000))</f>
        <v>0</v>
      </c>
      <c r="F714" s="100">
        <f t="shared" si="33"/>
        <v>0</v>
      </c>
      <c r="G714" s="28">
        <f>SUMIF('8.得意先・製品別損益'!$B$4:$B$5000,B714,'8.得意先・製品別損益'!$M$4:$M$5000)</f>
        <v>0</v>
      </c>
      <c r="H714" s="42">
        <f t="shared" si="35"/>
        <v>0</v>
      </c>
      <c r="I714" s="40">
        <f t="shared" si="34"/>
        <v>0</v>
      </c>
    </row>
    <row r="715" spans="2:9" ht="18" customHeight="1">
      <c r="B715" s="112" t="str">
        <f>IF('3.得意先一覧'!B715="","",'3.得意先一覧'!B715)</f>
        <v/>
      </c>
      <c r="C715" s="36" t="str">
        <f>IF(B715="","",VLOOKUP(B715,'3.得意先一覧'!$B$4:$C$1000,2,FALSE))</f>
        <v/>
      </c>
      <c r="D715" s="28">
        <f>IF(B715="",0,SUMIF('2.売上実績'!$B$4:$B$5000,'10.得意先別損益'!B715,'2.売上実績'!$D$4:$D$5000))</f>
        <v>0</v>
      </c>
      <c r="E715" s="28">
        <f>IF(B715="",0,SUMIF('2.売上実績'!$B$4:$B$5000,'10.得意先別損益'!B715,'2.売上実績'!$E$4:$E$5000))</f>
        <v>0</v>
      </c>
      <c r="F715" s="100">
        <f t="shared" si="33"/>
        <v>0</v>
      </c>
      <c r="G715" s="28">
        <f>SUMIF('8.得意先・製品別損益'!$B$4:$B$5000,B715,'8.得意先・製品別損益'!$M$4:$M$5000)</f>
        <v>0</v>
      </c>
      <c r="H715" s="42">
        <f t="shared" si="35"/>
        <v>0</v>
      </c>
      <c r="I715" s="40">
        <f t="shared" si="34"/>
        <v>0</v>
      </c>
    </row>
    <row r="716" spans="2:9" ht="18" customHeight="1">
      <c r="B716" s="112" t="str">
        <f>IF('3.得意先一覧'!B716="","",'3.得意先一覧'!B716)</f>
        <v/>
      </c>
      <c r="C716" s="36" t="str">
        <f>IF(B716="","",VLOOKUP(B716,'3.得意先一覧'!$B$4:$C$1000,2,FALSE))</f>
        <v/>
      </c>
      <c r="D716" s="28">
        <f>IF(B716="",0,SUMIF('2.売上実績'!$B$4:$B$5000,'10.得意先別損益'!B716,'2.売上実績'!$D$4:$D$5000))</f>
        <v>0</v>
      </c>
      <c r="E716" s="28">
        <f>IF(B716="",0,SUMIF('2.売上実績'!$B$4:$B$5000,'10.得意先別損益'!B716,'2.売上実績'!$E$4:$E$5000))</f>
        <v>0</v>
      </c>
      <c r="F716" s="100">
        <f t="shared" si="33"/>
        <v>0</v>
      </c>
      <c r="G716" s="28">
        <f>SUMIF('8.得意先・製品別損益'!$B$4:$B$5000,B716,'8.得意先・製品別損益'!$M$4:$M$5000)</f>
        <v>0</v>
      </c>
      <c r="H716" s="42">
        <f t="shared" si="35"/>
        <v>0</v>
      </c>
      <c r="I716" s="40">
        <f t="shared" si="34"/>
        <v>0</v>
      </c>
    </row>
    <row r="717" spans="2:9" ht="18" customHeight="1">
      <c r="B717" s="112" t="str">
        <f>IF('3.得意先一覧'!B717="","",'3.得意先一覧'!B717)</f>
        <v/>
      </c>
      <c r="C717" s="36" t="str">
        <f>IF(B717="","",VLOOKUP(B717,'3.得意先一覧'!$B$4:$C$1000,2,FALSE))</f>
        <v/>
      </c>
      <c r="D717" s="28">
        <f>IF(B717="",0,SUMIF('2.売上実績'!$B$4:$B$5000,'10.得意先別損益'!B717,'2.売上実績'!$D$4:$D$5000))</f>
        <v>0</v>
      </c>
      <c r="E717" s="28">
        <f>IF(B717="",0,SUMIF('2.売上実績'!$B$4:$B$5000,'10.得意先別損益'!B717,'2.売上実績'!$E$4:$E$5000))</f>
        <v>0</v>
      </c>
      <c r="F717" s="100">
        <f t="shared" si="33"/>
        <v>0</v>
      </c>
      <c r="G717" s="28">
        <f>SUMIF('8.得意先・製品別損益'!$B$4:$B$5000,B717,'8.得意先・製品別損益'!$M$4:$M$5000)</f>
        <v>0</v>
      </c>
      <c r="H717" s="42">
        <f t="shared" si="35"/>
        <v>0</v>
      </c>
      <c r="I717" s="40">
        <f t="shared" si="34"/>
        <v>0</v>
      </c>
    </row>
    <row r="718" spans="2:9" ht="18" customHeight="1">
      <c r="B718" s="112" t="str">
        <f>IF('3.得意先一覧'!B718="","",'3.得意先一覧'!B718)</f>
        <v/>
      </c>
      <c r="C718" s="36" t="str">
        <f>IF(B718="","",VLOOKUP(B718,'3.得意先一覧'!$B$4:$C$1000,2,FALSE))</f>
        <v/>
      </c>
      <c r="D718" s="28">
        <f>IF(B718="",0,SUMIF('2.売上実績'!$B$4:$B$5000,'10.得意先別損益'!B718,'2.売上実績'!$D$4:$D$5000))</f>
        <v>0</v>
      </c>
      <c r="E718" s="28">
        <f>IF(B718="",0,SUMIF('2.売上実績'!$B$4:$B$5000,'10.得意先別損益'!B718,'2.売上実績'!$E$4:$E$5000))</f>
        <v>0</v>
      </c>
      <c r="F718" s="100">
        <f t="shared" si="33"/>
        <v>0</v>
      </c>
      <c r="G718" s="28">
        <f>SUMIF('8.得意先・製品別損益'!$B$4:$B$5000,B718,'8.得意先・製品別損益'!$M$4:$M$5000)</f>
        <v>0</v>
      </c>
      <c r="H718" s="42">
        <f t="shared" si="35"/>
        <v>0</v>
      </c>
      <c r="I718" s="40">
        <f t="shared" si="34"/>
        <v>0</v>
      </c>
    </row>
    <row r="719" spans="2:9" ht="18" customHeight="1">
      <c r="B719" s="112" t="str">
        <f>IF('3.得意先一覧'!B719="","",'3.得意先一覧'!B719)</f>
        <v/>
      </c>
      <c r="C719" s="36" t="str">
        <f>IF(B719="","",VLOOKUP(B719,'3.得意先一覧'!$B$4:$C$1000,2,FALSE))</f>
        <v/>
      </c>
      <c r="D719" s="28">
        <f>IF(B719="",0,SUMIF('2.売上実績'!$B$4:$B$5000,'10.得意先別損益'!B719,'2.売上実績'!$D$4:$D$5000))</f>
        <v>0</v>
      </c>
      <c r="E719" s="28">
        <f>IF(B719="",0,SUMIF('2.売上実績'!$B$4:$B$5000,'10.得意先別損益'!B719,'2.売上実績'!$E$4:$E$5000))</f>
        <v>0</v>
      </c>
      <c r="F719" s="100">
        <f t="shared" si="33"/>
        <v>0</v>
      </c>
      <c r="G719" s="28">
        <f>SUMIF('8.得意先・製品別損益'!$B$4:$B$5000,B719,'8.得意先・製品別損益'!$M$4:$M$5000)</f>
        <v>0</v>
      </c>
      <c r="H719" s="42">
        <f t="shared" si="35"/>
        <v>0</v>
      </c>
      <c r="I719" s="40">
        <f t="shared" si="34"/>
        <v>0</v>
      </c>
    </row>
    <row r="720" spans="2:9" ht="18" customHeight="1">
      <c r="B720" s="112" t="str">
        <f>IF('3.得意先一覧'!B720="","",'3.得意先一覧'!B720)</f>
        <v/>
      </c>
      <c r="C720" s="36" t="str">
        <f>IF(B720="","",VLOOKUP(B720,'3.得意先一覧'!$B$4:$C$1000,2,FALSE))</f>
        <v/>
      </c>
      <c r="D720" s="28">
        <f>IF(B720="",0,SUMIF('2.売上実績'!$B$4:$B$5000,'10.得意先別損益'!B720,'2.売上実績'!$D$4:$D$5000))</f>
        <v>0</v>
      </c>
      <c r="E720" s="28">
        <f>IF(B720="",0,SUMIF('2.売上実績'!$B$4:$B$5000,'10.得意先別損益'!B720,'2.売上実績'!$E$4:$E$5000))</f>
        <v>0</v>
      </c>
      <c r="F720" s="100">
        <f t="shared" si="33"/>
        <v>0</v>
      </c>
      <c r="G720" s="28">
        <f>SUMIF('8.得意先・製品別損益'!$B$4:$B$5000,B720,'8.得意先・製品別損益'!$M$4:$M$5000)</f>
        <v>0</v>
      </c>
      <c r="H720" s="42">
        <f t="shared" si="35"/>
        <v>0</v>
      </c>
      <c r="I720" s="40">
        <f t="shared" si="34"/>
        <v>0</v>
      </c>
    </row>
    <row r="721" spans="2:9" ht="18" customHeight="1">
      <c r="B721" s="112" t="str">
        <f>IF('3.得意先一覧'!B721="","",'3.得意先一覧'!B721)</f>
        <v/>
      </c>
      <c r="C721" s="36" t="str">
        <f>IF(B721="","",VLOOKUP(B721,'3.得意先一覧'!$B$4:$C$1000,2,FALSE))</f>
        <v/>
      </c>
      <c r="D721" s="28">
        <f>IF(B721="",0,SUMIF('2.売上実績'!$B$4:$B$5000,'10.得意先別損益'!B721,'2.売上実績'!$D$4:$D$5000))</f>
        <v>0</v>
      </c>
      <c r="E721" s="28">
        <f>IF(B721="",0,SUMIF('2.売上実績'!$B$4:$B$5000,'10.得意先別損益'!B721,'2.売上実績'!$E$4:$E$5000))</f>
        <v>0</v>
      </c>
      <c r="F721" s="100">
        <f t="shared" si="33"/>
        <v>0</v>
      </c>
      <c r="G721" s="28">
        <f>SUMIF('8.得意先・製品別損益'!$B$4:$B$5000,B721,'8.得意先・製品別損益'!$M$4:$M$5000)</f>
        <v>0</v>
      </c>
      <c r="H721" s="42">
        <f t="shared" si="35"/>
        <v>0</v>
      </c>
      <c r="I721" s="40">
        <f t="shared" si="34"/>
        <v>0</v>
      </c>
    </row>
    <row r="722" spans="2:9" ht="18" customHeight="1">
      <c r="B722" s="112" t="str">
        <f>IF('3.得意先一覧'!B722="","",'3.得意先一覧'!B722)</f>
        <v/>
      </c>
      <c r="C722" s="36" t="str">
        <f>IF(B722="","",VLOOKUP(B722,'3.得意先一覧'!$B$4:$C$1000,2,FALSE))</f>
        <v/>
      </c>
      <c r="D722" s="28">
        <f>IF(B722="",0,SUMIF('2.売上実績'!$B$4:$B$5000,'10.得意先別損益'!B722,'2.売上実績'!$D$4:$D$5000))</f>
        <v>0</v>
      </c>
      <c r="E722" s="28">
        <f>IF(B722="",0,SUMIF('2.売上実績'!$B$4:$B$5000,'10.得意先別損益'!B722,'2.売上実績'!$E$4:$E$5000))</f>
        <v>0</v>
      </c>
      <c r="F722" s="100">
        <f t="shared" si="33"/>
        <v>0</v>
      </c>
      <c r="G722" s="28">
        <f>SUMIF('8.得意先・製品別損益'!$B$4:$B$5000,B722,'8.得意先・製品別損益'!$M$4:$M$5000)</f>
        <v>0</v>
      </c>
      <c r="H722" s="42">
        <f t="shared" si="35"/>
        <v>0</v>
      </c>
      <c r="I722" s="40">
        <f t="shared" si="34"/>
        <v>0</v>
      </c>
    </row>
    <row r="723" spans="2:9" ht="18" customHeight="1">
      <c r="B723" s="112" t="str">
        <f>IF('3.得意先一覧'!B723="","",'3.得意先一覧'!B723)</f>
        <v/>
      </c>
      <c r="C723" s="36" t="str">
        <f>IF(B723="","",VLOOKUP(B723,'3.得意先一覧'!$B$4:$C$1000,2,FALSE))</f>
        <v/>
      </c>
      <c r="D723" s="28">
        <f>IF(B723="",0,SUMIF('2.売上実績'!$B$4:$B$5000,'10.得意先別損益'!B723,'2.売上実績'!$D$4:$D$5000))</f>
        <v>0</v>
      </c>
      <c r="E723" s="28">
        <f>IF(B723="",0,SUMIF('2.売上実績'!$B$4:$B$5000,'10.得意先別損益'!B723,'2.売上実績'!$E$4:$E$5000))</f>
        <v>0</v>
      </c>
      <c r="F723" s="100">
        <f t="shared" si="33"/>
        <v>0</v>
      </c>
      <c r="G723" s="28">
        <f>SUMIF('8.得意先・製品別損益'!$B$4:$B$5000,B723,'8.得意先・製品別損益'!$M$4:$M$5000)</f>
        <v>0</v>
      </c>
      <c r="H723" s="42">
        <f t="shared" si="35"/>
        <v>0</v>
      </c>
      <c r="I723" s="40">
        <f t="shared" si="34"/>
        <v>0</v>
      </c>
    </row>
    <row r="724" spans="2:9" ht="18" customHeight="1">
      <c r="B724" s="112" t="str">
        <f>IF('3.得意先一覧'!B724="","",'3.得意先一覧'!B724)</f>
        <v/>
      </c>
      <c r="C724" s="36" t="str">
        <f>IF(B724="","",VLOOKUP(B724,'3.得意先一覧'!$B$4:$C$1000,2,FALSE))</f>
        <v/>
      </c>
      <c r="D724" s="28">
        <f>IF(B724="",0,SUMIF('2.売上実績'!$B$4:$B$5000,'10.得意先別損益'!B724,'2.売上実績'!$D$4:$D$5000))</f>
        <v>0</v>
      </c>
      <c r="E724" s="28">
        <f>IF(B724="",0,SUMIF('2.売上実績'!$B$4:$B$5000,'10.得意先別損益'!B724,'2.売上実績'!$E$4:$E$5000))</f>
        <v>0</v>
      </c>
      <c r="F724" s="100">
        <f t="shared" si="33"/>
        <v>0</v>
      </c>
      <c r="G724" s="28">
        <f>SUMIF('8.得意先・製品別損益'!$B$4:$B$5000,B724,'8.得意先・製品別損益'!$M$4:$M$5000)</f>
        <v>0</v>
      </c>
      <c r="H724" s="42">
        <f t="shared" si="35"/>
        <v>0</v>
      </c>
      <c r="I724" s="40">
        <f t="shared" si="34"/>
        <v>0</v>
      </c>
    </row>
    <row r="725" spans="2:9" ht="18" customHeight="1">
      <c r="B725" s="112" t="str">
        <f>IF('3.得意先一覧'!B725="","",'3.得意先一覧'!B725)</f>
        <v/>
      </c>
      <c r="C725" s="36" t="str">
        <f>IF(B725="","",VLOOKUP(B725,'3.得意先一覧'!$B$4:$C$1000,2,FALSE))</f>
        <v/>
      </c>
      <c r="D725" s="28">
        <f>IF(B725="",0,SUMIF('2.売上実績'!$B$4:$B$5000,'10.得意先別損益'!B725,'2.売上実績'!$D$4:$D$5000))</f>
        <v>0</v>
      </c>
      <c r="E725" s="28">
        <f>IF(B725="",0,SUMIF('2.売上実績'!$B$4:$B$5000,'10.得意先別損益'!B725,'2.売上実績'!$E$4:$E$5000))</f>
        <v>0</v>
      </c>
      <c r="F725" s="100">
        <f t="shared" si="33"/>
        <v>0</v>
      </c>
      <c r="G725" s="28">
        <f>SUMIF('8.得意先・製品別損益'!$B$4:$B$5000,B725,'8.得意先・製品別損益'!$M$4:$M$5000)</f>
        <v>0</v>
      </c>
      <c r="H725" s="42">
        <f t="shared" si="35"/>
        <v>0</v>
      </c>
      <c r="I725" s="40">
        <f t="shared" si="34"/>
        <v>0</v>
      </c>
    </row>
    <row r="726" spans="2:9" ht="18" customHeight="1">
      <c r="B726" s="112" t="str">
        <f>IF('3.得意先一覧'!B726="","",'3.得意先一覧'!B726)</f>
        <v/>
      </c>
      <c r="C726" s="36" t="str">
        <f>IF(B726="","",VLOOKUP(B726,'3.得意先一覧'!$B$4:$C$1000,2,FALSE))</f>
        <v/>
      </c>
      <c r="D726" s="28">
        <f>IF(B726="",0,SUMIF('2.売上実績'!$B$4:$B$5000,'10.得意先別損益'!B726,'2.売上実績'!$D$4:$D$5000))</f>
        <v>0</v>
      </c>
      <c r="E726" s="28">
        <f>IF(B726="",0,SUMIF('2.売上実績'!$B$4:$B$5000,'10.得意先別損益'!B726,'2.売上実績'!$E$4:$E$5000))</f>
        <v>0</v>
      </c>
      <c r="F726" s="100">
        <f t="shared" si="33"/>
        <v>0</v>
      </c>
      <c r="G726" s="28">
        <f>SUMIF('8.得意先・製品別損益'!$B$4:$B$5000,B726,'8.得意先・製品別損益'!$M$4:$M$5000)</f>
        <v>0</v>
      </c>
      <c r="H726" s="42">
        <f t="shared" si="35"/>
        <v>0</v>
      </c>
      <c r="I726" s="40">
        <f t="shared" si="34"/>
        <v>0</v>
      </c>
    </row>
    <row r="727" spans="2:9" ht="18" customHeight="1">
      <c r="B727" s="112" t="str">
        <f>IF('3.得意先一覧'!B727="","",'3.得意先一覧'!B727)</f>
        <v/>
      </c>
      <c r="C727" s="36" t="str">
        <f>IF(B727="","",VLOOKUP(B727,'3.得意先一覧'!$B$4:$C$1000,2,FALSE))</f>
        <v/>
      </c>
      <c r="D727" s="28">
        <f>IF(B727="",0,SUMIF('2.売上実績'!$B$4:$B$5000,'10.得意先別損益'!B727,'2.売上実績'!$D$4:$D$5000))</f>
        <v>0</v>
      </c>
      <c r="E727" s="28">
        <f>IF(B727="",0,SUMIF('2.売上実績'!$B$4:$B$5000,'10.得意先別損益'!B727,'2.売上実績'!$E$4:$E$5000))</f>
        <v>0</v>
      </c>
      <c r="F727" s="100">
        <f t="shared" si="33"/>
        <v>0</v>
      </c>
      <c r="G727" s="28">
        <f>SUMIF('8.得意先・製品別損益'!$B$4:$B$5000,B727,'8.得意先・製品別損益'!$M$4:$M$5000)</f>
        <v>0</v>
      </c>
      <c r="H727" s="42">
        <f t="shared" si="35"/>
        <v>0</v>
      </c>
      <c r="I727" s="40">
        <f t="shared" si="34"/>
        <v>0</v>
      </c>
    </row>
    <row r="728" spans="2:9" ht="18" customHeight="1">
      <c r="B728" s="112" t="str">
        <f>IF('3.得意先一覧'!B728="","",'3.得意先一覧'!B728)</f>
        <v/>
      </c>
      <c r="C728" s="36" t="str">
        <f>IF(B728="","",VLOOKUP(B728,'3.得意先一覧'!$B$4:$C$1000,2,FALSE))</f>
        <v/>
      </c>
      <c r="D728" s="28">
        <f>IF(B728="",0,SUMIF('2.売上実績'!$B$4:$B$5000,'10.得意先別損益'!B728,'2.売上実績'!$D$4:$D$5000))</f>
        <v>0</v>
      </c>
      <c r="E728" s="28">
        <f>IF(B728="",0,SUMIF('2.売上実績'!$B$4:$B$5000,'10.得意先別損益'!B728,'2.売上実績'!$E$4:$E$5000))</f>
        <v>0</v>
      </c>
      <c r="F728" s="100">
        <f t="shared" si="33"/>
        <v>0</v>
      </c>
      <c r="G728" s="28">
        <f>SUMIF('8.得意先・製品別損益'!$B$4:$B$5000,B728,'8.得意先・製品別損益'!$M$4:$M$5000)</f>
        <v>0</v>
      </c>
      <c r="H728" s="42">
        <f t="shared" si="35"/>
        <v>0</v>
      </c>
      <c r="I728" s="40">
        <f t="shared" si="34"/>
        <v>0</v>
      </c>
    </row>
    <row r="729" spans="2:9" ht="18" customHeight="1">
      <c r="B729" s="112" t="str">
        <f>IF('3.得意先一覧'!B729="","",'3.得意先一覧'!B729)</f>
        <v/>
      </c>
      <c r="C729" s="36" t="str">
        <f>IF(B729="","",VLOOKUP(B729,'3.得意先一覧'!$B$4:$C$1000,2,FALSE))</f>
        <v/>
      </c>
      <c r="D729" s="28">
        <f>IF(B729="",0,SUMIF('2.売上実績'!$B$4:$B$5000,'10.得意先別損益'!B729,'2.売上実績'!$D$4:$D$5000))</f>
        <v>0</v>
      </c>
      <c r="E729" s="28">
        <f>IF(B729="",0,SUMIF('2.売上実績'!$B$4:$B$5000,'10.得意先別損益'!B729,'2.売上実績'!$E$4:$E$5000))</f>
        <v>0</v>
      </c>
      <c r="F729" s="100">
        <f t="shared" si="33"/>
        <v>0</v>
      </c>
      <c r="G729" s="28">
        <f>SUMIF('8.得意先・製品別損益'!$B$4:$B$5000,B729,'8.得意先・製品別損益'!$M$4:$M$5000)</f>
        <v>0</v>
      </c>
      <c r="H729" s="42">
        <f t="shared" si="35"/>
        <v>0</v>
      </c>
      <c r="I729" s="40">
        <f t="shared" si="34"/>
        <v>0</v>
      </c>
    </row>
    <row r="730" spans="2:9" ht="18" customHeight="1">
      <c r="B730" s="112" t="str">
        <f>IF('3.得意先一覧'!B730="","",'3.得意先一覧'!B730)</f>
        <v/>
      </c>
      <c r="C730" s="36" t="str">
        <f>IF(B730="","",VLOOKUP(B730,'3.得意先一覧'!$B$4:$C$1000,2,FALSE))</f>
        <v/>
      </c>
      <c r="D730" s="28">
        <f>IF(B730="",0,SUMIF('2.売上実績'!$B$4:$B$5000,'10.得意先別損益'!B730,'2.売上実績'!$D$4:$D$5000))</f>
        <v>0</v>
      </c>
      <c r="E730" s="28">
        <f>IF(B730="",0,SUMIF('2.売上実績'!$B$4:$B$5000,'10.得意先別損益'!B730,'2.売上実績'!$E$4:$E$5000))</f>
        <v>0</v>
      </c>
      <c r="F730" s="100">
        <f t="shared" si="33"/>
        <v>0</v>
      </c>
      <c r="G730" s="28">
        <f>SUMIF('8.得意先・製品別損益'!$B$4:$B$5000,B730,'8.得意先・製品別損益'!$M$4:$M$5000)</f>
        <v>0</v>
      </c>
      <c r="H730" s="42">
        <f t="shared" si="35"/>
        <v>0</v>
      </c>
      <c r="I730" s="40">
        <f t="shared" si="34"/>
        <v>0</v>
      </c>
    </row>
    <row r="731" spans="2:9" ht="18" customHeight="1">
      <c r="B731" s="112" t="str">
        <f>IF('3.得意先一覧'!B731="","",'3.得意先一覧'!B731)</f>
        <v/>
      </c>
      <c r="C731" s="36" t="str">
        <f>IF(B731="","",VLOOKUP(B731,'3.得意先一覧'!$B$4:$C$1000,2,FALSE))</f>
        <v/>
      </c>
      <c r="D731" s="28">
        <f>IF(B731="",0,SUMIF('2.売上実績'!$B$4:$B$5000,'10.得意先別損益'!B731,'2.売上実績'!$D$4:$D$5000))</f>
        <v>0</v>
      </c>
      <c r="E731" s="28">
        <f>IF(B731="",0,SUMIF('2.売上実績'!$B$4:$B$5000,'10.得意先別損益'!B731,'2.売上実績'!$E$4:$E$5000))</f>
        <v>0</v>
      </c>
      <c r="F731" s="100">
        <f t="shared" si="33"/>
        <v>0</v>
      </c>
      <c r="G731" s="28">
        <f>SUMIF('8.得意先・製品別損益'!$B$4:$B$5000,B731,'8.得意先・製品別損益'!$M$4:$M$5000)</f>
        <v>0</v>
      </c>
      <c r="H731" s="42">
        <f t="shared" si="35"/>
        <v>0</v>
      </c>
      <c r="I731" s="40">
        <f t="shared" si="34"/>
        <v>0</v>
      </c>
    </row>
    <row r="732" spans="2:9" ht="18" customHeight="1">
      <c r="B732" s="112" t="str">
        <f>IF('3.得意先一覧'!B732="","",'3.得意先一覧'!B732)</f>
        <v/>
      </c>
      <c r="C732" s="36" t="str">
        <f>IF(B732="","",VLOOKUP(B732,'3.得意先一覧'!$B$4:$C$1000,2,FALSE))</f>
        <v/>
      </c>
      <c r="D732" s="28">
        <f>IF(B732="",0,SUMIF('2.売上実績'!$B$4:$B$5000,'10.得意先別損益'!B732,'2.売上実績'!$D$4:$D$5000))</f>
        <v>0</v>
      </c>
      <c r="E732" s="28">
        <f>IF(B732="",0,SUMIF('2.売上実績'!$B$4:$B$5000,'10.得意先別損益'!B732,'2.売上実績'!$E$4:$E$5000))</f>
        <v>0</v>
      </c>
      <c r="F732" s="100">
        <f t="shared" si="33"/>
        <v>0</v>
      </c>
      <c r="G732" s="28">
        <f>SUMIF('8.得意先・製品別損益'!$B$4:$B$5000,B732,'8.得意先・製品別損益'!$M$4:$M$5000)</f>
        <v>0</v>
      </c>
      <c r="H732" s="42">
        <f t="shared" si="35"/>
        <v>0</v>
      </c>
      <c r="I732" s="40">
        <f t="shared" si="34"/>
        <v>0</v>
      </c>
    </row>
    <row r="733" spans="2:9" ht="18" customHeight="1">
      <c r="B733" s="112" t="str">
        <f>IF('3.得意先一覧'!B733="","",'3.得意先一覧'!B733)</f>
        <v/>
      </c>
      <c r="C733" s="36" t="str">
        <f>IF(B733="","",VLOOKUP(B733,'3.得意先一覧'!$B$4:$C$1000,2,FALSE))</f>
        <v/>
      </c>
      <c r="D733" s="28">
        <f>IF(B733="",0,SUMIF('2.売上実績'!$B$4:$B$5000,'10.得意先別損益'!B733,'2.売上実績'!$D$4:$D$5000))</f>
        <v>0</v>
      </c>
      <c r="E733" s="28">
        <f>IF(B733="",0,SUMIF('2.売上実績'!$B$4:$B$5000,'10.得意先別損益'!B733,'2.売上実績'!$E$4:$E$5000))</f>
        <v>0</v>
      </c>
      <c r="F733" s="100">
        <f t="shared" si="33"/>
        <v>0</v>
      </c>
      <c r="G733" s="28">
        <f>SUMIF('8.得意先・製品別損益'!$B$4:$B$5000,B733,'8.得意先・製品別損益'!$M$4:$M$5000)</f>
        <v>0</v>
      </c>
      <c r="H733" s="42">
        <f t="shared" si="35"/>
        <v>0</v>
      </c>
      <c r="I733" s="40">
        <f t="shared" si="34"/>
        <v>0</v>
      </c>
    </row>
    <row r="734" spans="2:9" ht="18" customHeight="1">
      <c r="B734" s="112" t="str">
        <f>IF('3.得意先一覧'!B734="","",'3.得意先一覧'!B734)</f>
        <v/>
      </c>
      <c r="C734" s="36" t="str">
        <f>IF(B734="","",VLOOKUP(B734,'3.得意先一覧'!$B$4:$C$1000,2,FALSE))</f>
        <v/>
      </c>
      <c r="D734" s="28">
        <f>IF(B734="",0,SUMIF('2.売上実績'!$B$4:$B$5000,'10.得意先別損益'!B734,'2.売上実績'!$D$4:$D$5000))</f>
        <v>0</v>
      </c>
      <c r="E734" s="28">
        <f>IF(B734="",0,SUMIF('2.売上実績'!$B$4:$B$5000,'10.得意先別損益'!B734,'2.売上実績'!$E$4:$E$5000))</f>
        <v>0</v>
      </c>
      <c r="F734" s="100">
        <f t="shared" si="33"/>
        <v>0</v>
      </c>
      <c r="G734" s="28">
        <f>SUMIF('8.得意先・製品別損益'!$B$4:$B$5000,B734,'8.得意先・製品別損益'!$M$4:$M$5000)</f>
        <v>0</v>
      </c>
      <c r="H734" s="42">
        <f t="shared" si="35"/>
        <v>0</v>
      </c>
      <c r="I734" s="40">
        <f t="shared" si="34"/>
        <v>0</v>
      </c>
    </row>
    <row r="735" spans="2:9" ht="18" customHeight="1">
      <c r="B735" s="112" t="str">
        <f>IF('3.得意先一覧'!B735="","",'3.得意先一覧'!B735)</f>
        <v/>
      </c>
      <c r="C735" s="36" t="str">
        <f>IF(B735="","",VLOOKUP(B735,'3.得意先一覧'!$B$4:$C$1000,2,FALSE))</f>
        <v/>
      </c>
      <c r="D735" s="28">
        <f>IF(B735="",0,SUMIF('2.売上実績'!$B$4:$B$5000,'10.得意先別損益'!B735,'2.売上実績'!$D$4:$D$5000))</f>
        <v>0</v>
      </c>
      <c r="E735" s="28">
        <f>IF(B735="",0,SUMIF('2.売上実績'!$B$4:$B$5000,'10.得意先別損益'!B735,'2.売上実績'!$E$4:$E$5000))</f>
        <v>0</v>
      </c>
      <c r="F735" s="100">
        <f t="shared" si="33"/>
        <v>0</v>
      </c>
      <c r="G735" s="28">
        <f>SUMIF('8.得意先・製品別損益'!$B$4:$B$5000,B735,'8.得意先・製品別損益'!$M$4:$M$5000)</f>
        <v>0</v>
      </c>
      <c r="H735" s="42">
        <f t="shared" si="35"/>
        <v>0</v>
      </c>
      <c r="I735" s="40">
        <f t="shared" si="34"/>
        <v>0</v>
      </c>
    </row>
    <row r="736" spans="2:9" ht="18" customHeight="1">
      <c r="B736" s="112" t="str">
        <f>IF('3.得意先一覧'!B736="","",'3.得意先一覧'!B736)</f>
        <v/>
      </c>
      <c r="C736" s="36" t="str">
        <f>IF(B736="","",VLOOKUP(B736,'3.得意先一覧'!$B$4:$C$1000,2,FALSE))</f>
        <v/>
      </c>
      <c r="D736" s="28">
        <f>IF(B736="",0,SUMIF('2.売上実績'!$B$4:$B$5000,'10.得意先別損益'!B736,'2.売上実績'!$D$4:$D$5000))</f>
        <v>0</v>
      </c>
      <c r="E736" s="28">
        <f>IF(B736="",0,SUMIF('2.売上実績'!$B$4:$B$5000,'10.得意先別損益'!B736,'2.売上実績'!$E$4:$E$5000))</f>
        <v>0</v>
      </c>
      <c r="F736" s="100">
        <f t="shared" si="33"/>
        <v>0</v>
      </c>
      <c r="G736" s="28">
        <f>SUMIF('8.得意先・製品別損益'!$B$4:$B$5000,B736,'8.得意先・製品別損益'!$M$4:$M$5000)</f>
        <v>0</v>
      </c>
      <c r="H736" s="42">
        <f t="shared" si="35"/>
        <v>0</v>
      </c>
      <c r="I736" s="40">
        <f t="shared" si="34"/>
        <v>0</v>
      </c>
    </row>
    <row r="737" spans="2:9" ht="18" customHeight="1">
      <c r="B737" s="112" t="str">
        <f>IF('3.得意先一覧'!B737="","",'3.得意先一覧'!B737)</f>
        <v/>
      </c>
      <c r="C737" s="36" t="str">
        <f>IF(B737="","",VLOOKUP(B737,'3.得意先一覧'!$B$4:$C$1000,2,FALSE))</f>
        <v/>
      </c>
      <c r="D737" s="28">
        <f>IF(B737="",0,SUMIF('2.売上実績'!$B$4:$B$5000,'10.得意先別損益'!B737,'2.売上実績'!$D$4:$D$5000))</f>
        <v>0</v>
      </c>
      <c r="E737" s="28">
        <f>IF(B737="",0,SUMIF('2.売上実績'!$B$4:$B$5000,'10.得意先別損益'!B737,'2.売上実績'!$E$4:$E$5000))</f>
        <v>0</v>
      </c>
      <c r="F737" s="100">
        <f t="shared" si="33"/>
        <v>0</v>
      </c>
      <c r="G737" s="28">
        <f>SUMIF('8.得意先・製品別損益'!$B$4:$B$5000,B737,'8.得意先・製品別損益'!$M$4:$M$5000)</f>
        <v>0</v>
      </c>
      <c r="H737" s="42">
        <f t="shared" si="35"/>
        <v>0</v>
      </c>
      <c r="I737" s="40">
        <f t="shared" si="34"/>
        <v>0</v>
      </c>
    </row>
    <row r="738" spans="2:9" ht="18" customHeight="1">
      <c r="B738" s="112" t="str">
        <f>IF('3.得意先一覧'!B738="","",'3.得意先一覧'!B738)</f>
        <v/>
      </c>
      <c r="C738" s="36" t="str">
        <f>IF(B738="","",VLOOKUP(B738,'3.得意先一覧'!$B$4:$C$1000,2,FALSE))</f>
        <v/>
      </c>
      <c r="D738" s="28">
        <f>IF(B738="",0,SUMIF('2.売上実績'!$B$4:$B$5000,'10.得意先別損益'!B738,'2.売上実績'!$D$4:$D$5000))</f>
        <v>0</v>
      </c>
      <c r="E738" s="28">
        <f>IF(B738="",0,SUMIF('2.売上実績'!$B$4:$B$5000,'10.得意先別損益'!B738,'2.売上実績'!$E$4:$E$5000))</f>
        <v>0</v>
      </c>
      <c r="F738" s="100">
        <f t="shared" si="33"/>
        <v>0</v>
      </c>
      <c r="G738" s="28">
        <f>SUMIF('8.得意先・製品別損益'!$B$4:$B$5000,B738,'8.得意先・製品別損益'!$M$4:$M$5000)</f>
        <v>0</v>
      </c>
      <c r="H738" s="42">
        <f t="shared" si="35"/>
        <v>0</v>
      </c>
      <c r="I738" s="40">
        <f t="shared" si="34"/>
        <v>0</v>
      </c>
    </row>
    <row r="739" spans="2:9" ht="18" customHeight="1">
      <c r="B739" s="112" t="str">
        <f>IF('3.得意先一覧'!B739="","",'3.得意先一覧'!B739)</f>
        <v/>
      </c>
      <c r="C739" s="36" t="str">
        <f>IF(B739="","",VLOOKUP(B739,'3.得意先一覧'!$B$4:$C$1000,2,FALSE))</f>
        <v/>
      </c>
      <c r="D739" s="28">
        <f>IF(B739="",0,SUMIF('2.売上実績'!$B$4:$B$5000,'10.得意先別損益'!B739,'2.売上実績'!$D$4:$D$5000))</f>
        <v>0</v>
      </c>
      <c r="E739" s="28">
        <f>IF(B739="",0,SUMIF('2.売上実績'!$B$4:$B$5000,'10.得意先別損益'!B739,'2.売上実績'!$E$4:$E$5000))</f>
        <v>0</v>
      </c>
      <c r="F739" s="100">
        <f t="shared" si="33"/>
        <v>0</v>
      </c>
      <c r="G739" s="28">
        <f>SUMIF('8.得意先・製品別損益'!$B$4:$B$5000,B739,'8.得意先・製品別損益'!$M$4:$M$5000)</f>
        <v>0</v>
      </c>
      <c r="H739" s="42">
        <f t="shared" si="35"/>
        <v>0</v>
      </c>
      <c r="I739" s="40">
        <f t="shared" si="34"/>
        <v>0</v>
      </c>
    </row>
    <row r="740" spans="2:9" ht="18" customHeight="1">
      <c r="B740" s="112" t="str">
        <f>IF('3.得意先一覧'!B740="","",'3.得意先一覧'!B740)</f>
        <v/>
      </c>
      <c r="C740" s="36" t="str">
        <f>IF(B740="","",VLOOKUP(B740,'3.得意先一覧'!$B$4:$C$1000,2,FALSE))</f>
        <v/>
      </c>
      <c r="D740" s="28">
        <f>IF(B740="",0,SUMIF('2.売上実績'!$B$4:$B$5000,'10.得意先別損益'!B740,'2.売上実績'!$D$4:$D$5000))</f>
        <v>0</v>
      </c>
      <c r="E740" s="28">
        <f>IF(B740="",0,SUMIF('2.売上実績'!$B$4:$B$5000,'10.得意先別損益'!B740,'2.売上実績'!$E$4:$E$5000))</f>
        <v>0</v>
      </c>
      <c r="F740" s="100">
        <f t="shared" si="33"/>
        <v>0</v>
      </c>
      <c r="G740" s="28">
        <f>SUMIF('8.得意先・製品別損益'!$B$4:$B$5000,B740,'8.得意先・製品別損益'!$M$4:$M$5000)</f>
        <v>0</v>
      </c>
      <c r="H740" s="42">
        <f t="shared" si="35"/>
        <v>0</v>
      </c>
      <c r="I740" s="40">
        <f t="shared" si="34"/>
        <v>0</v>
      </c>
    </row>
    <row r="741" spans="2:9" ht="18" customHeight="1">
      <c r="B741" s="112" t="str">
        <f>IF('3.得意先一覧'!B741="","",'3.得意先一覧'!B741)</f>
        <v/>
      </c>
      <c r="C741" s="36" t="str">
        <f>IF(B741="","",VLOOKUP(B741,'3.得意先一覧'!$B$4:$C$1000,2,FALSE))</f>
        <v/>
      </c>
      <c r="D741" s="28">
        <f>IF(B741="",0,SUMIF('2.売上実績'!$B$4:$B$5000,'10.得意先別損益'!B741,'2.売上実績'!$D$4:$D$5000))</f>
        <v>0</v>
      </c>
      <c r="E741" s="28">
        <f>IF(B741="",0,SUMIF('2.売上実績'!$B$4:$B$5000,'10.得意先別損益'!B741,'2.売上実績'!$E$4:$E$5000))</f>
        <v>0</v>
      </c>
      <c r="F741" s="100">
        <f t="shared" si="33"/>
        <v>0</v>
      </c>
      <c r="G741" s="28">
        <f>SUMIF('8.得意先・製品別損益'!$B$4:$B$5000,B741,'8.得意先・製品別損益'!$M$4:$M$5000)</f>
        <v>0</v>
      </c>
      <c r="H741" s="42">
        <f t="shared" si="35"/>
        <v>0</v>
      </c>
      <c r="I741" s="40">
        <f t="shared" si="34"/>
        <v>0</v>
      </c>
    </row>
    <row r="742" spans="2:9" ht="18" customHeight="1">
      <c r="B742" s="112" t="str">
        <f>IF('3.得意先一覧'!B742="","",'3.得意先一覧'!B742)</f>
        <v/>
      </c>
      <c r="C742" s="36" t="str">
        <f>IF(B742="","",VLOOKUP(B742,'3.得意先一覧'!$B$4:$C$1000,2,FALSE))</f>
        <v/>
      </c>
      <c r="D742" s="28">
        <f>IF(B742="",0,SUMIF('2.売上実績'!$B$4:$B$5000,'10.得意先別損益'!B742,'2.売上実績'!$D$4:$D$5000))</f>
        <v>0</v>
      </c>
      <c r="E742" s="28">
        <f>IF(B742="",0,SUMIF('2.売上実績'!$B$4:$B$5000,'10.得意先別損益'!B742,'2.売上実績'!$E$4:$E$5000))</f>
        <v>0</v>
      </c>
      <c r="F742" s="100">
        <f t="shared" si="33"/>
        <v>0</v>
      </c>
      <c r="G742" s="28">
        <f>SUMIF('8.得意先・製品別損益'!$B$4:$B$5000,B742,'8.得意先・製品別損益'!$M$4:$M$5000)</f>
        <v>0</v>
      </c>
      <c r="H742" s="42">
        <f t="shared" si="35"/>
        <v>0</v>
      </c>
      <c r="I742" s="40">
        <f t="shared" si="34"/>
        <v>0</v>
      </c>
    </row>
    <row r="743" spans="2:9" ht="18" customHeight="1">
      <c r="B743" s="112" t="str">
        <f>IF('3.得意先一覧'!B743="","",'3.得意先一覧'!B743)</f>
        <v/>
      </c>
      <c r="C743" s="36" t="str">
        <f>IF(B743="","",VLOOKUP(B743,'3.得意先一覧'!$B$4:$C$1000,2,FALSE))</f>
        <v/>
      </c>
      <c r="D743" s="28">
        <f>IF(B743="",0,SUMIF('2.売上実績'!$B$4:$B$5000,'10.得意先別損益'!B743,'2.売上実績'!$D$4:$D$5000))</f>
        <v>0</v>
      </c>
      <c r="E743" s="28">
        <f>IF(B743="",0,SUMIF('2.売上実績'!$B$4:$B$5000,'10.得意先別損益'!B743,'2.売上実績'!$E$4:$E$5000))</f>
        <v>0</v>
      </c>
      <c r="F743" s="100">
        <f t="shared" si="33"/>
        <v>0</v>
      </c>
      <c r="G743" s="28">
        <f>SUMIF('8.得意先・製品別損益'!$B$4:$B$5000,B743,'8.得意先・製品別損益'!$M$4:$M$5000)</f>
        <v>0</v>
      </c>
      <c r="H743" s="42">
        <f t="shared" si="35"/>
        <v>0</v>
      </c>
      <c r="I743" s="40">
        <f t="shared" si="34"/>
        <v>0</v>
      </c>
    </row>
    <row r="744" spans="2:9" ht="18" customHeight="1">
      <c r="B744" s="112" t="str">
        <f>IF('3.得意先一覧'!B744="","",'3.得意先一覧'!B744)</f>
        <v/>
      </c>
      <c r="C744" s="36" t="str">
        <f>IF(B744="","",VLOOKUP(B744,'3.得意先一覧'!$B$4:$C$1000,2,FALSE))</f>
        <v/>
      </c>
      <c r="D744" s="28">
        <f>IF(B744="",0,SUMIF('2.売上実績'!$B$4:$B$5000,'10.得意先別損益'!B744,'2.売上実績'!$D$4:$D$5000))</f>
        <v>0</v>
      </c>
      <c r="E744" s="28">
        <f>IF(B744="",0,SUMIF('2.売上実績'!$B$4:$B$5000,'10.得意先別損益'!B744,'2.売上実績'!$E$4:$E$5000))</f>
        <v>0</v>
      </c>
      <c r="F744" s="100">
        <f t="shared" si="33"/>
        <v>0</v>
      </c>
      <c r="G744" s="28">
        <f>SUMIF('8.得意先・製品別損益'!$B$4:$B$5000,B744,'8.得意先・製品別損益'!$M$4:$M$5000)</f>
        <v>0</v>
      </c>
      <c r="H744" s="42">
        <f t="shared" si="35"/>
        <v>0</v>
      </c>
      <c r="I744" s="40">
        <f t="shared" si="34"/>
        <v>0</v>
      </c>
    </row>
    <row r="745" spans="2:9" ht="18" customHeight="1">
      <c r="B745" s="112" t="str">
        <f>IF('3.得意先一覧'!B745="","",'3.得意先一覧'!B745)</f>
        <v/>
      </c>
      <c r="C745" s="36" t="str">
        <f>IF(B745="","",VLOOKUP(B745,'3.得意先一覧'!$B$4:$C$1000,2,FALSE))</f>
        <v/>
      </c>
      <c r="D745" s="28">
        <f>IF(B745="",0,SUMIF('2.売上実績'!$B$4:$B$5000,'10.得意先別損益'!B745,'2.売上実績'!$D$4:$D$5000))</f>
        <v>0</v>
      </c>
      <c r="E745" s="28">
        <f>IF(B745="",0,SUMIF('2.売上実績'!$B$4:$B$5000,'10.得意先別損益'!B745,'2.売上実績'!$E$4:$E$5000))</f>
        <v>0</v>
      </c>
      <c r="F745" s="100">
        <f t="shared" si="33"/>
        <v>0</v>
      </c>
      <c r="G745" s="28">
        <f>SUMIF('8.得意先・製品別損益'!$B$4:$B$5000,B745,'8.得意先・製品別損益'!$M$4:$M$5000)</f>
        <v>0</v>
      </c>
      <c r="H745" s="42">
        <f t="shared" si="35"/>
        <v>0</v>
      </c>
      <c r="I745" s="40">
        <f t="shared" si="34"/>
        <v>0</v>
      </c>
    </row>
    <row r="746" spans="2:9" ht="18" customHeight="1">
      <c r="B746" s="112" t="str">
        <f>IF('3.得意先一覧'!B746="","",'3.得意先一覧'!B746)</f>
        <v/>
      </c>
      <c r="C746" s="36" t="str">
        <f>IF(B746="","",VLOOKUP(B746,'3.得意先一覧'!$B$4:$C$1000,2,FALSE))</f>
        <v/>
      </c>
      <c r="D746" s="28">
        <f>IF(B746="",0,SUMIF('2.売上実績'!$B$4:$B$5000,'10.得意先別損益'!B746,'2.売上実績'!$D$4:$D$5000))</f>
        <v>0</v>
      </c>
      <c r="E746" s="28">
        <f>IF(B746="",0,SUMIF('2.売上実績'!$B$4:$B$5000,'10.得意先別損益'!B746,'2.売上実績'!$E$4:$E$5000))</f>
        <v>0</v>
      </c>
      <c r="F746" s="100">
        <f t="shared" si="33"/>
        <v>0</v>
      </c>
      <c r="G746" s="28">
        <f>SUMIF('8.得意先・製品別損益'!$B$4:$B$5000,B746,'8.得意先・製品別損益'!$M$4:$M$5000)</f>
        <v>0</v>
      </c>
      <c r="H746" s="42">
        <f t="shared" si="35"/>
        <v>0</v>
      </c>
      <c r="I746" s="40">
        <f t="shared" si="34"/>
        <v>0</v>
      </c>
    </row>
    <row r="747" spans="2:9" ht="18" customHeight="1">
      <c r="B747" s="112" t="str">
        <f>IF('3.得意先一覧'!B747="","",'3.得意先一覧'!B747)</f>
        <v/>
      </c>
      <c r="C747" s="36" t="str">
        <f>IF(B747="","",VLOOKUP(B747,'3.得意先一覧'!$B$4:$C$1000,2,FALSE))</f>
        <v/>
      </c>
      <c r="D747" s="28">
        <f>IF(B747="",0,SUMIF('2.売上実績'!$B$4:$B$5000,'10.得意先別損益'!B747,'2.売上実績'!$D$4:$D$5000))</f>
        <v>0</v>
      </c>
      <c r="E747" s="28">
        <f>IF(B747="",0,SUMIF('2.売上実績'!$B$4:$B$5000,'10.得意先別損益'!B747,'2.売上実績'!$E$4:$E$5000))</f>
        <v>0</v>
      </c>
      <c r="F747" s="100">
        <f t="shared" si="33"/>
        <v>0</v>
      </c>
      <c r="G747" s="28">
        <f>SUMIF('8.得意先・製品別損益'!$B$4:$B$5000,B747,'8.得意先・製品別損益'!$M$4:$M$5000)</f>
        <v>0</v>
      </c>
      <c r="H747" s="42">
        <f t="shared" si="35"/>
        <v>0</v>
      </c>
      <c r="I747" s="40">
        <f t="shared" si="34"/>
        <v>0</v>
      </c>
    </row>
    <row r="748" spans="2:9" ht="18" customHeight="1">
      <c r="B748" s="112" t="str">
        <f>IF('3.得意先一覧'!B748="","",'3.得意先一覧'!B748)</f>
        <v/>
      </c>
      <c r="C748" s="36" t="str">
        <f>IF(B748="","",VLOOKUP(B748,'3.得意先一覧'!$B$4:$C$1000,2,FALSE))</f>
        <v/>
      </c>
      <c r="D748" s="28">
        <f>IF(B748="",0,SUMIF('2.売上実績'!$B$4:$B$5000,'10.得意先別損益'!B748,'2.売上実績'!$D$4:$D$5000))</f>
        <v>0</v>
      </c>
      <c r="E748" s="28">
        <f>IF(B748="",0,SUMIF('2.売上実績'!$B$4:$B$5000,'10.得意先別損益'!B748,'2.売上実績'!$E$4:$E$5000))</f>
        <v>0</v>
      </c>
      <c r="F748" s="100">
        <f t="shared" si="33"/>
        <v>0</v>
      </c>
      <c r="G748" s="28">
        <f>SUMIF('8.得意先・製品別損益'!$B$4:$B$5000,B748,'8.得意先・製品別損益'!$M$4:$M$5000)</f>
        <v>0</v>
      </c>
      <c r="H748" s="42">
        <f t="shared" si="35"/>
        <v>0</v>
      </c>
      <c r="I748" s="40">
        <f t="shared" si="34"/>
        <v>0</v>
      </c>
    </row>
    <row r="749" spans="2:9" ht="18" customHeight="1">
      <c r="B749" s="112" t="str">
        <f>IF('3.得意先一覧'!B749="","",'3.得意先一覧'!B749)</f>
        <v/>
      </c>
      <c r="C749" s="36" t="str">
        <f>IF(B749="","",VLOOKUP(B749,'3.得意先一覧'!$B$4:$C$1000,2,FALSE))</f>
        <v/>
      </c>
      <c r="D749" s="28">
        <f>IF(B749="",0,SUMIF('2.売上実績'!$B$4:$B$5000,'10.得意先別損益'!B749,'2.売上実績'!$D$4:$D$5000))</f>
        <v>0</v>
      </c>
      <c r="E749" s="28">
        <f>IF(B749="",0,SUMIF('2.売上実績'!$B$4:$B$5000,'10.得意先別損益'!B749,'2.売上実績'!$E$4:$E$5000))</f>
        <v>0</v>
      </c>
      <c r="F749" s="100">
        <f t="shared" si="33"/>
        <v>0</v>
      </c>
      <c r="G749" s="28">
        <f>SUMIF('8.得意先・製品別損益'!$B$4:$B$5000,B749,'8.得意先・製品別損益'!$M$4:$M$5000)</f>
        <v>0</v>
      </c>
      <c r="H749" s="42">
        <f t="shared" si="35"/>
        <v>0</v>
      </c>
      <c r="I749" s="40">
        <f t="shared" si="34"/>
        <v>0</v>
      </c>
    </row>
    <row r="750" spans="2:9" ht="18" customHeight="1">
      <c r="B750" s="112" t="str">
        <f>IF('3.得意先一覧'!B750="","",'3.得意先一覧'!B750)</f>
        <v/>
      </c>
      <c r="C750" s="36" t="str">
        <f>IF(B750="","",VLOOKUP(B750,'3.得意先一覧'!$B$4:$C$1000,2,FALSE))</f>
        <v/>
      </c>
      <c r="D750" s="28">
        <f>IF(B750="",0,SUMIF('2.売上実績'!$B$4:$B$5000,'10.得意先別損益'!B750,'2.売上実績'!$D$4:$D$5000))</f>
        <v>0</v>
      </c>
      <c r="E750" s="28">
        <f>IF(B750="",0,SUMIF('2.売上実績'!$B$4:$B$5000,'10.得意先別損益'!B750,'2.売上実績'!$E$4:$E$5000))</f>
        <v>0</v>
      </c>
      <c r="F750" s="100">
        <f t="shared" si="33"/>
        <v>0</v>
      </c>
      <c r="G750" s="28">
        <f>SUMIF('8.得意先・製品別損益'!$B$4:$B$5000,B750,'8.得意先・製品別損益'!$M$4:$M$5000)</f>
        <v>0</v>
      </c>
      <c r="H750" s="42">
        <f t="shared" si="35"/>
        <v>0</v>
      </c>
      <c r="I750" s="40">
        <f t="shared" si="34"/>
        <v>0</v>
      </c>
    </row>
    <row r="751" spans="2:9" ht="18" customHeight="1">
      <c r="B751" s="112" t="str">
        <f>IF('3.得意先一覧'!B751="","",'3.得意先一覧'!B751)</f>
        <v/>
      </c>
      <c r="C751" s="36" t="str">
        <f>IF(B751="","",VLOOKUP(B751,'3.得意先一覧'!$B$4:$C$1000,2,FALSE))</f>
        <v/>
      </c>
      <c r="D751" s="28">
        <f>IF(B751="",0,SUMIF('2.売上実績'!$B$4:$B$5000,'10.得意先別損益'!B751,'2.売上実績'!$D$4:$D$5000))</f>
        <v>0</v>
      </c>
      <c r="E751" s="28">
        <f>IF(B751="",0,SUMIF('2.売上実績'!$B$4:$B$5000,'10.得意先別損益'!B751,'2.売上実績'!$E$4:$E$5000))</f>
        <v>0</v>
      </c>
      <c r="F751" s="100">
        <f t="shared" si="33"/>
        <v>0</v>
      </c>
      <c r="G751" s="28">
        <f>SUMIF('8.得意先・製品別損益'!$B$4:$B$5000,B751,'8.得意先・製品別損益'!$M$4:$M$5000)</f>
        <v>0</v>
      </c>
      <c r="H751" s="42">
        <f t="shared" si="35"/>
        <v>0</v>
      </c>
      <c r="I751" s="40">
        <f t="shared" si="34"/>
        <v>0</v>
      </c>
    </row>
    <row r="752" spans="2:9" ht="18" customHeight="1">
      <c r="B752" s="112" t="str">
        <f>IF('3.得意先一覧'!B752="","",'3.得意先一覧'!B752)</f>
        <v/>
      </c>
      <c r="C752" s="36" t="str">
        <f>IF(B752="","",VLOOKUP(B752,'3.得意先一覧'!$B$4:$C$1000,2,FALSE))</f>
        <v/>
      </c>
      <c r="D752" s="28">
        <f>IF(B752="",0,SUMIF('2.売上実績'!$B$4:$B$5000,'10.得意先別損益'!B752,'2.売上実績'!$D$4:$D$5000))</f>
        <v>0</v>
      </c>
      <c r="E752" s="28">
        <f>IF(B752="",0,SUMIF('2.売上実績'!$B$4:$B$5000,'10.得意先別損益'!B752,'2.売上実績'!$E$4:$E$5000))</f>
        <v>0</v>
      </c>
      <c r="F752" s="100">
        <f t="shared" si="33"/>
        <v>0</v>
      </c>
      <c r="G752" s="28">
        <f>SUMIF('8.得意先・製品別損益'!$B$4:$B$5000,B752,'8.得意先・製品別損益'!$M$4:$M$5000)</f>
        <v>0</v>
      </c>
      <c r="H752" s="42">
        <f t="shared" si="35"/>
        <v>0</v>
      </c>
      <c r="I752" s="40">
        <f t="shared" si="34"/>
        <v>0</v>
      </c>
    </row>
    <row r="753" spans="2:9" ht="18" customHeight="1">
      <c r="B753" s="112" t="str">
        <f>IF('3.得意先一覧'!B753="","",'3.得意先一覧'!B753)</f>
        <v/>
      </c>
      <c r="C753" s="36" t="str">
        <f>IF(B753="","",VLOOKUP(B753,'3.得意先一覧'!$B$4:$C$1000,2,FALSE))</f>
        <v/>
      </c>
      <c r="D753" s="28">
        <f>IF(B753="",0,SUMIF('2.売上実績'!$B$4:$B$5000,'10.得意先別損益'!B753,'2.売上実績'!$D$4:$D$5000))</f>
        <v>0</v>
      </c>
      <c r="E753" s="28">
        <f>IF(B753="",0,SUMIF('2.売上実績'!$B$4:$B$5000,'10.得意先別損益'!B753,'2.売上実績'!$E$4:$E$5000))</f>
        <v>0</v>
      </c>
      <c r="F753" s="100">
        <f t="shared" si="33"/>
        <v>0</v>
      </c>
      <c r="G753" s="28">
        <f>SUMIF('8.得意先・製品別損益'!$B$4:$B$5000,B753,'8.得意先・製品別損益'!$M$4:$M$5000)</f>
        <v>0</v>
      </c>
      <c r="H753" s="42">
        <f t="shared" si="35"/>
        <v>0</v>
      </c>
      <c r="I753" s="40">
        <f t="shared" si="34"/>
        <v>0</v>
      </c>
    </row>
    <row r="754" spans="2:9" ht="18" customHeight="1">
      <c r="B754" s="112" t="str">
        <f>IF('3.得意先一覧'!B754="","",'3.得意先一覧'!B754)</f>
        <v/>
      </c>
      <c r="C754" s="36" t="str">
        <f>IF(B754="","",VLOOKUP(B754,'3.得意先一覧'!$B$4:$C$1000,2,FALSE))</f>
        <v/>
      </c>
      <c r="D754" s="28">
        <f>IF(B754="",0,SUMIF('2.売上実績'!$B$4:$B$5000,'10.得意先別損益'!B754,'2.売上実績'!$D$4:$D$5000))</f>
        <v>0</v>
      </c>
      <c r="E754" s="28">
        <f>IF(B754="",0,SUMIF('2.売上実績'!$B$4:$B$5000,'10.得意先別損益'!B754,'2.売上実績'!$E$4:$E$5000))</f>
        <v>0</v>
      </c>
      <c r="F754" s="100">
        <f t="shared" si="33"/>
        <v>0</v>
      </c>
      <c r="G754" s="28">
        <f>SUMIF('8.得意先・製品別損益'!$B$4:$B$5000,B754,'8.得意先・製品別損益'!$M$4:$M$5000)</f>
        <v>0</v>
      </c>
      <c r="H754" s="42">
        <f t="shared" si="35"/>
        <v>0</v>
      </c>
      <c r="I754" s="40">
        <f t="shared" si="34"/>
        <v>0</v>
      </c>
    </row>
    <row r="755" spans="2:9" ht="18" customHeight="1">
      <c r="B755" s="112" t="str">
        <f>IF('3.得意先一覧'!B755="","",'3.得意先一覧'!B755)</f>
        <v/>
      </c>
      <c r="C755" s="36" t="str">
        <f>IF(B755="","",VLOOKUP(B755,'3.得意先一覧'!$B$4:$C$1000,2,FALSE))</f>
        <v/>
      </c>
      <c r="D755" s="28">
        <f>IF(B755="",0,SUMIF('2.売上実績'!$B$4:$B$5000,'10.得意先別損益'!B755,'2.売上実績'!$D$4:$D$5000))</f>
        <v>0</v>
      </c>
      <c r="E755" s="28">
        <f>IF(B755="",0,SUMIF('2.売上実績'!$B$4:$B$5000,'10.得意先別損益'!B755,'2.売上実績'!$E$4:$E$5000))</f>
        <v>0</v>
      </c>
      <c r="F755" s="100">
        <f t="shared" si="33"/>
        <v>0</v>
      </c>
      <c r="G755" s="28">
        <f>SUMIF('8.得意先・製品別損益'!$B$4:$B$5000,B755,'8.得意先・製品別損益'!$M$4:$M$5000)</f>
        <v>0</v>
      </c>
      <c r="H755" s="42">
        <f t="shared" si="35"/>
        <v>0</v>
      </c>
      <c r="I755" s="40">
        <f t="shared" si="34"/>
        <v>0</v>
      </c>
    </row>
    <row r="756" spans="2:9" ht="18" customHeight="1">
      <c r="B756" s="112" t="str">
        <f>IF('3.得意先一覧'!B756="","",'3.得意先一覧'!B756)</f>
        <v/>
      </c>
      <c r="C756" s="36" t="str">
        <f>IF(B756="","",VLOOKUP(B756,'3.得意先一覧'!$B$4:$C$1000,2,FALSE))</f>
        <v/>
      </c>
      <c r="D756" s="28">
        <f>IF(B756="",0,SUMIF('2.売上実績'!$B$4:$B$5000,'10.得意先別損益'!B756,'2.売上実績'!$D$4:$D$5000))</f>
        <v>0</v>
      </c>
      <c r="E756" s="28">
        <f>IF(B756="",0,SUMIF('2.売上実績'!$B$4:$B$5000,'10.得意先別損益'!B756,'2.売上実績'!$E$4:$E$5000))</f>
        <v>0</v>
      </c>
      <c r="F756" s="100">
        <f t="shared" si="33"/>
        <v>0</v>
      </c>
      <c r="G756" s="28">
        <f>SUMIF('8.得意先・製品別損益'!$B$4:$B$5000,B756,'8.得意先・製品別損益'!$M$4:$M$5000)</f>
        <v>0</v>
      </c>
      <c r="H756" s="42">
        <f t="shared" si="35"/>
        <v>0</v>
      </c>
      <c r="I756" s="40">
        <f t="shared" si="34"/>
        <v>0</v>
      </c>
    </row>
    <row r="757" spans="2:9" ht="18" customHeight="1">
      <c r="B757" s="112" t="str">
        <f>IF('3.得意先一覧'!B757="","",'3.得意先一覧'!B757)</f>
        <v/>
      </c>
      <c r="C757" s="36" t="str">
        <f>IF(B757="","",VLOOKUP(B757,'3.得意先一覧'!$B$4:$C$1000,2,FALSE))</f>
        <v/>
      </c>
      <c r="D757" s="28">
        <f>IF(B757="",0,SUMIF('2.売上実績'!$B$4:$B$5000,'10.得意先別損益'!B757,'2.売上実績'!$D$4:$D$5000))</f>
        <v>0</v>
      </c>
      <c r="E757" s="28">
        <f>IF(B757="",0,SUMIF('2.売上実績'!$B$4:$B$5000,'10.得意先別損益'!B757,'2.売上実績'!$E$4:$E$5000))</f>
        <v>0</v>
      </c>
      <c r="F757" s="100">
        <f t="shared" si="33"/>
        <v>0</v>
      </c>
      <c r="G757" s="28">
        <f>SUMIF('8.得意先・製品別損益'!$B$4:$B$5000,B757,'8.得意先・製品別損益'!$M$4:$M$5000)</f>
        <v>0</v>
      </c>
      <c r="H757" s="42">
        <f t="shared" si="35"/>
        <v>0</v>
      </c>
      <c r="I757" s="40">
        <f t="shared" si="34"/>
        <v>0</v>
      </c>
    </row>
    <row r="758" spans="2:9" ht="18" customHeight="1">
      <c r="B758" s="112" t="str">
        <f>IF('3.得意先一覧'!B758="","",'3.得意先一覧'!B758)</f>
        <v/>
      </c>
      <c r="C758" s="36" t="str">
        <f>IF(B758="","",VLOOKUP(B758,'3.得意先一覧'!$B$4:$C$1000,2,FALSE))</f>
        <v/>
      </c>
      <c r="D758" s="28">
        <f>IF(B758="",0,SUMIF('2.売上実績'!$B$4:$B$5000,'10.得意先別損益'!B758,'2.売上実績'!$D$4:$D$5000))</f>
        <v>0</v>
      </c>
      <c r="E758" s="28">
        <f>IF(B758="",0,SUMIF('2.売上実績'!$B$4:$B$5000,'10.得意先別損益'!B758,'2.売上実績'!$E$4:$E$5000))</f>
        <v>0</v>
      </c>
      <c r="F758" s="100">
        <f t="shared" si="33"/>
        <v>0</v>
      </c>
      <c r="G758" s="28">
        <f>SUMIF('8.得意先・製品別損益'!$B$4:$B$5000,B758,'8.得意先・製品別損益'!$M$4:$M$5000)</f>
        <v>0</v>
      </c>
      <c r="H758" s="42">
        <f t="shared" si="35"/>
        <v>0</v>
      </c>
      <c r="I758" s="40">
        <f t="shared" si="34"/>
        <v>0</v>
      </c>
    </row>
    <row r="759" spans="2:9" ht="18" customHeight="1">
      <c r="B759" s="112" t="str">
        <f>IF('3.得意先一覧'!B759="","",'3.得意先一覧'!B759)</f>
        <v/>
      </c>
      <c r="C759" s="36" t="str">
        <f>IF(B759="","",VLOOKUP(B759,'3.得意先一覧'!$B$4:$C$1000,2,FALSE))</f>
        <v/>
      </c>
      <c r="D759" s="28">
        <f>IF(B759="",0,SUMIF('2.売上実績'!$B$4:$B$5000,'10.得意先別損益'!B759,'2.売上実績'!$D$4:$D$5000))</f>
        <v>0</v>
      </c>
      <c r="E759" s="28">
        <f>IF(B759="",0,SUMIF('2.売上実績'!$B$4:$B$5000,'10.得意先別損益'!B759,'2.売上実績'!$E$4:$E$5000))</f>
        <v>0</v>
      </c>
      <c r="F759" s="100">
        <f t="shared" si="33"/>
        <v>0</v>
      </c>
      <c r="G759" s="28">
        <f>SUMIF('8.得意先・製品別損益'!$B$4:$B$5000,B759,'8.得意先・製品別損益'!$M$4:$M$5000)</f>
        <v>0</v>
      </c>
      <c r="H759" s="42">
        <f t="shared" si="35"/>
        <v>0</v>
      </c>
      <c r="I759" s="40">
        <f t="shared" si="34"/>
        <v>0</v>
      </c>
    </row>
    <row r="760" spans="2:9" ht="18" customHeight="1">
      <c r="B760" s="112" t="str">
        <f>IF('3.得意先一覧'!B760="","",'3.得意先一覧'!B760)</f>
        <v/>
      </c>
      <c r="C760" s="36" t="str">
        <f>IF(B760="","",VLOOKUP(B760,'3.得意先一覧'!$B$4:$C$1000,2,FALSE))</f>
        <v/>
      </c>
      <c r="D760" s="28">
        <f>IF(B760="",0,SUMIF('2.売上実績'!$B$4:$B$5000,'10.得意先別損益'!B760,'2.売上実績'!$D$4:$D$5000))</f>
        <v>0</v>
      </c>
      <c r="E760" s="28">
        <f>IF(B760="",0,SUMIF('2.売上実績'!$B$4:$B$5000,'10.得意先別損益'!B760,'2.売上実績'!$E$4:$E$5000))</f>
        <v>0</v>
      </c>
      <c r="F760" s="100">
        <f t="shared" si="33"/>
        <v>0</v>
      </c>
      <c r="G760" s="28">
        <f>SUMIF('8.得意先・製品別損益'!$B$4:$B$5000,B760,'8.得意先・製品別損益'!$M$4:$M$5000)</f>
        <v>0</v>
      </c>
      <c r="H760" s="42">
        <f t="shared" si="35"/>
        <v>0</v>
      </c>
      <c r="I760" s="40">
        <f t="shared" si="34"/>
        <v>0</v>
      </c>
    </row>
    <row r="761" spans="2:9" ht="18" customHeight="1">
      <c r="B761" s="112" t="str">
        <f>IF('3.得意先一覧'!B761="","",'3.得意先一覧'!B761)</f>
        <v/>
      </c>
      <c r="C761" s="36" t="str">
        <f>IF(B761="","",VLOOKUP(B761,'3.得意先一覧'!$B$4:$C$1000,2,FALSE))</f>
        <v/>
      </c>
      <c r="D761" s="28">
        <f>IF(B761="",0,SUMIF('2.売上実績'!$B$4:$B$5000,'10.得意先別損益'!B761,'2.売上実績'!$D$4:$D$5000))</f>
        <v>0</v>
      </c>
      <c r="E761" s="28">
        <f>IF(B761="",0,SUMIF('2.売上実績'!$B$4:$B$5000,'10.得意先別損益'!B761,'2.売上実績'!$E$4:$E$5000))</f>
        <v>0</v>
      </c>
      <c r="F761" s="100">
        <f t="shared" si="33"/>
        <v>0</v>
      </c>
      <c r="G761" s="28">
        <f>SUMIF('8.得意先・製品別損益'!$B$4:$B$5000,B761,'8.得意先・製品別損益'!$M$4:$M$5000)</f>
        <v>0</v>
      </c>
      <c r="H761" s="42">
        <f t="shared" si="35"/>
        <v>0</v>
      </c>
      <c r="I761" s="40">
        <f t="shared" si="34"/>
        <v>0</v>
      </c>
    </row>
    <row r="762" spans="2:9" ht="18" customHeight="1">
      <c r="B762" s="112" t="str">
        <f>IF('3.得意先一覧'!B762="","",'3.得意先一覧'!B762)</f>
        <v/>
      </c>
      <c r="C762" s="36" t="str">
        <f>IF(B762="","",VLOOKUP(B762,'3.得意先一覧'!$B$4:$C$1000,2,FALSE))</f>
        <v/>
      </c>
      <c r="D762" s="28">
        <f>IF(B762="",0,SUMIF('2.売上実績'!$B$4:$B$5000,'10.得意先別損益'!B762,'2.売上実績'!$D$4:$D$5000))</f>
        <v>0</v>
      </c>
      <c r="E762" s="28">
        <f>IF(B762="",0,SUMIF('2.売上実績'!$B$4:$B$5000,'10.得意先別損益'!B762,'2.売上実績'!$E$4:$E$5000))</f>
        <v>0</v>
      </c>
      <c r="F762" s="100">
        <f t="shared" si="33"/>
        <v>0</v>
      </c>
      <c r="G762" s="28">
        <f>SUMIF('8.得意先・製品別損益'!$B$4:$B$5000,B762,'8.得意先・製品別損益'!$M$4:$M$5000)</f>
        <v>0</v>
      </c>
      <c r="H762" s="42">
        <f t="shared" si="35"/>
        <v>0</v>
      </c>
      <c r="I762" s="40">
        <f t="shared" si="34"/>
        <v>0</v>
      </c>
    </row>
    <row r="763" spans="2:9" ht="18" customHeight="1">
      <c r="B763" s="112" t="str">
        <f>IF('3.得意先一覧'!B763="","",'3.得意先一覧'!B763)</f>
        <v/>
      </c>
      <c r="C763" s="36" t="str">
        <f>IF(B763="","",VLOOKUP(B763,'3.得意先一覧'!$B$4:$C$1000,2,FALSE))</f>
        <v/>
      </c>
      <c r="D763" s="28">
        <f>IF(B763="",0,SUMIF('2.売上実績'!$B$4:$B$5000,'10.得意先別損益'!B763,'2.売上実績'!$D$4:$D$5000))</f>
        <v>0</v>
      </c>
      <c r="E763" s="28">
        <f>IF(B763="",0,SUMIF('2.売上実績'!$B$4:$B$5000,'10.得意先別損益'!B763,'2.売上実績'!$E$4:$E$5000))</f>
        <v>0</v>
      </c>
      <c r="F763" s="100">
        <f t="shared" si="33"/>
        <v>0</v>
      </c>
      <c r="G763" s="28">
        <f>SUMIF('8.得意先・製品別損益'!$B$4:$B$5000,B763,'8.得意先・製品別損益'!$M$4:$M$5000)</f>
        <v>0</v>
      </c>
      <c r="H763" s="42">
        <f t="shared" si="35"/>
        <v>0</v>
      </c>
      <c r="I763" s="40">
        <f t="shared" si="34"/>
        <v>0</v>
      </c>
    </row>
    <row r="764" spans="2:9" ht="18" customHeight="1">
      <c r="B764" s="112" t="str">
        <f>IF('3.得意先一覧'!B764="","",'3.得意先一覧'!B764)</f>
        <v/>
      </c>
      <c r="C764" s="36" t="str">
        <f>IF(B764="","",VLOOKUP(B764,'3.得意先一覧'!$B$4:$C$1000,2,FALSE))</f>
        <v/>
      </c>
      <c r="D764" s="28">
        <f>IF(B764="",0,SUMIF('2.売上実績'!$B$4:$B$5000,'10.得意先別損益'!B764,'2.売上実績'!$D$4:$D$5000))</f>
        <v>0</v>
      </c>
      <c r="E764" s="28">
        <f>IF(B764="",0,SUMIF('2.売上実績'!$B$4:$B$5000,'10.得意先別損益'!B764,'2.売上実績'!$E$4:$E$5000))</f>
        <v>0</v>
      </c>
      <c r="F764" s="100">
        <f t="shared" si="33"/>
        <v>0</v>
      </c>
      <c r="G764" s="28">
        <f>SUMIF('8.得意先・製品別損益'!$B$4:$B$5000,B764,'8.得意先・製品別損益'!$M$4:$M$5000)</f>
        <v>0</v>
      </c>
      <c r="H764" s="42">
        <f t="shared" si="35"/>
        <v>0</v>
      </c>
      <c r="I764" s="40">
        <f t="shared" si="34"/>
        <v>0</v>
      </c>
    </row>
    <row r="765" spans="2:9" ht="18" customHeight="1">
      <c r="B765" s="112" t="str">
        <f>IF('3.得意先一覧'!B765="","",'3.得意先一覧'!B765)</f>
        <v/>
      </c>
      <c r="C765" s="36" t="str">
        <f>IF(B765="","",VLOOKUP(B765,'3.得意先一覧'!$B$4:$C$1000,2,FALSE))</f>
        <v/>
      </c>
      <c r="D765" s="28">
        <f>IF(B765="",0,SUMIF('2.売上実績'!$B$4:$B$5000,'10.得意先別損益'!B765,'2.売上実績'!$D$4:$D$5000))</f>
        <v>0</v>
      </c>
      <c r="E765" s="28">
        <f>IF(B765="",0,SUMIF('2.売上実績'!$B$4:$B$5000,'10.得意先別損益'!B765,'2.売上実績'!$E$4:$E$5000))</f>
        <v>0</v>
      </c>
      <c r="F765" s="100">
        <f t="shared" si="33"/>
        <v>0</v>
      </c>
      <c r="G765" s="28">
        <f>SUMIF('8.得意先・製品別損益'!$B$4:$B$5000,B765,'8.得意先・製品別損益'!$M$4:$M$5000)</f>
        <v>0</v>
      </c>
      <c r="H765" s="42">
        <f t="shared" si="35"/>
        <v>0</v>
      </c>
      <c r="I765" s="40">
        <f t="shared" si="34"/>
        <v>0</v>
      </c>
    </row>
    <row r="766" spans="2:9" ht="18" customHeight="1">
      <c r="B766" s="112" t="str">
        <f>IF('3.得意先一覧'!B766="","",'3.得意先一覧'!B766)</f>
        <v/>
      </c>
      <c r="C766" s="36" t="str">
        <f>IF(B766="","",VLOOKUP(B766,'3.得意先一覧'!$B$4:$C$1000,2,FALSE))</f>
        <v/>
      </c>
      <c r="D766" s="28">
        <f>IF(B766="",0,SUMIF('2.売上実績'!$B$4:$B$5000,'10.得意先別損益'!B766,'2.売上実績'!$D$4:$D$5000))</f>
        <v>0</v>
      </c>
      <c r="E766" s="28">
        <f>IF(B766="",0,SUMIF('2.売上実績'!$B$4:$B$5000,'10.得意先別損益'!B766,'2.売上実績'!$E$4:$E$5000))</f>
        <v>0</v>
      </c>
      <c r="F766" s="100">
        <f t="shared" si="33"/>
        <v>0</v>
      </c>
      <c r="G766" s="28">
        <f>SUMIF('8.得意先・製品別損益'!$B$4:$B$5000,B766,'8.得意先・製品別損益'!$M$4:$M$5000)</f>
        <v>0</v>
      </c>
      <c r="H766" s="42">
        <f t="shared" si="35"/>
        <v>0</v>
      </c>
      <c r="I766" s="40">
        <f t="shared" si="34"/>
        <v>0</v>
      </c>
    </row>
    <row r="767" spans="2:9" ht="18" customHeight="1">
      <c r="B767" s="112" t="str">
        <f>IF('3.得意先一覧'!B767="","",'3.得意先一覧'!B767)</f>
        <v/>
      </c>
      <c r="C767" s="36" t="str">
        <f>IF(B767="","",VLOOKUP(B767,'3.得意先一覧'!$B$4:$C$1000,2,FALSE))</f>
        <v/>
      </c>
      <c r="D767" s="28">
        <f>IF(B767="",0,SUMIF('2.売上実績'!$B$4:$B$5000,'10.得意先別損益'!B767,'2.売上実績'!$D$4:$D$5000))</f>
        <v>0</v>
      </c>
      <c r="E767" s="28">
        <f>IF(B767="",0,SUMIF('2.売上実績'!$B$4:$B$5000,'10.得意先別損益'!B767,'2.売上実績'!$E$4:$E$5000))</f>
        <v>0</v>
      </c>
      <c r="F767" s="100">
        <f t="shared" si="33"/>
        <v>0</v>
      </c>
      <c r="G767" s="28">
        <f>SUMIF('8.得意先・製品別損益'!$B$4:$B$5000,B767,'8.得意先・製品別損益'!$M$4:$M$5000)</f>
        <v>0</v>
      </c>
      <c r="H767" s="42">
        <f t="shared" si="35"/>
        <v>0</v>
      </c>
      <c r="I767" s="40">
        <f t="shared" si="34"/>
        <v>0</v>
      </c>
    </row>
    <row r="768" spans="2:9" ht="18" customHeight="1">
      <c r="B768" s="112" t="str">
        <f>IF('3.得意先一覧'!B768="","",'3.得意先一覧'!B768)</f>
        <v/>
      </c>
      <c r="C768" s="36" t="str">
        <f>IF(B768="","",VLOOKUP(B768,'3.得意先一覧'!$B$4:$C$1000,2,FALSE))</f>
        <v/>
      </c>
      <c r="D768" s="28">
        <f>IF(B768="",0,SUMIF('2.売上実績'!$B$4:$B$5000,'10.得意先別損益'!B768,'2.売上実績'!$D$4:$D$5000))</f>
        <v>0</v>
      </c>
      <c r="E768" s="28">
        <f>IF(B768="",0,SUMIF('2.売上実績'!$B$4:$B$5000,'10.得意先別損益'!B768,'2.売上実績'!$E$4:$E$5000))</f>
        <v>0</v>
      </c>
      <c r="F768" s="100">
        <f t="shared" si="33"/>
        <v>0</v>
      </c>
      <c r="G768" s="28">
        <f>SUMIF('8.得意先・製品別損益'!$B$4:$B$5000,B768,'8.得意先・製品別損益'!$M$4:$M$5000)</f>
        <v>0</v>
      </c>
      <c r="H768" s="42">
        <f t="shared" si="35"/>
        <v>0</v>
      </c>
      <c r="I768" s="40">
        <f t="shared" si="34"/>
        <v>0</v>
      </c>
    </row>
    <row r="769" spans="2:9" ht="18" customHeight="1">
      <c r="B769" s="112" t="str">
        <f>IF('3.得意先一覧'!B769="","",'3.得意先一覧'!B769)</f>
        <v/>
      </c>
      <c r="C769" s="36" t="str">
        <f>IF(B769="","",VLOOKUP(B769,'3.得意先一覧'!$B$4:$C$1000,2,FALSE))</f>
        <v/>
      </c>
      <c r="D769" s="28">
        <f>IF(B769="",0,SUMIF('2.売上実績'!$B$4:$B$5000,'10.得意先別損益'!B769,'2.売上実績'!$D$4:$D$5000))</f>
        <v>0</v>
      </c>
      <c r="E769" s="28">
        <f>IF(B769="",0,SUMIF('2.売上実績'!$B$4:$B$5000,'10.得意先別損益'!B769,'2.売上実績'!$E$4:$E$5000))</f>
        <v>0</v>
      </c>
      <c r="F769" s="100">
        <f t="shared" si="33"/>
        <v>0</v>
      </c>
      <c r="G769" s="28">
        <f>SUMIF('8.得意先・製品別損益'!$B$4:$B$5000,B769,'8.得意先・製品別損益'!$M$4:$M$5000)</f>
        <v>0</v>
      </c>
      <c r="H769" s="42">
        <f t="shared" si="35"/>
        <v>0</v>
      </c>
      <c r="I769" s="40">
        <f t="shared" si="34"/>
        <v>0</v>
      </c>
    </row>
    <row r="770" spans="2:9" ht="18" customHeight="1">
      <c r="B770" s="112" t="str">
        <f>IF('3.得意先一覧'!B770="","",'3.得意先一覧'!B770)</f>
        <v/>
      </c>
      <c r="C770" s="36" t="str">
        <f>IF(B770="","",VLOOKUP(B770,'3.得意先一覧'!$B$4:$C$1000,2,FALSE))</f>
        <v/>
      </c>
      <c r="D770" s="28">
        <f>IF(B770="",0,SUMIF('2.売上実績'!$B$4:$B$5000,'10.得意先別損益'!B770,'2.売上実績'!$D$4:$D$5000))</f>
        <v>0</v>
      </c>
      <c r="E770" s="28">
        <f>IF(B770="",0,SUMIF('2.売上実績'!$B$4:$B$5000,'10.得意先別損益'!B770,'2.売上実績'!$E$4:$E$5000))</f>
        <v>0</v>
      </c>
      <c r="F770" s="100">
        <f t="shared" si="33"/>
        <v>0</v>
      </c>
      <c r="G770" s="28">
        <f>SUMIF('8.得意先・製品別損益'!$B$4:$B$5000,B770,'8.得意先・製品別損益'!$M$4:$M$5000)</f>
        <v>0</v>
      </c>
      <c r="H770" s="42">
        <f t="shared" si="35"/>
        <v>0</v>
      </c>
      <c r="I770" s="40">
        <f t="shared" si="34"/>
        <v>0</v>
      </c>
    </row>
    <row r="771" spans="2:9" ht="18" customHeight="1">
      <c r="B771" s="112" t="str">
        <f>IF('3.得意先一覧'!B771="","",'3.得意先一覧'!B771)</f>
        <v/>
      </c>
      <c r="C771" s="36" t="str">
        <f>IF(B771="","",VLOOKUP(B771,'3.得意先一覧'!$B$4:$C$1000,2,FALSE))</f>
        <v/>
      </c>
      <c r="D771" s="28">
        <f>IF(B771="",0,SUMIF('2.売上実績'!$B$4:$B$5000,'10.得意先別損益'!B771,'2.売上実績'!$D$4:$D$5000))</f>
        <v>0</v>
      </c>
      <c r="E771" s="28">
        <f>IF(B771="",0,SUMIF('2.売上実績'!$B$4:$B$5000,'10.得意先別損益'!B771,'2.売上実績'!$E$4:$E$5000))</f>
        <v>0</v>
      </c>
      <c r="F771" s="100">
        <f t="shared" si="33"/>
        <v>0</v>
      </c>
      <c r="G771" s="28">
        <f>SUMIF('8.得意先・製品別損益'!$B$4:$B$5000,B771,'8.得意先・製品別損益'!$M$4:$M$5000)</f>
        <v>0</v>
      </c>
      <c r="H771" s="42">
        <f t="shared" si="35"/>
        <v>0</v>
      </c>
      <c r="I771" s="40">
        <f t="shared" si="34"/>
        <v>0</v>
      </c>
    </row>
    <row r="772" spans="2:9" ht="18" customHeight="1">
      <c r="B772" s="112" t="str">
        <f>IF('3.得意先一覧'!B772="","",'3.得意先一覧'!B772)</f>
        <v/>
      </c>
      <c r="C772" s="36" t="str">
        <f>IF(B772="","",VLOOKUP(B772,'3.得意先一覧'!$B$4:$C$1000,2,FALSE))</f>
        <v/>
      </c>
      <c r="D772" s="28">
        <f>IF(B772="",0,SUMIF('2.売上実績'!$B$4:$B$5000,'10.得意先別損益'!B772,'2.売上実績'!$D$4:$D$5000))</f>
        <v>0</v>
      </c>
      <c r="E772" s="28">
        <f>IF(B772="",0,SUMIF('2.売上実績'!$B$4:$B$5000,'10.得意先別損益'!B772,'2.売上実績'!$E$4:$E$5000))</f>
        <v>0</v>
      </c>
      <c r="F772" s="100">
        <f t="shared" si="33"/>
        <v>0</v>
      </c>
      <c r="G772" s="28">
        <f>SUMIF('8.得意先・製品別損益'!$B$4:$B$5000,B772,'8.得意先・製品別損益'!$M$4:$M$5000)</f>
        <v>0</v>
      </c>
      <c r="H772" s="42">
        <f t="shared" si="35"/>
        <v>0</v>
      </c>
      <c r="I772" s="40">
        <f t="shared" si="34"/>
        <v>0</v>
      </c>
    </row>
    <row r="773" spans="2:9" ht="18" customHeight="1">
      <c r="B773" s="112" t="str">
        <f>IF('3.得意先一覧'!B773="","",'3.得意先一覧'!B773)</f>
        <v/>
      </c>
      <c r="C773" s="36" t="str">
        <f>IF(B773="","",VLOOKUP(B773,'3.得意先一覧'!$B$4:$C$1000,2,FALSE))</f>
        <v/>
      </c>
      <c r="D773" s="28">
        <f>IF(B773="",0,SUMIF('2.売上実績'!$B$4:$B$5000,'10.得意先別損益'!B773,'2.売上実績'!$D$4:$D$5000))</f>
        <v>0</v>
      </c>
      <c r="E773" s="28">
        <f>IF(B773="",0,SUMIF('2.売上実績'!$B$4:$B$5000,'10.得意先別損益'!B773,'2.売上実績'!$E$4:$E$5000))</f>
        <v>0</v>
      </c>
      <c r="F773" s="100">
        <f t="shared" ref="F773:F836" si="36">IF(D773=0,0,E773/D773)</f>
        <v>0</v>
      </c>
      <c r="G773" s="28">
        <f>SUMIF('8.得意先・製品別損益'!$B$4:$B$5000,B773,'8.得意先・製品別損益'!$M$4:$M$5000)</f>
        <v>0</v>
      </c>
      <c r="H773" s="42">
        <f t="shared" si="35"/>
        <v>0</v>
      </c>
      <c r="I773" s="40">
        <f t="shared" ref="I773:I836" si="37">IF(OR(H773=0,E773=0),0,H773/E773)</f>
        <v>0</v>
      </c>
    </row>
    <row r="774" spans="2:9" ht="18" customHeight="1">
      <c r="B774" s="112" t="str">
        <f>IF('3.得意先一覧'!B774="","",'3.得意先一覧'!B774)</f>
        <v/>
      </c>
      <c r="C774" s="36" t="str">
        <f>IF(B774="","",VLOOKUP(B774,'3.得意先一覧'!$B$4:$C$1000,2,FALSE))</f>
        <v/>
      </c>
      <c r="D774" s="28">
        <f>IF(B774="",0,SUMIF('2.売上実績'!$B$4:$B$5000,'10.得意先別損益'!B774,'2.売上実績'!$D$4:$D$5000))</f>
        <v>0</v>
      </c>
      <c r="E774" s="28">
        <f>IF(B774="",0,SUMIF('2.売上実績'!$B$4:$B$5000,'10.得意先別損益'!B774,'2.売上実績'!$E$4:$E$5000))</f>
        <v>0</v>
      </c>
      <c r="F774" s="100">
        <f t="shared" si="36"/>
        <v>0</v>
      </c>
      <c r="G774" s="28">
        <f>SUMIF('8.得意先・製品別損益'!$B$4:$B$5000,B774,'8.得意先・製品別損益'!$M$4:$M$5000)</f>
        <v>0</v>
      </c>
      <c r="H774" s="42">
        <f t="shared" si="35"/>
        <v>0</v>
      </c>
      <c r="I774" s="40">
        <f t="shared" si="37"/>
        <v>0</v>
      </c>
    </row>
    <row r="775" spans="2:9" ht="18" customHeight="1">
      <c r="B775" s="112" t="str">
        <f>IF('3.得意先一覧'!B775="","",'3.得意先一覧'!B775)</f>
        <v/>
      </c>
      <c r="C775" s="36" t="str">
        <f>IF(B775="","",VLOOKUP(B775,'3.得意先一覧'!$B$4:$C$1000,2,FALSE))</f>
        <v/>
      </c>
      <c r="D775" s="28">
        <f>IF(B775="",0,SUMIF('2.売上実績'!$B$4:$B$5000,'10.得意先別損益'!B775,'2.売上実績'!$D$4:$D$5000))</f>
        <v>0</v>
      </c>
      <c r="E775" s="28">
        <f>IF(B775="",0,SUMIF('2.売上実績'!$B$4:$B$5000,'10.得意先別損益'!B775,'2.売上実績'!$E$4:$E$5000))</f>
        <v>0</v>
      </c>
      <c r="F775" s="100">
        <f t="shared" si="36"/>
        <v>0</v>
      </c>
      <c r="G775" s="28">
        <f>SUMIF('8.得意先・製品別損益'!$B$4:$B$5000,B775,'8.得意先・製品別損益'!$M$4:$M$5000)</f>
        <v>0</v>
      </c>
      <c r="H775" s="42">
        <f t="shared" ref="H775:H838" si="38">E775-G775</f>
        <v>0</v>
      </c>
      <c r="I775" s="40">
        <f t="shared" si="37"/>
        <v>0</v>
      </c>
    </row>
    <row r="776" spans="2:9" ht="18" customHeight="1">
      <c r="B776" s="112" t="str">
        <f>IF('3.得意先一覧'!B776="","",'3.得意先一覧'!B776)</f>
        <v/>
      </c>
      <c r="C776" s="36" t="str">
        <f>IF(B776="","",VLOOKUP(B776,'3.得意先一覧'!$B$4:$C$1000,2,FALSE))</f>
        <v/>
      </c>
      <c r="D776" s="28">
        <f>IF(B776="",0,SUMIF('2.売上実績'!$B$4:$B$5000,'10.得意先別損益'!B776,'2.売上実績'!$D$4:$D$5000))</f>
        <v>0</v>
      </c>
      <c r="E776" s="28">
        <f>IF(B776="",0,SUMIF('2.売上実績'!$B$4:$B$5000,'10.得意先別損益'!B776,'2.売上実績'!$E$4:$E$5000))</f>
        <v>0</v>
      </c>
      <c r="F776" s="100">
        <f t="shared" si="36"/>
        <v>0</v>
      </c>
      <c r="G776" s="28">
        <f>SUMIF('8.得意先・製品別損益'!$B$4:$B$5000,B776,'8.得意先・製品別損益'!$M$4:$M$5000)</f>
        <v>0</v>
      </c>
      <c r="H776" s="42">
        <f t="shared" si="38"/>
        <v>0</v>
      </c>
      <c r="I776" s="40">
        <f t="shared" si="37"/>
        <v>0</v>
      </c>
    </row>
    <row r="777" spans="2:9" ht="18" customHeight="1">
      <c r="B777" s="112" t="str">
        <f>IF('3.得意先一覧'!B777="","",'3.得意先一覧'!B777)</f>
        <v/>
      </c>
      <c r="C777" s="36" t="str">
        <f>IF(B777="","",VLOOKUP(B777,'3.得意先一覧'!$B$4:$C$1000,2,FALSE))</f>
        <v/>
      </c>
      <c r="D777" s="28">
        <f>IF(B777="",0,SUMIF('2.売上実績'!$B$4:$B$5000,'10.得意先別損益'!B777,'2.売上実績'!$D$4:$D$5000))</f>
        <v>0</v>
      </c>
      <c r="E777" s="28">
        <f>IF(B777="",0,SUMIF('2.売上実績'!$B$4:$B$5000,'10.得意先別損益'!B777,'2.売上実績'!$E$4:$E$5000))</f>
        <v>0</v>
      </c>
      <c r="F777" s="100">
        <f t="shared" si="36"/>
        <v>0</v>
      </c>
      <c r="G777" s="28">
        <f>SUMIF('8.得意先・製品別損益'!$B$4:$B$5000,B777,'8.得意先・製品別損益'!$M$4:$M$5000)</f>
        <v>0</v>
      </c>
      <c r="H777" s="42">
        <f t="shared" si="38"/>
        <v>0</v>
      </c>
      <c r="I777" s="40">
        <f t="shared" si="37"/>
        <v>0</v>
      </c>
    </row>
    <row r="778" spans="2:9" ht="18" customHeight="1">
      <c r="B778" s="112" t="str">
        <f>IF('3.得意先一覧'!B778="","",'3.得意先一覧'!B778)</f>
        <v/>
      </c>
      <c r="C778" s="36" t="str">
        <f>IF(B778="","",VLOOKUP(B778,'3.得意先一覧'!$B$4:$C$1000,2,FALSE))</f>
        <v/>
      </c>
      <c r="D778" s="28">
        <f>IF(B778="",0,SUMIF('2.売上実績'!$B$4:$B$5000,'10.得意先別損益'!B778,'2.売上実績'!$D$4:$D$5000))</f>
        <v>0</v>
      </c>
      <c r="E778" s="28">
        <f>IF(B778="",0,SUMIF('2.売上実績'!$B$4:$B$5000,'10.得意先別損益'!B778,'2.売上実績'!$E$4:$E$5000))</f>
        <v>0</v>
      </c>
      <c r="F778" s="100">
        <f t="shared" si="36"/>
        <v>0</v>
      </c>
      <c r="G778" s="28">
        <f>SUMIF('8.得意先・製品別損益'!$B$4:$B$5000,B778,'8.得意先・製品別損益'!$M$4:$M$5000)</f>
        <v>0</v>
      </c>
      <c r="H778" s="42">
        <f t="shared" si="38"/>
        <v>0</v>
      </c>
      <c r="I778" s="40">
        <f t="shared" si="37"/>
        <v>0</v>
      </c>
    </row>
    <row r="779" spans="2:9" ht="18" customHeight="1">
      <c r="B779" s="112" t="str">
        <f>IF('3.得意先一覧'!B779="","",'3.得意先一覧'!B779)</f>
        <v/>
      </c>
      <c r="C779" s="36" t="str">
        <f>IF(B779="","",VLOOKUP(B779,'3.得意先一覧'!$B$4:$C$1000,2,FALSE))</f>
        <v/>
      </c>
      <c r="D779" s="28">
        <f>IF(B779="",0,SUMIF('2.売上実績'!$B$4:$B$5000,'10.得意先別損益'!B779,'2.売上実績'!$D$4:$D$5000))</f>
        <v>0</v>
      </c>
      <c r="E779" s="28">
        <f>IF(B779="",0,SUMIF('2.売上実績'!$B$4:$B$5000,'10.得意先別損益'!B779,'2.売上実績'!$E$4:$E$5000))</f>
        <v>0</v>
      </c>
      <c r="F779" s="100">
        <f t="shared" si="36"/>
        <v>0</v>
      </c>
      <c r="G779" s="28">
        <f>SUMIF('8.得意先・製品別損益'!$B$4:$B$5000,B779,'8.得意先・製品別損益'!$M$4:$M$5000)</f>
        <v>0</v>
      </c>
      <c r="H779" s="42">
        <f t="shared" si="38"/>
        <v>0</v>
      </c>
      <c r="I779" s="40">
        <f t="shared" si="37"/>
        <v>0</v>
      </c>
    </row>
    <row r="780" spans="2:9" ht="18" customHeight="1">
      <c r="B780" s="112" t="str">
        <f>IF('3.得意先一覧'!B780="","",'3.得意先一覧'!B780)</f>
        <v/>
      </c>
      <c r="C780" s="36" t="str">
        <f>IF(B780="","",VLOOKUP(B780,'3.得意先一覧'!$B$4:$C$1000,2,FALSE))</f>
        <v/>
      </c>
      <c r="D780" s="28">
        <f>IF(B780="",0,SUMIF('2.売上実績'!$B$4:$B$5000,'10.得意先別損益'!B780,'2.売上実績'!$D$4:$D$5000))</f>
        <v>0</v>
      </c>
      <c r="E780" s="28">
        <f>IF(B780="",0,SUMIF('2.売上実績'!$B$4:$B$5000,'10.得意先別損益'!B780,'2.売上実績'!$E$4:$E$5000))</f>
        <v>0</v>
      </c>
      <c r="F780" s="100">
        <f t="shared" si="36"/>
        <v>0</v>
      </c>
      <c r="G780" s="28">
        <f>SUMIF('8.得意先・製品別損益'!$B$4:$B$5000,B780,'8.得意先・製品別損益'!$M$4:$M$5000)</f>
        <v>0</v>
      </c>
      <c r="H780" s="42">
        <f t="shared" si="38"/>
        <v>0</v>
      </c>
      <c r="I780" s="40">
        <f t="shared" si="37"/>
        <v>0</v>
      </c>
    </row>
    <row r="781" spans="2:9" ht="18" customHeight="1">
      <c r="B781" s="112" t="str">
        <f>IF('3.得意先一覧'!B781="","",'3.得意先一覧'!B781)</f>
        <v/>
      </c>
      <c r="C781" s="36" t="str">
        <f>IF(B781="","",VLOOKUP(B781,'3.得意先一覧'!$B$4:$C$1000,2,FALSE))</f>
        <v/>
      </c>
      <c r="D781" s="28">
        <f>IF(B781="",0,SUMIF('2.売上実績'!$B$4:$B$5000,'10.得意先別損益'!B781,'2.売上実績'!$D$4:$D$5000))</f>
        <v>0</v>
      </c>
      <c r="E781" s="28">
        <f>IF(B781="",0,SUMIF('2.売上実績'!$B$4:$B$5000,'10.得意先別損益'!B781,'2.売上実績'!$E$4:$E$5000))</f>
        <v>0</v>
      </c>
      <c r="F781" s="100">
        <f t="shared" si="36"/>
        <v>0</v>
      </c>
      <c r="G781" s="28">
        <f>SUMIF('8.得意先・製品別損益'!$B$4:$B$5000,B781,'8.得意先・製品別損益'!$M$4:$M$5000)</f>
        <v>0</v>
      </c>
      <c r="H781" s="42">
        <f t="shared" si="38"/>
        <v>0</v>
      </c>
      <c r="I781" s="40">
        <f t="shared" si="37"/>
        <v>0</v>
      </c>
    </row>
    <row r="782" spans="2:9" ht="18" customHeight="1">
      <c r="B782" s="112" t="str">
        <f>IF('3.得意先一覧'!B782="","",'3.得意先一覧'!B782)</f>
        <v/>
      </c>
      <c r="C782" s="36" t="str">
        <f>IF(B782="","",VLOOKUP(B782,'3.得意先一覧'!$B$4:$C$1000,2,FALSE))</f>
        <v/>
      </c>
      <c r="D782" s="28">
        <f>IF(B782="",0,SUMIF('2.売上実績'!$B$4:$B$5000,'10.得意先別損益'!B782,'2.売上実績'!$D$4:$D$5000))</f>
        <v>0</v>
      </c>
      <c r="E782" s="28">
        <f>IF(B782="",0,SUMIF('2.売上実績'!$B$4:$B$5000,'10.得意先別損益'!B782,'2.売上実績'!$E$4:$E$5000))</f>
        <v>0</v>
      </c>
      <c r="F782" s="100">
        <f t="shared" si="36"/>
        <v>0</v>
      </c>
      <c r="G782" s="28">
        <f>SUMIF('8.得意先・製品別損益'!$B$4:$B$5000,B782,'8.得意先・製品別損益'!$M$4:$M$5000)</f>
        <v>0</v>
      </c>
      <c r="H782" s="42">
        <f t="shared" si="38"/>
        <v>0</v>
      </c>
      <c r="I782" s="40">
        <f t="shared" si="37"/>
        <v>0</v>
      </c>
    </row>
    <row r="783" spans="2:9" ht="18" customHeight="1">
      <c r="B783" s="112" t="str">
        <f>IF('3.得意先一覧'!B783="","",'3.得意先一覧'!B783)</f>
        <v/>
      </c>
      <c r="C783" s="36" t="str">
        <f>IF(B783="","",VLOOKUP(B783,'3.得意先一覧'!$B$4:$C$1000,2,FALSE))</f>
        <v/>
      </c>
      <c r="D783" s="28">
        <f>IF(B783="",0,SUMIF('2.売上実績'!$B$4:$B$5000,'10.得意先別損益'!B783,'2.売上実績'!$D$4:$D$5000))</f>
        <v>0</v>
      </c>
      <c r="E783" s="28">
        <f>IF(B783="",0,SUMIF('2.売上実績'!$B$4:$B$5000,'10.得意先別損益'!B783,'2.売上実績'!$E$4:$E$5000))</f>
        <v>0</v>
      </c>
      <c r="F783" s="100">
        <f t="shared" si="36"/>
        <v>0</v>
      </c>
      <c r="G783" s="28">
        <f>SUMIF('8.得意先・製品別損益'!$B$4:$B$5000,B783,'8.得意先・製品別損益'!$M$4:$M$5000)</f>
        <v>0</v>
      </c>
      <c r="H783" s="42">
        <f t="shared" si="38"/>
        <v>0</v>
      </c>
      <c r="I783" s="40">
        <f t="shared" si="37"/>
        <v>0</v>
      </c>
    </row>
    <row r="784" spans="2:9" ht="18" customHeight="1">
      <c r="B784" s="112" t="str">
        <f>IF('3.得意先一覧'!B784="","",'3.得意先一覧'!B784)</f>
        <v/>
      </c>
      <c r="C784" s="36" t="str">
        <f>IF(B784="","",VLOOKUP(B784,'3.得意先一覧'!$B$4:$C$1000,2,FALSE))</f>
        <v/>
      </c>
      <c r="D784" s="28">
        <f>IF(B784="",0,SUMIF('2.売上実績'!$B$4:$B$5000,'10.得意先別損益'!B784,'2.売上実績'!$D$4:$D$5000))</f>
        <v>0</v>
      </c>
      <c r="E784" s="28">
        <f>IF(B784="",0,SUMIF('2.売上実績'!$B$4:$B$5000,'10.得意先別損益'!B784,'2.売上実績'!$E$4:$E$5000))</f>
        <v>0</v>
      </c>
      <c r="F784" s="100">
        <f t="shared" si="36"/>
        <v>0</v>
      </c>
      <c r="G784" s="28">
        <f>SUMIF('8.得意先・製品別損益'!$B$4:$B$5000,B784,'8.得意先・製品別損益'!$M$4:$M$5000)</f>
        <v>0</v>
      </c>
      <c r="H784" s="42">
        <f t="shared" si="38"/>
        <v>0</v>
      </c>
      <c r="I784" s="40">
        <f t="shared" si="37"/>
        <v>0</v>
      </c>
    </row>
    <row r="785" spans="2:9" ht="18" customHeight="1">
      <c r="B785" s="112" t="str">
        <f>IF('3.得意先一覧'!B785="","",'3.得意先一覧'!B785)</f>
        <v/>
      </c>
      <c r="C785" s="36" t="str">
        <f>IF(B785="","",VLOOKUP(B785,'3.得意先一覧'!$B$4:$C$1000,2,FALSE))</f>
        <v/>
      </c>
      <c r="D785" s="28">
        <f>IF(B785="",0,SUMIF('2.売上実績'!$B$4:$B$5000,'10.得意先別損益'!B785,'2.売上実績'!$D$4:$D$5000))</f>
        <v>0</v>
      </c>
      <c r="E785" s="28">
        <f>IF(B785="",0,SUMIF('2.売上実績'!$B$4:$B$5000,'10.得意先別損益'!B785,'2.売上実績'!$E$4:$E$5000))</f>
        <v>0</v>
      </c>
      <c r="F785" s="100">
        <f t="shared" si="36"/>
        <v>0</v>
      </c>
      <c r="G785" s="28">
        <f>SUMIF('8.得意先・製品別損益'!$B$4:$B$5000,B785,'8.得意先・製品別損益'!$M$4:$M$5000)</f>
        <v>0</v>
      </c>
      <c r="H785" s="42">
        <f t="shared" si="38"/>
        <v>0</v>
      </c>
      <c r="I785" s="40">
        <f t="shared" si="37"/>
        <v>0</v>
      </c>
    </row>
    <row r="786" spans="2:9" ht="18" customHeight="1">
      <c r="B786" s="112" t="str">
        <f>IF('3.得意先一覧'!B786="","",'3.得意先一覧'!B786)</f>
        <v/>
      </c>
      <c r="C786" s="36" t="str">
        <f>IF(B786="","",VLOOKUP(B786,'3.得意先一覧'!$B$4:$C$1000,2,FALSE))</f>
        <v/>
      </c>
      <c r="D786" s="28">
        <f>IF(B786="",0,SUMIF('2.売上実績'!$B$4:$B$5000,'10.得意先別損益'!B786,'2.売上実績'!$D$4:$D$5000))</f>
        <v>0</v>
      </c>
      <c r="E786" s="28">
        <f>IF(B786="",0,SUMIF('2.売上実績'!$B$4:$B$5000,'10.得意先別損益'!B786,'2.売上実績'!$E$4:$E$5000))</f>
        <v>0</v>
      </c>
      <c r="F786" s="100">
        <f t="shared" si="36"/>
        <v>0</v>
      </c>
      <c r="G786" s="28">
        <f>SUMIF('8.得意先・製品別損益'!$B$4:$B$5000,B786,'8.得意先・製品別損益'!$M$4:$M$5000)</f>
        <v>0</v>
      </c>
      <c r="H786" s="42">
        <f t="shared" si="38"/>
        <v>0</v>
      </c>
      <c r="I786" s="40">
        <f t="shared" si="37"/>
        <v>0</v>
      </c>
    </row>
    <row r="787" spans="2:9" ht="18" customHeight="1">
      <c r="B787" s="112" t="str">
        <f>IF('3.得意先一覧'!B787="","",'3.得意先一覧'!B787)</f>
        <v/>
      </c>
      <c r="C787" s="36" t="str">
        <f>IF(B787="","",VLOOKUP(B787,'3.得意先一覧'!$B$4:$C$1000,2,FALSE))</f>
        <v/>
      </c>
      <c r="D787" s="28">
        <f>IF(B787="",0,SUMIF('2.売上実績'!$B$4:$B$5000,'10.得意先別損益'!B787,'2.売上実績'!$D$4:$D$5000))</f>
        <v>0</v>
      </c>
      <c r="E787" s="28">
        <f>IF(B787="",0,SUMIF('2.売上実績'!$B$4:$B$5000,'10.得意先別損益'!B787,'2.売上実績'!$E$4:$E$5000))</f>
        <v>0</v>
      </c>
      <c r="F787" s="100">
        <f t="shared" si="36"/>
        <v>0</v>
      </c>
      <c r="G787" s="28">
        <f>SUMIF('8.得意先・製品別損益'!$B$4:$B$5000,B787,'8.得意先・製品別損益'!$M$4:$M$5000)</f>
        <v>0</v>
      </c>
      <c r="H787" s="42">
        <f t="shared" si="38"/>
        <v>0</v>
      </c>
      <c r="I787" s="40">
        <f t="shared" si="37"/>
        <v>0</v>
      </c>
    </row>
    <row r="788" spans="2:9" ht="18" customHeight="1">
      <c r="B788" s="112" t="str">
        <f>IF('3.得意先一覧'!B788="","",'3.得意先一覧'!B788)</f>
        <v/>
      </c>
      <c r="C788" s="36" t="str">
        <f>IF(B788="","",VLOOKUP(B788,'3.得意先一覧'!$B$4:$C$1000,2,FALSE))</f>
        <v/>
      </c>
      <c r="D788" s="28">
        <f>IF(B788="",0,SUMIF('2.売上実績'!$B$4:$B$5000,'10.得意先別損益'!B788,'2.売上実績'!$D$4:$D$5000))</f>
        <v>0</v>
      </c>
      <c r="E788" s="28">
        <f>IF(B788="",0,SUMIF('2.売上実績'!$B$4:$B$5000,'10.得意先別損益'!B788,'2.売上実績'!$E$4:$E$5000))</f>
        <v>0</v>
      </c>
      <c r="F788" s="100">
        <f t="shared" si="36"/>
        <v>0</v>
      </c>
      <c r="G788" s="28">
        <f>SUMIF('8.得意先・製品別損益'!$B$4:$B$5000,B788,'8.得意先・製品別損益'!$M$4:$M$5000)</f>
        <v>0</v>
      </c>
      <c r="H788" s="42">
        <f t="shared" si="38"/>
        <v>0</v>
      </c>
      <c r="I788" s="40">
        <f t="shared" si="37"/>
        <v>0</v>
      </c>
    </row>
    <row r="789" spans="2:9" ht="18" customHeight="1">
      <c r="B789" s="112" t="str">
        <f>IF('3.得意先一覧'!B789="","",'3.得意先一覧'!B789)</f>
        <v/>
      </c>
      <c r="C789" s="36" t="str">
        <f>IF(B789="","",VLOOKUP(B789,'3.得意先一覧'!$B$4:$C$1000,2,FALSE))</f>
        <v/>
      </c>
      <c r="D789" s="28">
        <f>IF(B789="",0,SUMIF('2.売上実績'!$B$4:$B$5000,'10.得意先別損益'!B789,'2.売上実績'!$D$4:$D$5000))</f>
        <v>0</v>
      </c>
      <c r="E789" s="28">
        <f>IF(B789="",0,SUMIF('2.売上実績'!$B$4:$B$5000,'10.得意先別損益'!B789,'2.売上実績'!$E$4:$E$5000))</f>
        <v>0</v>
      </c>
      <c r="F789" s="100">
        <f t="shared" si="36"/>
        <v>0</v>
      </c>
      <c r="G789" s="28">
        <f>SUMIF('8.得意先・製品別損益'!$B$4:$B$5000,B789,'8.得意先・製品別損益'!$M$4:$M$5000)</f>
        <v>0</v>
      </c>
      <c r="H789" s="42">
        <f t="shared" si="38"/>
        <v>0</v>
      </c>
      <c r="I789" s="40">
        <f t="shared" si="37"/>
        <v>0</v>
      </c>
    </row>
    <row r="790" spans="2:9" ht="18" customHeight="1">
      <c r="B790" s="112" t="str">
        <f>IF('3.得意先一覧'!B790="","",'3.得意先一覧'!B790)</f>
        <v/>
      </c>
      <c r="C790" s="36" t="str">
        <f>IF(B790="","",VLOOKUP(B790,'3.得意先一覧'!$B$4:$C$1000,2,FALSE))</f>
        <v/>
      </c>
      <c r="D790" s="28">
        <f>IF(B790="",0,SUMIF('2.売上実績'!$B$4:$B$5000,'10.得意先別損益'!B790,'2.売上実績'!$D$4:$D$5000))</f>
        <v>0</v>
      </c>
      <c r="E790" s="28">
        <f>IF(B790="",0,SUMIF('2.売上実績'!$B$4:$B$5000,'10.得意先別損益'!B790,'2.売上実績'!$E$4:$E$5000))</f>
        <v>0</v>
      </c>
      <c r="F790" s="100">
        <f t="shared" si="36"/>
        <v>0</v>
      </c>
      <c r="G790" s="28">
        <f>SUMIF('8.得意先・製品別損益'!$B$4:$B$5000,B790,'8.得意先・製品別損益'!$M$4:$M$5000)</f>
        <v>0</v>
      </c>
      <c r="H790" s="42">
        <f t="shared" si="38"/>
        <v>0</v>
      </c>
      <c r="I790" s="40">
        <f t="shared" si="37"/>
        <v>0</v>
      </c>
    </row>
    <row r="791" spans="2:9" ht="18" customHeight="1">
      <c r="B791" s="112" t="str">
        <f>IF('3.得意先一覧'!B791="","",'3.得意先一覧'!B791)</f>
        <v/>
      </c>
      <c r="C791" s="36" t="str">
        <f>IF(B791="","",VLOOKUP(B791,'3.得意先一覧'!$B$4:$C$1000,2,FALSE))</f>
        <v/>
      </c>
      <c r="D791" s="28">
        <f>IF(B791="",0,SUMIF('2.売上実績'!$B$4:$B$5000,'10.得意先別損益'!B791,'2.売上実績'!$D$4:$D$5000))</f>
        <v>0</v>
      </c>
      <c r="E791" s="28">
        <f>IF(B791="",0,SUMIF('2.売上実績'!$B$4:$B$5000,'10.得意先別損益'!B791,'2.売上実績'!$E$4:$E$5000))</f>
        <v>0</v>
      </c>
      <c r="F791" s="100">
        <f t="shared" si="36"/>
        <v>0</v>
      </c>
      <c r="G791" s="28">
        <f>SUMIF('8.得意先・製品別損益'!$B$4:$B$5000,B791,'8.得意先・製品別損益'!$M$4:$M$5000)</f>
        <v>0</v>
      </c>
      <c r="H791" s="42">
        <f t="shared" si="38"/>
        <v>0</v>
      </c>
      <c r="I791" s="40">
        <f t="shared" si="37"/>
        <v>0</v>
      </c>
    </row>
    <row r="792" spans="2:9" ht="18" customHeight="1">
      <c r="B792" s="112" t="str">
        <f>IF('3.得意先一覧'!B792="","",'3.得意先一覧'!B792)</f>
        <v/>
      </c>
      <c r="C792" s="36" t="str">
        <f>IF(B792="","",VLOOKUP(B792,'3.得意先一覧'!$B$4:$C$1000,2,FALSE))</f>
        <v/>
      </c>
      <c r="D792" s="28">
        <f>IF(B792="",0,SUMIF('2.売上実績'!$B$4:$B$5000,'10.得意先別損益'!B792,'2.売上実績'!$D$4:$D$5000))</f>
        <v>0</v>
      </c>
      <c r="E792" s="28">
        <f>IF(B792="",0,SUMIF('2.売上実績'!$B$4:$B$5000,'10.得意先別損益'!B792,'2.売上実績'!$E$4:$E$5000))</f>
        <v>0</v>
      </c>
      <c r="F792" s="100">
        <f t="shared" si="36"/>
        <v>0</v>
      </c>
      <c r="G792" s="28">
        <f>SUMIF('8.得意先・製品別損益'!$B$4:$B$5000,B792,'8.得意先・製品別損益'!$M$4:$M$5000)</f>
        <v>0</v>
      </c>
      <c r="H792" s="42">
        <f t="shared" si="38"/>
        <v>0</v>
      </c>
      <c r="I792" s="40">
        <f t="shared" si="37"/>
        <v>0</v>
      </c>
    </row>
    <row r="793" spans="2:9" ht="18" customHeight="1">
      <c r="B793" s="112" t="str">
        <f>IF('3.得意先一覧'!B793="","",'3.得意先一覧'!B793)</f>
        <v/>
      </c>
      <c r="C793" s="36" t="str">
        <f>IF(B793="","",VLOOKUP(B793,'3.得意先一覧'!$B$4:$C$1000,2,FALSE))</f>
        <v/>
      </c>
      <c r="D793" s="28">
        <f>IF(B793="",0,SUMIF('2.売上実績'!$B$4:$B$5000,'10.得意先別損益'!B793,'2.売上実績'!$D$4:$D$5000))</f>
        <v>0</v>
      </c>
      <c r="E793" s="28">
        <f>IF(B793="",0,SUMIF('2.売上実績'!$B$4:$B$5000,'10.得意先別損益'!B793,'2.売上実績'!$E$4:$E$5000))</f>
        <v>0</v>
      </c>
      <c r="F793" s="100">
        <f t="shared" si="36"/>
        <v>0</v>
      </c>
      <c r="G793" s="28">
        <f>SUMIF('8.得意先・製品別損益'!$B$4:$B$5000,B793,'8.得意先・製品別損益'!$M$4:$M$5000)</f>
        <v>0</v>
      </c>
      <c r="H793" s="42">
        <f t="shared" si="38"/>
        <v>0</v>
      </c>
      <c r="I793" s="40">
        <f t="shared" si="37"/>
        <v>0</v>
      </c>
    </row>
    <row r="794" spans="2:9" ht="18" customHeight="1">
      <c r="B794" s="112" t="str">
        <f>IF('3.得意先一覧'!B794="","",'3.得意先一覧'!B794)</f>
        <v/>
      </c>
      <c r="C794" s="36" t="str">
        <f>IF(B794="","",VLOOKUP(B794,'3.得意先一覧'!$B$4:$C$1000,2,FALSE))</f>
        <v/>
      </c>
      <c r="D794" s="28">
        <f>IF(B794="",0,SUMIF('2.売上実績'!$B$4:$B$5000,'10.得意先別損益'!B794,'2.売上実績'!$D$4:$D$5000))</f>
        <v>0</v>
      </c>
      <c r="E794" s="28">
        <f>IF(B794="",0,SUMIF('2.売上実績'!$B$4:$B$5000,'10.得意先別損益'!B794,'2.売上実績'!$E$4:$E$5000))</f>
        <v>0</v>
      </c>
      <c r="F794" s="100">
        <f t="shared" si="36"/>
        <v>0</v>
      </c>
      <c r="G794" s="28">
        <f>SUMIF('8.得意先・製品別損益'!$B$4:$B$5000,B794,'8.得意先・製品別損益'!$M$4:$M$5000)</f>
        <v>0</v>
      </c>
      <c r="H794" s="42">
        <f t="shared" si="38"/>
        <v>0</v>
      </c>
      <c r="I794" s="40">
        <f t="shared" si="37"/>
        <v>0</v>
      </c>
    </row>
    <row r="795" spans="2:9" ht="18" customHeight="1">
      <c r="B795" s="112" t="str">
        <f>IF('3.得意先一覧'!B795="","",'3.得意先一覧'!B795)</f>
        <v/>
      </c>
      <c r="C795" s="36" t="str">
        <f>IF(B795="","",VLOOKUP(B795,'3.得意先一覧'!$B$4:$C$1000,2,FALSE))</f>
        <v/>
      </c>
      <c r="D795" s="28">
        <f>IF(B795="",0,SUMIF('2.売上実績'!$B$4:$B$5000,'10.得意先別損益'!B795,'2.売上実績'!$D$4:$D$5000))</f>
        <v>0</v>
      </c>
      <c r="E795" s="28">
        <f>IF(B795="",0,SUMIF('2.売上実績'!$B$4:$B$5000,'10.得意先別損益'!B795,'2.売上実績'!$E$4:$E$5000))</f>
        <v>0</v>
      </c>
      <c r="F795" s="100">
        <f t="shared" si="36"/>
        <v>0</v>
      </c>
      <c r="G795" s="28">
        <f>SUMIF('8.得意先・製品別損益'!$B$4:$B$5000,B795,'8.得意先・製品別損益'!$M$4:$M$5000)</f>
        <v>0</v>
      </c>
      <c r="H795" s="42">
        <f t="shared" si="38"/>
        <v>0</v>
      </c>
      <c r="I795" s="40">
        <f t="shared" si="37"/>
        <v>0</v>
      </c>
    </row>
    <row r="796" spans="2:9" ht="18" customHeight="1">
      <c r="B796" s="112" t="str">
        <f>IF('3.得意先一覧'!B796="","",'3.得意先一覧'!B796)</f>
        <v/>
      </c>
      <c r="C796" s="36" t="str">
        <f>IF(B796="","",VLOOKUP(B796,'3.得意先一覧'!$B$4:$C$1000,2,FALSE))</f>
        <v/>
      </c>
      <c r="D796" s="28">
        <f>IF(B796="",0,SUMIF('2.売上実績'!$B$4:$B$5000,'10.得意先別損益'!B796,'2.売上実績'!$D$4:$D$5000))</f>
        <v>0</v>
      </c>
      <c r="E796" s="28">
        <f>IF(B796="",0,SUMIF('2.売上実績'!$B$4:$B$5000,'10.得意先別損益'!B796,'2.売上実績'!$E$4:$E$5000))</f>
        <v>0</v>
      </c>
      <c r="F796" s="100">
        <f t="shared" si="36"/>
        <v>0</v>
      </c>
      <c r="G796" s="28">
        <f>SUMIF('8.得意先・製品別損益'!$B$4:$B$5000,B796,'8.得意先・製品別損益'!$M$4:$M$5000)</f>
        <v>0</v>
      </c>
      <c r="H796" s="42">
        <f t="shared" si="38"/>
        <v>0</v>
      </c>
      <c r="I796" s="40">
        <f t="shared" si="37"/>
        <v>0</v>
      </c>
    </row>
    <row r="797" spans="2:9" ht="18" customHeight="1">
      <c r="B797" s="112" t="str">
        <f>IF('3.得意先一覧'!B797="","",'3.得意先一覧'!B797)</f>
        <v/>
      </c>
      <c r="C797" s="36" t="str">
        <f>IF(B797="","",VLOOKUP(B797,'3.得意先一覧'!$B$4:$C$1000,2,FALSE))</f>
        <v/>
      </c>
      <c r="D797" s="28">
        <f>IF(B797="",0,SUMIF('2.売上実績'!$B$4:$B$5000,'10.得意先別損益'!B797,'2.売上実績'!$D$4:$D$5000))</f>
        <v>0</v>
      </c>
      <c r="E797" s="28">
        <f>IF(B797="",0,SUMIF('2.売上実績'!$B$4:$B$5000,'10.得意先別損益'!B797,'2.売上実績'!$E$4:$E$5000))</f>
        <v>0</v>
      </c>
      <c r="F797" s="100">
        <f t="shared" si="36"/>
        <v>0</v>
      </c>
      <c r="G797" s="28">
        <f>SUMIF('8.得意先・製品別損益'!$B$4:$B$5000,B797,'8.得意先・製品別損益'!$M$4:$M$5000)</f>
        <v>0</v>
      </c>
      <c r="H797" s="42">
        <f t="shared" si="38"/>
        <v>0</v>
      </c>
      <c r="I797" s="40">
        <f t="shared" si="37"/>
        <v>0</v>
      </c>
    </row>
    <row r="798" spans="2:9" ht="18" customHeight="1">
      <c r="B798" s="112" t="str">
        <f>IF('3.得意先一覧'!B798="","",'3.得意先一覧'!B798)</f>
        <v/>
      </c>
      <c r="C798" s="36" t="str">
        <f>IF(B798="","",VLOOKUP(B798,'3.得意先一覧'!$B$4:$C$1000,2,FALSE))</f>
        <v/>
      </c>
      <c r="D798" s="28">
        <f>IF(B798="",0,SUMIF('2.売上実績'!$B$4:$B$5000,'10.得意先別損益'!B798,'2.売上実績'!$D$4:$D$5000))</f>
        <v>0</v>
      </c>
      <c r="E798" s="28">
        <f>IF(B798="",0,SUMIF('2.売上実績'!$B$4:$B$5000,'10.得意先別損益'!B798,'2.売上実績'!$E$4:$E$5000))</f>
        <v>0</v>
      </c>
      <c r="F798" s="100">
        <f t="shared" si="36"/>
        <v>0</v>
      </c>
      <c r="G798" s="28">
        <f>SUMIF('8.得意先・製品別損益'!$B$4:$B$5000,B798,'8.得意先・製品別損益'!$M$4:$M$5000)</f>
        <v>0</v>
      </c>
      <c r="H798" s="42">
        <f t="shared" si="38"/>
        <v>0</v>
      </c>
      <c r="I798" s="40">
        <f t="shared" si="37"/>
        <v>0</v>
      </c>
    </row>
    <row r="799" spans="2:9" ht="18" customHeight="1">
      <c r="B799" s="112" t="str">
        <f>IF('3.得意先一覧'!B799="","",'3.得意先一覧'!B799)</f>
        <v/>
      </c>
      <c r="C799" s="36" t="str">
        <f>IF(B799="","",VLOOKUP(B799,'3.得意先一覧'!$B$4:$C$1000,2,FALSE))</f>
        <v/>
      </c>
      <c r="D799" s="28">
        <f>IF(B799="",0,SUMIF('2.売上実績'!$B$4:$B$5000,'10.得意先別損益'!B799,'2.売上実績'!$D$4:$D$5000))</f>
        <v>0</v>
      </c>
      <c r="E799" s="28">
        <f>IF(B799="",0,SUMIF('2.売上実績'!$B$4:$B$5000,'10.得意先別損益'!B799,'2.売上実績'!$E$4:$E$5000))</f>
        <v>0</v>
      </c>
      <c r="F799" s="100">
        <f t="shared" si="36"/>
        <v>0</v>
      </c>
      <c r="G799" s="28">
        <f>SUMIF('8.得意先・製品別損益'!$B$4:$B$5000,B799,'8.得意先・製品別損益'!$M$4:$M$5000)</f>
        <v>0</v>
      </c>
      <c r="H799" s="42">
        <f t="shared" si="38"/>
        <v>0</v>
      </c>
      <c r="I799" s="40">
        <f t="shared" si="37"/>
        <v>0</v>
      </c>
    </row>
    <row r="800" spans="2:9" ht="18" customHeight="1">
      <c r="B800" s="112" t="str">
        <f>IF('3.得意先一覧'!B800="","",'3.得意先一覧'!B800)</f>
        <v/>
      </c>
      <c r="C800" s="36" t="str">
        <f>IF(B800="","",VLOOKUP(B800,'3.得意先一覧'!$B$4:$C$1000,2,FALSE))</f>
        <v/>
      </c>
      <c r="D800" s="28">
        <f>IF(B800="",0,SUMIF('2.売上実績'!$B$4:$B$5000,'10.得意先別損益'!B800,'2.売上実績'!$D$4:$D$5000))</f>
        <v>0</v>
      </c>
      <c r="E800" s="28">
        <f>IF(B800="",0,SUMIF('2.売上実績'!$B$4:$B$5000,'10.得意先別損益'!B800,'2.売上実績'!$E$4:$E$5000))</f>
        <v>0</v>
      </c>
      <c r="F800" s="100">
        <f t="shared" si="36"/>
        <v>0</v>
      </c>
      <c r="G800" s="28">
        <f>SUMIF('8.得意先・製品別損益'!$B$4:$B$5000,B800,'8.得意先・製品別損益'!$M$4:$M$5000)</f>
        <v>0</v>
      </c>
      <c r="H800" s="42">
        <f t="shared" si="38"/>
        <v>0</v>
      </c>
      <c r="I800" s="40">
        <f t="shared" si="37"/>
        <v>0</v>
      </c>
    </row>
    <row r="801" spans="2:9" ht="18" customHeight="1">
      <c r="B801" s="112" t="str">
        <f>IF('3.得意先一覧'!B801="","",'3.得意先一覧'!B801)</f>
        <v/>
      </c>
      <c r="C801" s="36" t="str">
        <f>IF(B801="","",VLOOKUP(B801,'3.得意先一覧'!$B$4:$C$1000,2,FALSE))</f>
        <v/>
      </c>
      <c r="D801" s="28">
        <f>IF(B801="",0,SUMIF('2.売上実績'!$B$4:$B$5000,'10.得意先別損益'!B801,'2.売上実績'!$D$4:$D$5000))</f>
        <v>0</v>
      </c>
      <c r="E801" s="28">
        <f>IF(B801="",0,SUMIF('2.売上実績'!$B$4:$B$5000,'10.得意先別損益'!B801,'2.売上実績'!$E$4:$E$5000))</f>
        <v>0</v>
      </c>
      <c r="F801" s="100">
        <f t="shared" si="36"/>
        <v>0</v>
      </c>
      <c r="G801" s="28">
        <f>SUMIF('8.得意先・製品別損益'!$B$4:$B$5000,B801,'8.得意先・製品別損益'!$M$4:$M$5000)</f>
        <v>0</v>
      </c>
      <c r="H801" s="42">
        <f t="shared" si="38"/>
        <v>0</v>
      </c>
      <c r="I801" s="40">
        <f t="shared" si="37"/>
        <v>0</v>
      </c>
    </row>
    <row r="802" spans="2:9" ht="18" customHeight="1">
      <c r="B802" s="112" t="str">
        <f>IF('3.得意先一覧'!B802="","",'3.得意先一覧'!B802)</f>
        <v/>
      </c>
      <c r="C802" s="36" t="str">
        <f>IF(B802="","",VLOOKUP(B802,'3.得意先一覧'!$B$4:$C$1000,2,FALSE))</f>
        <v/>
      </c>
      <c r="D802" s="28">
        <f>IF(B802="",0,SUMIF('2.売上実績'!$B$4:$B$5000,'10.得意先別損益'!B802,'2.売上実績'!$D$4:$D$5000))</f>
        <v>0</v>
      </c>
      <c r="E802" s="28">
        <f>IF(B802="",0,SUMIF('2.売上実績'!$B$4:$B$5000,'10.得意先別損益'!B802,'2.売上実績'!$E$4:$E$5000))</f>
        <v>0</v>
      </c>
      <c r="F802" s="100">
        <f t="shared" si="36"/>
        <v>0</v>
      </c>
      <c r="G802" s="28">
        <f>SUMIF('8.得意先・製品別損益'!$B$4:$B$5000,B802,'8.得意先・製品別損益'!$M$4:$M$5000)</f>
        <v>0</v>
      </c>
      <c r="H802" s="42">
        <f t="shared" si="38"/>
        <v>0</v>
      </c>
      <c r="I802" s="40">
        <f t="shared" si="37"/>
        <v>0</v>
      </c>
    </row>
    <row r="803" spans="2:9" ht="18" customHeight="1">
      <c r="B803" s="112" t="str">
        <f>IF('3.得意先一覧'!B803="","",'3.得意先一覧'!B803)</f>
        <v/>
      </c>
      <c r="C803" s="36" t="str">
        <f>IF(B803="","",VLOOKUP(B803,'3.得意先一覧'!$B$4:$C$1000,2,FALSE))</f>
        <v/>
      </c>
      <c r="D803" s="28">
        <f>IF(B803="",0,SUMIF('2.売上実績'!$B$4:$B$5000,'10.得意先別損益'!B803,'2.売上実績'!$D$4:$D$5000))</f>
        <v>0</v>
      </c>
      <c r="E803" s="28">
        <f>IF(B803="",0,SUMIF('2.売上実績'!$B$4:$B$5000,'10.得意先別損益'!B803,'2.売上実績'!$E$4:$E$5000))</f>
        <v>0</v>
      </c>
      <c r="F803" s="100">
        <f t="shared" si="36"/>
        <v>0</v>
      </c>
      <c r="G803" s="28">
        <f>SUMIF('8.得意先・製品別損益'!$B$4:$B$5000,B803,'8.得意先・製品別損益'!$M$4:$M$5000)</f>
        <v>0</v>
      </c>
      <c r="H803" s="42">
        <f t="shared" si="38"/>
        <v>0</v>
      </c>
      <c r="I803" s="40">
        <f t="shared" si="37"/>
        <v>0</v>
      </c>
    </row>
    <row r="804" spans="2:9" ht="18" customHeight="1">
      <c r="B804" s="112" t="str">
        <f>IF('3.得意先一覧'!B804="","",'3.得意先一覧'!B804)</f>
        <v/>
      </c>
      <c r="C804" s="36" t="str">
        <f>IF(B804="","",VLOOKUP(B804,'3.得意先一覧'!$B$4:$C$1000,2,FALSE))</f>
        <v/>
      </c>
      <c r="D804" s="28">
        <f>IF(B804="",0,SUMIF('2.売上実績'!$B$4:$B$5000,'10.得意先別損益'!B804,'2.売上実績'!$D$4:$D$5000))</f>
        <v>0</v>
      </c>
      <c r="E804" s="28">
        <f>IF(B804="",0,SUMIF('2.売上実績'!$B$4:$B$5000,'10.得意先別損益'!B804,'2.売上実績'!$E$4:$E$5000))</f>
        <v>0</v>
      </c>
      <c r="F804" s="100">
        <f t="shared" si="36"/>
        <v>0</v>
      </c>
      <c r="G804" s="28">
        <f>SUMIF('8.得意先・製品別損益'!$B$4:$B$5000,B804,'8.得意先・製品別損益'!$M$4:$M$5000)</f>
        <v>0</v>
      </c>
      <c r="H804" s="42">
        <f t="shared" si="38"/>
        <v>0</v>
      </c>
      <c r="I804" s="40">
        <f t="shared" si="37"/>
        <v>0</v>
      </c>
    </row>
    <row r="805" spans="2:9" ht="18" customHeight="1">
      <c r="B805" s="112" t="str">
        <f>IF('3.得意先一覧'!B805="","",'3.得意先一覧'!B805)</f>
        <v/>
      </c>
      <c r="C805" s="36" t="str">
        <f>IF(B805="","",VLOOKUP(B805,'3.得意先一覧'!$B$4:$C$1000,2,FALSE))</f>
        <v/>
      </c>
      <c r="D805" s="28">
        <f>IF(B805="",0,SUMIF('2.売上実績'!$B$4:$B$5000,'10.得意先別損益'!B805,'2.売上実績'!$D$4:$D$5000))</f>
        <v>0</v>
      </c>
      <c r="E805" s="28">
        <f>IF(B805="",0,SUMIF('2.売上実績'!$B$4:$B$5000,'10.得意先別損益'!B805,'2.売上実績'!$E$4:$E$5000))</f>
        <v>0</v>
      </c>
      <c r="F805" s="100">
        <f t="shared" si="36"/>
        <v>0</v>
      </c>
      <c r="G805" s="28">
        <f>SUMIF('8.得意先・製品別損益'!$B$4:$B$5000,B805,'8.得意先・製品別損益'!$M$4:$M$5000)</f>
        <v>0</v>
      </c>
      <c r="H805" s="42">
        <f t="shared" si="38"/>
        <v>0</v>
      </c>
      <c r="I805" s="40">
        <f t="shared" si="37"/>
        <v>0</v>
      </c>
    </row>
    <row r="806" spans="2:9" ht="18" customHeight="1">
      <c r="B806" s="112" t="str">
        <f>IF('3.得意先一覧'!B806="","",'3.得意先一覧'!B806)</f>
        <v/>
      </c>
      <c r="C806" s="36" t="str">
        <f>IF(B806="","",VLOOKUP(B806,'3.得意先一覧'!$B$4:$C$1000,2,FALSE))</f>
        <v/>
      </c>
      <c r="D806" s="28">
        <f>IF(B806="",0,SUMIF('2.売上実績'!$B$4:$B$5000,'10.得意先別損益'!B806,'2.売上実績'!$D$4:$D$5000))</f>
        <v>0</v>
      </c>
      <c r="E806" s="28">
        <f>IF(B806="",0,SUMIF('2.売上実績'!$B$4:$B$5000,'10.得意先別損益'!B806,'2.売上実績'!$E$4:$E$5000))</f>
        <v>0</v>
      </c>
      <c r="F806" s="100">
        <f t="shared" si="36"/>
        <v>0</v>
      </c>
      <c r="G806" s="28">
        <f>SUMIF('8.得意先・製品別損益'!$B$4:$B$5000,B806,'8.得意先・製品別損益'!$M$4:$M$5000)</f>
        <v>0</v>
      </c>
      <c r="H806" s="42">
        <f t="shared" si="38"/>
        <v>0</v>
      </c>
      <c r="I806" s="40">
        <f t="shared" si="37"/>
        <v>0</v>
      </c>
    </row>
    <row r="807" spans="2:9" ht="18" customHeight="1">
      <c r="B807" s="112" t="str">
        <f>IF('3.得意先一覧'!B807="","",'3.得意先一覧'!B807)</f>
        <v/>
      </c>
      <c r="C807" s="36" t="str">
        <f>IF(B807="","",VLOOKUP(B807,'3.得意先一覧'!$B$4:$C$1000,2,FALSE))</f>
        <v/>
      </c>
      <c r="D807" s="28">
        <f>IF(B807="",0,SUMIF('2.売上実績'!$B$4:$B$5000,'10.得意先別損益'!B807,'2.売上実績'!$D$4:$D$5000))</f>
        <v>0</v>
      </c>
      <c r="E807" s="28">
        <f>IF(B807="",0,SUMIF('2.売上実績'!$B$4:$B$5000,'10.得意先別損益'!B807,'2.売上実績'!$E$4:$E$5000))</f>
        <v>0</v>
      </c>
      <c r="F807" s="100">
        <f t="shared" si="36"/>
        <v>0</v>
      </c>
      <c r="G807" s="28">
        <f>SUMIF('8.得意先・製品別損益'!$B$4:$B$5000,B807,'8.得意先・製品別損益'!$M$4:$M$5000)</f>
        <v>0</v>
      </c>
      <c r="H807" s="42">
        <f t="shared" si="38"/>
        <v>0</v>
      </c>
      <c r="I807" s="40">
        <f t="shared" si="37"/>
        <v>0</v>
      </c>
    </row>
    <row r="808" spans="2:9" ht="18" customHeight="1">
      <c r="B808" s="112" t="str">
        <f>IF('3.得意先一覧'!B808="","",'3.得意先一覧'!B808)</f>
        <v/>
      </c>
      <c r="C808" s="36" t="str">
        <f>IF(B808="","",VLOOKUP(B808,'3.得意先一覧'!$B$4:$C$1000,2,FALSE))</f>
        <v/>
      </c>
      <c r="D808" s="28">
        <f>IF(B808="",0,SUMIF('2.売上実績'!$B$4:$B$5000,'10.得意先別損益'!B808,'2.売上実績'!$D$4:$D$5000))</f>
        <v>0</v>
      </c>
      <c r="E808" s="28">
        <f>IF(B808="",0,SUMIF('2.売上実績'!$B$4:$B$5000,'10.得意先別損益'!B808,'2.売上実績'!$E$4:$E$5000))</f>
        <v>0</v>
      </c>
      <c r="F808" s="100">
        <f t="shared" si="36"/>
        <v>0</v>
      </c>
      <c r="G808" s="28">
        <f>SUMIF('8.得意先・製品別損益'!$B$4:$B$5000,B808,'8.得意先・製品別損益'!$M$4:$M$5000)</f>
        <v>0</v>
      </c>
      <c r="H808" s="42">
        <f t="shared" si="38"/>
        <v>0</v>
      </c>
      <c r="I808" s="40">
        <f t="shared" si="37"/>
        <v>0</v>
      </c>
    </row>
    <row r="809" spans="2:9" ht="18" customHeight="1">
      <c r="B809" s="112" t="str">
        <f>IF('3.得意先一覧'!B809="","",'3.得意先一覧'!B809)</f>
        <v/>
      </c>
      <c r="C809" s="36" t="str">
        <f>IF(B809="","",VLOOKUP(B809,'3.得意先一覧'!$B$4:$C$1000,2,FALSE))</f>
        <v/>
      </c>
      <c r="D809" s="28">
        <f>IF(B809="",0,SUMIF('2.売上実績'!$B$4:$B$5000,'10.得意先別損益'!B809,'2.売上実績'!$D$4:$D$5000))</f>
        <v>0</v>
      </c>
      <c r="E809" s="28">
        <f>IF(B809="",0,SUMIF('2.売上実績'!$B$4:$B$5000,'10.得意先別損益'!B809,'2.売上実績'!$E$4:$E$5000))</f>
        <v>0</v>
      </c>
      <c r="F809" s="100">
        <f t="shared" si="36"/>
        <v>0</v>
      </c>
      <c r="G809" s="28">
        <f>SUMIF('8.得意先・製品別損益'!$B$4:$B$5000,B809,'8.得意先・製品別損益'!$M$4:$M$5000)</f>
        <v>0</v>
      </c>
      <c r="H809" s="42">
        <f t="shared" si="38"/>
        <v>0</v>
      </c>
      <c r="I809" s="40">
        <f t="shared" si="37"/>
        <v>0</v>
      </c>
    </row>
    <row r="810" spans="2:9" ht="18" customHeight="1">
      <c r="B810" s="112" t="str">
        <f>IF('3.得意先一覧'!B810="","",'3.得意先一覧'!B810)</f>
        <v/>
      </c>
      <c r="C810" s="36" t="str">
        <f>IF(B810="","",VLOOKUP(B810,'3.得意先一覧'!$B$4:$C$1000,2,FALSE))</f>
        <v/>
      </c>
      <c r="D810" s="28">
        <f>IF(B810="",0,SUMIF('2.売上実績'!$B$4:$B$5000,'10.得意先別損益'!B810,'2.売上実績'!$D$4:$D$5000))</f>
        <v>0</v>
      </c>
      <c r="E810" s="28">
        <f>IF(B810="",0,SUMIF('2.売上実績'!$B$4:$B$5000,'10.得意先別損益'!B810,'2.売上実績'!$E$4:$E$5000))</f>
        <v>0</v>
      </c>
      <c r="F810" s="100">
        <f t="shared" si="36"/>
        <v>0</v>
      </c>
      <c r="G810" s="28">
        <f>SUMIF('8.得意先・製品別損益'!$B$4:$B$5000,B810,'8.得意先・製品別損益'!$M$4:$M$5000)</f>
        <v>0</v>
      </c>
      <c r="H810" s="42">
        <f t="shared" si="38"/>
        <v>0</v>
      </c>
      <c r="I810" s="40">
        <f t="shared" si="37"/>
        <v>0</v>
      </c>
    </row>
    <row r="811" spans="2:9" ht="18" customHeight="1">
      <c r="B811" s="112" t="str">
        <f>IF('3.得意先一覧'!B811="","",'3.得意先一覧'!B811)</f>
        <v/>
      </c>
      <c r="C811" s="36" t="str">
        <f>IF(B811="","",VLOOKUP(B811,'3.得意先一覧'!$B$4:$C$1000,2,FALSE))</f>
        <v/>
      </c>
      <c r="D811" s="28">
        <f>IF(B811="",0,SUMIF('2.売上実績'!$B$4:$B$5000,'10.得意先別損益'!B811,'2.売上実績'!$D$4:$D$5000))</f>
        <v>0</v>
      </c>
      <c r="E811" s="28">
        <f>IF(B811="",0,SUMIF('2.売上実績'!$B$4:$B$5000,'10.得意先別損益'!B811,'2.売上実績'!$E$4:$E$5000))</f>
        <v>0</v>
      </c>
      <c r="F811" s="100">
        <f t="shared" si="36"/>
        <v>0</v>
      </c>
      <c r="G811" s="28">
        <f>SUMIF('8.得意先・製品別損益'!$B$4:$B$5000,B811,'8.得意先・製品別損益'!$M$4:$M$5000)</f>
        <v>0</v>
      </c>
      <c r="H811" s="42">
        <f t="shared" si="38"/>
        <v>0</v>
      </c>
      <c r="I811" s="40">
        <f t="shared" si="37"/>
        <v>0</v>
      </c>
    </row>
    <row r="812" spans="2:9" ht="18" customHeight="1">
      <c r="B812" s="112" t="str">
        <f>IF('3.得意先一覧'!B812="","",'3.得意先一覧'!B812)</f>
        <v/>
      </c>
      <c r="C812" s="36" t="str">
        <f>IF(B812="","",VLOOKUP(B812,'3.得意先一覧'!$B$4:$C$1000,2,FALSE))</f>
        <v/>
      </c>
      <c r="D812" s="28">
        <f>IF(B812="",0,SUMIF('2.売上実績'!$B$4:$B$5000,'10.得意先別損益'!B812,'2.売上実績'!$D$4:$D$5000))</f>
        <v>0</v>
      </c>
      <c r="E812" s="28">
        <f>IF(B812="",0,SUMIF('2.売上実績'!$B$4:$B$5000,'10.得意先別損益'!B812,'2.売上実績'!$E$4:$E$5000))</f>
        <v>0</v>
      </c>
      <c r="F812" s="100">
        <f t="shared" si="36"/>
        <v>0</v>
      </c>
      <c r="G812" s="28">
        <f>SUMIF('8.得意先・製品別損益'!$B$4:$B$5000,B812,'8.得意先・製品別損益'!$M$4:$M$5000)</f>
        <v>0</v>
      </c>
      <c r="H812" s="42">
        <f t="shared" si="38"/>
        <v>0</v>
      </c>
      <c r="I812" s="40">
        <f t="shared" si="37"/>
        <v>0</v>
      </c>
    </row>
    <row r="813" spans="2:9" ht="18" customHeight="1">
      <c r="B813" s="112" t="str">
        <f>IF('3.得意先一覧'!B813="","",'3.得意先一覧'!B813)</f>
        <v/>
      </c>
      <c r="C813" s="36" t="str">
        <f>IF(B813="","",VLOOKUP(B813,'3.得意先一覧'!$B$4:$C$1000,2,FALSE))</f>
        <v/>
      </c>
      <c r="D813" s="28">
        <f>IF(B813="",0,SUMIF('2.売上実績'!$B$4:$B$5000,'10.得意先別損益'!B813,'2.売上実績'!$D$4:$D$5000))</f>
        <v>0</v>
      </c>
      <c r="E813" s="28">
        <f>IF(B813="",0,SUMIF('2.売上実績'!$B$4:$B$5000,'10.得意先別損益'!B813,'2.売上実績'!$E$4:$E$5000))</f>
        <v>0</v>
      </c>
      <c r="F813" s="100">
        <f t="shared" si="36"/>
        <v>0</v>
      </c>
      <c r="G813" s="28">
        <f>SUMIF('8.得意先・製品別損益'!$B$4:$B$5000,B813,'8.得意先・製品別損益'!$M$4:$M$5000)</f>
        <v>0</v>
      </c>
      <c r="H813" s="42">
        <f t="shared" si="38"/>
        <v>0</v>
      </c>
      <c r="I813" s="40">
        <f t="shared" si="37"/>
        <v>0</v>
      </c>
    </row>
    <row r="814" spans="2:9" ht="18" customHeight="1">
      <c r="B814" s="112" t="str">
        <f>IF('3.得意先一覧'!B814="","",'3.得意先一覧'!B814)</f>
        <v/>
      </c>
      <c r="C814" s="36" t="str">
        <f>IF(B814="","",VLOOKUP(B814,'3.得意先一覧'!$B$4:$C$1000,2,FALSE))</f>
        <v/>
      </c>
      <c r="D814" s="28">
        <f>IF(B814="",0,SUMIF('2.売上実績'!$B$4:$B$5000,'10.得意先別損益'!B814,'2.売上実績'!$D$4:$D$5000))</f>
        <v>0</v>
      </c>
      <c r="E814" s="28">
        <f>IF(B814="",0,SUMIF('2.売上実績'!$B$4:$B$5000,'10.得意先別損益'!B814,'2.売上実績'!$E$4:$E$5000))</f>
        <v>0</v>
      </c>
      <c r="F814" s="100">
        <f t="shared" si="36"/>
        <v>0</v>
      </c>
      <c r="G814" s="28">
        <f>SUMIF('8.得意先・製品別損益'!$B$4:$B$5000,B814,'8.得意先・製品別損益'!$M$4:$M$5000)</f>
        <v>0</v>
      </c>
      <c r="H814" s="42">
        <f t="shared" si="38"/>
        <v>0</v>
      </c>
      <c r="I814" s="40">
        <f t="shared" si="37"/>
        <v>0</v>
      </c>
    </row>
    <row r="815" spans="2:9" ht="18" customHeight="1">
      <c r="B815" s="112" t="str">
        <f>IF('3.得意先一覧'!B815="","",'3.得意先一覧'!B815)</f>
        <v/>
      </c>
      <c r="C815" s="36" t="str">
        <f>IF(B815="","",VLOOKUP(B815,'3.得意先一覧'!$B$4:$C$1000,2,FALSE))</f>
        <v/>
      </c>
      <c r="D815" s="28">
        <f>IF(B815="",0,SUMIF('2.売上実績'!$B$4:$B$5000,'10.得意先別損益'!B815,'2.売上実績'!$D$4:$D$5000))</f>
        <v>0</v>
      </c>
      <c r="E815" s="28">
        <f>IF(B815="",0,SUMIF('2.売上実績'!$B$4:$B$5000,'10.得意先別損益'!B815,'2.売上実績'!$E$4:$E$5000))</f>
        <v>0</v>
      </c>
      <c r="F815" s="100">
        <f t="shared" si="36"/>
        <v>0</v>
      </c>
      <c r="G815" s="28">
        <f>SUMIF('8.得意先・製品別損益'!$B$4:$B$5000,B815,'8.得意先・製品別損益'!$M$4:$M$5000)</f>
        <v>0</v>
      </c>
      <c r="H815" s="42">
        <f t="shared" si="38"/>
        <v>0</v>
      </c>
      <c r="I815" s="40">
        <f t="shared" si="37"/>
        <v>0</v>
      </c>
    </row>
    <row r="816" spans="2:9" ht="18" customHeight="1">
      <c r="B816" s="112" t="str">
        <f>IF('3.得意先一覧'!B816="","",'3.得意先一覧'!B816)</f>
        <v/>
      </c>
      <c r="C816" s="36" t="str">
        <f>IF(B816="","",VLOOKUP(B816,'3.得意先一覧'!$B$4:$C$1000,2,FALSE))</f>
        <v/>
      </c>
      <c r="D816" s="28">
        <f>IF(B816="",0,SUMIF('2.売上実績'!$B$4:$B$5000,'10.得意先別損益'!B816,'2.売上実績'!$D$4:$D$5000))</f>
        <v>0</v>
      </c>
      <c r="E816" s="28">
        <f>IF(B816="",0,SUMIF('2.売上実績'!$B$4:$B$5000,'10.得意先別損益'!B816,'2.売上実績'!$E$4:$E$5000))</f>
        <v>0</v>
      </c>
      <c r="F816" s="100">
        <f t="shared" si="36"/>
        <v>0</v>
      </c>
      <c r="G816" s="28">
        <f>SUMIF('8.得意先・製品別損益'!$B$4:$B$5000,B816,'8.得意先・製品別損益'!$M$4:$M$5000)</f>
        <v>0</v>
      </c>
      <c r="H816" s="42">
        <f t="shared" si="38"/>
        <v>0</v>
      </c>
      <c r="I816" s="40">
        <f t="shared" si="37"/>
        <v>0</v>
      </c>
    </row>
    <row r="817" spans="2:9" ht="18" customHeight="1">
      <c r="B817" s="112" t="str">
        <f>IF('3.得意先一覧'!B817="","",'3.得意先一覧'!B817)</f>
        <v/>
      </c>
      <c r="C817" s="36" t="str">
        <f>IF(B817="","",VLOOKUP(B817,'3.得意先一覧'!$B$4:$C$1000,2,FALSE))</f>
        <v/>
      </c>
      <c r="D817" s="28">
        <f>IF(B817="",0,SUMIF('2.売上実績'!$B$4:$B$5000,'10.得意先別損益'!B817,'2.売上実績'!$D$4:$D$5000))</f>
        <v>0</v>
      </c>
      <c r="E817" s="28">
        <f>IF(B817="",0,SUMIF('2.売上実績'!$B$4:$B$5000,'10.得意先別損益'!B817,'2.売上実績'!$E$4:$E$5000))</f>
        <v>0</v>
      </c>
      <c r="F817" s="100">
        <f t="shared" si="36"/>
        <v>0</v>
      </c>
      <c r="G817" s="28">
        <f>SUMIF('8.得意先・製品別損益'!$B$4:$B$5000,B817,'8.得意先・製品別損益'!$M$4:$M$5000)</f>
        <v>0</v>
      </c>
      <c r="H817" s="42">
        <f t="shared" si="38"/>
        <v>0</v>
      </c>
      <c r="I817" s="40">
        <f t="shared" si="37"/>
        <v>0</v>
      </c>
    </row>
    <row r="818" spans="2:9" ht="18" customHeight="1">
      <c r="B818" s="112" t="str">
        <f>IF('3.得意先一覧'!B818="","",'3.得意先一覧'!B818)</f>
        <v/>
      </c>
      <c r="C818" s="36" t="str">
        <f>IF(B818="","",VLOOKUP(B818,'3.得意先一覧'!$B$4:$C$1000,2,FALSE))</f>
        <v/>
      </c>
      <c r="D818" s="28">
        <f>IF(B818="",0,SUMIF('2.売上実績'!$B$4:$B$5000,'10.得意先別損益'!B818,'2.売上実績'!$D$4:$D$5000))</f>
        <v>0</v>
      </c>
      <c r="E818" s="28">
        <f>IF(B818="",0,SUMIF('2.売上実績'!$B$4:$B$5000,'10.得意先別損益'!B818,'2.売上実績'!$E$4:$E$5000))</f>
        <v>0</v>
      </c>
      <c r="F818" s="100">
        <f t="shared" si="36"/>
        <v>0</v>
      </c>
      <c r="G818" s="28">
        <f>SUMIF('8.得意先・製品別損益'!$B$4:$B$5000,B818,'8.得意先・製品別損益'!$M$4:$M$5000)</f>
        <v>0</v>
      </c>
      <c r="H818" s="42">
        <f t="shared" si="38"/>
        <v>0</v>
      </c>
      <c r="I818" s="40">
        <f t="shared" si="37"/>
        <v>0</v>
      </c>
    </row>
    <row r="819" spans="2:9" ht="18" customHeight="1">
      <c r="B819" s="112" t="str">
        <f>IF('3.得意先一覧'!B819="","",'3.得意先一覧'!B819)</f>
        <v/>
      </c>
      <c r="C819" s="36" t="str">
        <f>IF(B819="","",VLOOKUP(B819,'3.得意先一覧'!$B$4:$C$1000,2,FALSE))</f>
        <v/>
      </c>
      <c r="D819" s="28">
        <f>IF(B819="",0,SUMIF('2.売上実績'!$B$4:$B$5000,'10.得意先別損益'!B819,'2.売上実績'!$D$4:$D$5000))</f>
        <v>0</v>
      </c>
      <c r="E819" s="28">
        <f>IF(B819="",0,SUMIF('2.売上実績'!$B$4:$B$5000,'10.得意先別損益'!B819,'2.売上実績'!$E$4:$E$5000))</f>
        <v>0</v>
      </c>
      <c r="F819" s="100">
        <f t="shared" si="36"/>
        <v>0</v>
      </c>
      <c r="G819" s="28">
        <f>SUMIF('8.得意先・製品別損益'!$B$4:$B$5000,B819,'8.得意先・製品別損益'!$M$4:$M$5000)</f>
        <v>0</v>
      </c>
      <c r="H819" s="42">
        <f t="shared" si="38"/>
        <v>0</v>
      </c>
      <c r="I819" s="40">
        <f t="shared" si="37"/>
        <v>0</v>
      </c>
    </row>
    <row r="820" spans="2:9" ht="18" customHeight="1">
      <c r="B820" s="112" t="str">
        <f>IF('3.得意先一覧'!B820="","",'3.得意先一覧'!B820)</f>
        <v/>
      </c>
      <c r="C820" s="36" t="str">
        <f>IF(B820="","",VLOOKUP(B820,'3.得意先一覧'!$B$4:$C$1000,2,FALSE))</f>
        <v/>
      </c>
      <c r="D820" s="28">
        <f>IF(B820="",0,SUMIF('2.売上実績'!$B$4:$B$5000,'10.得意先別損益'!B820,'2.売上実績'!$D$4:$D$5000))</f>
        <v>0</v>
      </c>
      <c r="E820" s="28">
        <f>IF(B820="",0,SUMIF('2.売上実績'!$B$4:$B$5000,'10.得意先別損益'!B820,'2.売上実績'!$E$4:$E$5000))</f>
        <v>0</v>
      </c>
      <c r="F820" s="100">
        <f t="shared" si="36"/>
        <v>0</v>
      </c>
      <c r="G820" s="28">
        <f>SUMIF('8.得意先・製品別損益'!$B$4:$B$5000,B820,'8.得意先・製品別損益'!$M$4:$M$5000)</f>
        <v>0</v>
      </c>
      <c r="H820" s="42">
        <f t="shared" si="38"/>
        <v>0</v>
      </c>
      <c r="I820" s="40">
        <f t="shared" si="37"/>
        <v>0</v>
      </c>
    </row>
    <row r="821" spans="2:9" ht="18" customHeight="1">
      <c r="B821" s="112" t="str">
        <f>IF('3.得意先一覧'!B821="","",'3.得意先一覧'!B821)</f>
        <v/>
      </c>
      <c r="C821" s="36" t="str">
        <f>IF(B821="","",VLOOKUP(B821,'3.得意先一覧'!$B$4:$C$1000,2,FALSE))</f>
        <v/>
      </c>
      <c r="D821" s="28">
        <f>IF(B821="",0,SUMIF('2.売上実績'!$B$4:$B$5000,'10.得意先別損益'!B821,'2.売上実績'!$D$4:$D$5000))</f>
        <v>0</v>
      </c>
      <c r="E821" s="28">
        <f>IF(B821="",0,SUMIF('2.売上実績'!$B$4:$B$5000,'10.得意先別損益'!B821,'2.売上実績'!$E$4:$E$5000))</f>
        <v>0</v>
      </c>
      <c r="F821" s="100">
        <f t="shared" si="36"/>
        <v>0</v>
      </c>
      <c r="G821" s="28">
        <f>SUMIF('8.得意先・製品別損益'!$B$4:$B$5000,B821,'8.得意先・製品別損益'!$M$4:$M$5000)</f>
        <v>0</v>
      </c>
      <c r="H821" s="42">
        <f t="shared" si="38"/>
        <v>0</v>
      </c>
      <c r="I821" s="40">
        <f t="shared" si="37"/>
        <v>0</v>
      </c>
    </row>
    <row r="822" spans="2:9" ht="18" customHeight="1">
      <c r="B822" s="112" t="str">
        <f>IF('3.得意先一覧'!B822="","",'3.得意先一覧'!B822)</f>
        <v/>
      </c>
      <c r="C822" s="36" t="str">
        <f>IF(B822="","",VLOOKUP(B822,'3.得意先一覧'!$B$4:$C$1000,2,FALSE))</f>
        <v/>
      </c>
      <c r="D822" s="28">
        <f>IF(B822="",0,SUMIF('2.売上実績'!$B$4:$B$5000,'10.得意先別損益'!B822,'2.売上実績'!$D$4:$D$5000))</f>
        <v>0</v>
      </c>
      <c r="E822" s="28">
        <f>IF(B822="",0,SUMIF('2.売上実績'!$B$4:$B$5000,'10.得意先別損益'!B822,'2.売上実績'!$E$4:$E$5000))</f>
        <v>0</v>
      </c>
      <c r="F822" s="100">
        <f t="shared" si="36"/>
        <v>0</v>
      </c>
      <c r="G822" s="28">
        <f>SUMIF('8.得意先・製品別損益'!$B$4:$B$5000,B822,'8.得意先・製品別損益'!$M$4:$M$5000)</f>
        <v>0</v>
      </c>
      <c r="H822" s="42">
        <f t="shared" si="38"/>
        <v>0</v>
      </c>
      <c r="I822" s="40">
        <f t="shared" si="37"/>
        <v>0</v>
      </c>
    </row>
    <row r="823" spans="2:9" ht="18" customHeight="1">
      <c r="B823" s="112" t="str">
        <f>IF('3.得意先一覧'!B823="","",'3.得意先一覧'!B823)</f>
        <v/>
      </c>
      <c r="C823" s="36" t="str">
        <f>IF(B823="","",VLOOKUP(B823,'3.得意先一覧'!$B$4:$C$1000,2,FALSE))</f>
        <v/>
      </c>
      <c r="D823" s="28">
        <f>IF(B823="",0,SUMIF('2.売上実績'!$B$4:$B$5000,'10.得意先別損益'!B823,'2.売上実績'!$D$4:$D$5000))</f>
        <v>0</v>
      </c>
      <c r="E823" s="28">
        <f>IF(B823="",0,SUMIF('2.売上実績'!$B$4:$B$5000,'10.得意先別損益'!B823,'2.売上実績'!$E$4:$E$5000))</f>
        <v>0</v>
      </c>
      <c r="F823" s="100">
        <f t="shared" si="36"/>
        <v>0</v>
      </c>
      <c r="G823" s="28">
        <f>SUMIF('8.得意先・製品別損益'!$B$4:$B$5000,B823,'8.得意先・製品別損益'!$M$4:$M$5000)</f>
        <v>0</v>
      </c>
      <c r="H823" s="42">
        <f t="shared" si="38"/>
        <v>0</v>
      </c>
      <c r="I823" s="40">
        <f t="shared" si="37"/>
        <v>0</v>
      </c>
    </row>
    <row r="824" spans="2:9" ht="18" customHeight="1">
      <c r="B824" s="112" t="str">
        <f>IF('3.得意先一覧'!B824="","",'3.得意先一覧'!B824)</f>
        <v/>
      </c>
      <c r="C824" s="36" t="str">
        <f>IF(B824="","",VLOOKUP(B824,'3.得意先一覧'!$B$4:$C$1000,2,FALSE))</f>
        <v/>
      </c>
      <c r="D824" s="28">
        <f>IF(B824="",0,SUMIF('2.売上実績'!$B$4:$B$5000,'10.得意先別損益'!B824,'2.売上実績'!$D$4:$D$5000))</f>
        <v>0</v>
      </c>
      <c r="E824" s="28">
        <f>IF(B824="",0,SUMIF('2.売上実績'!$B$4:$B$5000,'10.得意先別損益'!B824,'2.売上実績'!$E$4:$E$5000))</f>
        <v>0</v>
      </c>
      <c r="F824" s="100">
        <f t="shared" si="36"/>
        <v>0</v>
      </c>
      <c r="G824" s="28">
        <f>SUMIF('8.得意先・製品別損益'!$B$4:$B$5000,B824,'8.得意先・製品別損益'!$M$4:$M$5000)</f>
        <v>0</v>
      </c>
      <c r="H824" s="42">
        <f t="shared" si="38"/>
        <v>0</v>
      </c>
      <c r="I824" s="40">
        <f t="shared" si="37"/>
        <v>0</v>
      </c>
    </row>
    <row r="825" spans="2:9" ht="18" customHeight="1">
      <c r="B825" s="112" t="str">
        <f>IF('3.得意先一覧'!B825="","",'3.得意先一覧'!B825)</f>
        <v/>
      </c>
      <c r="C825" s="36" t="str">
        <f>IF(B825="","",VLOOKUP(B825,'3.得意先一覧'!$B$4:$C$1000,2,FALSE))</f>
        <v/>
      </c>
      <c r="D825" s="28">
        <f>IF(B825="",0,SUMIF('2.売上実績'!$B$4:$B$5000,'10.得意先別損益'!B825,'2.売上実績'!$D$4:$D$5000))</f>
        <v>0</v>
      </c>
      <c r="E825" s="28">
        <f>IF(B825="",0,SUMIF('2.売上実績'!$B$4:$B$5000,'10.得意先別損益'!B825,'2.売上実績'!$E$4:$E$5000))</f>
        <v>0</v>
      </c>
      <c r="F825" s="100">
        <f t="shared" si="36"/>
        <v>0</v>
      </c>
      <c r="G825" s="28">
        <f>SUMIF('8.得意先・製品別損益'!$B$4:$B$5000,B825,'8.得意先・製品別損益'!$M$4:$M$5000)</f>
        <v>0</v>
      </c>
      <c r="H825" s="42">
        <f t="shared" si="38"/>
        <v>0</v>
      </c>
      <c r="I825" s="40">
        <f t="shared" si="37"/>
        <v>0</v>
      </c>
    </row>
    <row r="826" spans="2:9" ht="18" customHeight="1">
      <c r="B826" s="112" t="str">
        <f>IF('3.得意先一覧'!B826="","",'3.得意先一覧'!B826)</f>
        <v/>
      </c>
      <c r="C826" s="36" t="str">
        <f>IF(B826="","",VLOOKUP(B826,'3.得意先一覧'!$B$4:$C$1000,2,FALSE))</f>
        <v/>
      </c>
      <c r="D826" s="28">
        <f>IF(B826="",0,SUMIF('2.売上実績'!$B$4:$B$5000,'10.得意先別損益'!B826,'2.売上実績'!$D$4:$D$5000))</f>
        <v>0</v>
      </c>
      <c r="E826" s="28">
        <f>IF(B826="",0,SUMIF('2.売上実績'!$B$4:$B$5000,'10.得意先別損益'!B826,'2.売上実績'!$E$4:$E$5000))</f>
        <v>0</v>
      </c>
      <c r="F826" s="100">
        <f t="shared" si="36"/>
        <v>0</v>
      </c>
      <c r="G826" s="28">
        <f>SUMIF('8.得意先・製品別損益'!$B$4:$B$5000,B826,'8.得意先・製品別損益'!$M$4:$M$5000)</f>
        <v>0</v>
      </c>
      <c r="H826" s="42">
        <f t="shared" si="38"/>
        <v>0</v>
      </c>
      <c r="I826" s="40">
        <f t="shared" si="37"/>
        <v>0</v>
      </c>
    </row>
    <row r="827" spans="2:9" ht="18" customHeight="1">
      <c r="B827" s="112" t="str">
        <f>IF('3.得意先一覧'!B827="","",'3.得意先一覧'!B827)</f>
        <v/>
      </c>
      <c r="C827" s="36" t="str">
        <f>IF(B827="","",VLOOKUP(B827,'3.得意先一覧'!$B$4:$C$1000,2,FALSE))</f>
        <v/>
      </c>
      <c r="D827" s="28">
        <f>IF(B827="",0,SUMIF('2.売上実績'!$B$4:$B$5000,'10.得意先別損益'!B827,'2.売上実績'!$D$4:$D$5000))</f>
        <v>0</v>
      </c>
      <c r="E827" s="28">
        <f>IF(B827="",0,SUMIF('2.売上実績'!$B$4:$B$5000,'10.得意先別損益'!B827,'2.売上実績'!$E$4:$E$5000))</f>
        <v>0</v>
      </c>
      <c r="F827" s="100">
        <f t="shared" si="36"/>
        <v>0</v>
      </c>
      <c r="G827" s="28">
        <f>SUMIF('8.得意先・製品別損益'!$B$4:$B$5000,B827,'8.得意先・製品別損益'!$M$4:$M$5000)</f>
        <v>0</v>
      </c>
      <c r="H827" s="42">
        <f t="shared" si="38"/>
        <v>0</v>
      </c>
      <c r="I827" s="40">
        <f t="shared" si="37"/>
        <v>0</v>
      </c>
    </row>
    <row r="828" spans="2:9" ht="18" customHeight="1">
      <c r="B828" s="112" t="str">
        <f>IF('3.得意先一覧'!B828="","",'3.得意先一覧'!B828)</f>
        <v/>
      </c>
      <c r="C828" s="36" t="str">
        <f>IF(B828="","",VLOOKUP(B828,'3.得意先一覧'!$B$4:$C$1000,2,FALSE))</f>
        <v/>
      </c>
      <c r="D828" s="28">
        <f>IF(B828="",0,SUMIF('2.売上実績'!$B$4:$B$5000,'10.得意先別損益'!B828,'2.売上実績'!$D$4:$D$5000))</f>
        <v>0</v>
      </c>
      <c r="E828" s="28">
        <f>IF(B828="",0,SUMIF('2.売上実績'!$B$4:$B$5000,'10.得意先別損益'!B828,'2.売上実績'!$E$4:$E$5000))</f>
        <v>0</v>
      </c>
      <c r="F828" s="100">
        <f t="shared" si="36"/>
        <v>0</v>
      </c>
      <c r="G828" s="28">
        <f>SUMIF('8.得意先・製品別損益'!$B$4:$B$5000,B828,'8.得意先・製品別損益'!$M$4:$M$5000)</f>
        <v>0</v>
      </c>
      <c r="H828" s="42">
        <f t="shared" si="38"/>
        <v>0</v>
      </c>
      <c r="I828" s="40">
        <f t="shared" si="37"/>
        <v>0</v>
      </c>
    </row>
    <row r="829" spans="2:9" ht="18" customHeight="1">
      <c r="B829" s="112" t="str">
        <f>IF('3.得意先一覧'!B829="","",'3.得意先一覧'!B829)</f>
        <v/>
      </c>
      <c r="C829" s="36" t="str">
        <f>IF(B829="","",VLOOKUP(B829,'3.得意先一覧'!$B$4:$C$1000,2,FALSE))</f>
        <v/>
      </c>
      <c r="D829" s="28">
        <f>IF(B829="",0,SUMIF('2.売上実績'!$B$4:$B$5000,'10.得意先別損益'!B829,'2.売上実績'!$D$4:$D$5000))</f>
        <v>0</v>
      </c>
      <c r="E829" s="28">
        <f>IF(B829="",0,SUMIF('2.売上実績'!$B$4:$B$5000,'10.得意先別損益'!B829,'2.売上実績'!$E$4:$E$5000))</f>
        <v>0</v>
      </c>
      <c r="F829" s="100">
        <f t="shared" si="36"/>
        <v>0</v>
      </c>
      <c r="G829" s="28">
        <f>SUMIF('8.得意先・製品別損益'!$B$4:$B$5000,B829,'8.得意先・製品別損益'!$M$4:$M$5000)</f>
        <v>0</v>
      </c>
      <c r="H829" s="42">
        <f t="shared" si="38"/>
        <v>0</v>
      </c>
      <c r="I829" s="40">
        <f t="shared" si="37"/>
        <v>0</v>
      </c>
    </row>
    <row r="830" spans="2:9" ht="18" customHeight="1">
      <c r="B830" s="112" t="str">
        <f>IF('3.得意先一覧'!B830="","",'3.得意先一覧'!B830)</f>
        <v/>
      </c>
      <c r="C830" s="36" t="str">
        <f>IF(B830="","",VLOOKUP(B830,'3.得意先一覧'!$B$4:$C$1000,2,FALSE))</f>
        <v/>
      </c>
      <c r="D830" s="28">
        <f>IF(B830="",0,SUMIF('2.売上実績'!$B$4:$B$5000,'10.得意先別損益'!B830,'2.売上実績'!$D$4:$D$5000))</f>
        <v>0</v>
      </c>
      <c r="E830" s="28">
        <f>IF(B830="",0,SUMIF('2.売上実績'!$B$4:$B$5000,'10.得意先別損益'!B830,'2.売上実績'!$E$4:$E$5000))</f>
        <v>0</v>
      </c>
      <c r="F830" s="100">
        <f t="shared" si="36"/>
        <v>0</v>
      </c>
      <c r="G830" s="28">
        <f>SUMIF('8.得意先・製品別損益'!$B$4:$B$5000,B830,'8.得意先・製品別損益'!$M$4:$M$5000)</f>
        <v>0</v>
      </c>
      <c r="H830" s="42">
        <f t="shared" si="38"/>
        <v>0</v>
      </c>
      <c r="I830" s="40">
        <f t="shared" si="37"/>
        <v>0</v>
      </c>
    </row>
    <row r="831" spans="2:9" ht="18" customHeight="1">
      <c r="B831" s="112" t="str">
        <f>IF('3.得意先一覧'!B831="","",'3.得意先一覧'!B831)</f>
        <v/>
      </c>
      <c r="C831" s="36" t="str">
        <f>IF(B831="","",VLOOKUP(B831,'3.得意先一覧'!$B$4:$C$1000,2,FALSE))</f>
        <v/>
      </c>
      <c r="D831" s="28">
        <f>IF(B831="",0,SUMIF('2.売上実績'!$B$4:$B$5000,'10.得意先別損益'!B831,'2.売上実績'!$D$4:$D$5000))</f>
        <v>0</v>
      </c>
      <c r="E831" s="28">
        <f>IF(B831="",0,SUMIF('2.売上実績'!$B$4:$B$5000,'10.得意先別損益'!B831,'2.売上実績'!$E$4:$E$5000))</f>
        <v>0</v>
      </c>
      <c r="F831" s="100">
        <f t="shared" si="36"/>
        <v>0</v>
      </c>
      <c r="G831" s="28">
        <f>SUMIF('8.得意先・製品別損益'!$B$4:$B$5000,B831,'8.得意先・製品別損益'!$M$4:$M$5000)</f>
        <v>0</v>
      </c>
      <c r="H831" s="42">
        <f t="shared" si="38"/>
        <v>0</v>
      </c>
      <c r="I831" s="40">
        <f t="shared" si="37"/>
        <v>0</v>
      </c>
    </row>
    <row r="832" spans="2:9" ht="18" customHeight="1">
      <c r="B832" s="112" t="str">
        <f>IF('3.得意先一覧'!B832="","",'3.得意先一覧'!B832)</f>
        <v/>
      </c>
      <c r="C832" s="36" t="str">
        <f>IF(B832="","",VLOOKUP(B832,'3.得意先一覧'!$B$4:$C$1000,2,FALSE))</f>
        <v/>
      </c>
      <c r="D832" s="28">
        <f>IF(B832="",0,SUMIF('2.売上実績'!$B$4:$B$5000,'10.得意先別損益'!B832,'2.売上実績'!$D$4:$D$5000))</f>
        <v>0</v>
      </c>
      <c r="E832" s="28">
        <f>IF(B832="",0,SUMIF('2.売上実績'!$B$4:$B$5000,'10.得意先別損益'!B832,'2.売上実績'!$E$4:$E$5000))</f>
        <v>0</v>
      </c>
      <c r="F832" s="100">
        <f t="shared" si="36"/>
        <v>0</v>
      </c>
      <c r="G832" s="28">
        <f>SUMIF('8.得意先・製品別損益'!$B$4:$B$5000,B832,'8.得意先・製品別損益'!$M$4:$M$5000)</f>
        <v>0</v>
      </c>
      <c r="H832" s="42">
        <f t="shared" si="38"/>
        <v>0</v>
      </c>
      <c r="I832" s="40">
        <f t="shared" si="37"/>
        <v>0</v>
      </c>
    </row>
    <row r="833" spans="2:9" ht="18" customHeight="1">
      <c r="B833" s="112" t="str">
        <f>IF('3.得意先一覧'!B833="","",'3.得意先一覧'!B833)</f>
        <v/>
      </c>
      <c r="C833" s="36" t="str">
        <f>IF(B833="","",VLOOKUP(B833,'3.得意先一覧'!$B$4:$C$1000,2,FALSE))</f>
        <v/>
      </c>
      <c r="D833" s="28">
        <f>IF(B833="",0,SUMIF('2.売上実績'!$B$4:$B$5000,'10.得意先別損益'!B833,'2.売上実績'!$D$4:$D$5000))</f>
        <v>0</v>
      </c>
      <c r="E833" s="28">
        <f>IF(B833="",0,SUMIF('2.売上実績'!$B$4:$B$5000,'10.得意先別損益'!B833,'2.売上実績'!$E$4:$E$5000))</f>
        <v>0</v>
      </c>
      <c r="F833" s="100">
        <f t="shared" si="36"/>
        <v>0</v>
      </c>
      <c r="G833" s="28">
        <f>SUMIF('8.得意先・製品別損益'!$B$4:$B$5000,B833,'8.得意先・製品別損益'!$M$4:$M$5000)</f>
        <v>0</v>
      </c>
      <c r="H833" s="42">
        <f t="shared" si="38"/>
        <v>0</v>
      </c>
      <c r="I833" s="40">
        <f t="shared" si="37"/>
        <v>0</v>
      </c>
    </row>
    <row r="834" spans="2:9" ht="18" customHeight="1">
      <c r="B834" s="112" t="str">
        <f>IF('3.得意先一覧'!B834="","",'3.得意先一覧'!B834)</f>
        <v/>
      </c>
      <c r="C834" s="36" t="str">
        <f>IF(B834="","",VLOOKUP(B834,'3.得意先一覧'!$B$4:$C$1000,2,FALSE))</f>
        <v/>
      </c>
      <c r="D834" s="28">
        <f>IF(B834="",0,SUMIF('2.売上実績'!$B$4:$B$5000,'10.得意先別損益'!B834,'2.売上実績'!$D$4:$D$5000))</f>
        <v>0</v>
      </c>
      <c r="E834" s="28">
        <f>IF(B834="",0,SUMIF('2.売上実績'!$B$4:$B$5000,'10.得意先別損益'!B834,'2.売上実績'!$E$4:$E$5000))</f>
        <v>0</v>
      </c>
      <c r="F834" s="100">
        <f t="shared" si="36"/>
        <v>0</v>
      </c>
      <c r="G834" s="28">
        <f>SUMIF('8.得意先・製品別損益'!$B$4:$B$5000,B834,'8.得意先・製品別損益'!$M$4:$M$5000)</f>
        <v>0</v>
      </c>
      <c r="H834" s="42">
        <f t="shared" si="38"/>
        <v>0</v>
      </c>
      <c r="I834" s="40">
        <f t="shared" si="37"/>
        <v>0</v>
      </c>
    </row>
    <row r="835" spans="2:9" ht="18" customHeight="1">
      <c r="B835" s="112" t="str">
        <f>IF('3.得意先一覧'!B835="","",'3.得意先一覧'!B835)</f>
        <v/>
      </c>
      <c r="C835" s="36" t="str">
        <f>IF(B835="","",VLOOKUP(B835,'3.得意先一覧'!$B$4:$C$1000,2,FALSE))</f>
        <v/>
      </c>
      <c r="D835" s="28">
        <f>IF(B835="",0,SUMIF('2.売上実績'!$B$4:$B$5000,'10.得意先別損益'!B835,'2.売上実績'!$D$4:$D$5000))</f>
        <v>0</v>
      </c>
      <c r="E835" s="28">
        <f>IF(B835="",0,SUMIF('2.売上実績'!$B$4:$B$5000,'10.得意先別損益'!B835,'2.売上実績'!$E$4:$E$5000))</f>
        <v>0</v>
      </c>
      <c r="F835" s="100">
        <f t="shared" si="36"/>
        <v>0</v>
      </c>
      <c r="G835" s="28">
        <f>SUMIF('8.得意先・製品別損益'!$B$4:$B$5000,B835,'8.得意先・製品別損益'!$M$4:$M$5000)</f>
        <v>0</v>
      </c>
      <c r="H835" s="42">
        <f t="shared" si="38"/>
        <v>0</v>
      </c>
      <c r="I835" s="40">
        <f t="shared" si="37"/>
        <v>0</v>
      </c>
    </row>
    <row r="836" spans="2:9" ht="18" customHeight="1">
      <c r="B836" s="112" t="str">
        <f>IF('3.得意先一覧'!B836="","",'3.得意先一覧'!B836)</f>
        <v/>
      </c>
      <c r="C836" s="36" t="str">
        <f>IF(B836="","",VLOOKUP(B836,'3.得意先一覧'!$B$4:$C$1000,2,FALSE))</f>
        <v/>
      </c>
      <c r="D836" s="28">
        <f>IF(B836="",0,SUMIF('2.売上実績'!$B$4:$B$5000,'10.得意先別損益'!B836,'2.売上実績'!$D$4:$D$5000))</f>
        <v>0</v>
      </c>
      <c r="E836" s="28">
        <f>IF(B836="",0,SUMIF('2.売上実績'!$B$4:$B$5000,'10.得意先別損益'!B836,'2.売上実績'!$E$4:$E$5000))</f>
        <v>0</v>
      </c>
      <c r="F836" s="100">
        <f t="shared" si="36"/>
        <v>0</v>
      </c>
      <c r="G836" s="28">
        <f>SUMIF('8.得意先・製品別損益'!$B$4:$B$5000,B836,'8.得意先・製品別損益'!$M$4:$M$5000)</f>
        <v>0</v>
      </c>
      <c r="H836" s="42">
        <f t="shared" si="38"/>
        <v>0</v>
      </c>
      <c r="I836" s="40">
        <f t="shared" si="37"/>
        <v>0</v>
      </c>
    </row>
    <row r="837" spans="2:9" ht="18" customHeight="1">
      <c r="B837" s="112" t="str">
        <f>IF('3.得意先一覧'!B837="","",'3.得意先一覧'!B837)</f>
        <v/>
      </c>
      <c r="C837" s="36" t="str">
        <f>IF(B837="","",VLOOKUP(B837,'3.得意先一覧'!$B$4:$C$1000,2,FALSE))</f>
        <v/>
      </c>
      <c r="D837" s="28">
        <f>IF(B837="",0,SUMIF('2.売上実績'!$B$4:$B$5000,'10.得意先別損益'!B837,'2.売上実績'!$D$4:$D$5000))</f>
        <v>0</v>
      </c>
      <c r="E837" s="28">
        <f>IF(B837="",0,SUMIF('2.売上実績'!$B$4:$B$5000,'10.得意先別損益'!B837,'2.売上実績'!$E$4:$E$5000))</f>
        <v>0</v>
      </c>
      <c r="F837" s="100">
        <f t="shared" ref="F837:F900" si="39">IF(D837=0,0,E837/D837)</f>
        <v>0</v>
      </c>
      <c r="G837" s="28">
        <f>SUMIF('8.得意先・製品別損益'!$B$4:$B$5000,B837,'8.得意先・製品別損益'!$M$4:$M$5000)</f>
        <v>0</v>
      </c>
      <c r="H837" s="42">
        <f t="shared" si="38"/>
        <v>0</v>
      </c>
      <c r="I837" s="40">
        <f t="shared" ref="I837:I900" si="40">IF(OR(H837=0,E837=0),0,H837/E837)</f>
        <v>0</v>
      </c>
    </row>
    <row r="838" spans="2:9" ht="18" customHeight="1">
      <c r="B838" s="112" t="str">
        <f>IF('3.得意先一覧'!B838="","",'3.得意先一覧'!B838)</f>
        <v/>
      </c>
      <c r="C838" s="36" t="str">
        <f>IF(B838="","",VLOOKUP(B838,'3.得意先一覧'!$B$4:$C$1000,2,FALSE))</f>
        <v/>
      </c>
      <c r="D838" s="28">
        <f>IF(B838="",0,SUMIF('2.売上実績'!$B$4:$B$5000,'10.得意先別損益'!B838,'2.売上実績'!$D$4:$D$5000))</f>
        <v>0</v>
      </c>
      <c r="E838" s="28">
        <f>IF(B838="",0,SUMIF('2.売上実績'!$B$4:$B$5000,'10.得意先別損益'!B838,'2.売上実績'!$E$4:$E$5000))</f>
        <v>0</v>
      </c>
      <c r="F838" s="100">
        <f t="shared" si="39"/>
        <v>0</v>
      </c>
      <c r="G838" s="28">
        <f>SUMIF('8.得意先・製品別損益'!$B$4:$B$5000,B838,'8.得意先・製品別損益'!$M$4:$M$5000)</f>
        <v>0</v>
      </c>
      <c r="H838" s="42">
        <f t="shared" si="38"/>
        <v>0</v>
      </c>
      <c r="I838" s="40">
        <f t="shared" si="40"/>
        <v>0</v>
      </c>
    </row>
    <row r="839" spans="2:9" ht="18" customHeight="1">
      <c r="B839" s="112" t="str">
        <f>IF('3.得意先一覧'!B839="","",'3.得意先一覧'!B839)</f>
        <v/>
      </c>
      <c r="C839" s="36" t="str">
        <f>IF(B839="","",VLOOKUP(B839,'3.得意先一覧'!$B$4:$C$1000,2,FALSE))</f>
        <v/>
      </c>
      <c r="D839" s="28">
        <f>IF(B839="",0,SUMIF('2.売上実績'!$B$4:$B$5000,'10.得意先別損益'!B839,'2.売上実績'!$D$4:$D$5000))</f>
        <v>0</v>
      </c>
      <c r="E839" s="28">
        <f>IF(B839="",0,SUMIF('2.売上実績'!$B$4:$B$5000,'10.得意先別損益'!B839,'2.売上実績'!$E$4:$E$5000))</f>
        <v>0</v>
      </c>
      <c r="F839" s="100">
        <f t="shared" si="39"/>
        <v>0</v>
      </c>
      <c r="G839" s="28">
        <f>SUMIF('8.得意先・製品別損益'!$B$4:$B$5000,B839,'8.得意先・製品別損益'!$M$4:$M$5000)</f>
        <v>0</v>
      </c>
      <c r="H839" s="42">
        <f t="shared" ref="H839:H902" si="41">E839-G839</f>
        <v>0</v>
      </c>
      <c r="I839" s="40">
        <f t="shared" si="40"/>
        <v>0</v>
      </c>
    </row>
    <row r="840" spans="2:9" ht="18" customHeight="1">
      <c r="B840" s="112" t="str">
        <f>IF('3.得意先一覧'!B840="","",'3.得意先一覧'!B840)</f>
        <v/>
      </c>
      <c r="C840" s="36" t="str">
        <f>IF(B840="","",VLOOKUP(B840,'3.得意先一覧'!$B$4:$C$1000,2,FALSE))</f>
        <v/>
      </c>
      <c r="D840" s="28">
        <f>IF(B840="",0,SUMIF('2.売上実績'!$B$4:$B$5000,'10.得意先別損益'!B840,'2.売上実績'!$D$4:$D$5000))</f>
        <v>0</v>
      </c>
      <c r="E840" s="28">
        <f>IF(B840="",0,SUMIF('2.売上実績'!$B$4:$B$5000,'10.得意先別損益'!B840,'2.売上実績'!$E$4:$E$5000))</f>
        <v>0</v>
      </c>
      <c r="F840" s="100">
        <f t="shared" si="39"/>
        <v>0</v>
      </c>
      <c r="G840" s="28">
        <f>SUMIF('8.得意先・製品別損益'!$B$4:$B$5000,B840,'8.得意先・製品別損益'!$M$4:$M$5000)</f>
        <v>0</v>
      </c>
      <c r="H840" s="42">
        <f t="shared" si="41"/>
        <v>0</v>
      </c>
      <c r="I840" s="40">
        <f t="shared" si="40"/>
        <v>0</v>
      </c>
    </row>
    <row r="841" spans="2:9" ht="18" customHeight="1">
      <c r="B841" s="112" t="str">
        <f>IF('3.得意先一覧'!B841="","",'3.得意先一覧'!B841)</f>
        <v/>
      </c>
      <c r="C841" s="36" t="str">
        <f>IF(B841="","",VLOOKUP(B841,'3.得意先一覧'!$B$4:$C$1000,2,FALSE))</f>
        <v/>
      </c>
      <c r="D841" s="28">
        <f>IF(B841="",0,SUMIF('2.売上実績'!$B$4:$B$5000,'10.得意先別損益'!B841,'2.売上実績'!$D$4:$D$5000))</f>
        <v>0</v>
      </c>
      <c r="E841" s="28">
        <f>IF(B841="",0,SUMIF('2.売上実績'!$B$4:$B$5000,'10.得意先別損益'!B841,'2.売上実績'!$E$4:$E$5000))</f>
        <v>0</v>
      </c>
      <c r="F841" s="100">
        <f t="shared" si="39"/>
        <v>0</v>
      </c>
      <c r="G841" s="28">
        <f>SUMIF('8.得意先・製品別損益'!$B$4:$B$5000,B841,'8.得意先・製品別損益'!$M$4:$M$5000)</f>
        <v>0</v>
      </c>
      <c r="H841" s="42">
        <f t="shared" si="41"/>
        <v>0</v>
      </c>
      <c r="I841" s="40">
        <f t="shared" si="40"/>
        <v>0</v>
      </c>
    </row>
    <row r="842" spans="2:9" ht="18" customHeight="1">
      <c r="B842" s="112" t="str">
        <f>IF('3.得意先一覧'!B842="","",'3.得意先一覧'!B842)</f>
        <v/>
      </c>
      <c r="C842" s="36" t="str">
        <f>IF(B842="","",VLOOKUP(B842,'3.得意先一覧'!$B$4:$C$1000,2,FALSE))</f>
        <v/>
      </c>
      <c r="D842" s="28">
        <f>IF(B842="",0,SUMIF('2.売上実績'!$B$4:$B$5000,'10.得意先別損益'!B842,'2.売上実績'!$D$4:$D$5000))</f>
        <v>0</v>
      </c>
      <c r="E842" s="28">
        <f>IF(B842="",0,SUMIF('2.売上実績'!$B$4:$B$5000,'10.得意先別損益'!B842,'2.売上実績'!$E$4:$E$5000))</f>
        <v>0</v>
      </c>
      <c r="F842" s="100">
        <f t="shared" si="39"/>
        <v>0</v>
      </c>
      <c r="G842" s="28">
        <f>SUMIF('8.得意先・製品別損益'!$B$4:$B$5000,B842,'8.得意先・製品別損益'!$M$4:$M$5000)</f>
        <v>0</v>
      </c>
      <c r="H842" s="42">
        <f t="shared" si="41"/>
        <v>0</v>
      </c>
      <c r="I842" s="40">
        <f t="shared" si="40"/>
        <v>0</v>
      </c>
    </row>
    <row r="843" spans="2:9" ht="18" customHeight="1">
      <c r="B843" s="112" t="str">
        <f>IF('3.得意先一覧'!B843="","",'3.得意先一覧'!B843)</f>
        <v/>
      </c>
      <c r="C843" s="36" t="str">
        <f>IF(B843="","",VLOOKUP(B843,'3.得意先一覧'!$B$4:$C$1000,2,FALSE))</f>
        <v/>
      </c>
      <c r="D843" s="28">
        <f>IF(B843="",0,SUMIF('2.売上実績'!$B$4:$B$5000,'10.得意先別損益'!B843,'2.売上実績'!$D$4:$D$5000))</f>
        <v>0</v>
      </c>
      <c r="E843" s="28">
        <f>IF(B843="",0,SUMIF('2.売上実績'!$B$4:$B$5000,'10.得意先別損益'!B843,'2.売上実績'!$E$4:$E$5000))</f>
        <v>0</v>
      </c>
      <c r="F843" s="100">
        <f t="shared" si="39"/>
        <v>0</v>
      </c>
      <c r="G843" s="28">
        <f>SUMIF('8.得意先・製品別損益'!$B$4:$B$5000,B843,'8.得意先・製品別損益'!$M$4:$M$5000)</f>
        <v>0</v>
      </c>
      <c r="H843" s="42">
        <f t="shared" si="41"/>
        <v>0</v>
      </c>
      <c r="I843" s="40">
        <f t="shared" si="40"/>
        <v>0</v>
      </c>
    </row>
    <row r="844" spans="2:9" ht="18" customHeight="1">
      <c r="B844" s="112" t="str">
        <f>IF('3.得意先一覧'!B844="","",'3.得意先一覧'!B844)</f>
        <v/>
      </c>
      <c r="C844" s="36" t="str">
        <f>IF(B844="","",VLOOKUP(B844,'3.得意先一覧'!$B$4:$C$1000,2,FALSE))</f>
        <v/>
      </c>
      <c r="D844" s="28">
        <f>IF(B844="",0,SUMIF('2.売上実績'!$B$4:$B$5000,'10.得意先別損益'!B844,'2.売上実績'!$D$4:$D$5000))</f>
        <v>0</v>
      </c>
      <c r="E844" s="28">
        <f>IF(B844="",0,SUMIF('2.売上実績'!$B$4:$B$5000,'10.得意先別損益'!B844,'2.売上実績'!$E$4:$E$5000))</f>
        <v>0</v>
      </c>
      <c r="F844" s="100">
        <f t="shared" si="39"/>
        <v>0</v>
      </c>
      <c r="G844" s="28">
        <f>SUMIF('8.得意先・製品別損益'!$B$4:$B$5000,B844,'8.得意先・製品別損益'!$M$4:$M$5000)</f>
        <v>0</v>
      </c>
      <c r="H844" s="42">
        <f t="shared" si="41"/>
        <v>0</v>
      </c>
      <c r="I844" s="40">
        <f t="shared" si="40"/>
        <v>0</v>
      </c>
    </row>
    <row r="845" spans="2:9" ht="18" customHeight="1">
      <c r="B845" s="112" t="str">
        <f>IF('3.得意先一覧'!B845="","",'3.得意先一覧'!B845)</f>
        <v/>
      </c>
      <c r="C845" s="36" t="str">
        <f>IF(B845="","",VLOOKUP(B845,'3.得意先一覧'!$B$4:$C$1000,2,FALSE))</f>
        <v/>
      </c>
      <c r="D845" s="28">
        <f>IF(B845="",0,SUMIF('2.売上実績'!$B$4:$B$5000,'10.得意先別損益'!B845,'2.売上実績'!$D$4:$D$5000))</f>
        <v>0</v>
      </c>
      <c r="E845" s="28">
        <f>IF(B845="",0,SUMIF('2.売上実績'!$B$4:$B$5000,'10.得意先別損益'!B845,'2.売上実績'!$E$4:$E$5000))</f>
        <v>0</v>
      </c>
      <c r="F845" s="100">
        <f t="shared" si="39"/>
        <v>0</v>
      </c>
      <c r="G845" s="28">
        <f>SUMIF('8.得意先・製品別損益'!$B$4:$B$5000,B845,'8.得意先・製品別損益'!$M$4:$M$5000)</f>
        <v>0</v>
      </c>
      <c r="H845" s="42">
        <f t="shared" si="41"/>
        <v>0</v>
      </c>
      <c r="I845" s="40">
        <f t="shared" si="40"/>
        <v>0</v>
      </c>
    </row>
    <row r="846" spans="2:9" ht="18" customHeight="1">
      <c r="B846" s="112" t="str">
        <f>IF('3.得意先一覧'!B846="","",'3.得意先一覧'!B846)</f>
        <v/>
      </c>
      <c r="C846" s="36" t="str">
        <f>IF(B846="","",VLOOKUP(B846,'3.得意先一覧'!$B$4:$C$1000,2,FALSE))</f>
        <v/>
      </c>
      <c r="D846" s="28">
        <f>IF(B846="",0,SUMIF('2.売上実績'!$B$4:$B$5000,'10.得意先別損益'!B846,'2.売上実績'!$D$4:$D$5000))</f>
        <v>0</v>
      </c>
      <c r="E846" s="28">
        <f>IF(B846="",0,SUMIF('2.売上実績'!$B$4:$B$5000,'10.得意先別損益'!B846,'2.売上実績'!$E$4:$E$5000))</f>
        <v>0</v>
      </c>
      <c r="F846" s="100">
        <f t="shared" si="39"/>
        <v>0</v>
      </c>
      <c r="G846" s="28">
        <f>SUMIF('8.得意先・製品別損益'!$B$4:$B$5000,B846,'8.得意先・製品別損益'!$M$4:$M$5000)</f>
        <v>0</v>
      </c>
      <c r="H846" s="42">
        <f t="shared" si="41"/>
        <v>0</v>
      </c>
      <c r="I846" s="40">
        <f t="shared" si="40"/>
        <v>0</v>
      </c>
    </row>
    <row r="847" spans="2:9" ht="18" customHeight="1">
      <c r="B847" s="112" t="str">
        <f>IF('3.得意先一覧'!B847="","",'3.得意先一覧'!B847)</f>
        <v/>
      </c>
      <c r="C847" s="36" t="str">
        <f>IF(B847="","",VLOOKUP(B847,'3.得意先一覧'!$B$4:$C$1000,2,FALSE))</f>
        <v/>
      </c>
      <c r="D847" s="28">
        <f>IF(B847="",0,SUMIF('2.売上実績'!$B$4:$B$5000,'10.得意先別損益'!B847,'2.売上実績'!$D$4:$D$5000))</f>
        <v>0</v>
      </c>
      <c r="E847" s="28">
        <f>IF(B847="",0,SUMIF('2.売上実績'!$B$4:$B$5000,'10.得意先別損益'!B847,'2.売上実績'!$E$4:$E$5000))</f>
        <v>0</v>
      </c>
      <c r="F847" s="100">
        <f t="shared" si="39"/>
        <v>0</v>
      </c>
      <c r="G847" s="28">
        <f>SUMIF('8.得意先・製品別損益'!$B$4:$B$5000,B847,'8.得意先・製品別損益'!$M$4:$M$5000)</f>
        <v>0</v>
      </c>
      <c r="H847" s="42">
        <f t="shared" si="41"/>
        <v>0</v>
      </c>
      <c r="I847" s="40">
        <f t="shared" si="40"/>
        <v>0</v>
      </c>
    </row>
    <row r="848" spans="2:9" ht="18" customHeight="1">
      <c r="B848" s="112" t="str">
        <f>IF('3.得意先一覧'!B848="","",'3.得意先一覧'!B848)</f>
        <v/>
      </c>
      <c r="C848" s="36" t="str">
        <f>IF(B848="","",VLOOKUP(B848,'3.得意先一覧'!$B$4:$C$1000,2,FALSE))</f>
        <v/>
      </c>
      <c r="D848" s="28">
        <f>IF(B848="",0,SUMIF('2.売上実績'!$B$4:$B$5000,'10.得意先別損益'!B848,'2.売上実績'!$D$4:$D$5000))</f>
        <v>0</v>
      </c>
      <c r="E848" s="28">
        <f>IF(B848="",0,SUMIF('2.売上実績'!$B$4:$B$5000,'10.得意先別損益'!B848,'2.売上実績'!$E$4:$E$5000))</f>
        <v>0</v>
      </c>
      <c r="F848" s="100">
        <f t="shared" si="39"/>
        <v>0</v>
      </c>
      <c r="G848" s="28">
        <f>SUMIF('8.得意先・製品別損益'!$B$4:$B$5000,B848,'8.得意先・製品別損益'!$M$4:$M$5000)</f>
        <v>0</v>
      </c>
      <c r="H848" s="42">
        <f t="shared" si="41"/>
        <v>0</v>
      </c>
      <c r="I848" s="40">
        <f t="shared" si="40"/>
        <v>0</v>
      </c>
    </row>
    <row r="849" spans="2:9" ht="18" customHeight="1">
      <c r="B849" s="112" t="str">
        <f>IF('3.得意先一覧'!B849="","",'3.得意先一覧'!B849)</f>
        <v/>
      </c>
      <c r="C849" s="36" t="str">
        <f>IF(B849="","",VLOOKUP(B849,'3.得意先一覧'!$B$4:$C$1000,2,FALSE))</f>
        <v/>
      </c>
      <c r="D849" s="28">
        <f>IF(B849="",0,SUMIF('2.売上実績'!$B$4:$B$5000,'10.得意先別損益'!B849,'2.売上実績'!$D$4:$D$5000))</f>
        <v>0</v>
      </c>
      <c r="E849" s="28">
        <f>IF(B849="",0,SUMIF('2.売上実績'!$B$4:$B$5000,'10.得意先別損益'!B849,'2.売上実績'!$E$4:$E$5000))</f>
        <v>0</v>
      </c>
      <c r="F849" s="100">
        <f t="shared" si="39"/>
        <v>0</v>
      </c>
      <c r="G849" s="28">
        <f>SUMIF('8.得意先・製品別損益'!$B$4:$B$5000,B849,'8.得意先・製品別損益'!$M$4:$M$5000)</f>
        <v>0</v>
      </c>
      <c r="H849" s="42">
        <f t="shared" si="41"/>
        <v>0</v>
      </c>
      <c r="I849" s="40">
        <f t="shared" si="40"/>
        <v>0</v>
      </c>
    </row>
    <row r="850" spans="2:9" ht="18" customHeight="1">
      <c r="B850" s="112" t="str">
        <f>IF('3.得意先一覧'!B850="","",'3.得意先一覧'!B850)</f>
        <v/>
      </c>
      <c r="C850" s="36" t="str">
        <f>IF(B850="","",VLOOKUP(B850,'3.得意先一覧'!$B$4:$C$1000,2,FALSE))</f>
        <v/>
      </c>
      <c r="D850" s="28">
        <f>IF(B850="",0,SUMIF('2.売上実績'!$B$4:$B$5000,'10.得意先別損益'!B850,'2.売上実績'!$D$4:$D$5000))</f>
        <v>0</v>
      </c>
      <c r="E850" s="28">
        <f>IF(B850="",0,SUMIF('2.売上実績'!$B$4:$B$5000,'10.得意先別損益'!B850,'2.売上実績'!$E$4:$E$5000))</f>
        <v>0</v>
      </c>
      <c r="F850" s="100">
        <f t="shared" si="39"/>
        <v>0</v>
      </c>
      <c r="G850" s="28">
        <f>SUMIF('8.得意先・製品別損益'!$B$4:$B$5000,B850,'8.得意先・製品別損益'!$M$4:$M$5000)</f>
        <v>0</v>
      </c>
      <c r="H850" s="42">
        <f t="shared" si="41"/>
        <v>0</v>
      </c>
      <c r="I850" s="40">
        <f t="shared" si="40"/>
        <v>0</v>
      </c>
    </row>
    <row r="851" spans="2:9" ht="18" customHeight="1">
      <c r="B851" s="112" t="str">
        <f>IF('3.得意先一覧'!B851="","",'3.得意先一覧'!B851)</f>
        <v/>
      </c>
      <c r="C851" s="36" t="str">
        <f>IF(B851="","",VLOOKUP(B851,'3.得意先一覧'!$B$4:$C$1000,2,FALSE))</f>
        <v/>
      </c>
      <c r="D851" s="28">
        <f>IF(B851="",0,SUMIF('2.売上実績'!$B$4:$B$5000,'10.得意先別損益'!B851,'2.売上実績'!$D$4:$D$5000))</f>
        <v>0</v>
      </c>
      <c r="E851" s="28">
        <f>IF(B851="",0,SUMIF('2.売上実績'!$B$4:$B$5000,'10.得意先別損益'!B851,'2.売上実績'!$E$4:$E$5000))</f>
        <v>0</v>
      </c>
      <c r="F851" s="100">
        <f t="shared" si="39"/>
        <v>0</v>
      </c>
      <c r="G851" s="28">
        <f>SUMIF('8.得意先・製品別損益'!$B$4:$B$5000,B851,'8.得意先・製品別損益'!$M$4:$M$5000)</f>
        <v>0</v>
      </c>
      <c r="H851" s="42">
        <f t="shared" si="41"/>
        <v>0</v>
      </c>
      <c r="I851" s="40">
        <f t="shared" si="40"/>
        <v>0</v>
      </c>
    </row>
    <row r="852" spans="2:9" ht="18" customHeight="1">
      <c r="B852" s="112" t="str">
        <f>IF('3.得意先一覧'!B852="","",'3.得意先一覧'!B852)</f>
        <v/>
      </c>
      <c r="C852" s="36" t="str">
        <f>IF(B852="","",VLOOKUP(B852,'3.得意先一覧'!$B$4:$C$1000,2,FALSE))</f>
        <v/>
      </c>
      <c r="D852" s="28">
        <f>IF(B852="",0,SUMIF('2.売上実績'!$B$4:$B$5000,'10.得意先別損益'!B852,'2.売上実績'!$D$4:$D$5000))</f>
        <v>0</v>
      </c>
      <c r="E852" s="28">
        <f>IF(B852="",0,SUMIF('2.売上実績'!$B$4:$B$5000,'10.得意先別損益'!B852,'2.売上実績'!$E$4:$E$5000))</f>
        <v>0</v>
      </c>
      <c r="F852" s="100">
        <f t="shared" si="39"/>
        <v>0</v>
      </c>
      <c r="G852" s="28">
        <f>SUMIF('8.得意先・製品別損益'!$B$4:$B$5000,B852,'8.得意先・製品別損益'!$M$4:$M$5000)</f>
        <v>0</v>
      </c>
      <c r="H852" s="42">
        <f t="shared" si="41"/>
        <v>0</v>
      </c>
      <c r="I852" s="40">
        <f t="shared" si="40"/>
        <v>0</v>
      </c>
    </row>
    <row r="853" spans="2:9" ht="18" customHeight="1">
      <c r="B853" s="112" t="str">
        <f>IF('3.得意先一覧'!B853="","",'3.得意先一覧'!B853)</f>
        <v/>
      </c>
      <c r="C853" s="36" t="str">
        <f>IF(B853="","",VLOOKUP(B853,'3.得意先一覧'!$B$4:$C$1000,2,FALSE))</f>
        <v/>
      </c>
      <c r="D853" s="28">
        <f>IF(B853="",0,SUMIF('2.売上実績'!$B$4:$B$5000,'10.得意先別損益'!B853,'2.売上実績'!$D$4:$D$5000))</f>
        <v>0</v>
      </c>
      <c r="E853" s="28">
        <f>IF(B853="",0,SUMIF('2.売上実績'!$B$4:$B$5000,'10.得意先別損益'!B853,'2.売上実績'!$E$4:$E$5000))</f>
        <v>0</v>
      </c>
      <c r="F853" s="100">
        <f t="shared" si="39"/>
        <v>0</v>
      </c>
      <c r="G853" s="28">
        <f>SUMIF('8.得意先・製品別損益'!$B$4:$B$5000,B853,'8.得意先・製品別損益'!$M$4:$M$5000)</f>
        <v>0</v>
      </c>
      <c r="H853" s="42">
        <f t="shared" si="41"/>
        <v>0</v>
      </c>
      <c r="I853" s="40">
        <f t="shared" si="40"/>
        <v>0</v>
      </c>
    </row>
    <row r="854" spans="2:9" ht="18" customHeight="1">
      <c r="B854" s="112" t="str">
        <f>IF('3.得意先一覧'!B854="","",'3.得意先一覧'!B854)</f>
        <v/>
      </c>
      <c r="C854" s="36" t="str">
        <f>IF(B854="","",VLOOKUP(B854,'3.得意先一覧'!$B$4:$C$1000,2,FALSE))</f>
        <v/>
      </c>
      <c r="D854" s="28">
        <f>IF(B854="",0,SUMIF('2.売上実績'!$B$4:$B$5000,'10.得意先別損益'!B854,'2.売上実績'!$D$4:$D$5000))</f>
        <v>0</v>
      </c>
      <c r="E854" s="28">
        <f>IF(B854="",0,SUMIF('2.売上実績'!$B$4:$B$5000,'10.得意先別損益'!B854,'2.売上実績'!$E$4:$E$5000))</f>
        <v>0</v>
      </c>
      <c r="F854" s="100">
        <f t="shared" si="39"/>
        <v>0</v>
      </c>
      <c r="G854" s="28">
        <f>SUMIF('8.得意先・製品別損益'!$B$4:$B$5000,B854,'8.得意先・製品別損益'!$M$4:$M$5000)</f>
        <v>0</v>
      </c>
      <c r="H854" s="42">
        <f t="shared" si="41"/>
        <v>0</v>
      </c>
      <c r="I854" s="40">
        <f t="shared" si="40"/>
        <v>0</v>
      </c>
    </row>
    <row r="855" spans="2:9" ht="18" customHeight="1">
      <c r="B855" s="112" t="str">
        <f>IF('3.得意先一覧'!B855="","",'3.得意先一覧'!B855)</f>
        <v/>
      </c>
      <c r="C855" s="36" t="str">
        <f>IF(B855="","",VLOOKUP(B855,'3.得意先一覧'!$B$4:$C$1000,2,FALSE))</f>
        <v/>
      </c>
      <c r="D855" s="28">
        <f>IF(B855="",0,SUMIF('2.売上実績'!$B$4:$B$5000,'10.得意先別損益'!B855,'2.売上実績'!$D$4:$D$5000))</f>
        <v>0</v>
      </c>
      <c r="E855" s="28">
        <f>IF(B855="",0,SUMIF('2.売上実績'!$B$4:$B$5000,'10.得意先別損益'!B855,'2.売上実績'!$E$4:$E$5000))</f>
        <v>0</v>
      </c>
      <c r="F855" s="100">
        <f t="shared" si="39"/>
        <v>0</v>
      </c>
      <c r="G855" s="28">
        <f>SUMIF('8.得意先・製品別損益'!$B$4:$B$5000,B855,'8.得意先・製品別損益'!$M$4:$M$5000)</f>
        <v>0</v>
      </c>
      <c r="H855" s="42">
        <f t="shared" si="41"/>
        <v>0</v>
      </c>
      <c r="I855" s="40">
        <f t="shared" si="40"/>
        <v>0</v>
      </c>
    </row>
    <row r="856" spans="2:9" ht="18" customHeight="1">
      <c r="B856" s="112" t="str">
        <f>IF('3.得意先一覧'!B856="","",'3.得意先一覧'!B856)</f>
        <v/>
      </c>
      <c r="C856" s="36" t="str">
        <f>IF(B856="","",VLOOKUP(B856,'3.得意先一覧'!$B$4:$C$1000,2,FALSE))</f>
        <v/>
      </c>
      <c r="D856" s="28">
        <f>IF(B856="",0,SUMIF('2.売上実績'!$B$4:$B$5000,'10.得意先別損益'!B856,'2.売上実績'!$D$4:$D$5000))</f>
        <v>0</v>
      </c>
      <c r="E856" s="28">
        <f>IF(B856="",0,SUMIF('2.売上実績'!$B$4:$B$5000,'10.得意先別損益'!B856,'2.売上実績'!$E$4:$E$5000))</f>
        <v>0</v>
      </c>
      <c r="F856" s="100">
        <f t="shared" si="39"/>
        <v>0</v>
      </c>
      <c r="G856" s="28">
        <f>SUMIF('8.得意先・製品別損益'!$B$4:$B$5000,B856,'8.得意先・製品別損益'!$M$4:$M$5000)</f>
        <v>0</v>
      </c>
      <c r="H856" s="42">
        <f t="shared" si="41"/>
        <v>0</v>
      </c>
      <c r="I856" s="40">
        <f t="shared" si="40"/>
        <v>0</v>
      </c>
    </row>
    <row r="857" spans="2:9" ht="18" customHeight="1">
      <c r="B857" s="112" t="str">
        <f>IF('3.得意先一覧'!B857="","",'3.得意先一覧'!B857)</f>
        <v/>
      </c>
      <c r="C857" s="36" t="str">
        <f>IF(B857="","",VLOOKUP(B857,'3.得意先一覧'!$B$4:$C$1000,2,FALSE))</f>
        <v/>
      </c>
      <c r="D857" s="28">
        <f>IF(B857="",0,SUMIF('2.売上実績'!$B$4:$B$5000,'10.得意先別損益'!B857,'2.売上実績'!$D$4:$D$5000))</f>
        <v>0</v>
      </c>
      <c r="E857" s="28">
        <f>IF(B857="",0,SUMIF('2.売上実績'!$B$4:$B$5000,'10.得意先別損益'!B857,'2.売上実績'!$E$4:$E$5000))</f>
        <v>0</v>
      </c>
      <c r="F857" s="100">
        <f t="shared" si="39"/>
        <v>0</v>
      </c>
      <c r="G857" s="28">
        <f>SUMIF('8.得意先・製品別損益'!$B$4:$B$5000,B857,'8.得意先・製品別損益'!$M$4:$M$5000)</f>
        <v>0</v>
      </c>
      <c r="H857" s="42">
        <f t="shared" si="41"/>
        <v>0</v>
      </c>
      <c r="I857" s="40">
        <f t="shared" si="40"/>
        <v>0</v>
      </c>
    </row>
    <row r="858" spans="2:9" ht="18" customHeight="1">
      <c r="B858" s="112" t="str">
        <f>IF('3.得意先一覧'!B858="","",'3.得意先一覧'!B858)</f>
        <v/>
      </c>
      <c r="C858" s="36" t="str">
        <f>IF(B858="","",VLOOKUP(B858,'3.得意先一覧'!$B$4:$C$1000,2,FALSE))</f>
        <v/>
      </c>
      <c r="D858" s="28">
        <f>IF(B858="",0,SUMIF('2.売上実績'!$B$4:$B$5000,'10.得意先別損益'!B858,'2.売上実績'!$D$4:$D$5000))</f>
        <v>0</v>
      </c>
      <c r="E858" s="28">
        <f>IF(B858="",0,SUMIF('2.売上実績'!$B$4:$B$5000,'10.得意先別損益'!B858,'2.売上実績'!$E$4:$E$5000))</f>
        <v>0</v>
      </c>
      <c r="F858" s="100">
        <f t="shared" si="39"/>
        <v>0</v>
      </c>
      <c r="G858" s="28">
        <f>SUMIF('8.得意先・製品別損益'!$B$4:$B$5000,B858,'8.得意先・製品別損益'!$M$4:$M$5000)</f>
        <v>0</v>
      </c>
      <c r="H858" s="42">
        <f t="shared" si="41"/>
        <v>0</v>
      </c>
      <c r="I858" s="40">
        <f t="shared" si="40"/>
        <v>0</v>
      </c>
    </row>
    <row r="859" spans="2:9" ht="18" customHeight="1">
      <c r="B859" s="112" t="str">
        <f>IF('3.得意先一覧'!B859="","",'3.得意先一覧'!B859)</f>
        <v/>
      </c>
      <c r="C859" s="36" t="str">
        <f>IF(B859="","",VLOOKUP(B859,'3.得意先一覧'!$B$4:$C$1000,2,FALSE))</f>
        <v/>
      </c>
      <c r="D859" s="28">
        <f>IF(B859="",0,SUMIF('2.売上実績'!$B$4:$B$5000,'10.得意先別損益'!B859,'2.売上実績'!$D$4:$D$5000))</f>
        <v>0</v>
      </c>
      <c r="E859" s="28">
        <f>IF(B859="",0,SUMIF('2.売上実績'!$B$4:$B$5000,'10.得意先別損益'!B859,'2.売上実績'!$E$4:$E$5000))</f>
        <v>0</v>
      </c>
      <c r="F859" s="100">
        <f t="shared" si="39"/>
        <v>0</v>
      </c>
      <c r="G859" s="28">
        <f>SUMIF('8.得意先・製品別損益'!$B$4:$B$5000,B859,'8.得意先・製品別損益'!$M$4:$M$5000)</f>
        <v>0</v>
      </c>
      <c r="H859" s="42">
        <f t="shared" si="41"/>
        <v>0</v>
      </c>
      <c r="I859" s="40">
        <f t="shared" si="40"/>
        <v>0</v>
      </c>
    </row>
    <row r="860" spans="2:9" ht="18" customHeight="1">
      <c r="B860" s="112" t="str">
        <f>IF('3.得意先一覧'!B860="","",'3.得意先一覧'!B860)</f>
        <v/>
      </c>
      <c r="C860" s="36" t="str">
        <f>IF(B860="","",VLOOKUP(B860,'3.得意先一覧'!$B$4:$C$1000,2,FALSE))</f>
        <v/>
      </c>
      <c r="D860" s="28">
        <f>IF(B860="",0,SUMIF('2.売上実績'!$B$4:$B$5000,'10.得意先別損益'!B860,'2.売上実績'!$D$4:$D$5000))</f>
        <v>0</v>
      </c>
      <c r="E860" s="28">
        <f>IF(B860="",0,SUMIF('2.売上実績'!$B$4:$B$5000,'10.得意先別損益'!B860,'2.売上実績'!$E$4:$E$5000))</f>
        <v>0</v>
      </c>
      <c r="F860" s="100">
        <f t="shared" si="39"/>
        <v>0</v>
      </c>
      <c r="G860" s="28">
        <f>SUMIF('8.得意先・製品別損益'!$B$4:$B$5000,B860,'8.得意先・製品別損益'!$M$4:$M$5000)</f>
        <v>0</v>
      </c>
      <c r="H860" s="42">
        <f t="shared" si="41"/>
        <v>0</v>
      </c>
      <c r="I860" s="40">
        <f t="shared" si="40"/>
        <v>0</v>
      </c>
    </row>
    <row r="861" spans="2:9" ht="18" customHeight="1">
      <c r="B861" s="112" t="str">
        <f>IF('3.得意先一覧'!B861="","",'3.得意先一覧'!B861)</f>
        <v/>
      </c>
      <c r="C861" s="36" t="str">
        <f>IF(B861="","",VLOOKUP(B861,'3.得意先一覧'!$B$4:$C$1000,2,FALSE))</f>
        <v/>
      </c>
      <c r="D861" s="28">
        <f>IF(B861="",0,SUMIF('2.売上実績'!$B$4:$B$5000,'10.得意先別損益'!B861,'2.売上実績'!$D$4:$D$5000))</f>
        <v>0</v>
      </c>
      <c r="E861" s="28">
        <f>IF(B861="",0,SUMIF('2.売上実績'!$B$4:$B$5000,'10.得意先別損益'!B861,'2.売上実績'!$E$4:$E$5000))</f>
        <v>0</v>
      </c>
      <c r="F861" s="100">
        <f t="shared" si="39"/>
        <v>0</v>
      </c>
      <c r="G861" s="28">
        <f>SUMIF('8.得意先・製品別損益'!$B$4:$B$5000,B861,'8.得意先・製品別損益'!$M$4:$M$5000)</f>
        <v>0</v>
      </c>
      <c r="H861" s="42">
        <f t="shared" si="41"/>
        <v>0</v>
      </c>
      <c r="I861" s="40">
        <f t="shared" si="40"/>
        <v>0</v>
      </c>
    </row>
    <row r="862" spans="2:9" ht="18" customHeight="1">
      <c r="B862" s="112" t="str">
        <f>IF('3.得意先一覧'!B862="","",'3.得意先一覧'!B862)</f>
        <v/>
      </c>
      <c r="C862" s="36" t="str">
        <f>IF(B862="","",VLOOKUP(B862,'3.得意先一覧'!$B$4:$C$1000,2,FALSE))</f>
        <v/>
      </c>
      <c r="D862" s="28">
        <f>IF(B862="",0,SUMIF('2.売上実績'!$B$4:$B$5000,'10.得意先別損益'!B862,'2.売上実績'!$D$4:$D$5000))</f>
        <v>0</v>
      </c>
      <c r="E862" s="28">
        <f>IF(B862="",0,SUMIF('2.売上実績'!$B$4:$B$5000,'10.得意先別損益'!B862,'2.売上実績'!$E$4:$E$5000))</f>
        <v>0</v>
      </c>
      <c r="F862" s="100">
        <f t="shared" si="39"/>
        <v>0</v>
      </c>
      <c r="G862" s="28">
        <f>SUMIF('8.得意先・製品別損益'!$B$4:$B$5000,B862,'8.得意先・製品別損益'!$M$4:$M$5000)</f>
        <v>0</v>
      </c>
      <c r="H862" s="42">
        <f t="shared" si="41"/>
        <v>0</v>
      </c>
      <c r="I862" s="40">
        <f t="shared" si="40"/>
        <v>0</v>
      </c>
    </row>
    <row r="863" spans="2:9" ht="18" customHeight="1">
      <c r="B863" s="112" t="str">
        <f>IF('3.得意先一覧'!B863="","",'3.得意先一覧'!B863)</f>
        <v/>
      </c>
      <c r="C863" s="36" t="str">
        <f>IF(B863="","",VLOOKUP(B863,'3.得意先一覧'!$B$4:$C$1000,2,FALSE))</f>
        <v/>
      </c>
      <c r="D863" s="28">
        <f>IF(B863="",0,SUMIF('2.売上実績'!$B$4:$B$5000,'10.得意先別損益'!B863,'2.売上実績'!$D$4:$D$5000))</f>
        <v>0</v>
      </c>
      <c r="E863" s="28">
        <f>IF(B863="",0,SUMIF('2.売上実績'!$B$4:$B$5000,'10.得意先別損益'!B863,'2.売上実績'!$E$4:$E$5000))</f>
        <v>0</v>
      </c>
      <c r="F863" s="100">
        <f t="shared" si="39"/>
        <v>0</v>
      </c>
      <c r="G863" s="28">
        <f>SUMIF('8.得意先・製品別損益'!$B$4:$B$5000,B863,'8.得意先・製品別損益'!$M$4:$M$5000)</f>
        <v>0</v>
      </c>
      <c r="H863" s="42">
        <f t="shared" si="41"/>
        <v>0</v>
      </c>
      <c r="I863" s="40">
        <f t="shared" si="40"/>
        <v>0</v>
      </c>
    </row>
    <row r="864" spans="2:9" ht="18" customHeight="1">
      <c r="B864" s="112" t="str">
        <f>IF('3.得意先一覧'!B864="","",'3.得意先一覧'!B864)</f>
        <v/>
      </c>
      <c r="C864" s="36" t="str">
        <f>IF(B864="","",VLOOKUP(B864,'3.得意先一覧'!$B$4:$C$1000,2,FALSE))</f>
        <v/>
      </c>
      <c r="D864" s="28">
        <f>IF(B864="",0,SUMIF('2.売上実績'!$B$4:$B$5000,'10.得意先別損益'!B864,'2.売上実績'!$D$4:$D$5000))</f>
        <v>0</v>
      </c>
      <c r="E864" s="28">
        <f>IF(B864="",0,SUMIF('2.売上実績'!$B$4:$B$5000,'10.得意先別損益'!B864,'2.売上実績'!$E$4:$E$5000))</f>
        <v>0</v>
      </c>
      <c r="F864" s="100">
        <f t="shared" si="39"/>
        <v>0</v>
      </c>
      <c r="G864" s="28">
        <f>SUMIF('8.得意先・製品別損益'!$B$4:$B$5000,B864,'8.得意先・製品別損益'!$M$4:$M$5000)</f>
        <v>0</v>
      </c>
      <c r="H864" s="42">
        <f t="shared" si="41"/>
        <v>0</v>
      </c>
      <c r="I864" s="40">
        <f t="shared" si="40"/>
        <v>0</v>
      </c>
    </row>
    <row r="865" spans="2:9" ht="18" customHeight="1">
      <c r="B865" s="112" t="str">
        <f>IF('3.得意先一覧'!B865="","",'3.得意先一覧'!B865)</f>
        <v/>
      </c>
      <c r="C865" s="36" t="str">
        <f>IF(B865="","",VLOOKUP(B865,'3.得意先一覧'!$B$4:$C$1000,2,FALSE))</f>
        <v/>
      </c>
      <c r="D865" s="28">
        <f>IF(B865="",0,SUMIF('2.売上実績'!$B$4:$B$5000,'10.得意先別損益'!B865,'2.売上実績'!$D$4:$D$5000))</f>
        <v>0</v>
      </c>
      <c r="E865" s="28">
        <f>IF(B865="",0,SUMIF('2.売上実績'!$B$4:$B$5000,'10.得意先別損益'!B865,'2.売上実績'!$E$4:$E$5000))</f>
        <v>0</v>
      </c>
      <c r="F865" s="100">
        <f t="shared" si="39"/>
        <v>0</v>
      </c>
      <c r="G865" s="28">
        <f>SUMIF('8.得意先・製品別損益'!$B$4:$B$5000,B865,'8.得意先・製品別損益'!$M$4:$M$5000)</f>
        <v>0</v>
      </c>
      <c r="H865" s="42">
        <f t="shared" si="41"/>
        <v>0</v>
      </c>
      <c r="I865" s="40">
        <f t="shared" si="40"/>
        <v>0</v>
      </c>
    </row>
    <row r="866" spans="2:9" ht="18" customHeight="1">
      <c r="B866" s="112" t="str">
        <f>IF('3.得意先一覧'!B866="","",'3.得意先一覧'!B866)</f>
        <v/>
      </c>
      <c r="C866" s="36" t="str">
        <f>IF(B866="","",VLOOKUP(B866,'3.得意先一覧'!$B$4:$C$1000,2,FALSE))</f>
        <v/>
      </c>
      <c r="D866" s="28">
        <f>IF(B866="",0,SUMIF('2.売上実績'!$B$4:$B$5000,'10.得意先別損益'!B866,'2.売上実績'!$D$4:$D$5000))</f>
        <v>0</v>
      </c>
      <c r="E866" s="28">
        <f>IF(B866="",0,SUMIF('2.売上実績'!$B$4:$B$5000,'10.得意先別損益'!B866,'2.売上実績'!$E$4:$E$5000))</f>
        <v>0</v>
      </c>
      <c r="F866" s="100">
        <f t="shared" si="39"/>
        <v>0</v>
      </c>
      <c r="G866" s="28">
        <f>SUMIF('8.得意先・製品別損益'!$B$4:$B$5000,B866,'8.得意先・製品別損益'!$M$4:$M$5000)</f>
        <v>0</v>
      </c>
      <c r="H866" s="42">
        <f t="shared" si="41"/>
        <v>0</v>
      </c>
      <c r="I866" s="40">
        <f t="shared" si="40"/>
        <v>0</v>
      </c>
    </row>
    <row r="867" spans="2:9" ht="18" customHeight="1">
      <c r="B867" s="112" t="str">
        <f>IF('3.得意先一覧'!B867="","",'3.得意先一覧'!B867)</f>
        <v/>
      </c>
      <c r="C867" s="36" t="str">
        <f>IF(B867="","",VLOOKUP(B867,'3.得意先一覧'!$B$4:$C$1000,2,FALSE))</f>
        <v/>
      </c>
      <c r="D867" s="28">
        <f>IF(B867="",0,SUMIF('2.売上実績'!$B$4:$B$5000,'10.得意先別損益'!B867,'2.売上実績'!$D$4:$D$5000))</f>
        <v>0</v>
      </c>
      <c r="E867" s="28">
        <f>IF(B867="",0,SUMIF('2.売上実績'!$B$4:$B$5000,'10.得意先別損益'!B867,'2.売上実績'!$E$4:$E$5000))</f>
        <v>0</v>
      </c>
      <c r="F867" s="100">
        <f t="shared" si="39"/>
        <v>0</v>
      </c>
      <c r="G867" s="28">
        <f>SUMIF('8.得意先・製品別損益'!$B$4:$B$5000,B867,'8.得意先・製品別損益'!$M$4:$M$5000)</f>
        <v>0</v>
      </c>
      <c r="H867" s="42">
        <f t="shared" si="41"/>
        <v>0</v>
      </c>
      <c r="I867" s="40">
        <f t="shared" si="40"/>
        <v>0</v>
      </c>
    </row>
    <row r="868" spans="2:9" ht="18" customHeight="1">
      <c r="B868" s="112" t="str">
        <f>IF('3.得意先一覧'!B868="","",'3.得意先一覧'!B868)</f>
        <v/>
      </c>
      <c r="C868" s="36" t="str">
        <f>IF(B868="","",VLOOKUP(B868,'3.得意先一覧'!$B$4:$C$1000,2,FALSE))</f>
        <v/>
      </c>
      <c r="D868" s="28">
        <f>IF(B868="",0,SUMIF('2.売上実績'!$B$4:$B$5000,'10.得意先別損益'!B868,'2.売上実績'!$D$4:$D$5000))</f>
        <v>0</v>
      </c>
      <c r="E868" s="28">
        <f>IF(B868="",0,SUMIF('2.売上実績'!$B$4:$B$5000,'10.得意先別損益'!B868,'2.売上実績'!$E$4:$E$5000))</f>
        <v>0</v>
      </c>
      <c r="F868" s="100">
        <f t="shared" si="39"/>
        <v>0</v>
      </c>
      <c r="G868" s="28">
        <f>SUMIF('8.得意先・製品別損益'!$B$4:$B$5000,B868,'8.得意先・製品別損益'!$M$4:$M$5000)</f>
        <v>0</v>
      </c>
      <c r="H868" s="42">
        <f t="shared" si="41"/>
        <v>0</v>
      </c>
      <c r="I868" s="40">
        <f t="shared" si="40"/>
        <v>0</v>
      </c>
    </row>
    <row r="869" spans="2:9" ht="18" customHeight="1">
      <c r="B869" s="112" t="str">
        <f>IF('3.得意先一覧'!B869="","",'3.得意先一覧'!B869)</f>
        <v/>
      </c>
      <c r="C869" s="36" t="str">
        <f>IF(B869="","",VLOOKUP(B869,'3.得意先一覧'!$B$4:$C$1000,2,FALSE))</f>
        <v/>
      </c>
      <c r="D869" s="28">
        <f>IF(B869="",0,SUMIF('2.売上実績'!$B$4:$B$5000,'10.得意先別損益'!B869,'2.売上実績'!$D$4:$D$5000))</f>
        <v>0</v>
      </c>
      <c r="E869" s="28">
        <f>IF(B869="",0,SUMIF('2.売上実績'!$B$4:$B$5000,'10.得意先別損益'!B869,'2.売上実績'!$E$4:$E$5000))</f>
        <v>0</v>
      </c>
      <c r="F869" s="100">
        <f t="shared" si="39"/>
        <v>0</v>
      </c>
      <c r="G869" s="28">
        <f>SUMIF('8.得意先・製品別損益'!$B$4:$B$5000,B869,'8.得意先・製品別損益'!$M$4:$M$5000)</f>
        <v>0</v>
      </c>
      <c r="H869" s="42">
        <f t="shared" si="41"/>
        <v>0</v>
      </c>
      <c r="I869" s="40">
        <f t="shared" si="40"/>
        <v>0</v>
      </c>
    </row>
    <row r="870" spans="2:9" ht="18" customHeight="1">
      <c r="B870" s="112" t="str">
        <f>IF('3.得意先一覧'!B870="","",'3.得意先一覧'!B870)</f>
        <v/>
      </c>
      <c r="C870" s="36" t="str">
        <f>IF(B870="","",VLOOKUP(B870,'3.得意先一覧'!$B$4:$C$1000,2,FALSE))</f>
        <v/>
      </c>
      <c r="D870" s="28">
        <f>IF(B870="",0,SUMIF('2.売上実績'!$B$4:$B$5000,'10.得意先別損益'!B870,'2.売上実績'!$D$4:$D$5000))</f>
        <v>0</v>
      </c>
      <c r="E870" s="28">
        <f>IF(B870="",0,SUMIF('2.売上実績'!$B$4:$B$5000,'10.得意先別損益'!B870,'2.売上実績'!$E$4:$E$5000))</f>
        <v>0</v>
      </c>
      <c r="F870" s="100">
        <f t="shared" si="39"/>
        <v>0</v>
      </c>
      <c r="G870" s="28">
        <f>SUMIF('8.得意先・製品別損益'!$B$4:$B$5000,B870,'8.得意先・製品別損益'!$M$4:$M$5000)</f>
        <v>0</v>
      </c>
      <c r="H870" s="42">
        <f t="shared" si="41"/>
        <v>0</v>
      </c>
      <c r="I870" s="40">
        <f t="shared" si="40"/>
        <v>0</v>
      </c>
    </row>
    <row r="871" spans="2:9" ht="18" customHeight="1">
      <c r="B871" s="112" t="str">
        <f>IF('3.得意先一覧'!B871="","",'3.得意先一覧'!B871)</f>
        <v/>
      </c>
      <c r="C871" s="36" t="str">
        <f>IF(B871="","",VLOOKUP(B871,'3.得意先一覧'!$B$4:$C$1000,2,FALSE))</f>
        <v/>
      </c>
      <c r="D871" s="28">
        <f>IF(B871="",0,SUMIF('2.売上実績'!$B$4:$B$5000,'10.得意先別損益'!B871,'2.売上実績'!$D$4:$D$5000))</f>
        <v>0</v>
      </c>
      <c r="E871" s="28">
        <f>IF(B871="",0,SUMIF('2.売上実績'!$B$4:$B$5000,'10.得意先別損益'!B871,'2.売上実績'!$E$4:$E$5000))</f>
        <v>0</v>
      </c>
      <c r="F871" s="100">
        <f t="shared" si="39"/>
        <v>0</v>
      </c>
      <c r="G871" s="28">
        <f>SUMIF('8.得意先・製品別損益'!$B$4:$B$5000,B871,'8.得意先・製品別損益'!$M$4:$M$5000)</f>
        <v>0</v>
      </c>
      <c r="H871" s="42">
        <f t="shared" si="41"/>
        <v>0</v>
      </c>
      <c r="I871" s="40">
        <f t="shared" si="40"/>
        <v>0</v>
      </c>
    </row>
    <row r="872" spans="2:9" ht="18" customHeight="1">
      <c r="B872" s="112" t="str">
        <f>IF('3.得意先一覧'!B872="","",'3.得意先一覧'!B872)</f>
        <v/>
      </c>
      <c r="C872" s="36" t="str">
        <f>IF(B872="","",VLOOKUP(B872,'3.得意先一覧'!$B$4:$C$1000,2,FALSE))</f>
        <v/>
      </c>
      <c r="D872" s="28">
        <f>IF(B872="",0,SUMIF('2.売上実績'!$B$4:$B$5000,'10.得意先別損益'!B872,'2.売上実績'!$D$4:$D$5000))</f>
        <v>0</v>
      </c>
      <c r="E872" s="28">
        <f>IF(B872="",0,SUMIF('2.売上実績'!$B$4:$B$5000,'10.得意先別損益'!B872,'2.売上実績'!$E$4:$E$5000))</f>
        <v>0</v>
      </c>
      <c r="F872" s="100">
        <f t="shared" si="39"/>
        <v>0</v>
      </c>
      <c r="G872" s="28">
        <f>SUMIF('8.得意先・製品別損益'!$B$4:$B$5000,B872,'8.得意先・製品別損益'!$M$4:$M$5000)</f>
        <v>0</v>
      </c>
      <c r="H872" s="42">
        <f t="shared" si="41"/>
        <v>0</v>
      </c>
      <c r="I872" s="40">
        <f t="shared" si="40"/>
        <v>0</v>
      </c>
    </row>
    <row r="873" spans="2:9" ht="18" customHeight="1">
      <c r="B873" s="112" t="str">
        <f>IF('3.得意先一覧'!B873="","",'3.得意先一覧'!B873)</f>
        <v/>
      </c>
      <c r="C873" s="36" t="str">
        <f>IF(B873="","",VLOOKUP(B873,'3.得意先一覧'!$B$4:$C$1000,2,FALSE))</f>
        <v/>
      </c>
      <c r="D873" s="28">
        <f>IF(B873="",0,SUMIF('2.売上実績'!$B$4:$B$5000,'10.得意先別損益'!B873,'2.売上実績'!$D$4:$D$5000))</f>
        <v>0</v>
      </c>
      <c r="E873" s="28">
        <f>IF(B873="",0,SUMIF('2.売上実績'!$B$4:$B$5000,'10.得意先別損益'!B873,'2.売上実績'!$E$4:$E$5000))</f>
        <v>0</v>
      </c>
      <c r="F873" s="100">
        <f t="shared" si="39"/>
        <v>0</v>
      </c>
      <c r="G873" s="28">
        <f>SUMIF('8.得意先・製品別損益'!$B$4:$B$5000,B873,'8.得意先・製品別損益'!$M$4:$M$5000)</f>
        <v>0</v>
      </c>
      <c r="H873" s="42">
        <f t="shared" si="41"/>
        <v>0</v>
      </c>
      <c r="I873" s="40">
        <f t="shared" si="40"/>
        <v>0</v>
      </c>
    </row>
    <row r="874" spans="2:9" ht="18" customHeight="1">
      <c r="B874" s="112" t="str">
        <f>IF('3.得意先一覧'!B874="","",'3.得意先一覧'!B874)</f>
        <v/>
      </c>
      <c r="C874" s="36" t="str">
        <f>IF(B874="","",VLOOKUP(B874,'3.得意先一覧'!$B$4:$C$1000,2,FALSE))</f>
        <v/>
      </c>
      <c r="D874" s="28">
        <f>IF(B874="",0,SUMIF('2.売上実績'!$B$4:$B$5000,'10.得意先別損益'!B874,'2.売上実績'!$D$4:$D$5000))</f>
        <v>0</v>
      </c>
      <c r="E874" s="28">
        <f>IF(B874="",0,SUMIF('2.売上実績'!$B$4:$B$5000,'10.得意先別損益'!B874,'2.売上実績'!$E$4:$E$5000))</f>
        <v>0</v>
      </c>
      <c r="F874" s="100">
        <f t="shared" si="39"/>
        <v>0</v>
      </c>
      <c r="G874" s="28">
        <f>SUMIF('8.得意先・製品別損益'!$B$4:$B$5000,B874,'8.得意先・製品別損益'!$M$4:$M$5000)</f>
        <v>0</v>
      </c>
      <c r="H874" s="42">
        <f t="shared" si="41"/>
        <v>0</v>
      </c>
      <c r="I874" s="40">
        <f t="shared" si="40"/>
        <v>0</v>
      </c>
    </row>
    <row r="875" spans="2:9" ht="18" customHeight="1">
      <c r="B875" s="112" t="str">
        <f>IF('3.得意先一覧'!B875="","",'3.得意先一覧'!B875)</f>
        <v/>
      </c>
      <c r="C875" s="36" t="str">
        <f>IF(B875="","",VLOOKUP(B875,'3.得意先一覧'!$B$4:$C$1000,2,FALSE))</f>
        <v/>
      </c>
      <c r="D875" s="28">
        <f>IF(B875="",0,SUMIF('2.売上実績'!$B$4:$B$5000,'10.得意先別損益'!B875,'2.売上実績'!$D$4:$D$5000))</f>
        <v>0</v>
      </c>
      <c r="E875" s="28">
        <f>IF(B875="",0,SUMIF('2.売上実績'!$B$4:$B$5000,'10.得意先別損益'!B875,'2.売上実績'!$E$4:$E$5000))</f>
        <v>0</v>
      </c>
      <c r="F875" s="100">
        <f t="shared" si="39"/>
        <v>0</v>
      </c>
      <c r="G875" s="28">
        <f>SUMIF('8.得意先・製品別損益'!$B$4:$B$5000,B875,'8.得意先・製品別損益'!$M$4:$M$5000)</f>
        <v>0</v>
      </c>
      <c r="H875" s="42">
        <f t="shared" si="41"/>
        <v>0</v>
      </c>
      <c r="I875" s="40">
        <f t="shared" si="40"/>
        <v>0</v>
      </c>
    </row>
    <row r="876" spans="2:9" ht="18" customHeight="1">
      <c r="B876" s="112" t="str">
        <f>IF('3.得意先一覧'!B876="","",'3.得意先一覧'!B876)</f>
        <v/>
      </c>
      <c r="C876" s="36" t="str">
        <f>IF(B876="","",VLOOKUP(B876,'3.得意先一覧'!$B$4:$C$1000,2,FALSE))</f>
        <v/>
      </c>
      <c r="D876" s="28">
        <f>IF(B876="",0,SUMIF('2.売上実績'!$B$4:$B$5000,'10.得意先別損益'!B876,'2.売上実績'!$D$4:$D$5000))</f>
        <v>0</v>
      </c>
      <c r="E876" s="28">
        <f>IF(B876="",0,SUMIF('2.売上実績'!$B$4:$B$5000,'10.得意先別損益'!B876,'2.売上実績'!$E$4:$E$5000))</f>
        <v>0</v>
      </c>
      <c r="F876" s="100">
        <f t="shared" si="39"/>
        <v>0</v>
      </c>
      <c r="G876" s="28">
        <f>SUMIF('8.得意先・製品別損益'!$B$4:$B$5000,B876,'8.得意先・製品別損益'!$M$4:$M$5000)</f>
        <v>0</v>
      </c>
      <c r="H876" s="42">
        <f t="shared" si="41"/>
        <v>0</v>
      </c>
      <c r="I876" s="40">
        <f t="shared" si="40"/>
        <v>0</v>
      </c>
    </row>
    <row r="877" spans="2:9" ht="18" customHeight="1">
      <c r="B877" s="112" t="str">
        <f>IF('3.得意先一覧'!B877="","",'3.得意先一覧'!B877)</f>
        <v/>
      </c>
      <c r="C877" s="36" t="str">
        <f>IF(B877="","",VLOOKUP(B877,'3.得意先一覧'!$B$4:$C$1000,2,FALSE))</f>
        <v/>
      </c>
      <c r="D877" s="28">
        <f>IF(B877="",0,SUMIF('2.売上実績'!$B$4:$B$5000,'10.得意先別損益'!B877,'2.売上実績'!$D$4:$D$5000))</f>
        <v>0</v>
      </c>
      <c r="E877" s="28">
        <f>IF(B877="",0,SUMIF('2.売上実績'!$B$4:$B$5000,'10.得意先別損益'!B877,'2.売上実績'!$E$4:$E$5000))</f>
        <v>0</v>
      </c>
      <c r="F877" s="100">
        <f t="shared" si="39"/>
        <v>0</v>
      </c>
      <c r="G877" s="28">
        <f>SUMIF('8.得意先・製品別損益'!$B$4:$B$5000,B877,'8.得意先・製品別損益'!$M$4:$M$5000)</f>
        <v>0</v>
      </c>
      <c r="H877" s="42">
        <f t="shared" si="41"/>
        <v>0</v>
      </c>
      <c r="I877" s="40">
        <f t="shared" si="40"/>
        <v>0</v>
      </c>
    </row>
    <row r="878" spans="2:9" ht="18" customHeight="1">
      <c r="B878" s="112" t="str">
        <f>IF('3.得意先一覧'!B878="","",'3.得意先一覧'!B878)</f>
        <v/>
      </c>
      <c r="C878" s="36" t="str">
        <f>IF(B878="","",VLOOKUP(B878,'3.得意先一覧'!$B$4:$C$1000,2,FALSE))</f>
        <v/>
      </c>
      <c r="D878" s="28">
        <f>IF(B878="",0,SUMIF('2.売上実績'!$B$4:$B$5000,'10.得意先別損益'!B878,'2.売上実績'!$D$4:$D$5000))</f>
        <v>0</v>
      </c>
      <c r="E878" s="28">
        <f>IF(B878="",0,SUMIF('2.売上実績'!$B$4:$B$5000,'10.得意先別損益'!B878,'2.売上実績'!$E$4:$E$5000))</f>
        <v>0</v>
      </c>
      <c r="F878" s="100">
        <f t="shared" si="39"/>
        <v>0</v>
      </c>
      <c r="G878" s="28">
        <f>SUMIF('8.得意先・製品別損益'!$B$4:$B$5000,B878,'8.得意先・製品別損益'!$M$4:$M$5000)</f>
        <v>0</v>
      </c>
      <c r="H878" s="42">
        <f t="shared" si="41"/>
        <v>0</v>
      </c>
      <c r="I878" s="40">
        <f t="shared" si="40"/>
        <v>0</v>
      </c>
    </row>
    <row r="879" spans="2:9" ht="18" customHeight="1">
      <c r="B879" s="112" t="str">
        <f>IF('3.得意先一覧'!B879="","",'3.得意先一覧'!B879)</f>
        <v/>
      </c>
      <c r="C879" s="36" t="str">
        <f>IF(B879="","",VLOOKUP(B879,'3.得意先一覧'!$B$4:$C$1000,2,FALSE))</f>
        <v/>
      </c>
      <c r="D879" s="28">
        <f>IF(B879="",0,SUMIF('2.売上実績'!$B$4:$B$5000,'10.得意先別損益'!B879,'2.売上実績'!$D$4:$D$5000))</f>
        <v>0</v>
      </c>
      <c r="E879" s="28">
        <f>IF(B879="",0,SUMIF('2.売上実績'!$B$4:$B$5000,'10.得意先別損益'!B879,'2.売上実績'!$E$4:$E$5000))</f>
        <v>0</v>
      </c>
      <c r="F879" s="100">
        <f t="shared" si="39"/>
        <v>0</v>
      </c>
      <c r="G879" s="28">
        <f>SUMIF('8.得意先・製品別損益'!$B$4:$B$5000,B879,'8.得意先・製品別損益'!$M$4:$M$5000)</f>
        <v>0</v>
      </c>
      <c r="H879" s="42">
        <f t="shared" si="41"/>
        <v>0</v>
      </c>
      <c r="I879" s="40">
        <f t="shared" si="40"/>
        <v>0</v>
      </c>
    </row>
    <row r="880" spans="2:9" ht="18" customHeight="1">
      <c r="B880" s="112" t="str">
        <f>IF('3.得意先一覧'!B880="","",'3.得意先一覧'!B880)</f>
        <v/>
      </c>
      <c r="C880" s="36" t="str">
        <f>IF(B880="","",VLOOKUP(B880,'3.得意先一覧'!$B$4:$C$1000,2,FALSE))</f>
        <v/>
      </c>
      <c r="D880" s="28">
        <f>IF(B880="",0,SUMIF('2.売上実績'!$B$4:$B$5000,'10.得意先別損益'!B880,'2.売上実績'!$D$4:$D$5000))</f>
        <v>0</v>
      </c>
      <c r="E880" s="28">
        <f>IF(B880="",0,SUMIF('2.売上実績'!$B$4:$B$5000,'10.得意先別損益'!B880,'2.売上実績'!$E$4:$E$5000))</f>
        <v>0</v>
      </c>
      <c r="F880" s="100">
        <f t="shared" si="39"/>
        <v>0</v>
      </c>
      <c r="G880" s="28">
        <f>SUMIF('8.得意先・製品別損益'!$B$4:$B$5000,B880,'8.得意先・製品別損益'!$M$4:$M$5000)</f>
        <v>0</v>
      </c>
      <c r="H880" s="42">
        <f t="shared" si="41"/>
        <v>0</v>
      </c>
      <c r="I880" s="40">
        <f t="shared" si="40"/>
        <v>0</v>
      </c>
    </row>
    <row r="881" spans="2:9" ht="18" customHeight="1">
      <c r="B881" s="112" t="str">
        <f>IF('3.得意先一覧'!B881="","",'3.得意先一覧'!B881)</f>
        <v/>
      </c>
      <c r="C881" s="36" t="str">
        <f>IF(B881="","",VLOOKUP(B881,'3.得意先一覧'!$B$4:$C$1000,2,FALSE))</f>
        <v/>
      </c>
      <c r="D881" s="28">
        <f>IF(B881="",0,SUMIF('2.売上実績'!$B$4:$B$5000,'10.得意先別損益'!B881,'2.売上実績'!$D$4:$D$5000))</f>
        <v>0</v>
      </c>
      <c r="E881" s="28">
        <f>IF(B881="",0,SUMIF('2.売上実績'!$B$4:$B$5000,'10.得意先別損益'!B881,'2.売上実績'!$E$4:$E$5000))</f>
        <v>0</v>
      </c>
      <c r="F881" s="100">
        <f t="shared" si="39"/>
        <v>0</v>
      </c>
      <c r="G881" s="28">
        <f>SUMIF('8.得意先・製品別損益'!$B$4:$B$5000,B881,'8.得意先・製品別損益'!$M$4:$M$5000)</f>
        <v>0</v>
      </c>
      <c r="H881" s="42">
        <f t="shared" si="41"/>
        <v>0</v>
      </c>
      <c r="I881" s="40">
        <f t="shared" si="40"/>
        <v>0</v>
      </c>
    </row>
    <row r="882" spans="2:9" ht="18" customHeight="1">
      <c r="B882" s="112" t="str">
        <f>IF('3.得意先一覧'!B882="","",'3.得意先一覧'!B882)</f>
        <v/>
      </c>
      <c r="C882" s="36" t="str">
        <f>IF(B882="","",VLOOKUP(B882,'3.得意先一覧'!$B$4:$C$1000,2,FALSE))</f>
        <v/>
      </c>
      <c r="D882" s="28">
        <f>IF(B882="",0,SUMIF('2.売上実績'!$B$4:$B$5000,'10.得意先別損益'!B882,'2.売上実績'!$D$4:$D$5000))</f>
        <v>0</v>
      </c>
      <c r="E882" s="28">
        <f>IF(B882="",0,SUMIF('2.売上実績'!$B$4:$B$5000,'10.得意先別損益'!B882,'2.売上実績'!$E$4:$E$5000))</f>
        <v>0</v>
      </c>
      <c r="F882" s="100">
        <f t="shared" si="39"/>
        <v>0</v>
      </c>
      <c r="G882" s="28">
        <f>SUMIF('8.得意先・製品別損益'!$B$4:$B$5000,B882,'8.得意先・製品別損益'!$M$4:$M$5000)</f>
        <v>0</v>
      </c>
      <c r="H882" s="42">
        <f t="shared" si="41"/>
        <v>0</v>
      </c>
      <c r="I882" s="40">
        <f t="shared" si="40"/>
        <v>0</v>
      </c>
    </row>
    <row r="883" spans="2:9" ht="18" customHeight="1">
      <c r="B883" s="112" t="str">
        <f>IF('3.得意先一覧'!B883="","",'3.得意先一覧'!B883)</f>
        <v/>
      </c>
      <c r="C883" s="36" t="str">
        <f>IF(B883="","",VLOOKUP(B883,'3.得意先一覧'!$B$4:$C$1000,2,FALSE))</f>
        <v/>
      </c>
      <c r="D883" s="28">
        <f>IF(B883="",0,SUMIF('2.売上実績'!$B$4:$B$5000,'10.得意先別損益'!B883,'2.売上実績'!$D$4:$D$5000))</f>
        <v>0</v>
      </c>
      <c r="E883" s="28">
        <f>IF(B883="",0,SUMIF('2.売上実績'!$B$4:$B$5000,'10.得意先別損益'!B883,'2.売上実績'!$E$4:$E$5000))</f>
        <v>0</v>
      </c>
      <c r="F883" s="100">
        <f t="shared" si="39"/>
        <v>0</v>
      </c>
      <c r="G883" s="28">
        <f>SUMIF('8.得意先・製品別損益'!$B$4:$B$5000,B883,'8.得意先・製品別損益'!$M$4:$M$5000)</f>
        <v>0</v>
      </c>
      <c r="H883" s="42">
        <f t="shared" si="41"/>
        <v>0</v>
      </c>
      <c r="I883" s="40">
        <f t="shared" si="40"/>
        <v>0</v>
      </c>
    </row>
    <row r="884" spans="2:9" ht="18" customHeight="1">
      <c r="B884" s="112" t="str">
        <f>IF('3.得意先一覧'!B884="","",'3.得意先一覧'!B884)</f>
        <v/>
      </c>
      <c r="C884" s="36" t="str">
        <f>IF(B884="","",VLOOKUP(B884,'3.得意先一覧'!$B$4:$C$1000,2,FALSE))</f>
        <v/>
      </c>
      <c r="D884" s="28">
        <f>IF(B884="",0,SUMIF('2.売上実績'!$B$4:$B$5000,'10.得意先別損益'!B884,'2.売上実績'!$D$4:$D$5000))</f>
        <v>0</v>
      </c>
      <c r="E884" s="28">
        <f>IF(B884="",0,SUMIF('2.売上実績'!$B$4:$B$5000,'10.得意先別損益'!B884,'2.売上実績'!$E$4:$E$5000))</f>
        <v>0</v>
      </c>
      <c r="F884" s="100">
        <f t="shared" si="39"/>
        <v>0</v>
      </c>
      <c r="G884" s="28">
        <f>SUMIF('8.得意先・製品別損益'!$B$4:$B$5000,B884,'8.得意先・製品別損益'!$M$4:$M$5000)</f>
        <v>0</v>
      </c>
      <c r="H884" s="42">
        <f t="shared" si="41"/>
        <v>0</v>
      </c>
      <c r="I884" s="40">
        <f t="shared" si="40"/>
        <v>0</v>
      </c>
    </row>
    <row r="885" spans="2:9" ht="18" customHeight="1">
      <c r="B885" s="112" t="str">
        <f>IF('3.得意先一覧'!B885="","",'3.得意先一覧'!B885)</f>
        <v/>
      </c>
      <c r="C885" s="36" t="str">
        <f>IF(B885="","",VLOOKUP(B885,'3.得意先一覧'!$B$4:$C$1000,2,FALSE))</f>
        <v/>
      </c>
      <c r="D885" s="28">
        <f>IF(B885="",0,SUMIF('2.売上実績'!$B$4:$B$5000,'10.得意先別損益'!B885,'2.売上実績'!$D$4:$D$5000))</f>
        <v>0</v>
      </c>
      <c r="E885" s="28">
        <f>IF(B885="",0,SUMIF('2.売上実績'!$B$4:$B$5000,'10.得意先別損益'!B885,'2.売上実績'!$E$4:$E$5000))</f>
        <v>0</v>
      </c>
      <c r="F885" s="100">
        <f t="shared" si="39"/>
        <v>0</v>
      </c>
      <c r="G885" s="28">
        <f>SUMIF('8.得意先・製品別損益'!$B$4:$B$5000,B885,'8.得意先・製品別損益'!$M$4:$M$5000)</f>
        <v>0</v>
      </c>
      <c r="H885" s="42">
        <f t="shared" si="41"/>
        <v>0</v>
      </c>
      <c r="I885" s="40">
        <f t="shared" si="40"/>
        <v>0</v>
      </c>
    </row>
    <row r="886" spans="2:9" ht="18" customHeight="1">
      <c r="B886" s="112" t="str">
        <f>IF('3.得意先一覧'!B886="","",'3.得意先一覧'!B886)</f>
        <v/>
      </c>
      <c r="C886" s="36" t="str">
        <f>IF(B886="","",VLOOKUP(B886,'3.得意先一覧'!$B$4:$C$1000,2,FALSE))</f>
        <v/>
      </c>
      <c r="D886" s="28">
        <f>IF(B886="",0,SUMIF('2.売上実績'!$B$4:$B$5000,'10.得意先別損益'!B886,'2.売上実績'!$D$4:$D$5000))</f>
        <v>0</v>
      </c>
      <c r="E886" s="28">
        <f>IF(B886="",0,SUMIF('2.売上実績'!$B$4:$B$5000,'10.得意先別損益'!B886,'2.売上実績'!$E$4:$E$5000))</f>
        <v>0</v>
      </c>
      <c r="F886" s="100">
        <f t="shared" si="39"/>
        <v>0</v>
      </c>
      <c r="G886" s="28">
        <f>SUMIF('8.得意先・製品別損益'!$B$4:$B$5000,B886,'8.得意先・製品別損益'!$M$4:$M$5000)</f>
        <v>0</v>
      </c>
      <c r="H886" s="42">
        <f t="shared" si="41"/>
        <v>0</v>
      </c>
      <c r="I886" s="40">
        <f t="shared" si="40"/>
        <v>0</v>
      </c>
    </row>
    <row r="887" spans="2:9" ht="18" customHeight="1">
      <c r="B887" s="112" t="str">
        <f>IF('3.得意先一覧'!B887="","",'3.得意先一覧'!B887)</f>
        <v/>
      </c>
      <c r="C887" s="36" t="str">
        <f>IF(B887="","",VLOOKUP(B887,'3.得意先一覧'!$B$4:$C$1000,2,FALSE))</f>
        <v/>
      </c>
      <c r="D887" s="28">
        <f>IF(B887="",0,SUMIF('2.売上実績'!$B$4:$B$5000,'10.得意先別損益'!B887,'2.売上実績'!$D$4:$D$5000))</f>
        <v>0</v>
      </c>
      <c r="E887" s="28">
        <f>IF(B887="",0,SUMIF('2.売上実績'!$B$4:$B$5000,'10.得意先別損益'!B887,'2.売上実績'!$E$4:$E$5000))</f>
        <v>0</v>
      </c>
      <c r="F887" s="100">
        <f t="shared" si="39"/>
        <v>0</v>
      </c>
      <c r="G887" s="28">
        <f>SUMIF('8.得意先・製品別損益'!$B$4:$B$5000,B887,'8.得意先・製品別損益'!$M$4:$M$5000)</f>
        <v>0</v>
      </c>
      <c r="H887" s="42">
        <f t="shared" si="41"/>
        <v>0</v>
      </c>
      <c r="I887" s="40">
        <f t="shared" si="40"/>
        <v>0</v>
      </c>
    </row>
    <row r="888" spans="2:9" ht="18" customHeight="1">
      <c r="B888" s="112" t="str">
        <f>IF('3.得意先一覧'!B888="","",'3.得意先一覧'!B888)</f>
        <v/>
      </c>
      <c r="C888" s="36" t="str">
        <f>IF(B888="","",VLOOKUP(B888,'3.得意先一覧'!$B$4:$C$1000,2,FALSE))</f>
        <v/>
      </c>
      <c r="D888" s="28">
        <f>IF(B888="",0,SUMIF('2.売上実績'!$B$4:$B$5000,'10.得意先別損益'!B888,'2.売上実績'!$D$4:$D$5000))</f>
        <v>0</v>
      </c>
      <c r="E888" s="28">
        <f>IF(B888="",0,SUMIF('2.売上実績'!$B$4:$B$5000,'10.得意先別損益'!B888,'2.売上実績'!$E$4:$E$5000))</f>
        <v>0</v>
      </c>
      <c r="F888" s="100">
        <f t="shared" si="39"/>
        <v>0</v>
      </c>
      <c r="G888" s="28">
        <f>SUMIF('8.得意先・製品別損益'!$B$4:$B$5000,B888,'8.得意先・製品別損益'!$M$4:$M$5000)</f>
        <v>0</v>
      </c>
      <c r="H888" s="42">
        <f t="shared" si="41"/>
        <v>0</v>
      </c>
      <c r="I888" s="40">
        <f t="shared" si="40"/>
        <v>0</v>
      </c>
    </row>
    <row r="889" spans="2:9" ht="18" customHeight="1">
      <c r="B889" s="112" t="str">
        <f>IF('3.得意先一覧'!B889="","",'3.得意先一覧'!B889)</f>
        <v/>
      </c>
      <c r="C889" s="36" t="str">
        <f>IF(B889="","",VLOOKUP(B889,'3.得意先一覧'!$B$4:$C$1000,2,FALSE))</f>
        <v/>
      </c>
      <c r="D889" s="28">
        <f>IF(B889="",0,SUMIF('2.売上実績'!$B$4:$B$5000,'10.得意先別損益'!B889,'2.売上実績'!$D$4:$D$5000))</f>
        <v>0</v>
      </c>
      <c r="E889" s="28">
        <f>IF(B889="",0,SUMIF('2.売上実績'!$B$4:$B$5000,'10.得意先別損益'!B889,'2.売上実績'!$E$4:$E$5000))</f>
        <v>0</v>
      </c>
      <c r="F889" s="100">
        <f t="shared" si="39"/>
        <v>0</v>
      </c>
      <c r="G889" s="28">
        <f>SUMIF('8.得意先・製品別損益'!$B$4:$B$5000,B889,'8.得意先・製品別損益'!$M$4:$M$5000)</f>
        <v>0</v>
      </c>
      <c r="H889" s="42">
        <f t="shared" si="41"/>
        <v>0</v>
      </c>
      <c r="I889" s="40">
        <f t="shared" si="40"/>
        <v>0</v>
      </c>
    </row>
    <row r="890" spans="2:9" ht="18" customHeight="1">
      <c r="B890" s="112" t="str">
        <f>IF('3.得意先一覧'!B890="","",'3.得意先一覧'!B890)</f>
        <v/>
      </c>
      <c r="C890" s="36" t="str">
        <f>IF(B890="","",VLOOKUP(B890,'3.得意先一覧'!$B$4:$C$1000,2,FALSE))</f>
        <v/>
      </c>
      <c r="D890" s="28">
        <f>IF(B890="",0,SUMIF('2.売上実績'!$B$4:$B$5000,'10.得意先別損益'!B890,'2.売上実績'!$D$4:$D$5000))</f>
        <v>0</v>
      </c>
      <c r="E890" s="28">
        <f>IF(B890="",0,SUMIF('2.売上実績'!$B$4:$B$5000,'10.得意先別損益'!B890,'2.売上実績'!$E$4:$E$5000))</f>
        <v>0</v>
      </c>
      <c r="F890" s="100">
        <f t="shared" si="39"/>
        <v>0</v>
      </c>
      <c r="G890" s="28">
        <f>SUMIF('8.得意先・製品別損益'!$B$4:$B$5000,B890,'8.得意先・製品別損益'!$M$4:$M$5000)</f>
        <v>0</v>
      </c>
      <c r="H890" s="42">
        <f t="shared" si="41"/>
        <v>0</v>
      </c>
      <c r="I890" s="40">
        <f t="shared" si="40"/>
        <v>0</v>
      </c>
    </row>
    <row r="891" spans="2:9" ht="18" customHeight="1">
      <c r="B891" s="112" t="str">
        <f>IF('3.得意先一覧'!B891="","",'3.得意先一覧'!B891)</f>
        <v/>
      </c>
      <c r="C891" s="36" t="str">
        <f>IF(B891="","",VLOOKUP(B891,'3.得意先一覧'!$B$4:$C$1000,2,FALSE))</f>
        <v/>
      </c>
      <c r="D891" s="28">
        <f>IF(B891="",0,SUMIF('2.売上実績'!$B$4:$B$5000,'10.得意先別損益'!B891,'2.売上実績'!$D$4:$D$5000))</f>
        <v>0</v>
      </c>
      <c r="E891" s="28">
        <f>IF(B891="",0,SUMIF('2.売上実績'!$B$4:$B$5000,'10.得意先別損益'!B891,'2.売上実績'!$E$4:$E$5000))</f>
        <v>0</v>
      </c>
      <c r="F891" s="100">
        <f t="shared" si="39"/>
        <v>0</v>
      </c>
      <c r="G891" s="28">
        <f>SUMIF('8.得意先・製品別損益'!$B$4:$B$5000,B891,'8.得意先・製品別損益'!$M$4:$M$5000)</f>
        <v>0</v>
      </c>
      <c r="H891" s="42">
        <f t="shared" si="41"/>
        <v>0</v>
      </c>
      <c r="I891" s="40">
        <f t="shared" si="40"/>
        <v>0</v>
      </c>
    </row>
    <row r="892" spans="2:9" ht="18" customHeight="1">
      <c r="B892" s="112" t="str">
        <f>IF('3.得意先一覧'!B892="","",'3.得意先一覧'!B892)</f>
        <v/>
      </c>
      <c r="C892" s="36" t="str">
        <f>IF(B892="","",VLOOKUP(B892,'3.得意先一覧'!$B$4:$C$1000,2,FALSE))</f>
        <v/>
      </c>
      <c r="D892" s="28">
        <f>IF(B892="",0,SUMIF('2.売上実績'!$B$4:$B$5000,'10.得意先別損益'!B892,'2.売上実績'!$D$4:$D$5000))</f>
        <v>0</v>
      </c>
      <c r="E892" s="28">
        <f>IF(B892="",0,SUMIF('2.売上実績'!$B$4:$B$5000,'10.得意先別損益'!B892,'2.売上実績'!$E$4:$E$5000))</f>
        <v>0</v>
      </c>
      <c r="F892" s="100">
        <f t="shared" si="39"/>
        <v>0</v>
      </c>
      <c r="G892" s="28">
        <f>SUMIF('8.得意先・製品別損益'!$B$4:$B$5000,B892,'8.得意先・製品別損益'!$M$4:$M$5000)</f>
        <v>0</v>
      </c>
      <c r="H892" s="42">
        <f t="shared" si="41"/>
        <v>0</v>
      </c>
      <c r="I892" s="40">
        <f t="shared" si="40"/>
        <v>0</v>
      </c>
    </row>
    <row r="893" spans="2:9" ht="18" customHeight="1">
      <c r="B893" s="112" t="str">
        <f>IF('3.得意先一覧'!B893="","",'3.得意先一覧'!B893)</f>
        <v/>
      </c>
      <c r="C893" s="36" t="str">
        <f>IF(B893="","",VLOOKUP(B893,'3.得意先一覧'!$B$4:$C$1000,2,FALSE))</f>
        <v/>
      </c>
      <c r="D893" s="28">
        <f>IF(B893="",0,SUMIF('2.売上実績'!$B$4:$B$5000,'10.得意先別損益'!B893,'2.売上実績'!$D$4:$D$5000))</f>
        <v>0</v>
      </c>
      <c r="E893" s="28">
        <f>IF(B893="",0,SUMIF('2.売上実績'!$B$4:$B$5000,'10.得意先別損益'!B893,'2.売上実績'!$E$4:$E$5000))</f>
        <v>0</v>
      </c>
      <c r="F893" s="100">
        <f t="shared" si="39"/>
        <v>0</v>
      </c>
      <c r="G893" s="28">
        <f>SUMIF('8.得意先・製品別損益'!$B$4:$B$5000,B893,'8.得意先・製品別損益'!$M$4:$M$5000)</f>
        <v>0</v>
      </c>
      <c r="H893" s="42">
        <f t="shared" si="41"/>
        <v>0</v>
      </c>
      <c r="I893" s="40">
        <f t="shared" si="40"/>
        <v>0</v>
      </c>
    </row>
    <row r="894" spans="2:9" ht="18" customHeight="1">
      <c r="B894" s="112" t="str">
        <f>IF('3.得意先一覧'!B894="","",'3.得意先一覧'!B894)</f>
        <v/>
      </c>
      <c r="C894" s="36" t="str">
        <f>IF(B894="","",VLOOKUP(B894,'3.得意先一覧'!$B$4:$C$1000,2,FALSE))</f>
        <v/>
      </c>
      <c r="D894" s="28">
        <f>IF(B894="",0,SUMIF('2.売上実績'!$B$4:$B$5000,'10.得意先別損益'!B894,'2.売上実績'!$D$4:$D$5000))</f>
        <v>0</v>
      </c>
      <c r="E894" s="28">
        <f>IF(B894="",0,SUMIF('2.売上実績'!$B$4:$B$5000,'10.得意先別損益'!B894,'2.売上実績'!$E$4:$E$5000))</f>
        <v>0</v>
      </c>
      <c r="F894" s="100">
        <f t="shared" si="39"/>
        <v>0</v>
      </c>
      <c r="G894" s="28">
        <f>SUMIF('8.得意先・製品別損益'!$B$4:$B$5000,B894,'8.得意先・製品別損益'!$M$4:$M$5000)</f>
        <v>0</v>
      </c>
      <c r="H894" s="42">
        <f t="shared" si="41"/>
        <v>0</v>
      </c>
      <c r="I894" s="40">
        <f t="shared" si="40"/>
        <v>0</v>
      </c>
    </row>
    <row r="895" spans="2:9" ht="18" customHeight="1">
      <c r="B895" s="112" t="str">
        <f>IF('3.得意先一覧'!B895="","",'3.得意先一覧'!B895)</f>
        <v/>
      </c>
      <c r="C895" s="36" t="str">
        <f>IF(B895="","",VLOOKUP(B895,'3.得意先一覧'!$B$4:$C$1000,2,FALSE))</f>
        <v/>
      </c>
      <c r="D895" s="28">
        <f>IF(B895="",0,SUMIF('2.売上実績'!$B$4:$B$5000,'10.得意先別損益'!B895,'2.売上実績'!$D$4:$D$5000))</f>
        <v>0</v>
      </c>
      <c r="E895" s="28">
        <f>IF(B895="",0,SUMIF('2.売上実績'!$B$4:$B$5000,'10.得意先別損益'!B895,'2.売上実績'!$E$4:$E$5000))</f>
        <v>0</v>
      </c>
      <c r="F895" s="100">
        <f t="shared" si="39"/>
        <v>0</v>
      </c>
      <c r="G895" s="28">
        <f>SUMIF('8.得意先・製品別損益'!$B$4:$B$5000,B895,'8.得意先・製品別損益'!$M$4:$M$5000)</f>
        <v>0</v>
      </c>
      <c r="H895" s="42">
        <f t="shared" si="41"/>
        <v>0</v>
      </c>
      <c r="I895" s="40">
        <f t="shared" si="40"/>
        <v>0</v>
      </c>
    </row>
    <row r="896" spans="2:9" ht="18" customHeight="1">
      <c r="B896" s="112" t="str">
        <f>IF('3.得意先一覧'!B896="","",'3.得意先一覧'!B896)</f>
        <v/>
      </c>
      <c r="C896" s="36" t="str">
        <f>IF(B896="","",VLOOKUP(B896,'3.得意先一覧'!$B$4:$C$1000,2,FALSE))</f>
        <v/>
      </c>
      <c r="D896" s="28">
        <f>IF(B896="",0,SUMIF('2.売上実績'!$B$4:$B$5000,'10.得意先別損益'!B896,'2.売上実績'!$D$4:$D$5000))</f>
        <v>0</v>
      </c>
      <c r="E896" s="28">
        <f>IF(B896="",0,SUMIF('2.売上実績'!$B$4:$B$5000,'10.得意先別損益'!B896,'2.売上実績'!$E$4:$E$5000))</f>
        <v>0</v>
      </c>
      <c r="F896" s="100">
        <f t="shared" si="39"/>
        <v>0</v>
      </c>
      <c r="G896" s="28">
        <f>SUMIF('8.得意先・製品別損益'!$B$4:$B$5000,B896,'8.得意先・製品別損益'!$M$4:$M$5000)</f>
        <v>0</v>
      </c>
      <c r="H896" s="42">
        <f t="shared" si="41"/>
        <v>0</v>
      </c>
      <c r="I896" s="40">
        <f t="shared" si="40"/>
        <v>0</v>
      </c>
    </row>
    <row r="897" spans="2:9" ht="18" customHeight="1">
      <c r="B897" s="112" t="str">
        <f>IF('3.得意先一覧'!B897="","",'3.得意先一覧'!B897)</f>
        <v/>
      </c>
      <c r="C897" s="36" t="str">
        <f>IF(B897="","",VLOOKUP(B897,'3.得意先一覧'!$B$4:$C$1000,2,FALSE))</f>
        <v/>
      </c>
      <c r="D897" s="28">
        <f>IF(B897="",0,SUMIF('2.売上実績'!$B$4:$B$5000,'10.得意先別損益'!B897,'2.売上実績'!$D$4:$D$5000))</f>
        <v>0</v>
      </c>
      <c r="E897" s="28">
        <f>IF(B897="",0,SUMIF('2.売上実績'!$B$4:$B$5000,'10.得意先別損益'!B897,'2.売上実績'!$E$4:$E$5000))</f>
        <v>0</v>
      </c>
      <c r="F897" s="100">
        <f t="shared" si="39"/>
        <v>0</v>
      </c>
      <c r="G897" s="28">
        <f>SUMIF('8.得意先・製品別損益'!$B$4:$B$5000,B897,'8.得意先・製品別損益'!$M$4:$M$5000)</f>
        <v>0</v>
      </c>
      <c r="H897" s="42">
        <f t="shared" si="41"/>
        <v>0</v>
      </c>
      <c r="I897" s="40">
        <f t="shared" si="40"/>
        <v>0</v>
      </c>
    </row>
    <row r="898" spans="2:9" ht="18" customHeight="1">
      <c r="B898" s="112" t="str">
        <f>IF('3.得意先一覧'!B898="","",'3.得意先一覧'!B898)</f>
        <v/>
      </c>
      <c r="C898" s="36" t="str">
        <f>IF(B898="","",VLOOKUP(B898,'3.得意先一覧'!$B$4:$C$1000,2,FALSE))</f>
        <v/>
      </c>
      <c r="D898" s="28">
        <f>IF(B898="",0,SUMIF('2.売上実績'!$B$4:$B$5000,'10.得意先別損益'!B898,'2.売上実績'!$D$4:$D$5000))</f>
        <v>0</v>
      </c>
      <c r="E898" s="28">
        <f>IF(B898="",0,SUMIF('2.売上実績'!$B$4:$B$5000,'10.得意先別損益'!B898,'2.売上実績'!$E$4:$E$5000))</f>
        <v>0</v>
      </c>
      <c r="F898" s="100">
        <f t="shared" si="39"/>
        <v>0</v>
      </c>
      <c r="G898" s="28">
        <f>SUMIF('8.得意先・製品別損益'!$B$4:$B$5000,B898,'8.得意先・製品別損益'!$M$4:$M$5000)</f>
        <v>0</v>
      </c>
      <c r="H898" s="42">
        <f t="shared" si="41"/>
        <v>0</v>
      </c>
      <c r="I898" s="40">
        <f t="shared" si="40"/>
        <v>0</v>
      </c>
    </row>
    <row r="899" spans="2:9" ht="18" customHeight="1">
      <c r="B899" s="112" t="str">
        <f>IF('3.得意先一覧'!B899="","",'3.得意先一覧'!B899)</f>
        <v/>
      </c>
      <c r="C899" s="36" t="str">
        <f>IF(B899="","",VLOOKUP(B899,'3.得意先一覧'!$B$4:$C$1000,2,FALSE))</f>
        <v/>
      </c>
      <c r="D899" s="28">
        <f>IF(B899="",0,SUMIF('2.売上実績'!$B$4:$B$5000,'10.得意先別損益'!B899,'2.売上実績'!$D$4:$D$5000))</f>
        <v>0</v>
      </c>
      <c r="E899" s="28">
        <f>IF(B899="",0,SUMIF('2.売上実績'!$B$4:$B$5000,'10.得意先別損益'!B899,'2.売上実績'!$E$4:$E$5000))</f>
        <v>0</v>
      </c>
      <c r="F899" s="100">
        <f t="shared" si="39"/>
        <v>0</v>
      </c>
      <c r="G899" s="28">
        <f>SUMIF('8.得意先・製品別損益'!$B$4:$B$5000,B899,'8.得意先・製品別損益'!$M$4:$M$5000)</f>
        <v>0</v>
      </c>
      <c r="H899" s="42">
        <f t="shared" si="41"/>
        <v>0</v>
      </c>
      <c r="I899" s="40">
        <f t="shared" si="40"/>
        <v>0</v>
      </c>
    </row>
    <row r="900" spans="2:9" ht="18" customHeight="1">
      <c r="B900" s="112" t="str">
        <f>IF('3.得意先一覧'!B900="","",'3.得意先一覧'!B900)</f>
        <v/>
      </c>
      <c r="C900" s="36" t="str">
        <f>IF(B900="","",VLOOKUP(B900,'3.得意先一覧'!$B$4:$C$1000,2,FALSE))</f>
        <v/>
      </c>
      <c r="D900" s="28">
        <f>IF(B900="",0,SUMIF('2.売上実績'!$B$4:$B$5000,'10.得意先別損益'!B900,'2.売上実績'!$D$4:$D$5000))</f>
        <v>0</v>
      </c>
      <c r="E900" s="28">
        <f>IF(B900="",0,SUMIF('2.売上実績'!$B$4:$B$5000,'10.得意先別損益'!B900,'2.売上実績'!$E$4:$E$5000))</f>
        <v>0</v>
      </c>
      <c r="F900" s="100">
        <f t="shared" si="39"/>
        <v>0</v>
      </c>
      <c r="G900" s="28">
        <f>SUMIF('8.得意先・製品別損益'!$B$4:$B$5000,B900,'8.得意先・製品別損益'!$M$4:$M$5000)</f>
        <v>0</v>
      </c>
      <c r="H900" s="42">
        <f t="shared" si="41"/>
        <v>0</v>
      </c>
      <c r="I900" s="40">
        <f t="shared" si="40"/>
        <v>0</v>
      </c>
    </row>
    <row r="901" spans="2:9" ht="18" customHeight="1">
      <c r="B901" s="112" t="str">
        <f>IF('3.得意先一覧'!B901="","",'3.得意先一覧'!B901)</f>
        <v/>
      </c>
      <c r="C901" s="36" t="str">
        <f>IF(B901="","",VLOOKUP(B901,'3.得意先一覧'!$B$4:$C$1000,2,FALSE))</f>
        <v/>
      </c>
      <c r="D901" s="28">
        <f>IF(B901="",0,SUMIF('2.売上実績'!$B$4:$B$5000,'10.得意先別損益'!B901,'2.売上実績'!$D$4:$D$5000))</f>
        <v>0</v>
      </c>
      <c r="E901" s="28">
        <f>IF(B901="",0,SUMIF('2.売上実績'!$B$4:$B$5000,'10.得意先別損益'!B901,'2.売上実績'!$E$4:$E$5000))</f>
        <v>0</v>
      </c>
      <c r="F901" s="100">
        <f t="shared" ref="F901:F964" si="42">IF(D901=0,0,E901/D901)</f>
        <v>0</v>
      </c>
      <c r="G901" s="28">
        <f>SUMIF('8.得意先・製品別損益'!$B$4:$B$5000,B901,'8.得意先・製品別損益'!$M$4:$M$5000)</f>
        <v>0</v>
      </c>
      <c r="H901" s="42">
        <f t="shared" si="41"/>
        <v>0</v>
      </c>
      <c r="I901" s="40">
        <f t="shared" ref="I901:I964" si="43">IF(OR(H901=0,E901=0),0,H901/E901)</f>
        <v>0</v>
      </c>
    </row>
    <row r="902" spans="2:9" ht="18" customHeight="1">
      <c r="B902" s="112" t="str">
        <f>IF('3.得意先一覧'!B902="","",'3.得意先一覧'!B902)</f>
        <v/>
      </c>
      <c r="C902" s="36" t="str">
        <f>IF(B902="","",VLOOKUP(B902,'3.得意先一覧'!$B$4:$C$1000,2,FALSE))</f>
        <v/>
      </c>
      <c r="D902" s="28">
        <f>IF(B902="",0,SUMIF('2.売上実績'!$B$4:$B$5000,'10.得意先別損益'!B902,'2.売上実績'!$D$4:$D$5000))</f>
        <v>0</v>
      </c>
      <c r="E902" s="28">
        <f>IF(B902="",0,SUMIF('2.売上実績'!$B$4:$B$5000,'10.得意先別損益'!B902,'2.売上実績'!$E$4:$E$5000))</f>
        <v>0</v>
      </c>
      <c r="F902" s="100">
        <f t="shared" si="42"/>
        <v>0</v>
      </c>
      <c r="G902" s="28">
        <f>SUMIF('8.得意先・製品別損益'!$B$4:$B$5000,B902,'8.得意先・製品別損益'!$M$4:$M$5000)</f>
        <v>0</v>
      </c>
      <c r="H902" s="42">
        <f t="shared" si="41"/>
        <v>0</v>
      </c>
      <c r="I902" s="40">
        <f t="shared" si="43"/>
        <v>0</v>
      </c>
    </row>
    <row r="903" spans="2:9" ht="18" customHeight="1">
      <c r="B903" s="112" t="str">
        <f>IF('3.得意先一覧'!B903="","",'3.得意先一覧'!B903)</f>
        <v/>
      </c>
      <c r="C903" s="36" t="str">
        <f>IF(B903="","",VLOOKUP(B903,'3.得意先一覧'!$B$4:$C$1000,2,FALSE))</f>
        <v/>
      </c>
      <c r="D903" s="28">
        <f>IF(B903="",0,SUMIF('2.売上実績'!$B$4:$B$5000,'10.得意先別損益'!B903,'2.売上実績'!$D$4:$D$5000))</f>
        <v>0</v>
      </c>
      <c r="E903" s="28">
        <f>IF(B903="",0,SUMIF('2.売上実績'!$B$4:$B$5000,'10.得意先別損益'!B903,'2.売上実績'!$E$4:$E$5000))</f>
        <v>0</v>
      </c>
      <c r="F903" s="100">
        <f t="shared" si="42"/>
        <v>0</v>
      </c>
      <c r="G903" s="28">
        <f>SUMIF('8.得意先・製品別損益'!$B$4:$B$5000,B903,'8.得意先・製品別損益'!$M$4:$M$5000)</f>
        <v>0</v>
      </c>
      <c r="H903" s="42">
        <f t="shared" ref="H903:H966" si="44">E903-G903</f>
        <v>0</v>
      </c>
      <c r="I903" s="40">
        <f t="shared" si="43"/>
        <v>0</v>
      </c>
    </row>
    <row r="904" spans="2:9" ht="18" customHeight="1">
      <c r="B904" s="112" t="str">
        <f>IF('3.得意先一覧'!B904="","",'3.得意先一覧'!B904)</f>
        <v/>
      </c>
      <c r="C904" s="36" t="str">
        <f>IF(B904="","",VLOOKUP(B904,'3.得意先一覧'!$B$4:$C$1000,2,FALSE))</f>
        <v/>
      </c>
      <c r="D904" s="28">
        <f>IF(B904="",0,SUMIF('2.売上実績'!$B$4:$B$5000,'10.得意先別損益'!B904,'2.売上実績'!$D$4:$D$5000))</f>
        <v>0</v>
      </c>
      <c r="E904" s="28">
        <f>IF(B904="",0,SUMIF('2.売上実績'!$B$4:$B$5000,'10.得意先別損益'!B904,'2.売上実績'!$E$4:$E$5000))</f>
        <v>0</v>
      </c>
      <c r="F904" s="100">
        <f t="shared" si="42"/>
        <v>0</v>
      </c>
      <c r="G904" s="28">
        <f>SUMIF('8.得意先・製品別損益'!$B$4:$B$5000,B904,'8.得意先・製品別損益'!$M$4:$M$5000)</f>
        <v>0</v>
      </c>
      <c r="H904" s="42">
        <f t="shared" si="44"/>
        <v>0</v>
      </c>
      <c r="I904" s="40">
        <f t="shared" si="43"/>
        <v>0</v>
      </c>
    </row>
    <row r="905" spans="2:9" ht="18" customHeight="1">
      <c r="B905" s="112" t="str">
        <f>IF('3.得意先一覧'!B905="","",'3.得意先一覧'!B905)</f>
        <v/>
      </c>
      <c r="C905" s="36" t="str">
        <f>IF(B905="","",VLOOKUP(B905,'3.得意先一覧'!$B$4:$C$1000,2,FALSE))</f>
        <v/>
      </c>
      <c r="D905" s="28">
        <f>IF(B905="",0,SUMIF('2.売上実績'!$B$4:$B$5000,'10.得意先別損益'!B905,'2.売上実績'!$D$4:$D$5000))</f>
        <v>0</v>
      </c>
      <c r="E905" s="28">
        <f>IF(B905="",0,SUMIF('2.売上実績'!$B$4:$B$5000,'10.得意先別損益'!B905,'2.売上実績'!$E$4:$E$5000))</f>
        <v>0</v>
      </c>
      <c r="F905" s="100">
        <f t="shared" si="42"/>
        <v>0</v>
      </c>
      <c r="G905" s="28">
        <f>SUMIF('8.得意先・製品別損益'!$B$4:$B$5000,B905,'8.得意先・製品別損益'!$M$4:$M$5000)</f>
        <v>0</v>
      </c>
      <c r="H905" s="42">
        <f t="shared" si="44"/>
        <v>0</v>
      </c>
      <c r="I905" s="40">
        <f t="shared" si="43"/>
        <v>0</v>
      </c>
    </row>
    <row r="906" spans="2:9" ht="18" customHeight="1">
      <c r="B906" s="112" t="str">
        <f>IF('3.得意先一覧'!B906="","",'3.得意先一覧'!B906)</f>
        <v/>
      </c>
      <c r="C906" s="36" t="str">
        <f>IF(B906="","",VLOOKUP(B906,'3.得意先一覧'!$B$4:$C$1000,2,FALSE))</f>
        <v/>
      </c>
      <c r="D906" s="28">
        <f>IF(B906="",0,SUMIF('2.売上実績'!$B$4:$B$5000,'10.得意先別損益'!B906,'2.売上実績'!$D$4:$D$5000))</f>
        <v>0</v>
      </c>
      <c r="E906" s="28">
        <f>IF(B906="",0,SUMIF('2.売上実績'!$B$4:$B$5000,'10.得意先別損益'!B906,'2.売上実績'!$E$4:$E$5000))</f>
        <v>0</v>
      </c>
      <c r="F906" s="100">
        <f t="shared" si="42"/>
        <v>0</v>
      </c>
      <c r="G906" s="28">
        <f>SUMIF('8.得意先・製品別損益'!$B$4:$B$5000,B906,'8.得意先・製品別損益'!$M$4:$M$5000)</f>
        <v>0</v>
      </c>
      <c r="H906" s="42">
        <f t="shared" si="44"/>
        <v>0</v>
      </c>
      <c r="I906" s="40">
        <f t="shared" si="43"/>
        <v>0</v>
      </c>
    </row>
    <row r="907" spans="2:9" ht="18" customHeight="1">
      <c r="B907" s="112" t="str">
        <f>IF('3.得意先一覧'!B907="","",'3.得意先一覧'!B907)</f>
        <v/>
      </c>
      <c r="C907" s="36" t="str">
        <f>IF(B907="","",VLOOKUP(B907,'3.得意先一覧'!$B$4:$C$1000,2,FALSE))</f>
        <v/>
      </c>
      <c r="D907" s="28">
        <f>IF(B907="",0,SUMIF('2.売上実績'!$B$4:$B$5000,'10.得意先別損益'!B907,'2.売上実績'!$D$4:$D$5000))</f>
        <v>0</v>
      </c>
      <c r="E907" s="28">
        <f>IF(B907="",0,SUMIF('2.売上実績'!$B$4:$B$5000,'10.得意先別損益'!B907,'2.売上実績'!$E$4:$E$5000))</f>
        <v>0</v>
      </c>
      <c r="F907" s="100">
        <f t="shared" si="42"/>
        <v>0</v>
      </c>
      <c r="G907" s="28">
        <f>SUMIF('8.得意先・製品別損益'!$B$4:$B$5000,B907,'8.得意先・製品別損益'!$M$4:$M$5000)</f>
        <v>0</v>
      </c>
      <c r="H907" s="42">
        <f t="shared" si="44"/>
        <v>0</v>
      </c>
      <c r="I907" s="40">
        <f t="shared" si="43"/>
        <v>0</v>
      </c>
    </row>
    <row r="908" spans="2:9" ht="18" customHeight="1">
      <c r="B908" s="112" t="str">
        <f>IF('3.得意先一覧'!B908="","",'3.得意先一覧'!B908)</f>
        <v/>
      </c>
      <c r="C908" s="36" t="str">
        <f>IF(B908="","",VLOOKUP(B908,'3.得意先一覧'!$B$4:$C$1000,2,FALSE))</f>
        <v/>
      </c>
      <c r="D908" s="28">
        <f>IF(B908="",0,SUMIF('2.売上実績'!$B$4:$B$5000,'10.得意先別損益'!B908,'2.売上実績'!$D$4:$D$5000))</f>
        <v>0</v>
      </c>
      <c r="E908" s="28">
        <f>IF(B908="",0,SUMIF('2.売上実績'!$B$4:$B$5000,'10.得意先別損益'!B908,'2.売上実績'!$E$4:$E$5000))</f>
        <v>0</v>
      </c>
      <c r="F908" s="100">
        <f t="shared" si="42"/>
        <v>0</v>
      </c>
      <c r="G908" s="28">
        <f>SUMIF('8.得意先・製品別損益'!$B$4:$B$5000,B908,'8.得意先・製品別損益'!$M$4:$M$5000)</f>
        <v>0</v>
      </c>
      <c r="H908" s="42">
        <f t="shared" si="44"/>
        <v>0</v>
      </c>
      <c r="I908" s="40">
        <f t="shared" si="43"/>
        <v>0</v>
      </c>
    </row>
    <row r="909" spans="2:9" ht="18" customHeight="1">
      <c r="B909" s="112" t="str">
        <f>IF('3.得意先一覧'!B909="","",'3.得意先一覧'!B909)</f>
        <v/>
      </c>
      <c r="C909" s="36" t="str">
        <f>IF(B909="","",VLOOKUP(B909,'3.得意先一覧'!$B$4:$C$1000,2,FALSE))</f>
        <v/>
      </c>
      <c r="D909" s="28">
        <f>IF(B909="",0,SUMIF('2.売上実績'!$B$4:$B$5000,'10.得意先別損益'!B909,'2.売上実績'!$D$4:$D$5000))</f>
        <v>0</v>
      </c>
      <c r="E909" s="28">
        <f>IF(B909="",0,SUMIF('2.売上実績'!$B$4:$B$5000,'10.得意先別損益'!B909,'2.売上実績'!$E$4:$E$5000))</f>
        <v>0</v>
      </c>
      <c r="F909" s="100">
        <f t="shared" si="42"/>
        <v>0</v>
      </c>
      <c r="G909" s="28">
        <f>SUMIF('8.得意先・製品別損益'!$B$4:$B$5000,B909,'8.得意先・製品別損益'!$M$4:$M$5000)</f>
        <v>0</v>
      </c>
      <c r="H909" s="42">
        <f t="shared" si="44"/>
        <v>0</v>
      </c>
      <c r="I909" s="40">
        <f t="shared" si="43"/>
        <v>0</v>
      </c>
    </row>
    <row r="910" spans="2:9" ht="18" customHeight="1">
      <c r="B910" s="112" t="str">
        <f>IF('3.得意先一覧'!B910="","",'3.得意先一覧'!B910)</f>
        <v/>
      </c>
      <c r="C910" s="36" t="str">
        <f>IF(B910="","",VLOOKUP(B910,'3.得意先一覧'!$B$4:$C$1000,2,FALSE))</f>
        <v/>
      </c>
      <c r="D910" s="28">
        <f>IF(B910="",0,SUMIF('2.売上実績'!$B$4:$B$5000,'10.得意先別損益'!B910,'2.売上実績'!$D$4:$D$5000))</f>
        <v>0</v>
      </c>
      <c r="E910" s="28">
        <f>IF(B910="",0,SUMIF('2.売上実績'!$B$4:$B$5000,'10.得意先別損益'!B910,'2.売上実績'!$E$4:$E$5000))</f>
        <v>0</v>
      </c>
      <c r="F910" s="100">
        <f t="shared" si="42"/>
        <v>0</v>
      </c>
      <c r="G910" s="28">
        <f>SUMIF('8.得意先・製品別損益'!$B$4:$B$5000,B910,'8.得意先・製品別損益'!$M$4:$M$5000)</f>
        <v>0</v>
      </c>
      <c r="H910" s="42">
        <f t="shared" si="44"/>
        <v>0</v>
      </c>
      <c r="I910" s="40">
        <f t="shared" si="43"/>
        <v>0</v>
      </c>
    </row>
    <row r="911" spans="2:9" ht="18" customHeight="1">
      <c r="B911" s="112" t="str">
        <f>IF('3.得意先一覧'!B911="","",'3.得意先一覧'!B911)</f>
        <v/>
      </c>
      <c r="C911" s="36" t="str">
        <f>IF(B911="","",VLOOKUP(B911,'3.得意先一覧'!$B$4:$C$1000,2,FALSE))</f>
        <v/>
      </c>
      <c r="D911" s="28">
        <f>IF(B911="",0,SUMIF('2.売上実績'!$B$4:$B$5000,'10.得意先別損益'!B911,'2.売上実績'!$D$4:$D$5000))</f>
        <v>0</v>
      </c>
      <c r="E911" s="28">
        <f>IF(B911="",0,SUMIF('2.売上実績'!$B$4:$B$5000,'10.得意先別損益'!B911,'2.売上実績'!$E$4:$E$5000))</f>
        <v>0</v>
      </c>
      <c r="F911" s="100">
        <f t="shared" si="42"/>
        <v>0</v>
      </c>
      <c r="G911" s="28">
        <f>SUMIF('8.得意先・製品別損益'!$B$4:$B$5000,B911,'8.得意先・製品別損益'!$M$4:$M$5000)</f>
        <v>0</v>
      </c>
      <c r="H911" s="42">
        <f t="shared" si="44"/>
        <v>0</v>
      </c>
      <c r="I911" s="40">
        <f t="shared" si="43"/>
        <v>0</v>
      </c>
    </row>
    <row r="912" spans="2:9" ht="18" customHeight="1">
      <c r="B912" s="112" t="str">
        <f>IF('3.得意先一覧'!B912="","",'3.得意先一覧'!B912)</f>
        <v/>
      </c>
      <c r="C912" s="36" t="str">
        <f>IF(B912="","",VLOOKUP(B912,'3.得意先一覧'!$B$4:$C$1000,2,FALSE))</f>
        <v/>
      </c>
      <c r="D912" s="28">
        <f>IF(B912="",0,SUMIF('2.売上実績'!$B$4:$B$5000,'10.得意先別損益'!B912,'2.売上実績'!$D$4:$D$5000))</f>
        <v>0</v>
      </c>
      <c r="E912" s="28">
        <f>IF(B912="",0,SUMIF('2.売上実績'!$B$4:$B$5000,'10.得意先別損益'!B912,'2.売上実績'!$E$4:$E$5000))</f>
        <v>0</v>
      </c>
      <c r="F912" s="100">
        <f t="shared" si="42"/>
        <v>0</v>
      </c>
      <c r="G912" s="28">
        <f>SUMIF('8.得意先・製品別損益'!$B$4:$B$5000,B912,'8.得意先・製品別損益'!$M$4:$M$5000)</f>
        <v>0</v>
      </c>
      <c r="H912" s="42">
        <f t="shared" si="44"/>
        <v>0</v>
      </c>
      <c r="I912" s="40">
        <f t="shared" si="43"/>
        <v>0</v>
      </c>
    </row>
    <row r="913" spans="2:9" ht="18" customHeight="1">
      <c r="B913" s="112" t="str">
        <f>IF('3.得意先一覧'!B913="","",'3.得意先一覧'!B913)</f>
        <v/>
      </c>
      <c r="C913" s="36" t="str">
        <f>IF(B913="","",VLOOKUP(B913,'3.得意先一覧'!$B$4:$C$1000,2,FALSE))</f>
        <v/>
      </c>
      <c r="D913" s="28">
        <f>IF(B913="",0,SUMIF('2.売上実績'!$B$4:$B$5000,'10.得意先別損益'!B913,'2.売上実績'!$D$4:$D$5000))</f>
        <v>0</v>
      </c>
      <c r="E913" s="28">
        <f>IF(B913="",0,SUMIF('2.売上実績'!$B$4:$B$5000,'10.得意先別損益'!B913,'2.売上実績'!$E$4:$E$5000))</f>
        <v>0</v>
      </c>
      <c r="F913" s="100">
        <f t="shared" si="42"/>
        <v>0</v>
      </c>
      <c r="G913" s="28">
        <f>SUMIF('8.得意先・製品別損益'!$B$4:$B$5000,B913,'8.得意先・製品別損益'!$M$4:$M$5000)</f>
        <v>0</v>
      </c>
      <c r="H913" s="42">
        <f t="shared" si="44"/>
        <v>0</v>
      </c>
      <c r="I913" s="40">
        <f t="shared" si="43"/>
        <v>0</v>
      </c>
    </row>
    <row r="914" spans="2:9" ht="18" customHeight="1">
      <c r="B914" s="112" t="str">
        <f>IF('3.得意先一覧'!B914="","",'3.得意先一覧'!B914)</f>
        <v/>
      </c>
      <c r="C914" s="36" t="str">
        <f>IF(B914="","",VLOOKUP(B914,'3.得意先一覧'!$B$4:$C$1000,2,FALSE))</f>
        <v/>
      </c>
      <c r="D914" s="28">
        <f>IF(B914="",0,SUMIF('2.売上実績'!$B$4:$B$5000,'10.得意先別損益'!B914,'2.売上実績'!$D$4:$D$5000))</f>
        <v>0</v>
      </c>
      <c r="E914" s="28">
        <f>IF(B914="",0,SUMIF('2.売上実績'!$B$4:$B$5000,'10.得意先別損益'!B914,'2.売上実績'!$E$4:$E$5000))</f>
        <v>0</v>
      </c>
      <c r="F914" s="100">
        <f t="shared" si="42"/>
        <v>0</v>
      </c>
      <c r="G914" s="28">
        <f>SUMIF('8.得意先・製品別損益'!$B$4:$B$5000,B914,'8.得意先・製品別損益'!$M$4:$M$5000)</f>
        <v>0</v>
      </c>
      <c r="H914" s="42">
        <f t="shared" si="44"/>
        <v>0</v>
      </c>
      <c r="I914" s="40">
        <f t="shared" si="43"/>
        <v>0</v>
      </c>
    </row>
    <row r="915" spans="2:9" ht="18" customHeight="1">
      <c r="B915" s="112" t="str">
        <f>IF('3.得意先一覧'!B915="","",'3.得意先一覧'!B915)</f>
        <v/>
      </c>
      <c r="C915" s="36" t="str">
        <f>IF(B915="","",VLOOKUP(B915,'3.得意先一覧'!$B$4:$C$1000,2,FALSE))</f>
        <v/>
      </c>
      <c r="D915" s="28">
        <f>IF(B915="",0,SUMIF('2.売上実績'!$B$4:$B$5000,'10.得意先別損益'!B915,'2.売上実績'!$D$4:$D$5000))</f>
        <v>0</v>
      </c>
      <c r="E915" s="28">
        <f>IF(B915="",0,SUMIF('2.売上実績'!$B$4:$B$5000,'10.得意先別損益'!B915,'2.売上実績'!$E$4:$E$5000))</f>
        <v>0</v>
      </c>
      <c r="F915" s="100">
        <f t="shared" si="42"/>
        <v>0</v>
      </c>
      <c r="G915" s="28">
        <f>SUMIF('8.得意先・製品別損益'!$B$4:$B$5000,B915,'8.得意先・製品別損益'!$M$4:$M$5000)</f>
        <v>0</v>
      </c>
      <c r="H915" s="42">
        <f t="shared" si="44"/>
        <v>0</v>
      </c>
      <c r="I915" s="40">
        <f t="shared" si="43"/>
        <v>0</v>
      </c>
    </row>
    <row r="916" spans="2:9" ht="18" customHeight="1">
      <c r="B916" s="112" t="str">
        <f>IF('3.得意先一覧'!B916="","",'3.得意先一覧'!B916)</f>
        <v/>
      </c>
      <c r="C916" s="36" t="str">
        <f>IF(B916="","",VLOOKUP(B916,'3.得意先一覧'!$B$4:$C$1000,2,FALSE))</f>
        <v/>
      </c>
      <c r="D916" s="28">
        <f>IF(B916="",0,SUMIF('2.売上実績'!$B$4:$B$5000,'10.得意先別損益'!B916,'2.売上実績'!$D$4:$D$5000))</f>
        <v>0</v>
      </c>
      <c r="E916" s="28">
        <f>IF(B916="",0,SUMIF('2.売上実績'!$B$4:$B$5000,'10.得意先別損益'!B916,'2.売上実績'!$E$4:$E$5000))</f>
        <v>0</v>
      </c>
      <c r="F916" s="100">
        <f t="shared" si="42"/>
        <v>0</v>
      </c>
      <c r="G916" s="28">
        <f>SUMIF('8.得意先・製品別損益'!$B$4:$B$5000,B916,'8.得意先・製品別損益'!$M$4:$M$5000)</f>
        <v>0</v>
      </c>
      <c r="H916" s="42">
        <f t="shared" si="44"/>
        <v>0</v>
      </c>
      <c r="I916" s="40">
        <f t="shared" si="43"/>
        <v>0</v>
      </c>
    </row>
    <row r="917" spans="2:9" ht="18" customHeight="1">
      <c r="B917" s="112" t="str">
        <f>IF('3.得意先一覧'!B917="","",'3.得意先一覧'!B917)</f>
        <v/>
      </c>
      <c r="C917" s="36" t="str">
        <f>IF(B917="","",VLOOKUP(B917,'3.得意先一覧'!$B$4:$C$1000,2,FALSE))</f>
        <v/>
      </c>
      <c r="D917" s="28">
        <f>IF(B917="",0,SUMIF('2.売上実績'!$B$4:$B$5000,'10.得意先別損益'!B917,'2.売上実績'!$D$4:$D$5000))</f>
        <v>0</v>
      </c>
      <c r="E917" s="28">
        <f>IF(B917="",0,SUMIF('2.売上実績'!$B$4:$B$5000,'10.得意先別損益'!B917,'2.売上実績'!$E$4:$E$5000))</f>
        <v>0</v>
      </c>
      <c r="F917" s="100">
        <f t="shared" si="42"/>
        <v>0</v>
      </c>
      <c r="G917" s="28">
        <f>SUMIF('8.得意先・製品別損益'!$B$4:$B$5000,B917,'8.得意先・製品別損益'!$M$4:$M$5000)</f>
        <v>0</v>
      </c>
      <c r="H917" s="42">
        <f t="shared" si="44"/>
        <v>0</v>
      </c>
      <c r="I917" s="40">
        <f t="shared" si="43"/>
        <v>0</v>
      </c>
    </row>
    <row r="918" spans="2:9" ht="18" customHeight="1">
      <c r="B918" s="112" t="str">
        <f>IF('3.得意先一覧'!B918="","",'3.得意先一覧'!B918)</f>
        <v/>
      </c>
      <c r="C918" s="36" t="str">
        <f>IF(B918="","",VLOOKUP(B918,'3.得意先一覧'!$B$4:$C$1000,2,FALSE))</f>
        <v/>
      </c>
      <c r="D918" s="28">
        <f>IF(B918="",0,SUMIF('2.売上実績'!$B$4:$B$5000,'10.得意先別損益'!B918,'2.売上実績'!$D$4:$D$5000))</f>
        <v>0</v>
      </c>
      <c r="E918" s="28">
        <f>IF(B918="",0,SUMIF('2.売上実績'!$B$4:$B$5000,'10.得意先別損益'!B918,'2.売上実績'!$E$4:$E$5000))</f>
        <v>0</v>
      </c>
      <c r="F918" s="100">
        <f t="shared" si="42"/>
        <v>0</v>
      </c>
      <c r="G918" s="28">
        <f>SUMIF('8.得意先・製品別損益'!$B$4:$B$5000,B918,'8.得意先・製品別損益'!$M$4:$M$5000)</f>
        <v>0</v>
      </c>
      <c r="H918" s="42">
        <f t="shared" si="44"/>
        <v>0</v>
      </c>
      <c r="I918" s="40">
        <f t="shared" si="43"/>
        <v>0</v>
      </c>
    </row>
    <row r="919" spans="2:9" ht="18" customHeight="1">
      <c r="B919" s="112" t="str">
        <f>IF('3.得意先一覧'!B919="","",'3.得意先一覧'!B919)</f>
        <v/>
      </c>
      <c r="C919" s="36" t="str">
        <f>IF(B919="","",VLOOKUP(B919,'3.得意先一覧'!$B$4:$C$1000,2,FALSE))</f>
        <v/>
      </c>
      <c r="D919" s="28">
        <f>IF(B919="",0,SUMIF('2.売上実績'!$B$4:$B$5000,'10.得意先別損益'!B919,'2.売上実績'!$D$4:$D$5000))</f>
        <v>0</v>
      </c>
      <c r="E919" s="28">
        <f>IF(B919="",0,SUMIF('2.売上実績'!$B$4:$B$5000,'10.得意先別損益'!B919,'2.売上実績'!$E$4:$E$5000))</f>
        <v>0</v>
      </c>
      <c r="F919" s="100">
        <f t="shared" si="42"/>
        <v>0</v>
      </c>
      <c r="G919" s="28">
        <f>SUMIF('8.得意先・製品別損益'!$B$4:$B$5000,B919,'8.得意先・製品別損益'!$M$4:$M$5000)</f>
        <v>0</v>
      </c>
      <c r="H919" s="42">
        <f t="shared" si="44"/>
        <v>0</v>
      </c>
      <c r="I919" s="40">
        <f t="shared" si="43"/>
        <v>0</v>
      </c>
    </row>
    <row r="920" spans="2:9" ht="18" customHeight="1">
      <c r="B920" s="112" t="str">
        <f>IF('3.得意先一覧'!B920="","",'3.得意先一覧'!B920)</f>
        <v/>
      </c>
      <c r="C920" s="36" t="str">
        <f>IF(B920="","",VLOOKUP(B920,'3.得意先一覧'!$B$4:$C$1000,2,FALSE))</f>
        <v/>
      </c>
      <c r="D920" s="28">
        <f>IF(B920="",0,SUMIF('2.売上実績'!$B$4:$B$5000,'10.得意先別損益'!B920,'2.売上実績'!$D$4:$D$5000))</f>
        <v>0</v>
      </c>
      <c r="E920" s="28">
        <f>IF(B920="",0,SUMIF('2.売上実績'!$B$4:$B$5000,'10.得意先別損益'!B920,'2.売上実績'!$E$4:$E$5000))</f>
        <v>0</v>
      </c>
      <c r="F920" s="100">
        <f t="shared" si="42"/>
        <v>0</v>
      </c>
      <c r="G920" s="28">
        <f>SUMIF('8.得意先・製品別損益'!$B$4:$B$5000,B920,'8.得意先・製品別損益'!$M$4:$M$5000)</f>
        <v>0</v>
      </c>
      <c r="H920" s="42">
        <f t="shared" si="44"/>
        <v>0</v>
      </c>
      <c r="I920" s="40">
        <f t="shared" si="43"/>
        <v>0</v>
      </c>
    </row>
    <row r="921" spans="2:9" ht="18" customHeight="1">
      <c r="B921" s="112" t="str">
        <f>IF('3.得意先一覧'!B921="","",'3.得意先一覧'!B921)</f>
        <v/>
      </c>
      <c r="C921" s="36" t="str">
        <f>IF(B921="","",VLOOKUP(B921,'3.得意先一覧'!$B$4:$C$1000,2,FALSE))</f>
        <v/>
      </c>
      <c r="D921" s="28">
        <f>IF(B921="",0,SUMIF('2.売上実績'!$B$4:$B$5000,'10.得意先別損益'!B921,'2.売上実績'!$D$4:$D$5000))</f>
        <v>0</v>
      </c>
      <c r="E921" s="28">
        <f>IF(B921="",0,SUMIF('2.売上実績'!$B$4:$B$5000,'10.得意先別損益'!B921,'2.売上実績'!$E$4:$E$5000))</f>
        <v>0</v>
      </c>
      <c r="F921" s="100">
        <f t="shared" si="42"/>
        <v>0</v>
      </c>
      <c r="G921" s="28">
        <f>SUMIF('8.得意先・製品別損益'!$B$4:$B$5000,B921,'8.得意先・製品別損益'!$M$4:$M$5000)</f>
        <v>0</v>
      </c>
      <c r="H921" s="42">
        <f t="shared" si="44"/>
        <v>0</v>
      </c>
      <c r="I921" s="40">
        <f t="shared" si="43"/>
        <v>0</v>
      </c>
    </row>
    <row r="922" spans="2:9" ht="18" customHeight="1">
      <c r="B922" s="112" t="str">
        <f>IF('3.得意先一覧'!B922="","",'3.得意先一覧'!B922)</f>
        <v/>
      </c>
      <c r="C922" s="36" t="str">
        <f>IF(B922="","",VLOOKUP(B922,'3.得意先一覧'!$B$4:$C$1000,2,FALSE))</f>
        <v/>
      </c>
      <c r="D922" s="28">
        <f>IF(B922="",0,SUMIF('2.売上実績'!$B$4:$B$5000,'10.得意先別損益'!B922,'2.売上実績'!$D$4:$D$5000))</f>
        <v>0</v>
      </c>
      <c r="E922" s="28">
        <f>IF(B922="",0,SUMIF('2.売上実績'!$B$4:$B$5000,'10.得意先別損益'!B922,'2.売上実績'!$E$4:$E$5000))</f>
        <v>0</v>
      </c>
      <c r="F922" s="100">
        <f t="shared" si="42"/>
        <v>0</v>
      </c>
      <c r="G922" s="28">
        <f>SUMIF('8.得意先・製品別損益'!$B$4:$B$5000,B922,'8.得意先・製品別損益'!$M$4:$M$5000)</f>
        <v>0</v>
      </c>
      <c r="H922" s="42">
        <f t="shared" si="44"/>
        <v>0</v>
      </c>
      <c r="I922" s="40">
        <f t="shared" si="43"/>
        <v>0</v>
      </c>
    </row>
    <row r="923" spans="2:9" ht="18" customHeight="1">
      <c r="B923" s="112" t="str">
        <f>IF('3.得意先一覧'!B923="","",'3.得意先一覧'!B923)</f>
        <v/>
      </c>
      <c r="C923" s="36" t="str">
        <f>IF(B923="","",VLOOKUP(B923,'3.得意先一覧'!$B$4:$C$1000,2,FALSE))</f>
        <v/>
      </c>
      <c r="D923" s="28">
        <f>IF(B923="",0,SUMIF('2.売上実績'!$B$4:$B$5000,'10.得意先別損益'!B923,'2.売上実績'!$D$4:$D$5000))</f>
        <v>0</v>
      </c>
      <c r="E923" s="28">
        <f>IF(B923="",0,SUMIF('2.売上実績'!$B$4:$B$5000,'10.得意先別損益'!B923,'2.売上実績'!$E$4:$E$5000))</f>
        <v>0</v>
      </c>
      <c r="F923" s="100">
        <f t="shared" si="42"/>
        <v>0</v>
      </c>
      <c r="G923" s="28">
        <f>SUMIF('8.得意先・製品別損益'!$B$4:$B$5000,B923,'8.得意先・製品別損益'!$M$4:$M$5000)</f>
        <v>0</v>
      </c>
      <c r="H923" s="42">
        <f t="shared" si="44"/>
        <v>0</v>
      </c>
      <c r="I923" s="40">
        <f t="shared" si="43"/>
        <v>0</v>
      </c>
    </row>
    <row r="924" spans="2:9" ht="18" customHeight="1">
      <c r="B924" s="112" t="str">
        <f>IF('3.得意先一覧'!B924="","",'3.得意先一覧'!B924)</f>
        <v/>
      </c>
      <c r="C924" s="36" t="str">
        <f>IF(B924="","",VLOOKUP(B924,'3.得意先一覧'!$B$4:$C$1000,2,FALSE))</f>
        <v/>
      </c>
      <c r="D924" s="28">
        <f>IF(B924="",0,SUMIF('2.売上実績'!$B$4:$B$5000,'10.得意先別損益'!B924,'2.売上実績'!$D$4:$D$5000))</f>
        <v>0</v>
      </c>
      <c r="E924" s="28">
        <f>IF(B924="",0,SUMIF('2.売上実績'!$B$4:$B$5000,'10.得意先別損益'!B924,'2.売上実績'!$E$4:$E$5000))</f>
        <v>0</v>
      </c>
      <c r="F924" s="100">
        <f t="shared" si="42"/>
        <v>0</v>
      </c>
      <c r="G924" s="28">
        <f>SUMIF('8.得意先・製品別損益'!$B$4:$B$5000,B924,'8.得意先・製品別損益'!$M$4:$M$5000)</f>
        <v>0</v>
      </c>
      <c r="H924" s="42">
        <f t="shared" si="44"/>
        <v>0</v>
      </c>
      <c r="I924" s="40">
        <f t="shared" si="43"/>
        <v>0</v>
      </c>
    </row>
    <row r="925" spans="2:9" ht="18" customHeight="1">
      <c r="B925" s="112" t="str">
        <f>IF('3.得意先一覧'!B925="","",'3.得意先一覧'!B925)</f>
        <v/>
      </c>
      <c r="C925" s="36" t="str">
        <f>IF(B925="","",VLOOKUP(B925,'3.得意先一覧'!$B$4:$C$1000,2,FALSE))</f>
        <v/>
      </c>
      <c r="D925" s="28">
        <f>IF(B925="",0,SUMIF('2.売上実績'!$B$4:$B$5000,'10.得意先別損益'!B925,'2.売上実績'!$D$4:$D$5000))</f>
        <v>0</v>
      </c>
      <c r="E925" s="28">
        <f>IF(B925="",0,SUMIF('2.売上実績'!$B$4:$B$5000,'10.得意先別損益'!B925,'2.売上実績'!$E$4:$E$5000))</f>
        <v>0</v>
      </c>
      <c r="F925" s="100">
        <f t="shared" si="42"/>
        <v>0</v>
      </c>
      <c r="G925" s="28">
        <f>SUMIF('8.得意先・製品別損益'!$B$4:$B$5000,B925,'8.得意先・製品別損益'!$M$4:$M$5000)</f>
        <v>0</v>
      </c>
      <c r="H925" s="42">
        <f t="shared" si="44"/>
        <v>0</v>
      </c>
      <c r="I925" s="40">
        <f t="shared" si="43"/>
        <v>0</v>
      </c>
    </row>
    <row r="926" spans="2:9" ht="18" customHeight="1">
      <c r="B926" s="112" t="str">
        <f>IF('3.得意先一覧'!B926="","",'3.得意先一覧'!B926)</f>
        <v/>
      </c>
      <c r="C926" s="36" t="str">
        <f>IF(B926="","",VLOOKUP(B926,'3.得意先一覧'!$B$4:$C$1000,2,FALSE))</f>
        <v/>
      </c>
      <c r="D926" s="28">
        <f>IF(B926="",0,SUMIF('2.売上実績'!$B$4:$B$5000,'10.得意先別損益'!B926,'2.売上実績'!$D$4:$D$5000))</f>
        <v>0</v>
      </c>
      <c r="E926" s="28">
        <f>IF(B926="",0,SUMIF('2.売上実績'!$B$4:$B$5000,'10.得意先別損益'!B926,'2.売上実績'!$E$4:$E$5000))</f>
        <v>0</v>
      </c>
      <c r="F926" s="100">
        <f t="shared" si="42"/>
        <v>0</v>
      </c>
      <c r="G926" s="28">
        <f>SUMIF('8.得意先・製品別損益'!$B$4:$B$5000,B926,'8.得意先・製品別損益'!$M$4:$M$5000)</f>
        <v>0</v>
      </c>
      <c r="H926" s="42">
        <f t="shared" si="44"/>
        <v>0</v>
      </c>
      <c r="I926" s="40">
        <f t="shared" si="43"/>
        <v>0</v>
      </c>
    </row>
    <row r="927" spans="2:9" ht="18" customHeight="1">
      <c r="B927" s="112" t="str">
        <f>IF('3.得意先一覧'!B927="","",'3.得意先一覧'!B927)</f>
        <v/>
      </c>
      <c r="C927" s="36" t="str">
        <f>IF(B927="","",VLOOKUP(B927,'3.得意先一覧'!$B$4:$C$1000,2,FALSE))</f>
        <v/>
      </c>
      <c r="D927" s="28">
        <f>IF(B927="",0,SUMIF('2.売上実績'!$B$4:$B$5000,'10.得意先別損益'!B927,'2.売上実績'!$D$4:$D$5000))</f>
        <v>0</v>
      </c>
      <c r="E927" s="28">
        <f>IF(B927="",0,SUMIF('2.売上実績'!$B$4:$B$5000,'10.得意先別損益'!B927,'2.売上実績'!$E$4:$E$5000))</f>
        <v>0</v>
      </c>
      <c r="F927" s="100">
        <f t="shared" si="42"/>
        <v>0</v>
      </c>
      <c r="G927" s="28">
        <f>SUMIF('8.得意先・製品別損益'!$B$4:$B$5000,B927,'8.得意先・製品別損益'!$M$4:$M$5000)</f>
        <v>0</v>
      </c>
      <c r="H927" s="42">
        <f t="shared" si="44"/>
        <v>0</v>
      </c>
      <c r="I927" s="40">
        <f t="shared" si="43"/>
        <v>0</v>
      </c>
    </row>
    <row r="928" spans="2:9" ht="18" customHeight="1">
      <c r="B928" s="112" t="str">
        <f>IF('3.得意先一覧'!B928="","",'3.得意先一覧'!B928)</f>
        <v/>
      </c>
      <c r="C928" s="36" t="str">
        <f>IF(B928="","",VLOOKUP(B928,'3.得意先一覧'!$B$4:$C$1000,2,FALSE))</f>
        <v/>
      </c>
      <c r="D928" s="28">
        <f>IF(B928="",0,SUMIF('2.売上実績'!$B$4:$B$5000,'10.得意先別損益'!B928,'2.売上実績'!$D$4:$D$5000))</f>
        <v>0</v>
      </c>
      <c r="E928" s="28">
        <f>IF(B928="",0,SUMIF('2.売上実績'!$B$4:$B$5000,'10.得意先別損益'!B928,'2.売上実績'!$E$4:$E$5000))</f>
        <v>0</v>
      </c>
      <c r="F928" s="100">
        <f t="shared" si="42"/>
        <v>0</v>
      </c>
      <c r="G928" s="28">
        <f>SUMIF('8.得意先・製品別損益'!$B$4:$B$5000,B928,'8.得意先・製品別損益'!$M$4:$M$5000)</f>
        <v>0</v>
      </c>
      <c r="H928" s="42">
        <f t="shared" si="44"/>
        <v>0</v>
      </c>
      <c r="I928" s="40">
        <f t="shared" si="43"/>
        <v>0</v>
      </c>
    </row>
    <row r="929" spans="2:9" ht="18" customHeight="1">
      <c r="B929" s="112" t="str">
        <f>IF('3.得意先一覧'!B929="","",'3.得意先一覧'!B929)</f>
        <v/>
      </c>
      <c r="C929" s="36" t="str">
        <f>IF(B929="","",VLOOKUP(B929,'3.得意先一覧'!$B$4:$C$1000,2,FALSE))</f>
        <v/>
      </c>
      <c r="D929" s="28">
        <f>IF(B929="",0,SUMIF('2.売上実績'!$B$4:$B$5000,'10.得意先別損益'!B929,'2.売上実績'!$D$4:$D$5000))</f>
        <v>0</v>
      </c>
      <c r="E929" s="28">
        <f>IF(B929="",0,SUMIF('2.売上実績'!$B$4:$B$5000,'10.得意先別損益'!B929,'2.売上実績'!$E$4:$E$5000))</f>
        <v>0</v>
      </c>
      <c r="F929" s="100">
        <f t="shared" si="42"/>
        <v>0</v>
      </c>
      <c r="G929" s="28">
        <f>SUMIF('8.得意先・製品別損益'!$B$4:$B$5000,B929,'8.得意先・製品別損益'!$M$4:$M$5000)</f>
        <v>0</v>
      </c>
      <c r="H929" s="42">
        <f t="shared" si="44"/>
        <v>0</v>
      </c>
      <c r="I929" s="40">
        <f t="shared" si="43"/>
        <v>0</v>
      </c>
    </row>
    <row r="930" spans="2:9" ht="18" customHeight="1">
      <c r="B930" s="112" t="str">
        <f>IF('3.得意先一覧'!B930="","",'3.得意先一覧'!B930)</f>
        <v/>
      </c>
      <c r="C930" s="36" t="str">
        <f>IF(B930="","",VLOOKUP(B930,'3.得意先一覧'!$B$4:$C$1000,2,FALSE))</f>
        <v/>
      </c>
      <c r="D930" s="28">
        <f>IF(B930="",0,SUMIF('2.売上実績'!$B$4:$B$5000,'10.得意先別損益'!B930,'2.売上実績'!$D$4:$D$5000))</f>
        <v>0</v>
      </c>
      <c r="E930" s="28">
        <f>IF(B930="",0,SUMIF('2.売上実績'!$B$4:$B$5000,'10.得意先別損益'!B930,'2.売上実績'!$E$4:$E$5000))</f>
        <v>0</v>
      </c>
      <c r="F930" s="100">
        <f t="shared" si="42"/>
        <v>0</v>
      </c>
      <c r="G930" s="28">
        <f>SUMIF('8.得意先・製品別損益'!$B$4:$B$5000,B930,'8.得意先・製品別損益'!$M$4:$M$5000)</f>
        <v>0</v>
      </c>
      <c r="H930" s="42">
        <f t="shared" si="44"/>
        <v>0</v>
      </c>
      <c r="I930" s="40">
        <f t="shared" si="43"/>
        <v>0</v>
      </c>
    </row>
    <row r="931" spans="2:9" ht="18" customHeight="1">
      <c r="B931" s="112" t="str">
        <f>IF('3.得意先一覧'!B931="","",'3.得意先一覧'!B931)</f>
        <v/>
      </c>
      <c r="C931" s="36" t="str">
        <f>IF(B931="","",VLOOKUP(B931,'3.得意先一覧'!$B$4:$C$1000,2,FALSE))</f>
        <v/>
      </c>
      <c r="D931" s="28">
        <f>IF(B931="",0,SUMIF('2.売上実績'!$B$4:$B$5000,'10.得意先別損益'!B931,'2.売上実績'!$D$4:$D$5000))</f>
        <v>0</v>
      </c>
      <c r="E931" s="28">
        <f>IF(B931="",0,SUMIF('2.売上実績'!$B$4:$B$5000,'10.得意先別損益'!B931,'2.売上実績'!$E$4:$E$5000))</f>
        <v>0</v>
      </c>
      <c r="F931" s="100">
        <f t="shared" si="42"/>
        <v>0</v>
      </c>
      <c r="G931" s="28">
        <f>SUMIF('8.得意先・製品別損益'!$B$4:$B$5000,B931,'8.得意先・製品別損益'!$M$4:$M$5000)</f>
        <v>0</v>
      </c>
      <c r="H931" s="42">
        <f t="shared" si="44"/>
        <v>0</v>
      </c>
      <c r="I931" s="40">
        <f t="shared" si="43"/>
        <v>0</v>
      </c>
    </row>
    <row r="932" spans="2:9" ht="18" customHeight="1">
      <c r="B932" s="112" t="str">
        <f>IF('3.得意先一覧'!B932="","",'3.得意先一覧'!B932)</f>
        <v/>
      </c>
      <c r="C932" s="36" t="str">
        <f>IF(B932="","",VLOOKUP(B932,'3.得意先一覧'!$B$4:$C$1000,2,FALSE))</f>
        <v/>
      </c>
      <c r="D932" s="28">
        <f>IF(B932="",0,SUMIF('2.売上実績'!$B$4:$B$5000,'10.得意先別損益'!B932,'2.売上実績'!$D$4:$D$5000))</f>
        <v>0</v>
      </c>
      <c r="E932" s="28">
        <f>IF(B932="",0,SUMIF('2.売上実績'!$B$4:$B$5000,'10.得意先別損益'!B932,'2.売上実績'!$E$4:$E$5000))</f>
        <v>0</v>
      </c>
      <c r="F932" s="100">
        <f t="shared" si="42"/>
        <v>0</v>
      </c>
      <c r="G932" s="28">
        <f>SUMIF('8.得意先・製品別損益'!$B$4:$B$5000,B932,'8.得意先・製品別損益'!$M$4:$M$5000)</f>
        <v>0</v>
      </c>
      <c r="H932" s="42">
        <f t="shared" si="44"/>
        <v>0</v>
      </c>
      <c r="I932" s="40">
        <f t="shared" si="43"/>
        <v>0</v>
      </c>
    </row>
    <row r="933" spans="2:9" ht="18" customHeight="1">
      <c r="B933" s="112" t="str">
        <f>IF('3.得意先一覧'!B933="","",'3.得意先一覧'!B933)</f>
        <v/>
      </c>
      <c r="C933" s="36" t="str">
        <f>IF(B933="","",VLOOKUP(B933,'3.得意先一覧'!$B$4:$C$1000,2,FALSE))</f>
        <v/>
      </c>
      <c r="D933" s="28">
        <f>IF(B933="",0,SUMIF('2.売上実績'!$B$4:$B$5000,'10.得意先別損益'!B933,'2.売上実績'!$D$4:$D$5000))</f>
        <v>0</v>
      </c>
      <c r="E933" s="28">
        <f>IF(B933="",0,SUMIF('2.売上実績'!$B$4:$B$5000,'10.得意先別損益'!B933,'2.売上実績'!$E$4:$E$5000))</f>
        <v>0</v>
      </c>
      <c r="F933" s="100">
        <f t="shared" si="42"/>
        <v>0</v>
      </c>
      <c r="G933" s="28">
        <f>SUMIF('8.得意先・製品別損益'!$B$4:$B$5000,B933,'8.得意先・製品別損益'!$M$4:$M$5000)</f>
        <v>0</v>
      </c>
      <c r="H933" s="42">
        <f t="shared" si="44"/>
        <v>0</v>
      </c>
      <c r="I933" s="40">
        <f t="shared" si="43"/>
        <v>0</v>
      </c>
    </row>
    <row r="934" spans="2:9" ht="18" customHeight="1">
      <c r="B934" s="112" t="str">
        <f>IF('3.得意先一覧'!B934="","",'3.得意先一覧'!B934)</f>
        <v/>
      </c>
      <c r="C934" s="36" t="str">
        <f>IF(B934="","",VLOOKUP(B934,'3.得意先一覧'!$B$4:$C$1000,2,FALSE))</f>
        <v/>
      </c>
      <c r="D934" s="28">
        <f>IF(B934="",0,SUMIF('2.売上実績'!$B$4:$B$5000,'10.得意先別損益'!B934,'2.売上実績'!$D$4:$D$5000))</f>
        <v>0</v>
      </c>
      <c r="E934" s="28">
        <f>IF(B934="",0,SUMIF('2.売上実績'!$B$4:$B$5000,'10.得意先別損益'!B934,'2.売上実績'!$E$4:$E$5000))</f>
        <v>0</v>
      </c>
      <c r="F934" s="100">
        <f t="shared" si="42"/>
        <v>0</v>
      </c>
      <c r="G934" s="28">
        <f>SUMIF('8.得意先・製品別損益'!$B$4:$B$5000,B934,'8.得意先・製品別損益'!$M$4:$M$5000)</f>
        <v>0</v>
      </c>
      <c r="H934" s="42">
        <f t="shared" si="44"/>
        <v>0</v>
      </c>
      <c r="I934" s="40">
        <f t="shared" si="43"/>
        <v>0</v>
      </c>
    </row>
    <row r="935" spans="2:9" ht="18" customHeight="1">
      <c r="B935" s="112" t="str">
        <f>IF('3.得意先一覧'!B935="","",'3.得意先一覧'!B935)</f>
        <v/>
      </c>
      <c r="C935" s="36" t="str">
        <f>IF(B935="","",VLOOKUP(B935,'3.得意先一覧'!$B$4:$C$1000,2,FALSE))</f>
        <v/>
      </c>
      <c r="D935" s="28">
        <f>IF(B935="",0,SUMIF('2.売上実績'!$B$4:$B$5000,'10.得意先別損益'!B935,'2.売上実績'!$D$4:$D$5000))</f>
        <v>0</v>
      </c>
      <c r="E935" s="28">
        <f>IF(B935="",0,SUMIF('2.売上実績'!$B$4:$B$5000,'10.得意先別損益'!B935,'2.売上実績'!$E$4:$E$5000))</f>
        <v>0</v>
      </c>
      <c r="F935" s="100">
        <f t="shared" si="42"/>
        <v>0</v>
      </c>
      <c r="G935" s="28">
        <f>SUMIF('8.得意先・製品別損益'!$B$4:$B$5000,B935,'8.得意先・製品別損益'!$M$4:$M$5000)</f>
        <v>0</v>
      </c>
      <c r="H935" s="42">
        <f t="shared" si="44"/>
        <v>0</v>
      </c>
      <c r="I935" s="40">
        <f t="shared" si="43"/>
        <v>0</v>
      </c>
    </row>
    <row r="936" spans="2:9" ht="18" customHeight="1">
      <c r="B936" s="112" t="str">
        <f>IF('3.得意先一覧'!B936="","",'3.得意先一覧'!B936)</f>
        <v/>
      </c>
      <c r="C936" s="36" t="str">
        <f>IF(B936="","",VLOOKUP(B936,'3.得意先一覧'!$B$4:$C$1000,2,FALSE))</f>
        <v/>
      </c>
      <c r="D936" s="28">
        <f>IF(B936="",0,SUMIF('2.売上実績'!$B$4:$B$5000,'10.得意先別損益'!B936,'2.売上実績'!$D$4:$D$5000))</f>
        <v>0</v>
      </c>
      <c r="E936" s="28">
        <f>IF(B936="",0,SUMIF('2.売上実績'!$B$4:$B$5000,'10.得意先別損益'!B936,'2.売上実績'!$E$4:$E$5000))</f>
        <v>0</v>
      </c>
      <c r="F936" s="100">
        <f t="shared" si="42"/>
        <v>0</v>
      </c>
      <c r="G936" s="28">
        <f>SUMIF('8.得意先・製品別損益'!$B$4:$B$5000,B936,'8.得意先・製品別損益'!$M$4:$M$5000)</f>
        <v>0</v>
      </c>
      <c r="H936" s="42">
        <f t="shared" si="44"/>
        <v>0</v>
      </c>
      <c r="I936" s="40">
        <f t="shared" si="43"/>
        <v>0</v>
      </c>
    </row>
    <row r="937" spans="2:9" ht="18" customHeight="1">
      <c r="B937" s="112" t="str">
        <f>IF('3.得意先一覧'!B937="","",'3.得意先一覧'!B937)</f>
        <v/>
      </c>
      <c r="C937" s="36" t="str">
        <f>IF(B937="","",VLOOKUP(B937,'3.得意先一覧'!$B$4:$C$1000,2,FALSE))</f>
        <v/>
      </c>
      <c r="D937" s="28">
        <f>IF(B937="",0,SUMIF('2.売上実績'!$B$4:$B$5000,'10.得意先別損益'!B937,'2.売上実績'!$D$4:$D$5000))</f>
        <v>0</v>
      </c>
      <c r="E937" s="28">
        <f>IF(B937="",0,SUMIF('2.売上実績'!$B$4:$B$5000,'10.得意先別損益'!B937,'2.売上実績'!$E$4:$E$5000))</f>
        <v>0</v>
      </c>
      <c r="F937" s="100">
        <f t="shared" si="42"/>
        <v>0</v>
      </c>
      <c r="G937" s="28">
        <f>SUMIF('8.得意先・製品別損益'!$B$4:$B$5000,B937,'8.得意先・製品別損益'!$M$4:$M$5000)</f>
        <v>0</v>
      </c>
      <c r="H937" s="42">
        <f t="shared" si="44"/>
        <v>0</v>
      </c>
      <c r="I937" s="40">
        <f t="shared" si="43"/>
        <v>0</v>
      </c>
    </row>
    <row r="938" spans="2:9" ht="18" customHeight="1">
      <c r="B938" s="112" t="str">
        <f>IF('3.得意先一覧'!B938="","",'3.得意先一覧'!B938)</f>
        <v/>
      </c>
      <c r="C938" s="36" t="str">
        <f>IF(B938="","",VLOOKUP(B938,'3.得意先一覧'!$B$4:$C$1000,2,FALSE))</f>
        <v/>
      </c>
      <c r="D938" s="28">
        <f>IF(B938="",0,SUMIF('2.売上実績'!$B$4:$B$5000,'10.得意先別損益'!B938,'2.売上実績'!$D$4:$D$5000))</f>
        <v>0</v>
      </c>
      <c r="E938" s="28">
        <f>IF(B938="",0,SUMIF('2.売上実績'!$B$4:$B$5000,'10.得意先別損益'!B938,'2.売上実績'!$E$4:$E$5000))</f>
        <v>0</v>
      </c>
      <c r="F938" s="100">
        <f t="shared" si="42"/>
        <v>0</v>
      </c>
      <c r="G938" s="28">
        <f>SUMIF('8.得意先・製品別損益'!$B$4:$B$5000,B938,'8.得意先・製品別損益'!$M$4:$M$5000)</f>
        <v>0</v>
      </c>
      <c r="H938" s="42">
        <f t="shared" si="44"/>
        <v>0</v>
      </c>
      <c r="I938" s="40">
        <f t="shared" si="43"/>
        <v>0</v>
      </c>
    </row>
    <row r="939" spans="2:9" ht="18" customHeight="1">
      <c r="B939" s="112" t="str">
        <f>IF('3.得意先一覧'!B939="","",'3.得意先一覧'!B939)</f>
        <v/>
      </c>
      <c r="C939" s="36" t="str">
        <f>IF(B939="","",VLOOKUP(B939,'3.得意先一覧'!$B$4:$C$1000,2,FALSE))</f>
        <v/>
      </c>
      <c r="D939" s="28">
        <f>IF(B939="",0,SUMIF('2.売上実績'!$B$4:$B$5000,'10.得意先別損益'!B939,'2.売上実績'!$D$4:$D$5000))</f>
        <v>0</v>
      </c>
      <c r="E939" s="28">
        <f>IF(B939="",0,SUMIF('2.売上実績'!$B$4:$B$5000,'10.得意先別損益'!B939,'2.売上実績'!$E$4:$E$5000))</f>
        <v>0</v>
      </c>
      <c r="F939" s="100">
        <f t="shared" si="42"/>
        <v>0</v>
      </c>
      <c r="G939" s="28">
        <f>SUMIF('8.得意先・製品別損益'!$B$4:$B$5000,B939,'8.得意先・製品別損益'!$M$4:$M$5000)</f>
        <v>0</v>
      </c>
      <c r="H939" s="42">
        <f t="shared" si="44"/>
        <v>0</v>
      </c>
      <c r="I939" s="40">
        <f t="shared" si="43"/>
        <v>0</v>
      </c>
    </row>
    <row r="940" spans="2:9" ht="18" customHeight="1">
      <c r="B940" s="112" t="str">
        <f>IF('3.得意先一覧'!B940="","",'3.得意先一覧'!B940)</f>
        <v/>
      </c>
      <c r="C940" s="36" t="str">
        <f>IF(B940="","",VLOOKUP(B940,'3.得意先一覧'!$B$4:$C$1000,2,FALSE))</f>
        <v/>
      </c>
      <c r="D940" s="28">
        <f>IF(B940="",0,SUMIF('2.売上実績'!$B$4:$B$5000,'10.得意先別損益'!B940,'2.売上実績'!$D$4:$D$5000))</f>
        <v>0</v>
      </c>
      <c r="E940" s="28">
        <f>IF(B940="",0,SUMIF('2.売上実績'!$B$4:$B$5000,'10.得意先別損益'!B940,'2.売上実績'!$E$4:$E$5000))</f>
        <v>0</v>
      </c>
      <c r="F940" s="100">
        <f t="shared" si="42"/>
        <v>0</v>
      </c>
      <c r="G940" s="28">
        <f>SUMIF('8.得意先・製品別損益'!$B$4:$B$5000,B940,'8.得意先・製品別損益'!$M$4:$M$5000)</f>
        <v>0</v>
      </c>
      <c r="H940" s="42">
        <f t="shared" si="44"/>
        <v>0</v>
      </c>
      <c r="I940" s="40">
        <f t="shared" si="43"/>
        <v>0</v>
      </c>
    </row>
    <row r="941" spans="2:9" ht="18" customHeight="1">
      <c r="B941" s="112" t="str">
        <f>IF('3.得意先一覧'!B941="","",'3.得意先一覧'!B941)</f>
        <v/>
      </c>
      <c r="C941" s="36" t="str">
        <f>IF(B941="","",VLOOKUP(B941,'3.得意先一覧'!$B$4:$C$1000,2,FALSE))</f>
        <v/>
      </c>
      <c r="D941" s="28">
        <f>IF(B941="",0,SUMIF('2.売上実績'!$B$4:$B$5000,'10.得意先別損益'!B941,'2.売上実績'!$D$4:$D$5000))</f>
        <v>0</v>
      </c>
      <c r="E941" s="28">
        <f>IF(B941="",0,SUMIF('2.売上実績'!$B$4:$B$5000,'10.得意先別損益'!B941,'2.売上実績'!$E$4:$E$5000))</f>
        <v>0</v>
      </c>
      <c r="F941" s="100">
        <f t="shared" si="42"/>
        <v>0</v>
      </c>
      <c r="G941" s="28">
        <f>SUMIF('8.得意先・製品別損益'!$B$4:$B$5000,B941,'8.得意先・製品別損益'!$M$4:$M$5000)</f>
        <v>0</v>
      </c>
      <c r="H941" s="42">
        <f t="shared" si="44"/>
        <v>0</v>
      </c>
      <c r="I941" s="40">
        <f t="shared" si="43"/>
        <v>0</v>
      </c>
    </row>
    <row r="942" spans="2:9" ht="18" customHeight="1">
      <c r="B942" s="112" t="str">
        <f>IF('3.得意先一覧'!B942="","",'3.得意先一覧'!B942)</f>
        <v/>
      </c>
      <c r="C942" s="36" t="str">
        <f>IF(B942="","",VLOOKUP(B942,'3.得意先一覧'!$B$4:$C$1000,2,FALSE))</f>
        <v/>
      </c>
      <c r="D942" s="28">
        <f>IF(B942="",0,SUMIF('2.売上実績'!$B$4:$B$5000,'10.得意先別損益'!B942,'2.売上実績'!$D$4:$D$5000))</f>
        <v>0</v>
      </c>
      <c r="E942" s="28">
        <f>IF(B942="",0,SUMIF('2.売上実績'!$B$4:$B$5000,'10.得意先別損益'!B942,'2.売上実績'!$E$4:$E$5000))</f>
        <v>0</v>
      </c>
      <c r="F942" s="100">
        <f t="shared" si="42"/>
        <v>0</v>
      </c>
      <c r="G942" s="28">
        <f>SUMIF('8.得意先・製品別損益'!$B$4:$B$5000,B942,'8.得意先・製品別損益'!$M$4:$M$5000)</f>
        <v>0</v>
      </c>
      <c r="H942" s="42">
        <f t="shared" si="44"/>
        <v>0</v>
      </c>
      <c r="I942" s="40">
        <f t="shared" si="43"/>
        <v>0</v>
      </c>
    </row>
    <row r="943" spans="2:9" ht="18" customHeight="1">
      <c r="B943" s="112" t="str">
        <f>IF('3.得意先一覧'!B943="","",'3.得意先一覧'!B943)</f>
        <v/>
      </c>
      <c r="C943" s="36" t="str">
        <f>IF(B943="","",VLOOKUP(B943,'3.得意先一覧'!$B$4:$C$1000,2,FALSE))</f>
        <v/>
      </c>
      <c r="D943" s="28">
        <f>IF(B943="",0,SUMIF('2.売上実績'!$B$4:$B$5000,'10.得意先別損益'!B943,'2.売上実績'!$D$4:$D$5000))</f>
        <v>0</v>
      </c>
      <c r="E943" s="28">
        <f>IF(B943="",0,SUMIF('2.売上実績'!$B$4:$B$5000,'10.得意先別損益'!B943,'2.売上実績'!$E$4:$E$5000))</f>
        <v>0</v>
      </c>
      <c r="F943" s="100">
        <f t="shared" si="42"/>
        <v>0</v>
      </c>
      <c r="G943" s="28">
        <f>SUMIF('8.得意先・製品別損益'!$B$4:$B$5000,B943,'8.得意先・製品別損益'!$M$4:$M$5000)</f>
        <v>0</v>
      </c>
      <c r="H943" s="42">
        <f t="shared" si="44"/>
        <v>0</v>
      </c>
      <c r="I943" s="40">
        <f t="shared" si="43"/>
        <v>0</v>
      </c>
    </row>
    <row r="944" spans="2:9" ht="18" customHeight="1">
      <c r="B944" s="112" t="str">
        <f>IF('3.得意先一覧'!B944="","",'3.得意先一覧'!B944)</f>
        <v/>
      </c>
      <c r="C944" s="36" t="str">
        <f>IF(B944="","",VLOOKUP(B944,'3.得意先一覧'!$B$4:$C$1000,2,FALSE))</f>
        <v/>
      </c>
      <c r="D944" s="28">
        <f>IF(B944="",0,SUMIF('2.売上実績'!$B$4:$B$5000,'10.得意先別損益'!B944,'2.売上実績'!$D$4:$D$5000))</f>
        <v>0</v>
      </c>
      <c r="E944" s="28">
        <f>IF(B944="",0,SUMIF('2.売上実績'!$B$4:$B$5000,'10.得意先別損益'!B944,'2.売上実績'!$E$4:$E$5000))</f>
        <v>0</v>
      </c>
      <c r="F944" s="100">
        <f t="shared" si="42"/>
        <v>0</v>
      </c>
      <c r="G944" s="28">
        <f>SUMIF('8.得意先・製品別損益'!$B$4:$B$5000,B944,'8.得意先・製品別損益'!$M$4:$M$5000)</f>
        <v>0</v>
      </c>
      <c r="H944" s="42">
        <f t="shared" si="44"/>
        <v>0</v>
      </c>
      <c r="I944" s="40">
        <f t="shared" si="43"/>
        <v>0</v>
      </c>
    </row>
    <row r="945" spans="2:9" ht="18" customHeight="1">
      <c r="B945" s="112" t="str">
        <f>IF('3.得意先一覧'!B945="","",'3.得意先一覧'!B945)</f>
        <v/>
      </c>
      <c r="C945" s="36" t="str">
        <f>IF(B945="","",VLOOKUP(B945,'3.得意先一覧'!$B$4:$C$1000,2,FALSE))</f>
        <v/>
      </c>
      <c r="D945" s="28">
        <f>IF(B945="",0,SUMIF('2.売上実績'!$B$4:$B$5000,'10.得意先別損益'!B945,'2.売上実績'!$D$4:$D$5000))</f>
        <v>0</v>
      </c>
      <c r="E945" s="28">
        <f>IF(B945="",0,SUMIF('2.売上実績'!$B$4:$B$5000,'10.得意先別損益'!B945,'2.売上実績'!$E$4:$E$5000))</f>
        <v>0</v>
      </c>
      <c r="F945" s="100">
        <f t="shared" si="42"/>
        <v>0</v>
      </c>
      <c r="G945" s="28">
        <f>SUMIF('8.得意先・製品別損益'!$B$4:$B$5000,B945,'8.得意先・製品別損益'!$M$4:$M$5000)</f>
        <v>0</v>
      </c>
      <c r="H945" s="42">
        <f t="shared" si="44"/>
        <v>0</v>
      </c>
      <c r="I945" s="40">
        <f t="shared" si="43"/>
        <v>0</v>
      </c>
    </row>
    <row r="946" spans="2:9" ht="18" customHeight="1">
      <c r="B946" s="112" t="str">
        <f>IF('3.得意先一覧'!B946="","",'3.得意先一覧'!B946)</f>
        <v/>
      </c>
      <c r="C946" s="36" t="str">
        <f>IF(B946="","",VLOOKUP(B946,'3.得意先一覧'!$B$4:$C$1000,2,FALSE))</f>
        <v/>
      </c>
      <c r="D946" s="28">
        <f>IF(B946="",0,SUMIF('2.売上実績'!$B$4:$B$5000,'10.得意先別損益'!B946,'2.売上実績'!$D$4:$D$5000))</f>
        <v>0</v>
      </c>
      <c r="E946" s="28">
        <f>IF(B946="",0,SUMIF('2.売上実績'!$B$4:$B$5000,'10.得意先別損益'!B946,'2.売上実績'!$E$4:$E$5000))</f>
        <v>0</v>
      </c>
      <c r="F946" s="100">
        <f t="shared" si="42"/>
        <v>0</v>
      </c>
      <c r="G946" s="28">
        <f>SUMIF('8.得意先・製品別損益'!$B$4:$B$5000,B946,'8.得意先・製品別損益'!$M$4:$M$5000)</f>
        <v>0</v>
      </c>
      <c r="H946" s="42">
        <f t="shared" si="44"/>
        <v>0</v>
      </c>
      <c r="I946" s="40">
        <f t="shared" si="43"/>
        <v>0</v>
      </c>
    </row>
    <row r="947" spans="2:9" ht="18" customHeight="1">
      <c r="B947" s="112" t="str">
        <f>IF('3.得意先一覧'!B947="","",'3.得意先一覧'!B947)</f>
        <v/>
      </c>
      <c r="C947" s="36" t="str">
        <f>IF(B947="","",VLOOKUP(B947,'3.得意先一覧'!$B$4:$C$1000,2,FALSE))</f>
        <v/>
      </c>
      <c r="D947" s="28">
        <f>IF(B947="",0,SUMIF('2.売上実績'!$B$4:$B$5000,'10.得意先別損益'!B947,'2.売上実績'!$D$4:$D$5000))</f>
        <v>0</v>
      </c>
      <c r="E947" s="28">
        <f>IF(B947="",0,SUMIF('2.売上実績'!$B$4:$B$5000,'10.得意先別損益'!B947,'2.売上実績'!$E$4:$E$5000))</f>
        <v>0</v>
      </c>
      <c r="F947" s="100">
        <f t="shared" si="42"/>
        <v>0</v>
      </c>
      <c r="G947" s="28">
        <f>SUMIF('8.得意先・製品別損益'!$B$4:$B$5000,B947,'8.得意先・製品別損益'!$M$4:$M$5000)</f>
        <v>0</v>
      </c>
      <c r="H947" s="42">
        <f t="shared" si="44"/>
        <v>0</v>
      </c>
      <c r="I947" s="40">
        <f t="shared" si="43"/>
        <v>0</v>
      </c>
    </row>
    <row r="948" spans="2:9" ht="18" customHeight="1">
      <c r="B948" s="112" t="str">
        <f>IF('3.得意先一覧'!B948="","",'3.得意先一覧'!B948)</f>
        <v/>
      </c>
      <c r="C948" s="36" t="str">
        <f>IF(B948="","",VLOOKUP(B948,'3.得意先一覧'!$B$4:$C$1000,2,FALSE))</f>
        <v/>
      </c>
      <c r="D948" s="28">
        <f>IF(B948="",0,SUMIF('2.売上実績'!$B$4:$B$5000,'10.得意先別損益'!B948,'2.売上実績'!$D$4:$D$5000))</f>
        <v>0</v>
      </c>
      <c r="E948" s="28">
        <f>IF(B948="",0,SUMIF('2.売上実績'!$B$4:$B$5000,'10.得意先別損益'!B948,'2.売上実績'!$E$4:$E$5000))</f>
        <v>0</v>
      </c>
      <c r="F948" s="100">
        <f t="shared" si="42"/>
        <v>0</v>
      </c>
      <c r="G948" s="28">
        <f>SUMIF('8.得意先・製品別損益'!$B$4:$B$5000,B948,'8.得意先・製品別損益'!$M$4:$M$5000)</f>
        <v>0</v>
      </c>
      <c r="H948" s="42">
        <f t="shared" si="44"/>
        <v>0</v>
      </c>
      <c r="I948" s="40">
        <f t="shared" si="43"/>
        <v>0</v>
      </c>
    </row>
    <row r="949" spans="2:9" ht="18" customHeight="1">
      <c r="B949" s="112" t="str">
        <f>IF('3.得意先一覧'!B949="","",'3.得意先一覧'!B949)</f>
        <v/>
      </c>
      <c r="C949" s="36" t="str">
        <f>IF(B949="","",VLOOKUP(B949,'3.得意先一覧'!$B$4:$C$1000,2,FALSE))</f>
        <v/>
      </c>
      <c r="D949" s="28">
        <f>IF(B949="",0,SUMIF('2.売上実績'!$B$4:$B$5000,'10.得意先別損益'!B949,'2.売上実績'!$D$4:$D$5000))</f>
        <v>0</v>
      </c>
      <c r="E949" s="28">
        <f>IF(B949="",0,SUMIF('2.売上実績'!$B$4:$B$5000,'10.得意先別損益'!B949,'2.売上実績'!$E$4:$E$5000))</f>
        <v>0</v>
      </c>
      <c r="F949" s="100">
        <f t="shared" si="42"/>
        <v>0</v>
      </c>
      <c r="G949" s="28">
        <f>SUMIF('8.得意先・製品別損益'!$B$4:$B$5000,B949,'8.得意先・製品別損益'!$M$4:$M$5000)</f>
        <v>0</v>
      </c>
      <c r="H949" s="42">
        <f t="shared" si="44"/>
        <v>0</v>
      </c>
      <c r="I949" s="40">
        <f t="shared" si="43"/>
        <v>0</v>
      </c>
    </row>
    <row r="950" spans="2:9" ht="18" customHeight="1">
      <c r="B950" s="112" t="str">
        <f>IF('3.得意先一覧'!B950="","",'3.得意先一覧'!B950)</f>
        <v/>
      </c>
      <c r="C950" s="36" t="str">
        <f>IF(B950="","",VLOOKUP(B950,'3.得意先一覧'!$B$4:$C$1000,2,FALSE))</f>
        <v/>
      </c>
      <c r="D950" s="28">
        <f>IF(B950="",0,SUMIF('2.売上実績'!$B$4:$B$5000,'10.得意先別損益'!B950,'2.売上実績'!$D$4:$D$5000))</f>
        <v>0</v>
      </c>
      <c r="E950" s="28">
        <f>IF(B950="",0,SUMIF('2.売上実績'!$B$4:$B$5000,'10.得意先別損益'!B950,'2.売上実績'!$E$4:$E$5000))</f>
        <v>0</v>
      </c>
      <c r="F950" s="100">
        <f t="shared" si="42"/>
        <v>0</v>
      </c>
      <c r="G950" s="28">
        <f>SUMIF('8.得意先・製品別損益'!$B$4:$B$5000,B950,'8.得意先・製品別損益'!$M$4:$M$5000)</f>
        <v>0</v>
      </c>
      <c r="H950" s="42">
        <f t="shared" si="44"/>
        <v>0</v>
      </c>
      <c r="I950" s="40">
        <f t="shared" si="43"/>
        <v>0</v>
      </c>
    </row>
    <row r="951" spans="2:9" ht="18" customHeight="1">
      <c r="B951" s="112" t="str">
        <f>IF('3.得意先一覧'!B951="","",'3.得意先一覧'!B951)</f>
        <v/>
      </c>
      <c r="C951" s="36" t="str">
        <f>IF(B951="","",VLOOKUP(B951,'3.得意先一覧'!$B$4:$C$1000,2,FALSE))</f>
        <v/>
      </c>
      <c r="D951" s="28">
        <f>IF(B951="",0,SUMIF('2.売上実績'!$B$4:$B$5000,'10.得意先別損益'!B951,'2.売上実績'!$D$4:$D$5000))</f>
        <v>0</v>
      </c>
      <c r="E951" s="28">
        <f>IF(B951="",0,SUMIF('2.売上実績'!$B$4:$B$5000,'10.得意先別損益'!B951,'2.売上実績'!$E$4:$E$5000))</f>
        <v>0</v>
      </c>
      <c r="F951" s="100">
        <f t="shared" si="42"/>
        <v>0</v>
      </c>
      <c r="G951" s="28">
        <f>SUMIF('8.得意先・製品別損益'!$B$4:$B$5000,B951,'8.得意先・製品別損益'!$M$4:$M$5000)</f>
        <v>0</v>
      </c>
      <c r="H951" s="42">
        <f t="shared" si="44"/>
        <v>0</v>
      </c>
      <c r="I951" s="40">
        <f t="shared" si="43"/>
        <v>0</v>
      </c>
    </row>
    <row r="952" spans="2:9" ht="18" customHeight="1">
      <c r="B952" s="112" t="str">
        <f>IF('3.得意先一覧'!B952="","",'3.得意先一覧'!B952)</f>
        <v/>
      </c>
      <c r="C952" s="36" t="str">
        <f>IF(B952="","",VLOOKUP(B952,'3.得意先一覧'!$B$4:$C$1000,2,FALSE))</f>
        <v/>
      </c>
      <c r="D952" s="28">
        <f>IF(B952="",0,SUMIF('2.売上実績'!$B$4:$B$5000,'10.得意先別損益'!B952,'2.売上実績'!$D$4:$D$5000))</f>
        <v>0</v>
      </c>
      <c r="E952" s="28">
        <f>IF(B952="",0,SUMIF('2.売上実績'!$B$4:$B$5000,'10.得意先別損益'!B952,'2.売上実績'!$E$4:$E$5000))</f>
        <v>0</v>
      </c>
      <c r="F952" s="100">
        <f t="shared" si="42"/>
        <v>0</v>
      </c>
      <c r="G952" s="28">
        <f>SUMIF('8.得意先・製品別損益'!$B$4:$B$5000,B952,'8.得意先・製品別損益'!$M$4:$M$5000)</f>
        <v>0</v>
      </c>
      <c r="H952" s="42">
        <f t="shared" si="44"/>
        <v>0</v>
      </c>
      <c r="I952" s="40">
        <f t="shared" si="43"/>
        <v>0</v>
      </c>
    </row>
    <row r="953" spans="2:9" ht="18" customHeight="1">
      <c r="B953" s="112" t="str">
        <f>IF('3.得意先一覧'!B953="","",'3.得意先一覧'!B953)</f>
        <v/>
      </c>
      <c r="C953" s="36" t="str">
        <f>IF(B953="","",VLOOKUP(B953,'3.得意先一覧'!$B$4:$C$1000,2,FALSE))</f>
        <v/>
      </c>
      <c r="D953" s="28">
        <f>IF(B953="",0,SUMIF('2.売上実績'!$B$4:$B$5000,'10.得意先別損益'!B953,'2.売上実績'!$D$4:$D$5000))</f>
        <v>0</v>
      </c>
      <c r="E953" s="28">
        <f>IF(B953="",0,SUMIF('2.売上実績'!$B$4:$B$5000,'10.得意先別損益'!B953,'2.売上実績'!$E$4:$E$5000))</f>
        <v>0</v>
      </c>
      <c r="F953" s="100">
        <f t="shared" si="42"/>
        <v>0</v>
      </c>
      <c r="G953" s="28">
        <f>SUMIF('8.得意先・製品別損益'!$B$4:$B$5000,B953,'8.得意先・製品別損益'!$M$4:$M$5000)</f>
        <v>0</v>
      </c>
      <c r="H953" s="42">
        <f t="shared" si="44"/>
        <v>0</v>
      </c>
      <c r="I953" s="40">
        <f t="shared" si="43"/>
        <v>0</v>
      </c>
    </row>
    <row r="954" spans="2:9" ht="18" customHeight="1">
      <c r="B954" s="112" t="str">
        <f>IF('3.得意先一覧'!B954="","",'3.得意先一覧'!B954)</f>
        <v/>
      </c>
      <c r="C954" s="36" t="str">
        <f>IF(B954="","",VLOOKUP(B954,'3.得意先一覧'!$B$4:$C$1000,2,FALSE))</f>
        <v/>
      </c>
      <c r="D954" s="28">
        <f>IF(B954="",0,SUMIF('2.売上実績'!$B$4:$B$5000,'10.得意先別損益'!B954,'2.売上実績'!$D$4:$D$5000))</f>
        <v>0</v>
      </c>
      <c r="E954" s="28">
        <f>IF(B954="",0,SUMIF('2.売上実績'!$B$4:$B$5000,'10.得意先別損益'!B954,'2.売上実績'!$E$4:$E$5000))</f>
        <v>0</v>
      </c>
      <c r="F954" s="100">
        <f t="shared" si="42"/>
        <v>0</v>
      </c>
      <c r="G954" s="28">
        <f>SUMIF('8.得意先・製品別損益'!$B$4:$B$5000,B954,'8.得意先・製品別損益'!$M$4:$M$5000)</f>
        <v>0</v>
      </c>
      <c r="H954" s="42">
        <f t="shared" si="44"/>
        <v>0</v>
      </c>
      <c r="I954" s="40">
        <f t="shared" si="43"/>
        <v>0</v>
      </c>
    </row>
    <row r="955" spans="2:9" ht="18" customHeight="1">
      <c r="B955" s="112" t="str">
        <f>IF('3.得意先一覧'!B955="","",'3.得意先一覧'!B955)</f>
        <v/>
      </c>
      <c r="C955" s="36" t="str">
        <f>IF(B955="","",VLOOKUP(B955,'3.得意先一覧'!$B$4:$C$1000,2,FALSE))</f>
        <v/>
      </c>
      <c r="D955" s="28">
        <f>IF(B955="",0,SUMIF('2.売上実績'!$B$4:$B$5000,'10.得意先別損益'!B955,'2.売上実績'!$D$4:$D$5000))</f>
        <v>0</v>
      </c>
      <c r="E955" s="28">
        <f>IF(B955="",0,SUMIF('2.売上実績'!$B$4:$B$5000,'10.得意先別損益'!B955,'2.売上実績'!$E$4:$E$5000))</f>
        <v>0</v>
      </c>
      <c r="F955" s="100">
        <f t="shared" si="42"/>
        <v>0</v>
      </c>
      <c r="G955" s="28">
        <f>SUMIF('8.得意先・製品別損益'!$B$4:$B$5000,B955,'8.得意先・製品別損益'!$M$4:$M$5000)</f>
        <v>0</v>
      </c>
      <c r="H955" s="42">
        <f t="shared" si="44"/>
        <v>0</v>
      </c>
      <c r="I955" s="40">
        <f t="shared" si="43"/>
        <v>0</v>
      </c>
    </row>
    <row r="956" spans="2:9" ht="18" customHeight="1">
      <c r="B956" s="112" t="str">
        <f>IF('3.得意先一覧'!B956="","",'3.得意先一覧'!B956)</f>
        <v/>
      </c>
      <c r="C956" s="36" t="str">
        <f>IF(B956="","",VLOOKUP(B956,'3.得意先一覧'!$B$4:$C$1000,2,FALSE))</f>
        <v/>
      </c>
      <c r="D956" s="28">
        <f>IF(B956="",0,SUMIF('2.売上実績'!$B$4:$B$5000,'10.得意先別損益'!B956,'2.売上実績'!$D$4:$D$5000))</f>
        <v>0</v>
      </c>
      <c r="E956" s="28">
        <f>IF(B956="",0,SUMIF('2.売上実績'!$B$4:$B$5000,'10.得意先別損益'!B956,'2.売上実績'!$E$4:$E$5000))</f>
        <v>0</v>
      </c>
      <c r="F956" s="100">
        <f t="shared" si="42"/>
        <v>0</v>
      </c>
      <c r="G956" s="28">
        <f>SUMIF('8.得意先・製品別損益'!$B$4:$B$5000,B956,'8.得意先・製品別損益'!$M$4:$M$5000)</f>
        <v>0</v>
      </c>
      <c r="H956" s="42">
        <f t="shared" si="44"/>
        <v>0</v>
      </c>
      <c r="I956" s="40">
        <f t="shared" si="43"/>
        <v>0</v>
      </c>
    </row>
    <row r="957" spans="2:9" ht="18" customHeight="1">
      <c r="B957" s="112" t="str">
        <f>IF('3.得意先一覧'!B957="","",'3.得意先一覧'!B957)</f>
        <v/>
      </c>
      <c r="C957" s="36" t="str">
        <f>IF(B957="","",VLOOKUP(B957,'3.得意先一覧'!$B$4:$C$1000,2,FALSE))</f>
        <v/>
      </c>
      <c r="D957" s="28">
        <f>IF(B957="",0,SUMIF('2.売上実績'!$B$4:$B$5000,'10.得意先別損益'!B957,'2.売上実績'!$D$4:$D$5000))</f>
        <v>0</v>
      </c>
      <c r="E957" s="28">
        <f>IF(B957="",0,SUMIF('2.売上実績'!$B$4:$B$5000,'10.得意先別損益'!B957,'2.売上実績'!$E$4:$E$5000))</f>
        <v>0</v>
      </c>
      <c r="F957" s="100">
        <f t="shared" si="42"/>
        <v>0</v>
      </c>
      <c r="G957" s="28">
        <f>SUMIF('8.得意先・製品別損益'!$B$4:$B$5000,B957,'8.得意先・製品別損益'!$M$4:$M$5000)</f>
        <v>0</v>
      </c>
      <c r="H957" s="42">
        <f t="shared" si="44"/>
        <v>0</v>
      </c>
      <c r="I957" s="40">
        <f t="shared" si="43"/>
        <v>0</v>
      </c>
    </row>
    <row r="958" spans="2:9" ht="18" customHeight="1">
      <c r="B958" s="112" t="str">
        <f>IF('3.得意先一覧'!B958="","",'3.得意先一覧'!B958)</f>
        <v/>
      </c>
      <c r="C958" s="36" t="str">
        <f>IF(B958="","",VLOOKUP(B958,'3.得意先一覧'!$B$4:$C$1000,2,FALSE))</f>
        <v/>
      </c>
      <c r="D958" s="28">
        <f>IF(B958="",0,SUMIF('2.売上実績'!$B$4:$B$5000,'10.得意先別損益'!B958,'2.売上実績'!$D$4:$D$5000))</f>
        <v>0</v>
      </c>
      <c r="E958" s="28">
        <f>IF(B958="",0,SUMIF('2.売上実績'!$B$4:$B$5000,'10.得意先別損益'!B958,'2.売上実績'!$E$4:$E$5000))</f>
        <v>0</v>
      </c>
      <c r="F958" s="100">
        <f t="shared" si="42"/>
        <v>0</v>
      </c>
      <c r="G958" s="28">
        <f>SUMIF('8.得意先・製品別損益'!$B$4:$B$5000,B958,'8.得意先・製品別損益'!$M$4:$M$5000)</f>
        <v>0</v>
      </c>
      <c r="H958" s="42">
        <f t="shared" si="44"/>
        <v>0</v>
      </c>
      <c r="I958" s="40">
        <f t="shared" si="43"/>
        <v>0</v>
      </c>
    </row>
    <row r="959" spans="2:9" ht="18" customHeight="1">
      <c r="B959" s="112" t="str">
        <f>IF('3.得意先一覧'!B959="","",'3.得意先一覧'!B959)</f>
        <v/>
      </c>
      <c r="C959" s="36" t="str">
        <f>IF(B959="","",VLOOKUP(B959,'3.得意先一覧'!$B$4:$C$1000,2,FALSE))</f>
        <v/>
      </c>
      <c r="D959" s="28">
        <f>IF(B959="",0,SUMIF('2.売上実績'!$B$4:$B$5000,'10.得意先別損益'!B959,'2.売上実績'!$D$4:$D$5000))</f>
        <v>0</v>
      </c>
      <c r="E959" s="28">
        <f>IF(B959="",0,SUMIF('2.売上実績'!$B$4:$B$5000,'10.得意先別損益'!B959,'2.売上実績'!$E$4:$E$5000))</f>
        <v>0</v>
      </c>
      <c r="F959" s="100">
        <f t="shared" si="42"/>
        <v>0</v>
      </c>
      <c r="G959" s="28">
        <f>SUMIF('8.得意先・製品別損益'!$B$4:$B$5000,B959,'8.得意先・製品別損益'!$M$4:$M$5000)</f>
        <v>0</v>
      </c>
      <c r="H959" s="42">
        <f t="shared" si="44"/>
        <v>0</v>
      </c>
      <c r="I959" s="40">
        <f t="shared" si="43"/>
        <v>0</v>
      </c>
    </row>
    <row r="960" spans="2:9" ht="18" customHeight="1">
      <c r="B960" s="112" t="str">
        <f>IF('3.得意先一覧'!B960="","",'3.得意先一覧'!B960)</f>
        <v/>
      </c>
      <c r="C960" s="36" t="str">
        <f>IF(B960="","",VLOOKUP(B960,'3.得意先一覧'!$B$4:$C$1000,2,FALSE))</f>
        <v/>
      </c>
      <c r="D960" s="28">
        <f>IF(B960="",0,SUMIF('2.売上実績'!$B$4:$B$5000,'10.得意先別損益'!B960,'2.売上実績'!$D$4:$D$5000))</f>
        <v>0</v>
      </c>
      <c r="E960" s="28">
        <f>IF(B960="",0,SUMIF('2.売上実績'!$B$4:$B$5000,'10.得意先別損益'!B960,'2.売上実績'!$E$4:$E$5000))</f>
        <v>0</v>
      </c>
      <c r="F960" s="100">
        <f t="shared" si="42"/>
        <v>0</v>
      </c>
      <c r="G960" s="28">
        <f>SUMIF('8.得意先・製品別損益'!$B$4:$B$5000,B960,'8.得意先・製品別損益'!$M$4:$M$5000)</f>
        <v>0</v>
      </c>
      <c r="H960" s="42">
        <f t="shared" si="44"/>
        <v>0</v>
      </c>
      <c r="I960" s="40">
        <f t="shared" si="43"/>
        <v>0</v>
      </c>
    </row>
    <row r="961" spans="2:9" ht="18" customHeight="1">
      <c r="B961" s="112" t="str">
        <f>IF('3.得意先一覧'!B961="","",'3.得意先一覧'!B961)</f>
        <v/>
      </c>
      <c r="C961" s="36" t="str">
        <f>IF(B961="","",VLOOKUP(B961,'3.得意先一覧'!$B$4:$C$1000,2,FALSE))</f>
        <v/>
      </c>
      <c r="D961" s="28">
        <f>IF(B961="",0,SUMIF('2.売上実績'!$B$4:$B$5000,'10.得意先別損益'!B961,'2.売上実績'!$D$4:$D$5000))</f>
        <v>0</v>
      </c>
      <c r="E961" s="28">
        <f>IF(B961="",0,SUMIF('2.売上実績'!$B$4:$B$5000,'10.得意先別損益'!B961,'2.売上実績'!$E$4:$E$5000))</f>
        <v>0</v>
      </c>
      <c r="F961" s="100">
        <f t="shared" si="42"/>
        <v>0</v>
      </c>
      <c r="G961" s="28">
        <f>SUMIF('8.得意先・製品別損益'!$B$4:$B$5000,B961,'8.得意先・製品別損益'!$M$4:$M$5000)</f>
        <v>0</v>
      </c>
      <c r="H961" s="42">
        <f t="shared" si="44"/>
        <v>0</v>
      </c>
      <c r="I961" s="40">
        <f t="shared" si="43"/>
        <v>0</v>
      </c>
    </row>
    <row r="962" spans="2:9" ht="18" customHeight="1">
      <c r="B962" s="112" t="str">
        <f>IF('3.得意先一覧'!B962="","",'3.得意先一覧'!B962)</f>
        <v/>
      </c>
      <c r="C962" s="36" t="str">
        <f>IF(B962="","",VLOOKUP(B962,'3.得意先一覧'!$B$4:$C$1000,2,FALSE))</f>
        <v/>
      </c>
      <c r="D962" s="28">
        <f>IF(B962="",0,SUMIF('2.売上実績'!$B$4:$B$5000,'10.得意先別損益'!B962,'2.売上実績'!$D$4:$D$5000))</f>
        <v>0</v>
      </c>
      <c r="E962" s="28">
        <f>IF(B962="",0,SUMIF('2.売上実績'!$B$4:$B$5000,'10.得意先別損益'!B962,'2.売上実績'!$E$4:$E$5000))</f>
        <v>0</v>
      </c>
      <c r="F962" s="100">
        <f t="shared" si="42"/>
        <v>0</v>
      </c>
      <c r="G962" s="28">
        <f>SUMIF('8.得意先・製品別損益'!$B$4:$B$5000,B962,'8.得意先・製品別損益'!$M$4:$M$5000)</f>
        <v>0</v>
      </c>
      <c r="H962" s="42">
        <f t="shared" si="44"/>
        <v>0</v>
      </c>
      <c r="I962" s="40">
        <f t="shared" si="43"/>
        <v>0</v>
      </c>
    </row>
    <row r="963" spans="2:9" ht="18" customHeight="1">
      <c r="B963" s="112" t="str">
        <f>IF('3.得意先一覧'!B963="","",'3.得意先一覧'!B963)</f>
        <v/>
      </c>
      <c r="C963" s="36" t="str">
        <f>IF(B963="","",VLOOKUP(B963,'3.得意先一覧'!$B$4:$C$1000,2,FALSE))</f>
        <v/>
      </c>
      <c r="D963" s="28">
        <f>IF(B963="",0,SUMIF('2.売上実績'!$B$4:$B$5000,'10.得意先別損益'!B963,'2.売上実績'!$D$4:$D$5000))</f>
        <v>0</v>
      </c>
      <c r="E963" s="28">
        <f>IF(B963="",0,SUMIF('2.売上実績'!$B$4:$B$5000,'10.得意先別損益'!B963,'2.売上実績'!$E$4:$E$5000))</f>
        <v>0</v>
      </c>
      <c r="F963" s="100">
        <f t="shared" si="42"/>
        <v>0</v>
      </c>
      <c r="G963" s="28">
        <f>SUMIF('8.得意先・製品別損益'!$B$4:$B$5000,B963,'8.得意先・製品別損益'!$M$4:$M$5000)</f>
        <v>0</v>
      </c>
      <c r="H963" s="42">
        <f t="shared" si="44"/>
        <v>0</v>
      </c>
      <c r="I963" s="40">
        <f t="shared" si="43"/>
        <v>0</v>
      </c>
    </row>
    <row r="964" spans="2:9" ht="18" customHeight="1">
      <c r="B964" s="112" t="str">
        <f>IF('3.得意先一覧'!B964="","",'3.得意先一覧'!B964)</f>
        <v/>
      </c>
      <c r="C964" s="36" t="str">
        <f>IF(B964="","",VLOOKUP(B964,'3.得意先一覧'!$B$4:$C$1000,2,FALSE))</f>
        <v/>
      </c>
      <c r="D964" s="28">
        <f>IF(B964="",0,SUMIF('2.売上実績'!$B$4:$B$5000,'10.得意先別損益'!B964,'2.売上実績'!$D$4:$D$5000))</f>
        <v>0</v>
      </c>
      <c r="E964" s="28">
        <f>IF(B964="",0,SUMIF('2.売上実績'!$B$4:$B$5000,'10.得意先別損益'!B964,'2.売上実績'!$E$4:$E$5000))</f>
        <v>0</v>
      </c>
      <c r="F964" s="100">
        <f t="shared" si="42"/>
        <v>0</v>
      </c>
      <c r="G964" s="28">
        <f>SUMIF('8.得意先・製品別損益'!$B$4:$B$5000,B964,'8.得意先・製品別損益'!$M$4:$M$5000)</f>
        <v>0</v>
      </c>
      <c r="H964" s="42">
        <f t="shared" si="44"/>
        <v>0</v>
      </c>
      <c r="I964" s="40">
        <f t="shared" si="43"/>
        <v>0</v>
      </c>
    </row>
    <row r="965" spans="2:9" ht="18" customHeight="1">
      <c r="B965" s="112" t="str">
        <f>IF('3.得意先一覧'!B965="","",'3.得意先一覧'!B965)</f>
        <v/>
      </c>
      <c r="C965" s="36" t="str">
        <f>IF(B965="","",VLOOKUP(B965,'3.得意先一覧'!$B$4:$C$1000,2,FALSE))</f>
        <v/>
      </c>
      <c r="D965" s="28">
        <f>IF(B965="",0,SUMIF('2.売上実績'!$B$4:$B$5000,'10.得意先別損益'!B965,'2.売上実績'!$D$4:$D$5000))</f>
        <v>0</v>
      </c>
      <c r="E965" s="28">
        <f>IF(B965="",0,SUMIF('2.売上実績'!$B$4:$B$5000,'10.得意先別損益'!B965,'2.売上実績'!$E$4:$E$5000))</f>
        <v>0</v>
      </c>
      <c r="F965" s="100">
        <f t="shared" ref="F965:F1000" si="45">IF(D965=0,0,E965/D965)</f>
        <v>0</v>
      </c>
      <c r="G965" s="28">
        <f>SUMIF('8.得意先・製品別損益'!$B$4:$B$5000,B965,'8.得意先・製品別損益'!$M$4:$M$5000)</f>
        <v>0</v>
      </c>
      <c r="H965" s="42">
        <f t="shared" si="44"/>
        <v>0</v>
      </c>
      <c r="I965" s="40">
        <f t="shared" ref="I965:I1000" si="46">IF(OR(H965=0,E965=0),0,H965/E965)</f>
        <v>0</v>
      </c>
    </row>
    <row r="966" spans="2:9" ht="18" customHeight="1">
      <c r="B966" s="112" t="str">
        <f>IF('3.得意先一覧'!B966="","",'3.得意先一覧'!B966)</f>
        <v/>
      </c>
      <c r="C966" s="36" t="str">
        <f>IF(B966="","",VLOOKUP(B966,'3.得意先一覧'!$B$4:$C$1000,2,FALSE))</f>
        <v/>
      </c>
      <c r="D966" s="28">
        <f>IF(B966="",0,SUMIF('2.売上実績'!$B$4:$B$5000,'10.得意先別損益'!B966,'2.売上実績'!$D$4:$D$5000))</f>
        <v>0</v>
      </c>
      <c r="E966" s="28">
        <f>IF(B966="",0,SUMIF('2.売上実績'!$B$4:$B$5000,'10.得意先別損益'!B966,'2.売上実績'!$E$4:$E$5000))</f>
        <v>0</v>
      </c>
      <c r="F966" s="100">
        <f t="shared" si="45"/>
        <v>0</v>
      </c>
      <c r="G966" s="28">
        <f>SUMIF('8.得意先・製品別損益'!$B$4:$B$5000,B966,'8.得意先・製品別損益'!$M$4:$M$5000)</f>
        <v>0</v>
      </c>
      <c r="H966" s="42">
        <f t="shared" si="44"/>
        <v>0</v>
      </c>
      <c r="I966" s="40">
        <f t="shared" si="46"/>
        <v>0</v>
      </c>
    </row>
    <row r="967" spans="2:9" ht="18" customHeight="1">
      <c r="B967" s="112" t="str">
        <f>IF('3.得意先一覧'!B967="","",'3.得意先一覧'!B967)</f>
        <v/>
      </c>
      <c r="C967" s="36" t="str">
        <f>IF(B967="","",VLOOKUP(B967,'3.得意先一覧'!$B$4:$C$1000,2,FALSE))</f>
        <v/>
      </c>
      <c r="D967" s="28">
        <f>IF(B967="",0,SUMIF('2.売上実績'!$B$4:$B$5000,'10.得意先別損益'!B967,'2.売上実績'!$D$4:$D$5000))</f>
        <v>0</v>
      </c>
      <c r="E967" s="28">
        <f>IF(B967="",0,SUMIF('2.売上実績'!$B$4:$B$5000,'10.得意先別損益'!B967,'2.売上実績'!$E$4:$E$5000))</f>
        <v>0</v>
      </c>
      <c r="F967" s="100">
        <f t="shared" si="45"/>
        <v>0</v>
      </c>
      <c r="G967" s="28">
        <f>SUMIF('8.得意先・製品別損益'!$B$4:$B$5000,B967,'8.得意先・製品別損益'!$M$4:$M$5000)</f>
        <v>0</v>
      </c>
      <c r="H967" s="42">
        <f t="shared" ref="H967:H1000" si="47">E967-G967</f>
        <v>0</v>
      </c>
      <c r="I967" s="40">
        <f t="shared" si="46"/>
        <v>0</v>
      </c>
    </row>
    <row r="968" spans="2:9" ht="18" customHeight="1">
      <c r="B968" s="112" t="str">
        <f>IF('3.得意先一覧'!B968="","",'3.得意先一覧'!B968)</f>
        <v/>
      </c>
      <c r="C968" s="36" t="str">
        <f>IF(B968="","",VLOOKUP(B968,'3.得意先一覧'!$B$4:$C$1000,2,FALSE))</f>
        <v/>
      </c>
      <c r="D968" s="28">
        <f>IF(B968="",0,SUMIF('2.売上実績'!$B$4:$B$5000,'10.得意先別損益'!B968,'2.売上実績'!$D$4:$D$5000))</f>
        <v>0</v>
      </c>
      <c r="E968" s="28">
        <f>IF(B968="",0,SUMIF('2.売上実績'!$B$4:$B$5000,'10.得意先別損益'!B968,'2.売上実績'!$E$4:$E$5000))</f>
        <v>0</v>
      </c>
      <c r="F968" s="100">
        <f t="shared" si="45"/>
        <v>0</v>
      </c>
      <c r="G968" s="28">
        <f>SUMIF('8.得意先・製品別損益'!$B$4:$B$5000,B968,'8.得意先・製品別損益'!$M$4:$M$5000)</f>
        <v>0</v>
      </c>
      <c r="H968" s="42">
        <f t="shared" si="47"/>
        <v>0</v>
      </c>
      <c r="I968" s="40">
        <f t="shared" si="46"/>
        <v>0</v>
      </c>
    </row>
    <row r="969" spans="2:9" ht="18" customHeight="1">
      <c r="B969" s="112" t="str">
        <f>IF('3.得意先一覧'!B969="","",'3.得意先一覧'!B969)</f>
        <v/>
      </c>
      <c r="C969" s="36" t="str">
        <f>IF(B969="","",VLOOKUP(B969,'3.得意先一覧'!$B$4:$C$1000,2,FALSE))</f>
        <v/>
      </c>
      <c r="D969" s="28">
        <f>IF(B969="",0,SUMIF('2.売上実績'!$B$4:$B$5000,'10.得意先別損益'!B969,'2.売上実績'!$D$4:$D$5000))</f>
        <v>0</v>
      </c>
      <c r="E969" s="28">
        <f>IF(B969="",0,SUMIF('2.売上実績'!$B$4:$B$5000,'10.得意先別損益'!B969,'2.売上実績'!$E$4:$E$5000))</f>
        <v>0</v>
      </c>
      <c r="F969" s="100">
        <f t="shared" si="45"/>
        <v>0</v>
      </c>
      <c r="G969" s="28">
        <f>SUMIF('8.得意先・製品別損益'!$B$4:$B$5000,B969,'8.得意先・製品別損益'!$M$4:$M$5000)</f>
        <v>0</v>
      </c>
      <c r="H969" s="42">
        <f t="shared" si="47"/>
        <v>0</v>
      </c>
      <c r="I969" s="40">
        <f t="shared" si="46"/>
        <v>0</v>
      </c>
    </row>
    <row r="970" spans="2:9" ht="18" customHeight="1">
      <c r="B970" s="112" t="str">
        <f>IF('3.得意先一覧'!B970="","",'3.得意先一覧'!B970)</f>
        <v/>
      </c>
      <c r="C970" s="36" t="str">
        <f>IF(B970="","",VLOOKUP(B970,'3.得意先一覧'!$B$4:$C$1000,2,FALSE))</f>
        <v/>
      </c>
      <c r="D970" s="28">
        <f>IF(B970="",0,SUMIF('2.売上実績'!$B$4:$B$5000,'10.得意先別損益'!B970,'2.売上実績'!$D$4:$D$5000))</f>
        <v>0</v>
      </c>
      <c r="E970" s="28">
        <f>IF(B970="",0,SUMIF('2.売上実績'!$B$4:$B$5000,'10.得意先別損益'!B970,'2.売上実績'!$E$4:$E$5000))</f>
        <v>0</v>
      </c>
      <c r="F970" s="100">
        <f t="shared" si="45"/>
        <v>0</v>
      </c>
      <c r="G970" s="28">
        <f>SUMIF('8.得意先・製品別損益'!$B$4:$B$5000,B970,'8.得意先・製品別損益'!$M$4:$M$5000)</f>
        <v>0</v>
      </c>
      <c r="H970" s="42">
        <f t="shared" si="47"/>
        <v>0</v>
      </c>
      <c r="I970" s="40">
        <f t="shared" si="46"/>
        <v>0</v>
      </c>
    </row>
    <row r="971" spans="2:9" ht="18" customHeight="1">
      <c r="B971" s="112" t="str">
        <f>IF('3.得意先一覧'!B971="","",'3.得意先一覧'!B971)</f>
        <v/>
      </c>
      <c r="C971" s="36" t="str">
        <f>IF(B971="","",VLOOKUP(B971,'3.得意先一覧'!$B$4:$C$1000,2,FALSE))</f>
        <v/>
      </c>
      <c r="D971" s="28">
        <f>IF(B971="",0,SUMIF('2.売上実績'!$B$4:$B$5000,'10.得意先別損益'!B971,'2.売上実績'!$D$4:$D$5000))</f>
        <v>0</v>
      </c>
      <c r="E971" s="28">
        <f>IF(B971="",0,SUMIF('2.売上実績'!$B$4:$B$5000,'10.得意先別損益'!B971,'2.売上実績'!$E$4:$E$5000))</f>
        <v>0</v>
      </c>
      <c r="F971" s="100">
        <f t="shared" si="45"/>
        <v>0</v>
      </c>
      <c r="G971" s="28">
        <f>SUMIF('8.得意先・製品別損益'!$B$4:$B$5000,B971,'8.得意先・製品別損益'!$M$4:$M$5000)</f>
        <v>0</v>
      </c>
      <c r="H971" s="42">
        <f t="shared" si="47"/>
        <v>0</v>
      </c>
      <c r="I971" s="40">
        <f t="shared" si="46"/>
        <v>0</v>
      </c>
    </row>
    <row r="972" spans="2:9" ht="18" customHeight="1">
      <c r="B972" s="112" t="str">
        <f>IF('3.得意先一覧'!B972="","",'3.得意先一覧'!B972)</f>
        <v/>
      </c>
      <c r="C972" s="36" t="str">
        <f>IF(B972="","",VLOOKUP(B972,'3.得意先一覧'!$B$4:$C$1000,2,FALSE))</f>
        <v/>
      </c>
      <c r="D972" s="28">
        <f>IF(B972="",0,SUMIF('2.売上実績'!$B$4:$B$5000,'10.得意先別損益'!B972,'2.売上実績'!$D$4:$D$5000))</f>
        <v>0</v>
      </c>
      <c r="E972" s="28">
        <f>IF(B972="",0,SUMIF('2.売上実績'!$B$4:$B$5000,'10.得意先別損益'!B972,'2.売上実績'!$E$4:$E$5000))</f>
        <v>0</v>
      </c>
      <c r="F972" s="100">
        <f t="shared" si="45"/>
        <v>0</v>
      </c>
      <c r="G972" s="28">
        <f>SUMIF('8.得意先・製品別損益'!$B$4:$B$5000,B972,'8.得意先・製品別損益'!$M$4:$M$5000)</f>
        <v>0</v>
      </c>
      <c r="H972" s="42">
        <f t="shared" si="47"/>
        <v>0</v>
      </c>
      <c r="I972" s="40">
        <f t="shared" si="46"/>
        <v>0</v>
      </c>
    </row>
    <row r="973" spans="2:9" ht="18" customHeight="1">
      <c r="B973" s="112" t="str">
        <f>IF('3.得意先一覧'!B973="","",'3.得意先一覧'!B973)</f>
        <v/>
      </c>
      <c r="C973" s="36" t="str">
        <f>IF(B973="","",VLOOKUP(B973,'3.得意先一覧'!$B$4:$C$1000,2,FALSE))</f>
        <v/>
      </c>
      <c r="D973" s="28">
        <f>IF(B973="",0,SUMIF('2.売上実績'!$B$4:$B$5000,'10.得意先別損益'!B973,'2.売上実績'!$D$4:$D$5000))</f>
        <v>0</v>
      </c>
      <c r="E973" s="28">
        <f>IF(B973="",0,SUMIF('2.売上実績'!$B$4:$B$5000,'10.得意先別損益'!B973,'2.売上実績'!$E$4:$E$5000))</f>
        <v>0</v>
      </c>
      <c r="F973" s="100">
        <f t="shared" si="45"/>
        <v>0</v>
      </c>
      <c r="G973" s="28">
        <f>SUMIF('8.得意先・製品別損益'!$B$4:$B$5000,B973,'8.得意先・製品別損益'!$M$4:$M$5000)</f>
        <v>0</v>
      </c>
      <c r="H973" s="42">
        <f t="shared" si="47"/>
        <v>0</v>
      </c>
      <c r="I973" s="40">
        <f t="shared" si="46"/>
        <v>0</v>
      </c>
    </row>
    <row r="974" spans="2:9" ht="18" customHeight="1">
      <c r="B974" s="112" t="str">
        <f>IF('3.得意先一覧'!B974="","",'3.得意先一覧'!B974)</f>
        <v/>
      </c>
      <c r="C974" s="36" t="str">
        <f>IF(B974="","",VLOOKUP(B974,'3.得意先一覧'!$B$4:$C$1000,2,FALSE))</f>
        <v/>
      </c>
      <c r="D974" s="28">
        <f>IF(B974="",0,SUMIF('2.売上実績'!$B$4:$B$5000,'10.得意先別損益'!B974,'2.売上実績'!$D$4:$D$5000))</f>
        <v>0</v>
      </c>
      <c r="E974" s="28">
        <f>IF(B974="",0,SUMIF('2.売上実績'!$B$4:$B$5000,'10.得意先別損益'!B974,'2.売上実績'!$E$4:$E$5000))</f>
        <v>0</v>
      </c>
      <c r="F974" s="100">
        <f t="shared" si="45"/>
        <v>0</v>
      </c>
      <c r="G974" s="28">
        <f>SUMIF('8.得意先・製品別損益'!$B$4:$B$5000,B974,'8.得意先・製品別損益'!$M$4:$M$5000)</f>
        <v>0</v>
      </c>
      <c r="H974" s="42">
        <f t="shared" si="47"/>
        <v>0</v>
      </c>
      <c r="I974" s="40">
        <f t="shared" si="46"/>
        <v>0</v>
      </c>
    </row>
    <row r="975" spans="2:9" ht="18" customHeight="1">
      <c r="B975" s="112" t="str">
        <f>IF('3.得意先一覧'!B975="","",'3.得意先一覧'!B975)</f>
        <v/>
      </c>
      <c r="C975" s="36" t="str">
        <f>IF(B975="","",VLOOKUP(B975,'3.得意先一覧'!$B$4:$C$1000,2,FALSE))</f>
        <v/>
      </c>
      <c r="D975" s="28">
        <f>IF(B975="",0,SUMIF('2.売上実績'!$B$4:$B$5000,'10.得意先別損益'!B975,'2.売上実績'!$D$4:$D$5000))</f>
        <v>0</v>
      </c>
      <c r="E975" s="28">
        <f>IF(B975="",0,SUMIF('2.売上実績'!$B$4:$B$5000,'10.得意先別損益'!B975,'2.売上実績'!$E$4:$E$5000))</f>
        <v>0</v>
      </c>
      <c r="F975" s="100">
        <f t="shared" si="45"/>
        <v>0</v>
      </c>
      <c r="G975" s="28">
        <f>SUMIF('8.得意先・製品別損益'!$B$4:$B$5000,B975,'8.得意先・製品別損益'!$M$4:$M$5000)</f>
        <v>0</v>
      </c>
      <c r="H975" s="42">
        <f t="shared" si="47"/>
        <v>0</v>
      </c>
      <c r="I975" s="40">
        <f t="shared" si="46"/>
        <v>0</v>
      </c>
    </row>
    <row r="976" spans="2:9" ht="18" customHeight="1">
      <c r="B976" s="112" t="str">
        <f>IF('3.得意先一覧'!B976="","",'3.得意先一覧'!B976)</f>
        <v/>
      </c>
      <c r="C976" s="36" t="str">
        <f>IF(B976="","",VLOOKUP(B976,'3.得意先一覧'!$B$4:$C$1000,2,FALSE))</f>
        <v/>
      </c>
      <c r="D976" s="28">
        <f>IF(B976="",0,SUMIF('2.売上実績'!$B$4:$B$5000,'10.得意先別損益'!B976,'2.売上実績'!$D$4:$D$5000))</f>
        <v>0</v>
      </c>
      <c r="E976" s="28">
        <f>IF(B976="",0,SUMIF('2.売上実績'!$B$4:$B$5000,'10.得意先別損益'!B976,'2.売上実績'!$E$4:$E$5000))</f>
        <v>0</v>
      </c>
      <c r="F976" s="100">
        <f t="shared" si="45"/>
        <v>0</v>
      </c>
      <c r="G976" s="28">
        <f>SUMIF('8.得意先・製品別損益'!$B$4:$B$5000,B976,'8.得意先・製品別損益'!$M$4:$M$5000)</f>
        <v>0</v>
      </c>
      <c r="H976" s="42">
        <f t="shared" si="47"/>
        <v>0</v>
      </c>
      <c r="I976" s="40">
        <f t="shared" si="46"/>
        <v>0</v>
      </c>
    </row>
    <row r="977" spans="2:9" ht="18" customHeight="1">
      <c r="B977" s="112" t="str">
        <f>IF('3.得意先一覧'!B977="","",'3.得意先一覧'!B977)</f>
        <v/>
      </c>
      <c r="C977" s="36" t="str">
        <f>IF(B977="","",VLOOKUP(B977,'3.得意先一覧'!$B$4:$C$1000,2,FALSE))</f>
        <v/>
      </c>
      <c r="D977" s="28">
        <f>IF(B977="",0,SUMIF('2.売上実績'!$B$4:$B$5000,'10.得意先別損益'!B977,'2.売上実績'!$D$4:$D$5000))</f>
        <v>0</v>
      </c>
      <c r="E977" s="28">
        <f>IF(B977="",0,SUMIF('2.売上実績'!$B$4:$B$5000,'10.得意先別損益'!B977,'2.売上実績'!$E$4:$E$5000))</f>
        <v>0</v>
      </c>
      <c r="F977" s="100">
        <f t="shared" si="45"/>
        <v>0</v>
      </c>
      <c r="G977" s="28">
        <f>SUMIF('8.得意先・製品別損益'!$B$4:$B$5000,B977,'8.得意先・製品別損益'!$M$4:$M$5000)</f>
        <v>0</v>
      </c>
      <c r="H977" s="42">
        <f t="shared" si="47"/>
        <v>0</v>
      </c>
      <c r="I977" s="40">
        <f t="shared" si="46"/>
        <v>0</v>
      </c>
    </row>
    <row r="978" spans="2:9" ht="18" customHeight="1">
      <c r="B978" s="112" t="str">
        <f>IF('3.得意先一覧'!B978="","",'3.得意先一覧'!B978)</f>
        <v/>
      </c>
      <c r="C978" s="36" t="str">
        <f>IF(B978="","",VLOOKUP(B978,'3.得意先一覧'!$B$4:$C$1000,2,FALSE))</f>
        <v/>
      </c>
      <c r="D978" s="28">
        <f>IF(B978="",0,SUMIF('2.売上実績'!$B$4:$B$5000,'10.得意先別損益'!B978,'2.売上実績'!$D$4:$D$5000))</f>
        <v>0</v>
      </c>
      <c r="E978" s="28">
        <f>IF(B978="",0,SUMIF('2.売上実績'!$B$4:$B$5000,'10.得意先別損益'!B978,'2.売上実績'!$E$4:$E$5000))</f>
        <v>0</v>
      </c>
      <c r="F978" s="100">
        <f t="shared" si="45"/>
        <v>0</v>
      </c>
      <c r="G978" s="28">
        <f>SUMIF('8.得意先・製品別損益'!$B$4:$B$5000,B978,'8.得意先・製品別損益'!$M$4:$M$5000)</f>
        <v>0</v>
      </c>
      <c r="H978" s="42">
        <f t="shared" si="47"/>
        <v>0</v>
      </c>
      <c r="I978" s="40">
        <f t="shared" si="46"/>
        <v>0</v>
      </c>
    </row>
    <row r="979" spans="2:9" ht="18" customHeight="1">
      <c r="B979" s="112" t="str">
        <f>IF('3.得意先一覧'!B979="","",'3.得意先一覧'!B979)</f>
        <v/>
      </c>
      <c r="C979" s="36" t="str">
        <f>IF(B979="","",VLOOKUP(B979,'3.得意先一覧'!$B$4:$C$1000,2,FALSE))</f>
        <v/>
      </c>
      <c r="D979" s="28">
        <f>IF(B979="",0,SUMIF('2.売上実績'!$B$4:$B$5000,'10.得意先別損益'!B979,'2.売上実績'!$D$4:$D$5000))</f>
        <v>0</v>
      </c>
      <c r="E979" s="28">
        <f>IF(B979="",0,SUMIF('2.売上実績'!$B$4:$B$5000,'10.得意先別損益'!B979,'2.売上実績'!$E$4:$E$5000))</f>
        <v>0</v>
      </c>
      <c r="F979" s="100">
        <f t="shared" si="45"/>
        <v>0</v>
      </c>
      <c r="G979" s="28">
        <f>SUMIF('8.得意先・製品別損益'!$B$4:$B$5000,B979,'8.得意先・製品別損益'!$M$4:$M$5000)</f>
        <v>0</v>
      </c>
      <c r="H979" s="42">
        <f t="shared" si="47"/>
        <v>0</v>
      </c>
      <c r="I979" s="40">
        <f t="shared" si="46"/>
        <v>0</v>
      </c>
    </row>
    <row r="980" spans="2:9" ht="18" customHeight="1">
      <c r="B980" s="112" t="str">
        <f>IF('3.得意先一覧'!B980="","",'3.得意先一覧'!B980)</f>
        <v/>
      </c>
      <c r="C980" s="36" t="str">
        <f>IF(B980="","",VLOOKUP(B980,'3.得意先一覧'!$B$4:$C$1000,2,FALSE))</f>
        <v/>
      </c>
      <c r="D980" s="28">
        <f>IF(B980="",0,SUMIF('2.売上実績'!$B$4:$B$5000,'10.得意先別損益'!B980,'2.売上実績'!$D$4:$D$5000))</f>
        <v>0</v>
      </c>
      <c r="E980" s="28">
        <f>IF(B980="",0,SUMIF('2.売上実績'!$B$4:$B$5000,'10.得意先別損益'!B980,'2.売上実績'!$E$4:$E$5000))</f>
        <v>0</v>
      </c>
      <c r="F980" s="100">
        <f t="shared" si="45"/>
        <v>0</v>
      </c>
      <c r="G980" s="28">
        <f>SUMIF('8.得意先・製品別損益'!$B$4:$B$5000,B980,'8.得意先・製品別損益'!$M$4:$M$5000)</f>
        <v>0</v>
      </c>
      <c r="H980" s="42">
        <f t="shared" si="47"/>
        <v>0</v>
      </c>
      <c r="I980" s="40">
        <f t="shared" si="46"/>
        <v>0</v>
      </c>
    </row>
    <row r="981" spans="2:9" ht="18" customHeight="1">
      <c r="B981" s="112" t="str">
        <f>IF('3.得意先一覧'!B981="","",'3.得意先一覧'!B981)</f>
        <v/>
      </c>
      <c r="C981" s="36" t="str">
        <f>IF(B981="","",VLOOKUP(B981,'3.得意先一覧'!$B$4:$C$1000,2,FALSE))</f>
        <v/>
      </c>
      <c r="D981" s="28">
        <f>IF(B981="",0,SUMIF('2.売上実績'!$B$4:$B$5000,'10.得意先別損益'!B981,'2.売上実績'!$D$4:$D$5000))</f>
        <v>0</v>
      </c>
      <c r="E981" s="28">
        <f>IF(B981="",0,SUMIF('2.売上実績'!$B$4:$B$5000,'10.得意先別損益'!B981,'2.売上実績'!$E$4:$E$5000))</f>
        <v>0</v>
      </c>
      <c r="F981" s="100">
        <f t="shared" si="45"/>
        <v>0</v>
      </c>
      <c r="G981" s="28">
        <f>SUMIF('8.得意先・製品別損益'!$B$4:$B$5000,B981,'8.得意先・製品別損益'!$M$4:$M$5000)</f>
        <v>0</v>
      </c>
      <c r="H981" s="42">
        <f t="shared" si="47"/>
        <v>0</v>
      </c>
      <c r="I981" s="40">
        <f t="shared" si="46"/>
        <v>0</v>
      </c>
    </row>
    <row r="982" spans="2:9" ht="18" customHeight="1">
      <c r="B982" s="112" t="str">
        <f>IF('3.得意先一覧'!B982="","",'3.得意先一覧'!B982)</f>
        <v/>
      </c>
      <c r="C982" s="36" t="str">
        <f>IF(B982="","",VLOOKUP(B982,'3.得意先一覧'!$B$4:$C$1000,2,FALSE))</f>
        <v/>
      </c>
      <c r="D982" s="28">
        <f>IF(B982="",0,SUMIF('2.売上実績'!$B$4:$B$5000,'10.得意先別損益'!B982,'2.売上実績'!$D$4:$D$5000))</f>
        <v>0</v>
      </c>
      <c r="E982" s="28">
        <f>IF(B982="",0,SUMIF('2.売上実績'!$B$4:$B$5000,'10.得意先別損益'!B982,'2.売上実績'!$E$4:$E$5000))</f>
        <v>0</v>
      </c>
      <c r="F982" s="100">
        <f t="shared" si="45"/>
        <v>0</v>
      </c>
      <c r="G982" s="28">
        <f>SUMIF('8.得意先・製品別損益'!$B$4:$B$5000,B982,'8.得意先・製品別損益'!$M$4:$M$5000)</f>
        <v>0</v>
      </c>
      <c r="H982" s="42">
        <f t="shared" si="47"/>
        <v>0</v>
      </c>
      <c r="I982" s="40">
        <f t="shared" si="46"/>
        <v>0</v>
      </c>
    </row>
    <row r="983" spans="2:9" ht="18" customHeight="1">
      <c r="B983" s="112" t="str">
        <f>IF('3.得意先一覧'!B983="","",'3.得意先一覧'!B983)</f>
        <v/>
      </c>
      <c r="C983" s="36" t="str">
        <f>IF(B983="","",VLOOKUP(B983,'3.得意先一覧'!$B$4:$C$1000,2,FALSE))</f>
        <v/>
      </c>
      <c r="D983" s="28">
        <f>IF(B983="",0,SUMIF('2.売上実績'!$B$4:$B$5000,'10.得意先別損益'!B983,'2.売上実績'!$D$4:$D$5000))</f>
        <v>0</v>
      </c>
      <c r="E983" s="28">
        <f>IF(B983="",0,SUMIF('2.売上実績'!$B$4:$B$5000,'10.得意先別損益'!B983,'2.売上実績'!$E$4:$E$5000))</f>
        <v>0</v>
      </c>
      <c r="F983" s="100">
        <f t="shared" si="45"/>
        <v>0</v>
      </c>
      <c r="G983" s="28">
        <f>SUMIF('8.得意先・製品別損益'!$B$4:$B$5000,B983,'8.得意先・製品別損益'!$M$4:$M$5000)</f>
        <v>0</v>
      </c>
      <c r="H983" s="42">
        <f t="shared" si="47"/>
        <v>0</v>
      </c>
      <c r="I983" s="40">
        <f t="shared" si="46"/>
        <v>0</v>
      </c>
    </row>
    <row r="984" spans="2:9" ht="18" customHeight="1">
      <c r="B984" s="112" t="str">
        <f>IF('3.得意先一覧'!B984="","",'3.得意先一覧'!B984)</f>
        <v/>
      </c>
      <c r="C984" s="36" t="str">
        <f>IF(B984="","",VLOOKUP(B984,'3.得意先一覧'!$B$4:$C$1000,2,FALSE))</f>
        <v/>
      </c>
      <c r="D984" s="28">
        <f>IF(B984="",0,SUMIF('2.売上実績'!$B$4:$B$5000,'10.得意先別損益'!B984,'2.売上実績'!$D$4:$D$5000))</f>
        <v>0</v>
      </c>
      <c r="E984" s="28">
        <f>IF(B984="",0,SUMIF('2.売上実績'!$B$4:$B$5000,'10.得意先別損益'!B984,'2.売上実績'!$E$4:$E$5000))</f>
        <v>0</v>
      </c>
      <c r="F984" s="100">
        <f t="shared" si="45"/>
        <v>0</v>
      </c>
      <c r="G984" s="28">
        <f>SUMIF('8.得意先・製品別損益'!$B$4:$B$5000,B984,'8.得意先・製品別損益'!$M$4:$M$5000)</f>
        <v>0</v>
      </c>
      <c r="H984" s="42">
        <f t="shared" si="47"/>
        <v>0</v>
      </c>
      <c r="I984" s="40">
        <f t="shared" si="46"/>
        <v>0</v>
      </c>
    </row>
    <row r="985" spans="2:9" ht="18" customHeight="1">
      <c r="B985" s="112" t="str">
        <f>IF('3.得意先一覧'!B985="","",'3.得意先一覧'!B985)</f>
        <v/>
      </c>
      <c r="C985" s="36" t="str">
        <f>IF(B985="","",VLOOKUP(B985,'3.得意先一覧'!$B$4:$C$1000,2,FALSE))</f>
        <v/>
      </c>
      <c r="D985" s="28">
        <f>IF(B985="",0,SUMIF('2.売上実績'!$B$4:$B$5000,'10.得意先別損益'!B985,'2.売上実績'!$D$4:$D$5000))</f>
        <v>0</v>
      </c>
      <c r="E985" s="28">
        <f>IF(B985="",0,SUMIF('2.売上実績'!$B$4:$B$5000,'10.得意先別損益'!B985,'2.売上実績'!$E$4:$E$5000))</f>
        <v>0</v>
      </c>
      <c r="F985" s="100">
        <f t="shared" si="45"/>
        <v>0</v>
      </c>
      <c r="G985" s="28">
        <f>SUMIF('8.得意先・製品別損益'!$B$4:$B$5000,B985,'8.得意先・製品別損益'!$M$4:$M$5000)</f>
        <v>0</v>
      </c>
      <c r="H985" s="42">
        <f t="shared" si="47"/>
        <v>0</v>
      </c>
      <c r="I985" s="40">
        <f t="shared" si="46"/>
        <v>0</v>
      </c>
    </row>
    <row r="986" spans="2:9" ht="18" customHeight="1">
      <c r="B986" s="112" t="str">
        <f>IF('3.得意先一覧'!B986="","",'3.得意先一覧'!B986)</f>
        <v/>
      </c>
      <c r="C986" s="36" t="str">
        <f>IF(B986="","",VLOOKUP(B986,'3.得意先一覧'!$B$4:$C$1000,2,FALSE))</f>
        <v/>
      </c>
      <c r="D986" s="28">
        <f>IF(B986="",0,SUMIF('2.売上実績'!$B$4:$B$5000,'10.得意先別損益'!B986,'2.売上実績'!$D$4:$D$5000))</f>
        <v>0</v>
      </c>
      <c r="E986" s="28">
        <f>IF(B986="",0,SUMIF('2.売上実績'!$B$4:$B$5000,'10.得意先別損益'!B986,'2.売上実績'!$E$4:$E$5000))</f>
        <v>0</v>
      </c>
      <c r="F986" s="100">
        <f t="shared" si="45"/>
        <v>0</v>
      </c>
      <c r="G986" s="28">
        <f>SUMIF('8.得意先・製品別損益'!$B$4:$B$5000,B986,'8.得意先・製品別損益'!$M$4:$M$5000)</f>
        <v>0</v>
      </c>
      <c r="H986" s="42">
        <f t="shared" si="47"/>
        <v>0</v>
      </c>
      <c r="I986" s="40">
        <f t="shared" si="46"/>
        <v>0</v>
      </c>
    </row>
    <row r="987" spans="2:9" ht="18" customHeight="1">
      <c r="B987" s="112" t="str">
        <f>IF('3.得意先一覧'!B987="","",'3.得意先一覧'!B987)</f>
        <v/>
      </c>
      <c r="C987" s="36" t="str">
        <f>IF(B987="","",VLOOKUP(B987,'3.得意先一覧'!$B$4:$C$1000,2,FALSE))</f>
        <v/>
      </c>
      <c r="D987" s="28">
        <f>IF(B987="",0,SUMIF('2.売上実績'!$B$4:$B$5000,'10.得意先別損益'!B987,'2.売上実績'!$D$4:$D$5000))</f>
        <v>0</v>
      </c>
      <c r="E987" s="28">
        <f>IF(B987="",0,SUMIF('2.売上実績'!$B$4:$B$5000,'10.得意先別損益'!B987,'2.売上実績'!$E$4:$E$5000))</f>
        <v>0</v>
      </c>
      <c r="F987" s="100">
        <f t="shared" si="45"/>
        <v>0</v>
      </c>
      <c r="G987" s="28">
        <f>SUMIF('8.得意先・製品別損益'!$B$4:$B$5000,B987,'8.得意先・製品別損益'!$M$4:$M$5000)</f>
        <v>0</v>
      </c>
      <c r="H987" s="42">
        <f t="shared" si="47"/>
        <v>0</v>
      </c>
      <c r="I987" s="40">
        <f t="shared" si="46"/>
        <v>0</v>
      </c>
    </row>
    <row r="988" spans="2:9" ht="18" customHeight="1">
      <c r="B988" s="112" t="str">
        <f>IF('3.得意先一覧'!B988="","",'3.得意先一覧'!B988)</f>
        <v/>
      </c>
      <c r="C988" s="36" t="str">
        <f>IF(B988="","",VLOOKUP(B988,'3.得意先一覧'!$B$4:$C$1000,2,FALSE))</f>
        <v/>
      </c>
      <c r="D988" s="28">
        <f>IF(B988="",0,SUMIF('2.売上実績'!$B$4:$B$5000,'10.得意先別損益'!B988,'2.売上実績'!$D$4:$D$5000))</f>
        <v>0</v>
      </c>
      <c r="E988" s="28">
        <f>IF(B988="",0,SUMIF('2.売上実績'!$B$4:$B$5000,'10.得意先別損益'!B988,'2.売上実績'!$E$4:$E$5000))</f>
        <v>0</v>
      </c>
      <c r="F988" s="100">
        <f t="shared" si="45"/>
        <v>0</v>
      </c>
      <c r="G988" s="28">
        <f>SUMIF('8.得意先・製品別損益'!$B$4:$B$5000,B988,'8.得意先・製品別損益'!$M$4:$M$5000)</f>
        <v>0</v>
      </c>
      <c r="H988" s="42">
        <f t="shared" si="47"/>
        <v>0</v>
      </c>
      <c r="I988" s="40">
        <f t="shared" si="46"/>
        <v>0</v>
      </c>
    </row>
    <row r="989" spans="2:9" ht="18" customHeight="1">
      <c r="B989" s="112" t="str">
        <f>IF('3.得意先一覧'!B989="","",'3.得意先一覧'!B989)</f>
        <v/>
      </c>
      <c r="C989" s="36" t="str">
        <f>IF(B989="","",VLOOKUP(B989,'3.得意先一覧'!$B$4:$C$1000,2,FALSE))</f>
        <v/>
      </c>
      <c r="D989" s="28">
        <f>IF(B989="",0,SUMIF('2.売上実績'!$B$4:$B$5000,'10.得意先別損益'!B989,'2.売上実績'!$D$4:$D$5000))</f>
        <v>0</v>
      </c>
      <c r="E989" s="28">
        <f>IF(B989="",0,SUMIF('2.売上実績'!$B$4:$B$5000,'10.得意先別損益'!B989,'2.売上実績'!$E$4:$E$5000))</f>
        <v>0</v>
      </c>
      <c r="F989" s="100">
        <f t="shared" si="45"/>
        <v>0</v>
      </c>
      <c r="G989" s="28">
        <f>SUMIF('8.得意先・製品別損益'!$B$4:$B$5000,B989,'8.得意先・製品別損益'!$M$4:$M$5000)</f>
        <v>0</v>
      </c>
      <c r="H989" s="42">
        <f t="shared" si="47"/>
        <v>0</v>
      </c>
      <c r="I989" s="40">
        <f t="shared" si="46"/>
        <v>0</v>
      </c>
    </row>
    <row r="990" spans="2:9" ht="18" customHeight="1">
      <c r="B990" s="112" t="str">
        <f>IF('3.得意先一覧'!B990="","",'3.得意先一覧'!B990)</f>
        <v/>
      </c>
      <c r="C990" s="36" t="str">
        <f>IF(B990="","",VLOOKUP(B990,'3.得意先一覧'!$B$4:$C$1000,2,FALSE))</f>
        <v/>
      </c>
      <c r="D990" s="28">
        <f>IF(B990="",0,SUMIF('2.売上実績'!$B$4:$B$5000,'10.得意先別損益'!B990,'2.売上実績'!$D$4:$D$5000))</f>
        <v>0</v>
      </c>
      <c r="E990" s="28">
        <f>IF(B990="",0,SUMIF('2.売上実績'!$B$4:$B$5000,'10.得意先別損益'!B990,'2.売上実績'!$E$4:$E$5000))</f>
        <v>0</v>
      </c>
      <c r="F990" s="100">
        <f t="shared" si="45"/>
        <v>0</v>
      </c>
      <c r="G990" s="28">
        <f>SUMIF('8.得意先・製品別損益'!$B$4:$B$5000,B990,'8.得意先・製品別損益'!$M$4:$M$5000)</f>
        <v>0</v>
      </c>
      <c r="H990" s="42">
        <f t="shared" si="47"/>
        <v>0</v>
      </c>
      <c r="I990" s="40">
        <f t="shared" si="46"/>
        <v>0</v>
      </c>
    </row>
    <row r="991" spans="2:9" ht="18" customHeight="1">
      <c r="B991" s="112" t="str">
        <f>IF('3.得意先一覧'!B991="","",'3.得意先一覧'!B991)</f>
        <v/>
      </c>
      <c r="C991" s="36" t="str">
        <f>IF(B991="","",VLOOKUP(B991,'3.得意先一覧'!$B$4:$C$1000,2,FALSE))</f>
        <v/>
      </c>
      <c r="D991" s="28">
        <f>IF(B991="",0,SUMIF('2.売上実績'!$B$4:$B$5000,'10.得意先別損益'!B991,'2.売上実績'!$D$4:$D$5000))</f>
        <v>0</v>
      </c>
      <c r="E991" s="28">
        <f>IF(B991="",0,SUMIF('2.売上実績'!$B$4:$B$5000,'10.得意先別損益'!B991,'2.売上実績'!$E$4:$E$5000))</f>
        <v>0</v>
      </c>
      <c r="F991" s="100">
        <f t="shared" si="45"/>
        <v>0</v>
      </c>
      <c r="G991" s="28">
        <f>SUMIF('8.得意先・製品別損益'!$B$4:$B$5000,B991,'8.得意先・製品別損益'!$M$4:$M$5000)</f>
        <v>0</v>
      </c>
      <c r="H991" s="42">
        <f t="shared" si="47"/>
        <v>0</v>
      </c>
      <c r="I991" s="40">
        <f t="shared" si="46"/>
        <v>0</v>
      </c>
    </row>
    <row r="992" spans="2:9" ht="18" customHeight="1">
      <c r="B992" s="112" t="str">
        <f>IF('3.得意先一覧'!B992="","",'3.得意先一覧'!B992)</f>
        <v/>
      </c>
      <c r="C992" s="36" t="str">
        <f>IF(B992="","",VLOOKUP(B992,'3.得意先一覧'!$B$4:$C$1000,2,FALSE))</f>
        <v/>
      </c>
      <c r="D992" s="28">
        <f>IF(B992="",0,SUMIF('2.売上実績'!$B$4:$B$5000,'10.得意先別損益'!B992,'2.売上実績'!$D$4:$D$5000))</f>
        <v>0</v>
      </c>
      <c r="E992" s="28">
        <f>IF(B992="",0,SUMIF('2.売上実績'!$B$4:$B$5000,'10.得意先別損益'!B992,'2.売上実績'!$E$4:$E$5000))</f>
        <v>0</v>
      </c>
      <c r="F992" s="100">
        <f t="shared" si="45"/>
        <v>0</v>
      </c>
      <c r="G992" s="28">
        <f>SUMIF('8.得意先・製品別損益'!$B$4:$B$5000,B992,'8.得意先・製品別損益'!$M$4:$M$5000)</f>
        <v>0</v>
      </c>
      <c r="H992" s="42">
        <f t="shared" si="47"/>
        <v>0</v>
      </c>
      <c r="I992" s="40">
        <f t="shared" si="46"/>
        <v>0</v>
      </c>
    </row>
    <row r="993" spans="2:9" ht="18" customHeight="1">
      <c r="B993" s="112" t="str">
        <f>IF('3.得意先一覧'!B993="","",'3.得意先一覧'!B993)</f>
        <v/>
      </c>
      <c r="C993" s="36" t="str">
        <f>IF(B993="","",VLOOKUP(B993,'3.得意先一覧'!$B$4:$C$1000,2,FALSE))</f>
        <v/>
      </c>
      <c r="D993" s="28">
        <f>IF(B993="",0,SUMIF('2.売上実績'!$B$4:$B$5000,'10.得意先別損益'!B993,'2.売上実績'!$D$4:$D$5000))</f>
        <v>0</v>
      </c>
      <c r="E993" s="28">
        <f>IF(B993="",0,SUMIF('2.売上実績'!$B$4:$B$5000,'10.得意先別損益'!B993,'2.売上実績'!$E$4:$E$5000))</f>
        <v>0</v>
      </c>
      <c r="F993" s="100">
        <f t="shared" si="45"/>
        <v>0</v>
      </c>
      <c r="G993" s="28">
        <f>SUMIF('8.得意先・製品別損益'!$B$4:$B$5000,B993,'8.得意先・製品別損益'!$M$4:$M$5000)</f>
        <v>0</v>
      </c>
      <c r="H993" s="42">
        <f t="shared" si="47"/>
        <v>0</v>
      </c>
      <c r="I993" s="40">
        <f t="shared" si="46"/>
        <v>0</v>
      </c>
    </row>
    <row r="994" spans="2:9" ht="18" customHeight="1">
      <c r="B994" s="112" t="str">
        <f>IF('3.得意先一覧'!B994="","",'3.得意先一覧'!B994)</f>
        <v/>
      </c>
      <c r="C994" s="36" t="str">
        <f>IF(B994="","",VLOOKUP(B994,'3.得意先一覧'!$B$4:$C$1000,2,FALSE))</f>
        <v/>
      </c>
      <c r="D994" s="28">
        <f>IF(B994="",0,SUMIF('2.売上実績'!$B$4:$B$5000,'10.得意先別損益'!B994,'2.売上実績'!$D$4:$D$5000))</f>
        <v>0</v>
      </c>
      <c r="E994" s="28">
        <f>IF(B994="",0,SUMIF('2.売上実績'!$B$4:$B$5000,'10.得意先別損益'!B994,'2.売上実績'!$E$4:$E$5000))</f>
        <v>0</v>
      </c>
      <c r="F994" s="100">
        <f t="shared" si="45"/>
        <v>0</v>
      </c>
      <c r="G994" s="28">
        <f>SUMIF('8.得意先・製品別損益'!$B$4:$B$5000,B994,'8.得意先・製品別損益'!$M$4:$M$5000)</f>
        <v>0</v>
      </c>
      <c r="H994" s="42">
        <f t="shared" si="47"/>
        <v>0</v>
      </c>
      <c r="I994" s="40">
        <f t="shared" si="46"/>
        <v>0</v>
      </c>
    </row>
    <row r="995" spans="2:9" ht="18" customHeight="1">
      <c r="B995" s="112" t="str">
        <f>IF('3.得意先一覧'!B995="","",'3.得意先一覧'!B995)</f>
        <v/>
      </c>
      <c r="C995" s="36" t="str">
        <f>IF(B995="","",VLOOKUP(B995,'3.得意先一覧'!$B$4:$C$1000,2,FALSE))</f>
        <v/>
      </c>
      <c r="D995" s="28">
        <f>IF(B995="",0,SUMIF('2.売上実績'!$B$4:$B$5000,'10.得意先別損益'!B995,'2.売上実績'!$D$4:$D$5000))</f>
        <v>0</v>
      </c>
      <c r="E995" s="28">
        <f>IF(B995="",0,SUMIF('2.売上実績'!$B$4:$B$5000,'10.得意先別損益'!B995,'2.売上実績'!$E$4:$E$5000))</f>
        <v>0</v>
      </c>
      <c r="F995" s="100">
        <f t="shared" si="45"/>
        <v>0</v>
      </c>
      <c r="G995" s="28">
        <f>SUMIF('8.得意先・製品別損益'!$B$4:$B$5000,B995,'8.得意先・製品別損益'!$M$4:$M$5000)</f>
        <v>0</v>
      </c>
      <c r="H995" s="42">
        <f t="shared" si="47"/>
        <v>0</v>
      </c>
      <c r="I995" s="40">
        <f t="shared" si="46"/>
        <v>0</v>
      </c>
    </row>
    <row r="996" spans="2:9" ht="18" customHeight="1">
      <c r="B996" s="112" t="str">
        <f>IF('3.得意先一覧'!B996="","",'3.得意先一覧'!B996)</f>
        <v/>
      </c>
      <c r="C996" s="36" t="str">
        <f>IF(B996="","",VLOOKUP(B996,'3.得意先一覧'!$B$4:$C$1000,2,FALSE))</f>
        <v/>
      </c>
      <c r="D996" s="28">
        <f>IF(B996="",0,SUMIF('2.売上実績'!$B$4:$B$5000,'10.得意先別損益'!B996,'2.売上実績'!$D$4:$D$5000))</f>
        <v>0</v>
      </c>
      <c r="E996" s="28">
        <f>IF(B996="",0,SUMIF('2.売上実績'!$B$4:$B$5000,'10.得意先別損益'!B996,'2.売上実績'!$E$4:$E$5000))</f>
        <v>0</v>
      </c>
      <c r="F996" s="100">
        <f t="shared" si="45"/>
        <v>0</v>
      </c>
      <c r="G996" s="28">
        <f>SUMIF('8.得意先・製品別損益'!$B$4:$B$5000,B996,'8.得意先・製品別損益'!$M$4:$M$5000)</f>
        <v>0</v>
      </c>
      <c r="H996" s="42">
        <f t="shared" si="47"/>
        <v>0</v>
      </c>
      <c r="I996" s="40">
        <f t="shared" si="46"/>
        <v>0</v>
      </c>
    </row>
    <row r="997" spans="2:9" ht="18" customHeight="1">
      <c r="B997" s="112" t="str">
        <f>IF('3.得意先一覧'!B997="","",'3.得意先一覧'!B997)</f>
        <v/>
      </c>
      <c r="C997" s="36" t="str">
        <f>IF(B997="","",VLOOKUP(B997,'3.得意先一覧'!$B$4:$C$1000,2,FALSE))</f>
        <v/>
      </c>
      <c r="D997" s="28">
        <f>IF(B997="",0,SUMIF('2.売上実績'!$B$4:$B$5000,'10.得意先別損益'!B997,'2.売上実績'!$D$4:$D$5000))</f>
        <v>0</v>
      </c>
      <c r="E997" s="28">
        <f>IF(B997="",0,SUMIF('2.売上実績'!$B$4:$B$5000,'10.得意先別損益'!B997,'2.売上実績'!$E$4:$E$5000))</f>
        <v>0</v>
      </c>
      <c r="F997" s="100">
        <f t="shared" si="45"/>
        <v>0</v>
      </c>
      <c r="G997" s="28">
        <f>SUMIF('8.得意先・製品別損益'!$B$4:$B$5000,B997,'8.得意先・製品別損益'!$M$4:$M$5000)</f>
        <v>0</v>
      </c>
      <c r="H997" s="42">
        <f t="shared" si="47"/>
        <v>0</v>
      </c>
      <c r="I997" s="40">
        <f t="shared" si="46"/>
        <v>0</v>
      </c>
    </row>
    <row r="998" spans="2:9" ht="18" customHeight="1">
      <c r="B998" s="112" t="str">
        <f>IF('3.得意先一覧'!B998="","",'3.得意先一覧'!B998)</f>
        <v/>
      </c>
      <c r="C998" s="36" t="str">
        <f>IF(B998="","",VLOOKUP(B998,'3.得意先一覧'!$B$4:$C$1000,2,FALSE))</f>
        <v/>
      </c>
      <c r="D998" s="28">
        <f>IF(B998="",0,SUMIF('2.売上実績'!$B$4:$B$5000,'10.得意先別損益'!B998,'2.売上実績'!$D$4:$D$5000))</f>
        <v>0</v>
      </c>
      <c r="E998" s="28">
        <f>IF(B998="",0,SUMIF('2.売上実績'!$B$4:$B$5000,'10.得意先別損益'!B998,'2.売上実績'!$E$4:$E$5000))</f>
        <v>0</v>
      </c>
      <c r="F998" s="100">
        <f t="shared" si="45"/>
        <v>0</v>
      </c>
      <c r="G998" s="28">
        <f>SUMIF('8.得意先・製品別損益'!$B$4:$B$5000,B998,'8.得意先・製品別損益'!$M$4:$M$5000)</f>
        <v>0</v>
      </c>
      <c r="H998" s="42">
        <f t="shared" si="47"/>
        <v>0</v>
      </c>
      <c r="I998" s="40">
        <f t="shared" si="46"/>
        <v>0</v>
      </c>
    </row>
    <row r="999" spans="2:9" ht="18" customHeight="1">
      <c r="B999" s="112" t="str">
        <f>IF('3.得意先一覧'!B999="","",'3.得意先一覧'!B999)</f>
        <v/>
      </c>
      <c r="C999" s="36" t="str">
        <f>IF(B999="","",VLOOKUP(B999,'3.得意先一覧'!$B$4:$C$1000,2,FALSE))</f>
        <v/>
      </c>
      <c r="D999" s="28">
        <f>IF(B999="",0,SUMIF('2.売上実績'!$B$4:$B$5000,'10.得意先別損益'!B999,'2.売上実績'!$D$4:$D$5000))</f>
        <v>0</v>
      </c>
      <c r="E999" s="28">
        <f>IF(B999="",0,SUMIF('2.売上実績'!$B$4:$B$5000,'10.得意先別損益'!B999,'2.売上実績'!$E$4:$E$5000))</f>
        <v>0</v>
      </c>
      <c r="F999" s="100">
        <f t="shared" si="45"/>
        <v>0</v>
      </c>
      <c r="G999" s="28">
        <f>SUMIF('8.得意先・製品別損益'!$B$4:$B$5000,B999,'8.得意先・製品別損益'!$M$4:$M$5000)</f>
        <v>0</v>
      </c>
      <c r="H999" s="42">
        <f t="shared" si="47"/>
        <v>0</v>
      </c>
      <c r="I999" s="40">
        <f t="shared" si="46"/>
        <v>0</v>
      </c>
    </row>
    <row r="1000" spans="2:9" ht="18" customHeight="1">
      <c r="B1000" s="112" t="str">
        <f>IF('3.得意先一覧'!B1000="","",'3.得意先一覧'!B1000)</f>
        <v/>
      </c>
      <c r="C1000" s="36" t="str">
        <f>IF(B1000="","",VLOOKUP(B1000,'3.得意先一覧'!$B$4:$C$1000,2,FALSE))</f>
        <v/>
      </c>
      <c r="D1000" s="28">
        <f>IF(B1000="",0,SUMIF('2.売上実績'!$B$4:$B$5000,'10.得意先別損益'!B1000,'2.売上実績'!$D$4:$D$5000))</f>
        <v>0</v>
      </c>
      <c r="E1000" s="28">
        <f>IF(B1000="",0,SUMIF('2.売上実績'!$B$4:$B$5000,'10.得意先別損益'!B1000,'2.売上実績'!$E$4:$E$5000))</f>
        <v>0</v>
      </c>
      <c r="F1000" s="100">
        <f t="shared" si="45"/>
        <v>0</v>
      </c>
      <c r="G1000" s="28">
        <f>SUMIF('8.得意先・製品別損益'!$B$4:$B$5000,B1000,'8.得意先・製品別損益'!$M$4:$M$5000)</f>
        <v>0</v>
      </c>
      <c r="H1000" s="42">
        <f t="shared" si="47"/>
        <v>0</v>
      </c>
      <c r="I1000" s="40">
        <f t="shared" si="46"/>
        <v>0</v>
      </c>
    </row>
  </sheetData>
  <sheetProtection sheet="1" objects="1" scenarios="1"/>
  <mergeCells count="1">
    <mergeCell ref="B2:C2"/>
  </mergeCells>
  <phoneticPr fontId="3"/>
  <pageMargins left="0.70866141732283472" right="0.70866141732283472" top="0.74803149606299213" bottom="0.74803149606299213" header="0.31496062992125984" footer="0.31496062992125984"/>
  <pageSetup paperSize="9" fitToHeight="0" orientation="landscape" r:id="rId1"/>
  <headerFooter>
    <oddHeader>&amp;RFrist Type-A</oddHeader>
    <oddFooter>&amp;C&amp;P&amp;R(C) 2017 MG'sコンサルティング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B1:K44"/>
  <sheetViews>
    <sheetView showGridLines="0" workbookViewId="0">
      <pane ySplit="5" topLeftCell="A6" activePane="bottomLeft" state="frozen"/>
      <selection activeCell="B26" sqref="B26"/>
      <selection pane="bottomLeft" activeCell="B26" sqref="B26"/>
    </sheetView>
  </sheetViews>
  <sheetFormatPr defaultRowHeight="13.2"/>
  <cols>
    <col min="1" max="1" width="2.44140625" customWidth="1"/>
    <col min="2" max="2" width="23.88671875" customWidth="1"/>
    <col min="3" max="3" width="17.44140625" customWidth="1"/>
    <col min="4" max="4" width="15.6640625" customWidth="1"/>
    <col min="5" max="5" width="18.109375" customWidth="1"/>
    <col min="6" max="6" width="16" customWidth="1"/>
    <col min="7" max="7" width="14.33203125" customWidth="1"/>
    <col min="8" max="8" width="13.21875" customWidth="1"/>
  </cols>
  <sheetData>
    <row r="1" spans="2:11" ht="24" customHeight="1">
      <c r="B1" s="1" t="s">
        <v>64</v>
      </c>
      <c r="C1" s="13"/>
      <c r="D1" s="9" t="s">
        <v>16</v>
      </c>
      <c r="E1" s="10">
        <v>30</v>
      </c>
    </row>
    <row r="2" spans="2:11" ht="10.5" customHeight="1" thickBot="1">
      <c r="B2" s="1"/>
      <c r="C2" s="13"/>
      <c r="D2" s="9"/>
      <c r="E2" s="10"/>
    </row>
    <row r="3" spans="2:11" ht="21.75" customHeight="1" thickBot="1">
      <c r="B3" s="75" t="s">
        <v>43</v>
      </c>
      <c r="C3" s="66" t="s">
        <v>108</v>
      </c>
      <c r="D3" s="67" t="s">
        <v>63</v>
      </c>
    </row>
    <row r="4" spans="2:11" ht="12" customHeight="1" thickBot="1">
      <c r="C4" s="7"/>
      <c r="D4" s="65"/>
    </row>
    <row r="5" spans="2:11" ht="18.75" customHeight="1" thickBot="1">
      <c r="B5" s="25" t="s">
        <v>82</v>
      </c>
      <c r="C5" s="20" t="s">
        <v>11</v>
      </c>
      <c r="D5" s="2" t="s">
        <v>0</v>
      </c>
      <c r="E5" s="20" t="s">
        <v>83</v>
      </c>
    </row>
    <row r="6" spans="2:11" ht="18" customHeight="1">
      <c r="B6" s="26" t="s">
        <v>55</v>
      </c>
      <c r="C6" s="53">
        <v>1500000</v>
      </c>
      <c r="D6" s="27">
        <f>IF($C$38=0,0,C6/$C$38)</f>
        <v>0.54545454545454541</v>
      </c>
      <c r="E6" s="85">
        <f>C6-'5.経済減価償却'!D2+'5.経済減価償却'!G2</f>
        <v>950000</v>
      </c>
      <c r="F6" s="81"/>
    </row>
    <row r="7" spans="2:11" ht="18" customHeight="1">
      <c r="B7" s="26" t="s">
        <v>91</v>
      </c>
      <c r="C7" s="53">
        <v>600000</v>
      </c>
      <c r="D7" s="27">
        <f t="shared" ref="D7:D38" si="0">IF($C$38=0,0,C7/$C$38)</f>
        <v>0.21818181818181817</v>
      </c>
    </row>
    <row r="8" spans="2:11" ht="18" customHeight="1">
      <c r="B8" s="52" t="s">
        <v>1</v>
      </c>
      <c r="C8" s="53">
        <v>120000</v>
      </c>
      <c r="D8" s="27">
        <f t="shared" si="0"/>
        <v>4.363636363636364E-2</v>
      </c>
    </row>
    <row r="9" spans="2:11" ht="18" customHeight="1">
      <c r="B9" s="52" t="s">
        <v>105</v>
      </c>
      <c r="C9" s="53">
        <v>50000</v>
      </c>
      <c r="D9" s="27">
        <f t="shared" si="0"/>
        <v>1.8181818181818181E-2</v>
      </c>
      <c r="K9" s="3"/>
    </row>
    <row r="10" spans="2:11" ht="18" customHeight="1">
      <c r="B10" s="52" t="s">
        <v>2</v>
      </c>
      <c r="C10" s="53">
        <v>40000</v>
      </c>
      <c r="D10" s="27">
        <f t="shared" si="0"/>
        <v>1.4545454545454545E-2</v>
      </c>
    </row>
    <row r="11" spans="2:11" ht="18" customHeight="1">
      <c r="B11" s="54" t="s">
        <v>3</v>
      </c>
      <c r="C11" s="78">
        <v>70000</v>
      </c>
      <c r="D11" s="27">
        <f t="shared" si="0"/>
        <v>2.5454545454545455E-2</v>
      </c>
    </row>
    <row r="12" spans="2:11" ht="18" customHeight="1">
      <c r="B12" s="54" t="s">
        <v>4</v>
      </c>
      <c r="C12" s="78">
        <v>60000</v>
      </c>
      <c r="D12" s="27">
        <f t="shared" si="0"/>
        <v>2.181818181818182E-2</v>
      </c>
    </row>
    <row r="13" spans="2:11" ht="18" customHeight="1">
      <c r="B13" s="54" t="s">
        <v>106</v>
      </c>
      <c r="C13" s="78">
        <v>10000</v>
      </c>
      <c r="D13" s="27">
        <f t="shared" si="0"/>
        <v>3.6363636363636364E-3</v>
      </c>
    </row>
    <row r="14" spans="2:11" ht="18" customHeight="1">
      <c r="B14" s="54" t="s">
        <v>5</v>
      </c>
      <c r="C14" s="78">
        <v>150000</v>
      </c>
      <c r="D14" s="27">
        <f t="shared" si="0"/>
        <v>5.4545454545454543E-2</v>
      </c>
    </row>
    <row r="15" spans="2:11" ht="18" customHeight="1">
      <c r="B15" s="54" t="s">
        <v>6</v>
      </c>
      <c r="C15" s="78">
        <v>90000</v>
      </c>
      <c r="D15" s="27">
        <f t="shared" si="0"/>
        <v>3.272727272727273E-2</v>
      </c>
    </row>
    <row r="16" spans="2:11" ht="18" customHeight="1">
      <c r="B16" s="54" t="s">
        <v>7</v>
      </c>
      <c r="C16" s="78">
        <v>60000</v>
      </c>
      <c r="D16" s="27">
        <f t="shared" si="0"/>
        <v>2.181818181818182E-2</v>
      </c>
    </row>
    <row r="17" spans="2:4" ht="18" customHeight="1">
      <c r="B17" s="54"/>
      <c r="C17" s="53"/>
      <c r="D17" s="27">
        <f t="shared" si="0"/>
        <v>0</v>
      </c>
    </row>
    <row r="18" spans="2:4" ht="18" customHeight="1">
      <c r="B18" s="54"/>
      <c r="C18" s="53"/>
      <c r="D18" s="27">
        <f t="shared" si="0"/>
        <v>0</v>
      </c>
    </row>
    <row r="19" spans="2:4" ht="18" customHeight="1">
      <c r="B19" s="54"/>
      <c r="C19" s="53"/>
      <c r="D19" s="27">
        <f t="shared" si="0"/>
        <v>0</v>
      </c>
    </row>
    <row r="20" spans="2:4" ht="18" customHeight="1">
      <c r="B20" s="54"/>
      <c r="C20" s="53"/>
      <c r="D20" s="27">
        <f t="shared" si="0"/>
        <v>0</v>
      </c>
    </row>
    <row r="21" spans="2:4" ht="18" customHeight="1">
      <c r="B21" s="54"/>
      <c r="C21" s="53"/>
      <c r="D21" s="27">
        <f t="shared" si="0"/>
        <v>0</v>
      </c>
    </row>
    <row r="22" spans="2:4" ht="18" customHeight="1">
      <c r="B22" s="54"/>
      <c r="C22" s="53"/>
      <c r="D22" s="27">
        <f t="shared" si="0"/>
        <v>0</v>
      </c>
    </row>
    <row r="23" spans="2:4" ht="18" customHeight="1">
      <c r="B23" s="54"/>
      <c r="C23" s="53"/>
      <c r="D23" s="27">
        <f t="shared" si="0"/>
        <v>0</v>
      </c>
    </row>
    <row r="24" spans="2:4" ht="18" customHeight="1">
      <c r="B24" s="54"/>
      <c r="C24" s="53"/>
      <c r="D24" s="27">
        <f t="shared" si="0"/>
        <v>0</v>
      </c>
    </row>
    <row r="25" spans="2:4" ht="18" customHeight="1">
      <c r="B25" s="54"/>
      <c r="C25" s="53"/>
      <c r="D25" s="27">
        <f t="shared" si="0"/>
        <v>0</v>
      </c>
    </row>
    <row r="26" spans="2:4" ht="18" customHeight="1">
      <c r="B26" s="54"/>
      <c r="C26" s="53"/>
      <c r="D26" s="27">
        <f t="shared" si="0"/>
        <v>0</v>
      </c>
    </row>
    <row r="27" spans="2:4" ht="18" customHeight="1">
      <c r="B27" s="54"/>
      <c r="C27" s="53"/>
      <c r="D27" s="27">
        <f t="shared" si="0"/>
        <v>0</v>
      </c>
    </row>
    <row r="28" spans="2:4" ht="18" customHeight="1">
      <c r="B28" s="54"/>
      <c r="C28" s="53"/>
      <c r="D28" s="27">
        <f t="shared" si="0"/>
        <v>0</v>
      </c>
    </row>
    <row r="29" spans="2:4" ht="18" customHeight="1">
      <c r="B29" s="54"/>
      <c r="C29" s="53"/>
      <c r="D29" s="27">
        <f t="shared" si="0"/>
        <v>0</v>
      </c>
    </row>
    <row r="30" spans="2:4" ht="18" customHeight="1">
      <c r="B30" s="54"/>
      <c r="C30" s="53"/>
      <c r="D30" s="27">
        <f t="shared" si="0"/>
        <v>0</v>
      </c>
    </row>
    <row r="31" spans="2:4" ht="18" customHeight="1">
      <c r="B31" s="54"/>
      <c r="C31" s="53"/>
      <c r="D31" s="27">
        <f t="shared" si="0"/>
        <v>0</v>
      </c>
    </row>
    <row r="32" spans="2:4" ht="18" customHeight="1">
      <c r="B32" s="54"/>
      <c r="C32" s="53"/>
      <c r="D32" s="27">
        <f t="shared" si="0"/>
        <v>0</v>
      </c>
    </row>
    <row r="33" spans="2:5" ht="18" customHeight="1">
      <c r="B33" s="54"/>
      <c r="C33" s="53"/>
      <c r="D33" s="27">
        <f t="shared" si="0"/>
        <v>0</v>
      </c>
    </row>
    <row r="34" spans="2:5" ht="18" customHeight="1">
      <c r="B34" s="54"/>
      <c r="C34" s="53"/>
      <c r="D34" s="27">
        <f t="shared" si="0"/>
        <v>0</v>
      </c>
    </row>
    <row r="35" spans="2:5" ht="18" customHeight="1">
      <c r="B35" s="54"/>
      <c r="C35" s="53"/>
      <c r="D35" s="27">
        <f t="shared" si="0"/>
        <v>0</v>
      </c>
    </row>
    <row r="36" spans="2:5" ht="18" customHeight="1">
      <c r="B36" s="54"/>
      <c r="C36" s="53"/>
      <c r="D36" s="27">
        <f t="shared" si="0"/>
        <v>0</v>
      </c>
    </row>
    <row r="37" spans="2:5" ht="18" customHeight="1">
      <c r="B37" s="54"/>
      <c r="C37" s="53"/>
      <c r="D37" s="27">
        <f t="shared" si="0"/>
        <v>0</v>
      </c>
    </row>
    <row r="38" spans="2:5" ht="18" customHeight="1">
      <c r="B38" s="4" t="s">
        <v>8</v>
      </c>
      <c r="C38" s="22">
        <f>SUM(C6:C37)</f>
        <v>2750000</v>
      </c>
      <c r="D38" s="27">
        <f t="shared" si="0"/>
        <v>1</v>
      </c>
      <c r="E38" s="83">
        <f>E6+SUM(C7:C37)</f>
        <v>2200000</v>
      </c>
    </row>
    <row r="39" spans="2:5" s="81" customFormat="1" ht="18" customHeight="1">
      <c r="B39" s="4" t="s">
        <v>77</v>
      </c>
      <c r="C39" s="83">
        <f>SUM('6.直接費'!$E$2:$G$2)</f>
        <v>550000</v>
      </c>
      <c r="D39" s="17"/>
      <c r="E39" s="83">
        <f>SUM('6.直接費'!$E$2:$G$2)</f>
        <v>550000</v>
      </c>
    </row>
    <row r="40" spans="2:5" s="81" customFormat="1" ht="18" customHeight="1">
      <c r="B40" s="4" t="s">
        <v>76</v>
      </c>
      <c r="C40" s="83">
        <f>C38+C39</f>
        <v>3300000</v>
      </c>
      <c r="D40" s="17"/>
      <c r="E40" s="83">
        <f>E38+E39</f>
        <v>2750000</v>
      </c>
    </row>
    <row r="41" spans="2:5" ht="9.75" customHeight="1">
      <c r="D41" s="17"/>
    </row>
    <row r="42" spans="2:5" ht="18" customHeight="1">
      <c r="B42" s="48" t="s">
        <v>10</v>
      </c>
      <c r="C42" s="55">
        <v>500000</v>
      </c>
      <c r="D42" s="17"/>
    </row>
    <row r="43" spans="2:5" ht="8.25" customHeight="1"/>
    <row r="44" spans="2:5">
      <c r="B44" s="97" t="s">
        <v>90</v>
      </c>
    </row>
  </sheetData>
  <sheetProtection sheet="1" objects="1" scenarios="1"/>
  <phoneticPr fontId="3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&amp;RFrist Type-A</oddHeader>
    <oddFooter>&amp;C&amp;P&amp;R(C) 2017 MG'sコンサルティング</oddFooter>
  </headerFooter>
  <ignoredErrors>
    <ignoredError sqref="E38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>
    <pageSetUpPr fitToPage="1"/>
  </sheetPr>
  <dimension ref="B1:F5000"/>
  <sheetViews>
    <sheetView showGridLines="0" workbookViewId="0">
      <pane ySplit="3" topLeftCell="A4" activePane="bottomLeft" state="frozen"/>
      <selection activeCell="B26" sqref="B26"/>
      <selection pane="bottomLeft" activeCell="D26" sqref="D26"/>
    </sheetView>
  </sheetViews>
  <sheetFormatPr defaultRowHeight="13.2"/>
  <cols>
    <col min="1" max="1" width="2.33203125" customWidth="1"/>
    <col min="2" max="2" width="16" style="81" customWidth="1"/>
    <col min="3" max="3" width="12.33203125" customWidth="1"/>
    <col min="4" max="4" width="15.44140625" customWidth="1"/>
    <col min="5" max="5" width="16.88671875" customWidth="1"/>
    <col min="6" max="6" width="14.44140625" customWidth="1"/>
    <col min="7" max="7" width="16.77734375" customWidth="1"/>
  </cols>
  <sheetData>
    <row r="1" spans="2:6" ht="26.25" customHeight="1">
      <c r="B1" s="82" t="s">
        <v>27</v>
      </c>
      <c r="C1" s="13"/>
      <c r="D1" s="8" t="s">
        <v>18</v>
      </c>
      <c r="E1" s="10">
        <v>5000</v>
      </c>
    </row>
    <row r="2" spans="2:6" ht="21.75" customHeight="1">
      <c r="B2" s="136" t="str">
        <f>'1.全社費用'!C3&amp;'1.全社費用'!D3</f>
        <v>2022年5月度＜月間＞</v>
      </c>
      <c r="C2" s="136"/>
      <c r="D2" s="28">
        <f>SUM(D4:D5000)</f>
        <v>4800</v>
      </c>
      <c r="E2" s="28">
        <f>SUM(E4:E5000)</f>
        <v>4842000</v>
      </c>
      <c r="F2" s="9"/>
    </row>
    <row r="3" spans="2:6" ht="30" customHeight="1">
      <c r="B3" s="6" t="s">
        <v>38</v>
      </c>
      <c r="C3" s="21" t="s">
        <v>12</v>
      </c>
      <c r="D3" s="5" t="str">
        <f>"売上数量"&amp;CHAR(10)&amp;"（"&amp;'4.製品一覧'!$D$2&amp;"／期間）"</f>
        <v>売上数量
（個／期間）</v>
      </c>
      <c r="E3" s="5" t="s">
        <v>84</v>
      </c>
      <c r="F3" s="21" t="str">
        <f>"平均売上単価"&amp;CHAR(10)&amp;"（円／"&amp;'4.製品一覧'!$D$2&amp;"）"</f>
        <v>平均売上単価
（円／個）</v>
      </c>
    </row>
    <row r="4" spans="2:6" ht="18" customHeight="1">
      <c r="B4" s="60" t="s">
        <v>21</v>
      </c>
      <c r="C4" s="44" t="s">
        <v>13</v>
      </c>
      <c r="D4" s="53">
        <v>1000</v>
      </c>
      <c r="E4" s="78">
        <v>1050000</v>
      </c>
      <c r="F4" s="85">
        <f t="shared" ref="F4:F67" si="0">IF(D4&gt;0,E4/D4,0)</f>
        <v>1050</v>
      </c>
    </row>
    <row r="5" spans="2:6" ht="18" customHeight="1">
      <c r="B5" s="62" t="s">
        <v>21</v>
      </c>
      <c r="C5" s="46" t="s">
        <v>54</v>
      </c>
      <c r="D5" s="53">
        <v>500</v>
      </c>
      <c r="E5" s="78">
        <v>500000</v>
      </c>
      <c r="F5" s="85">
        <f t="shared" si="0"/>
        <v>1000</v>
      </c>
    </row>
    <row r="6" spans="2:6" ht="18" customHeight="1">
      <c r="B6" s="62" t="s">
        <v>22</v>
      </c>
      <c r="C6" s="46" t="s">
        <v>15</v>
      </c>
      <c r="D6" s="53">
        <v>1200</v>
      </c>
      <c r="E6" s="78">
        <v>1200000</v>
      </c>
      <c r="F6" s="85">
        <f t="shared" si="0"/>
        <v>1000</v>
      </c>
    </row>
    <row r="7" spans="2:6" ht="18" customHeight="1">
      <c r="B7" s="62" t="s">
        <v>60</v>
      </c>
      <c r="C7" s="46" t="s">
        <v>56</v>
      </c>
      <c r="D7" s="53">
        <v>800</v>
      </c>
      <c r="E7" s="78">
        <v>880000</v>
      </c>
      <c r="F7" s="85">
        <f t="shared" si="0"/>
        <v>1100</v>
      </c>
    </row>
    <row r="8" spans="2:6" ht="18" customHeight="1">
      <c r="B8" s="62" t="s">
        <v>61</v>
      </c>
      <c r="C8" s="46" t="s">
        <v>88</v>
      </c>
      <c r="D8" s="53">
        <v>800</v>
      </c>
      <c r="E8" s="78">
        <v>712000</v>
      </c>
      <c r="F8" s="85">
        <f t="shared" si="0"/>
        <v>890</v>
      </c>
    </row>
    <row r="9" spans="2:6" ht="18" customHeight="1">
      <c r="B9" s="62" t="s">
        <v>31</v>
      </c>
      <c r="C9" s="46" t="s">
        <v>15</v>
      </c>
      <c r="D9" s="53">
        <v>500</v>
      </c>
      <c r="E9" s="78">
        <v>500000</v>
      </c>
      <c r="F9" s="85">
        <f t="shared" si="0"/>
        <v>1000</v>
      </c>
    </row>
    <row r="10" spans="2:6" ht="18" customHeight="1">
      <c r="B10" s="62"/>
      <c r="C10" s="46"/>
      <c r="D10" s="61"/>
      <c r="E10" s="78"/>
      <c r="F10" s="85">
        <f t="shared" si="0"/>
        <v>0</v>
      </c>
    </row>
    <row r="11" spans="2:6" ht="18" customHeight="1">
      <c r="B11" s="62"/>
      <c r="C11" s="46"/>
      <c r="D11" s="53"/>
      <c r="E11" s="78"/>
      <c r="F11" s="85">
        <f t="shared" si="0"/>
        <v>0</v>
      </c>
    </row>
    <row r="12" spans="2:6" ht="18" customHeight="1">
      <c r="B12" s="51"/>
      <c r="C12" s="46"/>
      <c r="D12" s="53"/>
      <c r="E12" s="78"/>
      <c r="F12" s="85">
        <f t="shared" si="0"/>
        <v>0</v>
      </c>
    </row>
    <row r="13" spans="2:6" ht="18" customHeight="1">
      <c r="B13" s="51"/>
      <c r="C13" s="46"/>
      <c r="D13" s="53"/>
      <c r="E13" s="78"/>
      <c r="F13" s="85">
        <f t="shared" si="0"/>
        <v>0</v>
      </c>
    </row>
    <row r="14" spans="2:6" ht="18" customHeight="1">
      <c r="B14" s="51"/>
      <c r="C14" s="46"/>
      <c r="D14" s="53"/>
      <c r="E14" s="78"/>
      <c r="F14" s="85">
        <f t="shared" si="0"/>
        <v>0</v>
      </c>
    </row>
    <row r="15" spans="2:6" ht="18" customHeight="1">
      <c r="B15" s="51"/>
      <c r="C15" s="46"/>
      <c r="D15" s="53"/>
      <c r="E15" s="78"/>
      <c r="F15" s="85">
        <f t="shared" si="0"/>
        <v>0</v>
      </c>
    </row>
    <row r="16" spans="2:6" ht="18" customHeight="1">
      <c r="B16" s="51"/>
      <c r="C16" s="46"/>
      <c r="D16" s="53"/>
      <c r="E16" s="78"/>
      <c r="F16" s="85">
        <f t="shared" si="0"/>
        <v>0</v>
      </c>
    </row>
    <row r="17" spans="2:6" ht="18" customHeight="1">
      <c r="B17" s="51"/>
      <c r="C17" s="46"/>
      <c r="D17" s="53"/>
      <c r="E17" s="78"/>
      <c r="F17" s="85">
        <f t="shared" si="0"/>
        <v>0</v>
      </c>
    </row>
    <row r="18" spans="2:6" ht="18" customHeight="1">
      <c r="B18" s="51"/>
      <c r="C18" s="46"/>
      <c r="D18" s="53"/>
      <c r="E18" s="78"/>
      <c r="F18" s="85">
        <f t="shared" si="0"/>
        <v>0</v>
      </c>
    </row>
    <row r="19" spans="2:6" ht="18" customHeight="1">
      <c r="B19" s="51"/>
      <c r="C19" s="46"/>
      <c r="D19" s="53"/>
      <c r="E19" s="78"/>
      <c r="F19" s="85">
        <f t="shared" si="0"/>
        <v>0</v>
      </c>
    </row>
    <row r="20" spans="2:6" ht="18" customHeight="1">
      <c r="B20" s="51"/>
      <c r="C20" s="46"/>
      <c r="D20" s="53"/>
      <c r="E20" s="78"/>
      <c r="F20" s="85">
        <f t="shared" si="0"/>
        <v>0</v>
      </c>
    </row>
    <row r="21" spans="2:6" ht="18" customHeight="1">
      <c r="B21" s="51"/>
      <c r="C21" s="46"/>
      <c r="D21" s="53"/>
      <c r="E21" s="78"/>
      <c r="F21" s="85">
        <f t="shared" si="0"/>
        <v>0</v>
      </c>
    </row>
    <row r="22" spans="2:6" ht="18" customHeight="1">
      <c r="B22" s="51"/>
      <c r="C22" s="46"/>
      <c r="D22" s="53"/>
      <c r="E22" s="78"/>
      <c r="F22" s="85">
        <f t="shared" si="0"/>
        <v>0</v>
      </c>
    </row>
    <row r="23" spans="2:6" ht="18" customHeight="1">
      <c r="B23" s="51"/>
      <c r="C23" s="46"/>
      <c r="D23" s="53"/>
      <c r="E23" s="78"/>
      <c r="F23" s="85">
        <f t="shared" si="0"/>
        <v>0</v>
      </c>
    </row>
    <row r="24" spans="2:6" ht="18" customHeight="1">
      <c r="B24" s="51"/>
      <c r="C24" s="46"/>
      <c r="D24" s="53"/>
      <c r="E24" s="78"/>
      <c r="F24" s="85">
        <f t="shared" si="0"/>
        <v>0</v>
      </c>
    </row>
    <row r="25" spans="2:6" ht="18" customHeight="1">
      <c r="B25" s="51"/>
      <c r="C25" s="46"/>
      <c r="D25" s="53"/>
      <c r="E25" s="78"/>
      <c r="F25" s="85">
        <f t="shared" si="0"/>
        <v>0</v>
      </c>
    </row>
    <row r="26" spans="2:6" ht="18" customHeight="1">
      <c r="B26" s="51"/>
      <c r="C26" s="46"/>
      <c r="D26" s="53"/>
      <c r="E26" s="78"/>
      <c r="F26" s="85">
        <f t="shared" si="0"/>
        <v>0</v>
      </c>
    </row>
    <row r="27" spans="2:6" ht="18" customHeight="1">
      <c r="B27" s="51"/>
      <c r="C27" s="46"/>
      <c r="D27" s="53"/>
      <c r="E27" s="78"/>
      <c r="F27" s="85">
        <f t="shared" si="0"/>
        <v>0</v>
      </c>
    </row>
    <row r="28" spans="2:6" ht="18" customHeight="1">
      <c r="B28" s="51"/>
      <c r="C28" s="46"/>
      <c r="D28" s="53"/>
      <c r="E28" s="78"/>
      <c r="F28" s="85">
        <f t="shared" si="0"/>
        <v>0</v>
      </c>
    </row>
    <row r="29" spans="2:6" ht="18" customHeight="1">
      <c r="B29" s="51"/>
      <c r="C29" s="46"/>
      <c r="D29" s="53"/>
      <c r="E29" s="78"/>
      <c r="F29" s="85">
        <f t="shared" si="0"/>
        <v>0</v>
      </c>
    </row>
    <row r="30" spans="2:6" ht="18" customHeight="1">
      <c r="B30" s="51"/>
      <c r="C30" s="46"/>
      <c r="D30" s="53"/>
      <c r="E30" s="78"/>
      <c r="F30" s="85">
        <f t="shared" si="0"/>
        <v>0</v>
      </c>
    </row>
    <row r="31" spans="2:6" ht="18" customHeight="1">
      <c r="B31" s="51"/>
      <c r="C31" s="46"/>
      <c r="D31" s="53"/>
      <c r="E31" s="78"/>
      <c r="F31" s="85">
        <f t="shared" si="0"/>
        <v>0</v>
      </c>
    </row>
    <row r="32" spans="2:6" ht="18" customHeight="1">
      <c r="B32" s="51"/>
      <c r="C32" s="46"/>
      <c r="D32" s="53"/>
      <c r="E32" s="78"/>
      <c r="F32" s="85">
        <f t="shared" si="0"/>
        <v>0</v>
      </c>
    </row>
    <row r="33" spans="2:6" ht="18" customHeight="1">
      <c r="B33" s="51"/>
      <c r="C33" s="46"/>
      <c r="D33" s="53"/>
      <c r="E33" s="78"/>
      <c r="F33" s="85">
        <f t="shared" si="0"/>
        <v>0</v>
      </c>
    </row>
    <row r="34" spans="2:6" ht="18" customHeight="1">
      <c r="B34" s="51"/>
      <c r="C34" s="46"/>
      <c r="D34" s="53"/>
      <c r="E34" s="78"/>
      <c r="F34" s="85">
        <f t="shared" si="0"/>
        <v>0</v>
      </c>
    </row>
    <row r="35" spans="2:6" ht="18" customHeight="1">
      <c r="B35" s="51"/>
      <c r="C35" s="46"/>
      <c r="D35" s="53"/>
      <c r="E35" s="78"/>
      <c r="F35" s="85">
        <f t="shared" si="0"/>
        <v>0</v>
      </c>
    </row>
    <row r="36" spans="2:6" ht="18" customHeight="1">
      <c r="B36" s="51"/>
      <c r="C36" s="46"/>
      <c r="D36" s="53"/>
      <c r="E36" s="78"/>
      <c r="F36" s="85">
        <f t="shared" si="0"/>
        <v>0</v>
      </c>
    </row>
    <row r="37" spans="2:6" ht="18" customHeight="1">
      <c r="B37" s="51"/>
      <c r="C37" s="46"/>
      <c r="D37" s="53"/>
      <c r="E37" s="78"/>
      <c r="F37" s="85">
        <f t="shared" si="0"/>
        <v>0</v>
      </c>
    </row>
    <row r="38" spans="2:6" ht="18" customHeight="1">
      <c r="B38" s="51"/>
      <c r="C38" s="46"/>
      <c r="D38" s="53"/>
      <c r="E38" s="78"/>
      <c r="F38" s="85">
        <f t="shared" si="0"/>
        <v>0</v>
      </c>
    </row>
    <row r="39" spans="2:6" ht="18" customHeight="1">
      <c r="B39" s="51"/>
      <c r="C39" s="46"/>
      <c r="D39" s="53"/>
      <c r="E39" s="78"/>
      <c r="F39" s="85">
        <f t="shared" si="0"/>
        <v>0</v>
      </c>
    </row>
    <row r="40" spans="2:6" ht="18" customHeight="1">
      <c r="B40" s="51"/>
      <c r="C40" s="46"/>
      <c r="D40" s="53"/>
      <c r="E40" s="78"/>
      <c r="F40" s="85">
        <f t="shared" si="0"/>
        <v>0</v>
      </c>
    </row>
    <row r="41" spans="2:6" ht="18" customHeight="1">
      <c r="B41" s="51"/>
      <c r="C41" s="46"/>
      <c r="D41" s="53"/>
      <c r="E41" s="78"/>
      <c r="F41" s="85">
        <f t="shared" si="0"/>
        <v>0</v>
      </c>
    </row>
    <row r="42" spans="2:6" ht="18" customHeight="1">
      <c r="B42" s="51"/>
      <c r="C42" s="46"/>
      <c r="D42" s="53"/>
      <c r="E42" s="78"/>
      <c r="F42" s="85">
        <f t="shared" si="0"/>
        <v>0</v>
      </c>
    </row>
    <row r="43" spans="2:6" ht="18" customHeight="1">
      <c r="B43" s="51"/>
      <c r="C43" s="46"/>
      <c r="D43" s="53"/>
      <c r="E43" s="78"/>
      <c r="F43" s="85">
        <f t="shared" si="0"/>
        <v>0</v>
      </c>
    </row>
    <row r="44" spans="2:6" ht="18" customHeight="1">
      <c r="B44" s="51"/>
      <c r="C44" s="46"/>
      <c r="D44" s="53"/>
      <c r="E44" s="78"/>
      <c r="F44" s="85">
        <f t="shared" si="0"/>
        <v>0</v>
      </c>
    </row>
    <row r="45" spans="2:6" ht="18" customHeight="1">
      <c r="B45" s="51"/>
      <c r="C45" s="46"/>
      <c r="D45" s="53"/>
      <c r="E45" s="78"/>
      <c r="F45" s="85">
        <f t="shared" si="0"/>
        <v>0</v>
      </c>
    </row>
    <row r="46" spans="2:6" ht="18" customHeight="1">
      <c r="B46" s="51"/>
      <c r="C46" s="46"/>
      <c r="D46" s="53"/>
      <c r="E46" s="78"/>
      <c r="F46" s="85">
        <f t="shared" si="0"/>
        <v>0</v>
      </c>
    </row>
    <row r="47" spans="2:6" ht="18" customHeight="1">
      <c r="B47" s="51"/>
      <c r="C47" s="46"/>
      <c r="D47" s="53"/>
      <c r="E47" s="78"/>
      <c r="F47" s="85">
        <f t="shared" si="0"/>
        <v>0</v>
      </c>
    </row>
    <row r="48" spans="2:6" ht="18" customHeight="1">
      <c r="B48" s="51"/>
      <c r="C48" s="46"/>
      <c r="D48" s="53"/>
      <c r="E48" s="78"/>
      <c r="F48" s="85">
        <f t="shared" si="0"/>
        <v>0</v>
      </c>
    </row>
    <row r="49" spans="2:6" ht="18" customHeight="1">
      <c r="B49" s="51"/>
      <c r="C49" s="46"/>
      <c r="D49" s="53"/>
      <c r="E49" s="78"/>
      <c r="F49" s="85">
        <f t="shared" si="0"/>
        <v>0</v>
      </c>
    </row>
    <row r="50" spans="2:6" ht="18" customHeight="1">
      <c r="B50" s="51"/>
      <c r="C50" s="46"/>
      <c r="D50" s="53"/>
      <c r="E50" s="78"/>
      <c r="F50" s="85">
        <f t="shared" si="0"/>
        <v>0</v>
      </c>
    </row>
    <row r="51" spans="2:6" ht="18" customHeight="1">
      <c r="B51" s="51"/>
      <c r="C51" s="46"/>
      <c r="D51" s="53"/>
      <c r="E51" s="78"/>
      <c r="F51" s="85">
        <f t="shared" si="0"/>
        <v>0</v>
      </c>
    </row>
    <row r="52" spans="2:6" ht="18" customHeight="1">
      <c r="B52" s="51"/>
      <c r="C52" s="46"/>
      <c r="D52" s="53"/>
      <c r="E52" s="78"/>
      <c r="F52" s="85">
        <f t="shared" si="0"/>
        <v>0</v>
      </c>
    </row>
    <row r="53" spans="2:6" ht="18" customHeight="1">
      <c r="B53" s="51"/>
      <c r="C53" s="46"/>
      <c r="D53" s="53"/>
      <c r="E53" s="78"/>
      <c r="F53" s="85">
        <f t="shared" si="0"/>
        <v>0</v>
      </c>
    </row>
    <row r="54" spans="2:6" ht="18" customHeight="1">
      <c r="B54" s="51"/>
      <c r="C54" s="46"/>
      <c r="D54" s="53"/>
      <c r="E54" s="78"/>
      <c r="F54" s="85">
        <f t="shared" si="0"/>
        <v>0</v>
      </c>
    </row>
    <row r="55" spans="2:6" ht="18" customHeight="1">
      <c r="B55" s="51"/>
      <c r="C55" s="46"/>
      <c r="D55" s="53"/>
      <c r="E55" s="78"/>
      <c r="F55" s="85">
        <f t="shared" si="0"/>
        <v>0</v>
      </c>
    </row>
    <row r="56" spans="2:6" ht="18" customHeight="1">
      <c r="B56" s="51"/>
      <c r="C56" s="46"/>
      <c r="D56" s="53"/>
      <c r="E56" s="78"/>
      <c r="F56" s="85">
        <f t="shared" si="0"/>
        <v>0</v>
      </c>
    </row>
    <row r="57" spans="2:6" ht="18" customHeight="1">
      <c r="B57" s="51"/>
      <c r="C57" s="46"/>
      <c r="D57" s="53"/>
      <c r="E57" s="78"/>
      <c r="F57" s="85">
        <f t="shared" si="0"/>
        <v>0</v>
      </c>
    </row>
    <row r="58" spans="2:6" ht="18" customHeight="1">
      <c r="B58" s="51"/>
      <c r="C58" s="46"/>
      <c r="D58" s="53"/>
      <c r="E58" s="78"/>
      <c r="F58" s="85">
        <f t="shared" si="0"/>
        <v>0</v>
      </c>
    </row>
    <row r="59" spans="2:6" ht="18" customHeight="1">
      <c r="B59" s="51"/>
      <c r="C59" s="46"/>
      <c r="D59" s="53"/>
      <c r="E59" s="78"/>
      <c r="F59" s="85">
        <f t="shared" si="0"/>
        <v>0</v>
      </c>
    </row>
    <row r="60" spans="2:6" ht="18" customHeight="1">
      <c r="B60" s="51"/>
      <c r="C60" s="46"/>
      <c r="D60" s="53"/>
      <c r="E60" s="78"/>
      <c r="F60" s="85">
        <f t="shared" si="0"/>
        <v>0</v>
      </c>
    </row>
    <row r="61" spans="2:6" ht="18" customHeight="1">
      <c r="B61" s="51"/>
      <c r="C61" s="46"/>
      <c r="D61" s="53"/>
      <c r="E61" s="78"/>
      <c r="F61" s="85">
        <f t="shared" si="0"/>
        <v>0</v>
      </c>
    </row>
    <row r="62" spans="2:6" ht="18" customHeight="1">
      <c r="B62" s="51"/>
      <c r="C62" s="46"/>
      <c r="D62" s="53"/>
      <c r="E62" s="78"/>
      <c r="F62" s="85">
        <f t="shared" si="0"/>
        <v>0</v>
      </c>
    </row>
    <row r="63" spans="2:6" ht="18" customHeight="1">
      <c r="B63" s="51"/>
      <c r="C63" s="46"/>
      <c r="D63" s="53"/>
      <c r="E63" s="78"/>
      <c r="F63" s="85">
        <f t="shared" si="0"/>
        <v>0</v>
      </c>
    </row>
    <row r="64" spans="2:6" ht="18" customHeight="1">
      <c r="B64" s="51"/>
      <c r="C64" s="46"/>
      <c r="D64" s="53"/>
      <c r="E64" s="78"/>
      <c r="F64" s="85">
        <f t="shared" si="0"/>
        <v>0</v>
      </c>
    </row>
    <row r="65" spans="2:6" ht="18" customHeight="1">
      <c r="B65" s="51"/>
      <c r="C65" s="46"/>
      <c r="D65" s="53"/>
      <c r="E65" s="78"/>
      <c r="F65" s="85">
        <f t="shared" si="0"/>
        <v>0</v>
      </c>
    </row>
    <row r="66" spans="2:6" ht="18" customHeight="1">
      <c r="B66" s="51"/>
      <c r="C66" s="46"/>
      <c r="D66" s="53"/>
      <c r="E66" s="78"/>
      <c r="F66" s="85">
        <f t="shared" si="0"/>
        <v>0</v>
      </c>
    </row>
    <row r="67" spans="2:6" ht="18" customHeight="1">
      <c r="B67" s="51"/>
      <c r="C67" s="46"/>
      <c r="D67" s="53"/>
      <c r="E67" s="78"/>
      <c r="F67" s="85">
        <f t="shared" si="0"/>
        <v>0</v>
      </c>
    </row>
    <row r="68" spans="2:6" ht="18" customHeight="1">
      <c r="B68" s="51"/>
      <c r="C68" s="46"/>
      <c r="D68" s="53"/>
      <c r="E68" s="78"/>
      <c r="F68" s="85">
        <f t="shared" ref="F68:F131" si="1">IF(D68&gt;0,E68/D68,0)</f>
        <v>0</v>
      </c>
    </row>
    <row r="69" spans="2:6" ht="18" customHeight="1">
      <c r="B69" s="51"/>
      <c r="C69" s="46"/>
      <c r="D69" s="53"/>
      <c r="E69" s="78"/>
      <c r="F69" s="85">
        <f t="shared" si="1"/>
        <v>0</v>
      </c>
    </row>
    <row r="70" spans="2:6" ht="18" customHeight="1">
      <c r="B70" s="51"/>
      <c r="C70" s="46"/>
      <c r="D70" s="53"/>
      <c r="E70" s="78"/>
      <c r="F70" s="85">
        <f t="shared" si="1"/>
        <v>0</v>
      </c>
    </row>
    <row r="71" spans="2:6" ht="18" customHeight="1">
      <c r="B71" s="51"/>
      <c r="C71" s="46"/>
      <c r="D71" s="53"/>
      <c r="E71" s="78"/>
      <c r="F71" s="85">
        <f t="shared" si="1"/>
        <v>0</v>
      </c>
    </row>
    <row r="72" spans="2:6" ht="18" customHeight="1">
      <c r="B72" s="51"/>
      <c r="C72" s="46"/>
      <c r="D72" s="53"/>
      <c r="E72" s="78"/>
      <c r="F72" s="85">
        <f t="shared" si="1"/>
        <v>0</v>
      </c>
    </row>
    <row r="73" spans="2:6" ht="18" customHeight="1">
      <c r="B73" s="51"/>
      <c r="C73" s="46"/>
      <c r="D73" s="53"/>
      <c r="E73" s="78"/>
      <c r="F73" s="85">
        <f t="shared" si="1"/>
        <v>0</v>
      </c>
    </row>
    <row r="74" spans="2:6" ht="18" customHeight="1">
      <c r="B74" s="51"/>
      <c r="C74" s="46"/>
      <c r="D74" s="53"/>
      <c r="E74" s="78"/>
      <c r="F74" s="85">
        <f t="shared" si="1"/>
        <v>0</v>
      </c>
    </row>
    <row r="75" spans="2:6" ht="18" customHeight="1">
      <c r="B75" s="51"/>
      <c r="C75" s="46"/>
      <c r="D75" s="53"/>
      <c r="E75" s="78"/>
      <c r="F75" s="85">
        <f t="shared" si="1"/>
        <v>0</v>
      </c>
    </row>
    <row r="76" spans="2:6" ht="18" customHeight="1">
      <c r="B76" s="51"/>
      <c r="C76" s="46"/>
      <c r="D76" s="53"/>
      <c r="E76" s="78"/>
      <c r="F76" s="85">
        <f t="shared" si="1"/>
        <v>0</v>
      </c>
    </row>
    <row r="77" spans="2:6" ht="18" customHeight="1">
      <c r="B77" s="51"/>
      <c r="C77" s="46"/>
      <c r="D77" s="53"/>
      <c r="E77" s="78"/>
      <c r="F77" s="85">
        <f t="shared" si="1"/>
        <v>0</v>
      </c>
    </row>
    <row r="78" spans="2:6" ht="18" customHeight="1">
      <c r="B78" s="51"/>
      <c r="C78" s="46"/>
      <c r="D78" s="53"/>
      <c r="E78" s="78"/>
      <c r="F78" s="85">
        <f t="shared" si="1"/>
        <v>0</v>
      </c>
    </row>
    <row r="79" spans="2:6" ht="18" customHeight="1">
      <c r="B79" s="51"/>
      <c r="C79" s="46"/>
      <c r="D79" s="53"/>
      <c r="E79" s="78"/>
      <c r="F79" s="85">
        <f t="shared" si="1"/>
        <v>0</v>
      </c>
    </row>
    <row r="80" spans="2:6" ht="18" customHeight="1">
      <c r="B80" s="51"/>
      <c r="C80" s="46"/>
      <c r="D80" s="53"/>
      <c r="E80" s="78"/>
      <c r="F80" s="85">
        <f t="shared" si="1"/>
        <v>0</v>
      </c>
    </row>
    <row r="81" spans="2:6" ht="18" customHeight="1">
      <c r="B81" s="51"/>
      <c r="C81" s="46"/>
      <c r="D81" s="53"/>
      <c r="E81" s="78"/>
      <c r="F81" s="85">
        <f t="shared" si="1"/>
        <v>0</v>
      </c>
    </row>
    <row r="82" spans="2:6" ht="18" customHeight="1">
      <c r="B82" s="51"/>
      <c r="C82" s="46"/>
      <c r="D82" s="53"/>
      <c r="E82" s="78"/>
      <c r="F82" s="85">
        <f t="shared" si="1"/>
        <v>0</v>
      </c>
    </row>
    <row r="83" spans="2:6" ht="18" customHeight="1">
      <c r="B83" s="51"/>
      <c r="C83" s="46"/>
      <c r="D83" s="53"/>
      <c r="E83" s="78"/>
      <c r="F83" s="85">
        <f t="shared" si="1"/>
        <v>0</v>
      </c>
    </row>
    <row r="84" spans="2:6" ht="18" customHeight="1">
      <c r="B84" s="51"/>
      <c r="C84" s="46"/>
      <c r="D84" s="53"/>
      <c r="E84" s="78"/>
      <c r="F84" s="85">
        <f t="shared" si="1"/>
        <v>0</v>
      </c>
    </row>
    <row r="85" spans="2:6" ht="18" customHeight="1">
      <c r="B85" s="51"/>
      <c r="C85" s="46"/>
      <c r="D85" s="53"/>
      <c r="E85" s="78"/>
      <c r="F85" s="85">
        <f t="shared" si="1"/>
        <v>0</v>
      </c>
    </row>
    <row r="86" spans="2:6" ht="18" customHeight="1">
      <c r="B86" s="51"/>
      <c r="C86" s="46"/>
      <c r="D86" s="53"/>
      <c r="E86" s="78"/>
      <c r="F86" s="85">
        <f t="shared" si="1"/>
        <v>0</v>
      </c>
    </row>
    <row r="87" spans="2:6" ht="18" customHeight="1">
      <c r="B87" s="51"/>
      <c r="C87" s="46"/>
      <c r="D87" s="53"/>
      <c r="E87" s="78"/>
      <c r="F87" s="85">
        <f t="shared" si="1"/>
        <v>0</v>
      </c>
    </row>
    <row r="88" spans="2:6" ht="18" customHeight="1">
      <c r="B88" s="51"/>
      <c r="C88" s="46"/>
      <c r="D88" s="53"/>
      <c r="E88" s="78"/>
      <c r="F88" s="85">
        <f t="shared" si="1"/>
        <v>0</v>
      </c>
    </row>
    <row r="89" spans="2:6" ht="18" customHeight="1">
      <c r="B89" s="51"/>
      <c r="C89" s="46"/>
      <c r="D89" s="53"/>
      <c r="E89" s="78"/>
      <c r="F89" s="85">
        <f t="shared" si="1"/>
        <v>0</v>
      </c>
    </row>
    <row r="90" spans="2:6" ht="18" customHeight="1">
      <c r="B90" s="51"/>
      <c r="C90" s="46"/>
      <c r="D90" s="53"/>
      <c r="E90" s="78"/>
      <c r="F90" s="85">
        <f t="shared" si="1"/>
        <v>0</v>
      </c>
    </row>
    <row r="91" spans="2:6" ht="18" customHeight="1">
      <c r="B91" s="51"/>
      <c r="C91" s="46"/>
      <c r="D91" s="53"/>
      <c r="E91" s="78"/>
      <c r="F91" s="85">
        <f t="shared" si="1"/>
        <v>0</v>
      </c>
    </row>
    <row r="92" spans="2:6" ht="18" customHeight="1">
      <c r="B92" s="51"/>
      <c r="C92" s="46"/>
      <c r="D92" s="53"/>
      <c r="E92" s="78"/>
      <c r="F92" s="85">
        <f t="shared" si="1"/>
        <v>0</v>
      </c>
    </row>
    <row r="93" spans="2:6" ht="18" customHeight="1">
      <c r="B93" s="51"/>
      <c r="C93" s="46"/>
      <c r="D93" s="53"/>
      <c r="E93" s="78"/>
      <c r="F93" s="85">
        <f t="shared" si="1"/>
        <v>0</v>
      </c>
    </row>
    <row r="94" spans="2:6" ht="18" customHeight="1">
      <c r="B94" s="51"/>
      <c r="C94" s="46"/>
      <c r="D94" s="53"/>
      <c r="E94" s="78"/>
      <c r="F94" s="85">
        <f t="shared" si="1"/>
        <v>0</v>
      </c>
    </row>
    <row r="95" spans="2:6" ht="18" customHeight="1">
      <c r="B95" s="51"/>
      <c r="C95" s="46"/>
      <c r="D95" s="53"/>
      <c r="E95" s="78"/>
      <c r="F95" s="85">
        <f t="shared" si="1"/>
        <v>0</v>
      </c>
    </row>
    <row r="96" spans="2:6" ht="18" customHeight="1">
      <c r="B96" s="51"/>
      <c r="C96" s="46"/>
      <c r="D96" s="53"/>
      <c r="E96" s="78"/>
      <c r="F96" s="85">
        <f t="shared" si="1"/>
        <v>0</v>
      </c>
    </row>
    <row r="97" spans="2:6" ht="18" customHeight="1">
      <c r="B97" s="51"/>
      <c r="C97" s="46"/>
      <c r="D97" s="53"/>
      <c r="E97" s="78"/>
      <c r="F97" s="85">
        <f t="shared" si="1"/>
        <v>0</v>
      </c>
    </row>
    <row r="98" spans="2:6" ht="18" customHeight="1">
      <c r="B98" s="51"/>
      <c r="C98" s="46"/>
      <c r="D98" s="53"/>
      <c r="E98" s="78"/>
      <c r="F98" s="85">
        <f t="shared" si="1"/>
        <v>0</v>
      </c>
    </row>
    <row r="99" spans="2:6" ht="18" customHeight="1">
      <c r="B99" s="51"/>
      <c r="C99" s="46"/>
      <c r="D99" s="53"/>
      <c r="E99" s="78"/>
      <c r="F99" s="85">
        <f t="shared" si="1"/>
        <v>0</v>
      </c>
    </row>
    <row r="100" spans="2:6" ht="18" customHeight="1">
      <c r="B100" s="51"/>
      <c r="C100" s="46"/>
      <c r="D100" s="53"/>
      <c r="E100" s="78"/>
      <c r="F100" s="85">
        <f t="shared" si="1"/>
        <v>0</v>
      </c>
    </row>
    <row r="101" spans="2:6" ht="18" customHeight="1">
      <c r="B101" s="51"/>
      <c r="C101" s="46"/>
      <c r="D101" s="53"/>
      <c r="E101" s="78"/>
      <c r="F101" s="85">
        <f t="shared" si="1"/>
        <v>0</v>
      </c>
    </row>
    <row r="102" spans="2:6" ht="18" customHeight="1">
      <c r="B102" s="51"/>
      <c r="C102" s="46"/>
      <c r="D102" s="53"/>
      <c r="E102" s="78"/>
      <c r="F102" s="85">
        <f t="shared" si="1"/>
        <v>0</v>
      </c>
    </row>
    <row r="103" spans="2:6" ht="18" customHeight="1">
      <c r="B103" s="51"/>
      <c r="C103" s="46"/>
      <c r="D103" s="53"/>
      <c r="E103" s="78"/>
      <c r="F103" s="85">
        <f t="shared" si="1"/>
        <v>0</v>
      </c>
    </row>
    <row r="104" spans="2:6" ht="18" customHeight="1">
      <c r="B104" s="51"/>
      <c r="C104" s="46"/>
      <c r="D104" s="53"/>
      <c r="E104" s="78"/>
      <c r="F104" s="85">
        <f t="shared" si="1"/>
        <v>0</v>
      </c>
    </row>
    <row r="105" spans="2:6" ht="18" customHeight="1">
      <c r="B105" s="51"/>
      <c r="C105" s="46"/>
      <c r="D105" s="53"/>
      <c r="E105" s="78"/>
      <c r="F105" s="85">
        <f t="shared" si="1"/>
        <v>0</v>
      </c>
    </row>
    <row r="106" spans="2:6" ht="18" customHeight="1">
      <c r="B106" s="51"/>
      <c r="C106" s="46"/>
      <c r="D106" s="53"/>
      <c r="E106" s="78"/>
      <c r="F106" s="85">
        <f t="shared" si="1"/>
        <v>0</v>
      </c>
    </row>
    <row r="107" spans="2:6" ht="18" customHeight="1">
      <c r="B107" s="51"/>
      <c r="C107" s="46"/>
      <c r="D107" s="53"/>
      <c r="E107" s="78"/>
      <c r="F107" s="85">
        <f t="shared" si="1"/>
        <v>0</v>
      </c>
    </row>
    <row r="108" spans="2:6" ht="18" customHeight="1">
      <c r="B108" s="51"/>
      <c r="C108" s="46"/>
      <c r="D108" s="53"/>
      <c r="E108" s="78"/>
      <c r="F108" s="85">
        <f t="shared" si="1"/>
        <v>0</v>
      </c>
    </row>
    <row r="109" spans="2:6" ht="18" customHeight="1">
      <c r="B109" s="51"/>
      <c r="C109" s="46"/>
      <c r="D109" s="53"/>
      <c r="E109" s="78"/>
      <c r="F109" s="85">
        <f t="shared" si="1"/>
        <v>0</v>
      </c>
    </row>
    <row r="110" spans="2:6" ht="18" customHeight="1">
      <c r="B110" s="51"/>
      <c r="C110" s="46"/>
      <c r="D110" s="53"/>
      <c r="E110" s="78"/>
      <c r="F110" s="85">
        <f t="shared" si="1"/>
        <v>0</v>
      </c>
    </row>
    <row r="111" spans="2:6" ht="18" customHeight="1">
      <c r="B111" s="51"/>
      <c r="C111" s="46"/>
      <c r="D111" s="53"/>
      <c r="E111" s="78"/>
      <c r="F111" s="85">
        <f t="shared" si="1"/>
        <v>0</v>
      </c>
    </row>
    <row r="112" spans="2:6" ht="18" customHeight="1">
      <c r="B112" s="51"/>
      <c r="C112" s="46"/>
      <c r="D112" s="53"/>
      <c r="E112" s="78"/>
      <c r="F112" s="85">
        <f t="shared" si="1"/>
        <v>0</v>
      </c>
    </row>
    <row r="113" spans="2:6" ht="18" customHeight="1">
      <c r="B113" s="51"/>
      <c r="C113" s="46"/>
      <c r="D113" s="53"/>
      <c r="E113" s="78"/>
      <c r="F113" s="85">
        <f t="shared" si="1"/>
        <v>0</v>
      </c>
    </row>
    <row r="114" spans="2:6" ht="18" customHeight="1">
      <c r="B114" s="51"/>
      <c r="C114" s="46"/>
      <c r="D114" s="53"/>
      <c r="E114" s="78"/>
      <c r="F114" s="85">
        <f t="shared" si="1"/>
        <v>0</v>
      </c>
    </row>
    <row r="115" spans="2:6" ht="18" customHeight="1">
      <c r="B115" s="51"/>
      <c r="C115" s="46"/>
      <c r="D115" s="53"/>
      <c r="E115" s="78"/>
      <c r="F115" s="85">
        <f t="shared" si="1"/>
        <v>0</v>
      </c>
    </row>
    <row r="116" spans="2:6" ht="18" customHeight="1">
      <c r="B116" s="51"/>
      <c r="C116" s="46"/>
      <c r="D116" s="53"/>
      <c r="E116" s="78"/>
      <c r="F116" s="85">
        <f t="shared" si="1"/>
        <v>0</v>
      </c>
    </row>
    <row r="117" spans="2:6" ht="18" customHeight="1">
      <c r="B117" s="51"/>
      <c r="C117" s="46"/>
      <c r="D117" s="53"/>
      <c r="E117" s="78"/>
      <c r="F117" s="85">
        <f t="shared" si="1"/>
        <v>0</v>
      </c>
    </row>
    <row r="118" spans="2:6" ht="18" customHeight="1">
      <c r="B118" s="51"/>
      <c r="C118" s="46"/>
      <c r="D118" s="53"/>
      <c r="E118" s="78"/>
      <c r="F118" s="85">
        <f t="shared" si="1"/>
        <v>0</v>
      </c>
    </row>
    <row r="119" spans="2:6" ht="18" customHeight="1">
      <c r="B119" s="51"/>
      <c r="C119" s="46"/>
      <c r="D119" s="53"/>
      <c r="E119" s="78"/>
      <c r="F119" s="85">
        <f t="shared" si="1"/>
        <v>0</v>
      </c>
    </row>
    <row r="120" spans="2:6" ht="18" customHeight="1">
      <c r="B120" s="51"/>
      <c r="C120" s="46"/>
      <c r="D120" s="53"/>
      <c r="E120" s="78"/>
      <c r="F120" s="85">
        <f t="shared" si="1"/>
        <v>0</v>
      </c>
    </row>
    <row r="121" spans="2:6" ht="18" customHeight="1">
      <c r="B121" s="51"/>
      <c r="C121" s="46"/>
      <c r="D121" s="53"/>
      <c r="E121" s="78"/>
      <c r="F121" s="85">
        <f t="shared" si="1"/>
        <v>0</v>
      </c>
    </row>
    <row r="122" spans="2:6" ht="18" customHeight="1">
      <c r="B122" s="51"/>
      <c r="C122" s="46"/>
      <c r="D122" s="53"/>
      <c r="E122" s="78"/>
      <c r="F122" s="85">
        <f t="shared" si="1"/>
        <v>0</v>
      </c>
    </row>
    <row r="123" spans="2:6" ht="18" customHeight="1">
      <c r="B123" s="51"/>
      <c r="C123" s="46"/>
      <c r="D123" s="53"/>
      <c r="E123" s="78"/>
      <c r="F123" s="85">
        <f t="shared" si="1"/>
        <v>0</v>
      </c>
    </row>
    <row r="124" spans="2:6" ht="18" customHeight="1">
      <c r="B124" s="51"/>
      <c r="C124" s="46"/>
      <c r="D124" s="53"/>
      <c r="E124" s="78"/>
      <c r="F124" s="85">
        <f t="shared" si="1"/>
        <v>0</v>
      </c>
    </row>
    <row r="125" spans="2:6" ht="18" customHeight="1">
      <c r="B125" s="51"/>
      <c r="C125" s="46"/>
      <c r="D125" s="53"/>
      <c r="E125" s="78"/>
      <c r="F125" s="85">
        <f t="shared" si="1"/>
        <v>0</v>
      </c>
    </row>
    <row r="126" spans="2:6" ht="18" customHeight="1">
      <c r="B126" s="51"/>
      <c r="C126" s="46"/>
      <c r="D126" s="53"/>
      <c r="E126" s="78"/>
      <c r="F126" s="85">
        <f t="shared" si="1"/>
        <v>0</v>
      </c>
    </row>
    <row r="127" spans="2:6" ht="18" customHeight="1">
      <c r="B127" s="51"/>
      <c r="C127" s="46"/>
      <c r="D127" s="53"/>
      <c r="E127" s="78"/>
      <c r="F127" s="85">
        <f t="shared" si="1"/>
        <v>0</v>
      </c>
    </row>
    <row r="128" spans="2:6" ht="18" customHeight="1">
      <c r="B128" s="51"/>
      <c r="C128" s="46"/>
      <c r="D128" s="53"/>
      <c r="E128" s="78"/>
      <c r="F128" s="85">
        <f t="shared" si="1"/>
        <v>0</v>
      </c>
    </row>
    <row r="129" spans="2:6" ht="18" customHeight="1">
      <c r="B129" s="51"/>
      <c r="C129" s="46"/>
      <c r="D129" s="53"/>
      <c r="E129" s="78"/>
      <c r="F129" s="85">
        <f t="shared" si="1"/>
        <v>0</v>
      </c>
    </row>
    <row r="130" spans="2:6" ht="18" customHeight="1">
      <c r="B130" s="51"/>
      <c r="C130" s="46"/>
      <c r="D130" s="53"/>
      <c r="E130" s="78"/>
      <c r="F130" s="85">
        <f t="shared" si="1"/>
        <v>0</v>
      </c>
    </row>
    <row r="131" spans="2:6" ht="18" customHeight="1">
      <c r="B131" s="51"/>
      <c r="C131" s="46"/>
      <c r="D131" s="53"/>
      <c r="E131" s="78"/>
      <c r="F131" s="85">
        <f t="shared" si="1"/>
        <v>0</v>
      </c>
    </row>
    <row r="132" spans="2:6" ht="18" customHeight="1">
      <c r="B132" s="51"/>
      <c r="C132" s="46"/>
      <c r="D132" s="53"/>
      <c r="E132" s="78"/>
      <c r="F132" s="85">
        <f t="shared" ref="F132:F195" si="2">IF(D132&gt;0,E132/D132,0)</f>
        <v>0</v>
      </c>
    </row>
    <row r="133" spans="2:6" ht="18" customHeight="1">
      <c r="B133" s="51"/>
      <c r="C133" s="46"/>
      <c r="D133" s="53"/>
      <c r="E133" s="78"/>
      <c r="F133" s="85">
        <f t="shared" si="2"/>
        <v>0</v>
      </c>
    </row>
    <row r="134" spans="2:6" ht="18" customHeight="1">
      <c r="B134" s="51"/>
      <c r="C134" s="46"/>
      <c r="D134" s="53"/>
      <c r="E134" s="78"/>
      <c r="F134" s="85">
        <f t="shared" si="2"/>
        <v>0</v>
      </c>
    </row>
    <row r="135" spans="2:6" ht="18" customHeight="1">
      <c r="B135" s="51"/>
      <c r="C135" s="46"/>
      <c r="D135" s="53"/>
      <c r="E135" s="78"/>
      <c r="F135" s="85">
        <f t="shared" si="2"/>
        <v>0</v>
      </c>
    </row>
    <row r="136" spans="2:6" ht="18" customHeight="1">
      <c r="B136" s="51"/>
      <c r="C136" s="46"/>
      <c r="D136" s="53"/>
      <c r="E136" s="78"/>
      <c r="F136" s="85">
        <f t="shared" si="2"/>
        <v>0</v>
      </c>
    </row>
    <row r="137" spans="2:6" ht="18" customHeight="1">
      <c r="B137" s="51"/>
      <c r="C137" s="46"/>
      <c r="D137" s="53"/>
      <c r="E137" s="78"/>
      <c r="F137" s="85">
        <f t="shared" si="2"/>
        <v>0</v>
      </c>
    </row>
    <row r="138" spans="2:6" ht="18" customHeight="1">
      <c r="B138" s="51"/>
      <c r="C138" s="46"/>
      <c r="D138" s="53"/>
      <c r="E138" s="78"/>
      <c r="F138" s="85">
        <f t="shared" si="2"/>
        <v>0</v>
      </c>
    </row>
    <row r="139" spans="2:6" ht="18" customHeight="1">
      <c r="B139" s="51"/>
      <c r="C139" s="46"/>
      <c r="D139" s="53"/>
      <c r="E139" s="78"/>
      <c r="F139" s="85">
        <f t="shared" si="2"/>
        <v>0</v>
      </c>
    </row>
    <row r="140" spans="2:6" ht="18" customHeight="1">
      <c r="B140" s="51"/>
      <c r="C140" s="46"/>
      <c r="D140" s="53"/>
      <c r="E140" s="78"/>
      <c r="F140" s="85">
        <f t="shared" si="2"/>
        <v>0</v>
      </c>
    </row>
    <row r="141" spans="2:6" ht="18" customHeight="1">
      <c r="B141" s="51"/>
      <c r="C141" s="46"/>
      <c r="D141" s="53"/>
      <c r="E141" s="78"/>
      <c r="F141" s="85">
        <f t="shared" si="2"/>
        <v>0</v>
      </c>
    </row>
    <row r="142" spans="2:6" ht="18" customHeight="1">
      <c r="B142" s="51"/>
      <c r="C142" s="46"/>
      <c r="D142" s="53"/>
      <c r="E142" s="78"/>
      <c r="F142" s="85">
        <f t="shared" si="2"/>
        <v>0</v>
      </c>
    </row>
    <row r="143" spans="2:6" ht="18" customHeight="1">
      <c r="B143" s="51"/>
      <c r="C143" s="46"/>
      <c r="D143" s="53"/>
      <c r="E143" s="78"/>
      <c r="F143" s="85">
        <f t="shared" si="2"/>
        <v>0</v>
      </c>
    </row>
    <row r="144" spans="2:6" ht="18" customHeight="1">
      <c r="B144" s="51"/>
      <c r="C144" s="46"/>
      <c r="D144" s="53"/>
      <c r="E144" s="78"/>
      <c r="F144" s="85">
        <f t="shared" si="2"/>
        <v>0</v>
      </c>
    </row>
    <row r="145" spans="2:6" ht="18" customHeight="1">
      <c r="B145" s="51"/>
      <c r="C145" s="46"/>
      <c r="D145" s="53"/>
      <c r="E145" s="78"/>
      <c r="F145" s="85">
        <f t="shared" si="2"/>
        <v>0</v>
      </c>
    </row>
    <row r="146" spans="2:6" ht="18" customHeight="1">
      <c r="B146" s="51"/>
      <c r="C146" s="46"/>
      <c r="D146" s="53"/>
      <c r="E146" s="78"/>
      <c r="F146" s="85">
        <f t="shared" si="2"/>
        <v>0</v>
      </c>
    </row>
    <row r="147" spans="2:6" ht="18" customHeight="1">
      <c r="B147" s="51"/>
      <c r="C147" s="46"/>
      <c r="D147" s="53"/>
      <c r="E147" s="78"/>
      <c r="F147" s="85">
        <f t="shared" si="2"/>
        <v>0</v>
      </c>
    </row>
    <row r="148" spans="2:6" ht="18" customHeight="1">
      <c r="B148" s="51"/>
      <c r="C148" s="46"/>
      <c r="D148" s="53"/>
      <c r="E148" s="78"/>
      <c r="F148" s="85">
        <f t="shared" si="2"/>
        <v>0</v>
      </c>
    </row>
    <row r="149" spans="2:6" ht="18" customHeight="1">
      <c r="B149" s="51"/>
      <c r="C149" s="46"/>
      <c r="D149" s="53"/>
      <c r="E149" s="78"/>
      <c r="F149" s="85">
        <f t="shared" si="2"/>
        <v>0</v>
      </c>
    </row>
    <row r="150" spans="2:6" ht="18" customHeight="1">
      <c r="B150" s="51"/>
      <c r="C150" s="46"/>
      <c r="D150" s="53"/>
      <c r="E150" s="78"/>
      <c r="F150" s="85">
        <f t="shared" si="2"/>
        <v>0</v>
      </c>
    </row>
    <row r="151" spans="2:6" ht="18" customHeight="1">
      <c r="B151" s="51"/>
      <c r="C151" s="46"/>
      <c r="D151" s="53"/>
      <c r="E151" s="78"/>
      <c r="F151" s="85">
        <f t="shared" si="2"/>
        <v>0</v>
      </c>
    </row>
    <row r="152" spans="2:6" ht="18" customHeight="1">
      <c r="B152" s="51"/>
      <c r="C152" s="46"/>
      <c r="D152" s="53"/>
      <c r="E152" s="78"/>
      <c r="F152" s="85">
        <f t="shared" si="2"/>
        <v>0</v>
      </c>
    </row>
    <row r="153" spans="2:6" ht="18" customHeight="1">
      <c r="B153" s="51"/>
      <c r="C153" s="46"/>
      <c r="D153" s="53"/>
      <c r="E153" s="78"/>
      <c r="F153" s="85">
        <f t="shared" si="2"/>
        <v>0</v>
      </c>
    </row>
    <row r="154" spans="2:6" ht="18" customHeight="1">
      <c r="B154" s="51"/>
      <c r="C154" s="46"/>
      <c r="D154" s="53"/>
      <c r="E154" s="78"/>
      <c r="F154" s="85">
        <f t="shared" si="2"/>
        <v>0</v>
      </c>
    </row>
    <row r="155" spans="2:6" ht="18" customHeight="1">
      <c r="B155" s="51"/>
      <c r="C155" s="46"/>
      <c r="D155" s="53"/>
      <c r="E155" s="78"/>
      <c r="F155" s="85">
        <f t="shared" si="2"/>
        <v>0</v>
      </c>
    </row>
    <row r="156" spans="2:6" ht="18" customHeight="1">
      <c r="B156" s="51"/>
      <c r="C156" s="46"/>
      <c r="D156" s="53"/>
      <c r="E156" s="78"/>
      <c r="F156" s="85">
        <f t="shared" si="2"/>
        <v>0</v>
      </c>
    </row>
    <row r="157" spans="2:6" ht="18" customHeight="1">
      <c r="B157" s="51"/>
      <c r="C157" s="46"/>
      <c r="D157" s="53"/>
      <c r="E157" s="78"/>
      <c r="F157" s="85">
        <f t="shared" si="2"/>
        <v>0</v>
      </c>
    </row>
    <row r="158" spans="2:6" ht="18" customHeight="1">
      <c r="B158" s="51"/>
      <c r="C158" s="46"/>
      <c r="D158" s="53"/>
      <c r="E158" s="78"/>
      <c r="F158" s="85">
        <f t="shared" si="2"/>
        <v>0</v>
      </c>
    </row>
    <row r="159" spans="2:6" ht="18" customHeight="1">
      <c r="B159" s="51"/>
      <c r="C159" s="46"/>
      <c r="D159" s="53"/>
      <c r="E159" s="78"/>
      <c r="F159" s="85">
        <f t="shared" si="2"/>
        <v>0</v>
      </c>
    </row>
    <row r="160" spans="2:6" ht="18" customHeight="1">
      <c r="B160" s="51"/>
      <c r="C160" s="46"/>
      <c r="D160" s="53"/>
      <c r="E160" s="78"/>
      <c r="F160" s="85">
        <f t="shared" si="2"/>
        <v>0</v>
      </c>
    </row>
    <row r="161" spans="2:6" ht="18" customHeight="1">
      <c r="B161" s="51"/>
      <c r="C161" s="46"/>
      <c r="D161" s="53"/>
      <c r="E161" s="78"/>
      <c r="F161" s="85">
        <f t="shared" si="2"/>
        <v>0</v>
      </c>
    </row>
    <row r="162" spans="2:6" ht="18" customHeight="1">
      <c r="B162" s="51"/>
      <c r="C162" s="46"/>
      <c r="D162" s="53"/>
      <c r="E162" s="78"/>
      <c r="F162" s="85">
        <f t="shared" si="2"/>
        <v>0</v>
      </c>
    </row>
    <row r="163" spans="2:6" ht="18" customHeight="1">
      <c r="B163" s="51"/>
      <c r="C163" s="46"/>
      <c r="D163" s="53"/>
      <c r="E163" s="78"/>
      <c r="F163" s="85">
        <f t="shared" si="2"/>
        <v>0</v>
      </c>
    </row>
    <row r="164" spans="2:6" ht="18" customHeight="1">
      <c r="B164" s="51"/>
      <c r="C164" s="46"/>
      <c r="D164" s="53"/>
      <c r="E164" s="78"/>
      <c r="F164" s="85">
        <f t="shared" si="2"/>
        <v>0</v>
      </c>
    </row>
    <row r="165" spans="2:6" ht="18" customHeight="1">
      <c r="B165" s="51"/>
      <c r="C165" s="46"/>
      <c r="D165" s="53"/>
      <c r="E165" s="78"/>
      <c r="F165" s="85">
        <f t="shared" si="2"/>
        <v>0</v>
      </c>
    </row>
    <row r="166" spans="2:6" ht="18" customHeight="1">
      <c r="B166" s="51"/>
      <c r="C166" s="46"/>
      <c r="D166" s="53"/>
      <c r="E166" s="78"/>
      <c r="F166" s="85">
        <f t="shared" si="2"/>
        <v>0</v>
      </c>
    </row>
    <row r="167" spans="2:6" ht="18" customHeight="1">
      <c r="B167" s="51"/>
      <c r="C167" s="46"/>
      <c r="D167" s="53"/>
      <c r="E167" s="78"/>
      <c r="F167" s="85">
        <f t="shared" si="2"/>
        <v>0</v>
      </c>
    </row>
    <row r="168" spans="2:6" ht="18" customHeight="1">
      <c r="B168" s="51"/>
      <c r="C168" s="46"/>
      <c r="D168" s="53"/>
      <c r="E168" s="78"/>
      <c r="F168" s="85">
        <f t="shared" si="2"/>
        <v>0</v>
      </c>
    </row>
    <row r="169" spans="2:6" ht="18" customHeight="1">
      <c r="B169" s="51"/>
      <c r="C169" s="46"/>
      <c r="D169" s="53"/>
      <c r="E169" s="78"/>
      <c r="F169" s="85">
        <f t="shared" si="2"/>
        <v>0</v>
      </c>
    </row>
    <row r="170" spans="2:6" ht="18" customHeight="1">
      <c r="B170" s="51"/>
      <c r="C170" s="46"/>
      <c r="D170" s="53"/>
      <c r="E170" s="78"/>
      <c r="F170" s="85">
        <f t="shared" si="2"/>
        <v>0</v>
      </c>
    </row>
    <row r="171" spans="2:6" ht="18" customHeight="1">
      <c r="B171" s="51"/>
      <c r="C171" s="46"/>
      <c r="D171" s="53"/>
      <c r="E171" s="78"/>
      <c r="F171" s="85">
        <f t="shared" si="2"/>
        <v>0</v>
      </c>
    </row>
    <row r="172" spans="2:6" ht="18" customHeight="1">
      <c r="B172" s="51"/>
      <c r="C172" s="46"/>
      <c r="D172" s="53"/>
      <c r="E172" s="78"/>
      <c r="F172" s="85">
        <f t="shared" si="2"/>
        <v>0</v>
      </c>
    </row>
    <row r="173" spans="2:6" ht="18" customHeight="1">
      <c r="B173" s="51"/>
      <c r="C173" s="46"/>
      <c r="D173" s="53"/>
      <c r="E173" s="78"/>
      <c r="F173" s="85">
        <f t="shared" si="2"/>
        <v>0</v>
      </c>
    </row>
    <row r="174" spans="2:6" ht="18" customHeight="1">
      <c r="B174" s="51"/>
      <c r="C174" s="46"/>
      <c r="D174" s="53"/>
      <c r="E174" s="78"/>
      <c r="F174" s="85">
        <f t="shared" si="2"/>
        <v>0</v>
      </c>
    </row>
    <row r="175" spans="2:6" ht="18" customHeight="1">
      <c r="B175" s="51"/>
      <c r="C175" s="46"/>
      <c r="D175" s="53"/>
      <c r="E175" s="78"/>
      <c r="F175" s="85">
        <f t="shared" si="2"/>
        <v>0</v>
      </c>
    </row>
    <row r="176" spans="2:6" ht="18" customHeight="1">
      <c r="B176" s="51"/>
      <c r="C176" s="46"/>
      <c r="D176" s="53"/>
      <c r="E176" s="78"/>
      <c r="F176" s="85">
        <f t="shared" si="2"/>
        <v>0</v>
      </c>
    </row>
    <row r="177" spans="2:6" ht="18" customHeight="1">
      <c r="B177" s="51"/>
      <c r="C177" s="46"/>
      <c r="D177" s="53"/>
      <c r="E177" s="78"/>
      <c r="F177" s="85">
        <f t="shared" si="2"/>
        <v>0</v>
      </c>
    </row>
    <row r="178" spans="2:6" ht="18" customHeight="1">
      <c r="B178" s="51"/>
      <c r="C178" s="46"/>
      <c r="D178" s="53"/>
      <c r="E178" s="78"/>
      <c r="F178" s="85">
        <f t="shared" si="2"/>
        <v>0</v>
      </c>
    </row>
    <row r="179" spans="2:6" ht="18" customHeight="1">
      <c r="B179" s="51"/>
      <c r="C179" s="46"/>
      <c r="D179" s="53"/>
      <c r="E179" s="78"/>
      <c r="F179" s="85">
        <f t="shared" si="2"/>
        <v>0</v>
      </c>
    </row>
    <row r="180" spans="2:6" ht="18" customHeight="1">
      <c r="B180" s="51"/>
      <c r="C180" s="46"/>
      <c r="D180" s="53"/>
      <c r="E180" s="78"/>
      <c r="F180" s="85">
        <f t="shared" si="2"/>
        <v>0</v>
      </c>
    </row>
    <row r="181" spans="2:6" ht="18" customHeight="1">
      <c r="B181" s="51"/>
      <c r="C181" s="46"/>
      <c r="D181" s="53"/>
      <c r="E181" s="78"/>
      <c r="F181" s="85">
        <f t="shared" si="2"/>
        <v>0</v>
      </c>
    </row>
    <row r="182" spans="2:6" ht="18" customHeight="1">
      <c r="B182" s="51"/>
      <c r="C182" s="46"/>
      <c r="D182" s="53"/>
      <c r="E182" s="78"/>
      <c r="F182" s="85">
        <f t="shared" si="2"/>
        <v>0</v>
      </c>
    </row>
    <row r="183" spans="2:6" ht="18" customHeight="1">
      <c r="B183" s="51"/>
      <c r="C183" s="46"/>
      <c r="D183" s="53"/>
      <c r="E183" s="78"/>
      <c r="F183" s="85">
        <f t="shared" si="2"/>
        <v>0</v>
      </c>
    </row>
    <row r="184" spans="2:6" ht="18" customHeight="1">
      <c r="B184" s="51"/>
      <c r="C184" s="46"/>
      <c r="D184" s="53"/>
      <c r="E184" s="78"/>
      <c r="F184" s="85">
        <f t="shared" si="2"/>
        <v>0</v>
      </c>
    </row>
    <row r="185" spans="2:6" ht="18" customHeight="1">
      <c r="B185" s="51"/>
      <c r="C185" s="46"/>
      <c r="D185" s="53"/>
      <c r="E185" s="78"/>
      <c r="F185" s="85">
        <f t="shared" si="2"/>
        <v>0</v>
      </c>
    </row>
    <row r="186" spans="2:6" ht="18" customHeight="1">
      <c r="B186" s="51"/>
      <c r="C186" s="46"/>
      <c r="D186" s="53"/>
      <c r="E186" s="78"/>
      <c r="F186" s="85">
        <f t="shared" si="2"/>
        <v>0</v>
      </c>
    </row>
    <row r="187" spans="2:6" ht="18" customHeight="1">
      <c r="B187" s="51"/>
      <c r="C187" s="46"/>
      <c r="D187" s="53"/>
      <c r="E187" s="78"/>
      <c r="F187" s="85">
        <f t="shared" si="2"/>
        <v>0</v>
      </c>
    </row>
    <row r="188" spans="2:6" ht="18" customHeight="1">
      <c r="B188" s="51"/>
      <c r="C188" s="46"/>
      <c r="D188" s="53"/>
      <c r="E188" s="78"/>
      <c r="F188" s="85">
        <f t="shared" si="2"/>
        <v>0</v>
      </c>
    </row>
    <row r="189" spans="2:6" ht="18" customHeight="1">
      <c r="B189" s="51"/>
      <c r="C189" s="46"/>
      <c r="D189" s="53"/>
      <c r="E189" s="78"/>
      <c r="F189" s="85">
        <f t="shared" si="2"/>
        <v>0</v>
      </c>
    </row>
    <row r="190" spans="2:6" ht="18" customHeight="1">
      <c r="B190" s="51"/>
      <c r="C190" s="46"/>
      <c r="D190" s="53"/>
      <c r="E190" s="78"/>
      <c r="F190" s="85">
        <f t="shared" si="2"/>
        <v>0</v>
      </c>
    </row>
    <row r="191" spans="2:6" ht="18" customHeight="1">
      <c r="B191" s="51"/>
      <c r="C191" s="46"/>
      <c r="D191" s="53"/>
      <c r="E191" s="78"/>
      <c r="F191" s="85">
        <f t="shared" si="2"/>
        <v>0</v>
      </c>
    </row>
    <row r="192" spans="2:6" ht="18" customHeight="1">
      <c r="B192" s="51"/>
      <c r="C192" s="46"/>
      <c r="D192" s="53"/>
      <c r="E192" s="78"/>
      <c r="F192" s="85">
        <f t="shared" si="2"/>
        <v>0</v>
      </c>
    </row>
    <row r="193" spans="2:6" ht="18" customHeight="1">
      <c r="B193" s="51"/>
      <c r="C193" s="46"/>
      <c r="D193" s="53"/>
      <c r="E193" s="78"/>
      <c r="F193" s="85">
        <f t="shared" si="2"/>
        <v>0</v>
      </c>
    </row>
    <row r="194" spans="2:6" ht="18" customHeight="1">
      <c r="B194" s="51"/>
      <c r="C194" s="46"/>
      <c r="D194" s="53"/>
      <c r="E194" s="78"/>
      <c r="F194" s="85">
        <f t="shared" si="2"/>
        <v>0</v>
      </c>
    </row>
    <row r="195" spans="2:6" ht="18" customHeight="1">
      <c r="B195" s="51"/>
      <c r="C195" s="46"/>
      <c r="D195" s="53"/>
      <c r="E195" s="78"/>
      <c r="F195" s="85">
        <f t="shared" si="2"/>
        <v>0</v>
      </c>
    </row>
    <row r="196" spans="2:6" ht="18" customHeight="1">
      <c r="B196" s="51"/>
      <c r="C196" s="46"/>
      <c r="D196" s="53"/>
      <c r="E196" s="78"/>
      <c r="F196" s="85">
        <f t="shared" ref="F196:F259" si="3">IF(D196&gt;0,E196/D196,0)</f>
        <v>0</v>
      </c>
    </row>
    <row r="197" spans="2:6" ht="18" customHeight="1">
      <c r="B197" s="51"/>
      <c r="C197" s="46"/>
      <c r="D197" s="53"/>
      <c r="E197" s="78"/>
      <c r="F197" s="85">
        <f t="shared" si="3"/>
        <v>0</v>
      </c>
    </row>
    <row r="198" spans="2:6" ht="18" customHeight="1">
      <c r="B198" s="51"/>
      <c r="C198" s="46"/>
      <c r="D198" s="53"/>
      <c r="E198" s="78"/>
      <c r="F198" s="85">
        <f t="shared" si="3"/>
        <v>0</v>
      </c>
    </row>
    <row r="199" spans="2:6" ht="18" customHeight="1">
      <c r="B199" s="51"/>
      <c r="C199" s="46"/>
      <c r="D199" s="53"/>
      <c r="E199" s="78"/>
      <c r="F199" s="85">
        <f t="shared" si="3"/>
        <v>0</v>
      </c>
    </row>
    <row r="200" spans="2:6" ht="18" customHeight="1">
      <c r="B200" s="51"/>
      <c r="C200" s="46"/>
      <c r="D200" s="53"/>
      <c r="E200" s="78"/>
      <c r="F200" s="85">
        <f t="shared" si="3"/>
        <v>0</v>
      </c>
    </row>
    <row r="201" spans="2:6" ht="18" customHeight="1">
      <c r="B201" s="51"/>
      <c r="C201" s="46"/>
      <c r="D201" s="53"/>
      <c r="E201" s="78"/>
      <c r="F201" s="85">
        <f t="shared" si="3"/>
        <v>0</v>
      </c>
    </row>
    <row r="202" spans="2:6" ht="18" customHeight="1">
      <c r="B202" s="51"/>
      <c r="C202" s="46"/>
      <c r="D202" s="53"/>
      <c r="E202" s="78"/>
      <c r="F202" s="85">
        <f t="shared" si="3"/>
        <v>0</v>
      </c>
    </row>
    <row r="203" spans="2:6" ht="18" customHeight="1">
      <c r="B203" s="51"/>
      <c r="C203" s="46"/>
      <c r="D203" s="53"/>
      <c r="E203" s="78"/>
      <c r="F203" s="85">
        <f t="shared" si="3"/>
        <v>0</v>
      </c>
    </row>
    <row r="204" spans="2:6" ht="18" customHeight="1">
      <c r="B204" s="51"/>
      <c r="C204" s="46"/>
      <c r="D204" s="53"/>
      <c r="E204" s="78"/>
      <c r="F204" s="85">
        <f t="shared" si="3"/>
        <v>0</v>
      </c>
    </row>
    <row r="205" spans="2:6" ht="18" customHeight="1">
      <c r="B205" s="51"/>
      <c r="C205" s="46"/>
      <c r="D205" s="53"/>
      <c r="E205" s="78"/>
      <c r="F205" s="85">
        <f t="shared" si="3"/>
        <v>0</v>
      </c>
    </row>
    <row r="206" spans="2:6" ht="18" customHeight="1">
      <c r="B206" s="51"/>
      <c r="C206" s="46"/>
      <c r="D206" s="53"/>
      <c r="E206" s="78"/>
      <c r="F206" s="85">
        <f t="shared" si="3"/>
        <v>0</v>
      </c>
    </row>
    <row r="207" spans="2:6" ht="18" customHeight="1">
      <c r="B207" s="51"/>
      <c r="C207" s="46"/>
      <c r="D207" s="53"/>
      <c r="E207" s="78"/>
      <c r="F207" s="85">
        <f t="shared" si="3"/>
        <v>0</v>
      </c>
    </row>
    <row r="208" spans="2:6" ht="18" customHeight="1">
      <c r="B208" s="51"/>
      <c r="C208" s="46"/>
      <c r="D208" s="53"/>
      <c r="E208" s="78"/>
      <c r="F208" s="85">
        <f t="shared" si="3"/>
        <v>0</v>
      </c>
    </row>
    <row r="209" spans="2:6" ht="18" customHeight="1">
      <c r="B209" s="51"/>
      <c r="C209" s="46"/>
      <c r="D209" s="53"/>
      <c r="E209" s="78"/>
      <c r="F209" s="85">
        <f t="shared" si="3"/>
        <v>0</v>
      </c>
    </row>
    <row r="210" spans="2:6" ht="18" customHeight="1">
      <c r="B210" s="51"/>
      <c r="C210" s="46"/>
      <c r="D210" s="53"/>
      <c r="E210" s="78"/>
      <c r="F210" s="85">
        <f t="shared" si="3"/>
        <v>0</v>
      </c>
    </row>
    <row r="211" spans="2:6" ht="18" customHeight="1">
      <c r="B211" s="51"/>
      <c r="C211" s="46"/>
      <c r="D211" s="53"/>
      <c r="E211" s="78"/>
      <c r="F211" s="85">
        <f t="shared" si="3"/>
        <v>0</v>
      </c>
    </row>
    <row r="212" spans="2:6" ht="18" customHeight="1">
      <c r="B212" s="51"/>
      <c r="C212" s="46"/>
      <c r="D212" s="53"/>
      <c r="E212" s="78"/>
      <c r="F212" s="85">
        <f t="shared" si="3"/>
        <v>0</v>
      </c>
    </row>
    <row r="213" spans="2:6" ht="18" customHeight="1">
      <c r="B213" s="51"/>
      <c r="C213" s="46"/>
      <c r="D213" s="53"/>
      <c r="E213" s="78"/>
      <c r="F213" s="85">
        <f t="shared" si="3"/>
        <v>0</v>
      </c>
    </row>
    <row r="214" spans="2:6" ht="18" customHeight="1">
      <c r="B214" s="51"/>
      <c r="C214" s="46"/>
      <c r="D214" s="53"/>
      <c r="E214" s="78"/>
      <c r="F214" s="85">
        <f t="shared" si="3"/>
        <v>0</v>
      </c>
    </row>
    <row r="215" spans="2:6" ht="18" customHeight="1">
      <c r="B215" s="51"/>
      <c r="C215" s="46"/>
      <c r="D215" s="53"/>
      <c r="E215" s="78"/>
      <c r="F215" s="85">
        <f t="shared" si="3"/>
        <v>0</v>
      </c>
    </row>
    <row r="216" spans="2:6" ht="18" customHeight="1">
      <c r="B216" s="51"/>
      <c r="C216" s="46"/>
      <c r="D216" s="53"/>
      <c r="E216" s="78"/>
      <c r="F216" s="85">
        <f t="shared" si="3"/>
        <v>0</v>
      </c>
    </row>
    <row r="217" spans="2:6" ht="18" customHeight="1">
      <c r="B217" s="51"/>
      <c r="C217" s="46"/>
      <c r="D217" s="53"/>
      <c r="E217" s="78"/>
      <c r="F217" s="85">
        <f t="shared" si="3"/>
        <v>0</v>
      </c>
    </row>
    <row r="218" spans="2:6" ht="18" customHeight="1">
      <c r="B218" s="51"/>
      <c r="C218" s="46"/>
      <c r="D218" s="53"/>
      <c r="E218" s="78"/>
      <c r="F218" s="85">
        <f t="shared" si="3"/>
        <v>0</v>
      </c>
    </row>
    <row r="219" spans="2:6" ht="18" customHeight="1">
      <c r="B219" s="51"/>
      <c r="C219" s="46"/>
      <c r="D219" s="53"/>
      <c r="E219" s="78"/>
      <c r="F219" s="85">
        <f t="shared" si="3"/>
        <v>0</v>
      </c>
    </row>
    <row r="220" spans="2:6" ht="18" customHeight="1">
      <c r="B220" s="51"/>
      <c r="C220" s="46"/>
      <c r="D220" s="53"/>
      <c r="E220" s="78"/>
      <c r="F220" s="85">
        <f t="shared" si="3"/>
        <v>0</v>
      </c>
    </row>
    <row r="221" spans="2:6" ht="18" customHeight="1">
      <c r="B221" s="51"/>
      <c r="C221" s="46"/>
      <c r="D221" s="53"/>
      <c r="E221" s="78"/>
      <c r="F221" s="85">
        <f t="shared" si="3"/>
        <v>0</v>
      </c>
    </row>
    <row r="222" spans="2:6" ht="18" customHeight="1">
      <c r="B222" s="51"/>
      <c r="C222" s="46"/>
      <c r="D222" s="53"/>
      <c r="E222" s="78"/>
      <c r="F222" s="85">
        <f t="shared" si="3"/>
        <v>0</v>
      </c>
    </row>
    <row r="223" spans="2:6" ht="18" customHeight="1">
      <c r="B223" s="51"/>
      <c r="C223" s="46"/>
      <c r="D223" s="53"/>
      <c r="E223" s="78"/>
      <c r="F223" s="85">
        <f t="shared" si="3"/>
        <v>0</v>
      </c>
    </row>
    <row r="224" spans="2:6" ht="18" customHeight="1">
      <c r="B224" s="51"/>
      <c r="C224" s="46"/>
      <c r="D224" s="53"/>
      <c r="E224" s="78"/>
      <c r="F224" s="85">
        <f t="shared" si="3"/>
        <v>0</v>
      </c>
    </row>
    <row r="225" spans="2:6" ht="18" customHeight="1">
      <c r="B225" s="51"/>
      <c r="C225" s="46"/>
      <c r="D225" s="53"/>
      <c r="E225" s="78"/>
      <c r="F225" s="85">
        <f t="shared" si="3"/>
        <v>0</v>
      </c>
    </row>
    <row r="226" spans="2:6" ht="18" customHeight="1">
      <c r="B226" s="51"/>
      <c r="C226" s="46"/>
      <c r="D226" s="53"/>
      <c r="E226" s="78"/>
      <c r="F226" s="85">
        <f t="shared" si="3"/>
        <v>0</v>
      </c>
    </row>
    <row r="227" spans="2:6" ht="18" customHeight="1">
      <c r="B227" s="51"/>
      <c r="C227" s="46"/>
      <c r="D227" s="53"/>
      <c r="E227" s="78"/>
      <c r="F227" s="85">
        <f t="shared" si="3"/>
        <v>0</v>
      </c>
    </row>
    <row r="228" spans="2:6" ht="18" customHeight="1">
      <c r="B228" s="51"/>
      <c r="C228" s="46"/>
      <c r="D228" s="53"/>
      <c r="E228" s="78"/>
      <c r="F228" s="85">
        <f t="shared" si="3"/>
        <v>0</v>
      </c>
    </row>
    <row r="229" spans="2:6" ht="18" customHeight="1">
      <c r="B229" s="51"/>
      <c r="C229" s="46"/>
      <c r="D229" s="53"/>
      <c r="E229" s="78"/>
      <c r="F229" s="85">
        <f t="shared" si="3"/>
        <v>0</v>
      </c>
    </row>
    <row r="230" spans="2:6" ht="18" customHeight="1">
      <c r="B230" s="51"/>
      <c r="C230" s="46"/>
      <c r="D230" s="53"/>
      <c r="E230" s="78"/>
      <c r="F230" s="85">
        <f t="shared" si="3"/>
        <v>0</v>
      </c>
    </row>
    <row r="231" spans="2:6" ht="18" customHeight="1">
      <c r="B231" s="51"/>
      <c r="C231" s="46"/>
      <c r="D231" s="53"/>
      <c r="E231" s="78"/>
      <c r="F231" s="85">
        <f t="shared" si="3"/>
        <v>0</v>
      </c>
    </row>
    <row r="232" spans="2:6" ht="18" customHeight="1">
      <c r="B232" s="51"/>
      <c r="C232" s="46"/>
      <c r="D232" s="53"/>
      <c r="E232" s="78"/>
      <c r="F232" s="85">
        <f t="shared" si="3"/>
        <v>0</v>
      </c>
    </row>
    <row r="233" spans="2:6" ht="18" customHeight="1">
      <c r="B233" s="51"/>
      <c r="C233" s="46"/>
      <c r="D233" s="53"/>
      <c r="E233" s="78"/>
      <c r="F233" s="85">
        <f t="shared" si="3"/>
        <v>0</v>
      </c>
    </row>
    <row r="234" spans="2:6" ht="18" customHeight="1">
      <c r="B234" s="51"/>
      <c r="C234" s="46"/>
      <c r="D234" s="53"/>
      <c r="E234" s="78"/>
      <c r="F234" s="85">
        <f t="shared" si="3"/>
        <v>0</v>
      </c>
    </row>
    <row r="235" spans="2:6" ht="18" customHeight="1">
      <c r="B235" s="51"/>
      <c r="C235" s="46"/>
      <c r="D235" s="53"/>
      <c r="E235" s="78"/>
      <c r="F235" s="85">
        <f t="shared" si="3"/>
        <v>0</v>
      </c>
    </row>
    <row r="236" spans="2:6" ht="18" customHeight="1">
      <c r="B236" s="51"/>
      <c r="C236" s="46"/>
      <c r="D236" s="53"/>
      <c r="E236" s="78"/>
      <c r="F236" s="85">
        <f t="shared" si="3"/>
        <v>0</v>
      </c>
    </row>
    <row r="237" spans="2:6" ht="18" customHeight="1">
      <c r="B237" s="51"/>
      <c r="C237" s="46"/>
      <c r="D237" s="53"/>
      <c r="E237" s="78"/>
      <c r="F237" s="85">
        <f t="shared" si="3"/>
        <v>0</v>
      </c>
    </row>
    <row r="238" spans="2:6" ht="18" customHeight="1">
      <c r="B238" s="51"/>
      <c r="C238" s="46"/>
      <c r="D238" s="53"/>
      <c r="E238" s="78"/>
      <c r="F238" s="85">
        <f t="shared" si="3"/>
        <v>0</v>
      </c>
    </row>
    <row r="239" spans="2:6" ht="18" customHeight="1">
      <c r="B239" s="51"/>
      <c r="C239" s="46"/>
      <c r="D239" s="53"/>
      <c r="E239" s="78"/>
      <c r="F239" s="85">
        <f t="shared" si="3"/>
        <v>0</v>
      </c>
    </row>
    <row r="240" spans="2:6" ht="18" customHeight="1">
      <c r="B240" s="51"/>
      <c r="C240" s="46"/>
      <c r="D240" s="53"/>
      <c r="E240" s="78"/>
      <c r="F240" s="85">
        <f t="shared" si="3"/>
        <v>0</v>
      </c>
    </row>
    <row r="241" spans="2:6" ht="18" customHeight="1">
      <c r="B241" s="51"/>
      <c r="C241" s="46"/>
      <c r="D241" s="53"/>
      <c r="E241" s="78"/>
      <c r="F241" s="85">
        <f t="shared" si="3"/>
        <v>0</v>
      </c>
    </row>
    <row r="242" spans="2:6" ht="18" customHeight="1">
      <c r="B242" s="51"/>
      <c r="C242" s="46"/>
      <c r="D242" s="53"/>
      <c r="E242" s="78"/>
      <c r="F242" s="85">
        <f t="shared" si="3"/>
        <v>0</v>
      </c>
    </row>
    <row r="243" spans="2:6" ht="18" customHeight="1">
      <c r="B243" s="51"/>
      <c r="C243" s="46"/>
      <c r="D243" s="53"/>
      <c r="E243" s="78"/>
      <c r="F243" s="85">
        <f t="shared" si="3"/>
        <v>0</v>
      </c>
    </row>
    <row r="244" spans="2:6" ht="18" customHeight="1">
      <c r="B244" s="51"/>
      <c r="C244" s="46"/>
      <c r="D244" s="53"/>
      <c r="E244" s="78"/>
      <c r="F244" s="85">
        <f t="shared" si="3"/>
        <v>0</v>
      </c>
    </row>
    <row r="245" spans="2:6" ht="18" customHeight="1">
      <c r="B245" s="51"/>
      <c r="C245" s="46"/>
      <c r="D245" s="53"/>
      <c r="E245" s="78"/>
      <c r="F245" s="85">
        <f t="shared" si="3"/>
        <v>0</v>
      </c>
    </row>
    <row r="246" spans="2:6" ht="18" customHeight="1">
      <c r="B246" s="51"/>
      <c r="C246" s="46"/>
      <c r="D246" s="53"/>
      <c r="E246" s="78"/>
      <c r="F246" s="85">
        <f t="shared" si="3"/>
        <v>0</v>
      </c>
    </row>
    <row r="247" spans="2:6" ht="18" customHeight="1">
      <c r="B247" s="51"/>
      <c r="C247" s="46"/>
      <c r="D247" s="53"/>
      <c r="E247" s="78"/>
      <c r="F247" s="85">
        <f t="shared" si="3"/>
        <v>0</v>
      </c>
    </row>
    <row r="248" spans="2:6" ht="18" customHeight="1">
      <c r="B248" s="51"/>
      <c r="C248" s="46"/>
      <c r="D248" s="53"/>
      <c r="E248" s="78"/>
      <c r="F248" s="85">
        <f t="shared" si="3"/>
        <v>0</v>
      </c>
    </row>
    <row r="249" spans="2:6" ht="18" customHeight="1">
      <c r="B249" s="51"/>
      <c r="C249" s="46"/>
      <c r="D249" s="53"/>
      <c r="E249" s="78"/>
      <c r="F249" s="85">
        <f t="shared" si="3"/>
        <v>0</v>
      </c>
    </row>
    <row r="250" spans="2:6" ht="18" customHeight="1">
      <c r="B250" s="51"/>
      <c r="C250" s="46"/>
      <c r="D250" s="53"/>
      <c r="E250" s="78"/>
      <c r="F250" s="85">
        <f t="shared" si="3"/>
        <v>0</v>
      </c>
    </row>
    <row r="251" spans="2:6" ht="18" customHeight="1">
      <c r="B251" s="51"/>
      <c r="C251" s="46"/>
      <c r="D251" s="53"/>
      <c r="E251" s="78"/>
      <c r="F251" s="85">
        <f t="shared" si="3"/>
        <v>0</v>
      </c>
    </row>
    <row r="252" spans="2:6" ht="18" customHeight="1">
      <c r="B252" s="51"/>
      <c r="C252" s="46"/>
      <c r="D252" s="53"/>
      <c r="E252" s="78"/>
      <c r="F252" s="85">
        <f t="shared" si="3"/>
        <v>0</v>
      </c>
    </row>
    <row r="253" spans="2:6" ht="18" customHeight="1">
      <c r="B253" s="51"/>
      <c r="C253" s="46"/>
      <c r="D253" s="53"/>
      <c r="E253" s="78"/>
      <c r="F253" s="85">
        <f t="shared" si="3"/>
        <v>0</v>
      </c>
    </row>
    <row r="254" spans="2:6" ht="18" customHeight="1">
      <c r="B254" s="51"/>
      <c r="C254" s="46"/>
      <c r="D254" s="53"/>
      <c r="E254" s="78"/>
      <c r="F254" s="85">
        <f t="shared" si="3"/>
        <v>0</v>
      </c>
    </row>
    <row r="255" spans="2:6" ht="18" customHeight="1">
      <c r="B255" s="51"/>
      <c r="C255" s="46"/>
      <c r="D255" s="53"/>
      <c r="E255" s="78"/>
      <c r="F255" s="85">
        <f t="shared" si="3"/>
        <v>0</v>
      </c>
    </row>
    <row r="256" spans="2:6" ht="18" customHeight="1">
      <c r="B256" s="51"/>
      <c r="C256" s="46"/>
      <c r="D256" s="53"/>
      <c r="E256" s="78"/>
      <c r="F256" s="85">
        <f t="shared" si="3"/>
        <v>0</v>
      </c>
    </row>
    <row r="257" spans="2:6" ht="18" customHeight="1">
      <c r="B257" s="51"/>
      <c r="C257" s="46"/>
      <c r="D257" s="53"/>
      <c r="E257" s="78"/>
      <c r="F257" s="85">
        <f t="shared" si="3"/>
        <v>0</v>
      </c>
    </row>
    <row r="258" spans="2:6" ht="18" customHeight="1">
      <c r="B258" s="51"/>
      <c r="C258" s="46"/>
      <c r="D258" s="53"/>
      <c r="E258" s="78"/>
      <c r="F258" s="85">
        <f t="shared" si="3"/>
        <v>0</v>
      </c>
    </row>
    <row r="259" spans="2:6" ht="18" customHeight="1">
      <c r="B259" s="51"/>
      <c r="C259" s="46"/>
      <c r="D259" s="53"/>
      <c r="E259" s="78"/>
      <c r="F259" s="85">
        <f t="shared" si="3"/>
        <v>0</v>
      </c>
    </row>
    <row r="260" spans="2:6" ht="18" customHeight="1">
      <c r="B260" s="51"/>
      <c r="C260" s="46"/>
      <c r="D260" s="53"/>
      <c r="E260" s="78"/>
      <c r="F260" s="85">
        <f t="shared" ref="F260:F323" si="4">IF(D260&gt;0,E260/D260,0)</f>
        <v>0</v>
      </c>
    </row>
    <row r="261" spans="2:6" ht="18" customHeight="1">
      <c r="B261" s="51"/>
      <c r="C261" s="46"/>
      <c r="D261" s="53"/>
      <c r="E261" s="78"/>
      <c r="F261" s="85">
        <f t="shared" si="4"/>
        <v>0</v>
      </c>
    </row>
    <row r="262" spans="2:6" ht="18" customHeight="1">
      <c r="B262" s="51"/>
      <c r="C262" s="46"/>
      <c r="D262" s="53"/>
      <c r="E262" s="78"/>
      <c r="F262" s="85">
        <f t="shared" si="4"/>
        <v>0</v>
      </c>
    </row>
    <row r="263" spans="2:6" ht="18" customHeight="1">
      <c r="B263" s="51"/>
      <c r="C263" s="46"/>
      <c r="D263" s="53"/>
      <c r="E263" s="78"/>
      <c r="F263" s="85">
        <f t="shared" si="4"/>
        <v>0</v>
      </c>
    </row>
    <row r="264" spans="2:6" ht="18" customHeight="1">
      <c r="B264" s="51"/>
      <c r="C264" s="46"/>
      <c r="D264" s="53"/>
      <c r="E264" s="78"/>
      <c r="F264" s="85">
        <f t="shared" si="4"/>
        <v>0</v>
      </c>
    </row>
    <row r="265" spans="2:6" ht="18" customHeight="1">
      <c r="B265" s="51"/>
      <c r="C265" s="46"/>
      <c r="D265" s="53"/>
      <c r="E265" s="78"/>
      <c r="F265" s="85">
        <f t="shared" si="4"/>
        <v>0</v>
      </c>
    </row>
    <row r="266" spans="2:6" ht="18" customHeight="1">
      <c r="B266" s="51"/>
      <c r="C266" s="46"/>
      <c r="D266" s="53"/>
      <c r="E266" s="78"/>
      <c r="F266" s="85">
        <f t="shared" si="4"/>
        <v>0</v>
      </c>
    </row>
    <row r="267" spans="2:6" ht="18" customHeight="1">
      <c r="B267" s="51"/>
      <c r="C267" s="46"/>
      <c r="D267" s="53"/>
      <c r="E267" s="78"/>
      <c r="F267" s="85">
        <f t="shared" si="4"/>
        <v>0</v>
      </c>
    </row>
    <row r="268" spans="2:6" ht="18" customHeight="1">
      <c r="B268" s="51"/>
      <c r="C268" s="46"/>
      <c r="D268" s="53"/>
      <c r="E268" s="78"/>
      <c r="F268" s="85">
        <f t="shared" si="4"/>
        <v>0</v>
      </c>
    </row>
    <row r="269" spans="2:6" ht="18" customHeight="1">
      <c r="B269" s="51"/>
      <c r="C269" s="46"/>
      <c r="D269" s="53"/>
      <c r="E269" s="78"/>
      <c r="F269" s="85">
        <f t="shared" si="4"/>
        <v>0</v>
      </c>
    </row>
    <row r="270" spans="2:6" ht="18" customHeight="1">
      <c r="B270" s="51"/>
      <c r="C270" s="46"/>
      <c r="D270" s="53"/>
      <c r="E270" s="78"/>
      <c r="F270" s="85">
        <f t="shared" si="4"/>
        <v>0</v>
      </c>
    </row>
    <row r="271" spans="2:6" ht="18" customHeight="1">
      <c r="B271" s="51"/>
      <c r="C271" s="46"/>
      <c r="D271" s="53"/>
      <c r="E271" s="78"/>
      <c r="F271" s="85">
        <f t="shared" si="4"/>
        <v>0</v>
      </c>
    </row>
    <row r="272" spans="2:6" ht="18" customHeight="1">
      <c r="B272" s="51"/>
      <c r="C272" s="46"/>
      <c r="D272" s="53"/>
      <c r="E272" s="78"/>
      <c r="F272" s="85">
        <f t="shared" si="4"/>
        <v>0</v>
      </c>
    </row>
    <row r="273" spans="2:6" ht="18" customHeight="1">
      <c r="B273" s="51"/>
      <c r="C273" s="46"/>
      <c r="D273" s="53"/>
      <c r="E273" s="78"/>
      <c r="F273" s="85">
        <f t="shared" si="4"/>
        <v>0</v>
      </c>
    </row>
    <row r="274" spans="2:6" ht="18" customHeight="1">
      <c r="B274" s="51"/>
      <c r="C274" s="46"/>
      <c r="D274" s="53"/>
      <c r="E274" s="78"/>
      <c r="F274" s="85">
        <f t="shared" si="4"/>
        <v>0</v>
      </c>
    </row>
    <row r="275" spans="2:6" ht="18" customHeight="1">
      <c r="B275" s="51"/>
      <c r="C275" s="46"/>
      <c r="D275" s="53"/>
      <c r="E275" s="78"/>
      <c r="F275" s="85">
        <f t="shared" si="4"/>
        <v>0</v>
      </c>
    </row>
    <row r="276" spans="2:6" ht="18" customHeight="1">
      <c r="B276" s="51"/>
      <c r="C276" s="46"/>
      <c r="D276" s="53"/>
      <c r="E276" s="78"/>
      <c r="F276" s="85">
        <f t="shared" si="4"/>
        <v>0</v>
      </c>
    </row>
    <row r="277" spans="2:6" ht="18" customHeight="1">
      <c r="B277" s="51"/>
      <c r="C277" s="46"/>
      <c r="D277" s="53"/>
      <c r="E277" s="78"/>
      <c r="F277" s="85">
        <f t="shared" si="4"/>
        <v>0</v>
      </c>
    </row>
    <row r="278" spans="2:6" ht="18" customHeight="1">
      <c r="B278" s="51"/>
      <c r="C278" s="46"/>
      <c r="D278" s="53"/>
      <c r="E278" s="78"/>
      <c r="F278" s="85">
        <f t="shared" si="4"/>
        <v>0</v>
      </c>
    </row>
    <row r="279" spans="2:6" ht="18" customHeight="1">
      <c r="B279" s="51"/>
      <c r="C279" s="46"/>
      <c r="D279" s="53"/>
      <c r="E279" s="78"/>
      <c r="F279" s="85">
        <f t="shared" si="4"/>
        <v>0</v>
      </c>
    </row>
    <row r="280" spans="2:6" ht="18" customHeight="1">
      <c r="B280" s="51"/>
      <c r="C280" s="46"/>
      <c r="D280" s="53"/>
      <c r="E280" s="78"/>
      <c r="F280" s="85">
        <f t="shared" si="4"/>
        <v>0</v>
      </c>
    </row>
    <row r="281" spans="2:6" ht="18" customHeight="1">
      <c r="B281" s="51"/>
      <c r="C281" s="46"/>
      <c r="D281" s="53"/>
      <c r="E281" s="78"/>
      <c r="F281" s="85">
        <f t="shared" si="4"/>
        <v>0</v>
      </c>
    </row>
    <row r="282" spans="2:6" ht="18" customHeight="1">
      <c r="B282" s="51"/>
      <c r="C282" s="46"/>
      <c r="D282" s="53"/>
      <c r="E282" s="78"/>
      <c r="F282" s="85">
        <f t="shared" si="4"/>
        <v>0</v>
      </c>
    </row>
    <row r="283" spans="2:6" ht="18" customHeight="1">
      <c r="B283" s="51"/>
      <c r="C283" s="46"/>
      <c r="D283" s="53"/>
      <c r="E283" s="78"/>
      <c r="F283" s="85">
        <f t="shared" si="4"/>
        <v>0</v>
      </c>
    </row>
    <row r="284" spans="2:6" ht="18" customHeight="1">
      <c r="B284" s="51"/>
      <c r="C284" s="46"/>
      <c r="D284" s="53"/>
      <c r="E284" s="78"/>
      <c r="F284" s="85">
        <f t="shared" si="4"/>
        <v>0</v>
      </c>
    </row>
    <row r="285" spans="2:6" ht="18" customHeight="1">
      <c r="B285" s="51"/>
      <c r="C285" s="46"/>
      <c r="D285" s="53"/>
      <c r="E285" s="78"/>
      <c r="F285" s="85">
        <f t="shared" si="4"/>
        <v>0</v>
      </c>
    </row>
    <row r="286" spans="2:6" ht="18" customHeight="1">
      <c r="B286" s="51"/>
      <c r="C286" s="46"/>
      <c r="D286" s="53"/>
      <c r="E286" s="78"/>
      <c r="F286" s="85">
        <f t="shared" si="4"/>
        <v>0</v>
      </c>
    </row>
    <row r="287" spans="2:6" ht="18" customHeight="1">
      <c r="B287" s="51"/>
      <c r="C287" s="46"/>
      <c r="D287" s="53"/>
      <c r="E287" s="78"/>
      <c r="F287" s="85">
        <f t="shared" si="4"/>
        <v>0</v>
      </c>
    </row>
    <row r="288" spans="2:6" ht="18" customHeight="1">
      <c r="B288" s="51"/>
      <c r="C288" s="46"/>
      <c r="D288" s="53"/>
      <c r="E288" s="78"/>
      <c r="F288" s="85">
        <f t="shared" si="4"/>
        <v>0</v>
      </c>
    </row>
    <row r="289" spans="2:6" ht="18" customHeight="1">
      <c r="B289" s="51"/>
      <c r="C289" s="46"/>
      <c r="D289" s="53"/>
      <c r="E289" s="78"/>
      <c r="F289" s="85">
        <f t="shared" si="4"/>
        <v>0</v>
      </c>
    </row>
    <row r="290" spans="2:6" ht="18" customHeight="1">
      <c r="B290" s="51"/>
      <c r="C290" s="46"/>
      <c r="D290" s="53"/>
      <c r="E290" s="78"/>
      <c r="F290" s="85">
        <f t="shared" si="4"/>
        <v>0</v>
      </c>
    </row>
    <row r="291" spans="2:6" ht="18" customHeight="1">
      <c r="B291" s="51"/>
      <c r="C291" s="46"/>
      <c r="D291" s="53"/>
      <c r="E291" s="78"/>
      <c r="F291" s="85">
        <f t="shared" si="4"/>
        <v>0</v>
      </c>
    </row>
    <row r="292" spans="2:6" ht="18" customHeight="1">
      <c r="B292" s="51"/>
      <c r="C292" s="46"/>
      <c r="D292" s="53"/>
      <c r="E292" s="78"/>
      <c r="F292" s="85">
        <f t="shared" si="4"/>
        <v>0</v>
      </c>
    </row>
    <row r="293" spans="2:6" ht="18" customHeight="1">
      <c r="B293" s="51"/>
      <c r="C293" s="46"/>
      <c r="D293" s="53"/>
      <c r="E293" s="78"/>
      <c r="F293" s="85">
        <f t="shared" si="4"/>
        <v>0</v>
      </c>
    </row>
    <row r="294" spans="2:6" ht="18" customHeight="1">
      <c r="B294" s="51"/>
      <c r="C294" s="46"/>
      <c r="D294" s="53"/>
      <c r="E294" s="78"/>
      <c r="F294" s="85">
        <f t="shared" si="4"/>
        <v>0</v>
      </c>
    </row>
    <row r="295" spans="2:6" ht="18" customHeight="1">
      <c r="B295" s="51"/>
      <c r="C295" s="46"/>
      <c r="D295" s="53"/>
      <c r="E295" s="78"/>
      <c r="F295" s="85">
        <f t="shared" si="4"/>
        <v>0</v>
      </c>
    </row>
    <row r="296" spans="2:6" ht="18" customHeight="1">
      <c r="B296" s="51"/>
      <c r="C296" s="46"/>
      <c r="D296" s="53"/>
      <c r="E296" s="78"/>
      <c r="F296" s="85">
        <f t="shared" si="4"/>
        <v>0</v>
      </c>
    </row>
    <row r="297" spans="2:6" ht="18" customHeight="1">
      <c r="B297" s="51"/>
      <c r="C297" s="46"/>
      <c r="D297" s="53"/>
      <c r="E297" s="78"/>
      <c r="F297" s="85">
        <f t="shared" si="4"/>
        <v>0</v>
      </c>
    </row>
    <row r="298" spans="2:6" ht="18" customHeight="1">
      <c r="B298" s="51"/>
      <c r="C298" s="46"/>
      <c r="D298" s="53"/>
      <c r="E298" s="78"/>
      <c r="F298" s="85">
        <f t="shared" si="4"/>
        <v>0</v>
      </c>
    </row>
    <row r="299" spans="2:6" ht="18" customHeight="1">
      <c r="B299" s="51"/>
      <c r="C299" s="46"/>
      <c r="D299" s="53"/>
      <c r="E299" s="78"/>
      <c r="F299" s="85">
        <f t="shared" si="4"/>
        <v>0</v>
      </c>
    </row>
    <row r="300" spans="2:6" ht="18" customHeight="1">
      <c r="B300" s="51"/>
      <c r="C300" s="46"/>
      <c r="D300" s="53"/>
      <c r="E300" s="78"/>
      <c r="F300" s="85">
        <f t="shared" si="4"/>
        <v>0</v>
      </c>
    </row>
    <row r="301" spans="2:6" ht="18" customHeight="1">
      <c r="B301" s="51"/>
      <c r="C301" s="46"/>
      <c r="D301" s="53"/>
      <c r="E301" s="78"/>
      <c r="F301" s="85">
        <f t="shared" si="4"/>
        <v>0</v>
      </c>
    </row>
    <row r="302" spans="2:6" ht="18" customHeight="1">
      <c r="B302" s="51"/>
      <c r="C302" s="46"/>
      <c r="D302" s="53"/>
      <c r="E302" s="78"/>
      <c r="F302" s="85">
        <f t="shared" si="4"/>
        <v>0</v>
      </c>
    </row>
    <row r="303" spans="2:6" ht="18" customHeight="1">
      <c r="B303" s="51"/>
      <c r="C303" s="46"/>
      <c r="D303" s="53"/>
      <c r="E303" s="78"/>
      <c r="F303" s="85">
        <f t="shared" si="4"/>
        <v>0</v>
      </c>
    </row>
    <row r="304" spans="2:6" ht="18" customHeight="1">
      <c r="B304" s="51"/>
      <c r="C304" s="46"/>
      <c r="D304" s="53"/>
      <c r="E304" s="78"/>
      <c r="F304" s="85">
        <f t="shared" si="4"/>
        <v>0</v>
      </c>
    </row>
    <row r="305" spans="2:6" ht="18" customHeight="1">
      <c r="B305" s="51"/>
      <c r="C305" s="46"/>
      <c r="D305" s="53"/>
      <c r="E305" s="78"/>
      <c r="F305" s="85">
        <f t="shared" si="4"/>
        <v>0</v>
      </c>
    </row>
    <row r="306" spans="2:6" ht="18" customHeight="1">
      <c r="B306" s="51"/>
      <c r="C306" s="46"/>
      <c r="D306" s="53"/>
      <c r="E306" s="78"/>
      <c r="F306" s="85">
        <f t="shared" si="4"/>
        <v>0</v>
      </c>
    </row>
    <row r="307" spans="2:6" ht="18" customHeight="1">
      <c r="B307" s="51"/>
      <c r="C307" s="46"/>
      <c r="D307" s="53"/>
      <c r="E307" s="78"/>
      <c r="F307" s="85">
        <f t="shared" si="4"/>
        <v>0</v>
      </c>
    </row>
    <row r="308" spans="2:6" ht="18" customHeight="1">
      <c r="B308" s="51"/>
      <c r="C308" s="46"/>
      <c r="D308" s="53"/>
      <c r="E308" s="78"/>
      <c r="F308" s="85">
        <f t="shared" si="4"/>
        <v>0</v>
      </c>
    </row>
    <row r="309" spans="2:6" ht="18" customHeight="1">
      <c r="B309" s="51"/>
      <c r="C309" s="46"/>
      <c r="D309" s="53"/>
      <c r="E309" s="78"/>
      <c r="F309" s="85">
        <f t="shared" si="4"/>
        <v>0</v>
      </c>
    </row>
    <row r="310" spans="2:6" ht="18" customHeight="1">
      <c r="B310" s="51"/>
      <c r="C310" s="46"/>
      <c r="D310" s="53"/>
      <c r="E310" s="78"/>
      <c r="F310" s="85">
        <f t="shared" si="4"/>
        <v>0</v>
      </c>
    </row>
    <row r="311" spans="2:6" ht="18" customHeight="1">
      <c r="B311" s="51"/>
      <c r="C311" s="46"/>
      <c r="D311" s="53"/>
      <c r="E311" s="78"/>
      <c r="F311" s="85">
        <f t="shared" si="4"/>
        <v>0</v>
      </c>
    </row>
    <row r="312" spans="2:6" ht="18" customHeight="1">
      <c r="B312" s="51"/>
      <c r="C312" s="46"/>
      <c r="D312" s="53"/>
      <c r="E312" s="78"/>
      <c r="F312" s="85">
        <f t="shared" si="4"/>
        <v>0</v>
      </c>
    </row>
    <row r="313" spans="2:6" ht="18" customHeight="1">
      <c r="B313" s="51"/>
      <c r="C313" s="46"/>
      <c r="D313" s="53"/>
      <c r="E313" s="78"/>
      <c r="F313" s="85">
        <f t="shared" si="4"/>
        <v>0</v>
      </c>
    </row>
    <row r="314" spans="2:6" ht="18" customHeight="1">
      <c r="B314" s="51"/>
      <c r="C314" s="46"/>
      <c r="D314" s="53"/>
      <c r="E314" s="78"/>
      <c r="F314" s="85">
        <f t="shared" si="4"/>
        <v>0</v>
      </c>
    </row>
    <row r="315" spans="2:6" ht="18" customHeight="1">
      <c r="B315" s="51"/>
      <c r="C315" s="46"/>
      <c r="D315" s="53"/>
      <c r="E315" s="78"/>
      <c r="F315" s="85">
        <f t="shared" si="4"/>
        <v>0</v>
      </c>
    </row>
    <row r="316" spans="2:6" ht="18" customHeight="1">
      <c r="B316" s="51"/>
      <c r="C316" s="46"/>
      <c r="D316" s="53"/>
      <c r="E316" s="78"/>
      <c r="F316" s="85">
        <f t="shared" si="4"/>
        <v>0</v>
      </c>
    </row>
    <row r="317" spans="2:6" ht="18" customHeight="1">
      <c r="B317" s="51"/>
      <c r="C317" s="46"/>
      <c r="D317" s="53"/>
      <c r="E317" s="78"/>
      <c r="F317" s="85">
        <f t="shared" si="4"/>
        <v>0</v>
      </c>
    </row>
    <row r="318" spans="2:6" ht="18" customHeight="1">
      <c r="B318" s="51"/>
      <c r="C318" s="46"/>
      <c r="D318" s="53"/>
      <c r="E318" s="78"/>
      <c r="F318" s="85">
        <f t="shared" si="4"/>
        <v>0</v>
      </c>
    </row>
    <row r="319" spans="2:6" ht="18" customHeight="1">
      <c r="B319" s="51"/>
      <c r="C319" s="46"/>
      <c r="D319" s="53"/>
      <c r="E319" s="78"/>
      <c r="F319" s="85">
        <f t="shared" si="4"/>
        <v>0</v>
      </c>
    </row>
    <row r="320" spans="2:6" ht="18" customHeight="1">
      <c r="B320" s="51"/>
      <c r="C320" s="46"/>
      <c r="D320" s="53"/>
      <c r="E320" s="78"/>
      <c r="F320" s="85">
        <f t="shared" si="4"/>
        <v>0</v>
      </c>
    </row>
    <row r="321" spans="2:6" ht="18" customHeight="1">
      <c r="B321" s="51"/>
      <c r="C321" s="46"/>
      <c r="D321" s="53"/>
      <c r="E321" s="78"/>
      <c r="F321" s="85">
        <f t="shared" si="4"/>
        <v>0</v>
      </c>
    </row>
    <row r="322" spans="2:6" ht="18" customHeight="1">
      <c r="B322" s="51"/>
      <c r="C322" s="46"/>
      <c r="D322" s="53"/>
      <c r="E322" s="78"/>
      <c r="F322" s="85">
        <f t="shared" si="4"/>
        <v>0</v>
      </c>
    </row>
    <row r="323" spans="2:6" ht="18" customHeight="1">
      <c r="B323" s="51"/>
      <c r="C323" s="46"/>
      <c r="D323" s="53"/>
      <c r="E323" s="78"/>
      <c r="F323" s="85">
        <f t="shared" si="4"/>
        <v>0</v>
      </c>
    </row>
    <row r="324" spans="2:6" ht="18" customHeight="1">
      <c r="B324" s="51"/>
      <c r="C324" s="46"/>
      <c r="D324" s="53"/>
      <c r="E324" s="78"/>
      <c r="F324" s="85">
        <f t="shared" ref="F324:F387" si="5">IF(D324&gt;0,E324/D324,0)</f>
        <v>0</v>
      </c>
    </row>
    <row r="325" spans="2:6" ht="18" customHeight="1">
      <c r="B325" s="51"/>
      <c r="C325" s="46"/>
      <c r="D325" s="53"/>
      <c r="E325" s="78"/>
      <c r="F325" s="85">
        <f t="shared" si="5"/>
        <v>0</v>
      </c>
    </row>
    <row r="326" spans="2:6" ht="18" customHeight="1">
      <c r="B326" s="51"/>
      <c r="C326" s="46"/>
      <c r="D326" s="53"/>
      <c r="E326" s="78"/>
      <c r="F326" s="85">
        <f t="shared" si="5"/>
        <v>0</v>
      </c>
    </row>
    <row r="327" spans="2:6" ht="18" customHeight="1">
      <c r="B327" s="51"/>
      <c r="C327" s="46"/>
      <c r="D327" s="53"/>
      <c r="E327" s="78"/>
      <c r="F327" s="85">
        <f t="shared" si="5"/>
        <v>0</v>
      </c>
    </row>
    <row r="328" spans="2:6" ht="18" customHeight="1">
      <c r="B328" s="51"/>
      <c r="C328" s="46"/>
      <c r="D328" s="53"/>
      <c r="E328" s="78"/>
      <c r="F328" s="85">
        <f t="shared" si="5"/>
        <v>0</v>
      </c>
    </row>
    <row r="329" spans="2:6" ht="18" customHeight="1">
      <c r="B329" s="51"/>
      <c r="C329" s="46"/>
      <c r="D329" s="53"/>
      <c r="E329" s="78"/>
      <c r="F329" s="85">
        <f t="shared" si="5"/>
        <v>0</v>
      </c>
    </row>
    <row r="330" spans="2:6" ht="18" customHeight="1">
      <c r="B330" s="51"/>
      <c r="C330" s="46"/>
      <c r="D330" s="53"/>
      <c r="E330" s="78"/>
      <c r="F330" s="85">
        <f t="shared" si="5"/>
        <v>0</v>
      </c>
    </row>
    <row r="331" spans="2:6" ht="18" customHeight="1">
      <c r="B331" s="51"/>
      <c r="C331" s="46"/>
      <c r="D331" s="53"/>
      <c r="E331" s="78"/>
      <c r="F331" s="85">
        <f t="shared" si="5"/>
        <v>0</v>
      </c>
    </row>
    <row r="332" spans="2:6" ht="18" customHeight="1">
      <c r="B332" s="51"/>
      <c r="C332" s="46"/>
      <c r="D332" s="53"/>
      <c r="E332" s="78"/>
      <c r="F332" s="85">
        <f t="shared" si="5"/>
        <v>0</v>
      </c>
    </row>
    <row r="333" spans="2:6" ht="18" customHeight="1">
      <c r="B333" s="51"/>
      <c r="C333" s="46"/>
      <c r="D333" s="53"/>
      <c r="E333" s="78"/>
      <c r="F333" s="85">
        <f t="shared" si="5"/>
        <v>0</v>
      </c>
    </row>
    <row r="334" spans="2:6" ht="18" customHeight="1">
      <c r="B334" s="51"/>
      <c r="C334" s="46"/>
      <c r="D334" s="53"/>
      <c r="E334" s="78"/>
      <c r="F334" s="85">
        <f t="shared" si="5"/>
        <v>0</v>
      </c>
    </row>
    <row r="335" spans="2:6" ht="18" customHeight="1">
      <c r="B335" s="51"/>
      <c r="C335" s="46"/>
      <c r="D335" s="53"/>
      <c r="E335" s="78"/>
      <c r="F335" s="85">
        <f t="shared" si="5"/>
        <v>0</v>
      </c>
    </row>
    <row r="336" spans="2:6" ht="18" customHeight="1">
      <c r="B336" s="51"/>
      <c r="C336" s="46"/>
      <c r="D336" s="53"/>
      <c r="E336" s="78"/>
      <c r="F336" s="85">
        <f t="shared" si="5"/>
        <v>0</v>
      </c>
    </row>
    <row r="337" spans="2:6" ht="18" customHeight="1">
      <c r="B337" s="51"/>
      <c r="C337" s="46"/>
      <c r="D337" s="53"/>
      <c r="E337" s="78"/>
      <c r="F337" s="85">
        <f t="shared" si="5"/>
        <v>0</v>
      </c>
    </row>
    <row r="338" spans="2:6" ht="18" customHeight="1">
      <c r="B338" s="51"/>
      <c r="C338" s="46"/>
      <c r="D338" s="53"/>
      <c r="E338" s="78"/>
      <c r="F338" s="85">
        <f t="shared" si="5"/>
        <v>0</v>
      </c>
    </row>
    <row r="339" spans="2:6" ht="18" customHeight="1">
      <c r="B339" s="51"/>
      <c r="C339" s="46"/>
      <c r="D339" s="53"/>
      <c r="E339" s="78"/>
      <c r="F339" s="85">
        <f t="shared" si="5"/>
        <v>0</v>
      </c>
    </row>
    <row r="340" spans="2:6" ht="18" customHeight="1">
      <c r="B340" s="51"/>
      <c r="C340" s="46"/>
      <c r="D340" s="53"/>
      <c r="E340" s="78"/>
      <c r="F340" s="85">
        <f t="shared" si="5"/>
        <v>0</v>
      </c>
    </row>
    <row r="341" spans="2:6" ht="18" customHeight="1">
      <c r="B341" s="51"/>
      <c r="C341" s="46"/>
      <c r="D341" s="53"/>
      <c r="E341" s="78"/>
      <c r="F341" s="85">
        <f t="shared" si="5"/>
        <v>0</v>
      </c>
    </row>
    <row r="342" spans="2:6" ht="18" customHeight="1">
      <c r="B342" s="51"/>
      <c r="C342" s="46"/>
      <c r="D342" s="53"/>
      <c r="E342" s="78"/>
      <c r="F342" s="85">
        <f t="shared" si="5"/>
        <v>0</v>
      </c>
    </row>
    <row r="343" spans="2:6" ht="18" customHeight="1">
      <c r="B343" s="51"/>
      <c r="C343" s="46"/>
      <c r="D343" s="53"/>
      <c r="E343" s="78"/>
      <c r="F343" s="85">
        <f t="shared" si="5"/>
        <v>0</v>
      </c>
    </row>
    <row r="344" spans="2:6" ht="18" customHeight="1">
      <c r="B344" s="51"/>
      <c r="C344" s="46"/>
      <c r="D344" s="53"/>
      <c r="E344" s="78"/>
      <c r="F344" s="85">
        <f t="shared" si="5"/>
        <v>0</v>
      </c>
    </row>
    <row r="345" spans="2:6" ht="18" customHeight="1">
      <c r="B345" s="51"/>
      <c r="C345" s="46"/>
      <c r="D345" s="53"/>
      <c r="E345" s="78"/>
      <c r="F345" s="85">
        <f t="shared" si="5"/>
        <v>0</v>
      </c>
    </row>
    <row r="346" spans="2:6" ht="18" customHeight="1">
      <c r="B346" s="51"/>
      <c r="C346" s="46"/>
      <c r="D346" s="53"/>
      <c r="E346" s="78"/>
      <c r="F346" s="85">
        <f t="shared" si="5"/>
        <v>0</v>
      </c>
    </row>
    <row r="347" spans="2:6" ht="18" customHeight="1">
      <c r="B347" s="51"/>
      <c r="C347" s="46"/>
      <c r="D347" s="53"/>
      <c r="E347" s="78"/>
      <c r="F347" s="85">
        <f t="shared" si="5"/>
        <v>0</v>
      </c>
    </row>
    <row r="348" spans="2:6" ht="18" customHeight="1">
      <c r="B348" s="51"/>
      <c r="C348" s="46"/>
      <c r="D348" s="53"/>
      <c r="E348" s="78"/>
      <c r="F348" s="85">
        <f t="shared" si="5"/>
        <v>0</v>
      </c>
    </row>
    <row r="349" spans="2:6" ht="18" customHeight="1">
      <c r="B349" s="51"/>
      <c r="C349" s="46"/>
      <c r="D349" s="53"/>
      <c r="E349" s="78"/>
      <c r="F349" s="85">
        <f t="shared" si="5"/>
        <v>0</v>
      </c>
    </row>
    <row r="350" spans="2:6" ht="18" customHeight="1">
      <c r="B350" s="51"/>
      <c r="C350" s="46"/>
      <c r="D350" s="53"/>
      <c r="E350" s="78"/>
      <c r="F350" s="85">
        <f t="shared" si="5"/>
        <v>0</v>
      </c>
    </row>
    <row r="351" spans="2:6" ht="18" customHeight="1">
      <c r="B351" s="51"/>
      <c r="C351" s="46"/>
      <c r="D351" s="53"/>
      <c r="E351" s="78"/>
      <c r="F351" s="85">
        <f t="shared" si="5"/>
        <v>0</v>
      </c>
    </row>
    <row r="352" spans="2:6" ht="18" customHeight="1">
      <c r="B352" s="51"/>
      <c r="C352" s="46"/>
      <c r="D352" s="53"/>
      <c r="E352" s="78"/>
      <c r="F352" s="85">
        <f t="shared" si="5"/>
        <v>0</v>
      </c>
    </row>
    <row r="353" spans="2:6" ht="18" customHeight="1">
      <c r="B353" s="51"/>
      <c r="C353" s="46"/>
      <c r="D353" s="53"/>
      <c r="E353" s="78"/>
      <c r="F353" s="85">
        <f t="shared" si="5"/>
        <v>0</v>
      </c>
    </row>
    <row r="354" spans="2:6" ht="18" customHeight="1">
      <c r="B354" s="51"/>
      <c r="C354" s="46"/>
      <c r="D354" s="53"/>
      <c r="E354" s="78"/>
      <c r="F354" s="85">
        <f t="shared" si="5"/>
        <v>0</v>
      </c>
    </row>
    <row r="355" spans="2:6" ht="18" customHeight="1">
      <c r="B355" s="51"/>
      <c r="C355" s="46"/>
      <c r="D355" s="53"/>
      <c r="E355" s="78"/>
      <c r="F355" s="85">
        <f t="shared" si="5"/>
        <v>0</v>
      </c>
    </row>
    <row r="356" spans="2:6" ht="18" customHeight="1">
      <c r="B356" s="51"/>
      <c r="C356" s="46"/>
      <c r="D356" s="53"/>
      <c r="E356" s="78"/>
      <c r="F356" s="85">
        <f t="shared" si="5"/>
        <v>0</v>
      </c>
    </row>
    <row r="357" spans="2:6" ht="18" customHeight="1">
      <c r="B357" s="51"/>
      <c r="C357" s="46"/>
      <c r="D357" s="53"/>
      <c r="E357" s="78"/>
      <c r="F357" s="85">
        <f t="shared" si="5"/>
        <v>0</v>
      </c>
    </row>
    <row r="358" spans="2:6" ht="18" customHeight="1">
      <c r="B358" s="51"/>
      <c r="C358" s="46"/>
      <c r="D358" s="53"/>
      <c r="E358" s="78"/>
      <c r="F358" s="85">
        <f t="shared" si="5"/>
        <v>0</v>
      </c>
    </row>
    <row r="359" spans="2:6" ht="18" customHeight="1">
      <c r="B359" s="51"/>
      <c r="C359" s="46"/>
      <c r="D359" s="53"/>
      <c r="E359" s="78"/>
      <c r="F359" s="85">
        <f t="shared" si="5"/>
        <v>0</v>
      </c>
    </row>
    <row r="360" spans="2:6" ht="18" customHeight="1">
      <c r="B360" s="51"/>
      <c r="C360" s="46"/>
      <c r="D360" s="53"/>
      <c r="E360" s="78"/>
      <c r="F360" s="85">
        <f t="shared" si="5"/>
        <v>0</v>
      </c>
    </row>
    <row r="361" spans="2:6" ht="18" customHeight="1">
      <c r="B361" s="51"/>
      <c r="C361" s="46"/>
      <c r="D361" s="53"/>
      <c r="E361" s="78"/>
      <c r="F361" s="85">
        <f t="shared" si="5"/>
        <v>0</v>
      </c>
    </row>
    <row r="362" spans="2:6" ht="18" customHeight="1">
      <c r="B362" s="51"/>
      <c r="C362" s="46"/>
      <c r="D362" s="53"/>
      <c r="E362" s="78"/>
      <c r="F362" s="85">
        <f t="shared" si="5"/>
        <v>0</v>
      </c>
    </row>
    <row r="363" spans="2:6" ht="18" customHeight="1">
      <c r="B363" s="51"/>
      <c r="C363" s="46"/>
      <c r="D363" s="53"/>
      <c r="E363" s="78"/>
      <c r="F363" s="85">
        <f t="shared" si="5"/>
        <v>0</v>
      </c>
    </row>
    <row r="364" spans="2:6" ht="18" customHeight="1">
      <c r="B364" s="51"/>
      <c r="C364" s="46"/>
      <c r="D364" s="53"/>
      <c r="E364" s="78"/>
      <c r="F364" s="85">
        <f t="shared" si="5"/>
        <v>0</v>
      </c>
    </row>
    <row r="365" spans="2:6" ht="18" customHeight="1">
      <c r="B365" s="51"/>
      <c r="C365" s="46"/>
      <c r="D365" s="53"/>
      <c r="E365" s="78"/>
      <c r="F365" s="85">
        <f t="shared" si="5"/>
        <v>0</v>
      </c>
    </row>
    <row r="366" spans="2:6" ht="18" customHeight="1">
      <c r="B366" s="51"/>
      <c r="C366" s="46"/>
      <c r="D366" s="53"/>
      <c r="E366" s="78"/>
      <c r="F366" s="85">
        <f t="shared" si="5"/>
        <v>0</v>
      </c>
    </row>
    <row r="367" spans="2:6" ht="18" customHeight="1">
      <c r="B367" s="51"/>
      <c r="C367" s="46"/>
      <c r="D367" s="53"/>
      <c r="E367" s="78"/>
      <c r="F367" s="85">
        <f t="shared" si="5"/>
        <v>0</v>
      </c>
    </row>
    <row r="368" spans="2:6" ht="18" customHeight="1">
      <c r="B368" s="51"/>
      <c r="C368" s="46"/>
      <c r="D368" s="53"/>
      <c r="E368" s="78"/>
      <c r="F368" s="85">
        <f t="shared" si="5"/>
        <v>0</v>
      </c>
    </row>
    <row r="369" spans="2:6" ht="18" customHeight="1">
      <c r="B369" s="51"/>
      <c r="C369" s="46"/>
      <c r="D369" s="53"/>
      <c r="E369" s="78"/>
      <c r="F369" s="85">
        <f t="shared" si="5"/>
        <v>0</v>
      </c>
    </row>
    <row r="370" spans="2:6" ht="18" customHeight="1">
      <c r="B370" s="51"/>
      <c r="C370" s="46"/>
      <c r="D370" s="53"/>
      <c r="E370" s="78"/>
      <c r="F370" s="85">
        <f t="shared" si="5"/>
        <v>0</v>
      </c>
    </row>
    <row r="371" spans="2:6" ht="18" customHeight="1">
      <c r="B371" s="51"/>
      <c r="C371" s="46"/>
      <c r="D371" s="53"/>
      <c r="E371" s="78"/>
      <c r="F371" s="85">
        <f t="shared" si="5"/>
        <v>0</v>
      </c>
    </row>
    <row r="372" spans="2:6" ht="18" customHeight="1">
      <c r="B372" s="51"/>
      <c r="C372" s="46"/>
      <c r="D372" s="53"/>
      <c r="E372" s="78"/>
      <c r="F372" s="85">
        <f t="shared" si="5"/>
        <v>0</v>
      </c>
    </row>
    <row r="373" spans="2:6" ht="18" customHeight="1">
      <c r="B373" s="51"/>
      <c r="C373" s="46"/>
      <c r="D373" s="53"/>
      <c r="E373" s="78"/>
      <c r="F373" s="85">
        <f t="shared" si="5"/>
        <v>0</v>
      </c>
    </row>
    <row r="374" spans="2:6" ht="18" customHeight="1">
      <c r="B374" s="51"/>
      <c r="C374" s="46"/>
      <c r="D374" s="53"/>
      <c r="E374" s="78"/>
      <c r="F374" s="85">
        <f t="shared" si="5"/>
        <v>0</v>
      </c>
    </row>
    <row r="375" spans="2:6" ht="18" customHeight="1">
      <c r="B375" s="51"/>
      <c r="C375" s="46"/>
      <c r="D375" s="53"/>
      <c r="E375" s="78"/>
      <c r="F375" s="85">
        <f t="shared" si="5"/>
        <v>0</v>
      </c>
    </row>
    <row r="376" spans="2:6" ht="18" customHeight="1">
      <c r="B376" s="51"/>
      <c r="C376" s="46"/>
      <c r="D376" s="53"/>
      <c r="E376" s="78"/>
      <c r="F376" s="85">
        <f t="shared" si="5"/>
        <v>0</v>
      </c>
    </row>
    <row r="377" spans="2:6" ht="18" customHeight="1">
      <c r="B377" s="51"/>
      <c r="C377" s="46"/>
      <c r="D377" s="53"/>
      <c r="E377" s="78"/>
      <c r="F377" s="85">
        <f t="shared" si="5"/>
        <v>0</v>
      </c>
    </row>
    <row r="378" spans="2:6" ht="18" customHeight="1">
      <c r="B378" s="51"/>
      <c r="C378" s="46"/>
      <c r="D378" s="53"/>
      <c r="E378" s="78"/>
      <c r="F378" s="85">
        <f t="shared" si="5"/>
        <v>0</v>
      </c>
    </row>
    <row r="379" spans="2:6" ht="18" customHeight="1">
      <c r="B379" s="51"/>
      <c r="C379" s="46"/>
      <c r="D379" s="53"/>
      <c r="E379" s="78"/>
      <c r="F379" s="85">
        <f t="shared" si="5"/>
        <v>0</v>
      </c>
    </row>
    <row r="380" spans="2:6" ht="18" customHeight="1">
      <c r="B380" s="51"/>
      <c r="C380" s="46"/>
      <c r="D380" s="53"/>
      <c r="E380" s="78"/>
      <c r="F380" s="85">
        <f t="shared" si="5"/>
        <v>0</v>
      </c>
    </row>
    <row r="381" spans="2:6" ht="18" customHeight="1">
      <c r="B381" s="51"/>
      <c r="C381" s="46"/>
      <c r="D381" s="53"/>
      <c r="E381" s="78"/>
      <c r="F381" s="85">
        <f t="shared" si="5"/>
        <v>0</v>
      </c>
    </row>
    <row r="382" spans="2:6" ht="18" customHeight="1">
      <c r="B382" s="51"/>
      <c r="C382" s="46"/>
      <c r="D382" s="53"/>
      <c r="E382" s="78"/>
      <c r="F382" s="85">
        <f t="shared" si="5"/>
        <v>0</v>
      </c>
    </row>
    <row r="383" spans="2:6" ht="18" customHeight="1">
      <c r="B383" s="51"/>
      <c r="C383" s="46"/>
      <c r="D383" s="53"/>
      <c r="E383" s="78"/>
      <c r="F383" s="85">
        <f t="shared" si="5"/>
        <v>0</v>
      </c>
    </row>
    <row r="384" spans="2:6" ht="18" customHeight="1">
      <c r="B384" s="51"/>
      <c r="C384" s="46"/>
      <c r="D384" s="53"/>
      <c r="E384" s="78"/>
      <c r="F384" s="85">
        <f t="shared" si="5"/>
        <v>0</v>
      </c>
    </row>
    <row r="385" spans="2:6" ht="18" customHeight="1">
      <c r="B385" s="51"/>
      <c r="C385" s="46"/>
      <c r="D385" s="53"/>
      <c r="E385" s="78"/>
      <c r="F385" s="85">
        <f t="shared" si="5"/>
        <v>0</v>
      </c>
    </row>
    <row r="386" spans="2:6" ht="18" customHeight="1">
      <c r="B386" s="51"/>
      <c r="C386" s="46"/>
      <c r="D386" s="53"/>
      <c r="E386" s="78"/>
      <c r="F386" s="85">
        <f t="shared" si="5"/>
        <v>0</v>
      </c>
    </row>
    <row r="387" spans="2:6" ht="18" customHeight="1">
      <c r="B387" s="51"/>
      <c r="C387" s="46"/>
      <c r="D387" s="53"/>
      <c r="E387" s="78"/>
      <c r="F387" s="85">
        <f t="shared" si="5"/>
        <v>0</v>
      </c>
    </row>
    <row r="388" spans="2:6" ht="18" customHeight="1">
      <c r="B388" s="51"/>
      <c r="C388" s="46"/>
      <c r="D388" s="53"/>
      <c r="E388" s="78"/>
      <c r="F388" s="85">
        <f t="shared" ref="F388:F451" si="6">IF(D388&gt;0,E388/D388,0)</f>
        <v>0</v>
      </c>
    </row>
    <row r="389" spans="2:6" ht="18" customHeight="1">
      <c r="B389" s="51"/>
      <c r="C389" s="46"/>
      <c r="D389" s="53"/>
      <c r="E389" s="78"/>
      <c r="F389" s="85">
        <f t="shared" si="6"/>
        <v>0</v>
      </c>
    </row>
    <row r="390" spans="2:6" ht="18" customHeight="1">
      <c r="B390" s="51"/>
      <c r="C390" s="46"/>
      <c r="D390" s="53"/>
      <c r="E390" s="78"/>
      <c r="F390" s="85">
        <f t="shared" si="6"/>
        <v>0</v>
      </c>
    </row>
    <row r="391" spans="2:6" ht="18" customHeight="1">
      <c r="B391" s="51"/>
      <c r="C391" s="46"/>
      <c r="D391" s="53"/>
      <c r="E391" s="78"/>
      <c r="F391" s="85">
        <f t="shared" si="6"/>
        <v>0</v>
      </c>
    </row>
    <row r="392" spans="2:6" ht="18" customHeight="1">
      <c r="B392" s="51"/>
      <c r="C392" s="46"/>
      <c r="D392" s="53"/>
      <c r="E392" s="78"/>
      <c r="F392" s="85">
        <f t="shared" si="6"/>
        <v>0</v>
      </c>
    </row>
    <row r="393" spans="2:6" ht="18" customHeight="1">
      <c r="B393" s="51"/>
      <c r="C393" s="46"/>
      <c r="D393" s="53"/>
      <c r="E393" s="78"/>
      <c r="F393" s="85">
        <f t="shared" si="6"/>
        <v>0</v>
      </c>
    </row>
    <row r="394" spans="2:6" ht="18" customHeight="1">
      <c r="B394" s="51"/>
      <c r="C394" s="46"/>
      <c r="D394" s="53"/>
      <c r="E394" s="78"/>
      <c r="F394" s="85">
        <f t="shared" si="6"/>
        <v>0</v>
      </c>
    </row>
    <row r="395" spans="2:6" ht="18" customHeight="1">
      <c r="B395" s="51"/>
      <c r="C395" s="46"/>
      <c r="D395" s="53"/>
      <c r="E395" s="78"/>
      <c r="F395" s="85">
        <f t="shared" si="6"/>
        <v>0</v>
      </c>
    </row>
    <row r="396" spans="2:6" ht="18" customHeight="1">
      <c r="B396" s="51"/>
      <c r="C396" s="46"/>
      <c r="D396" s="53"/>
      <c r="E396" s="78"/>
      <c r="F396" s="85">
        <f t="shared" si="6"/>
        <v>0</v>
      </c>
    </row>
    <row r="397" spans="2:6" ht="18" customHeight="1">
      <c r="B397" s="51"/>
      <c r="C397" s="46"/>
      <c r="D397" s="53"/>
      <c r="E397" s="78"/>
      <c r="F397" s="85">
        <f t="shared" si="6"/>
        <v>0</v>
      </c>
    </row>
    <row r="398" spans="2:6" ht="18" customHeight="1">
      <c r="B398" s="51"/>
      <c r="C398" s="46"/>
      <c r="D398" s="53"/>
      <c r="E398" s="78"/>
      <c r="F398" s="85">
        <f t="shared" si="6"/>
        <v>0</v>
      </c>
    </row>
    <row r="399" spans="2:6" ht="18" customHeight="1">
      <c r="B399" s="51"/>
      <c r="C399" s="46"/>
      <c r="D399" s="53"/>
      <c r="E399" s="78"/>
      <c r="F399" s="85">
        <f t="shared" si="6"/>
        <v>0</v>
      </c>
    </row>
    <row r="400" spans="2:6" ht="18" customHeight="1">
      <c r="B400" s="51"/>
      <c r="C400" s="46"/>
      <c r="D400" s="53"/>
      <c r="E400" s="78"/>
      <c r="F400" s="85">
        <f t="shared" si="6"/>
        <v>0</v>
      </c>
    </row>
    <row r="401" spans="2:6" ht="18" customHeight="1">
      <c r="B401" s="51"/>
      <c r="C401" s="46"/>
      <c r="D401" s="53"/>
      <c r="E401" s="78"/>
      <c r="F401" s="85">
        <f t="shared" si="6"/>
        <v>0</v>
      </c>
    </row>
    <row r="402" spans="2:6" ht="18" customHeight="1">
      <c r="B402" s="51"/>
      <c r="C402" s="46"/>
      <c r="D402" s="53"/>
      <c r="E402" s="78"/>
      <c r="F402" s="85">
        <f t="shared" si="6"/>
        <v>0</v>
      </c>
    </row>
    <row r="403" spans="2:6" ht="18" customHeight="1">
      <c r="B403" s="51"/>
      <c r="C403" s="46"/>
      <c r="D403" s="53"/>
      <c r="E403" s="78"/>
      <c r="F403" s="85">
        <f t="shared" si="6"/>
        <v>0</v>
      </c>
    </row>
    <row r="404" spans="2:6" ht="18" customHeight="1">
      <c r="B404" s="51"/>
      <c r="C404" s="46"/>
      <c r="D404" s="53"/>
      <c r="E404" s="78"/>
      <c r="F404" s="85">
        <f t="shared" si="6"/>
        <v>0</v>
      </c>
    </row>
    <row r="405" spans="2:6" ht="18" customHeight="1">
      <c r="B405" s="51"/>
      <c r="C405" s="46"/>
      <c r="D405" s="53"/>
      <c r="E405" s="78"/>
      <c r="F405" s="85">
        <f t="shared" si="6"/>
        <v>0</v>
      </c>
    </row>
    <row r="406" spans="2:6" ht="18" customHeight="1">
      <c r="B406" s="51"/>
      <c r="C406" s="46"/>
      <c r="D406" s="53"/>
      <c r="E406" s="78"/>
      <c r="F406" s="85">
        <f t="shared" si="6"/>
        <v>0</v>
      </c>
    </row>
    <row r="407" spans="2:6" ht="18" customHeight="1">
      <c r="B407" s="51"/>
      <c r="C407" s="46"/>
      <c r="D407" s="53"/>
      <c r="E407" s="78"/>
      <c r="F407" s="85">
        <f t="shared" si="6"/>
        <v>0</v>
      </c>
    </row>
    <row r="408" spans="2:6" ht="18" customHeight="1">
      <c r="B408" s="51"/>
      <c r="C408" s="46"/>
      <c r="D408" s="53"/>
      <c r="E408" s="78"/>
      <c r="F408" s="85">
        <f t="shared" si="6"/>
        <v>0</v>
      </c>
    </row>
    <row r="409" spans="2:6" ht="18" customHeight="1">
      <c r="B409" s="51"/>
      <c r="C409" s="46"/>
      <c r="D409" s="53"/>
      <c r="E409" s="78"/>
      <c r="F409" s="85">
        <f t="shared" si="6"/>
        <v>0</v>
      </c>
    </row>
    <row r="410" spans="2:6" ht="18" customHeight="1">
      <c r="B410" s="51"/>
      <c r="C410" s="46"/>
      <c r="D410" s="53"/>
      <c r="E410" s="78"/>
      <c r="F410" s="85">
        <f t="shared" si="6"/>
        <v>0</v>
      </c>
    </row>
    <row r="411" spans="2:6" ht="18" customHeight="1">
      <c r="B411" s="51"/>
      <c r="C411" s="46"/>
      <c r="D411" s="53"/>
      <c r="E411" s="78"/>
      <c r="F411" s="85">
        <f t="shared" si="6"/>
        <v>0</v>
      </c>
    </row>
    <row r="412" spans="2:6" ht="18" customHeight="1">
      <c r="B412" s="51"/>
      <c r="C412" s="46"/>
      <c r="D412" s="53"/>
      <c r="E412" s="78"/>
      <c r="F412" s="85">
        <f t="shared" si="6"/>
        <v>0</v>
      </c>
    </row>
    <row r="413" spans="2:6" ht="18" customHeight="1">
      <c r="B413" s="51"/>
      <c r="C413" s="46"/>
      <c r="D413" s="53"/>
      <c r="E413" s="78"/>
      <c r="F413" s="85">
        <f t="shared" si="6"/>
        <v>0</v>
      </c>
    </row>
    <row r="414" spans="2:6" ht="18" customHeight="1">
      <c r="B414" s="51"/>
      <c r="C414" s="46"/>
      <c r="D414" s="53"/>
      <c r="E414" s="78"/>
      <c r="F414" s="85">
        <f t="shared" si="6"/>
        <v>0</v>
      </c>
    </row>
    <row r="415" spans="2:6" ht="18" customHeight="1">
      <c r="B415" s="51"/>
      <c r="C415" s="46"/>
      <c r="D415" s="53"/>
      <c r="E415" s="78"/>
      <c r="F415" s="85">
        <f t="shared" si="6"/>
        <v>0</v>
      </c>
    </row>
    <row r="416" spans="2:6" ht="18" customHeight="1">
      <c r="B416" s="51"/>
      <c r="C416" s="46"/>
      <c r="D416" s="53"/>
      <c r="E416" s="78"/>
      <c r="F416" s="85">
        <f t="shared" si="6"/>
        <v>0</v>
      </c>
    </row>
    <row r="417" spans="2:6" ht="18" customHeight="1">
      <c r="B417" s="51"/>
      <c r="C417" s="46"/>
      <c r="D417" s="53"/>
      <c r="E417" s="78"/>
      <c r="F417" s="85">
        <f t="shared" si="6"/>
        <v>0</v>
      </c>
    </row>
    <row r="418" spans="2:6" ht="18" customHeight="1">
      <c r="B418" s="51"/>
      <c r="C418" s="46"/>
      <c r="D418" s="53"/>
      <c r="E418" s="78"/>
      <c r="F418" s="85">
        <f t="shared" si="6"/>
        <v>0</v>
      </c>
    </row>
    <row r="419" spans="2:6" ht="18" customHeight="1">
      <c r="B419" s="51"/>
      <c r="C419" s="46"/>
      <c r="D419" s="53"/>
      <c r="E419" s="78"/>
      <c r="F419" s="85">
        <f t="shared" si="6"/>
        <v>0</v>
      </c>
    </row>
    <row r="420" spans="2:6" ht="18" customHeight="1">
      <c r="B420" s="51"/>
      <c r="C420" s="46"/>
      <c r="D420" s="53"/>
      <c r="E420" s="78"/>
      <c r="F420" s="85">
        <f t="shared" si="6"/>
        <v>0</v>
      </c>
    </row>
    <row r="421" spans="2:6" ht="18" customHeight="1">
      <c r="B421" s="51"/>
      <c r="C421" s="46"/>
      <c r="D421" s="53"/>
      <c r="E421" s="78"/>
      <c r="F421" s="85">
        <f t="shared" si="6"/>
        <v>0</v>
      </c>
    </row>
    <row r="422" spans="2:6" ht="18" customHeight="1">
      <c r="B422" s="51"/>
      <c r="C422" s="46"/>
      <c r="D422" s="53"/>
      <c r="E422" s="78"/>
      <c r="F422" s="85">
        <f t="shared" si="6"/>
        <v>0</v>
      </c>
    </row>
    <row r="423" spans="2:6" ht="18" customHeight="1">
      <c r="B423" s="51"/>
      <c r="C423" s="46"/>
      <c r="D423" s="53"/>
      <c r="E423" s="78"/>
      <c r="F423" s="85">
        <f t="shared" si="6"/>
        <v>0</v>
      </c>
    </row>
    <row r="424" spans="2:6" ht="18" customHeight="1">
      <c r="B424" s="51"/>
      <c r="C424" s="46"/>
      <c r="D424" s="53"/>
      <c r="E424" s="78"/>
      <c r="F424" s="85">
        <f t="shared" si="6"/>
        <v>0</v>
      </c>
    </row>
    <row r="425" spans="2:6" ht="18" customHeight="1">
      <c r="B425" s="51"/>
      <c r="C425" s="46"/>
      <c r="D425" s="53"/>
      <c r="E425" s="78"/>
      <c r="F425" s="85">
        <f t="shared" si="6"/>
        <v>0</v>
      </c>
    </row>
    <row r="426" spans="2:6" ht="18" customHeight="1">
      <c r="B426" s="51"/>
      <c r="C426" s="46"/>
      <c r="D426" s="53"/>
      <c r="E426" s="78"/>
      <c r="F426" s="85">
        <f t="shared" si="6"/>
        <v>0</v>
      </c>
    </row>
    <row r="427" spans="2:6" ht="18" customHeight="1">
      <c r="B427" s="51"/>
      <c r="C427" s="46"/>
      <c r="D427" s="53"/>
      <c r="E427" s="78"/>
      <c r="F427" s="85">
        <f t="shared" si="6"/>
        <v>0</v>
      </c>
    </row>
    <row r="428" spans="2:6" ht="18" customHeight="1">
      <c r="B428" s="51"/>
      <c r="C428" s="46"/>
      <c r="D428" s="53"/>
      <c r="E428" s="78"/>
      <c r="F428" s="85">
        <f t="shared" si="6"/>
        <v>0</v>
      </c>
    </row>
    <row r="429" spans="2:6" ht="18" customHeight="1">
      <c r="B429" s="51"/>
      <c r="C429" s="46"/>
      <c r="D429" s="53"/>
      <c r="E429" s="78"/>
      <c r="F429" s="85">
        <f t="shared" si="6"/>
        <v>0</v>
      </c>
    </row>
    <row r="430" spans="2:6" ht="18" customHeight="1">
      <c r="B430" s="51"/>
      <c r="C430" s="46"/>
      <c r="D430" s="53"/>
      <c r="E430" s="78"/>
      <c r="F430" s="85">
        <f t="shared" si="6"/>
        <v>0</v>
      </c>
    </row>
    <row r="431" spans="2:6" ht="18" customHeight="1">
      <c r="B431" s="51"/>
      <c r="C431" s="46"/>
      <c r="D431" s="53"/>
      <c r="E431" s="78"/>
      <c r="F431" s="85">
        <f t="shared" si="6"/>
        <v>0</v>
      </c>
    </row>
    <row r="432" spans="2:6" ht="18" customHeight="1">
      <c r="B432" s="51"/>
      <c r="C432" s="46"/>
      <c r="D432" s="53"/>
      <c r="E432" s="78"/>
      <c r="F432" s="85">
        <f t="shared" si="6"/>
        <v>0</v>
      </c>
    </row>
    <row r="433" spans="2:6" ht="18" customHeight="1">
      <c r="B433" s="51"/>
      <c r="C433" s="46"/>
      <c r="D433" s="53"/>
      <c r="E433" s="78"/>
      <c r="F433" s="85">
        <f t="shared" si="6"/>
        <v>0</v>
      </c>
    </row>
    <row r="434" spans="2:6" ht="18" customHeight="1">
      <c r="B434" s="51"/>
      <c r="C434" s="46"/>
      <c r="D434" s="53"/>
      <c r="E434" s="78"/>
      <c r="F434" s="85">
        <f t="shared" si="6"/>
        <v>0</v>
      </c>
    </row>
    <row r="435" spans="2:6" ht="18" customHeight="1">
      <c r="B435" s="51"/>
      <c r="C435" s="46"/>
      <c r="D435" s="53"/>
      <c r="E435" s="78"/>
      <c r="F435" s="85">
        <f t="shared" si="6"/>
        <v>0</v>
      </c>
    </row>
    <row r="436" spans="2:6" ht="18" customHeight="1">
      <c r="B436" s="51"/>
      <c r="C436" s="46"/>
      <c r="D436" s="53"/>
      <c r="E436" s="78"/>
      <c r="F436" s="85">
        <f t="shared" si="6"/>
        <v>0</v>
      </c>
    </row>
    <row r="437" spans="2:6" ht="18" customHeight="1">
      <c r="B437" s="51"/>
      <c r="C437" s="46"/>
      <c r="D437" s="53"/>
      <c r="E437" s="78"/>
      <c r="F437" s="85">
        <f t="shared" si="6"/>
        <v>0</v>
      </c>
    </row>
    <row r="438" spans="2:6" ht="18" customHeight="1">
      <c r="B438" s="51"/>
      <c r="C438" s="46"/>
      <c r="D438" s="53"/>
      <c r="E438" s="78"/>
      <c r="F438" s="85">
        <f t="shared" si="6"/>
        <v>0</v>
      </c>
    </row>
    <row r="439" spans="2:6" ht="18" customHeight="1">
      <c r="B439" s="51"/>
      <c r="C439" s="46"/>
      <c r="D439" s="53"/>
      <c r="E439" s="78"/>
      <c r="F439" s="85">
        <f t="shared" si="6"/>
        <v>0</v>
      </c>
    </row>
    <row r="440" spans="2:6" ht="18" customHeight="1">
      <c r="B440" s="51"/>
      <c r="C440" s="46"/>
      <c r="D440" s="53"/>
      <c r="E440" s="78"/>
      <c r="F440" s="85">
        <f t="shared" si="6"/>
        <v>0</v>
      </c>
    </row>
    <row r="441" spans="2:6" ht="18" customHeight="1">
      <c r="B441" s="51"/>
      <c r="C441" s="46"/>
      <c r="D441" s="53"/>
      <c r="E441" s="78"/>
      <c r="F441" s="85">
        <f t="shared" si="6"/>
        <v>0</v>
      </c>
    </row>
    <row r="442" spans="2:6" ht="18" customHeight="1">
      <c r="B442" s="51"/>
      <c r="C442" s="46"/>
      <c r="D442" s="53"/>
      <c r="E442" s="78"/>
      <c r="F442" s="85">
        <f t="shared" si="6"/>
        <v>0</v>
      </c>
    </row>
    <row r="443" spans="2:6" ht="18" customHeight="1">
      <c r="B443" s="51"/>
      <c r="C443" s="46"/>
      <c r="D443" s="53"/>
      <c r="E443" s="78"/>
      <c r="F443" s="85">
        <f t="shared" si="6"/>
        <v>0</v>
      </c>
    </row>
    <row r="444" spans="2:6" ht="18" customHeight="1">
      <c r="B444" s="51"/>
      <c r="C444" s="46"/>
      <c r="D444" s="53"/>
      <c r="E444" s="78"/>
      <c r="F444" s="85">
        <f t="shared" si="6"/>
        <v>0</v>
      </c>
    </row>
    <row r="445" spans="2:6" ht="18" customHeight="1">
      <c r="B445" s="51"/>
      <c r="C445" s="46"/>
      <c r="D445" s="53"/>
      <c r="E445" s="78"/>
      <c r="F445" s="85">
        <f t="shared" si="6"/>
        <v>0</v>
      </c>
    </row>
    <row r="446" spans="2:6" ht="18" customHeight="1">
      <c r="B446" s="51"/>
      <c r="C446" s="46"/>
      <c r="D446" s="53"/>
      <c r="E446" s="78"/>
      <c r="F446" s="85">
        <f t="shared" si="6"/>
        <v>0</v>
      </c>
    </row>
    <row r="447" spans="2:6" ht="18" customHeight="1">
      <c r="B447" s="51"/>
      <c r="C447" s="46"/>
      <c r="D447" s="53"/>
      <c r="E447" s="78"/>
      <c r="F447" s="85">
        <f t="shared" si="6"/>
        <v>0</v>
      </c>
    </row>
    <row r="448" spans="2:6" ht="18" customHeight="1">
      <c r="B448" s="51"/>
      <c r="C448" s="46"/>
      <c r="D448" s="53"/>
      <c r="E448" s="78"/>
      <c r="F448" s="85">
        <f t="shared" si="6"/>
        <v>0</v>
      </c>
    </row>
    <row r="449" spans="2:6" ht="18" customHeight="1">
      <c r="B449" s="51"/>
      <c r="C449" s="46"/>
      <c r="D449" s="53"/>
      <c r="E449" s="78"/>
      <c r="F449" s="85">
        <f t="shared" si="6"/>
        <v>0</v>
      </c>
    </row>
    <row r="450" spans="2:6" ht="18" customHeight="1">
      <c r="B450" s="51"/>
      <c r="C450" s="46"/>
      <c r="D450" s="53"/>
      <c r="E450" s="78"/>
      <c r="F450" s="85">
        <f t="shared" si="6"/>
        <v>0</v>
      </c>
    </row>
    <row r="451" spans="2:6" ht="18" customHeight="1">
      <c r="B451" s="51"/>
      <c r="C451" s="46"/>
      <c r="D451" s="53"/>
      <c r="E451" s="78"/>
      <c r="F451" s="85">
        <f t="shared" si="6"/>
        <v>0</v>
      </c>
    </row>
    <row r="452" spans="2:6" ht="18" customHeight="1">
      <c r="B452" s="51"/>
      <c r="C452" s="46"/>
      <c r="D452" s="53"/>
      <c r="E452" s="78"/>
      <c r="F452" s="85">
        <f t="shared" ref="F452:F515" si="7">IF(D452&gt;0,E452/D452,0)</f>
        <v>0</v>
      </c>
    </row>
    <row r="453" spans="2:6" ht="18" customHeight="1">
      <c r="B453" s="51"/>
      <c r="C453" s="46"/>
      <c r="D453" s="53"/>
      <c r="E453" s="78"/>
      <c r="F453" s="85">
        <f t="shared" si="7"/>
        <v>0</v>
      </c>
    </row>
    <row r="454" spans="2:6" ht="18" customHeight="1">
      <c r="B454" s="51"/>
      <c r="C454" s="46"/>
      <c r="D454" s="53"/>
      <c r="E454" s="78"/>
      <c r="F454" s="85">
        <f t="shared" si="7"/>
        <v>0</v>
      </c>
    </row>
    <row r="455" spans="2:6" ht="18" customHeight="1">
      <c r="B455" s="51"/>
      <c r="C455" s="46"/>
      <c r="D455" s="53"/>
      <c r="E455" s="78"/>
      <c r="F455" s="85">
        <f t="shared" si="7"/>
        <v>0</v>
      </c>
    </row>
    <row r="456" spans="2:6" ht="18" customHeight="1">
      <c r="B456" s="51"/>
      <c r="C456" s="46"/>
      <c r="D456" s="53"/>
      <c r="E456" s="78"/>
      <c r="F456" s="85">
        <f t="shared" si="7"/>
        <v>0</v>
      </c>
    </row>
    <row r="457" spans="2:6" ht="18" customHeight="1">
      <c r="B457" s="51"/>
      <c r="C457" s="46"/>
      <c r="D457" s="53"/>
      <c r="E457" s="78"/>
      <c r="F457" s="85">
        <f t="shared" si="7"/>
        <v>0</v>
      </c>
    </row>
    <row r="458" spans="2:6" ht="18" customHeight="1">
      <c r="B458" s="51"/>
      <c r="C458" s="46"/>
      <c r="D458" s="53"/>
      <c r="E458" s="78"/>
      <c r="F458" s="85">
        <f t="shared" si="7"/>
        <v>0</v>
      </c>
    </row>
    <row r="459" spans="2:6" ht="18" customHeight="1">
      <c r="B459" s="51"/>
      <c r="C459" s="46"/>
      <c r="D459" s="53"/>
      <c r="E459" s="78"/>
      <c r="F459" s="85">
        <f t="shared" si="7"/>
        <v>0</v>
      </c>
    </row>
    <row r="460" spans="2:6" ht="18" customHeight="1">
      <c r="B460" s="51"/>
      <c r="C460" s="46"/>
      <c r="D460" s="53"/>
      <c r="E460" s="78"/>
      <c r="F460" s="85">
        <f t="shared" si="7"/>
        <v>0</v>
      </c>
    </row>
    <row r="461" spans="2:6" ht="18" customHeight="1">
      <c r="B461" s="51"/>
      <c r="C461" s="46"/>
      <c r="D461" s="53"/>
      <c r="E461" s="78"/>
      <c r="F461" s="85">
        <f t="shared" si="7"/>
        <v>0</v>
      </c>
    </row>
    <row r="462" spans="2:6" ht="18" customHeight="1">
      <c r="B462" s="51"/>
      <c r="C462" s="46"/>
      <c r="D462" s="53"/>
      <c r="E462" s="78"/>
      <c r="F462" s="85">
        <f t="shared" si="7"/>
        <v>0</v>
      </c>
    </row>
    <row r="463" spans="2:6" ht="18" customHeight="1">
      <c r="B463" s="51"/>
      <c r="C463" s="46"/>
      <c r="D463" s="53"/>
      <c r="E463" s="78"/>
      <c r="F463" s="85">
        <f t="shared" si="7"/>
        <v>0</v>
      </c>
    </row>
    <row r="464" spans="2:6" ht="18" customHeight="1">
      <c r="B464" s="51"/>
      <c r="C464" s="46"/>
      <c r="D464" s="53"/>
      <c r="E464" s="78"/>
      <c r="F464" s="85">
        <f t="shared" si="7"/>
        <v>0</v>
      </c>
    </row>
    <row r="465" spans="2:6" ht="18" customHeight="1">
      <c r="B465" s="51"/>
      <c r="C465" s="46"/>
      <c r="D465" s="53"/>
      <c r="E465" s="78"/>
      <c r="F465" s="85">
        <f t="shared" si="7"/>
        <v>0</v>
      </c>
    </row>
    <row r="466" spans="2:6" ht="18" customHeight="1">
      <c r="B466" s="51"/>
      <c r="C466" s="46"/>
      <c r="D466" s="53"/>
      <c r="E466" s="78"/>
      <c r="F466" s="85">
        <f t="shared" si="7"/>
        <v>0</v>
      </c>
    </row>
    <row r="467" spans="2:6" ht="18" customHeight="1">
      <c r="B467" s="51"/>
      <c r="C467" s="46"/>
      <c r="D467" s="53"/>
      <c r="E467" s="78"/>
      <c r="F467" s="85">
        <f t="shared" si="7"/>
        <v>0</v>
      </c>
    </row>
    <row r="468" spans="2:6" ht="18" customHeight="1">
      <c r="B468" s="51"/>
      <c r="C468" s="46"/>
      <c r="D468" s="53"/>
      <c r="E468" s="78"/>
      <c r="F468" s="85">
        <f t="shared" si="7"/>
        <v>0</v>
      </c>
    </row>
    <row r="469" spans="2:6" ht="18" customHeight="1">
      <c r="B469" s="51"/>
      <c r="C469" s="46"/>
      <c r="D469" s="53"/>
      <c r="E469" s="78"/>
      <c r="F469" s="85">
        <f t="shared" si="7"/>
        <v>0</v>
      </c>
    </row>
    <row r="470" spans="2:6" ht="18" customHeight="1">
      <c r="B470" s="51"/>
      <c r="C470" s="46"/>
      <c r="D470" s="53"/>
      <c r="E470" s="78"/>
      <c r="F470" s="85">
        <f t="shared" si="7"/>
        <v>0</v>
      </c>
    </row>
    <row r="471" spans="2:6" ht="18" customHeight="1">
      <c r="B471" s="51"/>
      <c r="C471" s="46"/>
      <c r="D471" s="53"/>
      <c r="E471" s="78"/>
      <c r="F471" s="85">
        <f t="shared" si="7"/>
        <v>0</v>
      </c>
    </row>
    <row r="472" spans="2:6" ht="18" customHeight="1">
      <c r="B472" s="51"/>
      <c r="C472" s="46"/>
      <c r="D472" s="53"/>
      <c r="E472" s="78"/>
      <c r="F472" s="85">
        <f t="shared" si="7"/>
        <v>0</v>
      </c>
    </row>
    <row r="473" spans="2:6" ht="18" customHeight="1">
      <c r="B473" s="51"/>
      <c r="C473" s="46"/>
      <c r="D473" s="53"/>
      <c r="E473" s="78"/>
      <c r="F473" s="85">
        <f t="shared" si="7"/>
        <v>0</v>
      </c>
    </row>
    <row r="474" spans="2:6" ht="18" customHeight="1">
      <c r="B474" s="51"/>
      <c r="C474" s="46"/>
      <c r="D474" s="53"/>
      <c r="E474" s="78"/>
      <c r="F474" s="85">
        <f t="shared" si="7"/>
        <v>0</v>
      </c>
    </row>
    <row r="475" spans="2:6" ht="18" customHeight="1">
      <c r="B475" s="51"/>
      <c r="C475" s="46"/>
      <c r="D475" s="53"/>
      <c r="E475" s="78"/>
      <c r="F475" s="85">
        <f t="shared" si="7"/>
        <v>0</v>
      </c>
    </row>
    <row r="476" spans="2:6" ht="18" customHeight="1">
      <c r="B476" s="51"/>
      <c r="C476" s="46"/>
      <c r="D476" s="53"/>
      <c r="E476" s="78"/>
      <c r="F476" s="85">
        <f t="shared" si="7"/>
        <v>0</v>
      </c>
    </row>
    <row r="477" spans="2:6" ht="18" customHeight="1">
      <c r="B477" s="51"/>
      <c r="C477" s="46"/>
      <c r="D477" s="53"/>
      <c r="E477" s="78"/>
      <c r="F477" s="85">
        <f t="shared" si="7"/>
        <v>0</v>
      </c>
    </row>
    <row r="478" spans="2:6" ht="18" customHeight="1">
      <c r="B478" s="51"/>
      <c r="C478" s="46"/>
      <c r="D478" s="53"/>
      <c r="E478" s="78"/>
      <c r="F478" s="85">
        <f t="shared" si="7"/>
        <v>0</v>
      </c>
    </row>
    <row r="479" spans="2:6" ht="18" customHeight="1">
      <c r="B479" s="51"/>
      <c r="C479" s="46"/>
      <c r="D479" s="53"/>
      <c r="E479" s="78"/>
      <c r="F479" s="85">
        <f t="shared" si="7"/>
        <v>0</v>
      </c>
    </row>
    <row r="480" spans="2:6" ht="18" customHeight="1">
      <c r="B480" s="51"/>
      <c r="C480" s="46"/>
      <c r="D480" s="53"/>
      <c r="E480" s="78"/>
      <c r="F480" s="85">
        <f t="shared" si="7"/>
        <v>0</v>
      </c>
    </row>
    <row r="481" spans="2:6" ht="18" customHeight="1">
      <c r="B481" s="51"/>
      <c r="C481" s="46"/>
      <c r="D481" s="53"/>
      <c r="E481" s="78"/>
      <c r="F481" s="85">
        <f t="shared" si="7"/>
        <v>0</v>
      </c>
    </row>
    <row r="482" spans="2:6" ht="18" customHeight="1">
      <c r="B482" s="51"/>
      <c r="C482" s="46"/>
      <c r="D482" s="53"/>
      <c r="E482" s="78"/>
      <c r="F482" s="85">
        <f t="shared" si="7"/>
        <v>0</v>
      </c>
    </row>
    <row r="483" spans="2:6" ht="18" customHeight="1">
      <c r="B483" s="51"/>
      <c r="C483" s="46"/>
      <c r="D483" s="53"/>
      <c r="E483" s="78"/>
      <c r="F483" s="85">
        <f t="shared" si="7"/>
        <v>0</v>
      </c>
    </row>
    <row r="484" spans="2:6" ht="18" customHeight="1">
      <c r="B484" s="51"/>
      <c r="C484" s="46"/>
      <c r="D484" s="53"/>
      <c r="E484" s="78"/>
      <c r="F484" s="85">
        <f t="shared" si="7"/>
        <v>0</v>
      </c>
    </row>
    <row r="485" spans="2:6" ht="18" customHeight="1">
      <c r="B485" s="51"/>
      <c r="C485" s="46"/>
      <c r="D485" s="53"/>
      <c r="E485" s="78"/>
      <c r="F485" s="85">
        <f t="shared" si="7"/>
        <v>0</v>
      </c>
    </row>
    <row r="486" spans="2:6" ht="18" customHeight="1">
      <c r="B486" s="51"/>
      <c r="C486" s="46"/>
      <c r="D486" s="53"/>
      <c r="E486" s="78"/>
      <c r="F486" s="85">
        <f t="shared" si="7"/>
        <v>0</v>
      </c>
    </row>
    <row r="487" spans="2:6" ht="18" customHeight="1">
      <c r="B487" s="51"/>
      <c r="C487" s="46"/>
      <c r="D487" s="53"/>
      <c r="E487" s="78"/>
      <c r="F487" s="85">
        <f t="shared" si="7"/>
        <v>0</v>
      </c>
    </row>
    <row r="488" spans="2:6" ht="18" customHeight="1">
      <c r="B488" s="51"/>
      <c r="C488" s="46"/>
      <c r="D488" s="53"/>
      <c r="E488" s="78"/>
      <c r="F488" s="85">
        <f t="shared" si="7"/>
        <v>0</v>
      </c>
    </row>
    <row r="489" spans="2:6" ht="18" customHeight="1">
      <c r="B489" s="51"/>
      <c r="C489" s="46"/>
      <c r="D489" s="53"/>
      <c r="E489" s="78"/>
      <c r="F489" s="85">
        <f t="shared" si="7"/>
        <v>0</v>
      </c>
    </row>
    <row r="490" spans="2:6" ht="18" customHeight="1">
      <c r="B490" s="51"/>
      <c r="C490" s="46"/>
      <c r="D490" s="53"/>
      <c r="E490" s="78"/>
      <c r="F490" s="85">
        <f t="shared" si="7"/>
        <v>0</v>
      </c>
    </row>
    <row r="491" spans="2:6" ht="18" customHeight="1">
      <c r="B491" s="51"/>
      <c r="C491" s="46"/>
      <c r="D491" s="53"/>
      <c r="E491" s="78"/>
      <c r="F491" s="85">
        <f t="shared" si="7"/>
        <v>0</v>
      </c>
    </row>
    <row r="492" spans="2:6" ht="18" customHeight="1">
      <c r="B492" s="51"/>
      <c r="C492" s="46"/>
      <c r="D492" s="53"/>
      <c r="E492" s="78"/>
      <c r="F492" s="85">
        <f t="shared" si="7"/>
        <v>0</v>
      </c>
    </row>
    <row r="493" spans="2:6" ht="18" customHeight="1">
      <c r="B493" s="51"/>
      <c r="C493" s="46"/>
      <c r="D493" s="53"/>
      <c r="E493" s="78"/>
      <c r="F493" s="85">
        <f t="shared" si="7"/>
        <v>0</v>
      </c>
    </row>
    <row r="494" spans="2:6" ht="18" customHeight="1">
      <c r="B494" s="51"/>
      <c r="C494" s="46"/>
      <c r="D494" s="53"/>
      <c r="E494" s="78"/>
      <c r="F494" s="85">
        <f t="shared" si="7"/>
        <v>0</v>
      </c>
    </row>
    <row r="495" spans="2:6" ht="18" customHeight="1">
      <c r="B495" s="51"/>
      <c r="C495" s="46"/>
      <c r="D495" s="53"/>
      <c r="E495" s="78"/>
      <c r="F495" s="85">
        <f t="shared" si="7"/>
        <v>0</v>
      </c>
    </row>
    <row r="496" spans="2:6" ht="18" customHeight="1">
      <c r="B496" s="51"/>
      <c r="C496" s="46"/>
      <c r="D496" s="53"/>
      <c r="E496" s="78"/>
      <c r="F496" s="85">
        <f t="shared" si="7"/>
        <v>0</v>
      </c>
    </row>
    <row r="497" spans="2:6" ht="18" customHeight="1">
      <c r="B497" s="51"/>
      <c r="C497" s="46"/>
      <c r="D497" s="53"/>
      <c r="E497" s="78"/>
      <c r="F497" s="85">
        <f t="shared" si="7"/>
        <v>0</v>
      </c>
    </row>
    <row r="498" spans="2:6" ht="18" customHeight="1">
      <c r="B498" s="51"/>
      <c r="C498" s="46"/>
      <c r="D498" s="53"/>
      <c r="E498" s="78"/>
      <c r="F498" s="85">
        <f t="shared" si="7"/>
        <v>0</v>
      </c>
    </row>
    <row r="499" spans="2:6" ht="18" customHeight="1">
      <c r="B499" s="51"/>
      <c r="C499" s="46"/>
      <c r="D499" s="53"/>
      <c r="E499" s="78"/>
      <c r="F499" s="85">
        <f t="shared" si="7"/>
        <v>0</v>
      </c>
    </row>
    <row r="500" spans="2:6" ht="18" customHeight="1">
      <c r="B500" s="51"/>
      <c r="C500" s="46"/>
      <c r="D500" s="53"/>
      <c r="E500" s="78"/>
      <c r="F500" s="85">
        <f t="shared" si="7"/>
        <v>0</v>
      </c>
    </row>
    <row r="501" spans="2:6" ht="18" customHeight="1">
      <c r="B501" s="51"/>
      <c r="C501" s="46"/>
      <c r="D501" s="53"/>
      <c r="E501" s="78"/>
      <c r="F501" s="85">
        <f t="shared" si="7"/>
        <v>0</v>
      </c>
    </row>
    <row r="502" spans="2:6" ht="18" customHeight="1">
      <c r="B502" s="51"/>
      <c r="C502" s="46"/>
      <c r="D502" s="53"/>
      <c r="E502" s="78"/>
      <c r="F502" s="85">
        <f t="shared" si="7"/>
        <v>0</v>
      </c>
    </row>
    <row r="503" spans="2:6" ht="18" customHeight="1">
      <c r="B503" s="51"/>
      <c r="C503" s="46"/>
      <c r="D503" s="53"/>
      <c r="E503" s="78"/>
      <c r="F503" s="85">
        <f t="shared" si="7"/>
        <v>0</v>
      </c>
    </row>
    <row r="504" spans="2:6" ht="18" customHeight="1">
      <c r="B504" s="51"/>
      <c r="C504" s="46"/>
      <c r="D504" s="53"/>
      <c r="E504" s="78"/>
      <c r="F504" s="85">
        <f t="shared" si="7"/>
        <v>0</v>
      </c>
    </row>
    <row r="505" spans="2:6" ht="18" customHeight="1">
      <c r="B505" s="51"/>
      <c r="C505" s="46"/>
      <c r="D505" s="53"/>
      <c r="E505" s="78"/>
      <c r="F505" s="85">
        <f t="shared" si="7"/>
        <v>0</v>
      </c>
    </row>
    <row r="506" spans="2:6" ht="18" customHeight="1">
      <c r="B506" s="51"/>
      <c r="C506" s="46"/>
      <c r="D506" s="53"/>
      <c r="E506" s="78"/>
      <c r="F506" s="85">
        <f t="shared" si="7"/>
        <v>0</v>
      </c>
    </row>
    <row r="507" spans="2:6" ht="18" customHeight="1">
      <c r="B507" s="51"/>
      <c r="C507" s="46"/>
      <c r="D507" s="53"/>
      <c r="E507" s="78"/>
      <c r="F507" s="85">
        <f t="shared" si="7"/>
        <v>0</v>
      </c>
    </row>
    <row r="508" spans="2:6" ht="18" customHeight="1">
      <c r="B508" s="51"/>
      <c r="C508" s="46"/>
      <c r="D508" s="53"/>
      <c r="E508" s="78"/>
      <c r="F508" s="85">
        <f t="shared" si="7"/>
        <v>0</v>
      </c>
    </row>
    <row r="509" spans="2:6" ht="18" customHeight="1">
      <c r="B509" s="51"/>
      <c r="C509" s="46"/>
      <c r="D509" s="53"/>
      <c r="E509" s="78"/>
      <c r="F509" s="85">
        <f t="shared" si="7"/>
        <v>0</v>
      </c>
    </row>
    <row r="510" spans="2:6" ht="18" customHeight="1">
      <c r="B510" s="51"/>
      <c r="C510" s="46"/>
      <c r="D510" s="53"/>
      <c r="E510" s="78"/>
      <c r="F510" s="85">
        <f t="shared" si="7"/>
        <v>0</v>
      </c>
    </row>
    <row r="511" spans="2:6" ht="18" customHeight="1">
      <c r="B511" s="51"/>
      <c r="C511" s="46"/>
      <c r="D511" s="53"/>
      <c r="E511" s="78"/>
      <c r="F511" s="85">
        <f t="shared" si="7"/>
        <v>0</v>
      </c>
    </row>
    <row r="512" spans="2:6" ht="18" customHeight="1">
      <c r="B512" s="51"/>
      <c r="C512" s="46"/>
      <c r="D512" s="53"/>
      <c r="E512" s="78"/>
      <c r="F512" s="85">
        <f t="shared" si="7"/>
        <v>0</v>
      </c>
    </row>
    <row r="513" spans="2:6" ht="18" customHeight="1">
      <c r="B513" s="51"/>
      <c r="C513" s="46"/>
      <c r="D513" s="53"/>
      <c r="E513" s="78"/>
      <c r="F513" s="85">
        <f t="shared" si="7"/>
        <v>0</v>
      </c>
    </row>
    <row r="514" spans="2:6" ht="18" customHeight="1">
      <c r="B514" s="51"/>
      <c r="C514" s="46"/>
      <c r="D514" s="53"/>
      <c r="E514" s="78"/>
      <c r="F514" s="85">
        <f t="shared" si="7"/>
        <v>0</v>
      </c>
    </row>
    <row r="515" spans="2:6" ht="18" customHeight="1">
      <c r="B515" s="51"/>
      <c r="C515" s="46"/>
      <c r="D515" s="53"/>
      <c r="E515" s="78"/>
      <c r="F515" s="85">
        <f t="shared" si="7"/>
        <v>0</v>
      </c>
    </row>
    <row r="516" spans="2:6" ht="18" customHeight="1">
      <c r="B516" s="51"/>
      <c r="C516" s="46"/>
      <c r="D516" s="53"/>
      <c r="E516" s="78"/>
      <c r="F516" s="85">
        <f t="shared" ref="F516:F579" si="8">IF(D516&gt;0,E516/D516,0)</f>
        <v>0</v>
      </c>
    </row>
    <row r="517" spans="2:6" ht="18" customHeight="1">
      <c r="B517" s="51"/>
      <c r="C517" s="46"/>
      <c r="D517" s="53"/>
      <c r="E517" s="78"/>
      <c r="F517" s="85">
        <f t="shared" si="8"/>
        <v>0</v>
      </c>
    </row>
    <row r="518" spans="2:6" ht="18" customHeight="1">
      <c r="B518" s="51"/>
      <c r="C518" s="46"/>
      <c r="D518" s="53"/>
      <c r="E518" s="78"/>
      <c r="F518" s="85">
        <f t="shared" si="8"/>
        <v>0</v>
      </c>
    </row>
    <row r="519" spans="2:6" ht="18" customHeight="1">
      <c r="B519" s="51"/>
      <c r="C519" s="46"/>
      <c r="D519" s="53"/>
      <c r="E519" s="78"/>
      <c r="F519" s="85">
        <f t="shared" si="8"/>
        <v>0</v>
      </c>
    </row>
    <row r="520" spans="2:6" ht="18" customHeight="1">
      <c r="B520" s="51"/>
      <c r="C520" s="46"/>
      <c r="D520" s="53"/>
      <c r="E520" s="78"/>
      <c r="F520" s="85">
        <f t="shared" si="8"/>
        <v>0</v>
      </c>
    </row>
    <row r="521" spans="2:6" ht="18" customHeight="1">
      <c r="B521" s="51"/>
      <c r="C521" s="46"/>
      <c r="D521" s="53"/>
      <c r="E521" s="78"/>
      <c r="F521" s="85">
        <f t="shared" si="8"/>
        <v>0</v>
      </c>
    </row>
    <row r="522" spans="2:6" ht="18" customHeight="1">
      <c r="B522" s="51"/>
      <c r="C522" s="46"/>
      <c r="D522" s="53"/>
      <c r="E522" s="78"/>
      <c r="F522" s="85">
        <f t="shared" si="8"/>
        <v>0</v>
      </c>
    </row>
    <row r="523" spans="2:6" ht="18" customHeight="1">
      <c r="B523" s="51"/>
      <c r="C523" s="46"/>
      <c r="D523" s="53"/>
      <c r="E523" s="78"/>
      <c r="F523" s="85">
        <f t="shared" si="8"/>
        <v>0</v>
      </c>
    </row>
    <row r="524" spans="2:6" ht="18" customHeight="1">
      <c r="B524" s="51"/>
      <c r="C524" s="46"/>
      <c r="D524" s="53"/>
      <c r="E524" s="78"/>
      <c r="F524" s="85">
        <f t="shared" si="8"/>
        <v>0</v>
      </c>
    </row>
    <row r="525" spans="2:6" ht="18" customHeight="1">
      <c r="B525" s="51"/>
      <c r="C525" s="46"/>
      <c r="D525" s="53"/>
      <c r="E525" s="78"/>
      <c r="F525" s="85">
        <f t="shared" si="8"/>
        <v>0</v>
      </c>
    </row>
    <row r="526" spans="2:6" ht="18" customHeight="1">
      <c r="B526" s="51"/>
      <c r="C526" s="46"/>
      <c r="D526" s="53"/>
      <c r="E526" s="78"/>
      <c r="F526" s="85">
        <f t="shared" si="8"/>
        <v>0</v>
      </c>
    </row>
    <row r="527" spans="2:6" ht="18" customHeight="1">
      <c r="B527" s="51"/>
      <c r="C527" s="46"/>
      <c r="D527" s="53"/>
      <c r="E527" s="78"/>
      <c r="F527" s="85">
        <f t="shared" si="8"/>
        <v>0</v>
      </c>
    </row>
    <row r="528" spans="2:6" ht="18" customHeight="1">
      <c r="B528" s="51"/>
      <c r="C528" s="46"/>
      <c r="D528" s="53"/>
      <c r="E528" s="78"/>
      <c r="F528" s="85">
        <f t="shared" si="8"/>
        <v>0</v>
      </c>
    </row>
    <row r="529" spans="2:6" ht="18" customHeight="1">
      <c r="B529" s="51"/>
      <c r="C529" s="46"/>
      <c r="D529" s="53"/>
      <c r="E529" s="78"/>
      <c r="F529" s="85">
        <f t="shared" si="8"/>
        <v>0</v>
      </c>
    </row>
    <row r="530" spans="2:6" ht="18" customHeight="1">
      <c r="B530" s="51"/>
      <c r="C530" s="46"/>
      <c r="D530" s="53"/>
      <c r="E530" s="78"/>
      <c r="F530" s="85">
        <f t="shared" si="8"/>
        <v>0</v>
      </c>
    </row>
    <row r="531" spans="2:6" ht="18" customHeight="1">
      <c r="B531" s="51"/>
      <c r="C531" s="46"/>
      <c r="D531" s="53"/>
      <c r="E531" s="78"/>
      <c r="F531" s="85">
        <f t="shared" si="8"/>
        <v>0</v>
      </c>
    </row>
    <row r="532" spans="2:6" ht="18" customHeight="1">
      <c r="B532" s="51"/>
      <c r="C532" s="46"/>
      <c r="D532" s="53"/>
      <c r="E532" s="78"/>
      <c r="F532" s="85">
        <f t="shared" si="8"/>
        <v>0</v>
      </c>
    </row>
    <row r="533" spans="2:6" ht="18" customHeight="1">
      <c r="B533" s="51"/>
      <c r="C533" s="46"/>
      <c r="D533" s="53"/>
      <c r="E533" s="78"/>
      <c r="F533" s="85">
        <f t="shared" si="8"/>
        <v>0</v>
      </c>
    </row>
    <row r="534" spans="2:6" ht="18" customHeight="1">
      <c r="B534" s="51"/>
      <c r="C534" s="46"/>
      <c r="D534" s="53"/>
      <c r="E534" s="78"/>
      <c r="F534" s="85">
        <f t="shared" si="8"/>
        <v>0</v>
      </c>
    </row>
    <row r="535" spans="2:6" ht="18" customHeight="1">
      <c r="B535" s="51"/>
      <c r="C535" s="46"/>
      <c r="D535" s="53"/>
      <c r="E535" s="78"/>
      <c r="F535" s="85">
        <f t="shared" si="8"/>
        <v>0</v>
      </c>
    </row>
    <row r="536" spans="2:6" ht="18" customHeight="1">
      <c r="B536" s="51"/>
      <c r="C536" s="46"/>
      <c r="D536" s="53"/>
      <c r="E536" s="78"/>
      <c r="F536" s="85">
        <f t="shared" si="8"/>
        <v>0</v>
      </c>
    </row>
    <row r="537" spans="2:6" ht="18" customHeight="1">
      <c r="B537" s="51"/>
      <c r="C537" s="46"/>
      <c r="D537" s="53"/>
      <c r="E537" s="78"/>
      <c r="F537" s="85">
        <f t="shared" si="8"/>
        <v>0</v>
      </c>
    </row>
    <row r="538" spans="2:6" ht="18" customHeight="1">
      <c r="B538" s="51"/>
      <c r="C538" s="46"/>
      <c r="D538" s="53"/>
      <c r="E538" s="78"/>
      <c r="F538" s="85">
        <f t="shared" si="8"/>
        <v>0</v>
      </c>
    </row>
    <row r="539" spans="2:6" ht="18" customHeight="1">
      <c r="B539" s="51"/>
      <c r="C539" s="46"/>
      <c r="D539" s="53"/>
      <c r="E539" s="78"/>
      <c r="F539" s="85">
        <f t="shared" si="8"/>
        <v>0</v>
      </c>
    </row>
    <row r="540" spans="2:6" ht="18" customHeight="1">
      <c r="B540" s="51"/>
      <c r="C540" s="46"/>
      <c r="D540" s="53"/>
      <c r="E540" s="78"/>
      <c r="F540" s="85">
        <f t="shared" si="8"/>
        <v>0</v>
      </c>
    </row>
    <row r="541" spans="2:6" ht="18" customHeight="1">
      <c r="B541" s="51"/>
      <c r="C541" s="46"/>
      <c r="D541" s="53"/>
      <c r="E541" s="78"/>
      <c r="F541" s="85">
        <f t="shared" si="8"/>
        <v>0</v>
      </c>
    </row>
    <row r="542" spans="2:6" ht="18" customHeight="1">
      <c r="B542" s="51"/>
      <c r="C542" s="46"/>
      <c r="D542" s="53"/>
      <c r="E542" s="78"/>
      <c r="F542" s="85">
        <f t="shared" si="8"/>
        <v>0</v>
      </c>
    </row>
    <row r="543" spans="2:6" ht="18" customHeight="1">
      <c r="B543" s="51"/>
      <c r="C543" s="46"/>
      <c r="D543" s="53"/>
      <c r="E543" s="78"/>
      <c r="F543" s="85">
        <f t="shared" si="8"/>
        <v>0</v>
      </c>
    </row>
    <row r="544" spans="2:6" ht="18" customHeight="1">
      <c r="B544" s="51"/>
      <c r="C544" s="46"/>
      <c r="D544" s="53"/>
      <c r="E544" s="78"/>
      <c r="F544" s="85">
        <f t="shared" si="8"/>
        <v>0</v>
      </c>
    </row>
    <row r="545" spans="2:6" ht="18" customHeight="1">
      <c r="B545" s="51"/>
      <c r="C545" s="46"/>
      <c r="D545" s="53"/>
      <c r="E545" s="78"/>
      <c r="F545" s="85">
        <f t="shared" si="8"/>
        <v>0</v>
      </c>
    </row>
    <row r="546" spans="2:6" ht="18" customHeight="1">
      <c r="B546" s="51"/>
      <c r="C546" s="46"/>
      <c r="D546" s="53"/>
      <c r="E546" s="78"/>
      <c r="F546" s="85">
        <f t="shared" si="8"/>
        <v>0</v>
      </c>
    </row>
    <row r="547" spans="2:6" ht="18" customHeight="1">
      <c r="B547" s="51"/>
      <c r="C547" s="46"/>
      <c r="D547" s="53"/>
      <c r="E547" s="78"/>
      <c r="F547" s="85">
        <f t="shared" si="8"/>
        <v>0</v>
      </c>
    </row>
    <row r="548" spans="2:6" ht="18" customHeight="1">
      <c r="B548" s="51"/>
      <c r="C548" s="46"/>
      <c r="D548" s="53"/>
      <c r="E548" s="78"/>
      <c r="F548" s="85">
        <f t="shared" si="8"/>
        <v>0</v>
      </c>
    </row>
    <row r="549" spans="2:6" ht="18" customHeight="1">
      <c r="B549" s="51"/>
      <c r="C549" s="46"/>
      <c r="D549" s="53"/>
      <c r="E549" s="78"/>
      <c r="F549" s="85">
        <f t="shared" si="8"/>
        <v>0</v>
      </c>
    </row>
    <row r="550" spans="2:6" ht="18" customHeight="1">
      <c r="B550" s="51"/>
      <c r="C550" s="46"/>
      <c r="D550" s="53"/>
      <c r="E550" s="78"/>
      <c r="F550" s="85">
        <f t="shared" si="8"/>
        <v>0</v>
      </c>
    </row>
    <row r="551" spans="2:6" ht="18" customHeight="1">
      <c r="B551" s="51"/>
      <c r="C551" s="46"/>
      <c r="D551" s="53"/>
      <c r="E551" s="78"/>
      <c r="F551" s="85">
        <f t="shared" si="8"/>
        <v>0</v>
      </c>
    </row>
    <row r="552" spans="2:6" ht="18" customHeight="1">
      <c r="B552" s="51"/>
      <c r="C552" s="46"/>
      <c r="D552" s="53"/>
      <c r="E552" s="78"/>
      <c r="F552" s="85">
        <f t="shared" si="8"/>
        <v>0</v>
      </c>
    </row>
    <row r="553" spans="2:6" ht="18" customHeight="1">
      <c r="B553" s="51"/>
      <c r="C553" s="46"/>
      <c r="D553" s="53"/>
      <c r="E553" s="78"/>
      <c r="F553" s="85">
        <f t="shared" si="8"/>
        <v>0</v>
      </c>
    </row>
    <row r="554" spans="2:6" ht="18" customHeight="1">
      <c r="B554" s="51"/>
      <c r="C554" s="46"/>
      <c r="D554" s="53"/>
      <c r="E554" s="78"/>
      <c r="F554" s="85">
        <f t="shared" si="8"/>
        <v>0</v>
      </c>
    </row>
    <row r="555" spans="2:6" ht="18" customHeight="1">
      <c r="B555" s="51"/>
      <c r="C555" s="46"/>
      <c r="D555" s="53"/>
      <c r="E555" s="78"/>
      <c r="F555" s="85">
        <f t="shared" si="8"/>
        <v>0</v>
      </c>
    </row>
    <row r="556" spans="2:6" ht="18" customHeight="1">
      <c r="B556" s="51"/>
      <c r="C556" s="46"/>
      <c r="D556" s="53"/>
      <c r="E556" s="78"/>
      <c r="F556" s="85">
        <f t="shared" si="8"/>
        <v>0</v>
      </c>
    </row>
    <row r="557" spans="2:6" ht="18" customHeight="1">
      <c r="B557" s="51"/>
      <c r="C557" s="46"/>
      <c r="D557" s="53"/>
      <c r="E557" s="78"/>
      <c r="F557" s="85">
        <f t="shared" si="8"/>
        <v>0</v>
      </c>
    </row>
    <row r="558" spans="2:6" ht="18" customHeight="1">
      <c r="B558" s="51"/>
      <c r="C558" s="46"/>
      <c r="D558" s="53"/>
      <c r="E558" s="78"/>
      <c r="F558" s="85">
        <f t="shared" si="8"/>
        <v>0</v>
      </c>
    </row>
    <row r="559" spans="2:6" ht="18" customHeight="1">
      <c r="B559" s="51"/>
      <c r="C559" s="46"/>
      <c r="D559" s="53"/>
      <c r="E559" s="78"/>
      <c r="F559" s="85">
        <f t="shared" si="8"/>
        <v>0</v>
      </c>
    </row>
    <row r="560" spans="2:6" ht="18" customHeight="1">
      <c r="B560" s="51"/>
      <c r="C560" s="46"/>
      <c r="D560" s="53"/>
      <c r="E560" s="78"/>
      <c r="F560" s="85">
        <f t="shared" si="8"/>
        <v>0</v>
      </c>
    </row>
    <row r="561" spans="2:6" ht="18" customHeight="1">
      <c r="B561" s="51"/>
      <c r="C561" s="46"/>
      <c r="D561" s="53"/>
      <c r="E561" s="78"/>
      <c r="F561" s="85">
        <f t="shared" si="8"/>
        <v>0</v>
      </c>
    </row>
    <row r="562" spans="2:6" ht="18" customHeight="1">
      <c r="B562" s="51"/>
      <c r="C562" s="46"/>
      <c r="D562" s="53"/>
      <c r="E562" s="78"/>
      <c r="F562" s="85">
        <f t="shared" si="8"/>
        <v>0</v>
      </c>
    </row>
    <row r="563" spans="2:6" ht="18" customHeight="1">
      <c r="B563" s="51"/>
      <c r="C563" s="46"/>
      <c r="D563" s="53"/>
      <c r="E563" s="78"/>
      <c r="F563" s="85">
        <f t="shared" si="8"/>
        <v>0</v>
      </c>
    </row>
    <row r="564" spans="2:6" ht="18" customHeight="1">
      <c r="B564" s="51"/>
      <c r="C564" s="46"/>
      <c r="D564" s="53"/>
      <c r="E564" s="78"/>
      <c r="F564" s="85">
        <f t="shared" si="8"/>
        <v>0</v>
      </c>
    </row>
    <row r="565" spans="2:6" ht="18" customHeight="1">
      <c r="B565" s="51"/>
      <c r="C565" s="46"/>
      <c r="D565" s="53"/>
      <c r="E565" s="78"/>
      <c r="F565" s="85">
        <f t="shared" si="8"/>
        <v>0</v>
      </c>
    </row>
    <row r="566" spans="2:6" ht="18" customHeight="1">
      <c r="B566" s="51"/>
      <c r="C566" s="46"/>
      <c r="D566" s="53"/>
      <c r="E566" s="78"/>
      <c r="F566" s="85">
        <f t="shared" si="8"/>
        <v>0</v>
      </c>
    </row>
    <row r="567" spans="2:6" ht="18" customHeight="1">
      <c r="B567" s="51"/>
      <c r="C567" s="46"/>
      <c r="D567" s="53"/>
      <c r="E567" s="78"/>
      <c r="F567" s="85">
        <f t="shared" si="8"/>
        <v>0</v>
      </c>
    </row>
    <row r="568" spans="2:6" ht="18" customHeight="1">
      <c r="B568" s="51"/>
      <c r="C568" s="46"/>
      <c r="D568" s="53"/>
      <c r="E568" s="78"/>
      <c r="F568" s="85">
        <f t="shared" si="8"/>
        <v>0</v>
      </c>
    </row>
    <row r="569" spans="2:6" ht="18" customHeight="1">
      <c r="B569" s="51"/>
      <c r="C569" s="46"/>
      <c r="D569" s="53"/>
      <c r="E569" s="78"/>
      <c r="F569" s="85">
        <f t="shared" si="8"/>
        <v>0</v>
      </c>
    </row>
    <row r="570" spans="2:6" ht="18" customHeight="1">
      <c r="B570" s="51"/>
      <c r="C570" s="46"/>
      <c r="D570" s="53"/>
      <c r="E570" s="78"/>
      <c r="F570" s="85">
        <f t="shared" si="8"/>
        <v>0</v>
      </c>
    </row>
    <row r="571" spans="2:6" ht="18" customHeight="1">
      <c r="B571" s="51"/>
      <c r="C571" s="46"/>
      <c r="D571" s="53"/>
      <c r="E571" s="78"/>
      <c r="F571" s="85">
        <f t="shared" si="8"/>
        <v>0</v>
      </c>
    </row>
    <row r="572" spans="2:6" ht="18" customHeight="1">
      <c r="B572" s="51"/>
      <c r="C572" s="46"/>
      <c r="D572" s="53"/>
      <c r="E572" s="78"/>
      <c r="F572" s="85">
        <f t="shared" si="8"/>
        <v>0</v>
      </c>
    </row>
    <row r="573" spans="2:6" ht="18" customHeight="1">
      <c r="B573" s="51"/>
      <c r="C573" s="46"/>
      <c r="D573" s="53"/>
      <c r="E573" s="78"/>
      <c r="F573" s="85">
        <f t="shared" si="8"/>
        <v>0</v>
      </c>
    </row>
    <row r="574" spans="2:6" ht="18" customHeight="1">
      <c r="B574" s="51"/>
      <c r="C574" s="46"/>
      <c r="D574" s="53"/>
      <c r="E574" s="78"/>
      <c r="F574" s="85">
        <f t="shared" si="8"/>
        <v>0</v>
      </c>
    </row>
    <row r="575" spans="2:6" ht="18" customHeight="1">
      <c r="B575" s="51"/>
      <c r="C575" s="46"/>
      <c r="D575" s="53"/>
      <c r="E575" s="78"/>
      <c r="F575" s="85">
        <f t="shared" si="8"/>
        <v>0</v>
      </c>
    </row>
    <row r="576" spans="2:6" ht="18" customHeight="1">
      <c r="B576" s="51"/>
      <c r="C576" s="46"/>
      <c r="D576" s="53"/>
      <c r="E576" s="78"/>
      <c r="F576" s="85">
        <f t="shared" si="8"/>
        <v>0</v>
      </c>
    </row>
    <row r="577" spans="2:6" ht="18" customHeight="1">
      <c r="B577" s="51"/>
      <c r="C577" s="46"/>
      <c r="D577" s="53"/>
      <c r="E577" s="78"/>
      <c r="F577" s="85">
        <f t="shared" si="8"/>
        <v>0</v>
      </c>
    </row>
    <row r="578" spans="2:6" ht="18" customHeight="1">
      <c r="B578" s="51"/>
      <c r="C578" s="46"/>
      <c r="D578" s="53"/>
      <c r="E578" s="78"/>
      <c r="F578" s="85">
        <f t="shared" si="8"/>
        <v>0</v>
      </c>
    </row>
    <row r="579" spans="2:6" ht="18" customHeight="1">
      <c r="B579" s="51"/>
      <c r="C579" s="46"/>
      <c r="D579" s="53"/>
      <c r="E579" s="78"/>
      <c r="F579" s="85">
        <f t="shared" si="8"/>
        <v>0</v>
      </c>
    </row>
    <row r="580" spans="2:6" ht="18" customHeight="1">
      <c r="B580" s="51"/>
      <c r="C580" s="46"/>
      <c r="D580" s="53"/>
      <c r="E580" s="78"/>
      <c r="F580" s="85">
        <f t="shared" ref="F580:F643" si="9">IF(D580&gt;0,E580/D580,0)</f>
        <v>0</v>
      </c>
    </row>
    <row r="581" spans="2:6" ht="18" customHeight="1">
      <c r="B581" s="51"/>
      <c r="C581" s="46"/>
      <c r="D581" s="53"/>
      <c r="E581" s="78"/>
      <c r="F581" s="85">
        <f t="shared" si="9"/>
        <v>0</v>
      </c>
    </row>
    <row r="582" spans="2:6" ht="18" customHeight="1">
      <c r="B582" s="51"/>
      <c r="C582" s="46"/>
      <c r="D582" s="53"/>
      <c r="E582" s="78"/>
      <c r="F582" s="85">
        <f t="shared" si="9"/>
        <v>0</v>
      </c>
    </row>
    <row r="583" spans="2:6" ht="18" customHeight="1">
      <c r="B583" s="51"/>
      <c r="C583" s="46"/>
      <c r="D583" s="53"/>
      <c r="E583" s="78"/>
      <c r="F583" s="85">
        <f t="shared" si="9"/>
        <v>0</v>
      </c>
    </row>
    <row r="584" spans="2:6" ht="18" customHeight="1">
      <c r="B584" s="51"/>
      <c r="C584" s="46"/>
      <c r="D584" s="53"/>
      <c r="E584" s="78"/>
      <c r="F584" s="85">
        <f t="shared" si="9"/>
        <v>0</v>
      </c>
    </row>
    <row r="585" spans="2:6" ht="18" customHeight="1">
      <c r="B585" s="51"/>
      <c r="C585" s="46"/>
      <c r="D585" s="53"/>
      <c r="E585" s="78"/>
      <c r="F585" s="85">
        <f t="shared" si="9"/>
        <v>0</v>
      </c>
    </row>
    <row r="586" spans="2:6" ht="18" customHeight="1">
      <c r="B586" s="51"/>
      <c r="C586" s="46"/>
      <c r="D586" s="53"/>
      <c r="E586" s="78"/>
      <c r="F586" s="85">
        <f t="shared" si="9"/>
        <v>0</v>
      </c>
    </row>
    <row r="587" spans="2:6" ht="18" customHeight="1">
      <c r="B587" s="51"/>
      <c r="C587" s="46"/>
      <c r="D587" s="53"/>
      <c r="E587" s="78"/>
      <c r="F587" s="85">
        <f t="shared" si="9"/>
        <v>0</v>
      </c>
    </row>
    <row r="588" spans="2:6" ht="18" customHeight="1">
      <c r="B588" s="51"/>
      <c r="C588" s="46"/>
      <c r="D588" s="53"/>
      <c r="E588" s="78"/>
      <c r="F588" s="85">
        <f t="shared" si="9"/>
        <v>0</v>
      </c>
    </row>
    <row r="589" spans="2:6" ht="18" customHeight="1">
      <c r="B589" s="51"/>
      <c r="C589" s="46"/>
      <c r="D589" s="53"/>
      <c r="E589" s="78"/>
      <c r="F589" s="85">
        <f t="shared" si="9"/>
        <v>0</v>
      </c>
    </row>
    <row r="590" spans="2:6" ht="18" customHeight="1">
      <c r="B590" s="51"/>
      <c r="C590" s="46"/>
      <c r="D590" s="53"/>
      <c r="E590" s="78"/>
      <c r="F590" s="85">
        <f t="shared" si="9"/>
        <v>0</v>
      </c>
    </row>
    <row r="591" spans="2:6" ht="18" customHeight="1">
      <c r="B591" s="51"/>
      <c r="C591" s="46"/>
      <c r="D591" s="53"/>
      <c r="E591" s="78"/>
      <c r="F591" s="85">
        <f t="shared" si="9"/>
        <v>0</v>
      </c>
    </row>
    <row r="592" spans="2:6" ht="18" customHeight="1">
      <c r="B592" s="51"/>
      <c r="C592" s="46"/>
      <c r="D592" s="53"/>
      <c r="E592" s="78"/>
      <c r="F592" s="85">
        <f t="shared" si="9"/>
        <v>0</v>
      </c>
    </row>
    <row r="593" spans="2:6" ht="18" customHeight="1">
      <c r="B593" s="51"/>
      <c r="C593" s="46"/>
      <c r="D593" s="53"/>
      <c r="E593" s="78"/>
      <c r="F593" s="85">
        <f t="shared" si="9"/>
        <v>0</v>
      </c>
    </row>
    <row r="594" spans="2:6" ht="18" customHeight="1">
      <c r="B594" s="51"/>
      <c r="C594" s="46"/>
      <c r="D594" s="53"/>
      <c r="E594" s="78"/>
      <c r="F594" s="85">
        <f t="shared" si="9"/>
        <v>0</v>
      </c>
    </row>
    <row r="595" spans="2:6" ht="18" customHeight="1">
      <c r="B595" s="51"/>
      <c r="C595" s="46"/>
      <c r="D595" s="53"/>
      <c r="E595" s="78"/>
      <c r="F595" s="85">
        <f t="shared" si="9"/>
        <v>0</v>
      </c>
    </row>
    <row r="596" spans="2:6" ht="18" customHeight="1">
      <c r="B596" s="51"/>
      <c r="C596" s="46"/>
      <c r="D596" s="53"/>
      <c r="E596" s="78"/>
      <c r="F596" s="85">
        <f t="shared" si="9"/>
        <v>0</v>
      </c>
    </row>
    <row r="597" spans="2:6" ht="18" customHeight="1">
      <c r="B597" s="51"/>
      <c r="C597" s="46"/>
      <c r="D597" s="53"/>
      <c r="E597" s="78"/>
      <c r="F597" s="85">
        <f t="shared" si="9"/>
        <v>0</v>
      </c>
    </row>
    <row r="598" spans="2:6" ht="18" customHeight="1">
      <c r="B598" s="51"/>
      <c r="C598" s="46"/>
      <c r="D598" s="53"/>
      <c r="E598" s="78"/>
      <c r="F598" s="85">
        <f t="shared" si="9"/>
        <v>0</v>
      </c>
    </row>
    <row r="599" spans="2:6" ht="18" customHeight="1">
      <c r="B599" s="51"/>
      <c r="C599" s="46"/>
      <c r="D599" s="53"/>
      <c r="E599" s="78"/>
      <c r="F599" s="85">
        <f t="shared" si="9"/>
        <v>0</v>
      </c>
    </row>
    <row r="600" spans="2:6" ht="18" customHeight="1">
      <c r="B600" s="51"/>
      <c r="C600" s="46"/>
      <c r="D600" s="53"/>
      <c r="E600" s="78"/>
      <c r="F600" s="85">
        <f t="shared" si="9"/>
        <v>0</v>
      </c>
    </row>
    <row r="601" spans="2:6" ht="18" customHeight="1">
      <c r="B601" s="51"/>
      <c r="C601" s="46"/>
      <c r="D601" s="53"/>
      <c r="E601" s="78"/>
      <c r="F601" s="85">
        <f t="shared" si="9"/>
        <v>0</v>
      </c>
    </row>
    <row r="602" spans="2:6" ht="18" customHeight="1">
      <c r="B602" s="51"/>
      <c r="C602" s="46"/>
      <c r="D602" s="53"/>
      <c r="E602" s="78"/>
      <c r="F602" s="85">
        <f t="shared" si="9"/>
        <v>0</v>
      </c>
    </row>
    <row r="603" spans="2:6" ht="18" customHeight="1">
      <c r="B603" s="51"/>
      <c r="C603" s="46"/>
      <c r="D603" s="53"/>
      <c r="E603" s="78"/>
      <c r="F603" s="85">
        <f t="shared" si="9"/>
        <v>0</v>
      </c>
    </row>
    <row r="604" spans="2:6" ht="18" customHeight="1">
      <c r="B604" s="51"/>
      <c r="C604" s="46"/>
      <c r="D604" s="53"/>
      <c r="E604" s="78"/>
      <c r="F604" s="85">
        <f t="shared" si="9"/>
        <v>0</v>
      </c>
    </row>
    <row r="605" spans="2:6" ht="18" customHeight="1">
      <c r="B605" s="51"/>
      <c r="C605" s="46"/>
      <c r="D605" s="53"/>
      <c r="E605" s="78"/>
      <c r="F605" s="85">
        <f t="shared" si="9"/>
        <v>0</v>
      </c>
    </row>
    <row r="606" spans="2:6" ht="18" customHeight="1">
      <c r="B606" s="51"/>
      <c r="C606" s="46"/>
      <c r="D606" s="53"/>
      <c r="E606" s="78"/>
      <c r="F606" s="85">
        <f t="shared" si="9"/>
        <v>0</v>
      </c>
    </row>
    <row r="607" spans="2:6" ht="18" customHeight="1">
      <c r="B607" s="51"/>
      <c r="C607" s="46"/>
      <c r="D607" s="53"/>
      <c r="E607" s="78"/>
      <c r="F607" s="85">
        <f t="shared" si="9"/>
        <v>0</v>
      </c>
    </row>
    <row r="608" spans="2:6" ht="18" customHeight="1">
      <c r="B608" s="51"/>
      <c r="C608" s="46"/>
      <c r="D608" s="53"/>
      <c r="E608" s="78"/>
      <c r="F608" s="85">
        <f t="shared" si="9"/>
        <v>0</v>
      </c>
    </row>
    <row r="609" spans="2:6" ht="18" customHeight="1">
      <c r="B609" s="51"/>
      <c r="C609" s="46"/>
      <c r="D609" s="53"/>
      <c r="E609" s="78"/>
      <c r="F609" s="85">
        <f t="shared" si="9"/>
        <v>0</v>
      </c>
    </row>
    <row r="610" spans="2:6" ht="18" customHeight="1">
      <c r="B610" s="51"/>
      <c r="C610" s="46"/>
      <c r="D610" s="53"/>
      <c r="E610" s="78"/>
      <c r="F610" s="85">
        <f t="shared" si="9"/>
        <v>0</v>
      </c>
    </row>
    <row r="611" spans="2:6" ht="18" customHeight="1">
      <c r="B611" s="51"/>
      <c r="C611" s="46"/>
      <c r="D611" s="53"/>
      <c r="E611" s="78"/>
      <c r="F611" s="85">
        <f t="shared" si="9"/>
        <v>0</v>
      </c>
    </row>
    <row r="612" spans="2:6" ht="18" customHeight="1">
      <c r="B612" s="51"/>
      <c r="C612" s="46"/>
      <c r="D612" s="53"/>
      <c r="E612" s="78"/>
      <c r="F612" s="85">
        <f t="shared" si="9"/>
        <v>0</v>
      </c>
    </row>
    <row r="613" spans="2:6" ht="18" customHeight="1">
      <c r="B613" s="51"/>
      <c r="C613" s="46"/>
      <c r="D613" s="53"/>
      <c r="E613" s="78"/>
      <c r="F613" s="85">
        <f t="shared" si="9"/>
        <v>0</v>
      </c>
    </row>
    <row r="614" spans="2:6" ht="18" customHeight="1">
      <c r="B614" s="51"/>
      <c r="C614" s="46"/>
      <c r="D614" s="53"/>
      <c r="E614" s="78"/>
      <c r="F614" s="85">
        <f t="shared" si="9"/>
        <v>0</v>
      </c>
    </row>
    <row r="615" spans="2:6" ht="18" customHeight="1">
      <c r="B615" s="51"/>
      <c r="C615" s="46"/>
      <c r="D615" s="53"/>
      <c r="E615" s="78"/>
      <c r="F615" s="85">
        <f t="shared" si="9"/>
        <v>0</v>
      </c>
    </row>
    <row r="616" spans="2:6" ht="18" customHeight="1">
      <c r="B616" s="51"/>
      <c r="C616" s="46"/>
      <c r="D616" s="53"/>
      <c r="E616" s="78"/>
      <c r="F616" s="85">
        <f t="shared" si="9"/>
        <v>0</v>
      </c>
    </row>
    <row r="617" spans="2:6" ht="18" customHeight="1">
      <c r="B617" s="51"/>
      <c r="C617" s="46"/>
      <c r="D617" s="53"/>
      <c r="E617" s="78"/>
      <c r="F617" s="85">
        <f t="shared" si="9"/>
        <v>0</v>
      </c>
    </row>
    <row r="618" spans="2:6" ht="18" customHeight="1">
      <c r="B618" s="51"/>
      <c r="C618" s="46"/>
      <c r="D618" s="53"/>
      <c r="E618" s="78"/>
      <c r="F618" s="85">
        <f t="shared" si="9"/>
        <v>0</v>
      </c>
    </row>
    <row r="619" spans="2:6" ht="18" customHeight="1">
      <c r="B619" s="51"/>
      <c r="C619" s="46"/>
      <c r="D619" s="53"/>
      <c r="E619" s="78"/>
      <c r="F619" s="85">
        <f t="shared" si="9"/>
        <v>0</v>
      </c>
    </row>
    <row r="620" spans="2:6" ht="18" customHeight="1">
      <c r="B620" s="51"/>
      <c r="C620" s="46"/>
      <c r="D620" s="53"/>
      <c r="E620" s="78"/>
      <c r="F620" s="85">
        <f t="shared" si="9"/>
        <v>0</v>
      </c>
    </row>
    <row r="621" spans="2:6" ht="18" customHeight="1">
      <c r="B621" s="51"/>
      <c r="C621" s="46"/>
      <c r="D621" s="53"/>
      <c r="E621" s="78"/>
      <c r="F621" s="85">
        <f t="shared" si="9"/>
        <v>0</v>
      </c>
    </row>
    <row r="622" spans="2:6" ht="18" customHeight="1">
      <c r="B622" s="51"/>
      <c r="C622" s="46"/>
      <c r="D622" s="53"/>
      <c r="E622" s="78"/>
      <c r="F622" s="85">
        <f t="shared" si="9"/>
        <v>0</v>
      </c>
    </row>
    <row r="623" spans="2:6" ht="18" customHeight="1">
      <c r="B623" s="51"/>
      <c r="C623" s="46"/>
      <c r="D623" s="53"/>
      <c r="E623" s="78"/>
      <c r="F623" s="85">
        <f t="shared" si="9"/>
        <v>0</v>
      </c>
    </row>
    <row r="624" spans="2:6" ht="18" customHeight="1">
      <c r="B624" s="51"/>
      <c r="C624" s="46"/>
      <c r="D624" s="53"/>
      <c r="E624" s="78"/>
      <c r="F624" s="85">
        <f t="shared" si="9"/>
        <v>0</v>
      </c>
    </row>
    <row r="625" spans="2:6" ht="18" customHeight="1">
      <c r="B625" s="51"/>
      <c r="C625" s="46"/>
      <c r="D625" s="53"/>
      <c r="E625" s="78"/>
      <c r="F625" s="85">
        <f t="shared" si="9"/>
        <v>0</v>
      </c>
    </row>
    <row r="626" spans="2:6" ht="18" customHeight="1">
      <c r="B626" s="51"/>
      <c r="C626" s="46"/>
      <c r="D626" s="53"/>
      <c r="E626" s="78"/>
      <c r="F626" s="85">
        <f t="shared" si="9"/>
        <v>0</v>
      </c>
    </row>
    <row r="627" spans="2:6" ht="18" customHeight="1">
      <c r="B627" s="51"/>
      <c r="C627" s="46"/>
      <c r="D627" s="53"/>
      <c r="E627" s="78"/>
      <c r="F627" s="85">
        <f t="shared" si="9"/>
        <v>0</v>
      </c>
    </row>
    <row r="628" spans="2:6" ht="18" customHeight="1">
      <c r="B628" s="51"/>
      <c r="C628" s="46"/>
      <c r="D628" s="53"/>
      <c r="E628" s="78"/>
      <c r="F628" s="85">
        <f t="shared" si="9"/>
        <v>0</v>
      </c>
    </row>
    <row r="629" spans="2:6" ht="18" customHeight="1">
      <c r="B629" s="51"/>
      <c r="C629" s="46"/>
      <c r="D629" s="53"/>
      <c r="E629" s="78"/>
      <c r="F629" s="85">
        <f t="shared" si="9"/>
        <v>0</v>
      </c>
    </row>
    <row r="630" spans="2:6" ht="18" customHeight="1">
      <c r="B630" s="51"/>
      <c r="C630" s="46"/>
      <c r="D630" s="53"/>
      <c r="E630" s="78"/>
      <c r="F630" s="85">
        <f t="shared" si="9"/>
        <v>0</v>
      </c>
    </row>
    <row r="631" spans="2:6" ht="18" customHeight="1">
      <c r="B631" s="51"/>
      <c r="C631" s="46"/>
      <c r="D631" s="53"/>
      <c r="E631" s="78"/>
      <c r="F631" s="85">
        <f t="shared" si="9"/>
        <v>0</v>
      </c>
    </row>
    <row r="632" spans="2:6" ht="18" customHeight="1">
      <c r="B632" s="51"/>
      <c r="C632" s="46"/>
      <c r="D632" s="53"/>
      <c r="E632" s="78"/>
      <c r="F632" s="85">
        <f t="shared" si="9"/>
        <v>0</v>
      </c>
    </row>
    <row r="633" spans="2:6" ht="18" customHeight="1">
      <c r="B633" s="51"/>
      <c r="C633" s="46"/>
      <c r="D633" s="53"/>
      <c r="E633" s="78"/>
      <c r="F633" s="85">
        <f t="shared" si="9"/>
        <v>0</v>
      </c>
    </row>
    <row r="634" spans="2:6" ht="18" customHeight="1">
      <c r="B634" s="51"/>
      <c r="C634" s="46"/>
      <c r="D634" s="53"/>
      <c r="E634" s="78"/>
      <c r="F634" s="85">
        <f t="shared" si="9"/>
        <v>0</v>
      </c>
    </row>
    <row r="635" spans="2:6" ht="18" customHeight="1">
      <c r="B635" s="51"/>
      <c r="C635" s="46"/>
      <c r="D635" s="53"/>
      <c r="E635" s="78"/>
      <c r="F635" s="85">
        <f t="shared" si="9"/>
        <v>0</v>
      </c>
    </row>
    <row r="636" spans="2:6" ht="18" customHeight="1">
      <c r="B636" s="51"/>
      <c r="C636" s="46"/>
      <c r="D636" s="53"/>
      <c r="E636" s="78"/>
      <c r="F636" s="85">
        <f t="shared" si="9"/>
        <v>0</v>
      </c>
    </row>
    <row r="637" spans="2:6" ht="18" customHeight="1">
      <c r="B637" s="51"/>
      <c r="C637" s="46"/>
      <c r="D637" s="53"/>
      <c r="E637" s="78"/>
      <c r="F637" s="85">
        <f t="shared" si="9"/>
        <v>0</v>
      </c>
    </row>
    <row r="638" spans="2:6" ht="18" customHeight="1">
      <c r="B638" s="51"/>
      <c r="C638" s="46"/>
      <c r="D638" s="53"/>
      <c r="E638" s="78"/>
      <c r="F638" s="85">
        <f t="shared" si="9"/>
        <v>0</v>
      </c>
    </row>
    <row r="639" spans="2:6" ht="18" customHeight="1">
      <c r="B639" s="51"/>
      <c r="C639" s="46"/>
      <c r="D639" s="53"/>
      <c r="E639" s="78"/>
      <c r="F639" s="85">
        <f t="shared" si="9"/>
        <v>0</v>
      </c>
    </row>
    <row r="640" spans="2:6" ht="18" customHeight="1">
      <c r="B640" s="51"/>
      <c r="C640" s="46"/>
      <c r="D640" s="53"/>
      <c r="E640" s="78"/>
      <c r="F640" s="85">
        <f t="shared" si="9"/>
        <v>0</v>
      </c>
    </row>
    <row r="641" spans="2:6" ht="18" customHeight="1">
      <c r="B641" s="51"/>
      <c r="C641" s="46"/>
      <c r="D641" s="53"/>
      <c r="E641" s="78"/>
      <c r="F641" s="85">
        <f t="shared" si="9"/>
        <v>0</v>
      </c>
    </row>
    <row r="642" spans="2:6" ht="18" customHeight="1">
      <c r="B642" s="51"/>
      <c r="C642" s="46"/>
      <c r="D642" s="53"/>
      <c r="E642" s="78"/>
      <c r="F642" s="85">
        <f t="shared" si="9"/>
        <v>0</v>
      </c>
    </row>
    <row r="643" spans="2:6" ht="18" customHeight="1">
      <c r="B643" s="51"/>
      <c r="C643" s="46"/>
      <c r="D643" s="53"/>
      <c r="E643" s="78"/>
      <c r="F643" s="85">
        <f t="shared" si="9"/>
        <v>0</v>
      </c>
    </row>
    <row r="644" spans="2:6" ht="18" customHeight="1">
      <c r="B644" s="51"/>
      <c r="C644" s="46"/>
      <c r="D644" s="53"/>
      <c r="E644" s="78"/>
      <c r="F644" s="85">
        <f t="shared" ref="F644:F707" si="10">IF(D644&gt;0,E644/D644,0)</f>
        <v>0</v>
      </c>
    </row>
    <row r="645" spans="2:6" ht="18" customHeight="1">
      <c r="B645" s="51"/>
      <c r="C645" s="46"/>
      <c r="D645" s="53"/>
      <c r="E645" s="78"/>
      <c r="F645" s="85">
        <f t="shared" si="10"/>
        <v>0</v>
      </c>
    </row>
    <row r="646" spans="2:6" ht="18" customHeight="1">
      <c r="B646" s="51"/>
      <c r="C646" s="46"/>
      <c r="D646" s="53"/>
      <c r="E646" s="78"/>
      <c r="F646" s="85">
        <f t="shared" si="10"/>
        <v>0</v>
      </c>
    </row>
    <row r="647" spans="2:6" ht="18" customHeight="1">
      <c r="B647" s="51"/>
      <c r="C647" s="46"/>
      <c r="D647" s="53"/>
      <c r="E647" s="78"/>
      <c r="F647" s="85">
        <f t="shared" si="10"/>
        <v>0</v>
      </c>
    </row>
    <row r="648" spans="2:6" ht="18" customHeight="1">
      <c r="B648" s="51"/>
      <c r="C648" s="46"/>
      <c r="D648" s="53"/>
      <c r="E648" s="78"/>
      <c r="F648" s="85">
        <f t="shared" si="10"/>
        <v>0</v>
      </c>
    </row>
    <row r="649" spans="2:6" ht="18" customHeight="1">
      <c r="B649" s="51"/>
      <c r="C649" s="46"/>
      <c r="D649" s="53"/>
      <c r="E649" s="78"/>
      <c r="F649" s="85">
        <f t="shared" si="10"/>
        <v>0</v>
      </c>
    </row>
    <row r="650" spans="2:6" ht="18" customHeight="1">
      <c r="B650" s="51"/>
      <c r="C650" s="46"/>
      <c r="D650" s="53"/>
      <c r="E650" s="78"/>
      <c r="F650" s="85">
        <f t="shared" si="10"/>
        <v>0</v>
      </c>
    </row>
    <row r="651" spans="2:6" ht="18" customHeight="1">
      <c r="B651" s="51"/>
      <c r="C651" s="46"/>
      <c r="D651" s="53"/>
      <c r="E651" s="78"/>
      <c r="F651" s="85">
        <f t="shared" si="10"/>
        <v>0</v>
      </c>
    </row>
    <row r="652" spans="2:6" ht="18" customHeight="1">
      <c r="B652" s="51"/>
      <c r="C652" s="46"/>
      <c r="D652" s="53"/>
      <c r="E652" s="78"/>
      <c r="F652" s="85">
        <f t="shared" si="10"/>
        <v>0</v>
      </c>
    </row>
    <row r="653" spans="2:6" ht="18" customHeight="1">
      <c r="B653" s="51"/>
      <c r="C653" s="46"/>
      <c r="D653" s="53"/>
      <c r="E653" s="78"/>
      <c r="F653" s="85">
        <f t="shared" si="10"/>
        <v>0</v>
      </c>
    </row>
    <row r="654" spans="2:6" ht="18" customHeight="1">
      <c r="B654" s="51"/>
      <c r="C654" s="46"/>
      <c r="D654" s="53"/>
      <c r="E654" s="78"/>
      <c r="F654" s="85">
        <f t="shared" si="10"/>
        <v>0</v>
      </c>
    </row>
    <row r="655" spans="2:6" ht="18" customHeight="1">
      <c r="B655" s="51"/>
      <c r="C655" s="46"/>
      <c r="D655" s="53"/>
      <c r="E655" s="78"/>
      <c r="F655" s="85">
        <f t="shared" si="10"/>
        <v>0</v>
      </c>
    </row>
    <row r="656" spans="2:6" ht="18" customHeight="1">
      <c r="B656" s="51"/>
      <c r="C656" s="46"/>
      <c r="D656" s="53"/>
      <c r="E656" s="78"/>
      <c r="F656" s="85">
        <f t="shared" si="10"/>
        <v>0</v>
      </c>
    </row>
    <row r="657" spans="2:6" ht="18" customHeight="1">
      <c r="B657" s="51"/>
      <c r="C657" s="46"/>
      <c r="D657" s="53"/>
      <c r="E657" s="78"/>
      <c r="F657" s="85">
        <f t="shared" si="10"/>
        <v>0</v>
      </c>
    </row>
    <row r="658" spans="2:6" ht="18" customHeight="1">
      <c r="B658" s="51"/>
      <c r="C658" s="46"/>
      <c r="D658" s="53"/>
      <c r="E658" s="78"/>
      <c r="F658" s="85">
        <f t="shared" si="10"/>
        <v>0</v>
      </c>
    </row>
    <row r="659" spans="2:6" ht="18" customHeight="1">
      <c r="B659" s="51"/>
      <c r="C659" s="46"/>
      <c r="D659" s="53"/>
      <c r="E659" s="78"/>
      <c r="F659" s="85">
        <f t="shared" si="10"/>
        <v>0</v>
      </c>
    </row>
    <row r="660" spans="2:6" ht="18" customHeight="1">
      <c r="B660" s="51"/>
      <c r="C660" s="46"/>
      <c r="D660" s="53"/>
      <c r="E660" s="78"/>
      <c r="F660" s="85">
        <f t="shared" si="10"/>
        <v>0</v>
      </c>
    </row>
    <row r="661" spans="2:6" ht="18" customHeight="1">
      <c r="B661" s="51"/>
      <c r="C661" s="46"/>
      <c r="D661" s="53"/>
      <c r="E661" s="78"/>
      <c r="F661" s="85">
        <f t="shared" si="10"/>
        <v>0</v>
      </c>
    </row>
    <row r="662" spans="2:6" ht="18" customHeight="1">
      <c r="B662" s="51"/>
      <c r="C662" s="46"/>
      <c r="D662" s="53"/>
      <c r="E662" s="78"/>
      <c r="F662" s="85">
        <f t="shared" si="10"/>
        <v>0</v>
      </c>
    </row>
    <row r="663" spans="2:6" ht="18" customHeight="1">
      <c r="B663" s="51"/>
      <c r="C663" s="46"/>
      <c r="D663" s="53"/>
      <c r="E663" s="78"/>
      <c r="F663" s="85">
        <f t="shared" si="10"/>
        <v>0</v>
      </c>
    </row>
    <row r="664" spans="2:6" ht="18" customHeight="1">
      <c r="B664" s="51"/>
      <c r="C664" s="46"/>
      <c r="D664" s="53"/>
      <c r="E664" s="78"/>
      <c r="F664" s="85">
        <f t="shared" si="10"/>
        <v>0</v>
      </c>
    </row>
    <row r="665" spans="2:6" ht="18" customHeight="1">
      <c r="B665" s="51"/>
      <c r="C665" s="46"/>
      <c r="D665" s="53"/>
      <c r="E665" s="78"/>
      <c r="F665" s="85">
        <f t="shared" si="10"/>
        <v>0</v>
      </c>
    </row>
    <row r="666" spans="2:6" ht="18" customHeight="1">
      <c r="B666" s="51"/>
      <c r="C666" s="46"/>
      <c r="D666" s="53"/>
      <c r="E666" s="78"/>
      <c r="F666" s="85">
        <f t="shared" si="10"/>
        <v>0</v>
      </c>
    </row>
    <row r="667" spans="2:6" ht="18" customHeight="1">
      <c r="B667" s="51"/>
      <c r="C667" s="46"/>
      <c r="D667" s="53"/>
      <c r="E667" s="78"/>
      <c r="F667" s="85">
        <f t="shared" si="10"/>
        <v>0</v>
      </c>
    </row>
    <row r="668" spans="2:6" ht="18" customHeight="1">
      <c r="B668" s="51"/>
      <c r="C668" s="46"/>
      <c r="D668" s="53"/>
      <c r="E668" s="78"/>
      <c r="F668" s="85">
        <f t="shared" si="10"/>
        <v>0</v>
      </c>
    </row>
    <row r="669" spans="2:6" ht="18" customHeight="1">
      <c r="B669" s="51"/>
      <c r="C669" s="46"/>
      <c r="D669" s="53"/>
      <c r="E669" s="78"/>
      <c r="F669" s="85">
        <f t="shared" si="10"/>
        <v>0</v>
      </c>
    </row>
    <row r="670" spans="2:6" ht="18" customHeight="1">
      <c r="B670" s="51"/>
      <c r="C670" s="46"/>
      <c r="D670" s="53"/>
      <c r="E670" s="78"/>
      <c r="F670" s="85">
        <f t="shared" si="10"/>
        <v>0</v>
      </c>
    </row>
    <row r="671" spans="2:6" ht="18" customHeight="1">
      <c r="B671" s="51"/>
      <c r="C671" s="46"/>
      <c r="D671" s="53"/>
      <c r="E671" s="78"/>
      <c r="F671" s="85">
        <f t="shared" si="10"/>
        <v>0</v>
      </c>
    </row>
    <row r="672" spans="2:6" ht="18" customHeight="1">
      <c r="B672" s="51"/>
      <c r="C672" s="46"/>
      <c r="D672" s="53"/>
      <c r="E672" s="78"/>
      <c r="F672" s="85">
        <f t="shared" si="10"/>
        <v>0</v>
      </c>
    </row>
    <row r="673" spans="2:6" ht="18" customHeight="1">
      <c r="B673" s="51"/>
      <c r="C673" s="46"/>
      <c r="D673" s="53"/>
      <c r="E673" s="78"/>
      <c r="F673" s="85">
        <f t="shared" si="10"/>
        <v>0</v>
      </c>
    </row>
    <row r="674" spans="2:6" ht="18" customHeight="1">
      <c r="B674" s="51"/>
      <c r="C674" s="46"/>
      <c r="D674" s="53"/>
      <c r="E674" s="78"/>
      <c r="F674" s="85">
        <f t="shared" si="10"/>
        <v>0</v>
      </c>
    </row>
    <row r="675" spans="2:6" ht="18" customHeight="1">
      <c r="B675" s="51"/>
      <c r="C675" s="46"/>
      <c r="D675" s="53"/>
      <c r="E675" s="78"/>
      <c r="F675" s="85">
        <f t="shared" si="10"/>
        <v>0</v>
      </c>
    </row>
    <row r="676" spans="2:6" ht="18" customHeight="1">
      <c r="B676" s="51"/>
      <c r="C676" s="46"/>
      <c r="D676" s="53"/>
      <c r="E676" s="78"/>
      <c r="F676" s="85">
        <f t="shared" si="10"/>
        <v>0</v>
      </c>
    </row>
    <row r="677" spans="2:6" ht="18" customHeight="1">
      <c r="B677" s="51"/>
      <c r="C677" s="46"/>
      <c r="D677" s="53"/>
      <c r="E677" s="78"/>
      <c r="F677" s="85">
        <f t="shared" si="10"/>
        <v>0</v>
      </c>
    </row>
    <row r="678" spans="2:6" ht="18" customHeight="1">
      <c r="B678" s="51"/>
      <c r="C678" s="46"/>
      <c r="D678" s="53"/>
      <c r="E678" s="78"/>
      <c r="F678" s="85">
        <f t="shared" si="10"/>
        <v>0</v>
      </c>
    </row>
    <row r="679" spans="2:6" ht="18" customHeight="1">
      <c r="B679" s="51"/>
      <c r="C679" s="46"/>
      <c r="D679" s="53"/>
      <c r="E679" s="78"/>
      <c r="F679" s="85">
        <f t="shared" si="10"/>
        <v>0</v>
      </c>
    </row>
    <row r="680" spans="2:6" ht="18" customHeight="1">
      <c r="B680" s="51"/>
      <c r="C680" s="46"/>
      <c r="D680" s="53"/>
      <c r="E680" s="78"/>
      <c r="F680" s="85">
        <f t="shared" si="10"/>
        <v>0</v>
      </c>
    </row>
    <row r="681" spans="2:6" ht="18" customHeight="1">
      <c r="B681" s="51"/>
      <c r="C681" s="46"/>
      <c r="D681" s="53"/>
      <c r="E681" s="78"/>
      <c r="F681" s="85">
        <f t="shared" si="10"/>
        <v>0</v>
      </c>
    </row>
    <row r="682" spans="2:6" ht="18" customHeight="1">
      <c r="B682" s="51"/>
      <c r="C682" s="46"/>
      <c r="D682" s="53"/>
      <c r="E682" s="78"/>
      <c r="F682" s="85">
        <f t="shared" si="10"/>
        <v>0</v>
      </c>
    </row>
    <row r="683" spans="2:6" ht="18" customHeight="1">
      <c r="B683" s="51"/>
      <c r="C683" s="46"/>
      <c r="D683" s="53"/>
      <c r="E683" s="78"/>
      <c r="F683" s="85">
        <f t="shared" si="10"/>
        <v>0</v>
      </c>
    </row>
    <row r="684" spans="2:6" ht="18" customHeight="1">
      <c r="B684" s="51"/>
      <c r="C684" s="46"/>
      <c r="D684" s="53"/>
      <c r="E684" s="78"/>
      <c r="F684" s="85">
        <f t="shared" si="10"/>
        <v>0</v>
      </c>
    </row>
    <row r="685" spans="2:6" ht="18" customHeight="1">
      <c r="B685" s="51"/>
      <c r="C685" s="46"/>
      <c r="D685" s="53"/>
      <c r="E685" s="78"/>
      <c r="F685" s="85">
        <f t="shared" si="10"/>
        <v>0</v>
      </c>
    </row>
    <row r="686" spans="2:6" ht="18" customHeight="1">
      <c r="B686" s="51"/>
      <c r="C686" s="46"/>
      <c r="D686" s="53"/>
      <c r="E686" s="78"/>
      <c r="F686" s="85">
        <f t="shared" si="10"/>
        <v>0</v>
      </c>
    </row>
    <row r="687" spans="2:6" ht="18" customHeight="1">
      <c r="B687" s="51"/>
      <c r="C687" s="46"/>
      <c r="D687" s="53"/>
      <c r="E687" s="78"/>
      <c r="F687" s="85">
        <f t="shared" si="10"/>
        <v>0</v>
      </c>
    </row>
    <row r="688" spans="2:6" ht="18" customHeight="1">
      <c r="B688" s="51"/>
      <c r="C688" s="46"/>
      <c r="D688" s="53"/>
      <c r="E688" s="78"/>
      <c r="F688" s="85">
        <f t="shared" si="10"/>
        <v>0</v>
      </c>
    </row>
    <row r="689" spans="2:6" ht="18" customHeight="1">
      <c r="B689" s="51"/>
      <c r="C689" s="46"/>
      <c r="D689" s="53"/>
      <c r="E689" s="78"/>
      <c r="F689" s="85">
        <f t="shared" si="10"/>
        <v>0</v>
      </c>
    </row>
    <row r="690" spans="2:6" ht="18" customHeight="1">
      <c r="B690" s="51"/>
      <c r="C690" s="46"/>
      <c r="D690" s="53"/>
      <c r="E690" s="78"/>
      <c r="F690" s="85">
        <f t="shared" si="10"/>
        <v>0</v>
      </c>
    </row>
    <row r="691" spans="2:6" ht="18" customHeight="1">
      <c r="B691" s="51"/>
      <c r="C691" s="46"/>
      <c r="D691" s="53"/>
      <c r="E691" s="78"/>
      <c r="F691" s="85">
        <f t="shared" si="10"/>
        <v>0</v>
      </c>
    </row>
    <row r="692" spans="2:6" ht="18" customHeight="1">
      <c r="B692" s="51"/>
      <c r="C692" s="46"/>
      <c r="D692" s="53"/>
      <c r="E692" s="78"/>
      <c r="F692" s="85">
        <f t="shared" si="10"/>
        <v>0</v>
      </c>
    </row>
    <row r="693" spans="2:6" ht="18" customHeight="1">
      <c r="B693" s="51"/>
      <c r="C693" s="46"/>
      <c r="D693" s="53"/>
      <c r="E693" s="78"/>
      <c r="F693" s="85">
        <f t="shared" si="10"/>
        <v>0</v>
      </c>
    </row>
    <row r="694" spans="2:6" ht="18" customHeight="1">
      <c r="B694" s="51"/>
      <c r="C694" s="46"/>
      <c r="D694" s="53"/>
      <c r="E694" s="78"/>
      <c r="F694" s="85">
        <f t="shared" si="10"/>
        <v>0</v>
      </c>
    </row>
    <row r="695" spans="2:6" ht="18" customHeight="1">
      <c r="B695" s="51"/>
      <c r="C695" s="46"/>
      <c r="D695" s="53"/>
      <c r="E695" s="78"/>
      <c r="F695" s="85">
        <f t="shared" si="10"/>
        <v>0</v>
      </c>
    </row>
    <row r="696" spans="2:6" ht="18" customHeight="1">
      <c r="B696" s="51"/>
      <c r="C696" s="46"/>
      <c r="D696" s="53"/>
      <c r="E696" s="78"/>
      <c r="F696" s="85">
        <f t="shared" si="10"/>
        <v>0</v>
      </c>
    </row>
    <row r="697" spans="2:6" ht="18" customHeight="1">
      <c r="B697" s="51"/>
      <c r="C697" s="46"/>
      <c r="D697" s="53"/>
      <c r="E697" s="78"/>
      <c r="F697" s="85">
        <f t="shared" si="10"/>
        <v>0</v>
      </c>
    </row>
    <row r="698" spans="2:6" ht="18" customHeight="1">
      <c r="B698" s="51"/>
      <c r="C698" s="46"/>
      <c r="D698" s="53"/>
      <c r="E698" s="78"/>
      <c r="F698" s="85">
        <f t="shared" si="10"/>
        <v>0</v>
      </c>
    </row>
    <row r="699" spans="2:6" ht="18" customHeight="1">
      <c r="B699" s="51"/>
      <c r="C699" s="46"/>
      <c r="D699" s="53"/>
      <c r="E699" s="78"/>
      <c r="F699" s="85">
        <f t="shared" si="10"/>
        <v>0</v>
      </c>
    </row>
    <row r="700" spans="2:6" ht="18" customHeight="1">
      <c r="B700" s="51"/>
      <c r="C700" s="46"/>
      <c r="D700" s="53"/>
      <c r="E700" s="78"/>
      <c r="F700" s="85">
        <f t="shared" si="10"/>
        <v>0</v>
      </c>
    </row>
    <row r="701" spans="2:6" ht="18" customHeight="1">
      <c r="B701" s="51"/>
      <c r="C701" s="46"/>
      <c r="D701" s="53"/>
      <c r="E701" s="78"/>
      <c r="F701" s="85">
        <f t="shared" si="10"/>
        <v>0</v>
      </c>
    </row>
    <row r="702" spans="2:6" ht="18" customHeight="1">
      <c r="B702" s="51"/>
      <c r="C702" s="46"/>
      <c r="D702" s="53"/>
      <c r="E702" s="78"/>
      <c r="F702" s="85">
        <f t="shared" si="10"/>
        <v>0</v>
      </c>
    </row>
    <row r="703" spans="2:6" ht="18" customHeight="1">
      <c r="B703" s="51"/>
      <c r="C703" s="46"/>
      <c r="D703" s="53"/>
      <c r="E703" s="78"/>
      <c r="F703" s="85">
        <f t="shared" si="10"/>
        <v>0</v>
      </c>
    </row>
    <row r="704" spans="2:6" ht="18" customHeight="1">
      <c r="B704" s="51"/>
      <c r="C704" s="46"/>
      <c r="D704" s="53"/>
      <c r="E704" s="78"/>
      <c r="F704" s="85">
        <f t="shared" si="10"/>
        <v>0</v>
      </c>
    </row>
    <row r="705" spans="2:6" ht="18" customHeight="1">
      <c r="B705" s="51"/>
      <c r="C705" s="46"/>
      <c r="D705" s="53"/>
      <c r="E705" s="78"/>
      <c r="F705" s="85">
        <f t="shared" si="10"/>
        <v>0</v>
      </c>
    </row>
    <row r="706" spans="2:6" ht="18" customHeight="1">
      <c r="B706" s="51"/>
      <c r="C706" s="46"/>
      <c r="D706" s="53"/>
      <c r="E706" s="78"/>
      <c r="F706" s="85">
        <f t="shared" si="10"/>
        <v>0</v>
      </c>
    </row>
    <row r="707" spans="2:6" ht="18" customHeight="1">
      <c r="B707" s="51"/>
      <c r="C707" s="46"/>
      <c r="D707" s="53"/>
      <c r="E707" s="78"/>
      <c r="F707" s="85">
        <f t="shared" si="10"/>
        <v>0</v>
      </c>
    </row>
    <row r="708" spans="2:6" ht="18" customHeight="1">
      <c r="B708" s="51"/>
      <c r="C708" s="46"/>
      <c r="D708" s="53"/>
      <c r="E708" s="78"/>
      <c r="F708" s="85">
        <f t="shared" ref="F708:F771" si="11">IF(D708&gt;0,E708/D708,0)</f>
        <v>0</v>
      </c>
    </row>
    <row r="709" spans="2:6" ht="18" customHeight="1">
      <c r="B709" s="51"/>
      <c r="C709" s="46"/>
      <c r="D709" s="53"/>
      <c r="E709" s="78"/>
      <c r="F709" s="85">
        <f t="shared" si="11"/>
        <v>0</v>
      </c>
    </row>
    <row r="710" spans="2:6" ht="18" customHeight="1">
      <c r="B710" s="51"/>
      <c r="C710" s="46"/>
      <c r="D710" s="53"/>
      <c r="E710" s="78"/>
      <c r="F710" s="85">
        <f t="shared" si="11"/>
        <v>0</v>
      </c>
    </row>
    <row r="711" spans="2:6" ht="18" customHeight="1">
      <c r="B711" s="51"/>
      <c r="C711" s="46"/>
      <c r="D711" s="53"/>
      <c r="E711" s="78"/>
      <c r="F711" s="85">
        <f t="shared" si="11"/>
        <v>0</v>
      </c>
    </row>
    <row r="712" spans="2:6" ht="18" customHeight="1">
      <c r="B712" s="51"/>
      <c r="C712" s="46"/>
      <c r="D712" s="53"/>
      <c r="E712" s="78"/>
      <c r="F712" s="85">
        <f t="shared" si="11"/>
        <v>0</v>
      </c>
    </row>
    <row r="713" spans="2:6" ht="18" customHeight="1">
      <c r="B713" s="51"/>
      <c r="C713" s="46"/>
      <c r="D713" s="53"/>
      <c r="E713" s="78"/>
      <c r="F713" s="85">
        <f t="shared" si="11"/>
        <v>0</v>
      </c>
    </row>
    <row r="714" spans="2:6" ht="18" customHeight="1">
      <c r="B714" s="51"/>
      <c r="C714" s="46"/>
      <c r="D714" s="53"/>
      <c r="E714" s="78"/>
      <c r="F714" s="85">
        <f t="shared" si="11"/>
        <v>0</v>
      </c>
    </row>
    <row r="715" spans="2:6" ht="18" customHeight="1">
      <c r="B715" s="51"/>
      <c r="C715" s="46"/>
      <c r="D715" s="53"/>
      <c r="E715" s="78"/>
      <c r="F715" s="85">
        <f t="shared" si="11"/>
        <v>0</v>
      </c>
    </row>
    <row r="716" spans="2:6" ht="18" customHeight="1">
      <c r="B716" s="51"/>
      <c r="C716" s="46"/>
      <c r="D716" s="53"/>
      <c r="E716" s="78"/>
      <c r="F716" s="85">
        <f t="shared" si="11"/>
        <v>0</v>
      </c>
    </row>
    <row r="717" spans="2:6" ht="18" customHeight="1">
      <c r="B717" s="51"/>
      <c r="C717" s="46"/>
      <c r="D717" s="53"/>
      <c r="E717" s="78"/>
      <c r="F717" s="85">
        <f t="shared" si="11"/>
        <v>0</v>
      </c>
    </row>
    <row r="718" spans="2:6" ht="18" customHeight="1">
      <c r="B718" s="51"/>
      <c r="C718" s="46"/>
      <c r="D718" s="53"/>
      <c r="E718" s="78"/>
      <c r="F718" s="85">
        <f t="shared" si="11"/>
        <v>0</v>
      </c>
    </row>
    <row r="719" spans="2:6" ht="18" customHeight="1">
      <c r="B719" s="51"/>
      <c r="C719" s="46"/>
      <c r="D719" s="53"/>
      <c r="E719" s="78"/>
      <c r="F719" s="85">
        <f t="shared" si="11"/>
        <v>0</v>
      </c>
    </row>
    <row r="720" spans="2:6" ht="18" customHeight="1">
      <c r="B720" s="51"/>
      <c r="C720" s="46"/>
      <c r="D720" s="53"/>
      <c r="E720" s="78"/>
      <c r="F720" s="85">
        <f t="shared" si="11"/>
        <v>0</v>
      </c>
    </row>
    <row r="721" spans="2:6" ht="18" customHeight="1">
      <c r="B721" s="51"/>
      <c r="C721" s="46"/>
      <c r="D721" s="53"/>
      <c r="E721" s="78"/>
      <c r="F721" s="85">
        <f t="shared" si="11"/>
        <v>0</v>
      </c>
    </row>
    <row r="722" spans="2:6" ht="18" customHeight="1">
      <c r="B722" s="51"/>
      <c r="C722" s="46"/>
      <c r="D722" s="53"/>
      <c r="E722" s="78"/>
      <c r="F722" s="85">
        <f t="shared" si="11"/>
        <v>0</v>
      </c>
    </row>
    <row r="723" spans="2:6" ht="18" customHeight="1">
      <c r="B723" s="51"/>
      <c r="C723" s="46"/>
      <c r="D723" s="53"/>
      <c r="E723" s="78"/>
      <c r="F723" s="85">
        <f t="shared" si="11"/>
        <v>0</v>
      </c>
    </row>
    <row r="724" spans="2:6" ht="18" customHeight="1">
      <c r="B724" s="51"/>
      <c r="C724" s="46"/>
      <c r="D724" s="53"/>
      <c r="E724" s="78"/>
      <c r="F724" s="85">
        <f t="shared" si="11"/>
        <v>0</v>
      </c>
    </row>
    <row r="725" spans="2:6" ht="18" customHeight="1">
      <c r="B725" s="51"/>
      <c r="C725" s="46"/>
      <c r="D725" s="53"/>
      <c r="E725" s="78"/>
      <c r="F725" s="85">
        <f t="shared" si="11"/>
        <v>0</v>
      </c>
    </row>
    <row r="726" spans="2:6" ht="18" customHeight="1">
      <c r="B726" s="51"/>
      <c r="C726" s="46"/>
      <c r="D726" s="53"/>
      <c r="E726" s="78"/>
      <c r="F726" s="85">
        <f t="shared" si="11"/>
        <v>0</v>
      </c>
    </row>
    <row r="727" spans="2:6" ht="18" customHeight="1">
      <c r="B727" s="51"/>
      <c r="C727" s="46"/>
      <c r="D727" s="53"/>
      <c r="E727" s="78"/>
      <c r="F727" s="85">
        <f t="shared" si="11"/>
        <v>0</v>
      </c>
    </row>
    <row r="728" spans="2:6" ht="18" customHeight="1">
      <c r="B728" s="51"/>
      <c r="C728" s="46"/>
      <c r="D728" s="53"/>
      <c r="E728" s="78"/>
      <c r="F728" s="85">
        <f t="shared" si="11"/>
        <v>0</v>
      </c>
    </row>
    <row r="729" spans="2:6" ht="18" customHeight="1">
      <c r="B729" s="51"/>
      <c r="C729" s="46"/>
      <c r="D729" s="53"/>
      <c r="E729" s="78"/>
      <c r="F729" s="85">
        <f t="shared" si="11"/>
        <v>0</v>
      </c>
    </row>
    <row r="730" spans="2:6" ht="18" customHeight="1">
      <c r="B730" s="51"/>
      <c r="C730" s="46"/>
      <c r="D730" s="53"/>
      <c r="E730" s="78"/>
      <c r="F730" s="85">
        <f t="shared" si="11"/>
        <v>0</v>
      </c>
    </row>
    <row r="731" spans="2:6" ht="18" customHeight="1">
      <c r="B731" s="51"/>
      <c r="C731" s="46"/>
      <c r="D731" s="53"/>
      <c r="E731" s="78"/>
      <c r="F731" s="85">
        <f t="shared" si="11"/>
        <v>0</v>
      </c>
    </row>
    <row r="732" spans="2:6" ht="18" customHeight="1">
      <c r="B732" s="51"/>
      <c r="C732" s="46"/>
      <c r="D732" s="53"/>
      <c r="E732" s="78"/>
      <c r="F732" s="85">
        <f t="shared" si="11"/>
        <v>0</v>
      </c>
    </row>
    <row r="733" spans="2:6" ht="18" customHeight="1">
      <c r="B733" s="51"/>
      <c r="C733" s="46"/>
      <c r="D733" s="53"/>
      <c r="E733" s="78"/>
      <c r="F733" s="85">
        <f t="shared" si="11"/>
        <v>0</v>
      </c>
    </row>
    <row r="734" spans="2:6" ht="18" customHeight="1">
      <c r="B734" s="51"/>
      <c r="C734" s="46"/>
      <c r="D734" s="53"/>
      <c r="E734" s="78"/>
      <c r="F734" s="85">
        <f t="shared" si="11"/>
        <v>0</v>
      </c>
    </row>
    <row r="735" spans="2:6" ht="18" customHeight="1">
      <c r="B735" s="51"/>
      <c r="C735" s="46"/>
      <c r="D735" s="53"/>
      <c r="E735" s="78"/>
      <c r="F735" s="85">
        <f t="shared" si="11"/>
        <v>0</v>
      </c>
    </row>
    <row r="736" spans="2:6" ht="18" customHeight="1">
      <c r="B736" s="51"/>
      <c r="C736" s="46"/>
      <c r="D736" s="53"/>
      <c r="E736" s="78"/>
      <c r="F736" s="85">
        <f t="shared" si="11"/>
        <v>0</v>
      </c>
    </row>
    <row r="737" spans="2:6" ht="18" customHeight="1">
      <c r="B737" s="51"/>
      <c r="C737" s="46"/>
      <c r="D737" s="53"/>
      <c r="E737" s="78"/>
      <c r="F737" s="85">
        <f t="shared" si="11"/>
        <v>0</v>
      </c>
    </row>
    <row r="738" spans="2:6" ht="18" customHeight="1">
      <c r="B738" s="51"/>
      <c r="C738" s="46"/>
      <c r="D738" s="53"/>
      <c r="E738" s="78"/>
      <c r="F738" s="85">
        <f t="shared" si="11"/>
        <v>0</v>
      </c>
    </row>
    <row r="739" spans="2:6" ht="18" customHeight="1">
      <c r="B739" s="51"/>
      <c r="C739" s="46"/>
      <c r="D739" s="53"/>
      <c r="E739" s="78"/>
      <c r="F739" s="85">
        <f t="shared" si="11"/>
        <v>0</v>
      </c>
    </row>
    <row r="740" spans="2:6" ht="18" customHeight="1">
      <c r="B740" s="51"/>
      <c r="C740" s="46"/>
      <c r="D740" s="53"/>
      <c r="E740" s="78"/>
      <c r="F740" s="85">
        <f t="shared" si="11"/>
        <v>0</v>
      </c>
    </row>
    <row r="741" spans="2:6" ht="18" customHeight="1">
      <c r="B741" s="51"/>
      <c r="C741" s="46"/>
      <c r="D741" s="53"/>
      <c r="E741" s="78"/>
      <c r="F741" s="85">
        <f t="shared" si="11"/>
        <v>0</v>
      </c>
    </row>
    <row r="742" spans="2:6" ht="18" customHeight="1">
      <c r="B742" s="51"/>
      <c r="C742" s="46"/>
      <c r="D742" s="53"/>
      <c r="E742" s="78"/>
      <c r="F742" s="85">
        <f t="shared" si="11"/>
        <v>0</v>
      </c>
    </row>
    <row r="743" spans="2:6" ht="18" customHeight="1">
      <c r="B743" s="51"/>
      <c r="C743" s="46"/>
      <c r="D743" s="53"/>
      <c r="E743" s="78"/>
      <c r="F743" s="85">
        <f t="shared" si="11"/>
        <v>0</v>
      </c>
    </row>
    <row r="744" spans="2:6" ht="18" customHeight="1">
      <c r="B744" s="51"/>
      <c r="C744" s="46"/>
      <c r="D744" s="53"/>
      <c r="E744" s="78"/>
      <c r="F744" s="85">
        <f t="shared" si="11"/>
        <v>0</v>
      </c>
    </row>
    <row r="745" spans="2:6" ht="18" customHeight="1">
      <c r="B745" s="51"/>
      <c r="C745" s="46"/>
      <c r="D745" s="53"/>
      <c r="E745" s="78"/>
      <c r="F745" s="85">
        <f t="shared" si="11"/>
        <v>0</v>
      </c>
    </row>
    <row r="746" spans="2:6" ht="18" customHeight="1">
      <c r="B746" s="51"/>
      <c r="C746" s="46"/>
      <c r="D746" s="53"/>
      <c r="E746" s="78"/>
      <c r="F746" s="85">
        <f t="shared" si="11"/>
        <v>0</v>
      </c>
    </row>
    <row r="747" spans="2:6" ht="18" customHeight="1">
      <c r="B747" s="51"/>
      <c r="C747" s="46"/>
      <c r="D747" s="53"/>
      <c r="E747" s="78"/>
      <c r="F747" s="85">
        <f t="shared" si="11"/>
        <v>0</v>
      </c>
    </row>
    <row r="748" spans="2:6" ht="18" customHeight="1">
      <c r="B748" s="51"/>
      <c r="C748" s="46"/>
      <c r="D748" s="53"/>
      <c r="E748" s="78"/>
      <c r="F748" s="85">
        <f t="shared" si="11"/>
        <v>0</v>
      </c>
    </row>
    <row r="749" spans="2:6" ht="18" customHeight="1">
      <c r="B749" s="51"/>
      <c r="C749" s="46"/>
      <c r="D749" s="53"/>
      <c r="E749" s="78"/>
      <c r="F749" s="85">
        <f t="shared" si="11"/>
        <v>0</v>
      </c>
    </row>
    <row r="750" spans="2:6" ht="18" customHeight="1">
      <c r="B750" s="51"/>
      <c r="C750" s="46"/>
      <c r="D750" s="53"/>
      <c r="E750" s="78"/>
      <c r="F750" s="85">
        <f t="shared" si="11"/>
        <v>0</v>
      </c>
    </row>
    <row r="751" spans="2:6" ht="18" customHeight="1">
      <c r="B751" s="51"/>
      <c r="C751" s="46"/>
      <c r="D751" s="53"/>
      <c r="E751" s="78"/>
      <c r="F751" s="85">
        <f t="shared" si="11"/>
        <v>0</v>
      </c>
    </row>
    <row r="752" spans="2:6" ht="18" customHeight="1">
      <c r="B752" s="51"/>
      <c r="C752" s="46"/>
      <c r="D752" s="53"/>
      <c r="E752" s="78"/>
      <c r="F752" s="85">
        <f t="shared" si="11"/>
        <v>0</v>
      </c>
    </row>
    <row r="753" spans="2:6" ht="18" customHeight="1">
      <c r="B753" s="51"/>
      <c r="C753" s="46"/>
      <c r="D753" s="53"/>
      <c r="E753" s="78"/>
      <c r="F753" s="85">
        <f t="shared" si="11"/>
        <v>0</v>
      </c>
    </row>
    <row r="754" spans="2:6" ht="18" customHeight="1">
      <c r="B754" s="51"/>
      <c r="C754" s="46"/>
      <c r="D754" s="53"/>
      <c r="E754" s="78"/>
      <c r="F754" s="85">
        <f t="shared" si="11"/>
        <v>0</v>
      </c>
    </row>
    <row r="755" spans="2:6" ht="18" customHeight="1">
      <c r="B755" s="51"/>
      <c r="C755" s="46"/>
      <c r="D755" s="53"/>
      <c r="E755" s="78"/>
      <c r="F755" s="85">
        <f t="shared" si="11"/>
        <v>0</v>
      </c>
    </row>
    <row r="756" spans="2:6" ht="18" customHeight="1">
      <c r="B756" s="51"/>
      <c r="C756" s="46"/>
      <c r="D756" s="53"/>
      <c r="E756" s="78"/>
      <c r="F756" s="85">
        <f t="shared" si="11"/>
        <v>0</v>
      </c>
    </row>
    <row r="757" spans="2:6" ht="18" customHeight="1">
      <c r="B757" s="51"/>
      <c r="C757" s="46"/>
      <c r="D757" s="53"/>
      <c r="E757" s="78"/>
      <c r="F757" s="85">
        <f t="shared" si="11"/>
        <v>0</v>
      </c>
    </row>
    <row r="758" spans="2:6" ht="18" customHeight="1">
      <c r="B758" s="51"/>
      <c r="C758" s="46"/>
      <c r="D758" s="53"/>
      <c r="E758" s="78"/>
      <c r="F758" s="85">
        <f t="shared" si="11"/>
        <v>0</v>
      </c>
    </row>
    <row r="759" spans="2:6" ht="18" customHeight="1">
      <c r="B759" s="51"/>
      <c r="C759" s="46"/>
      <c r="D759" s="53"/>
      <c r="E759" s="78"/>
      <c r="F759" s="85">
        <f t="shared" si="11"/>
        <v>0</v>
      </c>
    </row>
    <row r="760" spans="2:6" ht="18" customHeight="1">
      <c r="B760" s="51"/>
      <c r="C760" s="46"/>
      <c r="D760" s="53"/>
      <c r="E760" s="78"/>
      <c r="F760" s="85">
        <f t="shared" si="11"/>
        <v>0</v>
      </c>
    </row>
    <row r="761" spans="2:6" ht="18" customHeight="1">
      <c r="B761" s="51"/>
      <c r="C761" s="46"/>
      <c r="D761" s="53"/>
      <c r="E761" s="78"/>
      <c r="F761" s="85">
        <f t="shared" si="11"/>
        <v>0</v>
      </c>
    </row>
    <row r="762" spans="2:6" ht="18" customHeight="1">
      <c r="B762" s="51"/>
      <c r="C762" s="46"/>
      <c r="D762" s="53"/>
      <c r="E762" s="78"/>
      <c r="F762" s="85">
        <f t="shared" si="11"/>
        <v>0</v>
      </c>
    </row>
    <row r="763" spans="2:6" ht="18" customHeight="1">
      <c r="B763" s="51"/>
      <c r="C763" s="46"/>
      <c r="D763" s="53"/>
      <c r="E763" s="78"/>
      <c r="F763" s="85">
        <f t="shared" si="11"/>
        <v>0</v>
      </c>
    </row>
    <row r="764" spans="2:6" ht="18" customHeight="1">
      <c r="B764" s="51"/>
      <c r="C764" s="46"/>
      <c r="D764" s="53"/>
      <c r="E764" s="78"/>
      <c r="F764" s="85">
        <f t="shared" si="11"/>
        <v>0</v>
      </c>
    </row>
    <row r="765" spans="2:6" ht="18" customHeight="1">
      <c r="B765" s="51"/>
      <c r="C765" s="46"/>
      <c r="D765" s="53"/>
      <c r="E765" s="78"/>
      <c r="F765" s="85">
        <f t="shared" si="11"/>
        <v>0</v>
      </c>
    </row>
    <row r="766" spans="2:6" ht="18" customHeight="1">
      <c r="B766" s="51"/>
      <c r="C766" s="46"/>
      <c r="D766" s="53"/>
      <c r="E766" s="78"/>
      <c r="F766" s="85">
        <f t="shared" si="11"/>
        <v>0</v>
      </c>
    </row>
    <row r="767" spans="2:6" ht="18" customHeight="1">
      <c r="B767" s="51"/>
      <c r="C767" s="46"/>
      <c r="D767" s="53"/>
      <c r="E767" s="78"/>
      <c r="F767" s="85">
        <f t="shared" si="11"/>
        <v>0</v>
      </c>
    </row>
    <row r="768" spans="2:6" ht="18" customHeight="1">
      <c r="B768" s="51"/>
      <c r="C768" s="46"/>
      <c r="D768" s="53"/>
      <c r="E768" s="78"/>
      <c r="F768" s="85">
        <f t="shared" si="11"/>
        <v>0</v>
      </c>
    </row>
    <row r="769" spans="2:6" ht="18" customHeight="1">
      <c r="B769" s="51"/>
      <c r="C769" s="46"/>
      <c r="D769" s="53"/>
      <c r="E769" s="78"/>
      <c r="F769" s="85">
        <f t="shared" si="11"/>
        <v>0</v>
      </c>
    </row>
    <row r="770" spans="2:6" ht="18" customHeight="1">
      <c r="B770" s="51"/>
      <c r="C770" s="46"/>
      <c r="D770" s="53"/>
      <c r="E770" s="78"/>
      <c r="F770" s="85">
        <f t="shared" si="11"/>
        <v>0</v>
      </c>
    </row>
    <row r="771" spans="2:6" ht="18" customHeight="1">
      <c r="B771" s="51"/>
      <c r="C771" s="46"/>
      <c r="D771" s="53"/>
      <c r="E771" s="78"/>
      <c r="F771" s="85">
        <f t="shared" si="11"/>
        <v>0</v>
      </c>
    </row>
    <row r="772" spans="2:6" ht="18" customHeight="1">
      <c r="B772" s="51"/>
      <c r="C772" s="46"/>
      <c r="D772" s="53"/>
      <c r="E772" s="78"/>
      <c r="F772" s="85">
        <f t="shared" ref="F772:F835" si="12">IF(D772&gt;0,E772/D772,0)</f>
        <v>0</v>
      </c>
    </row>
    <row r="773" spans="2:6" ht="18" customHeight="1">
      <c r="B773" s="51"/>
      <c r="C773" s="46"/>
      <c r="D773" s="53"/>
      <c r="E773" s="78"/>
      <c r="F773" s="85">
        <f t="shared" si="12"/>
        <v>0</v>
      </c>
    </row>
    <row r="774" spans="2:6" ht="18" customHeight="1">
      <c r="B774" s="51"/>
      <c r="C774" s="46"/>
      <c r="D774" s="53"/>
      <c r="E774" s="78"/>
      <c r="F774" s="85">
        <f t="shared" si="12"/>
        <v>0</v>
      </c>
    </row>
    <row r="775" spans="2:6" ht="18" customHeight="1">
      <c r="B775" s="51"/>
      <c r="C775" s="46"/>
      <c r="D775" s="53"/>
      <c r="E775" s="78"/>
      <c r="F775" s="85">
        <f t="shared" si="12"/>
        <v>0</v>
      </c>
    </row>
    <row r="776" spans="2:6" ht="18" customHeight="1">
      <c r="B776" s="51"/>
      <c r="C776" s="46"/>
      <c r="D776" s="53"/>
      <c r="E776" s="78"/>
      <c r="F776" s="85">
        <f t="shared" si="12"/>
        <v>0</v>
      </c>
    </row>
    <row r="777" spans="2:6" ht="18" customHeight="1">
      <c r="B777" s="51"/>
      <c r="C777" s="46"/>
      <c r="D777" s="53"/>
      <c r="E777" s="78"/>
      <c r="F777" s="85">
        <f t="shared" si="12"/>
        <v>0</v>
      </c>
    </row>
    <row r="778" spans="2:6" ht="18" customHeight="1">
      <c r="B778" s="51"/>
      <c r="C778" s="46"/>
      <c r="D778" s="53"/>
      <c r="E778" s="78"/>
      <c r="F778" s="85">
        <f t="shared" si="12"/>
        <v>0</v>
      </c>
    </row>
    <row r="779" spans="2:6" ht="18" customHeight="1">
      <c r="B779" s="51"/>
      <c r="C779" s="46"/>
      <c r="D779" s="53"/>
      <c r="E779" s="78"/>
      <c r="F779" s="85">
        <f t="shared" si="12"/>
        <v>0</v>
      </c>
    </row>
    <row r="780" spans="2:6" ht="18" customHeight="1">
      <c r="B780" s="51"/>
      <c r="C780" s="46"/>
      <c r="D780" s="53"/>
      <c r="E780" s="78"/>
      <c r="F780" s="85">
        <f t="shared" si="12"/>
        <v>0</v>
      </c>
    </row>
    <row r="781" spans="2:6" ht="18" customHeight="1">
      <c r="B781" s="51"/>
      <c r="C781" s="46"/>
      <c r="D781" s="53"/>
      <c r="E781" s="78"/>
      <c r="F781" s="85">
        <f t="shared" si="12"/>
        <v>0</v>
      </c>
    </row>
    <row r="782" spans="2:6" ht="18" customHeight="1">
      <c r="B782" s="51"/>
      <c r="C782" s="46"/>
      <c r="D782" s="53"/>
      <c r="E782" s="78"/>
      <c r="F782" s="85">
        <f t="shared" si="12"/>
        <v>0</v>
      </c>
    </row>
    <row r="783" spans="2:6" ht="18" customHeight="1">
      <c r="B783" s="51"/>
      <c r="C783" s="46"/>
      <c r="D783" s="53"/>
      <c r="E783" s="78"/>
      <c r="F783" s="85">
        <f t="shared" si="12"/>
        <v>0</v>
      </c>
    </row>
    <row r="784" spans="2:6" ht="18" customHeight="1">
      <c r="B784" s="51"/>
      <c r="C784" s="46"/>
      <c r="D784" s="53"/>
      <c r="E784" s="78"/>
      <c r="F784" s="85">
        <f t="shared" si="12"/>
        <v>0</v>
      </c>
    </row>
    <row r="785" spans="2:6" ht="18" customHeight="1">
      <c r="B785" s="51"/>
      <c r="C785" s="46"/>
      <c r="D785" s="53"/>
      <c r="E785" s="78"/>
      <c r="F785" s="85">
        <f t="shared" si="12"/>
        <v>0</v>
      </c>
    </row>
    <row r="786" spans="2:6" ht="18" customHeight="1">
      <c r="B786" s="51"/>
      <c r="C786" s="46"/>
      <c r="D786" s="53"/>
      <c r="E786" s="78"/>
      <c r="F786" s="85">
        <f t="shared" si="12"/>
        <v>0</v>
      </c>
    </row>
    <row r="787" spans="2:6" ht="18" customHeight="1">
      <c r="B787" s="51"/>
      <c r="C787" s="46"/>
      <c r="D787" s="53"/>
      <c r="E787" s="78"/>
      <c r="F787" s="85">
        <f t="shared" si="12"/>
        <v>0</v>
      </c>
    </row>
    <row r="788" spans="2:6" ht="18" customHeight="1">
      <c r="B788" s="51"/>
      <c r="C788" s="46"/>
      <c r="D788" s="53"/>
      <c r="E788" s="78"/>
      <c r="F788" s="85">
        <f t="shared" si="12"/>
        <v>0</v>
      </c>
    </row>
    <row r="789" spans="2:6" ht="18" customHeight="1">
      <c r="B789" s="51"/>
      <c r="C789" s="46"/>
      <c r="D789" s="53"/>
      <c r="E789" s="78"/>
      <c r="F789" s="85">
        <f t="shared" si="12"/>
        <v>0</v>
      </c>
    </row>
    <row r="790" spans="2:6" ht="18" customHeight="1">
      <c r="B790" s="51"/>
      <c r="C790" s="46"/>
      <c r="D790" s="53"/>
      <c r="E790" s="78"/>
      <c r="F790" s="85">
        <f t="shared" si="12"/>
        <v>0</v>
      </c>
    </row>
    <row r="791" spans="2:6" ht="18" customHeight="1">
      <c r="B791" s="51"/>
      <c r="C791" s="46"/>
      <c r="D791" s="53"/>
      <c r="E791" s="78"/>
      <c r="F791" s="85">
        <f t="shared" si="12"/>
        <v>0</v>
      </c>
    </row>
    <row r="792" spans="2:6" ht="18" customHeight="1">
      <c r="B792" s="51"/>
      <c r="C792" s="46"/>
      <c r="D792" s="53"/>
      <c r="E792" s="78"/>
      <c r="F792" s="85">
        <f t="shared" si="12"/>
        <v>0</v>
      </c>
    </row>
    <row r="793" spans="2:6" ht="18" customHeight="1">
      <c r="B793" s="51"/>
      <c r="C793" s="46"/>
      <c r="D793" s="53"/>
      <c r="E793" s="78"/>
      <c r="F793" s="85">
        <f t="shared" si="12"/>
        <v>0</v>
      </c>
    </row>
    <row r="794" spans="2:6" ht="18" customHeight="1">
      <c r="B794" s="51"/>
      <c r="C794" s="46"/>
      <c r="D794" s="53"/>
      <c r="E794" s="78"/>
      <c r="F794" s="85">
        <f t="shared" si="12"/>
        <v>0</v>
      </c>
    </row>
    <row r="795" spans="2:6" ht="18" customHeight="1">
      <c r="B795" s="51"/>
      <c r="C795" s="46"/>
      <c r="D795" s="53"/>
      <c r="E795" s="78"/>
      <c r="F795" s="85">
        <f t="shared" si="12"/>
        <v>0</v>
      </c>
    </row>
    <row r="796" spans="2:6" ht="18" customHeight="1">
      <c r="B796" s="51"/>
      <c r="C796" s="46"/>
      <c r="D796" s="53"/>
      <c r="E796" s="78"/>
      <c r="F796" s="85">
        <f t="shared" si="12"/>
        <v>0</v>
      </c>
    </row>
    <row r="797" spans="2:6" ht="18" customHeight="1">
      <c r="B797" s="51"/>
      <c r="C797" s="46"/>
      <c r="D797" s="53"/>
      <c r="E797" s="78"/>
      <c r="F797" s="85">
        <f t="shared" si="12"/>
        <v>0</v>
      </c>
    </row>
    <row r="798" spans="2:6" ht="18" customHeight="1">
      <c r="B798" s="51"/>
      <c r="C798" s="46"/>
      <c r="D798" s="53"/>
      <c r="E798" s="78"/>
      <c r="F798" s="85">
        <f t="shared" si="12"/>
        <v>0</v>
      </c>
    </row>
    <row r="799" spans="2:6" ht="18" customHeight="1">
      <c r="B799" s="51"/>
      <c r="C799" s="46"/>
      <c r="D799" s="53"/>
      <c r="E799" s="78"/>
      <c r="F799" s="85">
        <f t="shared" si="12"/>
        <v>0</v>
      </c>
    </row>
    <row r="800" spans="2:6" ht="18" customHeight="1">
      <c r="B800" s="51"/>
      <c r="C800" s="46"/>
      <c r="D800" s="53"/>
      <c r="E800" s="78"/>
      <c r="F800" s="85">
        <f t="shared" si="12"/>
        <v>0</v>
      </c>
    </row>
    <row r="801" spans="2:6" ht="18" customHeight="1">
      <c r="B801" s="51"/>
      <c r="C801" s="46"/>
      <c r="D801" s="53"/>
      <c r="E801" s="78"/>
      <c r="F801" s="85">
        <f t="shared" si="12"/>
        <v>0</v>
      </c>
    </row>
    <row r="802" spans="2:6" ht="18" customHeight="1">
      <c r="B802" s="51"/>
      <c r="C802" s="46"/>
      <c r="D802" s="53"/>
      <c r="E802" s="78"/>
      <c r="F802" s="85">
        <f t="shared" si="12"/>
        <v>0</v>
      </c>
    </row>
    <row r="803" spans="2:6" ht="18" customHeight="1">
      <c r="B803" s="51"/>
      <c r="C803" s="46"/>
      <c r="D803" s="53"/>
      <c r="E803" s="78"/>
      <c r="F803" s="85">
        <f t="shared" si="12"/>
        <v>0</v>
      </c>
    </row>
    <row r="804" spans="2:6" ht="18" customHeight="1">
      <c r="B804" s="51"/>
      <c r="C804" s="46"/>
      <c r="D804" s="53"/>
      <c r="E804" s="78"/>
      <c r="F804" s="85">
        <f t="shared" si="12"/>
        <v>0</v>
      </c>
    </row>
    <row r="805" spans="2:6" ht="18" customHeight="1">
      <c r="B805" s="51"/>
      <c r="C805" s="46"/>
      <c r="D805" s="53"/>
      <c r="E805" s="78"/>
      <c r="F805" s="85">
        <f t="shared" si="12"/>
        <v>0</v>
      </c>
    </row>
    <row r="806" spans="2:6" ht="18" customHeight="1">
      <c r="B806" s="51"/>
      <c r="C806" s="46"/>
      <c r="D806" s="53"/>
      <c r="E806" s="78"/>
      <c r="F806" s="85">
        <f t="shared" si="12"/>
        <v>0</v>
      </c>
    </row>
    <row r="807" spans="2:6" ht="18" customHeight="1">
      <c r="B807" s="51"/>
      <c r="C807" s="46"/>
      <c r="D807" s="53"/>
      <c r="E807" s="78"/>
      <c r="F807" s="85">
        <f t="shared" si="12"/>
        <v>0</v>
      </c>
    </row>
    <row r="808" spans="2:6" ht="18" customHeight="1">
      <c r="B808" s="51"/>
      <c r="C808" s="46"/>
      <c r="D808" s="53"/>
      <c r="E808" s="78"/>
      <c r="F808" s="85">
        <f t="shared" si="12"/>
        <v>0</v>
      </c>
    </row>
    <row r="809" spans="2:6" ht="18" customHeight="1">
      <c r="B809" s="51"/>
      <c r="C809" s="46"/>
      <c r="D809" s="53"/>
      <c r="E809" s="78"/>
      <c r="F809" s="85">
        <f t="shared" si="12"/>
        <v>0</v>
      </c>
    </row>
    <row r="810" spans="2:6" ht="18" customHeight="1">
      <c r="B810" s="51"/>
      <c r="C810" s="46"/>
      <c r="D810" s="53"/>
      <c r="E810" s="78"/>
      <c r="F810" s="85">
        <f t="shared" si="12"/>
        <v>0</v>
      </c>
    </row>
    <row r="811" spans="2:6" ht="18" customHeight="1">
      <c r="B811" s="51"/>
      <c r="C811" s="46"/>
      <c r="D811" s="53"/>
      <c r="E811" s="78"/>
      <c r="F811" s="85">
        <f t="shared" si="12"/>
        <v>0</v>
      </c>
    </row>
    <row r="812" spans="2:6" ht="18" customHeight="1">
      <c r="B812" s="51"/>
      <c r="C812" s="46"/>
      <c r="D812" s="53"/>
      <c r="E812" s="78"/>
      <c r="F812" s="85">
        <f t="shared" si="12"/>
        <v>0</v>
      </c>
    </row>
    <row r="813" spans="2:6" ht="18" customHeight="1">
      <c r="B813" s="51"/>
      <c r="C813" s="46"/>
      <c r="D813" s="53"/>
      <c r="E813" s="78"/>
      <c r="F813" s="85">
        <f t="shared" si="12"/>
        <v>0</v>
      </c>
    </row>
    <row r="814" spans="2:6" ht="18" customHeight="1">
      <c r="B814" s="51"/>
      <c r="C814" s="46"/>
      <c r="D814" s="53"/>
      <c r="E814" s="78"/>
      <c r="F814" s="85">
        <f t="shared" si="12"/>
        <v>0</v>
      </c>
    </row>
    <row r="815" spans="2:6" ht="18" customHeight="1">
      <c r="B815" s="51"/>
      <c r="C815" s="46"/>
      <c r="D815" s="53"/>
      <c r="E815" s="78"/>
      <c r="F815" s="85">
        <f t="shared" si="12"/>
        <v>0</v>
      </c>
    </row>
    <row r="816" spans="2:6" ht="18" customHeight="1">
      <c r="B816" s="51"/>
      <c r="C816" s="46"/>
      <c r="D816" s="53"/>
      <c r="E816" s="78"/>
      <c r="F816" s="85">
        <f t="shared" si="12"/>
        <v>0</v>
      </c>
    </row>
    <row r="817" spans="2:6" ht="18" customHeight="1">
      <c r="B817" s="51"/>
      <c r="C817" s="46"/>
      <c r="D817" s="53"/>
      <c r="E817" s="78"/>
      <c r="F817" s="85">
        <f t="shared" si="12"/>
        <v>0</v>
      </c>
    </row>
    <row r="818" spans="2:6" ht="18" customHeight="1">
      <c r="B818" s="51"/>
      <c r="C818" s="46"/>
      <c r="D818" s="53"/>
      <c r="E818" s="78"/>
      <c r="F818" s="85">
        <f t="shared" si="12"/>
        <v>0</v>
      </c>
    </row>
    <row r="819" spans="2:6" ht="18" customHeight="1">
      <c r="B819" s="51"/>
      <c r="C819" s="46"/>
      <c r="D819" s="53"/>
      <c r="E819" s="78"/>
      <c r="F819" s="85">
        <f t="shared" si="12"/>
        <v>0</v>
      </c>
    </row>
    <row r="820" spans="2:6" ht="18" customHeight="1">
      <c r="B820" s="51"/>
      <c r="C820" s="46"/>
      <c r="D820" s="53"/>
      <c r="E820" s="78"/>
      <c r="F820" s="85">
        <f t="shared" si="12"/>
        <v>0</v>
      </c>
    </row>
    <row r="821" spans="2:6" ht="18" customHeight="1">
      <c r="B821" s="51"/>
      <c r="C821" s="46"/>
      <c r="D821" s="53"/>
      <c r="E821" s="78"/>
      <c r="F821" s="85">
        <f t="shared" si="12"/>
        <v>0</v>
      </c>
    </row>
    <row r="822" spans="2:6" ht="18" customHeight="1">
      <c r="B822" s="51"/>
      <c r="C822" s="46"/>
      <c r="D822" s="53"/>
      <c r="E822" s="78"/>
      <c r="F822" s="85">
        <f t="shared" si="12"/>
        <v>0</v>
      </c>
    </row>
    <row r="823" spans="2:6" ht="18" customHeight="1">
      <c r="B823" s="51"/>
      <c r="C823" s="46"/>
      <c r="D823" s="53"/>
      <c r="E823" s="78"/>
      <c r="F823" s="85">
        <f t="shared" si="12"/>
        <v>0</v>
      </c>
    </row>
    <row r="824" spans="2:6" ht="18" customHeight="1">
      <c r="B824" s="51"/>
      <c r="C824" s="46"/>
      <c r="D824" s="53"/>
      <c r="E824" s="78"/>
      <c r="F824" s="85">
        <f t="shared" si="12"/>
        <v>0</v>
      </c>
    </row>
    <row r="825" spans="2:6" ht="18" customHeight="1">
      <c r="B825" s="51"/>
      <c r="C825" s="46"/>
      <c r="D825" s="53"/>
      <c r="E825" s="78"/>
      <c r="F825" s="85">
        <f t="shared" si="12"/>
        <v>0</v>
      </c>
    </row>
    <row r="826" spans="2:6" ht="18" customHeight="1">
      <c r="B826" s="51"/>
      <c r="C826" s="46"/>
      <c r="D826" s="53"/>
      <c r="E826" s="78"/>
      <c r="F826" s="85">
        <f t="shared" si="12"/>
        <v>0</v>
      </c>
    </row>
    <row r="827" spans="2:6" ht="18" customHeight="1">
      <c r="B827" s="51"/>
      <c r="C827" s="46"/>
      <c r="D827" s="53"/>
      <c r="E827" s="78"/>
      <c r="F827" s="85">
        <f t="shared" si="12"/>
        <v>0</v>
      </c>
    </row>
    <row r="828" spans="2:6" ht="18" customHeight="1">
      <c r="B828" s="51"/>
      <c r="C828" s="46"/>
      <c r="D828" s="53"/>
      <c r="E828" s="78"/>
      <c r="F828" s="85">
        <f t="shared" si="12"/>
        <v>0</v>
      </c>
    </row>
    <row r="829" spans="2:6" ht="18" customHeight="1">
      <c r="B829" s="51"/>
      <c r="C829" s="46"/>
      <c r="D829" s="53"/>
      <c r="E829" s="78"/>
      <c r="F829" s="85">
        <f t="shared" si="12"/>
        <v>0</v>
      </c>
    </row>
    <row r="830" spans="2:6" ht="18" customHeight="1">
      <c r="B830" s="51"/>
      <c r="C830" s="46"/>
      <c r="D830" s="53"/>
      <c r="E830" s="78"/>
      <c r="F830" s="85">
        <f t="shared" si="12"/>
        <v>0</v>
      </c>
    </row>
    <row r="831" spans="2:6" ht="18" customHeight="1">
      <c r="B831" s="51"/>
      <c r="C831" s="46"/>
      <c r="D831" s="53"/>
      <c r="E831" s="78"/>
      <c r="F831" s="85">
        <f t="shared" si="12"/>
        <v>0</v>
      </c>
    </row>
    <row r="832" spans="2:6" ht="18" customHeight="1">
      <c r="B832" s="51"/>
      <c r="C832" s="46"/>
      <c r="D832" s="53"/>
      <c r="E832" s="78"/>
      <c r="F832" s="85">
        <f t="shared" si="12"/>
        <v>0</v>
      </c>
    </row>
    <row r="833" spans="2:6" ht="18" customHeight="1">
      <c r="B833" s="51"/>
      <c r="C833" s="46"/>
      <c r="D833" s="53"/>
      <c r="E833" s="78"/>
      <c r="F833" s="85">
        <f t="shared" si="12"/>
        <v>0</v>
      </c>
    </row>
    <row r="834" spans="2:6" ht="18" customHeight="1">
      <c r="B834" s="51"/>
      <c r="C834" s="46"/>
      <c r="D834" s="53"/>
      <c r="E834" s="78"/>
      <c r="F834" s="85">
        <f t="shared" si="12"/>
        <v>0</v>
      </c>
    </row>
    <row r="835" spans="2:6" ht="18" customHeight="1">
      <c r="B835" s="51"/>
      <c r="C835" s="46"/>
      <c r="D835" s="53"/>
      <c r="E835" s="78"/>
      <c r="F835" s="85">
        <f t="shared" si="12"/>
        <v>0</v>
      </c>
    </row>
    <row r="836" spans="2:6" ht="18" customHeight="1">
      <c r="B836" s="51"/>
      <c r="C836" s="46"/>
      <c r="D836" s="53"/>
      <c r="E836" s="78"/>
      <c r="F836" s="85">
        <f t="shared" ref="F836:F899" si="13">IF(D836&gt;0,E836/D836,0)</f>
        <v>0</v>
      </c>
    </row>
    <row r="837" spans="2:6" ht="18" customHeight="1">
      <c r="B837" s="51"/>
      <c r="C837" s="46"/>
      <c r="D837" s="53"/>
      <c r="E837" s="78"/>
      <c r="F837" s="85">
        <f t="shared" si="13"/>
        <v>0</v>
      </c>
    </row>
    <row r="838" spans="2:6" ht="18" customHeight="1">
      <c r="B838" s="51"/>
      <c r="C838" s="46"/>
      <c r="D838" s="53"/>
      <c r="E838" s="78"/>
      <c r="F838" s="85">
        <f t="shared" si="13"/>
        <v>0</v>
      </c>
    </row>
    <row r="839" spans="2:6" ht="18" customHeight="1">
      <c r="B839" s="51"/>
      <c r="C839" s="46"/>
      <c r="D839" s="53"/>
      <c r="E839" s="78"/>
      <c r="F839" s="85">
        <f t="shared" si="13"/>
        <v>0</v>
      </c>
    </row>
    <row r="840" spans="2:6" ht="18" customHeight="1">
      <c r="B840" s="51"/>
      <c r="C840" s="46"/>
      <c r="D840" s="53"/>
      <c r="E840" s="78"/>
      <c r="F840" s="85">
        <f t="shared" si="13"/>
        <v>0</v>
      </c>
    </row>
    <row r="841" spans="2:6" ht="18" customHeight="1">
      <c r="B841" s="51"/>
      <c r="C841" s="46"/>
      <c r="D841" s="53"/>
      <c r="E841" s="78"/>
      <c r="F841" s="85">
        <f t="shared" si="13"/>
        <v>0</v>
      </c>
    </row>
    <row r="842" spans="2:6" ht="18" customHeight="1">
      <c r="B842" s="51"/>
      <c r="C842" s="46"/>
      <c r="D842" s="53"/>
      <c r="E842" s="78"/>
      <c r="F842" s="85">
        <f t="shared" si="13"/>
        <v>0</v>
      </c>
    </row>
    <row r="843" spans="2:6" ht="18" customHeight="1">
      <c r="B843" s="51"/>
      <c r="C843" s="46"/>
      <c r="D843" s="53"/>
      <c r="E843" s="78"/>
      <c r="F843" s="85">
        <f t="shared" si="13"/>
        <v>0</v>
      </c>
    </row>
    <row r="844" spans="2:6" ht="18" customHeight="1">
      <c r="B844" s="51"/>
      <c r="C844" s="46"/>
      <c r="D844" s="53"/>
      <c r="E844" s="78"/>
      <c r="F844" s="85">
        <f t="shared" si="13"/>
        <v>0</v>
      </c>
    </row>
    <row r="845" spans="2:6" ht="18" customHeight="1">
      <c r="B845" s="51"/>
      <c r="C845" s="46"/>
      <c r="D845" s="53"/>
      <c r="E845" s="78"/>
      <c r="F845" s="85">
        <f t="shared" si="13"/>
        <v>0</v>
      </c>
    </row>
    <row r="846" spans="2:6" ht="18" customHeight="1">
      <c r="B846" s="51"/>
      <c r="C846" s="46"/>
      <c r="D846" s="53"/>
      <c r="E846" s="78"/>
      <c r="F846" s="85">
        <f t="shared" si="13"/>
        <v>0</v>
      </c>
    </row>
    <row r="847" spans="2:6" ht="18" customHeight="1">
      <c r="B847" s="51"/>
      <c r="C847" s="46"/>
      <c r="D847" s="53"/>
      <c r="E847" s="78"/>
      <c r="F847" s="85">
        <f t="shared" si="13"/>
        <v>0</v>
      </c>
    </row>
    <row r="848" spans="2:6" ht="18" customHeight="1">
      <c r="B848" s="51"/>
      <c r="C848" s="46"/>
      <c r="D848" s="53"/>
      <c r="E848" s="78"/>
      <c r="F848" s="85">
        <f t="shared" si="13"/>
        <v>0</v>
      </c>
    </row>
    <row r="849" spans="2:6" ht="18" customHeight="1">
      <c r="B849" s="51"/>
      <c r="C849" s="46"/>
      <c r="D849" s="53"/>
      <c r="E849" s="78"/>
      <c r="F849" s="85">
        <f t="shared" si="13"/>
        <v>0</v>
      </c>
    </row>
    <row r="850" spans="2:6" ht="18" customHeight="1">
      <c r="B850" s="51"/>
      <c r="C850" s="46"/>
      <c r="D850" s="53"/>
      <c r="E850" s="78"/>
      <c r="F850" s="85">
        <f t="shared" si="13"/>
        <v>0</v>
      </c>
    </row>
    <row r="851" spans="2:6" ht="18" customHeight="1">
      <c r="B851" s="51"/>
      <c r="C851" s="46"/>
      <c r="D851" s="53"/>
      <c r="E851" s="78"/>
      <c r="F851" s="85">
        <f t="shared" si="13"/>
        <v>0</v>
      </c>
    </row>
    <row r="852" spans="2:6" ht="18" customHeight="1">
      <c r="B852" s="51"/>
      <c r="C852" s="46"/>
      <c r="D852" s="53"/>
      <c r="E852" s="78"/>
      <c r="F852" s="85">
        <f t="shared" si="13"/>
        <v>0</v>
      </c>
    </row>
    <row r="853" spans="2:6" ht="18" customHeight="1">
      <c r="B853" s="51"/>
      <c r="C853" s="46"/>
      <c r="D853" s="53"/>
      <c r="E853" s="78"/>
      <c r="F853" s="85">
        <f t="shared" si="13"/>
        <v>0</v>
      </c>
    </row>
    <row r="854" spans="2:6" ht="18" customHeight="1">
      <c r="B854" s="51"/>
      <c r="C854" s="46"/>
      <c r="D854" s="53"/>
      <c r="E854" s="78"/>
      <c r="F854" s="85">
        <f t="shared" si="13"/>
        <v>0</v>
      </c>
    </row>
    <row r="855" spans="2:6" ht="18" customHeight="1">
      <c r="B855" s="51"/>
      <c r="C855" s="46"/>
      <c r="D855" s="53"/>
      <c r="E855" s="78"/>
      <c r="F855" s="85">
        <f t="shared" si="13"/>
        <v>0</v>
      </c>
    </row>
    <row r="856" spans="2:6" ht="18" customHeight="1">
      <c r="B856" s="51"/>
      <c r="C856" s="46"/>
      <c r="D856" s="53"/>
      <c r="E856" s="78"/>
      <c r="F856" s="85">
        <f t="shared" si="13"/>
        <v>0</v>
      </c>
    </row>
    <row r="857" spans="2:6" ht="18" customHeight="1">
      <c r="B857" s="51"/>
      <c r="C857" s="46"/>
      <c r="D857" s="53"/>
      <c r="E857" s="78"/>
      <c r="F857" s="85">
        <f t="shared" si="13"/>
        <v>0</v>
      </c>
    </row>
    <row r="858" spans="2:6" ht="18" customHeight="1">
      <c r="B858" s="51"/>
      <c r="C858" s="46"/>
      <c r="D858" s="53"/>
      <c r="E858" s="78"/>
      <c r="F858" s="85">
        <f t="shared" si="13"/>
        <v>0</v>
      </c>
    </row>
    <row r="859" spans="2:6" ht="18" customHeight="1">
      <c r="B859" s="51"/>
      <c r="C859" s="46"/>
      <c r="D859" s="53"/>
      <c r="E859" s="78"/>
      <c r="F859" s="85">
        <f t="shared" si="13"/>
        <v>0</v>
      </c>
    </row>
    <row r="860" spans="2:6" ht="18" customHeight="1">
      <c r="B860" s="51"/>
      <c r="C860" s="46"/>
      <c r="D860" s="53"/>
      <c r="E860" s="78"/>
      <c r="F860" s="85">
        <f t="shared" si="13"/>
        <v>0</v>
      </c>
    </row>
    <row r="861" spans="2:6" ht="18" customHeight="1">
      <c r="B861" s="51"/>
      <c r="C861" s="46"/>
      <c r="D861" s="53"/>
      <c r="E861" s="78"/>
      <c r="F861" s="85">
        <f t="shared" si="13"/>
        <v>0</v>
      </c>
    </row>
    <row r="862" spans="2:6" ht="18" customHeight="1">
      <c r="B862" s="51"/>
      <c r="C862" s="46"/>
      <c r="D862" s="53"/>
      <c r="E862" s="78"/>
      <c r="F862" s="85">
        <f t="shared" si="13"/>
        <v>0</v>
      </c>
    </row>
    <row r="863" spans="2:6" ht="18" customHeight="1">
      <c r="B863" s="51"/>
      <c r="C863" s="46"/>
      <c r="D863" s="53"/>
      <c r="E863" s="78"/>
      <c r="F863" s="85">
        <f t="shared" si="13"/>
        <v>0</v>
      </c>
    </row>
    <row r="864" spans="2:6" ht="18" customHeight="1">
      <c r="B864" s="51"/>
      <c r="C864" s="46"/>
      <c r="D864" s="53"/>
      <c r="E864" s="78"/>
      <c r="F864" s="85">
        <f t="shared" si="13"/>
        <v>0</v>
      </c>
    </row>
    <row r="865" spans="2:6" ht="18" customHeight="1">
      <c r="B865" s="51"/>
      <c r="C865" s="46"/>
      <c r="D865" s="53"/>
      <c r="E865" s="78"/>
      <c r="F865" s="85">
        <f t="shared" si="13"/>
        <v>0</v>
      </c>
    </row>
    <row r="866" spans="2:6" ht="18" customHeight="1">
      <c r="B866" s="51"/>
      <c r="C866" s="46"/>
      <c r="D866" s="53"/>
      <c r="E866" s="78"/>
      <c r="F866" s="85">
        <f t="shared" si="13"/>
        <v>0</v>
      </c>
    </row>
    <row r="867" spans="2:6" ht="18" customHeight="1">
      <c r="B867" s="51"/>
      <c r="C867" s="46"/>
      <c r="D867" s="53"/>
      <c r="E867" s="78"/>
      <c r="F867" s="85">
        <f t="shared" si="13"/>
        <v>0</v>
      </c>
    </row>
    <row r="868" spans="2:6" ht="18" customHeight="1">
      <c r="B868" s="51"/>
      <c r="C868" s="46"/>
      <c r="D868" s="53"/>
      <c r="E868" s="78"/>
      <c r="F868" s="85">
        <f t="shared" si="13"/>
        <v>0</v>
      </c>
    </row>
    <row r="869" spans="2:6" ht="18" customHeight="1">
      <c r="B869" s="51"/>
      <c r="C869" s="46"/>
      <c r="D869" s="53"/>
      <c r="E869" s="78"/>
      <c r="F869" s="85">
        <f t="shared" si="13"/>
        <v>0</v>
      </c>
    </row>
    <row r="870" spans="2:6" ht="18" customHeight="1">
      <c r="B870" s="51"/>
      <c r="C870" s="46"/>
      <c r="D870" s="53"/>
      <c r="E870" s="78"/>
      <c r="F870" s="85">
        <f t="shared" si="13"/>
        <v>0</v>
      </c>
    </row>
    <row r="871" spans="2:6" ht="18" customHeight="1">
      <c r="B871" s="51"/>
      <c r="C871" s="46"/>
      <c r="D871" s="53"/>
      <c r="E871" s="78"/>
      <c r="F871" s="85">
        <f t="shared" si="13"/>
        <v>0</v>
      </c>
    </row>
    <row r="872" spans="2:6" ht="18" customHeight="1">
      <c r="B872" s="51"/>
      <c r="C872" s="46"/>
      <c r="D872" s="53"/>
      <c r="E872" s="78"/>
      <c r="F872" s="85">
        <f t="shared" si="13"/>
        <v>0</v>
      </c>
    </row>
    <row r="873" spans="2:6" ht="18" customHeight="1">
      <c r="B873" s="51"/>
      <c r="C873" s="46"/>
      <c r="D873" s="53"/>
      <c r="E873" s="78"/>
      <c r="F873" s="85">
        <f t="shared" si="13"/>
        <v>0</v>
      </c>
    </row>
    <row r="874" spans="2:6" ht="18" customHeight="1">
      <c r="B874" s="51"/>
      <c r="C874" s="46"/>
      <c r="D874" s="53"/>
      <c r="E874" s="78"/>
      <c r="F874" s="85">
        <f t="shared" si="13"/>
        <v>0</v>
      </c>
    </row>
    <row r="875" spans="2:6" ht="18" customHeight="1">
      <c r="B875" s="51"/>
      <c r="C875" s="46"/>
      <c r="D875" s="53"/>
      <c r="E875" s="78"/>
      <c r="F875" s="85">
        <f t="shared" si="13"/>
        <v>0</v>
      </c>
    </row>
    <row r="876" spans="2:6" ht="18" customHeight="1">
      <c r="B876" s="51"/>
      <c r="C876" s="46"/>
      <c r="D876" s="53"/>
      <c r="E876" s="78"/>
      <c r="F876" s="85">
        <f t="shared" si="13"/>
        <v>0</v>
      </c>
    </row>
    <row r="877" spans="2:6" ht="18" customHeight="1">
      <c r="B877" s="51"/>
      <c r="C877" s="46"/>
      <c r="D877" s="53"/>
      <c r="E877" s="78"/>
      <c r="F877" s="85">
        <f t="shared" si="13"/>
        <v>0</v>
      </c>
    </row>
    <row r="878" spans="2:6" ht="18" customHeight="1">
      <c r="B878" s="51"/>
      <c r="C878" s="46"/>
      <c r="D878" s="53"/>
      <c r="E878" s="78"/>
      <c r="F878" s="85">
        <f t="shared" si="13"/>
        <v>0</v>
      </c>
    </row>
    <row r="879" spans="2:6" ht="18" customHeight="1">
      <c r="B879" s="51"/>
      <c r="C879" s="46"/>
      <c r="D879" s="53"/>
      <c r="E879" s="78"/>
      <c r="F879" s="85">
        <f t="shared" si="13"/>
        <v>0</v>
      </c>
    </row>
    <row r="880" spans="2:6" ht="18" customHeight="1">
      <c r="B880" s="51"/>
      <c r="C880" s="46"/>
      <c r="D880" s="53"/>
      <c r="E880" s="78"/>
      <c r="F880" s="85">
        <f t="shared" si="13"/>
        <v>0</v>
      </c>
    </row>
    <row r="881" spans="2:6" ht="18" customHeight="1">
      <c r="B881" s="51"/>
      <c r="C881" s="46"/>
      <c r="D881" s="53"/>
      <c r="E881" s="78"/>
      <c r="F881" s="85">
        <f t="shared" si="13"/>
        <v>0</v>
      </c>
    </row>
    <row r="882" spans="2:6" ht="18" customHeight="1">
      <c r="B882" s="51"/>
      <c r="C882" s="46"/>
      <c r="D882" s="53"/>
      <c r="E882" s="78"/>
      <c r="F882" s="85">
        <f t="shared" si="13"/>
        <v>0</v>
      </c>
    </row>
    <row r="883" spans="2:6" ht="18" customHeight="1">
      <c r="B883" s="51"/>
      <c r="C883" s="46"/>
      <c r="D883" s="53"/>
      <c r="E883" s="78"/>
      <c r="F883" s="85">
        <f t="shared" si="13"/>
        <v>0</v>
      </c>
    </row>
    <row r="884" spans="2:6" ht="18" customHeight="1">
      <c r="B884" s="51"/>
      <c r="C884" s="46"/>
      <c r="D884" s="53"/>
      <c r="E884" s="78"/>
      <c r="F884" s="85">
        <f t="shared" si="13"/>
        <v>0</v>
      </c>
    </row>
    <row r="885" spans="2:6" ht="18" customHeight="1">
      <c r="B885" s="51"/>
      <c r="C885" s="46"/>
      <c r="D885" s="53"/>
      <c r="E885" s="78"/>
      <c r="F885" s="85">
        <f t="shared" si="13"/>
        <v>0</v>
      </c>
    </row>
    <row r="886" spans="2:6" ht="18" customHeight="1">
      <c r="B886" s="51"/>
      <c r="C886" s="46"/>
      <c r="D886" s="53"/>
      <c r="E886" s="78"/>
      <c r="F886" s="85">
        <f t="shared" si="13"/>
        <v>0</v>
      </c>
    </row>
    <row r="887" spans="2:6" ht="18" customHeight="1">
      <c r="B887" s="51"/>
      <c r="C887" s="46"/>
      <c r="D887" s="53"/>
      <c r="E887" s="78"/>
      <c r="F887" s="85">
        <f t="shared" si="13"/>
        <v>0</v>
      </c>
    </row>
    <row r="888" spans="2:6" ht="18" customHeight="1">
      <c r="B888" s="51"/>
      <c r="C888" s="46"/>
      <c r="D888" s="53"/>
      <c r="E888" s="78"/>
      <c r="F888" s="85">
        <f t="shared" si="13"/>
        <v>0</v>
      </c>
    </row>
    <row r="889" spans="2:6" ht="18" customHeight="1">
      <c r="B889" s="51"/>
      <c r="C889" s="46"/>
      <c r="D889" s="53"/>
      <c r="E889" s="78"/>
      <c r="F889" s="85">
        <f t="shared" si="13"/>
        <v>0</v>
      </c>
    </row>
    <row r="890" spans="2:6" ht="18" customHeight="1">
      <c r="B890" s="51"/>
      <c r="C890" s="46"/>
      <c r="D890" s="53"/>
      <c r="E890" s="78"/>
      <c r="F890" s="85">
        <f t="shared" si="13"/>
        <v>0</v>
      </c>
    </row>
    <row r="891" spans="2:6" ht="18" customHeight="1">
      <c r="B891" s="51"/>
      <c r="C891" s="46"/>
      <c r="D891" s="53"/>
      <c r="E891" s="78"/>
      <c r="F891" s="85">
        <f t="shared" si="13"/>
        <v>0</v>
      </c>
    </row>
    <row r="892" spans="2:6" ht="18" customHeight="1">
      <c r="B892" s="51"/>
      <c r="C892" s="46"/>
      <c r="D892" s="53"/>
      <c r="E892" s="78"/>
      <c r="F892" s="85">
        <f t="shared" si="13"/>
        <v>0</v>
      </c>
    </row>
    <row r="893" spans="2:6" ht="18" customHeight="1">
      <c r="B893" s="51"/>
      <c r="C893" s="46"/>
      <c r="D893" s="53"/>
      <c r="E893" s="78"/>
      <c r="F893" s="85">
        <f t="shared" si="13"/>
        <v>0</v>
      </c>
    </row>
    <row r="894" spans="2:6" ht="18" customHeight="1">
      <c r="B894" s="51"/>
      <c r="C894" s="46"/>
      <c r="D894" s="53"/>
      <c r="E894" s="78"/>
      <c r="F894" s="85">
        <f t="shared" si="13"/>
        <v>0</v>
      </c>
    </row>
    <row r="895" spans="2:6" ht="18" customHeight="1">
      <c r="B895" s="51"/>
      <c r="C895" s="46"/>
      <c r="D895" s="53"/>
      <c r="E895" s="78"/>
      <c r="F895" s="85">
        <f t="shared" si="13"/>
        <v>0</v>
      </c>
    </row>
    <row r="896" spans="2:6" ht="18" customHeight="1">
      <c r="B896" s="51"/>
      <c r="C896" s="46"/>
      <c r="D896" s="53"/>
      <c r="E896" s="78"/>
      <c r="F896" s="85">
        <f t="shared" si="13"/>
        <v>0</v>
      </c>
    </row>
    <row r="897" spans="2:6" ht="18" customHeight="1">
      <c r="B897" s="51"/>
      <c r="C897" s="46"/>
      <c r="D897" s="53"/>
      <c r="E897" s="78"/>
      <c r="F897" s="85">
        <f t="shared" si="13"/>
        <v>0</v>
      </c>
    </row>
    <row r="898" spans="2:6" ht="18" customHeight="1">
      <c r="B898" s="51"/>
      <c r="C898" s="46"/>
      <c r="D898" s="53"/>
      <c r="E898" s="78"/>
      <c r="F898" s="85">
        <f t="shared" si="13"/>
        <v>0</v>
      </c>
    </row>
    <row r="899" spans="2:6" ht="18" customHeight="1">
      <c r="B899" s="51"/>
      <c r="C899" s="46"/>
      <c r="D899" s="53"/>
      <c r="E899" s="78"/>
      <c r="F899" s="85">
        <f t="shared" si="13"/>
        <v>0</v>
      </c>
    </row>
    <row r="900" spans="2:6" ht="18" customHeight="1">
      <c r="B900" s="51"/>
      <c r="C900" s="46"/>
      <c r="D900" s="53"/>
      <c r="E900" s="78"/>
      <c r="F900" s="85">
        <f t="shared" ref="F900:F963" si="14">IF(D900&gt;0,E900/D900,0)</f>
        <v>0</v>
      </c>
    </row>
    <row r="901" spans="2:6" ht="18" customHeight="1">
      <c r="B901" s="51"/>
      <c r="C901" s="46"/>
      <c r="D901" s="53"/>
      <c r="E901" s="78"/>
      <c r="F901" s="85">
        <f t="shared" si="14"/>
        <v>0</v>
      </c>
    </row>
    <row r="902" spans="2:6" ht="18" customHeight="1">
      <c r="B902" s="51"/>
      <c r="C902" s="46"/>
      <c r="D902" s="53"/>
      <c r="E902" s="78"/>
      <c r="F902" s="85">
        <f t="shared" si="14"/>
        <v>0</v>
      </c>
    </row>
    <row r="903" spans="2:6" ht="18" customHeight="1">
      <c r="B903" s="51"/>
      <c r="C903" s="46"/>
      <c r="D903" s="53"/>
      <c r="E903" s="78"/>
      <c r="F903" s="85">
        <f t="shared" si="14"/>
        <v>0</v>
      </c>
    </row>
    <row r="904" spans="2:6" ht="18" customHeight="1">
      <c r="B904" s="51"/>
      <c r="C904" s="46"/>
      <c r="D904" s="53"/>
      <c r="E904" s="78"/>
      <c r="F904" s="85">
        <f t="shared" si="14"/>
        <v>0</v>
      </c>
    </row>
    <row r="905" spans="2:6" ht="18" customHeight="1">
      <c r="B905" s="51"/>
      <c r="C905" s="46"/>
      <c r="D905" s="53"/>
      <c r="E905" s="78"/>
      <c r="F905" s="85">
        <f t="shared" si="14"/>
        <v>0</v>
      </c>
    </row>
    <row r="906" spans="2:6" ht="18" customHeight="1">
      <c r="B906" s="51"/>
      <c r="C906" s="46"/>
      <c r="D906" s="53"/>
      <c r="E906" s="78"/>
      <c r="F906" s="85">
        <f t="shared" si="14"/>
        <v>0</v>
      </c>
    </row>
    <row r="907" spans="2:6" ht="18" customHeight="1">
      <c r="B907" s="51"/>
      <c r="C907" s="46"/>
      <c r="D907" s="53"/>
      <c r="E907" s="78"/>
      <c r="F907" s="85">
        <f t="shared" si="14"/>
        <v>0</v>
      </c>
    </row>
    <row r="908" spans="2:6" ht="18" customHeight="1">
      <c r="B908" s="51"/>
      <c r="C908" s="46"/>
      <c r="D908" s="53"/>
      <c r="E908" s="78"/>
      <c r="F908" s="85">
        <f t="shared" si="14"/>
        <v>0</v>
      </c>
    </row>
    <row r="909" spans="2:6" ht="18" customHeight="1">
      <c r="B909" s="51"/>
      <c r="C909" s="46"/>
      <c r="D909" s="53"/>
      <c r="E909" s="78"/>
      <c r="F909" s="85">
        <f t="shared" si="14"/>
        <v>0</v>
      </c>
    </row>
    <row r="910" spans="2:6" ht="18" customHeight="1">
      <c r="B910" s="51"/>
      <c r="C910" s="46"/>
      <c r="D910" s="53"/>
      <c r="E910" s="78"/>
      <c r="F910" s="85">
        <f t="shared" si="14"/>
        <v>0</v>
      </c>
    </row>
    <row r="911" spans="2:6" ht="18" customHeight="1">
      <c r="B911" s="51"/>
      <c r="C911" s="46"/>
      <c r="D911" s="53"/>
      <c r="E911" s="78"/>
      <c r="F911" s="85">
        <f t="shared" si="14"/>
        <v>0</v>
      </c>
    </row>
    <row r="912" spans="2:6" ht="18" customHeight="1">
      <c r="B912" s="51"/>
      <c r="C912" s="46"/>
      <c r="D912" s="53"/>
      <c r="E912" s="78"/>
      <c r="F912" s="85">
        <f t="shared" si="14"/>
        <v>0</v>
      </c>
    </row>
    <row r="913" spans="2:6" ht="18" customHeight="1">
      <c r="B913" s="51"/>
      <c r="C913" s="46"/>
      <c r="D913" s="53"/>
      <c r="E913" s="78"/>
      <c r="F913" s="85">
        <f t="shared" si="14"/>
        <v>0</v>
      </c>
    </row>
    <row r="914" spans="2:6" ht="18" customHeight="1">
      <c r="B914" s="51"/>
      <c r="C914" s="46"/>
      <c r="D914" s="53"/>
      <c r="E914" s="78"/>
      <c r="F914" s="85">
        <f t="shared" si="14"/>
        <v>0</v>
      </c>
    </row>
    <row r="915" spans="2:6" ht="18" customHeight="1">
      <c r="B915" s="51"/>
      <c r="C915" s="46"/>
      <c r="D915" s="53"/>
      <c r="E915" s="78"/>
      <c r="F915" s="85">
        <f t="shared" si="14"/>
        <v>0</v>
      </c>
    </row>
    <row r="916" spans="2:6" ht="18" customHeight="1">
      <c r="B916" s="51"/>
      <c r="C916" s="46"/>
      <c r="D916" s="53"/>
      <c r="E916" s="78"/>
      <c r="F916" s="85">
        <f t="shared" si="14"/>
        <v>0</v>
      </c>
    </row>
    <row r="917" spans="2:6" ht="18" customHeight="1">
      <c r="B917" s="51"/>
      <c r="C917" s="46"/>
      <c r="D917" s="53"/>
      <c r="E917" s="78"/>
      <c r="F917" s="85">
        <f t="shared" si="14"/>
        <v>0</v>
      </c>
    </row>
    <row r="918" spans="2:6" ht="18" customHeight="1">
      <c r="B918" s="51"/>
      <c r="C918" s="46"/>
      <c r="D918" s="53"/>
      <c r="E918" s="78"/>
      <c r="F918" s="85">
        <f t="shared" si="14"/>
        <v>0</v>
      </c>
    </row>
    <row r="919" spans="2:6" ht="18" customHeight="1">
      <c r="B919" s="51"/>
      <c r="C919" s="46"/>
      <c r="D919" s="53"/>
      <c r="E919" s="78"/>
      <c r="F919" s="85">
        <f t="shared" si="14"/>
        <v>0</v>
      </c>
    </row>
    <row r="920" spans="2:6" ht="18" customHeight="1">
      <c r="B920" s="51"/>
      <c r="C920" s="46"/>
      <c r="D920" s="53"/>
      <c r="E920" s="78"/>
      <c r="F920" s="85">
        <f t="shared" si="14"/>
        <v>0</v>
      </c>
    </row>
    <row r="921" spans="2:6" ht="18" customHeight="1">
      <c r="B921" s="51"/>
      <c r="C921" s="46"/>
      <c r="D921" s="53"/>
      <c r="E921" s="78"/>
      <c r="F921" s="85">
        <f t="shared" si="14"/>
        <v>0</v>
      </c>
    </row>
    <row r="922" spans="2:6" ht="18" customHeight="1">
      <c r="B922" s="51"/>
      <c r="C922" s="46"/>
      <c r="D922" s="53"/>
      <c r="E922" s="78"/>
      <c r="F922" s="85">
        <f t="shared" si="14"/>
        <v>0</v>
      </c>
    </row>
    <row r="923" spans="2:6" ht="18" customHeight="1">
      <c r="B923" s="51"/>
      <c r="C923" s="46"/>
      <c r="D923" s="53"/>
      <c r="E923" s="78"/>
      <c r="F923" s="85">
        <f t="shared" si="14"/>
        <v>0</v>
      </c>
    </row>
    <row r="924" spans="2:6" ht="18" customHeight="1">
      <c r="B924" s="51"/>
      <c r="C924" s="46"/>
      <c r="D924" s="53"/>
      <c r="E924" s="78"/>
      <c r="F924" s="85">
        <f t="shared" si="14"/>
        <v>0</v>
      </c>
    </row>
    <row r="925" spans="2:6" ht="18" customHeight="1">
      <c r="B925" s="51"/>
      <c r="C925" s="46"/>
      <c r="D925" s="53"/>
      <c r="E925" s="78"/>
      <c r="F925" s="85">
        <f t="shared" si="14"/>
        <v>0</v>
      </c>
    </row>
    <row r="926" spans="2:6" ht="18" customHeight="1">
      <c r="B926" s="51"/>
      <c r="C926" s="46"/>
      <c r="D926" s="53"/>
      <c r="E926" s="78"/>
      <c r="F926" s="85">
        <f t="shared" si="14"/>
        <v>0</v>
      </c>
    </row>
    <row r="927" spans="2:6" ht="18" customHeight="1">
      <c r="B927" s="51"/>
      <c r="C927" s="46"/>
      <c r="D927" s="53"/>
      <c r="E927" s="78"/>
      <c r="F927" s="85">
        <f t="shared" si="14"/>
        <v>0</v>
      </c>
    </row>
    <row r="928" spans="2:6" ht="18" customHeight="1">
      <c r="B928" s="51"/>
      <c r="C928" s="46"/>
      <c r="D928" s="53"/>
      <c r="E928" s="78"/>
      <c r="F928" s="85">
        <f t="shared" si="14"/>
        <v>0</v>
      </c>
    </row>
    <row r="929" spans="2:6" ht="18" customHeight="1">
      <c r="B929" s="51"/>
      <c r="C929" s="46"/>
      <c r="D929" s="53"/>
      <c r="E929" s="78"/>
      <c r="F929" s="85">
        <f t="shared" si="14"/>
        <v>0</v>
      </c>
    </row>
    <row r="930" spans="2:6" ht="18" customHeight="1">
      <c r="B930" s="51"/>
      <c r="C930" s="46"/>
      <c r="D930" s="53"/>
      <c r="E930" s="78"/>
      <c r="F930" s="85">
        <f t="shared" si="14"/>
        <v>0</v>
      </c>
    </row>
    <row r="931" spans="2:6" ht="18" customHeight="1">
      <c r="B931" s="51"/>
      <c r="C931" s="46"/>
      <c r="D931" s="53"/>
      <c r="E931" s="78"/>
      <c r="F931" s="85">
        <f t="shared" si="14"/>
        <v>0</v>
      </c>
    </row>
    <row r="932" spans="2:6" ht="18" customHeight="1">
      <c r="B932" s="51"/>
      <c r="C932" s="46"/>
      <c r="D932" s="53"/>
      <c r="E932" s="78"/>
      <c r="F932" s="85">
        <f t="shared" si="14"/>
        <v>0</v>
      </c>
    </row>
    <row r="933" spans="2:6" ht="18" customHeight="1">
      <c r="B933" s="51"/>
      <c r="C933" s="46"/>
      <c r="D933" s="53"/>
      <c r="E933" s="78"/>
      <c r="F933" s="85">
        <f t="shared" si="14"/>
        <v>0</v>
      </c>
    </row>
    <row r="934" spans="2:6" ht="18" customHeight="1">
      <c r="B934" s="51"/>
      <c r="C934" s="46"/>
      <c r="D934" s="53"/>
      <c r="E934" s="78"/>
      <c r="F934" s="85">
        <f t="shared" si="14"/>
        <v>0</v>
      </c>
    </row>
    <row r="935" spans="2:6" ht="18" customHeight="1">
      <c r="B935" s="51"/>
      <c r="C935" s="46"/>
      <c r="D935" s="53"/>
      <c r="E935" s="78"/>
      <c r="F935" s="85">
        <f t="shared" si="14"/>
        <v>0</v>
      </c>
    </row>
    <row r="936" spans="2:6" ht="18" customHeight="1">
      <c r="B936" s="51"/>
      <c r="C936" s="46"/>
      <c r="D936" s="53"/>
      <c r="E936" s="78"/>
      <c r="F936" s="85">
        <f t="shared" si="14"/>
        <v>0</v>
      </c>
    </row>
    <row r="937" spans="2:6" ht="18" customHeight="1">
      <c r="B937" s="51"/>
      <c r="C937" s="46"/>
      <c r="D937" s="53"/>
      <c r="E937" s="78"/>
      <c r="F937" s="85">
        <f t="shared" si="14"/>
        <v>0</v>
      </c>
    </row>
    <row r="938" spans="2:6" ht="18" customHeight="1">
      <c r="B938" s="51"/>
      <c r="C938" s="46"/>
      <c r="D938" s="53"/>
      <c r="E938" s="78"/>
      <c r="F938" s="85">
        <f t="shared" si="14"/>
        <v>0</v>
      </c>
    </row>
    <row r="939" spans="2:6" ht="18" customHeight="1">
      <c r="B939" s="51"/>
      <c r="C939" s="46"/>
      <c r="D939" s="53"/>
      <c r="E939" s="78"/>
      <c r="F939" s="85">
        <f t="shared" si="14"/>
        <v>0</v>
      </c>
    </row>
    <row r="940" spans="2:6" ht="18" customHeight="1">
      <c r="B940" s="51"/>
      <c r="C940" s="46"/>
      <c r="D940" s="53"/>
      <c r="E940" s="78"/>
      <c r="F940" s="85">
        <f t="shared" si="14"/>
        <v>0</v>
      </c>
    </row>
    <row r="941" spans="2:6" ht="18" customHeight="1">
      <c r="B941" s="51"/>
      <c r="C941" s="46"/>
      <c r="D941" s="53"/>
      <c r="E941" s="78"/>
      <c r="F941" s="85">
        <f t="shared" si="14"/>
        <v>0</v>
      </c>
    </row>
    <row r="942" spans="2:6" ht="18" customHeight="1">
      <c r="B942" s="51"/>
      <c r="C942" s="46"/>
      <c r="D942" s="53"/>
      <c r="E942" s="78"/>
      <c r="F942" s="85">
        <f t="shared" si="14"/>
        <v>0</v>
      </c>
    </row>
    <row r="943" spans="2:6" ht="18" customHeight="1">
      <c r="B943" s="51"/>
      <c r="C943" s="46"/>
      <c r="D943" s="53"/>
      <c r="E943" s="78"/>
      <c r="F943" s="85">
        <f t="shared" si="14"/>
        <v>0</v>
      </c>
    </row>
    <row r="944" spans="2:6" ht="18" customHeight="1">
      <c r="B944" s="51"/>
      <c r="C944" s="46"/>
      <c r="D944" s="53"/>
      <c r="E944" s="78"/>
      <c r="F944" s="85">
        <f t="shared" si="14"/>
        <v>0</v>
      </c>
    </row>
    <row r="945" spans="2:6" ht="18" customHeight="1">
      <c r="B945" s="51"/>
      <c r="C945" s="46"/>
      <c r="D945" s="53"/>
      <c r="E945" s="78"/>
      <c r="F945" s="85">
        <f t="shared" si="14"/>
        <v>0</v>
      </c>
    </row>
    <row r="946" spans="2:6" ht="18" customHeight="1">
      <c r="B946" s="51"/>
      <c r="C946" s="46"/>
      <c r="D946" s="53"/>
      <c r="E946" s="78"/>
      <c r="F946" s="85">
        <f t="shared" si="14"/>
        <v>0</v>
      </c>
    </row>
    <row r="947" spans="2:6" ht="18" customHeight="1">
      <c r="B947" s="51"/>
      <c r="C947" s="46"/>
      <c r="D947" s="53"/>
      <c r="E947" s="78"/>
      <c r="F947" s="85">
        <f t="shared" si="14"/>
        <v>0</v>
      </c>
    </row>
    <row r="948" spans="2:6" ht="18" customHeight="1">
      <c r="B948" s="51"/>
      <c r="C948" s="46"/>
      <c r="D948" s="53"/>
      <c r="E948" s="78"/>
      <c r="F948" s="85">
        <f t="shared" si="14"/>
        <v>0</v>
      </c>
    </row>
    <row r="949" spans="2:6" ht="18" customHeight="1">
      <c r="B949" s="51"/>
      <c r="C949" s="46"/>
      <c r="D949" s="53"/>
      <c r="E949" s="78"/>
      <c r="F949" s="85">
        <f t="shared" si="14"/>
        <v>0</v>
      </c>
    </row>
    <row r="950" spans="2:6" ht="18" customHeight="1">
      <c r="B950" s="51"/>
      <c r="C950" s="46"/>
      <c r="D950" s="53"/>
      <c r="E950" s="78"/>
      <c r="F950" s="85">
        <f t="shared" si="14"/>
        <v>0</v>
      </c>
    </row>
    <row r="951" spans="2:6" ht="18" customHeight="1">
      <c r="B951" s="51"/>
      <c r="C951" s="46"/>
      <c r="D951" s="53"/>
      <c r="E951" s="78"/>
      <c r="F951" s="85">
        <f t="shared" si="14"/>
        <v>0</v>
      </c>
    </row>
    <row r="952" spans="2:6" ht="18" customHeight="1">
      <c r="B952" s="51"/>
      <c r="C952" s="46"/>
      <c r="D952" s="53"/>
      <c r="E952" s="78"/>
      <c r="F952" s="85">
        <f t="shared" si="14"/>
        <v>0</v>
      </c>
    </row>
    <row r="953" spans="2:6" ht="18" customHeight="1">
      <c r="B953" s="51"/>
      <c r="C953" s="46"/>
      <c r="D953" s="53"/>
      <c r="E953" s="78"/>
      <c r="F953" s="85">
        <f t="shared" si="14"/>
        <v>0</v>
      </c>
    </row>
    <row r="954" spans="2:6" ht="18" customHeight="1">
      <c r="B954" s="51"/>
      <c r="C954" s="46"/>
      <c r="D954" s="53"/>
      <c r="E954" s="78"/>
      <c r="F954" s="85">
        <f t="shared" si="14"/>
        <v>0</v>
      </c>
    </row>
    <row r="955" spans="2:6" ht="18" customHeight="1">
      <c r="B955" s="51"/>
      <c r="C955" s="46"/>
      <c r="D955" s="53"/>
      <c r="E955" s="78"/>
      <c r="F955" s="85">
        <f t="shared" si="14"/>
        <v>0</v>
      </c>
    </row>
    <row r="956" spans="2:6" ht="18" customHeight="1">
      <c r="B956" s="51"/>
      <c r="C956" s="46"/>
      <c r="D956" s="53"/>
      <c r="E956" s="78"/>
      <c r="F956" s="85">
        <f t="shared" si="14"/>
        <v>0</v>
      </c>
    </row>
    <row r="957" spans="2:6" ht="18" customHeight="1">
      <c r="B957" s="51"/>
      <c r="C957" s="46"/>
      <c r="D957" s="53"/>
      <c r="E957" s="78"/>
      <c r="F957" s="85">
        <f t="shared" si="14"/>
        <v>0</v>
      </c>
    </row>
    <row r="958" spans="2:6" ht="18" customHeight="1">
      <c r="B958" s="51"/>
      <c r="C958" s="46"/>
      <c r="D958" s="53"/>
      <c r="E958" s="78"/>
      <c r="F958" s="85">
        <f t="shared" si="14"/>
        <v>0</v>
      </c>
    </row>
    <row r="959" spans="2:6" ht="18" customHeight="1">
      <c r="B959" s="51"/>
      <c r="C959" s="46"/>
      <c r="D959" s="53"/>
      <c r="E959" s="78"/>
      <c r="F959" s="85">
        <f t="shared" si="14"/>
        <v>0</v>
      </c>
    </row>
    <row r="960" spans="2:6" ht="18" customHeight="1">
      <c r="B960" s="51"/>
      <c r="C960" s="46"/>
      <c r="D960" s="53"/>
      <c r="E960" s="78"/>
      <c r="F960" s="85">
        <f t="shared" si="14"/>
        <v>0</v>
      </c>
    </row>
    <row r="961" spans="2:6" ht="18" customHeight="1">
      <c r="B961" s="51"/>
      <c r="C961" s="46"/>
      <c r="D961" s="53"/>
      <c r="E961" s="78"/>
      <c r="F961" s="85">
        <f t="shared" si="14"/>
        <v>0</v>
      </c>
    </row>
    <row r="962" spans="2:6" ht="18" customHeight="1">
      <c r="B962" s="51"/>
      <c r="C962" s="46"/>
      <c r="D962" s="53"/>
      <c r="E962" s="78"/>
      <c r="F962" s="85">
        <f t="shared" si="14"/>
        <v>0</v>
      </c>
    </row>
    <row r="963" spans="2:6" ht="18" customHeight="1">
      <c r="B963" s="51"/>
      <c r="C963" s="46"/>
      <c r="D963" s="53"/>
      <c r="E963" s="78"/>
      <c r="F963" s="85">
        <f t="shared" si="14"/>
        <v>0</v>
      </c>
    </row>
    <row r="964" spans="2:6" ht="18" customHeight="1">
      <c r="B964" s="51"/>
      <c r="C964" s="46"/>
      <c r="D964" s="53"/>
      <c r="E964" s="78"/>
      <c r="F964" s="85">
        <f t="shared" ref="F964:F1027" si="15">IF(D964&gt;0,E964/D964,0)</f>
        <v>0</v>
      </c>
    </row>
    <row r="965" spans="2:6" ht="18" customHeight="1">
      <c r="B965" s="51"/>
      <c r="C965" s="46"/>
      <c r="D965" s="53"/>
      <c r="E965" s="78"/>
      <c r="F965" s="85">
        <f t="shared" si="15"/>
        <v>0</v>
      </c>
    </row>
    <row r="966" spans="2:6" ht="18" customHeight="1">
      <c r="B966" s="51"/>
      <c r="C966" s="46"/>
      <c r="D966" s="53"/>
      <c r="E966" s="78"/>
      <c r="F966" s="85">
        <f t="shared" si="15"/>
        <v>0</v>
      </c>
    </row>
    <row r="967" spans="2:6" ht="18" customHeight="1">
      <c r="B967" s="51"/>
      <c r="C967" s="46"/>
      <c r="D967" s="53"/>
      <c r="E967" s="78"/>
      <c r="F967" s="85">
        <f t="shared" si="15"/>
        <v>0</v>
      </c>
    </row>
    <row r="968" spans="2:6" ht="18" customHeight="1">
      <c r="B968" s="51"/>
      <c r="C968" s="46"/>
      <c r="D968" s="53"/>
      <c r="E968" s="78"/>
      <c r="F968" s="85">
        <f t="shared" si="15"/>
        <v>0</v>
      </c>
    </row>
    <row r="969" spans="2:6" ht="18" customHeight="1">
      <c r="B969" s="51"/>
      <c r="C969" s="46"/>
      <c r="D969" s="53"/>
      <c r="E969" s="78"/>
      <c r="F969" s="85">
        <f t="shared" si="15"/>
        <v>0</v>
      </c>
    </row>
    <row r="970" spans="2:6" ht="18" customHeight="1">
      <c r="B970" s="51"/>
      <c r="C970" s="46"/>
      <c r="D970" s="53"/>
      <c r="E970" s="78"/>
      <c r="F970" s="85">
        <f t="shared" si="15"/>
        <v>0</v>
      </c>
    </row>
    <row r="971" spans="2:6" ht="18" customHeight="1">
      <c r="B971" s="51"/>
      <c r="C971" s="46"/>
      <c r="D971" s="53"/>
      <c r="E971" s="78"/>
      <c r="F971" s="85">
        <f t="shared" si="15"/>
        <v>0</v>
      </c>
    </row>
    <row r="972" spans="2:6" ht="18" customHeight="1">
      <c r="B972" s="51"/>
      <c r="C972" s="46"/>
      <c r="D972" s="53"/>
      <c r="E972" s="78"/>
      <c r="F972" s="85">
        <f t="shared" si="15"/>
        <v>0</v>
      </c>
    </row>
    <row r="973" spans="2:6" ht="18" customHeight="1">
      <c r="B973" s="51"/>
      <c r="C973" s="46"/>
      <c r="D973" s="53"/>
      <c r="E973" s="78"/>
      <c r="F973" s="85">
        <f t="shared" si="15"/>
        <v>0</v>
      </c>
    </row>
    <row r="974" spans="2:6" ht="18" customHeight="1">
      <c r="B974" s="51"/>
      <c r="C974" s="46"/>
      <c r="D974" s="53"/>
      <c r="E974" s="78"/>
      <c r="F974" s="85">
        <f t="shared" si="15"/>
        <v>0</v>
      </c>
    </row>
    <row r="975" spans="2:6" ht="18" customHeight="1">
      <c r="B975" s="51"/>
      <c r="C975" s="46"/>
      <c r="D975" s="53"/>
      <c r="E975" s="78"/>
      <c r="F975" s="85">
        <f t="shared" si="15"/>
        <v>0</v>
      </c>
    </row>
    <row r="976" spans="2:6" ht="18" customHeight="1">
      <c r="B976" s="51"/>
      <c r="C976" s="46"/>
      <c r="D976" s="53"/>
      <c r="E976" s="78"/>
      <c r="F976" s="85">
        <f t="shared" si="15"/>
        <v>0</v>
      </c>
    </row>
    <row r="977" spans="2:6" ht="18" customHeight="1">
      <c r="B977" s="51"/>
      <c r="C977" s="46"/>
      <c r="D977" s="53"/>
      <c r="E977" s="78"/>
      <c r="F977" s="85">
        <f t="shared" si="15"/>
        <v>0</v>
      </c>
    </row>
    <row r="978" spans="2:6" ht="18" customHeight="1">
      <c r="B978" s="51"/>
      <c r="C978" s="46"/>
      <c r="D978" s="53"/>
      <c r="E978" s="78"/>
      <c r="F978" s="85">
        <f t="shared" si="15"/>
        <v>0</v>
      </c>
    </row>
    <row r="979" spans="2:6" ht="18" customHeight="1">
      <c r="B979" s="51"/>
      <c r="C979" s="46"/>
      <c r="D979" s="53"/>
      <c r="E979" s="78"/>
      <c r="F979" s="85">
        <f t="shared" si="15"/>
        <v>0</v>
      </c>
    </row>
    <row r="980" spans="2:6" ht="18" customHeight="1">
      <c r="B980" s="51"/>
      <c r="C980" s="46"/>
      <c r="D980" s="53"/>
      <c r="E980" s="78"/>
      <c r="F980" s="85">
        <f t="shared" si="15"/>
        <v>0</v>
      </c>
    </row>
    <row r="981" spans="2:6" ht="18" customHeight="1">
      <c r="B981" s="51"/>
      <c r="C981" s="46"/>
      <c r="D981" s="53"/>
      <c r="E981" s="78"/>
      <c r="F981" s="85">
        <f t="shared" si="15"/>
        <v>0</v>
      </c>
    </row>
    <row r="982" spans="2:6" ht="18" customHeight="1">
      <c r="B982" s="51"/>
      <c r="C982" s="46"/>
      <c r="D982" s="53"/>
      <c r="E982" s="78"/>
      <c r="F982" s="85">
        <f t="shared" si="15"/>
        <v>0</v>
      </c>
    </row>
    <row r="983" spans="2:6" ht="18" customHeight="1">
      <c r="B983" s="51"/>
      <c r="C983" s="46"/>
      <c r="D983" s="53"/>
      <c r="E983" s="78"/>
      <c r="F983" s="85">
        <f t="shared" si="15"/>
        <v>0</v>
      </c>
    </row>
    <row r="984" spans="2:6" ht="18" customHeight="1">
      <c r="B984" s="51"/>
      <c r="C984" s="46"/>
      <c r="D984" s="53"/>
      <c r="E984" s="78"/>
      <c r="F984" s="85">
        <f t="shared" si="15"/>
        <v>0</v>
      </c>
    </row>
    <row r="985" spans="2:6" ht="18" customHeight="1">
      <c r="B985" s="51"/>
      <c r="C985" s="46"/>
      <c r="D985" s="53"/>
      <c r="E985" s="78"/>
      <c r="F985" s="85">
        <f t="shared" si="15"/>
        <v>0</v>
      </c>
    </row>
    <row r="986" spans="2:6" ht="18" customHeight="1">
      <c r="B986" s="51"/>
      <c r="C986" s="46"/>
      <c r="D986" s="53"/>
      <c r="E986" s="78"/>
      <c r="F986" s="85">
        <f t="shared" si="15"/>
        <v>0</v>
      </c>
    </row>
    <row r="987" spans="2:6" ht="18" customHeight="1">
      <c r="B987" s="51"/>
      <c r="C987" s="46"/>
      <c r="D987" s="53"/>
      <c r="E987" s="78"/>
      <c r="F987" s="85">
        <f t="shared" si="15"/>
        <v>0</v>
      </c>
    </row>
    <row r="988" spans="2:6" ht="18" customHeight="1">
      <c r="B988" s="51"/>
      <c r="C988" s="46"/>
      <c r="D988" s="53"/>
      <c r="E988" s="78"/>
      <c r="F988" s="85">
        <f t="shared" si="15"/>
        <v>0</v>
      </c>
    </row>
    <row r="989" spans="2:6" ht="18" customHeight="1">
      <c r="B989" s="51"/>
      <c r="C989" s="46"/>
      <c r="D989" s="53"/>
      <c r="E989" s="78"/>
      <c r="F989" s="85">
        <f t="shared" si="15"/>
        <v>0</v>
      </c>
    </row>
    <row r="990" spans="2:6" ht="18" customHeight="1">
      <c r="B990" s="51"/>
      <c r="C990" s="46"/>
      <c r="D990" s="53"/>
      <c r="E990" s="78"/>
      <c r="F990" s="85">
        <f t="shared" si="15"/>
        <v>0</v>
      </c>
    </row>
    <row r="991" spans="2:6" ht="18" customHeight="1">
      <c r="B991" s="51"/>
      <c r="C991" s="46"/>
      <c r="D991" s="53"/>
      <c r="E991" s="78"/>
      <c r="F991" s="85">
        <f t="shared" si="15"/>
        <v>0</v>
      </c>
    </row>
    <row r="992" spans="2:6" ht="18" customHeight="1">
      <c r="B992" s="51"/>
      <c r="C992" s="46"/>
      <c r="D992" s="53"/>
      <c r="E992" s="78"/>
      <c r="F992" s="85">
        <f t="shared" si="15"/>
        <v>0</v>
      </c>
    </row>
    <row r="993" spans="2:6" ht="18" customHeight="1">
      <c r="B993" s="51"/>
      <c r="C993" s="46"/>
      <c r="D993" s="53"/>
      <c r="E993" s="78"/>
      <c r="F993" s="85">
        <f t="shared" si="15"/>
        <v>0</v>
      </c>
    </row>
    <row r="994" spans="2:6" ht="18" customHeight="1">
      <c r="B994" s="51"/>
      <c r="C994" s="46"/>
      <c r="D994" s="53"/>
      <c r="E994" s="78"/>
      <c r="F994" s="85">
        <f t="shared" si="15"/>
        <v>0</v>
      </c>
    </row>
    <row r="995" spans="2:6" ht="18" customHeight="1">
      <c r="B995" s="51"/>
      <c r="C995" s="46"/>
      <c r="D995" s="53"/>
      <c r="E995" s="78"/>
      <c r="F995" s="85">
        <f t="shared" si="15"/>
        <v>0</v>
      </c>
    </row>
    <row r="996" spans="2:6" ht="18" customHeight="1">
      <c r="B996" s="51"/>
      <c r="C996" s="46"/>
      <c r="D996" s="53"/>
      <c r="E996" s="78"/>
      <c r="F996" s="85">
        <f t="shared" si="15"/>
        <v>0</v>
      </c>
    </row>
    <row r="997" spans="2:6" ht="18" customHeight="1">
      <c r="B997" s="51"/>
      <c r="C997" s="46"/>
      <c r="D997" s="53"/>
      <c r="E997" s="78"/>
      <c r="F997" s="85">
        <f t="shared" si="15"/>
        <v>0</v>
      </c>
    </row>
    <row r="998" spans="2:6" ht="18" customHeight="1">
      <c r="B998" s="51"/>
      <c r="C998" s="46"/>
      <c r="D998" s="53"/>
      <c r="E998" s="78"/>
      <c r="F998" s="85">
        <f t="shared" si="15"/>
        <v>0</v>
      </c>
    </row>
    <row r="999" spans="2:6" ht="18" customHeight="1">
      <c r="B999" s="51"/>
      <c r="C999" s="46"/>
      <c r="D999" s="53"/>
      <c r="E999" s="78"/>
      <c r="F999" s="85">
        <f t="shared" si="15"/>
        <v>0</v>
      </c>
    </row>
    <row r="1000" spans="2:6" ht="18" customHeight="1">
      <c r="B1000" s="51"/>
      <c r="C1000" s="46"/>
      <c r="D1000" s="53"/>
      <c r="E1000" s="78"/>
      <c r="F1000" s="85">
        <f t="shared" si="15"/>
        <v>0</v>
      </c>
    </row>
    <row r="1001" spans="2:6" ht="18" customHeight="1">
      <c r="B1001" s="51"/>
      <c r="C1001" s="46"/>
      <c r="D1001" s="53"/>
      <c r="E1001" s="78"/>
      <c r="F1001" s="85">
        <f t="shared" si="15"/>
        <v>0</v>
      </c>
    </row>
    <row r="1002" spans="2:6" ht="18" customHeight="1">
      <c r="B1002" s="51"/>
      <c r="C1002" s="46"/>
      <c r="D1002" s="53"/>
      <c r="E1002" s="78"/>
      <c r="F1002" s="85">
        <f t="shared" si="15"/>
        <v>0</v>
      </c>
    </row>
    <row r="1003" spans="2:6" ht="18" customHeight="1">
      <c r="B1003" s="51"/>
      <c r="C1003" s="46"/>
      <c r="D1003" s="53"/>
      <c r="E1003" s="78"/>
      <c r="F1003" s="85">
        <f t="shared" si="15"/>
        <v>0</v>
      </c>
    </row>
    <row r="1004" spans="2:6" ht="18" customHeight="1">
      <c r="B1004" s="51"/>
      <c r="C1004" s="46"/>
      <c r="D1004" s="53"/>
      <c r="E1004" s="78"/>
      <c r="F1004" s="85">
        <f t="shared" si="15"/>
        <v>0</v>
      </c>
    </row>
    <row r="1005" spans="2:6" ht="18" customHeight="1">
      <c r="B1005" s="51"/>
      <c r="C1005" s="46"/>
      <c r="D1005" s="53"/>
      <c r="E1005" s="78"/>
      <c r="F1005" s="85">
        <f t="shared" si="15"/>
        <v>0</v>
      </c>
    </row>
    <row r="1006" spans="2:6" ht="18" customHeight="1">
      <c r="B1006" s="51"/>
      <c r="C1006" s="46"/>
      <c r="D1006" s="53"/>
      <c r="E1006" s="78"/>
      <c r="F1006" s="85">
        <f t="shared" si="15"/>
        <v>0</v>
      </c>
    </row>
    <row r="1007" spans="2:6" ht="18" customHeight="1">
      <c r="B1007" s="51"/>
      <c r="C1007" s="46"/>
      <c r="D1007" s="53"/>
      <c r="E1007" s="78"/>
      <c r="F1007" s="85">
        <f t="shared" si="15"/>
        <v>0</v>
      </c>
    </row>
    <row r="1008" spans="2:6" ht="18" customHeight="1">
      <c r="B1008" s="51"/>
      <c r="C1008" s="46"/>
      <c r="D1008" s="53"/>
      <c r="E1008" s="78"/>
      <c r="F1008" s="85">
        <f t="shared" si="15"/>
        <v>0</v>
      </c>
    </row>
    <row r="1009" spans="2:6" ht="18" customHeight="1">
      <c r="B1009" s="51"/>
      <c r="C1009" s="46"/>
      <c r="D1009" s="53"/>
      <c r="E1009" s="78"/>
      <c r="F1009" s="85">
        <f t="shared" si="15"/>
        <v>0</v>
      </c>
    </row>
    <row r="1010" spans="2:6" ht="18" customHeight="1">
      <c r="B1010" s="51"/>
      <c r="C1010" s="46"/>
      <c r="D1010" s="53"/>
      <c r="E1010" s="78"/>
      <c r="F1010" s="85">
        <f t="shared" si="15"/>
        <v>0</v>
      </c>
    </row>
    <row r="1011" spans="2:6" ht="18" customHeight="1">
      <c r="B1011" s="51"/>
      <c r="C1011" s="46"/>
      <c r="D1011" s="53"/>
      <c r="E1011" s="78"/>
      <c r="F1011" s="85">
        <f t="shared" si="15"/>
        <v>0</v>
      </c>
    </row>
    <row r="1012" spans="2:6" ht="18" customHeight="1">
      <c r="B1012" s="51"/>
      <c r="C1012" s="46"/>
      <c r="D1012" s="53"/>
      <c r="E1012" s="78"/>
      <c r="F1012" s="85">
        <f t="shared" si="15"/>
        <v>0</v>
      </c>
    </row>
    <row r="1013" spans="2:6" ht="18" customHeight="1">
      <c r="B1013" s="51"/>
      <c r="C1013" s="46"/>
      <c r="D1013" s="53"/>
      <c r="E1013" s="78"/>
      <c r="F1013" s="85">
        <f t="shared" si="15"/>
        <v>0</v>
      </c>
    </row>
    <row r="1014" spans="2:6" ht="18" customHeight="1">
      <c r="B1014" s="51"/>
      <c r="C1014" s="46"/>
      <c r="D1014" s="53"/>
      <c r="E1014" s="78"/>
      <c r="F1014" s="85">
        <f t="shared" si="15"/>
        <v>0</v>
      </c>
    </row>
    <row r="1015" spans="2:6" ht="18" customHeight="1">
      <c r="B1015" s="51"/>
      <c r="C1015" s="46"/>
      <c r="D1015" s="53"/>
      <c r="E1015" s="78"/>
      <c r="F1015" s="85">
        <f t="shared" si="15"/>
        <v>0</v>
      </c>
    </row>
    <row r="1016" spans="2:6" ht="18" customHeight="1">
      <c r="B1016" s="51"/>
      <c r="C1016" s="46"/>
      <c r="D1016" s="53"/>
      <c r="E1016" s="78"/>
      <c r="F1016" s="85">
        <f t="shared" si="15"/>
        <v>0</v>
      </c>
    </row>
    <row r="1017" spans="2:6" ht="18" customHeight="1">
      <c r="B1017" s="51"/>
      <c r="C1017" s="46"/>
      <c r="D1017" s="53"/>
      <c r="E1017" s="78"/>
      <c r="F1017" s="85">
        <f t="shared" si="15"/>
        <v>0</v>
      </c>
    </row>
    <row r="1018" spans="2:6" ht="18" customHeight="1">
      <c r="B1018" s="51"/>
      <c r="C1018" s="46"/>
      <c r="D1018" s="53"/>
      <c r="E1018" s="78"/>
      <c r="F1018" s="85">
        <f t="shared" si="15"/>
        <v>0</v>
      </c>
    </row>
    <row r="1019" spans="2:6" ht="18" customHeight="1">
      <c r="B1019" s="51"/>
      <c r="C1019" s="46"/>
      <c r="D1019" s="53"/>
      <c r="E1019" s="78"/>
      <c r="F1019" s="85">
        <f t="shared" si="15"/>
        <v>0</v>
      </c>
    </row>
    <row r="1020" spans="2:6" ht="18" customHeight="1">
      <c r="B1020" s="51"/>
      <c r="C1020" s="46"/>
      <c r="D1020" s="53"/>
      <c r="E1020" s="78"/>
      <c r="F1020" s="85">
        <f t="shared" si="15"/>
        <v>0</v>
      </c>
    </row>
    <row r="1021" spans="2:6" ht="18" customHeight="1">
      <c r="B1021" s="51"/>
      <c r="C1021" s="46"/>
      <c r="D1021" s="53"/>
      <c r="E1021" s="78"/>
      <c r="F1021" s="85">
        <f t="shared" si="15"/>
        <v>0</v>
      </c>
    </row>
    <row r="1022" spans="2:6" ht="18" customHeight="1">
      <c r="B1022" s="51"/>
      <c r="C1022" s="46"/>
      <c r="D1022" s="53"/>
      <c r="E1022" s="78"/>
      <c r="F1022" s="85">
        <f t="shared" si="15"/>
        <v>0</v>
      </c>
    </row>
    <row r="1023" spans="2:6" ht="18" customHeight="1">
      <c r="B1023" s="51"/>
      <c r="C1023" s="46"/>
      <c r="D1023" s="53"/>
      <c r="E1023" s="78"/>
      <c r="F1023" s="85">
        <f t="shared" si="15"/>
        <v>0</v>
      </c>
    </row>
    <row r="1024" spans="2:6" ht="18" customHeight="1">
      <c r="B1024" s="51"/>
      <c r="C1024" s="46"/>
      <c r="D1024" s="53"/>
      <c r="E1024" s="78"/>
      <c r="F1024" s="85">
        <f t="shared" si="15"/>
        <v>0</v>
      </c>
    </row>
    <row r="1025" spans="2:6" ht="18" customHeight="1">
      <c r="B1025" s="51"/>
      <c r="C1025" s="46"/>
      <c r="D1025" s="53"/>
      <c r="E1025" s="78"/>
      <c r="F1025" s="85">
        <f t="shared" si="15"/>
        <v>0</v>
      </c>
    </row>
    <row r="1026" spans="2:6" ht="18" customHeight="1">
      <c r="B1026" s="51"/>
      <c r="C1026" s="46"/>
      <c r="D1026" s="53"/>
      <c r="E1026" s="78"/>
      <c r="F1026" s="85">
        <f t="shared" si="15"/>
        <v>0</v>
      </c>
    </row>
    <row r="1027" spans="2:6" ht="18" customHeight="1">
      <c r="B1027" s="51"/>
      <c r="C1027" s="46"/>
      <c r="D1027" s="53"/>
      <c r="E1027" s="78"/>
      <c r="F1027" s="85">
        <f t="shared" si="15"/>
        <v>0</v>
      </c>
    </row>
    <row r="1028" spans="2:6" ht="18" customHeight="1">
      <c r="B1028" s="51"/>
      <c r="C1028" s="46"/>
      <c r="D1028" s="53"/>
      <c r="E1028" s="78"/>
      <c r="F1028" s="85">
        <f t="shared" ref="F1028:F1091" si="16">IF(D1028&gt;0,E1028/D1028,0)</f>
        <v>0</v>
      </c>
    </row>
    <row r="1029" spans="2:6" ht="18" customHeight="1">
      <c r="B1029" s="51"/>
      <c r="C1029" s="46"/>
      <c r="D1029" s="53"/>
      <c r="E1029" s="78"/>
      <c r="F1029" s="85">
        <f t="shared" si="16"/>
        <v>0</v>
      </c>
    </row>
    <row r="1030" spans="2:6" ht="18" customHeight="1">
      <c r="B1030" s="51"/>
      <c r="C1030" s="46"/>
      <c r="D1030" s="53"/>
      <c r="E1030" s="78"/>
      <c r="F1030" s="85">
        <f t="shared" si="16"/>
        <v>0</v>
      </c>
    </row>
    <row r="1031" spans="2:6" ht="18" customHeight="1">
      <c r="B1031" s="51"/>
      <c r="C1031" s="46"/>
      <c r="D1031" s="53"/>
      <c r="E1031" s="78"/>
      <c r="F1031" s="85">
        <f t="shared" si="16"/>
        <v>0</v>
      </c>
    </row>
    <row r="1032" spans="2:6" ht="18" customHeight="1">
      <c r="B1032" s="51"/>
      <c r="C1032" s="46"/>
      <c r="D1032" s="53"/>
      <c r="E1032" s="78"/>
      <c r="F1032" s="85">
        <f t="shared" si="16"/>
        <v>0</v>
      </c>
    </row>
    <row r="1033" spans="2:6" ht="18" customHeight="1">
      <c r="B1033" s="51"/>
      <c r="C1033" s="46"/>
      <c r="D1033" s="53"/>
      <c r="E1033" s="78"/>
      <c r="F1033" s="85">
        <f t="shared" si="16"/>
        <v>0</v>
      </c>
    </row>
    <row r="1034" spans="2:6" ht="18" customHeight="1">
      <c r="B1034" s="51"/>
      <c r="C1034" s="46"/>
      <c r="D1034" s="53"/>
      <c r="E1034" s="78"/>
      <c r="F1034" s="85">
        <f t="shared" si="16"/>
        <v>0</v>
      </c>
    </row>
    <row r="1035" spans="2:6" ht="18" customHeight="1">
      <c r="B1035" s="51"/>
      <c r="C1035" s="46"/>
      <c r="D1035" s="53"/>
      <c r="E1035" s="78"/>
      <c r="F1035" s="85">
        <f t="shared" si="16"/>
        <v>0</v>
      </c>
    </row>
    <row r="1036" spans="2:6" ht="18" customHeight="1">
      <c r="B1036" s="51"/>
      <c r="C1036" s="46"/>
      <c r="D1036" s="53"/>
      <c r="E1036" s="78"/>
      <c r="F1036" s="85">
        <f t="shared" si="16"/>
        <v>0</v>
      </c>
    </row>
    <row r="1037" spans="2:6" ht="18" customHeight="1">
      <c r="B1037" s="51"/>
      <c r="C1037" s="46"/>
      <c r="D1037" s="53"/>
      <c r="E1037" s="78"/>
      <c r="F1037" s="85">
        <f t="shared" si="16"/>
        <v>0</v>
      </c>
    </row>
    <row r="1038" spans="2:6" ht="18" customHeight="1">
      <c r="B1038" s="51"/>
      <c r="C1038" s="46"/>
      <c r="D1038" s="53"/>
      <c r="E1038" s="78"/>
      <c r="F1038" s="85">
        <f t="shared" si="16"/>
        <v>0</v>
      </c>
    </row>
    <row r="1039" spans="2:6" ht="18" customHeight="1">
      <c r="B1039" s="51"/>
      <c r="C1039" s="46"/>
      <c r="D1039" s="53"/>
      <c r="E1039" s="78"/>
      <c r="F1039" s="85">
        <f t="shared" si="16"/>
        <v>0</v>
      </c>
    </row>
    <row r="1040" spans="2:6" ht="18" customHeight="1">
      <c r="B1040" s="51"/>
      <c r="C1040" s="46"/>
      <c r="D1040" s="53"/>
      <c r="E1040" s="78"/>
      <c r="F1040" s="85">
        <f t="shared" si="16"/>
        <v>0</v>
      </c>
    </row>
    <row r="1041" spans="2:6" ht="18" customHeight="1">
      <c r="B1041" s="51"/>
      <c r="C1041" s="46"/>
      <c r="D1041" s="53"/>
      <c r="E1041" s="78"/>
      <c r="F1041" s="85">
        <f t="shared" si="16"/>
        <v>0</v>
      </c>
    </row>
    <row r="1042" spans="2:6" ht="18" customHeight="1">
      <c r="B1042" s="51"/>
      <c r="C1042" s="46"/>
      <c r="D1042" s="53"/>
      <c r="E1042" s="78"/>
      <c r="F1042" s="85">
        <f t="shared" si="16"/>
        <v>0</v>
      </c>
    </row>
    <row r="1043" spans="2:6" ht="18" customHeight="1">
      <c r="B1043" s="51"/>
      <c r="C1043" s="46"/>
      <c r="D1043" s="53"/>
      <c r="E1043" s="78"/>
      <c r="F1043" s="85">
        <f t="shared" si="16"/>
        <v>0</v>
      </c>
    </row>
    <row r="1044" spans="2:6" ht="18" customHeight="1">
      <c r="B1044" s="51"/>
      <c r="C1044" s="46"/>
      <c r="D1044" s="53"/>
      <c r="E1044" s="78"/>
      <c r="F1044" s="85">
        <f t="shared" si="16"/>
        <v>0</v>
      </c>
    </row>
    <row r="1045" spans="2:6" ht="18" customHeight="1">
      <c r="B1045" s="51"/>
      <c r="C1045" s="46"/>
      <c r="D1045" s="53"/>
      <c r="E1045" s="78"/>
      <c r="F1045" s="85">
        <f t="shared" si="16"/>
        <v>0</v>
      </c>
    </row>
    <row r="1046" spans="2:6" ht="18" customHeight="1">
      <c r="B1046" s="51"/>
      <c r="C1046" s="46"/>
      <c r="D1046" s="53"/>
      <c r="E1046" s="78"/>
      <c r="F1046" s="85">
        <f t="shared" si="16"/>
        <v>0</v>
      </c>
    </row>
    <row r="1047" spans="2:6" ht="18" customHeight="1">
      <c r="B1047" s="51"/>
      <c r="C1047" s="46"/>
      <c r="D1047" s="53"/>
      <c r="E1047" s="78"/>
      <c r="F1047" s="85">
        <f t="shared" si="16"/>
        <v>0</v>
      </c>
    </row>
    <row r="1048" spans="2:6" ht="18" customHeight="1">
      <c r="B1048" s="51"/>
      <c r="C1048" s="46"/>
      <c r="D1048" s="53"/>
      <c r="E1048" s="78"/>
      <c r="F1048" s="85">
        <f t="shared" si="16"/>
        <v>0</v>
      </c>
    </row>
    <row r="1049" spans="2:6" ht="18" customHeight="1">
      <c r="B1049" s="51"/>
      <c r="C1049" s="46"/>
      <c r="D1049" s="53"/>
      <c r="E1049" s="78"/>
      <c r="F1049" s="85">
        <f t="shared" si="16"/>
        <v>0</v>
      </c>
    </row>
    <row r="1050" spans="2:6" ht="18" customHeight="1">
      <c r="B1050" s="51"/>
      <c r="C1050" s="46"/>
      <c r="D1050" s="53"/>
      <c r="E1050" s="78"/>
      <c r="F1050" s="85">
        <f t="shared" si="16"/>
        <v>0</v>
      </c>
    </row>
    <row r="1051" spans="2:6" ht="18" customHeight="1">
      <c r="B1051" s="51"/>
      <c r="C1051" s="46"/>
      <c r="D1051" s="53"/>
      <c r="E1051" s="78"/>
      <c r="F1051" s="85">
        <f t="shared" si="16"/>
        <v>0</v>
      </c>
    </row>
    <row r="1052" spans="2:6" ht="18" customHeight="1">
      <c r="B1052" s="51"/>
      <c r="C1052" s="46"/>
      <c r="D1052" s="53"/>
      <c r="E1052" s="78"/>
      <c r="F1052" s="85">
        <f t="shared" si="16"/>
        <v>0</v>
      </c>
    </row>
    <row r="1053" spans="2:6" ht="18" customHeight="1">
      <c r="B1053" s="51"/>
      <c r="C1053" s="46"/>
      <c r="D1053" s="53"/>
      <c r="E1053" s="78"/>
      <c r="F1053" s="85">
        <f t="shared" si="16"/>
        <v>0</v>
      </c>
    </row>
    <row r="1054" spans="2:6" ht="18" customHeight="1">
      <c r="B1054" s="51"/>
      <c r="C1054" s="46"/>
      <c r="D1054" s="53"/>
      <c r="E1054" s="78"/>
      <c r="F1054" s="85">
        <f t="shared" si="16"/>
        <v>0</v>
      </c>
    </row>
    <row r="1055" spans="2:6" ht="18" customHeight="1">
      <c r="B1055" s="51"/>
      <c r="C1055" s="46"/>
      <c r="D1055" s="53"/>
      <c r="E1055" s="78"/>
      <c r="F1055" s="85">
        <f t="shared" si="16"/>
        <v>0</v>
      </c>
    </row>
    <row r="1056" spans="2:6" ht="18" customHeight="1">
      <c r="B1056" s="51"/>
      <c r="C1056" s="46"/>
      <c r="D1056" s="53"/>
      <c r="E1056" s="78"/>
      <c r="F1056" s="85">
        <f t="shared" si="16"/>
        <v>0</v>
      </c>
    </row>
    <row r="1057" spans="2:6" ht="18" customHeight="1">
      <c r="B1057" s="51"/>
      <c r="C1057" s="46"/>
      <c r="D1057" s="53"/>
      <c r="E1057" s="78"/>
      <c r="F1057" s="85">
        <f t="shared" si="16"/>
        <v>0</v>
      </c>
    </row>
    <row r="1058" spans="2:6" ht="18" customHeight="1">
      <c r="B1058" s="51"/>
      <c r="C1058" s="46"/>
      <c r="D1058" s="53"/>
      <c r="E1058" s="78"/>
      <c r="F1058" s="85">
        <f t="shared" si="16"/>
        <v>0</v>
      </c>
    </row>
    <row r="1059" spans="2:6" ht="18" customHeight="1">
      <c r="B1059" s="51"/>
      <c r="C1059" s="46"/>
      <c r="D1059" s="53"/>
      <c r="E1059" s="78"/>
      <c r="F1059" s="85">
        <f t="shared" si="16"/>
        <v>0</v>
      </c>
    </row>
    <row r="1060" spans="2:6" ht="18" customHeight="1">
      <c r="B1060" s="51"/>
      <c r="C1060" s="46"/>
      <c r="D1060" s="53"/>
      <c r="E1060" s="78"/>
      <c r="F1060" s="85">
        <f t="shared" si="16"/>
        <v>0</v>
      </c>
    </row>
    <row r="1061" spans="2:6" ht="18" customHeight="1">
      <c r="B1061" s="51"/>
      <c r="C1061" s="46"/>
      <c r="D1061" s="53"/>
      <c r="E1061" s="78"/>
      <c r="F1061" s="85">
        <f t="shared" si="16"/>
        <v>0</v>
      </c>
    </row>
    <row r="1062" spans="2:6" ht="18" customHeight="1">
      <c r="B1062" s="51"/>
      <c r="C1062" s="46"/>
      <c r="D1062" s="53"/>
      <c r="E1062" s="78"/>
      <c r="F1062" s="85">
        <f t="shared" si="16"/>
        <v>0</v>
      </c>
    </row>
    <row r="1063" spans="2:6" ht="18" customHeight="1">
      <c r="B1063" s="51"/>
      <c r="C1063" s="46"/>
      <c r="D1063" s="53"/>
      <c r="E1063" s="78"/>
      <c r="F1063" s="85">
        <f t="shared" si="16"/>
        <v>0</v>
      </c>
    </row>
    <row r="1064" spans="2:6" ht="18" customHeight="1">
      <c r="B1064" s="51"/>
      <c r="C1064" s="46"/>
      <c r="D1064" s="53"/>
      <c r="E1064" s="78"/>
      <c r="F1064" s="85">
        <f t="shared" si="16"/>
        <v>0</v>
      </c>
    </row>
    <row r="1065" spans="2:6" ht="18" customHeight="1">
      <c r="B1065" s="51"/>
      <c r="C1065" s="46"/>
      <c r="D1065" s="53"/>
      <c r="E1065" s="78"/>
      <c r="F1065" s="85">
        <f t="shared" si="16"/>
        <v>0</v>
      </c>
    </row>
    <row r="1066" spans="2:6" ht="18" customHeight="1">
      <c r="B1066" s="51"/>
      <c r="C1066" s="46"/>
      <c r="D1066" s="53"/>
      <c r="E1066" s="78"/>
      <c r="F1066" s="85">
        <f t="shared" si="16"/>
        <v>0</v>
      </c>
    </row>
    <row r="1067" spans="2:6" ht="18" customHeight="1">
      <c r="B1067" s="51"/>
      <c r="C1067" s="46"/>
      <c r="D1067" s="53"/>
      <c r="E1067" s="78"/>
      <c r="F1067" s="85">
        <f t="shared" si="16"/>
        <v>0</v>
      </c>
    </row>
    <row r="1068" spans="2:6" ht="18" customHeight="1">
      <c r="B1068" s="51"/>
      <c r="C1068" s="46"/>
      <c r="D1068" s="53"/>
      <c r="E1068" s="78"/>
      <c r="F1068" s="85">
        <f t="shared" si="16"/>
        <v>0</v>
      </c>
    </row>
    <row r="1069" spans="2:6" ht="18" customHeight="1">
      <c r="B1069" s="51"/>
      <c r="C1069" s="46"/>
      <c r="D1069" s="53"/>
      <c r="E1069" s="78"/>
      <c r="F1069" s="85">
        <f t="shared" si="16"/>
        <v>0</v>
      </c>
    </row>
    <row r="1070" spans="2:6" ht="18" customHeight="1">
      <c r="B1070" s="51"/>
      <c r="C1070" s="46"/>
      <c r="D1070" s="53"/>
      <c r="E1070" s="78"/>
      <c r="F1070" s="85">
        <f t="shared" si="16"/>
        <v>0</v>
      </c>
    </row>
    <row r="1071" spans="2:6" ht="18" customHeight="1">
      <c r="B1071" s="51"/>
      <c r="C1071" s="46"/>
      <c r="D1071" s="53"/>
      <c r="E1071" s="78"/>
      <c r="F1071" s="85">
        <f t="shared" si="16"/>
        <v>0</v>
      </c>
    </row>
    <row r="1072" spans="2:6" ht="18" customHeight="1">
      <c r="B1072" s="51"/>
      <c r="C1072" s="46"/>
      <c r="D1072" s="53"/>
      <c r="E1072" s="78"/>
      <c r="F1072" s="85">
        <f t="shared" si="16"/>
        <v>0</v>
      </c>
    </row>
    <row r="1073" spans="2:6" ht="18" customHeight="1">
      <c r="B1073" s="51"/>
      <c r="C1073" s="46"/>
      <c r="D1073" s="53"/>
      <c r="E1073" s="78"/>
      <c r="F1073" s="85">
        <f t="shared" si="16"/>
        <v>0</v>
      </c>
    </row>
    <row r="1074" spans="2:6" ht="18" customHeight="1">
      <c r="B1074" s="51"/>
      <c r="C1074" s="46"/>
      <c r="D1074" s="53"/>
      <c r="E1074" s="78"/>
      <c r="F1074" s="85">
        <f t="shared" si="16"/>
        <v>0</v>
      </c>
    </row>
    <row r="1075" spans="2:6" ht="18" customHeight="1">
      <c r="B1075" s="51"/>
      <c r="C1075" s="46"/>
      <c r="D1075" s="53"/>
      <c r="E1075" s="78"/>
      <c r="F1075" s="85">
        <f t="shared" si="16"/>
        <v>0</v>
      </c>
    </row>
    <row r="1076" spans="2:6" ht="18" customHeight="1">
      <c r="B1076" s="51"/>
      <c r="C1076" s="46"/>
      <c r="D1076" s="53"/>
      <c r="E1076" s="78"/>
      <c r="F1076" s="85">
        <f t="shared" si="16"/>
        <v>0</v>
      </c>
    </row>
    <row r="1077" spans="2:6" ht="18" customHeight="1">
      <c r="B1077" s="51"/>
      <c r="C1077" s="46"/>
      <c r="D1077" s="53"/>
      <c r="E1077" s="78"/>
      <c r="F1077" s="85">
        <f t="shared" si="16"/>
        <v>0</v>
      </c>
    </row>
    <row r="1078" spans="2:6" ht="18" customHeight="1">
      <c r="B1078" s="51"/>
      <c r="C1078" s="46"/>
      <c r="D1078" s="53"/>
      <c r="E1078" s="78"/>
      <c r="F1078" s="85">
        <f t="shared" si="16"/>
        <v>0</v>
      </c>
    </row>
    <row r="1079" spans="2:6" ht="18" customHeight="1">
      <c r="B1079" s="51"/>
      <c r="C1079" s="46"/>
      <c r="D1079" s="53"/>
      <c r="E1079" s="78"/>
      <c r="F1079" s="85">
        <f t="shared" si="16"/>
        <v>0</v>
      </c>
    </row>
    <row r="1080" spans="2:6" ht="18" customHeight="1">
      <c r="B1080" s="51"/>
      <c r="C1080" s="46"/>
      <c r="D1080" s="53"/>
      <c r="E1080" s="78"/>
      <c r="F1080" s="85">
        <f t="shared" si="16"/>
        <v>0</v>
      </c>
    </row>
    <row r="1081" spans="2:6" ht="18" customHeight="1">
      <c r="B1081" s="51"/>
      <c r="C1081" s="46"/>
      <c r="D1081" s="53"/>
      <c r="E1081" s="78"/>
      <c r="F1081" s="85">
        <f t="shared" si="16"/>
        <v>0</v>
      </c>
    </row>
    <row r="1082" spans="2:6" ht="18" customHeight="1">
      <c r="B1082" s="51"/>
      <c r="C1082" s="46"/>
      <c r="D1082" s="53"/>
      <c r="E1082" s="78"/>
      <c r="F1082" s="85">
        <f t="shared" si="16"/>
        <v>0</v>
      </c>
    </row>
    <row r="1083" spans="2:6" ht="18" customHeight="1">
      <c r="B1083" s="51"/>
      <c r="C1083" s="46"/>
      <c r="D1083" s="53"/>
      <c r="E1083" s="78"/>
      <c r="F1083" s="85">
        <f t="shared" si="16"/>
        <v>0</v>
      </c>
    </row>
    <row r="1084" spans="2:6" ht="18" customHeight="1">
      <c r="B1084" s="51"/>
      <c r="C1084" s="46"/>
      <c r="D1084" s="53"/>
      <c r="E1084" s="78"/>
      <c r="F1084" s="85">
        <f t="shared" si="16"/>
        <v>0</v>
      </c>
    </row>
    <row r="1085" spans="2:6" ht="18" customHeight="1">
      <c r="B1085" s="51"/>
      <c r="C1085" s="46"/>
      <c r="D1085" s="53"/>
      <c r="E1085" s="78"/>
      <c r="F1085" s="85">
        <f t="shared" si="16"/>
        <v>0</v>
      </c>
    </row>
    <row r="1086" spans="2:6" ht="18" customHeight="1">
      <c r="B1086" s="51"/>
      <c r="C1086" s="46"/>
      <c r="D1086" s="53"/>
      <c r="E1086" s="78"/>
      <c r="F1086" s="85">
        <f t="shared" si="16"/>
        <v>0</v>
      </c>
    </row>
    <row r="1087" spans="2:6" ht="18" customHeight="1">
      <c r="B1087" s="51"/>
      <c r="C1087" s="46"/>
      <c r="D1087" s="53"/>
      <c r="E1087" s="78"/>
      <c r="F1087" s="85">
        <f t="shared" si="16"/>
        <v>0</v>
      </c>
    </row>
    <row r="1088" spans="2:6" ht="18" customHeight="1">
      <c r="B1088" s="51"/>
      <c r="C1088" s="46"/>
      <c r="D1088" s="53"/>
      <c r="E1088" s="78"/>
      <c r="F1088" s="85">
        <f t="shared" si="16"/>
        <v>0</v>
      </c>
    </row>
    <row r="1089" spans="2:6" ht="18" customHeight="1">
      <c r="B1089" s="51"/>
      <c r="C1089" s="46"/>
      <c r="D1089" s="53"/>
      <c r="E1089" s="78"/>
      <c r="F1089" s="85">
        <f t="shared" si="16"/>
        <v>0</v>
      </c>
    </row>
    <row r="1090" spans="2:6" ht="18" customHeight="1">
      <c r="B1090" s="51"/>
      <c r="C1090" s="46"/>
      <c r="D1090" s="53"/>
      <c r="E1090" s="78"/>
      <c r="F1090" s="85">
        <f t="shared" si="16"/>
        <v>0</v>
      </c>
    </row>
    <row r="1091" spans="2:6" ht="18" customHeight="1">
      <c r="B1091" s="51"/>
      <c r="C1091" s="46"/>
      <c r="D1091" s="53"/>
      <c r="E1091" s="78"/>
      <c r="F1091" s="85">
        <f t="shared" si="16"/>
        <v>0</v>
      </c>
    </row>
    <row r="1092" spans="2:6" ht="18" customHeight="1">
      <c r="B1092" s="51"/>
      <c r="C1092" s="46"/>
      <c r="D1092" s="53"/>
      <c r="E1092" s="78"/>
      <c r="F1092" s="85">
        <f t="shared" ref="F1092:F1155" si="17">IF(D1092&gt;0,E1092/D1092,0)</f>
        <v>0</v>
      </c>
    </row>
    <row r="1093" spans="2:6" ht="18" customHeight="1">
      <c r="B1093" s="51"/>
      <c r="C1093" s="46"/>
      <c r="D1093" s="53"/>
      <c r="E1093" s="78"/>
      <c r="F1093" s="85">
        <f t="shared" si="17"/>
        <v>0</v>
      </c>
    </row>
    <row r="1094" spans="2:6" ht="18" customHeight="1">
      <c r="B1094" s="51"/>
      <c r="C1094" s="46"/>
      <c r="D1094" s="53"/>
      <c r="E1094" s="78"/>
      <c r="F1094" s="85">
        <f t="shared" si="17"/>
        <v>0</v>
      </c>
    </row>
    <row r="1095" spans="2:6" ht="18" customHeight="1">
      <c r="B1095" s="51"/>
      <c r="C1095" s="46"/>
      <c r="D1095" s="53"/>
      <c r="E1095" s="78"/>
      <c r="F1095" s="85">
        <f t="shared" si="17"/>
        <v>0</v>
      </c>
    </row>
    <row r="1096" spans="2:6" ht="18" customHeight="1">
      <c r="B1096" s="51"/>
      <c r="C1096" s="46"/>
      <c r="D1096" s="53"/>
      <c r="E1096" s="78"/>
      <c r="F1096" s="85">
        <f t="shared" si="17"/>
        <v>0</v>
      </c>
    </row>
    <row r="1097" spans="2:6" ht="18" customHeight="1">
      <c r="B1097" s="51"/>
      <c r="C1097" s="46"/>
      <c r="D1097" s="53"/>
      <c r="E1097" s="78"/>
      <c r="F1097" s="85">
        <f t="shared" si="17"/>
        <v>0</v>
      </c>
    </row>
    <row r="1098" spans="2:6" ht="18" customHeight="1">
      <c r="B1098" s="51"/>
      <c r="C1098" s="46"/>
      <c r="D1098" s="53"/>
      <c r="E1098" s="78"/>
      <c r="F1098" s="85">
        <f t="shared" si="17"/>
        <v>0</v>
      </c>
    </row>
    <row r="1099" spans="2:6" ht="18" customHeight="1">
      <c r="B1099" s="51"/>
      <c r="C1099" s="46"/>
      <c r="D1099" s="53"/>
      <c r="E1099" s="78"/>
      <c r="F1099" s="85">
        <f t="shared" si="17"/>
        <v>0</v>
      </c>
    </row>
    <row r="1100" spans="2:6" ht="18" customHeight="1">
      <c r="B1100" s="51"/>
      <c r="C1100" s="46"/>
      <c r="D1100" s="53"/>
      <c r="E1100" s="78"/>
      <c r="F1100" s="85">
        <f t="shared" si="17"/>
        <v>0</v>
      </c>
    </row>
    <row r="1101" spans="2:6" ht="18" customHeight="1">
      <c r="B1101" s="51"/>
      <c r="C1101" s="46"/>
      <c r="D1101" s="53"/>
      <c r="E1101" s="78"/>
      <c r="F1101" s="85">
        <f t="shared" si="17"/>
        <v>0</v>
      </c>
    </row>
    <row r="1102" spans="2:6" ht="18" customHeight="1">
      <c r="B1102" s="51"/>
      <c r="C1102" s="46"/>
      <c r="D1102" s="53"/>
      <c r="E1102" s="78"/>
      <c r="F1102" s="85">
        <f t="shared" si="17"/>
        <v>0</v>
      </c>
    </row>
    <row r="1103" spans="2:6" ht="18" customHeight="1">
      <c r="B1103" s="51"/>
      <c r="C1103" s="46"/>
      <c r="D1103" s="53"/>
      <c r="E1103" s="78"/>
      <c r="F1103" s="85">
        <f t="shared" si="17"/>
        <v>0</v>
      </c>
    </row>
    <row r="1104" spans="2:6" ht="18" customHeight="1">
      <c r="B1104" s="51"/>
      <c r="C1104" s="46"/>
      <c r="D1104" s="53"/>
      <c r="E1104" s="78"/>
      <c r="F1104" s="85">
        <f t="shared" si="17"/>
        <v>0</v>
      </c>
    </row>
    <row r="1105" spans="2:6" ht="18" customHeight="1">
      <c r="B1105" s="51"/>
      <c r="C1105" s="46"/>
      <c r="D1105" s="53"/>
      <c r="E1105" s="78"/>
      <c r="F1105" s="85">
        <f t="shared" si="17"/>
        <v>0</v>
      </c>
    </row>
    <row r="1106" spans="2:6" ht="18" customHeight="1">
      <c r="B1106" s="51"/>
      <c r="C1106" s="46"/>
      <c r="D1106" s="53"/>
      <c r="E1106" s="78"/>
      <c r="F1106" s="85">
        <f t="shared" si="17"/>
        <v>0</v>
      </c>
    </row>
    <row r="1107" spans="2:6" ht="18" customHeight="1">
      <c r="B1107" s="51"/>
      <c r="C1107" s="46"/>
      <c r="D1107" s="53"/>
      <c r="E1107" s="78"/>
      <c r="F1107" s="85">
        <f t="shared" si="17"/>
        <v>0</v>
      </c>
    </row>
    <row r="1108" spans="2:6" ht="18" customHeight="1">
      <c r="B1108" s="51"/>
      <c r="C1108" s="46"/>
      <c r="D1108" s="53"/>
      <c r="E1108" s="78"/>
      <c r="F1108" s="85">
        <f t="shared" si="17"/>
        <v>0</v>
      </c>
    </row>
    <row r="1109" spans="2:6" ht="18" customHeight="1">
      <c r="B1109" s="51"/>
      <c r="C1109" s="46"/>
      <c r="D1109" s="53"/>
      <c r="E1109" s="78"/>
      <c r="F1109" s="85">
        <f t="shared" si="17"/>
        <v>0</v>
      </c>
    </row>
    <row r="1110" spans="2:6" ht="18" customHeight="1">
      <c r="B1110" s="51"/>
      <c r="C1110" s="46"/>
      <c r="D1110" s="53"/>
      <c r="E1110" s="78"/>
      <c r="F1110" s="85">
        <f t="shared" si="17"/>
        <v>0</v>
      </c>
    </row>
    <row r="1111" spans="2:6" ht="18" customHeight="1">
      <c r="B1111" s="51"/>
      <c r="C1111" s="46"/>
      <c r="D1111" s="53"/>
      <c r="E1111" s="78"/>
      <c r="F1111" s="85">
        <f t="shared" si="17"/>
        <v>0</v>
      </c>
    </row>
    <row r="1112" spans="2:6" ht="18" customHeight="1">
      <c r="B1112" s="51"/>
      <c r="C1112" s="46"/>
      <c r="D1112" s="53"/>
      <c r="E1112" s="78"/>
      <c r="F1112" s="85">
        <f t="shared" si="17"/>
        <v>0</v>
      </c>
    </row>
    <row r="1113" spans="2:6" ht="18" customHeight="1">
      <c r="B1113" s="51"/>
      <c r="C1113" s="46"/>
      <c r="D1113" s="53"/>
      <c r="E1113" s="78"/>
      <c r="F1113" s="85">
        <f t="shared" si="17"/>
        <v>0</v>
      </c>
    </row>
    <row r="1114" spans="2:6" ht="18" customHeight="1">
      <c r="B1114" s="51"/>
      <c r="C1114" s="46"/>
      <c r="D1114" s="53"/>
      <c r="E1114" s="78"/>
      <c r="F1114" s="85">
        <f t="shared" si="17"/>
        <v>0</v>
      </c>
    </row>
    <row r="1115" spans="2:6" ht="18" customHeight="1">
      <c r="B1115" s="51"/>
      <c r="C1115" s="46"/>
      <c r="D1115" s="53"/>
      <c r="E1115" s="78"/>
      <c r="F1115" s="85">
        <f t="shared" si="17"/>
        <v>0</v>
      </c>
    </row>
    <row r="1116" spans="2:6" ht="18" customHeight="1">
      <c r="B1116" s="51"/>
      <c r="C1116" s="46"/>
      <c r="D1116" s="53"/>
      <c r="E1116" s="78"/>
      <c r="F1116" s="85">
        <f t="shared" si="17"/>
        <v>0</v>
      </c>
    </row>
    <row r="1117" spans="2:6" ht="18" customHeight="1">
      <c r="B1117" s="51"/>
      <c r="C1117" s="46"/>
      <c r="D1117" s="53"/>
      <c r="E1117" s="78"/>
      <c r="F1117" s="85">
        <f t="shared" si="17"/>
        <v>0</v>
      </c>
    </row>
    <row r="1118" spans="2:6" ht="18" customHeight="1">
      <c r="B1118" s="51"/>
      <c r="C1118" s="46"/>
      <c r="D1118" s="53"/>
      <c r="E1118" s="78"/>
      <c r="F1118" s="85">
        <f t="shared" si="17"/>
        <v>0</v>
      </c>
    </row>
    <row r="1119" spans="2:6" ht="18" customHeight="1">
      <c r="B1119" s="51"/>
      <c r="C1119" s="46"/>
      <c r="D1119" s="53"/>
      <c r="E1119" s="78"/>
      <c r="F1119" s="85">
        <f t="shared" si="17"/>
        <v>0</v>
      </c>
    </row>
    <row r="1120" spans="2:6" ht="18" customHeight="1">
      <c r="B1120" s="51"/>
      <c r="C1120" s="46"/>
      <c r="D1120" s="53"/>
      <c r="E1120" s="78"/>
      <c r="F1120" s="85">
        <f t="shared" si="17"/>
        <v>0</v>
      </c>
    </row>
    <row r="1121" spans="2:6" ht="18" customHeight="1">
      <c r="B1121" s="51"/>
      <c r="C1121" s="46"/>
      <c r="D1121" s="53"/>
      <c r="E1121" s="78"/>
      <c r="F1121" s="85">
        <f t="shared" si="17"/>
        <v>0</v>
      </c>
    </row>
    <row r="1122" spans="2:6" ht="18" customHeight="1">
      <c r="B1122" s="51"/>
      <c r="C1122" s="46"/>
      <c r="D1122" s="53"/>
      <c r="E1122" s="78"/>
      <c r="F1122" s="85">
        <f t="shared" si="17"/>
        <v>0</v>
      </c>
    </row>
    <row r="1123" spans="2:6" ht="18" customHeight="1">
      <c r="B1123" s="51"/>
      <c r="C1123" s="46"/>
      <c r="D1123" s="53"/>
      <c r="E1123" s="78"/>
      <c r="F1123" s="85">
        <f t="shared" si="17"/>
        <v>0</v>
      </c>
    </row>
    <row r="1124" spans="2:6" ht="18" customHeight="1">
      <c r="B1124" s="51"/>
      <c r="C1124" s="46"/>
      <c r="D1124" s="53"/>
      <c r="E1124" s="78"/>
      <c r="F1124" s="85">
        <f t="shared" si="17"/>
        <v>0</v>
      </c>
    </row>
    <row r="1125" spans="2:6" ht="18" customHeight="1">
      <c r="B1125" s="51"/>
      <c r="C1125" s="46"/>
      <c r="D1125" s="53"/>
      <c r="E1125" s="78"/>
      <c r="F1125" s="85">
        <f t="shared" si="17"/>
        <v>0</v>
      </c>
    </row>
    <row r="1126" spans="2:6" ht="18" customHeight="1">
      <c r="B1126" s="51"/>
      <c r="C1126" s="46"/>
      <c r="D1126" s="53"/>
      <c r="E1126" s="78"/>
      <c r="F1126" s="85">
        <f t="shared" si="17"/>
        <v>0</v>
      </c>
    </row>
    <row r="1127" spans="2:6" ht="18" customHeight="1">
      <c r="B1127" s="51"/>
      <c r="C1127" s="46"/>
      <c r="D1127" s="53"/>
      <c r="E1127" s="78"/>
      <c r="F1127" s="85">
        <f t="shared" si="17"/>
        <v>0</v>
      </c>
    </row>
    <row r="1128" spans="2:6" ht="18" customHeight="1">
      <c r="B1128" s="51"/>
      <c r="C1128" s="46"/>
      <c r="D1128" s="53"/>
      <c r="E1128" s="78"/>
      <c r="F1128" s="85">
        <f t="shared" si="17"/>
        <v>0</v>
      </c>
    </row>
    <row r="1129" spans="2:6" ht="18" customHeight="1">
      <c r="B1129" s="51"/>
      <c r="C1129" s="46"/>
      <c r="D1129" s="53"/>
      <c r="E1129" s="78"/>
      <c r="F1129" s="85">
        <f t="shared" si="17"/>
        <v>0</v>
      </c>
    </row>
    <row r="1130" spans="2:6" ht="18" customHeight="1">
      <c r="B1130" s="51"/>
      <c r="C1130" s="46"/>
      <c r="D1130" s="53"/>
      <c r="E1130" s="78"/>
      <c r="F1130" s="85">
        <f t="shared" si="17"/>
        <v>0</v>
      </c>
    </row>
    <row r="1131" spans="2:6" ht="18" customHeight="1">
      <c r="B1131" s="51"/>
      <c r="C1131" s="46"/>
      <c r="D1131" s="53"/>
      <c r="E1131" s="78"/>
      <c r="F1131" s="85">
        <f t="shared" si="17"/>
        <v>0</v>
      </c>
    </row>
    <row r="1132" spans="2:6" ht="18" customHeight="1">
      <c r="B1132" s="51"/>
      <c r="C1132" s="46"/>
      <c r="D1132" s="53"/>
      <c r="E1132" s="78"/>
      <c r="F1132" s="85">
        <f t="shared" si="17"/>
        <v>0</v>
      </c>
    </row>
    <row r="1133" spans="2:6" ht="18" customHeight="1">
      <c r="B1133" s="51"/>
      <c r="C1133" s="46"/>
      <c r="D1133" s="53"/>
      <c r="E1133" s="78"/>
      <c r="F1133" s="85">
        <f t="shared" si="17"/>
        <v>0</v>
      </c>
    </row>
    <row r="1134" spans="2:6" ht="18" customHeight="1">
      <c r="B1134" s="51"/>
      <c r="C1134" s="46"/>
      <c r="D1134" s="53"/>
      <c r="E1134" s="78"/>
      <c r="F1134" s="85">
        <f t="shared" si="17"/>
        <v>0</v>
      </c>
    </row>
    <row r="1135" spans="2:6" ht="18" customHeight="1">
      <c r="B1135" s="51"/>
      <c r="C1135" s="46"/>
      <c r="D1135" s="53"/>
      <c r="E1135" s="78"/>
      <c r="F1135" s="85">
        <f t="shared" si="17"/>
        <v>0</v>
      </c>
    </row>
    <row r="1136" spans="2:6" ht="18" customHeight="1">
      <c r="B1136" s="51"/>
      <c r="C1136" s="46"/>
      <c r="D1136" s="53"/>
      <c r="E1136" s="78"/>
      <c r="F1136" s="85">
        <f t="shared" si="17"/>
        <v>0</v>
      </c>
    </row>
    <row r="1137" spans="2:6" ht="18" customHeight="1">
      <c r="B1137" s="51"/>
      <c r="C1137" s="46"/>
      <c r="D1137" s="53"/>
      <c r="E1137" s="78"/>
      <c r="F1137" s="85">
        <f t="shared" si="17"/>
        <v>0</v>
      </c>
    </row>
    <row r="1138" spans="2:6" ht="18" customHeight="1">
      <c r="B1138" s="51"/>
      <c r="C1138" s="46"/>
      <c r="D1138" s="53"/>
      <c r="E1138" s="78"/>
      <c r="F1138" s="85">
        <f t="shared" si="17"/>
        <v>0</v>
      </c>
    </row>
    <row r="1139" spans="2:6" ht="18" customHeight="1">
      <c r="B1139" s="51"/>
      <c r="C1139" s="46"/>
      <c r="D1139" s="53"/>
      <c r="E1139" s="78"/>
      <c r="F1139" s="85">
        <f t="shared" si="17"/>
        <v>0</v>
      </c>
    </row>
    <row r="1140" spans="2:6" ht="18" customHeight="1">
      <c r="B1140" s="51"/>
      <c r="C1140" s="46"/>
      <c r="D1140" s="53"/>
      <c r="E1140" s="78"/>
      <c r="F1140" s="85">
        <f t="shared" si="17"/>
        <v>0</v>
      </c>
    </row>
    <row r="1141" spans="2:6" ht="18" customHeight="1">
      <c r="B1141" s="51"/>
      <c r="C1141" s="46"/>
      <c r="D1141" s="53"/>
      <c r="E1141" s="78"/>
      <c r="F1141" s="85">
        <f t="shared" si="17"/>
        <v>0</v>
      </c>
    </row>
    <row r="1142" spans="2:6" ht="18" customHeight="1">
      <c r="B1142" s="51"/>
      <c r="C1142" s="46"/>
      <c r="D1142" s="53"/>
      <c r="E1142" s="78"/>
      <c r="F1142" s="85">
        <f t="shared" si="17"/>
        <v>0</v>
      </c>
    </row>
    <row r="1143" spans="2:6" ht="18" customHeight="1">
      <c r="B1143" s="51"/>
      <c r="C1143" s="46"/>
      <c r="D1143" s="53"/>
      <c r="E1143" s="78"/>
      <c r="F1143" s="85">
        <f t="shared" si="17"/>
        <v>0</v>
      </c>
    </row>
    <row r="1144" spans="2:6" ht="18" customHeight="1">
      <c r="B1144" s="51"/>
      <c r="C1144" s="46"/>
      <c r="D1144" s="53"/>
      <c r="E1144" s="78"/>
      <c r="F1144" s="85">
        <f t="shared" si="17"/>
        <v>0</v>
      </c>
    </row>
    <row r="1145" spans="2:6" ht="18" customHeight="1">
      <c r="B1145" s="51"/>
      <c r="C1145" s="46"/>
      <c r="D1145" s="53"/>
      <c r="E1145" s="78"/>
      <c r="F1145" s="85">
        <f t="shared" si="17"/>
        <v>0</v>
      </c>
    </row>
    <row r="1146" spans="2:6" ht="18" customHeight="1">
      <c r="B1146" s="51"/>
      <c r="C1146" s="46"/>
      <c r="D1146" s="53"/>
      <c r="E1146" s="78"/>
      <c r="F1146" s="85">
        <f t="shared" si="17"/>
        <v>0</v>
      </c>
    </row>
    <row r="1147" spans="2:6" ht="18" customHeight="1">
      <c r="B1147" s="51"/>
      <c r="C1147" s="46"/>
      <c r="D1147" s="53"/>
      <c r="E1147" s="78"/>
      <c r="F1147" s="85">
        <f t="shared" si="17"/>
        <v>0</v>
      </c>
    </row>
    <row r="1148" spans="2:6" ht="18" customHeight="1">
      <c r="B1148" s="51"/>
      <c r="C1148" s="46"/>
      <c r="D1148" s="53"/>
      <c r="E1148" s="78"/>
      <c r="F1148" s="85">
        <f t="shared" si="17"/>
        <v>0</v>
      </c>
    </row>
    <row r="1149" spans="2:6" ht="18" customHeight="1">
      <c r="B1149" s="51"/>
      <c r="C1149" s="46"/>
      <c r="D1149" s="53"/>
      <c r="E1149" s="78"/>
      <c r="F1149" s="85">
        <f t="shared" si="17"/>
        <v>0</v>
      </c>
    </row>
    <row r="1150" spans="2:6" ht="18" customHeight="1">
      <c r="B1150" s="51"/>
      <c r="C1150" s="46"/>
      <c r="D1150" s="53"/>
      <c r="E1150" s="78"/>
      <c r="F1150" s="85">
        <f t="shared" si="17"/>
        <v>0</v>
      </c>
    </row>
    <row r="1151" spans="2:6" ht="18" customHeight="1">
      <c r="B1151" s="51"/>
      <c r="C1151" s="46"/>
      <c r="D1151" s="53"/>
      <c r="E1151" s="78"/>
      <c r="F1151" s="85">
        <f t="shared" si="17"/>
        <v>0</v>
      </c>
    </row>
    <row r="1152" spans="2:6" ht="18" customHeight="1">
      <c r="B1152" s="51"/>
      <c r="C1152" s="46"/>
      <c r="D1152" s="53"/>
      <c r="E1152" s="78"/>
      <c r="F1152" s="85">
        <f t="shared" si="17"/>
        <v>0</v>
      </c>
    </row>
    <row r="1153" spans="2:6" ht="18" customHeight="1">
      <c r="B1153" s="51"/>
      <c r="C1153" s="46"/>
      <c r="D1153" s="53"/>
      <c r="E1153" s="78"/>
      <c r="F1153" s="85">
        <f t="shared" si="17"/>
        <v>0</v>
      </c>
    </row>
    <row r="1154" spans="2:6" ht="18" customHeight="1">
      <c r="B1154" s="51"/>
      <c r="C1154" s="46"/>
      <c r="D1154" s="53"/>
      <c r="E1154" s="78"/>
      <c r="F1154" s="85">
        <f t="shared" si="17"/>
        <v>0</v>
      </c>
    </row>
    <row r="1155" spans="2:6" ht="18" customHeight="1">
      <c r="B1155" s="51"/>
      <c r="C1155" s="46"/>
      <c r="D1155" s="53"/>
      <c r="E1155" s="78"/>
      <c r="F1155" s="85">
        <f t="shared" si="17"/>
        <v>0</v>
      </c>
    </row>
    <row r="1156" spans="2:6" ht="18" customHeight="1">
      <c r="B1156" s="51"/>
      <c r="C1156" s="46"/>
      <c r="D1156" s="53"/>
      <c r="E1156" s="78"/>
      <c r="F1156" s="85">
        <f t="shared" ref="F1156:F1219" si="18">IF(D1156&gt;0,E1156/D1156,0)</f>
        <v>0</v>
      </c>
    </row>
    <row r="1157" spans="2:6" ht="18" customHeight="1">
      <c r="B1157" s="51"/>
      <c r="C1157" s="46"/>
      <c r="D1157" s="53"/>
      <c r="E1157" s="78"/>
      <c r="F1157" s="85">
        <f t="shared" si="18"/>
        <v>0</v>
      </c>
    </row>
    <row r="1158" spans="2:6" ht="18" customHeight="1">
      <c r="B1158" s="51"/>
      <c r="C1158" s="46"/>
      <c r="D1158" s="53"/>
      <c r="E1158" s="78"/>
      <c r="F1158" s="85">
        <f t="shared" si="18"/>
        <v>0</v>
      </c>
    </row>
    <row r="1159" spans="2:6" ht="18" customHeight="1">
      <c r="B1159" s="51"/>
      <c r="C1159" s="46"/>
      <c r="D1159" s="53"/>
      <c r="E1159" s="78"/>
      <c r="F1159" s="85">
        <f t="shared" si="18"/>
        <v>0</v>
      </c>
    </row>
    <row r="1160" spans="2:6" ht="18" customHeight="1">
      <c r="B1160" s="51"/>
      <c r="C1160" s="46"/>
      <c r="D1160" s="53"/>
      <c r="E1160" s="78"/>
      <c r="F1160" s="85">
        <f t="shared" si="18"/>
        <v>0</v>
      </c>
    </row>
    <row r="1161" spans="2:6" ht="18" customHeight="1">
      <c r="B1161" s="51"/>
      <c r="C1161" s="46"/>
      <c r="D1161" s="53"/>
      <c r="E1161" s="78"/>
      <c r="F1161" s="85">
        <f t="shared" si="18"/>
        <v>0</v>
      </c>
    </row>
    <row r="1162" spans="2:6" ht="18" customHeight="1">
      <c r="B1162" s="51"/>
      <c r="C1162" s="46"/>
      <c r="D1162" s="53"/>
      <c r="E1162" s="78"/>
      <c r="F1162" s="85">
        <f t="shared" si="18"/>
        <v>0</v>
      </c>
    </row>
    <row r="1163" spans="2:6" ht="18" customHeight="1">
      <c r="B1163" s="51"/>
      <c r="C1163" s="46"/>
      <c r="D1163" s="53"/>
      <c r="E1163" s="78"/>
      <c r="F1163" s="85">
        <f t="shared" si="18"/>
        <v>0</v>
      </c>
    </row>
    <row r="1164" spans="2:6" ht="18" customHeight="1">
      <c r="B1164" s="51"/>
      <c r="C1164" s="46"/>
      <c r="D1164" s="53"/>
      <c r="E1164" s="78"/>
      <c r="F1164" s="85">
        <f t="shared" si="18"/>
        <v>0</v>
      </c>
    </row>
    <row r="1165" spans="2:6" ht="18" customHeight="1">
      <c r="B1165" s="51"/>
      <c r="C1165" s="46"/>
      <c r="D1165" s="53"/>
      <c r="E1165" s="78"/>
      <c r="F1165" s="85">
        <f t="shared" si="18"/>
        <v>0</v>
      </c>
    </row>
    <row r="1166" spans="2:6" ht="18" customHeight="1">
      <c r="B1166" s="51"/>
      <c r="C1166" s="46"/>
      <c r="D1166" s="53"/>
      <c r="E1166" s="78"/>
      <c r="F1166" s="85">
        <f t="shared" si="18"/>
        <v>0</v>
      </c>
    </row>
    <row r="1167" spans="2:6" ht="18" customHeight="1">
      <c r="B1167" s="51"/>
      <c r="C1167" s="46"/>
      <c r="D1167" s="53"/>
      <c r="E1167" s="78"/>
      <c r="F1167" s="85">
        <f t="shared" si="18"/>
        <v>0</v>
      </c>
    </row>
    <row r="1168" spans="2:6" ht="18" customHeight="1">
      <c r="B1168" s="51"/>
      <c r="C1168" s="46"/>
      <c r="D1168" s="53"/>
      <c r="E1168" s="78"/>
      <c r="F1168" s="85">
        <f t="shared" si="18"/>
        <v>0</v>
      </c>
    </row>
    <row r="1169" spans="2:6" ht="18" customHeight="1">
      <c r="B1169" s="51"/>
      <c r="C1169" s="46"/>
      <c r="D1169" s="53"/>
      <c r="E1169" s="78"/>
      <c r="F1169" s="85">
        <f t="shared" si="18"/>
        <v>0</v>
      </c>
    </row>
    <row r="1170" spans="2:6" ht="18" customHeight="1">
      <c r="B1170" s="51"/>
      <c r="C1170" s="46"/>
      <c r="D1170" s="53"/>
      <c r="E1170" s="78"/>
      <c r="F1170" s="85">
        <f t="shared" si="18"/>
        <v>0</v>
      </c>
    </row>
    <row r="1171" spans="2:6" ht="18" customHeight="1">
      <c r="B1171" s="51"/>
      <c r="C1171" s="46"/>
      <c r="D1171" s="53"/>
      <c r="E1171" s="78"/>
      <c r="F1171" s="85">
        <f t="shared" si="18"/>
        <v>0</v>
      </c>
    </row>
    <row r="1172" spans="2:6" ht="18" customHeight="1">
      <c r="B1172" s="51"/>
      <c r="C1172" s="46"/>
      <c r="D1172" s="53"/>
      <c r="E1172" s="78"/>
      <c r="F1172" s="85">
        <f t="shared" si="18"/>
        <v>0</v>
      </c>
    </row>
    <row r="1173" spans="2:6" ht="18" customHeight="1">
      <c r="B1173" s="51"/>
      <c r="C1173" s="46"/>
      <c r="D1173" s="53"/>
      <c r="E1173" s="78"/>
      <c r="F1173" s="85">
        <f t="shared" si="18"/>
        <v>0</v>
      </c>
    </row>
    <row r="1174" spans="2:6" ht="18" customHeight="1">
      <c r="B1174" s="51"/>
      <c r="C1174" s="46"/>
      <c r="D1174" s="53"/>
      <c r="E1174" s="78"/>
      <c r="F1174" s="85">
        <f t="shared" si="18"/>
        <v>0</v>
      </c>
    </row>
    <row r="1175" spans="2:6" ht="18" customHeight="1">
      <c r="B1175" s="51"/>
      <c r="C1175" s="46"/>
      <c r="D1175" s="53"/>
      <c r="E1175" s="78"/>
      <c r="F1175" s="85">
        <f t="shared" si="18"/>
        <v>0</v>
      </c>
    </row>
    <row r="1176" spans="2:6" ht="18" customHeight="1">
      <c r="B1176" s="51"/>
      <c r="C1176" s="46"/>
      <c r="D1176" s="53"/>
      <c r="E1176" s="78"/>
      <c r="F1176" s="85">
        <f t="shared" si="18"/>
        <v>0</v>
      </c>
    </row>
    <row r="1177" spans="2:6" ht="18" customHeight="1">
      <c r="B1177" s="51"/>
      <c r="C1177" s="46"/>
      <c r="D1177" s="53"/>
      <c r="E1177" s="78"/>
      <c r="F1177" s="85">
        <f t="shared" si="18"/>
        <v>0</v>
      </c>
    </row>
    <row r="1178" spans="2:6" ht="18" customHeight="1">
      <c r="B1178" s="51"/>
      <c r="C1178" s="46"/>
      <c r="D1178" s="53"/>
      <c r="E1178" s="78"/>
      <c r="F1178" s="85">
        <f t="shared" si="18"/>
        <v>0</v>
      </c>
    </row>
    <row r="1179" spans="2:6" ht="18" customHeight="1">
      <c r="B1179" s="51"/>
      <c r="C1179" s="46"/>
      <c r="D1179" s="53"/>
      <c r="E1179" s="78"/>
      <c r="F1179" s="85">
        <f t="shared" si="18"/>
        <v>0</v>
      </c>
    </row>
    <row r="1180" spans="2:6" ht="18" customHeight="1">
      <c r="B1180" s="51"/>
      <c r="C1180" s="46"/>
      <c r="D1180" s="53"/>
      <c r="E1180" s="78"/>
      <c r="F1180" s="85">
        <f t="shared" si="18"/>
        <v>0</v>
      </c>
    </row>
    <row r="1181" spans="2:6" ht="18" customHeight="1">
      <c r="B1181" s="51"/>
      <c r="C1181" s="46"/>
      <c r="D1181" s="53"/>
      <c r="E1181" s="78"/>
      <c r="F1181" s="85">
        <f t="shared" si="18"/>
        <v>0</v>
      </c>
    </row>
    <row r="1182" spans="2:6" ht="18" customHeight="1">
      <c r="B1182" s="51"/>
      <c r="C1182" s="46"/>
      <c r="D1182" s="53"/>
      <c r="E1182" s="78"/>
      <c r="F1182" s="85">
        <f t="shared" si="18"/>
        <v>0</v>
      </c>
    </row>
    <row r="1183" spans="2:6" ht="18" customHeight="1">
      <c r="B1183" s="51"/>
      <c r="C1183" s="46"/>
      <c r="D1183" s="53"/>
      <c r="E1183" s="78"/>
      <c r="F1183" s="85">
        <f t="shared" si="18"/>
        <v>0</v>
      </c>
    </row>
    <row r="1184" spans="2:6" ht="18" customHeight="1">
      <c r="B1184" s="51"/>
      <c r="C1184" s="46"/>
      <c r="D1184" s="53"/>
      <c r="E1184" s="78"/>
      <c r="F1184" s="85">
        <f t="shared" si="18"/>
        <v>0</v>
      </c>
    </row>
    <row r="1185" spans="2:6" ht="18" customHeight="1">
      <c r="B1185" s="51"/>
      <c r="C1185" s="46"/>
      <c r="D1185" s="53"/>
      <c r="E1185" s="78"/>
      <c r="F1185" s="85">
        <f t="shared" si="18"/>
        <v>0</v>
      </c>
    </row>
    <row r="1186" spans="2:6" ht="18" customHeight="1">
      <c r="B1186" s="51"/>
      <c r="C1186" s="46"/>
      <c r="D1186" s="53"/>
      <c r="E1186" s="78"/>
      <c r="F1186" s="85">
        <f t="shared" si="18"/>
        <v>0</v>
      </c>
    </row>
    <row r="1187" spans="2:6" ht="18" customHeight="1">
      <c r="B1187" s="51"/>
      <c r="C1187" s="46"/>
      <c r="D1187" s="53"/>
      <c r="E1187" s="78"/>
      <c r="F1187" s="85">
        <f t="shared" si="18"/>
        <v>0</v>
      </c>
    </row>
    <row r="1188" spans="2:6" ht="18" customHeight="1">
      <c r="B1188" s="51"/>
      <c r="C1188" s="46"/>
      <c r="D1188" s="53"/>
      <c r="E1188" s="78"/>
      <c r="F1188" s="85">
        <f t="shared" si="18"/>
        <v>0</v>
      </c>
    </row>
    <row r="1189" spans="2:6" ht="18" customHeight="1">
      <c r="B1189" s="51"/>
      <c r="C1189" s="46"/>
      <c r="D1189" s="53"/>
      <c r="E1189" s="78"/>
      <c r="F1189" s="85">
        <f t="shared" si="18"/>
        <v>0</v>
      </c>
    </row>
    <row r="1190" spans="2:6" ht="18" customHeight="1">
      <c r="B1190" s="51"/>
      <c r="C1190" s="46"/>
      <c r="D1190" s="53"/>
      <c r="E1190" s="78"/>
      <c r="F1190" s="85">
        <f t="shared" si="18"/>
        <v>0</v>
      </c>
    </row>
    <row r="1191" spans="2:6" ht="18" customHeight="1">
      <c r="B1191" s="51"/>
      <c r="C1191" s="46"/>
      <c r="D1191" s="53"/>
      <c r="E1191" s="78"/>
      <c r="F1191" s="85">
        <f t="shared" si="18"/>
        <v>0</v>
      </c>
    </row>
    <row r="1192" spans="2:6" ht="18" customHeight="1">
      <c r="B1192" s="51"/>
      <c r="C1192" s="46"/>
      <c r="D1192" s="53"/>
      <c r="E1192" s="78"/>
      <c r="F1192" s="85">
        <f t="shared" si="18"/>
        <v>0</v>
      </c>
    </row>
    <row r="1193" spans="2:6" ht="18" customHeight="1">
      <c r="B1193" s="51"/>
      <c r="C1193" s="46"/>
      <c r="D1193" s="53"/>
      <c r="E1193" s="78"/>
      <c r="F1193" s="85">
        <f t="shared" si="18"/>
        <v>0</v>
      </c>
    </row>
    <row r="1194" spans="2:6" ht="18" customHeight="1">
      <c r="B1194" s="51"/>
      <c r="C1194" s="46"/>
      <c r="D1194" s="53"/>
      <c r="E1194" s="78"/>
      <c r="F1194" s="85">
        <f t="shared" si="18"/>
        <v>0</v>
      </c>
    </row>
    <row r="1195" spans="2:6" ht="18" customHeight="1">
      <c r="B1195" s="51"/>
      <c r="C1195" s="46"/>
      <c r="D1195" s="53"/>
      <c r="E1195" s="78"/>
      <c r="F1195" s="85">
        <f t="shared" si="18"/>
        <v>0</v>
      </c>
    </row>
    <row r="1196" spans="2:6" ht="18" customHeight="1">
      <c r="B1196" s="51"/>
      <c r="C1196" s="46"/>
      <c r="D1196" s="53"/>
      <c r="E1196" s="78"/>
      <c r="F1196" s="85">
        <f t="shared" si="18"/>
        <v>0</v>
      </c>
    </row>
    <row r="1197" spans="2:6" ht="18" customHeight="1">
      <c r="B1197" s="51"/>
      <c r="C1197" s="46"/>
      <c r="D1197" s="53"/>
      <c r="E1197" s="78"/>
      <c r="F1197" s="85">
        <f t="shared" si="18"/>
        <v>0</v>
      </c>
    </row>
    <row r="1198" spans="2:6" ht="18" customHeight="1">
      <c r="B1198" s="51"/>
      <c r="C1198" s="46"/>
      <c r="D1198" s="53"/>
      <c r="E1198" s="78"/>
      <c r="F1198" s="85">
        <f t="shared" si="18"/>
        <v>0</v>
      </c>
    </row>
    <row r="1199" spans="2:6" ht="18" customHeight="1">
      <c r="B1199" s="51"/>
      <c r="C1199" s="46"/>
      <c r="D1199" s="53"/>
      <c r="E1199" s="78"/>
      <c r="F1199" s="85">
        <f t="shared" si="18"/>
        <v>0</v>
      </c>
    </row>
    <row r="1200" spans="2:6" ht="18" customHeight="1">
      <c r="B1200" s="51"/>
      <c r="C1200" s="46"/>
      <c r="D1200" s="53"/>
      <c r="E1200" s="78"/>
      <c r="F1200" s="85">
        <f t="shared" si="18"/>
        <v>0</v>
      </c>
    </row>
    <row r="1201" spans="2:6" ht="18" customHeight="1">
      <c r="B1201" s="51"/>
      <c r="C1201" s="46"/>
      <c r="D1201" s="53"/>
      <c r="E1201" s="78"/>
      <c r="F1201" s="85">
        <f t="shared" si="18"/>
        <v>0</v>
      </c>
    </row>
    <row r="1202" spans="2:6" ht="18" customHeight="1">
      <c r="B1202" s="51"/>
      <c r="C1202" s="46"/>
      <c r="D1202" s="53"/>
      <c r="E1202" s="78"/>
      <c r="F1202" s="85">
        <f t="shared" si="18"/>
        <v>0</v>
      </c>
    </row>
    <row r="1203" spans="2:6" ht="18" customHeight="1">
      <c r="B1203" s="51"/>
      <c r="C1203" s="46"/>
      <c r="D1203" s="53"/>
      <c r="E1203" s="78"/>
      <c r="F1203" s="85">
        <f t="shared" si="18"/>
        <v>0</v>
      </c>
    </row>
    <row r="1204" spans="2:6" ht="18" customHeight="1">
      <c r="B1204" s="51"/>
      <c r="C1204" s="46"/>
      <c r="D1204" s="53"/>
      <c r="E1204" s="78"/>
      <c r="F1204" s="85">
        <f t="shared" si="18"/>
        <v>0</v>
      </c>
    </row>
    <row r="1205" spans="2:6" ht="18" customHeight="1">
      <c r="B1205" s="51"/>
      <c r="C1205" s="46"/>
      <c r="D1205" s="53"/>
      <c r="E1205" s="78"/>
      <c r="F1205" s="85">
        <f t="shared" si="18"/>
        <v>0</v>
      </c>
    </row>
    <row r="1206" spans="2:6" ht="18" customHeight="1">
      <c r="B1206" s="51"/>
      <c r="C1206" s="46"/>
      <c r="D1206" s="53"/>
      <c r="E1206" s="78"/>
      <c r="F1206" s="85">
        <f t="shared" si="18"/>
        <v>0</v>
      </c>
    </row>
    <row r="1207" spans="2:6" ht="18" customHeight="1">
      <c r="B1207" s="51"/>
      <c r="C1207" s="46"/>
      <c r="D1207" s="53"/>
      <c r="E1207" s="78"/>
      <c r="F1207" s="85">
        <f t="shared" si="18"/>
        <v>0</v>
      </c>
    </row>
    <row r="1208" spans="2:6" ht="18" customHeight="1">
      <c r="B1208" s="51"/>
      <c r="C1208" s="46"/>
      <c r="D1208" s="53"/>
      <c r="E1208" s="78"/>
      <c r="F1208" s="85">
        <f t="shared" si="18"/>
        <v>0</v>
      </c>
    </row>
    <row r="1209" spans="2:6" ht="18" customHeight="1">
      <c r="B1209" s="51"/>
      <c r="C1209" s="46"/>
      <c r="D1209" s="53"/>
      <c r="E1209" s="78"/>
      <c r="F1209" s="85">
        <f t="shared" si="18"/>
        <v>0</v>
      </c>
    </row>
    <row r="1210" spans="2:6" ht="18" customHeight="1">
      <c r="B1210" s="51"/>
      <c r="C1210" s="46"/>
      <c r="D1210" s="53"/>
      <c r="E1210" s="78"/>
      <c r="F1210" s="85">
        <f t="shared" si="18"/>
        <v>0</v>
      </c>
    </row>
    <row r="1211" spans="2:6" ht="18" customHeight="1">
      <c r="B1211" s="51"/>
      <c r="C1211" s="46"/>
      <c r="D1211" s="53"/>
      <c r="E1211" s="78"/>
      <c r="F1211" s="85">
        <f t="shared" si="18"/>
        <v>0</v>
      </c>
    </row>
    <row r="1212" spans="2:6" ht="18" customHeight="1">
      <c r="B1212" s="51"/>
      <c r="C1212" s="46"/>
      <c r="D1212" s="53"/>
      <c r="E1212" s="78"/>
      <c r="F1212" s="85">
        <f t="shared" si="18"/>
        <v>0</v>
      </c>
    </row>
    <row r="1213" spans="2:6" ht="18" customHeight="1">
      <c r="B1213" s="51"/>
      <c r="C1213" s="46"/>
      <c r="D1213" s="53"/>
      <c r="E1213" s="78"/>
      <c r="F1213" s="85">
        <f t="shared" si="18"/>
        <v>0</v>
      </c>
    </row>
    <row r="1214" spans="2:6" ht="18" customHeight="1">
      <c r="B1214" s="51"/>
      <c r="C1214" s="46"/>
      <c r="D1214" s="53"/>
      <c r="E1214" s="78"/>
      <c r="F1214" s="85">
        <f t="shared" si="18"/>
        <v>0</v>
      </c>
    </row>
    <row r="1215" spans="2:6" ht="18" customHeight="1">
      <c r="B1215" s="51"/>
      <c r="C1215" s="46"/>
      <c r="D1215" s="53"/>
      <c r="E1215" s="78"/>
      <c r="F1215" s="85">
        <f t="shared" si="18"/>
        <v>0</v>
      </c>
    </row>
    <row r="1216" spans="2:6" ht="18" customHeight="1">
      <c r="B1216" s="51"/>
      <c r="C1216" s="46"/>
      <c r="D1216" s="53"/>
      <c r="E1216" s="78"/>
      <c r="F1216" s="85">
        <f t="shared" si="18"/>
        <v>0</v>
      </c>
    </row>
    <row r="1217" spans="2:6" ht="18" customHeight="1">
      <c r="B1217" s="51"/>
      <c r="C1217" s="46"/>
      <c r="D1217" s="53"/>
      <c r="E1217" s="78"/>
      <c r="F1217" s="85">
        <f t="shared" si="18"/>
        <v>0</v>
      </c>
    </row>
    <row r="1218" spans="2:6" ht="18" customHeight="1">
      <c r="B1218" s="51"/>
      <c r="C1218" s="46"/>
      <c r="D1218" s="53"/>
      <c r="E1218" s="78"/>
      <c r="F1218" s="85">
        <f t="shared" si="18"/>
        <v>0</v>
      </c>
    </row>
    <row r="1219" spans="2:6" ht="18" customHeight="1">
      <c r="B1219" s="51"/>
      <c r="C1219" s="46"/>
      <c r="D1219" s="53"/>
      <c r="E1219" s="78"/>
      <c r="F1219" s="85">
        <f t="shared" si="18"/>
        <v>0</v>
      </c>
    </row>
    <row r="1220" spans="2:6" ht="18" customHeight="1">
      <c r="B1220" s="51"/>
      <c r="C1220" s="46"/>
      <c r="D1220" s="53"/>
      <c r="E1220" s="78"/>
      <c r="F1220" s="85">
        <f t="shared" ref="F1220:F1283" si="19">IF(D1220&gt;0,E1220/D1220,0)</f>
        <v>0</v>
      </c>
    </row>
    <row r="1221" spans="2:6" ht="18" customHeight="1">
      <c r="B1221" s="51"/>
      <c r="C1221" s="46"/>
      <c r="D1221" s="53"/>
      <c r="E1221" s="78"/>
      <c r="F1221" s="85">
        <f t="shared" si="19"/>
        <v>0</v>
      </c>
    </row>
    <row r="1222" spans="2:6" ht="18" customHeight="1">
      <c r="B1222" s="51"/>
      <c r="C1222" s="46"/>
      <c r="D1222" s="53"/>
      <c r="E1222" s="78"/>
      <c r="F1222" s="85">
        <f t="shared" si="19"/>
        <v>0</v>
      </c>
    </row>
    <row r="1223" spans="2:6" ht="18" customHeight="1">
      <c r="B1223" s="51"/>
      <c r="C1223" s="46"/>
      <c r="D1223" s="53"/>
      <c r="E1223" s="78"/>
      <c r="F1223" s="85">
        <f t="shared" si="19"/>
        <v>0</v>
      </c>
    </row>
    <row r="1224" spans="2:6" ht="18" customHeight="1">
      <c r="B1224" s="51"/>
      <c r="C1224" s="46"/>
      <c r="D1224" s="53"/>
      <c r="E1224" s="78"/>
      <c r="F1224" s="85">
        <f t="shared" si="19"/>
        <v>0</v>
      </c>
    </row>
    <row r="1225" spans="2:6" ht="18" customHeight="1">
      <c r="B1225" s="51"/>
      <c r="C1225" s="46"/>
      <c r="D1225" s="53"/>
      <c r="E1225" s="78"/>
      <c r="F1225" s="85">
        <f t="shared" si="19"/>
        <v>0</v>
      </c>
    </row>
    <row r="1226" spans="2:6" ht="18" customHeight="1">
      <c r="B1226" s="51"/>
      <c r="C1226" s="46"/>
      <c r="D1226" s="53"/>
      <c r="E1226" s="78"/>
      <c r="F1226" s="85">
        <f t="shared" si="19"/>
        <v>0</v>
      </c>
    </row>
    <row r="1227" spans="2:6" ht="18" customHeight="1">
      <c r="B1227" s="51"/>
      <c r="C1227" s="46"/>
      <c r="D1227" s="53"/>
      <c r="E1227" s="78"/>
      <c r="F1227" s="85">
        <f t="shared" si="19"/>
        <v>0</v>
      </c>
    </row>
    <row r="1228" spans="2:6" ht="18" customHeight="1">
      <c r="B1228" s="51"/>
      <c r="C1228" s="46"/>
      <c r="D1228" s="53"/>
      <c r="E1228" s="78"/>
      <c r="F1228" s="85">
        <f t="shared" si="19"/>
        <v>0</v>
      </c>
    </row>
    <row r="1229" spans="2:6" ht="18" customHeight="1">
      <c r="B1229" s="51"/>
      <c r="C1229" s="46"/>
      <c r="D1229" s="53"/>
      <c r="E1229" s="78"/>
      <c r="F1229" s="85">
        <f t="shared" si="19"/>
        <v>0</v>
      </c>
    </row>
    <row r="1230" spans="2:6" ht="18" customHeight="1">
      <c r="B1230" s="51"/>
      <c r="C1230" s="46"/>
      <c r="D1230" s="53"/>
      <c r="E1230" s="78"/>
      <c r="F1230" s="85">
        <f t="shared" si="19"/>
        <v>0</v>
      </c>
    </row>
    <row r="1231" spans="2:6" ht="18" customHeight="1">
      <c r="B1231" s="51"/>
      <c r="C1231" s="46"/>
      <c r="D1231" s="53"/>
      <c r="E1231" s="78"/>
      <c r="F1231" s="85">
        <f t="shared" si="19"/>
        <v>0</v>
      </c>
    </row>
    <row r="1232" spans="2:6" ht="18" customHeight="1">
      <c r="B1232" s="51"/>
      <c r="C1232" s="46"/>
      <c r="D1232" s="53"/>
      <c r="E1232" s="78"/>
      <c r="F1232" s="85">
        <f t="shared" si="19"/>
        <v>0</v>
      </c>
    </row>
    <row r="1233" spans="2:6" ht="18" customHeight="1">
      <c r="B1233" s="51"/>
      <c r="C1233" s="46"/>
      <c r="D1233" s="53"/>
      <c r="E1233" s="78"/>
      <c r="F1233" s="85">
        <f t="shared" si="19"/>
        <v>0</v>
      </c>
    </row>
    <row r="1234" spans="2:6" ht="18" customHeight="1">
      <c r="B1234" s="51"/>
      <c r="C1234" s="46"/>
      <c r="D1234" s="53"/>
      <c r="E1234" s="78"/>
      <c r="F1234" s="85">
        <f t="shared" si="19"/>
        <v>0</v>
      </c>
    </row>
    <row r="1235" spans="2:6" ht="18" customHeight="1">
      <c r="B1235" s="51"/>
      <c r="C1235" s="46"/>
      <c r="D1235" s="53"/>
      <c r="E1235" s="78"/>
      <c r="F1235" s="85">
        <f t="shared" si="19"/>
        <v>0</v>
      </c>
    </row>
    <row r="1236" spans="2:6" ht="18" customHeight="1">
      <c r="B1236" s="51"/>
      <c r="C1236" s="46"/>
      <c r="D1236" s="53"/>
      <c r="E1236" s="78"/>
      <c r="F1236" s="85">
        <f t="shared" si="19"/>
        <v>0</v>
      </c>
    </row>
    <row r="1237" spans="2:6" ht="18" customHeight="1">
      <c r="B1237" s="51"/>
      <c r="C1237" s="46"/>
      <c r="D1237" s="53"/>
      <c r="E1237" s="78"/>
      <c r="F1237" s="85">
        <f t="shared" si="19"/>
        <v>0</v>
      </c>
    </row>
    <row r="1238" spans="2:6" ht="18" customHeight="1">
      <c r="B1238" s="51"/>
      <c r="C1238" s="46"/>
      <c r="D1238" s="53"/>
      <c r="E1238" s="78"/>
      <c r="F1238" s="85">
        <f t="shared" si="19"/>
        <v>0</v>
      </c>
    </row>
    <row r="1239" spans="2:6" ht="18" customHeight="1">
      <c r="B1239" s="51"/>
      <c r="C1239" s="46"/>
      <c r="D1239" s="53"/>
      <c r="E1239" s="78"/>
      <c r="F1239" s="85">
        <f t="shared" si="19"/>
        <v>0</v>
      </c>
    </row>
    <row r="1240" spans="2:6" ht="18" customHeight="1">
      <c r="B1240" s="51"/>
      <c r="C1240" s="46"/>
      <c r="D1240" s="53"/>
      <c r="E1240" s="78"/>
      <c r="F1240" s="85">
        <f t="shared" si="19"/>
        <v>0</v>
      </c>
    </row>
    <row r="1241" spans="2:6" ht="18" customHeight="1">
      <c r="B1241" s="51"/>
      <c r="C1241" s="46"/>
      <c r="D1241" s="53"/>
      <c r="E1241" s="78"/>
      <c r="F1241" s="85">
        <f t="shared" si="19"/>
        <v>0</v>
      </c>
    </row>
    <row r="1242" spans="2:6" ht="18" customHeight="1">
      <c r="B1242" s="51"/>
      <c r="C1242" s="46"/>
      <c r="D1242" s="53"/>
      <c r="E1242" s="78"/>
      <c r="F1242" s="85">
        <f t="shared" si="19"/>
        <v>0</v>
      </c>
    </row>
    <row r="1243" spans="2:6" ht="18" customHeight="1">
      <c r="B1243" s="51"/>
      <c r="C1243" s="46"/>
      <c r="D1243" s="53"/>
      <c r="E1243" s="78"/>
      <c r="F1243" s="85">
        <f t="shared" si="19"/>
        <v>0</v>
      </c>
    </row>
    <row r="1244" spans="2:6" ht="18" customHeight="1">
      <c r="B1244" s="51"/>
      <c r="C1244" s="46"/>
      <c r="D1244" s="53"/>
      <c r="E1244" s="78"/>
      <c r="F1244" s="85">
        <f t="shared" si="19"/>
        <v>0</v>
      </c>
    </row>
    <row r="1245" spans="2:6" ht="18" customHeight="1">
      <c r="B1245" s="51"/>
      <c r="C1245" s="46"/>
      <c r="D1245" s="53"/>
      <c r="E1245" s="78"/>
      <c r="F1245" s="85">
        <f t="shared" si="19"/>
        <v>0</v>
      </c>
    </row>
    <row r="1246" spans="2:6" ht="18" customHeight="1">
      <c r="B1246" s="51"/>
      <c r="C1246" s="46"/>
      <c r="D1246" s="53"/>
      <c r="E1246" s="78"/>
      <c r="F1246" s="85">
        <f t="shared" si="19"/>
        <v>0</v>
      </c>
    </row>
    <row r="1247" spans="2:6" ht="18" customHeight="1">
      <c r="B1247" s="51"/>
      <c r="C1247" s="46"/>
      <c r="D1247" s="53"/>
      <c r="E1247" s="78"/>
      <c r="F1247" s="85">
        <f t="shared" si="19"/>
        <v>0</v>
      </c>
    </row>
    <row r="1248" spans="2:6" ht="18" customHeight="1">
      <c r="B1248" s="51"/>
      <c r="C1248" s="46"/>
      <c r="D1248" s="53"/>
      <c r="E1248" s="78"/>
      <c r="F1248" s="85">
        <f t="shared" si="19"/>
        <v>0</v>
      </c>
    </row>
    <row r="1249" spans="2:6" ht="18" customHeight="1">
      <c r="B1249" s="51"/>
      <c r="C1249" s="46"/>
      <c r="D1249" s="53"/>
      <c r="E1249" s="78"/>
      <c r="F1249" s="85">
        <f t="shared" si="19"/>
        <v>0</v>
      </c>
    </row>
    <row r="1250" spans="2:6" ht="18" customHeight="1">
      <c r="B1250" s="51"/>
      <c r="C1250" s="46"/>
      <c r="D1250" s="53"/>
      <c r="E1250" s="78"/>
      <c r="F1250" s="85">
        <f t="shared" si="19"/>
        <v>0</v>
      </c>
    </row>
    <row r="1251" spans="2:6" ht="18" customHeight="1">
      <c r="B1251" s="51"/>
      <c r="C1251" s="46"/>
      <c r="D1251" s="53"/>
      <c r="E1251" s="78"/>
      <c r="F1251" s="85">
        <f t="shared" si="19"/>
        <v>0</v>
      </c>
    </row>
    <row r="1252" spans="2:6" ht="18" customHeight="1">
      <c r="B1252" s="51"/>
      <c r="C1252" s="46"/>
      <c r="D1252" s="53"/>
      <c r="E1252" s="78"/>
      <c r="F1252" s="85">
        <f t="shared" si="19"/>
        <v>0</v>
      </c>
    </row>
    <row r="1253" spans="2:6" ht="18" customHeight="1">
      <c r="B1253" s="51"/>
      <c r="C1253" s="46"/>
      <c r="D1253" s="53"/>
      <c r="E1253" s="78"/>
      <c r="F1253" s="85">
        <f t="shared" si="19"/>
        <v>0</v>
      </c>
    </row>
    <row r="1254" spans="2:6" ht="18" customHeight="1">
      <c r="B1254" s="51"/>
      <c r="C1254" s="46"/>
      <c r="D1254" s="53"/>
      <c r="E1254" s="78"/>
      <c r="F1254" s="85">
        <f t="shared" si="19"/>
        <v>0</v>
      </c>
    </row>
    <row r="1255" spans="2:6" ht="18" customHeight="1">
      <c r="B1255" s="51"/>
      <c r="C1255" s="46"/>
      <c r="D1255" s="53"/>
      <c r="E1255" s="78"/>
      <c r="F1255" s="85">
        <f t="shared" si="19"/>
        <v>0</v>
      </c>
    </row>
    <row r="1256" spans="2:6" ht="18" customHeight="1">
      <c r="B1256" s="51"/>
      <c r="C1256" s="46"/>
      <c r="D1256" s="53"/>
      <c r="E1256" s="78"/>
      <c r="F1256" s="85">
        <f t="shared" si="19"/>
        <v>0</v>
      </c>
    </row>
    <row r="1257" spans="2:6" ht="18" customHeight="1">
      <c r="B1257" s="51"/>
      <c r="C1257" s="46"/>
      <c r="D1257" s="53"/>
      <c r="E1257" s="78"/>
      <c r="F1257" s="85">
        <f t="shared" si="19"/>
        <v>0</v>
      </c>
    </row>
    <row r="1258" spans="2:6" ht="18" customHeight="1">
      <c r="B1258" s="51"/>
      <c r="C1258" s="46"/>
      <c r="D1258" s="53"/>
      <c r="E1258" s="78"/>
      <c r="F1258" s="85">
        <f t="shared" si="19"/>
        <v>0</v>
      </c>
    </row>
    <row r="1259" spans="2:6" ht="18" customHeight="1">
      <c r="B1259" s="51"/>
      <c r="C1259" s="46"/>
      <c r="D1259" s="53"/>
      <c r="E1259" s="78"/>
      <c r="F1259" s="85">
        <f t="shared" si="19"/>
        <v>0</v>
      </c>
    </row>
    <row r="1260" spans="2:6" ht="18" customHeight="1">
      <c r="B1260" s="51"/>
      <c r="C1260" s="46"/>
      <c r="D1260" s="53"/>
      <c r="E1260" s="78"/>
      <c r="F1260" s="85">
        <f t="shared" si="19"/>
        <v>0</v>
      </c>
    </row>
    <row r="1261" spans="2:6" ht="18" customHeight="1">
      <c r="B1261" s="51"/>
      <c r="C1261" s="46"/>
      <c r="D1261" s="53"/>
      <c r="E1261" s="78"/>
      <c r="F1261" s="85">
        <f t="shared" si="19"/>
        <v>0</v>
      </c>
    </row>
    <row r="1262" spans="2:6" ht="18" customHeight="1">
      <c r="B1262" s="51"/>
      <c r="C1262" s="46"/>
      <c r="D1262" s="53"/>
      <c r="E1262" s="78"/>
      <c r="F1262" s="85">
        <f t="shared" si="19"/>
        <v>0</v>
      </c>
    </row>
    <row r="1263" spans="2:6" ht="18" customHeight="1">
      <c r="B1263" s="51"/>
      <c r="C1263" s="46"/>
      <c r="D1263" s="53"/>
      <c r="E1263" s="78"/>
      <c r="F1263" s="85">
        <f t="shared" si="19"/>
        <v>0</v>
      </c>
    </row>
    <row r="1264" spans="2:6" ht="18" customHeight="1">
      <c r="B1264" s="51"/>
      <c r="C1264" s="46"/>
      <c r="D1264" s="53"/>
      <c r="E1264" s="78"/>
      <c r="F1264" s="85">
        <f t="shared" si="19"/>
        <v>0</v>
      </c>
    </row>
    <row r="1265" spans="2:6" ht="18" customHeight="1">
      <c r="B1265" s="51"/>
      <c r="C1265" s="46"/>
      <c r="D1265" s="53"/>
      <c r="E1265" s="78"/>
      <c r="F1265" s="85">
        <f t="shared" si="19"/>
        <v>0</v>
      </c>
    </row>
    <row r="1266" spans="2:6" ht="18" customHeight="1">
      <c r="B1266" s="51"/>
      <c r="C1266" s="46"/>
      <c r="D1266" s="53"/>
      <c r="E1266" s="78"/>
      <c r="F1266" s="85">
        <f t="shared" si="19"/>
        <v>0</v>
      </c>
    </row>
    <row r="1267" spans="2:6" ht="18" customHeight="1">
      <c r="B1267" s="51"/>
      <c r="C1267" s="46"/>
      <c r="D1267" s="53"/>
      <c r="E1267" s="78"/>
      <c r="F1267" s="85">
        <f t="shared" si="19"/>
        <v>0</v>
      </c>
    </row>
    <row r="1268" spans="2:6" ht="18" customHeight="1">
      <c r="B1268" s="51"/>
      <c r="C1268" s="46"/>
      <c r="D1268" s="53"/>
      <c r="E1268" s="78"/>
      <c r="F1268" s="85">
        <f t="shared" si="19"/>
        <v>0</v>
      </c>
    </row>
    <row r="1269" spans="2:6" ht="18" customHeight="1">
      <c r="B1269" s="51"/>
      <c r="C1269" s="46"/>
      <c r="D1269" s="53"/>
      <c r="E1269" s="78"/>
      <c r="F1269" s="85">
        <f t="shared" si="19"/>
        <v>0</v>
      </c>
    </row>
    <row r="1270" spans="2:6" ht="18" customHeight="1">
      <c r="B1270" s="51"/>
      <c r="C1270" s="46"/>
      <c r="D1270" s="53"/>
      <c r="E1270" s="78"/>
      <c r="F1270" s="85">
        <f t="shared" si="19"/>
        <v>0</v>
      </c>
    </row>
    <row r="1271" spans="2:6" ht="18" customHeight="1">
      <c r="B1271" s="51"/>
      <c r="C1271" s="46"/>
      <c r="D1271" s="53"/>
      <c r="E1271" s="78"/>
      <c r="F1271" s="85">
        <f t="shared" si="19"/>
        <v>0</v>
      </c>
    </row>
    <row r="1272" spans="2:6" ht="18" customHeight="1">
      <c r="B1272" s="51"/>
      <c r="C1272" s="46"/>
      <c r="D1272" s="53"/>
      <c r="E1272" s="78"/>
      <c r="F1272" s="85">
        <f t="shared" si="19"/>
        <v>0</v>
      </c>
    </row>
    <row r="1273" spans="2:6" ht="18" customHeight="1">
      <c r="B1273" s="51"/>
      <c r="C1273" s="46"/>
      <c r="D1273" s="53"/>
      <c r="E1273" s="78"/>
      <c r="F1273" s="85">
        <f t="shared" si="19"/>
        <v>0</v>
      </c>
    </row>
    <row r="1274" spans="2:6" ht="18" customHeight="1">
      <c r="B1274" s="51"/>
      <c r="C1274" s="46"/>
      <c r="D1274" s="53"/>
      <c r="E1274" s="78"/>
      <c r="F1274" s="85">
        <f t="shared" si="19"/>
        <v>0</v>
      </c>
    </row>
    <row r="1275" spans="2:6" ht="18" customHeight="1">
      <c r="B1275" s="51"/>
      <c r="C1275" s="46"/>
      <c r="D1275" s="53"/>
      <c r="E1275" s="78"/>
      <c r="F1275" s="85">
        <f t="shared" si="19"/>
        <v>0</v>
      </c>
    </row>
    <row r="1276" spans="2:6" ht="18" customHeight="1">
      <c r="B1276" s="51"/>
      <c r="C1276" s="46"/>
      <c r="D1276" s="53"/>
      <c r="E1276" s="78"/>
      <c r="F1276" s="85">
        <f t="shared" si="19"/>
        <v>0</v>
      </c>
    </row>
    <row r="1277" spans="2:6" ht="18" customHeight="1">
      <c r="B1277" s="51"/>
      <c r="C1277" s="46"/>
      <c r="D1277" s="53"/>
      <c r="E1277" s="78"/>
      <c r="F1277" s="85">
        <f t="shared" si="19"/>
        <v>0</v>
      </c>
    </row>
    <row r="1278" spans="2:6" ht="18" customHeight="1">
      <c r="B1278" s="51"/>
      <c r="C1278" s="46"/>
      <c r="D1278" s="53"/>
      <c r="E1278" s="78"/>
      <c r="F1278" s="85">
        <f t="shared" si="19"/>
        <v>0</v>
      </c>
    </row>
    <row r="1279" spans="2:6" ht="18" customHeight="1">
      <c r="B1279" s="51"/>
      <c r="C1279" s="46"/>
      <c r="D1279" s="53"/>
      <c r="E1279" s="78"/>
      <c r="F1279" s="85">
        <f t="shared" si="19"/>
        <v>0</v>
      </c>
    </row>
    <row r="1280" spans="2:6" ht="18" customHeight="1">
      <c r="B1280" s="51"/>
      <c r="C1280" s="46"/>
      <c r="D1280" s="53"/>
      <c r="E1280" s="78"/>
      <c r="F1280" s="85">
        <f t="shared" si="19"/>
        <v>0</v>
      </c>
    </row>
    <row r="1281" spans="2:6" ht="18" customHeight="1">
      <c r="B1281" s="51"/>
      <c r="C1281" s="46"/>
      <c r="D1281" s="53"/>
      <c r="E1281" s="78"/>
      <c r="F1281" s="85">
        <f t="shared" si="19"/>
        <v>0</v>
      </c>
    </row>
    <row r="1282" spans="2:6" ht="18" customHeight="1">
      <c r="B1282" s="51"/>
      <c r="C1282" s="46"/>
      <c r="D1282" s="53"/>
      <c r="E1282" s="78"/>
      <c r="F1282" s="85">
        <f t="shared" si="19"/>
        <v>0</v>
      </c>
    </row>
    <row r="1283" spans="2:6" ht="18" customHeight="1">
      <c r="B1283" s="51"/>
      <c r="C1283" s="46"/>
      <c r="D1283" s="53"/>
      <c r="E1283" s="78"/>
      <c r="F1283" s="85">
        <f t="shared" si="19"/>
        <v>0</v>
      </c>
    </row>
    <row r="1284" spans="2:6" ht="18" customHeight="1">
      <c r="B1284" s="51"/>
      <c r="C1284" s="46"/>
      <c r="D1284" s="53"/>
      <c r="E1284" s="78"/>
      <c r="F1284" s="85">
        <f t="shared" ref="F1284:F1347" si="20">IF(D1284&gt;0,E1284/D1284,0)</f>
        <v>0</v>
      </c>
    </row>
    <row r="1285" spans="2:6" ht="18" customHeight="1">
      <c r="B1285" s="51"/>
      <c r="C1285" s="46"/>
      <c r="D1285" s="53"/>
      <c r="E1285" s="78"/>
      <c r="F1285" s="85">
        <f t="shared" si="20"/>
        <v>0</v>
      </c>
    </row>
    <row r="1286" spans="2:6" ht="18" customHeight="1">
      <c r="B1286" s="51"/>
      <c r="C1286" s="46"/>
      <c r="D1286" s="53"/>
      <c r="E1286" s="78"/>
      <c r="F1286" s="85">
        <f t="shared" si="20"/>
        <v>0</v>
      </c>
    </row>
    <row r="1287" spans="2:6" ht="18" customHeight="1">
      <c r="B1287" s="51"/>
      <c r="C1287" s="46"/>
      <c r="D1287" s="53"/>
      <c r="E1287" s="78"/>
      <c r="F1287" s="85">
        <f t="shared" si="20"/>
        <v>0</v>
      </c>
    </row>
    <row r="1288" spans="2:6" ht="18" customHeight="1">
      <c r="B1288" s="51"/>
      <c r="C1288" s="46"/>
      <c r="D1288" s="53"/>
      <c r="E1288" s="78"/>
      <c r="F1288" s="85">
        <f t="shared" si="20"/>
        <v>0</v>
      </c>
    </row>
    <row r="1289" spans="2:6" ht="18" customHeight="1">
      <c r="B1289" s="51"/>
      <c r="C1289" s="46"/>
      <c r="D1289" s="53"/>
      <c r="E1289" s="78"/>
      <c r="F1289" s="85">
        <f t="shared" si="20"/>
        <v>0</v>
      </c>
    </row>
    <row r="1290" spans="2:6" ht="18" customHeight="1">
      <c r="B1290" s="51"/>
      <c r="C1290" s="46"/>
      <c r="D1290" s="53"/>
      <c r="E1290" s="78"/>
      <c r="F1290" s="85">
        <f t="shared" si="20"/>
        <v>0</v>
      </c>
    </row>
    <row r="1291" spans="2:6" ht="18" customHeight="1">
      <c r="B1291" s="51"/>
      <c r="C1291" s="46"/>
      <c r="D1291" s="53"/>
      <c r="E1291" s="78"/>
      <c r="F1291" s="85">
        <f t="shared" si="20"/>
        <v>0</v>
      </c>
    </row>
    <row r="1292" spans="2:6" ht="18" customHeight="1">
      <c r="B1292" s="51"/>
      <c r="C1292" s="46"/>
      <c r="D1292" s="53"/>
      <c r="E1292" s="78"/>
      <c r="F1292" s="85">
        <f t="shared" si="20"/>
        <v>0</v>
      </c>
    </row>
    <row r="1293" spans="2:6" ht="18" customHeight="1">
      <c r="B1293" s="51"/>
      <c r="C1293" s="46"/>
      <c r="D1293" s="53"/>
      <c r="E1293" s="78"/>
      <c r="F1293" s="85">
        <f t="shared" si="20"/>
        <v>0</v>
      </c>
    </row>
    <row r="1294" spans="2:6" ht="18" customHeight="1">
      <c r="B1294" s="51"/>
      <c r="C1294" s="46"/>
      <c r="D1294" s="53"/>
      <c r="E1294" s="78"/>
      <c r="F1294" s="85">
        <f t="shared" si="20"/>
        <v>0</v>
      </c>
    </row>
    <row r="1295" spans="2:6" ht="18" customHeight="1">
      <c r="B1295" s="51"/>
      <c r="C1295" s="46"/>
      <c r="D1295" s="53"/>
      <c r="E1295" s="78"/>
      <c r="F1295" s="85">
        <f t="shared" si="20"/>
        <v>0</v>
      </c>
    </row>
    <row r="1296" spans="2:6" ht="18" customHeight="1">
      <c r="B1296" s="51"/>
      <c r="C1296" s="46"/>
      <c r="D1296" s="53"/>
      <c r="E1296" s="78"/>
      <c r="F1296" s="85">
        <f t="shared" si="20"/>
        <v>0</v>
      </c>
    </row>
    <row r="1297" spans="2:6" ht="18" customHeight="1">
      <c r="B1297" s="51"/>
      <c r="C1297" s="46"/>
      <c r="D1297" s="53"/>
      <c r="E1297" s="78"/>
      <c r="F1297" s="85">
        <f t="shared" si="20"/>
        <v>0</v>
      </c>
    </row>
    <row r="1298" spans="2:6" ht="18" customHeight="1">
      <c r="B1298" s="51"/>
      <c r="C1298" s="46"/>
      <c r="D1298" s="53"/>
      <c r="E1298" s="78"/>
      <c r="F1298" s="85">
        <f t="shared" si="20"/>
        <v>0</v>
      </c>
    </row>
    <row r="1299" spans="2:6" ht="18" customHeight="1">
      <c r="B1299" s="51"/>
      <c r="C1299" s="46"/>
      <c r="D1299" s="53"/>
      <c r="E1299" s="78"/>
      <c r="F1299" s="85">
        <f t="shared" si="20"/>
        <v>0</v>
      </c>
    </row>
    <row r="1300" spans="2:6" ht="18" customHeight="1">
      <c r="B1300" s="51"/>
      <c r="C1300" s="46"/>
      <c r="D1300" s="53"/>
      <c r="E1300" s="78"/>
      <c r="F1300" s="85">
        <f t="shared" si="20"/>
        <v>0</v>
      </c>
    </row>
    <row r="1301" spans="2:6" ht="18" customHeight="1">
      <c r="B1301" s="51"/>
      <c r="C1301" s="46"/>
      <c r="D1301" s="53"/>
      <c r="E1301" s="78"/>
      <c r="F1301" s="85">
        <f t="shared" si="20"/>
        <v>0</v>
      </c>
    </row>
    <row r="1302" spans="2:6" ht="18" customHeight="1">
      <c r="B1302" s="51"/>
      <c r="C1302" s="46"/>
      <c r="D1302" s="53"/>
      <c r="E1302" s="78"/>
      <c r="F1302" s="85">
        <f t="shared" si="20"/>
        <v>0</v>
      </c>
    </row>
    <row r="1303" spans="2:6" ht="18" customHeight="1">
      <c r="B1303" s="51"/>
      <c r="C1303" s="46"/>
      <c r="D1303" s="53"/>
      <c r="E1303" s="78"/>
      <c r="F1303" s="85">
        <f t="shared" si="20"/>
        <v>0</v>
      </c>
    </row>
    <row r="1304" spans="2:6" ht="18" customHeight="1">
      <c r="B1304" s="51"/>
      <c r="C1304" s="46"/>
      <c r="D1304" s="53"/>
      <c r="E1304" s="78"/>
      <c r="F1304" s="85">
        <f t="shared" si="20"/>
        <v>0</v>
      </c>
    </row>
    <row r="1305" spans="2:6" ht="18" customHeight="1">
      <c r="B1305" s="51"/>
      <c r="C1305" s="46"/>
      <c r="D1305" s="53"/>
      <c r="E1305" s="78"/>
      <c r="F1305" s="85">
        <f t="shared" si="20"/>
        <v>0</v>
      </c>
    </row>
    <row r="1306" spans="2:6" ht="18" customHeight="1">
      <c r="B1306" s="51"/>
      <c r="C1306" s="46"/>
      <c r="D1306" s="53"/>
      <c r="E1306" s="78"/>
      <c r="F1306" s="85">
        <f t="shared" si="20"/>
        <v>0</v>
      </c>
    </row>
    <row r="1307" spans="2:6" ht="18" customHeight="1">
      <c r="B1307" s="51"/>
      <c r="C1307" s="46"/>
      <c r="D1307" s="53"/>
      <c r="E1307" s="78"/>
      <c r="F1307" s="85">
        <f t="shared" si="20"/>
        <v>0</v>
      </c>
    </row>
    <row r="1308" spans="2:6" ht="18" customHeight="1">
      <c r="B1308" s="51"/>
      <c r="C1308" s="46"/>
      <c r="D1308" s="53"/>
      <c r="E1308" s="78"/>
      <c r="F1308" s="85">
        <f t="shared" si="20"/>
        <v>0</v>
      </c>
    </row>
    <row r="1309" spans="2:6" ht="18" customHeight="1">
      <c r="B1309" s="51"/>
      <c r="C1309" s="46"/>
      <c r="D1309" s="53"/>
      <c r="E1309" s="78"/>
      <c r="F1309" s="85">
        <f t="shared" si="20"/>
        <v>0</v>
      </c>
    </row>
    <row r="1310" spans="2:6" ht="18" customHeight="1">
      <c r="B1310" s="51"/>
      <c r="C1310" s="46"/>
      <c r="D1310" s="53"/>
      <c r="E1310" s="78"/>
      <c r="F1310" s="85">
        <f t="shared" si="20"/>
        <v>0</v>
      </c>
    </row>
    <row r="1311" spans="2:6" ht="18" customHeight="1">
      <c r="B1311" s="51"/>
      <c r="C1311" s="46"/>
      <c r="D1311" s="53"/>
      <c r="E1311" s="78"/>
      <c r="F1311" s="85">
        <f t="shared" si="20"/>
        <v>0</v>
      </c>
    </row>
    <row r="1312" spans="2:6" ht="18" customHeight="1">
      <c r="B1312" s="51"/>
      <c r="C1312" s="46"/>
      <c r="D1312" s="53"/>
      <c r="E1312" s="78"/>
      <c r="F1312" s="85">
        <f t="shared" si="20"/>
        <v>0</v>
      </c>
    </row>
    <row r="1313" spans="2:6" ht="18" customHeight="1">
      <c r="B1313" s="51"/>
      <c r="C1313" s="46"/>
      <c r="D1313" s="53"/>
      <c r="E1313" s="78"/>
      <c r="F1313" s="85">
        <f t="shared" si="20"/>
        <v>0</v>
      </c>
    </row>
    <row r="1314" spans="2:6" ht="18" customHeight="1">
      <c r="B1314" s="51"/>
      <c r="C1314" s="46"/>
      <c r="D1314" s="53"/>
      <c r="E1314" s="78"/>
      <c r="F1314" s="85">
        <f t="shared" si="20"/>
        <v>0</v>
      </c>
    </row>
    <row r="1315" spans="2:6" ht="18" customHeight="1">
      <c r="B1315" s="51"/>
      <c r="C1315" s="46"/>
      <c r="D1315" s="53"/>
      <c r="E1315" s="78"/>
      <c r="F1315" s="85">
        <f t="shared" si="20"/>
        <v>0</v>
      </c>
    </row>
    <row r="1316" spans="2:6" ht="18" customHeight="1">
      <c r="B1316" s="51"/>
      <c r="C1316" s="46"/>
      <c r="D1316" s="53"/>
      <c r="E1316" s="78"/>
      <c r="F1316" s="85">
        <f t="shared" si="20"/>
        <v>0</v>
      </c>
    </row>
    <row r="1317" spans="2:6" ht="18" customHeight="1">
      <c r="B1317" s="51"/>
      <c r="C1317" s="46"/>
      <c r="D1317" s="53"/>
      <c r="E1317" s="78"/>
      <c r="F1317" s="85">
        <f t="shared" si="20"/>
        <v>0</v>
      </c>
    </row>
    <row r="1318" spans="2:6" ht="18" customHeight="1">
      <c r="B1318" s="51"/>
      <c r="C1318" s="46"/>
      <c r="D1318" s="53"/>
      <c r="E1318" s="78"/>
      <c r="F1318" s="85">
        <f t="shared" si="20"/>
        <v>0</v>
      </c>
    </row>
    <row r="1319" spans="2:6" ht="18" customHeight="1">
      <c r="B1319" s="51"/>
      <c r="C1319" s="46"/>
      <c r="D1319" s="53"/>
      <c r="E1319" s="78"/>
      <c r="F1319" s="85">
        <f t="shared" si="20"/>
        <v>0</v>
      </c>
    </row>
    <row r="1320" spans="2:6" ht="18" customHeight="1">
      <c r="B1320" s="51"/>
      <c r="C1320" s="46"/>
      <c r="D1320" s="53"/>
      <c r="E1320" s="78"/>
      <c r="F1320" s="85">
        <f t="shared" si="20"/>
        <v>0</v>
      </c>
    </row>
    <row r="1321" spans="2:6" ht="18" customHeight="1">
      <c r="B1321" s="51"/>
      <c r="C1321" s="46"/>
      <c r="D1321" s="53"/>
      <c r="E1321" s="78"/>
      <c r="F1321" s="85">
        <f t="shared" si="20"/>
        <v>0</v>
      </c>
    </row>
    <row r="1322" spans="2:6" ht="18" customHeight="1">
      <c r="B1322" s="51"/>
      <c r="C1322" s="46"/>
      <c r="D1322" s="53"/>
      <c r="E1322" s="78"/>
      <c r="F1322" s="85">
        <f t="shared" si="20"/>
        <v>0</v>
      </c>
    </row>
    <row r="1323" spans="2:6" ht="18" customHeight="1">
      <c r="B1323" s="51"/>
      <c r="C1323" s="46"/>
      <c r="D1323" s="53"/>
      <c r="E1323" s="78"/>
      <c r="F1323" s="85">
        <f t="shared" si="20"/>
        <v>0</v>
      </c>
    </row>
    <row r="1324" spans="2:6" ht="18" customHeight="1">
      <c r="B1324" s="51"/>
      <c r="C1324" s="46"/>
      <c r="D1324" s="53"/>
      <c r="E1324" s="78"/>
      <c r="F1324" s="85">
        <f t="shared" si="20"/>
        <v>0</v>
      </c>
    </row>
    <row r="1325" spans="2:6" ht="18" customHeight="1">
      <c r="B1325" s="51"/>
      <c r="C1325" s="46"/>
      <c r="D1325" s="53"/>
      <c r="E1325" s="78"/>
      <c r="F1325" s="85">
        <f t="shared" si="20"/>
        <v>0</v>
      </c>
    </row>
    <row r="1326" spans="2:6" ht="18" customHeight="1">
      <c r="B1326" s="51"/>
      <c r="C1326" s="46"/>
      <c r="D1326" s="53"/>
      <c r="E1326" s="78"/>
      <c r="F1326" s="85">
        <f t="shared" si="20"/>
        <v>0</v>
      </c>
    </row>
    <row r="1327" spans="2:6" ht="18" customHeight="1">
      <c r="B1327" s="51"/>
      <c r="C1327" s="46"/>
      <c r="D1327" s="53"/>
      <c r="E1327" s="78"/>
      <c r="F1327" s="85">
        <f t="shared" si="20"/>
        <v>0</v>
      </c>
    </row>
    <row r="1328" spans="2:6" ht="18" customHeight="1">
      <c r="B1328" s="51"/>
      <c r="C1328" s="46"/>
      <c r="D1328" s="53"/>
      <c r="E1328" s="78"/>
      <c r="F1328" s="85">
        <f t="shared" si="20"/>
        <v>0</v>
      </c>
    </row>
    <row r="1329" spans="2:6" ht="18" customHeight="1">
      <c r="B1329" s="51"/>
      <c r="C1329" s="46"/>
      <c r="D1329" s="53"/>
      <c r="E1329" s="78"/>
      <c r="F1329" s="85">
        <f t="shared" si="20"/>
        <v>0</v>
      </c>
    </row>
    <row r="1330" spans="2:6" ht="18" customHeight="1">
      <c r="B1330" s="51"/>
      <c r="C1330" s="46"/>
      <c r="D1330" s="53"/>
      <c r="E1330" s="78"/>
      <c r="F1330" s="85">
        <f t="shared" si="20"/>
        <v>0</v>
      </c>
    </row>
    <row r="1331" spans="2:6" ht="18" customHeight="1">
      <c r="B1331" s="51"/>
      <c r="C1331" s="46"/>
      <c r="D1331" s="53"/>
      <c r="E1331" s="78"/>
      <c r="F1331" s="85">
        <f t="shared" si="20"/>
        <v>0</v>
      </c>
    </row>
    <row r="1332" spans="2:6" ht="18" customHeight="1">
      <c r="B1332" s="51"/>
      <c r="C1332" s="46"/>
      <c r="D1332" s="53"/>
      <c r="E1332" s="78"/>
      <c r="F1332" s="85">
        <f t="shared" si="20"/>
        <v>0</v>
      </c>
    </row>
    <row r="1333" spans="2:6" ht="18" customHeight="1">
      <c r="B1333" s="51"/>
      <c r="C1333" s="46"/>
      <c r="D1333" s="53"/>
      <c r="E1333" s="78"/>
      <c r="F1333" s="85">
        <f t="shared" si="20"/>
        <v>0</v>
      </c>
    </row>
    <row r="1334" spans="2:6" ht="18" customHeight="1">
      <c r="B1334" s="51"/>
      <c r="C1334" s="46"/>
      <c r="D1334" s="53"/>
      <c r="E1334" s="78"/>
      <c r="F1334" s="85">
        <f t="shared" si="20"/>
        <v>0</v>
      </c>
    </row>
    <row r="1335" spans="2:6" ht="18" customHeight="1">
      <c r="B1335" s="51"/>
      <c r="C1335" s="46"/>
      <c r="D1335" s="53"/>
      <c r="E1335" s="78"/>
      <c r="F1335" s="85">
        <f t="shared" si="20"/>
        <v>0</v>
      </c>
    </row>
    <row r="1336" spans="2:6" ht="18" customHeight="1">
      <c r="B1336" s="51"/>
      <c r="C1336" s="46"/>
      <c r="D1336" s="53"/>
      <c r="E1336" s="78"/>
      <c r="F1336" s="85">
        <f t="shared" si="20"/>
        <v>0</v>
      </c>
    </row>
    <row r="1337" spans="2:6" ht="18" customHeight="1">
      <c r="B1337" s="51"/>
      <c r="C1337" s="46"/>
      <c r="D1337" s="53"/>
      <c r="E1337" s="78"/>
      <c r="F1337" s="85">
        <f t="shared" si="20"/>
        <v>0</v>
      </c>
    </row>
    <row r="1338" spans="2:6" ht="18" customHeight="1">
      <c r="B1338" s="51"/>
      <c r="C1338" s="46"/>
      <c r="D1338" s="53"/>
      <c r="E1338" s="78"/>
      <c r="F1338" s="85">
        <f t="shared" si="20"/>
        <v>0</v>
      </c>
    </row>
    <row r="1339" spans="2:6" ht="18" customHeight="1">
      <c r="B1339" s="51"/>
      <c r="C1339" s="46"/>
      <c r="D1339" s="53"/>
      <c r="E1339" s="78"/>
      <c r="F1339" s="85">
        <f t="shared" si="20"/>
        <v>0</v>
      </c>
    </row>
    <row r="1340" spans="2:6" ht="18" customHeight="1">
      <c r="B1340" s="51"/>
      <c r="C1340" s="46"/>
      <c r="D1340" s="53"/>
      <c r="E1340" s="78"/>
      <c r="F1340" s="85">
        <f t="shared" si="20"/>
        <v>0</v>
      </c>
    </row>
    <row r="1341" spans="2:6" ht="18" customHeight="1">
      <c r="B1341" s="51"/>
      <c r="C1341" s="46"/>
      <c r="D1341" s="53"/>
      <c r="E1341" s="78"/>
      <c r="F1341" s="85">
        <f t="shared" si="20"/>
        <v>0</v>
      </c>
    </row>
    <row r="1342" spans="2:6" ht="18" customHeight="1">
      <c r="B1342" s="51"/>
      <c r="C1342" s="46"/>
      <c r="D1342" s="53"/>
      <c r="E1342" s="78"/>
      <c r="F1342" s="85">
        <f t="shared" si="20"/>
        <v>0</v>
      </c>
    </row>
    <row r="1343" spans="2:6" ht="18" customHeight="1">
      <c r="B1343" s="51"/>
      <c r="C1343" s="46"/>
      <c r="D1343" s="53"/>
      <c r="E1343" s="78"/>
      <c r="F1343" s="85">
        <f t="shared" si="20"/>
        <v>0</v>
      </c>
    </row>
    <row r="1344" spans="2:6" ht="18" customHeight="1">
      <c r="B1344" s="51"/>
      <c r="C1344" s="46"/>
      <c r="D1344" s="53"/>
      <c r="E1344" s="78"/>
      <c r="F1344" s="85">
        <f t="shared" si="20"/>
        <v>0</v>
      </c>
    </row>
    <row r="1345" spans="2:6" ht="18" customHeight="1">
      <c r="B1345" s="51"/>
      <c r="C1345" s="46"/>
      <c r="D1345" s="53"/>
      <c r="E1345" s="78"/>
      <c r="F1345" s="85">
        <f t="shared" si="20"/>
        <v>0</v>
      </c>
    </row>
    <row r="1346" spans="2:6" ht="18" customHeight="1">
      <c r="B1346" s="51"/>
      <c r="C1346" s="46"/>
      <c r="D1346" s="53"/>
      <c r="E1346" s="78"/>
      <c r="F1346" s="85">
        <f t="shared" si="20"/>
        <v>0</v>
      </c>
    </row>
    <row r="1347" spans="2:6" ht="18" customHeight="1">
      <c r="B1347" s="51"/>
      <c r="C1347" s="46"/>
      <c r="D1347" s="53"/>
      <c r="E1347" s="78"/>
      <c r="F1347" s="85">
        <f t="shared" si="20"/>
        <v>0</v>
      </c>
    </row>
    <row r="1348" spans="2:6" ht="18" customHeight="1">
      <c r="B1348" s="51"/>
      <c r="C1348" s="46"/>
      <c r="D1348" s="53"/>
      <c r="E1348" s="78"/>
      <c r="F1348" s="85">
        <f t="shared" ref="F1348:F1411" si="21">IF(D1348&gt;0,E1348/D1348,0)</f>
        <v>0</v>
      </c>
    </row>
    <row r="1349" spans="2:6" ht="18" customHeight="1">
      <c r="B1349" s="51"/>
      <c r="C1349" s="46"/>
      <c r="D1349" s="53"/>
      <c r="E1349" s="78"/>
      <c r="F1349" s="85">
        <f t="shared" si="21"/>
        <v>0</v>
      </c>
    </row>
    <row r="1350" spans="2:6" ht="18" customHeight="1">
      <c r="B1350" s="51"/>
      <c r="C1350" s="46"/>
      <c r="D1350" s="53"/>
      <c r="E1350" s="78"/>
      <c r="F1350" s="85">
        <f t="shared" si="21"/>
        <v>0</v>
      </c>
    </row>
    <row r="1351" spans="2:6" ht="18" customHeight="1">
      <c r="B1351" s="51"/>
      <c r="C1351" s="46"/>
      <c r="D1351" s="53"/>
      <c r="E1351" s="78"/>
      <c r="F1351" s="85">
        <f t="shared" si="21"/>
        <v>0</v>
      </c>
    </row>
    <row r="1352" spans="2:6" ht="18" customHeight="1">
      <c r="B1352" s="51"/>
      <c r="C1352" s="46"/>
      <c r="D1352" s="53"/>
      <c r="E1352" s="78"/>
      <c r="F1352" s="85">
        <f t="shared" si="21"/>
        <v>0</v>
      </c>
    </row>
    <row r="1353" spans="2:6" ht="18" customHeight="1">
      <c r="B1353" s="51"/>
      <c r="C1353" s="46"/>
      <c r="D1353" s="53"/>
      <c r="E1353" s="78"/>
      <c r="F1353" s="85">
        <f t="shared" si="21"/>
        <v>0</v>
      </c>
    </row>
    <row r="1354" spans="2:6" ht="18" customHeight="1">
      <c r="B1354" s="51"/>
      <c r="C1354" s="46"/>
      <c r="D1354" s="53"/>
      <c r="E1354" s="78"/>
      <c r="F1354" s="85">
        <f t="shared" si="21"/>
        <v>0</v>
      </c>
    </row>
    <row r="1355" spans="2:6" ht="18" customHeight="1">
      <c r="B1355" s="51"/>
      <c r="C1355" s="46"/>
      <c r="D1355" s="53"/>
      <c r="E1355" s="78"/>
      <c r="F1355" s="85">
        <f t="shared" si="21"/>
        <v>0</v>
      </c>
    </row>
    <row r="1356" spans="2:6" ht="18" customHeight="1">
      <c r="B1356" s="51"/>
      <c r="C1356" s="46"/>
      <c r="D1356" s="53"/>
      <c r="E1356" s="78"/>
      <c r="F1356" s="85">
        <f t="shared" si="21"/>
        <v>0</v>
      </c>
    </row>
    <row r="1357" spans="2:6" ht="18" customHeight="1">
      <c r="B1357" s="51"/>
      <c r="C1357" s="46"/>
      <c r="D1357" s="53"/>
      <c r="E1357" s="78"/>
      <c r="F1357" s="85">
        <f t="shared" si="21"/>
        <v>0</v>
      </c>
    </row>
    <row r="1358" spans="2:6" ht="18" customHeight="1">
      <c r="B1358" s="51"/>
      <c r="C1358" s="46"/>
      <c r="D1358" s="53"/>
      <c r="E1358" s="78"/>
      <c r="F1358" s="85">
        <f t="shared" si="21"/>
        <v>0</v>
      </c>
    </row>
    <row r="1359" spans="2:6" ht="18" customHeight="1">
      <c r="B1359" s="51"/>
      <c r="C1359" s="46"/>
      <c r="D1359" s="53"/>
      <c r="E1359" s="78"/>
      <c r="F1359" s="85">
        <f t="shared" si="21"/>
        <v>0</v>
      </c>
    </row>
    <row r="1360" spans="2:6" ht="18" customHeight="1">
      <c r="B1360" s="51"/>
      <c r="C1360" s="46"/>
      <c r="D1360" s="53"/>
      <c r="E1360" s="78"/>
      <c r="F1360" s="85">
        <f t="shared" si="21"/>
        <v>0</v>
      </c>
    </row>
    <row r="1361" spans="2:6" ht="18" customHeight="1">
      <c r="B1361" s="51"/>
      <c r="C1361" s="46"/>
      <c r="D1361" s="53"/>
      <c r="E1361" s="78"/>
      <c r="F1361" s="85">
        <f t="shared" si="21"/>
        <v>0</v>
      </c>
    </row>
    <row r="1362" spans="2:6" ht="18" customHeight="1">
      <c r="B1362" s="51"/>
      <c r="C1362" s="46"/>
      <c r="D1362" s="53"/>
      <c r="E1362" s="78"/>
      <c r="F1362" s="85">
        <f t="shared" si="21"/>
        <v>0</v>
      </c>
    </row>
    <row r="1363" spans="2:6" ht="18" customHeight="1">
      <c r="B1363" s="51"/>
      <c r="C1363" s="46"/>
      <c r="D1363" s="53"/>
      <c r="E1363" s="78"/>
      <c r="F1363" s="85">
        <f t="shared" si="21"/>
        <v>0</v>
      </c>
    </row>
    <row r="1364" spans="2:6" ht="18" customHeight="1">
      <c r="B1364" s="51"/>
      <c r="C1364" s="46"/>
      <c r="D1364" s="53"/>
      <c r="E1364" s="78"/>
      <c r="F1364" s="85">
        <f t="shared" si="21"/>
        <v>0</v>
      </c>
    </row>
    <row r="1365" spans="2:6" ht="18" customHeight="1">
      <c r="B1365" s="51"/>
      <c r="C1365" s="46"/>
      <c r="D1365" s="53"/>
      <c r="E1365" s="78"/>
      <c r="F1365" s="85">
        <f t="shared" si="21"/>
        <v>0</v>
      </c>
    </row>
    <row r="1366" spans="2:6" ht="18" customHeight="1">
      <c r="B1366" s="51"/>
      <c r="C1366" s="46"/>
      <c r="D1366" s="53"/>
      <c r="E1366" s="78"/>
      <c r="F1366" s="85">
        <f t="shared" si="21"/>
        <v>0</v>
      </c>
    </row>
    <row r="1367" spans="2:6" ht="18" customHeight="1">
      <c r="B1367" s="51"/>
      <c r="C1367" s="46"/>
      <c r="D1367" s="53"/>
      <c r="E1367" s="78"/>
      <c r="F1367" s="85">
        <f t="shared" si="21"/>
        <v>0</v>
      </c>
    </row>
    <row r="1368" spans="2:6" ht="18" customHeight="1">
      <c r="B1368" s="51"/>
      <c r="C1368" s="46"/>
      <c r="D1368" s="53"/>
      <c r="E1368" s="78"/>
      <c r="F1368" s="85">
        <f t="shared" si="21"/>
        <v>0</v>
      </c>
    </row>
    <row r="1369" spans="2:6" ht="18" customHeight="1">
      <c r="B1369" s="51"/>
      <c r="C1369" s="46"/>
      <c r="D1369" s="53"/>
      <c r="E1369" s="78"/>
      <c r="F1369" s="85">
        <f t="shared" si="21"/>
        <v>0</v>
      </c>
    </row>
    <row r="1370" spans="2:6" ht="18" customHeight="1">
      <c r="B1370" s="51"/>
      <c r="C1370" s="46"/>
      <c r="D1370" s="53"/>
      <c r="E1370" s="78"/>
      <c r="F1370" s="85">
        <f t="shared" si="21"/>
        <v>0</v>
      </c>
    </row>
    <row r="1371" spans="2:6" ht="18" customHeight="1">
      <c r="B1371" s="51"/>
      <c r="C1371" s="46"/>
      <c r="D1371" s="53"/>
      <c r="E1371" s="78"/>
      <c r="F1371" s="85">
        <f t="shared" si="21"/>
        <v>0</v>
      </c>
    </row>
    <row r="1372" spans="2:6" ht="18" customHeight="1">
      <c r="B1372" s="51"/>
      <c r="C1372" s="46"/>
      <c r="D1372" s="53"/>
      <c r="E1372" s="78"/>
      <c r="F1372" s="85">
        <f t="shared" si="21"/>
        <v>0</v>
      </c>
    </row>
    <row r="1373" spans="2:6" ht="18" customHeight="1">
      <c r="B1373" s="51"/>
      <c r="C1373" s="46"/>
      <c r="D1373" s="53"/>
      <c r="E1373" s="78"/>
      <c r="F1373" s="85">
        <f t="shared" si="21"/>
        <v>0</v>
      </c>
    </row>
    <row r="1374" spans="2:6" ht="18" customHeight="1">
      <c r="B1374" s="51"/>
      <c r="C1374" s="46"/>
      <c r="D1374" s="53"/>
      <c r="E1374" s="78"/>
      <c r="F1374" s="85">
        <f t="shared" si="21"/>
        <v>0</v>
      </c>
    </row>
    <row r="1375" spans="2:6" ht="18" customHeight="1">
      <c r="B1375" s="51"/>
      <c r="C1375" s="46"/>
      <c r="D1375" s="53"/>
      <c r="E1375" s="78"/>
      <c r="F1375" s="85">
        <f t="shared" si="21"/>
        <v>0</v>
      </c>
    </row>
    <row r="1376" spans="2:6" ht="18" customHeight="1">
      <c r="B1376" s="51"/>
      <c r="C1376" s="46"/>
      <c r="D1376" s="53"/>
      <c r="E1376" s="78"/>
      <c r="F1376" s="85">
        <f t="shared" si="21"/>
        <v>0</v>
      </c>
    </row>
    <row r="1377" spans="2:6" ht="18" customHeight="1">
      <c r="B1377" s="51"/>
      <c r="C1377" s="46"/>
      <c r="D1377" s="53"/>
      <c r="E1377" s="78"/>
      <c r="F1377" s="85">
        <f t="shared" si="21"/>
        <v>0</v>
      </c>
    </row>
    <row r="1378" spans="2:6" ht="18" customHeight="1">
      <c r="B1378" s="51"/>
      <c r="C1378" s="46"/>
      <c r="D1378" s="53"/>
      <c r="E1378" s="78"/>
      <c r="F1378" s="85">
        <f t="shared" si="21"/>
        <v>0</v>
      </c>
    </row>
    <row r="1379" spans="2:6" ht="18" customHeight="1">
      <c r="B1379" s="51"/>
      <c r="C1379" s="46"/>
      <c r="D1379" s="53"/>
      <c r="E1379" s="78"/>
      <c r="F1379" s="85">
        <f t="shared" si="21"/>
        <v>0</v>
      </c>
    </row>
    <row r="1380" spans="2:6" ht="18" customHeight="1">
      <c r="B1380" s="51"/>
      <c r="C1380" s="46"/>
      <c r="D1380" s="53"/>
      <c r="E1380" s="78"/>
      <c r="F1380" s="85">
        <f t="shared" si="21"/>
        <v>0</v>
      </c>
    </row>
    <row r="1381" spans="2:6" ht="18" customHeight="1">
      <c r="B1381" s="51"/>
      <c r="C1381" s="46"/>
      <c r="D1381" s="53"/>
      <c r="E1381" s="78"/>
      <c r="F1381" s="85">
        <f t="shared" si="21"/>
        <v>0</v>
      </c>
    </row>
    <row r="1382" spans="2:6" ht="18" customHeight="1">
      <c r="B1382" s="51"/>
      <c r="C1382" s="46"/>
      <c r="D1382" s="53"/>
      <c r="E1382" s="78"/>
      <c r="F1382" s="85">
        <f t="shared" si="21"/>
        <v>0</v>
      </c>
    </row>
    <row r="1383" spans="2:6" ht="18" customHeight="1">
      <c r="B1383" s="51"/>
      <c r="C1383" s="46"/>
      <c r="D1383" s="53"/>
      <c r="E1383" s="78"/>
      <c r="F1383" s="85">
        <f t="shared" si="21"/>
        <v>0</v>
      </c>
    </row>
    <row r="1384" spans="2:6" ht="18" customHeight="1">
      <c r="B1384" s="51"/>
      <c r="C1384" s="46"/>
      <c r="D1384" s="53"/>
      <c r="E1384" s="78"/>
      <c r="F1384" s="85">
        <f t="shared" si="21"/>
        <v>0</v>
      </c>
    </row>
    <row r="1385" spans="2:6" ht="18" customHeight="1">
      <c r="B1385" s="51"/>
      <c r="C1385" s="46"/>
      <c r="D1385" s="53"/>
      <c r="E1385" s="78"/>
      <c r="F1385" s="85">
        <f t="shared" si="21"/>
        <v>0</v>
      </c>
    </row>
    <row r="1386" spans="2:6" ht="18" customHeight="1">
      <c r="B1386" s="51"/>
      <c r="C1386" s="46"/>
      <c r="D1386" s="53"/>
      <c r="E1386" s="78"/>
      <c r="F1386" s="85">
        <f t="shared" si="21"/>
        <v>0</v>
      </c>
    </row>
    <row r="1387" spans="2:6" ht="18" customHeight="1">
      <c r="B1387" s="51"/>
      <c r="C1387" s="46"/>
      <c r="D1387" s="53"/>
      <c r="E1387" s="78"/>
      <c r="F1387" s="85">
        <f t="shared" si="21"/>
        <v>0</v>
      </c>
    </row>
    <row r="1388" spans="2:6" ht="18" customHeight="1">
      <c r="B1388" s="51"/>
      <c r="C1388" s="46"/>
      <c r="D1388" s="53"/>
      <c r="E1388" s="78"/>
      <c r="F1388" s="85">
        <f t="shared" si="21"/>
        <v>0</v>
      </c>
    </row>
    <row r="1389" spans="2:6" ht="18" customHeight="1">
      <c r="B1389" s="51"/>
      <c r="C1389" s="46"/>
      <c r="D1389" s="53"/>
      <c r="E1389" s="78"/>
      <c r="F1389" s="85">
        <f t="shared" si="21"/>
        <v>0</v>
      </c>
    </row>
    <row r="1390" spans="2:6" ht="18" customHeight="1">
      <c r="B1390" s="51"/>
      <c r="C1390" s="46"/>
      <c r="D1390" s="53"/>
      <c r="E1390" s="78"/>
      <c r="F1390" s="85">
        <f t="shared" si="21"/>
        <v>0</v>
      </c>
    </row>
    <row r="1391" spans="2:6" ht="18" customHeight="1">
      <c r="B1391" s="51"/>
      <c r="C1391" s="46"/>
      <c r="D1391" s="53"/>
      <c r="E1391" s="78"/>
      <c r="F1391" s="85">
        <f t="shared" si="21"/>
        <v>0</v>
      </c>
    </row>
    <row r="1392" spans="2:6" ht="18" customHeight="1">
      <c r="B1392" s="51"/>
      <c r="C1392" s="46"/>
      <c r="D1392" s="53"/>
      <c r="E1392" s="78"/>
      <c r="F1392" s="85">
        <f t="shared" si="21"/>
        <v>0</v>
      </c>
    </row>
    <row r="1393" spans="2:6" ht="18" customHeight="1">
      <c r="B1393" s="51"/>
      <c r="C1393" s="46"/>
      <c r="D1393" s="53"/>
      <c r="E1393" s="78"/>
      <c r="F1393" s="85">
        <f t="shared" si="21"/>
        <v>0</v>
      </c>
    </row>
    <row r="1394" spans="2:6" ht="18" customHeight="1">
      <c r="B1394" s="51"/>
      <c r="C1394" s="46"/>
      <c r="D1394" s="53"/>
      <c r="E1394" s="78"/>
      <c r="F1394" s="85">
        <f t="shared" si="21"/>
        <v>0</v>
      </c>
    </row>
    <row r="1395" spans="2:6" ht="18" customHeight="1">
      <c r="B1395" s="51"/>
      <c r="C1395" s="46"/>
      <c r="D1395" s="53"/>
      <c r="E1395" s="78"/>
      <c r="F1395" s="85">
        <f t="shared" si="21"/>
        <v>0</v>
      </c>
    </row>
    <row r="1396" spans="2:6" ht="18" customHeight="1">
      <c r="B1396" s="51"/>
      <c r="C1396" s="46"/>
      <c r="D1396" s="53"/>
      <c r="E1396" s="78"/>
      <c r="F1396" s="85">
        <f t="shared" si="21"/>
        <v>0</v>
      </c>
    </row>
    <row r="1397" spans="2:6" ht="18" customHeight="1">
      <c r="B1397" s="51"/>
      <c r="C1397" s="46"/>
      <c r="D1397" s="53"/>
      <c r="E1397" s="78"/>
      <c r="F1397" s="85">
        <f t="shared" si="21"/>
        <v>0</v>
      </c>
    </row>
    <row r="1398" spans="2:6" ht="18" customHeight="1">
      <c r="B1398" s="51"/>
      <c r="C1398" s="46"/>
      <c r="D1398" s="53"/>
      <c r="E1398" s="78"/>
      <c r="F1398" s="85">
        <f t="shared" si="21"/>
        <v>0</v>
      </c>
    </row>
    <row r="1399" spans="2:6" ht="18" customHeight="1">
      <c r="B1399" s="51"/>
      <c r="C1399" s="46"/>
      <c r="D1399" s="53"/>
      <c r="E1399" s="78"/>
      <c r="F1399" s="85">
        <f t="shared" si="21"/>
        <v>0</v>
      </c>
    </row>
    <row r="1400" spans="2:6" ht="18" customHeight="1">
      <c r="B1400" s="51"/>
      <c r="C1400" s="46"/>
      <c r="D1400" s="53"/>
      <c r="E1400" s="78"/>
      <c r="F1400" s="85">
        <f t="shared" si="21"/>
        <v>0</v>
      </c>
    </row>
    <row r="1401" spans="2:6" ht="18" customHeight="1">
      <c r="B1401" s="51"/>
      <c r="C1401" s="46"/>
      <c r="D1401" s="53"/>
      <c r="E1401" s="78"/>
      <c r="F1401" s="85">
        <f t="shared" si="21"/>
        <v>0</v>
      </c>
    </row>
    <row r="1402" spans="2:6" ht="18" customHeight="1">
      <c r="B1402" s="51"/>
      <c r="C1402" s="46"/>
      <c r="D1402" s="53"/>
      <c r="E1402" s="78"/>
      <c r="F1402" s="85">
        <f t="shared" si="21"/>
        <v>0</v>
      </c>
    </row>
    <row r="1403" spans="2:6" ht="18" customHeight="1">
      <c r="B1403" s="51"/>
      <c r="C1403" s="46"/>
      <c r="D1403" s="53"/>
      <c r="E1403" s="78"/>
      <c r="F1403" s="85">
        <f t="shared" si="21"/>
        <v>0</v>
      </c>
    </row>
    <row r="1404" spans="2:6" ht="18" customHeight="1">
      <c r="B1404" s="51"/>
      <c r="C1404" s="46"/>
      <c r="D1404" s="53"/>
      <c r="E1404" s="78"/>
      <c r="F1404" s="85">
        <f t="shared" si="21"/>
        <v>0</v>
      </c>
    </row>
    <row r="1405" spans="2:6" ht="18" customHeight="1">
      <c r="B1405" s="51"/>
      <c r="C1405" s="46"/>
      <c r="D1405" s="53"/>
      <c r="E1405" s="78"/>
      <c r="F1405" s="85">
        <f t="shared" si="21"/>
        <v>0</v>
      </c>
    </row>
    <row r="1406" spans="2:6" ht="18" customHeight="1">
      <c r="B1406" s="51"/>
      <c r="C1406" s="46"/>
      <c r="D1406" s="53"/>
      <c r="E1406" s="78"/>
      <c r="F1406" s="85">
        <f t="shared" si="21"/>
        <v>0</v>
      </c>
    </row>
    <row r="1407" spans="2:6" ht="18" customHeight="1">
      <c r="B1407" s="51"/>
      <c r="C1407" s="46"/>
      <c r="D1407" s="53"/>
      <c r="E1407" s="78"/>
      <c r="F1407" s="85">
        <f t="shared" si="21"/>
        <v>0</v>
      </c>
    </row>
    <row r="1408" spans="2:6" ht="18" customHeight="1">
      <c r="B1408" s="51"/>
      <c r="C1408" s="46"/>
      <c r="D1408" s="53"/>
      <c r="E1408" s="78"/>
      <c r="F1408" s="85">
        <f t="shared" si="21"/>
        <v>0</v>
      </c>
    </row>
    <row r="1409" spans="2:6" ht="18" customHeight="1">
      <c r="B1409" s="51"/>
      <c r="C1409" s="46"/>
      <c r="D1409" s="53"/>
      <c r="E1409" s="78"/>
      <c r="F1409" s="85">
        <f t="shared" si="21"/>
        <v>0</v>
      </c>
    </row>
    <row r="1410" spans="2:6" ht="18" customHeight="1">
      <c r="B1410" s="51"/>
      <c r="C1410" s="46"/>
      <c r="D1410" s="53"/>
      <c r="E1410" s="78"/>
      <c r="F1410" s="85">
        <f t="shared" si="21"/>
        <v>0</v>
      </c>
    </row>
    <row r="1411" spans="2:6" ht="18" customHeight="1">
      <c r="B1411" s="51"/>
      <c r="C1411" s="46"/>
      <c r="D1411" s="53"/>
      <c r="E1411" s="78"/>
      <c r="F1411" s="85">
        <f t="shared" si="21"/>
        <v>0</v>
      </c>
    </row>
    <row r="1412" spans="2:6" ht="18" customHeight="1">
      <c r="B1412" s="51"/>
      <c r="C1412" s="46"/>
      <c r="D1412" s="53"/>
      <c r="E1412" s="78"/>
      <c r="F1412" s="85">
        <f t="shared" ref="F1412:F1475" si="22">IF(D1412&gt;0,E1412/D1412,0)</f>
        <v>0</v>
      </c>
    </row>
    <row r="1413" spans="2:6" ht="18" customHeight="1">
      <c r="B1413" s="51"/>
      <c r="C1413" s="46"/>
      <c r="D1413" s="53"/>
      <c r="E1413" s="78"/>
      <c r="F1413" s="85">
        <f t="shared" si="22"/>
        <v>0</v>
      </c>
    </row>
    <row r="1414" spans="2:6" ht="18" customHeight="1">
      <c r="B1414" s="51"/>
      <c r="C1414" s="46"/>
      <c r="D1414" s="53"/>
      <c r="E1414" s="78"/>
      <c r="F1414" s="85">
        <f t="shared" si="22"/>
        <v>0</v>
      </c>
    </row>
    <row r="1415" spans="2:6" ht="18" customHeight="1">
      <c r="B1415" s="51"/>
      <c r="C1415" s="46"/>
      <c r="D1415" s="53"/>
      <c r="E1415" s="78"/>
      <c r="F1415" s="85">
        <f t="shared" si="22"/>
        <v>0</v>
      </c>
    </row>
    <row r="1416" spans="2:6" ht="18" customHeight="1">
      <c r="B1416" s="51"/>
      <c r="C1416" s="46"/>
      <c r="D1416" s="53"/>
      <c r="E1416" s="78"/>
      <c r="F1416" s="85">
        <f t="shared" si="22"/>
        <v>0</v>
      </c>
    </row>
    <row r="1417" spans="2:6" ht="18" customHeight="1">
      <c r="B1417" s="51"/>
      <c r="C1417" s="46"/>
      <c r="D1417" s="53"/>
      <c r="E1417" s="78"/>
      <c r="F1417" s="85">
        <f t="shared" si="22"/>
        <v>0</v>
      </c>
    </row>
    <row r="1418" spans="2:6" ht="18" customHeight="1">
      <c r="B1418" s="51"/>
      <c r="C1418" s="46"/>
      <c r="D1418" s="53"/>
      <c r="E1418" s="78"/>
      <c r="F1418" s="85">
        <f t="shared" si="22"/>
        <v>0</v>
      </c>
    </row>
    <row r="1419" spans="2:6" ht="18" customHeight="1">
      <c r="B1419" s="51"/>
      <c r="C1419" s="46"/>
      <c r="D1419" s="53"/>
      <c r="E1419" s="78"/>
      <c r="F1419" s="85">
        <f t="shared" si="22"/>
        <v>0</v>
      </c>
    </row>
    <row r="1420" spans="2:6" ht="18" customHeight="1">
      <c r="B1420" s="51"/>
      <c r="C1420" s="46"/>
      <c r="D1420" s="53"/>
      <c r="E1420" s="78"/>
      <c r="F1420" s="85">
        <f t="shared" si="22"/>
        <v>0</v>
      </c>
    </row>
    <row r="1421" spans="2:6" ht="18" customHeight="1">
      <c r="B1421" s="51"/>
      <c r="C1421" s="46"/>
      <c r="D1421" s="53"/>
      <c r="E1421" s="78"/>
      <c r="F1421" s="85">
        <f t="shared" si="22"/>
        <v>0</v>
      </c>
    </row>
    <row r="1422" spans="2:6" ht="18" customHeight="1">
      <c r="B1422" s="51"/>
      <c r="C1422" s="46"/>
      <c r="D1422" s="53"/>
      <c r="E1422" s="78"/>
      <c r="F1422" s="85">
        <f t="shared" si="22"/>
        <v>0</v>
      </c>
    </row>
    <row r="1423" spans="2:6" ht="18" customHeight="1">
      <c r="B1423" s="51"/>
      <c r="C1423" s="46"/>
      <c r="D1423" s="53"/>
      <c r="E1423" s="78"/>
      <c r="F1423" s="85">
        <f t="shared" si="22"/>
        <v>0</v>
      </c>
    </row>
    <row r="1424" spans="2:6" ht="18" customHeight="1">
      <c r="B1424" s="51"/>
      <c r="C1424" s="46"/>
      <c r="D1424" s="53"/>
      <c r="E1424" s="78"/>
      <c r="F1424" s="85">
        <f t="shared" si="22"/>
        <v>0</v>
      </c>
    </row>
    <row r="1425" spans="2:6" ht="18" customHeight="1">
      <c r="B1425" s="51"/>
      <c r="C1425" s="46"/>
      <c r="D1425" s="53"/>
      <c r="E1425" s="78"/>
      <c r="F1425" s="85">
        <f t="shared" si="22"/>
        <v>0</v>
      </c>
    </row>
    <row r="1426" spans="2:6" ht="18" customHeight="1">
      <c r="B1426" s="51"/>
      <c r="C1426" s="46"/>
      <c r="D1426" s="53"/>
      <c r="E1426" s="78"/>
      <c r="F1426" s="85">
        <f t="shared" si="22"/>
        <v>0</v>
      </c>
    </row>
    <row r="1427" spans="2:6" ht="18" customHeight="1">
      <c r="B1427" s="51"/>
      <c r="C1427" s="46"/>
      <c r="D1427" s="53"/>
      <c r="E1427" s="78"/>
      <c r="F1427" s="85">
        <f t="shared" si="22"/>
        <v>0</v>
      </c>
    </row>
    <row r="1428" spans="2:6" ht="18" customHeight="1">
      <c r="B1428" s="51"/>
      <c r="C1428" s="46"/>
      <c r="D1428" s="53"/>
      <c r="E1428" s="78"/>
      <c r="F1428" s="85">
        <f t="shared" si="22"/>
        <v>0</v>
      </c>
    </row>
    <row r="1429" spans="2:6" ht="18" customHeight="1">
      <c r="B1429" s="51"/>
      <c r="C1429" s="46"/>
      <c r="D1429" s="53"/>
      <c r="E1429" s="78"/>
      <c r="F1429" s="85">
        <f t="shared" si="22"/>
        <v>0</v>
      </c>
    </row>
    <row r="1430" spans="2:6" ht="18" customHeight="1">
      <c r="B1430" s="51"/>
      <c r="C1430" s="46"/>
      <c r="D1430" s="53"/>
      <c r="E1430" s="78"/>
      <c r="F1430" s="85">
        <f t="shared" si="22"/>
        <v>0</v>
      </c>
    </row>
    <row r="1431" spans="2:6" ht="18" customHeight="1">
      <c r="B1431" s="51"/>
      <c r="C1431" s="46"/>
      <c r="D1431" s="53"/>
      <c r="E1431" s="78"/>
      <c r="F1431" s="85">
        <f t="shared" si="22"/>
        <v>0</v>
      </c>
    </row>
    <row r="1432" spans="2:6" ht="18" customHeight="1">
      <c r="B1432" s="51"/>
      <c r="C1432" s="46"/>
      <c r="D1432" s="53"/>
      <c r="E1432" s="78"/>
      <c r="F1432" s="85">
        <f t="shared" si="22"/>
        <v>0</v>
      </c>
    </row>
    <row r="1433" spans="2:6" ht="18" customHeight="1">
      <c r="B1433" s="51"/>
      <c r="C1433" s="46"/>
      <c r="D1433" s="53"/>
      <c r="E1433" s="78"/>
      <c r="F1433" s="85">
        <f t="shared" si="22"/>
        <v>0</v>
      </c>
    </row>
    <row r="1434" spans="2:6" ht="18" customHeight="1">
      <c r="B1434" s="51"/>
      <c r="C1434" s="46"/>
      <c r="D1434" s="53"/>
      <c r="E1434" s="78"/>
      <c r="F1434" s="85">
        <f t="shared" si="22"/>
        <v>0</v>
      </c>
    </row>
    <row r="1435" spans="2:6" ht="18" customHeight="1">
      <c r="B1435" s="51"/>
      <c r="C1435" s="46"/>
      <c r="D1435" s="53"/>
      <c r="E1435" s="78"/>
      <c r="F1435" s="85">
        <f t="shared" si="22"/>
        <v>0</v>
      </c>
    </row>
    <row r="1436" spans="2:6" ht="18" customHeight="1">
      <c r="B1436" s="51"/>
      <c r="C1436" s="46"/>
      <c r="D1436" s="53"/>
      <c r="E1436" s="78"/>
      <c r="F1436" s="85">
        <f t="shared" si="22"/>
        <v>0</v>
      </c>
    </row>
    <row r="1437" spans="2:6" ht="18" customHeight="1">
      <c r="B1437" s="51"/>
      <c r="C1437" s="46"/>
      <c r="D1437" s="53"/>
      <c r="E1437" s="78"/>
      <c r="F1437" s="85">
        <f t="shared" si="22"/>
        <v>0</v>
      </c>
    </row>
    <row r="1438" spans="2:6" ht="18" customHeight="1">
      <c r="B1438" s="51"/>
      <c r="C1438" s="46"/>
      <c r="D1438" s="53"/>
      <c r="E1438" s="78"/>
      <c r="F1438" s="85">
        <f t="shared" si="22"/>
        <v>0</v>
      </c>
    </row>
    <row r="1439" spans="2:6" ht="18" customHeight="1">
      <c r="B1439" s="51"/>
      <c r="C1439" s="46"/>
      <c r="D1439" s="53"/>
      <c r="E1439" s="78"/>
      <c r="F1439" s="85">
        <f t="shared" si="22"/>
        <v>0</v>
      </c>
    </row>
    <row r="1440" spans="2:6" ht="18" customHeight="1">
      <c r="B1440" s="51"/>
      <c r="C1440" s="46"/>
      <c r="D1440" s="53"/>
      <c r="E1440" s="78"/>
      <c r="F1440" s="85">
        <f t="shared" si="22"/>
        <v>0</v>
      </c>
    </row>
    <row r="1441" spans="2:6" ht="18" customHeight="1">
      <c r="B1441" s="51"/>
      <c r="C1441" s="46"/>
      <c r="D1441" s="53"/>
      <c r="E1441" s="78"/>
      <c r="F1441" s="85">
        <f t="shared" si="22"/>
        <v>0</v>
      </c>
    </row>
    <row r="1442" spans="2:6" ht="18" customHeight="1">
      <c r="B1442" s="51"/>
      <c r="C1442" s="46"/>
      <c r="D1442" s="53"/>
      <c r="E1442" s="78"/>
      <c r="F1442" s="85">
        <f t="shared" si="22"/>
        <v>0</v>
      </c>
    </row>
    <row r="1443" spans="2:6" ht="18" customHeight="1">
      <c r="B1443" s="51"/>
      <c r="C1443" s="46"/>
      <c r="D1443" s="53"/>
      <c r="E1443" s="78"/>
      <c r="F1443" s="85">
        <f t="shared" si="22"/>
        <v>0</v>
      </c>
    </row>
    <row r="1444" spans="2:6" ht="18" customHeight="1">
      <c r="B1444" s="51"/>
      <c r="C1444" s="46"/>
      <c r="D1444" s="53"/>
      <c r="E1444" s="78"/>
      <c r="F1444" s="85">
        <f t="shared" si="22"/>
        <v>0</v>
      </c>
    </row>
    <row r="1445" spans="2:6" ht="18" customHeight="1">
      <c r="B1445" s="51"/>
      <c r="C1445" s="46"/>
      <c r="D1445" s="53"/>
      <c r="E1445" s="78"/>
      <c r="F1445" s="85">
        <f t="shared" si="22"/>
        <v>0</v>
      </c>
    </row>
    <row r="1446" spans="2:6" ht="18" customHeight="1">
      <c r="B1446" s="51"/>
      <c r="C1446" s="46"/>
      <c r="D1446" s="53"/>
      <c r="E1446" s="78"/>
      <c r="F1446" s="85">
        <f t="shared" si="22"/>
        <v>0</v>
      </c>
    </row>
    <row r="1447" spans="2:6" ht="18" customHeight="1">
      <c r="B1447" s="51"/>
      <c r="C1447" s="46"/>
      <c r="D1447" s="53"/>
      <c r="E1447" s="78"/>
      <c r="F1447" s="85">
        <f t="shared" si="22"/>
        <v>0</v>
      </c>
    </row>
    <row r="1448" spans="2:6" ht="18" customHeight="1">
      <c r="B1448" s="51"/>
      <c r="C1448" s="46"/>
      <c r="D1448" s="53"/>
      <c r="E1448" s="78"/>
      <c r="F1448" s="85">
        <f t="shared" si="22"/>
        <v>0</v>
      </c>
    </row>
    <row r="1449" spans="2:6" ht="18" customHeight="1">
      <c r="B1449" s="51"/>
      <c r="C1449" s="46"/>
      <c r="D1449" s="53"/>
      <c r="E1449" s="78"/>
      <c r="F1449" s="85">
        <f t="shared" si="22"/>
        <v>0</v>
      </c>
    </row>
    <row r="1450" spans="2:6" ht="18" customHeight="1">
      <c r="B1450" s="51"/>
      <c r="C1450" s="46"/>
      <c r="D1450" s="53"/>
      <c r="E1450" s="78"/>
      <c r="F1450" s="85">
        <f t="shared" si="22"/>
        <v>0</v>
      </c>
    </row>
    <row r="1451" spans="2:6" ht="18" customHeight="1">
      <c r="B1451" s="51"/>
      <c r="C1451" s="46"/>
      <c r="D1451" s="53"/>
      <c r="E1451" s="78"/>
      <c r="F1451" s="85">
        <f t="shared" si="22"/>
        <v>0</v>
      </c>
    </row>
    <row r="1452" spans="2:6" ht="18" customHeight="1">
      <c r="B1452" s="51"/>
      <c r="C1452" s="46"/>
      <c r="D1452" s="53"/>
      <c r="E1452" s="78"/>
      <c r="F1452" s="85">
        <f t="shared" si="22"/>
        <v>0</v>
      </c>
    </row>
    <row r="1453" spans="2:6" ht="18" customHeight="1">
      <c r="B1453" s="51"/>
      <c r="C1453" s="46"/>
      <c r="D1453" s="53"/>
      <c r="E1453" s="78"/>
      <c r="F1453" s="85">
        <f t="shared" si="22"/>
        <v>0</v>
      </c>
    </row>
    <row r="1454" spans="2:6" ht="18" customHeight="1">
      <c r="B1454" s="51"/>
      <c r="C1454" s="46"/>
      <c r="D1454" s="53"/>
      <c r="E1454" s="78"/>
      <c r="F1454" s="85">
        <f t="shared" si="22"/>
        <v>0</v>
      </c>
    </row>
    <row r="1455" spans="2:6" ht="18" customHeight="1">
      <c r="B1455" s="51"/>
      <c r="C1455" s="46"/>
      <c r="D1455" s="53"/>
      <c r="E1455" s="78"/>
      <c r="F1455" s="85">
        <f t="shared" si="22"/>
        <v>0</v>
      </c>
    </row>
    <row r="1456" spans="2:6" ht="18" customHeight="1">
      <c r="B1456" s="51"/>
      <c r="C1456" s="46"/>
      <c r="D1456" s="53"/>
      <c r="E1456" s="78"/>
      <c r="F1456" s="85">
        <f t="shared" si="22"/>
        <v>0</v>
      </c>
    </row>
    <row r="1457" spans="2:6" ht="18" customHeight="1">
      <c r="B1457" s="51"/>
      <c r="C1457" s="46"/>
      <c r="D1457" s="53"/>
      <c r="E1457" s="78"/>
      <c r="F1457" s="85">
        <f t="shared" si="22"/>
        <v>0</v>
      </c>
    </row>
    <row r="1458" spans="2:6" ht="18" customHeight="1">
      <c r="B1458" s="51"/>
      <c r="C1458" s="46"/>
      <c r="D1458" s="53"/>
      <c r="E1458" s="78"/>
      <c r="F1458" s="85">
        <f t="shared" si="22"/>
        <v>0</v>
      </c>
    </row>
    <row r="1459" spans="2:6" ht="18" customHeight="1">
      <c r="B1459" s="51"/>
      <c r="C1459" s="46"/>
      <c r="D1459" s="53"/>
      <c r="E1459" s="78"/>
      <c r="F1459" s="85">
        <f t="shared" si="22"/>
        <v>0</v>
      </c>
    </row>
    <row r="1460" spans="2:6" ht="18" customHeight="1">
      <c r="B1460" s="51"/>
      <c r="C1460" s="46"/>
      <c r="D1460" s="53"/>
      <c r="E1460" s="78"/>
      <c r="F1460" s="85">
        <f t="shared" si="22"/>
        <v>0</v>
      </c>
    </row>
    <row r="1461" spans="2:6" ht="18" customHeight="1">
      <c r="B1461" s="51"/>
      <c r="C1461" s="46"/>
      <c r="D1461" s="53"/>
      <c r="E1461" s="78"/>
      <c r="F1461" s="85">
        <f t="shared" si="22"/>
        <v>0</v>
      </c>
    </row>
    <row r="1462" spans="2:6" ht="18" customHeight="1">
      <c r="B1462" s="51"/>
      <c r="C1462" s="46"/>
      <c r="D1462" s="53"/>
      <c r="E1462" s="78"/>
      <c r="F1462" s="85">
        <f t="shared" si="22"/>
        <v>0</v>
      </c>
    </row>
    <row r="1463" spans="2:6" ht="18" customHeight="1">
      <c r="B1463" s="51"/>
      <c r="C1463" s="46"/>
      <c r="D1463" s="53"/>
      <c r="E1463" s="78"/>
      <c r="F1463" s="85">
        <f t="shared" si="22"/>
        <v>0</v>
      </c>
    </row>
    <row r="1464" spans="2:6" ht="18" customHeight="1">
      <c r="B1464" s="51"/>
      <c r="C1464" s="46"/>
      <c r="D1464" s="53"/>
      <c r="E1464" s="78"/>
      <c r="F1464" s="85">
        <f t="shared" si="22"/>
        <v>0</v>
      </c>
    </row>
    <row r="1465" spans="2:6" ht="18" customHeight="1">
      <c r="B1465" s="51"/>
      <c r="C1465" s="46"/>
      <c r="D1465" s="53"/>
      <c r="E1465" s="78"/>
      <c r="F1465" s="85">
        <f t="shared" si="22"/>
        <v>0</v>
      </c>
    </row>
    <row r="1466" spans="2:6" ht="18" customHeight="1">
      <c r="B1466" s="51"/>
      <c r="C1466" s="46"/>
      <c r="D1466" s="53"/>
      <c r="E1466" s="78"/>
      <c r="F1466" s="85">
        <f t="shared" si="22"/>
        <v>0</v>
      </c>
    </row>
    <row r="1467" spans="2:6" ht="18" customHeight="1">
      <c r="B1467" s="51"/>
      <c r="C1467" s="46"/>
      <c r="D1467" s="53"/>
      <c r="E1467" s="78"/>
      <c r="F1467" s="85">
        <f t="shared" si="22"/>
        <v>0</v>
      </c>
    </row>
    <row r="1468" spans="2:6" ht="18" customHeight="1">
      <c r="B1468" s="51"/>
      <c r="C1468" s="46"/>
      <c r="D1468" s="53"/>
      <c r="E1468" s="78"/>
      <c r="F1468" s="85">
        <f t="shared" si="22"/>
        <v>0</v>
      </c>
    </row>
    <row r="1469" spans="2:6" ht="18" customHeight="1">
      <c r="B1469" s="51"/>
      <c r="C1469" s="46"/>
      <c r="D1469" s="53"/>
      <c r="E1469" s="78"/>
      <c r="F1469" s="85">
        <f t="shared" si="22"/>
        <v>0</v>
      </c>
    </row>
    <row r="1470" spans="2:6" ht="18" customHeight="1">
      <c r="B1470" s="51"/>
      <c r="C1470" s="46"/>
      <c r="D1470" s="53"/>
      <c r="E1470" s="78"/>
      <c r="F1470" s="85">
        <f t="shared" si="22"/>
        <v>0</v>
      </c>
    </row>
    <row r="1471" spans="2:6" ht="18" customHeight="1">
      <c r="B1471" s="51"/>
      <c r="C1471" s="46"/>
      <c r="D1471" s="53"/>
      <c r="E1471" s="78"/>
      <c r="F1471" s="85">
        <f t="shared" si="22"/>
        <v>0</v>
      </c>
    </row>
    <row r="1472" spans="2:6" ht="18" customHeight="1">
      <c r="B1472" s="51"/>
      <c r="C1472" s="46"/>
      <c r="D1472" s="53"/>
      <c r="E1472" s="78"/>
      <c r="F1472" s="85">
        <f t="shared" si="22"/>
        <v>0</v>
      </c>
    </row>
    <row r="1473" spans="2:6" ht="18" customHeight="1">
      <c r="B1473" s="51"/>
      <c r="C1473" s="46"/>
      <c r="D1473" s="53"/>
      <c r="E1473" s="78"/>
      <c r="F1473" s="85">
        <f t="shared" si="22"/>
        <v>0</v>
      </c>
    </row>
    <row r="1474" spans="2:6" ht="18" customHeight="1">
      <c r="B1474" s="51"/>
      <c r="C1474" s="46"/>
      <c r="D1474" s="53"/>
      <c r="E1474" s="78"/>
      <c r="F1474" s="85">
        <f t="shared" si="22"/>
        <v>0</v>
      </c>
    </row>
    <row r="1475" spans="2:6" ht="18" customHeight="1">
      <c r="B1475" s="51"/>
      <c r="C1475" s="46"/>
      <c r="D1475" s="53"/>
      <c r="E1475" s="78"/>
      <c r="F1475" s="85">
        <f t="shared" si="22"/>
        <v>0</v>
      </c>
    </row>
    <row r="1476" spans="2:6" ht="18" customHeight="1">
      <c r="B1476" s="51"/>
      <c r="C1476" s="46"/>
      <c r="D1476" s="53"/>
      <c r="E1476" s="78"/>
      <c r="F1476" s="85">
        <f t="shared" ref="F1476:F1539" si="23">IF(D1476&gt;0,E1476/D1476,0)</f>
        <v>0</v>
      </c>
    </row>
    <row r="1477" spans="2:6" ht="18" customHeight="1">
      <c r="B1477" s="51"/>
      <c r="C1477" s="46"/>
      <c r="D1477" s="53"/>
      <c r="E1477" s="78"/>
      <c r="F1477" s="85">
        <f t="shared" si="23"/>
        <v>0</v>
      </c>
    </row>
    <row r="1478" spans="2:6" ht="18" customHeight="1">
      <c r="B1478" s="51"/>
      <c r="C1478" s="46"/>
      <c r="D1478" s="53"/>
      <c r="E1478" s="78"/>
      <c r="F1478" s="85">
        <f t="shared" si="23"/>
        <v>0</v>
      </c>
    </row>
    <row r="1479" spans="2:6" ht="18" customHeight="1">
      <c r="B1479" s="51"/>
      <c r="C1479" s="46"/>
      <c r="D1479" s="53"/>
      <c r="E1479" s="78"/>
      <c r="F1479" s="85">
        <f t="shared" si="23"/>
        <v>0</v>
      </c>
    </row>
    <row r="1480" spans="2:6" ht="18" customHeight="1">
      <c r="B1480" s="51"/>
      <c r="C1480" s="46"/>
      <c r="D1480" s="53"/>
      <c r="E1480" s="78"/>
      <c r="F1480" s="85">
        <f t="shared" si="23"/>
        <v>0</v>
      </c>
    </row>
    <row r="1481" spans="2:6" ht="18" customHeight="1">
      <c r="B1481" s="51"/>
      <c r="C1481" s="46"/>
      <c r="D1481" s="53"/>
      <c r="E1481" s="78"/>
      <c r="F1481" s="85">
        <f t="shared" si="23"/>
        <v>0</v>
      </c>
    </row>
    <row r="1482" spans="2:6" ht="18" customHeight="1">
      <c r="B1482" s="51"/>
      <c r="C1482" s="46"/>
      <c r="D1482" s="53"/>
      <c r="E1482" s="78"/>
      <c r="F1482" s="85">
        <f t="shared" si="23"/>
        <v>0</v>
      </c>
    </row>
    <row r="1483" spans="2:6" ht="18" customHeight="1">
      <c r="B1483" s="51"/>
      <c r="C1483" s="46"/>
      <c r="D1483" s="53"/>
      <c r="E1483" s="78"/>
      <c r="F1483" s="85">
        <f t="shared" si="23"/>
        <v>0</v>
      </c>
    </row>
    <row r="1484" spans="2:6" ht="18" customHeight="1">
      <c r="B1484" s="51"/>
      <c r="C1484" s="46"/>
      <c r="D1484" s="53"/>
      <c r="E1484" s="78"/>
      <c r="F1484" s="85">
        <f t="shared" si="23"/>
        <v>0</v>
      </c>
    </row>
    <row r="1485" spans="2:6" ht="18" customHeight="1">
      <c r="B1485" s="51"/>
      <c r="C1485" s="46"/>
      <c r="D1485" s="53"/>
      <c r="E1485" s="78"/>
      <c r="F1485" s="85">
        <f t="shared" si="23"/>
        <v>0</v>
      </c>
    </row>
    <row r="1486" spans="2:6" ht="18" customHeight="1">
      <c r="B1486" s="51"/>
      <c r="C1486" s="46"/>
      <c r="D1486" s="53"/>
      <c r="E1486" s="78"/>
      <c r="F1486" s="85">
        <f t="shared" si="23"/>
        <v>0</v>
      </c>
    </row>
    <row r="1487" spans="2:6" ht="18" customHeight="1">
      <c r="B1487" s="51"/>
      <c r="C1487" s="46"/>
      <c r="D1487" s="53"/>
      <c r="E1487" s="78"/>
      <c r="F1487" s="85">
        <f t="shared" si="23"/>
        <v>0</v>
      </c>
    </row>
    <row r="1488" spans="2:6" ht="18" customHeight="1">
      <c r="B1488" s="51"/>
      <c r="C1488" s="46"/>
      <c r="D1488" s="53"/>
      <c r="E1488" s="78"/>
      <c r="F1488" s="85">
        <f t="shared" si="23"/>
        <v>0</v>
      </c>
    </row>
    <row r="1489" spans="2:6" ht="18" customHeight="1">
      <c r="B1489" s="51"/>
      <c r="C1489" s="46"/>
      <c r="D1489" s="53"/>
      <c r="E1489" s="78"/>
      <c r="F1489" s="85">
        <f t="shared" si="23"/>
        <v>0</v>
      </c>
    </row>
    <row r="1490" spans="2:6" ht="18" customHeight="1">
      <c r="B1490" s="51"/>
      <c r="C1490" s="46"/>
      <c r="D1490" s="53"/>
      <c r="E1490" s="78"/>
      <c r="F1490" s="85">
        <f t="shared" si="23"/>
        <v>0</v>
      </c>
    </row>
    <row r="1491" spans="2:6" ht="18" customHeight="1">
      <c r="B1491" s="51"/>
      <c r="C1491" s="46"/>
      <c r="D1491" s="53"/>
      <c r="E1491" s="78"/>
      <c r="F1491" s="85">
        <f t="shared" si="23"/>
        <v>0</v>
      </c>
    </row>
    <row r="1492" spans="2:6" ht="18" customHeight="1">
      <c r="B1492" s="51"/>
      <c r="C1492" s="46"/>
      <c r="D1492" s="53"/>
      <c r="E1492" s="78"/>
      <c r="F1492" s="85">
        <f t="shared" si="23"/>
        <v>0</v>
      </c>
    </row>
    <row r="1493" spans="2:6" ht="18" customHeight="1">
      <c r="B1493" s="51"/>
      <c r="C1493" s="46"/>
      <c r="D1493" s="53"/>
      <c r="E1493" s="78"/>
      <c r="F1493" s="85">
        <f t="shared" si="23"/>
        <v>0</v>
      </c>
    </row>
    <row r="1494" spans="2:6" ht="18" customHeight="1">
      <c r="B1494" s="51"/>
      <c r="C1494" s="46"/>
      <c r="D1494" s="53"/>
      <c r="E1494" s="78"/>
      <c r="F1494" s="85">
        <f t="shared" si="23"/>
        <v>0</v>
      </c>
    </row>
    <row r="1495" spans="2:6" ht="18" customHeight="1">
      <c r="B1495" s="51"/>
      <c r="C1495" s="46"/>
      <c r="D1495" s="53"/>
      <c r="E1495" s="78"/>
      <c r="F1495" s="85">
        <f t="shared" si="23"/>
        <v>0</v>
      </c>
    </row>
    <row r="1496" spans="2:6" ht="18" customHeight="1">
      <c r="B1496" s="51"/>
      <c r="C1496" s="46"/>
      <c r="D1496" s="53"/>
      <c r="E1496" s="78"/>
      <c r="F1496" s="85">
        <f t="shared" si="23"/>
        <v>0</v>
      </c>
    </row>
    <row r="1497" spans="2:6" ht="18" customHeight="1">
      <c r="B1497" s="51"/>
      <c r="C1497" s="46"/>
      <c r="D1497" s="53"/>
      <c r="E1497" s="78"/>
      <c r="F1497" s="85">
        <f t="shared" si="23"/>
        <v>0</v>
      </c>
    </row>
    <row r="1498" spans="2:6" ht="18" customHeight="1">
      <c r="B1498" s="51"/>
      <c r="C1498" s="46"/>
      <c r="D1498" s="53"/>
      <c r="E1498" s="78"/>
      <c r="F1498" s="85">
        <f t="shared" si="23"/>
        <v>0</v>
      </c>
    </row>
    <row r="1499" spans="2:6" ht="18" customHeight="1">
      <c r="B1499" s="51"/>
      <c r="C1499" s="46"/>
      <c r="D1499" s="53"/>
      <c r="E1499" s="78"/>
      <c r="F1499" s="85">
        <f t="shared" si="23"/>
        <v>0</v>
      </c>
    </row>
    <row r="1500" spans="2:6" ht="18" customHeight="1">
      <c r="B1500" s="51"/>
      <c r="C1500" s="46"/>
      <c r="D1500" s="53"/>
      <c r="E1500" s="78"/>
      <c r="F1500" s="85">
        <f t="shared" si="23"/>
        <v>0</v>
      </c>
    </row>
    <row r="1501" spans="2:6" ht="18" customHeight="1">
      <c r="B1501" s="51"/>
      <c r="C1501" s="46"/>
      <c r="D1501" s="53"/>
      <c r="E1501" s="78"/>
      <c r="F1501" s="85">
        <f t="shared" si="23"/>
        <v>0</v>
      </c>
    </row>
    <row r="1502" spans="2:6" ht="18" customHeight="1">
      <c r="B1502" s="51"/>
      <c r="C1502" s="46"/>
      <c r="D1502" s="53"/>
      <c r="E1502" s="78"/>
      <c r="F1502" s="85">
        <f t="shared" si="23"/>
        <v>0</v>
      </c>
    </row>
    <row r="1503" spans="2:6" ht="18" customHeight="1">
      <c r="B1503" s="51"/>
      <c r="C1503" s="46"/>
      <c r="D1503" s="53"/>
      <c r="E1503" s="78"/>
      <c r="F1503" s="85">
        <f t="shared" si="23"/>
        <v>0</v>
      </c>
    </row>
    <row r="1504" spans="2:6" ht="18" customHeight="1">
      <c r="B1504" s="51"/>
      <c r="C1504" s="46"/>
      <c r="D1504" s="53"/>
      <c r="E1504" s="78"/>
      <c r="F1504" s="85">
        <f t="shared" si="23"/>
        <v>0</v>
      </c>
    </row>
    <row r="1505" spans="2:6" ht="18" customHeight="1">
      <c r="B1505" s="51"/>
      <c r="C1505" s="46"/>
      <c r="D1505" s="53"/>
      <c r="E1505" s="78"/>
      <c r="F1505" s="85">
        <f t="shared" si="23"/>
        <v>0</v>
      </c>
    </row>
    <row r="1506" spans="2:6" ht="18" customHeight="1">
      <c r="B1506" s="51"/>
      <c r="C1506" s="46"/>
      <c r="D1506" s="53"/>
      <c r="E1506" s="78"/>
      <c r="F1506" s="85">
        <f t="shared" si="23"/>
        <v>0</v>
      </c>
    </row>
    <row r="1507" spans="2:6" ht="18" customHeight="1">
      <c r="B1507" s="51"/>
      <c r="C1507" s="46"/>
      <c r="D1507" s="53"/>
      <c r="E1507" s="78"/>
      <c r="F1507" s="85">
        <f t="shared" si="23"/>
        <v>0</v>
      </c>
    </row>
    <row r="1508" spans="2:6" ht="18" customHeight="1">
      <c r="B1508" s="51"/>
      <c r="C1508" s="46"/>
      <c r="D1508" s="53"/>
      <c r="E1508" s="78"/>
      <c r="F1508" s="85">
        <f t="shared" si="23"/>
        <v>0</v>
      </c>
    </row>
    <row r="1509" spans="2:6" ht="18" customHeight="1">
      <c r="B1509" s="51"/>
      <c r="C1509" s="46"/>
      <c r="D1509" s="53"/>
      <c r="E1509" s="78"/>
      <c r="F1509" s="85">
        <f t="shared" si="23"/>
        <v>0</v>
      </c>
    </row>
    <row r="1510" spans="2:6" ht="18" customHeight="1">
      <c r="B1510" s="51"/>
      <c r="C1510" s="46"/>
      <c r="D1510" s="53"/>
      <c r="E1510" s="78"/>
      <c r="F1510" s="85">
        <f t="shared" si="23"/>
        <v>0</v>
      </c>
    </row>
    <row r="1511" spans="2:6" ht="18" customHeight="1">
      <c r="B1511" s="51"/>
      <c r="C1511" s="46"/>
      <c r="D1511" s="53"/>
      <c r="E1511" s="78"/>
      <c r="F1511" s="85">
        <f t="shared" si="23"/>
        <v>0</v>
      </c>
    </row>
    <row r="1512" spans="2:6" ht="18" customHeight="1">
      <c r="B1512" s="51"/>
      <c r="C1512" s="46"/>
      <c r="D1512" s="53"/>
      <c r="E1512" s="78"/>
      <c r="F1512" s="85">
        <f t="shared" si="23"/>
        <v>0</v>
      </c>
    </row>
    <row r="1513" spans="2:6" ht="18" customHeight="1">
      <c r="B1513" s="51"/>
      <c r="C1513" s="46"/>
      <c r="D1513" s="53"/>
      <c r="E1513" s="78"/>
      <c r="F1513" s="85">
        <f t="shared" si="23"/>
        <v>0</v>
      </c>
    </row>
    <row r="1514" spans="2:6" ht="18" customHeight="1">
      <c r="B1514" s="51"/>
      <c r="C1514" s="46"/>
      <c r="D1514" s="53"/>
      <c r="E1514" s="78"/>
      <c r="F1514" s="85">
        <f t="shared" si="23"/>
        <v>0</v>
      </c>
    </row>
    <row r="1515" spans="2:6" ht="18" customHeight="1">
      <c r="B1515" s="51"/>
      <c r="C1515" s="46"/>
      <c r="D1515" s="53"/>
      <c r="E1515" s="78"/>
      <c r="F1515" s="85">
        <f t="shared" si="23"/>
        <v>0</v>
      </c>
    </row>
    <row r="1516" spans="2:6" ht="18" customHeight="1">
      <c r="B1516" s="51"/>
      <c r="C1516" s="46"/>
      <c r="D1516" s="53"/>
      <c r="E1516" s="78"/>
      <c r="F1516" s="85">
        <f t="shared" si="23"/>
        <v>0</v>
      </c>
    </row>
    <row r="1517" spans="2:6" ht="18" customHeight="1">
      <c r="B1517" s="51"/>
      <c r="C1517" s="46"/>
      <c r="D1517" s="53"/>
      <c r="E1517" s="78"/>
      <c r="F1517" s="85">
        <f t="shared" si="23"/>
        <v>0</v>
      </c>
    </row>
    <row r="1518" spans="2:6" ht="18" customHeight="1">
      <c r="B1518" s="51"/>
      <c r="C1518" s="46"/>
      <c r="D1518" s="53"/>
      <c r="E1518" s="78"/>
      <c r="F1518" s="85">
        <f t="shared" si="23"/>
        <v>0</v>
      </c>
    </row>
    <row r="1519" spans="2:6" ht="18" customHeight="1">
      <c r="B1519" s="51"/>
      <c r="C1519" s="46"/>
      <c r="D1519" s="53"/>
      <c r="E1519" s="78"/>
      <c r="F1519" s="85">
        <f t="shared" si="23"/>
        <v>0</v>
      </c>
    </row>
    <row r="1520" spans="2:6" ht="18" customHeight="1">
      <c r="B1520" s="51"/>
      <c r="C1520" s="46"/>
      <c r="D1520" s="53"/>
      <c r="E1520" s="78"/>
      <c r="F1520" s="85">
        <f t="shared" si="23"/>
        <v>0</v>
      </c>
    </row>
    <row r="1521" spans="2:6" ht="18" customHeight="1">
      <c r="B1521" s="51"/>
      <c r="C1521" s="46"/>
      <c r="D1521" s="53"/>
      <c r="E1521" s="78"/>
      <c r="F1521" s="85">
        <f t="shared" si="23"/>
        <v>0</v>
      </c>
    </row>
    <row r="1522" spans="2:6" ht="18" customHeight="1">
      <c r="B1522" s="51"/>
      <c r="C1522" s="46"/>
      <c r="D1522" s="53"/>
      <c r="E1522" s="78"/>
      <c r="F1522" s="85">
        <f t="shared" si="23"/>
        <v>0</v>
      </c>
    </row>
    <row r="1523" spans="2:6" ht="18" customHeight="1">
      <c r="B1523" s="51"/>
      <c r="C1523" s="46"/>
      <c r="D1523" s="53"/>
      <c r="E1523" s="78"/>
      <c r="F1523" s="85">
        <f t="shared" si="23"/>
        <v>0</v>
      </c>
    </row>
    <row r="1524" spans="2:6" ht="18" customHeight="1">
      <c r="B1524" s="51"/>
      <c r="C1524" s="46"/>
      <c r="D1524" s="53"/>
      <c r="E1524" s="78"/>
      <c r="F1524" s="85">
        <f t="shared" si="23"/>
        <v>0</v>
      </c>
    </row>
    <row r="1525" spans="2:6" ht="18" customHeight="1">
      <c r="B1525" s="51"/>
      <c r="C1525" s="46"/>
      <c r="D1525" s="53"/>
      <c r="E1525" s="78"/>
      <c r="F1525" s="85">
        <f t="shared" si="23"/>
        <v>0</v>
      </c>
    </row>
    <row r="1526" spans="2:6" ht="18" customHeight="1">
      <c r="B1526" s="51"/>
      <c r="C1526" s="46"/>
      <c r="D1526" s="53"/>
      <c r="E1526" s="78"/>
      <c r="F1526" s="85">
        <f t="shared" si="23"/>
        <v>0</v>
      </c>
    </row>
    <row r="1527" spans="2:6" ht="18" customHeight="1">
      <c r="B1527" s="51"/>
      <c r="C1527" s="46"/>
      <c r="D1527" s="53"/>
      <c r="E1527" s="78"/>
      <c r="F1527" s="85">
        <f t="shared" si="23"/>
        <v>0</v>
      </c>
    </row>
    <row r="1528" spans="2:6" ht="18" customHeight="1">
      <c r="B1528" s="51"/>
      <c r="C1528" s="46"/>
      <c r="D1528" s="53"/>
      <c r="E1528" s="78"/>
      <c r="F1528" s="85">
        <f t="shared" si="23"/>
        <v>0</v>
      </c>
    </row>
    <row r="1529" spans="2:6" ht="18" customHeight="1">
      <c r="B1529" s="51"/>
      <c r="C1529" s="46"/>
      <c r="D1529" s="53"/>
      <c r="E1529" s="78"/>
      <c r="F1529" s="85">
        <f t="shared" si="23"/>
        <v>0</v>
      </c>
    </row>
    <row r="1530" spans="2:6" ht="18" customHeight="1">
      <c r="B1530" s="51"/>
      <c r="C1530" s="46"/>
      <c r="D1530" s="53"/>
      <c r="E1530" s="78"/>
      <c r="F1530" s="85">
        <f t="shared" si="23"/>
        <v>0</v>
      </c>
    </row>
    <row r="1531" spans="2:6" ht="18" customHeight="1">
      <c r="B1531" s="51"/>
      <c r="C1531" s="46"/>
      <c r="D1531" s="53"/>
      <c r="E1531" s="78"/>
      <c r="F1531" s="85">
        <f t="shared" si="23"/>
        <v>0</v>
      </c>
    </row>
    <row r="1532" spans="2:6" ht="18" customHeight="1">
      <c r="B1532" s="51"/>
      <c r="C1532" s="46"/>
      <c r="D1532" s="53"/>
      <c r="E1532" s="78"/>
      <c r="F1532" s="85">
        <f t="shared" si="23"/>
        <v>0</v>
      </c>
    </row>
    <row r="1533" spans="2:6" ht="18" customHeight="1">
      <c r="B1533" s="51"/>
      <c r="C1533" s="46"/>
      <c r="D1533" s="53"/>
      <c r="E1533" s="78"/>
      <c r="F1533" s="85">
        <f t="shared" si="23"/>
        <v>0</v>
      </c>
    </row>
    <row r="1534" spans="2:6" ht="18" customHeight="1">
      <c r="B1534" s="51"/>
      <c r="C1534" s="46"/>
      <c r="D1534" s="53"/>
      <c r="E1534" s="78"/>
      <c r="F1534" s="85">
        <f t="shared" si="23"/>
        <v>0</v>
      </c>
    </row>
    <row r="1535" spans="2:6" ht="18" customHeight="1">
      <c r="B1535" s="51"/>
      <c r="C1535" s="46"/>
      <c r="D1535" s="53"/>
      <c r="E1535" s="78"/>
      <c r="F1535" s="85">
        <f t="shared" si="23"/>
        <v>0</v>
      </c>
    </row>
    <row r="1536" spans="2:6" ht="18" customHeight="1">
      <c r="B1536" s="51"/>
      <c r="C1536" s="46"/>
      <c r="D1536" s="53"/>
      <c r="E1536" s="78"/>
      <c r="F1536" s="85">
        <f t="shared" si="23"/>
        <v>0</v>
      </c>
    </row>
    <row r="1537" spans="2:6" ht="18" customHeight="1">
      <c r="B1537" s="51"/>
      <c r="C1537" s="46"/>
      <c r="D1537" s="53"/>
      <c r="E1537" s="78"/>
      <c r="F1537" s="85">
        <f t="shared" si="23"/>
        <v>0</v>
      </c>
    </row>
    <row r="1538" spans="2:6" ht="18" customHeight="1">
      <c r="B1538" s="51"/>
      <c r="C1538" s="46"/>
      <c r="D1538" s="53"/>
      <c r="E1538" s="78"/>
      <c r="F1538" s="85">
        <f t="shared" si="23"/>
        <v>0</v>
      </c>
    </row>
    <row r="1539" spans="2:6" ht="18" customHeight="1">
      <c r="B1539" s="51"/>
      <c r="C1539" s="46"/>
      <c r="D1539" s="53"/>
      <c r="E1539" s="78"/>
      <c r="F1539" s="85">
        <f t="shared" si="23"/>
        <v>0</v>
      </c>
    </row>
    <row r="1540" spans="2:6" ht="18" customHeight="1">
      <c r="B1540" s="51"/>
      <c r="C1540" s="46"/>
      <c r="D1540" s="53"/>
      <c r="E1540" s="78"/>
      <c r="F1540" s="85">
        <f t="shared" ref="F1540:F1603" si="24">IF(D1540&gt;0,E1540/D1540,0)</f>
        <v>0</v>
      </c>
    </row>
    <row r="1541" spans="2:6" ht="18" customHeight="1">
      <c r="B1541" s="51"/>
      <c r="C1541" s="46"/>
      <c r="D1541" s="53"/>
      <c r="E1541" s="78"/>
      <c r="F1541" s="85">
        <f t="shared" si="24"/>
        <v>0</v>
      </c>
    </row>
    <row r="1542" spans="2:6" ht="18" customHeight="1">
      <c r="B1542" s="51"/>
      <c r="C1542" s="46"/>
      <c r="D1542" s="53"/>
      <c r="E1542" s="78"/>
      <c r="F1542" s="85">
        <f t="shared" si="24"/>
        <v>0</v>
      </c>
    </row>
    <row r="1543" spans="2:6" ht="18" customHeight="1">
      <c r="B1543" s="51"/>
      <c r="C1543" s="46"/>
      <c r="D1543" s="53"/>
      <c r="E1543" s="78"/>
      <c r="F1543" s="85">
        <f t="shared" si="24"/>
        <v>0</v>
      </c>
    </row>
    <row r="1544" spans="2:6" ht="18" customHeight="1">
      <c r="B1544" s="51"/>
      <c r="C1544" s="46"/>
      <c r="D1544" s="53"/>
      <c r="E1544" s="78"/>
      <c r="F1544" s="85">
        <f t="shared" si="24"/>
        <v>0</v>
      </c>
    </row>
    <row r="1545" spans="2:6" ht="18" customHeight="1">
      <c r="B1545" s="51"/>
      <c r="C1545" s="46"/>
      <c r="D1545" s="53"/>
      <c r="E1545" s="78"/>
      <c r="F1545" s="85">
        <f t="shared" si="24"/>
        <v>0</v>
      </c>
    </row>
    <row r="1546" spans="2:6" ht="18" customHeight="1">
      <c r="B1546" s="51"/>
      <c r="C1546" s="46"/>
      <c r="D1546" s="53"/>
      <c r="E1546" s="78"/>
      <c r="F1546" s="85">
        <f t="shared" si="24"/>
        <v>0</v>
      </c>
    </row>
    <row r="1547" spans="2:6" ht="18" customHeight="1">
      <c r="B1547" s="51"/>
      <c r="C1547" s="46"/>
      <c r="D1547" s="53"/>
      <c r="E1547" s="78"/>
      <c r="F1547" s="85">
        <f t="shared" si="24"/>
        <v>0</v>
      </c>
    </row>
    <row r="1548" spans="2:6" ht="18" customHeight="1">
      <c r="B1548" s="51"/>
      <c r="C1548" s="46"/>
      <c r="D1548" s="53"/>
      <c r="E1548" s="78"/>
      <c r="F1548" s="85">
        <f t="shared" si="24"/>
        <v>0</v>
      </c>
    </row>
    <row r="1549" spans="2:6" ht="18" customHeight="1">
      <c r="B1549" s="51"/>
      <c r="C1549" s="46"/>
      <c r="D1549" s="53"/>
      <c r="E1549" s="78"/>
      <c r="F1549" s="85">
        <f t="shared" si="24"/>
        <v>0</v>
      </c>
    </row>
    <row r="1550" spans="2:6" ht="18" customHeight="1">
      <c r="B1550" s="51"/>
      <c r="C1550" s="46"/>
      <c r="D1550" s="53"/>
      <c r="E1550" s="78"/>
      <c r="F1550" s="85">
        <f t="shared" si="24"/>
        <v>0</v>
      </c>
    </row>
    <row r="1551" spans="2:6" ht="18" customHeight="1">
      <c r="B1551" s="51"/>
      <c r="C1551" s="46"/>
      <c r="D1551" s="53"/>
      <c r="E1551" s="78"/>
      <c r="F1551" s="85">
        <f t="shared" si="24"/>
        <v>0</v>
      </c>
    </row>
    <row r="1552" spans="2:6" ht="18" customHeight="1">
      <c r="B1552" s="51"/>
      <c r="C1552" s="46"/>
      <c r="D1552" s="53"/>
      <c r="E1552" s="78"/>
      <c r="F1552" s="85">
        <f t="shared" si="24"/>
        <v>0</v>
      </c>
    </row>
    <row r="1553" spans="2:6" ht="18" customHeight="1">
      <c r="B1553" s="51"/>
      <c r="C1553" s="46"/>
      <c r="D1553" s="53"/>
      <c r="E1553" s="78"/>
      <c r="F1553" s="85">
        <f t="shared" si="24"/>
        <v>0</v>
      </c>
    </row>
    <row r="1554" spans="2:6" ht="18" customHeight="1">
      <c r="B1554" s="51"/>
      <c r="C1554" s="46"/>
      <c r="D1554" s="53"/>
      <c r="E1554" s="78"/>
      <c r="F1554" s="85">
        <f t="shared" si="24"/>
        <v>0</v>
      </c>
    </row>
    <row r="1555" spans="2:6" ht="18" customHeight="1">
      <c r="B1555" s="51"/>
      <c r="C1555" s="46"/>
      <c r="D1555" s="53"/>
      <c r="E1555" s="78"/>
      <c r="F1555" s="85">
        <f t="shared" si="24"/>
        <v>0</v>
      </c>
    </row>
    <row r="1556" spans="2:6" ht="18" customHeight="1">
      <c r="B1556" s="51"/>
      <c r="C1556" s="46"/>
      <c r="D1556" s="53"/>
      <c r="E1556" s="78"/>
      <c r="F1556" s="85">
        <f t="shared" si="24"/>
        <v>0</v>
      </c>
    </row>
    <row r="1557" spans="2:6" ht="18" customHeight="1">
      <c r="B1557" s="51"/>
      <c r="C1557" s="46"/>
      <c r="D1557" s="53"/>
      <c r="E1557" s="78"/>
      <c r="F1557" s="85">
        <f t="shared" si="24"/>
        <v>0</v>
      </c>
    </row>
    <row r="1558" spans="2:6" ht="18" customHeight="1">
      <c r="B1558" s="51"/>
      <c r="C1558" s="46"/>
      <c r="D1558" s="53"/>
      <c r="E1558" s="78"/>
      <c r="F1558" s="85">
        <f t="shared" si="24"/>
        <v>0</v>
      </c>
    </row>
    <row r="1559" spans="2:6" ht="18" customHeight="1">
      <c r="B1559" s="51"/>
      <c r="C1559" s="46"/>
      <c r="D1559" s="53"/>
      <c r="E1559" s="78"/>
      <c r="F1559" s="85">
        <f t="shared" si="24"/>
        <v>0</v>
      </c>
    </row>
    <row r="1560" spans="2:6" ht="18" customHeight="1">
      <c r="B1560" s="51"/>
      <c r="C1560" s="46"/>
      <c r="D1560" s="53"/>
      <c r="E1560" s="78"/>
      <c r="F1560" s="85">
        <f t="shared" si="24"/>
        <v>0</v>
      </c>
    </row>
    <row r="1561" spans="2:6" ht="18" customHeight="1">
      <c r="B1561" s="51"/>
      <c r="C1561" s="46"/>
      <c r="D1561" s="53"/>
      <c r="E1561" s="78"/>
      <c r="F1561" s="85">
        <f t="shared" si="24"/>
        <v>0</v>
      </c>
    </row>
    <row r="1562" spans="2:6" ht="18" customHeight="1">
      <c r="B1562" s="51"/>
      <c r="C1562" s="46"/>
      <c r="D1562" s="53"/>
      <c r="E1562" s="78"/>
      <c r="F1562" s="85">
        <f t="shared" si="24"/>
        <v>0</v>
      </c>
    </row>
    <row r="1563" spans="2:6" ht="18" customHeight="1">
      <c r="B1563" s="51"/>
      <c r="C1563" s="46"/>
      <c r="D1563" s="53"/>
      <c r="E1563" s="78"/>
      <c r="F1563" s="85">
        <f t="shared" si="24"/>
        <v>0</v>
      </c>
    </row>
    <row r="1564" spans="2:6" ht="18" customHeight="1">
      <c r="B1564" s="51"/>
      <c r="C1564" s="46"/>
      <c r="D1564" s="53"/>
      <c r="E1564" s="78"/>
      <c r="F1564" s="85">
        <f t="shared" si="24"/>
        <v>0</v>
      </c>
    </row>
    <row r="1565" spans="2:6" ht="18" customHeight="1">
      <c r="B1565" s="51"/>
      <c r="C1565" s="46"/>
      <c r="D1565" s="53"/>
      <c r="E1565" s="78"/>
      <c r="F1565" s="85">
        <f t="shared" si="24"/>
        <v>0</v>
      </c>
    </row>
    <row r="1566" spans="2:6" ht="18" customHeight="1">
      <c r="B1566" s="51"/>
      <c r="C1566" s="46"/>
      <c r="D1566" s="53"/>
      <c r="E1566" s="78"/>
      <c r="F1566" s="85">
        <f t="shared" si="24"/>
        <v>0</v>
      </c>
    </row>
    <row r="1567" spans="2:6" ht="18" customHeight="1">
      <c r="B1567" s="51"/>
      <c r="C1567" s="46"/>
      <c r="D1567" s="53"/>
      <c r="E1567" s="78"/>
      <c r="F1567" s="85">
        <f t="shared" si="24"/>
        <v>0</v>
      </c>
    </row>
    <row r="1568" spans="2:6" ht="18" customHeight="1">
      <c r="B1568" s="51"/>
      <c r="C1568" s="46"/>
      <c r="D1568" s="53"/>
      <c r="E1568" s="78"/>
      <c r="F1568" s="85">
        <f t="shared" si="24"/>
        <v>0</v>
      </c>
    </row>
    <row r="1569" spans="2:6" ht="18" customHeight="1">
      <c r="B1569" s="51"/>
      <c r="C1569" s="46"/>
      <c r="D1569" s="53"/>
      <c r="E1569" s="78"/>
      <c r="F1569" s="85">
        <f t="shared" si="24"/>
        <v>0</v>
      </c>
    </row>
    <row r="1570" spans="2:6" ht="18" customHeight="1">
      <c r="B1570" s="51"/>
      <c r="C1570" s="46"/>
      <c r="D1570" s="53"/>
      <c r="E1570" s="78"/>
      <c r="F1570" s="85">
        <f t="shared" si="24"/>
        <v>0</v>
      </c>
    </row>
    <row r="1571" spans="2:6" ht="18" customHeight="1">
      <c r="B1571" s="51"/>
      <c r="C1571" s="46"/>
      <c r="D1571" s="53"/>
      <c r="E1571" s="78"/>
      <c r="F1571" s="85">
        <f t="shared" si="24"/>
        <v>0</v>
      </c>
    </row>
    <row r="1572" spans="2:6" ht="18" customHeight="1">
      <c r="B1572" s="51"/>
      <c r="C1572" s="46"/>
      <c r="D1572" s="53"/>
      <c r="E1572" s="78"/>
      <c r="F1572" s="85">
        <f t="shared" si="24"/>
        <v>0</v>
      </c>
    </row>
    <row r="1573" spans="2:6" ht="18" customHeight="1">
      <c r="B1573" s="51"/>
      <c r="C1573" s="46"/>
      <c r="D1573" s="53"/>
      <c r="E1573" s="78"/>
      <c r="F1573" s="85">
        <f t="shared" si="24"/>
        <v>0</v>
      </c>
    </row>
    <row r="1574" spans="2:6" ht="18" customHeight="1">
      <c r="B1574" s="51"/>
      <c r="C1574" s="46"/>
      <c r="D1574" s="53"/>
      <c r="E1574" s="78"/>
      <c r="F1574" s="85">
        <f t="shared" si="24"/>
        <v>0</v>
      </c>
    </row>
    <row r="1575" spans="2:6" ht="18" customHeight="1">
      <c r="B1575" s="51"/>
      <c r="C1575" s="46"/>
      <c r="D1575" s="53"/>
      <c r="E1575" s="78"/>
      <c r="F1575" s="85">
        <f t="shared" si="24"/>
        <v>0</v>
      </c>
    </row>
    <row r="1576" spans="2:6" ht="18" customHeight="1">
      <c r="B1576" s="51"/>
      <c r="C1576" s="46"/>
      <c r="D1576" s="53"/>
      <c r="E1576" s="78"/>
      <c r="F1576" s="85">
        <f t="shared" si="24"/>
        <v>0</v>
      </c>
    </row>
    <row r="1577" spans="2:6" ht="18" customHeight="1">
      <c r="B1577" s="51"/>
      <c r="C1577" s="46"/>
      <c r="D1577" s="53"/>
      <c r="E1577" s="78"/>
      <c r="F1577" s="85">
        <f t="shared" si="24"/>
        <v>0</v>
      </c>
    </row>
    <row r="1578" spans="2:6" ht="18" customHeight="1">
      <c r="B1578" s="51"/>
      <c r="C1578" s="46"/>
      <c r="D1578" s="53"/>
      <c r="E1578" s="78"/>
      <c r="F1578" s="85">
        <f t="shared" si="24"/>
        <v>0</v>
      </c>
    </row>
    <row r="1579" spans="2:6" ht="18" customHeight="1">
      <c r="B1579" s="51"/>
      <c r="C1579" s="46"/>
      <c r="D1579" s="53"/>
      <c r="E1579" s="78"/>
      <c r="F1579" s="85">
        <f t="shared" si="24"/>
        <v>0</v>
      </c>
    </row>
    <row r="1580" spans="2:6" ht="18" customHeight="1">
      <c r="B1580" s="51"/>
      <c r="C1580" s="46"/>
      <c r="D1580" s="53"/>
      <c r="E1580" s="78"/>
      <c r="F1580" s="85">
        <f t="shared" si="24"/>
        <v>0</v>
      </c>
    </row>
    <row r="1581" spans="2:6" ht="18" customHeight="1">
      <c r="B1581" s="51"/>
      <c r="C1581" s="46"/>
      <c r="D1581" s="53"/>
      <c r="E1581" s="78"/>
      <c r="F1581" s="85">
        <f t="shared" si="24"/>
        <v>0</v>
      </c>
    </row>
    <row r="1582" spans="2:6" ht="18" customHeight="1">
      <c r="B1582" s="51"/>
      <c r="C1582" s="46"/>
      <c r="D1582" s="53"/>
      <c r="E1582" s="78"/>
      <c r="F1582" s="85">
        <f t="shared" si="24"/>
        <v>0</v>
      </c>
    </row>
    <row r="1583" spans="2:6" ht="18" customHeight="1">
      <c r="B1583" s="51"/>
      <c r="C1583" s="46"/>
      <c r="D1583" s="53"/>
      <c r="E1583" s="78"/>
      <c r="F1583" s="85">
        <f t="shared" si="24"/>
        <v>0</v>
      </c>
    </row>
    <row r="1584" spans="2:6" ht="18" customHeight="1">
      <c r="B1584" s="51"/>
      <c r="C1584" s="46"/>
      <c r="D1584" s="53"/>
      <c r="E1584" s="78"/>
      <c r="F1584" s="85">
        <f t="shared" si="24"/>
        <v>0</v>
      </c>
    </row>
    <row r="1585" spans="2:6" ht="18" customHeight="1">
      <c r="B1585" s="51"/>
      <c r="C1585" s="46"/>
      <c r="D1585" s="53"/>
      <c r="E1585" s="78"/>
      <c r="F1585" s="85">
        <f t="shared" si="24"/>
        <v>0</v>
      </c>
    </row>
    <row r="1586" spans="2:6" ht="18" customHeight="1">
      <c r="B1586" s="51"/>
      <c r="C1586" s="46"/>
      <c r="D1586" s="53"/>
      <c r="E1586" s="78"/>
      <c r="F1586" s="85">
        <f t="shared" si="24"/>
        <v>0</v>
      </c>
    </row>
    <row r="1587" spans="2:6" ht="18" customHeight="1">
      <c r="B1587" s="51"/>
      <c r="C1587" s="46"/>
      <c r="D1587" s="53"/>
      <c r="E1587" s="78"/>
      <c r="F1587" s="85">
        <f t="shared" si="24"/>
        <v>0</v>
      </c>
    </row>
    <row r="1588" spans="2:6" ht="18" customHeight="1">
      <c r="B1588" s="51"/>
      <c r="C1588" s="46"/>
      <c r="D1588" s="53"/>
      <c r="E1588" s="78"/>
      <c r="F1588" s="85">
        <f t="shared" si="24"/>
        <v>0</v>
      </c>
    </row>
    <row r="1589" spans="2:6" ht="18" customHeight="1">
      <c r="B1589" s="51"/>
      <c r="C1589" s="46"/>
      <c r="D1589" s="53"/>
      <c r="E1589" s="78"/>
      <c r="F1589" s="85">
        <f t="shared" si="24"/>
        <v>0</v>
      </c>
    </row>
    <row r="1590" spans="2:6" ht="18" customHeight="1">
      <c r="B1590" s="51"/>
      <c r="C1590" s="46"/>
      <c r="D1590" s="53"/>
      <c r="E1590" s="78"/>
      <c r="F1590" s="85">
        <f t="shared" si="24"/>
        <v>0</v>
      </c>
    </row>
    <row r="1591" spans="2:6" ht="18" customHeight="1">
      <c r="B1591" s="51"/>
      <c r="C1591" s="46"/>
      <c r="D1591" s="53"/>
      <c r="E1591" s="78"/>
      <c r="F1591" s="85">
        <f t="shared" si="24"/>
        <v>0</v>
      </c>
    </row>
    <row r="1592" spans="2:6" ht="18" customHeight="1">
      <c r="B1592" s="51"/>
      <c r="C1592" s="46"/>
      <c r="D1592" s="53"/>
      <c r="E1592" s="78"/>
      <c r="F1592" s="85">
        <f t="shared" si="24"/>
        <v>0</v>
      </c>
    </row>
    <row r="1593" spans="2:6" ht="18" customHeight="1">
      <c r="B1593" s="51"/>
      <c r="C1593" s="46"/>
      <c r="D1593" s="53"/>
      <c r="E1593" s="78"/>
      <c r="F1593" s="85">
        <f t="shared" si="24"/>
        <v>0</v>
      </c>
    </row>
    <row r="1594" spans="2:6" ht="18" customHeight="1">
      <c r="B1594" s="51"/>
      <c r="C1594" s="46"/>
      <c r="D1594" s="53"/>
      <c r="E1594" s="78"/>
      <c r="F1594" s="85">
        <f t="shared" si="24"/>
        <v>0</v>
      </c>
    </row>
    <row r="1595" spans="2:6" ht="18" customHeight="1">
      <c r="B1595" s="51"/>
      <c r="C1595" s="46"/>
      <c r="D1595" s="53"/>
      <c r="E1595" s="78"/>
      <c r="F1595" s="85">
        <f t="shared" si="24"/>
        <v>0</v>
      </c>
    </row>
    <row r="1596" spans="2:6" ht="18" customHeight="1">
      <c r="B1596" s="51"/>
      <c r="C1596" s="46"/>
      <c r="D1596" s="53"/>
      <c r="E1596" s="78"/>
      <c r="F1596" s="85">
        <f t="shared" si="24"/>
        <v>0</v>
      </c>
    </row>
    <row r="1597" spans="2:6" ht="18" customHeight="1">
      <c r="B1597" s="51"/>
      <c r="C1597" s="46"/>
      <c r="D1597" s="53"/>
      <c r="E1597" s="78"/>
      <c r="F1597" s="85">
        <f t="shared" si="24"/>
        <v>0</v>
      </c>
    </row>
    <row r="1598" spans="2:6" ht="18" customHeight="1">
      <c r="B1598" s="51"/>
      <c r="C1598" s="46"/>
      <c r="D1598" s="53"/>
      <c r="E1598" s="78"/>
      <c r="F1598" s="85">
        <f t="shared" si="24"/>
        <v>0</v>
      </c>
    </row>
    <row r="1599" spans="2:6" ht="18" customHeight="1">
      <c r="B1599" s="51"/>
      <c r="C1599" s="46"/>
      <c r="D1599" s="53"/>
      <c r="E1599" s="78"/>
      <c r="F1599" s="85">
        <f t="shared" si="24"/>
        <v>0</v>
      </c>
    </row>
    <row r="1600" spans="2:6" ht="18" customHeight="1">
      <c r="B1600" s="51"/>
      <c r="C1600" s="46"/>
      <c r="D1600" s="53"/>
      <c r="E1600" s="78"/>
      <c r="F1600" s="85">
        <f t="shared" si="24"/>
        <v>0</v>
      </c>
    </row>
    <row r="1601" spans="2:6" ht="18" customHeight="1">
      <c r="B1601" s="51"/>
      <c r="C1601" s="46"/>
      <c r="D1601" s="53"/>
      <c r="E1601" s="78"/>
      <c r="F1601" s="85">
        <f t="shared" si="24"/>
        <v>0</v>
      </c>
    </row>
    <row r="1602" spans="2:6" ht="18" customHeight="1">
      <c r="B1602" s="51"/>
      <c r="C1602" s="46"/>
      <c r="D1602" s="53"/>
      <c r="E1602" s="78"/>
      <c r="F1602" s="85">
        <f t="shared" si="24"/>
        <v>0</v>
      </c>
    </row>
    <row r="1603" spans="2:6" ht="18" customHeight="1">
      <c r="B1603" s="51"/>
      <c r="C1603" s="46"/>
      <c r="D1603" s="53"/>
      <c r="E1603" s="78"/>
      <c r="F1603" s="85">
        <f t="shared" si="24"/>
        <v>0</v>
      </c>
    </row>
    <row r="1604" spans="2:6" ht="18" customHeight="1">
      <c r="B1604" s="51"/>
      <c r="C1604" s="46"/>
      <c r="D1604" s="53"/>
      <c r="E1604" s="78"/>
      <c r="F1604" s="85">
        <f t="shared" ref="F1604:F1667" si="25">IF(D1604&gt;0,E1604/D1604,0)</f>
        <v>0</v>
      </c>
    </row>
    <row r="1605" spans="2:6" ht="18" customHeight="1">
      <c r="B1605" s="51"/>
      <c r="C1605" s="46"/>
      <c r="D1605" s="53"/>
      <c r="E1605" s="78"/>
      <c r="F1605" s="85">
        <f t="shared" si="25"/>
        <v>0</v>
      </c>
    </row>
    <row r="1606" spans="2:6" ht="18" customHeight="1">
      <c r="B1606" s="51"/>
      <c r="C1606" s="46"/>
      <c r="D1606" s="53"/>
      <c r="E1606" s="78"/>
      <c r="F1606" s="85">
        <f t="shared" si="25"/>
        <v>0</v>
      </c>
    </row>
    <row r="1607" spans="2:6" ht="18" customHeight="1">
      <c r="B1607" s="51"/>
      <c r="C1607" s="46"/>
      <c r="D1607" s="53"/>
      <c r="E1607" s="78"/>
      <c r="F1607" s="85">
        <f t="shared" si="25"/>
        <v>0</v>
      </c>
    </row>
    <row r="1608" spans="2:6" ht="18" customHeight="1">
      <c r="B1608" s="51"/>
      <c r="C1608" s="46"/>
      <c r="D1608" s="53"/>
      <c r="E1608" s="78"/>
      <c r="F1608" s="85">
        <f t="shared" si="25"/>
        <v>0</v>
      </c>
    </row>
    <row r="1609" spans="2:6" ht="18" customHeight="1">
      <c r="B1609" s="51"/>
      <c r="C1609" s="46"/>
      <c r="D1609" s="53"/>
      <c r="E1609" s="78"/>
      <c r="F1609" s="85">
        <f t="shared" si="25"/>
        <v>0</v>
      </c>
    </row>
    <row r="1610" spans="2:6" ht="18" customHeight="1">
      <c r="B1610" s="51"/>
      <c r="C1610" s="46"/>
      <c r="D1610" s="53"/>
      <c r="E1610" s="78"/>
      <c r="F1610" s="85">
        <f t="shared" si="25"/>
        <v>0</v>
      </c>
    </row>
    <row r="1611" spans="2:6" ht="18" customHeight="1">
      <c r="B1611" s="51"/>
      <c r="C1611" s="46"/>
      <c r="D1611" s="53"/>
      <c r="E1611" s="78"/>
      <c r="F1611" s="85">
        <f t="shared" si="25"/>
        <v>0</v>
      </c>
    </row>
    <row r="1612" spans="2:6" ht="18" customHeight="1">
      <c r="B1612" s="51"/>
      <c r="C1612" s="46"/>
      <c r="D1612" s="53"/>
      <c r="E1612" s="78"/>
      <c r="F1612" s="85">
        <f t="shared" si="25"/>
        <v>0</v>
      </c>
    </row>
    <row r="1613" spans="2:6" ht="18" customHeight="1">
      <c r="B1613" s="51"/>
      <c r="C1613" s="46"/>
      <c r="D1613" s="53"/>
      <c r="E1613" s="78"/>
      <c r="F1613" s="85">
        <f t="shared" si="25"/>
        <v>0</v>
      </c>
    </row>
    <row r="1614" spans="2:6" ht="18" customHeight="1">
      <c r="B1614" s="51"/>
      <c r="C1614" s="46"/>
      <c r="D1614" s="53"/>
      <c r="E1614" s="78"/>
      <c r="F1614" s="85">
        <f t="shared" si="25"/>
        <v>0</v>
      </c>
    </row>
    <row r="1615" spans="2:6" ht="18" customHeight="1">
      <c r="B1615" s="51"/>
      <c r="C1615" s="46"/>
      <c r="D1615" s="53"/>
      <c r="E1615" s="78"/>
      <c r="F1615" s="85">
        <f t="shared" si="25"/>
        <v>0</v>
      </c>
    </row>
    <row r="1616" spans="2:6" ht="18" customHeight="1">
      <c r="B1616" s="51"/>
      <c r="C1616" s="46"/>
      <c r="D1616" s="53"/>
      <c r="E1616" s="78"/>
      <c r="F1616" s="85">
        <f t="shared" si="25"/>
        <v>0</v>
      </c>
    </row>
    <row r="1617" spans="2:6" ht="18" customHeight="1">
      <c r="B1617" s="51"/>
      <c r="C1617" s="46"/>
      <c r="D1617" s="53"/>
      <c r="E1617" s="78"/>
      <c r="F1617" s="85">
        <f t="shared" si="25"/>
        <v>0</v>
      </c>
    </row>
    <row r="1618" spans="2:6" ht="18" customHeight="1">
      <c r="B1618" s="51"/>
      <c r="C1618" s="46"/>
      <c r="D1618" s="53"/>
      <c r="E1618" s="78"/>
      <c r="F1618" s="85">
        <f t="shared" si="25"/>
        <v>0</v>
      </c>
    </row>
    <row r="1619" spans="2:6" ht="18" customHeight="1">
      <c r="B1619" s="51"/>
      <c r="C1619" s="46"/>
      <c r="D1619" s="53"/>
      <c r="E1619" s="78"/>
      <c r="F1619" s="85">
        <f t="shared" si="25"/>
        <v>0</v>
      </c>
    </row>
    <row r="1620" spans="2:6" ht="18" customHeight="1">
      <c r="B1620" s="51"/>
      <c r="C1620" s="46"/>
      <c r="D1620" s="53"/>
      <c r="E1620" s="78"/>
      <c r="F1620" s="85">
        <f t="shared" si="25"/>
        <v>0</v>
      </c>
    </row>
    <row r="1621" spans="2:6" ht="18" customHeight="1">
      <c r="B1621" s="51"/>
      <c r="C1621" s="46"/>
      <c r="D1621" s="53"/>
      <c r="E1621" s="78"/>
      <c r="F1621" s="85">
        <f t="shared" si="25"/>
        <v>0</v>
      </c>
    </row>
    <row r="1622" spans="2:6" ht="18" customHeight="1">
      <c r="B1622" s="51"/>
      <c r="C1622" s="46"/>
      <c r="D1622" s="53"/>
      <c r="E1622" s="78"/>
      <c r="F1622" s="85">
        <f t="shared" si="25"/>
        <v>0</v>
      </c>
    </row>
    <row r="1623" spans="2:6" ht="18" customHeight="1">
      <c r="B1623" s="51"/>
      <c r="C1623" s="46"/>
      <c r="D1623" s="53"/>
      <c r="E1623" s="78"/>
      <c r="F1623" s="85">
        <f t="shared" si="25"/>
        <v>0</v>
      </c>
    </row>
    <row r="1624" spans="2:6" ht="18" customHeight="1">
      <c r="B1624" s="51"/>
      <c r="C1624" s="46"/>
      <c r="D1624" s="53"/>
      <c r="E1624" s="78"/>
      <c r="F1624" s="85">
        <f t="shared" si="25"/>
        <v>0</v>
      </c>
    </row>
    <row r="1625" spans="2:6" ht="18" customHeight="1">
      <c r="B1625" s="51"/>
      <c r="C1625" s="46"/>
      <c r="D1625" s="53"/>
      <c r="E1625" s="78"/>
      <c r="F1625" s="85">
        <f t="shared" si="25"/>
        <v>0</v>
      </c>
    </row>
    <row r="1626" spans="2:6" ht="18" customHeight="1">
      <c r="B1626" s="51"/>
      <c r="C1626" s="46"/>
      <c r="D1626" s="53"/>
      <c r="E1626" s="78"/>
      <c r="F1626" s="85">
        <f t="shared" si="25"/>
        <v>0</v>
      </c>
    </row>
    <row r="1627" spans="2:6" ht="18" customHeight="1">
      <c r="B1627" s="51"/>
      <c r="C1627" s="46"/>
      <c r="D1627" s="53"/>
      <c r="E1627" s="78"/>
      <c r="F1627" s="85">
        <f t="shared" si="25"/>
        <v>0</v>
      </c>
    </row>
    <row r="1628" spans="2:6" ht="18" customHeight="1">
      <c r="B1628" s="51"/>
      <c r="C1628" s="46"/>
      <c r="D1628" s="53"/>
      <c r="E1628" s="78"/>
      <c r="F1628" s="85">
        <f t="shared" si="25"/>
        <v>0</v>
      </c>
    </row>
    <row r="1629" spans="2:6" ht="18" customHeight="1">
      <c r="B1629" s="51"/>
      <c r="C1629" s="46"/>
      <c r="D1629" s="53"/>
      <c r="E1629" s="78"/>
      <c r="F1629" s="85">
        <f t="shared" si="25"/>
        <v>0</v>
      </c>
    </row>
    <row r="1630" spans="2:6" ht="18" customHeight="1">
      <c r="B1630" s="51"/>
      <c r="C1630" s="46"/>
      <c r="D1630" s="53"/>
      <c r="E1630" s="78"/>
      <c r="F1630" s="85">
        <f t="shared" si="25"/>
        <v>0</v>
      </c>
    </row>
    <row r="1631" spans="2:6" ht="18" customHeight="1">
      <c r="B1631" s="51"/>
      <c r="C1631" s="46"/>
      <c r="D1631" s="53"/>
      <c r="E1631" s="78"/>
      <c r="F1631" s="85">
        <f t="shared" si="25"/>
        <v>0</v>
      </c>
    </row>
    <row r="1632" spans="2:6" ht="18" customHeight="1">
      <c r="B1632" s="51"/>
      <c r="C1632" s="46"/>
      <c r="D1632" s="53"/>
      <c r="E1632" s="78"/>
      <c r="F1632" s="85">
        <f t="shared" si="25"/>
        <v>0</v>
      </c>
    </row>
    <row r="1633" spans="2:6" ht="18" customHeight="1">
      <c r="B1633" s="51"/>
      <c r="C1633" s="46"/>
      <c r="D1633" s="53"/>
      <c r="E1633" s="78"/>
      <c r="F1633" s="85">
        <f t="shared" si="25"/>
        <v>0</v>
      </c>
    </row>
    <row r="1634" spans="2:6" ht="18" customHeight="1">
      <c r="B1634" s="51"/>
      <c r="C1634" s="46"/>
      <c r="D1634" s="53"/>
      <c r="E1634" s="78"/>
      <c r="F1634" s="85">
        <f t="shared" si="25"/>
        <v>0</v>
      </c>
    </row>
    <row r="1635" spans="2:6" ht="18" customHeight="1">
      <c r="B1635" s="51"/>
      <c r="C1635" s="46"/>
      <c r="D1635" s="53"/>
      <c r="E1635" s="78"/>
      <c r="F1635" s="85">
        <f t="shared" si="25"/>
        <v>0</v>
      </c>
    </row>
    <row r="1636" spans="2:6" ht="18" customHeight="1">
      <c r="B1636" s="51"/>
      <c r="C1636" s="46"/>
      <c r="D1636" s="53"/>
      <c r="E1636" s="78"/>
      <c r="F1636" s="85">
        <f t="shared" si="25"/>
        <v>0</v>
      </c>
    </row>
    <row r="1637" spans="2:6" ht="18" customHeight="1">
      <c r="B1637" s="51"/>
      <c r="C1637" s="46"/>
      <c r="D1637" s="53"/>
      <c r="E1637" s="78"/>
      <c r="F1637" s="85">
        <f t="shared" si="25"/>
        <v>0</v>
      </c>
    </row>
    <row r="1638" spans="2:6" ht="18" customHeight="1">
      <c r="B1638" s="51"/>
      <c r="C1638" s="46"/>
      <c r="D1638" s="53"/>
      <c r="E1638" s="78"/>
      <c r="F1638" s="85">
        <f t="shared" si="25"/>
        <v>0</v>
      </c>
    </row>
    <row r="1639" spans="2:6" ht="18" customHeight="1">
      <c r="B1639" s="51"/>
      <c r="C1639" s="46"/>
      <c r="D1639" s="53"/>
      <c r="E1639" s="78"/>
      <c r="F1639" s="85">
        <f t="shared" si="25"/>
        <v>0</v>
      </c>
    </row>
    <row r="1640" spans="2:6" ht="18" customHeight="1">
      <c r="B1640" s="51"/>
      <c r="C1640" s="46"/>
      <c r="D1640" s="53"/>
      <c r="E1640" s="78"/>
      <c r="F1640" s="85">
        <f t="shared" si="25"/>
        <v>0</v>
      </c>
    </row>
    <row r="1641" spans="2:6" ht="18" customHeight="1">
      <c r="B1641" s="51"/>
      <c r="C1641" s="46"/>
      <c r="D1641" s="53"/>
      <c r="E1641" s="78"/>
      <c r="F1641" s="85">
        <f t="shared" si="25"/>
        <v>0</v>
      </c>
    </row>
    <row r="1642" spans="2:6" ht="18" customHeight="1">
      <c r="B1642" s="51"/>
      <c r="C1642" s="46"/>
      <c r="D1642" s="53"/>
      <c r="E1642" s="78"/>
      <c r="F1642" s="85">
        <f t="shared" si="25"/>
        <v>0</v>
      </c>
    </row>
    <row r="1643" spans="2:6" ht="18" customHeight="1">
      <c r="B1643" s="51"/>
      <c r="C1643" s="46"/>
      <c r="D1643" s="53"/>
      <c r="E1643" s="78"/>
      <c r="F1643" s="85">
        <f t="shared" si="25"/>
        <v>0</v>
      </c>
    </row>
    <row r="1644" spans="2:6" ht="18" customHeight="1">
      <c r="B1644" s="51"/>
      <c r="C1644" s="46"/>
      <c r="D1644" s="53"/>
      <c r="E1644" s="78"/>
      <c r="F1644" s="85">
        <f t="shared" si="25"/>
        <v>0</v>
      </c>
    </row>
    <row r="1645" spans="2:6" ht="18" customHeight="1">
      <c r="B1645" s="51"/>
      <c r="C1645" s="46"/>
      <c r="D1645" s="53"/>
      <c r="E1645" s="78"/>
      <c r="F1645" s="85">
        <f t="shared" si="25"/>
        <v>0</v>
      </c>
    </row>
    <row r="1646" spans="2:6" ht="18" customHeight="1">
      <c r="B1646" s="51"/>
      <c r="C1646" s="46"/>
      <c r="D1646" s="53"/>
      <c r="E1646" s="78"/>
      <c r="F1646" s="85">
        <f t="shared" si="25"/>
        <v>0</v>
      </c>
    </row>
    <row r="1647" spans="2:6" ht="18" customHeight="1">
      <c r="B1647" s="51"/>
      <c r="C1647" s="46"/>
      <c r="D1647" s="53"/>
      <c r="E1647" s="78"/>
      <c r="F1647" s="85">
        <f t="shared" si="25"/>
        <v>0</v>
      </c>
    </row>
    <row r="1648" spans="2:6" ht="18" customHeight="1">
      <c r="B1648" s="51"/>
      <c r="C1648" s="46"/>
      <c r="D1648" s="53"/>
      <c r="E1648" s="78"/>
      <c r="F1648" s="85">
        <f t="shared" si="25"/>
        <v>0</v>
      </c>
    </row>
    <row r="1649" spans="2:6" ht="18" customHeight="1">
      <c r="B1649" s="51"/>
      <c r="C1649" s="46"/>
      <c r="D1649" s="53"/>
      <c r="E1649" s="78"/>
      <c r="F1649" s="85">
        <f t="shared" si="25"/>
        <v>0</v>
      </c>
    </row>
    <row r="1650" spans="2:6" ht="18" customHeight="1">
      <c r="B1650" s="51"/>
      <c r="C1650" s="46"/>
      <c r="D1650" s="53"/>
      <c r="E1650" s="78"/>
      <c r="F1650" s="85">
        <f t="shared" si="25"/>
        <v>0</v>
      </c>
    </row>
    <row r="1651" spans="2:6" ht="18" customHeight="1">
      <c r="B1651" s="51"/>
      <c r="C1651" s="46"/>
      <c r="D1651" s="53"/>
      <c r="E1651" s="78"/>
      <c r="F1651" s="85">
        <f t="shared" si="25"/>
        <v>0</v>
      </c>
    </row>
    <row r="1652" spans="2:6" ht="18" customHeight="1">
      <c r="B1652" s="51"/>
      <c r="C1652" s="46"/>
      <c r="D1652" s="53"/>
      <c r="E1652" s="78"/>
      <c r="F1652" s="85">
        <f t="shared" si="25"/>
        <v>0</v>
      </c>
    </row>
    <row r="1653" spans="2:6" ht="18" customHeight="1">
      <c r="B1653" s="51"/>
      <c r="C1653" s="46"/>
      <c r="D1653" s="53"/>
      <c r="E1653" s="78"/>
      <c r="F1653" s="85">
        <f t="shared" si="25"/>
        <v>0</v>
      </c>
    </row>
    <row r="1654" spans="2:6" ht="18" customHeight="1">
      <c r="B1654" s="51"/>
      <c r="C1654" s="46"/>
      <c r="D1654" s="53"/>
      <c r="E1654" s="78"/>
      <c r="F1654" s="85">
        <f t="shared" si="25"/>
        <v>0</v>
      </c>
    </row>
    <row r="1655" spans="2:6" ht="18" customHeight="1">
      <c r="B1655" s="51"/>
      <c r="C1655" s="46"/>
      <c r="D1655" s="53"/>
      <c r="E1655" s="78"/>
      <c r="F1655" s="85">
        <f t="shared" si="25"/>
        <v>0</v>
      </c>
    </row>
    <row r="1656" spans="2:6" ht="18" customHeight="1">
      <c r="B1656" s="51"/>
      <c r="C1656" s="46"/>
      <c r="D1656" s="53"/>
      <c r="E1656" s="78"/>
      <c r="F1656" s="85">
        <f t="shared" si="25"/>
        <v>0</v>
      </c>
    </row>
    <row r="1657" spans="2:6" ht="18" customHeight="1">
      <c r="B1657" s="51"/>
      <c r="C1657" s="46"/>
      <c r="D1657" s="53"/>
      <c r="E1657" s="78"/>
      <c r="F1657" s="85">
        <f t="shared" si="25"/>
        <v>0</v>
      </c>
    </row>
    <row r="1658" spans="2:6" ht="18" customHeight="1">
      <c r="B1658" s="51"/>
      <c r="C1658" s="46"/>
      <c r="D1658" s="53"/>
      <c r="E1658" s="78"/>
      <c r="F1658" s="85">
        <f t="shared" si="25"/>
        <v>0</v>
      </c>
    </row>
    <row r="1659" spans="2:6" ht="18" customHeight="1">
      <c r="B1659" s="51"/>
      <c r="C1659" s="46"/>
      <c r="D1659" s="53"/>
      <c r="E1659" s="78"/>
      <c r="F1659" s="85">
        <f t="shared" si="25"/>
        <v>0</v>
      </c>
    </row>
    <row r="1660" spans="2:6" ht="18" customHeight="1">
      <c r="B1660" s="51"/>
      <c r="C1660" s="46"/>
      <c r="D1660" s="53"/>
      <c r="E1660" s="78"/>
      <c r="F1660" s="85">
        <f t="shared" si="25"/>
        <v>0</v>
      </c>
    </row>
    <row r="1661" spans="2:6" ht="18" customHeight="1">
      <c r="B1661" s="51"/>
      <c r="C1661" s="46"/>
      <c r="D1661" s="53"/>
      <c r="E1661" s="78"/>
      <c r="F1661" s="85">
        <f t="shared" si="25"/>
        <v>0</v>
      </c>
    </row>
    <row r="1662" spans="2:6" ht="18" customHeight="1">
      <c r="B1662" s="51"/>
      <c r="C1662" s="46"/>
      <c r="D1662" s="53"/>
      <c r="E1662" s="78"/>
      <c r="F1662" s="85">
        <f t="shared" si="25"/>
        <v>0</v>
      </c>
    </row>
    <row r="1663" spans="2:6" ht="18" customHeight="1">
      <c r="B1663" s="51"/>
      <c r="C1663" s="46"/>
      <c r="D1663" s="53"/>
      <c r="E1663" s="78"/>
      <c r="F1663" s="85">
        <f t="shared" si="25"/>
        <v>0</v>
      </c>
    </row>
    <row r="1664" spans="2:6" ht="18" customHeight="1">
      <c r="B1664" s="51"/>
      <c r="C1664" s="46"/>
      <c r="D1664" s="53"/>
      <c r="E1664" s="78"/>
      <c r="F1664" s="85">
        <f t="shared" si="25"/>
        <v>0</v>
      </c>
    </row>
    <row r="1665" spans="2:6" ht="18" customHeight="1">
      <c r="B1665" s="51"/>
      <c r="C1665" s="46"/>
      <c r="D1665" s="53"/>
      <c r="E1665" s="78"/>
      <c r="F1665" s="85">
        <f t="shared" si="25"/>
        <v>0</v>
      </c>
    </row>
    <row r="1666" spans="2:6" ht="18" customHeight="1">
      <c r="B1666" s="51"/>
      <c r="C1666" s="46"/>
      <c r="D1666" s="53"/>
      <c r="E1666" s="78"/>
      <c r="F1666" s="85">
        <f t="shared" si="25"/>
        <v>0</v>
      </c>
    </row>
    <row r="1667" spans="2:6" ht="18" customHeight="1">
      <c r="B1667" s="51"/>
      <c r="C1667" s="46"/>
      <c r="D1667" s="53"/>
      <c r="E1667" s="78"/>
      <c r="F1667" s="85">
        <f t="shared" si="25"/>
        <v>0</v>
      </c>
    </row>
    <row r="1668" spans="2:6" ht="18" customHeight="1">
      <c r="B1668" s="51"/>
      <c r="C1668" s="46"/>
      <c r="D1668" s="53"/>
      <c r="E1668" s="78"/>
      <c r="F1668" s="85">
        <f t="shared" ref="F1668:F1731" si="26">IF(D1668&gt;0,E1668/D1668,0)</f>
        <v>0</v>
      </c>
    </row>
    <row r="1669" spans="2:6" ht="18" customHeight="1">
      <c r="B1669" s="51"/>
      <c r="C1669" s="46"/>
      <c r="D1669" s="53"/>
      <c r="E1669" s="78"/>
      <c r="F1669" s="85">
        <f t="shared" si="26"/>
        <v>0</v>
      </c>
    </row>
    <row r="1670" spans="2:6" ht="18" customHeight="1">
      <c r="B1670" s="51"/>
      <c r="C1670" s="46"/>
      <c r="D1670" s="53"/>
      <c r="E1670" s="78"/>
      <c r="F1670" s="85">
        <f t="shared" si="26"/>
        <v>0</v>
      </c>
    </row>
    <row r="1671" spans="2:6" ht="18" customHeight="1">
      <c r="B1671" s="51"/>
      <c r="C1671" s="46"/>
      <c r="D1671" s="53"/>
      <c r="E1671" s="78"/>
      <c r="F1671" s="85">
        <f t="shared" si="26"/>
        <v>0</v>
      </c>
    </row>
    <row r="1672" spans="2:6" ht="18" customHeight="1">
      <c r="B1672" s="51"/>
      <c r="C1672" s="46"/>
      <c r="D1672" s="53"/>
      <c r="E1672" s="78"/>
      <c r="F1672" s="85">
        <f t="shared" si="26"/>
        <v>0</v>
      </c>
    </row>
    <row r="1673" spans="2:6" ht="18" customHeight="1">
      <c r="B1673" s="51"/>
      <c r="C1673" s="46"/>
      <c r="D1673" s="53"/>
      <c r="E1673" s="78"/>
      <c r="F1673" s="85">
        <f t="shared" si="26"/>
        <v>0</v>
      </c>
    </row>
    <row r="1674" spans="2:6" ht="18" customHeight="1">
      <c r="B1674" s="51"/>
      <c r="C1674" s="46"/>
      <c r="D1674" s="53"/>
      <c r="E1674" s="78"/>
      <c r="F1674" s="85">
        <f t="shared" si="26"/>
        <v>0</v>
      </c>
    </row>
    <row r="1675" spans="2:6" ht="18" customHeight="1">
      <c r="B1675" s="51"/>
      <c r="C1675" s="46"/>
      <c r="D1675" s="53"/>
      <c r="E1675" s="78"/>
      <c r="F1675" s="85">
        <f t="shared" si="26"/>
        <v>0</v>
      </c>
    </row>
    <row r="1676" spans="2:6" ht="18" customHeight="1">
      <c r="B1676" s="51"/>
      <c r="C1676" s="46"/>
      <c r="D1676" s="53"/>
      <c r="E1676" s="78"/>
      <c r="F1676" s="85">
        <f t="shared" si="26"/>
        <v>0</v>
      </c>
    </row>
    <row r="1677" spans="2:6" ht="18" customHeight="1">
      <c r="B1677" s="51"/>
      <c r="C1677" s="46"/>
      <c r="D1677" s="53"/>
      <c r="E1677" s="78"/>
      <c r="F1677" s="85">
        <f t="shared" si="26"/>
        <v>0</v>
      </c>
    </row>
    <row r="1678" spans="2:6" ht="18" customHeight="1">
      <c r="B1678" s="51"/>
      <c r="C1678" s="46"/>
      <c r="D1678" s="53"/>
      <c r="E1678" s="78"/>
      <c r="F1678" s="85">
        <f t="shared" si="26"/>
        <v>0</v>
      </c>
    </row>
    <row r="1679" spans="2:6" ht="18" customHeight="1">
      <c r="B1679" s="51"/>
      <c r="C1679" s="46"/>
      <c r="D1679" s="53"/>
      <c r="E1679" s="78"/>
      <c r="F1679" s="85">
        <f t="shared" si="26"/>
        <v>0</v>
      </c>
    </row>
    <row r="1680" spans="2:6" ht="18" customHeight="1">
      <c r="B1680" s="51"/>
      <c r="C1680" s="46"/>
      <c r="D1680" s="53"/>
      <c r="E1680" s="78"/>
      <c r="F1680" s="85">
        <f t="shared" si="26"/>
        <v>0</v>
      </c>
    </row>
    <row r="1681" spans="2:6" ht="18" customHeight="1">
      <c r="B1681" s="51"/>
      <c r="C1681" s="46"/>
      <c r="D1681" s="53"/>
      <c r="E1681" s="78"/>
      <c r="F1681" s="85">
        <f t="shared" si="26"/>
        <v>0</v>
      </c>
    </row>
    <row r="1682" spans="2:6" ht="18" customHeight="1">
      <c r="B1682" s="51"/>
      <c r="C1682" s="46"/>
      <c r="D1682" s="53"/>
      <c r="E1682" s="78"/>
      <c r="F1682" s="85">
        <f t="shared" si="26"/>
        <v>0</v>
      </c>
    </row>
    <row r="1683" spans="2:6" ht="18" customHeight="1">
      <c r="B1683" s="51"/>
      <c r="C1683" s="46"/>
      <c r="D1683" s="53"/>
      <c r="E1683" s="78"/>
      <c r="F1683" s="85">
        <f t="shared" si="26"/>
        <v>0</v>
      </c>
    </row>
    <row r="1684" spans="2:6" ht="18" customHeight="1">
      <c r="B1684" s="51"/>
      <c r="C1684" s="46"/>
      <c r="D1684" s="53"/>
      <c r="E1684" s="78"/>
      <c r="F1684" s="85">
        <f t="shared" si="26"/>
        <v>0</v>
      </c>
    </row>
    <row r="1685" spans="2:6" ht="18" customHeight="1">
      <c r="B1685" s="51"/>
      <c r="C1685" s="46"/>
      <c r="D1685" s="53"/>
      <c r="E1685" s="78"/>
      <c r="F1685" s="85">
        <f t="shared" si="26"/>
        <v>0</v>
      </c>
    </row>
    <row r="1686" spans="2:6" ht="18" customHeight="1">
      <c r="B1686" s="51"/>
      <c r="C1686" s="46"/>
      <c r="D1686" s="53"/>
      <c r="E1686" s="78"/>
      <c r="F1686" s="85">
        <f t="shared" si="26"/>
        <v>0</v>
      </c>
    </row>
    <row r="1687" spans="2:6" ht="18" customHeight="1">
      <c r="B1687" s="51"/>
      <c r="C1687" s="46"/>
      <c r="D1687" s="53"/>
      <c r="E1687" s="78"/>
      <c r="F1687" s="85">
        <f t="shared" si="26"/>
        <v>0</v>
      </c>
    </row>
    <row r="1688" spans="2:6" ht="18" customHeight="1">
      <c r="B1688" s="51"/>
      <c r="C1688" s="46"/>
      <c r="D1688" s="53"/>
      <c r="E1688" s="78"/>
      <c r="F1688" s="85">
        <f t="shared" si="26"/>
        <v>0</v>
      </c>
    </row>
    <row r="1689" spans="2:6" ht="18" customHeight="1">
      <c r="B1689" s="51"/>
      <c r="C1689" s="46"/>
      <c r="D1689" s="53"/>
      <c r="E1689" s="78"/>
      <c r="F1689" s="85">
        <f t="shared" si="26"/>
        <v>0</v>
      </c>
    </row>
    <row r="1690" spans="2:6" ht="18" customHeight="1">
      <c r="B1690" s="51"/>
      <c r="C1690" s="46"/>
      <c r="D1690" s="53"/>
      <c r="E1690" s="78"/>
      <c r="F1690" s="85">
        <f t="shared" si="26"/>
        <v>0</v>
      </c>
    </row>
    <row r="1691" spans="2:6" ht="18" customHeight="1">
      <c r="B1691" s="51"/>
      <c r="C1691" s="46"/>
      <c r="D1691" s="53"/>
      <c r="E1691" s="78"/>
      <c r="F1691" s="85">
        <f t="shared" si="26"/>
        <v>0</v>
      </c>
    </row>
    <row r="1692" spans="2:6" ht="18" customHeight="1">
      <c r="B1692" s="51"/>
      <c r="C1692" s="46"/>
      <c r="D1692" s="53"/>
      <c r="E1692" s="78"/>
      <c r="F1692" s="85">
        <f t="shared" si="26"/>
        <v>0</v>
      </c>
    </row>
    <row r="1693" spans="2:6" ht="18" customHeight="1">
      <c r="B1693" s="51"/>
      <c r="C1693" s="46"/>
      <c r="D1693" s="53"/>
      <c r="E1693" s="78"/>
      <c r="F1693" s="85">
        <f t="shared" si="26"/>
        <v>0</v>
      </c>
    </row>
    <row r="1694" spans="2:6" ht="18" customHeight="1">
      <c r="B1694" s="51"/>
      <c r="C1694" s="46"/>
      <c r="D1694" s="53"/>
      <c r="E1694" s="78"/>
      <c r="F1694" s="85">
        <f t="shared" si="26"/>
        <v>0</v>
      </c>
    </row>
    <row r="1695" spans="2:6" ht="18" customHeight="1">
      <c r="B1695" s="51"/>
      <c r="C1695" s="46"/>
      <c r="D1695" s="53"/>
      <c r="E1695" s="78"/>
      <c r="F1695" s="85">
        <f t="shared" si="26"/>
        <v>0</v>
      </c>
    </row>
    <row r="1696" spans="2:6" ht="18" customHeight="1">
      <c r="B1696" s="51"/>
      <c r="C1696" s="46"/>
      <c r="D1696" s="53"/>
      <c r="E1696" s="78"/>
      <c r="F1696" s="85">
        <f t="shared" si="26"/>
        <v>0</v>
      </c>
    </row>
    <row r="1697" spans="2:6" ht="18" customHeight="1">
      <c r="B1697" s="51"/>
      <c r="C1697" s="46"/>
      <c r="D1697" s="53"/>
      <c r="E1697" s="78"/>
      <c r="F1697" s="85">
        <f t="shared" si="26"/>
        <v>0</v>
      </c>
    </row>
    <row r="1698" spans="2:6" ht="18" customHeight="1">
      <c r="B1698" s="51"/>
      <c r="C1698" s="46"/>
      <c r="D1698" s="53"/>
      <c r="E1698" s="78"/>
      <c r="F1698" s="85">
        <f t="shared" si="26"/>
        <v>0</v>
      </c>
    </row>
    <row r="1699" spans="2:6" ht="18" customHeight="1">
      <c r="B1699" s="51"/>
      <c r="C1699" s="46"/>
      <c r="D1699" s="53"/>
      <c r="E1699" s="78"/>
      <c r="F1699" s="85">
        <f t="shared" si="26"/>
        <v>0</v>
      </c>
    </row>
    <row r="1700" spans="2:6" ht="18" customHeight="1">
      <c r="B1700" s="51"/>
      <c r="C1700" s="46"/>
      <c r="D1700" s="53"/>
      <c r="E1700" s="78"/>
      <c r="F1700" s="85">
        <f t="shared" si="26"/>
        <v>0</v>
      </c>
    </row>
    <row r="1701" spans="2:6" ht="18" customHeight="1">
      <c r="B1701" s="51"/>
      <c r="C1701" s="46"/>
      <c r="D1701" s="53"/>
      <c r="E1701" s="78"/>
      <c r="F1701" s="85">
        <f t="shared" si="26"/>
        <v>0</v>
      </c>
    </row>
    <row r="1702" spans="2:6" ht="18" customHeight="1">
      <c r="B1702" s="51"/>
      <c r="C1702" s="46"/>
      <c r="D1702" s="53"/>
      <c r="E1702" s="78"/>
      <c r="F1702" s="85">
        <f t="shared" si="26"/>
        <v>0</v>
      </c>
    </row>
    <row r="1703" spans="2:6" ht="18" customHeight="1">
      <c r="B1703" s="51"/>
      <c r="C1703" s="46"/>
      <c r="D1703" s="53"/>
      <c r="E1703" s="78"/>
      <c r="F1703" s="85">
        <f t="shared" si="26"/>
        <v>0</v>
      </c>
    </row>
    <row r="1704" spans="2:6" ht="18" customHeight="1">
      <c r="B1704" s="51"/>
      <c r="C1704" s="46"/>
      <c r="D1704" s="53"/>
      <c r="E1704" s="78"/>
      <c r="F1704" s="85">
        <f t="shared" si="26"/>
        <v>0</v>
      </c>
    </row>
    <row r="1705" spans="2:6" ht="18" customHeight="1">
      <c r="B1705" s="51"/>
      <c r="C1705" s="46"/>
      <c r="D1705" s="53"/>
      <c r="E1705" s="78"/>
      <c r="F1705" s="85">
        <f t="shared" si="26"/>
        <v>0</v>
      </c>
    </row>
    <row r="1706" spans="2:6" ht="18" customHeight="1">
      <c r="B1706" s="51"/>
      <c r="C1706" s="46"/>
      <c r="D1706" s="53"/>
      <c r="E1706" s="78"/>
      <c r="F1706" s="85">
        <f t="shared" si="26"/>
        <v>0</v>
      </c>
    </row>
    <row r="1707" spans="2:6" ht="18" customHeight="1">
      <c r="B1707" s="51"/>
      <c r="C1707" s="46"/>
      <c r="D1707" s="53"/>
      <c r="E1707" s="78"/>
      <c r="F1707" s="85">
        <f t="shared" si="26"/>
        <v>0</v>
      </c>
    </row>
    <row r="1708" spans="2:6" ht="18" customHeight="1">
      <c r="B1708" s="51"/>
      <c r="C1708" s="46"/>
      <c r="D1708" s="53"/>
      <c r="E1708" s="78"/>
      <c r="F1708" s="85">
        <f t="shared" si="26"/>
        <v>0</v>
      </c>
    </row>
    <row r="1709" spans="2:6" ht="18" customHeight="1">
      <c r="B1709" s="51"/>
      <c r="C1709" s="46"/>
      <c r="D1709" s="53"/>
      <c r="E1709" s="78"/>
      <c r="F1709" s="85">
        <f t="shared" si="26"/>
        <v>0</v>
      </c>
    </row>
    <row r="1710" spans="2:6" ht="18" customHeight="1">
      <c r="B1710" s="51"/>
      <c r="C1710" s="46"/>
      <c r="D1710" s="53"/>
      <c r="E1710" s="78"/>
      <c r="F1710" s="85">
        <f t="shared" si="26"/>
        <v>0</v>
      </c>
    </row>
    <row r="1711" spans="2:6" ht="18" customHeight="1">
      <c r="B1711" s="51"/>
      <c r="C1711" s="46"/>
      <c r="D1711" s="53"/>
      <c r="E1711" s="78"/>
      <c r="F1711" s="85">
        <f t="shared" si="26"/>
        <v>0</v>
      </c>
    </row>
    <row r="1712" spans="2:6" ht="18" customHeight="1">
      <c r="B1712" s="51"/>
      <c r="C1712" s="46"/>
      <c r="D1712" s="53"/>
      <c r="E1712" s="78"/>
      <c r="F1712" s="85">
        <f t="shared" si="26"/>
        <v>0</v>
      </c>
    </row>
    <row r="1713" spans="2:6" ht="18" customHeight="1">
      <c r="B1713" s="51"/>
      <c r="C1713" s="46"/>
      <c r="D1713" s="53"/>
      <c r="E1713" s="78"/>
      <c r="F1713" s="85">
        <f t="shared" si="26"/>
        <v>0</v>
      </c>
    </row>
    <row r="1714" spans="2:6" ht="18" customHeight="1">
      <c r="B1714" s="51"/>
      <c r="C1714" s="46"/>
      <c r="D1714" s="53"/>
      <c r="E1714" s="78"/>
      <c r="F1714" s="85">
        <f t="shared" si="26"/>
        <v>0</v>
      </c>
    </row>
    <row r="1715" spans="2:6" ht="18" customHeight="1">
      <c r="B1715" s="51"/>
      <c r="C1715" s="46"/>
      <c r="D1715" s="53"/>
      <c r="E1715" s="78"/>
      <c r="F1715" s="85">
        <f t="shared" si="26"/>
        <v>0</v>
      </c>
    </row>
    <row r="1716" spans="2:6" ht="18" customHeight="1">
      <c r="B1716" s="51"/>
      <c r="C1716" s="46"/>
      <c r="D1716" s="53"/>
      <c r="E1716" s="78"/>
      <c r="F1716" s="85">
        <f t="shared" si="26"/>
        <v>0</v>
      </c>
    </row>
    <row r="1717" spans="2:6" ht="18" customHeight="1">
      <c r="B1717" s="51"/>
      <c r="C1717" s="46"/>
      <c r="D1717" s="53"/>
      <c r="E1717" s="78"/>
      <c r="F1717" s="85">
        <f t="shared" si="26"/>
        <v>0</v>
      </c>
    </row>
    <row r="1718" spans="2:6" ht="18" customHeight="1">
      <c r="B1718" s="51"/>
      <c r="C1718" s="46"/>
      <c r="D1718" s="53"/>
      <c r="E1718" s="78"/>
      <c r="F1718" s="85">
        <f t="shared" si="26"/>
        <v>0</v>
      </c>
    </row>
    <row r="1719" spans="2:6" ht="18" customHeight="1">
      <c r="B1719" s="51"/>
      <c r="C1719" s="46"/>
      <c r="D1719" s="53"/>
      <c r="E1719" s="78"/>
      <c r="F1719" s="85">
        <f t="shared" si="26"/>
        <v>0</v>
      </c>
    </row>
    <row r="1720" spans="2:6" ht="18" customHeight="1">
      <c r="B1720" s="51"/>
      <c r="C1720" s="46"/>
      <c r="D1720" s="53"/>
      <c r="E1720" s="78"/>
      <c r="F1720" s="85">
        <f t="shared" si="26"/>
        <v>0</v>
      </c>
    </row>
    <row r="1721" spans="2:6" ht="18" customHeight="1">
      <c r="B1721" s="51"/>
      <c r="C1721" s="46"/>
      <c r="D1721" s="53"/>
      <c r="E1721" s="78"/>
      <c r="F1721" s="85">
        <f t="shared" si="26"/>
        <v>0</v>
      </c>
    </row>
    <row r="1722" spans="2:6" ht="18" customHeight="1">
      <c r="B1722" s="51"/>
      <c r="C1722" s="46"/>
      <c r="D1722" s="53"/>
      <c r="E1722" s="78"/>
      <c r="F1722" s="85">
        <f t="shared" si="26"/>
        <v>0</v>
      </c>
    </row>
    <row r="1723" spans="2:6" ht="18" customHeight="1">
      <c r="B1723" s="51"/>
      <c r="C1723" s="46"/>
      <c r="D1723" s="53"/>
      <c r="E1723" s="78"/>
      <c r="F1723" s="85">
        <f t="shared" si="26"/>
        <v>0</v>
      </c>
    </row>
    <row r="1724" spans="2:6" ht="18" customHeight="1">
      <c r="B1724" s="51"/>
      <c r="C1724" s="46"/>
      <c r="D1724" s="53"/>
      <c r="E1724" s="78"/>
      <c r="F1724" s="85">
        <f t="shared" si="26"/>
        <v>0</v>
      </c>
    </row>
    <row r="1725" spans="2:6" ht="18" customHeight="1">
      <c r="B1725" s="51"/>
      <c r="C1725" s="46"/>
      <c r="D1725" s="53"/>
      <c r="E1725" s="78"/>
      <c r="F1725" s="85">
        <f t="shared" si="26"/>
        <v>0</v>
      </c>
    </row>
    <row r="1726" spans="2:6" ht="18" customHeight="1">
      <c r="B1726" s="51"/>
      <c r="C1726" s="46"/>
      <c r="D1726" s="53"/>
      <c r="E1726" s="78"/>
      <c r="F1726" s="85">
        <f t="shared" si="26"/>
        <v>0</v>
      </c>
    </row>
    <row r="1727" spans="2:6" ht="18" customHeight="1">
      <c r="B1727" s="51"/>
      <c r="C1727" s="46"/>
      <c r="D1727" s="53"/>
      <c r="E1727" s="78"/>
      <c r="F1727" s="85">
        <f t="shared" si="26"/>
        <v>0</v>
      </c>
    </row>
    <row r="1728" spans="2:6" ht="18" customHeight="1">
      <c r="B1728" s="51"/>
      <c r="C1728" s="46"/>
      <c r="D1728" s="53"/>
      <c r="E1728" s="78"/>
      <c r="F1728" s="85">
        <f t="shared" si="26"/>
        <v>0</v>
      </c>
    </row>
    <row r="1729" spans="2:6" ht="18" customHeight="1">
      <c r="B1729" s="51"/>
      <c r="C1729" s="46"/>
      <c r="D1729" s="53"/>
      <c r="E1729" s="78"/>
      <c r="F1729" s="85">
        <f t="shared" si="26"/>
        <v>0</v>
      </c>
    </row>
    <row r="1730" spans="2:6" ht="18" customHeight="1">
      <c r="B1730" s="51"/>
      <c r="C1730" s="46"/>
      <c r="D1730" s="53"/>
      <c r="E1730" s="78"/>
      <c r="F1730" s="85">
        <f t="shared" si="26"/>
        <v>0</v>
      </c>
    </row>
    <row r="1731" spans="2:6" ht="18" customHeight="1">
      <c r="B1731" s="51"/>
      <c r="C1731" s="46"/>
      <c r="D1731" s="53"/>
      <c r="E1731" s="78"/>
      <c r="F1731" s="85">
        <f t="shared" si="26"/>
        <v>0</v>
      </c>
    </row>
    <row r="1732" spans="2:6" ht="18" customHeight="1">
      <c r="B1732" s="51"/>
      <c r="C1732" s="46"/>
      <c r="D1732" s="53"/>
      <c r="E1732" s="78"/>
      <c r="F1732" s="85">
        <f t="shared" ref="F1732:F1795" si="27">IF(D1732&gt;0,E1732/D1732,0)</f>
        <v>0</v>
      </c>
    </row>
    <row r="1733" spans="2:6" ht="18" customHeight="1">
      <c r="B1733" s="51"/>
      <c r="C1733" s="46"/>
      <c r="D1733" s="53"/>
      <c r="E1733" s="78"/>
      <c r="F1733" s="85">
        <f t="shared" si="27"/>
        <v>0</v>
      </c>
    </row>
    <row r="1734" spans="2:6" ht="18" customHeight="1">
      <c r="B1734" s="51"/>
      <c r="C1734" s="46"/>
      <c r="D1734" s="53"/>
      <c r="E1734" s="78"/>
      <c r="F1734" s="85">
        <f t="shared" si="27"/>
        <v>0</v>
      </c>
    </row>
    <row r="1735" spans="2:6" ht="18" customHeight="1">
      <c r="B1735" s="51"/>
      <c r="C1735" s="46"/>
      <c r="D1735" s="53"/>
      <c r="E1735" s="78"/>
      <c r="F1735" s="85">
        <f t="shared" si="27"/>
        <v>0</v>
      </c>
    </row>
    <row r="1736" spans="2:6" ht="18" customHeight="1">
      <c r="B1736" s="51"/>
      <c r="C1736" s="46"/>
      <c r="D1736" s="53"/>
      <c r="E1736" s="78"/>
      <c r="F1736" s="85">
        <f t="shared" si="27"/>
        <v>0</v>
      </c>
    </row>
    <row r="1737" spans="2:6" ht="18" customHeight="1">
      <c r="B1737" s="51"/>
      <c r="C1737" s="46"/>
      <c r="D1737" s="53"/>
      <c r="E1737" s="78"/>
      <c r="F1737" s="85">
        <f t="shared" si="27"/>
        <v>0</v>
      </c>
    </row>
    <row r="1738" spans="2:6" ht="18" customHeight="1">
      <c r="B1738" s="51"/>
      <c r="C1738" s="46"/>
      <c r="D1738" s="53"/>
      <c r="E1738" s="78"/>
      <c r="F1738" s="85">
        <f t="shared" si="27"/>
        <v>0</v>
      </c>
    </row>
    <row r="1739" spans="2:6" ht="18" customHeight="1">
      <c r="B1739" s="51"/>
      <c r="C1739" s="46"/>
      <c r="D1739" s="53"/>
      <c r="E1739" s="78"/>
      <c r="F1739" s="85">
        <f t="shared" si="27"/>
        <v>0</v>
      </c>
    </row>
    <row r="1740" spans="2:6" ht="18" customHeight="1">
      <c r="B1740" s="51"/>
      <c r="C1740" s="46"/>
      <c r="D1740" s="53"/>
      <c r="E1740" s="78"/>
      <c r="F1740" s="85">
        <f t="shared" si="27"/>
        <v>0</v>
      </c>
    </row>
    <row r="1741" spans="2:6" ht="18" customHeight="1">
      <c r="B1741" s="51"/>
      <c r="C1741" s="46"/>
      <c r="D1741" s="53"/>
      <c r="E1741" s="78"/>
      <c r="F1741" s="85">
        <f t="shared" si="27"/>
        <v>0</v>
      </c>
    </row>
    <row r="1742" spans="2:6" ht="18" customHeight="1">
      <c r="B1742" s="51"/>
      <c r="C1742" s="46"/>
      <c r="D1742" s="53"/>
      <c r="E1742" s="78"/>
      <c r="F1742" s="85">
        <f t="shared" si="27"/>
        <v>0</v>
      </c>
    </row>
    <row r="1743" spans="2:6" ht="18" customHeight="1">
      <c r="B1743" s="51"/>
      <c r="C1743" s="46"/>
      <c r="D1743" s="53"/>
      <c r="E1743" s="78"/>
      <c r="F1743" s="85">
        <f t="shared" si="27"/>
        <v>0</v>
      </c>
    </row>
    <row r="1744" spans="2:6" ht="18" customHeight="1">
      <c r="B1744" s="51"/>
      <c r="C1744" s="46"/>
      <c r="D1744" s="53"/>
      <c r="E1744" s="78"/>
      <c r="F1744" s="85">
        <f t="shared" si="27"/>
        <v>0</v>
      </c>
    </row>
    <row r="1745" spans="2:6" ht="18" customHeight="1">
      <c r="B1745" s="51"/>
      <c r="C1745" s="46"/>
      <c r="D1745" s="53"/>
      <c r="E1745" s="78"/>
      <c r="F1745" s="85">
        <f t="shared" si="27"/>
        <v>0</v>
      </c>
    </row>
    <row r="1746" spans="2:6" ht="18" customHeight="1">
      <c r="B1746" s="51"/>
      <c r="C1746" s="46"/>
      <c r="D1746" s="53"/>
      <c r="E1746" s="78"/>
      <c r="F1746" s="85">
        <f t="shared" si="27"/>
        <v>0</v>
      </c>
    </row>
    <row r="1747" spans="2:6" ht="18" customHeight="1">
      <c r="B1747" s="51"/>
      <c r="C1747" s="46"/>
      <c r="D1747" s="53"/>
      <c r="E1747" s="78"/>
      <c r="F1747" s="85">
        <f t="shared" si="27"/>
        <v>0</v>
      </c>
    </row>
    <row r="1748" spans="2:6" ht="18" customHeight="1">
      <c r="B1748" s="51"/>
      <c r="C1748" s="46"/>
      <c r="D1748" s="53"/>
      <c r="E1748" s="78"/>
      <c r="F1748" s="85">
        <f t="shared" si="27"/>
        <v>0</v>
      </c>
    </row>
    <row r="1749" spans="2:6" ht="18" customHeight="1">
      <c r="B1749" s="51"/>
      <c r="C1749" s="46"/>
      <c r="D1749" s="53"/>
      <c r="E1749" s="78"/>
      <c r="F1749" s="85">
        <f t="shared" si="27"/>
        <v>0</v>
      </c>
    </row>
    <row r="1750" spans="2:6" ht="18" customHeight="1">
      <c r="B1750" s="51"/>
      <c r="C1750" s="46"/>
      <c r="D1750" s="53"/>
      <c r="E1750" s="78"/>
      <c r="F1750" s="85">
        <f t="shared" si="27"/>
        <v>0</v>
      </c>
    </row>
    <row r="1751" spans="2:6" ht="18" customHeight="1">
      <c r="B1751" s="51"/>
      <c r="C1751" s="46"/>
      <c r="D1751" s="53"/>
      <c r="E1751" s="78"/>
      <c r="F1751" s="85">
        <f t="shared" si="27"/>
        <v>0</v>
      </c>
    </row>
    <row r="1752" spans="2:6" ht="18" customHeight="1">
      <c r="B1752" s="51"/>
      <c r="C1752" s="46"/>
      <c r="D1752" s="53"/>
      <c r="E1752" s="78"/>
      <c r="F1752" s="85">
        <f t="shared" si="27"/>
        <v>0</v>
      </c>
    </row>
    <row r="1753" spans="2:6" ht="18" customHeight="1">
      <c r="B1753" s="51"/>
      <c r="C1753" s="46"/>
      <c r="D1753" s="53"/>
      <c r="E1753" s="78"/>
      <c r="F1753" s="85">
        <f t="shared" si="27"/>
        <v>0</v>
      </c>
    </row>
    <row r="1754" spans="2:6" ht="18" customHeight="1">
      <c r="B1754" s="51"/>
      <c r="C1754" s="46"/>
      <c r="D1754" s="53"/>
      <c r="E1754" s="78"/>
      <c r="F1754" s="85">
        <f t="shared" si="27"/>
        <v>0</v>
      </c>
    </row>
    <row r="1755" spans="2:6" ht="18" customHeight="1">
      <c r="B1755" s="51"/>
      <c r="C1755" s="46"/>
      <c r="D1755" s="53"/>
      <c r="E1755" s="78"/>
      <c r="F1755" s="85">
        <f t="shared" si="27"/>
        <v>0</v>
      </c>
    </row>
    <row r="1756" spans="2:6" ht="18" customHeight="1">
      <c r="B1756" s="51"/>
      <c r="C1756" s="46"/>
      <c r="D1756" s="53"/>
      <c r="E1756" s="78"/>
      <c r="F1756" s="85">
        <f t="shared" si="27"/>
        <v>0</v>
      </c>
    </row>
    <row r="1757" spans="2:6" ht="18" customHeight="1">
      <c r="B1757" s="51"/>
      <c r="C1757" s="46"/>
      <c r="D1757" s="53"/>
      <c r="E1757" s="78"/>
      <c r="F1757" s="85">
        <f t="shared" si="27"/>
        <v>0</v>
      </c>
    </row>
    <row r="1758" spans="2:6" ht="18" customHeight="1">
      <c r="B1758" s="51"/>
      <c r="C1758" s="46"/>
      <c r="D1758" s="53"/>
      <c r="E1758" s="78"/>
      <c r="F1758" s="85">
        <f t="shared" si="27"/>
        <v>0</v>
      </c>
    </row>
    <row r="1759" spans="2:6" ht="18" customHeight="1">
      <c r="B1759" s="51"/>
      <c r="C1759" s="46"/>
      <c r="D1759" s="53"/>
      <c r="E1759" s="78"/>
      <c r="F1759" s="85">
        <f t="shared" si="27"/>
        <v>0</v>
      </c>
    </row>
    <row r="1760" spans="2:6" ht="18" customHeight="1">
      <c r="B1760" s="51"/>
      <c r="C1760" s="46"/>
      <c r="D1760" s="53"/>
      <c r="E1760" s="78"/>
      <c r="F1760" s="85">
        <f t="shared" si="27"/>
        <v>0</v>
      </c>
    </row>
    <row r="1761" spans="2:6" ht="18" customHeight="1">
      <c r="B1761" s="51"/>
      <c r="C1761" s="46"/>
      <c r="D1761" s="53"/>
      <c r="E1761" s="78"/>
      <c r="F1761" s="85">
        <f t="shared" si="27"/>
        <v>0</v>
      </c>
    </row>
    <row r="1762" spans="2:6" ht="18" customHeight="1">
      <c r="B1762" s="51"/>
      <c r="C1762" s="46"/>
      <c r="D1762" s="53"/>
      <c r="E1762" s="78"/>
      <c r="F1762" s="85">
        <f t="shared" si="27"/>
        <v>0</v>
      </c>
    </row>
    <row r="1763" spans="2:6" ht="18" customHeight="1">
      <c r="B1763" s="51"/>
      <c r="C1763" s="46"/>
      <c r="D1763" s="53"/>
      <c r="E1763" s="78"/>
      <c r="F1763" s="85">
        <f t="shared" si="27"/>
        <v>0</v>
      </c>
    </row>
    <row r="1764" spans="2:6" ht="18" customHeight="1">
      <c r="B1764" s="51"/>
      <c r="C1764" s="46"/>
      <c r="D1764" s="53"/>
      <c r="E1764" s="78"/>
      <c r="F1764" s="85">
        <f t="shared" si="27"/>
        <v>0</v>
      </c>
    </row>
    <row r="1765" spans="2:6" ht="18" customHeight="1">
      <c r="B1765" s="51"/>
      <c r="C1765" s="46"/>
      <c r="D1765" s="53"/>
      <c r="E1765" s="78"/>
      <c r="F1765" s="85">
        <f t="shared" si="27"/>
        <v>0</v>
      </c>
    </row>
    <row r="1766" spans="2:6" ht="18" customHeight="1">
      <c r="B1766" s="51"/>
      <c r="C1766" s="46"/>
      <c r="D1766" s="53"/>
      <c r="E1766" s="78"/>
      <c r="F1766" s="85">
        <f t="shared" si="27"/>
        <v>0</v>
      </c>
    </row>
    <row r="1767" spans="2:6" ht="18" customHeight="1">
      <c r="B1767" s="51"/>
      <c r="C1767" s="46"/>
      <c r="D1767" s="53"/>
      <c r="E1767" s="78"/>
      <c r="F1767" s="85">
        <f t="shared" si="27"/>
        <v>0</v>
      </c>
    </row>
    <row r="1768" spans="2:6" ht="18" customHeight="1">
      <c r="B1768" s="51"/>
      <c r="C1768" s="46"/>
      <c r="D1768" s="53"/>
      <c r="E1768" s="78"/>
      <c r="F1768" s="85">
        <f t="shared" si="27"/>
        <v>0</v>
      </c>
    </row>
    <row r="1769" spans="2:6" ht="18" customHeight="1">
      <c r="B1769" s="51"/>
      <c r="C1769" s="46"/>
      <c r="D1769" s="53"/>
      <c r="E1769" s="78"/>
      <c r="F1769" s="85">
        <f t="shared" si="27"/>
        <v>0</v>
      </c>
    </row>
    <row r="1770" spans="2:6" ht="18" customHeight="1">
      <c r="B1770" s="51"/>
      <c r="C1770" s="46"/>
      <c r="D1770" s="53"/>
      <c r="E1770" s="78"/>
      <c r="F1770" s="85">
        <f t="shared" si="27"/>
        <v>0</v>
      </c>
    </row>
    <row r="1771" spans="2:6" ht="18" customHeight="1">
      <c r="B1771" s="51"/>
      <c r="C1771" s="46"/>
      <c r="D1771" s="53"/>
      <c r="E1771" s="78"/>
      <c r="F1771" s="85">
        <f t="shared" si="27"/>
        <v>0</v>
      </c>
    </row>
    <row r="1772" spans="2:6" ht="18" customHeight="1">
      <c r="B1772" s="51"/>
      <c r="C1772" s="46"/>
      <c r="D1772" s="53"/>
      <c r="E1772" s="78"/>
      <c r="F1772" s="85">
        <f t="shared" si="27"/>
        <v>0</v>
      </c>
    </row>
    <row r="1773" spans="2:6" ht="18" customHeight="1">
      <c r="B1773" s="51"/>
      <c r="C1773" s="46"/>
      <c r="D1773" s="53"/>
      <c r="E1773" s="78"/>
      <c r="F1773" s="85">
        <f t="shared" si="27"/>
        <v>0</v>
      </c>
    </row>
    <row r="1774" spans="2:6" ht="18" customHeight="1">
      <c r="B1774" s="51"/>
      <c r="C1774" s="46"/>
      <c r="D1774" s="53"/>
      <c r="E1774" s="78"/>
      <c r="F1774" s="85">
        <f t="shared" si="27"/>
        <v>0</v>
      </c>
    </row>
    <row r="1775" spans="2:6" ht="18" customHeight="1">
      <c r="B1775" s="51"/>
      <c r="C1775" s="46"/>
      <c r="D1775" s="53"/>
      <c r="E1775" s="78"/>
      <c r="F1775" s="85">
        <f t="shared" si="27"/>
        <v>0</v>
      </c>
    </row>
    <row r="1776" spans="2:6" ht="18" customHeight="1">
      <c r="B1776" s="51"/>
      <c r="C1776" s="46"/>
      <c r="D1776" s="53"/>
      <c r="E1776" s="78"/>
      <c r="F1776" s="85">
        <f t="shared" si="27"/>
        <v>0</v>
      </c>
    </row>
    <row r="1777" spans="2:6" ht="18" customHeight="1">
      <c r="B1777" s="51"/>
      <c r="C1777" s="46"/>
      <c r="D1777" s="53"/>
      <c r="E1777" s="78"/>
      <c r="F1777" s="85">
        <f t="shared" si="27"/>
        <v>0</v>
      </c>
    </row>
    <row r="1778" spans="2:6" ht="18" customHeight="1">
      <c r="B1778" s="51"/>
      <c r="C1778" s="46"/>
      <c r="D1778" s="53"/>
      <c r="E1778" s="78"/>
      <c r="F1778" s="85">
        <f t="shared" si="27"/>
        <v>0</v>
      </c>
    </row>
    <row r="1779" spans="2:6" ht="18" customHeight="1">
      <c r="B1779" s="51"/>
      <c r="C1779" s="46"/>
      <c r="D1779" s="53"/>
      <c r="E1779" s="78"/>
      <c r="F1779" s="85">
        <f t="shared" si="27"/>
        <v>0</v>
      </c>
    </row>
    <row r="1780" spans="2:6" ht="18" customHeight="1">
      <c r="B1780" s="51"/>
      <c r="C1780" s="46"/>
      <c r="D1780" s="53"/>
      <c r="E1780" s="78"/>
      <c r="F1780" s="85">
        <f t="shared" si="27"/>
        <v>0</v>
      </c>
    </row>
    <row r="1781" spans="2:6" ht="18" customHeight="1">
      <c r="B1781" s="51"/>
      <c r="C1781" s="46"/>
      <c r="D1781" s="53"/>
      <c r="E1781" s="78"/>
      <c r="F1781" s="85">
        <f t="shared" si="27"/>
        <v>0</v>
      </c>
    </row>
    <row r="1782" spans="2:6" ht="18" customHeight="1">
      <c r="B1782" s="51"/>
      <c r="C1782" s="46"/>
      <c r="D1782" s="53"/>
      <c r="E1782" s="78"/>
      <c r="F1782" s="85">
        <f t="shared" si="27"/>
        <v>0</v>
      </c>
    </row>
    <row r="1783" spans="2:6" ht="18" customHeight="1">
      <c r="B1783" s="51"/>
      <c r="C1783" s="46"/>
      <c r="D1783" s="53"/>
      <c r="E1783" s="78"/>
      <c r="F1783" s="85">
        <f t="shared" si="27"/>
        <v>0</v>
      </c>
    </row>
    <row r="1784" spans="2:6" ht="18" customHeight="1">
      <c r="B1784" s="51"/>
      <c r="C1784" s="46"/>
      <c r="D1784" s="53"/>
      <c r="E1784" s="78"/>
      <c r="F1784" s="85">
        <f t="shared" si="27"/>
        <v>0</v>
      </c>
    </row>
    <row r="1785" spans="2:6" ht="18" customHeight="1">
      <c r="B1785" s="51"/>
      <c r="C1785" s="46"/>
      <c r="D1785" s="53"/>
      <c r="E1785" s="78"/>
      <c r="F1785" s="85">
        <f t="shared" si="27"/>
        <v>0</v>
      </c>
    </row>
    <row r="1786" spans="2:6" ht="18" customHeight="1">
      <c r="B1786" s="51"/>
      <c r="C1786" s="46"/>
      <c r="D1786" s="53"/>
      <c r="E1786" s="78"/>
      <c r="F1786" s="85">
        <f t="shared" si="27"/>
        <v>0</v>
      </c>
    </row>
    <row r="1787" spans="2:6" ht="18" customHeight="1">
      <c r="B1787" s="51"/>
      <c r="C1787" s="46"/>
      <c r="D1787" s="53"/>
      <c r="E1787" s="78"/>
      <c r="F1787" s="85">
        <f t="shared" si="27"/>
        <v>0</v>
      </c>
    </row>
    <row r="1788" spans="2:6" ht="18" customHeight="1">
      <c r="B1788" s="51"/>
      <c r="C1788" s="46"/>
      <c r="D1788" s="53"/>
      <c r="E1788" s="78"/>
      <c r="F1788" s="85">
        <f t="shared" si="27"/>
        <v>0</v>
      </c>
    </row>
    <row r="1789" spans="2:6" ht="18" customHeight="1">
      <c r="B1789" s="51"/>
      <c r="C1789" s="46"/>
      <c r="D1789" s="53"/>
      <c r="E1789" s="78"/>
      <c r="F1789" s="85">
        <f t="shared" si="27"/>
        <v>0</v>
      </c>
    </row>
    <row r="1790" spans="2:6" ht="18" customHeight="1">
      <c r="B1790" s="51"/>
      <c r="C1790" s="46"/>
      <c r="D1790" s="53"/>
      <c r="E1790" s="78"/>
      <c r="F1790" s="85">
        <f t="shared" si="27"/>
        <v>0</v>
      </c>
    </row>
    <row r="1791" spans="2:6" ht="18" customHeight="1">
      <c r="B1791" s="51"/>
      <c r="C1791" s="46"/>
      <c r="D1791" s="53"/>
      <c r="E1791" s="78"/>
      <c r="F1791" s="85">
        <f t="shared" si="27"/>
        <v>0</v>
      </c>
    </row>
    <row r="1792" spans="2:6" ht="18" customHeight="1">
      <c r="B1792" s="51"/>
      <c r="C1792" s="46"/>
      <c r="D1792" s="53"/>
      <c r="E1792" s="78"/>
      <c r="F1792" s="85">
        <f t="shared" si="27"/>
        <v>0</v>
      </c>
    </row>
    <row r="1793" spans="2:6" ht="18" customHeight="1">
      <c r="B1793" s="51"/>
      <c r="C1793" s="46"/>
      <c r="D1793" s="53"/>
      <c r="E1793" s="78"/>
      <c r="F1793" s="85">
        <f t="shared" si="27"/>
        <v>0</v>
      </c>
    </row>
    <row r="1794" spans="2:6" ht="18" customHeight="1">
      <c r="B1794" s="51"/>
      <c r="C1794" s="46"/>
      <c r="D1794" s="53"/>
      <c r="E1794" s="78"/>
      <c r="F1794" s="85">
        <f t="shared" si="27"/>
        <v>0</v>
      </c>
    </row>
    <row r="1795" spans="2:6" ht="18" customHeight="1">
      <c r="B1795" s="51"/>
      <c r="C1795" s="46"/>
      <c r="D1795" s="53"/>
      <c r="E1795" s="78"/>
      <c r="F1795" s="85">
        <f t="shared" si="27"/>
        <v>0</v>
      </c>
    </row>
    <row r="1796" spans="2:6" ht="18" customHeight="1">
      <c r="B1796" s="51"/>
      <c r="C1796" s="46"/>
      <c r="D1796" s="53"/>
      <c r="E1796" s="78"/>
      <c r="F1796" s="85">
        <f t="shared" ref="F1796:F1859" si="28">IF(D1796&gt;0,E1796/D1796,0)</f>
        <v>0</v>
      </c>
    </row>
    <row r="1797" spans="2:6" ht="18" customHeight="1">
      <c r="B1797" s="51"/>
      <c r="C1797" s="46"/>
      <c r="D1797" s="53"/>
      <c r="E1797" s="78"/>
      <c r="F1797" s="85">
        <f t="shared" si="28"/>
        <v>0</v>
      </c>
    </row>
    <row r="1798" spans="2:6" ht="18" customHeight="1">
      <c r="B1798" s="51"/>
      <c r="C1798" s="46"/>
      <c r="D1798" s="53"/>
      <c r="E1798" s="78"/>
      <c r="F1798" s="85">
        <f t="shared" si="28"/>
        <v>0</v>
      </c>
    </row>
    <row r="1799" spans="2:6" ht="18" customHeight="1">
      <c r="B1799" s="51"/>
      <c r="C1799" s="46"/>
      <c r="D1799" s="53"/>
      <c r="E1799" s="78"/>
      <c r="F1799" s="85">
        <f t="shared" si="28"/>
        <v>0</v>
      </c>
    </row>
    <row r="1800" spans="2:6" ht="18" customHeight="1">
      <c r="B1800" s="51"/>
      <c r="C1800" s="46"/>
      <c r="D1800" s="53"/>
      <c r="E1800" s="78"/>
      <c r="F1800" s="85">
        <f t="shared" si="28"/>
        <v>0</v>
      </c>
    </row>
    <row r="1801" spans="2:6" ht="18" customHeight="1">
      <c r="B1801" s="51"/>
      <c r="C1801" s="46"/>
      <c r="D1801" s="53"/>
      <c r="E1801" s="78"/>
      <c r="F1801" s="85">
        <f t="shared" si="28"/>
        <v>0</v>
      </c>
    </row>
    <row r="1802" spans="2:6" ht="18" customHeight="1">
      <c r="B1802" s="51"/>
      <c r="C1802" s="46"/>
      <c r="D1802" s="53"/>
      <c r="E1802" s="78"/>
      <c r="F1802" s="85">
        <f t="shared" si="28"/>
        <v>0</v>
      </c>
    </row>
    <row r="1803" spans="2:6" ht="18" customHeight="1">
      <c r="B1803" s="51"/>
      <c r="C1803" s="46"/>
      <c r="D1803" s="53"/>
      <c r="E1803" s="78"/>
      <c r="F1803" s="85">
        <f t="shared" si="28"/>
        <v>0</v>
      </c>
    </row>
    <row r="1804" spans="2:6" ht="18" customHeight="1">
      <c r="B1804" s="51"/>
      <c r="C1804" s="46"/>
      <c r="D1804" s="53"/>
      <c r="E1804" s="78"/>
      <c r="F1804" s="85">
        <f t="shared" si="28"/>
        <v>0</v>
      </c>
    </row>
    <row r="1805" spans="2:6" ht="18" customHeight="1">
      <c r="B1805" s="51"/>
      <c r="C1805" s="46"/>
      <c r="D1805" s="53"/>
      <c r="E1805" s="78"/>
      <c r="F1805" s="85">
        <f t="shared" si="28"/>
        <v>0</v>
      </c>
    </row>
    <row r="1806" spans="2:6" ht="18" customHeight="1">
      <c r="B1806" s="51"/>
      <c r="C1806" s="46"/>
      <c r="D1806" s="53"/>
      <c r="E1806" s="78"/>
      <c r="F1806" s="85">
        <f t="shared" si="28"/>
        <v>0</v>
      </c>
    </row>
    <row r="1807" spans="2:6" ht="18" customHeight="1">
      <c r="B1807" s="51"/>
      <c r="C1807" s="46"/>
      <c r="D1807" s="53"/>
      <c r="E1807" s="78"/>
      <c r="F1807" s="85">
        <f t="shared" si="28"/>
        <v>0</v>
      </c>
    </row>
    <row r="1808" spans="2:6" ht="18" customHeight="1">
      <c r="B1808" s="51"/>
      <c r="C1808" s="46"/>
      <c r="D1808" s="53"/>
      <c r="E1808" s="78"/>
      <c r="F1808" s="85">
        <f t="shared" si="28"/>
        <v>0</v>
      </c>
    </row>
    <row r="1809" spans="2:6" ht="18" customHeight="1">
      <c r="B1809" s="51"/>
      <c r="C1809" s="46"/>
      <c r="D1809" s="53"/>
      <c r="E1809" s="78"/>
      <c r="F1809" s="85">
        <f t="shared" si="28"/>
        <v>0</v>
      </c>
    </row>
    <row r="1810" spans="2:6" ht="18" customHeight="1">
      <c r="B1810" s="51"/>
      <c r="C1810" s="46"/>
      <c r="D1810" s="53"/>
      <c r="E1810" s="78"/>
      <c r="F1810" s="85">
        <f t="shared" si="28"/>
        <v>0</v>
      </c>
    </row>
    <row r="1811" spans="2:6" ht="18" customHeight="1">
      <c r="B1811" s="51"/>
      <c r="C1811" s="46"/>
      <c r="D1811" s="53"/>
      <c r="E1811" s="78"/>
      <c r="F1811" s="85">
        <f t="shared" si="28"/>
        <v>0</v>
      </c>
    </row>
    <row r="1812" spans="2:6" ht="18" customHeight="1">
      <c r="B1812" s="51"/>
      <c r="C1812" s="46"/>
      <c r="D1812" s="53"/>
      <c r="E1812" s="78"/>
      <c r="F1812" s="85">
        <f t="shared" si="28"/>
        <v>0</v>
      </c>
    </row>
    <row r="1813" spans="2:6" ht="18" customHeight="1">
      <c r="B1813" s="51"/>
      <c r="C1813" s="46"/>
      <c r="D1813" s="53"/>
      <c r="E1813" s="78"/>
      <c r="F1813" s="85">
        <f t="shared" si="28"/>
        <v>0</v>
      </c>
    </row>
    <row r="1814" spans="2:6" ht="18" customHeight="1">
      <c r="B1814" s="51"/>
      <c r="C1814" s="46"/>
      <c r="D1814" s="53"/>
      <c r="E1814" s="78"/>
      <c r="F1814" s="85">
        <f t="shared" si="28"/>
        <v>0</v>
      </c>
    </row>
    <row r="1815" spans="2:6" ht="18" customHeight="1">
      <c r="B1815" s="51"/>
      <c r="C1815" s="46"/>
      <c r="D1815" s="53"/>
      <c r="E1815" s="78"/>
      <c r="F1815" s="85">
        <f t="shared" si="28"/>
        <v>0</v>
      </c>
    </row>
    <row r="1816" spans="2:6" ht="18" customHeight="1">
      <c r="B1816" s="51"/>
      <c r="C1816" s="46"/>
      <c r="D1816" s="53"/>
      <c r="E1816" s="78"/>
      <c r="F1816" s="85">
        <f t="shared" si="28"/>
        <v>0</v>
      </c>
    </row>
    <row r="1817" spans="2:6" ht="18" customHeight="1">
      <c r="B1817" s="51"/>
      <c r="C1817" s="46"/>
      <c r="D1817" s="53"/>
      <c r="E1817" s="78"/>
      <c r="F1817" s="85">
        <f t="shared" si="28"/>
        <v>0</v>
      </c>
    </row>
    <row r="1818" spans="2:6" ht="18" customHeight="1">
      <c r="B1818" s="51"/>
      <c r="C1818" s="46"/>
      <c r="D1818" s="53"/>
      <c r="E1818" s="78"/>
      <c r="F1818" s="85">
        <f t="shared" si="28"/>
        <v>0</v>
      </c>
    </row>
    <row r="1819" spans="2:6" ht="18" customHeight="1">
      <c r="B1819" s="51"/>
      <c r="C1819" s="46"/>
      <c r="D1819" s="53"/>
      <c r="E1819" s="78"/>
      <c r="F1819" s="85">
        <f t="shared" si="28"/>
        <v>0</v>
      </c>
    </row>
    <row r="1820" spans="2:6" ht="18" customHeight="1">
      <c r="B1820" s="51"/>
      <c r="C1820" s="46"/>
      <c r="D1820" s="53"/>
      <c r="E1820" s="78"/>
      <c r="F1820" s="85">
        <f t="shared" si="28"/>
        <v>0</v>
      </c>
    </row>
    <row r="1821" spans="2:6" ht="18" customHeight="1">
      <c r="B1821" s="51"/>
      <c r="C1821" s="46"/>
      <c r="D1821" s="53"/>
      <c r="E1821" s="78"/>
      <c r="F1821" s="85">
        <f t="shared" si="28"/>
        <v>0</v>
      </c>
    </row>
    <row r="1822" spans="2:6" ht="18" customHeight="1">
      <c r="B1822" s="51"/>
      <c r="C1822" s="46"/>
      <c r="D1822" s="53"/>
      <c r="E1822" s="78"/>
      <c r="F1822" s="85">
        <f t="shared" si="28"/>
        <v>0</v>
      </c>
    </row>
    <row r="1823" spans="2:6" ht="18" customHeight="1">
      <c r="B1823" s="51"/>
      <c r="C1823" s="46"/>
      <c r="D1823" s="53"/>
      <c r="E1823" s="78"/>
      <c r="F1823" s="85">
        <f t="shared" si="28"/>
        <v>0</v>
      </c>
    </row>
    <row r="1824" spans="2:6" ht="18" customHeight="1">
      <c r="B1824" s="51"/>
      <c r="C1824" s="46"/>
      <c r="D1824" s="53"/>
      <c r="E1824" s="78"/>
      <c r="F1824" s="85">
        <f t="shared" si="28"/>
        <v>0</v>
      </c>
    </row>
    <row r="1825" spans="2:6" ht="18" customHeight="1">
      <c r="B1825" s="51"/>
      <c r="C1825" s="46"/>
      <c r="D1825" s="53"/>
      <c r="E1825" s="78"/>
      <c r="F1825" s="85">
        <f t="shared" si="28"/>
        <v>0</v>
      </c>
    </row>
    <row r="1826" spans="2:6" ht="18" customHeight="1">
      <c r="B1826" s="51"/>
      <c r="C1826" s="46"/>
      <c r="D1826" s="53"/>
      <c r="E1826" s="78"/>
      <c r="F1826" s="85">
        <f t="shared" si="28"/>
        <v>0</v>
      </c>
    </row>
    <row r="1827" spans="2:6" ht="18" customHeight="1">
      <c r="B1827" s="51"/>
      <c r="C1827" s="46"/>
      <c r="D1827" s="53"/>
      <c r="E1827" s="78"/>
      <c r="F1827" s="85">
        <f t="shared" si="28"/>
        <v>0</v>
      </c>
    </row>
    <row r="1828" spans="2:6" ht="18" customHeight="1">
      <c r="B1828" s="51"/>
      <c r="C1828" s="46"/>
      <c r="D1828" s="53"/>
      <c r="E1828" s="78"/>
      <c r="F1828" s="85">
        <f t="shared" si="28"/>
        <v>0</v>
      </c>
    </row>
    <row r="1829" spans="2:6" ht="18" customHeight="1">
      <c r="B1829" s="51"/>
      <c r="C1829" s="46"/>
      <c r="D1829" s="53"/>
      <c r="E1829" s="78"/>
      <c r="F1829" s="85">
        <f t="shared" si="28"/>
        <v>0</v>
      </c>
    </row>
    <row r="1830" spans="2:6" ht="18" customHeight="1">
      <c r="B1830" s="51"/>
      <c r="C1830" s="46"/>
      <c r="D1830" s="53"/>
      <c r="E1830" s="78"/>
      <c r="F1830" s="85">
        <f t="shared" si="28"/>
        <v>0</v>
      </c>
    </row>
    <row r="1831" spans="2:6" ht="18" customHeight="1">
      <c r="B1831" s="51"/>
      <c r="C1831" s="46"/>
      <c r="D1831" s="53"/>
      <c r="E1831" s="78"/>
      <c r="F1831" s="85">
        <f t="shared" si="28"/>
        <v>0</v>
      </c>
    </row>
    <row r="1832" spans="2:6" ht="18" customHeight="1">
      <c r="B1832" s="51"/>
      <c r="C1832" s="46"/>
      <c r="D1832" s="53"/>
      <c r="E1832" s="78"/>
      <c r="F1832" s="85">
        <f t="shared" si="28"/>
        <v>0</v>
      </c>
    </row>
    <row r="1833" spans="2:6" ht="18" customHeight="1">
      <c r="B1833" s="51"/>
      <c r="C1833" s="46"/>
      <c r="D1833" s="53"/>
      <c r="E1833" s="78"/>
      <c r="F1833" s="85">
        <f t="shared" si="28"/>
        <v>0</v>
      </c>
    </row>
    <row r="1834" spans="2:6" ht="18" customHeight="1">
      <c r="B1834" s="51"/>
      <c r="C1834" s="46"/>
      <c r="D1834" s="53"/>
      <c r="E1834" s="78"/>
      <c r="F1834" s="85">
        <f t="shared" si="28"/>
        <v>0</v>
      </c>
    </row>
    <row r="1835" spans="2:6" ht="18" customHeight="1">
      <c r="B1835" s="51"/>
      <c r="C1835" s="46"/>
      <c r="D1835" s="53"/>
      <c r="E1835" s="78"/>
      <c r="F1835" s="85">
        <f t="shared" si="28"/>
        <v>0</v>
      </c>
    </row>
    <row r="1836" spans="2:6" ht="18" customHeight="1">
      <c r="B1836" s="51"/>
      <c r="C1836" s="46"/>
      <c r="D1836" s="53"/>
      <c r="E1836" s="78"/>
      <c r="F1836" s="85">
        <f t="shared" si="28"/>
        <v>0</v>
      </c>
    </row>
    <row r="1837" spans="2:6" ht="18" customHeight="1">
      <c r="B1837" s="51"/>
      <c r="C1837" s="46"/>
      <c r="D1837" s="53"/>
      <c r="E1837" s="78"/>
      <c r="F1837" s="85">
        <f t="shared" si="28"/>
        <v>0</v>
      </c>
    </row>
    <row r="1838" spans="2:6" ht="18" customHeight="1">
      <c r="B1838" s="51"/>
      <c r="C1838" s="46"/>
      <c r="D1838" s="53"/>
      <c r="E1838" s="78"/>
      <c r="F1838" s="85">
        <f t="shared" si="28"/>
        <v>0</v>
      </c>
    </row>
    <row r="1839" spans="2:6" ht="18" customHeight="1">
      <c r="B1839" s="51"/>
      <c r="C1839" s="46"/>
      <c r="D1839" s="53"/>
      <c r="E1839" s="78"/>
      <c r="F1839" s="85">
        <f t="shared" si="28"/>
        <v>0</v>
      </c>
    </row>
    <row r="1840" spans="2:6" ht="18" customHeight="1">
      <c r="B1840" s="51"/>
      <c r="C1840" s="46"/>
      <c r="D1840" s="53"/>
      <c r="E1840" s="78"/>
      <c r="F1840" s="85">
        <f t="shared" si="28"/>
        <v>0</v>
      </c>
    </row>
    <row r="1841" spans="2:6" ht="18" customHeight="1">
      <c r="B1841" s="51"/>
      <c r="C1841" s="46"/>
      <c r="D1841" s="53"/>
      <c r="E1841" s="78"/>
      <c r="F1841" s="85">
        <f t="shared" si="28"/>
        <v>0</v>
      </c>
    </row>
    <row r="1842" spans="2:6" ht="18" customHeight="1">
      <c r="B1842" s="51"/>
      <c r="C1842" s="46"/>
      <c r="D1842" s="53"/>
      <c r="E1842" s="78"/>
      <c r="F1842" s="85">
        <f t="shared" si="28"/>
        <v>0</v>
      </c>
    </row>
    <row r="1843" spans="2:6" ht="18" customHeight="1">
      <c r="B1843" s="51"/>
      <c r="C1843" s="46"/>
      <c r="D1843" s="53"/>
      <c r="E1843" s="78"/>
      <c r="F1843" s="85">
        <f t="shared" si="28"/>
        <v>0</v>
      </c>
    </row>
    <row r="1844" spans="2:6" ht="18" customHeight="1">
      <c r="B1844" s="51"/>
      <c r="C1844" s="46"/>
      <c r="D1844" s="53"/>
      <c r="E1844" s="78"/>
      <c r="F1844" s="85">
        <f t="shared" si="28"/>
        <v>0</v>
      </c>
    </row>
    <row r="1845" spans="2:6" ht="18" customHeight="1">
      <c r="B1845" s="51"/>
      <c r="C1845" s="46"/>
      <c r="D1845" s="53"/>
      <c r="E1845" s="78"/>
      <c r="F1845" s="85">
        <f t="shared" si="28"/>
        <v>0</v>
      </c>
    </row>
    <row r="1846" spans="2:6" ht="18" customHeight="1">
      <c r="B1846" s="51"/>
      <c r="C1846" s="46"/>
      <c r="D1846" s="53"/>
      <c r="E1846" s="78"/>
      <c r="F1846" s="85">
        <f t="shared" si="28"/>
        <v>0</v>
      </c>
    </row>
    <row r="1847" spans="2:6" ht="18" customHeight="1">
      <c r="B1847" s="51"/>
      <c r="C1847" s="46"/>
      <c r="D1847" s="53"/>
      <c r="E1847" s="78"/>
      <c r="F1847" s="85">
        <f t="shared" si="28"/>
        <v>0</v>
      </c>
    </row>
    <row r="1848" spans="2:6" ht="18" customHeight="1">
      <c r="B1848" s="51"/>
      <c r="C1848" s="46"/>
      <c r="D1848" s="53"/>
      <c r="E1848" s="78"/>
      <c r="F1848" s="85">
        <f t="shared" si="28"/>
        <v>0</v>
      </c>
    </row>
    <row r="1849" spans="2:6" ht="18" customHeight="1">
      <c r="B1849" s="51"/>
      <c r="C1849" s="46"/>
      <c r="D1849" s="53"/>
      <c r="E1849" s="78"/>
      <c r="F1849" s="85">
        <f t="shared" si="28"/>
        <v>0</v>
      </c>
    </row>
    <row r="1850" spans="2:6" ht="18" customHeight="1">
      <c r="B1850" s="51"/>
      <c r="C1850" s="46"/>
      <c r="D1850" s="53"/>
      <c r="E1850" s="78"/>
      <c r="F1850" s="85">
        <f t="shared" si="28"/>
        <v>0</v>
      </c>
    </row>
    <row r="1851" spans="2:6" ht="18" customHeight="1">
      <c r="B1851" s="51"/>
      <c r="C1851" s="46"/>
      <c r="D1851" s="53"/>
      <c r="E1851" s="78"/>
      <c r="F1851" s="85">
        <f t="shared" si="28"/>
        <v>0</v>
      </c>
    </row>
    <row r="1852" spans="2:6" ht="18" customHeight="1">
      <c r="B1852" s="51"/>
      <c r="C1852" s="46"/>
      <c r="D1852" s="53"/>
      <c r="E1852" s="78"/>
      <c r="F1852" s="85">
        <f t="shared" si="28"/>
        <v>0</v>
      </c>
    </row>
    <row r="1853" spans="2:6" ht="18" customHeight="1">
      <c r="B1853" s="51"/>
      <c r="C1853" s="46"/>
      <c r="D1853" s="53"/>
      <c r="E1853" s="78"/>
      <c r="F1853" s="85">
        <f t="shared" si="28"/>
        <v>0</v>
      </c>
    </row>
    <row r="1854" spans="2:6" ht="18" customHeight="1">
      <c r="B1854" s="51"/>
      <c r="C1854" s="46"/>
      <c r="D1854" s="53"/>
      <c r="E1854" s="78"/>
      <c r="F1854" s="85">
        <f t="shared" si="28"/>
        <v>0</v>
      </c>
    </row>
    <row r="1855" spans="2:6" ht="18" customHeight="1">
      <c r="B1855" s="51"/>
      <c r="C1855" s="46"/>
      <c r="D1855" s="53"/>
      <c r="E1855" s="78"/>
      <c r="F1855" s="85">
        <f t="shared" si="28"/>
        <v>0</v>
      </c>
    </row>
    <row r="1856" spans="2:6" ht="18" customHeight="1">
      <c r="B1856" s="51"/>
      <c r="C1856" s="46"/>
      <c r="D1856" s="53"/>
      <c r="E1856" s="78"/>
      <c r="F1856" s="85">
        <f t="shared" si="28"/>
        <v>0</v>
      </c>
    </row>
    <row r="1857" spans="2:6" ht="18" customHeight="1">
      <c r="B1857" s="51"/>
      <c r="C1857" s="46"/>
      <c r="D1857" s="53"/>
      <c r="E1857" s="78"/>
      <c r="F1857" s="85">
        <f t="shared" si="28"/>
        <v>0</v>
      </c>
    </row>
    <row r="1858" spans="2:6" ht="18" customHeight="1">
      <c r="B1858" s="51"/>
      <c r="C1858" s="46"/>
      <c r="D1858" s="53"/>
      <c r="E1858" s="78"/>
      <c r="F1858" s="85">
        <f t="shared" si="28"/>
        <v>0</v>
      </c>
    </row>
    <row r="1859" spans="2:6" ht="18" customHeight="1">
      <c r="B1859" s="51"/>
      <c r="C1859" s="46"/>
      <c r="D1859" s="53"/>
      <c r="E1859" s="78"/>
      <c r="F1859" s="85">
        <f t="shared" si="28"/>
        <v>0</v>
      </c>
    </row>
    <row r="1860" spans="2:6" ht="18" customHeight="1">
      <c r="B1860" s="51"/>
      <c r="C1860" s="46"/>
      <c r="D1860" s="53"/>
      <c r="E1860" s="78"/>
      <c r="F1860" s="85">
        <f t="shared" ref="F1860:F1923" si="29">IF(D1860&gt;0,E1860/D1860,0)</f>
        <v>0</v>
      </c>
    </row>
    <row r="1861" spans="2:6" ht="18" customHeight="1">
      <c r="B1861" s="51"/>
      <c r="C1861" s="46"/>
      <c r="D1861" s="53"/>
      <c r="E1861" s="78"/>
      <c r="F1861" s="85">
        <f t="shared" si="29"/>
        <v>0</v>
      </c>
    </row>
    <row r="1862" spans="2:6" ht="18" customHeight="1">
      <c r="B1862" s="51"/>
      <c r="C1862" s="46"/>
      <c r="D1862" s="53"/>
      <c r="E1862" s="78"/>
      <c r="F1862" s="85">
        <f t="shared" si="29"/>
        <v>0</v>
      </c>
    </row>
    <row r="1863" spans="2:6" ht="18" customHeight="1">
      <c r="B1863" s="51"/>
      <c r="C1863" s="46"/>
      <c r="D1863" s="53"/>
      <c r="E1863" s="78"/>
      <c r="F1863" s="85">
        <f t="shared" si="29"/>
        <v>0</v>
      </c>
    </row>
    <row r="1864" spans="2:6" ht="18" customHeight="1">
      <c r="B1864" s="51"/>
      <c r="C1864" s="46"/>
      <c r="D1864" s="53"/>
      <c r="E1864" s="78"/>
      <c r="F1864" s="85">
        <f t="shared" si="29"/>
        <v>0</v>
      </c>
    </row>
    <row r="1865" spans="2:6" ht="18" customHeight="1">
      <c r="B1865" s="51"/>
      <c r="C1865" s="46"/>
      <c r="D1865" s="53"/>
      <c r="E1865" s="78"/>
      <c r="F1865" s="85">
        <f t="shared" si="29"/>
        <v>0</v>
      </c>
    </row>
    <row r="1866" spans="2:6" ht="18" customHeight="1">
      <c r="B1866" s="51"/>
      <c r="C1866" s="46"/>
      <c r="D1866" s="53"/>
      <c r="E1866" s="78"/>
      <c r="F1866" s="85">
        <f t="shared" si="29"/>
        <v>0</v>
      </c>
    </row>
    <row r="1867" spans="2:6" ht="18" customHeight="1">
      <c r="B1867" s="51"/>
      <c r="C1867" s="46"/>
      <c r="D1867" s="53"/>
      <c r="E1867" s="78"/>
      <c r="F1867" s="85">
        <f t="shared" si="29"/>
        <v>0</v>
      </c>
    </row>
    <row r="1868" spans="2:6" ht="18" customHeight="1">
      <c r="B1868" s="51"/>
      <c r="C1868" s="46"/>
      <c r="D1868" s="53"/>
      <c r="E1868" s="78"/>
      <c r="F1868" s="85">
        <f t="shared" si="29"/>
        <v>0</v>
      </c>
    </row>
    <row r="1869" spans="2:6" ht="18" customHeight="1">
      <c r="B1869" s="51"/>
      <c r="C1869" s="46"/>
      <c r="D1869" s="53"/>
      <c r="E1869" s="78"/>
      <c r="F1869" s="85">
        <f t="shared" si="29"/>
        <v>0</v>
      </c>
    </row>
    <row r="1870" spans="2:6" ht="18" customHeight="1">
      <c r="B1870" s="51"/>
      <c r="C1870" s="46"/>
      <c r="D1870" s="53"/>
      <c r="E1870" s="78"/>
      <c r="F1870" s="85">
        <f t="shared" si="29"/>
        <v>0</v>
      </c>
    </row>
    <row r="1871" spans="2:6" ht="18" customHeight="1">
      <c r="B1871" s="51"/>
      <c r="C1871" s="46"/>
      <c r="D1871" s="53"/>
      <c r="E1871" s="78"/>
      <c r="F1871" s="85">
        <f t="shared" si="29"/>
        <v>0</v>
      </c>
    </row>
    <row r="1872" spans="2:6" ht="18" customHeight="1">
      <c r="B1872" s="51"/>
      <c r="C1872" s="46"/>
      <c r="D1872" s="53"/>
      <c r="E1872" s="78"/>
      <c r="F1872" s="85">
        <f t="shared" si="29"/>
        <v>0</v>
      </c>
    </row>
    <row r="1873" spans="2:6" ht="18" customHeight="1">
      <c r="B1873" s="51"/>
      <c r="C1873" s="46"/>
      <c r="D1873" s="53"/>
      <c r="E1873" s="78"/>
      <c r="F1873" s="85">
        <f t="shared" si="29"/>
        <v>0</v>
      </c>
    </row>
    <row r="1874" spans="2:6" ht="18" customHeight="1">
      <c r="B1874" s="51"/>
      <c r="C1874" s="46"/>
      <c r="D1874" s="53"/>
      <c r="E1874" s="78"/>
      <c r="F1874" s="85">
        <f t="shared" si="29"/>
        <v>0</v>
      </c>
    </row>
    <row r="1875" spans="2:6" ht="18" customHeight="1">
      <c r="B1875" s="51"/>
      <c r="C1875" s="46"/>
      <c r="D1875" s="53"/>
      <c r="E1875" s="78"/>
      <c r="F1875" s="85">
        <f t="shared" si="29"/>
        <v>0</v>
      </c>
    </row>
    <row r="1876" spans="2:6" ht="18" customHeight="1">
      <c r="B1876" s="51"/>
      <c r="C1876" s="46"/>
      <c r="D1876" s="53"/>
      <c r="E1876" s="78"/>
      <c r="F1876" s="85">
        <f t="shared" si="29"/>
        <v>0</v>
      </c>
    </row>
    <row r="1877" spans="2:6" ht="18" customHeight="1">
      <c r="B1877" s="51"/>
      <c r="C1877" s="46"/>
      <c r="D1877" s="53"/>
      <c r="E1877" s="78"/>
      <c r="F1877" s="85">
        <f t="shared" si="29"/>
        <v>0</v>
      </c>
    </row>
    <row r="1878" spans="2:6" ht="18" customHeight="1">
      <c r="B1878" s="51"/>
      <c r="C1878" s="46"/>
      <c r="D1878" s="53"/>
      <c r="E1878" s="78"/>
      <c r="F1878" s="85">
        <f t="shared" si="29"/>
        <v>0</v>
      </c>
    </row>
    <row r="1879" spans="2:6" ht="18" customHeight="1">
      <c r="B1879" s="51"/>
      <c r="C1879" s="46"/>
      <c r="D1879" s="53"/>
      <c r="E1879" s="78"/>
      <c r="F1879" s="85">
        <f t="shared" si="29"/>
        <v>0</v>
      </c>
    </row>
    <row r="1880" spans="2:6" ht="18" customHeight="1">
      <c r="B1880" s="51"/>
      <c r="C1880" s="46"/>
      <c r="D1880" s="53"/>
      <c r="E1880" s="78"/>
      <c r="F1880" s="85">
        <f t="shared" si="29"/>
        <v>0</v>
      </c>
    </row>
    <row r="1881" spans="2:6" ht="18" customHeight="1">
      <c r="B1881" s="51"/>
      <c r="C1881" s="46"/>
      <c r="D1881" s="53"/>
      <c r="E1881" s="78"/>
      <c r="F1881" s="85">
        <f t="shared" si="29"/>
        <v>0</v>
      </c>
    </row>
    <row r="1882" spans="2:6" ht="18" customHeight="1">
      <c r="B1882" s="51"/>
      <c r="C1882" s="46"/>
      <c r="D1882" s="53"/>
      <c r="E1882" s="78"/>
      <c r="F1882" s="85">
        <f t="shared" si="29"/>
        <v>0</v>
      </c>
    </row>
    <row r="1883" spans="2:6" ht="18" customHeight="1">
      <c r="B1883" s="51"/>
      <c r="C1883" s="46"/>
      <c r="D1883" s="53"/>
      <c r="E1883" s="78"/>
      <c r="F1883" s="85">
        <f t="shared" si="29"/>
        <v>0</v>
      </c>
    </row>
    <row r="1884" spans="2:6" ht="18" customHeight="1">
      <c r="B1884" s="51"/>
      <c r="C1884" s="46"/>
      <c r="D1884" s="53"/>
      <c r="E1884" s="78"/>
      <c r="F1884" s="85">
        <f t="shared" si="29"/>
        <v>0</v>
      </c>
    </row>
    <row r="1885" spans="2:6" ht="18" customHeight="1">
      <c r="B1885" s="51"/>
      <c r="C1885" s="46"/>
      <c r="D1885" s="53"/>
      <c r="E1885" s="78"/>
      <c r="F1885" s="85">
        <f t="shared" si="29"/>
        <v>0</v>
      </c>
    </row>
    <row r="1886" spans="2:6" ht="18" customHeight="1">
      <c r="B1886" s="51"/>
      <c r="C1886" s="46"/>
      <c r="D1886" s="53"/>
      <c r="E1886" s="78"/>
      <c r="F1886" s="85">
        <f t="shared" si="29"/>
        <v>0</v>
      </c>
    </row>
    <row r="1887" spans="2:6" ht="18" customHeight="1">
      <c r="B1887" s="51"/>
      <c r="C1887" s="46"/>
      <c r="D1887" s="53"/>
      <c r="E1887" s="78"/>
      <c r="F1887" s="85">
        <f t="shared" si="29"/>
        <v>0</v>
      </c>
    </row>
    <row r="1888" spans="2:6" ht="18" customHeight="1">
      <c r="B1888" s="51"/>
      <c r="C1888" s="46"/>
      <c r="D1888" s="53"/>
      <c r="E1888" s="78"/>
      <c r="F1888" s="85">
        <f t="shared" si="29"/>
        <v>0</v>
      </c>
    </row>
    <row r="1889" spans="2:6" ht="18" customHeight="1">
      <c r="B1889" s="51"/>
      <c r="C1889" s="46"/>
      <c r="D1889" s="53"/>
      <c r="E1889" s="78"/>
      <c r="F1889" s="85">
        <f t="shared" si="29"/>
        <v>0</v>
      </c>
    </row>
    <row r="1890" spans="2:6" ht="18" customHeight="1">
      <c r="B1890" s="51"/>
      <c r="C1890" s="46"/>
      <c r="D1890" s="53"/>
      <c r="E1890" s="78"/>
      <c r="F1890" s="85">
        <f t="shared" si="29"/>
        <v>0</v>
      </c>
    </row>
    <row r="1891" spans="2:6" ht="18" customHeight="1">
      <c r="B1891" s="51"/>
      <c r="C1891" s="46"/>
      <c r="D1891" s="53"/>
      <c r="E1891" s="78"/>
      <c r="F1891" s="85">
        <f t="shared" si="29"/>
        <v>0</v>
      </c>
    </row>
    <row r="1892" spans="2:6" ht="18" customHeight="1">
      <c r="B1892" s="51"/>
      <c r="C1892" s="46"/>
      <c r="D1892" s="53"/>
      <c r="E1892" s="78"/>
      <c r="F1892" s="85">
        <f t="shared" si="29"/>
        <v>0</v>
      </c>
    </row>
    <row r="1893" spans="2:6" ht="18" customHeight="1">
      <c r="B1893" s="51"/>
      <c r="C1893" s="46"/>
      <c r="D1893" s="53"/>
      <c r="E1893" s="78"/>
      <c r="F1893" s="85">
        <f t="shared" si="29"/>
        <v>0</v>
      </c>
    </row>
    <row r="1894" spans="2:6" ht="18" customHeight="1">
      <c r="B1894" s="51"/>
      <c r="C1894" s="46"/>
      <c r="D1894" s="53"/>
      <c r="E1894" s="78"/>
      <c r="F1894" s="85">
        <f t="shared" si="29"/>
        <v>0</v>
      </c>
    </row>
    <row r="1895" spans="2:6" ht="18" customHeight="1">
      <c r="B1895" s="51"/>
      <c r="C1895" s="46"/>
      <c r="D1895" s="53"/>
      <c r="E1895" s="78"/>
      <c r="F1895" s="85">
        <f t="shared" si="29"/>
        <v>0</v>
      </c>
    </row>
    <row r="1896" spans="2:6" ht="18" customHeight="1">
      <c r="B1896" s="51"/>
      <c r="C1896" s="46"/>
      <c r="D1896" s="53"/>
      <c r="E1896" s="78"/>
      <c r="F1896" s="85">
        <f t="shared" si="29"/>
        <v>0</v>
      </c>
    </row>
    <row r="1897" spans="2:6" ht="18" customHeight="1">
      <c r="B1897" s="51"/>
      <c r="C1897" s="46"/>
      <c r="D1897" s="53"/>
      <c r="E1897" s="78"/>
      <c r="F1897" s="85">
        <f t="shared" si="29"/>
        <v>0</v>
      </c>
    </row>
    <row r="1898" spans="2:6" ht="18" customHeight="1">
      <c r="B1898" s="51"/>
      <c r="C1898" s="46"/>
      <c r="D1898" s="53"/>
      <c r="E1898" s="78"/>
      <c r="F1898" s="85">
        <f t="shared" si="29"/>
        <v>0</v>
      </c>
    </row>
    <row r="1899" spans="2:6" ht="18" customHeight="1">
      <c r="B1899" s="51"/>
      <c r="C1899" s="46"/>
      <c r="D1899" s="53"/>
      <c r="E1899" s="78"/>
      <c r="F1899" s="85">
        <f t="shared" si="29"/>
        <v>0</v>
      </c>
    </row>
    <row r="1900" spans="2:6" ht="18" customHeight="1">
      <c r="B1900" s="51"/>
      <c r="C1900" s="46"/>
      <c r="D1900" s="53"/>
      <c r="E1900" s="78"/>
      <c r="F1900" s="85">
        <f t="shared" si="29"/>
        <v>0</v>
      </c>
    </row>
    <row r="1901" spans="2:6" ht="18" customHeight="1">
      <c r="B1901" s="51"/>
      <c r="C1901" s="46"/>
      <c r="D1901" s="53"/>
      <c r="E1901" s="78"/>
      <c r="F1901" s="85">
        <f t="shared" si="29"/>
        <v>0</v>
      </c>
    </row>
    <row r="1902" spans="2:6" ht="18" customHeight="1">
      <c r="B1902" s="51"/>
      <c r="C1902" s="46"/>
      <c r="D1902" s="53"/>
      <c r="E1902" s="78"/>
      <c r="F1902" s="85">
        <f t="shared" si="29"/>
        <v>0</v>
      </c>
    </row>
    <row r="1903" spans="2:6" ht="18" customHeight="1">
      <c r="B1903" s="51"/>
      <c r="C1903" s="46"/>
      <c r="D1903" s="53"/>
      <c r="E1903" s="78"/>
      <c r="F1903" s="85">
        <f t="shared" si="29"/>
        <v>0</v>
      </c>
    </row>
    <row r="1904" spans="2:6" ht="18" customHeight="1">
      <c r="B1904" s="51"/>
      <c r="C1904" s="46"/>
      <c r="D1904" s="53"/>
      <c r="E1904" s="78"/>
      <c r="F1904" s="85">
        <f t="shared" si="29"/>
        <v>0</v>
      </c>
    </row>
    <row r="1905" spans="2:6" ht="18" customHeight="1">
      <c r="B1905" s="51"/>
      <c r="C1905" s="46"/>
      <c r="D1905" s="53"/>
      <c r="E1905" s="78"/>
      <c r="F1905" s="85">
        <f t="shared" si="29"/>
        <v>0</v>
      </c>
    </row>
    <row r="1906" spans="2:6" ht="18" customHeight="1">
      <c r="B1906" s="51"/>
      <c r="C1906" s="46"/>
      <c r="D1906" s="53"/>
      <c r="E1906" s="78"/>
      <c r="F1906" s="85">
        <f t="shared" si="29"/>
        <v>0</v>
      </c>
    </row>
    <row r="1907" spans="2:6" ht="18" customHeight="1">
      <c r="B1907" s="51"/>
      <c r="C1907" s="46"/>
      <c r="D1907" s="53"/>
      <c r="E1907" s="78"/>
      <c r="F1907" s="85">
        <f t="shared" si="29"/>
        <v>0</v>
      </c>
    </row>
    <row r="1908" spans="2:6" ht="18" customHeight="1">
      <c r="B1908" s="51"/>
      <c r="C1908" s="46"/>
      <c r="D1908" s="53"/>
      <c r="E1908" s="78"/>
      <c r="F1908" s="85">
        <f t="shared" si="29"/>
        <v>0</v>
      </c>
    </row>
    <row r="1909" spans="2:6" ht="18" customHeight="1">
      <c r="B1909" s="51"/>
      <c r="C1909" s="46"/>
      <c r="D1909" s="53"/>
      <c r="E1909" s="78"/>
      <c r="F1909" s="85">
        <f t="shared" si="29"/>
        <v>0</v>
      </c>
    </row>
    <row r="1910" spans="2:6" ht="18" customHeight="1">
      <c r="B1910" s="51"/>
      <c r="C1910" s="46"/>
      <c r="D1910" s="53"/>
      <c r="E1910" s="78"/>
      <c r="F1910" s="85">
        <f t="shared" si="29"/>
        <v>0</v>
      </c>
    </row>
    <row r="1911" spans="2:6" ht="18" customHeight="1">
      <c r="B1911" s="51"/>
      <c r="C1911" s="46"/>
      <c r="D1911" s="53"/>
      <c r="E1911" s="78"/>
      <c r="F1911" s="85">
        <f t="shared" si="29"/>
        <v>0</v>
      </c>
    </row>
    <row r="1912" spans="2:6" ht="18" customHeight="1">
      <c r="B1912" s="51"/>
      <c r="C1912" s="46"/>
      <c r="D1912" s="53"/>
      <c r="E1912" s="78"/>
      <c r="F1912" s="85">
        <f t="shared" si="29"/>
        <v>0</v>
      </c>
    </row>
    <row r="1913" spans="2:6" ht="18" customHeight="1">
      <c r="B1913" s="51"/>
      <c r="C1913" s="46"/>
      <c r="D1913" s="53"/>
      <c r="E1913" s="78"/>
      <c r="F1913" s="85">
        <f t="shared" si="29"/>
        <v>0</v>
      </c>
    </row>
    <row r="1914" spans="2:6" ht="18" customHeight="1">
      <c r="B1914" s="51"/>
      <c r="C1914" s="46"/>
      <c r="D1914" s="53"/>
      <c r="E1914" s="78"/>
      <c r="F1914" s="85">
        <f t="shared" si="29"/>
        <v>0</v>
      </c>
    </row>
    <row r="1915" spans="2:6" ht="18" customHeight="1">
      <c r="B1915" s="51"/>
      <c r="C1915" s="46"/>
      <c r="D1915" s="53"/>
      <c r="E1915" s="78"/>
      <c r="F1915" s="85">
        <f t="shared" si="29"/>
        <v>0</v>
      </c>
    </row>
    <row r="1916" spans="2:6" ht="18" customHeight="1">
      <c r="B1916" s="51"/>
      <c r="C1916" s="46"/>
      <c r="D1916" s="53"/>
      <c r="E1916" s="78"/>
      <c r="F1916" s="85">
        <f t="shared" si="29"/>
        <v>0</v>
      </c>
    </row>
    <row r="1917" spans="2:6" ht="18" customHeight="1">
      <c r="B1917" s="51"/>
      <c r="C1917" s="46"/>
      <c r="D1917" s="53"/>
      <c r="E1917" s="78"/>
      <c r="F1917" s="85">
        <f t="shared" si="29"/>
        <v>0</v>
      </c>
    </row>
    <row r="1918" spans="2:6" ht="18" customHeight="1">
      <c r="B1918" s="51"/>
      <c r="C1918" s="46"/>
      <c r="D1918" s="53"/>
      <c r="E1918" s="78"/>
      <c r="F1918" s="85">
        <f t="shared" si="29"/>
        <v>0</v>
      </c>
    </row>
    <row r="1919" spans="2:6" ht="18" customHeight="1">
      <c r="B1919" s="51"/>
      <c r="C1919" s="46"/>
      <c r="D1919" s="53"/>
      <c r="E1919" s="78"/>
      <c r="F1919" s="85">
        <f t="shared" si="29"/>
        <v>0</v>
      </c>
    </row>
    <row r="1920" spans="2:6" ht="18" customHeight="1">
      <c r="B1920" s="51"/>
      <c r="C1920" s="46"/>
      <c r="D1920" s="53"/>
      <c r="E1920" s="78"/>
      <c r="F1920" s="85">
        <f t="shared" si="29"/>
        <v>0</v>
      </c>
    </row>
    <row r="1921" spans="2:6" ht="18" customHeight="1">
      <c r="B1921" s="51"/>
      <c r="C1921" s="46"/>
      <c r="D1921" s="53"/>
      <c r="E1921" s="78"/>
      <c r="F1921" s="85">
        <f t="shared" si="29"/>
        <v>0</v>
      </c>
    </row>
    <row r="1922" spans="2:6" ht="18" customHeight="1">
      <c r="B1922" s="51"/>
      <c r="C1922" s="46"/>
      <c r="D1922" s="53"/>
      <c r="E1922" s="78"/>
      <c r="F1922" s="85">
        <f t="shared" si="29"/>
        <v>0</v>
      </c>
    </row>
    <row r="1923" spans="2:6" ht="18" customHeight="1">
      <c r="B1923" s="51"/>
      <c r="C1923" s="46"/>
      <c r="D1923" s="53"/>
      <c r="E1923" s="78"/>
      <c r="F1923" s="85">
        <f t="shared" si="29"/>
        <v>0</v>
      </c>
    </row>
    <row r="1924" spans="2:6" ht="18" customHeight="1">
      <c r="B1924" s="51"/>
      <c r="C1924" s="46"/>
      <c r="D1924" s="53"/>
      <c r="E1924" s="78"/>
      <c r="F1924" s="85">
        <f t="shared" ref="F1924:F1987" si="30">IF(D1924&gt;0,E1924/D1924,0)</f>
        <v>0</v>
      </c>
    </row>
    <row r="1925" spans="2:6" ht="18" customHeight="1">
      <c r="B1925" s="51"/>
      <c r="C1925" s="46"/>
      <c r="D1925" s="53"/>
      <c r="E1925" s="78"/>
      <c r="F1925" s="85">
        <f t="shared" si="30"/>
        <v>0</v>
      </c>
    </row>
    <row r="1926" spans="2:6" ht="18" customHeight="1">
      <c r="B1926" s="51"/>
      <c r="C1926" s="46"/>
      <c r="D1926" s="53"/>
      <c r="E1926" s="78"/>
      <c r="F1926" s="85">
        <f t="shared" si="30"/>
        <v>0</v>
      </c>
    </row>
    <row r="1927" spans="2:6" ht="18" customHeight="1">
      <c r="B1927" s="51"/>
      <c r="C1927" s="46"/>
      <c r="D1927" s="53"/>
      <c r="E1927" s="78"/>
      <c r="F1927" s="85">
        <f t="shared" si="30"/>
        <v>0</v>
      </c>
    </row>
    <row r="1928" spans="2:6" ht="18" customHeight="1">
      <c r="B1928" s="51"/>
      <c r="C1928" s="46"/>
      <c r="D1928" s="53"/>
      <c r="E1928" s="78"/>
      <c r="F1928" s="85">
        <f t="shared" si="30"/>
        <v>0</v>
      </c>
    </row>
    <row r="1929" spans="2:6" ht="18" customHeight="1">
      <c r="B1929" s="51"/>
      <c r="C1929" s="46"/>
      <c r="D1929" s="53"/>
      <c r="E1929" s="78"/>
      <c r="F1929" s="85">
        <f t="shared" si="30"/>
        <v>0</v>
      </c>
    </row>
    <row r="1930" spans="2:6" ht="18" customHeight="1">
      <c r="B1930" s="51"/>
      <c r="C1930" s="46"/>
      <c r="D1930" s="53"/>
      <c r="E1930" s="78"/>
      <c r="F1930" s="85">
        <f t="shared" si="30"/>
        <v>0</v>
      </c>
    </row>
    <row r="1931" spans="2:6" ht="18" customHeight="1">
      <c r="B1931" s="51"/>
      <c r="C1931" s="46"/>
      <c r="D1931" s="53"/>
      <c r="E1931" s="78"/>
      <c r="F1931" s="85">
        <f t="shared" si="30"/>
        <v>0</v>
      </c>
    </row>
    <row r="1932" spans="2:6" ht="18" customHeight="1">
      <c r="B1932" s="51"/>
      <c r="C1932" s="46"/>
      <c r="D1932" s="53"/>
      <c r="E1932" s="78"/>
      <c r="F1932" s="85">
        <f t="shared" si="30"/>
        <v>0</v>
      </c>
    </row>
    <row r="1933" spans="2:6" ht="18" customHeight="1">
      <c r="B1933" s="51"/>
      <c r="C1933" s="46"/>
      <c r="D1933" s="53"/>
      <c r="E1933" s="78"/>
      <c r="F1933" s="85">
        <f t="shared" si="30"/>
        <v>0</v>
      </c>
    </row>
    <row r="1934" spans="2:6" ht="18" customHeight="1">
      <c r="B1934" s="51"/>
      <c r="C1934" s="46"/>
      <c r="D1934" s="53"/>
      <c r="E1934" s="78"/>
      <c r="F1934" s="85">
        <f t="shared" si="30"/>
        <v>0</v>
      </c>
    </row>
    <row r="1935" spans="2:6" ht="18" customHeight="1">
      <c r="B1935" s="51"/>
      <c r="C1935" s="46"/>
      <c r="D1935" s="53"/>
      <c r="E1935" s="78"/>
      <c r="F1935" s="85">
        <f t="shared" si="30"/>
        <v>0</v>
      </c>
    </row>
    <row r="1936" spans="2:6" ht="18" customHeight="1">
      <c r="B1936" s="51"/>
      <c r="C1936" s="46"/>
      <c r="D1936" s="53"/>
      <c r="E1936" s="78"/>
      <c r="F1936" s="85">
        <f t="shared" si="30"/>
        <v>0</v>
      </c>
    </row>
    <row r="1937" spans="2:6" ht="18" customHeight="1">
      <c r="B1937" s="51"/>
      <c r="C1937" s="46"/>
      <c r="D1937" s="53"/>
      <c r="E1937" s="78"/>
      <c r="F1937" s="85">
        <f t="shared" si="30"/>
        <v>0</v>
      </c>
    </row>
    <row r="1938" spans="2:6" ht="18" customHeight="1">
      <c r="B1938" s="51"/>
      <c r="C1938" s="46"/>
      <c r="D1938" s="53"/>
      <c r="E1938" s="78"/>
      <c r="F1938" s="85">
        <f t="shared" si="30"/>
        <v>0</v>
      </c>
    </row>
    <row r="1939" spans="2:6" ht="18" customHeight="1">
      <c r="B1939" s="51"/>
      <c r="C1939" s="46"/>
      <c r="D1939" s="53"/>
      <c r="E1939" s="78"/>
      <c r="F1939" s="85">
        <f t="shared" si="30"/>
        <v>0</v>
      </c>
    </row>
    <row r="1940" spans="2:6" ht="18" customHeight="1">
      <c r="B1940" s="51"/>
      <c r="C1940" s="46"/>
      <c r="D1940" s="53"/>
      <c r="E1940" s="78"/>
      <c r="F1940" s="85">
        <f t="shared" si="30"/>
        <v>0</v>
      </c>
    </row>
    <row r="1941" spans="2:6" ht="18" customHeight="1">
      <c r="B1941" s="51"/>
      <c r="C1941" s="46"/>
      <c r="D1941" s="53"/>
      <c r="E1941" s="78"/>
      <c r="F1941" s="85">
        <f t="shared" si="30"/>
        <v>0</v>
      </c>
    </row>
    <row r="1942" spans="2:6" ht="18" customHeight="1">
      <c r="B1942" s="51"/>
      <c r="C1942" s="46"/>
      <c r="D1942" s="53"/>
      <c r="E1942" s="78"/>
      <c r="F1942" s="85">
        <f t="shared" si="30"/>
        <v>0</v>
      </c>
    </row>
    <row r="1943" spans="2:6" ht="18" customHeight="1">
      <c r="B1943" s="51"/>
      <c r="C1943" s="46"/>
      <c r="D1943" s="53"/>
      <c r="E1943" s="78"/>
      <c r="F1943" s="85">
        <f t="shared" si="30"/>
        <v>0</v>
      </c>
    </row>
    <row r="1944" spans="2:6" ht="18" customHeight="1">
      <c r="B1944" s="51"/>
      <c r="C1944" s="46"/>
      <c r="D1944" s="53"/>
      <c r="E1944" s="78"/>
      <c r="F1944" s="85">
        <f t="shared" si="30"/>
        <v>0</v>
      </c>
    </row>
    <row r="1945" spans="2:6" ht="18" customHeight="1">
      <c r="B1945" s="51"/>
      <c r="C1945" s="46"/>
      <c r="D1945" s="53"/>
      <c r="E1945" s="78"/>
      <c r="F1945" s="85">
        <f t="shared" si="30"/>
        <v>0</v>
      </c>
    </row>
    <row r="1946" spans="2:6" ht="18" customHeight="1">
      <c r="B1946" s="51"/>
      <c r="C1946" s="46"/>
      <c r="D1946" s="53"/>
      <c r="E1946" s="78"/>
      <c r="F1946" s="85">
        <f t="shared" si="30"/>
        <v>0</v>
      </c>
    </row>
    <row r="1947" spans="2:6" ht="18" customHeight="1">
      <c r="B1947" s="51"/>
      <c r="C1947" s="46"/>
      <c r="D1947" s="53"/>
      <c r="E1947" s="78"/>
      <c r="F1947" s="85">
        <f t="shared" si="30"/>
        <v>0</v>
      </c>
    </row>
    <row r="1948" spans="2:6" ht="18" customHeight="1">
      <c r="B1948" s="51"/>
      <c r="C1948" s="46"/>
      <c r="D1948" s="53"/>
      <c r="E1948" s="78"/>
      <c r="F1948" s="85">
        <f t="shared" si="30"/>
        <v>0</v>
      </c>
    </row>
    <row r="1949" spans="2:6" ht="18" customHeight="1">
      <c r="B1949" s="51"/>
      <c r="C1949" s="46"/>
      <c r="D1949" s="53"/>
      <c r="E1949" s="78"/>
      <c r="F1949" s="85">
        <f t="shared" si="30"/>
        <v>0</v>
      </c>
    </row>
    <row r="1950" spans="2:6" ht="18" customHeight="1">
      <c r="B1950" s="51"/>
      <c r="C1950" s="46"/>
      <c r="D1950" s="53"/>
      <c r="E1950" s="78"/>
      <c r="F1950" s="85">
        <f t="shared" si="30"/>
        <v>0</v>
      </c>
    </row>
    <row r="1951" spans="2:6" ht="18" customHeight="1">
      <c r="B1951" s="51"/>
      <c r="C1951" s="46"/>
      <c r="D1951" s="53"/>
      <c r="E1951" s="78"/>
      <c r="F1951" s="85">
        <f t="shared" si="30"/>
        <v>0</v>
      </c>
    </row>
    <row r="1952" spans="2:6" ht="18" customHeight="1">
      <c r="B1952" s="51"/>
      <c r="C1952" s="46"/>
      <c r="D1952" s="53"/>
      <c r="E1952" s="78"/>
      <c r="F1952" s="85">
        <f t="shared" si="30"/>
        <v>0</v>
      </c>
    </row>
    <row r="1953" spans="2:6" ht="18" customHeight="1">
      <c r="B1953" s="51"/>
      <c r="C1953" s="46"/>
      <c r="D1953" s="53"/>
      <c r="E1953" s="78"/>
      <c r="F1953" s="85">
        <f t="shared" si="30"/>
        <v>0</v>
      </c>
    </row>
    <row r="1954" spans="2:6" ht="18" customHeight="1">
      <c r="B1954" s="51"/>
      <c r="C1954" s="46"/>
      <c r="D1954" s="53"/>
      <c r="E1954" s="78"/>
      <c r="F1954" s="85">
        <f t="shared" si="30"/>
        <v>0</v>
      </c>
    </row>
    <row r="1955" spans="2:6" ht="18" customHeight="1">
      <c r="B1955" s="51"/>
      <c r="C1955" s="46"/>
      <c r="D1955" s="53"/>
      <c r="E1955" s="78"/>
      <c r="F1955" s="85">
        <f t="shared" si="30"/>
        <v>0</v>
      </c>
    </row>
    <row r="1956" spans="2:6" ht="18" customHeight="1">
      <c r="B1956" s="51"/>
      <c r="C1956" s="46"/>
      <c r="D1956" s="53"/>
      <c r="E1956" s="78"/>
      <c r="F1956" s="85">
        <f t="shared" si="30"/>
        <v>0</v>
      </c>
    </row>
    <row r="1957" spans="2:6" ht="18" customHeight="1">
      <c r="B1957" s="51"/>
      <c r="C1957" s="46"/>
      <c r="D1957" s="53"/>
      <c r="E1957" s="78"/>
      <c r="F1957" s="85">
        <f t="shared" si="30"/>
        <v>0</v>
      </c>
    </row>
    <row r="1958" spans="2:6" ht="18" customHeight="1">
      <c r="B1958" s="51"/>
      <c r="C1958" s="46"/>
      <c r="D1958" s="53"/>
      <c r="E1958" s="78"/>
      <c r="F1958" s="85">
        <f t="shared" si="30"/>
        <v>0</v>
      </c>
    </row>
    <row r="1959" spans="2:6" ht="18" customHeight="1">
      <c r="B1959" s="51"/>
      <c r="C1959" s="46"/>
      <c r="D1959" s="53"/>
      <c r="E1959" s="78"/>
      <c r="F1959" s="85">
        <f t="shared" si="30"/>
        <v>0</v>
      </c>
    </row>
    <row r="1960" spans="2:6" ht="18" customHeight="1">
      <c r="B1960" s="51"/>
      <c r="C1960" s="46"/>
      <c r="D1960" s="53"/>
      <c r="E1960" s="78"/>
      <c r="F1960" s="85">
        <f t="shared" si="30"/>
        <v>0</v>
      </c>
    </row>
    <row r="1961" spans="2:6" ht="18" customHeight="1">
      <c r="B1961" s="51"/>
      <c r="C1961" s="46"/>
      <c r="D1961" s="53"/>
      <c r="E1961" s="78"/>
      <c r="F1961" s="85">
        <f t="shared" si="30"/>
        <v>0</v>
      </c>
    </row>
    <row r="1962" spans="2:6" ht="18" customHeight="1">
      <c r="B1962" s="51"/>
      <c r="C1962" s="46"/>
      <c r="D1962" s="53"/>
      <c r="E1962" s="78"/>
      <c r="F1962" s="85">
        <f t="shared" si="30"/>
        <v>0</v>
      </c>
    </row>
    <row r="1963" spans="2:6" ht="18" customHeight="1">
      <c r="B1963" s="51"/>
      <c r="C1963" s="46"/>
      <c r="D1963" s="53"/>
      <c r="E1963" s="78"/>
      <c r="F1963" s="85">
        <f t="shared" si="30"/>
        <v>0</v>
      </c>
    </row>
    <row r="1964" spans="2:6" ht="18" customHeight="1">
      <c r="B1964" s="51"/>
      <c r="C1964" s="46"/>
      <c r="D1964" s="53"/>
      <c r="E1964" s="78"/>
      <c r="F1964" s="85">
        <f t="shared" si="30"/>
        <v>0</v>
      </c>
    </row>
    <row r="1965" spans="2:6" ht="18" customHeight="1">
      <c r="B1965" s="51"/>
      <c r="C1965" s="46"/>
      <c r="D1965" s="53"/>
      <c r="E1965" s="78"/>
      <c r="F1965" s="85">
        <f t="shared" si="30"/>
        <v>0</v>
      </c>
    </row>
    <row r="1966" spans="2:6" ht="18" customHeight="1">
      <c r="B1966" s="51"/>
      <c r="C1966" s="46"/>
      <c r="D1966" s="53"/>
      <c r="E1966" s="78"/>
      <c r="F1966" s="85">
        <f t="shared" si="30"/>
        <v>0</v>
      </c>
    </row>
    <row r="1967" spans="2:6" ht="18" customHeight="1">
      <c r="B1967" s="51"/>
      <c r="C1967" s="46"/>
      <c r="D1967" s="53"/>
      <c r="E1967" s="78"/>
      <c r="F1967" s="85">
        <f t="shared" si="30"/>
        <v>0</v>
      </c>
    </row>
    <row r="1968" spans="2:6" ht="18" customHeight="1">
      <c r="B1968" s="51"/>
      <c r="C1968" s="46"/>
      <c r="D1968" s="53"/>
      <c r="E1968" s="78"/>
      <c r="F1968" s="85">
        <f t="shared" si="30"/>
        <v>0</v>
      </c>
    </row>
    <row r="1969" spans="2:6" ht="18" customHeight="1">
      <c r="B1969" s="51"/>
      <c r="C1969" s="46"/>
      <c r="D1969" s="53"/>
      <c r="E1969" s="78"/>
      <c r="F1969" s="85">
        <f t="shared" si="30"/>
        <v>0</v>
      </c>
    </row>
    <row r="1970" spans="2:6" ht="18" customHeight="1">
      <c r="B1970" s="51"/>
      <c r="C1970" s="46"/>
      <c r="D1970" s="53"/>
      <c r="E1970" s="78"/>
      <c r="F1970" s="85">
        <f t="shared" si="30"/>
        <v>0</v>
      </c>
    </row>
    <row r="1971" spans="2:6" ht="18" customHeight="1">
      <c r="B1971" s="51"/>
      <c r="C1971" s="46"/>
      <c r="D1971" s="53"/>
      <c r="E1971" s="78"/>
      <c r="F1971" s="85">
        <f t="shared" si="30"/>
        <v>0</v>
      </c>
    </row>
    <row r="1972" spans="2:6" ht="18" customHeight="1">
      <c r="B1972" s="51"/>
      <c r="C1972" s="46"/>
      <c r="D1972" s="53"/>
      <c r="E1972" s="78"/>
      <c r="F1972" s="85">
        <f t="shared" si="30"/>
        <v>0</v>
      </c>
    </row>
    <row r="1973" spans="2:6" ht="18" customHeight="1">
      <c r="B1973" s="51"/>
      <c r="C1973" s="46"/>
      <c r="D1973" s="53"/>
      <c r="E1973" s="78"/>
      <c r="F1973" s="85">
        <f t="shared" si="30"/>
        <v>0</v>
      </c>
    </row>
    <row r="1974" spans="2:6" ht="18" customHeight="1">
      <c r="B1974" s="51"/>
      <c r="C1974" s="46"/>
      <c r="D1974" s="53"/>
      <c r="E1974" s="78"/>
      <c r="F1974" s="85">
        <f t="shared" si="30"/>
        <v>0</v>
      </c>
    </row>
    <row r="1975" spans="2:6" ht="18" customHeight="1">
      <c r="B1975" s="51"/>
      <c r="C1975" s="46"/>
      <c r="D1975" s="53"/>
      <c r="E1975" s="78"/>
      <c r="F1975" s="85">
        <f t="shared" si="30"/>
        <v>0</v>
      </c>
    </row>
    <row r="1976" spans="2:6" ht="18" customHeight="1">
      <c r="B1976" s="51"/>
      <c r="C1976" s="46"/>
      <c r="D1976" s="53"/>
      <c r="E1976" s="78"/>
      <c r="F1976" s="85">
        <f t="shared" si="30"/>
        <v>0</v>
      </c>
    </row>
    <row r="1977" spans="2:6" ht="18" customHeight="1">
      <c r="B1977" s="51"/>
      <c r="C1977" s="46"/>
      <c r="D1977" s="53"/>
      <c r="E1977" s="78"/>
      <c r="F1977" s="85">
        <f t="shared" si="30"/>
        <v>0</v>
      </c>
    </row>
    <row r="1978" spans="2:6" ht="18" customHeight="1">
      <c r="B1978" s="51"/>
      <c r="C1978" s="46"/>
      <c r="D1978" s="53"/>
      <c r="E1978" s="78"/>
      <c r="F1978" s="85">
        <f t="shared" si="30"/>
        <v>0</v>
      </c>
    </row>
    <row r="1979" spans="2:6" ht="18" customHeight="1">
      <c r="B1979" s="51"/>
      <c r="C1979" s="46"/>
      <c r="D1979" s="53"/>
      <c r="E1979" s="78"/>
      <c r="F1979" s="85">
        <f t="shared" si="30"/>
        <v>0</v>
      </c>
    </row>
    <row r="1980" spans="2:6" ht="18" customHeight="1">
      <c r="B1980" s="51"/>
      <c r="C1980" s="46"/>
      <c r="D1980" s="53"/>
      <c r="E1980" s="78"/>
      <c r="F1980" s="85">
        <f t="shared" si="30"/>
        <v>0</v>
      </c>
    </row>
    <row r="1981" spans="2:6" ht="18" customHeight="1">
      <c r="B1981" s="51"/>
      <c r="C1981" s="46"/>
      <c r="D1981" s="53"/>
      <c r="E1981" s="78"/>
      <c r="F1981" s="85">
        <f t="shared" si="30"/>
        <v>0</v>
      </c>
    </row>
    <row r="1982" spans="2:6" ht="18" customHeight="1">
      <c r="B1982" s="51"/>
      <c r="C1982" s="46"/>
      <c r="D1982" s="53"/>
      <c r="E1982" s="78"/>
      <c r="F1982" s="85">
        <f t="shared" si="30"/>
        <v>0</v>
      </c>
    </row>
    <row r="1983" spans="2:6" ht="18" customHeight="1">
      <c r="B1983" s="51"/>
      <c r="C1983" s="46"/>
      <c r="D1983" s="53"/>
      <c r="E1983" s="78"/>
      <c r="F1983" s="85">
        <f t="shared" si="30"/>
        <v>0</v>
      </c>
    </row>
    <row r="1984" spans="2:6" ht="18" customHeight="1">
      <c r="B1984" s="51"/>
      <c r="C1984" s="46"/>
      <c r="D1984" s="53"/>
      <c r="E1984" s="78"/>
      <c r="F1984" s="85">
        <f t="shared" si="30"/>
        <v>0</v>
      </c>
    </row>
    <row r="1985" spans="2:6" ht="18" customHeight="1">
      <c r="B1985" s="51"/>
      <c r="C1985" s="46"/>
      <c r="D1985" s="53"/>
      <c r="E1985" s="78"/>
      <c r="F1985" s="85">
        <f t="shared" si="30"/>
        <v>0</v>
      </c>
    </row>
    <row r="1986" spans="2:6" ht="18" customHeight="1">
      <c r="B1986" s="51"/>
      <c r="C1986" s="46"/>
      <c r="D1986" s="53"/>
      <c r="E1986" s="78"/>
      <c r="F1986" s="85">
        <f t="shared" si="30"/>
        <v>0</v>
      </c>
    </row>
    <row r="1987" spans="2:6" ht="18" customHeight="1">
      <c r="B1987" s="51"/>
      <c r="C1987" s="46"/>
      <c r="D1987" s="53"/>
      <c r="E1987" s="78"/>
      <c r="F1987" s="85">
        <f t="shared" si="30"/>
        <v>0</v>
      </c>
    </row>
    <row r="1988" spans="2:6" ht="18" customHeight="1">
      <c r="B1988" s="51"/>
      <c r="C1988" s="46"/>
      <c r="D1988" s="53"/>
      <c r="E1988" s="78"/>
      <c r="F1988" s="85">
        <f t="shared" ref="F1988:F2051" si="31">IF(D1988&gt;0,E1988/D1988,0)</f>
        <v>0</v>
      </c>
    </row>
    <row r="1989" spans="2:6" ht="18" customHeight="1">
      <c r="B1989" s="51"/>
      <c r="C1989" s="46"/>
      <c r="D1989" s="53"/>
      <c r="E1989" s="78"/>
      <c r="F1989" s="85">
        <f t="shared" si="31"/>
        <v>0</v>
      </c>
    </row>
    <row r="1990" spans="2:6" ht="18" customHeight="1">
      <c r="B1990" s="51"/>
      <c r="C1990" s="46"/>
      <c r="D1990" s="53"/>
      <c r="E1990" s="78"/>
      <c r="F1990" s="85">
        <f t="shared" si="31"/>
        <v>0</v>
      </c>
    </row>
    <row r="1991" spans="2:6" ht="18" customHeight="1">
      <c r="B1991" s="51"/>
      <c r="C1991" s="46"/>
      <c r="D1991" s="53"/>
      <c r="E1991" s="78"/>
      <c r="F1991" s="85">
        <f t="shared" si="31"/>
        <v>0</v>
      </c>
    </row>
    <row r="1992" spans="2:6" ht="18" customHeight="1">
      <c r="B1992" s="51"/>
      <c r="C1992" s="46"/>
      <c r="D1992" s="53"/>
      <c r="E1992" s="78"/>
      <c r="F1992" s="85">
        <f t="shared" si="31"/>
        <v>0</v>
      </c>
    </row>
    <row r="1993" spans="2:6" ht="18" customHeight="1">
      <c r="B1993" s="51"/>
      <c r="C1993" s="46"/>
      <c r="D1993" s="53"/>
      <c r="E1993" s="78"/>
      <c r="F1993" s="85">
        <f t="shared" si="31"/>
        <v>0</v>
      </c>
    </row>
    <row r="1994" spans="2:6" ht="18" customHeight="1">
      <c r="B1994" s="51"/>
      <c r="C1994" s="46"/>
      <c r="D1994" s="53"/>
      <c r="E1994" s="78"/>
      <c r="F1994" s="85">
        <f t="shared" si="31"/>
        <v>0</v>
      </c>
    </row>
    <row r="1995" spans="2:6" ht="18" customHeight="1">
      <c r="B1995" s="51"/>
      <c r="C1995" s="46"/>
      <c r="D1995" s="53"/>
      <c r="E1995" s="78"/>
      <c r="F1995" s="85">
        <f t="shared" si="31"/>
        <v>0</v>
      </c>
    </row>
    <row r="1996" spans="2:6" ht="18" customHeight="1">
      <c r="B1996" s="51"/>
      <c r="C1996" s="46"/>
      <c r="D1996" s="53"/>
      <c r="E1996" s="78"/>
      <c r="F1996" s="85">
        <f t="shared" si="31"/>
        <v>0</v>
      </c>
    </row>
    <row r="1997" spans="2:6" ht="18" customHeight="1">
      <c r="B1997" s="51"/>
      <c r="C1997" s="46"/>
      <c r="D1997" s="53"/>
      <c r="E1997" s="78"/>
      <c r="F1997" s="85">
        <f t="shared" si="31"/>
        <v>0</v>
      </c>
    </row>
    <row r="1998" spans="2:6" ht="18" customHeight="1">
      <c r="B1998" s="51"/>
      <c r="C1998" s="46"/>
      <c r="D1998" s="53"/>
      <c r="E1998" s="78"/>
      <c r="F1998" s="85">
        <f t="shared" si="31"/>
        <v>0</v>
      </c>
    </row>
    <row r="1999" spans="2:6" ht="18" customHeight="1">
      <c r="B1999" s="51"/>
      <c r="C1999" s="46"/>
      <c r="D1999" s="53"/>
      <c r="E1999" s="78"/>
      <c r="F1999" s="85">
        <f t="shared" si="31"/>
        <v>0</v>
      </c>
    </row>
    <row r="2000" spans="2:6" ht="18" customHeight="1">
      <c r="B2000" s="51"/>
      <c r="C2000" s="46"/>
      <c r="D2000" s="53"/>
      <c r="E2000" s="78"/>
      <c r="F2000" s="85">
        <f t="shared" si="31"/>
        <v>0</v>
      </c>
    </row>
    <row r="2001" spans="2:6" ht="18" customHeight="1">
      <c r="B2001" s="51"/>
      <c r="C2001" s="46"/>
      <c r="D2001" s="53"/>
      <c r="E2001" s="78"/>
      <c r="F2001" s="85">
        <f t="shared" si="31"/>
        <v>0</v>
      </c>
    </row>
    <row r="2002" spans="2:6" ht="18" customHeight="1">
      <c r="B2002" s="51"/>
      <c r="C2002" s="46"/>
      <c r="D2002" s="53"/>
      <c r="E2002" s="78"/>
      <c r="F2002" s="85">
        <f t="shared" si="31"/>
        <v>0</v>
      </c>
    </row>
    <row r="2003" spans="2:6" ht="18" customHeight="1">
      <c r="B2003" s="51"/>
      <c r="C2003" s="46"/>
      <c r="D2003" s="53"/>
      <c r="E2003" s="78"/>
      <c r="F2003" s="85">
        <f t="shared" si="31"/>
        <v>0</v>
      </c>
    </row>
    <row r="2004" spans="2:6" ht="18" customHeight="1">
      <c r="B2004" s="51"/>
      <c r="C2004" s="46"/>
      <c r="D2004" s="53"/>
      <c r="E2004" s="78"/>
      <c r="F2004" s="85">
        <f t="shared" si="31"/>
        <v>0</v>
      </c>
    </row>
    <row r="2005" spans="2:6" ht="18" customHeight="1">
      <c r="B2005" s="51"/>
      <c r="C2005" s="46"/>
      <c r="D2005" s="53"/>
      <c r="E2005" s="78"/>
      <c r="F2005" s="85">
        <f t="shared" si="31"/>
        <v>0</v>
      </c>
    </row>
    <row r="2006" spans="2:6" ht="18" customHeight="1">
      <c r="B2006" s="51"/>
      <c r="C2006" s="46"/>
      <c r="D2006" s="53"/>
      <c r="E2006" s="78"/>
      <c r="F2006" s="85">
        <f t="shared" si="31"/>
        <v>0</v>
      </c>
    </row>
    <row r="2007" spans="2:6" ht="18" customHeight="1">
      <c r="B2007" s="51"/>
      <c r="C2007" s="46"/>
      <c r="D2007" s="53"/>
      <c r="E2007" s="78"/>
      <c r="F2007" s="85">
        <f t="shared" si="31"/>
        <v>0</v>
      </c>
    </row>
    <row r="2008" spans="2:6" ht="18" customHeight="1">
      <c r="B2008" s="51"/>
      <c r="C2008" s="46"/>
      <c r="D2008" s="53"/>
      <c r="E2008" s="78"/>
      <c r="F2008" s="85">
        <f t="shared" si="31"/>
        <v>0</v>
      </c>
    </row>
    <row r="2009" spans="2:6" ht="18" customHeight="1">
      <c r="B2009" s="51"/>
      <c r="C2009" s="46"/>
      <c r="D2009" s="53"/>
      <c r="E2009" s="78"/>
      <c r="F2009" s="85">
        <f t="shared" si="31"/>
        <v>0</v>
      </c>
    </row>
    <row r="2010" spans="2:6" ht="18" customHeight="1">
      <c r="B2010" s="51"/>
      <c r="C2010" s="46"/>
      <c r="D2010" s="53"/>
      <c r="E2010" s="78"/>
      <c r="F2010" s="85">
        <f t="shared" si="31"/>
        <v>0</v>
      </c>
    </row>
    <row r="2011" spans="2:6" ht="18" customHeight="1">
      <c r="B2011" s="51"/>
      <c r="C2011" s="46"/>
      <c r="D2011" s="53"/>
      <c r="E2011" s="78"/>
      <c r="F2011" s="85">
        <f t="shared" si="31"/>
        <v>0</v>
      </c>
    </row>
    <row r="2012" spans="2:6" ht="18" customHeight="1">
      <c r="B2012" s="51"/>
      <c r="C2012" s="46"/>
      <c r="D2012" s="53"/>
      <c r="E2012" s="78"/>
      <c r="F2012" s="85">
        <f t="shared" si="31"/>
        <v>0</v>
      </c>
    </row>
    <row r="2013" spans="2:6" ht="18" customHeight="1">
      <c r="B2013" s="51"/>
      <c r="C2013" s="46"/>
      <c r="D2013" s="53"/>
      <c r="E2013" s="78"/>
      <c r="F2013" s="85">
        <f t="shared" si="31"/>
        <v>0</v>
      </c>
    </row>
    <row r="2014" spans="2:6" ht="18" customHeight="1">
      <c r="B2014" s="51"/>
      <c r="C2014" s="46"/>
      <c r="D2014" s="53"/>
      <c r="E2014" s="78"/>
      <c r="F2014" s="85">
        <f t="shared" si="31"/>
        <v>0</v>
      </c>
    </row>
    <row r="2015" spans="2:6" ht="18" customHeight="1">
      <c r="B2015" s="51"/>
      <c r="C2015" s="46"/>
      <c r="D2015" s="53"/>
      <c r="E2015" s="78"/>
      <c r="F2015" s="85">
        <f t="shared" si="31"/>
        <v>0</v>
      </c>
    </row>
    <row r="2016" spans="2:6" ht="18" customHeight="1">
      <c r="B2016" s="51"/>
      <c r="C2016" s="46"/>
      <c r="D2016" s="53"/>
      <c r="E2016" s="78"/>
      <c r="F2016" s="85">
        <f t="shared" si="31"/>
        <v>0</v>
      </c>
    </row>
    <row r="2017" spans="2:6" ht="18" customHeight="1">
      <c r="B2017" s="51"/>
      <c r="C2017" s="46"/>
      <c r="D2017" s="53"/>
      <c r="E2017" s="78"/>
      <c r="F2017" s="85">
        <f t="shared" si="31"/>
        <v>0</v>
      </c>
    </row>
    <row r="2018" spans="2:6" ht="18" customHeight="1">
      <c r="B2018" s="51"/>
      <c r="C2018" s="46"/>
      <c r="D2018" s="53"/>
      <c r="E2018" s="78"/>
      <c r="F2018" s="85">
        <f t="shared" si="31"/>
        <v>0</v>
      </c>
    </row>
    <row r="2019" spans="2:6" ht="18" customHeight="1">
      <c r="B2019" s="51"/>
      <c r="C2019" s="46"/>
      <c r="D2019" s="53"/>
      <c r="E2019" s="78"/>
      <c r="F2019" s="85">
        <f t="shared" si="31"/>
        <v>0</v>
      </c>
    </row>
    <row r="2020" spans="2:6" ht="18" customHeight="1">
      <c r="B2020" s="51"/>
      <c r="C2020" s="46"/>
      <c r="D2020" s="53"/>
      <c r="E2020" s="78"/>
      <c r="F2020" s="85">
        <f t="shared" si="31"/>
        <v>0</v>
      </c>
    </row>
    <row r="2021" spans="2:6" ht="18" customHeight="1">
      <c r="B2021" s="51"/>
      <c r="C2021" s="46"/>
      <c r="D2021" s="53"/>
      <c r="E2021" s="78"/>
      <c r="F2021" s="85">
        <f t="shared" si="31"/>
        <v>0</v>
      </c>
    </row>
    <row r="2022" spans="2:6" ht="18" customHeight="1">
      <c r="B2022" s="51"/>
      <c r="C2022" s="46"/>
      <c r="D2022" s="53"/>
      <c r="E2022" s="78"/>
      <c r="F2022" s="85">
        <f t="shared" si="31"/>
        <v>0</v>
      </c>
    </row>
    <row r="2023" spans="2:6" ht="18" customHeight="1">
      <c r="B2023" s="51"/>
      <c r="C2023" s="46"/>
      <c r="D2023" s="53"/>
      <c r="E2023" s="78"/>
      <c r="F2023" s="85">
        <f t="shared" si="31"/>
        <v>0</v>
      </c>
    </row>
    <row r="2024" spans="2:6" ht="18" customHeight="1">
      <c r="B2024" s="51"/>
      <c r="C2024" s="46"/>
      <c r="D2024" s="53"/>
      <c r="E2024" s="78"/>
      <c r="F2024" s="85">
        <f t="shared" si="31"/>
        <v>0</v>
      </c>
    </row>
    <row r="2025" spans="2:6" ht="18" customHeight="1">
      <c r="B2025" s="51"/>
      <c r="C2025" s="46"/>
      <c r="D2025" s="53"/>
      <c r="E2025" s="78"/>
      <c r="F2025" s="85">
        <f t="shared" si="31"/>
        <v>0</v>
      </c>
    </row>
    <row r="2026" spans="2:6" ht="18" customHeight="1">
      <c r="B2026" s="51"/>
      <c r="C2026" s="46"/>
      <c r="D2026" s="53"/>
      <c r="E2026" s="78"/>
      <c r="F2026" s="85">
        <f t="shared" si="31"/>
        <v>0</v>
      </c>
    </row>
    <row r="2027" spans="2:6" ht="18" customHeight="1">
      <c r="B2027" s="51"/>
      <c r="C2027" s="46"/>
      <c r="D2027" s="53"/>
      <c r="E2027" s="78"/>
      <c r="F2027" s="85">
        <f t="shared" si="31"/>
        <v>0</v>
      </c>
    </row>
    <row r="2028" spans="2:6" ht="18" customHeight="1">
      <c r="B2028" s="51"/>
      <c r="C2028" s="46"/>
      <c r="D2028" s="53"/>
      <c r="E2028" s="78"/>
      <c r="F2028" s="85">
        <f t="shared" si="31"/>
        <v>0</v>
      </c>
    </row>
    <row r="2029" spans="2:6" ht="18" customHeight="1">
      <c r="B2029" s="51"/>
      <c r="C2029" s="46"/>
      <c r="D2029" s="53"/>
      <c r="E2029" s="78"/>
      <c r="F2029" s="85">
        <f t="shared" si="31"/>
        <v>0</v>
      </c>
    </row>
    <row r="2030" spans="2:6" ht="18" customHeight="1">
      <c r="B2030" s="51"/>
      <c r="C2030" s="46"/>
      <c r="D2030" s="53"/>
      <c r="E2030" s="78"/>
      <c r="F2030" s="85">
        <f t="shared" si="31"/>
        <v>0</v>
      </c>
    </row>
    <row r="2031" spans="2:6" ht="18" customHeight="1">
      <c r="B2031" s="51"/>
      <c r="C2031" s="46"/>
      <c r="D2031" s="53"/>
      <c r="E2031" s="78"/>
      <c r="F2031" s="85">
        <f t="shared" si="31"/>
        <v>0</v>
      </c>
    </row>
    <row r="2032" spans="2:6" ht="18" customHeight="1">
      <c r="B2032" s="51"/>
      <c r="C2032" s="46"/>
      <c r="D2032" s="53"/>
      <c r="E2032" s="78"/>
      <c r="F2032" s="85">
        <f t="shared" si="31"/>
        <v>0</v>
      </c>
    </row>
    <row r="2033" spans="2:6" ht="18" customHeight="1">
      <c r="B2033" s="51"/>
      <c r="C2033" s="46"/>
      <c r="D2033" s="53"/>
      <c r="E2033" s="78"/>
      <c r="F2033" s="85">
        <f t="shared" si="31"/>
        <v>0</v>
      </c>
    </row>
    <row r="2034" spans="2:6" ht="18" customHeight="1">
      <c r="B2034" s="51"/>
      <c r="C2034" s="46"/>
      <c r="D2034" s="53"/>
      <c r="E2034" s="78"/>
      <c r="F2034" s="85">
        <f t="shared" si="31"/>
        <v>0</v>
      </c>
    </row>
    <row r="2035" spans="2:6" ht="18" customHeight="1">
      <c r="B2035" s="51"/>
      <c r="C2035" s="46"/>
      <c r="D2035" s="53"/>
      <c r="E2035" s="78"/>
      <c r="F2035" s="85">
        <f t="shared" si="31"/>
        <v>0</v>
      </c>
    </row>
    <row r="2036" spans="2:6" ht="18" customHeight="1">
      <c r="B2036" s="51"/>
      <c r="C2036" s="46"/>
      <c r="D2036" s="53"/>
      <c r="E2036" s="78"/>
      <c r="F2036" s="85">
        <f t="shared" si="31"/>
        <v>0</v>
      </c>
    </row>
    <row r="2037" spans="2:6" ht="18" customHeight="1">
      <c r="B2037" s="51"/>
      <c r="C2037" s="46"/>
      <c r="D2037" s="53"/>
      <c r="E2037" s="78"/>
      <c r="F2037" s="85">
        <f t="shared" si="31"/>
        <v>0</v>
      </c>
    </row>
    <row r="2038" spans="2:6" ht="18" customHeight="1">
      <c r="B2038" s="51"/>
      <c r="C2038" s="46"/>
      <c r="D2038" s="53"/>
      <c r="E2038" s="78"/>
      <c r="F2038" s="85">
        <f t="shared" si="31"/>
        <v>0</v>
      </c>
    </row>
    <row r="2039" spans="2:6" ht="18" customHeight="1">
      <c r="B2039" s="51"/>
      <c r="C2039" s="46"/>
      <c r="D2039" s="53"/>
      <c r="E2039" s="78"/>
      <c r="F2039" s="85">
        <f t="shared" si="31"/>
        <v>0</v>
      </c>
    </row>
    <row r="2040" spans="2:6" ht="18" customHeight="1">
      <c r="B2040" s="51"/>
      <c r="C2040" s="46"/>
      <c r="D2040" s="53"/>
      <c r="E2040" s="78"/>
      <c r="F2040" s="85">
        <f t="shared" si="31"/>
        <v>0</v>
      </c>
    </row>
    <row r="2041" spans="2:6" ht="18" customHeight="1">
      <c r="B2041" s="51"/>
      <c r="C2041" s="46"/>
      <c r="D2041" s="53"/>
      <c r="E2041" s="78"/>
      <c r="F2041" s="85">
        <f t="shared" si="31"/>
        <v>0</v>
      </c>
    </row>
    <row r="2042" spans="2:6" ht="18" customHeight="1">
      <c r="B2042" s="51"/>
      <c r="C2042" s="46"/>
      <c r="D2042" s="53"/>
      <c r="E2042" s="78"/>
      <c r="F2042" s="85">
        <f t="shared" si="31"/>
        <v>0</v>
      </c>
    </row>
    <row r="2043" spans="2:6" ht="18" customHeight="1">
      <c r="B2043" s="51"/>
      <c r="C2043" s="46"/>
      <c r="D2043" s="53"/>
      <c r="E2043" s="78"/>
      <c r="F2043" s="85">
        <f t="shared" si="31"/>
        <v>0</v>
      </c>
    </row>
    <row r="2044" spans="2:6" ht="18" customHeight="1">
      <c r="B2044" s="51"/>
      <c r="C2044" s="46"/>
      <c r="D2044" s="53"/>
      <c r="E2044" s="78"/>
      <c r="F2044" s="85">
        <f t="shared" si="31"/>
        <v>0</v>
      </c>
    </row>
    <row r="2045" spans="2:6" ht="18" customHeight="1">
      <c r="B2045" s="51"/>
      <c r="C2045" s="46"/>
      <c r="D2045" s="53"/>
      <c r="E2045" s="78"/>
      <c r="F2045" s="85">
        <f t="shared" si="31"/>
        <v>0</v>
      </c>
    </row>
    <row r="2046" spans="2:6" ht="18" customHeight="1">
      <c r="B2046" s="51"/>
      <c r="C2046" s="46"/>
      <c r="D2046" s="53"/>
      <c r="E2046" s="78"/>
      <c r="F2046" s="85">
        <f t="shared" si="31"/>
        <v>0</v>
      </c>
    </row>
    <row r="2047" spans="2:6" ht="18" customHeight="1">
      <c r="B2047" s="51"/>
      <c r="C2047" s="46"/>
      <c r="D2047" s="53"/>
      <c r="E2047" s="78"/>
      <c r="F2047" s="85">
        <f t="shared" si="31"/>
        <v>0</v>
      </c>
    </row>
    <row r="2048" spans="2:6" ht="18" customHeight="1">
      <c r="B2048" s="51"/>
      <c r="C2048" s="46"/>
      <c r="D2048" s="53"/>
      <c r="E2048" s="78"/>
      <c r="F2048" s="85">
        <f t="shared" si="31"/>
        <v>0</v>
      </c>
    </row>
    <row r="2049" spans="2:6" ht="18" customHeight="1">
      <c r="B2049" s="51"/>
      <c r="C2049" s="46"/>
      <c r="D2049" s="53"/>
      <c r="E2049" s="78"/>
      <c r="F2049" s="85">
        <f t="shared" si="31"/>
        <v>0</v>
      </c>
    </row>
    <row r="2050" spans="2:6" ht="18" customHeight="1">
      <c r="B2050" s="51"/>
      <c r="C2050" s="46"/>
      <c r="D2050" s="53"/>
      <c r="E2050" s="78"/>
      <c r="F2050" s="85">
        <f t="shared" si="31"/>
        <v>0</v>
      </c>
    </row>
    <row r="2051" spans="2:6" ht="18" customHeight="1">
      <c r="B2051" s="51"/>
      <c r="C2051" s="46"/>
      <c r="D2051" s="53"/>
      <c r="E2051" s="78"/>
      <c r="F2051" s="85">
        <f t="shared" si="31"/>
        <v>0</v>
      </c>
    </row>
    <row r="2052" spans="2:6" ht="18" customHeight="1">
      <c r="B2052" s="51"/>
      <c r="C2052" s="46"/>
      <c r="D2052" s="53"/>
      <c r="E2052" s="78"/>
      <c r="F2052" s="85">
        <f t="shared" ref="F2052:F2115" si="32">IF(D2052&gt;0,E2052/D2052,0)</f>
        <v>0</v>
      </c>
    </row>
    <row r="2053" spans="2:6" ht="18" customHeight="1">
      <c r="B2053" s="51"/>
      <c r="C2053" s="46"/>
      <c r="D2053" s="53"/>
      <c r="E2053" s="78"/>
      <c r="F2053" s="85">
        <f t="shared" si="32"/>
        <v>0</v>
      </c>
    </row>
    <row r="2054" spans="2:6" ht="18" customHeight="1">
      <c r="B2054" s="51"/>
      <c r="C2054" s="46"/>
      <c r="D2054" s="53"/>
      <c r="E2054" s="78"/>
      <c r="F2054" s="85">
        <f t="shared" si="32"/>
        <v>0</v>
      </c>
    </row>
    <row r="2055" spans="2:6" ht="18" customHeight="1">
      <c r="B2055" s="51"/>
      <c r="C2055" s="46"/>
      <c r="D2055" s="53"/>
      <c r="E2055" s="78"/>
      <c r="F2055" s="85">
        <f t="shared" si="32"/>
        <v>0</v>
      </c>
    </row>
    <row r="2056" spans="2:6" ht="18" customHeight="1">
      <c r="B2056" s="51"/>
      <c r="C2056" s="46"/>
      <c r="D2056" s="53"/>
      <c r="E2056" s="78"/>
      <c r="F2056" s="85">
        <f t="shared" si="32"/>
        <v>0</v>
      </c>
    </row>
    <row r="2057" spans="2:6" ht="18" customHeight="1">
      <c r="B2057" s="51"/>
      <c r="C2057" s="46"/>
      <c r="D2057" s="53"/>
      <c r="E2057" s="78"/>
      <c r="F2057" s="85">
        <f t="shared" si="32"/>
        <v>0</v>
      </c>
    </row>
    <row r="2058" spans="2:6" ht="18" customHeight="1">
      <c r="B2058" s="51"/>
      <c r="C2058" s="46"/>
      <c r="D2058" s="53"/>
      <c r="E2058" s="78"/>
      <c r="F2058" s="85">
        <f t="shared" si="32"/>
        <v>0</v>
      </c>
    </row>
    <row r="2059" spans="2:6" ht="18" customHeight="1">
      <c r="B2059" s="51"/>
      <c r="C2059" s="46"/>
      <c r="D2059" s="53"/>
      <c r="E2059" s="78"/>
      <c r="F2059" s="85">
        <f t="shared" si="32"/>
        <v>0</v>
      </c>
    </row>
    <row r="2060" spans="2:6" ht="18" customHeight="1">
      <c r="B2060" s="51"/>
      <c r="C2060" s="46"/>
      <c r="D2060" s="53"/>
      <c r="E2060" s="78"/>
      <c r="F2060" s="85">
        <f t="shared" si="32"/>
        <v>0</v>
      </c>
    </row>
    <row r="2061" spans="2:6" ht="18" customHeight="1">
      <c r="B2061" s="51"/>
      <c r="C2061" s="46"/>
      <c r="D2061" s="53"/>
      <c r="E2061" s="78"/>
      <c r="F2061" s="85">
        <f t="shared" si="32"/>
        <v>0</v>
      </c>
    </row>
    <row r="2062" spans="2:6" ht="18" customHeight="1">
      <c r="B2062" s="51"/>
      <c r="C2062" s="46"/>
      <c r="D2062" s="53"/>
      <c r="E2062" s="78"/>
      <c r="F2062" s="85">
        <f t="shared" si="32"/>
        <v>0</v>
      </c>
    </row>
    <row r="2063" spans="2:6" ht="18" customHeight="1">
      <c r="B2063" s="51"/>
      <c r="C2063" s="46"/>
      <c r="D2063" s="53"/>
      <c r="E2063" s="78"/>
      <c r="F2063" s="85">
        <f t="shared" si="32"/>
        <v>0</v>
      </c>
    </row>
    <row r="2064" spans="2:6" ht="18" customHeight="1">
      <c r="B2064" s="51"/>
      <c r="C2064" s="46"/>
      <c r="D2064" s="53"/>
      <c r="E2064" s="78"/>
      <c r="F2064" s="85">
        <f t="shared" si="32"/>
        <v>0</v>
      </c>
    </row>
    <row r="2065" spans="2:6" ht="18" customHeight="1">
      <c r="B2065" s="51"/>
      <c r="C2065" s="46"/>
      <c r="D2065" s="53"/>
      <c r="E2065" s="78"/>
      <c r="F2065" s="85">
        <f t="shared" si="32"/>
        <v>0</v>
      </c>
    </row>
    <row r="2066" spans="2:6" ht="18" customHeight="1">
      <c r="B2066" s="51"/>
      <c r="C2066" s="46"/>
      <c r="D2066" s="53"/>
      <c r="E2066" s="78"/>
      <c r="F2066" s="85">
        <f t="shared" si="32"/>
        <v>0</v>
      </c>
    </row>
    <row r="2067" spans="2:6" ht="18" customHeight="1">
      <c r="B2067" s="51"/>
      <c r="C2067" s="46"/>
      <c r="D2067" s="53"/>
      <c r="E2067" s="78"/>
      <c r="F2067" s="85">
        <f t="shared" si="32"/>
        <v>0</v>
      </c>
    </row>
    <row r="2068" spans="2:6" ht="18" customHeight="1">
      <c r="B2068" s="51"/>
      <c r="C2068" s="46"/>
      <c r="D2068" s="53"/>
      <c r="E2068" s="78"/>
      <c r="F2068" s="85">
        <f t="shared" si="32"/>
        <v>0</v>
      </c>
    </row>
    <row r="2069" spans="2:6" ht="18" customHeight="1">
      <c r="B2069" s="51"/>
      <c r="C2069" s="46"/>
      <c r="D2069" s="53"/>
      <c r="E2069" s="78"/>
      <c r="F2069" s="85">
        <f t="shared" si="32"/>
        <v>0</v>
      </c>
    </row>
    <row r="2070" spans="2:6" ht="18" customHeight="1">
      <c r="B2070" s="51"/>
      <c r="C2070" s="46"/>
      <c r="D2070" s="53"/>
      <c r="E2070" s="78"/>
      <c r="F2070" s="85">
        <f t="shared" si="32"/>
        <v>0</v>
      </c>
    </row>
    <row r="2071" spans="2:6" ht="18" customHeight="1">
      <c r="B2071" s="51"/>
      <c r="C2071" s="46"/>
      <c r="D2071" s="53"/>
      <c r="E2071" s="78"/>
      <c r="F2071" s="85">
        <f t="shared" si="32"/>
        <v>0</v>
      </c>
    </row>
    <row r="2072" spans="2:6" ht="18" customHeight="1">
      <c r="B2072" s="51"/>
      <c r="C2072" s="46"/>
      <c r="D2072" s="53"/>
      <c r="E2072" s="78"/>
      <c r="F2072" s="85">
        <f t="shared" si="32"/>
        <v>0</v>
      </c>
    </row>
    <row r="2073" spans="2:6" ht="18" customHeight="1">
      <c r="B2073" s="51"/>
      <c r="C2073" s="46"/>
      <c r="D2073" s="53"/>
      <c r="E2073" s="78"/>
      <c r="F2073" s="85">
        <f t="shared" si="32"/>
        <v>0</v>
      </c>
    </row>
    <row r="2074" spans="2:6" ht="18" customHeight="1">
      <c r="B2074" s="51"/>
      <c r="C2074" s="46"/>
      <c r="D2074" s="53"/>
      <c r="E2074" s="78"/>
      <c r="F2074" s="85">
        <f t="shared" si="32"/>
        <v>0</v>
      </c>
    </row>
    <row r="2075" spans="2:6" ht="18" customHeight="1">
      <c r="B2075" s="51"/>
      <c r="C2075" s="46"/>
      <c r="D2075" s="53"/>
      <c r="E2075" s="78"/>
      <c r="F2075" s="85">
        <f t="shared" si="32"/>
        <v>0</v>
      </c>
    </row>
    <row r="2076" spans="2:6" ht="18" customHeight="1">
      <c r="B2076" s="51"/>
      <c r="C2076" s="46"/>
      <c r="D2076" s="53"/>
      <c r="E2076" s="78"/>
      <c r="F2076" s="85">
        <f t="shared" si="32"/>
        <v>0</v>
      </c>
    </row>
    <row r="2077" spans="2:6" ht="18" customHeight="1">
      <c r="B2077" s="51"/>
      <c r="C2077" s="46"/>
      <c r="D2077" s="53"/>
      <c r="E2077" s="78"/>
      <c r="F2077" s="85">
        <f t="shared" si="32"/>
        <v>0</v>
      </c>
    </row>
    <row r="2078" spans="2:6" ht="18" customHeight="1">
      <c r="B2078" s="51"/>
      <c r="C2078" s="46"/>
      <c r="D2078" s="53"/>
      <c r="E2078" s="78"/>
      <c r="F2078" s="85">
        <f t="shared" si="32"/>
        <v>0</v>
      </c>
    </row>
    <row r="2079" spans="2:6" ht="18" customHeight="1">
      <c r="B2079" s="51"/>
      <c r="C2079" s="46"/>
      <c r="D2079" s="53"/>
      <c r="E2079" s="78"/>
      <c r="F2079" s="85">
        <f t="shared" si="32"/>
        <v>0</v>
      </c>
    </row>
    <row r="2080" spans="2:6" ht="18" customHeight="1">
      <c r="B2080" s="51"/>
      <c r="C2080" s="46"/>
      <c r="D2080" s="53"/>
      <c r="E2080" s="78"/>
      <c r="F2080" s="85">
        <f t="shared" si="32"/>
        <v>0</v>
      </c>
    </row>
    <row r="2081" spans="2:6" ht="18" customHeight="1">
      <c r="B2081" s="51"/>
      <c r="C2081" s="46"/>
      <c r="D2081" s="53"/>
      <c r="E2081" s="78"/>
      <c r="F2081" s="85">
        <f t="shared" si="32"/>
        <v>0</v>
      </c>
    </row>
    <row r="2082" spans="2:6" ht="18" customHeight="1">
      <c r="B2082" s="51"/>
      <c r="C2082" s="46"/>
      <c r="D2082" s="53"/>
      <c r="E2082" s="78"/>
      <c r="F2082" s="85">
        <f t="shared" si="32"/>
        <v>0</v>
      </c>
    </row>
    <row r="2083" spans="2:6" ht="18" customHeight="1">
      <c r="B2083" s="51"/>
      <c r="C2083" s="46"/>
      <c r="D2083" s="53"/>
      <c r="E2083" s="78"/>
      <c r="F2083" s="85">
        <f t="shared" si="32"/>
        <v>0</v>
      </c>
    </row>
    <row r="2084" spans="2:6" ht="18" customHeight="1">
      <c r="B2084" s="51"/>
      <c r="C2084" s="46"/>
      <c r="D2084" s="53"/>
      <c r="E2084" s="78"/>
      <c r="F2084" s="85">
        <f t="shared" si="32"/>
        <v>0</v>
      </c>
    </row>
    <row r="2085" spans="2:6" ht="18" customHeight="1">
      <c r="B2085" s="51"/>
      <c r="C2085" s="46"/>
      <c r="D2085" s="53"/>
      <c r="E2085" s="78"/>
      <c r="F2085" s="85">
        <f t="shared" si="32"/>
        <v>0</v>
      </c>
    </row>
    <row r="2086" spans="2:6" ht="18" customHeight="1">
      <c r="B2086" s="51"/>
      <c r="C2086" s="46"/>
      <c r="D2086" s="53"/>
      <c r="E2086" s="78"/>
      <c r="F2086" s="85">
        <f t="shared" si="32"/>
        <v>0</v>
      </c>
    </row>
    <row r="2087" spans="2:6" ht="18" customHeight="1">
      <c r="B2087" s="51"/>
      <c r="C2087" s="46"/>
      <c r="D2087" s="53"/>
      <c r="E2087" s="78"/>
      <c r="F2087" s="85">
        <f t="shared" si="32"/>
        <v>0</v>
      </c>
    </row>
    <row r="2088" spans="2:6" ht="18" customHeight="1">
      <c r="B2088" s="51"/>
      <c r="C2088" s="46"/>
      <c r="D2088" s="53"/>
      <c r="E2088" s="78"/>
      <c r="F2088" s="85">
        <f t="shared" si="32"/>
        <v>0</v>
      </c>
    </row>
    <row r="2089" spans="2:6" ht="18" customHeight="1">
      <c r="B2089" s="51"/>
      <c r="C2089" s="46"/>
      <c r="D2089" s="53"/>
      <c r="E2089" s="78"/>
      <c r="F2089" s="85">
        <f t="shared" si="32"/>
        <v>0</v>
      </c>
    </row>
    <row r="2090" spans="2:6" ht="18" customHeight="1">
      <c r="B2090" s="51"/>
      <c r="C2090" s="46"/>
      <c r="D2090" s="53"/>
      <c r="E2090" s="78"/>
      <c r="F2090" s="85">
        <f t="shared" si="32"/>
        <v>0</v>
      </c>
    </row>
    <row r="2091" spans="2:6" ht="18" customHeight="1">
      <c r="B2091" s="51"/>
      <c r="C2091" s="46"/>
      <c r="D2091" s="53"/>
      <c r="E2091" s="78"/>
      <c r="F2091" s="85">
        <f t="shared" si="32"/>
        <v>0</v>
      </c>
    </row>
    <row r="2092" spans="2:6" ht="18" customHeight="1">
      <c r="B2092" s="51"/>
      <c r="C2092" s="46"/>
      <c r="D2092" s="53"/>
      <c r="E2092" s="78"/>
      <c r="F2092" s="85">
        <f t="shared" si="32"/>
        <v>0</v>
      </c>
    </row>
    <row r="2093" spans="2:6" ht="18" customHeight="1">
      <c r="B2093" s="51"/>
      <c r="C2093" s="46"/>
      <c r="D2093" s="53"/>
      <c r="E2093" s="78"/>
      <c r="F2093" s="85">
        <f t="shared" si="32"/>
        <v>0</v>
      </c>
    </row>
    <row r="2094" spans="2:6" ht="18" customHeight="1">
      <c r="B2094" s="51"/>
      <c r="C2094" s="46"/>
      <c r="D2094" s="53"/>
      <c r="E2094" s="78"/>
      <c r="F2094" s="85">
        <f t="shared" si="32"/>
        <v>0</v>
      </c>
    </row>
    <row r="2095" spans="2:6" ht="18" customHeight="1">
      <c r="B2095" s="51"/>
      <c r="C2095" s="46"/>
      <c r="D2095" s="53"/>
      <c r="E2095" s="78"/>
      <c r="F2095" s="85">
        <f t="shared" si="32"/>
        <v>0</v>
      </c>
    </row>
    <row r="2096" spans="2:6" ht="18" customHeight="1">
      <c r="B2096" s="51"/>
      <c r="C2096" s="46"/>
      <c r="D2096" s="53"/>
      <c r="E2096" s="78"/>
      <c r="F2096" s="85">
        <f t="shared" si="32"/>
        <v>0</v>
      </c>
    </row>
    <row r="2097" spans="2:6" ht="18" customHeight="1">
      <c r="B2097" s="51"/>
      <c r="C2097" s="46"/>
      <c r="D2097" s="53"/>
      <c r="E2097" s="78"/>
      <c r="F2097" s="85">
        <f t="shared" si="32"/>
        <v>0</v>
      </c>
    </row>
    <row r="2098" spans="2:6" ht="18" customHeight="1">
      <c r="B2098" s="51"/>
      <c r="C2098" s="46"/>
      <c r="D2098" s="53"/>
      <c r="E2098" s="78"/>
      <c r="F2098" s="85">
        <f t="shared" si="32"/>
        <v>0</v>
      </c>
    </row>
    <row r="2099" spans="2:6" ht="18" customHeight="1">
      <c r="B2099" s="51"/>
      <c r="C2099" s="46"/>
      <c r="D2099" s="53"/>
      <c r="E2099" s="78"/>
      <c r="F2099" s="85">
        <f t="shared" si="32"/>
        <v>0</v>
      </c>
    </row>
    <row r="2100" spans="2:6" ht="18" customHeight="1">
      <c r="B2100" s="51"/>
      <c r="C2100" s="46"/>
      <c r="D2100" s="53"/>
      <c r="E2100" s="78"/>
      <c r="F2100" s="85">
        <f t="shared" si="32"/>
        <v>0</v>
      </c>
    </row>
    <row r="2101" spans="2:6" ht="18" customHeight="1">
      <c r="B2101" s="51"/>
      <c r="C2101" s="46"/>
      <c r="D2101" s="53"/>
      <c r="E2101" s="78"/>
      <c r="F2101" s="85">
        <f t="shared" si="32"/>
        <v>0</v>
      </c>
    </row>
    <row r="2102" spans="2:6" ht="18" customHeight="1">
      <c r="B2102" s="51"/>
      <c r="C2102" s="46"/>
      <c r="D2102" s="53"/>
      <c r="E2102" s="78"/>
      <c r="F2102" s="85">
        <f t="shared" si="32"/>
        <v>0</v>
      </c>
    </row>
    <row r="2103" spans="2:6" ht="18" customHeight="1">
      <c r="B2103" s="51"/>
      <c r="C2103" s="46"/>
      <c r="D2103" s="53"/>
      <c r="E2103" s="78"/>
      <c r="F2103" s="85">
        <f t="shared" si="32"/>
        <v>0</v>
      </c>
    </row>
    <row r="2104" spans="2:6" ht="18" customHeight="1">
      <c r="B2104" s="51"/>
      <c r="C2104" s="46"/>
      <c r="D2104" s="53"/>
      <c r="E2104" s="78"/>
      <c r="F2104" s="85">
        <f t="shared" si="32"/>
        <v>0</v>
      </c>
    </row>
    <row r="2105" spans="2:6" ht="18" customHeight="1">
      <c r="B2105" s="51"/>
      <c r="C2105" s="46"/>
      <c r="D2105" s="53"/>
      <c r="E2105" s="78"/>
      <c r="F2105" s="85">
        <f t="shared" si="32"/>
        <v>0</v>
      </c>
    </row>
    <row r="2106" spans="2:6" ht="18" customHeight="1">
      <c r="B2106" s="51"/>
      <c r="C2106" s="46"/>
      <c r="D2106" s="53"/>
      <c r="E2106" s="78"/>
      <c r="F2106" s="85">
        <f t="shared" si="32"/>
        <v>0</v>
      </c>
    </row>
    <row r="2107" spans="2:6" ht="18" customHeight="1">
      <c r="B2107" s="51"/>
      <c r="C2107" s="46"/>
      <c r="D2107" s="53"/>
      <c r="E2107" s="78"/>
      <c r="F2107" s="85">
        <f t="shared" si="32"/>
        <v>0</v>
      </c>
    </row>
    <row r="2108" spans="2:6" ht="18" customHeight="1">
      <c r="B2108" s="51"/>
      <c r="C2108" s="46"/>
      <c r="D2108" s="53"/>
      <c r="E2108" s="78"/>
      <c r="F2108" s="85">
        <f t="shared" si="32"/>
        <v>0</v>
      </c>
    </row>
    <row r="2109" spans="2:6" ht="18" customHeight="1">
      <c r="B2109" s="51"/>
      <c r="C2109" s="46"/>
      <c r="D2109" s="53"/>
      <c r="E2109" s="78"/>
      <c r="F2109" s="85">
        <f t="shared" si="32"/>
        <v>0</v>
      </c>
    </row>
    <row r="2110" spans="2:6" ht="18" customHeight="1">
      <c r="B2110" s="51"/>
      <c r="C2110" s="46"/>
      <c r="D2110" s="53"/>
      <c r="E2110" s="78"/>
      <c r="F2110" s="85">
        <f t="shared" si="32"/>
        <v>0</v>
      </c>
    </row>
    <row r="2111" spans="2:6" ht="18" customHeight="1">
      <c r="B2111" s="51"/>
      <c r="C2111" s="46"/>
      <c r="D2111" s="53"/>
      <c r="E2111" s="78"/>
      <c r="F2111" s="85">
        <f t="shared" si="32"/>
        <v>0</v>
      </c>
    </row>
    <row r="2112" spans="2:6" ht="18" customHeight="1">
      <c r="B2112" s="51"/>
      <c r="C2112" s="46"/>
      <c r="D2112" s="53"/>
      <c r="E2112" s="78"/>
      <c r="F2112" s="85">
        <f t="shared" si="32"/>
        <v>0</v>
      </c>
    </row>
    <row r="2113" spans="2:6" ht="18" customHeight="1">
      <c r="B2113" s="51"/>
      <c r="C2113" s="46"/>
      <c r="D2113" s="53"/>
      <c r="E2113" s="78"/>
      <c r="F2113" s="85">
        <f t="shared" si="32"/>
        <v>0</v>
      </c>
    </row>
    <row r="2114" spans="2:6" ht="18" customHeight="1">
      <c r="B2114" s="51"/>
      <c r="C2114" s="46"/>
      <c r="D2114" s="53"/>
      <c r="E2114" s="78"/>
      <c r="F2114" s="85">
        <f t="shared" si="32"/>
        <v>0</v>
      </c>
    </row>
    <row r="2115" spans="2:6" ht="18" customHeight="1">
      <c r="B2115" s="51"/>
      <c r="C2115" s="46"/>
      <c r="D2115" s="53"/>
      <c r="E2115" s="78"/>
      <c r="F2115" s="85">
        <f t="shared" si="32"/>
        <v>0</v>
      </c>
    </row>
    <row r="2116" spans="2:6" ht="18" customHeight="1">
      <c r="B2116" s="51"/>
      <c r="C2116" s="46"/>
      <c r="D2116" s="53"/>
      <c r="E2116" s="78"/>
      <c r="F2116" s="85">
        <f t="shared" ref="F2116:F2179" si="33">IF(D2116&gt;0,E2116/D2116,0)</f>
        <v>0</v>
      </c>
    </row>
    <row r="2117" spans="2:6" ht="18" customHeight="1">
      <c r="B2117" s="51"/>
      <c r="C2117" s="46"/>
      <c r="D2117" s="53"/>
      <c r="E2117" s="78"/>
      <c r="F2117" s="85">
        <f t="shared" si="33"/>
        <v>0</v>
      </c>
    </row>
    <row r="2118" spans="2:6" ht="18" customHeight="1">
      <c r="B2118" s="51"/>
      <c r="C2118" s="46"/>
      <c r="D2118" s="53"/>
      <c r="E2118" s="78"/>
      <c r="F2118" s="85">
        <f t="shared" si="33"/>
        <v>0</v>
      </c>
    </row>
    <row r="2119" spans="2:6" ht="18" customHeight="1">
      <c r="B2119" s="51"/>
      <c r="C2119" s="46"/>
      <c r="D2119" s="53"/>
      <c r="E2119" s="78"/>
      <c r="F2119" s="85">
        <f t="shared" si="33"/>
        <v>0</v>
      </c>
    </row>
    <row r="2120" spans="2:6" ht="18" customHeight="1">
      <c r="B2120" s="51"/>
      <c r="C2120" s="46"/>
      <c r="D2120" s="53"/>
      <c r="E2120" s="78"/>
      <c r="F2120" s="85">
        <f t="shared" si="33"/>
        <v>0</v>
      </c>
    </row>
    <row r="2121" spans="2:6" ht="18" customHeight="1">
      <c r="B2121" s="51"/>
      <c r="C2121" s="46"/>
      <c r="D2121" s="53"/>
      <c r="E2121" s="78"/>
      <c r="F2121" s="85">
        <f t="shared" si="33"/>
        <v>0</v>
      </c>
    </row>
    <row r="2122" spans="2:6" ht="18" customHeight="1">
      <c r="B2122" s="51"/>
      <c r="C2122" s="46"/>
      <c r="D2122" s="53"/>
      <c r="E2122" s="78"/>
      <c r="F2122" s="85">
        <f t="shared" si="33"/>
        <v>0</v>
      </c>
    </row>
    <row r="2123" spans="2:6" ht="18" customHeight="1">
      <c r="B2123" s="51"/>
      <c r="C2123" s="46"/>
      <c r="D2123" s="53"/>
      <c r="E2123" s="78"/>
      <c r="F2123" s="85">
        <f t="shared" si="33"/>
        <v>0</v>
      </c>
    </row>
    <row r="2124" spans="2:6" ht="18" customHeight="1">
      <c r="B2124" s="51"/>
      <c r="C2124" s="46"/>
      <c r="D2124" s="53"/>
      <c r="E2124" s="78"/>
      <c r="F2124" s="85">
        <f t="shared" si="33"/>
        <v>0</v>
      </c>
    </row>
    <row r="2125" spans="2:6" ht="18" customHeight="1">
      <c r="B2125" s="51"/>
      <c r="C2125" s="46"/>
      <c r="D2125" s="53"/>
      <c r="E2125" s="78"/>
      <c r="F2125" s="85">
        <f t="shared" si="33"/>
        <v>0</v>
      </c>
    </row>
    <row r="2126" spans="2:6" ht="18" customHeight="1">
      <c r="B2126" s="51"/>
      <c r="C2126" s="46"/>
      <c r="D2126" s="53"/>
      <c r="E2126" s="78"/>
      <c r="F2126" s="85">
        <f t="shared" si="33"/>
        <v>0</v>
      </c>
    </row>
    <row r="2127" spans="2:6" ht="18" customHeight="1">
      <c r="B2127" s="51"/>
      <c r="C2127" s="46"/>
      <c r="D2127" s="53"/>
      <c r="E2127" s="78"/>
      <c r="F2127" s="85">
        <f t="shared" si="33"/>
        <v>0</v>
      </c>
    </row>
    <row r="2128" spans="2:6" ht="18" customHeight="1">
      <c r="B2128" s="51"/>
      <c r="C2128" s="46"/>
      <c r="D2128" s="53"/>
      <c r="E2128" s="78"/>
      <c r="F2128" s="85">
        <f t="shared" si="33"/>
        <v>0</v>
      </c>
    </row>
    <row r="2129" spans="2:6" ht="18" customHeight="1">
      <c r="B2129" s="51"/>
      <c r="C2129" s="46"/>
      <c r="D2129" s="53"/>
      <c r="E2129" s="78"/>
      <c r="F2129" s="85">
        <f t="shared" si="33"/>
        <v>0</v>
      </c>
    </row>
    <row r="2130" spans="2:6" ht="18" customHeight="1">
      <c r="B2130" s="51"/>
      <c r="C2130" s="46"/>
      <c r="D2130" s="53"/>
      <c r="E2130" s="78"/>
      <c r="F2130" s="85">
        <f t="shared" si="33"/>
        <v>0</v>
      </c>
    </row>
    <row r="2131" spans="2:6" ht="18" customHeight="1">
      <c r="B2131" s="51"/>
      <c r="C2131" s="46"/>
      <c r="D2131" s="53"/>
      <c r="E2131" s="78"/>
      <c r="F2131" s="85">
        <f t="shared" si="33"/>
        <v>0</v>
      </c>
    </row>
    <row r="2132" spans="2:6" ht="18" customHeight="1">
      <c r="B2132" s="51"/>
      <c r="C2132" s="46"/>
      <c r="D2132" s="53"/>
      <c r="E2132" s="78"/>
      <c r="F2132" s="85">
        <f t="shared" si="33"/>
        <v>0</v>
      </c>
    </row>
    <row r="2133" spans="2:6" ht="18" customHeight="1">
      <c r="B2133" s="51"/>
      <c r="C2133" s="46"/>
      <c r="D2133" s="53"/>
      <c r="E2133" s="78"/>
      <c r="F2133" s="85">
        <f t="shared" si="33"/>
        <v>0</v>
      </c>
    </row>
    <row r="2134" spans="2:6" ht="18" customHeight="1">
      <c r="B2134" s="51"/>
      <c r="C2134" s="46"/>
      <c r="D2134" s="53"/>
      <c r="E2134" s="78"/>
      <c r="F2134" s="85">
        <f t="shared" si="33"/>
        <v>0</v>
      </c>
    </row>
    <row r="2135" spans="2:6" ht="18" customHeight="1">
      <c r="B2135" s="51"/>
      <c r="C2135" s="46"/>
      <c r="D2135" s="53"/>
      <c r="E2135" s="78"/>
      <c r="F2135" s="85">
        <f t="shared" si="33"/>
        <v>0</v>
      </c>
    </row>
    <row r="2136" spans="2:6" ht="18" customHeight="1">
      <c r="B2136" s="51"/>
      <c r="C2136" s="46"/>
      <c r="D2136" s="53"/>
      <c r="E2136" s="78"/>
      <c r="F2136" s="85">
        <f t="shared" si="33"/>
        <v>0</v>
      </c>
    </row>
    <row r="2137" spans="2:6" ht="18" customHeight="1">
      <c r="B2137" s="51"/>
      <c r="C2137" s="46"/>
      <c r="D2137" s="53"/>
      <c r="E2137" s="78"/>
      <c r="F2137" s="85">
        <f t="shared" si="33"/>
        <v>0</v>
      </c>
    </row>
    <row r="2138" spans="2:6" ht="18" customHeight="1">
      <c r="B2138" s="51"/>
      <c r="C2138" s="46"/>
      <c r="D2138" s="53"/>
      <c r="E2138" s="78"/>
      <c r="F2138" s="85">
        <f t="shared" si="33"/>
        <v>0</v>
      </c>
    </row>
    <row r="2139" spans="2:6" ht="18" customHeight="1">
      <c r="B2139" s="51"/>
      <c r="C2139" s="46"/>
      <c r="D2139" s="53"/>
      <c r="E2139" s="78"/>
      <c r="F2139" s="85">
        <f t="shared" si="33"/>
        <v>0</v>
      </c>
    </row>
    <row r="2140" spans="2:6" ht="18" customHeight="1">
      <c r="B2140" s="51"/>
      <c r="C2140" s="46"/>
      <c r="D2140" s="53"/>
      <c r="E2140" s="78"/>
      <c r="F2140" s="85">
        <f t="shared" si="33"/>
        <v>0</v>
      </c>
    </row>
    <row r="2141" spans="2:6" ht="18" customHeight="1">
      <c r="B2141" s="51"/>
      <c r="C2141" s="46"/>
      <c r="D2141" s="53"/>
      <c r="E2141" s="78"/>
      <c r="F2141" s="85">
        <f t="shared" si="33"/>
        <v>0</v>
      </c>
    </row>
    <row r="2142" spans="2:6" ht="18" customHeight="1">
      <c r="B2142" s="51"/>
      <c r="C2142" s="46"/>
      <c r="D2142" s="53"/>
      <c r="E2142" s="78"/>
      <c r="F2142" s="85">
        <f t="shared" si="33"/>
        <v>0</v>
      </c>
    </row>
    <row r="2143" spans="2:6" ht="18" customHeight="1">
      <c r="B2143" s="51"/>
      <c r="C2143" s="46"/>
      <c r="D2143" s="53"/>
      <c r="E2143" s="78"/>
      <c r="F2143" s="85">
        <f t="shared" si="33"/>
        <v>0</v>
      </c>
    </row>
    <row r="2144" spans="2:6" ht="18" customHeight="1">
      <c r="B2144" s="51"/>
      <c r="C2144" s="46"/>
      <c r="D2144" s="53"/>
      <c r="E2144" s="78"/>
      <c r="F2144" s="85">
        <f t="shared" si="33"/>
        <v>0</v>
      </c>
    </row>
    <row r="2145" spans="2:6" ht="18" customHeight="1">
      <c r="B2145" s="51"/>
      <c r="C2145" s="46"/>
      <c r="D2145" s="53"/>
      <c r="E2145" s="78"/>
      <c r="F2145" s="85">
        <f t="shared" si="33"/>
        <v>0</v>
      </c>
    </row>
    <row r="2146" spans="2:6" ht="18" customHeight="1">
      <c r="B2146" s="51"/>
      <c r="C2146" s="46"/>
      <c r="D2146" s="53"/>
      <c r="E2146" s="78"/>
      <c r="F2146" s="85">
        <f t="shared" si="33"/>
        <v>0</v>
      </c>
    </row>
    <row r="2147" spans="2:6" ht="18" customHeight="1">
      <c r="B2147" s="51"/>
      <c r="C2147" s="46"/>
      <c r="D2147" s="53"/>
      <c r="E2147" s="78"/>
      <c r="F2147" s="85">
        <f t="shared" si="33"/>
        <v>0</v>
      </c>
    </row>
    <row r="2148" spans="2:6" ht="18" customHeight="1">
      <c r="B2148" s="51"/>
      <c r="C2148" s="46"/>
      <c r="D2148" s="53"/>
      <c r="E2148" s="78"/>
      <c r="F2148" s="85">
        <f t="shared" si="33"/>
        <v>0</v>
      </c>
    </row>
    <row r="2149" spans="2:6" ht="18" customHeight="1">
      <c r="B2149" s="51"/>
      <c r="C2149" s="46"/>
      <c r="D2149" s="53"/>
      <c r="E2149" s="78"/>
      <c r="F2149" s="85">
        <f t="shared" si="33"/>
        <v>0</v>
      </c>
    </row>
    <row r="2150" spans="2:6" ht="18" customHeight="1">
      <c r="B2150" s="51"/>
      <c r="C2150" s="46"/>
      <c r="D2150" s="53"/>
      <c r="E2150" s="78"/>
      <c r="F2150" s="85">
        <f t="shared" si="33"/>
        <v>0</v>
      </c>
    </row>
    <row r="2151" spans="2:6" ht="18" customHeight="1">
      <c r="B2151" s="51"/>
      <c r="C2151" s="46"/>
      <c r="D2151" s="53"/>
      <c r="E2151" s="78"/>
      <c r="F2151" s="85">
        <f t="shared" si="33"/>
        <v>0</v>
      </c>
    </row>
    <row r="2152" spans="2:6" ht="18" customHeight="1">
      <c r="B2152" s="51"/>
      <c r="C2152" s="46"/>
      <c r="D2152" s="53"/>
      <c r="E2152" s="78"/>
      <c r="F2152" s="85">
        <f t="shared" si="33"/>
        <v>0</v>
      </c>
    </row>
    <row r="2153" spans="2:6" ht="18" customHeight="1">
      <c r="B2153" s="51"/>
      <c r="C2153" s="46"/>
      <c r="D2153" s="53"/>
      <c r="E2153" s="78"/>
      <c r="F2153" s="85">
        <f t="shared" si="33"/>
        <v>0</v>
      </c>
    </row>
    <row r="2154" spans="2:6" ht="18" customHeight="1">
      <c r="B2154" s="51"/>
      <c r="C2154" s="46"/>
      <c r="D2154" s="53"/>
      <c r="E2154" s="78"/>
      <c r="F2154" s="85">
        <f t="shared" si="33"/>
        <v>0</v>
      </c>
    </row>
    <row r="2155" spans="2:6" ht="18" customHeight="1">
      <c r="B2155" s="51"/>
      <c r="C2155" s="46"/>
      <c r="D2155" s="53"/>
      <c r="E2155" s="78"/>
      <c r="F2155" s="85">
        <f t="shared" si="33"/>
        <v>0</v>
      </c>
    </row>
    <row r="2156" spans="2:6" ht="18" customHeight="1">
      <c r="B2156" s="51"/>
      <c r="C2156" s="46"/>
      <c r="D2156" s="53"/>
      <c r="E2156" s="78"/>
      <c r="F2156" s="85">
        <f t="shared" si="33"/>
        <v>0</v>
      </c>
    </row>
    <row r="2157" spans="2:6" ht="18" customHeight="1">
      <c r="B2157" s="51"/>
      <c r="C2157" s="46"/>
      <c r="D2157" s="53"/>
      <c r="E2157" s="78"/>
      <c r="F2157" s="85">
        <f t="shared" si="33"/>
        <v>0</v>
      </c>
    </row>
    <row r="2158" spans="2:6" ht="18" customHeight="1">
      <c r="B2158" s="51"/>
      <c r="C2158" s="46"/>
      <c r="D2158" s="53"/>
      <c r="E2158" s="78"/>
      <c r="F2158" s="85">
        <f t="shared" si="33"/>
        <v>0</v>
      </c>
    </row>
    <row r="2159" spans="2:6" ht="18" customHeight="1">
      <c r="B2159" s="51"/>
      <c r="C2159" s="46"/>
      <c r="D2159" s="53"/>
      <c r="E2159" s="78"/>
      <c r="F2159" s="85">
        <f t="shared" si="33"/>
        <v>0</v>
      </c>
    </row>
    <row r="2160" spans="2:6" ht="18" customHeight="1">
      <c r="B2160" s="51"/>
      <c r="C2160" s="46"/>
      <c r="D2160" s="53"/>
      <c r="E2160" s="78"/>
      <c r="F2160" s="85">
        <f t="shared" si="33"/>
        <v>0</v>
      </c>
    </row>
    <row r="2161" spans="2:6" ht="18" customHeight="1">
      <c r="B2161" s="51"/>
      <c r="C2161" s="46"/>
      <c r="D2161" s="53"/>
      <c r="E2161" s="78"/>
      <c r="F2161" s="85">
        <f t="shared" si="33"/>
        <v>0</v>
      </c>
    </row>
    <row r="2162" spans="2:6" ht="18" customHeight="1">
      <c r="B2162" s="51"/>
      <c r="C2162" s="46"/>
      <c r="D2162" s="53"/>
      <c r="E2162" s="78"/>
      <c r="F2162" s="85">
        <f t="shared" si="33"/>
        <v>0</v>
      </c>
    </row>
    <row r="2163" spans="2:6" ht="18" customHeight="1">
      <c r="B2163" s="51"/>
      <c r="C2163" s="46"/>
      <c r="D2163" s="53"/>
      <c r="E2163" s="78"/>
      <c r="F2163" s="85">
        <f t="shared" si="33"/>
        <v>0</v>
      </c>
    </row>
    <row r="2164" spans="2:6" ht="18" customHeight="1">
      <c r="B2164" s="51"/>
      <c r="C2164" s="46"/>
      <c r="D2164" s="53"/>
      <c r="E2164" s="78"/>
      <c r="F2164" s="85">
        <f t="shared" si="33"/>
        <v>0</v>
      </c>
    </row>
    <row r="2165" spans="2:6" ht="18" customHeight="1">
      <c r="B2165" s="51"/>
      <c r="C2165" s="46"/>
      <c r="D2165" s="53"/>
      <c r="E2165" s="78"/>
      <c r="F2165" s="85">
        <f t="shared" si="33"/>
        <v>0</v>
      </c>
    </row>
    <row r="2166" spans="2:6" ht="18" customHeight="1">
      <c r="B2166" s="51"/>
      <c r="C2166" s="46"/>
      <c r="D2166" s="53"/>
      <c r="E2166" s="78"/>
      <c r="F2166" s="85">
        <f t="shared" si="33"/>
        <v>0</v>
      </c>
    </row>
    <row r="2167" spans="2:6" ht="18" customHeight="1">
      <c r="B2167" s="51"/>
      <c r="C2167" s="46"/>
      <c r="D2167" s="53"/>
      <c r="E2167" s="78"/>
      <c r="F2167" s="85">
        <f t="shared" si="33"/>
        <v>0</v>
      </c>
    </row>
    <row r="2168" spans="2:6" ht="18" customHeight="1">
      <c r="B2168" s="51"/>
      <c r="C2168" s="46"/>
      <c r="D2168" s="53"/>
      <c r="E2168" s="78"/>
      <c r="F2168" s="85">
        <f t="shared" si="33"/>
        <v>0</v>
      </c>
    </row>
    <row r="2169" spans="2:6" ht="18" customHeight="1">
      <c r="B2169" s="51"/>
      <c r="C2169" s="46"/>
      <c r="D2169" s="53"/>
      <c r="E2169" s="78"/>
      <c r="F2169" s="85">
        <f t="shared" si="33"/>
        <v>0</v>
      </c>
    </row>
    <row r="2170" spans="2:6" ht="18" customHeight="1">
      <c r="B2170" s="51"/>
      <c r="C2170" s="46"/>
      <c r="D2170" s="53"/>
      <c r="E2170" s="78"/>
      <c r="F2170" s="85">
        <f t="shared" si="33"/>
        <v>0</v>
      </c>
    </row>
    <row r="2171" spans="2:6" ht="18" customHeight="1">
      <c r="B2171" s="51"/>
      <c r="C2171" s="46"/>
      <c r="D2171" s="53"/>
      <c r="E2171" s="78"/>
      <c r="F2171" s="85">
        <f t="shared" si="33"/>
        <v>0</v>
      </c>
    </row>
    <row r="2172" spans="2:6" ht="18" customHeight="1">
      <c r="B2172" s="51"/>
      <c r="C2172" s="46"/>
      <c r="D2172" s="53"/>
      <c r="E2172" s="78"/>
      <c r="F2172" s="85">
        <f t="shared" si="33"/>
        <v>0</v>
      </c>
    </row>
    <row r="2173" spans="2:6" ht="18" customHeight="1">
      <c r="B2173" s="51"/>
      <c r="C2173" s="46"/>
      <c r="D2173" s="53"/>
      <c r="E2173" s="78"/>
      <c r="F2173" s="85">
        <f t="shared" si="33"/>
        <v>0</v>
      </c>
    </row>
    <row r="2174" spans="2:6" ht="18" customHeight="1">
      <c r="B2174" s="51"/>
      <c r="C2174" s="46"/>
      <c r="D2174" s="53"/>
      <c r="E2174" s="78"/>
      <c r="F2174" s="85">
        <f t="shared" si="33"/>
        <v>0</v>
      </c>
    </row>
    <row r="2175" spans="2:6" ht="18" customHeight="1">
      <c r="B2175" s="51"/>
      <c r="C2175" s="46"/>
      <c r="D2175" s="53"/>
      <c r="E2175" s="78"/>
      <c r="F2175" s="85">
        <f t="shared" si="33"/>
        <v>0</v>
      </c>
    </row>
    <row r="2176" spans="2:6" ht="18" customHeight="1">
      <c r="B2176" s="51"/>
      <c r="C2176" s="46"/>
      <c r="D2176" s="53"/>
      <c r="E2176" s="78"/>
      <c r="F2176" s="85">
        <f t="shared" si="33"/>
        <v>0</v>
      </c>
    </row>
    <row r="2177" spans="2:6" ht="18" customHeight="1">
      <c r="B2177" s="51"/>
      <c r="C2177" s="46"/>
      <c r="D2177" s="53"/>
      <c r="E2177" s="78"/>
      <c r="F2177" s="85">
        <f t="shared" si="33"/>
        <v>0</v>
      </c>
    </row>
    <row r="2178" spans="2:6" ht="18" customHeight="1">
      <c r="B2178" s="51"/>
      <c r="C2178" s="46"/>
      <c r="D2178" s="53"/>
      <c r="E2178" s="78"/>
      <c r="F2178" s="85">
        <f t="shared" si="33"/>
        <v>0</v>
      </c>
    </row>
    <row r="2179" spans="2:6" ht="18" customHeight="1">
      <c r="B2179" s="51"/>
      <c r="C2179" s="46"/>
      <c r="D2179" s="53"/>
      <c r="E2179" s="78"/>
      <c r="F2179" s="85">
        <f t="shared" si="33"/>
        <v>0</v>
      </c>
    </row>
    <row r="2180" spans="2:6" ht="18" customHeight="1">
      <c r="B2180" s="51"/>
      <c r="C2180" s="46"/>
      <c r="D2180" s="53"/>
      <c r="E2180" s="78"/>
      <c r="F2180" s="85">
        <f t="shared" ref="F2180:F2243" si="34">IF(D2180&gt;0,E2180/D2180,0)</f>
        <v>0</v>
      </c>
    </row>
    <row r="2181" spans="2:6" ht="18" customHeight="1">
      <c r="B2181" s="51"/>
      <c r="C2181" s="46"/>
      <c r="D2181" s="53"/>
      <c r="E2181" s="78"/>
      <c r="F2181" s="85">
        <f t="shared" si="34"/>
        <v>0</v>
      </c>
    </row>
    <row r="2182" spans="2:6" ht="18" customHeight="1">
      <c r="B2182" s="51"/>
      <c r="C2182" s="46"/>
      <c r="D2182" s="53"/>
      <c r="E2182" s="78"/>
      <c r="F2182" s="85">
        <f t="shared" si="34"/>
        <v>0</v>
      </c>
    </row>
    <row r="2183" spans="2:6" ht="18" customHeight="1">
      <c r="B2183" s="51"/>
      <c r="C2183" s="46"/>
      <c r="D2183" s="53"/>
      <c r="E2183" s="78"/>
      <c r="F2183" s="85">
        <f t="shared" si="34"/>
        <v>0</v>
      </c>
    </row>
    <row r="2184" spans="2:6" ht="18" customHeight="1">
      <c r="B2184" s="51"/>
      <c r="C2184" s="46"/>
      <c r="D2184" s="53"/>
      <c r="E2184" s="78"/>
      <c r="F2184" s="85">
        <f t="shared" si="34"/>
        <v>0</v>
      </c>
    </row>
    <row r="2185" spans="2:6" ht="18" customHeight="1">
      <c r="B2185" s="51"/>
      <c r="C2185" s="46"/>
      <c r="D2185" s="53"/>
      <c r="E2185" s="78"/>
      <c r="F2185" s="85">
        <f t="shared" si="34"/>
        <v>0</v>
      </c>
    </row>
    <row r="2186" spans="2:6" ht="18" customHeight="1">
      <c r="B2186" s="51"/>
      <c r="C2186" s="46"/>
      <c r="D2186" s="53"/>
      <c r="E2186" s="78"/>
      <c r="F2186" s="85">
        <f t="shared" si="34"/>
        <v>0</v>
      </c>
    </row>
    <row r="2187" spans="2:6" ht="18" customHeight="1">
      <c r="B2187" s="51"/>
      <c r="C2187" s="46"/>
      <c r="D2187" s="53"/>
      <c r="E2187" s="78"/>
      <c r="F2187" s="85">
        <f t="shared" si="34"/>
        <v>0</v>
      </c>
    </row>
    <row r="2188" spans="2:6" ht="18" customHeight="1">
      <c r="B2188" s="51"/>
      <c r="C2188" s="46"/>
      <c r="D2188" s="53"/>
      <c r="E2188" s="78"/>
      <c r="F2188" s="85">
        <f t="shared" si="34"/>
        <v>0</v>
      </c>
    </row>
    <row r="2189" spans="2:6" ht="18" customHeight="1">
      <c r="B2189" s="51"/>
      <c r="C2189" s="46"/>
      <c r="D2189" s="53"/>
      <c r="E2189" s="78"/>
      <c r="F2189" s="85">
        <f t="shared" si="34"/>
        <v>0</v>
      </c>
    </row>
    <row r="2190" spans="2:6" ht="18" customHeight="1">
      <c r="B2190" s="51"/>
      <c r="C2190" s="46"/>
      <c r="D2190" s="53"/>
      <c r="E2190" s="78"/>
      <c r="F2190" s="85">
        <f t="shared" si="34"/>
        <v>0</v>
      </c>
    </row>
    <row r="2191" spans="2:6" ht="18" customHeight="1">
      <c r="B2191" s="51"/>
      <c r="C2191" s="46"/>
      <c r="D2191" s="53"/>
      <c r="E2191" s="78"/>
      <c r="F2191" s="85">
        <f t="shared" si="34"/>
        <v>0</v>
      </c>
    </row>
    <row r="2192" spans="2:6" ht="18" customHeight="1">
      <c r="B2192" s="51"/>
      <c r="C2192" s="46"/>
      <c r="D2192" s="53"/>
      <c r="E2192" s="78"/>
      <c r="F2192" s="85">
        <f t="shared" si="34"/>
        <v>0</v>
      </c>
    </row>
    <row r="2193" spans="2:6" ht="18" customHeight="1">
      <c r="B2193" s="51"/>
      <c r="C2193" s="46"/>
      <c r="D2193" s="53"/>
      <c r="E2193" s="78"/>
      <c r="F2193" s="85">
        <f t="shared" si="34"/>
        <v>0</v>
      </c>
    </row>
    <row r="2194" spans="2:6" ht="18" customHeight="1">
      <c r="B2194" s="51"/>
      <c r="C2194" s="46"/>
      <c r="D2194" s="53"/>
      <c r="E2194" s="78"/>
      <c r="F2194" s="85">
        <f t="shared" si="34"/>
        <v>0</v>
      </c>
    </row>
    <row r="2195" spans="2:6" ht="18" customHeight="1">
      <c r="B2195" s="51"/>
      <c r="C2195" s="46"/>
      <c r="D2195" s="53"/>
      <c r="E2195" s="78"/>
      <c r="F2195" s="85">
        <f t="shared" si="34"/>
        <v>0</v>
      </c>
    </row>
    <row r="2196" spans="2:6" ht="18" customHeight="1">
      <c r="B2196" s="51"/>
      <c r="C2196" s="46"/>
      <c r="D2196" s="53"/>
      <c r="E2196" s="78"/>
      <c r="F2196" s="85">
        <f t="shared" si="34"/>
        <v>0</v>
      </c>
    </row>
    <row r="2197" spans="2:6" ht="18" customHeight="1">
      <c r="B2197" s="51"/>
      <c r="C2197" s="46"/>
      <c r="D2197" s="53"/>
      <c r="E2197" s="78"/>
      <c r="F2197" s="85">
        <f t="shared" si="34"/>
        <v>0</v>
      </c>
    </row>
    <row r="2198" spans="2:6" ht="18" customHeight="1">
      <c r="B2198" s="51"/>
      <c r="C2198" s="46"/>
      <c r="D2198" s="53"/>
      <c r="E2198" s="78"/>
      <c r="F2198" s="85">
        <f t="shared" si="34"/>
        <v>0</v>
      </c>
    </row>
    <row r="2199" spans="2:6" ht="18" customHeight="1">
      <c r="B2199" s="51"/>
      <c r="C2199" s="46"/>
      <c r="D2199" s="53"/>
      <c r="E2199" s="78"/>
      <c r="F2199" s="85">
        <f t="shared" si="34"/>
        <v>0</v>
      </c>
    </row>
    <row r="2200" spans="2:6" ht="18" customHeight="1">
      <c r="B2200" s="51"/>
      <c r="C2200" s="46"/>
      <c r="D2200" s="53"/>
      <c r="E2200" s="78"/>
      <c r="F2200" s="85">
        <f t="shared" si="34"/>
        <v>0</v>
      </c>
    </row>
    <row r="2201" spans="2:6" ht="18" customHeight="1">
      <c r="B2201" s="51"/>
      <c r="C2201" s="46"/>
      <c r="D2201" s="53"/>
      <c r="E2201" s="78"/>
      <c r="F2201" s="85">
        <f t="shared" si="34"/>
        <v>0</v>
      </c>
    </row>
    <row r="2202" spans="2:6" ht="18" customHeight="1">
      <c r="B2202" s="51"/>
      <c r="C2202" s="46"/>
      <c r="D2202" s="53"/>
      <c r="E2202" s="78"/>
      <c r="F2202" s="85">
        <f t="shared" si="34"/>
        <v>0</v>
      </c>
    </row>
    <row r="2203" spans="2:6" ht="18" customHeight="1">
      <c r="B2203" s="51"/>
      <c r="C2203" s="46"/>
      <c r="D2203" s="53"/>
      <c r="E2203" s="78"/>
      <c r="F2203" s="85">
        <f t="shared" si="34"/>
        <v>0</v>
      </c>
    </row>
    <row r="2204" spans="2:6" ht="18" customHeight="1">
      <c r="B2204" s="51"/>
      <c r="C2204" s="46"/>
      <c r="D2204" s="53"/>
      <c r="E2204" s="78"/>
      <c r="F2204" s="85">
        <f t="shared" si="34"/>
        <v>0</v>
      </c>
    </row>
    <row r="2205" spans="2:6" ht="18" customHeight="1">
      <c r="B2205" s="51"/>
      <c r="C2205" s="46"/>
      <c r="D2205" s="53"/>
      <c r="E2205" s="78"/>
      <c r="F2205" s="85">
        <f t="shared" si="34"/>
        <v>0</v>
      </c>
    </row>
    <row r="2206" spans="2:6" ht="18" customHeight="1">
      <c r="B2206" s="51"/>
      <c r="C2206" s="46"/>
      <c r="D2206" s="53"/>
      <c r="E2206" s="78"/>
      <c r="F2206" s="85">
        <f t="shared" si="34"/>
        <v>0</v>
      </c>
    </row>
    <row r="2207" spans="2:6" ht="18" customHeight="1">
      <c r="B2207" s="51"/>
      <c r="C2207" s="46"/>
      <c r="D2207" s="53"/>
      <c r="E2207" s="78"/>
      <c r="F2207" s="85">
        <f t="shared" si="34"/>
        <v>0</v>
      </c>
    </row>
    <row r="2208" spans="2:6" ht="18" customHeight="1">
      <c r="B2208" s="51"/>
      <c r="C2208" s="46"/>
      <c r="D2208" s="53"/>
      <c r="E2208" s="78"/>
      <c r="F2208" s="85">
        <f t="shared" si="34"/>
        <v>0</v>
      </c>
    </row>
    <row r="2209" spans="2:6" ht="18" customHeight="1">
      <c r="B2209" s="51"/>
      <c r="C2209" s="46"/>
      <c r="D2209" s="53"/>
      <c r="E2209" s="78"/>
      <c r="F2209" s="85">
        <f t="shared" si="34"/>
        <v>0</v>
      </c>
    </row>
    <row r="2210" spans="2:6" ht="18" customHeight="1">
      <c r="B2210" s="51"/>
      <c r="C2210" s="46"/>
      <c r="D2210" s="53"/>
      <c r="E2210" s="78"/>
      <c r="F2210" s="85">
        <f t="shared" si="34"/>
        <v>0</v>
      </c>
    </row>
    <row r="2211" spans="2:6" ht="18" customHeight="1">
      <c r="B2211" s="51"/>
      <c r="C2211" s="46"/>
      <c r="D2211" s="53"/>
      <c r="E2211" s="78"/>
      <c r="F2211" s="85">
        <f t="shared" si="34"/>
        <v>0</v>
      </c>
    </row>
    <row r="2212" spans="2:6" ht="18" customHeight="1">
      <c r="B2212" s="51"/>
      <c r="C2212" s="46"/>
      <c r="D2212" s="53"/>
      <c r="E2212" s="78"/>
      <c r="F2212" s="85">
        <f t="shared" si="34"/>
        <v>0</v>
      </c>
    </row>
    <row r="2213" spans="2:6" ht="18" customHeight="1">
      <c r="B2213" s="51"/>
      <c r="C2213" s="46"/>
      <c r="D2213" s="53"/>
      <c r="E2213" s="78"/>
      <c r="F2213" s="85">
        <f t="shared" si="34"/>
        <v>0</v>
      </c>
    </row>
    <row r="2214" spans="2:6" ht="18" customHeight="1">
      <c r="B2214" s="51"/>
      <c r="C2214" s="46"/>
      <c r="D2214" s="53"/>
      <c r="E2214" s="78"/>
      <c r="F2214" s="85">
        <f t="shared" si="34"/>
        <v>0</v>
      </c>
    </row>
    <row r="2215" spans="2:6" ht="18" customHeight="1">
      <c r="B2215" s="51"/>
      <c r="C2215" s="46"/>
      <c r="D2215" s="53"/>
      <c r="E2215" s="78"/>
      <c r="F2215" s="85">
        <f t="shared" si="34"/>
        <v>0</v>
      </c>
    </row>
    <row r="2216" spans="2:6" ht="18" customHeight="1">
      <c r="B2216" s="51"/>
      <c r="C2216" s="46"/>
      <c r="D2216" s="53"/>
      <c r="E2216" s="78"/>
      <c r="F2216" s="85">
        <f t="shared" si="34"/>
        <v>0</v>
      </c>
    </row>
    <row r="2217" spans="2:6" ht="18" customHeight="1">
      <c r="B2217" s="51"/>
      <c r="C2217" s="46"/>
      <c r="D2217" s="53"/>
      <c r="E2217" s="78"/>
      <c r="F2217" s="85">
        <f t="shared" si="34"/>
        <v>0</v>
      </c>
    </row>
    <row r="2218" spans="2:6" ht="18" customHeight="1">
      <c r="B2218" s="51"/>
      <c r="C2218" s="46"/>
      <c r="D2218" s="53"/>
      <c r="E2218" s="78"/>
      <c r="F2218" s="85">
        <f t="shared" si="34"/>
        <v>0</v>
      </c>
    </row>
    <row r="2219" spans="2:6" ht="18" customHeight="1">
      <c r="B2219" s="51"/>
      <c r="C2219" s="46"/>
      <c r="D2219" s="53"/>
      <c r="E2219" s="78"/>
      <c r="F2219" s="85">
        <f t="shared" si="34"/>
        <v>0</v>
      </c>
    </row>
    <row r="2220" spans="2:6" ht="18" customHeight="1">
      <c r="B2220" s="51"/>
      <c r="C2220" s="46"/>
      <c r="D2220" s="53"/>
      <c r="E2220" s="78"/>
      <c r="F2220" s="85">
        <f t="shared" si="34"/>
        <v>0</v>
      </c>
    </row>
    <row r="2221" spans="2:6" ht="18" customHeight="1">
      <c r="B2221" s="51"/>
      <c r="C2221" s="46"/>
      <c r="D2221" s="53"/>
      <c r="E2221" s="78"/>
      <c r="F2221" s="85">
        <f t="shared" si="34"/>
        <v>0</v>
      </c>
    </row>
    <row r="2222" spans="2:6" ht="18" customHeight="1">
      <c r="B2222" s="51"/>
      <c r="C2222" s="46"/>
      <c r="D2222" s="53"/>
      <c r="E2222" s="78"/>
      <c r="F2222" s="85">
        <f t="shared" si="34"/>
        <v>0</v>
      </c>
    </row>
    <row r="2223" spans="2:6" ht="18" customHeight="1">
      <c r="B2223" s="51"/>
      <c r="C2223" s="46"/>
      <c r="D2223" s="53"/>
      <c r="E2223" s="78"/>
      <c r="F2223" s="85">
        <f t="shared" si="34"/>
        <v>0</v>
      </c>
    </row>
    <row r="2224" spans="2:6" ht="18" customHeight="1">
      <c r="B2224" s="51"/>
      <c r="C2224" s="46"/>
      <c r="D2224" s="53"/>
      <c r="E2224" s="78"/>
      <c r="F2224" s="85">
        <f t="shared" si="34"/>
        <v>0</v>
      </c>
    </row>
    <row r="2225" spans="2:6" ht="18" customHeight="1">
      <c r="B2225" s="51"/>
      <c r="C2225" s="46"/>
      <c r="D2225" s="53"/>
      <c r="E2225" s="78"/>
      <c r="F2225" s="85">
        <f t="shared" si="34"/>
        <v>0</v>
      </c>
    </row>
    <row r="2226" spans="2:6" ht="18" customHeight="1">
      <c r="B2226" s="51"/>
      <c r="C2226" s="46"/>
      <c r="D2226" s="53"/>
      <c r="E2226" s="78"/>
      <c r="F2226" s="85">
        <f t="shared" si="34"/>
        <v>0</v>
      </c>
    </row>
    <row r="2227" spans="2:6" ht="18" customHeight="1">
      <c r="B2227" s="51"/>
      <c r="C2227" s="46"/>
      <c r="D2227" s="53"/>
      <c r="E2227" s="78"/>
      <c r="F2227" s="85">
        <f t="shared" si="34"/>
        <v>0</v>
      </c>
    </row>
    <row r="2228" spans="2:6" ht="18" customHeight="1">
      <c r="B2228" s="51"/>
      <c r="C2228" s="46"/>
      <c r="D2228" s="53"/>
      <c r="E2228" s="78"/>
      <c r="F2228" s="85">
        <f t="shared" si="34"/>
        <v>0</v>
      </c>
    </row>
    <row r="2229" spans="2:6" ht="18" customHeight="1">
      <c r="B2229" s="51"/>
      <c r="C2229" s="46"/>
      <c r="D2229" s="53"/>
      <c r="E2229" s="78"/>
      <c r="F2229" s="85">
        <f t="shared" si="34"/>
        <v>0</v>
      </c>
    </row>
    <row r="2230" spans="2:6" ht="18" customHeight="1">
      <c r="B2230" s="51"/>
      <c r="C2230" s="46"/>
      <c r="D2230" s="53"/>
      <c r="E2230" s="78"/>
      <c r="F2230" s="85">
        <f t="shared" si="34"/>
        <v>0</v>
      </c>
    </row>
    <row r="2231" spans="2:6" ht="18" customHeight="1">
      <c r="B2231" s="51"/>
      <c r="C2231" s="46"/>
      <c r="D2231" s="53"/>
      <c r="E2231" s="78"/>
      <c r="F2231" s="85">
        <f t="shared" si="34"/>
        <v>0</v>
      </c>
    </row>
    <row r="2232" spans="2:6" ht="18" customHeight="1">
      <c r="B2232" s="51"/>
      <c r="C2232" s="46"/>
      <c r="D2232" s="53"/>
      <c r="E2232" s="78"/>
      <c r="F2232" s="85">
        <f t="shared" si="34"/>
        <v>0</v>
      </c>
    </row>
    <row r="2233" spans="2:6" ht="18" customHeight="1">
      <c r="B2233" s="51"/>
      <c r="C2233" s="46"/>
      <c r="D2233" s="53"/>
      <c r="E2233" s="78"/>
      <c r="F2233" s="85">
        <f t="shared" si="34"/>
        <v>0</v>
      </c>
    </row>
    <row r="2234" spans="2:6" ht="18" customHeight="1">
      <c r="B2234" s="51"/>
      <c r="C2234" s="46"/>
      <c r="D2234" s="53"/>
      <c r="E2234" s="78"/>
      <c r="F2234" s="85">
        <f t="shared" si="34"/>
        <v>0</v>
      </c>
    </row>
    <row r="2235" spans="2:6" ht="18" customHeight="1">
      <c r="B2235" s="51"/>
      <c r="C2235" s="46"/>
      <c r="D2235" s="53"/>
      <c r="E2235" s="78"/>
      <c r="F2235" s="85">
        <f t="shared" si="34"/>
        <v>0</v>
      </c>
    </row>
    <row r="2236" spans="2:6" ht="18" customHeight="1">
      <c r="B2236" s="51"/>
      <c r="C2236" s="46"/>
      <c r="D2236" s="53"/>
      <c r="E2236" s="78"/>
      <c r="F2236" s="85">
        <f t="shared" si="34"/>
        <v>0</v>
      </c>
    </row>
    <row r="2237" spans="2:6" ht="18" customHeight="1">
      <c r="B2237" s="51"/>
      <c r="C2237" s="46"/>
      <c r="D2237" s="53"/>
      <c r="E2237" s="78"/>
      <c r="F2237" s="85">
        <f t="shared" si="34"/>
        <v>0</v>
      </c>
    </row>
    <row r="2238" spans="2:6" ht="18" customHeight="1">
      <c r="B2238" s="51"/>
      <c r="C2238" s="46"/>
      <c r="D2238" s="53"/>
      <c r="E2238" s="78"/>
      <c r="F2238" s="85">
        <f t="shared" si="34"/>
        <v>0</v>
      </c>
    </row>
    <row r="2239" spans="2:6" ht="18" customHeight="1">
      <c r="B2239" s="51"/>
      <c r="C2239" s="46"/>
      <c r="D2239" s="53"/>
      <c r="E2239" s="78"/>
      <c r="F2239" s="85">
        <f t="shared" si="34"/>
        <v>0</v>
      </c>
    </row>
    <row r="2240" spans="2:6" ht="18" customHeight="1">
      <c r="B2240" s="51"/>
      <c r="C2240" s="46"/>
      <c r="D2240" s="53"/>
      <c r="E2240" s="78"/>
      <c r="F2240" s="85">
        <f t="shared" si="34"/>
        <v>0</v>
      </c>
    </row>
    <row r="2241" spans="2:6" ht="18" customHeight="1">
      <c r="B2241" s="51"/>
      <c r="C2241" s="46"/>
      <c r="D2241" s="53"/>
      <c r="E2241" s="78"/>
      <c r="F2241" s="85">
        <f t="shared" si="34"/>
        <v>0</v>
      </c>
    </row>
    <row r="2242" spans="2:6" ht="18" customHeight="1">
      <c r="B2242" s="51"/>
      <c r="C2242" s="46"/>
      <c r="D2242" s="53"/>
      <c r="E2242" s="78"/>
      <c r="F2242" s="85">
        <f t="shared" si="34"/>
        <v>0</v>
      </c>
    </row>
    <row r="2243" spans="2:6" ht="18" customHeight="1">
      <c r="B2243" s="51"/>
      <c r="C2243" s="46"/>
      <c r="D2243" s="53"/>
      <c r="E2243" s="78"/>
      <c r="F2243" s="85">
        <f t="shared" si="34"/>
        <v>0</v>
      </c>
    </row>
    <row r="2244" spans="2:6" ht="18" customHeight="1">
      <c r="B2244" s="51"/>
      <c r="C2244" s="46"/>
      <c r="D2244" s="53"/>
      <c r="E2244" s="78"/>
      <c r="F2244" s="85">
        <f t="shared" ref="F2244:F2307" si="35">IF(D2244&gt;0,E2244/D2244,0)</f>
        <v>0</v>
      </c>
    </row>
    <row r="2245" spans="2:6" ht="18" customHeight="1">
      <c r="B2245" s="51"/>
      <c r="C2245" s="46"/>
      <c r="D2245" s="53"/>
      <c r="E2245" s="78"/>
      <c r="F2245" s="85">
        <f t="shared" si="35"/>
        <v>0</v>
      </c>
    </row>
    <row r="2246" spans="2:6" ht="18" customHeight="1">
      <c r="B2246" s="51"/>
      <c r="C2246" s="46"/>
      <c r="D2246" s="53"/>
      <c r="E2246" s="78"/>
      <c r="F2246" s="85">
        <f t="shared" si="35"/>
        <v>0</v>
      </c>
    </row>
    <row r="2247" spans="2:6" ht="18" customHeight="1">
      <c r="B2247" s="51"/>
      <c r="C2247" s="46"/>
      <c r="D2247" s="53"/>
      <c r="E2247" s="78"/>
      <c r="F2247" s="85">
        <f t="shared" si="35"/>
        <v>0</v>
      </c>
    </row>
    <row r="2248" spans="2:6" ht="18" customHeight="1">
      <c r="B2248" s="51"/>
      <c r="C2248" s="46"/>
      <c r="D2248" s="53"/>
      <c r="E2248" s="78"/>
      <c r="F2248" s="85">
        <f t="shared" si="35"/>
        <v>0</v>
      </c>
    </row>
    <row r="2249" spans="2:6" ht="18" customHeight="1">
      <c r="B2249" s="51"/>
      <c r="C2249" s="46"/>
      <c r="D2249" s="53"/>
      <c r="E2249" s="78"/>
      <c r="F2249" s="85">
        <f t="shared" si="35"/>
        <v>0</v>
      </c>
    </row>
    <row r="2250" spans="2:6" ht="18" customHeight="1">
      <c r="B2250" s="51"/>
      <c r="C2250" s="46"/>
      <c r="D2250" s="53"/>
      <c r="E2250" s="78"/>
      <c r="F2250" s="85">
        <f t="shared" si="35"/>
        <v>0</v>
      </c>
    </row>
    <row r="2251" spans="2:6" ht="18" customHeight="1">
      <c r="B2251" s="51"/>
      <c r="C2251" s="46"/>
      <c r="D2251" s="53"/>
      <c r="E2251" s="78"/>
      <c r="F2251" s="85">
        <f t="shared" si="35"/>
        <v>0</v>
      </c>
    </row>
    <row r="2252" spans="2:6" ht="18" customHeight="1">
      <c r="B2252" s="51"/>
      <c r="C2252" s="46"/>
      <c r="D2252" s="53"/>
      <c r="E2252" s="78"/>
      <c r="F2252" s="85">
        <f t="shared" si="35"/>
        <v>0</v>
      </c>
    </row>
    <row r="2253" spans="2:6" ht="18" customHeight="1">
      <c r="B2253" s="51"/>
      <c r="C2253" s="46"/>
      <c r="D2253" s="53"/>
      <c r="E2253" s="78"/>
      <c r="F2253" s="85">
        <f t="shared" si="35"/>
        <v>0</v>
      </c>
    </row>
    <row r="2254" spans="2:6" ht="18" customHeight="1">
      <c r="B2254" s="51"/>
      <c r="C2254" s="46"/>
      <c r="D2254" s="53"/>
      <c r="E2254" s="78"/>
      <c r="F2254" s="85">
        <f t="shared" si="35"/>
        <v>0</v>
      </c>
    </row>
    <row r="2255" spans="2:6" ht="18" customHeight="1">
      <c r="B2255" s="51"/>
      <c r="C2255" s="46"/>
      <c r="D2255" s="53"/>
      <c r="E2255" s="78"/>
      <c r="F2255" s="85">
        <f t="shared" si="35"/>
        <v>0</v>
      </c>
    </row>
    <row r="2256" spans="2:6" ht="18" customHeight="1">
      <c r="B2256" s="51"/>
      <c r="C2256" s="46"/>
      <c r="D2256" s="53"/>
      <c r="E2256" s="78"/>
      <c r="F2256" s="85">
        <f t="shared" si="35"/>
        <v>0</v>
      </c>
    </row>
    <row r="2257" spans="2:6" ht="18" customHeight="1">
      <c r="B2257" s="51"/>
      <c r="C2257" s="46"/>
      <c r="D2257" s="53"/>
      <c r="E2257" s="78"/>
      <c r="F2257" s="85">
        <f t="shared" si="35"/>
        <v>0</v>
      </c>
    </row>
    <row r="2258" spans="2:6" ht="18" customHeight="1">
      <c r="B2258" s="51"/>
      <c r="C2258" s="46"/>
      <c r="D2258" s="53"/>
      <c r="E2258" s="78"/>
      <c r="F2258" s="85">
        <f t="shared" si="35"/>
        <v>0</v>
      </c>
    </row>
    <row r="2259" spans="2:6" ht="18" customHeight="1">
      <c r="B2259" s="51"/>
      <c r="C2259" s="46"/>
      <c r="D2259" s="53"/>
      <c r="E2259" s="78"/>
      <c r="F2259" s="85">
        <f t="shared" si="35"/>
        <v>0</v>
      </c>
    </row>
    <row r="2260" spans="2:6" ht="18" customHeight="1">
      <c r="B2260" s="51"/>
      <c r="C2260" s="46"/>
      <c r="D2260" s="53"/>
      <c r="E2260" s="78"/>
      <c r="F2260" s="85">
        <f t="shared" si="35"/>
        <v>0</v>
      </c>
    </row>
    <row r="2261" spans="2:6" ht="18" customHeight="1">
      <c r="B2261" s="51"/>
      <c r="C2261" s="46"/>
      <c r="D2261" s="53"/>
      <c r="E2261" s="78"/>
      <c r="F2261" s="85">
        <f t="shared" si="35"/>
        <v>0</v>
      </c>
    </row>
    <row r="2262" spans="2:6" ht="18" customHeight="1">
      <c r="B2262" s="51"/>
      <c r="C2262" s="46"/>
      <c r="D2262" s="53"/>
      <c r="E2262" s="78"/>
      <c r="F2262" s="85">
        <f t="shared" si="35"/>
        <v>0</v>
      </c>
    </row>
    <row r="2263" spans="2:6" ht="18" customHeight="1">
      <c r="B2263" s="51"/>
      <c r="C2263" s="46"/>
      <c r="D2263" s="53"/>
      <c r="E2263" s="78"/>
      <c r="F2263" s="85">
        <f t="shared" si="35"/>
        <v>0</v>
      </c>
    </row>
    <row r="2264" spans="2:6" ht="18" customHeight="1">
      <c r="B2264" s="51"/>
      <c r="C2264" s="46"/>
      <c r="D2264" s="53"/>
      <c r="E2264" s="78"/>
      <c r="F2264" s="85">
        <f t="shared" si="35"/>
        <v>0</v>
      </c>
    </row>
    <row r="2265" spans="2:6" ht="18" customHeight="1">
      <c r="B2265" s="51"/>
      <c r="C2265" s="46"/>
      <c r="D2265" s="53"/>
      <c r="E2265" s="78"/>
      <c r="F2265" s="85">
        <f t="shared" si="35"/>
        <v>0</v>
      </c>
    </row>
    <row r="2266" spans="2:6" ht="18" customHeight="1">
      <c r="B2266" s="51"/>
      <c r="C2266" s="46"/>
      <c r="D2266" s="53"/>
      <c r="E2266" s="78"/>
      <c r="F2266" s="85">
        <f t="shared" si="35"/>
        <v>0</v>
      </c>
    </row>
    <row r="2267" spans="2:6" ht="18" customHeight="1">
      <c r="B2267" s="51"/>
      <c r="C2267" s="46"/>
      <c r="D2267" s="53"/>
      <c r="E2267" s="78"/>
      <c r="F2267" s="85">
        <f t="shared" si="35"/>
        <v>0</v>
      </c>
    </row>
    <row r="2268" spans="2:6" ht="18" customHeight="1">
      <c r="B2268" s="51"/>
      <c r="C2268" s="46"/>
      <c r="D2268" s="53"/>
      <c r="E2268" s="78"/>
      <c r="F2268" s="85">
        <f t="shared" si="35"/>
        <v>0</v>
      </c>
    </row>
    <row r="2269" spans="2:6" ht="18" customHeight="1">
      <c r="B2269" s="51"/>
      <c r="C2269" s="46"/>
      <c r="D2269" s="53"/>
      <c r="E2269" s="78"/>
      <c r="F2269" s="85">
        <f t="shared" si="35"/>
        <v>0</v>
      </c>
    </row>
    <row r="2270" spans="2:6" ht="18" customHeight="1">
      <c r="B2270" s="51"/>
      <c r="C2270" s="46"/>
      <c r="D2270" s="53"/>
      <c r="E2270" s="78"/>
      <c r="F2270" s="85">
        <f t="shared" si="35"/>
        <v>0</v>
      </c>
    </row>
    <row r="2271" spans="2:6" ht="18" customHeight="1">
      <c r="B2271" s="51"/>
      <c r="C2271" s="46"/>
      <c r="D2271" s="53"/>
      <c r="E2271" s="78"/>
      <c r="F2271" s="85">
        <f t="shared" si="35"/>
        <v>0</v>
      </c>
    </row>
    <row r="2272" spans="2:6" ht="18" customHeight="1">
      <c r="B2272" s="51"/>
      <c r="C2272" s="46"/>
      <c r="D2272" s="53"/>
      <c r="E2272" s="78"/>
      <c r="F2272" s="85">
        <f t="shared" si="35"/>
        <v>0</v>
      </c>
    </row>
    <row r="2273" spans="2:6" ht="18" customHeight="1">
      <c r="B2273" s="51"/>
      <c r="C2273" s="46"/>
      <c r="D2273" s="53"/>
      <c r="E2273" s="78"/>
      <c r="F2273" s="85">
        <f t="shared" si="35"/>
        <v>0</v>
      </c>
    </row>
    <row r="2274" spans="2:6" ht="18" customHeight="1">
      <c r="B2274" s="51"/>
      <c r="C2274" s="46"/>
      <c r="D2274" s="53"/>
      <c r="E2274" s="78"/>
      <c r="F2274" s="85">
        <f t="shared" si="35"/>
        <v>0</v>
      </c>
    </row>
    <row r="2275" spans="2:6" ht="18" customHeight="1">
      <c r="B2275" s="51"/>
      <c r="C2275" s="46"/>
      <c r="D2275" s="53"/>
      <c r="E2275" s="78"/>
      <c r="F2275" s="85">
        <f t="shared" si="35"/>
        <v>0</v>
      </c>
    </row>
    <row r="2276" spans="2:6" ht="18" customHeight="1">
      <c r="B2276" s="51"/>
      <c r="C2276" s="46"/>
      <c r="D2276" s="53"/>
      <c r="E2276" s="78"/>
      <c r="F2276" s="85">
        <f t="shared" si="35"/>
        <v>0</v>
      </c>
    </row>
    <row r="2277" spans="2:6" ht="18" customHeight="1">
      <c r="B2277" s="51"/>
      <c r="C2277" s="46"/>
      <c r="D2277" s="53"/>
      <c r="E2277" s="78"/>
      <c r="F2277" s="85">
        <f t="shared" si="35"/>
        <v>0</v>
      </c>
    </row>
    <row r="2278" spans="2:6" ht="18" customHeight="1">
      <c r="B2278" s="51"/>
      <c r="C2278" s="46"/>
      <c r="D2278" s="53"/>
      <c r="E2278" s="78"/>
      <c r="F2278" s="85">
        <f t="shared" si="35"/>
        <v>0</v>
      </c>
    </row>
    <row r="2279" spans="2:6" ht="18" customHeight="1">
      <c r="B2279" s="51"/>
      <c r="C2279" s="46"/>
      <c r="D2279" s="53"/>
      <c r="E2279" s="78"/>
      <c r="F2279" s="85">
        <f t="shared" si="35"/>
        <v>0</v>
      </c>
    </row>
    <row r="2280" spans="2:6" ht="18" customHeight="1">
      <c r="B2280" s="51"/>
      <c r="C2280" s="46"/>
      <c r="D2280" s="53"/>
      <c r="E2280" s="78"/>
      <c r="F2280" s="85">
        <f t="shared" si="35"/>
        <v>0</v>
      </c>
    </row>
    <row r="2281" spans="2:6" ht="18" customHeight="1">
      <c r="B2281" s="51"/>
      <c r="C2281" s="46"/>
      <c r="D2281" s="53"/>
      <c r="E2281" s="78"/>
      <c r="F2281" s="85">
        <f t="shared" si="35"/>
        <v>0</v>
      </c>
    </row>
    <row r="2282" spans="2:6" ht="18" customHeight="1">
      <c r="B2282" s="51"/>
      <c r="C2282" s="46"/>
      <c r="D2282" s="53"/>
      <c r="E2282" s="78"/>
      <c r="F2282" s="85">
        <f t="shared" si="35"/>
        <v>0</v>
      </c>
    </row>
    <row r="2283" spans="2:6" ht="18" customHeight="1">
      <c r="B2283" s="51"/>
      <c r="C2283" s="46"/>
      <c r="D2283" s="53"/>
      <c r="E2283" s="78"/>
      <c r="F2283" s="85">
        <f t="shared" si="35"/>
        <v>0</v>
      </c>
    </row>
    <row r="2284" spans="2:6" ht="18" customHeight="1">
      <c r="B2284" s="51"/>
      <c r="C2284" s="46"/>
      <c r="D2284" s="53"/>
      <c r="E2284" s="78"/>
      <c r="F2284" s="85">
        <f t="shared" si="35"/>
        <v>0</v>
      </c>
    </row>
    <row r="2285" spans="2:6" ht="18" customHeight="1">
      <c r="B2285" s="51"/>
      <c r="C2285" s="46"/>
      <c r="D2285" s="53"/>
      <c r="E2285" s="78"/>
      <c r="F2285" s="85">
        <f t="shared" si="35"/>
        <v>0</v>
      </c>
    </row>
    <row r="2286" spans="2:6" ht="18" customHeight="1">
      <c r="B2286" s="51"/>
      <c r="C2286" s="46"/>
      <c r="D2286" s="53"/>
      <c r="E2286" s="78"/>
      <c r="F2286" s="85">
        <f t="shared" si="35"/>
        <v>0</v>
      </c>
    </row>
    <row r="2287" spans="2:6" ht="18" customHeight="1">
      <c r="B2287" s="51"/>
      <c r="C2287" s="46"/>
      <c r="D2287" s="53"/>
      <c r="E2287" s="78"/>
      <c r="F2287" s="85">
        <f t="shared" si="35"/>
        <v>0</v>
      </c>
    </row>
    <row r="2288" spans="2:6" ht="18" customHeight="1">
      <c r="B2288" s="51"/>
      <c r="C2288" s="46"/>
      <c r="D2288" s="53"/>
      <c r="E2288" s="78"/>
      <c r="F2288" s="85">
        <f t="shared" si="35"/>
        <v>0</v>
      </c>
    </row>
    <row r="2289" spans="2:6" ht="18" customHeight="1">
      <c r="B2289" s="51"/>
      <c r="C2289" s="46"/>
      <c r="D2289" s="53"/>
      <c r="E2289" s="78"/>
      <c r="F2289" s="85">
        <f t="shared" si="35"/>
        <v>0</v>
      </c>
    </row>
    <row r="2290" spans="2:6" ht="18" customHeight="1">
      <c r="B2290" s="51"/>
      <c r="C2290" s="46"/>
      <c r="D2290" s="53"/>
      <c r="E2290" s="78"/>
      <c r="F2290" s="85">
        <f t="shared" si="35"/>
        <v>0</v>
      </c>
    </row>
    <row r="2291" spans="2:6" ht="18" customHeight="1">
      <c r="B2291" s="51"/>
      <c r="C2291" s="46"/>
      <c r="D2291" s="53"/>
      <c r="E2291" s="78"/>
      <c r="F2291" s="85">
        <f t="shared" si="35"/>
        <v>0</v>
      </c>
    </row>
    <row r="2292" spans="2:6" ht="18" customHeight="1">
      <c r="B2292" s="51"/>
      <c r="C2292" s="46"/>
      <c r="D2292" s="53"/>
      <c r="E2292" s="78"/>
      <c r="F2292" s="85">
        <f t="shared" si="35"/>
        <v>0</v>
      </c>
    </row>
    <row r="2293" spans="2:6" ht="18" customHeight="1">
      <c r="B2293" s="51"/>
      <c r="C2293" s="46"/>
      <c r="D2293" s="53"/>
      <c r="E2293" s="78"/>
      <c r="F2293" s="85">
        <f t="shared" si="35"/>
        <v>0</v>
      </c>
    </row>
    <row r="2294" spans="2:6" ht="18" customHeight="1">
      <c r="B2294" s="51"/>
      <c r="C2294" s="46"/>
      <c r="D2294" s="53"/>
      <c r="E2294" s="78"/>
      <c r="F2294" s="85">
        <f t="shared" si="35"/>
        <v>0</v>
      </c>
    </row>
    <row r="2295" spans="2:6" ht="18" customHeight="1">
      <c r="B2295" s="51"/>
      <c r="C2295" s="46"/>
      <c r="D2295" s="53"/>
      <c r="E2295" s="78"/>
      <c r="F2295" s="85">
        <f t="shared" si="35"/>
        <v>0</v>
      </c>
    </row>
    <row r="2296" spans="2:6" ht="18" customHeight="1">
      <c r="B2296" s="51"/>
      <c r="C2296" s="46"/>
      <c r="D2296" s="53"/>
      <c r="E2296" s="78"/>
      <c r="F2296" s="85">
        <f t="shared" si="35"/>
        <v>0</v>
      </c>
    </row>
    <row r="2297" spans="2:6" ht="18" customHeight="1">
      <c r="B2297" s="51"/>
      <c r="C2297" s="46"/>
      <c r="D2297" s="53"/>
      <c r="E2297" s="78"/>
      <c r="F2297" s="85">
        <f t="shared" si="35"/>
        <v>0</v>
      </c>
    </row>
    <row r="2298" spans="2:6" ht="18" customHeight="1">
      <c r="B2298" s="51"/>
      <c r="C2298" s="46"/>
      <c r="D2298" s="53"/>
      <c r="E2298" s="78"/>
      <c r="F2298" s="85">
        <f t="shared" si="35"/>
        <v>0</v>
      </c>
    </row>
    <row r="2299" spans="2:6" ht="18" customHeight="1">
      <c r="B2299" s="51"/>
      <c r="C2299" s="46"/>
      <c r="D2299" s="53"/>
      <c r="E2299" s="78"/>
      <c r="F2299" s="85">
        <f t="shared" si="35"/>
        <v>0</v>
      </c>
    </row>
    <row r="2300" spans="2:6" ht="18" customHeight="1">
      <c r="B2300" s="51"/>
      <c r="C2300" s="46"/>
      <c r="D2300" s="53"/>
      <c r="E2300" s="78"/>
      <c r="F2300" s="85">
        <f t="shared" si="35"/>
        <v>0</v>
      </c>
    </row>
    <row r="2301" spans="2:6" ht="18" customHeight="1">
      <c r="B2301" s="51"/>
      <c r="C2301" s="46"/>
      <c r="D2301" s="53"/>
      <c r="E2301" s="78"/>
      <c r="F2301" s="85">
        <f t="shared" si="35"/>
        <v>0</v>
      </c>
    </row>
    <row r="2302" spans="2:6" ht="18" customHeight="1">
      <c r="B2302" s="51"/>
      <c r="C2302" s="46"/>
      <c r="D2302" s="53"/>
      <c r="E2302" s="78"/>
      <c r="F2302" s="85">
        <f t="shared" si="35"/>
        <v>0</v>
      </c>
    </row>
    <row r="2303" spans="2:6" ht="18" customHeight="1">
      <c r="B2303" s="51"/>
      <c r="C2303" s="46"/>
      <c r="D2303" s="53"/>
      <c r="E2303" s="78"/>
      <c r="F2303" s="85">
        <f t="shared" si="35"/>
        <v>0</v>
      </c>
    </row>
    <row r="2304" spans="2:6" ht="18" customHeight="1">
      <c r="B2304" s="51"/>
      <c r="C2304" s="46"/>
      <c r="D2304" s="53"/>
      <c r="E2304" s="78"/>
      <c r="F2304" s="85">
        <f t="shared" si="35"/>
        <v>0</v>
      </c>
    </row>
    <row r="2305" spans="2:6" ht="18" customHeight="1">
      <c r="B2305" s="51"/>
      <c r="C2305" s="46"/>
      <c r="D2305" s="53"/>
      <c r="E2305" s="78"/>
      <c r="F2305" s="85">
        <f t="shared" si="35"/>
        <v>0</v>
      </c>
    </row>
    <row r="2306" spans="2:6" ht="18" customHeight="1">
      <c r="B2306" s="51"/>
      <c r="C2306" s="46"/>
      <c r="D2306" s="53"/>
      <c r="E2306" s="78"/>
      <c r="F2306" s="85">
        <f t="shared" si="35"/>
        <v>0</v>
      </c>
    </row>
    <row r="2307" spans="2:6" ht="18" customHeight="1">
      <c r="B2307" s="51"/>
      <c r="C2307" s="46"/>
      <c r="D2307" s="53"/>
      <c r="E2307" s="78"/>
      <c r="F2307" s="85">
        <f t="shared" si="35"/>
        <v>0</v>
      </c>
    </row>
    <row r="2308" spans="2:6" ht="18" customHeight="1">
      <c r="B2308" s="51"/>
      <c r="C2308" s="46"/>
      <c r="D2308" s="53"/>
      <c r="E2308" s="78"/>
      <c r="F2308" s="85">
        <f t="shared" ref="F2308:F2371" si="36">IF(D2308&gt;0,E2308/D2308,0)</f>
        <v>0</v>
      </c>
    </row>
    <row r="2309" spans="2:6" ht="18" customHeight="1">
      <c r="B2309" s="51"/>
      <c r="C2309" s="46"/>
      <c r="D2309" s="53"/>
      <c r="E2309" s="78"/>
      <c r="F2309" s="85">
        <f t="shared" si="36"/>
        <v>0</v>
      </c>
    </row>
    <row r="2310" spans="2:6" ht="18" customHeight="1">
      <c r="B2310" s="51"/>
      <c r="C2310" s="46"/>
      <c r="D2310" s="53"/>
      <c r="E2310" s="78"/>
      <c r="F2310" s="85">
        <f t="shared" si="36"/>
        <v>0</v>
      </c>
    </row>
    <row r="2311" spans="2:6" ht="18" customHeight="1">
      <c r="B2311" s="51"/>
      <c r="C2311" s="46"/>
      <c r="D2311" s="53"/>
      <c r="E2311" s="78"/>
      <c r="F2311" s="85">
        <f t="shared" si="36"/>
        <v>0</v>
      </c>
    </row>
    <row r="2312" spans="2:6" ht="18" customHeight="1">
      <c r="B2312" s="51"/>
      <c r="C2312" s="46"/>
      <c r="D2312" s="53"/>
      <c r="E2312" s="78"/>
      <c r="F2312" s="85">
        <f t="shared" si="36"/>
        <v>0</v>
      </c>
    </row>
    <row r="2313" spans="2:6" ht="18" customHeight="1">
      <c r="B2313" s="51"/>
      <c r="C2313" s="46"/>
      <c r="D2313" s="53"/>
      <c r="E2313" s="78"/>
      <c r="F2313" s="85">
        <f t="shared" si="36"/>
        <v>0</v>
      </c>
    </row>
    <row r="2314" spans="2:6" ht="18" customHeight="1">
      <c r="B2314" s="51"/>
      <c r="C2314" s="46"/>
      <c r="D2314" s="53"/>
      <c r="E2314" s="78"/>
      <c r="F2314" s="85">
        <f t="shared" si="36"/>
        <v>0</v>
      </c>
    </row>
    <row r="2315" spans="2:6" ht="18" customHeight="1">
      <c r="B2315" s="51"/>
      <c r="C2315" s="46"/>
      <c r="D2315" s="53"/>
      <c r="E2315" s="78"/>
      <c r="F2315" s="85">
        <f t="shared" si="36"/>
        <v>0</v>
      </c>
    </row>
    <row r="2316" spans="2:6" ht="18" customHeight="1">
      <c r="B2316" s="51"/>
      <c r="C2316" s="46"/>
      <c r="D2316" s="53"/>
      <c r="E2316" s="78"/>
      <c r="F2316" s="85">
        <f t="shared" si="36"/>
        <v>0</v>
      </c>
    </row>
    <row r="2317" spans="2:6" ht="18" customHeight="1">
      <c r="B2317" s="51"/>
      <c r="C2317" s="46"/>
      <c r="D2317" s="53"/>
      <c r="E2317" s="78"/>
      <c r="F2317" s="85">
        <f t="shared" si="36"/>
        <v>0</v>
      </c>
    </row>
    <row r="2318" spans="2:6" ht="18" customHeight="1">
      <c r="B2318" s="51"/>
      <c r="C2318" s="46"/>
      <c r="D2318" s="53"/>
      <c r="E2318" s="78"/>
      <c r="F2318" s="85">
        <f t="shared" si="36"/>
        <v>0</v>
      </c>
    </row>
    <row r="2319" spans="2:6" ht="18" customHeight="1">
      <c r="B2319" s="51"/>
      <c r="C2319" s="46"/>
      <c r="D2319" s="53"/>
      <c r="E2319" s="78"/>
      <c r="F2319" s="85">
        <f t="shared" si="36"/>
        <v>0</v>
      </c>
    </row>
    <row r="2320" spans="2:6" ht="18" customHeight="1">
      <c r="B2320" s="51"/>
      <c r="C2320" s="46"/>
      <c r="D2320" s="53"/>
      <c r="E2320" s="78"/>
      <c r="F2320" s="85">
        <f t="shared" si="36"/>
        <v>0</v>
      </c>
    </row>
    <row r="2321" spans="2:6" ht="18" customHeight="1">
      <c r="B2321" s="51"/>
      <c r="C2321" s="46"/>
      <c r="D2321" s="53"/>
      <c r="E2321" s="78"/>
      <c r="F2321" s="85">
        <f t="shared" si="36"/>
        <v>0</v>
      </c>
    </row>
    <row r="2322" spans="2:6" ht="18" customHeight="1">
      <c r="B2322" s="51"/>
      <c r="C2322" s="46"/>
      <c r="D2322" s="53"/>
      <c r="E2322" s="78"/>
      <c r="F2322" s="85">
        <f t="shared" si="36"/>
        <v>0</v>
      </c>
    </row>
    <row r="2323" spans="2:6" ht="18" customHeight="1">
      <c r="B2323" s="51"/>
      <c r="C2323" s="46"/>
      <c r="D2323" s="53"/>
      <c r="E2323" s="78"/>
      <c r="F2323" s="85">
        <f t="shared" si="36"/>
        <v>0</v>
      </c>
    </row>
    <row r="2324" spans="2:6" ht="18" customHeight="1">
      <c r="B2324" s="51"/>
      <c r="C2324" s="46"/>
      <c r="D2324" s="53"/>
      <c r="E2324" s="78"/>
      <c r="F2324" s="85">
        <f t="shared" si="36"/>
        <v>0</v>
      </c>
    </row>
    <row r="2325" spans="2:6" ht="18" customHeight="1">
      <c r="B2325" s="51"/>
      <c r="C2325" s="46"/>
      <c r="D2325" s="53"/>
      <c r="E2325" s="78"/>
      <c r="F2325" s="85">
        <f t="shared" si="36"/>
        <v>0</v>
      </c>
    </row>
    <row r="2326" spans="2:6" ht="18" customHeight="1">
      <c r="B2326" s="51"/>
      <c r="C2326" s="46"/>
      <c r="D2326" s="53"/>
      <c r="E2326" s="78"/>
      <c r="F2326" s="85">
        <f t="shared" si="36"/>
        <v>0</v>
      </c>
    </row>
    <row r="2327" spans="2:6" ht="18" customHeight="1">
      <c r="B2327" s="51"/>
      <c r="C2327" s="46"/>
      <c r="D2327" s="53"/>
      <c r="E2327" s="78"/>
      <c r="F2327" s="85">
        <f t="shared" si="36"/>
        <v>0</v>
      </c>
    </row>
    <row r="2328" spans="2:6" ht="18" customHeight="1">
      <c r="B2328" s="51"/>
      <c r="C2328" s="46"/>
      <c r="D2328" s="53"/>
      <c r="E2328" s="78"/>
      <c r="F2328" s="85">
        <f t="shared" si="36"/>
        <v>0</v>
      </c>
    </row>
    <row r="2329" spans="2:6" ht="18" customHeight="1">
      <c r="B2329" s="51"/>
      <c r="C2329" s="46"/>
      <c r="D2329" s="53"/>
      <c r="E2329" s="78"/>
      <c r="F2329" s="85">
        <f t="shared" si="36"/>
        <v>0</v>
      </c>
    </row>
    <row r="2330" spans="2:6" ht="18" customHeight="1">
      <c r="B2330" s="51"/>
      <c r="C2330" s="46"/>
      <c r="D2330" s="53"/>
      <c r="E2330" s="78"/>
      <c r="F2330" s="85">
        <f t="shared" si="36"/>
        <v>0</v>
      </c>
    </row>
    <row r="2331" spans="2:6" ht="18" customHeight="1">
      <c r="B2331" s="51"/>
      <c r="C2331" s="46"/>
      <c r="D2331" s="53"/>
      <c r="E2331" s="78"/>
      <c r="F2331" s="85">
        <f t="shared" si="36"/>
        <v>0</v>
      </c>
    </row>
    <row r="2332" spans="2:6" ht="18" customHeight="1">
      <c r="B2332" s="51"/>
      <c r="C2332" s="46"/>
      <c r="D2332" s="53"/>
      <c r="E2332" s="78"/>
      <c r="F2332" s="85">
        <f t="shared" si="36"/>
        <v>0</v>
      </c>
    </row>
    <row r="2333" spans="2:6" ht="18" customHeight="1">
      <c r="B2333" s="51"/>
      <c r="C2333" s="46"/>
      <c r="D2333" s="53"/>
      <c r="E2333" s="78"/>
      <c r="F2333" s="85">
        <f t="shared" si="36"/>
        <v>0</v>
      </c>
    </row>
    <row r="2334" spans="2:6" ht="18" customHeight="1">
      <c r="B2334" s="51"/>
      <c r="C2334" s="46"/>
      <c r="D2334" s="53"/>
      <c r="E2334" s="78"/>
      <c r="F2334" s="85">
        <f t="shared" si="36"/>
        <v>0</v>
      </c>
    </row>
    <row r="2335" spans="2:6" ht="18" customHeight="1">
      <c r="B2335" s="51"/>
      <c r="C2335" s="46"/>
      <c r="D2335" s="53"/>
      <c r="E2335" s="78"/>
      <c r="F2335" s="85">
        <f t="shared" si="36"/>
        <v>0</v>
      </c>
    </row>
    <row r="2336" spans="2:6" ht="18" customHeight="1">
      <c r="B2336" s="51"/>
      <c r="C2336" s="46"/>
      <c r="D2336" s="53"/>
      <c r="E2336" s="78"/>
      <c r="F2336" s="85">
        <f t="shared" si="36"/>
        <v>0</v>
      </c>
    </row>
    <row r="2337" spans="2:6" ht="18" customHeight="1">
      <c r="B2337" s="51"/>
      <c r="C2337" s="46"/>
      <c r="D2337" s="53"/>
      <c r="E2337" s="78"/>
      <c r="F2337" s="85">
        <f t="shared" si="36"/>
        <v>0</v>
      </c>
    </row>
    <row r="2338" spans="2:6" ht="18" customHeight="1">
      <c r="B2338" s="51"/>
      <c r="C2338" s="46"/>
      <c r="D2338" s="53"/>
      <c r="E2338" s="78"/>
      <c r="F2338" s="85">
        <f t="shared" si="36"/>
        <v>0</v>
      </c>
    </row>
    <row r="2339" spans="2:6" ht="18" customHeight="1">
      <c r="B2339" s="51"/>
      <c r="C2339" s="46"/>
      <c r="D2339" s="53"/>
      <c r="E2339" s="78"/>
      <c r="F2339" s="85">
        <f t="shared" si="36"/>
        <v>0</v>
      </c>
    </row>
    <row r="2340" spans="2:6" ht="18" customHeight="1">
      <c r="B2340" s="51"/>
      <c r="C2340" s="46"/>
      <c r="D2340" s="53"/>
      <c r="E2340" s="78"/>
      <c r="F2340" s="85">
        <f t="shared" si="36"/>
        <v>0</v>
      </c>
    </row>
    <row r="2341" spans="2:6" ht="18" customHeight="1">
      <c r="B2341" s="51"/>
      <c r="C2341" s="46"/>
      <c r="D2341" s="53"/>
      <c r="E2341" s="78"/>
      <c r="F2341" s="85">
        <f t="shared" si="36"/>
        <v>0</v>
      </c>
    </row>
    <row r="2342" spans="2:6" ht="18" customHeight="1">
      <c r="B2342" s="51"/>
      <c r="C2342" s="46"/>
      <c r="D2342" s="53"/>
      <c r="E2342" s="78"/>
      <c r="F2342" s="85">
        <f t="shared" si="36"/>
        <v>0</v>
      </c>
    </row>
    <row r="2343" spans="2:6" ht="18" customHeight="1">
      <c r="B2343" s="51"/>
      <c r="C2343" s="46"/>
      <c r="D2343" s="53"/>
      <c r="E2343" s="78"/>
      <c r="F2343" s="85">
        <f t="shared" si="36"/>
        <v>0</v>
      </c>
    </row>
    <row r="2344" spans="2:6" ht="18" customHeight="1">
      <c r="B2344" s="51"/>
      <c r="C2344" s="46"/>
      <c r="D2344" s="53"/>
      <c r="E2344" s="78"/>
      <c r="F2344" s="85">
        <f t="shared" si="36"/>
        <v>0</v>
      </c>
    </row>
    <row r="2345" spans="2:6" ht="18" customHeight="1">
      <c r="B2345" s="51"/>
      <c r="C2345" s="46"/>
      <c r="D2345" s="53"/>
      <c r="E2345" s="78"/>
      <c r="F2345" s="85">
        <f t="shared" si="36"/>
        <v>0</v>
      </c>
    </row>
    <row r="2346" spans="2:6" ht="18" customHeight="1">
      <c r="B2346" s="51"/>
      <c r="C2346" s="46"/>
      <c r="D2346" s="53"/>
      <c r="E2346" s="78"/>
      <c r="F2346" s="85">
        <f t="shared" si="36"/>
        <v>0</v>
      </c>
    </row>
    <row r="2347" spans="2:6" ht="18" customHeight="1">
      <c r="B2347" s="51"/>
      <c r="C2347" s="46"/>
      <c r="D2347" s="53"/>
      <c r="E2347" s="78"/>
      <c r="F2347" s="85">
        <f t="shared" si="36"/>
        <v>0</v>
      </c>
    </row>
    <row r="2348" spans="2:6" ht="18" customHeight="1">
      <c r="B2348" s="51"/>
      <c r="C2348" s="46"/>
      <c r="D2348" s="53"/>
      <c r="E2348" s="78"/>
      <c r="F2348" s="85">
        <f t="shared" si="36"/>
        <v>0</v>
      </c>
    </row>
    <row r="2349" spans="2:6" ht="18" customHeight="1">
      <c r="B2349" s="51"/>
      <c r="C2349" s="46"/>
      <c r="D2349" s="53"/>
      <c r="E2349" s="78"/>
      <c r="F2349" s="85">
        <f t="shared" si="36"/>
        <v>0</v>
      </c>
    </row>
    <row r="2350" spans="2:6" ht="18" customHeight="1">
      <c r="B2350" s="51"/>
      <c r="C2350" s="46"/>
      <c r="D2350" s="53"/>
      <c r="E2350" s="78"/>
      <c r="F2350" s="85">
        <f t="shared" si="36"/>
        <v>0</v>
      </c>
    </row>
    <row r="2351" spans="2:6" ht="18" customHeight="1">
      <c r="B2351" s="51"/>
      <c r="C2351" s="46"/>
      <c r="D2351" s="53"/>
      <c r="E2351" s="78"/>
      <c r="F2351" s="85">
        <f t="shared" si="36"/>
        <v>0</v>
      </c>
    </row>
    <row r="2352" spans="2:6" ht="18" customHeight="1">
      <c r="B2352" s="51"/>
      <c r="C2352" s="46"/>
      <c r="D2352" s="53"/>
      <c r="E2352" s="78"/>
      <c r="F2352" s="85">
        <f t="shared" si="36"/>
        <v>0</v>
      </c>
    </row>
    <row r="2353" spans="2:6" ht="18" customHeight="1">
      <c r="B2353" s="51"/>
      <c r="C2353" s="46"/>
      <c r="D2353" s="53"/>
      <c r="E2353" s="78"/>
      <c r="F2353" s="85">
        <f t="shared" si="36"/>
        <v>0</v>
      </c>
    </row>
    <row r="2354" spans="2:6" ht="18" customHeight="1">
      <c r="B2354" s="51"/>
      <c r="C2354" s="46"/>
      <c r="D2354" s="53"/>
      <c r="E2354" s="78"/>
      <c r="F2354" s="85">
        <f t="shared" si="36"/>
        <v>0</v>
      </c>
    </row>
    <row r="2355" spans="2:6" ht="18" customHeight="1">
      <c r="B2355" s="51"/>
      <c r="C2355" s="46"/>
      <c r="D2355" s="53"/>
      <c r="E2355" s="78"/>
      <c r="F2355" s="85">
        <f t="shared" si="36"/>
        <v>0</v>
      </c>
    </row>
    <row r="2356" spans="2:6" ht="18" customHeight="1">
      <c r="B2356" s="51"/>
      <c r="C2356" s="46"/>
      <c r="D2356" s="53"/>
      <c r="E2356" s="78"/>
      <c r="F2356" s="85">
        <f t="shared" si="36"/>
        <v>0</v>
      </c>
    </row>
    <row r="2357" spans="2:6" ht="18" customHeight="1">
      <c r="B2357" s="51"/>
      <c r="C2357" s="46"/>
      <c r="D2357" s="53"/>
      <c r="E2357" s="78"/>
      <c r="F2357" s="85">
        <f t="shared" si="36"/>
        <v>0</v>
      </c>
    </row>
    <row r="2358" spans="2:6" ht="18" customHeight="1">
      <c r="B2358" s="51"/>
      <c r="C2358" s="46"/>
      <c r="D2358" s="53"/>
      <c r="E2358" s="78"/>
      <c r="F2358" s="85">
        <f t="shared" si="36"/>
        <v>0</v>
      </c>
    </row>
    <row r="2359" spans="2:6" ht="18" customHeight="1">
      <c r="B2359" s="51"/>
      <c r="C2359" s="46"/>
      <c r="D2359" s="53"/>
      <c r="E2359" s="78"/>
      <c r="F2359" s="85">
        <f t="shared" si="36"/>
        <v>0</v>
      </c>
    </row>
    <row r="2360" spans="2:6" ht="18" customHeight="1">
      <c r="B2360" s="51"/>
      <c r="C2360" s="46"/>
      <c r="D2360" s="53"/>
      <c r="E2360" s="78"/>
      <c r="F2360" s="85">
        <f t="shared" si="36"/>
        <v>0</v>
      </c>
    </row>
    <row r="2361" spans="2:6" ht="18" customHeight="1">
      <c r="B2361" s="51"/>
      <c r="C2361" s="46"/>
      <c r="D2361" s="53"/>
      <c r="E2361" s="78"/>
      <c r="F2361" s="85">
        <f t="shared" si="36"/>
        <v>0</v>
      </c>
    </row>
    <row r="2362" spans="2:6" ht="18" customHeight="1">
      <c r="B2362" s="51"/>
      <c r="C2362" s="46"/>
      <c r="D2362" s="53"/>
      <c r="E2362" s="78"/>
      <c r="F2362" s="85">
        <f t="shared" si="36"/>
        <v>0</v>
      </c>
    </row>
    <row r="2363" spans="2:6" ht="18" customHeight="1">
      <c r="B2363" s="51"/>
      <c r="C2363" s="46"/>
      <c r="D2363" s="53"/>
      <c r="E2363" s="78"/>
      <c r="F2363" s="85">
        <f t="shared" si="36"/>
        <v>0</v>
      </c>
    </row>
    <row r="2364" spans="2:6" ht="18" customHeight="1">
      <c r="B2364" s="51"/>
      <c r="C2364" s="46"/>
      <c r="D2364" s="53"/>
      <c r="E2364" s="78"/>
      <c r="F2364" s="85">
        <f t="shared" si="36"/>
        <v>0</v>
      </c>
    </row>
    <row r="2365" spans="2:6" ht="18" customHeight="1">
      <c r="B2365" s="51"/>
      <c r="C2365" s="46"/>
      <c r="D2365" s="53"/>
      <c r="E2365" s="78"/>
      <c r="F2365" s="85">
        <f t="shared" si="36"/>
        <v>0</v>
      </c>
    </row>
    <row r="2366" spans="2:6" ht="18" customHeight="1">
      <c r="B2366" s="51"/>
      <c r="C2366" s="46"/>
      <c r="D2366" s="53"/>
      <c r="E2366" s="78"/>
      <c r="F2366" s="85">
        <f t="shared" si="36"/>
        <v>0</v>
      </c>
    </row>
    <row r="2367" spans="2:6" ht="18" customHeight="1">
      <c r="B2367" s="51"/>
      <c r="C2367" s="46"/>
      <c r="D2367" s="53"/>
      <c r="E2367" s="78"/>
      <c r="F2367" s="85">
        <f t="shared" si="36"/>
        <v>0</v>
      </c>
    </row>
    <row r="2368" spans="2:6" ht="18" customHeight="1">
      <c r="B2368" s="51"/>
      <c r="C2368" s="46"/>
      <c r="D2368" s="53"/>
      <c r="E2368" s="78"/>
      <c r="F2368" s="85">
        <f t="shared" si="36"/>
        <v>0</v>
      </c>
    </row>
    <row r="2369" spans="2:6" ht="18" customHeight="1">
      <c r="B2369" s="51"/>
      <c r="C2369" s="46"/>
      <c r="D2369" s="53"/>
      <c r="E2369" s="78"/>
      <c r="F2369" s="85">
        <f t="shared" si="36"/>
        <v>0</v>
      </c>
    </row>
    <row r="2370" spans="2:6" ht="18" customHeight="1">
      <c r="B2370" s="51"/>
      <c r="C2370" s="46"/>
      <c r="D2370" s="53"/>
      <c r="E2370" s="78"/>
      <c r="F2370" s="85">
        <f t="shared" si="36"/>
        <v>0</v>
      </c>
    </row>
    <row r="2371" spans="2:6" ht="18" customHeight="1">
      <c r="B2371" s="51"/>
      <c r="C2371" s="46"/>
      <c r="D2371" s="53"/>
      <c r="E2371" s="78"/>
      <c r="F2371" s="85">
        <f t="shared" si="36"/>
        <v>0</v>
      </c>
    </row>
    <row r="2372" spans="2:6" ht="18" customHeight="1">
      <c r="B2372" s="51"/>
      <c r="C2372" s="46"/>
      <c r="D2372" s="53"/>
      <c r="E2372" s="78"/>
      <c r="F2372" s="85">
        <f t="shared" ref="F2372:F2435" si="37">IF(D2372&gt;0,E2372/D2372,0)</f>
        <v>0</v>
      </c>
    </row>
    <row r="2373" spans="2:6" ht="18" customHeight="1">
      <c r="B2373" s="51"/>
      <c r="C2373" s="46"/>
      <c r="D2373" s="53"/>
      <c r="E2373" s="78"/>
      <c r="F2373" s="85">
        <f t="shared" si="37"/>
        <v>0</v>
      </c>
    </row>
    <row r="2374" spans="2:6" ht="18" customHeight="1">
      <c r="B2374" s="51"/>
      <c r="C2374" s="46"/>
      <c r="D2374" s="53"/>
      <c r="E2374" s="78"/>
      <c r="F2374" s="85">
        <f t="shared" si="37"/>
        <v>0</v>
      </c>
    </row>
    <row r="2375" spans="2:6" ht="18" customHeight="1">
      <c r="B2375" s="51"/>
      <c r="C2375" s="46"/>
      <c r="D2375" s="53"/>
      <c r="E2375" s="78"/>
      <c r="F2375" s="85">
        <f t="shared" si="37"/>
        <v>0</v>
      </c>
    </row>
    <row r="2376" spans="2:6" ht="18" customHeight="1">
      <c r="B2376" s="51"/>
      <c r="C2376" s="46"/>
      <c r="D2376" s="53"/>
      <c r="E2376" s="78"/>
      <c r="F2376" s="85">
        <f t="shared" si="37"/>
        <v>0</v>
      </c>
    </row>
    <row r="2377" spans="2:6" ht="18" customHeight="1">
      <c r="B2377" s="51"/>
      <c r="C2377" s="46"/>
      <c r="D2377" s="53"/>
      <c r="E2377" s="78"/>
      <c r="F2377" s="85">
        <f t="shared" si="37"/>
        <v>0</v>
      </c>
    </row>
    <row r="2378" spans="2:6" ht="18" customHeight="1">
      <c r="B2378" s="51"/>
      <c r="C2378" s="46"/>
      <c r="D2378" s="53"/>
      <c r="E2378" s="78"/>
      <c r="F2378" s="85">
        <f t="shared" si="37"/>
        <v>0</v>
      </c>
    </row>
    <row r="2379" spans="2:6" ht="18" customHeight="1">
      <c r="B2379" s="51"/>
      <c r="C2379" s="46"/>
      <c r="D2379" s="53"/>
      <c r="E2379" s="78"/>
      <c r="F2379" s="85">
        <f t="shared" si="37"/>
        <v>0</v>
      </c>
    </row>
    <row r="2380" spans="2:6" ht="18" customHeight="1">
      <c r="B2380" s="51"/>
      <c r="C2380" s="46"/>
      <c r="D2380" s="53"/>
      <c r="E2380" s="78"/>
      <c r="F2380" s="85">
        <f t="shared" si="37"/>
        <v>0</v>
      </c>
    </row>
    <row r="2381" spans="2:6" ht="18" customHeight="1">
      <c r="B2381" s="51"/>
      <c r="C2381" s="46"/>
      <c r="D2381" s="53"/>
      <c r="E2381" s="78"/>
      <c r="F2381" s="85">
        <f t="shared" si="37"/>
        <v>0</v>
      </c>
    </row>
    <row r="2382" spans="2:6" ht="18" customHeight="1">
      <c r="B2382" s="51"/>
      <c r="C2382" s="46"/>
      <c r="D2382" s="53"/>
      <c r="E2382" s="78"/>
      <c r="F2382" s="85">
        <f t="shared" si="37"/>
        <v>0</v>
      </c>
    </row>
    <row r="2383" spans="2:6" ht="18" customHeight="1">
      <c r="B2383" s="51"/>
      <c r="C2383" s="46"/>
      <c r="D2383" s="53"/>
      <c r="E2383" s="78"/>
      <c r="F2383" s="85">
        <f t="shared" si="37"/>
        <v>0</v>
      </c>
    </row>
    <row r="2384" spans="2:6" ht="18" customHeight="1">
      <c r="B2384" s="51"/>
      <c r="C2384" s="46"/>
      <c r="D2384" s="53"/>
      <c r="E2384" s="78"/>
      <c r="F2384" s="85">
        <f t="shared" si="37"/>
        <v>0</v>
      </c>
    </row>
    <row r="2385" spans="2:6" ht="18" customHeight="1">
      <c r="B2385" s="51"/>
      <c r="C2385" s="46"/>
      <c r="D2385" s="53"/>
      <c r="E2385" s="78"/>
      <c r="F2385" s="85">
        <f t="shared" si="37"/>
        <v>0</v>
      </c>
    </row>
    <row r="2386" spans="2:6" ht="18" customHeight="1">
      <c r="B2386" s="51"/>
      <c r="C2386" s="46"/>
      <c r="D2386" s="53"/>
      <c r="E2386" s="78"/>
      <c r="F2386" s="85">
        <f t="shared" si="37"/>
        <v>0</v>
      </c>
    </row>
    <row r="2387" spans="2:6" ht="18" customHeight="1">
      <c r="B2387" s="51"/>
      <c r="C2387" s="46"/>
      <c r="D2387" s="53"/>
      <c r="E2387" s="78"/>
      <c r="F2387" s="85">
        <f t="shared" si="37"/>
        <v>0</v>
      </c>
    </row>
    <row r="2388" spans="2:6" ht="18" customHeight="1">
      <c r="B2388" s="51"/>
      <c r="C2388" s="46"/>
      <c r="D2388" s="53"/>
      <c r="E2388" s="78"/>
      <c r="F2388" s="85">
        <f t="shared" si="37"/>
        <v>0</v>
      </c>
    </row>
    <row r="2389" spans="2:6" ht="18" customHeight="1">
      <c r="B2389" s="51"/>
      <c r="C2389" s="46"/>
      <c r="D2389" s="53"/>
      <c r="E2389" s="78"/>
      <c r="F2389" s="85">
        <f t="shared" si="37"/>
        <v>0</v>
      </c>
    </row>
    <row r="2390" spans="2:6" ht="18" customHeight="1">
      <c r="B2390" s="51"/>
      <c r="C2390" s="46"/>
      <c r="D2390" s="53"/>
      <c r="E2390" s="78"/>
      <c r="F2390" s="85">
        <f t="shared" si="37"/>
        <v>0</v>
      </c>
    </row>
    <row r="2391" spans="2:6" ht="18" customHeight="1">
      <c r="B2391" s="51"/>
      <c r="C2391" s="46"/>
      <c r="D2391" s="53"/>
      <c r="E2391" s="78"/>
      <c r="F2391" s="85">
        <f t="shared" si="37"/>
        <v>0</v>
      </c>
    </row>
    <row r="2392" spans="2:6" ht="18" customHeight="1">
      <c r="B2392" s="51"/>
      <c r="C2392" s="46"/>
      <c r="D2392" s="53"/>
      <c r="E2392" s="78"/>
      <c r="F2392" s="85">
        <f t="shared" si="37"/>
        <v>0</v>
      </c>
    </row>
    <row r="2393" spans="2:6" ht="18" customHeight="1">
      <c r="B2393" s="51"/>
      <c r="C2393" s="46"/>
      <c r="D2393" s="53"/>
      <c r="E2393" s="78"/>
      <c r="F2393" s="85">
        <f t="shared" si="37"/>
        <v>0</v>
      </c>
    </row>
    <row r="2394" spans="2:6" ht="18" customHeight="1">
      <c r="B2394" s="51"/>
      <c r="C2394" s="46"/>
      <c r="D2394" s="53"/>
      <c r="E2394" s="78"/>
      <c r="F2394" s="85">
        <f t="shared" si="37"/>
        <v>0</v>
      </c>
    </row>
    <row r="2395" spans="2:6" ht="18" customHeight="1">
      <c r="B2395" s="51"/>
      <c r="C2395" s="46"/>
      <c r="D2395" s="53"/>
      <c r="E2395" s="78"/>
      <c r="F2395" s="85">
        <f t="shared" si="37"/>
        <v>0</v>
      </c>
    </row>
    <row r="2396" spans="2:6" ht="18" customHeight="1">
      <c r="B2396" s="51"/>
      <c r="C2396" s="46"/>
      <c r="D2396" s="53"/>
      <c r="E2396" s="78"/>
      <c r="F2396" s="85">
        <f t="shared" si="37"/>
        <v>0</v>
      </c>
    </row>
    <row r="2397" spans="2:6" ht="18" customHeight="1">
      <c r="B2397" s="51"/>
      <c r="C2397" s="46"/>
      <c r="D2397" s="53"/>
      <c r="E2397" s="78"/>
      <c r="F2397" s="85">
        <f t="shared" si="37"/>
        <v>0</v>
      </c>
    </row>
    <row r="2398" spans="2:6" ht="18" customHeight="1">
      <c r="B2398" s="51"/>
      <c r="C2398" s="46"/>
      <c r="D2398" s="53"/>
      <c r="E2398" s="78"/>
      <c r="F2398" s="85">
        <f t="shared" si="37"/>
        <v>0</v>
      </c>
    </row>
    <row r="2399" spans="2:6" ht="18" customHeight="1">
      <c r="B2399" s="51"/>
      <c r="C2399" s="46"/>
      <c r="D2399" s="53"/>
      <c r="E2399" s="78"/>
      <c r="F2399" s="85">
        <f t="shared" si="37"/>
        <v>0</v>
      </c>
    </row>
    <row r="2400" spans="2:6" ht="18" customHeight="1">
      <c r="B2400" s="51"/>
      <c r="C2400" s="46"/>
      <c r="D2400" s="53"/>
      <c r="E2400" s="78"/>
      <c r="F2400" s="85">
        <f t="shared" si="37"/>
        <v>0</v>
      </c>
    </row>
    <row r="2401" spans="2:6" ht="18" customHeight="1">
      <c r="B2401" s="51"/>
      <c r="C2401" s="46"/>
      <c r="D2401" s="53"/>
      <c r="E2401" s="78"/>
      <c r="F2401" s="85">
        <f t="shared" si="37"/>
        <v>0</v>
      </c>
    </row>
    <row r="2402" spans="2:6" ht="18" customHeight="1">
      <c r="B2402" s="51"/>
      <c r="C2402" s="46"/>
      <c r="D2402" s="53"/>
      <c r="E2402" s="78"/>
      <c r="F2402" s="85">
        <f t="shared" si="37"/>
        <v>0</v>
      </c>
    </row>
    <row r="2403" spans="2:6" ht="18" customHeight="1">
      <c r="B2403" s="51"/>
      <c r="C2403" s="46"/>
      <c r="D2403" s="53"/>
      <c r="E2403" s="78"/>
      <c r="F2403" s="85">
        <f t="shared" si="37"/>
        <v>0</v>
      </c>
    </row>
    <row r="2404" spans="2:6" ht="18" customHeight="1">
      <c r="B2404" s="51"/>
      <c r="C2404" s="46"/>
      <c r="D2404" s="53"/>
      <c r="E2404" s="78"/>
      <c r="F2404" s="85">
        <f t="shared" si="37"/>
        <v>0</v>
      </c>
    </row>
    <row r="2405" spans="2:6" ht="18" customHeight="1">
      <c r="B2405" s="51"/>
      <c r="C2405" s="46"/>
      <c r="D2405" s="53"/>
      <c r="E2405" s="78"/>
      <c r="F2405" s="85">
        <f t="shared" si="37"/>
        <v>0</v>
      </c>
    </row>
    <row r="2406" spans="2:6" ht="18" customHeight="1">
      <c r="B2406" s="51"/>
      <c r="C2406" s="46"/>
      <c r="D2406" s="53"/>
      <c r="E2406" s="78"/>
      <c r="F2406" s="85">
        <f t="shared" si="37"/>
        <v>0</v>
      </c>
    </row>
    <row r="2407" spans="2:6" ht="18" customHeight="1">
      <c r="B2407" s="51"/>
      <c r="C2407" s="46"/>
      <c r="D2407" s="53"/>
      <c r="E2407" s="78"/>
      <c r="F2407" s="85">
        <f t="shared" si="37"/>
        <v>0</v>
      </c>
    </row>
    <row r="2408" spans="2:6" ht="18" customHeight="1">
      <c r="B2408" s="51"/>
      <c r="C2408" s="46"/>
      <c r="D2408" s="53"/>
      <c r="E2408" s="78"/>
      <c r="F2408" s="85">
        <f t="shared" si="37"/>
        <v>0</v>
      </c>
    </row>
    <row r="2409" spans="2:6" ht="18" customHeight="1">
      <c r="B2409" s="51"/>
      <c r="C2409" s="46"/>
      <c r="D2409" s="53"/>
      <c r="E2409" s="78"/>
      <c r="F2409" s="85">
        <f t="shared" si="37"/>
        <v>0</v>
      </c>
    </row>
    <row r="2410" spans="2:6" ht="18" customHeight="1">
      <c r="B2410" s="51"/>
      <c r="C2410" s="46"/>
      <c r="D2410" s="53"/>
      <c r="E2410" s="78"/>
      <c r="F2410" s="85">
        <f t="shared" si="37"/>
        <v>0</v>
      </c>
    </row>
    <row r="2411" spans="2:6" ht="18" customHeight="1">
      <c r="B2411" s="51"/>
      <c r="C2411" s="46"/>
      <c r="D2411" s="53"/>
      <c r="E2411" s="78"/>
      <c r="F2411" s="85">
        <f t="shared" si="37"/>
        <v>0</v>
      </c>
    </row>
    <row r="2412" spans="2:6" ht="18" customHeight="1">
      <c r="B2412" s="51"/>
      <c r="C2412" s="46"/>
      <c r="D2412" s="53"/>
      <c r="E2412" s="78"/>
      <c r="F2412" s="85">
        <f t="shared" si="37"/>
        <v>0</v>
      </c>
    </row>
    <row r="2413" spans="2:6" ht="18" customHeight="1">
      <c r="B2413" s="51"/>
      <c r="C2413" s="46"/>
      <c r="D2413" s="53"/>
      <c r="E2413" s="78"/>
      <c r="F2413" s="85">
        <f t="shared" si="37"/>
        <v>0</v>
      </c>
    </row>
    <row r="2414" spans="2:6" ht="18" customHeight="1">
      <c r="B2414" s="51"/>
      <c r="C2414" s="46"/>
      <c r="D2414" s="53"/>
      <c r="E2414" s="78"/>
      <c r="F2414" s="85">
        <f t="shared" si="37"/>
        <v>0</v>
      </c>
    </row>
    <row r="2415" spans="2:6" ht="18" customHeight="1">
      <c r="B2415" s="51"/>
      <c r="C2415" s="46"/>
      <c r="D2415" s="53"/>
      <c r="E2415" s="78"/>
      <c r="F2415" s="85">
        <f t="shared" si="37"/>
        <v>0</v>
      </c>
    </row>
    <row r="2416" spans="2:6" ht="18" customHeight="1">
      <c r="B2416" s="51"/>
      <c r="C2416" s="46"/>
      <c r="D2416" s="53"/>
      <c r="E2416" s="78"/>
      <c r="F2416" s="85">
        <f t="shared" si="37"/>
        <v>0</v>
      </c>
    </row>
    <row r="2417" spans="2:6" ht="18" customHeight="1">
      <c r="B2417" s="51"/>
      <c r="C2417" s="46"/>
      <c r="D2417" s="53"/>
      <c r="E2417" s="78"/>
      <c r="F2417" s="85">
        <f t="shared" si="37"/>
        <v>0</v>
      </c>
    </row>
    <row r="2418" spans="2:6" ht="18" customHeight="1">
      <c r="B2418" s="51"/>
      <c r="C2418" s="46"/>
      <c r="D2418" s="53"/>
      <c r="E2418" s="78"/>
      <c r="F2418" s="85">
        <f t="shared" si="37"/>
        <v>0</v>
      </c>
    </row>
    <row r="2419" spans="2:6" ht="18" customHeight="1">
      <c r="B2419" s="51"/>
      <c r="C2419" s="46"/>
      <c r="D2419" s="53"/>
      <c r="E2419" s="78"/>
      <c r="F2419" s="85">
        <f t="shared" si="37"/>
        <v>0</v>
      </c>
    </row>
    <row r="2420" spans="2:6" ht="18" customHeight="1">
      <c r="B2420" s="51"/>
      <c r="C2420" s="46"/>
      <c r="D2420" s="53"/>
      <c r="E2420" s="78"/>
      <c r="F2420" s="85">
        <f t="shared" si="37"/>
        <v>0</v>
      </c>
    </row>
    <row r="2421" spans="2:6" ht="18" customHeight="1">
      <c r="B2421" s="51"/>
      <c r="C2421" s="46"/>
      <c r="D2421" s="53"/>
      <c r="E2421" s="78"/>
      <c r="F2421" s="85">
        <f t="shared" si="37"/>
        <v>0</v>
      </c>
    </row>
    <row r="2422" spans="2:6" ht="18" customHeight="1">
      <c r="B2422" s="51"/>
      <c r="C2422" s="46"/>
      <c r="D2422" s="53"/>
      <c r="E2422" s="78"/>
      <c r="F2422" s="85">
        <f t="shared" si="37"/>
        <v>0</v>
      </c>
    </row>
    <row r="2423" spans="2:6" ht="18" customHeight="1">
      <c r="B2423" s="51"/>
      <c r="C2423" s="46"/>
      <c r="D2423" s="53"/>
      <c r="E2423" s="78"/>
      <c r="F2423" s="85">
        <f t="shared" si="37"/>
        <v>0</v>
      </c>
    </row>
    <row r="2424" spans="2:6" ht="18" customHeight="1">
      <c r="B2424" s="51"/>
      <c r="C2424" s="46"/>
      <c r="D2424" s="53"/>
      <c r="E2424" s="78"/>
      <c r="F2424" s="85">
        <f t="shared" si="37"/>
        <v>0</v>
      </c>
    </row>
    <row r="2425" spans="2:6" ht="18" customHeight="1">
      <c r="B2425" s="51"/>
      <c r="C2425" s="46"/>
      <c r="D2425" s="53"/>
      <c r="E2425" s="78"/>
      <c r="F2425" s="85">
        <f t="shared" si="37"/>
        <v>0</v>
      </c>
    </row>
    <row r="2426" spans="2:6" ht="18" customHeight="1">
      <c r="B2426" s="51"/>
      <c r="C2426" s="46"/>
      <c r="D2426" s="53"/>
      <c r="E2426" s="78"/>
      <c r="F2426" s="85">
        <f t="shared" si="37"/>
        <v>0</v>
      </c>
    </row>
    <row r="2427" spans="2:6" ht="18" customHeight="1">
      <c r="B2427" s="51"/>
      <c r="C2427" s="46"/>
      <c r="D2427" s="53"/>
      <c r="E2427" s="78"/>
      <c r="F2427" s="85">
        <f t="shared" si="37"/>
        <v>0</v>
      </c>
    </row>
    <row r="2428" spans="2:6" ht="18" customHeight="1">
      <c r="B2428" s="51"/>
      <c r="C2428" s="46"/>
      <c r="D2428" s="53"/>
      <c r="E2428" s="78"/>
      <c r="F2428" s="85">
        <f t="shared" si="37"/>
        <v>0</v>
      </c>
    </row>
    <row r="2429" spans="2:6" ht="18" customHeight="1">
      <c r="B2429" s="51"/>
      <c r="C2429" s="46"/>
      <c r="D2429" s="53"/>
      <c r="E2429" s="78"/>
      <c r="F2429" s="85">
        <f t="shared" si="37"/>
        <v>0</v>
      </c>
    </row>
    <row r="2430" spans="2:6" ht="18" customHeight="1">
      <c r="B2430" s="51"/>
      <c r="C2430" s="46"/>
      <c r="D2430" s="53"/>
      <c r="E2430" s="78"/>
      <c r="F2430" s="85">
        <f t="shared" si="37"/>
        <v>0</v>
      </c>
    </row>
    <row r="2431" spans="2:6" ht="18" customHeight="1">
      <c r="B2431" s="51"/>
      <c r="C2431" s="46"/>
      <c r="D2431" s="53"/>
      <c r="E2431" s="78"/>
      <c r="F2431" s="85">
        <f t="shared" si="37"/>
        <v>0</v>
      </c>
    </row>
    <row r="2432" spans="2:6" ht="18" customHeight="1">
      <c r="B2432" s="51"/>
      <c r="C2432" s="46"/>
      <c r="D2432" s="53"/>
      <c r="E2432" s="78"/>
      <c r="F2432" s="85">
        <f t="shared" si="37"/>
        <v>0</v>
      </c>
    </row>
    <row r="2433" spans="2:6" ht="18" customHeight="1">
      <c r="B2433" s="51"/>
      <c r="C2433" s="46"/>
      <c r="D2433" s="53"/>
      <c r="E2433" s="78"/>
      <c r="F2433" s="85">
        <f t="shared" si="37"/>
        <v>0</v>
      </c>
    </row>
    <row r="2434" spans="2:6" ht="18" customHeight="1">
      <c r="B2434" s="51"/>
      <c r="C2434" s="46"/>
      <c r="D2434" s="53"/>
      <c r="E2434" s="78"/>
      <c r="F2434" s="85">
        <f t="shared" si="37"/>
        <v>0</v>
      </c>
    </row>
    <row r="2435" spans="2:6" ht="18" customHeight="1">
      <c r="B2435" s="51"/>
      <c r="C2435" s="46"/>
      <c r="D2435" s="53"/>
      <c r="E2435" s="78"/>
      <c r="F2435" s="85">
        <f t="shared" si="37"/>
        <v>0</v>
      </c>
    </row>
    <row r="2436" spans="2:6" ht="18" customHeight="1">
      <c r="B2436" s="51"/>
      <c r="C2436" s="46"/>
      <c r="D2436" s="53"/>
      <c r="E2436" s="78"/>
      <c r="F2436" s="85">
        <f t="shared" ref="F2436:F2499" si="38">IF(D2436&gt;0,E2436/D2436,0)</f>
        <v>0</v>
      </c>
    </row>
    <row r="2437" spans="2:6" ht="18" customHeight="1">
      <c r="B2437" s="51"/>
      <c r="C2437" s="46"/>
      <c r="D2437" s="53"/>
      <c r="E2437" s="78"/>
      <c r="F2437" s="85">
        <f t="shared" si="38"/>
        <v>0</v>
      </c>
    </row>
    <row r="2438" spans="2:6" ht="18" customHeight="1">
      <c r="B2438" s="51"/>
      <c r="C2438" s="46"/>
      <c r="D2438" s="53"/>
      <c r="E2438" s="78"/>
      <c r="F2438" s="85">
        <f t="shared" si="38"/>
        <v>0</v>
      </c>
    </row>
    <row r="2439" spans="2:6" ht="18" customHeight="1">
      <c r="B2439" s="51"/>
      <c r="C2439" s="46"/>
      <c r="D2439" s="53"/>
      <c r="E2439" s="78"/>
      <c r="F2439" s="85">
        <f t="shared" si="38"/>
        <v>0</v>
      </c>
    </row>
    <row r="2440" spans="2:6" ht="18" customHeight="1">
      <c r="B2440" s="51"/>
      <c r="C2440" s="46"/>
      <c r="D2440" s="53"/>
      <c r="E2440" s="78"/>
      <c r="F2440" s="85">
        <f t="shared" si="38"/>
        <v>0</v>
      </c>
    </row>
    <row r="2441" spans="2:6" ht="18" customHeight="1">
      <c r="B2441" s="51"/>
      <c r="C2441" s="46"/>
      <c r="D2441" s="53"/>
      <c r="E2441" s="78"/>
      <c r="F2441" s="85">
        <f t="shared" si="38"/>
        <v>0</v>
      </c>
    </row>
    <row r="2442" spans="2:6" ht="18" customHeight="1">
      <c r="B2442" s="51"/>
      <c r="C2442" s="46"/>
      <c r="D2442" s="53"/>
      <c r="E2442" s="78"/>
      <c r="F2442" s="85">
        <f t="shared" si="38"/>
        <v>0</v>
      </c>
    </row>
    <row r="2443" spans="2:6" ht="18" customHeight="1">
      <c r="B2443" s="51"/>
      <c r="C2443" s="46"/>
      <c r="D2443" s="53"/>
      <c r="E2443" s="78"/>
      <c r="F2443" s="85">
        <f t="shared" si="38"/>
        <v>0</v>
      </c>
    </row>
    <row r="2444" spans="2:6" ht="18" customHeight="1">
      <c r="B2444" s="51"/>
      <c r="C2444" s="46"/>
      <c r="D2444" s="53"/>
      <c r="E2444" s="78"/>
      <c r="F2444" s="85">
        <f t="shared" si="38"/>
        <v>0</v>
      </c>
    </row>
    <row r="2445" spans="2:6" ht="18" customHeight="1">
      <c r="B2445" s="51"/>
      <c r="C2445" s="46"/>
      <c r="D2445" s="53"/>
      <c r="E2445" s="78"/>
      <c r="F2445" s="85">
        <f t="shared" si="38"/>
        <v>0</v>
      </c>
    </row>
    <row r="2446" spans="2:6" ht="18" customHeight="1">
      <c r="B2446" s="51"/>
      <c r="C2446" s="46"/>
      <c r="D2446" s="53"/>
      <c r="E2446" s="78"/>
      <c r="F2446" s="85">
        <f t="shared" si="38"/>
        <v>0</v>
      </c>
    </row>
    <row r="2447" spans="2:6" ht="18" customHeight="1">
      <c r="B2447" s="51"/>
      <c r="C2447" s="46"/>
      <c r="D2447" s="53"/>
      <c r="E2447" s="78"/>
      <c r="F2447" s="85">
        <f t="shared" si="38"/>
        <v>0</v>
      </c>
    </row>
    <row r="2448" spans="2:6" ht="18" customHeight="1">
      <c r="B2448" s="51"/>
      <c r="C2448" s="46"/>
      <c r="D2448" s="53"/>
      <c r="E2448" s="78"/>
      <c r="F2448" s="85">
        <f t="shared" si="38"/>
        <v>0</v>
      </c>
    </row>
    <row r="2449" spans="2:6" ht="18" customHeight="1">
      <c r="B2449" s="51"/>
      <c r="C2449" s="46"/>
      <c r="D2449" s="53"/>
      <c r="E2449" s="78"/>
      <c r="F2449" s="85">
        <f t="shared" si="38"/>
        <v>0</v>
      </c>
    </row>
    <row r="2450" spans="2:6" ht="18" customHeight="1">
      <c r="B2450" s="51"/>
      <c r="C2450" s="46"/>
      <c r="D2450" s="53"/>
      <c r="E2450" s="78"/>
      <c r="F2450" s="85">
        <f t="shared" si="38"/>
        <v>0</v>
      </c>
    </row>
    <row r="2451" spans="2:6" ht="18" customHeight="1">
      <c r="B2451" s="51"/>
      <c r="C2451" s="46"/>
      <c r="D2451" s="53"/>
      <c r="E2451" s="78"/>
      <c r="F2451" s="85">
        <f t="shared" si="38"/>
        <v>0</v>
      </c>
    </row>
    <row r="2452" spans="2:6" ht="18" customHeight="1">
      <c r="B2452" s="51"/>
      <c r="C2452" s="46"/>
      <c r="D2452" s="53"/>
      <c r="E2452" s="78"/>
      <c r="F2452" s="85">
        <f t="shared" si="38"/>
        <v>0</v>
      </c>
    </row>
    <row r="2453" spans="2:6" ht="18" customHeight="1">
      <c r="B2453" s="51"/>
      <c r="C2453" s="46"/>
      <c r="D2453" s="53"/>
      <c r="E2453" s="78"/>
      <c r="F2453" s="85">
        <f t="shared" si="38"/>
        <v>0</v>
      </c>
    </row>
    <row r="2454" spans="2:6" ht="18" customHeight="1">
      <c r="B2454" s="51"/>
      <c r="C2454" s="46"/>
      <c r="D2454" s="53"/>
      <c r="E2454" s="78"/>
      <c r="F2454" s="85">
        <f t="shared" si="38"/>
        <v>0</v>
      </c>
    </row>
    <row r="2455" spans="2:6" ht="18" customHeight="1">
      <c r="B2455" s="51"/>
      <c r="C2455" s="46"/>
      <c r="D2455" s="53"/>
      <c r="E2455" s="78"/>
      <c r="F2455" s="85">
        <f t="shared" si="38"/>
        <v>0</v>
      </c>
    </row>
    <row r="2456" spans="2:6" ht="18" customHeight="1">
      <c r="B2456" s="51"/>
      <c r="C2456" s="46"/>
      <c r="D2456" s="53"/>
      <c r="E2456" s="78"/>
      <c r="F2456" s="85">
        <f t="shared" si="38"/>
        <v>0</v>
      </c>
    </row>
    <row r="2457" spans="2:6" ht="18" customHeight="1">
      <c r="B2457" s="51"/>
      <c r="C2457" s="46"/>
      <c r="D2457" s="53"/>
      <c r="E2457" s="78"/>
      <c r="F2457" s="85">
        <f t="shared" si="38"/>
        <v>0</v>
      </c>
    </row>
    <row r="2458" spans="2:6" ht="18" customHeight="1">
      <c r="B2458" s="51"/>
      <c r="C2458" s="46"/>
      <c r="D2458" s="53"/>
      <c r="E2458" s="78"/>
      <c r="F2458" s="85">
        <f t="shared" si="38"/>
        <v>0</v>
      </c>
    </row>
    <row r="2459" spans="2:6" ht="18" customHeight="1">
      <c r="B2459" s="51"/>
      <c r="C2459" s="46"/>
      <c r="D2459" s="53"/>
      <c r="E2459" s="78"/>
      <c r="F2459" s="85">
        <f t="shared" si="38"/>
        <v>0</v>
      </c>
    </row>
    <row r="2460" spans="2:6" ht="18" customHeight="1">
      <c r="B2460" s="51"/>
      <c r="C2460" s="46"/>
      <c r="D2460" s="53"/>
      <c r="E2460" s="78"/>
      <c r="F2460" s="85">
        <f t="shared" si="38"/>
        <v>0</v>
      </c>
    </row>
    <row r="2461" spans="2:6" ht="18" customHeight="1">
      <c r="B2461" s="51"/>
      <c r="C2461" s="46"/>
      <c r="D2461" s="53"/>
      <c r="E2461" s="78"/>
      <c r="F2461" s="85">
        <f t="shared" si="38"/>
        <v>0</v>
      </c>
    </row>
    <row r="2462" spans="2:6" ht="18" customHeight="1">
      <c r="B2462" s="51"/>
      <c r="C2462" s="46"/>
      <c r="D2462" s="53"/>
      <c r="E2462" s="78"/>
      <c r="F2462" s="85">
        <f t="shared" si="38"/>
        <v>0</v>
      </c>
    </row>
    <row r="2463" spans="2:6" ht="18" customHeight="1">
      <c r="B2463" s="51"/>
      <c r="C2463" s="46"/>
      <c r="D2463" s="53"/>
      <c r="E2463" s="78"/>
      <c r="F2463" s="85">
        <f t="shared" si="38"/>
        <v>0</v>
      </c>
    </row>
    <row r="2464" spans="2:6" ht="18" customHeight="1">
      <c r="B2464" s="51"/>
      <c r="C2464" s="46"/>
      <c r="D2464" s="53"/>
      <c r="E2464" s="78"/>
      <c r="F2464" s="85">
        <f t="shared" si="38"/>
        <v>0</v>
      </c>
    </row>
    <row r="2465" spans="2:6" ht="18" customHeight="1">
      <c r="B2465" s="51"/>
      <c r="C2465" s="46"/>
      <c r="D2465" s="53"/>
      <c r="E2465" s="78"/>
      <c r="F2465" s="85">
        <f t="shared" si="38"/>
        <v>0</v>
      </c>
    </row>
    <row r="2466" spans="2:6" ht="18" customHeight="1">
      <c r="B2466" s="51"/>
      <c r="C2466" s="46"/>
      <c r="D2466" s="53"/>
      <c r="E2466" s="78"/>
      <c r="F2466" s="85">
        <f t="shared" si="38"/>
        <v>0</v>
      </c>
    </row>
    <row r="2467" spans="2:6" ht="18" customHeight="1">
      <c r="B2467" s="51"/>
      <c r="C2467" s="46"/>
      <c r="D2467" s="53"/>
      <c r="E2467" s="78"/>
      <c r="F2467" s="85">
        <f t="shared" si="38"/>
        <v>0</v>
      </c>
    </row>
    <row r="2468" spans="2:6" ht="18" customHeight="1">
      <c r="B2468" s="51"/>
      <c r="C2468" s="46"/>
      <c r="D2468" s="53"/>
      <c r="E2468" s="78"/>
      <c r="F2468" s="85">
        <f t="shared" si="38"/>
        <v>0</v>
      </c>
    </row>
    <row r="2469" spans="2:6" ht="18" customHeight="1">
      <c r="B2469" s="51"/>
      <c r="C2469" s="46"/>
      <c r="D2469" s="53"/>
      <c r="E2469" s="78"/>
      <c r="F2469" s="85">
        <f t="shared" si="38"/>
        <v>0</v>
      </c>
    </row>
    <row r="2470" spans="2:6" ht="18" customHeight="1">
      <c r="B2470" s="51"/>
      <c r="C2470" s="46"/>
      <c r="D2470" s="53"/>
      <c r="E2470" s="78"/>
      <c r="F2470" s="85">
        <f t="shared" si="38"/>
        <v>0</v>
      </c>
    </row>
    <row r="2471" spans="2:6" ht="18" customHeight="1">
      <c r="B2471" s="51"/>
      <c r="C2471" s="46"/>
      <c r="D2471" s="53"/>
      <c r="E2471" s="78"/>
      <c r="F2471" s="85">
        <f t="shared" si="38"/>
        <v>0</v>
      </c>
    </row>
    <row r="2472" spans="2:6" ht="18" customHeight="1">
      <c r="B2472" s="51"/>
      <c r="C2472" s="46"/>
      <c r="D2472" s="53"/>
      <c r="E2472" s="78"/>
      <c r="F2472" s="85">
        <f t="shared" si="38"/>
        <v>0</v>
      </c>
    </row>
    <row r="2473" spans="2:6" ht="18" customHeight="1">
      <c r="B2473" s="51"/>
      <c r="C2473" s="46"/>
      <c r="D2473" s="53"/>
      <c r="E2473" s="78"/>
      <c r="F2473" s="85">
        <f t="shared" si="38"/>
        <v>0</v>
      </c>
    </row>
    <row r="2474" spans="2:6" ht="18" customHeight="1">
      <c r="B2474" s="51"/>
      <c r="C2474" s="46"/>
      <c r="D2474" s="53"/>
      <c r="E2474" s="78"/>
      <c r="F2474" s="85">
        <f t="shared" si="38"/>
        <v>0</v>
      </c>
    </row>
    <row r="2475" spans="2:6" ht="18" customHeight="1">
      <c r="B2475" s="51"/>
      <c r="C2475" s="46"/>
      <c r="D2475" s="53"/>
      <c r="E2475" s="78"/>
      <c r="F2475" s="85">
        <f t="shared" si="38"/>
        <v>0</v>
      </c>
    </row>
    <row r="2476" spans="2:6" ht="18" customHeight="1">
      <c r="B2476" s="51"/>
      <c r="C2476" s="46"/>
      <c r="D2476" s="53"/>
      <c r="E2476" s="78"/>
      <c r="F2476" s="85">
        <f t="shared" si="38"/>
        <v>0</v>
      </c>
    </row>
    <row r="2477" spans="2:6" ht="18" customHeight="1">
      <c r="B2477" s="51"/>
      <c r="C2477" s="46"/>
      <c r="D2477" s="53"/>
      <c r="E2477" s="78"/>
      <c r="F2477" s="85">
        <f t="shared" si="38"/>
        <v>0</v>
      </c>
    </row>
    <row r="2478" spans="2:6" ht="18" customHeight="1">
      <c r="B2478" s="51"/>
      <c r="C2478" s="46"/>
      <c r="D2478" s="53"/>
      <c r="E2478" s="78"/>
      <c r="F2478" s="85">
        <f t="shared" si="38"/>
        <v>0</v>
      </c>
    </row>
    <row r="2479" spans="2:6" ht="18" customHeight="1">
      <c r="B2479" s="51"/>
      <c r="C2479" s="46"/>
      <c r="D2479" s="53"/>
      <c r="E2479" s="78"/>
      <c r="F2479" s="85">
        <f t="shared" si="38"/>
        <v>0</v>
      </c>
    </row>
    <row r="2480" spans="2:6" ht="18" customHeight="1">
      <c r="B2480" s="51"/>
      <c r="C2480" s="46"/>
      <c r="D2480" s="53"/>
      <c r="E2480" s="78"/>
      <c r="F2480" s="85">
        <f t="shared" si="38"/>
        <v>0</v>
      </c>
    </row>
    <row r="2481" spans="2:6" ht="18" customHeight="1">
      <c r="B2481" s="51"/>
      <c r="C2481" s="46"/>
      <c r="D2481" s="53"/>
      <c r="E2481" s="78"/>
      <c r="F2481" s="85">
        <f t="shared" si="38"/>
        <v>0</v>
      </c>
    </row>
    <row r="2482" spans="2:6" ht="18" customHeight="1">
      <c r="B2482" s="51"/>
      <c r="C2482" s="46"/>
      <c r="D2482" s="53"/>
      <c r="E2482" s="78"/>
      <c r="F2482" s="85">
        <f t="shared" si="38"/>
        <v>0</v>
      </c>
    </row>
    <row r="2483" spans="2:6" ht="18" customHeight="1">
      <c r="B2483" s="51"/>
      <c r="C2483" s="46"/>
      <c r="D2483" s="53"/>
      <c r="E2483" s="78"/>
      <c r="F2483" s="85">
        <f t="shared" si="38"/>
        <v>0</v>
      </c>
    </row>
    <row r="2484" spans="2:6" ht="18" customHeight="1">
      <c r="B2484" s="51"/>
      <c r="C2484" s="46"/>
      <c r="D2484" s="53"/>
      <c r="E2484" s="78"/>
      <c r="F2484" s="85">
        <f t="shared" si="38"/>
        <v>0</v>
      </c>
    </row>
    <row r="2485" spans="2:6" ht="18" customHeight="1">
      <c r="B2485" s="51"/>
      <c r="C2485" s="46"/>
      <c r="D2485" s="53"/>
      <c r="E2485" s="78"/>
      <c r="F2485" s="85">
        <f t="shared" si="38"/>
        <v>0</v>
      </c>
    </row>
    <row r="2486" spans="2:6" ht="18" customHeight="1">
      <c r="B2486" s="51"/>
      <c r="C2486" s="46"/>
      <c r="D2486" s="53"/>
      <c r="E2486" s="78"/>
      <c r="F2486" s="85">
        <f t="shared" si="38"/>
        <v>0</v>
      </c>
    </row>
    <row r="2487" spans="2:6" ht="18" customHeight="1">
      <c r="B2487" s="51"/>
      <c r="C2487" s="46"/>
      <c r="D2487" s="53"/>
      <c r="E2487" s="78"/>
      <c r="F2487" s="85">
        <f t="shared" si="38"/>
        <v>0</v>
      </c>
    </row>
    <row r="2488" spans="2:6" ht="18" customHeight="1">
      <c r="B2488" s="51"/>
      <c r="C2488" s="46"/>
      <c r="D2488" s="53"/>
      <c r="E2488" s="78"/>
      <c r="F2488" s="85">
        <f t="shared" si="38"/>
        <v>0</v>
      </c>
    </row>
    <row r="2489" spans="2:6" ht="18" customHeight="1">
      <c r="B2489" s="51"/>
      <c r="C2489" s="46"/>
      <c r="D2489" s="53"/>
      <c r="E2489" s="78"/>
      <c r="F2489" s="85">
        <f t="shared" si="38"/>
        <v>0</v>
      </c>
    </row>
    <row r="2490" spans="2:6" ht="18" customHeight="1">
      <c r="B2490" s="51"/>
      <c r="C2490" s="46"/>
      <c r="D2490" s="53"/>
      <c r="E2490" s="78"/>
      <c r="F2490" s="85">
        <f t="shared" si="38"/>
        <v>0</v>
      </c>
    </row>
    <row r="2491" spans="2:6" ht="18" customHeight="1">
      <c r="B2491" s="51"/>
      <c r="C2491" s="46"/>
      <c r="D2491" s="53"/>
      <c r="E2491" s="78"/>
      <c r="F2491" s="85">
        <f t="shared" si="38"/>
        <v>0</v>
      </c>
    </row>
    <row r="2492" spans="2:6" ht="18" customHeight="1">
      <c r="B2492" s="51"/>
      <c r="C2492" s="46"/>
      <c r="D2492" s="53"/>
      <c r="E2492" s="78"/>
      <c r="F2492" s="85">
        <f t="shared" si="38"/>
        <v>0</v>
      </c>
    </row>
    <row r="2493" spans="2:6" ht="18" customHeight="1">
      <c r="B2493" s="51"/>
      <c r="C2493" s="46"/>
      <c r="D2493" s="53"/>
      <c r="E2493" s="78"/>
      <c r="F2493" s="85">
        <f t="shared" si="38"/>
        <v>0</v>
      </c>
    </row>
    <row r="2494" spans="2:6" ht="18" customHeight="1">
      <c r="B2494" s="51"/>
      <c r="C2494" s="46"/>
      <c r="D2494" s="53"/>
      <c r="E2494" s="78"/>
      <c r="F2494" s="85">
        <f t="shared" si="38"/>
        <v>0</v>
      </c>
    </row>
    <row r="2495" spans="2:6" ht="18" customHeight="1">
      <c r="B2495" s="51"/>
      <c r="C2495" s="46"/>
      <c r="D2495" s="53"/>
      <c r="E2495" s="78"/>
      <c r="F2495" s="85">
        <f t="shared" si="38"/>
        <v>0</v>
      </c>
    </row>
    <row r="2496" spans="2:6" ht="18" customHeight="1">
      <c r="B2496" s="51"/>
      <c r="C2496" s="46"/>
      <c r="D2496" s="53"/>
      <c r="E2496" s="78"/>
      <c r="F2496" s="85">
        <f t="shared" si="38"/>
        <v>0</v>
      </c>
    </row>
    <row r="2497" spans="2:6" ht="18" customHeight="1">
      <c r="B2497" s="51"/>
      <c r="C2497" s="46"/>
      <c r="D2497" s="53"/>
      <c r="E2497" s="78"/>
      <c r="F2497" s="85">
        <f t="shared" si="38"/>
        <v>0</v>
      </c>
    </row>
    <row r="2498" spans="2:6" ht="18" customHeight="1">
      <c r="B2498" s="51"/>
      <c r="C2498" s="46"/>
      <c r="D2498" s="53"/>
      <c r="E2498" s="78"/>
      <c r="F2498" s="85">
        <f t="shared" si="38"/>
        <v>0</v>
      </c>
    </row>
    <row r="2499" spans="2:6" ht="18" customHeight="1">
      <c r="B2499" s="51"/>
      <c r="C2499" s="46"/>
      <c r="D2499" s="53"/>
      <c r="E2499" s="78"/>
      <c r="F2499" s="85">
        <f t="shared" si="38"/>
        <v>0</v>
      </c>
    </row>
    <row r="2500" spans="2:6" ht="18" customHeight="1">
      <c r="B2500" s="51"/>
      <c r="C2500" s="46"/>
      <c r="D2500" s="53"/>
      <c r="E2500" s="78"/>
      <c r="F2500" s="85">
        <f t="shared" ref="F2500:F2563" si="39">IF(D2500&gt;0,E2500/D2500,0)</f>
        <v>0</v>
      </c>
    </row>
    <row r="2501" spans="2:6" ht="18" customHeight="1">
      <c r="B2501" s="51"/>
      <c r="C2501" s="46"/>
      <c r="D2501" s="53"/>
      <c r="E2501" s="78"/>
      <c r="F2501" s="85">
        <f t="shared" si="39"/>
        <v>0</v>
      </c>
    </row>
    <row r="2502" spans="2:6" ht="18" customHeight="1">
      <c r="B2502" s="51"/>
      <c r="C2502" s="46"/>
      <c r="D2502" s="53"/>
      <c r="E2502" s="78"/>
      <c r="F2502" s="85">
        <f t="shared" si="39"/>
        <v>0</v>
      </c>
    </row>
    <row r="2503" spans="2:6" ht="18" customHeight="1">
      <c r="B2503" s="51"/>
      <c r="C2503" s="46"/>
      <c r="D2503" s="53"/>
      <c r="E2503" s="78"/>
      <c r="F2503" s="85">
        <f t="shared" si="39"/>
        <v>0</v>
      </c>
    </row>
    <row r="2504" spans="2:6" ht="18" customHeight="1">
      <c r="B2504" s="51"/>
      <c r="C2504" s="46"/>
      <c r="D2504" s="53"/>
      <c r="E2504" s="78"/>
      <c r="F2504" s="85">
        <f t="shared" si="39"/>
        <v>0</v>
      </c>
    </row>
    <row r="2505" spans="2:6" ht="18" customHeight="1">
      <c r="B2505" s="51"/>
      <c r="C2505" s="46"/>
      <c r="D2505" s="53"/>
      <c r="E2505" s="78"/>
      <c r="F2505" s="85">
        <f t="shared" si="39"/>
        <v>0</v>
      </c>
    </row>
    <row r="2506" spans="2:6" ht="18" customHeight="1">
      <c r="B2506" s="51"/>
      <c r="C2506" s="46"/>
      <c r="D2506" s="53"/>
      <c r="E2506" s="78"/>
      <c r="F2506" s="85">
        <f t="shared" si="39"/>
        <v>0</v>
      </c>
    </row>
    <row r="2507" spans="2:6" ht="18" customHeight="1">
      <c r="B2507" s="51"/>
      <c r="C2507" s="46"/>
      <c r="D2507" s="53"/>
      <c r="E2507" s="78"/>
      <c r="F2507" s="85">
        <f t="shared" si="39"/>
        <v>0</v>
      </c>
    </row>
    <row r="2508" spans="2:6" ht="18" customHeight="1">
      <c r="B2508" s="51"/>
      <c r="C2508" s="46"/>
      <c r="D2508" s="53"/>
      <c r="E2508" s="78"/>
      <c r="F2508" s="85">
        <f t="shared" si="39"/>
        <v>0</v>
      </c>
    </row>
    <row r="2509" spans="2:6" ht="18" customHeight="1">
      <c r="B2509" s="51"/>
      <c r="C2509" s="46"/>
      <c r="D2509" s="53"/>
      <c r="E2509" s="78"/>
      <c r="F2509" s="85">
        <f t="shared" si="39"/>
        <v>0</v>
      </c>
    </row>
    <row r="2510" spans="2:6" ht="18" customHeight="1">
      <c r="B2510" s="51"/>
      <c r="C2510" s="46"/>
      <c r="D2510" s="53"/>
      <c r="E2510" s="78"/>
      <c r="F2510" s="85">
        <f t="shared" si="39"/>
        <v>0</v>
      </c>
    </row>
    <row r="2511" spans="2:6" ht="18" customHeight="1">
      <c r="B2511" s="51"/>
      <c r="C2511" s="46"/>
      <c r="D2511" s="53"/>
      <c r="E2511" s="78"/>
      <c r="F2511" s="85">
        <f t="shared" si="39"/>
        <v>0</v>
      </c>
    </row>
    <row r="2512" spans="2:6" ht="18" customHeight="1">
      <c r="B2512" s="51"/>
      <c r="C2512" s="46"/>
      <c r="D2512" s="53"/>
      <c r="E2512" s="78"/>
      <c r="F2512" s="85">
        <f t="shared" si="39"/>
        <v>0</v>
      </c>
    </row>
    <row r="2513" spans="2:6" ht="18" customHeight="1">
      <c r="B2513" s="51"/>
      <c r="C2513" s="46"/>
      <c r="D2513" s="53"/>
      <c r="E2513" s="78"/>
      <c r="F2513" s="85">
        <f t="shared" si="39"/>
        <v>0</v>
      </c>
    </row>
    <row r="2514" spans="2:6" ht="18" customHeight="1">
      <c r="B2514" s="51"/>
      <c r="C2514" s="46"/>
      <c r="D2514" s="53"/>
      <c r="E2514" s="78"/>
      <c r="F2514" s="85">
        <f t="shared" si="39"/>
        <v>0</v>
      </c>
    </row>
    <row r="2515" spans="2:6" ht="18" customHeight="1">
      <c r="B2515" s="51"/>
      <c r="C2515" s="46"/>
      <c r="D2515" s="53"/>
      <c r="E2515" s="78"/>
      <c r="F2515" s="85">
        <f t="shared" si="39"/>
        <v>0</v>
      </c>
    </row>
    <row r="2516" spans="2:6" ht="18" customHeight="1">
      <c r="B2516" s="51"/>
      <c r="C2516" s="46"/>
      <c r="D2516" s="53"/>
      <c r="E2516" s="78"/>
      <c r="F2516" s="85">
        <f t="shared" si="39"/>
        <v>0</v>
      </c>
    </row>
    <row r="2517" spans="2:6" ht="18" customHeight="1">
      <c r="B2517" s="51"/>
      <c r="C2517" s="46"/>
      <c r="D2517" s="53"/>
      <c r="E2517" s="78"/>
      <c r="F2517" s="85">
        <f t="shared" si="39"/>
        <v>0</v>
      </c>
    </row>
    <row r="2518" spans="2:6" ht="18" customHeight="1">
      <c r="B2518" s="51"/>
      <c r="C2518" s="46"/>
      <c r="D2518" s="53"/>
      <c r="E2518" s="78"/>
      <c r="F2518" s="85">
        <f t="shared" si="39"/>
        <v>0</v>
      </c>
    </row>
    <row r="2519" spans="2:6" ht="18" customHeight="1">
      <c r="B2519" s="51"/>
      <c r="C2519" s="46"/>
      <c r="D2519" s="53"/>
      <c r="E2519" s="78"/>
      <c r="F2519" s="85">
        <f t="shared" si="39"/>
        <v>0</v>
      </c>
    </row>
    <row r="2520" spans="2:6" ht="18" customHeight="1">
      <c r="B2520" s="51"/>
      <c r="C2520" s="46"/>
      <c r="D2520" s="53"/>
      <c r="E2520" s="78"/>
      <c r="F2520" s="85">
        <f t="shared" si="39"/>
        <v>0</v>
      </c>
    </row>
    <row r="2521" spans="2:6" ht="18" customHeight="1">
      <c r="B2521" s="51"/>
      <c r="C2521" s="46"/>
      <c r="D2521" s="53"/>
      <c r="E2521" s="78"/>
      <c r="F2521" s="85">
        <f t="shared" si="39"/>
        <v>0</v>
      </c>
    </row>
    <row r="2522" spans="2:6" ht="18" customHeight="1">
      <c r="B2522" s="51"/>
      <c r="C2522" s="46"/>
      <c r="D2522" s="53"/>
      <c r="E2522" s="78"/>
      <c r="F2522" s="85">
        <f t="shared" si="39"/>
        <v>0</v>
      </c>
    </row>
    <row r="2523" spans="2:6" ht="18" customHeight="1">
      <c r="B2523" s="51"/>
      <c r="C2523" s="46"/>
      <c r="D2523" s="53"/>
      <c r="E2523" s="78"/>
      <c r="F2523" s="85">
        <f t="shared" si="39"/>
        <v>0</v>
      </c>
    </row>
    <row r="2524" spans="2:6" ht="18" customHeight="1">
      <c r="B2524" s="51"/>
      <c r="C2524" s="46"/>
      <c r="D2524" s="53"/>
      <c r="E2524" s="78"/>
      <c r="F2524" s="85">
        <f t="shared" si="39"/>
        <v>0</v>
      </c>
    </row>
    <row r="2525" spans="2:6" ht="18" customHeight="1">
      <c r="B2525" s="51"/>
      <c r="C2525" s="46"/>
      <c r="D2525" s="53"/>
      <c r="E2525" s="78"/>
      <c r="F2525" s="85">
        <f t="shared" si="39"/>
        <v>0</v>
      </c>
    </row>
    <row r="2526" spans="2:6" ht="18" customHeight="1">
      <c r="B2526" s="51"/>
      <c r="C2526" s="46"/>
      <c r="D2526" s="53"/>
      <c r="E2526" s="78"/>
      <c r="F2526" s="85">
        <f t="shared" si="39"/>
        <v>0</v>
      </c>
    </row>
    <row r="2527" spans="2:6" ht="18" customHeight="1">
      <c r="B2527" s="51"/>
      <c r="C2527" s="46"/>
      <c r="D2527" s="53"/>
      <c r="E2527" s="78"/>
      <c r="F2527" s="85">
        <f t="shared" si="39"/>
        <v>0</v>
      </c>
    </row>
    <row r="2528" spans="2:6" ht="18" customHeight="1">
      <c r="B2528" s="51"/>
      <c r="C2528" s="46"/>
      <c r="D2528" s="53"/>
      <c r="E2528" s="78"/>
      <c r="F2528" s="85">
        <f t="shared" si="39"/>
        <v>0</v>
      </c>
    </row>
    <row r="2529" spans="2:6" ht="18" customHeight="1">
      <c r="B2529" s="51"/>
      <c r="C2529" s="46"/>
      <c r="D2529" s="53"/>
      <c r="E2529" s="78"/>
      <c r="F2529" s="85">
        <f t="shared" si="39"/>
        <v>0</v>
      </c>
    </row>
    <row r="2530" spans="2:6" ht="18" customHeight="1">
      <c r="B2530" s="51"/>
      <c r="C2530" s="46"/>
      <c r="D2530" s="53"/>
      <c r="E2530" s="78"/>
      <c r="F2530" s="85">
        <f t="shared" si="39"/>
        <v>0</v>
      </c>
    </row>
    <row r="2531" spans="2:6" ht="18" customHeight="1">
      <c r="B2531" s="51"/>
      <c r="C2531" s="46"/>
      <c r="D2531" s="53"/>
      <c r="E2531" s="78"/>
      <c r="F2531" s="85">
        <f t="shared" si="39"/>
        <v>0</v>
      </c>
    </row>
    <row r="2532" spans="2:6" ht="18" customHeight="1">
      <c r="B2532" s="51"/>
      <c r="C2532" s="46"/>
      <c r="D2532" s="53"/>
      <c r="E2532" s="78"/>
      <c r="F2532" s="85">
        <f t="shared" si="39"/>
        <v>0</v>
      </c>
    </row>
    <row r="2533" spans="2:6" ht="18" customHeight="1">
      <c r="B2533" s="51"/>
      <c r="C2533" s="46"/>
      <c r="D2533" s="53"/>
      <c r="E2533" s="78"/>
      <c r="F2533" s="85">
        <f t="shared" si="39"/>
        <v>0</v>
      </c>
    </row>
    <row r="2534" spans="2:6" ht="18" customHeight="1">
      <c r="B2534" s="51"/>
      <c r="C2534" s="46"/>
      <c r="D2534" s="53"/>
      <c r="E2534" s="78"/>
      <c r="F2534" s="85">
        <f t="shared" si="39"/>
        <v>0</v>
      </c>
    </row>
    <row r="2535" spans="2:6" ht="18" customHeight="1">
      <c r="B2535" s="51"/>
      <c r="C2535" s="46"/>
      <c r="D2535" s="53"/>
      <c r="E2535" s="78"/>
      <c r="F2535" s="85">
        <f t="shared" si="39"/>
        <v>0</v>
      </c>
    </row>
    <row r="2536" spans="2:6" ht="18" customHeight="1">
      <c r="B2536" s="51"/>
      <c r="C2536" s="46"/>
      <c r="D2536" s="53"/>
      <c r="E2536" s="78"/>
      <c r="F2536" s="85">
        <f t="shared" si="39"/>
        <v>0</v>
      </c>
    </row>
    <row r="2537" spans="2:6" ht="18" customHeight="1">
      <c r="B2537" s="51"/>
      <c r="C2537" s="46"/>
      <c r="D2537" s="53"/>
      <c r="E2537" s="78"/>
      <c r="F2537" s="85">
        <f t="shared" si="39"/>
        <v>0</v>
      </c>
    </row>
    <row r="2538" spans="2:6" ht="18" customHeight="1">
      <c r="B2538" s="51"/>
      <c r="C2538" s="46"/>
      <c r="D2538" s="53"/>
      <c r="E2538" s="78"/>
      <c r="F2538" s="85">
        <f t="shared" si="39"/>
        <v>0</v>
      </c>
    </row>
    <row r="2539" spans="2:6" ht="18" customHeight="1">
      <c r="B2539" s="51"/>
      <c r="C2539" s="46"/>
      <c r="D2539" s="53"/>
      <c r="E2539" s="78"/>
      <c r="F2539" s="85">
        <f t="shared" si="39"/>
        <v>0</v>
      </c>
    </row>
    <row r="2540" spans="2:6" ht="18" customHeight="1">
      <c r="B2540" s="51"/>
      <c r="C2540" s="46"/>
      <c r="D2540" s="53"/>
      <c r="E2540" s="78"/>
      <c r="F2540" s="85">
        <f t="shared" si="39"/>
        <v>0</v>
      </c>
    </row>
    <row r="2541" spans="2:6" ht="18" customHeight="1">
      <c r="B2541" s="51"/>
      <c r="C2541" s="46"/>
      <c r="D2541" s="53"/>
      <c r="E2541" s="78"/>
      <c r="F2541" s="85">
        <f t="shared" si="39"/>
        <v>0</v>
      </c>
    </row>
    <row r="2542" spans="2:6" ht="18" customHeight="1">
      <c r="B2542" s="51"/>
      <c r="C2542" s="46"/>
      <c r="D2542" s="53"/>
      <c r="E2542" s="78"/>
      <c r="F2542" s="85">
        <f t="shared" si="39"/>
        <v>0</v>
      </c>
    </row>
    <row r="2543" spans="2:6" ht="18" customHeight="1">
      <c r="B2543" s="51"/>
      <c r="C2543" s="46"/>
      <c r="D2543" s="53"/>
      <c r="E2543" s="78"/>
      <c r="F2543" s="85">
        <f t="shared" si="39"/>
        <v>0</v>
      </c>
    </row>
    <row r="2544" spans="2:6" ht="18" customHeight="1">
      <c r="B2544" s="51"/>
      <c r="C2544" s="46"/>
      <c r="D2544" s="53"/>
      <c r="E2544" s="78"/>
      <c r="F2544" s="85">
        <f t="shared" si="39"/>
        <v>0</v>
      </c>
    </row>
    <row r="2545" spans="2:6" ht="18" customHeight="1">
      <c r="B2545" s="51"/>
      <c r="C2545" s="46"/>
      <c r="D2545" s="53"/>
      <c r="E2545" s="78"/>
      <c r="F2545" s="85">
        <f t="shared" si="39"/>
        <v>0</v>
      </c>
    </row>
    <row r="2546" spans="2:6" ht="18" customHeight="1">
      <c r="B2546" s="51"/>
      <c r="C2546" s="46"/>
      <c r="D2546" s="53"/>
      <c r="E2546" s="78"/>
      <c r="F2546" s="85">
        <f t="shared" si="39"/>
        <v>0</v>
      </c>
    </row>
    <row r="2547" spans="2:6" ht="18" customHeight="1">
      <c r="B2547" s="51"/>
      <c r="C2547" s="46"/>
      <c r="D2547" s="53"/>
      <c r="E2547" s="78"/>
      <c r="F2547" s="85">
        <f t="shared" si="39"/>
        <v>0</v>
      </c>
    </row>
    <row r="2548" spans="2:6" ht="18" customHeight="1">
      <c r="B2548" s="51"/>
      <c r="C2548" s="46"/>
      <c r="D2548" s="53"/>
      <c r="E2548" s="78"/>
      <c r="F2548" s="85">
        <f t="shared" si="39"/>
        <v>0</v>
      </c>
    </row>
    <row r="2549" spans="2:6" ht="18" customHeight="1">
      <c r="B2549" s="51"/>
      <c r="C2549" s="46"/>
      <c r="D2549" s="53"/>
      <c r="E2549" s="78"/>
      <c r="F2549" s="85">
        <f t="shared" si="39"/>
        <v>0</v>
      </c>
    </row>
    <row r="2550" spans="2:6" ht="18" customHeight="1">
      <c r="B2550" s="51"/>
      <c r="C2550" s="46"/>
      <c r="D2550" s="53"/>
      <c r="E2550" s="78"/>
      <c r="F2550" s="85">
        <f t="shared" si="39"/>
        <v>0</v>
      </c>
    </row>
    <row r="2551" spans="2:6" ht="18" customHeight="1">
      <c r="B2551" s="51"/>
      <c r="C2551" s="46"/>
      <c r="D2551" s="53"/>
      <c r="E2551" s="78"/>
      <c r="F2551" s="85">
        <f t="shared" si="39"/>
        <v>0</v>
      </c>
    </row>
    <row r="2552" spans="2:6" ht="18" customHeight="1">
      <c r="B2552" s="51"/>
      <c r="C2552" s="46"/>
      <c r="D2552" s="53"/>
      <c r="E2552" s="78"/>
      <c r="F2552" s="85">
        <f t="shared" si="39"/>
        <v>0</v>
      </c>
    </row>
    <row r="2553" spans="2:6" ht="18" customHeight="1">
      <c r="B2553" s="51"/>
      <c r="C2553" s="46"/>
      <c r="D2553" s="53"/>
      <c r="E2553" s="78"/>
      <c r="F2553" s="85">
        <f t="shared" si="39"/>
        <v>0</v>
      </c>
    </row>
    <row r="2554" spans="2:6" ht="18" customHeight="1">
      <c r="B2554" s="51"/>
      <c r="C2554" s="46"/>
      <c r="D2554" s="53"/>
      <c r="E2554" s="78"/>
      <c r="F2554" s="85">
        <f t="shared" si="39"/>
        <v>0</v>
      </c>
    </row>
    <row r="2555" spans="2:6" ht="18" customHeight="1">
      <c r="B2555" s="51"/>
      <c r="C2555" s="46"/>
      <c r="D2555" s="53"/>
      <c r="E2555" s="78"/>
      <c r="F2555" s="85">
        <f t="shared" si="39"/>
        <v>0</v>
      </c>
    </row>
    <row r="2556" spans="2:6" ht="18" customHeight="1">
      <c r="B2556" s="51"/>
      <c r="C2556" s="46"/>
      <c r="D2556" s="53"/>
      <c r="E2556" s="78"/>
      <c r="F2556" s="85">
        <f t="shared" si="39"/>
        <v>0</v>
      </c>
    </row>
    <row r="2557" spans="2:6" ht="18" customHeight="1">
      <c r="B2557" s="51"/>
      <c r="C2557" s="46"/>
      <c r="D2557" s="53"/>
      <c r="E2557" s="78"/>
      <c r="F2557" s="85">
        <f t="shared" si="39"/>
        <v>0</v>
      </c>
    </row>
    <row r="2558" spans="2:6" ht="18" customHeight="1">
      <c r="B2558" s="51"/>
      <c r="C2558" s="46"/>
      <c r="D2558" s="53"/>
      <c r="E2558" s="78"/>
      <c r="F2558" s="85">
        <f t="shared" si="39"/>
        <v>0</v>
      </c>
    </row>
    <row r="2559" spans="2:6" ht="18" customHeight="1">
      <c r="B2559" s="51"/>
      <c r="C2559" s="46"/>
      <c r="D2559" s="53"/>
      <c r="E2559" s="78"/>
      <c r="F2559" s="85">
        <f t="shared" si="39"/>
        <v>0</v>
      </c>
    </row>
    <row r="2560" spans="2:6" ht="18" customHeight="1">
      <c r="B2560" s="51"/>
      <c r="C2560" s="46"/>
      <c r="D2560" s="53"/>
      <c r="E2560" s="78"/>
      <c r="F2560" s="85">
        <f t="shared" si="39"/>
        <v>0</v>
      </c>
    </row>
    <row r="2561" spans="2:6" ht="18" customHeight="1">
      <c r="B2561" s="51"/>
      <c r="C2561" s="46"/>
      <c r="D2561" s="53"/>
      <c r="E2561" s="78"/>
      <c r="F2561" s="85">
        <f t="shared" si="39"/>
        <v>0</v>
      </c>
    </row>
    <row r="2562" spans="2:6" ht="18" customHeight="1">
      <c r="B2562" s="51"/>
      <c r="C2562" s="46"/>
      <c r="D2562" s="53"/>
      <c r="E2562" s="78"/>
      <c r="F2562" s="85">
        <f t="shared" si="39"/>
        <v>0</v>
      </c>
    </row>
    <row r="2563" spans="2:6" ht="18" customHeight="1">
      <c r="B2563" s="51"/>
      <c r="C2563" s="46"/>
      <c r="D2563" s="53"/>
      <c r="E2563" s="78"/>
      <c r="F2563" s="85">
        <f t="shared" si="39"/>
        <v>0</v>
      </c>
    </row>
    <row r="2564" spans="2:6" ht="18" customHeight="1">
      <c r="B2564" s="51"/>
      <c r="C2564" s="46"/>
      <c r="D2564" s="53"/>
      <c r="E2564" s="78"/>
      <c r="F2564" s="85">
        <f t="shared" ref="F2564:F2627" si="40">IF(D2564&gt;0,E2564/D2564,0)</f>
        <v>0</v>
      </c>
    </row>
    <row r="2565" spans="2:6" ht="18" customHeight="1">
      <c r="B2565" s="51"/>
      <c r="C2565" s="46"/>
      <c r="D2565" s="53"/>
      <c r="E2565" s="78"/>
      <c r="F2565" s="85">
        <f t="shared" si="40"/>
        <v>0</v>
      </c>
    </row>
    <row r="2566" spans="2:6" ht="18" customHeight="1">
      <c r="B2566" s="51"/>
      <c r="C2566" s="46"/>
      <c r="D2566" s="53"/>
      <c r="E2566" s="78"/>
      <c r="F2566" s="85">
        <f t="shared" si="40"/>
        <v>0</v>
      </c>
    </row>
    <row r="2567" spans="2:6" ht="18" customHeight="1">
      <c r="B2567" s="51"/>
      <c r="C2567" s="46"/>
      <c r="D2567" s="53"/>
      <c r="E2567" s="78"/>
      <c r="F2567" s="85">
        <f t="shared" si="40"/>
        <v>0</v>
      </c>
    </row>
    <row r="2568" spans="2:6" ht="18" customHeight="1">
      <c r="B2568" s="51"/>
      <c r="C2568" s="46"/>
      <c r="D2568" s="53"/>
      <c r="E2568" s="78"/>
      <c r="F2568" s="85">
        <f t="shared" si="40"/>
        <v>0</v>
      </c>
    </row>
    <row r="2569" spans="2:6" ht="18" customHeight="1">
      <c r="B2569" s="51"/>
      <c r="C2569" s="46"/>
      <c r="D2569" s="53"/>
      <c r="E2569" s="78"/>
      <c r="F2569" s="85">
        <f t="shared" si="40"/>
        <v>0</v>
      </c>
    </row>
    <row r="2570" spans="2:6" ht="18" customHeight="1">
      <c r="B2570" s="51"/>
      <c r="C2570" s="46"/>
      <c r="D2570" s="53"/>
      <c r="E2570" s="78"/>
      <c r="F2570" s="85">
        <f t="shared" si="40"/>
        <v>0</v>
      </c>
    </row>
    <row r="2571" spans="2:6" ht="18" customHeight="1">
      <c r="B2571" s="51"/>
      <c r="C2571" s="46"/>
      <c r="D2571" s="53"/>
      <c r="E2571" s="78"/>
      <c r="F2571" s="85">
        <f t="shared" si="40"/>
        <v>0</v>
      </c>
    </row>
    <row r="2572" spans="2:6" ht="18" customHeight="1">
      <c r="B2572" s="51"/>
      <c r="C2572" s="46"/>
      <c r="D2572" s="53"/>
      <c r="E2572" s="78"/>
      <c r="F2572" s="85">
        <f t="shared" si="40"/>
        <v>0</v>
      </c>
    </row>
    <row r="2573" spans="2:6" ht="18" customHeight="1">
      <c r="B2573" s="51"/>
      <c r="C2573" s="46"/>
      <c r="D2573" s="53"/>
      <c r="E2573" s="78"/>
      <c r="F2573" s="85">
        <f t="shared" si="40"/>
        <v>0</v>
      </c>
    </row>
    <row r="2574" spans="2:6" ht="18" customHeight="1">
      <c r="B2574" s="51"/>
      <c r="C2574" s="46"/>
      <c r="D2574" s="53"/>
      <c r="E2574" s="78"/>
      <c r="F2574" s="85">
        <f t="shared" si="40"/>
        <v>0</v>
      </c>
    </row>
    <row r="2575" spans="2:6" ht="18" customHeight="1">
      <c r="B2575" s="51"/>
      <c r="C2575" s="46"/>
      <c r="D2575" s="53"/>
      <c r="E2575" s="78"/>
      <c r="F2575" s="85">
        <f t="shared" si="40"/>
        <v>0</v>
      </c>
    </row>
    <row r="2576" spans="2:6" ht="18" customHeight="1">
      <c r="B2576" s="51"/>
      <c r="C2576" s="46"/>
      <c r="D2576" s="53"/>
      <c r="E2576" s="78"/>
      <c r="F2576" s="85">
        <f t="shared" si="40"/>
        <v>0</v>
      </c>
    </row>
    <row r="2577" spans="2:6" ht="18" customHeight="1">
      <c r="B2577" s="51"/>
      <c r="C2577" s="46"/>
      <c r="D2577" s="53"/>
      <c r="E2577" s="78"/>
      <c r="F2577" s="85">
        <f t="shared" si="40"/>
        <v>0</v>
      </c>
    </row>
    <row r="2578" spans="2:6" ht="18" customHeight="1">
      <c r="B2578" s="51"/>
      <c r="C2578" s="46"/>
      <c r="D2578" s="53"/>
      <c r="E2578" s="78"/>
      <c r="F2578" s="85">
        <f t="shared" si="40"/>
        <v>0</v>
      </c>
    </row>
    <row r="2579" spans="2:6" ht="18" customHeight="1">
      <c r="B2579" s="51"/>
      <c r="C2579" s="46"/>
      <c r="D2579" s="53"/>
      <c r="E2579" s="78"/>
      <c r="F2579" s="85">
        <f t="shared" si="40"/>
        <v>0</v>
      </c>
    </row>
    <row r="2580" spans="2:6" ht="18" customHeight="1">
      <c r="B2580" s="51"/>
      <c r="C2580" s="46"/>
      <c r="D2580" s="53"/>
      <c r="E2580" s="78"/>
      <c r="F2580" s="85">
        <f t="shared" si="40"/>
        <v>0</v>
      </c>
    </row>
    <row r="2581" spans="2:6" ht="18" customHeight="1">
      <c r="B2581" s="51"/>
      <c r="C2581" s="46"/>
      <c r="D2581" s="53"/>
      <c r="E2581" s="78"/>
      <c r="F2581" s="85">
        <f t="shared" si="40"/>
        <v>0</v>
      </c>
    </row>
    <row r="2582" spans="2:6" ht="18" customHeight="1">
      <c r="B2582" s="51"/>
      <c r="C2582" s="46"/>
      <c r="D2582" s="53"/>
      <c r="E2582" s="78"/>
      <c r="F2582" s="85">
        <f t="shared" si="40"/>
        <v>0</v>
      </c>
    </row>
    <row r="2583" spans="2:6" ht="18" customHeight="1">
      <c r="B2583" s="51"/>
      <c r="C2583" s="46"/>
      <c r="D2583" s="53"/>
      <c r="E2583" s="78"/>
      <c r="F2583" s="85">
        <f t="shared" si="40"/>
        <v>0</v>
      </c>
    </row>
    <row r="2584" spans="2:6" ht="18" customHeight="1">
      <c r="B2584" s="51"/>
      <c r="C2584" s="46"/>
      <c r="D2584" s="53"/>
      <c r="E2584" s="78"/>
      <c r="F2584" s="85">
        <f t="shared" si="40"/>
        <v>0</v>
      </c>
    </row>
    <row r="2585" spans="2:6" ht="18" customHeight="1">
      <c r="B2585" s="51"/>
      <c r="C2585" s="46"/>
      <c r="D2585" s="53"/>
      <c r="E2585" s="78"/>
      <c r="F2585" s="85">
        <f t="shared" si="40"/>
        <v>0</v>
      </c>
    </row>
    <row r="2586" spans="2:6" ht="18" customHeight="1">
      <c r="B2586" s="51"/>
      <c r="C2586" s="46"/>
      <c r="D2586" s="53"/>
      <c r="E2586" s="78"/>
      <c r="F2586" s="85">
        <f t="shared" si="40"/>
        <v>0</v>
      </c>
    </row>
    <row r="2587" spans="2:6" ht="18" customHeight="1">
      <c r="B2587" s="51"/>
      <c r="C2587" s="46"/>
      <c r="D2587" s="53"/>
      <c r="E2587" s="78"/>
      <c r="F2587" s="85">
        <f t="shared" si="40"/>
        <v>0</v>
      </c>
    </row>
    <row r="2588" spans="2:6" ht="18" customHeight="1">
      <c r="B2588" s="51"/>
      <c r="C2588" s="46"/>
      <c r="D2588" s="53"/>
      <c r="E2588" s="78"/>
      <c r="F2588" s="85">
        <f t="shared" si="40"/>
        <v>0</v>
      </c>
    </row>
    <row r="2589" spans="2:6" ht="18" customHeight="1">
      <c r="B2589" s="51"/>
      <c r="C2589" s="46"/>
      <c r="D2589" s="53"/>
      <c r="E2589" s="78"/>
      <c r="F2589" s="85">
        <f t="shared" si="40"/>
        <v>0</v>
      </c>
    </row>
    <row r="2590" spans="2:6" ht="18" customHeight="1">
      <c r="B2590" s="51"/>
      <c r="C2590" s="46"/>
      <c r="D2590" s="53"/>
      <c r="E2590" s="78"/>
      <c r="F2590" s="85">
        <f t="shared" si="40"/>
        <v>0</v>
      </c>
    </row>
    <row r="2591" spans="2:6" ht="18" customHeight="1">
      <c r="B2591" s="51"/>
      <c r="C2591" s="46"/>
      <c r="D2591" s="53"/>
      <c r="E2591" s="78"/>
      <c r="F2591" s="85">
        <f t="shared" si="40"/>
        <v>0</v>
      </c>
    </row>
    <row r="2592" spans="2:6" ht="18" customHeight="1">
      <c r="B2592" s="51"/>
      <c r="C2592" s="46"/>
      <c r="D2592" s="53"/>
      <c r="E2592" s="78"/>
      <c r="F2592" s="85">
        <f t="shared" si="40"/>
        <v>0</v>
      </c>
    </row>
    <row r="2593" spans="2:6" ht="18" customHeight="1">
      <c r="B2593" s="51"/>
      <c r="C2593" s="46"/>
      <c r="D2593" s="53"/>
      <c r="E2593" s="78"/>
      <c r="F2593" s="85">
        <f t="shared" si="40"/>
        <v>0</v>
      </c>
    </row>
    <row r="2594" spans="2:6" ht="18" customHeight="1">
      <c r="B2594" s="51"/>
      <c r="C2594" s="46"/>
      <c r="D2594" s="53"/>
      <c r="E2594" s="78"/>
      <c r="F2594" s="85">
        <f t="shared" si="40"/>
        <v>0</v>
      </c>
    </row>
    <row r="2595" spans="2:6" ht="18" customHeight="1">
      <c r="B2595" s="51"/>
      <c r="C2595" s="46"/>
      <c r="D2595" s="53"/>
      <c r="E2595" s="78"/>
      <c r="F2595" s="85">
        <f t="shared" si="40"/>
        <v>0</v>
      </c>
    </row>
    <row r="2596" spans="2:6" ht="18" customHeight="1">
      <c r="B2596" s="51"/>
      <c r="C2596" s="46"/>
      <c r="D2596" s="53"/>
      <c r="E2596" s="78"/>
      <c r="F2596" s="85">
        <f t="shared" si="40"/>
        <v>0</v>
      </c>
    </row>
    <row r="2597" spans="2:6" ht="18" customHeight="1">
      <c r="B2597" s="51"/>
      <c r="C2597" s="46"/>
      <c r="D2597" s="53"/>
      <c r="E2597" s="78"/>
      <c r="F2597" s="85">
        <f t="shared" si="40"/>
        <v>0</v>
      </c>
    </row>
    <row r="2598" spans="2:6" ht="18" customHeight="1">
      <c r="B2598" s="51"/>
      <c r="C2598" s="46"/>
      <c r="D2598" s="53"/>
      <c r="E2598" s="78"/>
      <c r="F2598" s="85">
        <f t="shared" si="40"/>
        <v>0</v>
      </c>
    </row>
    <row r="2599" spans="2:6" ht="18" customHeight="1">
      <c r="B2599" s="51"/>
      <c r="C2599" s="46"/>
      <c r="D2599" s="53"/>
      <c r="E2599" s="78"/>
      <c r="F2599" s="85">
        <f t="shared" si="40"/>
        <v>0</v>
      </c>
    </row>
    <row r="2600" spans="2:6" ht="18" customHeight="1">
      <c r="B2600" s="51"/>
      <c r="C2600" s="46"/>
      <c r="D2600" s="53"/>
      <c r="E2600" s="78"/>
      <c r="F2600" s="85">
        <f t="shared" si="40"/>
        <v>0</v>
      </c>
    </row>
    <row r="2601" spans="2:6" ht="18" customHeight="1">
      <c r="B2601" s="51"/>
      <c r="C2601" s="46"/>
      <c r="D2601" s="53"/>
      <c r="E2601" s="78"/>
      <c r="F2601" s="85">
        <f t="shared" si="40"/>
        <v>0</v>
      </c>
    </row>
    <row r="2602" spans="2:6" ht="18" customHeight="1">
      <c r="B2602" s="51"/>
      <c r="C2602" s="46"/>
      <c r="D2602" s="53"/>
      <c r="E2602" s="78"/>
      <c r="F2602" s="85">
        <f t="shared" si="40"/>
        <v>0</v>
      </c>
    </row>
    <row r="2603" spans="2:6" ht="18" customHeight="1">
      <c r="B2603" s="51"/>
      <c r="C2603" s="46"/>
      <c r="D2603" s="53"/>
      <c r="E2603" s="78"/>
      <c r="F2603" s="85">
        <f t="shared" si="40"/>
        <v>0</v>
      </c>
    </row>
    <row r="2604" spans="2:6" ht="18" customHeight="1">
      <c r="B2604" s="51"/>
      <c r="C2604" s="46"/>
      <c r="D2604" s="53"/>
      <c r="E2604" s="78"/>
      <c r="F2604" s="85">
        <f t="shared" si="40"/>
        <v>0</v>
      </c>
    </row>
    <row r="2605" spans="2:6" ht="18" customHeight="1">
      <c r="B2605" s="51"/>
      <c r="C2605" s="46"/>
      <c r="D2605" s="53"/>
      <c r="E2605" s="78"/>
      <c r="F2605" s="85">
        <f t="shared" si="40"/>
        <v>0</v>
      </c>
    </row>
    <row r="2606" spans="2:6" ht="18" customHeight="1">
      <c r="B2606" s="51"/>
      <c r="C2606" s="46"/>
      <c r="D2606" s="53"/>
      <c r="E2606" s="78"/>
      <c r="F2606" s="85">
        <f t="shared" si="40"/>
        <v>0</v>
      </c>
    </row>
    <row r="2607" spans="2:6" ht="18" customHeight="1">
      <c r="B2607" s="51"/>
      <c r="C2607" s="46"/>
      <c r="D2607" s="53"/>
      <c r="E2607" s="78"/>
      <c r="F2607" s="85">
        <f t="shared" si="40"/>
        <v>0</v>
      </c>
    </row>
    <row r="2608" spans="2:6" ht="18" customHeight="1">
      <c r="B2608" s="51"/>
      <c r="C2608" s="46"/>
      <c r="D2608" s="53"/>
      <c r="E2608" s="78"/>
      <c r="F2608" s="85">
        <f t="shared" si="40"/>
        <v>0</v>
      </c>
    </row>
    <row r="2609" spans="2:6" ht="18" customHeight="1">
      <c r="B2609" s="51"/>
      <c r="C2609" s="46"/>
      <c r="D2609" s="53"/>
      <c r="E2609" s="78"/>
      <c r="F2609" s="85">
        <f t="shared" si="40"/>
        <v>0</v>
      </c>
    </row>
    <row r="2610" spans="2:6" ht="18" customHeight="1">
      <c r="B2610" s="51"/>
      <c r="C2610" s="46"/>
      <c r="D2610" s="53"/>
      <c r="E2610" s="78"/>
      <c r="F2610" s="85">
        <f t="shared" si="40"/>
        <v>0</v>
      </c>
    </row>
    <row r="2611" spans="2:6" ht="18" customHeight="1">
      <c r="B2611" s="51"/>
      <c r="C2611" s="46"/>
      <c r="D2611" s="53"/>
      <c r="E2611" s="78"/>
      <c r="F2611" s="85">
        <f t="shared" si="40"/>
        <v>0</v>
      </c>
    </row>
    <row r="2612" spans="2:6" ht="18" customHeight="1">
      <c r="B2612" s="51"/>
      <c r="C2612" s="46"/>
      <c r="D2612" s="53"/>
      <c r="E2612" s="78"/>
      <c r="F2612" s="85">
        <f t="shared" si="40"/>
        <v>0</v>
      </c>
    </row>
    <row r="2613" spans="2:6" ht="18" customHeight="1">
      <c r="B2613" s="51"/>
      <c r="C2613" s="46"/>
      <c r="D2613" s="53"/>
      <c r="E2613" s="78"/>
      <c r="F2613" s="85">
        <f t="shared" si="40"/>
        <v>0</v>
      </c>
    </row>
    <row r="2614" spans="2:6" ht="18" customHeight="1">
      <c r="B2614" s="51"/>
      <c r="C2614" s="46"/>
      <c r="D2614" s="53"/>
      <c r="E2614" s="78"/>
      <c r="F2614" s="85">
        <f t="shared" si="40"/>
        <v>0</v>
      </c>
    </row>
    <row r="2615" spans="2:6" ht="18" customHeight="1">
      <c r="B2615" s="51"/>
      <c r="C2615" s="46"/>
      <c r="D2615" s="53"/>
      <c r="E2615" s="78"/>
      <c r="F2615" s="85">
        <f t="shared" si="40"/>
        <v>0</v>
      </c>
    </row>
    <row r="2616" spans="2:6" ht="18" customHeight="1">
      <c r="B2616" s="51"/>
      <c r="C2616" s="46"/>
      <c r="D2616" s="53"/>
      <c r="E2616" s="78"/>
      <c r="F2616" s="85">
        <f t="shared" si="40"/>
        <v>0</v>
      </c>
    </row>
    <row r="2617" spans="2:6" ht="18" customHeight="1">
      <c r="B2617" s="51"/>
      <c r="C2617" s="46"/>
      <c r="D2617" s="53"/>
      <c r="E2617" s="78"/>
      <c r="F2617" s="85">
        <f t="shared" si="40"/>
        <v>0</v>
      </c>
    </row>
    <row r="2618" spans="2:6" ht="18" customHeight="1">
      <c r="B2618" s="51"/>
      <c r="C2618" s="46"/>
      <c r="D2618" s="53"/>
      <c r="E2618" s="78"/>
      <c r="F2618" s="85">
        <f t="shared" si="40"/>
        <v>0</v>
      </c>
    </row>
    <row r="2619" spans="2:6" ht="18" customHeight="1">
      <c r="B2619" s="51"/>
      <c r="C2619" s="46"/>
      <c r="D2619" s="53"/>
      <c r="E2619" s="78"/>
      <c r="F2619" s="85">
        <f t="shared" si="40"/>
        <v>0</v>
      </c>
    </row>
    <row r="2620" spans="2:6" ht="18" customHeight="1">
      <c r="B2620" s="51"/>
      <c r="C2620" s="46"/>
      <c r="D2620" s="53"/>
      <c r="E2620" s="78"/>
      <c r="F2620" s="85">
        <f t="shared" si="40"/>
        <v>0</v>
      </c>
    </row>
    <row r="2621" spans="2:6" ht="18" customHeight="1">
      <c r="B2621" s="51"/>
      <c r="C2621" s="46"/>
      <c r="D2621" s="53"/>
      <c r="E2621" s="78"/>
      <c r="F2621" s="85">
        <f t="shared" si="40"/>
        <v>0</v>
      </c>
    </row>
    <row r="2622" spans="2:6" ht="18" customHeight="1">
      <c r="B2622" s="51"/>
      <c r="C2622" s="46"/>
      <c r="D2622" s="53"/>
      <c r="E2622" s="78"/>
      <c r="F2622" s="85">
        <f t="shared" si="40"/>
        <v>0</v>
      </c>
    </row>
    <row r="2623" spans="2:6" ht="18" customHeight="1">
      <c r="B2623" s="51"/>
      <c r="C2623" s="46"/>
      <c r="D2623" s="53"/>
      <c r="E2623" s="78"/>
      <c r="F2623" s="85">
        <f t="shared" si="40"/>
        <v>0</v>
      </c>
    </row>
    <row r="2624" spans="2:6" ht="18" customHeight="1">
      <c r="B2624" s="51"/>
      <c r="C2624" s="46"/>
      <c r="D2624" s="53"/>
      <c r="E2624" s="78"/>
      <c r="F2624" s="85">
        <f t="shared" si="40"/>
        <v>0</v>
      </c>
    </row>
    <row r="2625" spans="2:6" ht="18" customHeight="1">
      <c r="B2625" s="51"/>
      <c r="C2625" s="46"/>
      <c r="D2625" s="53"/>
      <c r="E2625" s="78"/>
      <c r="F2625" s="85">
        <f t="shared" si="40"/>
        <v>0</v>
      </c>
    </row>
    <row r="2626" spans="2:6" ht="18" customHeight="1">
      <c r="B2626" s="51"/>
      <c r="C2626" s="46"/>
      <c r="D2626" s="53"/>
      <c r="E2626" s="78"/>
      <c r="F2626" s="85">
        <f t="shared" si="40"/>
        <v>0</v>
      </c>
    </row>
    <row r="2627" spans="2:6" ht="18" customHeight="1">
      <c r="B2627" s="51"/>
      <c r="C2627" s="46"/>
      <c r="D2627" s="53"/>
      <c r="E2627" s="78"/>
      <c r="F2627" s="85">
        <f t="shared" si="40"/>
        <v>0</v>
      </c>
    </row>
    <row r="2628" spans="2:6" ht="18" customHeight="1">
      <c r="B2628" s="51"/>
      <c r="C2628" s="46"/>
      <c r="D2628" s="53"/>
      <c r="E2628" s="78"/>
      <c r="F2628" s="85">
        <f t="shared" ref="F2628:F2691" si="41">IF(D2628&gt;0,E2628/D2628,0)</f>
        <v>0</v>
      </c>
    </row>
    <row r="2629" spans="2:6" ht="18" customHeight="1">
      <c r="B2629" s="51"/>
      <c r="C2629" s="46"/>
      <c r="D2629" s="53"/>
      <c r="E2629" s="78"/>
      <c r="F2629" s="85">
        <f t="shared" si="41"/>
        <v>0</v>
      </c>
    </row>
    <row r="2630" spans="2:6" ht="18" customHeight="1">
      <c r="B2630" s="51"/>
      <c r="C2630" s="46"/>
      <c r="D2630" s="53"/>
      <c r="E2630" s="78"/>
      <c r="F2630" s="85">
        <f t="shared" si="41"/>
        <v>0</v>
      </c>
    </row>
    <row r="2631" spans="2:6" ht="18" customHeight="1">
      <c r="B2631" s="51"/>
      <c r="C2631" s="46"/>
      <c r="D2631" s="53"/>
      <c r="E2631" s="78"/>
      <c r="F2631" s="85">
        <f t="shared" si="41"/>
        <v>0</v>
      </c>
    </row>
    <row r="2632" spans="2:6" ht="18" customHeight="1">
      <c r="B2632" s="51"/>
      <c r="C2632" s="46"/>
      <c r="D2632" s="53"/>
      <c r="E2632" s="78"/>
      <c r="F2632" s="85">
        <f t="shared" si="41"/>
        <v>0</v>
      </c>
    </row>
    <row r="2633" spans="2:6" ht="18" customHeight="1">
      <c r="B2633" s="51"/>
      <c r="C2633" s="46"/>
      <c r="D2633" s="53"/>
      <c r="E2633" s="78"/>
      <c r="F2633" s="85">
        <f t="shared" si="41"/>
        <v>0</v>
      </c>
    </row>
    <row r="2634" spans="2:6" ht="18" customHeight="1">
      <c r="B2634" s="51"/>
      <c r="C2634" s="46"/>
      <c r="D2634" s="53"/>
      <c r="E2634" s="78"/>
      <c r="F2634" s="85">
        <f t="shared" si="41"/>
        <v>0</v>
      </c>
    </row>
    <row r="2635" spans="2:6" ht="18" customHeight="1">
      <c r="B2635" s="51"/>
      <c r="C2635" s="46"/>
      <c r="D2635" s="53"/>
      <c r="E2635" s="78"/>
      <c r="F2635" s="85">
        <f t="shared" si="41"/>
        <v>0</v>
      </c>
    </row>
    <row r="2636" spans="2:6" ht="18" customHeight="1">
      <c r="B2636" s="51"/>
      <c r="C2636" s="46"/>
      <c r="D2636" s="53"/>
      <c r="E2636" s="78"/>
      <c r="F2636" s="85">
        <f t="shared" si="41"/>
        <v>0</v>
      </c>
    </row>
    <row r="2637" spans="2:6" ht="18" customHeight="1">
      <c r="B2637" s="51"/>
      <c r="C2637" s="46"/>
      <c r="D2637" s="53"/>
      <c r="E2637" s="78"/>
      <c r="F2637" s="85">
        <f t="shared" si="41"/>
        <v>0</v>
      </c>
    </row>
    <row r="2638" spans="2:6" ht="18" customHeight="1">
      <c r="B2638" s="51"/>
      <c r="C2638" s="46"/>
      <c r="D2638" s="53"/>
      <c r="E2638" s="78"/>
      <c r="F2638" s="85">
        <f t="shared" si="41"/>
        <v>0</v>
      </c>
    </row>
    <row r="2639" spans="2:6" ht="18" customHeight="1">
      <c r="B2639" s="51"/>
      <c r="C2639" s="46"/>
      <c r="D2639" s="53"/>
      <c r="E2639" s="78"/>
      <c r="F2639" s="85">
        <f t="shared" si="41"/>
        <v>0</v>
      </c>
    </row>
    <row r="2640" spans="2:6" ht="18" customHeight="1">
      <c r="B2640" s="51"/>
      <c r="C2640" s="46"/>
      <c r="D2640" s="53"/>
      <c r="E2640" s="78"/>
      <c r="F2640" s="85">
        <f t="shared" si="41"/>
        <v>0</v>
      </c>
    </row>
    <row r="2641" spans="2:6" ht="18" customHeight="1">
      <c r="B2641" s="51"/>
      <c r="C2641" s="46"/>
      <c r="D2641" s="53"/>
      <c r="E2641" s="78"/>
      <c r="F2641" s="85">
        <f t="shared" si="41"/>
        <v>0</v>
      </c>
    </row>
    <row r="2642" spans="2:6" ht="18" customHeight="1">
      <c r="B2642" s="51"/>
      <c r="C2642" s="46"/>
      <c r="D2642" s="53"/>
      <c r="E2642" s="78"/>
      <c r="F2642" s="85">
        <f t="shared" si="41"/>
        <v>0</v>
      </c>
    </row>
    <row r="2643" spans="2:6" ht="18" customHeight="1">
      <c r="B2643" s="51"/>
      <c r="C2643" s="46"/>
      <c r="D2643" s="53"/>
      <c r="E2643" s="78"/>
      <c r="F2643" s="85">
        <f t="shared" si="41"/>
        <v>0</v>
      </c>
    </row>
    <row r="2644" spans="2:6" ht="18" customHeight="1">
      <c r="B2644" s="51"/>
      <c r="C2644" s="46"/>
      <c r="D2644" s="53"/>
      <c r="E2644" s="78"/>
      <c r="F2644" s="85">
        <f t="shared" si="41"/>
        <v>0</v>
      </c>
    </row>
    <row r="2645" spans="2:6" ht="18" customHeight="1">
      <c r="B2645" s="51"/>
      <c r="C2645" s="46"/>
      <c r="D2645" s="53"/>
      <c r="E2645" s="78"/>
      <c r="F2645" s="85">
        <f t="shared" si="41"/>
        <v>0</v>
      </c>
    </row>
    <row r="2646" spans="2:6" ht="18" customHeight="1">
      <c r="B2646" s="51"/>
      <c r="C2646" s="46"/>
      <c r="D2646" s="53"/>
      <c r="E2646" s="78"/>
      <c r="F2646" s="85">
        <f t="shared" si="41"/>
        <v>0</v>
      </c>
    </row>
    <row r="2647" spans="2:6" ht="18" customHeight="1">
      <c r="B2647" s="51"/>
      <c r="C2647" s="46"/>
      <c r="D2647" s="53"/>
      <c r="E2647" s="78"/>
      <c r="F2647" s="85">
        <f t="shared" si="41"/>
        <v>0</v>
      </c>
    </row>
    <row r="2648" spans="2:6" ht="18" customHeight="1">
      <c r="B2648" s="51"/>
      <c r="C2648" s="46"/>
      <c r="D2648" s="53"/>
      <c r="E2648" s="78"/>
      <c r="F2648" s="85">
        <f t="shared" si="41"/>
        <v>0</v>
      </c>
    </row>
    <row r="2649" spans="2:6" ht="18" customHeight="1">
      <c r="B2649" s="51"/>
      <c r="C2649" s="46"/>
      <c r="D2649" s="53"/>
      <c r="E2649" s="78"/>
      <c r="F2649" s="85">
        <f t="shared" si="41"/>
        <v>0</v>
      </c>
    </row>
    <row r="2650" spans="2:6" ht="18" customHeight="1">
      <c r="B2650" s="51"/>
      <c r="C2650" s="46"/>
      <c r="D2650" s="53"/>
      <c r="E2650" s="78"/>
      <c r="F2650" s="85">
        <f t="shared" si="41"/>
        <v>0</v>
      </c>
    </row>
    <row r="2651" spans="2:6" ht="18" customHeight="1">
      <c r="B2651" s="51"/>
      <c r="C2651" s="46"/>
      <c r="D2651" s="53"/>
      <c r="E2651" s="78"/>
      <c r="F2651" s="85">
        <f t="shared" si="41"/>
        <v>0</v>
      </c>
    </row>
    <row r="2652" spans="2:6" ht="18" customHeight="1">
      <c r="B2652" s="51"/>
      <c r="C2652" s="46"/>
      <c r="D2652" s="53"/>
      <c r="E2652" s="78"/>
      <c r="F2652" s="85">
        <f t="shared" si="41"/>
        <v>0</v>
      </c>
    </row>
    <row r="2653" spans="2:6" ht="18" customHeight="1">
      <c r="B2653" s="51"/>
      <c r="C2653" s="46"/>
      <c r="D2653" s="53"/>
      <c r="E2653" s="78"/>
      <c r="F2653" s="85">
        <f t="shared" si="41"/>
        <v>0</v>
      </c>
    </row>
    <row r="2654" spans="2:6" ht="18" customHeight="1">
      <c r="B2654" s="51"/>
      <c r="C2654" s="46"/>
      <c r="D2654" s="53"/>
      <c r="E2654" s="78"/>
      <c r="F2654" s="85">
        <f t="shared" si="41"/>
        <v>0</v>
      </c>
    </row>
    <row r="2655" spans="2:6" ht="18" customHeight="1">
      <c r="B2655" s="51"/>
      <c r="C2655" s="46"/>
      <c r="D2655" s="53"/>
      <c r="E2655" s="78"/>
      <c r="F2655" s="85">
        <f t="shared" si="41"/>
        <v>0</v>
      </c>
    </row>
    <row r="2656" spans="2:6" ht="18" customHeight="1">
      <c r="B2656" s="51"/>
      <c r="C2656" s="46"/>
      <c r="D2656" s="53"/>
      <c r="E2656" s="78"/>
      <c r="F2656" s="85">
        <f t="shared" si="41"/>
        <v>0</v>
      </c>
    </row>
    <row r="2657" spans="2:6" ht="18" customHeight="1">
      <c r="B2657" s="51"/>
      <c r="C2657" s="46"/>
      <c r="D2657" s="53"/>
      <c r="E2657" s="78"/>
      <c r="F2657" s="85">
        <f t="shared" si="41"/>
        <v>0</v>
      </c>
    </row>
    <row r="2658" spans="2:6" ht="18" customHeight="1">
      <c r="B2658" s="51"/>
      <c r="C2658" s="46"/>
      <c r="D2658" s="53"/>
      <c r="E2658" s="78"/>
      <c r="F2658" s="85">
        <f t="shared" si="41"/>
        <v>0</v>
      </c>
    </row>
    <row r="2659" spans="2:6" ht="18" customHeight="1">
      <c r="B2659" s="51"/>
      <c r="C2659" s="46"/>
      <c r="D2659" s="53"/>
      <c r="E2659" s="78"/>
      <c r="F2659" s="85">
        <f t="shared" si="41"/>
        <v>0</v>
      </c>
    </row>
    <row r="2660" spans="2:6" ht="18" customHeight="1">
      <c r="B2660" s="51"/>
      <c r="C2660" s="46"/>
      <c r="D2660" s="53"/>
      <c r="E2660" s="78"/>
      <c r="F2660" s="85">
        <f t="shared" si="41"/>
        <v>0</v>
      </c>
    </row>
    <row r="2661" spans="2:6" ht="18" customHeight="1">
      <c r="B2661" s="51"/>
      <c r="C2661" s="46"/>
      <c r="D2661" s="53"/>
      <c r="E2661" s="78"/>
      <c r="F2661" s="85">
        <f t="shared" si="41"/>
        <v>0</v>
      </c>
    </row>
    <row r="2662" spans="2:6" ht="18" customHeight="1">
      <c r="B2662" s="51"/>
      <c r="C2662" s="46"/>
      <c r="D2662" s="53"/>
      <c r="E2662" s="78"/>
      <c r="F2662" s="85">
        <f t="shared" si="41"/>
        <v>0</v>
      </c>
    </row>
    <row r="2663" spans="2:6" ht="18" customHeight="1">
      <c r="B2663" s="51"/>
      <c r="C2663" s="46"/>
      <c r="D2663" s="53"/>
      <c r="E2663" s="78"/>
      <c r="F2663" s="85">
        <f t="shared" si="41"/>
        <v>0</v>
      </c>
    </row>
    <row r="2664" spans="2:6" ht="18" customHeight="1">
      <c r="B2664" s="51"/>
      <c r="C2664" s="46"/>
      <c r="D2664" s="53"/>
      <c r="E2664" s="78"/>
      <c r="F2664" s="85">
        <f t="shared" si="41"/>
        <v>0</v>
      </c>
    </row>
    <row r="2665" spans="2:6" ht="18" customHeight="1">
      <c r="B2665" s="51"/>
      <c r="C2665" s="46"/>
      <c r="D2665" s="53"/>
      <c r="E2665" s="78"/>
      <c r="F2665" s="85">
        <f t="shared" si="41"/>
        <v>0</v>
      </c>
    </row>
    <row r="2666" spans="2:6" ht="18" customHeight="1">
      <c r="B2666" s="51"/>
      <c r="C2666" s="46"/>
      <c r="D2666" s="53"/>
      <c r="E2666" s="78"/>
      <c r="F2666" s="85">
        <f t="shared" si="41"/>
        <v>0</v>
      </c>
    </row>
    <row r="2667" spans="2:6" ht="18" customHeight="1">
      <c r="B2667" s="51"/>
      <c r="C2667" s="46"/>
      <c r="D2667" s="53"/>
      <c r="E2667" s="78"/>
      <c r="F2667" s="85">
        <f t="shared" si="41"/>
        <v>0</v>
      </c>
    </row>
    <row r="2668" spans="2:6" ht="18" customHeight="1">
      <c r="B2668" s="51"/>
      <c r="C2668" s="46"/>
      <c r="D2668" s="53"/>
      <c r="E2668" s="78"/>
      <c r="F2668" s="85">
        <f t="shared" si="41"/>
        <v>0</v>
      </c>
    </row>
    <row r="2669" spans="2:6" ht="18" customHeight="1">
      <c r="B2669" s="51"/>
      <c r="C2669" s="46"/>
      <c r="D2669" s="53"/>
      <c r="E2669" s="78"/>
      <c r="F2669" s="85">
        <f t="shared" si="41"/>
        <v>0</v>
      </c>
    </row>
    <row r="2670" spans="2:6" ht="18" customHeight="1">
      <c r="B2670" s="51"/>
      <c r="C2670" s="46"/>
      <c r="D2670" s="53"/>
      <c r="E2670" s="78"/>
      <c r="F2670" s="85">
        <f t="shared" si="41"/>
        <v>0</v>
      </c>
    </row>
    <row r="2671" spans="2:6" ht="18" customHeight="1">
      <c r="B2671" s="51"/>
      <c r="C2671" s="46"/>
      <c r="D2671" s="53"/>
      <c r="E2671" s="78"/>
      <c r="F2671" s="85">
        <f t="shared" si="41"/>
        <v>0</v>
      </c>
    </row>
    <row r="2672" spans="2:6" ht="18" customHeight="1">
      <c r="B2672" s="51"/>
      <c r="C2672" s="46"/>
      <c r="D2672" s="53"/>
      <c r="E2672" s="78"/>
      <c r="F2672" s="85">
        <f t="shared" si="41"/>
        <v>0</v>
      </c>
    </row>
    <row r="2673" spans="2:6" ht="18" customHeight="1">
      <c r="B2673" s="51"/>
      <c r="C2673" s="46"/>
      <c r="D2673" s="53"/>
      <c r="E2673" s="78"/>
      <c r="F2673" s="85">
        <f t="shared" si="41"/>
        <v>0</v>
      </c>
    </row>
    <row r="2674" spans="2:6" ht="18" customHeight="1">
      <c r="B2674" s="51"/>
      <c r="C2674" s="46"/>
      <c r="D2674" s="53"/>
      <c r="E2674" s="78"/>
      <c r="F2674" s="85">
        <f t="shared" si="41"/>
        <v>0</v>
      </c>
    </row>
    <row r="2675" spans="2:6" ht="18" customHeight="1">
      <c r="B2675" s="51"/>
      <c r="C2675" s="46"/>
      <c r="D2675" s="53"/>
      <c r="E2675" s="78"/>
      <c r="F2675" s="85">
        <f t="shared" si="41"/>
        <v>0</v>
      </c>
    </row>
    <row r="2676" spans="2:6" ht="18" customHeight="1">
      <c r="B2676" s="51"/>
      <c r="C2676" s="46"/>
      <c r="D2676" s="53"/>
      <c r="E2676" s="78"/>
      <c r="F2676" s="85">
        <f t="shared" si="41"/>
        <v>0</v>
      </c>
    </row>
    <row r="2677" spans="2:6" ht="18" customHeight="1">
      <c r="B2677" s="51"/>
      <c r="C2677" s="46"/>
      <c r="D2677" s="53"/>
      <c r="E2677" s="78"/>
      <c r="F2677" s="85">
        <f t="shared" si="41"/>
        <v>0</v>
      </c>
    </row>
    <row r="2678" spans="2:6" ht="18" customHeight="1">
      <c r="B2678" s="51"/>
      <c r="C2678" s="46"/>
      <c r="D2678" s="53"/>
      <c r="E2678" s="78"/>
      <c r="F2678" s="85">
        <f t="shared" si="41"/>
        <v>0</v>
      </c>
    </row>
    <row r="2679" spans="2:6" ht="18" customHeight="1">
      <c r="B2679" s="51"/>
      <c r="C2679" s="46"/>
      <c r="D2679" s="53"/>
      <c r="E2679" s="78"/>
      <c r="F2679" s="85">
        <f t="shared" si="41"/>
        <v>0</v>
      </c>
    </row>
    <row r="2680" spans="2:6" ht="18" customHeight="1">
      <c r="B2680" s="51"/>
      <c r="C2680" s="46"/>
      <c r="D2680" s="53"/>
      <c r="E2680" s="78"/>
      <c r="F2680" s="85">
        <f t="shared" si="41"/>
        <v>0</v>
      </c>
    </row>
    <row r="2681" spans="2:6" ht="18" customHeight="1">
      <c r="B2681" s="51"/>
      <c r="C2681" s="46"/>
      <c r="D2681" s="53"/>
      <c r="E2681" s="78"/>
      <c r="F2681" s="85">
        <f t="shared" si="41"/>
        <v>0</v>
      </c>
    </row>
    <row r="2682" spans="2:6" ht="18" customHeight="1">
      <c r="B2682" s="51"/>
      <c r="C2682" s="46"/>
      <c r="D2682" s="53"/>
      <c r="E2682" s="78"/>
      <c r="F2682" s="85">
        <f t="shared" si="41"/>
        <v>0</v>
      </c>
    </row>
    <row r="2683" spans="2:6" ht="18" customHeight="1">
      <c r="B2683" s="51"/>
      <c r="C2683" s="46"/>
      <c r="D2683" s="53"/>
      <c r="E2683" s="78"/>
      <c r="F2683" s="85">
        <f t="shared" si="41"/>
        <v>0</v>
      </c>
    </row>
    <row r="2684" spans="2:6" ht="18" customHeight="1">
      <c r="B2684" s="51"/>
      <c r="C2684" s="46"/>
      <c r="D2684" s="53"/>
      <c r="E2684" s="78"/>
      <c r="F2684" s="85">
        <f t="shared" si="41"/>
        <v>0</v>
      </c>
    </row>
    <row r="2685" spans="2:6" ht="18" customHeight="1">
      <c r="B2685" s="51"/>
      <c r="C2685" s="46"/>
      <c r="D2685" s="53"/>
      <c r="E2685" s="78"/>
      <c r="F2685" s="85">
        <f t="shared" si="41"/>
        <v>0</v>
      </c>
    </row>
    <row r="2686" spans="2:6" ht="18" customHeight="1">
      <c r="B2686" s="51"/>
      <c r="C2686" s="46"/>
      <c r="D2686" s="53"/>
      <c r="E2686" s="78"/>
      <c r="F2686" s="85">
        <f t="shared" si="41"/>
        <v>0</v>
      </c>
    </row>
    <row r="2687" spans="2:6" ht="18" customHeight="1">
      <c r="B2687" s="51"/>
      <c r="C2687" s="46"/>
      <c r="D2687" s="53"/>
      <c r="E2687" s="78"/>
      <c r="F2687" s="85">
        <f t="shared" si="41"/>
        <v>0</v>
      </c>
    </row>
    <row r="2688" spans="2:6" ht="18" customHeight="1">
      <c r="B2688" s="51"/>
      <c r="C2688" s="46"/>
      <c r="D2688" s="53"/>
      <c r="E2688" s="78"/>
      <c r="F2688" s="85">
        <f t="shared" si="41"/>
        <v>0</v>
      </c>
    </row>
    <row r="2689" spans="2:6" ht="18" customHeight="1">
      <c r="B2689" s="51"/>
      <c r="C2689" s="46"/>
      <c r="D2689" s="53"/>
      <c r="E2689" s="78"/>
      <c r="F2689" s="85">
        <f t="shared" si="41"/>
        <v>0</v>
      </c>
    </row>
    <row r="2690" spans="2:6" ht="18" customHeight="1">
      <c r="B2690" s="51"/>
      <c r="C2690" s="46"/>
      <c r="D2690" s="53"/>
      <c r="E2690" s="78"/>
      <c r="F2690" s="85">
        <f t="shared" si="41"/>
        <v>0</v>
      </c>
    </row>
    <row r="2691" spans="2:6" ht="18" customHeight="1">
      <c r="B2691" s="51"/>
      <c r="C2691" s="46"/>
      <c r="D2691" s="53"/>
      <c r="E2691" s="78"/>
      <c r="F2691" s="85">
        <f t="shared" si="41"/>
        <v>0</v>
      </c>
    </row>
    <row r="2692" spans="2:6" ht="18" customHeight="1">
      <c r="B2692" s="51"/>
      <c r="C2692" s="46"/>
      <c r="D2692" s="53"/>
      <c r="E2692" s="78"/>
      <c r="F2692" s="85">
        <f t="shared" ref="F2692:F2755" si="42">IF(D2692&gt;0,E2692/D2692,0)</f>
        <v>0</v>
      </c>
    </row>
    <row r="2693" spans="2:6" ht="18" customHeight="1">
      <c r="B2693" s="51"/>
      <c r="C2693" s="46"/>
      <c r="D2693" s="53"/>
      <c r="E2693" s="78"/>
      <c r="F2693" s="85">
        <f t="shared" si="42"/>
        <v>0</v>
      </c>
    </row>
    <row r="2694" spans="2:6" ht="18" customHeight="1">
      <c r="B2694" s="51"/>
      <c r="C2694" s="46"/>
      <c r="D2694" s="53"/>
      <c r="E2694" s="78"/>
      <c r="F2694" s="85">
        <f t="shared" si="42"/>
        <v>0</v>
      </c>
    </row>
    <row r="2695" spans="2:6" ht="18" customHeight="1">
      <c r="B2695" s="51"/>
      <c r="C2695" s="46"/>
      <c r="D2695" s="53"/>
      <c r="E2695" s="78"/>
      <c r="F2695" s="85">
        <f t="shared" si="42"/>
        <v>0</v>
      </c>
    </row>
    <row r="2696" spans="2:6" ht="18" customHeight="1">
      <c r="B2696" s="51"/>
      <c r="C2696" s="46"/>
      <c r="D2696" s="53"/>
      <c r="E2696" s="78"/>
      <c r="F2696" s="85">
        <f t="shared" si="42"/>
        <v>0</v>
      </c>
    </row>
    <row r="2697" spans="2:6" ht="18" customHeight="1">
      <c r="B2697" s="51"/>
      <c r="C2697" s="46"/>
      <c r="D2697" s="53"/>
      <c r="E2697" s="78"/>
      <c r="F2697" s="85">
        <f t="shared" si="42"/>
        <v>0</v>
      </c>
    </row>
    <row r="2698" spans="2:6" ht="18" customHeight="1">
      <c r="B2698" s="51"/>
      <c r="C2698" s="46"/>
      <c r="D2698" s="53"/>
      <c r="E2698" s="78"/>
      <c r="F2698" s="85">
        <f t="shared" si="42"/>
        <v>0</v>
      </c>
    </row>
    <row r="2699" spans="2:6" ht="18" customHeight="1">
      <c r="B2699" s="51"/>
      <c r="C2699" s="46"/>
      <c r="D2699" s="53"/>
      <c r="E2699" s="78"/>
      <c r="F2699" s="85">
        <f t="shared" si="42"/>
        <v>0</v>
      </c>
    </row>
    <row r="2700" spans="2:6" ht="18" customHeight="1">
      <c r="B2700" s="51"/>
      <c r="C2700" s="46"/>
      <c r="D2700" s="53"/>
      <c r="E2700" s="78"/>
      <c r="F2700" s="85">
        <f t="shared" si="42"/>
        <v>0</v>
      </c>
    </row>
    <row r="2701" spans="2:6" ht="18" customHeight="1">
      <c r="B2701" s="51"/>
      <c r="C2701" s="46"/>
      <c r="D2701" s="53"/>
      <c r="E2701" s="78"/>
      <c r="F2701" s="85">
        <f t="shared" si="42"/>
        <v>0</v>
      </c>
    </row>
    <row r="2702" spans="2:6" ht="18" customHeight="1">
      <c r="B2702" s="51"/>
      <c r="C2702" s="46"/>
      <c r="D2702" s="53"/>
      <c r="E2702" s="78"/>
      <c r="F2702" s="85">
        <f t="shared" si="42"/>
        <v>0</v>
      </c>
    </row>
    <row r="2703" spans="2:6" ht="18" customHeight="1">
      <c r="B2703" s="51"/>
      <c r="C2703" s="46"/>
      <c r="D2703" s="53"/>
      <c r="E2703" s="78"/>
      <c r="F2703" s="85">
        <f t="shared" si="42"/>
        <v>0</v>
      </c>
    </row>
    <row r="2704" spans="2:6" ht="18" customHeight="1">
      <c r="B2704" s="51"/>
      <c r="C2704" s="46"/>
      <c r="D2704" s="53"/>
      <c r="E2704" s="78"/>
      <c r="F2704" s="85">
        <f t="shared" si="42"/>
        <v>0</v>
      </c>
    </row>
    <row r="2705" spans="2:6" ht="18" customHeight="1">
      <c r="B2705" s="51"/>
      <c r="C2705" s="46"/>
      <c r="D2705" s="53"/>
      <c r="E2705" s="78"/>
      <c r="F2705" s="85">
        <f t="shared" si="42"/>
        <v>0</v>
      </c>
    </row>
    <row r="2706" spans="2:6" ht="18" customHeight="1">
      <c r="B2706" s="51"/>
      <c r="C2706" s="46"/>
      <c r="D2706" s="53"/>
      <c r="E2706" s="78"/>
      <c r="F2706" s="85">
        <f t="shared" si="42"/>
        <v>0</v>
      </c>
    </row>
    <row r="2707" spans="2:6" ht="18" customHeight="1">
      <c r="B2707" s="51"/>
      <c r="C2707" s="46"/>
      <c r="D2707" s="53"/>
      <c r="E2707" s="78"/>
      <c r="F2707" s="85">
        <f t="shared" si="42"/>
        <v>0</v>
      </c>
    </row>
    <row r="2708" spans="2:6" ht="18" customHeight="1">
      <c r="B2708" s="51"/>
      <c r="C2708" s="46"/>
      <c r="D2708" s="53"/>
      <c r="E2708" s="78"/>
      <c r="F2708" s="85">
        <f t="shared" si="42"/>
        <v>0</v>
      </c>
    </row>
    <row r="2709" spans="2:6" ht="18" customHeight="1">
      <c r="B2709" s="51"/>
      <c r="C2709" s="46"/>
      <c r="D2709" s="53"/>
      <c r="E2709" s="78"/>
      <c r="F2709" s="85">
        <f t="shared" si="42"/>
        <v>0</v>
      </c>
    </row>
    <row r="2710" spans="2:6" ht="18" customHeight="1">
      <c r="B2710" s="51"/>
      <c r="C2710" s="46"/>
      <c r="D2710" s="53"/>
      <c r="E2710" s="78"/>
      <c r="F2710" s="85">
        <f t="shared" si="42"/>
        <v>0</v>
      </c>
    </row>
    <row r="2711" spans="2:6" ht="18" customHeight="1">
      <c r="B2711" s="51"/>
      <c r="C2711" s="46"/>
      <c r="D2711" s="53"/>
      <c r="E2711" s="78"/>
      <c r="F2711" s="85">
        <f t="shared" si="42"/>
        <v>0</v>
      </c>
    </row>
    <row r="2712" spans="2:6" ht="18" customHeight="1">
      <c r="B2712" s="51"/>
      <c r="C2712" s="46"/>
      <c r="D2712" s="53"/>
      <c r="E2712" s="78"/>
      <c r="F2712" s="85">
        <f t="shared" si="42"/>
        <v>0</v>
      </c>
    </row>
    <row r="2713" spans="2:6" ht="18" customHeight="1">
      <c r="B2713" s="51"/>
      <c r="C2713" s="46"/>
      <c r="D2713" s="53"/>
      <c r="E2713" s="78"/>
      <c r="F2713" s="85">
        <f t="shared" si="42"/>
        <v>0</v>
      </c>
    </row>
    <row r="2714" spans="2:6" ht="18" customHeight="1">
      <c r="B2714" s="51"/>
      <c r="C2714" s="46"/>
      <c r="D2714" s="53"/>
      <c r="E2714" s="78"/>
      <c r="F2714" s="85">
        <f t="shared" si="42"/>
        <v>0</v>
      </c>
    </row>
    <row r="2715" spans="2:6" ht="18" customHeight="1">
      <c r="B2715" s="51"/>
      <c r="C2715" s="46"/>
      <c r="D2715" s="53"/>
      <c r="E2715" s="78"/>
      <c r="F2715" s="85">
        <f t="shared" si="42"/>
        <v>0</v>
      </c>
    </row>
    <row r="2716" spans="2:6" ht="18" customHeight="1">
      <c r="B2716" s="51"/>
      <c r="C2716" s="46"/>
      <c r="D2716" s="53"/>
      <c r="E2716" s="78"/>
      <c r="F2716" s="85">
        <f t="shared" si="42"/>
        <v>0</v>
      </c>
    </row>
    <row r="2717" spans="2:6" ht="18" customHeight="1">
      <c r="B2717" s="51"/>
      <c r="C2717" s="46"/>
      <c r="D2717" s="53"/>
      <c r="E2717" s="78"/>
      <c r="F2717" s="85">
        <f t="shared" si="42"/>
        <v>0</v>
      </c>
    </row>
    <row r="2718" spans="2:6" ht="18" customHeight="1">
      <c r="B2718" s="51"/>
      <c r="C2718" s="46"/>
      <c r="D2718" s="53"/>
      <c r="E2718" s="78"/>
      <c r="F2718" s="85">
        <f t="shared" si="42"/>
        <v>0</v>
      </c>
    </row>
    <row r="2719" spans="2:6" ht="18" customHeight="1">
      <c r="B2719" s="51"/>
      <c r="C2719" s="46"/>
      <c r="D2719" s="53"/>
      <c r="E2719" s="78"/>
      <c r="F2719" s="85">
        <f t="shared" si="42"/>
        <v>0</v>
      </c>
    </row>
    <row r="2720" spans="2:6" ht="18" customHeight="1">
      <c r="B2720" s="51"/>
      <c r="C2720" s="46"/>
      <c r="D2720" s="53"/>
      <c r="E2720" s="78"/>
      <c r="F2720" s="85">
        <f t="shared" si="42"/>
        <v>0</v>
      </c>
    </row>
    <row r="2721" spans="2:6" ht="18" customHeight="1">
      <c r="B2721" s="51"/>
      <c r="C2721" s="46"/>
      <c r="D2721" s="53"/>
      <c r="E2721" s="78"/>
      <c r="F2721" s="85">
        <f t="shared" si="42"/>
        <v>0</v>
      </c>
    </row>
    <row r="2722" spans="2:6" ht="18" customHeight="1">
      <c r="B2722" s="51"/>
      <c r="C2722" s="46"/>
      <c r="D2722" s="53"/>
      <c r="E2722" s="78"/>
      <c r="F2722" s="85">
        <f t="shared" si="42"/>
        <v>0</v>
      </c>
    </row>
    <row r="2723" spans="2:6" ht="18" customHeight="1">
      <c r="B2723" s="51"/>
      <c r="C2723" s="46"/>
      <c r="D2723" s="53"/>
      <c r="E2723" s="78"/>
      <c r="F2723" s="85">
        <f t="shared" si="42"/>
        <v>0</v>
      </c>
    </row>
    <row r="2724" spans="2:6" ht="18" customHeight="1">
      <c r="B2724" s="51"/>
      <c r="C2724" s="46"/>
      <c r="D2724" s="53"/>
      <c r="E2724" s="78"/>
      <c r="F2724" s="85">
        <f t="shared" si="42"/>
        <v>0</v>
      </c>
    </row>
    <row r="2725" spans="2:6" ht="18" customHeight="1">
      <c r="B2725" s="51"/>
      <c r="C2725" s="46"/>
      <c r="D2725" s="53"/>
      <c r="E2725" s="78"/>
      <c r="F2725" s="85">
        <f t="shared" si="42"/>
        <v>0</v>
      </c>
    </row>
    <row r="2726" spans="2:6" ht="18" customHeight="1">
      <c r="B2726" s="51"/>
      <c r="C2726" s="46"/>
      <c r="D2726" s="53"/>
      <c r="E2726" s="78"/>
      <c r="F2726" s="85">
        <f t="shared" si="42"/>
        <v>0</v>
      </c>
    </row>
    <row r="2727" spans="2:6" ht="18" customHeight="1">
      <c r="B2727" s="51"/>
      <c r="C2727" s="46"/>
      <c r="D2727" s="53"/>
      <c r="E2727" s="78"/>
      <c r="F2727" s="85">
        <f t="shared" si="42"/>
        <v>0</v>
      </c>
    </row>
    <row r="2728" spans="2:6" ht="18" customHeight="1">
      <c r="B2728" s="51"/>
      <c r="C2728" s="46"/>
      <c r="D2728" s="53"/>
      <c r="E2728" s="78"/>
      <c r="F2728" s="85">
        <f t="shared" si="42"/>
        <v>0</v>
      </c>
    </row>
    <row r="2729" spans="2:6" ht="18" customHeight="1">
      <c r="B2729" s="51"/>
      <c r="C2729" s="46"/>
      <c r="D2729" s="53"/>
      <c r="E2729" s="78"/>
      <c r="F2729" s="85">
        <f t="shared" si="42"/>
        <v>0</v>
      </c>
    </row>
    <row r="2730" spans="2:6" ht="18" customHeight="1">
      <c r="B2730" s="51"/>
      <c r="C2730" s="46"/>
      <c r="D2730" s="53"/>
      <c r="E2730" s="78"/>
      <c r="F2730" s="85">
        <f t="shared" si="42"/>
        <v>0</v>
      </c>
    </row>
    <row r="2731" spans="2:6" ht="18" customHeight="1">
      <c r="B2731" s="51"/>
      <c r="C2731" s="46"/>
      <c r="D2731" s="53"/>
      <c r="E2731" s="78"/>
      <c r="F2731" s="85">
        <f t="shared" si="42"/>
        <v>0</v>
      </c>
    </row>
    <row r="2732" spans="2:6" ht="18" customHeight="1">
      <c r="B2732" s="51"/>
      <c r="C2732" s="46"/>
      <c r="D2732" s="53"/>
      <c r="E2732" s="78"/>
      <c r="F2732" s="85">
        <f t="shared" si="42"/>
        <v>0</v>
      </c>
    </row>
    <row r="2733" spans="2:6" ht="18" customHeight="1">
      <c r="B2733" s="51"/>
      <c r="C2733" s="46"/>
      <c r="D2733" s="53"/>
      <c r="E2733" s="78"/>
      <c r="F2733" s="85">
        <f t="shared" si="42"/>
        <v>0</v>
      </c>
    </row>
    <row r="2734" spans="2:6" ht="18" customHeight="1">
      <c r="B2734" s="51"/>
      <c r="C2734" s="46"/>
      <c r="D2734" s="53"/>
      <c r="E2734" s="78"/>
      <c r="F2734" s="85">
        <f t="shared" si="42"/>
        <v>0</v>
      </c>
    </row>
    <row r="2735" spans="2:6" ht="18" customHeight="1">
      <c r="B2735" s="51"/>
      <c r="C2735" s="46"/>
      <c r="D2735" s="53"/>
      <c r="E2735" s="78"/>
      <c r="F2735" s="85">
        <f t="shared" si="42"/>
        <v>0</v>
      </c>
    </row>
    <row r="2736" spans="2:6" ht="18" customHeight="1">
      <c r="B2736" s="51"/>
      <c r="C2736" s="46"/>
      <c r="D2736" s="53"/>
      <c r="E2736" s="78"/>
      <c r="F2736" s="85">
        <f t="shared" si="42"/>
        <v>0</v>
      </c>
    </row>
    <row r="2737" spans="2:6" ht="18" customHeight="1">
      <c r="B2737" s="51"/>
      <c r="C2737" s="46"/>
      <c r="D2737" s="53"/>
      <c r="E2737" s="78"/>
      <c r="F2737" s="85">
        <f t="shared" si="42"/>
        <v>0</v>
      </c>
    </row>
    <row r="2738" spans="2:6" ht="18" customHeight="1">
      <c r="B2738" s="51"/>
      <c r="C2738" s="46"/>
      <c r="D2738" s="53"/>
      <c r="E2738" s="78"/>
      <c r="F2738" s="85">
        <f t="shared" si="42"/>
        <v>0</v>
      </c>
    </row>
    <row r="2739" spans="2:6" ht="18" customHeight="1">
      <c r="B2739" s="51"/>
      <c r="C2739" s="46"/>
      <c r="D2739" s="53"/>
      <c r="E2739" s="78"/>
      <c r="F2739" s="85">
        <f t="shared" si="42"/>
        <v>0</v>
      </c>
    </row>
    <row r="2740" spans="2:6" ht="18" customHeight="1">
      <c r="B2740" s="51"/>
      <c r="C2740" s="46"/>
      <c r="D2740" s="53"/>
      <c r="E2740" s="78"/>
      <c r="F2740" s="85">
        <f t="shared" si="42"/>
        <v>0</v>
      </c>
    </row>
    <row r="2741" spans="2:6" ht="18" customHeight="1">
      <c r="B2741" s="51"/>
      <c r="C2741" s="46"/>
      <c r="D2741" s="53"/>
      <c r="E2741" s="78"/>
      <c r="F2741" s="85">
        <f t="shared" si="42"/>
        <v>0</v>
      </c>
    </row>
    <row r="2742" spans="2:6" ht="18" customHeight="1">
      <c r="B2742" s="51"/>
      <c r="C2742" s="46"/>
      <c r="D2742" s="53"/>
      <c r="E2742" s="78"/>
      <c r="F2742" s="85">
        <f t="shared" si="42"/>
        <v>0</v>
      </c>
    </row>
    <row r="2743" spans="2:6" ht="18" customHeight="1">
      <c r="B2743" s="51"/>
      <c r="C2743" s="46"/>
      <c r="D2743" s="53"/>
      <c r="E2743" s="78"/>
      <c r="F2743" s="85">
        <f t="shared" si="42"/>
        <v>0</v>
      </c>
    </row>
    <row r="2744" spans="2:6" ht="18" customHeight="1">
      <c r="B2744" s="51"/>
      <c r="C2744" s="46"/>
      <c r="D2744" s="53"/>
      <c r="E2744" s="78"/>
      <c r="F2744" s="85">
        <f t="shared" si="42"/>
        <v>0</v>
      </c>
    </row>
    <row r="2745" spans="2:6" ht="18" customHeight="1">
      <c r="B2745" s="51"/>
      <c r="C2745" s="46"/>
      <c r="D2745" s="53"/>
      <c r="E2745" s="78"/>
      <c r="F2745" s="85">
        <f t="shared" si="42"/>
        <v>0</v>
      </c>
    </row>
    <row r="2746" spans="2:6" ht="18" customHeight="1">
      <c r="B2746" s="51"/>
      <c r="C2746" s="46"/>
      <c r="D2746" s="53"/>
      <c r="E2746" s="78"/>
      <c r="F2746" s="85">
        <f t="shared" si="42"/>
        <v>0</v>
      </c>
    </row>
    <row r="2747" spans="2:6" ht="18" customHeight="1">
      <c r="B2747" s="51"/>
      <c r="C2747" s="46"/>
      <c r="D2747" s="53"/>
      <c r="E2747" s="78"/>
      <c r="F2747" s="85">
        <f t="shared" si="42"/>
        <v>0</v>
      </c>
    </row>
    <row r="2748" spans="2:6" ht="18" customHeight="1">
      <c r="B2748" s="51"/>
      <c r="C2748" s="46"/>
      <c r="D2748" s="53"/>
      <c r="E2748" s="78"/>
      <c r="F2748" s="85">
        <f t="shared" si="42"/>
        <v>0</v>
      </c>
    </row>
    <row r="2749" spans="2:6" ht="18" customHeight="1">
      <c r="B2749" s="51"/>
      <c r="C2749" s="46"/>
      <c r="D2749" s="53"/>
      <c r="E2749" s="78"/>
      <c r="F2749" s="85">
        <f t="shared" si="42"/>
        <v>0</v>
      </c>
    </row>
    <row r="2750" spans="2:6" ht="18" customHeight="1">
      <c r="B2750" s="51"/>
      <c r="C2750" s="46"/>
      <c r="D2750" s="53"/>
      <c r="E2750" s="78"/>
      <c r="F2750" s="85">
        <f t="shared" si="42"/>
        <v>0</v>
      </c>
    </row>
    <row r="2751" spans="2:6" ht="18" customHeight="1">
      <c r="B2751" s="51"/>
      <c r="C2751" s="46"/>
      <c r="D2751" s="53"/>
      <c r="E2751" s="78"/>
      <c r="F2751" s="85">
        <f t="shared" si="42"/>
        <v>0</v>
      </c>
    </row>
    <row r="2752" spans="2:6" ht="18" customHeight="1">
      <c r="B2752" s="51"/>
      <c r="C2752" s="46"/>
      <c r="D2752" s="53"/>
      <c r="E2752" s="78"/>
      <c r="F2752" s="85">
        <f t="shared" si="42"/>
        <v>0</v>
      </c>
    </row>
    <row r="2753" spans="2:6" ht="18" customHeight="1">
      <c r="B2753" s="51"/>
      <c r="C2753" s="46"/>
      <c r="D2753" s="53"/>
      <c r="E2753" s="78"/>
      <c r="F2753" s="85">
        <f t="shared" si="42"/>
        <v>0</v>
      </c>
    </row>
    <row r="2754" spans="2:6" ht="18" customHeight="1">
      <c r="B2754" s="51"/>
      <c r="C2754" s="46"/>
      <c r="D2754" s="53"/>
      <c r="E2754" s="78"/>
      <c r="F2754" s="85">
        <f t="shared" si="42"/>
        <v>0</v>
      </c>
    </row>
    <row r="2755" spans="2:6" ht="18" customHeight="1">
      <c r="B2755" s="51"/>
      <c r="C2755" s="46"/>
      <c r="D2755" s="53"/>
      <c r="E2755" s="78"/>
      <c r="F2755" s="85">
        <f t="shared" si="42"/>
        <v>0</v>
      </c>
    </row>
    <row r="2756" spans="2:6" ht="18" customHeight="1">
      <c r="B2756" s="51"/>
      <c r="C2756" s="46"/>
      <c r="D2756" s="53"/>
      <c r="E2756" s="78"/>
      <c r="F2756" s="85">
        <f t="shared" ref="F2756:F2819" si="43">IF(D2756&gt;0,E2756/D2756,0)</f>
        <v>0</v>
      </c>
    </row>
    <row r="2757" spans="2:6" ht="18" customHeight="1">
      <c r="B2757" s="51"/>
      <c r="C2757" s="46"/>
      <c r="D2757" s="53"/>
      <c r="E2757" s="78"/>
      <c r="F2757" s="85">
        <f t="shared" si="43"/>
        <v>0</v>
      </c>
    </row>
    <row r="2758" spans="2:6" ht="18" customHeight="1">
      <c r="B2758" s="51"/>
      <c r="C2758" s="46"/>
      <c r="D2758" s="53"/>
      <c r="E2758" s="78"/>
      <c r="F2758" s="85">
        <f t="shared" si="43"/>
        <v>0</v>
      </c>
    </row>
    <row r="2759" spans="2:6" ht="18" customHeight="1">
      <c r="B2759" s="51"/>
      <c r="C2759" s="46"/>
      <c r="D2759" s="53"/>
      <c r="E2759" s="78"/>
      <c r="F2759" s="85">
        <f t="shared" si="43"/>
        <v>0</v>
      </c>
    </row>
    <row r="2760" spans="2:6" ht="18" customHeight="1">
      <c r="B2760" s="51"/>
      <c r="C2760" s="46"/>
      <c r="D2760" s="53"/>
      <c r="E2760" s="78"/>
      <c r="F2760" s="85">
        <f t="shared" si="43"/>
        <v>0</v>
      </c>
    </row>
    <row r="2761" spans="2:6" ht="18" customHeight="1">
      <c r="B2761" s="51"/>
      <c r="C2761" s="46"/>
      <c r="D2761" s="53"/>
      <c r="E2761" s="78"/>
      <c r="F2761" s="85">
        <f t="shared" si="43"/>
        <v>0</v>
      </c>
    </row>
    <row r="2762" spans="2:6" ht="18" customHeight="1">
      <c r="B2762" s="51"/>
      <c r="C2762" s="46"/>
      <c r="D2762" s="53"/>
      <c r="E2762" s="78"/>
      <c r="F2762" s="85">
        <f t="shared" si="43"/>
        <v>0</v>
      </c>
    </row>
    <row r="2763" spans="2:6" ht="18" customHeight="1">
      <c r="B2763" s="51"/>
      <c r="C2763" s="46"/>
      <c r="D2763" s="53"/>
      <c r="E2763" s="78"/>
      <c r="F2763" s="85">
        <f t="shared" si="43"/>
        <v>0</v>
      </c>
    </row>
    <row r="2764" spans="2:6" ht="18" customHeight="1">
      <c r="B2764" s="51"/>
      <c r="C2764" s="46"/>
      <c r="D2764" s="53"/>
      <c r="E2764" s="78"/>
      <c r="F2764" s="85">
        <f t="shared" si="43"/>
        <v>0</v>
      </c>
    </row>
    <row r="2765" spans="2:6" ht="18" customHeight="1">
      <c r="B2765" s="51"/>
      <c r="C2765" s="46"/>
      <c r="D2765" s="53"/>
      <c r="E2765" s="78"/>
      <c r="F2765" s="85">
        <f t="shared" si="43"/>
        <v>0</v>
      </c>
    </row>
    <row r="2766" spans="2:6" ht="18" customHeight="1">
      <c r="B2766" s="51"/>
      <c r="C2766" s="46"/>
      <c r="D2766" s="53"/>
      <c r="E2766" s="78"/>
      <c r="F2766" s="85">
        <f t="shared" si="43"/>
        <v>0</v>
      </c>
    </row>
    <row r="2767" spans="2:6" ht="18" customHeight="1">
      <c r="B2767" s="51"/>
      <c r="C2767" s="46"/>
      <c r="D2767" s="53"/>
      <c r="E2767" s="78"/>
      <c r="F2767" s="85">
        <f t="shared" si="43"/>
        <v>0</v>
      </c>
    </row>
    <row r="2768" spans="2:6" ht="18" customHeight="1">
      <c r="B2768" s="51"/>
      <c r="C2768" s="46"/>
      <c r="D2768" s="53"/>
      <c r="E2768" s="78"/>
      <c r="F2768" s="85">
        <f t="shared" si="43"/>
        <v>0</v>
      </c>
    </row>
    <row r="2769" spans="2:6" ht="18" customHeight="1">
      <c r="B2769" s="51"/>
      <c r="C2769" s="46"/>
      <c r="D2769" s="53"/>
      <c r="E2769" s="78"/>
      <c r="F2769" s="85">
        <f t="shared" si="43"/>
        <v>0</v>
      </c>
    </row>
    <row r="2770" spans="2:6" ht="18" customHeight="1">
      <c r="B2770" s="51"/>
      <c r="C2770" s="46"/>
      <c r="D2770" s="53"/>
      <c r="E2770" s="78"/>
      <c r="F2770" s="85">
        <f t="shared" si="43"/>
        <v>0</v>
      </c>
    </row>
    <row r="2771" spans="2:6" ht="18" customHeight="1">
      <c r="B2771" s="51"/>
      <c r="C2771" s="46"/>
      <c r="D2771" s="53"/>
      <c r="E2771" s="78"/>
      <c r="F2771" s="85">
        <f t="shared" si="43"/>
        <v>0</v>
      </c>
    </row>
    <row r="2772" spans="2:6" ht="18" customHeight="1">
      <c r="B2772" s="51"/>
      <c r="C2772" s="46"/>
      <c r="D2772" s="53"/>
      <c r="E2772" s="78"/>
      <c r="F2772" s="85">
        <f t="shared" si="43"/>
        <v>0</v>
      </c>
    </row>
    <row r="2773" spans="2:6" ht="18" customHeight="1">
      <c r="B2773" s="51"/>
      <c r="C2773" s="46"/>
      <c r="D2773" s="53"/>
      <c r="E2773" s="78"/>
      <c r="F2773" s="85">
        <f t="shared" si="43"/>
        <v>0</v>
      </c>
    </row>
    <row r="2774" spans="2:6" ht="18" customHeight="1">
      <c r="B2774" s="51"/>
      <c r="C2774" s="46"/>
      <c r="D2774" s="53"/>
      <c r="E2774" s="78"/>
      <c r="F2774" s="85">
        <f t="shared" si="43"/>
        <v>0</v>
      </c>
    </row>
    <row r="2775" spans="2:6" ht="18" customHeight="1">
      <c r="B2775" s="51"/>
      <c r="C2775" s="46"/>
      <c r="D2775" s="53"/>
      <c r="E2775" s="78"/>
      <c r="F2775" s="85">
        <f t="shared" si="43"/>
        <v>0</v>
      </c>
    </row>
    <row r="2776" spans="2:6" ht="18" customHeight="1">
      <c r="B2776" s="51"/>
      <c r="C2776" s="46"/>
      <c r="D2776" s="53"/>
      <c r="E2776" s="78"/>
      <c r="F2776" s="85">
        <f t="shared" si="43"/>
        <v>0</v>
      </c>
    </row>
    <row r="2777" spans="2:6" ht="18" customHeight="1">
      <c r="B2777" s="51"/>
      <c r="C2777" s="46"/>
      <c r="D2777" s="53"/>
      <c r="E2777" s="78"/>
      <c r="F2777" s="85">
        <f t="shared" si="43"/>
        <v>0</v>
      </c>
    </row>
    <row r="2778" spans="2:6" ht="18" customHeight="1">
      <c r="B2778" s="51"/>
      <c r="C2778" s="46"/>
      <c r="D2778" s="53"/>
      <c r="E2778" s="78"/>
      <c r="F2778" s="85">
        <f t="shared" si="43"/>
        <v>0</v>
      </c>
    </row>
    <row r="2779" spans="2:6" ht="18" customHeight="1">
      <c r="B2779" s="51"/>
      <c r="C2779" s="46"/>
      <c r="D2779" s="53"/>
      <c r="E2779" s="78"/>
      <c r="F2779" s="85">
        <f t="shared" si="43"/>
        <v>0</v>
      </c>
    </row>
    <row r="2780" spans="2:6" ht="18" customHeight="1">
      <c r="B2780" s="51"/>
      <c r="C2780" s="46"/>
      <c r="D2780" s="53"/>
      <c r="E2780" s="78"/>
      <c r="F2780" s="85">
        <f t="shared" si="43"/>
        <v>0</v>
      </c>
    </row>
    <row r="2781" spans="2:6" ht="18" customHeight="1">
      <c r="B2781" s="51"/>
      <c r="C2781" s="46"/>
      <c r="D2781" s="53"/>
      <c r="E2781" s="78"/>
      <c r="F2781" s="85">
        <f t="shared" si="43"/>
        <v>0</v>
      </c>
    </row>
    <row r="2782" spans="2:6" ht="18" customHeight="1">
      <c r="B2782" s="51"/>
      <c r="C2782" s="46"/>
      <c r="D2782" s="53"/>
      <c r="E2782" s="78"/>
      <c r="F2782" s="85">
        <f t="shared" si="43"/>
        <v>0</v>
      </c>
    </row>
    <row r="2783" spans="2:6" ht="18" customHeight="1">
      <c r="B2783" s="51"/>
      <c r="C2783" s="46"/>
      <c r="D2783" s="53"/>
      <c r="E2783" s="78"/>
      <c r="F2783" s="85">
        <f t="shared" si="43"/>
        <v>0</v>
      </c>
    </row>
    <row r="2784" spans="2:6" ht="18" customHeight="1">
      <c r="B2784" s="51"/>
      <c r="C2784" s="46"/>
      <c r="D2784" s="53"/>
      <c r="E2784" s="78"/>
      <c r="F2784" s="85">
        <f t="shared" si="43"/>
        <v>0</v>
      </c>
    </row>
    <row r="2785" spans="2:6" ht="18" customHeight="1">
      <c r="B2785" s="51"/>
      <c r="C2785" s="46"/>
      <c r="D2785" s="53"/>
      <c r="E2785" s="78"/>
      <c r="F2785" s="85">
        <f t="shared" si="43"/>
        <v>0</v>
      </c>
    </row>
    <row r="2786" spans="2:6" ht="18" customHeight="1">
      <c r="B2786" s="51"/>
      <c r="C2786" s="46"/>
      <c r="D2786" s="53"/>
      <c r="E2786" s="78"/>
      <c r="F2786" s="85">
        <f t="shared" si="43"/>
        <v>0</v>
      </c>
    </row>
    <row r="2787" spans="2:6" ht="18" customHeight="1">
      <c r="B2787" s="51"/>
      <c r="C2787" s="46"/>
      <c r="D2787" s="53"/>
      <c r="E2787" s="78"/>
      <c r="F2787" s="85">
        <f t="shared" si="43"/>
        <v>0</v>
      </c>
    </row>
    <row r="2788" spans="2:6" ht="18" customHeight="1">
      <c r="B2788" s="51"/>
      <c r="C2788" s="46"/>
      <c r="D2788" s="53"/>
      <c r="E2788" s="78"/>
      <c r="F2788" s="85">
        <f t="shared" si="43"/>
        <v>0</v>
      </c>
    </row>
    <row r="2789" spans="2:6" ht="18" customHeight="1">
      <c r="B2789" s="51"/>
      <c r="C2789" s="46"/>
      <c r="D2789" s="53"/>
      <c r="E2789" s="78"/>
      <c r="F2789" s="85">
        <f t="shared" si="43"/>
        <v>0</v>
      </c>
    </row>
    <row r="2790" spans="2:6" ht="18" customHeight="1">
      <c r="B2790" s="51"/>
      <c r="C2790" s="46"/>
      <c r="D2790" s="53"/>
      <c r="E2790" s="78"/>
      <c r="F2790" s="85">
        <f t="shared" si="43"/>
        <v>0</v>
      </c>
    </row>
    <row r="2791" spans="2:6" ht="18" customHeight="1">
      <c r="B2791" s="51"/>
      <c r="C2791" s="46"/>
      <c r="D2791" s="53"/>
      <c r="E2791" s="78"/>
      <c r="F2791" s="85">
        <f t="shared" si="43"/>
        <v>0</v>
      </c>
    </row>
    <row r="2792" spans="2:6" ht="18" customHeight="1">
      <c r="B2792" s="51"/>
      <c r="C2792" s="46"/>
      <c r="D2792" s="53"/>
      <c r="E2792" s="78"/>
      <c r="F2792" s="85">
        <f t="shared" si="43"/>
        <v>0</v>
      </c>
    </row>
    <row r="2793" spans="2:6" ht="18" customHeight="1">
      <c r="B2793" s="51"/>
      <c r="C2793" s="46"/>
      <c r="D2793" s="53"/>
      <c r="E2793" s="78"/>
      <c r="F2793" s="85">
        <f t="shared" si="43"/>
        <v>0</v>
      </c>
    </row>
    <row r="2794" spans="2:6" ht="18" customHeight="1">
      <c r="B2794" s="51"/>
      <c r="C2794" s="46"/>
      <c r="D2794" s="53"/>
      <c r="E2794" s="78"/>
      <c r="F2794" s="85">
        <f t="shared" si="43"/>
        <v>0</v>
      </c>
    </row>
    <row r="2795" spans="2:6" ht="18" customHeight="1">
      <c r="B2795" s="51"/>
      <c r="C2795" s="46"/>
      <c r="D2795" s="53"/>
      <c r="E2795" s="78"/>
      <c r="F2795" s="85">
        <f t="shared" si="43"/>
        <v>0</v>
      </c>
    </row>
    <row r="2796" spans="2:6" ht="18" customHeight="1">
      <c r="B2796" s="51"/>
      <c r="C2796" s="46"/>
      <c r="D2796" s="53"/>
      <c r="E2796" s="78"/>
      <c r="F2796" s="85">
        <f t="shared" si="43"/>
        <v>0</v>
      </c>
    </row>
    <row r="2797" spans="2:6" ht="18" customHeight="1">
      <c r="B2797" s="51"/>
      <c r="C2797" s="46"/>
      <c r="D2797" s="53"/>
      <c r="E2797" s="78"/>
      <c r="F2797" s="85">
        <f t="shared" si="43"/>
        <v>0</v>
      </c>
    </row>
    <row r="2798" spans="2:6" ht="18" customHeight="1">
      <c r="B2798" s="51"/>
      <c r="C2798" s="46"/>
      <c r="D2798" s="53"/>
      <c r="E2798" s="78"/>
      <c r="F2798" s="85">
        <f t="shared" si="43"/>
        <v>0</v>
      </c>
    </row>
    <row r="2799" spans="2:6" ht="18" customHeight="1">
      <c r="B2799" s="51"/>
      <c r="C2799" s="46"/>
      <c r="D2799" s="53"/>
      <c r="E2799" s="78"/>
      <c r="F2799" s="85">
        <f t="shared" si="43"/>
        <v>0</v>
      </c>
    </row>
    <row r="2800" spans="2:6" ht="18" customHeight="1">
      <c r="B2800" s="51"/>
      <c r="C2800" s="46"/>
      <c r="D2800" s="53"/>
      <c r="E2800" s="78"/>
      <c r="F2800" s="85">
        <f t="shared" si="43"/>
        <v>0</v>
      </c>
    </row>
    <row r="2801" spans="2:6" ht="18" customHeight="1">
      <c r="B2801" s="51"/>
      <c r="C2801" s="46"/>
      <c r="D2801" s="53"/>
      <c r="E2801" s="78"/>
      <c r="F2801" s="85">
        <f t="shared" si="43"/>
        <v>0</v>
      </c>
    </row>
    <row r="2802" spans="2:6" ht="18" customHeight="1">
      <c r="B2802" s="51"/>
      <c r="C2802" s="46"/>
      <c r="D2802" s="53"/>
      <c r="E2802" s="78"/>
      <c r="F2802" s="85">
        <f t="shared" si="43"/>
        <v>0</v>
      </c>
    </row>
    <row r="2803" spans="2:6" ht="18" customHeight="1">
      <c r="B2803" s="51"/>
      <c r="C2803" s="46"/>
      <c r="D2803" s="53"/>
      <c r="E2803" s="78"/>
      <c r="F2803" s="85">
        <f t="shared" si="43"/>
        <v>0</v>
      </c>
    </row>
    <row r="2804" spans="2:6" ht="18" customHeight="1">
      <c r="B2804" s="51"/>
      <c r="C2804" s="46"/>
      <c r="D2804" s="53"/>
      <c r="E2804" s="78"/>
      <c r="F2804" s="85">
        <f t="shared" si="43"/>
        <v>0</v>
      </c>
    </row>
    <row r="2805" spans="2:6" ht="18" customHeight="1">
      <c r="B2805" s="51"/>
      <c r="C2805" s="46"/>
      <c r="D2805" s="53"/>
      <c r="E2805" s="78"/>
      <c r="F2805" s="85">
        <f t="shared" si="43"/>
        <v>0</v>
      </c>
    </row>
    <row r="2806" spans="2:6" ht="18" customHeight="1">
      <c r="B2806" s="51"/>
      <c r="C2806" s="46"/>
      <c r="D2806" s="53"/>
      <c r="E2806" s="78"/>
      <c r="F2806" s="85">
        <f t="shared" si="43"/>
        <v>0</v>
      </c>
    </row>
    <row r="2807" spans="2:6" ht="18" customHeight="1">
      <c r="B2807" s="51"/>
      <c r="C2807" s="46"/>
      <c r="D2807" s="53"/>
      <c r="E2807" s="78"/>
      <c r="F2807" s="85">
        <f t="shared" si="43"/>
        <v>0</v>
      </c>
    </row>
    <row r="2808" spans="2:6" ht="18" customHeight="1">
      <c r="B2808" s="51"/>
      <c r="C2808" s="46"/>
      <c r="D2808" s="53"/>
      <c r="E2808" s="78"/>
      <c r="F2808" s="85">
        <f t="shared" si="43"/>
        <v>0</v>
      </c>
    </row>
    <row r="2809" spans="2:6" ht="18" customHeight="1">
      <c r="B2809" s="51"/>
      <c r="C2809" s="46"/>
      <c r="D2809" s="53"/>
      <c r="E2809" s="78"/>
      <c r="F2809" s="85">
        <f t="shared" si="43"/>
        <v>0</v>
      </c>
    </row>
    <row r="2810" spans="2:6" ht="18" customHeight="1">
      <c r="B2810" s="51"/>
      <c r="C2810" s="46"/>
      <c r="D2810" s="53"/>
      <c r="E2810" s="78"/>
      <c r="F2810" s="85">
        <f t="shared" si="43"/>
        <v>0</v>
      </c>
    </row>
    <row r="2811" spans="2:6" ht="18" customHeight="1">
      <c r="B2811" s="51"/>
      <c r="C2811" s="46"/>
      <c r="D2811" s="53"/>
      <c r="E2811" s="78"/>
      <c r="F2811" s="85">
        <f t="shared" si="43"/>
        <v>0</v>
      </c>
    </row>
    <row r="2812" spans="2:6" ht="18" customHeight="1">
      <c r="B2812" s="51"/>
      <c r="C2812" s="46"/>
      <c r="D2812" s="53"/>
      <c r="E2812" s="78"/>
      <c r="F2812" s="85">
        <f t="shared" si="43"/>
        <v>0</v>
      </c>
    </row>
    <row r="2813" spans="2:6" ht="18" customHeight="1">
      <c r="B2813" s="51"/>
      <c r="C2813" s="46"/>
      <c r="D2813" s="53"/>
      <c r="E2813" s="78"/>
      <c r="F2813" s="85">
        <f t="shared" si="43"/>
        <v>0</v>
      </c>
    </row>
    <row r="2814" spans="2:6" ht="18" customHeight="1">
      <c r="B2814" s="51"/>
      <c r="C2814" s="46"/>
      <c r="D2814" s="53"/>
      <c r="E2814" s="78"/>
      <c r="F2814" s="85">
        <f t="shared" si="43"/>
        <v>0</v>
      </c>
    </row>
    <row r="2815" spans="2:6" ht="18" customHeight="1">
      <c r="B2815" s="51"/>
      <c r="C2815" s="46"/>
      <c r="D2815" s="53"/>
      <c r="E2815" s="78"/>
      <c r="F2815" s="85">
        <f t="shared" si="43"/>
        <v>0</v>
      </c>
    </row>
    <row r="2816" spans="2:6" ht="18" customHeight="1">
      <c r="B2816" s="51"/>
      <c r="C2816" s="46"/>
      <c r="D2816" s="53"/>
      <c r="E2816" s="78"/>
      <c r="F2816" s="85">
        <f t="shared" si="43"/>
        <v>0</v>
      </c>
    </row>
    <row r="2817" spans="2:6" ht="18" customHeight="1">
      <c r="B2817" s="51"/>
      <c r="C2817" s="46"/>
      <c r="D2817" s="53"/>
      <c r="E2817" s="78"/>
      <c r="F2817" s="85">
        <f t="shared" si="43"/>
        <v>0</v>
      </c>
    </row>
    <row r="2818" spans="2:6" ht="18" customHeight="1">
      <c r="B2818" s="51"/>
      <c r="C2818" s="46"/>
      <c r="D2818" s="53"/>
      <c r="E2818" s="78"/>
      <c r="F2818" s="85">
        <f t="shared" si="43"/>
        <v>0</v>
      </c>
    </row>
    <row r="2819" spans="2:6" ht="18" customHeight="1">
      <c r="B2819" s="51"/>
      <c r="C2819" s="46"/>
      <c r="D2819" s="53"/>
      <c r="E2819" s="78"/>
      <c r="F2819" s="85">
        <f t="shared" si="43"/>
        <v>0</v>
      </c>
    </row>
    <row r="2820" spans="2:6" ht="18" customHeight="1">
      <c r="B2820" s="51"/>
      <c r="C2820" s="46"/>
      <c r="D2820" s="53"/>
      <c r="E2820" s="78"/>
      <c r="F2820" s="85">
        <f t="shared" ref="F2820:F2883" si="44">IF(D2820&gt;0,E2820/D2820,0)</f>
        <v>0</v>
      </c>
    </row>
    <row r="2821" spans="2:6" ht="18" customHeight="1">
      <c r="B2821" s="51"/>
      <c r="C2821" s="46"/>
      <c r="D2821" s="53"/>
      <c r="E2821" s="78"/>
      <c r="F2821" s="85">
        <f t="shared" si="44"/>
        <v>0</v>
      </c>
    </row>
    <row r="2822" spans="2:6" ht="18" customHeight="1">
      <c r="B2822" s="51"/>
      <c r="C2822" s="46"/>
      <c r="D2822" s="53"/>
      <c r="E2822" s="78"/>
      <c r="F2822" s="85">
        <f t="shared" si="44"/>
        <v>0</v>
      </c>
    </row>
    <row r="2823" spans="2:6" ht="18" customHeight="1">
      <c r="B2823" s="51"/>
      <c r="C2823" s="46"/>
      <c r="D2823" s="53"/>
      <c r="E2823" s="78"/>
      <c r="F2823" s="85">
        <f t="shared" si="44"/>
        <v>0</v>
      </c>
    </row>
    <row r="2824" spans="2:6" ht="18" customHeight="1">
      <c r="B2824" s="51"/>
      <c r="C2824" s="46"/>
      <c r="D2824" s="53"/>
      <c r="E2824" s="78"/>
      <c r="F2824" s="85">
        <f t="shared" si="44"/>
        <v>0</v>
      </c>
    </row>
    <row r="2825" spans="2:6" ht="18" customHeight="1">
      <c r="B2825" s="51"/>
      <c r="C2825" s="46"/>
      <c r="D2825" s="53"/>
      <c r="E2825" s="78"/>
      <c r="F2825" s="85">
        <f t="shared" si="44"/>
        <v>0</v>
      </c>
    </row>
    <row r="2826" spans="2:6" ht="18" customHeight="1">
      <c r="B2826" s="51"/>
      <c r="C2826" s="46"/>
      <c r="D2826" s="53"/>
      <c r="E2826" s="78"/>
      <c r="F2826" s="85">
        <f t="shared" si="44"/>
        <v>0</v>
      </c>
    </row>
    <row r="2827" spans="2:6" ht="18" customHeight="1">
      <c r="B2827" s="51"/>
      <c r="C2827" s="46"/>
      <c r="D2827" s="53"/>
      <c r="E2827" s="78"/>
      <c r="F2827" s="85">
        <f t="shared" si="44"/>
        <v>0</v>
      </c>
    </row>
    <row r="2828" spans="2:6" ht="18" customHeight="1">
      <c r="B2828" s="51"/>
      <c r="C2828" s="46"/>
      <c r="D2828" s="53"/>
      <c r="E2828" s="78"/>
      <c r="F2828" s="85">
        <f t="shared" si="44"/>
        <v>0</v>
      </c>
    </row>
    <row r="2829" spans="2:6" ht="18" customHeight="1">
      <c r="B2829" s="51"/>
      <c r="C2829" s="46"/>
      <c r="D2829" s="53"/>
      <c r="E2829" s="78"/>
      <c r="F2829" s="85">
        <f t="shared" si="44"/>
        <v>0</v>
      </c>
    </row>
    <row r="2830" spans="2:6" ht="18" customHeight="1">
      <c r="B2830" s="51"/>
      <c r="C2830" s="46"/>
      <c r="D2830" s="53"/>
      <c r="E2830" s="78"/>
      <c r="F2830" s="85">
        <f t="shared" si="44"/>
        <v>0</v>
      </c>
    </row>
    <row r="2831" spans="2:6" ht="18" customHeight="1">
      <c r="B2831" s="51"/>
      <c r="C2831" s="46"/>
      <c r="D2831" s="53"/>
      <c r="E2831" s="78"/>
      <c r="F2831" s="85">
        <f t="shared" si="44"/>
        <v>0</v>
      </c>
    </row>
    <row r="2832" spans="2:6" ht="18" customHeight="1">
      <c r="B2832" s="51"/>
      <c r="C2832" s="46"/>
      <c r="D2832" s="53"/>
      <c r="E2832" s="78"/>
      <c r="F2832" s="85">
        <f t="shared" si="44"/>
        <v>0</v>
      </c>
    </row>
    <row r="2833" spans="2:6" ht="18" customHeight="1">
      <c r="B2833" s="51"/>
      <c r="C2833" s="46"/>
      <c r="D2833" s="53"/>
      <c r="E2833" s="78"/>
      <c r="F2833" s="85">
        <f t="shared" si="44"/>
        <v>0</v>
      </c>
    </row>
    <row r="2834" spans="2:6" ht="18" customHeight="1">
      <c r="B2834" s="51"/>
      <c r="C2834" s="46"/>
      <c r="D2834" s="53"/>
      <c r="E2834" s="78"/>
      <c r="F2834" s="85">
        <f t="shared" si="44"/>
        <v>0</v>
      </c>
    </row>
    <row r="2835" spans="2:6" ht="18" customHeight="1">
      <c r="B2835" s="51"/>
      <c r="C2835" s="46"/>
      <c r="D2835" s="53"/>
      <c r="E2835" s="78"/>
      <c r="F2835" s="85">
        <f t="shared" si="44"/>
        <v>0</v>
      </c>
    </row>
    <row r="2836" spans="2:6" ht="18" customHeight="1">
      <c r="B2836" s="51"/>
      <c r="C2836" s="46"/>
      <c r="D2836" s="53"/>
      <c r="E2836" s="78"/>
      <c r="F2836" s="85">
        <f t="shared" si="44"/>
        <v>0</v>
      </c>
    </row>
    <row r="2837" spans="2:6" ht="18" customHeight="1">
      <c r="B2837" s="51"/>
      <c r="C2837" s="46"/>
      <c r="D2837" s="53"/>
      <c r="E2837" s="78"/>
      <c r="F2837" s="85">
        <f t="shared" si="44"/>
        <v>0</v>
      </c>
    </row>
    <row r="2838" spans="2:6" ht="18" customHeight="1">
      <c r="B2838" s="51"/>
      <c r="C2838" s="46"/>
      <c r="D2838" s="53"/>
      <c r="E2838" s="78"/>
      <c r="F2838" s="85">
        <f t="shared" si="44"/>
        <v>0</v>
      </c>
    </row>
    <row r="2839" spans="2:6" ht="18" customHeight="1">
      <c r="B2839" s="51"/>
      <c r="C2839" s="46"/>
      <c r="D2839" s="53"/>
      <c r="E2839" s="78"/>
      <c r="F2839" s="85">
        <f t="shared" si="44"/>
        <v>0</v>
      </c>
    </row>
    <row r="2840" spans="2:6" ht="18" customHeight="1">
      <c r="B2840" s="51"/>
      <c r="C2840" s="46"/>
      <c r="D2840" s="53"/>
      <c r="E2840" s="78"/>
      <c r="F2840" s="85">
        <f t="shared" si="44"/>
        <v>0</v>
      </c>
    </row>
    <row r="2841" spans="2:6" ht="18" customHeight="1">
      <c r="B2841" s="51"/>
      <c r="C2841" s="46"/>
      <c r="D2841" s="53"/>
      <c r="E2841" s="78"/>
      <c r="F2841" s="85">
        <f t="shared" si="44"/>
        <v>0</v>
      </c>
    </row>
    <row r="2842" spans="2:6" ht="18" customHeight="1">
      <c r="B2842" s="51"/>
      <c r="C2842" s="46"/>
      <c r="D2842" s="53"/>
      <c r="E2842" s="78"/>
      <c r="F2842" s="85">
        <f t="shared" si="44"/>
        <v>0</v>
      </c>
    </row>
    <row r="2843" spans="2:6" ht="18" customHeight="1">
      <c r="B2843" s="51"/>
      <c r="C2843" s="46"/>
      <c r="D2843" s="53"/>
      <c r="E2843" s="78"/>
      <c r="F2843" s="85">
        <f t="shared" si="44"/>
        <v>0</v>
      </c>
    </row>
    <row r="2844" spans="2:6" ht="18" customHeight="1">
      <c r="B2844" s="51"/>
      <c r="C2844" s="46"/>
      <c r="D2844" s="53"/>
      <c r="E2844" s="78"/>
      <c r="F2844" s="85">
        <f t="shared" si="44"/>
        <v>0</v>
      </c>
    </row>
    <row r="2845" spans="2:6" ht="18" customHeight="1">
      <c r="B2845" s="51"/>
      <c r="C2845" s="46"/>
      <c r="D2845" s="53"/>
      <c r="E2845" s="78"/>
      <c r="F2845" s="85">
        <f t="shared" si="44"/>
        <v>0</v>
      </c>
    </row>
    <row r="2846" spans="2:6" ht="18" customHeight="1">
      <c r="B2846" s="51"/>
      <c r="C2846" s="46"/>
      <c r="D2846" s="53"/>
      <c r="E2846" s="78"/>
      <c r="F2846" s="85">
        <f t="shared" si="44"/>
        <v>0</v>
      </c>
    </row>
    <row r="2847" spans="2:6" ht="18" customHeight="1">
      <c r="B2847" s="51"/>
      <c r="C2847" s="46"/>
      <c r="D2847" s="53"/>
      <c r="E2847" s="78"/>
      <c r="F2847" s="85">
        <f t="shared" si="44"/>
        <v>0</v>
      </c>
    </row>
    <row r="2848" spans="2:6" ht="18" customHeight="1">
      <c r="B2848" s="51"/>
      <c r="C2848" s="46"/>
      <c r="D2848" s="53"/>
      <c r="E2848" s="78"/>
      <c r="F2848" s="85">
        <f t="shared" si="44"/>
        <v>0</v>
      </c>
    </row>
    <row r="2849" spans="2:6" ht="18" customHeight="1">
      <c r="B2849" s="51"/>
      <c r="C2849" s="46"/>
      <c r="D2849" s="53"/>
      <c r="E2849" s="78"/>
      <c r="F2849" s="85">
        <f t="shared" si="44"/>
        <v>0</v>
      </c>
    </row>
    <row r="2850" spans="2:6" ht="18" customHeight="1">
      <c r="B2850" s="51"/>
      <c r="C2850" s="46"/>
      <c r="D2850" s="53"/>
      <c r="E2850" s="78"/>
      <c r="F2850" s="85">
        <f t="shared" si="44"/>
        <v>0</v>
      </c>
    </row>
    <row r="2851" spans="2:6" ht="18" customHeight="1">
      <c r="B2851" s="51"/>
      <c r="C2851" s="46"/>
      <c r="D2851" s="53"/>
      <c r="E2851" s="78"/>
      <c r="F2851" s="85">
        <f t="shared" si="44"/>
        <v>0</v>
      </c>
    </row>
    <row r="2852" spans="2:6" ht="18" customHeight="1">
      <c r="B2852" s="51"/>
      <c r="C2852" s="46"/>
      <c r="D2852" s="53"/>
      <c r="E2852" s="78"/>
      <c r="F2852" s="85">
        <f t="shared" si="44"/>
        <v>0</v>
      </c>
    </row>
    <row r="2853" spans="2:6" ht="18" customHeight="1">
      <c r="B2853" s="51"/>
      <c r="C2853" s="46"/>
      <c r="D2853" s="53"/>
      <c r="E2853" s="78"/>
      <c r="F2853" s="85">
        <f t="shared" si="44"/>
        <v>0</v>
      </c>
    </row>
    <row r="2854" spans="2:6" ht="18" customHeight="1">
      <c r="B2854" s="51"/>
      <c r="C2854" s="46"/>
      <c r="D2854" s="53"/>
      <c r="E2854" s="78"/>
      <c r="F2854" s="85">
        <f t="shared" si="44"/>
        <v>0</v>
      </c>
    </row>
    <row r="2855" spans="2:6" ht="18" customHeight="1">
      <c r="B2855" s="51"/>
      <c r="C2855" s="46"/>
      <c r="D2855" s="53"/>
      <c r="E2855" s="78"/>
      <c r="F2855" s="85">
        <f t="shared" si="44"/>
        <v>0</v>
      </c>
    </row>
    <row r="2856" spans="2:6" ht="18" customHeight="1">
      <c r="B2856" s="51"/>
      <c r="C2856" s="46"/>
      <c r="D2856" s="53"/>
      <c r="E2856" s="78"/>
      <c r="F2856" s="85">
        <f t="shared" si="44"/>
        <v>0</v>
      </c>
    </row>
    <row r="2857" spans="2:6" ht="18" customHeight="1">
      <c r="B2857" s="51"/>
      <c r="C2857" s="46"/>
      <c r="D2857" s="53"/>
      <c r="E2857" s="78"/>
      <c r="F2857" s="85">
        <f t="shared" si="44"/>
        <v>0</v>
      </c>
    </row>
    <row r="2858" spans="2:6" ht="18" customHeight="1">
      <c r="B2858" s="51"/>
      <c r="C2858" s="46"/>
      <c r="D2858" s="53"/>
      <c r="E2858" s="78"/>
      <c r="F2858" s="85">
        <f t="shared" si="44"/>
        <v>0</v>
      </c>
    </row>
    <row r="2859" spans="2:6" ht="18" customHeight="1">
      <c r="B2859" s="51"/>
      <c r="C2859" s="46"/>
      <c r="D2859" s="53"/>
      <c r="E2859" s="78"/>
      <c r="F2859" s="85">
        <f t="shared" si="44"/>
        <v>0</v>
      </c>
    </row>
    <row r="2860" spans="2:6" ht="18" customHeight="1">
      <c r="B2860" s="51"/>
      <c r="C2860" s="46"/>
      <c r="D2860" s="53"/>
      <c r="E2860" s="78"/>
      <c r="F2860" s="85">
        <f t="shared" si="44"/>
        <v>0</v>
      </c>
    </row>
    <row r="2861" spans="2:6" ht="18" customHeight="1">
      <c r="B2861" s="51"/>
      <c r="C2861" s="46"/>
      <c r="D2861" s="53"/>
      <c r="E2861" s="78"/>
      <c r="F2861" s="85">
        <f t="shared" si="44"/>
        <v>0</v>
      </c>
    </row>
    <row r="2862" spans="2:6" ht="18" customHeight="1">
      <c r="B2862" s="51"/>
      <c r="C2862" s="46"/>
      <c r="D2862" s="53"/>
      <c r="E2862" s="78"/>
      <c r="F2862" s="85">
        <f t="shared" si="44"/>
        <v>0</v>
      </c>
    </row>
    <row r="2863" spans="2:6" ht="18" customHeight="1">
      <c r="B2863" s="51"/>
      <c r="C2863" s="46"/>
      <c r="D2863" s="53"/>
      <c r="E2863" s="78"/>
      <c r="F2863" s="85">
        <f t="shared" si="44"/>
        <v>0</v>
      </c>
    </row>
    <row r="2864" spans="2:6" ht="18" customHeight="1">
      <c r="B2864" s="51"/>
      <c r="C2864" s="46"/>
      <c r="D2864" s="53"/>
      <c r="E2864" s="78"/>
      <c r="F2864" s="85">
        <f t="shared" si="44"/>
        <v>0</v>
      </c>
    </row>
    <row r="2865" spans="2:6" ht="18" customHeight="1">
      <c r="B2865" s="51"/>
      <c r="C2865" s="46"/>
      <c r="D2865" s="53"/>
      <c r="E2865" s="78"/>
      <c r="F2865" s="85">
        <f t="shared" si="44"/>
        <v>0</v>
      </c>
    </row>
    <row r="2866" spans="2:6" ht="18" customHeight="1">
      <c r="B2866" s="51"/>
      <c r="C2866" s="46"/>
      <c r="D2866" s="53"/>
      <c r="E2866" s="78"/>
      <c r="F2866" s="85">
        <f t="shared" si="44"/>
        <v>0</v>
      </c>
    </row>
    <row r="2867" spans="2:6" ht="18" customHeight="1">
      <c r="B2867" s="51"/>
      <c r="C2867" s="46"/>
      <c r="D2867" s="53"/>
      <c r="E2867" s="78"/>
      <c r="F2867" s="85">
        <f t="shared" si="44"/>
        <v>0</v>
      </c>
    </row>
    <row r="2868" spans="2:6" ht="18" customHeight="1">
      <c r="B2868" s="51"/>
      <c r="C2868" s="46"/>
      <c r="D2868" s="53"/>
      <c r="E2868" s="78"/>
      <c r="F2868" s="85">
        <f t="shared" si="44"/>
        <v>0</v>
      </c>
    </row>
    <row r="2869" spans="2:6" ht="18" customHeight="1">
      <c r="B2869" s="51"/>
      <c r="C2869" s="46"/>
      <c r="D2869" s="53"/>
      <c r="E2869" s="78"/>
      <c r="F2869" s="85">
        <f t="shared" si="44"/>
        <v>0</v>
      </c>
    </row>
    <row r="2870" spans="2:6" ht="18" customHeight="1">
      <c r="B2870" s="51"/>
      <c r="C2870" s="46"/>
      <c r="D2870" s="53"/>
      <c r="E2870" s="78"/>
      <c r="F2870" s="85">
        <f t="shared" si="44"/>
        <v>0</v>
      </c>
    </row>
    <row r="2871" spans="2:6" ht="18" customHeight="1">
      <c r="B2871" s="51"/>
      <c r="C2871" s="46"/>
      <c r="D2871" s="53"/>
      <c r="E2871" s="78"/>
      <c r="F2871" s="85">
        <f t="shared" si="44"/>
        <v>0</v>
      </c>
    </row>
    <row r="2872" spans="2:6" ht="18" customHeight="1">
      <c r="B2872" s="51"/>
      <c r="C2872" s="46"/>
      <c r="D2872" s="53"/>
      <c r="E2872" s="78"/>
      <c r="F2872" s="85">
        <f t="shared" si="44"/>
        <v>0</v>
      </c>
    </row>
    <row r="2873" spans="2:6" ht="18" customHeight="1">
      <c r="B2873" s="51"/>
      <c r="C2873" s="46"/>
      <c r="D2873" s="53"/>
      <c r="E2873" s="78"/>
      <c r="F2873" s="85">
        <f t="shared" si="44"/>
        <v>0</v>
      </c>
    </row>
    <row r="2874" spans="2:6" ht="18" customHeight="1">
      <c r="B2874" s="51"/>
      <c r="C2874" s="46"/>
      <c r="D2874" s="53"/>
      <c r="E2874" s="78"/>
      <c r="F2874" s="85">
        <f t="shared" si="44"/>
        <v>0</v>
      </c>
    </row>
    <row r="2875" spans="2:6" ht="18" customHeight="1">
      <c r="B2875" s="51"/>
      <c r="C2875" s="46"/>
      <c r="D2875" s="53"/>
      <c r="E2875" s="78"/>
      <c r="F2875" s="85">
        <f t="shared" si="44"/>
        <v>0</v>
      </c>
    </row>
    <row r="2876" spans="2:6" ht="18" customHeight="1">
      <c r="B2876" s="51"/>
      <c r="C2876" s="46"/>
      <c r="D2876" s="53"/>
      <c r="E2876" s="78"/>
      <c r="F2876" s="85">
        <f t="shared" si="44"/>
        <v>0</v>
      </c>
    </row>
    <row r="2877" spans="2:6" ht="18" customHeight="1">
      <c r="B2877" s="51"/>
      <c r="C2877" s="46"/>
      <c r="D2877" s="53"/>
      <c r="E2877" s="78"/>
      <c r="F2877" s="85">
        <f t="shared" si="44"/>
        <v>0</v>
      </c>
    </row>
    <row r="2878" spans="2:6" ht="18" customHeight="1">
      <c r="B2878" s="51"/>
      <c r="C2878" s="46"/>
      <c r="D2878" s="53"/>
      <c r="E2878" s="78"/>
      <c r="F2878" s="85">
        <f t="shared" si="44"/>
        <v>0</v>
      </c>
    </row>
    <row r="2879" spans="2:6" ht="18" customHeight="1">
      <c r="B2879" s="51"/>
      <c r="C2879" s="46"/>
      <c r="D2879" s="53"/>
      <c r="E2879" s="78"/>
      <c r="F2879" s="85">
        <f t="shared" si="44"/>
        <v>0</v>
      </c>
    </row>
    <row r="2880" spans="2:6" ht="18" customHeight="1">
      <c r="B2880" s="51"/>
      <c r="C2880" s="46"/>
      <c r="D2880" s="53"/>
      <c r="E2880" s="78"/>
      <c r="F2880" s="85">
        <f t="shared" si="44"/>
        <v>0</v>
      </c>
    </row>
    <row r="2881" spans="2:6" ht="18" customHeight="1">
      <c r="B2881" s="51"/>
      <c r="C2881" s="46"/>
      <c r="D2881" s="53"/>
      <c r="E2881" s="78"/>
      <c r="F2881" s="85">
        <f t="shared" si="44"/>
        <v>0</v>
      </c>
    </row>
    <row r="2882" spans="2:6" ht="18" customHeight="1">
      <c r="B2882" s="51"/>
      <c r="C2882" s="46"/>
      <c r="D2882" s="53"/>
      <c r="E2882" s="78"/>
      <c r="F2882" s="85">
        <f t="shared" si="44"/>
        <v>0</v>
      </c>
    </row>
    <row r="2883" spans="2:6" ht="18" customHeight="1">
      <c r="B2883" s="51"/>
      <c r="C2883" s="46"/>
      <c r="D2883" s="53"/>
      <c r="E2883" s="78"/>
      <c r="F2883" s="85">
        <f t="shared" si="44"/>
        <v>0</v>
      </c>
    </row>
    <row r="2884" spans="2:6" ht="18" customHeight="1">
      <c r="B2884" s="51"/>
      <c r="C2884" s="46"/>
      <c r="D2884" s="53"/>
      <c r="E2884" s="78"/>
      <c r="F2884" s="85">
        <f t="shared" ref="F2884:F2947" si="45">IF(D2884&gt;0,E2884/D2884,0)</f>
        <v>0</v>
      </c>
    </row>
    <row r="2885" spans="2:6" ht="18" customHeight="1">
      <c r="B2885" s="51"/>
      <c r="C2885" s="46"/>
      <c r="D2885" s="53"/>
      <c r="E2885" s="78"/>
      <c r="F2885" s="85">
        <f t="shared" si="45"/>
        <v>0</v>
      </c>
    </row>
    <row r="2886" spans="2:6" ht="18" customHeight="1">
      <c r="B2886" s="51"/>
      <c r="C2886" s="46"/>
      <c r="D2886" s="53"/>
      <c r="E2886" s="78"/>
      <c r="F2886" s="85">
        <f t="shared" si="45"/>
        <v>0</v>
      </c>
    </row>
    <row r="2887" spans="2:6" ht="18" customHeight="1">
      <c r="B2887" s="51"/>
      <c r="C2887" s="46"/>
      <c r="D2887" s="53"/>
      <c r="E2887" s="78"/>
      <c r="F2887" s="85">
        <f t="shared" si="45"/>
        <v>0</v>
      </c>
    </row>
    <row r="2888" spans="2:6" ht="18" customHeight="1">
      <c r="B2888" s="51"/>
      <c r="C2888" s="46"/>
      <c r="D2888" s="53"/>
      <c r="E2888" s="78"/>
      <c r="F2888" s="85">
        <f t="shared" si="45"/>
        <v>0</v>
      </c>
    </row>
    <row r="2889" spans="2:6" ht="18" customHeight="1">
      <c r="B2889" s="51"/>
      <c r="C2889" s="46"/>
      <c r="D2889" s="53"/>
      <c r="E2889" s="78"/>
      <c r="F2889" s="85">
        <f t="shared" si="45"/>
        <v>0</v>
      </c>
    </row>
    <row r="2890" spans="2:6" ht="18" customHeight="1">
      <c r="B2890" s="51"/>
      <c r="C2890" s="46"/>
      <c r="D2890" s="53"/>
      <c r="E2890" s="78"/>
      <c r="F2890" s="85">
        <f t="shared" si="45"/>
        <v>0</v>
      </c>
    </row>
    <row r="2891" spans="2:6" ht="18" customHeight="1">
      <c r="B2891" s="51"/>
      <c r="C2891" s="46"/>
      <c r="D2891" s="53"/>
      <c r="E2891" s="78"/>
      <c r="F2891" s="85">
        <f t="shared" si="45"/>
        <v>0</v>
      </c>
    </row>
    <row r="2892" spans="2:6" ht="18" customHeight="1">
      <c r="B2892" s="51"/>
      <c r="C2892" s="46"/>
      <c r="D2892" s="53"/>
      <c r="E2892" s="78"/>
      <c r="F2892" s="85">
        <f t="shared" si="45"/>
        <v>0</v>
      </c>
    </row>
    <row r="2893" spans="2:6" ht="18" customHeight="1">
      <c r="B2893" s="51"/>
      <c r="C2893" s="46"/>
      <c r="D2893" s="53"/>
      <c r="E2893" s="78"/>
      <c r="F2893" s="85">
        <f t="shared" si="45"/>
        <v>0</v>
      </c>
    </row>
    <row r="2894" spans="2:6" ht="18" customHeight="1">
      <c r="B2894" s="51"/>
      <c r="C2894" s="46"/>
      <c r="D2894" s="53"/>
      <c r="E2894" s="78"/>
      <c r="F2894" s="85">
        <f t="shared" si="45"/>
        <v>0</v>
      </c>
    </row>
    <row r="2895" spans="2:6" ht="18" customHeight="1">
      <c r="B2895" s="51"/>
      <c r="C2895" s="46"/>
      <c r="D2895" s="53"/>
      <c r="E2895" s="78"/>
      <c r="F2895" s="85">
        <f t="shared" si="45"/>
        <v>0</v>
      </c>
    </row>
    <row r="2896" spans="2:6" ht="18" customHeight="1">
      <c r="B2896" s="51"/>
      <c r="C2896" s="46"/>
      <c r="D2896" s="53"/>
      <c r="E2896" s="78"/>
      <c r="F2896" s="85">
        <f t="shared" si="45"/>
        <v>0</v>
      </c>
    </row>
    <row r="2897" spans="2:6" ht="18" customHeight="1">
      <c r="B2897" s="51"/>
      <c r="C2897" s="46"/>
      <c r="D2897" s="53"/>
      <c r="E2897" s="78"/>
      <c r="F2897" s="85">
        <f t="shared" si="45"/>
        <v>0</v>
      </c>
    </row>
    <row r="2898" spans="2:6" ht="18" customHeight="1">
      <c r="B2898" s="51"/>
      <c r="C2898" s="46"/>
      <c r="D2898" s="53"/>
      <c r="E2898" s="78"/>
      <c r="F2898" s="85">
        <f t="shared" si="45"/>
        <v>0</v>
      </c>
    </row>
    <row r="2899" spans="2:6" ht="18" customHeight="1">
      <c r="B2899" s="51"/>
      <c r="C2899" s="46"/>
      <c r="D2899" s="53"/>
      <c r="E2899" s="78"/>
      <c r="F2899" s="85">
        <f t="shared" si="45"/>
        <v>0</v>
      </c>
    </row>
    <row r="2900" spans="2:6" ht="18" customHeight="1">
      <c r="B2900" s="51"/>
      <c r="C2900" s="46"/>
      <c r="D2900" s="53"/>
      <c r="E2900" s="78"/>
      <c r="F2900" s="85">
        <f t="shared" si="45"/>
        <v>0</v>
      </c>
    </row>
    <row r="2901" spans="2:6" ht="18" customHeight="1">
      <c r="B2901" s="51"/>
      <c r="C2901" s="46"/>
      <c r="D2901" s="53"/>
      <c r="E2901" s="78"/>
      <c r="F2901" s="85">
        <f t="shared" si="45"/>
        <v>0</v>
      </c>
    </row>
    <row r="2902" spans="2:6" ht="18" customHeight="1">
      <c r="B2902" s="51"/>
      <c r="C2902" s="46"/>
      <c r="D2902" s="53"/>
      <c r="E2902" s="78"/>
      <c r="F2902" s="85">
        <f t="shared" si="45"/>
        <v>0</v>
      </c>
    </row>
    <row r="2903" spans="2:6" ht="18" customHeight="1">
      <c r="B2903" s="51"/>
      <c r="C2903" s="46"/>
      <c r="D2903" s="53"/>
      <c r="E2903" s="78"/>
      <c r="F2903" s="85">
        <f t="shared" si="45"/>
        <v>0</v>
      </c>
    </row>
    <row r="2904" spans="2:6" ht="18" customHeight="1">
      <c r="B2904" s="51"/>
      <c r="C2904" s="46"/>
      <c r="D2904" s="53"/>
      <c r="E2904" s="78"/>
      <c r="F2904" s="85">
        <f t="shared" si="45"/>
        <v>0</v>
      </c>
    </row>
    <row r="2905" spans="2:6" ht="18" customHeight="1">
      <c r="B2905" s="51"/>
      <c r="C2905" s="46"/>
      <c r="D2905" s="53"/>
      <c r="E2905" s="78"/>
      <c r="F2905" s="85">
        <f t="shared" si="45"/>
        <v>0</v>
      </c>
    </row>
    <row r="2906" spans="2:6" ht="18" customHeight="1">
      <c r="B2906" s="51"/>
      <c r="C2906" s="46"/>
      <c r="D2906" s="53"/>
      <c r="E2906" s="78"/>
      <c r="F2906" s="85">
        <f t="shared" si="45"/>
        <v>0</v>
      </c>
    </row>
    <row r="2907" spans="2:6" ht="18" customHeight="1">
      <c r="B2907" s="51"/>
      <c r="C2907" s="46"/>
      <c r="D2907" s="53"/>
      <c r="E2907" s="78"/>
      <c r="F2907" s="85">
        <f t="shared" si="45"/>
        <v>0</v>
      </c>
    </row>
    <row r="2908" spans="2:6" ht="18" customHeight="1">
      <c r="B2908" s="51"/>
      <c r="C2908" s="46"/>
      <c r="D2908" s="53"/>
      <c r="E2908" s="78"/>
      <c r="F2908" s="85">
        <f t="shared" si="45"/>
        <v>0</v>
      </c>
    </row>
    <row r="2909" spans="2:6" ht="18" customHeight="1">
      <c r="B2909" s="51"/>
      <c r="C2909" s="46"/>
      <c r="D2909" s="53"/>
      <c r="E2909" s="78"/>
      <c r="F2909" s="85">
        <f t="shared" si="45"/>
        <v>0</v>
      </c>
    </row>
    <row r="2910" spans="2:6" ht="18" customHeight="1">
      <c r="B2910" s="51"/>
      <c r="C2910" s="46"/>
      <c r="D2910" s="53"/>
      <c r="E2910" s="78"/>
      <c r="F2910" s="85">
        <f t="shared" si="45"/>
        <v>0</v>
      </c>
    </row>
    <row r="2911" spans="2:6" ht="18" customHeight="1">
      <c r="B2911" s="51"/>
      <c r="C2911" s="46"/>
      <c r="D2911" s="53"/>
      <c r="E2911" s="78"/>
      <c r="F2911" s="85">
        <f t="shared" si="45"/>
        <v>0</v>
      </c>
    </row>
    <row r="2912" spans="2:6" ht="18" customHeight="1">
      <c r="B2912" s="51"/>
      <c r="C2912" s="46"/>
      <c r="D2912" s="53"/>
      <c r="E2912" s="78"/>
      <c r="F2912" s="85">
        <f t="shared" si="45"/>
        <v>0</v>
      </c>
    </row>
    <row r="2913" spans="2:6" ht="18" customHeight="1">
      <c r="B2913" s="51"/>
      <c r="C2913" s="46"/>
      <c r="D2913" s="53"/>
      <c r="E2913" s="78"/>
      <c r="F2913" s="85">
        <f t="shared" si="45"/>
        <v>0</v>
      </c>
    </row>
    <row r="2914" spans="2:6" ht="18" customHeight="1">
      <c r="B2914" s="51"/>
      <c r="C2914" s="46"/>
      <c r="D2914" s="53"/>
      <c r="E2914" s="78"/>
      <c r="F2914" s="85">
        <f t="shared" si="45"/>
        <v>0</v>
      </c>
    </row>
    <row r="2915" spans="2:6" ht="18" customHeight="1">
      <c r="B2915" s="51"/>
      <c r="C2915" s="46"/>
      <c r="D2915" s="53"/>
      <c r="E2915" s="78"/>
      <c r="F2915" s="85">
        <f t="shared" si="45"/>
        <v>0</v>
      </c>
    </row>
    <row r="2916" spans="2:6" ht="18" customHeight="1">
      <c r="B2916" s="51"/>
      <c r="C2916" s="46"/>
      <c r="D2916" s="53"/>
      <c r="E2916" s="78"/>
      <c r="F2916" s="85">
        <f t="shared" si="45"/>
        <v>0</v>
      </c>
    </row>
    <row r="2917" spans="2:6" ht="18" customHeight="1">
      <c r="B2917" s="51"/>
      <c r="C2917" s="46"/>
      <c r="D2917" s="53"/>
      <c r="E2917" s="78"/>
      <c r="F2917" s="85">
        <f t="shared" si="45"/>
        <v>0</v>
      </c>
    </row>
    <row r="2918" spans="2:6" ht="18" customHeight="1">
      <c r="B2918" s="51"/>
      <c r="C2918" s="46"/>
      <c r="D2918" s="53"/>
      <c r="E2918" s="78"/>
      <c r="F2918" s="85">
        <f t="shared" si="45"/>
        <v>0</v>
      </c>
    </row>
    <row r="2919" spans="2:6" ht="18" customHeight="1">
      <c r="B2919" s="51"/>
      <c r="C2919" s="46"/>
      <c r="D2919" s="53"/>
      <c r="E2919" s="78"/>
      <c r="F2919" s="85">
        <f t="shared" si="45"/>
        <v>0</v>
      </c>
    </row>
    <row r="2920" spans="2:6" ht="18" customHeight="1">
      <c r="B2920" s="51"/>
      <c r="C2920" s="46"/>
      <c r="D2920" s="53"/>
      <c r="E2920" s="78"/>
      <c r="F2920" s="85">
        <f t="shared" si="45"/>
        <v>0</v>
      </c>
    </row>
    <row r="2921" spans="2:6" ht="18" customHeight="1">
      <c r="B2921" s="51"/>
      <c r="C2921" s="46"/>
      <c r="D2921" s="53"/>
      <c r="E2921" s="78"/>
      <c r="F2921" s="85">
        <f t="shared" si="45"/>
        <v>0</v>
      </c>
    </row>
    <row r="2922" spans="2:6" ht="18" customHeight="1">
      <c r="B2922" s="51"/>
      <c r="C2922" s="46"/>
      <c r="D2922" s="53"/>
      <c r="E2922" s="78"/>
      <c r="F2922" s="85">
        <f t="shared" si="45"/>
        <v>0</v>
      </c>
    </row>
    <row r="2923" spans="2:6" ht="18" customHeight="1">
      <c r="B2923" s="51"/>
      <c r="C2923" s="46"/>
      <c r="D2923" s="53"/>
      <c r="E2923" s="78"/>
      <c r="F2923" s="85">
        <f t="shared" si="45"/>
        <v>0</v>
      </c>
    </row>
    <row r="2924" spans="2:6" ht="18" customHeight="1">
      <c r="B2924" s="51"/>
      <c r="C2924" s="46"/>
      <c r="D2924" s="53"/>
      <c r="E2924" s="78"/>
      <c r="F2924" s="85">
        <f t="shared" si="45"/>
        <v>0</v>
      </c>
    </row>
    <row r="2925" spans="2:6" ht="18" customHeight="1">
      <c r="B2925" s="51"/>
      <c r="C2925" s="46"/>
      <c r="D2925" s="53"/>
      <c r="E2925" s="78"/>
      <c r="F2925" s="85">
        <f t="shared" si="45"/>
        <v>0</v>
      </c>
    </row>
    <row r="2926" spans="2:6" ht="18" customHeight="1">
      <c r="B2926" s="51"/>
      <c r="C2926" s="46"/>
      <c r="D2926" s="53"/>
      <c r="E2926" s="78"/>
      <c r="F2926" s="85">
        <f t="shared" si="45"/>
        <v>0</v>
      </c>
    </row>
    <row r="2927" spans="2:6" ht="18" customHeight="1">
      <c r="B2927" s="51"/>
      <c r="C2927" s="46"/>
      <c r="D2927" s="53"/>
      <c r="E2927" s="78"/>
      <c r="F2927" s="85">
        <f t="shared" si="45"/>
        <v>0</v>
      </c>
    </row>
    <row r="2928" spans="2:6" ht="18" customHeight="1">
      <c r="B2928" s="51"/>
      <c r="C2928" s="46"/>
      <c r="D2928" s="53"/>
      <c r="E2928" s="78"/>
      <c r="F2928" s="85">
        <f t="shared" si="45"/>
        <v>0</v>
      </c>
    </row>
    <row r="2929" spans="2:6" ht="18" customHeight="1">
      <c r="B2929" s="51"/>
      <c r="C2929" s="46"/>
      <c r="D2929" s="53"/>
      <c r="E2929" s="78"/>
      <c r="F2929" s="85">
        <f t="shared" si="45"/>
        <v>0</v>
      </c>
    </row>
    <row r="2930" spans="2:6" ht="18" customHeight="1">
      <c r="B2930" s="51"/>
      <c r="C2930" s="46"/>
      <c r="D2930" s="53"/>
      <c r="E2930" s="78"/>
      <c r="F2930" s="85">
        <f t="shared" si="45"/>
        <v>0</v>
      </c>
    </row>
    <row r="2931" spans="2:6" ht="18" customHeight="1">
      <c r="B2931" s="51"/>
      <c r="C2931" s="46"/>
      <c r="D2931" s="53"/>
      <c r="E2931" s="78"/>
      <c r="F2931" s="85">
        <f t="shared" si="45"/>
        <v>0</v>
      </c>
    </row>
    <row r="2932" spans="2:6" ht="18" customHeight="1">
      <c r="B2932" s="51"/>
      <c r="C2932" s="46"/>
      <c r="D2932" s="53"/>
      <c r="E2932" s="78"/>
      <c r="F2932" s="85">
        <f t="shared" si="45"/>
        <v>0</v>
      </c>
    </row>
    <row r="2933" spans="2:6" ht="18" customHeight="1">
      <c r="B2933" s="51"/>
      <c r="C2933" s="46"/>
      <c r="D2933" s="53"/>
      <c r="E2933" s="78"/>
      <c r="F2933" s="85">
        <f t="shared" si="45"/>
        <v>0</v>
      </c>
    </row>
    <row r="2934" spans="2:6" ht="18" customHeight="1">
      <c r="B2934" s="51"/>
      <c r="C2934" s="46"/>
      <c r="D2934" s="53"/>
      <c r="E2934" s="78"/>
      <c r="F2934" s="85">
        <f t="shared" si="45"/>
        <v>0</v>
      </c>
    </row>
    <row r="2935" spans="2:6" ht="18" customHeight="1">
      <c r="B2935" s="51"/>
      <c r="C2935" s="46"/>
      <c r="D2935" s="53"/>
      <c r="E2935" s="78"/>
      <c r="F2935" s="85">
        <f t="shared" si="45"/>
        <v>0</v>
      </c>
    </row>
    <row r="2936" spans="2:6" ht="18" customHeight="1">
      <c r="B2936" s="51"/>
      <c r="C2936" s="46"/>
      <c r="D2936" s="53"/>
      <c r="E2936" s="78"/>
      <c r="F2936" s="85">
        <f t="shared" si="45"/>
        <v>0</v>
      </c>
    </row>
    <row r="2937" spans="2:6" ht="18" customHeight="1">
      <c r="B2937" s="51"/>
      <c r="C2937" s="46"/>
      <c r="D2937" s="53"/>
      <c r="E2937" s="78"/>
      <c r="F2937" s="85">
        <f t="shared" si="45"/>
        <v>0</v>
      </c>
    </row>
    <row r="2938" spans="2:6" ht="18" customHeight="1">
      <c r="B2938" s="51"/>
      <c r="C2938" s="46"/>
      <c r="D2938" s="53"/>
      <c r="E2938" s="78"/>
      <c r="F2938" s="85">
        <f t="shared" si="45"/>
        <v>0</v>
      </c>
    </row>
    <row r="2939" spans="2:6" ht="18" customHeight="1">
      <c r="B2939" s="51"/>
      <c r="C2939" s="46"/>
      <c r="D2939" s="53"/>
      <c r="E2939" s="78"/>
      <c r="F2939" s="85">
        <f t="shared" si="45"/>
        <v>0</v>
      </c>
    </row>
    <row r="2940" spans="2:6" ht="18" customHeight="1">
      <c r="B2940" s="51"/>
      <c r="C2940" s="46"/>
      <c r="D2940" s="53"/>
      <c r="E2940" s="78"/>
      <c r="F2940" s="85">
        <f t="shared" si="45"/>
        <v>0</v>
      </c>
    </row>
    <row r="2941" spans="2:6" ht="18" customHeight="1">
      <c r="B2941" s="51"/>
      <c r="C2941" s="46"/>
      <c r="D2941" s="53"/>
      <c r="E2941" s="78"/>
      <c r="F2941" s="85">
        <f t="shared" si="45"/>
        <v>0</v>
      </c>
    </row>
    <row r="2942" spans="2:6" ht="18" customHeight="1">
      <c r="B2942" s="51"/>
      <c r="C2942" s="46"/>
      <c r="D2942" s="53"/>
      <c r="E2942" s="78"/>
      <c r="F2942" s="85">
        <f t="shared" si="45"/>
        <v>0</v>
      </c>
    </row>
    <row r="2943" spans="2:6" ht="18" customHeight="1">
      <c r="B2943" s="51"/>
      <c r="C2943" s="46"/>
      <c r="D2943" s="53"/>
      <c r="E2943" s="78"/>
      <c r="F2943" s="85">
        <f t="shared" si="45"/>
        <v>0</v>
      </c>
    </row>
    <row r="2944" spans="2:6" ht="18" customHeight="1">
      <c r="B2944" s="51"/>
      <c r="C2944" s="46"/>
      <c r="D2944" s="53"/>
      <c r="E2944" s="78"/>
      <c r="F2944" s="85">
        <f t="shared" si="45"/>
        <v>0</v>
      </c>
    </row>
    <row r="2945" spans="2:6" ht="18" customHeight="1">
      <c r="B2945" s="51"/>
      <c r="C2945" s="46"/>
      <c r="D2945" s="53"/>
      <c r="E2945" s="78"/>
      <c r="F2945" s="85">
        <f t="shared" si="45"/>
        <v>0</v>
      </c>
    </row>
    <row r="2946" spans="2:6" ht="18" customHeight="1">
      <c r="B2946" s="51"/>
      <c r="C2946" s="46"/>
      <c r="D2946" s="53"/>
      <c r="E2946" s="78"/>
      <c r="F2946" s="85">
        <f t="shared" si="45"/>
        <v>0</v>
      </c>
    </row>
    <row r="2947" spans="2:6" ht="18" customHeight="1">
      <c r="B2947" s="51"/>
      <c r="C2947" s="46"/>
      <c r="D2947" s="53"/>
      <c r="E2947" s="78"/>
      <c r="F2947" s="85">
        <f t="shared" si="45"/>
        <v>0</v>
      </c>
    </row>
    <row r="2948" spans="2:6" ht="18" customHeight="1">
      <c r="B2948" s="51"/>
      <c r="C2948" s="46"/>
      <c r="D2948" s="53"/>
      <c r="E2948" s="78"/>
      <c r="F2948" s="85">
        <f t="shared" ref="F2948:F3011" si="46">IF(D2948&gt;0,E2948/D2948,0)</f>
        <v>0</v>
      </c>
    </row>
    <row r="2949" spans="2:6" ht="18" customHeight="1">
      <c r="B2949" s="51"/>
      <c r="C2949" s="46"/>
      <c r="D2949" s="53"/>
      <c r="E2949" s="78"/>
      <c r="F2949" s="85">
        <f t="shared" si="46"/>
        <v>0</v>
      </c>
    </row>
    <row r="2950" spans="2:6" ht="18" customHeight="1">
      <c r="B2950" s="51"/>
      <c r="C2950" s="46"/>
      <c r="D2950" s="53"/>
      <c r="E2950" s="78"/>
      <c r="F2950" s="85">
        <f t="shared" si="46"/>
        <v>0</v>
      </c>
    </row>
    <row r="2951" spans="2:6" ht="18" customHeight="1">
      <c r="B2951" s="51"/>
      <c r="C2951" s="46"/>
      <c r="D2951" s="53"/>
      <c r="E2951" s="78"/>
      <c r="F2951" s="85">
        <f t="shared" si="46"/>
        <v>0</v>
      </c>
    </row>
    <row r="2952" spans="2:6" ht="18" customHeight="1">
      <c r="B2952" s="51"/>
      <c r="C2952" s="46"/>
      <c r="D2952" s="53"/>
      <c r="E2952" s="78"/>
      <c r="F2952" s="85">
        <f t="shared" si="46"/>
        <v>0</v>
      </c>
    </row>
    <row r="2953" spans="2:6" ht="18" customHeight="1">
      <c r="B2953" s="51"/>
      <c r="C2953" s="46"/>
      <c r="D2953" s="53"/>
      <c r="E2953" s="78"/>
      <c r="F2953" s="85">
        <f t="shared" si="46"/>
        <v>0</v>
      </c>
    </row>
    <row r="2954" spans="2:6" ht="18" customHeight="1">
      <c r="B2954" s="51"/>
      <c r="C2954" s="46"/>
      <c r="D2954" s="53"/>
      <c r="E2954" s="78"/>
      <c r="F2954" s="85">
        <f t="shared" si="46"/>
        <v>0</v>
      </c>
    </row>
    <row r="2955" spans="2:6" ht="18" customHeight="1">
      <c r="B2955" s="51"/>
      <c r="C2955" s="46"/>
      <c r="D2955" s="53"/>
      <c r="E2955" s="78"/>
      <c r="F2955" s="85">
        <f t="shared" si="46"/>
        <v>0</v>
      </c>
    </row>
    <row r="2956" spans="2:6" ht="18" customHeight="1">
      <c r="B2956" s="51"/>
      <c r="C2956" s="46"/>
      <c r="D2956" s="53"/>
      <c r="E2956" s="78"/>
      <c r="F2956" s="85">
        <f t="shared" si="46"/>
        <v>0</v>
      </c>
    </row>
    <row r="2957" spans="2:6" ht="18" customHeight="1">
      <c r="B2957" s="51"/>
      <c r="C2957" s="46"/>
      <c r="D2957" s="53"/>
      <c r="E2957" s="78"/>
      <c r="F2957" s="85">
        <f t="shared" si="46"/>
        <v>0</v>
      </c>
    </row>
    <row r="2958" spans="2:6" ht="18" customHeight="1">
      <c r="B2958" s="51"/>
      <c r="C2958" s="46"/>
      <c r="D2958" s="53"/>
      <c r="E2958" s="78"/>
      <c r="F2958" s="85">
        <f t="shared" si="46"/>
        <v>0</v>
      </c>
    </row>
    <row r="2959" spans="2:6" ht="18" customHeight="1">
      <c r="B2959" s="51"/>
      <c r="C2959" s="46"/>
      <c r="D2959" s="53"/>
      <c r="E2959" s="78"/>
      <c r="F2959" s="85">
        <f t="shared" si="46"/>
        <v>0</v>
      </c>
    </row>
    <row r="2960" spans="2:6" ht="18" customHeight="1">
      <c r="B2960" s="51"/>
      <c r="C2960" s="46"/>
      <c r="D2960" s="53"/>
      <c r="E2960" s="78"/>
      <c r="F2960" s="85">
        <f t="shared" si="46"/>
        <v>0</v>
      </c>
    </row>
    <row r="2961" spans="2:6" ht="18" customHeight="1">
      <c r="B2961" s="51"/>
      <c r="C2961" s="46"/>
      <c r="D2961" s="53"/>
      <c r="E2961" s="78"/>
      <c r="F2961" s="85">
        <f t="shared" si="46"/>
        <v>0</v>
      </c>
    </row>
    <row r="2962" spans="2:6" ht="18" customHeight="1">
      <c r="B2962" s="51"/>
      <c r="C2962" s="46"/>
      <c r="D2962" s="53"/>
      <c r="E2962" s="78"/>
      <c r="F2962" s="85">
        <f t="shared" si="46"/>
        <v>0</v>
      </c>
    </row>
    <row r="2963" spans="2:6" ht="18" customHeight="1">
      <c r="B2963" s="51"/>
      <c r="C2963" s="46"/>
      <c r="D2963" s="53"/>
      <c r="E2963" s="78"/>
      <c r="F2963" s="85">
        <f t="shared" si="46"/>
        <v>0</v>
      </c>
    </row>
    <row r="2964" spans="2:6" ht="18" customHeight="1">
      <c r="B2964" s="51"/>
      <c r="C2964" s="46"/>
      <c r="D2964" s="53"/>
      <c r="E2964" s="78"/>
      <c r="F2964" s="85">
        <f t="shared" si="46"/>
        <v>0</v>
      </c>
    </row>
    <row r="2965" spans="2:6" ht="18" customHeight="1">
      <c r="B2965" s="51"/>
      <c r="C2965" s="46"/>
      <c r="D2965" s="53"/>
      <c r="E2965" s="78"/>
      <c r="F2965" s="85">
        <f t="shared" si="46"/>
        <v>0</v>
      </c>
    </row>
    <row r="2966" spans="2:6" ht="18" customHeight="1">
      <c r="B2966" s="51"/>
      <c r="C2966" s="46"/>
      <c r="D2966" s="53"/>
      <c r="E2966" s="78"/>
      <c r="F2966" s="85">
        <f t="shared" si="46"/>
        <v>0</v>
      </c>
    </row>
    <row r="2967" spans="2:6" ht="18" customHeight="1">
      <c r="B2967" s="51"/>
      <c r="C2967" s="46"/>
      <c r="D2967" s="53"/>
      <c r="E2967" s="78"/>
      <c r="F2967" s="85">
        <f t="shared" si="46"/>
        <v>0</v>
      </c>
    </row>
    <row r="2968" spans="2:6" ht="18" customHeight="1">
      <c r="B2968" s="51"/>
      <c r="C2968" s="46"/>
      <c r="D2968" s="53"/>
      <c r="E2968" s="78"/>
      <c r="F2968" s="85">
        <f t="shared" si="46"/>
        <v>0</v>
      </c>
    </row>
    <row r="2969" spans="2:6" ht="18" customHeight="1">
      <c r="B2969" s="51"/>
      <c r="C2969" s="46"/>
      <c r="D2969" s="53"/>
      <c r="E2969" s="78"/>
      <c r="F2969" s="85">
        <f t="shared" si="46"/>
        <v>0</v>
      </c>
    </row>
    <row r="2970" spans="2:6" ht="18" customHeight="1">
      <c r="B2970" s="51"/>
      <c r="C2970" s="46"/>
      <c r="D2970" s="53"/>
      <c r="E2970" s="78"/>
      <c r="F2970" s="85">
        <f t="shared" si="46"/>
        <v>0</v>
      </c>
    </row>
    <row r="2971" spans="2:6" ht="18" customHeight="1">
      <c r="B2971" s="51"/>
      <c r="C2971" s="46"/>
      <c r="D2971" s="53"/>
      <c r="E2971" s="78"/>
      <c r="F2971" s="85">
        <f t="shared" si="46"/>
        <v>0</v>
      </c>
    </row>
    <row r="2972" spans="2:6" ht="18" customHeight="1">
      <c r="B2972" s="51"/>
      <c r="C2972" s="46"/>
      <c r="D2972" s="53"/>
      <c r="E2972" s="78"/>
      <c r="F2972" s="85">
        <f t="shared" si="46"/>
        <v>0</v>
      </c>
    </row>
    <row r="2973" spans="2:6" ht="18" customHeight="1">
      <c r="B2973" s="51"/>
      <c r="C2973" s="46"/>
      <c r="D2973" s="53"/>
      <c r="E2973" s="78"/>
      <c r="F2973" s="85">
        <f t="shared" si="46"/>
        <v>0</v>
      </c>
    </row>
    <row r="2974" spans="2:6" ht="18" customHeight="1">
      <c r="B2974" s="51"/>
      <c r="C2974" s="46"/>
      <c r="D2974" s="53"/>
      <c r="E2974" s="78"/>
      <c r="F2974" s="85">
        <f t="shared" si="46"/>
        <v>0</v>
      </c>
    </row>
    <row r="2975" spans="2:6" ht="18" customHeight="1">
      <c r="B2975" s="51"/>
      <c r="C2975" s="46"/>
      <c r="D2975" s="53"/>
      <c r="E2975" s="78"/>
      <c r="F2975" s="85">
        <f t="shared" si="46"/>
        <v>0</v>
      </c>
    </row>
    <row r="2976" spans="2:6" ht="18" customHeight="1">
      <c r="B2976" s="51"/>
      <c r="C2976" s="46"/>
      <c r="D2976" s="53"/>
      <c r="E2976" s="78"/>
      <c r="F2976" s="85">
        <f t="shared" si="46"/>
        <v>0</v>
      </c>
    </row>
    <row r="2977" spans="2:6" ht="18" customHeight="1">
      <c r="B2977" s="51"/>
      <c r="C2977" s="46"/>
      <c r="D2977" s="53"/>
      <c r="E2977" s="78"/>
      <c r="F2977" s="85">
        <f t="shared" si="46"/>
        <v>0</v>
      </c>
    </row>
    <row r="2978" spans="2:6" ht="18" customHeight="1">
      <c r="B2978" s="62"/>
      <c r="C2978" s="46"/>
      <c r="D2978" s="53"/>
      <c r="E2978" s="78"/>
      <c r="F2978" s="85">
        <f t="shared" si="46"/>
        <v>0</v>
      </c>
    </row>
    <row r="2979" spans="2:6" ht="18" customHeight="1">
      <c r="B2979" s="51"/>
      <c r="C2979" s="46"/>
      <c r="D2979" s="53"/>
      <c r="E2979" s="78"/>
      <c r="F2979" s="85">
        <f t="shared" si="46"/>
        <v>0</v>
      </c>
    </row>
    <row r="2980" spans="2:6" ht="18" customHeight="1">
      <c r="B2980" s="51"/>
      <c r="C2980" s="46"/>
      <c r="D2980" s="53"/>
      <c r="E2980" s="78"/>
      <c r="F2980" s="85">
        <f t="shared" si="46"/>
        <v>0</v>
      </c>
    </row>
    <row r="2981" spans="2:6" ht="18" customHeight="1">
      <c r="B2981" s="51"/>
      <c r="C2981" s="46"/>
      <c r="D2981" s="53"/>
      <c r="E2981" s="78"/>
      <c r="F2981" s="85">
        <f t="shared" si="46"/>
        <v>0</v>
      </c>
    </row>
    <row r="2982" spans="2:6" ht="18" customHeight="1">
      <c r="B2982" s="51"/>
      <c r="C2982" s="46"/>
      <c r="D2982" s="53"/>
      <c r="E2982" s="78"/>
      <c r="F2982" s="85">
        <f t="shared" si="46"/>
        <v>0</v>
      </c>
    </row>
    <row r="2983" spans="2:6" ht="18" customHeight="1">
      <c r="B2983" s="51"/>
      <c r="C2983" s="46"/>
      <c r="D2983" s="53"/>
      <c r="E2983" s="78"/>
      <c r="F2983" s="85">
        <f t="shared" si="46"/>
        <v>0</v>
      </c>
    </row>
    <row r="2984" spans="2:6" ht="18" customHeight="1">
      <c r="B2984" s="51"/>
      <c r="C2984" s="46"/>
      <c r="D2984" s="53"/>
      <c r="E2984" s="78"/>
      <c r="F2984" s="85">
        <f t="shared" si="46"/>
        <v>0</v>
      </c>
    </row>
    <row r="2985" spans="2:6" ht="18" customHeight="1">
      <c r="B2985" s="51"/>
      <c r="C2985" s="46"/>
      <c r="D2985" s="53"/>
      <c r="E2985" s="78"/>
      <c r="F2985" s="85">
        <f t="shared" si="46"/>
        <v>0</v>
      </c>
    </row>
    <row r="2986" spans="2:6" ht="18" customHeight="1">
      <c r="B2986" s="51"/>
      <c r="C2986" s="46"/>
      <c r="D2986" s="53"/>
      <c r="E2986" s="78"/>
      <c r="F2986" s="85">
        <f t="shared" si="46"/>
        <v>0</v>
      </c>
    </row>
    <row r="2987" spans="2:6" ht="18" customHeight="1">
      <c r="B2987" s="51"/>
      <c r="C2987" s="46"/>
      <c r="D2987" s="53"/>
      <c r="E2987" s="78"/>
      <c r="F2987" s="85">
        <f t="shared" si="46"/>
        <v>0</v>
      </c>
    </row>
    <row r="2988" spans="2:6" ht="18" customHeight="1">
      <c r="B2988" s="51"/>
      <c r="C2988" s="46"/>
      <c r="D2988" s="53"/>
      <c r="E2988" s="78"/>
      <c r="F2988" s="85">
        <f t="shared" si="46"/>
        <v>0</v>
      </c>
    </row>
    <row r="2989" spans="2:6" ht="18" customHeight="1">
      <c r="B2989" s="51"/>
      <c r="C2989" s="46"/>
      <c r="D2989" s="53"/>
      <c r="E2989" s="78"/>
      <c r="F2989" s="85">
        <f t="shared" si="46"/>
        <v>0</v>
      </c>
    </row>
    <row r="2990" spans="2:6" ht="18" customHeight="1">
      <c r="B2990" s="51"/>
      <c r="C2990" s="46"/>
      <c r="D2990" s="53"/>
      <c r="E2990" s="78"/>
      <c r="F2990" s="85">
        <f t="shared" si="46"/>
        <v>0</v>
      </c>
    </row>
    <row r="2991" spans="2:6" ht="18" customHeight="1">
      <c r="B2991" s="51"/>
      <c r="C2991" s="46"/>
      <c r="D2991" s="53"/>
      <c r="E2991" s="78"/>
      <c r="F2991" s="85">
        <f t="shared" si="46"/>
        <v>0</v>
      </c>
    </row>
    <row r="2992" spans="2:6" ht="18" customHeight="1">
      <c r="B2992" s="51"/>
      <c r="C2992" s="46"/>
      <c r="D2992" s="53"/>
      <c r="E2992" s="78"/>
      <c r="F2992" s="85">
        <f t="shared" si="46"/>
        <v>0</v>
      </c>
    </row>
    <row r="2993" spans="2:6" ht="18" customHeight="1">
      <c r="B2993" s="51"/>
      <c r="C2993" s="46"/>
      <c r="D2993" s="53"/>
      <c r="E2993" s="78"/>
      <c r="F2993" s="85">
        <f t="shared" si="46"/>
        <v>0</v>
      </c>
    </row>
    <row r="2994" spans="2:6" ht="18" customHeight="1">
      <c r="B2994" s="51"/>
      <c r="C2994" s="46"/>
      <c r="D2994" s="53"/>
      <c r="E2994" s="78"/>
      <c r="F2994" s="85">
        <f t="shared" si="46"/>
        <v>0</v>
      </c>
    </row>
    <row r="2995" spans="2:6" ht="18" customHeight="1">
      <c r="B2995" s="51"/>
      <c r="C2995" s="46"/>
      <c r="D2995" s="53"/>
      <c r="E2995" s="78"/>
      <c r="F2995" s="85">
        <f t="shared" si="46"/>
        <v>0</v>
      </c>
    </row>
    <row r="2996" spans="2:6" ht="18" customHeight="1">
      <c r="B2996" s="51"/>
      <c r="C2996" s="46"/>
      <c r="D2996" s="53"/>
      <c r="E2996" s="78"/>
      <c r="F2996" s="85">
        <f t="shared" si="46"/>
        <v>0</v>
      </c>
    </row>
    <row r="2997" spans="2:6" ht="18" customHeight="1">
      <c r="B2997" s="51"/>
      <c r="C2997" s="46"/>
      <c r="D2997" s="53"/>
      <c r="E2997" s="78"/>
      <c r="F2997" s="85">
        <f t="shared" si="46"/>
        <v>0</v>
      </c>
    </row>
    <row r="2998" spans="2:6" ht="18" customHeight="1">
      <c r="B2998" s="51"/>
      <c r="C2998" s="46"/>
      <c r="D2998" s="53"/>
      <c r="E2998" s="78"/>
      <c r="F2998" s="85">
        <f t="shared" si="46"/>
        <v>0</v>
      </c>
    </row>
    <row r="2999" spans="2:6" ht="18" customHeight="1">
      <c r="B2999" s="51"/>
      <c r="C2999" s="46"/>
      <c r="D2999" s="53"/>
      <c r="E2999" s="78"/>
      <c r="F2999" s="85">
        <f t="shared" si="46"/>
        <v>0</v>
      </c>
    </row>
    <row r="3000" spans="2:6" ht="18" customHeight="1">
      <c r="B3000" s="51"/>
      <c r="C3000" s="46"/>
      <c r="D3000" s="53"/>
      <c r="E3000" s="78"/>
      <c r="F3000" s="85">
        <f t="shared" si="46"/>
        <v>0</v>
      </c>
    </row>
    <row r="3001" spans="2:6" ht="18" customHeight="1">
      <c r="B3001" s="51"/>
      <c r="C3001" s="46"/>
      <c r="D3001" s="53"/>
      <c r="E3001" s="78"/>
      <c r="F3001" s="85">
        <f t="shared" si="46"/>
        <v>0</v>
      </c>
    </row>
    <row r="3002" spans="2:6" ht="18" customHeight="1">
      <c r="B3002" s="51"/>
      <c r="C3002" s="46"/>
      <c r="D3002" s="53"/>
      <c r="E3002" s="78"/>
      <c r="F3002" s="85">
        <f t="shared" si="46"/>
        <v>0</v>
      </c>
    </row>
    <row r="3003" spans="2:6" ht="18" customHeight="1">
      <c r="B3003" s="51"/>
      <c r="C3003" s="46"/>
      <c r="D3003" s="53"/>
      <c r="E3003" s="78"/>
      <c r="F3003" s="85">
        <f t="shared" si="46"/>
        <v>0</v>
      </c>
    </row>
    <row r="3004" spans="2:6" ht="18" customHeight="1">
      <c r="B3004" s="51"/>
      <c r="C3004" s="46"/>
      <c r="D3004" s="53"/>
      <c r="E3004" s="78"/>
      <c r="F3004" s="85">
        <f t="shared" si="46"/>
        <v>0</v>
      </c>
    </row>
    <row r="3005" spans="2:6" ht="18" customHeight="1">
      <c r="B3005" s="51"/>
      <c r="C3005" s="46"/>
      <c r="D3005" s="53"/>
      <c r="E3005" s="78"/>
      <c r="F3005" s="85">
        <f t="shared" si="46"/>
        <v>0</v>
      </c>
    </row>
    <row r="3006" spans="2:6" ht="18" customHeight="1">
      <c r="B3006" s="51"/>
      <c r="C3006" s="46"/>
      <c r="D3006" s="53"/>
      <c r="E3006" s="78"/>
      <c r="F3006" s="85">
        <f t="shared" si="46"/>
        <v>0</v>
      </c>
    </row>
    <row r="3007" spans="2:6" ht="18" customHeight="1">
      <c r="B3007" s="51"/>
      <c r="C3007" s="46"/>
      <c r="D3007" s="53"/>
      <c r="E3007" s="78"/>
      <c r="F3007" s="85">
        <f t="shared" si="46"/>
        <v>0</v>
      </c>
    </row>
    <row r="3008" spans="2:6" ht="18" customHeight="1">
      <c r="B3008" s="51"/>
      <c r="C3008" s="46"/>
      <c r="D3008" s="53"/>
      <c r="E3008" s="78"/>
      <c r="F3008" s="85">
        <f t="shared" si="46"/>
        <v>0</v>
      </c>
    </row>
    <row r="3009" spans="2:6" ht="18" customHeight="1">
      <c r="B3009" s="51"/>
      <c r="C3009" s="46"/>
      <c r="D3009" s="53"/>
      <c r="E3009" s="78"/>
      <c r="F3009" s="85">
        <f t="shared" si="46"/>
        <v>0</v>
      </c>
    </row>
    <row r="3010" spans="2:6" ht="18" customHeight="1">
      <c r="B3010" s="51"/>
      <c r="C3010" s="46"/>
      <c r="D3010" s="53"/>
      <c r="E3010" s="78"/>
      <c r="F3010" s="85">
        <f t="shared" si="46"/>
        <v>0</v>
      </c>
    </row>
    <row r="3011" spans="2:6" ht="18" customHeight="1">
      <c r="B3011" s="51"/>
      <c r="C3011" s="46"/>
      <c r="D3011" s="53"/>
      <c r="E3011" s="78"/>
      <c r="F3011" s="85">
        <f t="shared" si="46"/>
        <v>0</v>
      </c>
    </row>
    <row r="3012" spans="2:6" ht="18" customHeight="1">
      <c r="B3012" s="51"/>
      <c r="C3012" s="46"/>
      <c r="D3012" s="53"/>
      <c r="E3012" s="78"/>
      <c r="F3012" s="85">
        <f t="shared" ref="F3012:F3075" si="47">IF(D3012&gt;0,E3012/D3012,0)</f>
        <v>0</v>
      </c>
    </row>
    <row r="3013" spans="2:6" ht="18" customHeight="1">
      <c r="B3013" s="51"/>
      <c r="C3013" s="46"/>
      <c r="D3013" s="53"/>
      <c r="E3013" s="78"/>
      <c r="F3013" s="85">
        <f t="shared" si="47"/>
        <v>0</v>
      </c>
    </row>
    <row r="3014" spans="2:6" ht="18" customHeight="1">
      <c r="B3014" s="51"/>
      <c r="C3014" s="46"/>
      <c r="D3014" s="53"/>
      <c r="E3014" s="78"/>
      <c r="F3014" s="85">
        <f t="shared" si="47"/>
        <v>0</v>
      </c>
    </row>
    <row r="3015" spans="2:6" ht="18" customHeight="1">
      <c r="B3015" s="51"/>
      <c r="C3015" s="46"/>
      <c r="D3015" s="53"/>
      <c r="E3015" s="78"/>
      <c r="F3015" s="85">
        <f t="shared" si="47"/>
        <v>0</v>
      </c>
    </row>
    <row r="3016" spans="2:6" ht="18" customHeight="1">
      <c r="B3016" s="51"/>
      <c r="C3016" s="46"/>
      <c r="D3016" s="53"/>
      <c r="E3016" s="78"/>
      <c r="F3016" s="85">
        <f t="shared" si="47"/>
        <v>0</v>
      </c>
    </row>
    <row r="3017" spans="2:6" ht="18" customHeight="1">
      <c r="B3017" s="51"/>
      <c r="C3017" s="46"/>
      <c r="D3017" s="53"/>
      <c r="E3017" s="78"/>
      <c r="F3017" s="85">
        <f t="shared" si="47"/>
        <v>0</v>
      </c>
    </row>
    <row r="3018" spans="2:6" ht="18" customHeight="1">
      <c r="B3018" s="51"/>
      <c r="C3018" s="46"/>
      <c r="D3018" s="53"/>
      <c r="E3018" s="78"/>
      <c r="F3018" s="85">
        <f t="shared" si="47"/>
        <v>0</v>
      </c>
    </row>
    <row r="3019" spans="2:6" ht="18" customHeight="1">
      <c r="B3019" s="51"/>
      <c r="C3019" s="46"/>
      <c r="D3019" s="53"/>
      <c r="E3019" s="78"/>
      <c r="F3019" s="85">
        <f t="shared" si="47"/>
        <v>0</v>
      </c>
    </row>
    <row r="3020" spans="2:6" ht="18" customHeight="1">
      <c r="B3020" s="51"/>
      <c r="C3020" s="46"/>
      <c r="D3020" s="53"/>
      <c r="E3020" s="78"/>
      <c r="F3020" s="85">
        <f t="shared" si="47"/>
        <v>0</v>
      </c>
    </row>
    <row r="3021" spans="2:6" ht="18" customHeight="1">
      <c r="B3021" s="51"/>
      <c r="C3021" s="46"/>
      <c r="D3021" s="53"/>
      <c r="E3021" s="78"/>
      <c r="F3021" s="85">
        <f t="shared" si="47"/>
        <v>0</v>
      </c>
    </row>
    <row r="3022" spans="2:6" ht="18" customHeight="1">
      <c r="B3022" s="51"/>
      <c r="C3022" s="46"/>
      <c r="D3022" s="53"/>
      <c r="E3022" s="78"/>
      <c r="F3022" s="85">
        <f t="shared" si="47"/>
        <v>0</v>
      </c>
    </row>
    <row r="3023" spans="2:6" ht="18" customHeight="1">
      <c r="B3023" s="51"/>
      <c r="C3023" s="46"/>
      <c r="D3023" s="53"/>
      <c r="E3023" s="78"/>
      <c r="F3023" s="85">
        <f t="shared" si="47"/>
        <v>0</v>
      </c>
    </row>
    <row r="3024" spans="2:6" ht="18" customHeight="1">
      <c r="B3024" s="51"/>
      <c r="C3024" s="46"/>
      <c r="D3024" s="53"/>
      <c r="E3024" s="78"/>
      <c r="F3024" s="85">
        <f t="shared" si="47"/>
        <v>0</v>
      </c>
    </row>
    <row r="3025" spans="2:6" ht="18" customHeight="1">
      <c r="B3025" s="51"/>
      <c r="C3025" s="46"/>
      <c r="D3025" s="53"/>
      <c r="E3025" s="78"/>
      <c r="F3025" s="85">
        <f t="shared" si="47"/>
        <v>0</v>
      </c>
    </row>
    <row r="3026" spans="2:6" ht="18" customHeight="1">
      <c r="B3026" s="51"/>
      <c r="C3026" s="46"/>
      <c r="D3026" s="53"/>
      <c r="E3026" s="78"/>
      <c r="F3026" s="85">
        <f t="shared" si="47"/>
        <v>0</v>
      </c>
    </row>
    <row r="3027" spans="2:6" ht="18" customHeight="1">
      <c r="B3027" s="51"/>
      <c r="C3027" s="46"/>
      <c r="D3027" s="53"/>
      <c r="E3027" s="78"/>
      <c r="F3027" s="85">
        <f t="shared" si="47"/>
        <v>0</v>
      </c>
    </row>
    <row r="3028" spans="2:6" ht="18" customHeight="1">
      <c r="B3028" s="51"/>
      <c r="C3028" s="46"/>
      <c r="D3028" s="53"/>
      <c r="E3028" s="78"/>
      <c r="F3028" s="85">
        <f t="shared" si="47"/>
        <v>0</v>
      </c>
    </row>
    <row r="3029" spans="2:6" ht="18" customHeight="1">
      <c r="B3029" s="51"/>
      <c r="C3029" s="46"/>
      <c r="D3029" s="53"/>
      <c r="E3029" s="78"/>
      <c r="F3029" s="85">
        <f t="shared" si="47"/>
        <v>0</v>
      </c>
    </row>
    <row r="3030" spans="2:6" ht="18" customHeight="1">
      <c r="B3030" s="51"/>
      <c r="C3030" s="46"/>
      <c r="D3030" s="53"/>
      <c r="E3030" s="78"/>
      <c r="F3030" s="85">
        <f t="shared" si="47"/>
        <v>0</v>
      </c>
    </row>
    <row r="3031" spans="2:6" ht="18" customHeight="1">
      <c r="B3031" s="51"/>
      <c r="C3031" s="46"/>
      <c r="D3031" s="53"/>
      <c r="E3031" s="78"/>
      <c r="F3031" s="85">
        <f t="shared" si="47"/>
        <v>0</v>
      </c>
    </row>
    <row r="3032" spans="2:6" ht="18" customHeight="1">
      <c r="B3032" s="51"/>
      <c r="C3032" s="46"/>
      <c r="D3032" s="53"/>
      <c r="E3032" s="78"/>
      <c r="F3032" s="85">
        <f t="shared" si="47"/>
        <v>0</v>
      </c>
    </row>
    <row r="3033" spans="2:6" ht="18" customHeight="1">
      <c r="B3033" s="51"/>
      <c r="C3033" s="46"/>
      <c r="D3033" s="53"/>
      <c r="E3033" s="78"/>
      <c r="F3033" s="85">
        <f t="shared" si="47"/>
        <v>0</v>
      </c>
    </row>
    <row r="3034" spans="2:6" ht="18" customHeight="1">
      <c r="B3034" s="51"/>
      <c r="C3034" s="46"/>
      <c r="D3034" s="53"/>
      <c r="E3034" s="78"/>
      <c r="F3034" s="85">
        <f t="shared" si="47"/>
        <v>0</v>
      </c>
    </row>
    <row r="3035" spans="2:6" ht="18" customHeight="1">
      <c r="B3035" s="51"/>
      <c r="C3035" s="46"/>
      <c r="D3035" s="53"/>
      <c r="E3035" s="78"/>
      <c r="F3035" s="85">
        <f t="shared" si="47"/>
        <v>0</v>
      </c>
    </row>
    <row r="3036" spans="2:6" ht="18" customHeight="1">
      <c r="B3036" s="51"/>
      <c r="C3036" s="46"/>
      <c r="D3036" s="53"/>
      <c r="E3036" s="78"/>
      <c r="F3036" s="85">
        <f t="shared" si="47"/>
        <v>0</v>
      </c>
    </row>
    <row r="3037" spans="2:6" ht="18" customHeight="1">
      <c r="B3037" s="51"/>
      <c r="C3037" s="46"/>
      <c r="D3037" s="53"/>
      <c r="E3037" s="78"/>
      <c r="F3037" s="85">
        <f t="shared" si="47"/>
        <v>0</v>
      </c>
    </row>
    <row r="3038" spans="2:6" ht="18" customHeight="1">
      <c r="B3038" s="51"/>
      <c r="C3038" s="46"/>
      <c r="D3038" s="53"/>
      <c r="E3038" s="78"/>
      <c r="F3038" s="85">
        <f t="shared" si="47"/>
        <v>0</v>
      </c>
    </row>
    <row r="3039" spans="2:6" ht="18" customHeight="1">
      <c r="B3039" s="51"/>
      <c r="C3039" s="46"/>
      <c r="D3039" s="53"/>
      <c r="E3039" s="78"/>
      <c r="F3039" s="85">
        <f t="shared" si="47"/>
        <v>0</v>
      </c>
    </row>
    <row r="3040" spans="2:6" ht="18" customHeight="1">
      <c r="B3040" s="51"/>
      <c r="C3040" s="46"/>
      <c r="D3040" s="53"/>
      <c r="E3040" s="78"/>
      <c r="F3040" s="85">
        <f t="shared" si="47"/>
        <v>0</v>
      </c>
    </row>
    <row r="3041" spans="2:6" ht="18" customHeight="1">
      <c r="B3041" s="51"/>
      <c r="C3041" s="46"/>
      <c r="D3041" s="53"/>
      <c r="E3041" s="78"/>
      <c r="F3041" s="85">
        <f t="shared" si="47"/>
        <v>0</v>
      </c>
    </row>
    <row r="3042" spans="2:6" ht="18" customHeight="1">
      <c r="B3042" s="51"/>
      <c r="C3042" s="46"/>
      <c r="D3042" s="53"/>
      <c r="E3042" s="78"/>
      <c r="F3042" s="85">
        <f t="shared" si="47"/>
        <v>0</v>
      </c>
    </row>
    <row r="3043" spans="2:6" ht="18" customHeight="1">
      <c r="B3043" s="51"/>
      <c r="C3043" s="46"/>
      <c r="D3043" s="53"/>
      <c r="E3043" s="78"/>
      <c r="F3043" s="85">
        <f t="shared" si="47"/>
        <v>0</v>
      </c>
    </row>
    <row r="3044" spans="2:6" ht="18" customHeight="1">
      <c r="B3044" s="51"/>
      <c r="C3044" s="46"/>
      <c r="D3044" s="53"/>
      <c r="E3044" s="78"/>
      <c r="F3044" s="85">
        <f t="shared" si="47"/>
        <v>0</v>
      </c>
    </row>
    <row r="3045" spans="2:6" ht="18" customHeight="1">
      <c r="B3045" s="51"/>
      <c r="C3045" s="46"/>
      <c r="D3045" s="53"/>
      <c r="E3045" s="78"/>
      <c r="F3045" s="85">
        <f t="shared" si="47"/>
        <v>0</v>
      </c>
    </row>
    <row r="3046" spans="2:6" ht="18" customHeight="1">
      <c r="B3046" s="51"/>
      <c r="C3046" s="46"/>
      <c r="D3046" s="53"/>
      <c r="E3046" s="78"/>
      <c r="F3046" s="85">
        <f t="shared" si="47"/>
        <v>0</v>
      </c>
    </row>
    <row r="3047" spans="2:6" ht="18" customHeight="1">
      <c r="B3047" s="51"/>
      <c r="C3047" s="46"/>
      <c r="D3047" s="53"/>
      <c r="E3047" s="78"/>
      <c r="F3047" s="85">
        <f t="shared" si="47"/>
        <v>0</v>
      </c>
    </row>
    <row r="3048" spans="2:6" ht="18" customHeight="1">
      <c r="B3048" s="51"/>
      <c r="C3048" s="46"/>
      <c r="D3048" s="53"/>
      <c r="E3048" s="78"/>
      <c r="F3048" s="85">
        <f t="shared" si="47"/>
        <v>0</v>
      </c>
    </row>
    <row r="3049" spans="2:6" ht="18" customHeight="1">
      <c r="B3049" s="51"/>
      <c r="C3049" s="46"/>
      <c r="D3049" s="53"/>
      <c r="E3049" s="78"/>
      <c r="F3049" s="85">
        <f t="shared" si="47"/>
        <v>0</v>
      </c>
    </row>
    <row r="3050" spans="2:6" ht="18" customHeight="1">
      <c r="B3050" s="51"/>
      <c r="C3050" s="46"/>
      <c r="D3050" s="53"/>
      <c r="E3050" s="78"/>
      <c r="F3050" s="85">
        <f t="shared" si="47"/>
        <v>0</v>
      </c>
    </row>
    <row r="3051" spans="2:6" ht="18" customHeight="1">
      <c r="B3051" s="51"/>
      <c r="C3051" s="46"/>
      <c r="D3051" s="53"/>
      <c r="E3051" s="78"/>
      <c r="F3051" s="85">
        <f t="shared" si="47"/>
        <v>0</v>
      </c>
    </row>
    <row r="3052" spans="2:6" ht="18" customHeight="1">
      <c r="B3052" s="51"/>
      <c r="C3052" s="46"/>
      <c r="D3052" s="53"/>
      <c r="E3052" s="78"/>
      <c r="F3052" s="85">
        <f t="shared" si="47"/>
        <v>0</v>
      </c>
    </row>
    <row r="3053" spans="2:6" ht="18" customHeight="1">
      <c r="B3053" s="51"/>
      <c r="C3053" s="46"/>
      <c r="D3053" s="53"/>
      <c r="E3053" s="78"/>
      <c r="F3053" s="85">
        <f t="shared" si="47"/>
        <v>0</v>
      </c>
    </row>
    <row r="3054" spans="2:6" ht="18" customHeight="1">
      <c r="B3054" s="51"/>
      <c r="C3054" s="46"/>
      <c r="D3054" s="53"/>
      <c r="E3054" s="78"/>
      <c r="F3054" s="85">
        <f t="shared" si="47"/>
        <v>0</v>
      </c>
    </row>
    <row r="3055" spans="2:6" ht="18" customHeight="1">
      <c r="B3055" s="51"/>
      <c r="C3055" s="46"/>
      <c r="D3055" s="53"/>
      <c r="E3055" s="78"/>
      <c r="F3055" s="85">
        <f t="shared" si="47"/>
        <v>0</v>
      </c>
    </row>
    <row r="3056" spans="2:6" ht="18" customHeight="1">
      <c r="B3056" s="51"/>
      <c r="C3056" s="46"/>
      <c r="D3056" s="53"/>
      <c r="E3056" s="78"/>
      <c r="F3056" s="85">
        <f t="shared" si="47"/>
        <v>0</v>
      </c>
    </row>
    <row r="3057" spans="2:6" ht="18" customHeight="1">
      <c r="B3057" s="51"/>
      <c r="C3057" s="46"/>
      <c r="D3057" s="53"/>
      <c r="E3057" s="78"/>
      <c r="F3057" s="85">
        <f t="shared" si="47"/>
        <v>0</v>
      </c>
    </row>
    <row r="3058" spans="2:6" ht="18" customHeight="1">
      <c r="B3058" s="51"/>
      <c r="C3058" s="46"/>
      <c r="D3058" s="53"/>
      <c r="E3058" s="78"/>
      <c r="F3058" s="85">
        <f t="shared" si="47"/>
        <v>0</v>
      </c>
    </row>
    <row r="3059" spans="2:6" ht="18" customHeight="1">
      <c r="B3059" s="51"/>
      <c r="C3059" s="46"/>
      <c r="D3059" s="53"/>
      <c r="E3059" s="78"/>
      <c r="F3059" s="85">
        <f t="shared" si="47"/>
        <v>0</v>
      </c>
    </row>
    <row r="3060" spans="2:6" ht="18" customHeight="1">
      <c r="B3060" s="51"/>
      <c r="C3060" s="46"/>
      <c r="D3060" s="53"/>
      <c r="E3060" s="78"/>
      <c r="F3060" s="85">
        <f t="shared" si="47"/>
        <v>0</v>
      </c>
    </row>
    <row r="3061" spans="2:6" ht="18" customHeight="1">
      <c r="B3061" s="51"/>
      <c r="C3061" s="46"/>
      <c r="D3061" s="53"/>
      <c r="E3061" s="78"/>
      <c r="F3061" s="85">
        <f t="shared" si="47"/>
        <v>0</v>
      </c>
    </row>
    <row r="3062" spans="2:6" ht="18" customHeight="1">
      <c r="B3062" s="51"/>
      <c r="C3062" s="46"/>
      <c r="D3062" s="53"/>
      <c r="E3062" s="78"/>
      <c r="F3062" s="85">
        <f t="shared" si="47"/>
        <v>0</v>
      </c>
    </row>
    <row r="3063" spans="2:6" ht="18" customHeight="1">
      <c r="B3063" s="51"/>
      <c r="C3063" s="46"/>
      <c r="D3063" s="53"/>
      <c r="E3063" s="78"/>
      <c r="F3063" s="85">
        <f t="shared" si="47"/>
        <v>0</v>
      </c>
    </row>
    <row r="3064" spans="2:6" ht="18" customHeight="1">
      <c r="B3064" s="51"/>
      <c r="C3064" s="46"/>
      <c r="D3064" s="53"/>
      <c r="E3064" s="78"/>
      <c r="F3064" s="85">
        <f t="shared" si="47"/>
        <v>0</v>
      </c>
    </row>
    <row r="3065" spans="2:6" ht="18" customHeight="1">
      <c r="B3065" s="51"/>
      <c r="C3065" s="46"/>
      <c r="D3065" s="53"/>
      <c r="E3065" s="78"/>
      <c r="F3065" s="85">
        <f t="shared" si="47"/>
        <v>0</v>
      </c>
    </row>
    <row r="3066" spans="2:6" ht="18" customHeight="1">
      <c r="B3066" s="51"/>
      <c r="C3066" s="46"/>
      <c r="D3066" s="53"/>
      <c r="E3066" s="78"/>
      <c r="F3066" s="85">
        <f t="shared" si="47"/>
        <v>0</v>
      </c>
    </row>
    <row r="3067" spans="2:6" ht="18" customHeight="1">
      <c r="B3067" s="51"/>
      <c r="C3067" s="46"/>
      <c r="D3067" s="53"/>
      <c r="E3067" s="78"/>
      <c r="F3067" s="85">
        <f t="shared" si="47"/>
        <v>0</v>
      </c>
    </row>
    <row r="3068" spans="2:6" ht="18" customHeight="1">
      <c r="B3068" s="51"/>
      <c r="C3068" s="46"/>
      <c r="D3068" s="53"/>
      <c r="E3068" s="78"/>
      <c r="F3068" s="85">
        <f t="shared" si="47"/>
        <v>0</v>
      </c>
    </row>
    <row r="3069" spans="2:6" ht="18" customHeight="1">
      <c r="B3069" s="51"/>
      <c r="C3069" s="46"/>
      <c r="D3069" s="53"/>
      <c r="E3069" s="78"/>
      <c r="F3069" s="85">
        <f t="shared" si="47"/>
        <v>0</v>
      </c>
    </row>
    <row r="3070" spans="2:6" ht="18" customHeight="1">
      <c r="B3070" s="51"/>
      <c r="C3070" s="46"/>
      <c r="D3070" s="53"/>
      <c r="E3070" s="78"/>
      <c r="F3070" s="85">
        <f t="shared" si="47"/>
        <v>0</v>
      </c>
    </row>
    <row r="3071" spans="2:6" ht="18" customHeight="1">
      <c r="B3071" s="51"/>
      <c r="C3071" s="46"/>
      <c r="D3071" s="53"/>
      <c r="E3071" s="78"/>
      <c r="F3071" s="85">
        <f t="shared" si="47"/>
        <v>0</v>
      </c>
    </row>
    <row r="3072" spans="2:6" ht="18" customHeight="1">
      <c r="B3072" s="51"/>
      <c r="C3072" s="46"/>
      <c r="D3072" s="53"/>
      <c r="E3072" s="78"/>
      <c r="F3072" s="85">
        <f t="shared" si="47"/>
        <v>0</v>
      </c>
    </row>
    <row r="3073" spans="2:6" ht="18" customHeight="1">
      <c r="B3073" s="51"/>
      <c r="C3073" s="46"/>
      <c r="D3073" s="53"/>
      <c r="E3073" s="78"/>
      <c r="F3073" s="85">
        <f t="shared" si="47"/>
        <v>0</v>
      </c>
    </row>
    <row r="3074" spans="2:6" ht="18" customHeight="1">
      <c r="B3074" s="51"/>
      <c r="C3074" s="46"/>
      <c r="D3074" s="53"/>
      <c r="E3074" s="78"/>
      <c r="F3074" s="85">
        <f t="shared" si="47"/>
        <v>0</v>
      </c>
    </row>
    <row r="3075" spans="2:6" ht="18" customHeight="1">
      <c r="B3075" s="51"/>
      <c r="C3075" s="46"/>
      <c r="D3075" s="53"/>
      <c r="E3075" s="78"/>
      <c r="F3075" s="85">
        <f t="shared" si="47"/>
        <v>0</v>
      </c>
    </row>
    <row r="3076" spans="2:6" ht="18" customHeight="1">
      <c r="B3076" s="51"/>
      <c r="C3076" s="46"/>
      <c r="D3076" s="53"/>
      <c r="E3076" s="78"/>
      <c r="F3076" s="85">
        <f t="shared" ref="F3076:F3139" si="48">IF(D3076&gt;0,E3076/D3076,0)</f>
        <v>0</v>
      </c>
    </row>
    <row r="3077" spans="2:6" ht="18" customHeight="1">
      <c r="B3077" s="51"/>
      <c r="C3077" s="46"/>
      <c r="D3077" s="53"/>
      <c r="E3077" s="78"/>
      <c r="F3077" s="85">
        <f t="shared" si="48"/>
        <v>0</v>
      </c>
    </row>
    <row r="3078" spans="2:6" ht="18" customHeight="1">
      <c r="B3078" s="51"/>
      <c r="C3078" s="46"/>
      <c r="D3078" s="53"/>
      <c r="E3078" s="78"/>
      <c r="F3078" s="85">
        <f t="shared" si="48"/>
        <v>0</v>
      </c>
    </row>
    <row r="3079" spans="2:6" ht="18" customHeight="1">
      <c r="B3079" s="51"/>
      <c r="C3079" s="46"/>
      <c r="D3079" s="53"/>
      <c r="E3079" s="78"/>
      <c r="F3079" s="85">
        <f t="shared" si="48"/>
        <v>0</v>
      </c>
    </row>
    <row r="3080" spans="2:6" ht="18" customHeight="1">
      <c r="B3080" s="51"/>
      <c r="C3080" s="46"/>
      <c r="D3080" s="53"/>
      <c r="E3080" s="78"/>
      <c r="F3080" s="85">
        <f t="shared" si="48"/>
        <v>0</v>
      </c>
    </row>
    <row r="3081" spans="2:6" ht="18" customHeight="1">
      <c r="B3081" s="51"/>
      <c r="C3081" s="46"/>
      <c r="D3081" s="53"/>
      <c r="E3081" s="78"/>
      <c r="F3081" s="85">
        <f t="shared" si="48"/>
        <v>0</v>
      </c>
    </row>
    <row r="3082" spans="2:6" ht="18" customHeight="1">
      <c r="B3082" s="51"/>
      <c r="C3082" s="46"/>
      <c r="D3082" s="53"/>
      <c r="E3082" s="78"/>
      <c r="F3082" s="85">
        <f t="shared" si="48"/>
        <v>0</v>
      </c>
    </row>
    <row r="3083" spans="2:6" ht="18" customHeight="1">
      <c r="B3083" s="51"/>
      <c r="C3083" s="46"/>
      <c r="D3083" s="53"/>
      <c r="E3083" s="78"/>
      <c r="F3083" s="85">
        <f t="shared" si="48"/>
        <v>0</v>
      </c>
    </row>
    <row r="3084" spans="2:6" ht="18" customHeight="1">
      <c r="B3084" s="51"/>
      <c r="C3084" s="46"/>
      <c r="D3084" s="53"/>
      <c r="E3084" s="78"/>
      <c r="F3084" s="85">
        <f t="shared" si="48"/>
        <v>0</v>
      </c>
    </row>
    <row r="3085" spans="2:6" ht="18" customHeight="1">
      <c r="B3085" s="51"/>
      <c r="C3085" s="46"/>
      <c r="D3085" s="53"/>
      <c r="E3085" s="78"/>
      <c r="F3085" s="85">
        <f t="shared" si="48"/>
        <v>0</v>
      </c>
    </row>
    <row r="3086" spans="2:6" ht="18" customHeight="1">
      <c r="B3086" s="51"/>
      <c r="C3086" s="46"/>
      <c r="D3086" s="53"/>
      <c r="E3086" s="78"/>
      <c r="F3086" s="85">
        <f t="shared" si="48"/>
        <v>0</v>
      </c>
    </row>
    <row r="3087" spans="2:6" ht="18" customHeight="1">
      <c r="B3087" s="51"/>
      <c r="C3087" s="46"/>
      <c r="D3087" s="53"/>
      <c r="E3087" s="78"/>
      <c r="F3087" s="85">
        <f t="shared" si="48"/>
        <v>0</v>
      </c>
    </row>
    <row r="3088" spans="2:6" ht="18" customHeight="1">
      <c r="B3088" s="51"/>
      <c r="C3088" s="46"/>
      <c r="D3088" s="53"/>
      <c r="E3088" s="78"/>
      <c r="F3088" s="85">
        <f t="shared" si="48"/>
        <v>0</v>
      </c>
    </row>
    <row r="3089" spans="2:6" ht="18" customHeight="1">
      <c r="B3089" s="51"/>
      <c r="C3089" s="46"/>
      <c r="D3089" s="53"/>
      <c r="E3089" s="78"/>
      <c r="F3089" s="85">
        <f t="shared" si="48"/>
        <v>0</v>
      </c>
    </row>
    <row r="3090" spans="2:6" ht="18" customHeight="1">
      <c r="B3090" s="51"/>
      <c r="C3090" s="46"/>
      <c r="D3090" s="53"/>
      <c r="E3090" s="78"/>
      <c r="F3090" s="85">
        <f t="shared" si="48"/>
        <v>0</v>
      </c>
    </row>
    <row r="3091" spans="2:6" ht="18" customHeight="1">
      <c r="B3091" s="51"/>
      <c r="C3091" s="46"/>
      <c r="D3091" s="53"/>
      <c r="E3091" s="78"/>
      <c r="F3091" s="85">
        <f t="shared" si="48"/>
        <v>0</v>
      </c>
    </row>
    <row r="3092" spans="2:6" ht="18" customHeight="1">
      <c r="B3092" s="51"/>
      <c r="C3092" s="46"/>
      <c r="D3092" s="53"/>
      <c r="E3092" s="78"/>
      <c r="F3092" s="85">
        <f t="shared" si="48"/>
        <v>0</v>
      </c>
    </row>
    <row r="3093" spans="2:6" ht="18" customHeight="1">
      <c r="B3093" s="51"/>
      <c r="C3093" s="46"/>
      <c r="D3093" s="53"/>
      <c r="E3093" s="78"/>
      <c r="F3093" s="85">
        <f t="shared" si="48"/>
        <v>0</v>
      </c>
    </row>
    <row r="3094" spans="2:6" ht="18" customHeight="1">
      <c r="B3094" s="51"/>
      <c r="C3094" s="46"/>
      <c r="D3094" s="53"/>
      <c r="E3094" s="78"/>
      <c r="F3094" s="85">
        <f t="shared" si="48"/>
        <v>0</v>
      </c>
    </row>
    <row r="3095" spans="2:6" ht="18" customHeight="1">
      <c r="B3095" s="51"/>
      <c r="C3095" s="46"/>
      <c r="D3095" s="53"/>
      <c r="E3095" s="78"/>
      <c r="F3095" s="85">
        <f t="shared" si="48"/>
        <v>0</v>
      </c>
    </row>
    <row r="3096" spans="2:6" ht="18" customHeight="1">
      <c r="B3096" s="51"/>
      <c r="C3096" s="46"/>
      <c r="D3096" s="53"/>
      <c r="E3096" s="78"/>
      <c r="F3096" s="85">
        <f t="shared" si="48"/>
        <v>0</v>
      </c>
    </row>
    <row r="3097" spans="2:6" ht="18" customHeight="1">
      <c r="B3097" s="51"/>
      <c r="C3097" s="46"/>
      <c r="D3097" s="53"/>
      <c r="E3097" s="78"/>
      <c r="F3097" s="85">
        <f t="shared" si="48"/>
        <v>0</v>
      </c>
    </row>
    <row r="3098" spans="2:6" ht="18" customHeight="1">
      <c r="B3098" s="51"/>
      <c r="C3098" s="46"/>
      <c r="D3098" s="53"/>
      <c r="E3098" s="78"/>
      <c r="F3098" s="85">
        <f t="shared" si="48"/>
        <v>0</v>
      </c>
    </row>
    <row r="3099" spans="2:6" ht="18" customHeight="1">
      <c r="B3099" s="51"/>
      <c r="C3099" s="46"/>
      <c r="D3099" s="53"/>
      <c r="E3099" s="78"/>
      <c r="F3099" s="85">
        <f t="shared" si="48"/>
        <v>0</v>
      </c>
    </row>
    <row r="3100" spans="2:6" ht="18" customHeight="1">
      <c r="B3100" s="51"/>
      <c r="C3100" s="46"/>
      <c r="D3100" s="53"/>
      <c r="E3100" s="78"/>
      <c r="F3100" s="85">
        <f t="shared" si="48"/>
        <v>0</v>
      </c>
    </row>
    <row r="3101" spans="2:6" ht="18" customHeight="1">
      <c r="B3101" s="51"/>
      <c r="C3101" s="46"/>
      <c r="D3101" s="53"/>
      <c r="E3101" s="78"/>
      <c r="F3101" s="85">
        <f t="shared" si="48"/>
        <v>0</v>
      </c>
    </row>
    <row r="3102" spans="2:6" ht="18" customHeight="1">
      <c r="B3102" s="51"/>
      <c r="C3102" s="46"/>
      <c r="D3102" s="53"/>
      <c r="E3102" s="78"/>
      <c r="F3102" s="85">
        <f t="shared" si="48"/>
        <v>0</v>
      </c>
    </row>
    <row r="3103" spans="2:6" ht="18" customHeight="1">
      <c r="B3103" s="51"/>
      <c r="C3103" s="46"/>
      <c r="D3103" s="53"/>
      <c r="E3103" s="78"/>
      <c r="F3103" s="85">
        <f t="shared" si="48"/>
        <v>0</v>
      </c>
    </row>
    <row r="3104" spans="2:6" ht="18" customHeight="1">
      <c r="B3104" s="51"/>
      <c r="C3104" s="46"/>
      <c r="D3104" s="53"/>
      <c r="E3104" s="78"/>
      <c r="F3104" s="85">
        <f t="shared" si="48"/>
        <v>0</v>
      </c>
    </row>
    <row r="3105" spans="2:6" ht="18" customHeight="1">
      <c r="B3105" s="51"/>
      <c r="C3105" s="46"/>
      <c r="D3105" s="53"/>
      <c r="E3105" s="78"/>
      <c r="F3105" s="85">
        <f t="shared" si="48"/>
        <v>0</v>
      </c>
    </row>
    <row r="3106" spans="2:6" ht="18" customHeight="1">
      <c r="B3106" s="51"/>
      <c r="C3106" s="46"/>
      <c r="D3106" s="53"/>
      <c r="E3106" s="78"/>
      <c r="F3106" s="85">
        <f t="shared" si="48"/>
        <v>0</v>
      </c>
    </row>
    <row r="3107" spans="2:6" ht="18" customHeight="1">
      <c r="B3107" s="51"/>
      <c r="C3107" s="46"/>
      <c r="D3107" s="53"/>
      <c r="E3107" s="78"/>
      <c r="F3107" s="85">
        <f t="shared" si="48"/>
        <v>0</v>
      </c>
    </row>
    <row r="3108" spans="2:6" ht="18" customHeight="1">
      <c r="B3108" s="51"/>
      <c r="C3108" s="46"/>
      <c r="D3108" s="53"/>
      <c r="E3108" s="78"/>
      <c r="F3108" s="85">
        <f t="shared" si="48"/>
        <v>0</v>
      </c>
    </row>
    <row r="3109" spans="2:6" ht="18" customHeight="1">
      <c r="B3109" s="51"/>
      <c r="C3109" s="46"/>
      <c r="D3109" s="53"/>
      <c r="E3109" s="78"/>
      <c r="F3109" s="85">
        <f t="shared" si="48"/>
        <v>0</v>
      </c>
    </row>
    <row r="3110" spans="2:6" ht="18" customHeight="1">
      <c r="B3110" s="51"/>
      <c r="C3110" s="46"/>
      <c r="D3110" s="53"/>
      <c r="E3110" s="78"/>
      <c r="F3110" s="85">
        <f t="shared" si="48"/>
        <v>0</v>
      </c>
    </row>
    <row r="3111" spans="2:6" ht="18" customHeight="1">
      <c r="B3111" s="51"/>
      <c r="C3111" s="46"/>
      <c r="D3111" s="53"/>
      <c r="E3111" s="78"/>
      <c r="F3111" s="85">
        <f t="shared" si="48"/>
        <v>0</v>
      </c>
    </row>
    <row r="3112" spans="2:6" ht="18" customHeight="1">
      <c r="B3112" s="51"/>
      <c r="C3112" s="46"/>
      <c r="D3112" s="53"/>
      <c r="E3112" s="78"/>
      <c r="F3112" s="85">
        <f t="shared" si="48"/>
        <v>0</v>
      </c>
    </row>
    <row r="3113" spans="2:6" ht="18" customHeight="1">
      <c r="B3113" s="51"/>
      <c r="C3113" s="46"/>
      <c r="D3113" s="53"/>
      <c r="E3113" s="78"/>
      <c r="F3113" s="85">
        <f t="shared" si="48"/>
        <v>0</v>
      </c>
    </row>
    <row r="3114" spans="2:6" ht="18" customHeight="1">
      <c r="B3114" s="51"/>
      <c r="C3114" s="46"/>
      <c r="D3114" s="53"/>
      <c r="E3114" s="78"/>
      <c r="F3114" s="85">
        <f t="shared" si="48"/>
        <v>0</v>
      </c>
    </row>
    <row r="3115" spans="2:6" ht="18" customHeight="1">
      <c r="B3115" s="51"/>
      <c r="C3115" s="46"/>
      <c r="D3115" s="53"/>
      <c r="E3115" s="78"/>
      <c r="F3115" s="85">
        <f t="shared" si="48"/>
        <v>0</v>
      </c>
    </row>
    <row r="3116" spans="2:6" ht="18" customHeight="1">
      <c r="B3116" s="51"/>
      <c r="C3116" s="46"/>
      <c r="D3116" s="53"/>
      <c r="E3116" s="78"/>
      <c r="F3116" s="85">
        <f t="shared" si="48"/>
        <v>0</v>
      </c>
    </row>
    <row r="3117" spans="2:6" ht="18" customHeight="1">
      <c r="B3117" s="51"/>
      <c r="C3117" s="46"/>
      <c r="D3117" s="53"/>
      <c r="E3117" s="78"/>
      <c r="F3117" s="85">
        <f t="shared" si="48"/>
        <v>0</v>
      </c>
    </row>
    <row r="3118" spans="2:6" ht="18" customHeight="1">
      <c r="B3118" s="51"/>
      <c r="C3118" s="46"/>
      <c r="D3118" s="53"/>
      <c r="E3118" s="78"/>
      <c r="F3118" s="85">
        <f t="shared" si="48"/>
        <v>0</v>
      </c>
    </row>
    <row r="3119" spans="2:6" ht="18" customHeight="1">
      <c r="B3119" s="51"/>
      <c r="C3119" s="46"/>
      <c r="D3119" s="53"/>
      <c r="E3119" s="78"/>
      <c r="F3119" s="85">
        <f t="shared" si="48"/>
        <v>0</v>
      </c>
    </row>
    <row r="3120" spans="2:6" ht="18" customHeight="1">
      <c r="B3120" s="51"/>
      <c r="C3120" s="46"/>
      <c r="D3120" s="53"/>
      <c r="E3120" s="78"/>
      <c r="F3120" s="85">
        <f t="shared" si="48"/>
        <v>0</v>
      </c>
    </row>
    <row r="3121" spans="2:6" ht="18" customHeight="1">
      <c r="B3121" s="51"/>
      <c r="C3121" s="46"/>
      <c r="D3121" s="53"/>
      <c r="E3121" s="78"/>
      <c r="F3121" s="85">
        <f t="shared" si="48"/>
        <v>0</v>
      </c>
    </row>
    <row r="3122" spans="2:6" ht="18" customHeight="1">
      <c r="B3122" s="51"/>
      <c r="C3122" s="46"/>
      <c r="D3122" s="53"/>
      <c r="E3122" s="78"/>
      <c r="F3122" s="85">
        <f t="shared" si="48"/>
        <v>0</v>
      </c>
    </row>
    <row r="3123" spans="2:6" ht="18" customHeight="1">
      <c r="B3123" s="51"/>
      <c r="C3123" s="46"/>
      <c r="D3123" s="53"/>
      <c r="E3123" s="78"/>
      <c r="F3123" s="85">
        <f t="shared" si="48"/>
        <v>0</v>
      </c>
    </row>
    <row r="3124" spans="2:6" ht="18" customHeight="1">
      <c r="B3124" s="51"/>
      <c r="C3124" s="46"/>
      <c r="D3124" s="53"/>
      <c r="E3124" s="78"/>
      <c r="F3124" s="85">
        <f t="shared" si="48"/>
        <v>0</v>
      </c>
    </row>
    <row r="3125" spans="2:6" ht="18" customHeight="1">
      <c r="B3125" s="51"/>
      <c r="C3125" s="46"/>
      <c r="D3125" s="53"/>
      <c r="E3125" s="78"/>
      <c r="F3125" s="85">
        <f t="shared" si="48"/>
        <v>0</v>
      </c>
    </row>
    <row r="3126" spans="2:6" ht="18" customHeight="1">
      <c r="B3126" s="51"/>
      <c r="C3126" s="46"/>
      <c r="D3126" s="53"/>
      <c r="E3126" s="78"/>
      <c r="F3126" s="85">
        <f t="shared" si="48"/>
        <v>0</v>
      </c>
    </row>
    <row r="3127" spans="2:6" ht="18" customHeight="1">
      <c r="B3127" s="51"/>
      <c r="C3127" s="46"/>
      <c r="D3127" s="53"/>
      <c r="E3127" s="78"/>
      <c r="F3127" s="85">
        <f t="shared" si="48"/>
        <v>0</v>
      </c>
    </row>
    <row r="3128" spans="2:6" ht="18" customHeight="1">
      <c r="B3128" s="51"/>
      <c r="C3128" s="46"/>
      <c r="D3128" s="53"/>
      <c r="E3128" s="78"/>
      <c r="F3128" s="85">
        <f t="shared" si="48"/>
        <v>0</v>
      </c>
    </row>
    <row r="3129" spans="2:6" ht="18" customHeight="1">
      <c r="B3129" s="51"/>
      <c r="C3129" s="46"/>
      <c r="D3129" s="53"/>
      <c r="E3129" s="78"/>
      <c r="F3129" s="85">
        <f t="shared" si="48"/>
        <v>0</v>
      </c>
    </row>
    <row r="3130" spans="2:6" ht="18" customHeight="1">
      <c r="B3130" s="51"/>
      <c r="C3130" s="46"/>
      <c r="D3130" s="53"/>
      <c r="E3130" s="78"/>
      <c r="F3130" s="85">
        <f t="shared" si="48"/>
        <v>0</v>
      </c>
    </row>
    <row r="3131" spans="2:6" ht="18" customHeight="1">
      <c r="B3131" s="51"/>
      <c r="C3131" s="46"/>
      <c r="D3131" s="53"/>
      <c r="E3131" s="78"/>
      <c r="F3131" s="85">
        <f t="shared" si="48"/>
        <v>0</v>
      </c>
    </row>
    <row r="3132" spans="2:6" ht="18" customHeight="1">
      <c r="B3132" s="51"/>
      <c r="C3132" s="46"/>
      <c r="D3132" s="53"/>
      <c r="E3132" s="78"/>
      <c r="F3132" s="85">
        <f t="shared" si="48"/>
        <v>0</v>
      </c>
    </row>
    <row r="3133" spans="2:6" ht="18" customHeight="1">
      <c r="B3133" s="51"/>
      <c r="C3133" s="46"/>
      <c r="D3133" s="53"/>
      <c r="E3133" s="78"/>
      <c r="F3133" s="85">
        <f t="shared" si="48"/>
        <v>0</v>
      </c>
    </row>
    <row r="3134" spans="2:6" ht="18" customHeight="1">
      <c r="B3134" s="51"/>
      <c r="C3134" s="46"/>
      <c r="D3134" s="53"/>
      <c r="E3134" s="78"/>
      <c r="F3134" s="85">
        <f t="shared" si="48"/>
        <v>0</v>
      </c>
    </row>
    <row r="3135" spans="2:6" ht="18" customHeight="1">
      <c r="B3135" s="51"/>
      <c r="C3135" s="46"/>
      <c r="D3135" s="53"/>
      <c r="E3135" s="78"/>
      <c r="F3135" s="85">
        <f t="shared" si="48"/>
        <v>0</v>
      </c>
    </row>
    <row r="3136" spans="2:6" ht="18" customHeight="1">
      <c r="B3136" s="51"/>
      <c r="C3136" s="46"/>
      <c r="D3136" s="53"/>
      <c r="E3136" s="78"/>
      <c r="F3136" s="85">
        <f t="shared" si="48"/>
        <v>0</v>
      </c>
    </row>
    <row r="3137" spans="2:6" ht="18" customHeight="1">
      <c r="B3137" s="51"/>
      <c r="C3137" s="46"/>
      <c r="D3137" s="53"/>
      <c r="E3137" s="78"/>
      <c r="F3137" s="85">
        <f t="shared" si="48"/>
        <v>0</v>
      </c>
    </row>
    <row r="3138" spans="2:6" ht="18" customHeight="1">
      <c r="B3138" s="51"/>
      <c r="C3138" s="46"/>
      <c r="D3138" s="53"/>
      <c r="E3138" s="78"/>
      <c r="F3138" s="85">
        <f t="shared" si="48"/>
        <v>0</v>
      </c>
    </row>
    <row r="3139" spans="2:6" ht="18" customHeight="1">
      <c r="B3139" s="51"/>
      <c r="C3139" s="46"/>
      <c r="D3139" s="53"/>
      <c r="E3139" s="78"/>
      <c r="F3139" s="85">
        <f t="shared" si="48"/>
        <v>0</v>
      </c>
    </row>
    <row r="3140" spans="2:6" ht="18" customHeight="1">
      <c r="B3140" s="51"/>
      <c r="C3140" s="46"/>
      <c r="D3140" s="53"/>
      <c r="E3140" s="78"/>
      <c r="F3140" s="85">
        <f t="shared" ref="F3140:F3203" si="49">IF(D3140&gt;0,E3140/D3140,0)</f>
        <v>0</v>
      </c>
    </row>
    <row r="3141" spans="2:6" ht="18" customHeight="1">
      <c r="B3141" s="51"/>
      <c r="C3141" s="46"/>
      <c r="D3141" s="53"/>
      <c r="E3141" s="78"/>
      <c r="F3141" s="85">
        <f t="shared" si="49"/>
        <v>0</v>
      </c>
    </row>
    <row r="3142" spans="2:6" ht="18" customHeight="1">
      <c r="B3142" s="51"/>
      <c r="C3142" s="46"/>
      <c r="D3142" s="53"/>
      <c r="E3142" s="78"/>
      <c r="F3142" s="85">
        <f t="shared" si="49"/>
        <v>0</v>
      </c>
    </row>
    <row r="3143" spans="2:6" ht="18" customHeight="1">
      <c r="B3143" s="51"/>
      <c r="C3143" s="46"/>
      <c r="D3143" s="53"/>
      <c r="E3143" s="78"/>
      <c r="F3143" s="85">
        <f t="shared" si="49"/>
        <v>0</v>
      </c>
    </row>
    <row r="3144" spans="2:6" ht="18" customHeight="1">
      <c r="B3144" s="51"/>
      <c r="C3144" s="46"/>
      <c r="D3144" s="53"/>
      <c r="E3144" s="78"/>
      <c r="F3144" s="85">
        <f t="shared" si="49"/>
        <v>0</v>
      </c>
    </row>
    <row r="3145" spans="2:6" ht="18" customHeight="1">
      <c r="B3145" s="51"/>
      <c r="C3145" s="46"/>
      <c r="D3145" s="53"/>
      <c r="E3145" s="78"/>
      <c r="F3145" s="85">
        <f t="shared" si="49"/>
        <v>0</v>
      </c>
    </row>
    <row r="3146" spans="2:6" ht="18" customHeight="1">
      <c r="B3146" s="51"/>
      <c r="C3146" s="46"/>
      <c r="D3146" s="53"/>
      <c r="E3146" s="78"/>
      <c r="F3146" s="85">
        <f t="shared" si="49"/>
        <v>0</v>
      </c>
    </row>
    <row r="3147" spans="2:6" ht="18" customHeight="1">
      <c r="B3147" s="51"/>
      <c r="C3147" s="46"/>
      <c r="D3147" s="53"/>
      <c r="E3147" s="78"/>
      <c r="F3147" s="85">
        <f t="shared" si="49"/>
        <v>0</v>
      </c>
    </row>
    <row r="3148" spans="2:6" ht="18" customHeight="1">
      <c r="B3148" s="51"/>
      <c r="C3148" s="46"/>
      <c r="D3148" s="53"/>
      <c r="E3148" s="78"/>
      <c r="F3148" s="85">
        <f t="shared" si="49"/>
        <v>0</v>
      </c>
    </row>
    <row r="3149" spans="2:6" ht="18" customHeight="1">
      <c r="B3149" s="51"/>
      <c r="C3149" s="46"/>
      <c r="D3149" s="53"/>
      <c r="E3149" s="78"/>
      <c r="F3149" s="85">
        <f t="shared" si="49"/>
        <v>0</v>
      </c>
    </row>
    <row r="3150" spans="2:6" ht="18" customHeight="1">
      <c r="B3150" s="51"/>
      <c r="C3150" s="46"/>
      <c r="D3150" s="53"/>
      <c r="E3150" s="78"/>
      <c r="F3150" s="85">
        <f t="shared" si="49"/>
        <v>0</v>
      </c>
    </row>
    <row r="3151" spans="2:6" ht="18" customHeight="1">
      <c r="B3151" s="51"/>
      <c r="C3151" s="46"/>
      <c r="D3151" s="53"/>
      <c r="E3151" s="78"/>
      <c r="F3151" s="85">
        <f t="shared" si="49"/>
        <v>0</v>
      </c>
    </row>
    <row r="3152" spans="2:6" ht="18" customHeight="1">
      <c r="B3152" s="51"/>
      <c r="C3152" s="46"/>
      <c r="D3152" s="53"/>
      <c r="E3152" s="78"/>
      <c r="F3152" s="85">
        <f t="shared" si="49"/>
        <v>0</v>
      </c>
    </row>
    <row r="3153" spans="2:6" ht="18" customHeight="1">
      <c r="B3153" s="51"/>
      <c r="C3153" s="46"/>
      <c r="D3153" s="53"/>
      <c r="E3153" s="78"/>
      <c r="F3153" s="85">
        <f t="shared" si="49"/>
        <v>0</v>
      </c>
    </row>
    <row r="3154" spans="2:6" ht="18" customHeight="1">
      <c r="B3154" s="51"/>
      <c r="C3154" s="46"/>
      <c r="D3154" s="53"/>
      <c r="E3154" s="78"/>
      <c r="F3154" s="85">
        <f t="shared" si="49"/>
        <v>0</v>
      </c>
    </row>
    <row r="3155" spans="2:6" ht="18" customHeight="1">
      <c r="B3155" s="51"/>
      <c r="C3155" s="46"/>
      <c r="D3155" s="53"/>
      <c r="E3155" s="78"/>
      <c r="F3155" s="85">
        <f t="shared" si="49"/>
        <v>0</v>
      </c>
    </row>
    <row r="3156" spans="2:6" ht="18" customHeight="1">
      <c r="B3156" s="51"/>
      <c r="C3156" s="46"/>
      <c r="D3156" s="53"/>
      <c r="E3156" s="78"/>
      <c r="F3156" s="85">
        <f t="shared" si="49"/>
        <v>0</v>
      </c>
    </row>
    <row r="3157" spans="2:6" ht="18" customHeight="1">
      <c r="B3157" s="51"/>
      <c r="C3157" s="46"/>
      <c r="D3157" s="53"/>
      <c r="E3157" s="78"/>
      <c r="F3157" s="85">
        <f t="shared" si="49"/>
        <v>0</v>
      </c>
    </row>
    <row r="3158" spans="2:6" ht="18" customHeight="1">
      <c r="B3158" s="51"/>
      <c r="C3158" s="46"/>
      <c r="D3158" s="53"/>
      <c r="E3158" s="78"/>
      <c r="F3158" s="85">
        <f t="shared" si="49"/>
        <v>0</v>
      </c>
    </row>
    <row r="3159" spans="2:6" ht="18" customHeight="1">
      <c r="B3159" s="51"/>
      <c r="C3159" s="46"/>
      <c r="D3159" s="53"/>
      <c r="E3159" s="78"/>
      <c r="F3159" s="85">
        <f t="shared" si="49"/>
        <v>0</v>
      </c>
    </row>
    <row r="3160" spans="2:6" ht="18" customHeight="1">
      <c r="B3160" s="51"/>
      <c r="C3160" s="46"/>
      <c r="D3160" s="53"/>
      <c r="E3160" s="78"/>
      <c r="F3160" s="85">
        <f t="shared" si="49"/>
        <v>0</v>
      </c>
    </row>
    <row r="3161" spans="2:6" ht="18" customHeight="1">
      <c r="B3161" s="51"/>
      <c r="C3161" s="46"/>
      <c r="D3161" s="53"/>
      <c r="E3161" s="78"/>
      <c r="F3161" s="85">
        <f t="shared" si="49"/>
        <v>0</v>
      </c>
    </row>
    <row r="3162" spans="2:6" ht="18" customHeight="1">
      <c r="B3162" s="51"/>
      <c r="C3162" s="46"/>
      <c r="D3162" s="53"/>
      <c r="E3162" s="78"/>
      <c r="F3162" s="85">
        <f t="shared" si="49"/>
        <v>0</v>
      </c>
    </row>
    <row r="3163" spans="2:6" ht="18" customHeight="1">
      <c r="B3163" s="51"/>
      <c r="C3163" s="46"/>
      <c r="D3163" s="53"/>
      <c r="E3163" s="78"/>
      <c r="F3163" s="85">
        <f t="shared" si="49"/>
        <v>0</v>
      </c>
    </row>
    <row r="3164" spans="2:6" ht="18" customHeight="1">
      <c r="B3164" s="51"/>
      <c r="C3164" s="46"/>
      <c r="D3164" s="53"/>
      <c r="E3164" s="78"/>
      <c r="F3164" s="85">
        <f t="shared" si="49"/>
        <v>0</v>
      </c>
    </row>
    <row r="3165" spans="2:6" ht="18" customHeight="1">
      <c r="B3165" s="51"/>
      <c r="C3165" s="46"/>
      <c r="D3165" s="53"/>
      <c r="E3165" s="78"/>
      <c r="F3165" s="85">
        <f t="shared" si="49"/>
        <v>0</v>
      </c>
    </row>
    <row r="3166" spans="2:6" ht="18" customHeight="1">
      <c r="B3166" s="51"/>
      <c r="C3166" s="46"/>
      <c r="D3166" s="53"/>
      <c r="E3166" s="78"/>
      <c r="F3166" s="85">
        <f t="shared" si="49"/>
        <v>0</v>
      </c>
    </row>
    <row r="3167" spans="2:6" ht="18" customHeight="1">
      <c r="B3167" s="51"/>
      <c r="C3167" s="46"/>
      <c r="D3167" s="53"/>
      <c r="E3167" s="78"/>
      <c r="F3167" s="85">
        <f t="shared" si="49"/>
        <v>0</v>
      </c>
    </row>
    <row r="3168" spans="2:6" ht="18" customHeight="1">
      <c r="B3168" s="51"/>
      <c r="C3168" s="46"/>
      <c r="D3168" s="53"/>
      <c r="E3168" s="78"/>
      <c r="F3168" s="85">
        <f t="shared" si="49"/>
        <v>0</v>
      </c>
    </row>
    <row r="3169" spans="2:6" ht="18" customHeight="1">
      <c r="B3169" s="51"/>
      <c r="C3169" s="46"/>
      <c r="D3169" s="53"/>
      <c r="E3169" s="78"/>
      <c r="F3169" s="85">
        <f t="shared" si="49"/>
        <v>0</v>
      </c>
    </row>
    <row r="3170" spans="2:6" ht="18" customHeight="1">
      <c r="B3170" s="51"/>
      <c r="C3170" s="46"/>
      <c r="D3170" s="53"/>
      <c r="E3170" s="78"/>
      <c r="F3170" s="85">
        <f t="shared" si="49"/>
        <v>0</v>
      </c>
    </row>
    <row r="3171" spans="2:6" ht="18" customHeight="1">
      <c r="B3171" s="51"/>
      <c r="C3171" s="46"/>
      <c r="D3171" s="53"/>
      <c r="E3171" s="78"/>
      <c r="F3171" s="85">
        <f t="shared" si="49"/>
        <v>0</v>
      </c>
    </row>
    <row r="3172" spans="2:6" ht="18" customHeight="1">
      <c r="B3172" s="51"/>
      <c r="C3172" s="46"/>
      <c r="D3172" s="53"/>
      <c r="E3172" s="78"/>
      <c r="F3172" s="85">
        <f t="shared" si="49"/>
        <v>0</v>
      </c>
    </row>
    <row r="3173" spans="2:6" ht="18" customHeight="1">
      <c r="B3173" s="51"/>
      <c r="C3173" s="46"/>
      <c r="D3173" s="53"/>
      <c r="E3173" s="78"/>
      <c r="F3173" s="85">
        <f t="shared" si="49"/>
        <v>0</v>
      </c>
    </row>
    <row r="3174" spans="2:6" ht="18" customHeight="1">
      <c r="B3174" s="51"/>
      <c r="C3174" s="46"/>
      <c r="D3174" s="53"/>
      <c r="E3174" s="78"/>
      <c r="F3174" s="85">
        <f t="shared" si="49"/>
        <v>0</v>
      </c>
    </row>
    <row r="3175" spans="2:6" ht="18" customHeight="1">
      <c r="B3175" s="51"/>
      <c r="C3175" s="46"/>
      <c r="D3175" s="53"/>
      <c r="E3175" s="78"/>
      <c r="F3175" s="85">
        <f t="shared" si="49"/>
        <v>0</v>
      </c>
    </row>
    <row r="3176" spans="2:6" ht="18" customHeight="1">
      <c r="B3176" s="51"/>
      <c r="C3176" s="46"/>
      <c r="D3176" s="53"/>
      <c r="E3176" s="78"/>
      <c r="F3176" s="85">
        <f t="shared" si="49"/>
        <v>0</v>
      </c>
    </row>
    <row r="3177" spans="2:6" ht="18" customHeight="1">
      <c r="B3177" s="51"/>
      <c r="C3177" s="46"/>
      <c r="D3177" s="53"/>
      <c r="E3177" s="78"/>
      <c r="F3177" s="85">
        <f t="shared" si="49"/>
        <v>0</v>
      </c>
    </row>
    <row r="3178" spans="2:6" ht="18" customHeight="1">
      <c r="B3178" s="51"/>
      <c r="C3178" s="46"/>
      <c r="D3178" s="53"/>
      <c r="E3178" s="78"/>
      <c r="F3178" s="85">
        <f t="shared" si="49"/>
        <v>0</v>
      </c>
    </row>
    <row r="3179" spans="2:6" ht="18" customHeight="1">
      <c r="B3179" s="51"/>
      <c r="C3179" s="46"/>
      <c r="D3179" s="53"/>
      <c r="E3179" s="78"/>
      <c r="F3179" s="85">
        <f t="shared" si="49"/>
        <v>0</v>
      </c>
    </row>
    <row r="3180" spans="2:6" ht="18" customHeight="1">
      <c r="B3180" s="51"/>
      <c r="C3180" s="46"/>
      <c r="D3180" s="53"/>
      <c r="E3180" s="78"/>
      <c r="F3180" s="85">
        <f t="shared" si="49"/>
        <v>0</v>
      </c>
    </row>
    <row r="3181" spans="2:6" ht="18" customHeight="1">
      <c r="B3181" s="51"/>
      <c r="C3181" s="46"/>
      <c r="D3181" s="53"/>
      <c r="E3181" s="78"/>
      <c r="F3181" s="85">
        <f t="shared" si="49"/>
        <v>0</v>
      </c>
    </row>
    <row r="3182" spans="2:6" ht="18" customHeight="1">
      <c r="B3182" s="51"/>
      <c r="C3182" s="46"/>
      <c r="D3182" s="53"/>
      <c r="E3182" s="78"/>
      <c r="F3182" s="85">
        <f t="shared" si="49"/>
        <v>0</v>
      </c>
    </row>
    <row r="3183" spans="2:6" ht="18" customHeight="1">
      <c r="B3183" s="51"/>
      <c r="C3183" s="46"/>
      <c r="D3183" s="53"/>
      <c r="E3183" s="78"/>
      <c r="F3183" s="85">
        <f t="shared" si="49"/>
        <v>0</v>
      </c>
    </row>
    <row r="3184" spans="2:6" ht="18" customHeight="1">
      <c r="B3184" s="51"/>
      <c r="C3184" s="46"/>
      <c r="D3184" s="53"/>
      <c r="E3184" s="78"/>
      <c r="F3184" s="85">
        <f t="shared" si="49"/>
        <v>0</v>
      </c>
    </row>
    <row r="3185" spans="2:6" ht="18" customHeight="1">
      <c r="B3185" s="51"/>
      <c r="C3185" s="46"/>
      <c r="D3185" s="53"/>
      <c r="E3185" s="78"/>
      <c r="F3185" s="85">
        <f t="shared" si="49"/>
        <v>0</v>
      </c>
    </row>
    <row r="3186" spans="2:6" ht="18" customHeight="1">
      <c r="B3186" s="51"/>
      <c r="C3186" s="46"/>
      <c r="D3186" s="53"/>
      <c r="E3186" s="78"/>
      <c r="F3186" s="85">
        <f t="shared" si="49"/>
        <v>0</v>
      </c>
    </row>
    <row r="3187" spans="2:6" ht="18" customHeight="1">
      <c r="B3187" s="51"/>
      <c r="C3187" s="46"/>
      <c r="D3187" s="53"/>
      <c r="E3187" s="78"/>
      <c r="F3187" s="85">
        <f t="shared" si="49"/>
        <v>0</v>
      </c>
    </row>
    <row r="3188" spans="2:6" ht="18" customHeight="1">
      <c r="B3188" s="51"/>
      <c r="C3188" s="46"/>
      <c r="D3188" s="53"/>
      <c r="E3188" s="78"/>
      <c r="F3188" s="85">
        <f t="shared" si="49"/>
        <v>0</v>
      </c>
    </row>
    <row r="3189" spans="2:6" ht="18" customHeight="1">
      <c r="B3189" s="51"/>
      <c r="C3189" s="46"/>
      <c r="D3189" s="53"/>
      <c r="E3189" s="78"/>
      <c r="F3189" s="85">
        <f t="shared" si="49"/>
        <v>0</v>
      </c>
    </row>
    <row r="3190" spans="2:6" ht="18" customHeight="1">
      <c r="B3190" s="51"/>
      <c r="C3190" s="46"/>
      <c r="D3190" s="53"/>
      <c r="E3190" s="78"/>
      <c r="F3190" s="85">
        <f t="shared" si="49"/>
        <v>0</v>
      </c>
    </row>
    <row r="3191" spans="2:6" ht="18" customHeight="1">
      <c r="B3191" s="51"/>
      <c r="C3191" s="46"/>
      <c r="D3191" s="53"/>
      <c r="E3191" s="78"/>
      <c r="F3191" s="85">
        <f t="shared" si="49"/>
        <v>0</v>
      </c>
    </row>
    <row r="3192" spans="2:6" ht="18" customHeight="1">
      <c r="B3192" s="51"/>
      <c r="C3192" s="46"/>
      <c r="D3192" s="53"/>
      <c r="E3192" s="78"/>
      <c r="F3192" s="85">
        <f t="shared" si="49"/>
        <v>0</v>
      </c>
    </row>
    <row r="3193" spans="2:6" ht="18" customHeight="1">
      <c r="B3193" s="51"/>
      <c r="C3193" s="46"/>
      <c r="D3193" s="53"/>
      <c r="E3193" s="78"/>
      <c r="F3193" s="85">
        <f t="shared" si="49"/>
        <v>0</v>
      </c>
    </row>
    <row r="3194" spans="2:6" ht="18" customHeight="1">
      <c r="B3194" s="51"/>
      <c r="C3194" s="46"/>
      <c r="D3194" s="53"/>
      <c r="E3194" s="78"/>
      <c r="F3194" s="85">
        <f t="shared" si="49"/>
        <v>0</v>
      </c>
    </row>
    <row r="3195" spans="2:6" ht="18" customHeight="1">
      <c r="B3195" s="51"/>
      <c r="C3195" s="46"/>
      <c r="D3195" s="53"/>
      <c r="E3195" s="78"/>
      <c r="F3195" s="85">
        <f t="shared" si="49"/>
        <v>0</v>
      </c>
    </row>
    <row r="3196" spans="2:6" ht="18" customHeight="1">
      <c r="B3196" s="51"/>
      <c r="C3196" s="46"/>
      <c r="D3196" s="53"/>
      <c r="E3196" s="78"/>
      <c r="F3196" s="85">
        <f t="shared" si="49"/>
        <v>0</v>
      </c>
    </row>
    <row r="3197" spans="2:6" ht="18" customHeight="1">
      <c r="B3197" s="51"/>
      <c r="C3197" s="46"/>
      <c r="D3197" s="53"/>
      <c r="E3197" s="78"/>
      <c r="F3197" s="85">
        <f t="shared" si="49"/>
        <v>0</v>
      </c>
    </row>
    <row r="3198" spans="2:6" ht="18" customHeight="1">
      <c r="B3198" s="51"/>
      <c r="C3198" s="46"/>
      <c r="D3198" s="53"/>
      <c r="E3198" s="78"/>
      <c r="F3198" s="85">
        <f t="shared" si="49"/>
        <v>0</v>
      </c>
    </row>
    <row r="3199" spans="2:6" ht="18" customHeight="1">
      <c r="B3199" s="51"/>
      <c r="C3199" s="46"/>
      <c r="D3199" s="53"/>
      <c r="E3199" s="78"/>
      <c r="F3199" s="85">
        <f t="shared" si="49"/>
        <v>0</v>
      </c>
    </row>
    <row r="3200" spans="2:6" ht="18" customHeight="1">
      <c r="B3200" s="51"/>
      <c r="C3200" s="46"/>
      <c r="D3200" s="53"/>
      <c r="E3200" s="78"/>
      <c r="F3200" s="85">
        <f t="shared" si="49"/>
        <v>0</v>
      </c>
    </row>
    <row r="3201" spans="2:6" ht="18" customHeight="1">
      <c r="B3201" s="51"/>
      <c r="C3201" s="46"/>
      <c r="D3201" s="53"/>
      <c r="E3201" s="78"/>
      <c r="F3201" s="85">
        <f t="shared" si="49"/>
        <v>0</v>
      </c>
    </row>
    <row r="3202" spans="2:6" ht="18" customHeight="1">
      <c r="B3202" s="51"/>
      <c r="C3202" s="46"/>
      <c r="D3202" s="53"/>
      <c r="E3202" s="78"/>
      <c r="F3202" s="85">
        <f t="shared" si="49"/>
        <v>0</v>
      </c>
    </row>
    <row r="3203" spans="2:6" ht="18" customHeight="1">
      <c r="B3203" s="51"/>
      <c r="C3203" s="46"/>
      <c r="D3203" s="53"/>
      <c r="E3203" s="78"/>
      <c r="F3203" s="85">
        <f t="shared" si="49"/>
        <v>0</v>
      </c>
    </row>
    <row r="3204" spans="2:6" ht="18" customHeight="1">
      <c r="B3204" s="51"/>
      <c r="C3204" s="46"/>
      <c r="D3204" s="53"/>
      <c r="E3204" s="78"/>
      <c r="F3204" s="85">
        <f t="shared" ref="F3204:F3267" si="50">IF(D3204&gt;0,E3204/D3204,0)</f>
        <v>0</v>
      </c>
    </row>
    <row r="3205" spans="2:6" ht="18" customHeight="1">
      <c r="B3205" s="51"/>
      <c r="C3205" s="46"/>
      <c r="D3205" s="53"/>
      <c r="E3205" s="78"/>
      <c r="F3205" s="85">
        <f t="shared" si="50"/>
        <v>0</v>
      </c>
    </row>
    <row r="3206" spans="2:6" ht="18" customHeight="1">
      <c r="B3206" s="51"/>
      <c r="C3206" s="46"/>
      <c r="D3206" s="53"/>
      <c r="E3206" s="78"/>
      <c r="F3206" s="85">
        <f t="shared" si="50"/>
        <v>0</v>
      </c>
    </row>
    <row r="3207" spans="2:6" ht="18" customHeight="1">
      <c r="B3207" s="51"/>
      <c r="C3207" s="46"/>
      <c r="D3207" s="53"/>
      <c r="E3207" s="78"/>
      <c r="F3207" s="85">
        <f t="shared" si="50"/>
        <v>0</v>
      </c>
    </row>
    <row r="3208" spans="2:6" ht="18" customHeight="1">
      <c r="B3208" s="51"/>
      <c r="C3208" s="46"/>
      <c r="D3208" s="53"/>
      <c r="E3208" s="78"/>
      <c r="F3208" s="85">
        <f t="shared" si="50"/>
        <v>0</v>
      </c>
    </row>
    <row r="3209" spans="2:6" ht="18" customHeight="1">
      <c r="B3209" s="51"/>
      <c r="C3209" s="46"/>
      <c r="D3209" s="53"/>
      <c r="E3209" s="78"/>
      <c r="F3209" s="85">
        <f t="shared" si="50"/>
        <v>0</v>
      </c>
    </row>
    <row r="3210" spans="2:6" ht="18" customHeight="1">
      <c r="B3210" s="51"/>
      <c r="C3210" s="46"/>
      <c r="D3210" s="53"/>
      <c r="E3210" s="78"/>
      <c r="F3210" s="85">
        <f t="shared" si="50"/>
        <v>0</v>
      </c>
    </row>
    <row r="3211" spans="2:6" ht="18" customHeight="1">
      <c r="B3211" s="51"/>
      <c r="C3211" s="46"/>
      <c r="D3211" s="53"/>
      <c r="E3211" s="78"/>
      <c r="F3211" s="85">
        <f t="shared" si="50"/>
        <v>0</v>
      </c>
    </row>
    <row r="3212" spans="2:6" ht="18" customHeight="1">
      <c r="B3212" s="51"/>
      <c r="C3212" s="46"/>
      <c r="D3212" s="53"/>
      <c r="E3212" s="78"/>
      <c r="F3212" s="85">
        <f t="shared" si="50"/>
        <v>0</v>
      </c>
    </row>
    <row r="3213" spans="2:6" ht="18" customHeight="1">
      <c r="B3213" s="51"/>
      <c r="C3213" s="46"/>
      <c r="D3213" s="53"/>
      <c r="E3213" s="78"/>
      <c r="F3213" s="85">
        <f t="shared" si="50"/>
        <v>0</v>
      </c>
    </row>
    <row r="3214" spans="2:6" ht="18" customHeight="1">
      <c r="B3214" s="51"/>
      <c r="C3214" s="46"/>
      <c r="D3214" s="53"/>
      <c r="E3214" s="78"/>
      <c r="F3214" s="85">
        <f t="shared" si="50"/>
        <v>0</v>
      </c>
    </row>
    <row r="3215" spans="2:6" ht="18" customHeight="1">
      <c r="B3215" s="51"/>
      <c r="C3215" s="46"/>
      <c r="D3215" s="53"/>
      <c r="E3215" s="78"/>
      <c r="F3215" s="85">
        <f t="shared" si="50"/>
        <v>0</v>
      </c>
    </row>
    <row r="3216" spans="2:6" ht="18" customHeight="1">
      <c r="B3216" s="51"/>
      <c r="C3216" s="46"/>
      <c r="D3216" s="53"/>
      <c r="E3216" s="78"/>
      <c r="F3216" s="85">
        <f t="shared" si="50"/>
        <v>0</v>
      </c>
    </row>
    <row r="3217" spans="2:6" ht="18" customHeight="1">
      <c r="B3217" s="51"/>
      <c r="C3217" s="46"/>
      <c r="D3217" s="53"/>
      <c r="E3217" s="78"/>
      <c r="F3217" s="85">
        <f t="shared" si="50"/>
        <v>0</v>
      </c>
    </row>
    <row r="3218" spans="2:6" ht="18" customHeight="1">
      <c r="B3218" s="51"/>
      <c r="C3218" s="46"/>
      <c r="D3218" s="53"/>
      <c r="E3218" s="78"/>
      <c r="F3218" s="85">
        <f t="shared" si="50"/>
        <v>0</v>
      </c>
    </row>
    <row r="3219" spans="2:6" ht="18" customHeight="1">
      <c r="B3219" s="51"/>
      <c r="C3219" s="46"/>
      <c r="D3219" s="53"/>
      <c r="E3219" s="78"/>
      <c r="F3219" s="85">
        <f t="shared" si="50"/>
        <v>0</v>
      </c>
    </row>
    <row r="3220" spans="2:6" ht="18" customHeight="1">
      <c r="B3220" s="51"/>
      <c r="C3220" s="46"/>
      <c r="D3220" s="53"/>
      <c r="E3220" s="78"/>
      <c r="F3220" s="85">
        <f t="shared" si="50"/>
        <v>0</v>
      </c>
    </row>
    <row r="3221" spans="2:6" ht="18" customHeight="1">
      <c r="B3221" s="51"/>
      <c r="C3221" s="46"/>
      <c r="D3221" s="53"/>
      <c r="E3221" s="78"/>
      <c r="F3221" s="85">
        <f t="shared" si="50"/>
        <v>0</v>
      </c>
    </row>
    <row r="3222" spans="2:6" ht="18" customHeight="1">
      <c r="B3222" s="51"/>
      <c r="C3222" s="46"/>
      <c r="D3222" s="53"/>
      <c r="E3222" s="78"/>
      <c r="F3222" s="85">
        <f t="shared" si="50"/>
        <v>0</v>
      </c>
    </row>
    <row r="3223" spans="2:6" ht="18" customHeight="1">
      <c r="B3223" s="51"/>
      <c r="C3223" s="46"/>
      <c r="D3223" s="53"/>
      <c r="E3223" s="78"/>
      <c r="F3223" s="85">
        <f t="shared" si="50"/>
        <v>0</v>
      </c>
    </row>
    <row r="3224" spans="2:6" ht="18" customHeight="1">
      <c r="B3224" s="51"/>
      <c r="C3224" s="46"/>
      <c r="D3224" s="53"/>
      <c r="E3224" s="78"/>
      <c r="F3224" s="85">
        <f t="shared" si="50"/>
        <v>0</v>
      </c>
    </row>
    <row r="3225" spans="2:6" ht="18" customHeight="1">
      <c r="B3225" s="51"/>
      <c r="C3225" s="46"/>
      <c r="D3225" s="53"/>
      <c r="E3225" s="78"/>
      <c r="F3225" s="85">
        <f t="shared" si="50"/>
        <v>0</v>
      </c>
    </row>
    <row r="3226" spans="2:6" ht="18" customHeight="1">
      <c r="B3226" s="51"/>
      <c r="C3226" s="46"/>
      <c r="D3226" s="53"/>
      <c r="E3226" s="78"/>
      <c r="F3226" s="85">
        <f t="shared" si="50"/>
        <v>0</v>
      </c>
    </row>
    <row r="3227" spans="2:6" ht="18" customHeight="1">
      <c r="B3227" s="51"/>
      <c r="C3227" s="46"/>
      <c r="D3227" s="53"/>
      <c r="E3227" s="78"/>
      <c r="F3227" s="85">
        <f t="shared" si="50"/>
        <v>0</v>
      </c>
    </row>
    <row r="3228" spans="2:6" ht="18" customHeight="1">
      <c r="B3228" s="51"/>
      <c r="C3228" s="46"/>
      <c r="D3228" s="53"/>
      <c r="E3228" s="78"/>
      <c r="F3228" s="85">
        <f t="shared" si="50"/>
        <v>0</v>
      </c>
    </row>
    <row r="3229" spans="2:6" ht="18" customHeight="1">
      <c r="B3229" s="51"/>
      <c r="C3229" s="46"/>
      <c r="D3229" s="53"/>
      <c r="E3229" s="78"/>
      <c r="F3229" s="85">
        <f t="shared" si="50"/>
        <v>0</v>
      </c>
    </row>
    <row r="3230" spans="2:6" ht="18" customHeight="1">
      <c r="B3230" s="51"/>
      <c r="C3230" s="46"/>
      <c r="D3230" s="53"/>
      <c r="E3230" s="78"/>
      <c r="F3230" s="85">
        <f t="shared" si="50"/>
        <v>0</v>
      </c>
    </row>
    <row r="3231" spans="2:6" ht="18" customHeight="1">
      <c r="B3231" s="51"/>
      <c r="C3231" s="46"/>
      <c r="D3231" s="53"/>
      <c r="E3231" s="78"/>
      <c r="F3231" s="85">
        <f t="shared" si="50"/>
        <v>0</v>
      </c>
    </row>
    <row r="3232" spans="2:6" ht="18" customHeight="1">
      <c r="B3232" s="51"/>
      <c r="C3232" s="46"/>
      <c r="D3232" s="53"/>
      <c r="E3232" s="78"/>
      <c r="F3232" s="85">
        <f t="shared" si="50"/>
        <v>0</v>
      </c>
    </row>
    <row r="3233" spans="2:6" ht="18" customHeight="1">
      <c r="B3233" s="51"/>
      <c r="C3233" s="46"/>
      <c r="D3233" s="53"/>
      <c r="E3233" s="78"/>
      <c r="F3233" s="85">
        <f t="shared" si="50"/>
        <v>0</v>
      </c>
    </row>
    <row r="3234" spans="2:6" ht="18" customHeight="1">
      <c r="B3234" s="51"/>
      <c r="C3234" s="46"/>
      <c r="D3234" s="53"/>
      <c r="E3234" s="78"/>
      <c r="F3234" s="85">
        <f t="shared" si="50"/>
        <v>0</v>
      </c>
    </row>
    <row r="3235" spans="2:6" ht="18" customHeight="1">
      <c r="B3235" s="51"/>
      <c r="C3235" s="46"/>
      <c r="D3235" s="53"/>
      <c r="E3235" s="78"/>
      <c r="F3235" s="85">
        <f t="shared" si="50"/>
        <v>0</v>
      </c>
    </row>
    <row r="3236" spans="2:6" ht="18" customHeight="1">
      <c r="B3236" s="51"/>
      <c r="C3236" s="46"/>
      <c r="D3236" s="53"/>
      <c r="E3236" s="78"/>
      <c r="F3236" s="85">
        <f t="shared" si="50"/>
        <v>0</v>
      </c>
    </row>
    <row r="3237" spans="2:6" ht="18" customHeight="1">
      <c r="B3237" s="51"/>
      <c r="C3237" s="46"/>
      <c r="D3237" s="53"/>
      <c r="E3237" s="78"/>
      <c r="F3237" s="85">
        <f t="shared" si="50"/>
        <v>0</v>
      </c>
    </row>
    <row r="3238" spans="2:6" ht="18" customHeight="1">
      <c r="B3238" s="51"/>
      <c r="C3238" s="46"/>
      <c r="D3238" s="53"/>
      <c r="E3238" s="78"/>
      <c r="F3238" s="85">
        <f t="shared" si="50"/>
        <v>0</v>
      </c>
    </row>
    <row r="3239" spans="2:6" ht="18" customHeight="1">
      <c r="B3239" s="51"/>
      <c r="C3239" s="46"/>
      <c r="D3239" s="53"/>
      <c r="E3239" s="78"/>
      <c r="F3239" s="85">
        <f t="shared" si="50"/>
        <v>0</v>
      </c>
    </row>
    <row r="3240" spans="2:6" ht="18" customHeight="1">
      <c r="B3240" s="51"/>
      <c r="C3240" s="46"/>
      <c r="D3240" s="53"/>
      <c r="E3240" s="78"/>
      <c r="F3240" s="85">
        <f t="shared" si="50"/>
        <v>0</v>
      </c>
    </row>
    <row r="3241" spans="2:6" ht="18" customHeight="1">
      <c r="B3241" s="51"/>
      <c r="C3241" s="46"/>
      <c r="D3241" s="53"/>
      <c r="E3241" s="78"/>
      <c r="F3241" s="85">
        <f t="shared" si="50"/>
        <v>0</v>
      </c>
    </row>
    <row r="3242" spans="2:6" ht="18" customHeight="1">
      <c r="B3242" s="51"/>
      <c r="C3242" s="46"/>
      <c r="D3242" s="53"/>
      <c r="E3242" s="78"/>
      <c r="F3242" s="85">
        <f t="shared" si="50"/>
        <v>0</v>
      </c>
    </row>
    <row r="3243" spans="2:6" ht="18" customHeight="1">
      <c r="B3243" s="51"/>
      <c r="C3243" s="46"/>
      <c r="D3243" s="53"/>
      <c r="E3243" s="78"/>
      <c r="F3243" s="85">
        <f t="shared" si="50"/>
        <v>0</v>
      </c>
    </row>
    <row r="3244" spans="2:6" ht="18" customHeight="1">
      <c r="B3244" s="51"/>
      <c r="C3244" s="46"/>
      <c r="D3244" s="53"/>
      <c r="E3244" s="78"/>
      <c r="F3244" s="85">
        <f t="shared" si="50"/>
        <v>0</v>
      </c>
    </row>
    <row r="3245" spans="2:6" ht="18" customHeight="1">
      <c r="B3245" s="51"/>
      <c r="C3245" s="46"/>
      <c r="D3245" s="53"/>
      <c r="E3245" s="78"/>
      <c r="F3245" s="85">
        <f t="shared" si="50"/>
        <v>0</v>
      </c>
    </row>
    <row r="3246" spans="2:6" ht="18" customHeight="1">
      <c r="B3246" s="51"/>
      <c r="C3246" s="46"/>
      <c r="D3246" s="53"/>
      <c r="E3246" s="78"/>
      <c r="F3246" s="85">
        <f t="shared" si="50"/>
        <v>0</v>
      </c>
    </row>
    <row r="3247" spans="2:6" ht="18" customHeight="1">
      <c r="B3247" s="51"/>
      <c r="C3247" s="46"/>
      <c r="D3247" s="53"/>
      <c r="E3247" s="78"/>
      <c r="F3247" s="85">
        <f t="shared" si="50"/>
        <v>0</v>
      </c>
    </row>
    <row r="3248" spans="2:6" ht="18" customHeight="1">
      <c r="B3248" s="51"/>
      <c r="C3248" s="46"/>
      <c r="D3248" s="53"/>
      <c r="E3248" s="78"/>
      <c r="F3248" s="85">
        <f t="shared" si="50"/>
        <v>0</v>
      </c>
    </row>
    <row r="3249" spans="2:6" ht="18" customHeight="1">
      <c r="B3249" s="51"/>
      <c r="C3249" s="46"/>
      <c r="D3249" s="53"/>
      <c r="E3249" s="78"/>
      <c r="F3249" s="85">
        <f t="shared" si="50"/>
        <v>0</v>
      </c>
    </row>
    <row r="3250" spans="2:6" ht="18" customHeight="1">
      <c r="B3250" s="51"/>
      <c r="C3250" s="46"/>
      <c r="D3250" s="53"/>
      <c r="E3250" s="78"/>
      <c r="F3250" s="85">
        <f t="shared" si="50"/>
        <v>0</v>
      </c>
    </row>
    <row r="3251" spans="2:6" ht="18" customHeight="1">
      <c r="B3251" s="51"/>
      <c r="C3251" s="46"/>
      <c r="D3251" s="53"/>
      <c r="E3251" s="78"/>
      <c r="F3251" s="85">
        <f t="shared" si="50"/>
        <v>0</v>
      </c>
    </row>
    <row r="3252" spans="2:6" ht="18" customHeight="1">
      <c r="B3252" s="51"/>
      <c r="C3252" s="46"/>
      <c r="D3252" s="53"/>
      <c r="E3252" s="78"/>
      <c r="F3252" s="85">
        <f t="shared" si="50"/>
        <v>0</v>
      </c>
    </row>
    <row r="3253" spans="2:6" ht="18" customHeight="1">
      <c r="B3253" s="51"/>
      <c r="C3253" s="46"/>
      <c r="D3253" s="53"/>
      <c r="E3253" s="78"/>
      <c r="F3253" s="85">
        <f t="shared" si="50"/>
        <v>0</v>
      </c>
    </row>
    <row r="3254" spans="2:6" ht="18" customHeight="1">
      <c r="B3254" s="51"/>
      <c r="C3254" s="46"/>
      <c r="D3254" s="53"/>
      <c r="E3254" s="78"/>
      <c r="F3254" s="85">
        <f t="shared" si="50"/>
        <v>0</v>
      </c>
    </row>
    <row r="3255" spans="2:6" ht="18" customHeight="1">
      <c r="B3255" s="51"/>
      <c r="C3255" s="46"/>
      <c r="D3255" s="53"/>
      <c r="E3255" s="78"/>
      <c r="F3255" s="85">
        <f t="shared" si="50"/>
        <v>0</v>
      </c>
    </row>
    <row r="3256" spans="2:6" ht="18" customHeight="1">
      <c r="B3256" s="51"/>
      <c r="C3256" s="46"/>
      <c r="D3256" s="53"/>
      <c r="E3256" s="78"/>
      <c r="F3256" s="85">
        <f t="shared" si="50"/>
        <v>0</v>
      </c>
    </row>
    <row r="3257" spans="2:6" ht="18" customHeight="1">
      <c r="B3257" s="51"/>
      <c r="C3257" s="46"/>
      <c r="D3257" s="53"/>
      <c r="E3257" s="78"/>
      <c r="F3257" s="85">
        <f t="shared" si="50"/>
        <v>0</v>
      </c>
    </row>
    <row r="3258" spans="2:6" ht="18" customHeight="1">
      <c r="B3258" s="51"/>
      <c r="C3258" s="46"/>
      <c r="D3258" s="53"/>
      <c r="E3258" s="78"/>
      <c r="F3258" s="85">
        <f t="shared" si="50"/>
        <v>0</v>
      </c>
    </row>
    <row r="3259" spans="2:6" ht="18" customHeight="1">
      <c r="B3259" s="51"/>
      <c r="C3259" s="46"/>
      <c r="D3259" s="53"/>
      <c r="E3259" s="78"/>
      <c r="F3259" s="85">
        <f t="shared" si="50"/>
        <v>0</v>
      </c>
    </row>
    <row r="3260" spans="2:6" ht="18" customHeight="1">
      <c r="B3260" s="51"/>
      <c r="C3260" s="46"/>
      <c r="D3260" s="53"/>
      <c r="E3260" s="78"/>
      <c r="F3260" s="85">
        <f t="shared" si="50"/>
        <v>0</v>
      </c>
    </row>
    <row r="3261" spans="2:6" ht="18" customHeight="1">
      <c r="B3261" s="51"/>
      <c r="C3261" s="46"/>
      <c r="D3261" s="53"/>
      <c r="E3261" s="78"/>
      <c r="F3261" s="85">
        <f t="shared" si="50"/>
        <v>0</v>
      </c>
    </row>
    <row r="3262" spans="2:6" ht="18" customHeight="1">
      <c r="B3262" s="51"/>
      <c r="C3262" s="46"/>
      <c r="D3262" s="53"/>
      <c r="E3262" s="78"/>
      <c r="F3262" s="85">
        <f t="shared" si="50"/>
        <v>0</v>
      </c>
    </row>
    <row r="3263" spans="2:6" ht="18" customHeight="1">
      <c r="B3263" s="51"/>
      <c r="C3263" s="46"/>
      <c r="D3263" s="53"/>
      <c r="E3263" s="78"/>
      <c r="F3263" s="85">
        <f t="shared" si="50"/>
        <v>0</v>
      </c>
    </row>
    <row r="3264" spans="2:6" ht="18" customHeight="1">
      <c r="B3264" s="51"/>
      <c r="C3264" s="46"/>
      <c r="D3264" s="53"/>
      <c r="E3264" s="78"/>
      <c r="F3264" s="85">
        <f t="shared" si="50"/>
        <v>0</v>
      </c>
    </row>
    <row r="3265" spans="2:6" ht="18" customHeight="1">
      <c r="B3265" s="51"/>
      <c r="C3265" s="46"/>
      <c r="D3265" s="53"/>
      <c r="E3265" s="78"/>
      <c r="F3265" s="85">
        <f t="shared" si="50"/>
        <v>0</v>
      </c>
    </row>
    <row r="3266" spans="2:6" ht="18" customHeight="1">
      <c r="B3266" s="51"/>
      <c r="C3266" s="46"/>
      <c r="D3266" s="53"/>
      <c r="E3266" s="78"/>
      <c r="F3266" s="85">
        <f t="shared" si="50"/>
        <v>0</v>
      </c>
    </row>
    <row r="3267" spans="2:6" ht="18" customHeight="1">
      <c r="B3267" s="51"/>
      <c r="C3267" s="46"/>
      <c r="D3267" s="53"/>
      <c r="E3267" s="78"/>
      <c r="F3267" s="85">
        <f t="shared" si="50"/>
        <v>0</v>
      </c>
    </row>
    <row r="3268" spans="2:6" ht="18" customHeight="1">
      <c r="B3268" s="51"/>
      <c r="C3268" s="46"/>
      <c r="D3268" s="53"/>
      <c r="E3268" s="78"/>
      <c r="F3268" s="85">
        <f t="shared" ref="F3268:F3331" si="51">IF(D3268&gt;0,E3268/D3268,0)</f>
        <v>0</v>
      </c>
    </row>
    <row r="3269" spans="2:6" ht="18" customHeight="1">
      <c r="B3269" s="51"/>
      <c r="C3269" s="46"/>
      <c r="D3269" s="53"/>
      <c r="E3269" s="78"/>
      <c r="F3269" s="85">
        <f t="shared" si="51"/>
        <v>0</v>
      </c>
    </row>
    <row r="3270" spans="2:6" ht="18" customHeight="1">
      <c r="B3270" s="51"/>
      <c r="C3270" s="46"/>
      <c r="D3270" s="53"/>
      <c r="E3270" s="78"/>
      <c r="F3270" s="85">
        <f t="shared" si="51"/>
        <v>0</v>
      </c>
    </row>
    <row r="3271" spans="2:6" ht="18" customHeight="1">
      <c r="B3271" s="51"/>
      <c r="C3271" s="46"/>
      <c r="D3271" s="53"/>
      <c r="E3271" s="78"/>
      <c r="F3271" s="85">
        <f t="shared" si="51"/>
        <v>0</v>
      </c>
    </row>
    <row r="3272" spans="2:6" ht="18" customHeight="1">
      <c r="B3272" s="51"/>
      <c r="C3272" s="46"/>
      <c r="D3272" s="53"/>
      <c r="E3272" s="78"/>
      <c r="F3272" s="85">
        <f t="shared" si="51"/>
        <v>0</v>
      </c>
    </row>
    <row r="3273" spans="2:6" ht="18" customHeight="1">
      <c r="B3273" s="51"/>
      <c r="C3273" s="46"/>
      <c r="D3273" s="53"/>
      <c r="E3273" s="78"/>
      <c r="F3273" s="85">
        <f t="shared" si="51"/>
        <v>0</v>
      </c>
    </row>
    <row r="3274" spans="2:6" ht="18" customHeight="1">
      <c r="B3274" s="51"/>
      <c r="C3274" s="46"/>
      <c r="D3274" s="53"/>
      <c r="E3274" s="78"/>
      <c r="F3274" s="85">
        <f t="shared" si="51"/>
        <v>0</v>
      </c>
    </row>
    <row r="3275" spans="2:6" ht="18" customHeight="1">
      <c r="B3275" s="51"/>
      <c r="C3275" s="46"/>
      <c r="D3275" s="53"/>
      <c r="E3275" s="78"/>
      <c r="F3275" s="85">
        <f t="shared" si="51"/>
        <v>0</v>
      </c>
    </row>
    <row r="3276" spans="2:6" ht="18" customHeight="1">
      <c r="B3276" s="51"/>
      <c r="C3276" s="46"/>
      <c r="D3276" s="53"/>
      <c r="E3276" s="78"/>
      <c r="F3276" s="85">
        <f t="shared" si="51"/>
        <v>0</v>
      </c>
    </row>
    <row r="3277" spans="2:6" ht="18" customHeight="1">
      <c r="B3277" s="51"/>
      <c r="C3277" s="46"/>
      <c r="D3277" s="53"/>
      <c r="E3277" s="78"/>
      <c r="F3277" s="85">
        <f t="shared" si="51"/>
        <v>0</v>
      </c>
    </row>
    <row r="3278" spans="2:6" ht="18" customHeight="1">
      <c r="B3278" s="51"/>
      <c r="C3278" s="46"/>
      <c r="D3278" s="53"/>
      <c r="E3278" s="78"/>
      <c r="F3278" s="85">
        <f t="shared" si="51"/>
        <v>0</v>
      </c>
    </row>
    <row r="3279" spans="2:6" ht="18" customHeight="1">
      <c r="B3279" s="51"/>
      <c r="C3279" s="46"/>
      <c r="D3279" s="53"/>
      <c r="E3279" s="78"/>
      <c r="F3279" s="85">
        <f t="shared" si="51"/>
        <v>0</v>
      </c>
    </row>
    <row r="3280" spans="2:6" ht="18" customHeight="1">
      <c r="B3280" s="51"/>
      <c r="C3280" s="46"/>
      <c r="D3280" s="53"/>
      <c r="E3280" s="78"/>
      <c r="F3280" s="85">
        <f t="shared" si="51"/>
        <v>0</v>
      </c>
    </row>
    <row r="3281" spans="2:6" ht="18" customHeight="1">
      <c r="B3281" s="51"/>
      <c r="C3281" s="46"/>
      <c r="D3281" s="53"/>
      <c r="E3281" s="78"/>
      <c r="F3281" s="85">
        <f t="shared" si="51"/>
        <v>0</v>
      </c>
    </row>
    <row r="3282" spans="2:6" ht="18" customHeight="1">
      <c r="B3282" s="51"/>
      <c r="C3282" s="46"/>
      <c r="D3282" s="53"/>
      <c r="E3282" s="78"/>
      <c r="F3282" s="85">
        <f t="shared" si="51"/>
        <v>0</v>
      </c>
    </row>
    <row r="3283" spans="2:6" ht="18" customHeight="1">
      <c r="B3283" s="51"/>
      <c r="C3283" s="46"/>
      <c r="D3283" s="53"/>
      <c r="E3283" s="78"/>
      <c r="F3283" s="85">
        <f t="shared" si="51"/>
        <v>0</v>
      </c>
    </row>
    <row r="3284" spans="2:6" ht="18" customHeight="1">
      <c r="B3284" s="51"/>
      <c r="C3284" s="46"/>
      <c r="D3284" s="53"/>
      <c r="E3284" s="78"/>
      <c r="F3284" s="85">
        <f t="shared" si="51"/>
        <v>0</v>
      </c>
    </row>
    <row r="3285" spans="2:6" ht="18" customHeight="1">
      <c r="B3285" s="51"/>
      <c r="C3285" s="46"/>
      <c r="D3285" s="53"/>
      <c r="E3285" s="78"/>
      <c r="F3285" s="85">
        <f t="shared" si="51"/>
        <v>0</v>
      </c>
    </row>
    <row r="3286" spans="2:6" ht="18" customHeight="1">
      <c r="B3286" s="51"/>
      <c r="C3286" s="46"/>
      <c r="D3286" s="53"/>
      <c r="E3286" s="78"/>
      <c r="F3286" s="85">
        <f t="shared" si="51"/>
        <v>0</v>
      </c>
    </row>
    <row r="3287" spans="2:6" ht="18" customHeight="1">
      <c r="B3287" s="51"/>
      <c r="C3287" s="46"/>
      <c r="D3287" s="53"/>
      <c r="E3287" s="78"/>
      <c r="F3287" s="85">
        <f t="shared" si="51"/>
        <v>0</v>
      </c>
    </row>
    <row r="3288" spans="2:6" ht="18" customHeight="1">
      <c r="B3288" s="51"/>
      <c r="C3288" s="46"/>
      <c r="D3288" s="53"/>
      <c r="E3288" s="78"/>
      <c r="F3288" s="85">
        <f t="shared" si="51"/>
        <v>0</v>
      </c>
    </row>
    <row r="3289" spans="2:6" ht="18" customHeight="1">
      <c r="B3289" s="51"/>
      <c r="C3289" s="46"/>
      <c r="D3289" s="53"/>
      <c r="E3289" s="78"/>
      <c r="F3289" s="85">
        <f t="shared" si="51"/>
        <v>0</v>
      </c>
    </row>
    <row r="3290" spans="2:6" ht="18" customHeight="1">
      <c r="B3290" s="51"/>
      <c r="C3290" s="46"/>
      <c r="D3290" s="53"/>
      <c r="E3290" s="78"/>
      <c r="F3290" s="85">
        <f t="shared" si="51"/>
        <v>0</v>
      </c>
    </row>
    <row r="3291" spans="2:6" ht="18" customHeight="1">
      <c r="B3291" s="51"/>
      <c r="C3291" s="46"/>
      <c r="D3291" s="53"/>
      <c r="E3291" s="78"/>
      <c r="F3291" s="85">
        <f t="shared" si="51"/>
        <v>0</v>
      </c>
    </row>
    <row r="3292" spans="2:6" ht="18" customHeight="1">
      <c r="B3292" s="51"/>
      <c r="C3292" s="46"/>
      <c r="D3292" s="53"/>
      <c r="E3292" s="78"/>
      <c r="F3292" s="85">
        <f t="shared" si="51"/>
        <v>0</v>
      </c>
    </row>
    <row r="3293" spans="2:6" ht="18" customHeight="1">
      <c r="B3293" s="51"/>
      <c r="C3293" s="46"/>
      <c r="D3293" s="53"/>
      <c r="E3293" s="78"/>
      <c r="F3293" s="85">
        <f t="shared" si="51"/>
        <v>0</v>
      </c>
    </row>
    <row r="3294" spans="2:6" ht="18" customHeight="1">
      <c r="B3294" s="51"/>
      <c r="C3294" s="46"/>
      <c r="D3294" s="53"/>
      <c r="E3294" s="78"/>
      <c r="F3294" s="85">
        <f t="shared" si="51"/>
        <v>0</v>
      </c>
    </row>
    <row r="3295" spans="2:6" ht="18" customHeight="1">
      <c r="B3295" s="51"/>
      <c r="C3295" s="46"/>
      <c r="D3295" s="53"/>
      <c r="E3295" s="78"/>
      <c r="F3295" s="85">
        <f t="shared" si="51"/>
        <v>0</v>
      </c>
    </row>
    <row r="3296" spans="2:6" ht="18" customHeight="1">
      <c r="B3296" s="51"/>
      <c r="C3296" s="46"/>
      <c r="D3296" s="53"/>
      <c r="E3296" s="78"/>
      <c r="F3296" s="85">
        <f t="shared" si="51"/>
        <v>0</v>
      </c>
    </row>
    <row r="3297" spans="2:6" ht="18" customHeight="1">
      <c r="B3297" s="51"/>
      <c r="C3297" s="46"/>
      <c r="D3297" s="53"/>
      <c r="E3297" s="78"/>
      <c r="F3297" s="85">
        <f t="shared" si="51"/>
        <v>0</v>
      </c>
    </row>
    <row r="3298" spans="2:6" ht="18" customHeight="1">
      <c r="B3298" s="51"/>
      <c r="C3298" s="46"/>
      <c r="D3298" s="53"/>
      <c r="E3298" s="78"/>
      <c r="F3298" s="85">
        <f t="shared" si="51"/>
        <v>0</v>
      </c>
    </row>
    <row r="3299" spans="2:6" ht="18" customHeight="1">
      <c r="B3299" s="51"/>
      <c r="C3299" s="46"/>
      <c r="D3299" s="53"/>
      <c r="E3299" s="78"/>
      <c r="F3299" s="85">
        <f t="shared" si="51"/>
        <v>0</v>
      </c>
    </row>
    <row r="3300" spans="2:6" ht="18" customHeight="1">
      <c r="B3300" s="51"/>
      <c r="C3300" s="46"/>
      <c r="D3300" s="53"/>
      <c r="E3300" s="78"/>
      <c r="F3300" s="85">
        <f t="shared" si="51"/>
        <v>0</v>
      </c>
    </row>
    <row r="3301" spans="2:6" ht="18" customHeight="1">
      <c r="B3301" s="51"/>
      <c r="C3301" s="46"/>
      <c r="D3301" s="53"/>
      <c r="E3301" s="78"/>
      <c r="F3301" s="85">
        <f t="shared" si="51"/>
        <v>0</v>
      </c>
    </row>
    <row r="3302" spans="2:6" ht="18" customHeight="1">
      <c r="B3302" s="51"/>
      <c r="C3302" s="46"/>
      <c r="D3302" s="53"/>
      <c r="E3302" s="78"/>
      <c r="F3302" s="85">
        <f t="shared" si="51"/>
        <v>0</v>
      </c>
    </row>
    <row r="3303" spans="2:6" ht="18" customHeight="1">
      <c r="B3303" s="51"/>
      <c r="C3303" s="46"/>
      <c r="D3303" s="53"/>
      <c r="E3303" s="78"/>
      <c r="F3303" s="85">
        <f t="shared" si="51"/>
        <v>0</v>
      </c>
    </row>
    <row r="3304" spans="2:6" ht="18" customHeight="1">
      <c r="B3304" s="51"/>
      <c r="C3304" s="46"/>
      <c r="D3304" s="53"/>
      <c r="E3304" s="78"/>
      <c r="F3304" s="85">
        <f t="shared" si="51"/>
        <v>0</v>
      </c>
    </row>
    <row r="3305" spans="2:6" ht="18" customHeight="1">
      <c r="B3305" s="51"/>
      <c r="C3305" s="46"/>
      <c r="D3305" s="53"/>
      <c r="E3305" s="78"/>
      <c r="F3305" s="85">
        <f t="shared" si="51"/>
        <v>0</v>
      </c>
    </row>
    <row r="3306" spans="2:6" ht="18" customHeight="1">
      <c r="B3306" s="51"/>
      <c r="C3306" s="46"/>
      <c r="D3306" s="53"/>
      <c r="E3306" s="78"/>
      <c r="F3306" s="85">
        <f t="shared" si="51"/>
        <v>0</v>
      </c>
    </row>
    <row r="3307" spans="2:6" ht="18" customHeight="1">
      <c r="B3307" s="51"/>
      <c r="C3307" s="46"/>
      <c r="D3307" s="53"/>
      <c r="E3307" s="78"/>
      <c r="F3307" s="85">
        <f t="shared" si="51"/>
        <v>0</v>
      </c>
    </row>
    <row r="3308" spans="2:6" ht="18" customHeight="1">
      <c r="B3308" s="51"/>
      <c r="C3308" s="46"/>
      <c r="D3308" s="53"/>
      <c r="E3308" s="78"/>
      <c r="F3308" s="85">
        <f t="shared" si="51"/>
        <v>0</v>
      </c>
    </row>
    <row r="3309" spans="2:6" ht="18" customHeight="1">
      <c r="B3309" s="51"/>
      <c r="C3309" s="46"/>
      <c r="D3309" s="53"/>
      <c r="E3309" s="78"/>
      <c r="F3309" s="85">
        <f t="shared" si="51"/>
        <v>0</v>
      </c>
    </row>
    <row r="3310" spans="2:6" ht="18" customHeight="1">
      <c r="B3310" s="51"/>
      <c r="C3310" s="46"/>
      <c r="D3310" s="53"/>
      <c r="E3310" s="78"/>
      <c r="F3310" s="85">
        <f t="shared" si="51"/>
        <v>0</v>
      </c>
    </row>
    <row r="3311" spans="2:6" ht="18" customHeight="1">
      <c r="B3311" s="51"/>
      <c r="C3311" s="46"/>
      <c r="D3311" s="53"/>
      <c r="E3311" s="78"/>
      <c r="F3311" s="85">
        <f t="shared" si="51"/>
        <v>0</v>
      </c>
    </row>
    <row r="3312" spans="2:6" ht="18" customHeight="1">
      <c r="B3312" s="51"/>
      <c r="C3312" s="46"/>
      <c r="D3312" s="53"/>
      <c r="E3312" s="78"/>
      <c r="F3312" s="85">
        <f t="shared" si="51"/>
        <v>0</v>
      </c>
    </row>
    <row r="3313" spans="2:6" ht="18" customHeight="1">
      <c r="B3313" s="51"/>
      <c r="C3313" s="46"/>
      <c r="D3313" s="53"/>
      <c r="E3313" s="78"/>
      <c r="F3313" s="85">
        <f t="shared" si="51"/>
        <v>0</v>
      </c>
    </row>
    <row r="3314" spans="2:6" ht="18" customHeight="1">
      <c r="B3314" s="51"/>
      <c r="C3314" s="46"/>
      <c r="D3314" s="53"/>
      <c r="E3314" s="78"/>
      <c r="F3314" s="85">
        <f t="shared" si="51"/>
        <v>0</v>
      </c>
    </row>
    <row r="3315" spans="2:6" ht="18" customHeight="1">
      <c r="B3315" s="51"/>
      <c r="C3315" s="46"/>
      <c r="D3315" s="53"/>
      <c r="E3315" s="78"/>
      <c r="F3315" s="85">
        <f t="shared" si="51"/>
        <v>0</v>
      </c>
    </row>
    <row r="3316" spans="2:6" ht="18" customHeight="1">
      <c r="B3316" s="51"/>
      <c r="C3316" s="46"/>
      <c r="D3316" s="53"/>
      <c r="E3316" s="78"/>
      <c r="F3316" s="85">
        <f t="shared" si="51"/>
        <v>0</v>
      </c>
    </row>
    <row r="3317" spans="2:6" ht="18" customHeight="1">
      <c r="B3317" s="51"/>
      <c r="C3317" s="46"/>
      <c r="D3317" s="53"/>
      <c r="E3317" s="78"/>
      <c r="F3317" s="85">
        <f t="shared" si="51"/>
        <v>0</v>
      </c>
    </row>
    <row r="3318" spans="2:6" ht="18" customHeight="1">
      <c r="B3318" s="51"/>
      <c r="C3318" s="46"/>
      <c r="D3318" s="53"/>
      <c r="E3318" s="78"/>
      <c r="F3318" s="85">
        <f t="shared" si="51"/>
        <v>0</v>
      </c>
    </row>
    <row r="3319" spans="2:6" ht="18" customHeight="1">
      <c r="B3319" s="51"/>
      <c r="C3319" s="46"/>
      <c r="D3319" s="53"/>
      <c r="E3319" s="78"/>
      <c r="F3319" s="85">
        <f t="shared" si="51"/>
        <v>0</v>
      </c>
    </row>
    <row r="3320" spans="2:6" ht="18" customHeight="1">
      <c r="B3320" s="51"/>
      <c r="C3320" s="46"/>
      <c r="D3320" s="53"/>
      <c r="E3320" s="78"/>
      <c r="F3320" s="85">
        <f t="shared" si="51"/>
        <v>0</v>
      </c>
    </row>
    <row r="3321" spans="2:6" ht="18" customHeight="1">
      <c r="B3321" s="51"/>
      <c r="C3321" s="46"/>
      <c r="D3321" s="53"/>
      <c r="E3321" s="78"/>
      <c r="F3321" s="85">
        <f t="shared" si="51"/>
        <v>0</v>
      </c>
    </row>
    <row r="3322" spans="2:6" ht="18" customHeight="1">
      <c r="B3322" s="51"/>
      <c r="C3322" s="46"/>
      <c r="D3322" s="53"/>
      <c r="E3322" s="78"/>
      <c r="F3322" s="85">
        <f t="shared" si="51"/>
        <v>0</v>
      </c>
    </row>
    <row r="3323" spans="2:6" ht="18" customHeight="1">
      <c r="B3323" s="51"/>
      <c r="C3323" s="46"/>
      <c r="D3323" s="53"/>
      <c r="E3323" s="78"/>
      <c r="F3323" s="85">
        <f t="shared" si="51"/>
        <v>0</v>
      </c>
    </row>
    <row r="3324" spans="2:6" ht="18" customHeight="1">
      <c r="B3324" s="51"/>
      <c r="C3324" s="46"/>
      <c r="D3324" s="53"/>
      <c r="E3324" s="78"/>
      <c r="F3324" s="85">
        <f t="shared" si="51"/>
        <v>0</v>
      </c>
    </row>
    <row r="3325" spans="2:6" ht="18" customHeight="1">
      <c r="B3325" s="51"/>
      <c r="C3325" s="46"/>
      <c r="D3325" s="53"/>
      <c r="E3325" s="78"/>
      <c r="F3325" s="85">
        <f t="shared" si="51"/>
        <v>0</v>
      </c>
    </row>
    <row r="3326" spans="2:6" ht="18" customHeight="1">
      <c r="B3326" s="51"/>
      <c r="C3326" s="46"/>
      <c r="D3326" s="53"/>
      <c r="E3326" s="78"/>
      <c r="F3326" s="85">
        <f t="shared" si="51"/>
        <v>0</v>
      </c>
    </row>
    <row r="3327" spans="2:6" ht="18" customHeight="1">
      <c r="B3327" s="51"/>
      <c r="C3327" s="46"/>
      <c r="D3327" s="53"/>
      <c r="E3327" s="78"/>
      <c r="F3327" s="85">
        <f t="shared" si="51"/>
        <v>0</v>
      </c>
    </row>
    <row r="3328" spans="2:6" ht="18" customHeight="1">
      <c r="B3328" s="51"/>
      <c r="C3328" s="46"/>
      <c r="D3328" s="53"/>
      <c r="E3328" s="78"/>
      <c r="F3328" s="85">
        <f t="shared" si="51"/>
        <v>0</v>
      </c>
    </row>
    <row r="3329" spans="2:6" ht="18" customHeight="1">
      <c r="B3329" s="51"/>
      <c r="C3329" s="46"/>
      <c r="D3329" s="53"/>
      <c r="E3329" s="78"/>
      <c r="F3329" s="85">
        <f t="shared" si="51"/>
        <v>0</v>
      </c>
    </row>
    <row r="3330" spans="2:6" ht="18" customHeight="1">
      <c r="B3330" s="51"/>
      <c r="C3330" s="46"/>
      <c r="D3330" s="53"/>
      <c r="E3330" s="78"/>
      <c r="F3330" s="85">
        <f t="shared" si="51"/>
        <v>0</v>
      </c>
    </row>
    <row r="3331" spans="2:6" ht="18" customHeight="1">
      <c r="B3331" s="51"/>
      <c r="C3331" s="46"/>
      <c r="D3331" s="53"/>
      <c r="E3331" s="78"/>
      <c r="F3331" s="85">
        <f t="shared" si="51"/>
        <v>0</v>
      </c>
    </row>
    <row r="3332" spans="2:6" ht="18" customHeight="1">
      <c r="B3332" s="51"/>
      <c r="C3332" s="46"/>
      <c r="D3332" s="53"/>
      <c r="E3332" s="78"/>
      <c r="F3332" s="85">
        <f t="shared" ref="F3332:F3395" si="52">IF(D3332&gt;0,E3332/D3332,0)</f>
        <v>0</v>
      </c>
    </row>
    <row r="3333" spans="2:6" ht="18" customHeight="1">
      <c r="B3333" s="51"/>
      <c r="C3333" s="46"/>
      <c r="D3333" s="53"/>
      <c r="E3333" s="78"/>
      <c r="F3333" s="85">
        <f t="shared" si="52"/>
        <v>0</v>
      </c>
    </row>
    <row r="3334" spans="2:6" ht="18" customHeight="1">
      <c r="B3334" s="51"/>
      <c r="C3334" s="46"/>
      <c r="D3334" s="53"/>
      <c r="E3334" s="78"/>
      <c r="F3334" s="85">
        <f t="shared" si="52"/>
        <v>0</v>
      </c>
    </row>
    <row r="3335" spans="2:6" ht="18" customHeight="1">
      <c r="B3335" s="51"/>
      <c r="C3335" s="46"/>
      <c r="D3335" s="53"/>
      <c r="E3335" s="78"/>
      <c r="F3335" s="85">
        <f t="shared" si="52"/>
        <v>0</v>
      </c>
    </row>
    <row r="3336" spans="2:6" ht="18" customHeight="1">
      <c r="B3336" s="51"/>
      <c r="C3336" s="46"/>
      <c r="D3336" s="53"/>
      <c r="E3336" s="78"/>
      <c r="F3336" s="85">
        <f t="shared" si="52"/>
        <v>0</v>
      </c>
    </row>
    <row r="3337" spans="2:6" ht="18" customHeight="1">
      <c r="B3337" s="51"/>
      <c r="C3337" s="46"/>
      <c r="D3337" s="53"/>
      <c r="E3337" s="78"/>
      <c r="F3337" s="85">
        <f t="shared" si="52"/>
        <v>0</v>
      </c>
    </row>
    <row r="3338" spans="2:6" ht="18" customHeight="1">
      <c r="B3338" s="51"/>
      <c r="C3338" s="46"/>
      <c r="D3338" s="53"/>
      <c r="E3338" s="78"/>
      <c r="F3338" s="85">
        <f t="shared" si="52"/>
        <v>0</v>
      </c>
    </row>
    <row r="3339" spans="2:6" ht="18" customHeight="1">
      <c r="B3339" s="51"/>
      <c r="C3339" s="46"/>
      <c r="D3339" s="53"/>
      <c r="E3339" s="78"/>
      <c r="F3339" s="85">
        <f t="shared" si="52"/>
        <v>0</v>
      </c>
    </row>
    <row r="3340" spans="2:6" ht="18" customHeight="1">
      <c r="B3340" s="51"/>
      <c r="C3340" s="46"/>
      <c r="D3340" s="53"/>
      <c r="E3340" s="78"/>
      <c r="F3340" s="85">
        <f t="shared" si="52"/>
        <v>0</v>
      </c>
    </row>
    <row r="3341" spans="2:6" ht="18" customHeight="1">
      <c r="B3341" s="51"/>
      <c r="C3341" s="46"/>
      <c r="D3341" s="53"/>
      <c r="E3341" s="78"/>
      <c r="F3341" s="85">
        <f t="shared" si="52"/>
        <v>0</v>
      </c>
    </row>
    <row r="3342" spans="2:6" ht="18" customHeight="1">
      <c r="B3342" s="51"/>
      <c r="C3342" s="46"/>
      <c r="D3342" s="53"/>
      <c r="E3342" s="78"/>
      <c r="F3342" s="85">
        <f t="shared" si="52"/>
        <v>0</v>
      </c>
    </row>
    <row r="3343" spans="2:6" ht="18" customHeight="1">
      <c r="B3343" s="51"/>
      <c r="C3343" s="46"/>
      <c r="D3343" s="53"/>
      <c r="E3343" s="78"/>
      <c r="F3343" s="85">
        <f t="shared" si="52"/>
        <v>0</v>
      </c>
    </row>
    <row r="3344" spans="2:6" ht="18" customHeight="1">
      <c r="B3344" s="51"/>
      <c r="C3344" s="46"/>
      <c r="D3344" s="53"/>
      <c r="E3344" s="78"/>
      <c r="F3344" s="85">
        <f t="shared" si="52"/>
        <v>0</v>
      </c>
    </row>
    <row r="3345" spans="2:6" ht="18" customHeight="1">
      <c r="B3345" s="51"/>
      <c r="C3345" s="46"/>
      <c r="D3345" s="53"/>
      <c r="E3345" s="78"/>
      <c r="F3345" s="85">
        <f t="shared" si="52"/>
        <v>0</v>
      </c>
    </row>
    <row r="3346" spans="2:6" ht="18" customHeight="1">
      <c r="B3346" s="51"/>
      <c r="C3346" s="46"/>
      <c r="D3346" s="53"/>
      <c r="E3346" s="78"/>
      <c r="F3346" s="85">
        <f t="shared" si="52"/>
        <v>0</v>
      </c>
    </row>
    <row r="3347" spans="2:6" ht="18" customHeight="1">
      <c r="B3347" s="51"/>
      <c r="C3347" s="46"/>
      <c r="D3347" s="53"/>
      <c r="E3347" s="78"/>
      <c r="F3347" s="85">
        <f t="shared" si="52"/>
        <v>0</v>
      </c>
    </row>
    <row r="3348" spans="2:6" ht="18" customHeight="1">
      <c r="B3348" s="51"/>
      <c r="C3348" s="46"/>
      <c r="D3348" s="53"/>
      <c r="E3348" s="78"/>
      <c r="F3348" s="85">
        <f t="shared" si="52"/>
        <v>0</v>
      </c>
    </row>
    <row r="3349" spans="2:6" ht="18" customHeight="1">
      <c r="B3349" s="51"/>
      <c r="C3349" s="46"/>
      <c r="D3349" s="53"/>
      <c r="E3349" s="78"/>
      <c r="F3349" s="85">
        <f t="shared" si="52"/>
        <v>0</v>
      </c>
    </row>
    <row r="3350" spans="2:6" ht="18" customHeight="1">
      <c r="B3350" s="51"/>
      <c r="C3350" s="46"/>
      <c r="D3350" s="53"/>
      <c r="E3350" s="78"/>
      <c r="F3350" s="85">
        <f t="shared" si="52"/>
        <v>0</v>
      </c>
    </row>
    <row r="3351" spans="2:6" ht="18" customHeight="1">
      <c r="B3351" s="51"/>
      <c r="C3351" s="46"/>
      <c r="D3351" s="53"/>
      <c r="E3351" s="78"/>
      <c r="F3351" s="85">
        <f t="shared" si="52"/>
        <v>0</v>
      </c>
    </row>
    <row r="3352" spans="2:6" ht="18" customHeight="1">
      <c r="B3352" s="51"/>
      <c r="C3352" s="46"/>
      <c r="D3352" s="53"/>
      <c r="E3352" s="78"/>
      <c r="F3352" s="85">
        <f t="shared" si="52"/>
        <v>0</v>
      </c>
    </row>
    <row r="3353" spans="2:6" ht="18" customHeight="1">
      <c r="B3353" s="51"/>
      <c r="C3353" s="46"/>
      <c r="D3353" s="53"/>
      <c r="E3353" s="78"/>
      <c r="F3353" s="85">
        <f t="shared" si="52"/>
        <v>0</v>
      </c>
    </row>
    <row r="3354" spans="2:6" ht="18" customHeight="1">
      <c r="B3354" s="51"/>
      <c r="C3354" s="46"/>
      <c r="D3354" s="53"/>
      <c r="E3354" s="78"/>
      <c r="F3354" s="85">
        <f t="shared" si="52"/>
        <v>0</v>
      </c>
    </row>
    <row r="3355" spans="2:6" ht="18" customHeight="1">
      <c r="B3355" s="51"/>
      <c r="C3355" s="46"/>
      <c r="D3355" s="53"/>
      <c r="E3355" s="78"/>
      <c r="F3355" s="85">
        <f t="shared" si="52"/>
        <v>0</v>
      </c>
    </row>
    <row r="3356" spans="2:6" ht="18" customHeight="1">
      <c r="B3356" s="51"/>
      <c r="C3356" s="46"/>
      <c r="D3356" s="53"/>
      <c r="E3356" s="78"/>
      <c r="F3356" s="85">
        <f t="shared" si="52"/>
        <v>0</v>
      </c>
    </row>
    <row r="3357" spans="2:6" ht="18" customHeight="1">
      <c r="B3357" s="51"/>
      <c r="C3357" s="46"/>
      <c r="D3357" s="53"/>
      <c r="E3357" s="78"/>
      <c r="F3357" s="85">
        <f t="shared" si="52"/>
        <v>0</v>
      </c>
    </row>
    <row r="3358" spans="2:6" ht="18" customHeight="1">
      <c r="B3358" s="51"/>
      <c r="C3358" s="46"/>
      <c r="D3358" s="53"/>
      <c r="E3358" s="78"/>
      <c r="F3358" s="85">
        <f t="shared" si="52"/>
        <v>0</v>
      </c>
    </row>
    <row r="3359" spans="2:6" ht="18" customHeight="1">
      <c r="B3359" s="51"/>
      <c r="C3359" s="46"/>
      <c r="D3359" s="53"/>
      <c r="E3359" s="78"/>
      <c r="F3359" s="85">
        <f t="shared" si="52"/>
        <v>0</v>
      </c>
    </row>
    <row r="3360" spans="2:6" ht="18" customHeight="1">
      <c r="B3360" s="51"/>
      <c r="C3360" s="46"/>
      <c r="D3360" s="53"/>
      <c r="E3360" s="78"/>
      <c r="F3360" s="85">
        <f t="shared" si="52"/>
        <v>0</v>
      </c>
    </row>
    <row r="3361" spans="2:6" ht="18" customHeight="1">
      <c r="B3361" s="51"/>
      <c r="C3361" s="46"/>
      <c r="D3361" s="53"/>
      <c r="E3361" s="78"/>
      <c r="F3361" s="85">
        <f t="shared" si="52"/>
        <v>0</v>
      </c>
    </row>
    <row r="3362" spans="2:6" ht="18" customHeight="1">
      <c r="B3362" s="51"/>
      <c r="C3362" s="46"/>
      <c r="D3362" s="53"/>
      <c r="E3362" s="78"/>
      <c r="F3362" s="85">
        <f t="shared" si="52"/>
        <v>0</v>
      </c>
    </row>
    <row r="3363" spans="2:6" ht="18" customHeight="1">
      <c r="B3363" s="51"/>
      <c r="C3363" s="46"/>
      <c r="D3363" s="53"/>
      <c r="E3363" s="78"/>
      <c r="F3363" s="85">
        <f t="shared" si="52"/>
        <v>0</v>
      </c>
    </row>
    <row r="3364" spans="2:6" ht="18" customHeight="1">
      <c r="B3364" s="51"/>
      <c r="C3364" s="46"/>
      <c r="D3364" s="53"/>
      <c r="E3364" s="78"/>
      <c r="F3364" s="85">
        <f t="shared" si="52"/>
        <v>0</v>
      </c>
    </row>
    <row r="3365" spans="2:6" ht="18" customHeight="1">
      <c r="B3365" s="51"/>
      <c r="C3365" s="46"/>
      <c r="D3365" s="53"/>
      <c r="E3365" s="78"/>
      <c r="F3365" s="85">
        <f t="shared" si="52"/>
        <v>0</v>
      </c>
    </row>
    <row r="3366" spans="2:6" ht="18" customHeight="1">
      <c r="B3366" s="51"/>
      <c r="C3366" s="46"/>
      <c r="D3366" s="53"/>
      <c r="E3366" s="78"/>
      <c r="F3366" s="85">
        <f t="shared" si="52"/>
        <v>0</v>
      </c>
    </row>
    <row r="3367" spans="2:6" ht="18" customHeight="1">
      <c r="B3367" s="51"/>
      <c r="C3367" s="46"/>
      <c r="D3367" s="53"/>
      <c r="E3367" s="78"/>
      <c r="F3367" s="85">
        <f t="shared" si="52"/>
        <v>0</v>
      </c>
    </row>
    <row r="3368" spans="2:6" ht="18" customHeight="1">
      <c r="B3368" s="51"/>
      <c r="C3368" s="46"/>
      <c r="D3368" s="53"/>
      <c r="E3368" s="78"/>
      <c r="F3368" s="85">
        <f t="shared" si="52"/>
        <v>0</v>
      </c>
    </row>
    <row r="3369" spans="2:6" ht="18" customHeight="1">
      <c r="B3369" s="51"/>
      <c r="C3369" s="46"/>
      <c r="D3369" s="53"/>
      <c r="E3369" s="78"/>
      <c r="F3369" s="85">
        <f t="shared" si="52"/>
        <v>0</v>
      </c>
    </row>
    <row r="3370" spans="2:6" ht="18" customHeight="1">
      <c r="B3370" s="51"/>
      <c r="C3370" s="46"/>
      <c r="D3370" s="53"/>
      <c r="E3370" s="78"/>
      <c r="F3370" s="85">
        <f t="shared" si="52"/>
        <v>0</v>
      </c>
    </row>
    <row r="3371" spans="2:6" ht="18" customHeight="1">
      <c r="B3371" s="51"/>
      <c r="C3371" s="46"/>
      <c r="D3371" s="53"/>
      <c r="E3371" s="78"/>
      <c r="F3371" s="85">
        <f t="shared" si="52"/>
        <v>0</v>
      </c>
    </row>
    <row r="3372" spans="2:6" ht="18" customHeight="1">
      <c r="B3372" s="51"/>
      <c r="C3372" s="46"/>
      <c r="D3372" s="53"/>
      <c r="E3372" s="78"/>
      <c r="F3372" s="85">
        <f t="shared" si="52"/>
        <v>0</v>
      </c>
    </row>
    <row r="3373" spans="2:6" ht="18" customHeight="1">
      <c r="B3373" s="51"/>
      <c r="C3373" s="46"/>
      <c r="D3373" s="53"/>
      <c r="E3373" s="78"/>
      <c r="F3373" s="85">
        <f t="shared" si="52"/>
        <v>0</v>
      </c>
    </row>
    <row r="3374" spans="2:6" ht="18" customHeight="1">
      <c r="B3374" s="51"/>
      <c r="C3374" s="46"/>
      <c r="D3374" s="53"/>
      <c r="E3374" s="78"/>
      <c r="F3374" s="85">
        <f t="shared" si="52"/>
        <v>0</v>
      </c>
    </row>
    <row r="3375" spans="2:6" ht="18" customHeight="1">
      <c r="B3375" s="51"/>
      <c r="C3375" s="46"/>
      <c r="D3375" s="53"/>
      <c r="E3375" s="78"/>
      <c r="F3375" s="85">
        <f t="shared" si="52"/>
        <v>0</v>
      </c>
    </row>
    <row r="3376" spans="2:6" ht="18" customHeight="1">
      <c r="B3376" s="51"/>
      <c r="C3376" s="46"/>
      <c r="D3376" s="53"/>
      <c r="E3376" s="78"/>
      <c r="F3376" s="85">
        <f t="shared" si="52"/>
        <v>0</v>
      </c>
    </row>
    <row r="3377" spans="2:6" ht="18" customHeight="1">
      <c r="B3377" s="51"/>
      <c r="C3377" s="46"/>
      <c r="D3377" s="53"/>
      <c r="E3377" s="78"/>
      <c r="F3377" s="85">
        <f t="shared" si="52"/>
        <v>0</v>
      </c>
    </row>
    <row r="3378" spans="2:6" ht="18" customHeight="1">
      <c r="B3378" s="51"/>
      <c r="C3378" s="46"/>
      <c r="D3378" s="53"/>
      <c r="E3378" s="78"/>
      <c r="F3378" s="85">
        <f t="shared" si="52"/>
        <v>0</v>
      </c>
    </row>
    <row r="3379" spans="2:6" ht="18" customHeight="1">
      <c r="B3379" s="51"/>
      <c r="C3379" s="46"/>
      <c r="D3379" s="53"/>
      <c r="E3379" s="78"/>
      <c r="F3379" s="85">
        <f t="shared" si="52"/>
        <v>0</v>
      </c>
    </row>
    <row r="3380" spans="2:6" ht="18" customHeight="1">
      <c r="B3380" s="51"/>
      <c r="C3380" s="46"/>
      <c r="D3380" s="53"/>
      <c r="E3380" s="78"/>
      <c r="F3380" s="85">
        <f t="shared" si="52"/>
        <v>0</v>
      </c>
    </row>
    <row r="3381" spans="2:6" ht="18" customHeight="1">
      <c r="B3381" s="51"/>
      <c r="C3381" s="46"/>
      <c r="D3381" s="53"/>
      <c r="E3381" s="78"/>
      <c r="F3381" s="85">
        <f t="shared" si="52"/>
        <v>0</v>
      </c>
    </row>
    <row r="3382" spans="2:6" ht="18" customHeight="1">
      <c r="B3382" s="51"/>
      <c r="C3382" s="46"/>
      <c r="D3382" s="53"/>
      <c r="E3382" s="78"/>
      <c r="F3382" s="85">
        <f t="shared" si="52"/>
        <v>0</v>
      </c>
    </row>
    <row r="3383" spans="2:6" ht="18" customHeight="1">
      <c r="B3383" s="51"/>
      <c r="C3383" s="46"/>
      <c r="D3383" s="53"/>
      <c r="E3383" s="78"/>
      <c r="F3383" s="85">
        <f t="shared" si="52"/>
        <v>0</v>
      </c>
    </row>
    <row r="3384" spans="2:6" ht="18" customHeight="1">
      <c r="B3384" s="51"/>
      <c r="C3384" s="46"/>
      <c r="D3384" s="53"/>
      <c r="E3384" s="78"/>
      <c r="F3384" s="85">
        <f t="shared" si="52"/>
        <v>0</v>
      </c>
    </row>
    <row r="3385" spans="2:6" ht="18" customHeight="1">
      <c r="B3385" s="51"/>
      <c r="C3385" s="46"/>
      <c r="D3385" s="53"/>
      <c r="E3385" s="78"/>
      <c r="F3385" s="85">
        <f t="shared" si="52"/>
        <v>0</v>
      </c>
    </row>
    <row r="3386" spans="2:6" ht="18" customHeight="1">
      <c r="B3386" s="51"/>
      <c r="C3386" s="46"/>
      <c r="D3386" s="53"/>
      <c r="E3386" s="78"/>
      <c r="F3386" s="85">
        <f t="shared" si="52"/>
        <v>0</v>
      </c>
    </row>
    <row r="3387" spans="2:6" ht="18" customHeight="1">
      <c r="B3387" s="51"/>
      <c r="C3387" s="46"/>
      <c r="D3387" s="53"/>
      <c r="E3387" s="78"/>
      <c r="F3387" s="85">
        <f t="shared" si="52"/>
        <v>0</v>
      </c>
    </row>
    <row r="3388" spans="2:6" ht="18" customHeight="1">
      <c r="B3388" s="51"/>
      <c r="C3388" s="46"/>
      <c r="D3388" s="53"/>
      <c r="E3388" s="78"/>
      <c r="F3388" s="85">
        <f t="shared" si="52"/>
        <v>0</v>
      </c>
    </row>
    <row r="3389" spans="2:6" ht="18" customHeight="1">
      <c r="B3389" s="51"/>
      <c r="C3389" s="46"/>
      <c r="D3389" s="53"/>
      <c r="E3389" s="78"/>
      <c r="F3389" s="85">
        <f t="shared" si="52"/>
        <v>0</v>
      </c>
    </row>
    <row r="3390" spans="2:6" ht="18" customHeight="1">
      <c r="B3390" s="51"/>
      <c r="C3390" s="46"/>
      <c r="D3390" s="53"/>
      <c r="E3390" s="78"/>
      <c r="F3390" s="85">
        <f t="shared" si="52"/>
        <v>0</v>
      </c>
    </row>
    <row r="3391" spans="2:6" ht="18" customHeight="1">
      <c r="B3391" s="51"/>
      <c r="C3391" s="46"/>
      <c r="D3391" s="53"/>
      <c r="E3391" s="78"/>
      <c r="F3391" s="85">
        <f t="shared" si="52"/>
        <v>0</v>
      </c>
    </row>
    <row r="3392" spans="2:6" ht="18" customHeight="1">
      <c r="B3392" s="51"/>
      <c r="C3392" s="46"/>
      <c r="D3392" s="53"/>
      <c r="E3392" s="78"/>
      <c r="F3392" s="85">
        <f t="shared" si="52"/>
        <v>0</v>
      </c>
    </row>
    <row r="3393" spans="2:6" ht="18" customHeight="1">
      <c r="B3393" s="51"/>
      <c r="C3393" s="46"/>
      <c r="D3393" s="53"/>
      <c r="E3393" s="78"/>
      <c r="F3393" s="85">
        <f t="shared" si="52"/>
        <v>0</v>
      </c>
    </row>
    <row r="3394" spans="2:6" ht="18" customHeight="1">
      <c r="B3394" s="51"/>
      <c r="C3394" s="46"/>
      <c r="D3394" s="53"/>
      <c r="E3394" s="78"/>
      <c r="F3394" s="85">
        <f t="shared" si="52"/>
        <v>0</v>
      </c>
    </row>
    <row r="3395" spans="2:6" ht="18" customHeight="1">
      <c r="B3395" s="51"/>
      <c r="C3395" s="46"/>
      <c r="D3395" s="53"/>
      <c r="E3395" s="78"/>
      <c r="F3395" s="85">
        <f t="shared" si="52"/>
        <v>0</v>
      </c>
    </row>
    <row r="3396" spans="2:6" ht="18" customHeight="1">
      <c r="B3396" s="51"/>
      <c r="C3396" s="46"/>
      <c r="D3396" s="53"/>
      <c r="E3396" s="78"/>
      <c r="F3396" s="85">
        <f t="shared" ref="F3396:F3459" si="53">IF(D3396&gt;0,E3396/D3396,0)</f>
        <v>0</v>
      </c>
    </row>
    <row r="3397" spans="2:6" ht="18" customHeight="1">
      <c r="B3397" s="51"/>
      <c r="C3397" s="46"/>
      <c r="D3397" s="53"/>
      <c r="E3397" s="78"/>
      <c r="F3397" s="85">
        <f t="shared" si="53"/>
        <v>0</v>
      </c>
    </row>
    <row r="3398" spans="2:6" ht="18" customHeight="1">
      <c r="B3398" s="51"/>
      <c r="C3398" s="46"/>
      <c r="D3398" s="53"/>
      <c r="E3398" s="78"/>
      <c r="F3398" s="85">
        <f t="shared" si="53"/>
        <v>0</v>
      </c>
    </row>
    <row r="3399" spans="2:6" ht="18" customHeight="1">
      <c r="B3399" s="51"/>
      <c r="C3399" s="46"/>
      <c r="D3399" s="53"/>
      <c r="E3399" s="78"/>
      <c r="F3399" s="85">
        <f t="shared" si="53"/>
        <v>0</v>
      </c>
    </row>
    <row r="3400" spans="2:6" ht="18" customHeight="1">
      <c r="B3400" s="51"/>
      <c r="C3400" s="46"/>
      <c r="D3400" s="53"/>
      <c r="E3400" s="78"/>
      <c r="F3400" s="85">
        <f t="shared" si="53"/>
        <v>0</v>
      </c>
    </row>
    <row r="3401" spans="2:6" ht="18" customHeight="1">
      <c r="B3401" s="51"/>
      <c r="C3401" s="46"/>
      <c r="D3401" s="53"/>
      <c r="E3401" s="78"/>
      <c r="F3401" s="85">
        <f t="shared" si="53"/>
        <v>0</v>
      </c>
    </row>
    <row r="3402" spans="2:6" ht="18" customHeight="1">
      <c r="B3402" s="51"/>
      <c r="C3402" s="46"/>
      <c r="D3402" s="53"/>
      <c r="E3402" s="78"/>
      <c r="F3402" s="85">
        <f t="shared" si="53"/>
        <v>0</v>
      </c>
    </row>
    <row r="3403" spans="2:6" ht="18" customHeight="1">
      <c r="B3403" s="51"/>
      <c r="C3403" s="46"/>
      <c r="D3403" s="53"/>
      <c r="E3403" s="78"/>
      <c r="F3403" s="85">
        <f t="shared" si="53"/>
        <v>0</v>
      </c>
    </row>
    <row r="3404" spans="2:6" ht="18" customHeight="1">
      <c r="B3404" s="51"/>
      <c r="C3404" s="46"/>
      <c r="D3404" s="53"/>
      <c r="E3404" s="78"/>
      <c r="F3404" s="85">
        <f t="shared" si="53"/>
        <v>0</v>
      </c>
    </row>
    <row r="3405" spans="2:6" ht="18" customHeight="1">
      <c r="B3405" s="51"/>
      <c r="C3405" s="46"/>
      <c r="D3405" s="53"/>
      <c r="E3405" s="78"/>
      <c r="F3405" s="85">
        <f t="shared" si="53"/>
        <v>0</v>
      </c>
    </row>
    <row r="3406" spans="2:6" ht="18" customHeight="1">
      <c r="B3406" s="51"/>
      <c r="C3406" s="46"/>
      <c r="D3406" s="53"/>
      <c r="E3406" s="78"/>
      <c r="F3406" s="85">
        <f t="shared" si="53"/>
        <v>0</v>
      </c>
    </row>
    <row r="3407" spans="2:6" ht="18" customHeight="1">
      <c r="B3407" s="51"/>
      <c r="C3407" s="46"/>
      <c r="D3407" s="53"/>
      <c r="E3407" s="78"/>
      <c r="F3407" s="85">
        <f t="shared" si="53"/>
        <v>0</v>
      </c>
    </row>
    <row r="3408" spans="2:6" ht="18" customHeight="1">
      <c r="B3408" s="51"/>
      <c r="C3408" s="46"/>
      <c r="D3408" s="53"/>
      <c r="E3408" s="78"/>
      <c r="F3408" s="85">
        <f t="shared" si="53"/>
        <v>0</v>
      </c>
    </row>
    <row r="3409" spans="2:6" ht="18" customHeight="1">
      <c r="B3409" s="51"/>
      <c r="C3409" s="46"/>
      <c r="D3409" s="53"/>
      <c r="E3409" s="78"/>
      <c r="F3409" s="85">
        <f t="shared" si="53"/>
        <v>0</v>
      </c>
    </row>
    <row r="3410" spans="2:6" ht="18" customHeight="1">
      <c r="B3410" s="51"/>
      <c r="C3410" s="46"/>
      <c r="D3410" s="53"/>
      <c r="E3410" s="78"/>
      <c r="F3410" s="85">
        <f t="shared" si="53"/>
        <v>0</v>
      </c>
    </row>
    <row r="3411" spans="2:6" ht="18" customHeight="1">
      <c r="B3411" s="51"/>
      <c r="C3411" s="46"/>
      <c r="D3411" s="53"/>
      <c r="E3411" s="78"/>
      <c r="F3411" s="85">
        <f t="shared" si="53"/>
        <v>0</v>
      </c>
    </row>
    <row r="3412" spans="2:6" ht="18" customHeight="1">
      <c r="B3412" s="51"/>
      <c r="C3412" s="46"/>
      <c r="D3412" s="53"/>
      <c r="E3412" s="78"/>
      <c r="F3412" s="85">
        <f t="shared" si="53"/>
        <v>0</v>
      </c>
    </row>
    <row r="3413" spans="2:6" ht="18" customHeight="1">
      <c r="B3413" s="51"/>
      <c r="C3413" s="46"/>
      <c r="D3413" s="53"/>
      <c r="E3413" s="78"/>
      <c r="F3413" s="85">
        <f t="shared" si="53"/>
        <v>0</v>
      </c>
    </row>
    <row r="3414" spans="2:6" ht="18" customHeight="1">
      <c r="B3414" s="51"/>
      <c r="C3414" s="46"/>
      <c r="D3414" s="53"/>
      <c r="E3414" s="78"/>
      <c r="F3414" s="85">
        <f t="shared" si="53"/>
        <v>0</v>
      </c>
    </row>
    <row r="3415" spans="2:6" ht="18" customHeight="1">
      <c r="B3415" s="51"/>
      <c r="C3415" s="46"/>
      <c r="D3415" s="53"/>
      <c r="E3415" s="78"/>
      <c r="F3415" s="85">
        <f t="shared" si="53"/>
        <v>0</v>
      </c>
    </row>
    <row r="3416" spans="2:6" ht="18" customHeight="1">
      <c r="B3416" s="51"/>
      <c r="C3416" s="46"/>
      <c r="D3416" s="53"/>
      <c r="E3416" s="78"/>
      <c r="F3416" s="85">
        <f t="shared" si="53"/>
        <v>0</v>
      </c>
    </row>
    <row r="3417" spans="2:6" ht="18" customHeight="1">
      <c r="B3417" s="51"/>
      <c r="C3417" s="46"/>
      <c r="D3417" s="53"/>
      <c r="E3417" s="78"/>
      <c r="F3417" s="85">
        <f t="shared" si="53"/>
        <v>0</v>
      </c>
    </row>
    <row r="3418" spans="2:6" ht="18" customHeight="1">
      <c r="B3418" s="51"/>
      <c r="C3418" s="46"/>
      <c r="D3418" s="53"/>
      <c r="E3418" s="78"/>
      <c r="F3418" s="85">
        <f t="shared" si="53"/>
        <v>0</v>
      </c>
    </row>
    <row r="3419" spans="2:6" ht="18" customHeight="1">
      <c r="B3419" s="51"/>
      <c r="C3419" s="46"/>
      <c r="D3419" s="53"/>
      <c r="E3419" s="78"/>
      <c r="F3419" s="85">
        <f t="shared" si="53"/>
        <v>0</v>
      </c>
    </row>
    <row r="3420" spans="2:6" ht="18" customHeight="1">
      <c r="B3420" s="51"/>
      <c r="C3420" s="46"/>
      <c r="D3420" s="53"/>
      <c r="E3420" s="78"/>
      <c r="F3420" s="85">
        <f t="shared" si="53"/>
        <v>0</v>
      </c>
    </row>
    <row r="3421" spans="2:6" ht="18" customHeight="1">
      <c r="B3421" s="51"/>
      <c r="C3421" s="46"/>
      <c r="D3421" s="53"/>
      <c r="E3421" s="78"/>
      <c r="F3421" s="85">
        <f t="shared" si="53"/>
        <v>0</v>
      </c>
    </row>
    <row r="3422" spans="2:6" ht="18" customHeight="1">
      <c r="B3422" s="51"/>
      <c r="C3422" s="46"/>
      <c r="D3422" s="53"/>
      <c r="E3422" s="78"/>
      <c r="F3422" s="85">
        <f t="shared" si="53"/>
        <v>0</v>
      </c>
    </row>
    <row r="3423" spans="2:6" ht="18" customHeight="1">
      <c r="B3423" s="51"/>
      <c r="C3423" s="46"/>
      <c r="D3423" s="53"/>
      <c r="E3423" s="78"/>
      <c r="F3423" s="85">
        <f t="shared" si="53"/>
        <v>0</v>
      </c>
    </row>
    <row r="3424" spans="2:6" ht="18" customHeight="1">
      <c r="B3424" s="51"/>
      <c r="C3424" s="46"/>
      <c r="D3424" s="53"/>
      <c r="E3424" s="78"/>
      <c r="F3424" s="85">
        <f t="shared" si="53"/>
        <v>0</v>
      </c>
    </row>
    <row r="3425" spans="2:6" ht="18" customHeight="1">
      <c r="B3425" s="51"/>
      <c r="C3425" s="46"/>
      <c r="D3425" s="53"/>
      <c r="E3425" s="78"/>
      <c r="F3425" s="85">
        <f t="shared" si="53"/>
        <v>0</v>
      </c>
    </row>
    <row r="3426" spans="2:6" ht="18" customHeight="1">
      <c r="B3426" s="51"/>
      <c r="C3426" s="46"/>
      <c r="D3426" s="53"/>
      <c r="E3426" s="78"/>
      <c r="F3426" s="85">
        <f t="shared" si="53"/>
        <v>0</v>
      </c>
    </row>
    <row r="3427" spans="2:6" ht="18" customHeight="1">
      <c r="B3427" s="51"/>
      <c r="C3427" s="46"/>
      <c r="D3427" s="53"/>
      <c r="E3427" s="78"/>
      <c r="F3427" s="85">
        <f t="shared" si="53"/>
        <v>0</v>
      </c>
    </row>
    <row r="3428" spans="2:6" ht="18" customHeight="1">
      <c r="B3428" s="51"/>
      <c r="C3428" s="46"/>
      <c r="D3428" s="53"/>
      <c r="E3428" s="78"/>
      <c r="F3428" s="85">
        <f t="shared" si="53"/>
        <v>0</v>
      </c>
    </row>
    <row r="3429" spans="2:6" ht="18" customHeight="1">
      <c r="B3429" s="51"/>
      <c r="C3429" s="46"/>
      <c r="D3429" s="53"/>
      <c r="E3429" s="78"/>
      <c r="F3429" s="85">
        <f t="shared" si="53"/>
        <v>0</v>
      </c>
    </row>
    <row r="3430" spans="2:6" ht="18" customHeight="1">
      <c r="B3430" s="51"/>
      <c r="C3430" s="46"/>
      <c r="D3430" s="53"/>
      <c r="E3430" s="78"/>
      <c r="F3430" s="85">
        <f t="shared" si="53"/>
        <v>0</v>
      </c>
    </row>
    <row r="3431" spans="2:6" ht="18" customHeight="1">
      <c r="B3431" s="51"/>
      <c r="C3431" s="46"/>
      <c r="D3431" s="53"/>
      <c r="E3431" s="78"/>
      <c r="F3431" s="85">
        <f t="shared" si="53"/>
        <v>0</v>
      </c>
    </row>
    <row r="3432" spans="2:6" ht="18" customHeight="1">
      <c r="B3432" s="51"/>
      <c r="C3432" s="46"/>
      <c r="D3432" s="53"/>
      <c r="E3432" s="78"/>
      <c r="F3432" s="85">
        <f t="shared" si="53"/>
        <v>0</v>
      </c>
    </row>
    <row r="3433" spans="2:6" ht="18" customHeight="1">
      <c r="B3433" s="51"/>
      <c r="C3433" s="46"/>
      <c r="D3433" s="53"/>
      <c r="E3433" s="78"/>
      <c r="F3433" s="85">
        <f t="shared" si="53"/>
        <v>0</v>
      </c>
    </row>
    <row r="3434" spans="2:6" ht="18" customHeight="1">
      <c r="B3434" s="51"/>
      <c r="C3434" s="46"/>
      <c r="D3434" s="53"/>
      <c r="E3434" s="78"/>
      <c r="F3434" s="85">
        <f t="shared" si="53"/>
        <v>0</v>
      </c>
    </row>
    <row r="3435" spans="2:6" ht="18" customHeight="1">
      <c r="B3435" s="51"/>
      <c r="C3435" s="46"/>
      <c r="D3435" s="53"/>
      <c r="E3435" s="78"/>
      <c r="F3435" s="85">
        <f t="shared" si="53"/>
        <v>0</v>
      </c>
    </row>
    <row r="3436" spans="2:6" ht="18" customHeight="1">
      <c r="B3436" s="51"/>
      <c r="C3436" s="46"/>
      <c r="D3436" s="53"/>
      <c r="E3436" s="78"/>
      <c r="F3436" s="85">
        <f t="shared" si="53"/>
        <v>0</v>
      </c>
    </row>
    <row r="3437" spans="2:6" ht="18" customHeight="1">
      <c r="B3437" s="51"/>
      <c r="C3437" s="46"/>
      <c r="D3437" s="53"/>
      <c r="E3437" s="78"/>
      <c r="F3437" s="85">
        <f t="shared" si="53"/>
        <v>0</v>
      </c>
    </row>
    <row r="3438" spans="2:6" ht="18" customHeight="1">
      <c r="B3438" s="51"/>
      <c r="C3438" s="46"/>
      <c r="D3438" s="53"/>
      <c r="E3438" s="78"/>
      <c r="F3438" s="85">
        <f t="shared" si="53"/>
        <v>0</v>
      </c>
    </row>
    <row r="3439" spans="2:6" ht="18" customHeight="1">
      <c r="B3439" s="51"/>
      <c r="C3439" s="46"/>
      <c r="D3439" s="53"/>
      <c r="E3439" s="78"/>
      <c r="F3439" s="85">
        <f t="shared" si="53"/>
        <v>0</v>
      </c>
    </row>
    <row r="3440" spans="2:6" ht="18" customHeight="1">
      <c r="B3440" s="51"/>
      <c r="C3440" s="46"/>
      <c r="D3440" s="53"/>
      <c r="E3440" s="78"/>
      <c r="F3440" s="85">
        <f t="shared" si="53"/>
        <v>0</v>
      </c>
    </row>
    <row r="3441" spans="2:6" ht="18" customHeight="1">
      <c r="B3441" s="51"/>
      <c r="C3441" s="46"/>
      <c r="D3441" s="53"/>
      <c r="E3441" s="78"/>
      <c r="F3441" s="85">
        <f t="shared" si="53"/>
        <v>0</v>
      </c>
    </row>
    <row r="3442" spans="2:6" ht="18" customHeight="1">
      <c r="B3442" s="51"/>
      <c r="C3442" s="46"/>
      <c r="D3442" s="53"/>
      <c r="E3442" s="78"/>
      <c r="F3442" s="85">
        <f t="shared" si="53"/>
        <v>0</v>
      </c>
    </row>
    <row r="3443" spans="2:6" ht="18" customHeight="1">
      <c r="B3443" s="51"/>
      <c r="C3443" s="46"/>
      <c r="D3443" s="53"/>
      <c r="E3443" s="78"/>
      <c r="F3443" s="85">
        <f t="shared" si="53"/>
        <v>0</v>
      </c>
    </row>
    <row r="3444" spans="2:6" ht="18" customHeight="1">
      <c r="B3444" s="51"/>
      <c r="C3444" s="46"/>
      <c r="D3444" s="53"/>
      <c r="E3444" s="78"/>
      <c r="F3444" s="85">
        <f t="shared" si="53"/>
        <v>0</v>
      </c>
    </row>
    <row r="3445" spans="2:6" ht="18" customHeight="1">
      <c r="B3445" s="51"/>
      <c r="C3445" s="46"/>
      <c r="D3445" s="53"/>
      <c r="E3445" s="78"/>
      <c r="F3445" s="85">
        <f t="shared" si="53"/>
        <v>0</v>
      </c>
    </row>
    <row r="3446" spans="2:6" ht="18" customHeight="1">
      <c r="B3446" s="51"/>
      <c r="C3446" s="46"/>
      <c r="D3446" s="53"/>
      <c r="E3446" s="78"/>
      <c r="F3446" s="85">
        <f t="shared" si="53"/>
        <v>0</v>
      </c>
    </row>
    <row r="3447" spans="2:6" ht="18" customHeight="1">
      <c r="B3447" s="51"/>
      <c r="C3447" s="46"/>
      <c r="D3447" s="53"/>
      <c r="E3447" s="78"/>
      <c r="F3447" s="85">
        <f t="shared" si="53"/>
        <v>0</v>
      </c>
    </row>
    <row r="3448" spans="2:6" ht="18" customHeight="1">
      <c r="B3448" s="51"/>
      <c r="C3448" s="46"/>
      <c r="D3448" s="53"/>
      <c r="E3448" s="78"/>
      <c r="F3448" s="85">
        <f t="shared" si="53"/>
        <v>0</v>
      </c>
    </row>
    <row r="3449" spans="2:6" ht="18" customHeight="1">
      <c r="B3449" s="51"/>
      <c r="C3449" s="46"/>
      <c r="D3449" s="53"/>
      <c r="E3449" s="78"/>
      <c r="F3449" s="85">
        <f t="shared" si="53"/>
        <v>0</v>
      </c>
    </row>
    <row r="3450" spans="2:6" ht="18" customHeight="1">
      <c r="B3450" s="51"/>
      <c r="C3450" s="46"/>
      <c r="D3450" s="53"/>
      <c r="E3450" s="78"/>
      <c r="F3450" s="85">
        <f t="shared" si="53"/>
        <v>0</v>
      </c>
    </row>
    <row r="3451" spans="2:6" ht="18" customHeight="1">
      <c r="B3451" s="51"/>
      <c r="C3451" s="46"/>
      <c r="D3451" s="53"/>
      <c r="E3451" s="78"/>
      <c r="F3451" s="85">
        <f t="shared" si="53"/>
        <v>0</v>
      </c>
    </row>
    <row r="3452" spans="2:6" ht="18" customHeight="1">
      <c r="B3452" s="51"/>
      <c r="C3452" s="46"/>
      <c r="D3452" s="53"/>
      <c r="E3452" s="78"/>
      <c r="F3452" s="85">
        <f t="shared" si="53"/>
        <v>0</v>
      </c>
    </row>
    <row r="3453" spans="2:6" ht="18" customHeight="1">
      <c r="B3453" s="51"/>
      <c r="C3453" s="46"/>
      <c r="D3453" s="53"/>
      <c r="E3453" s="78"/>
      <c r="F3453" s="85">
        <f t="shared" si="53"/>
        <v>0</v>
      </c>
    </row>
    <row r="3454" spans="2:6" ht="18" customHeight="1">
      <c r="B3454" s="51"/>
      <c r="C3454" s="46"/>
      <c r="D3454" s="53"/>
      <c r="E3454" s="78"/>
      <c r="F3454" s="85">
        <f t="shared" si="53"/>
        <v>0</v>
      </c>
    </row>
    <row r="3455" spans="2:6" ht="18" customHeight="1">
      <c r="B3455" s="51"/>
      <c r="C3455" s="46"/>
      <c r="D3455" s="53"/>
      <c r="E3455" s="78"/>
      <c r="F3455" s="85">
        <f t="shared" si="53"/>
        <v>0</v>
      </c>
    </row>
    <row r="3456" spans="2:6" ht="18" customHeight="1">
      <c r="B3456" s="51"/>
      <c r="C3456" s="46"/>
      <c r="D3456" s="53"/>
      <c r="E3456" s="78"/>
      <c r="F3456" s="85">
        <f t="shared" si="53"/>
        <v>0</v>
      </c>
    </row>
    <row r="3457" spans="2:6" ht="18" customHeight="1">
      <c r="B3457" s="51"/>
      <c r="C3457" s="46"/>
      <c r="D3457" s="53"/>
      <c r="E3457" s="78"/>
      <c r="F3457" s="85">
        <f t="shared" si="53"/>
        <v>0</v>
      </c>
    </row>
    <row r="3458" spans="2:6" ht="18" customHeight="1">
      <c r="B3458" s="51"/>
      <c r="C3458" s="46"/>
      <c r="D3458" s="53"/>
      <c r="E3458" s="78"/>
      <c r="F3458" s="85">
        <f t="shared" si="53"/>
        <v>0</v>
      </c>
    </row>
    <row r="3459" spans="2:6" ht="18" customHeight="1">
      <c r="B3459" s="51"/>
      <c r="C3459" s="46"/>
      <c r="D3459" s="53"/>
      <c r="E3459" s="78"/>
      <c r="F3459" s="85">
        <f t="shared" si="53"/>
        <v>0</v>
      </c>
    </row>
    <row r="3460" spans="2:6" ht="18" customHeight="1">
      <c r="B3460" s="51"/>
      <c r="C3460" s="46"/>
      <c r="D3460" s="53"/>
      <c r="E3460" s="78"/>
      <c r="F3460" s="85">
        <f t="shared" ref="F3460:F3523" si="54">IF(D3460&gt;0,E3460/D3460,0)</f>
        <v>0</v>
      </c>
    </row>
    <row r="3461" spans="2:6" ht="18" customHeight="1">
      <c r="B3461" s="51"/>
      <c r="C3461" s="46"/>
      <c r="D3461" s="53"/>
      <c r="E3461" s="78"/>
      <c r="F3461" s="85">
        <f t="shared" si="54"/>
        <v>0</v>
      </c>
    </row>
    <row r="3462" spans="2:6" ht="18" customHeight="1">
      <c r="B3462" s="51"/>
      <c r="C3462" s="46"/>
      <c r="D3462" s="53"/>
      <c r="E3462" s="78"/>
      <c r="F3462" s="85">
        <f t="shared" si="54"/>
        <v>0</v>
      </c>
    </row>
    <row r="3463" spans="2:6" ht="18" customHeight="1">
      <c r="B3463" s="51"/>
      <c r="C3463" s="46"/>
      <c r="D3463" s="53"/>
      <c r="E3463" s="78"/>
      <c r="F3463" s="85">
        <f t="shared" si="54"/>
        <v>0</v>
      </c>
    </row>
    <row r="3464" spans="2:6" ht="18" customHeight="1">
      <c r="B3464" s="51"/>
      <c r="C3464" s="46"/>
      <c r="D3464" s="53"/>
      <c r="E3464" s="78"/>
      <c r="F3464" s="85">
        <f t="shared" si="54"/>
        <v>0</v>
      </c>
    </row>
    <row r="3465" spans="2:6" ht="18" customHeight="1">
      <c r="B3465" s="51"/>
      <c r="C3465" s="46"/>
      <c r="D3465" s="53"/>
      <c r="E3465" s="78"/>
      <c r="F3465" s="85">
        <f t="shared" si="54"/>
        <v>0</v>
      </c>
    </row>
    <row r="3466" spans="2:6" ht="18" customHeight="1">
      <c r="B3466" s="51"/>
      <c r="C3466" s="46"/>
      <c r="D3466" s="53"/>
      <c r="E3466" s="78"/>
      <c r="F3466" s="85">
        <f t="shared" si="54"/>
        <v>0</v>
      </c>
    </row>
    <row r="3467" spans="2:6" ht="18" customHeight="1">
      <c r="B3467" s="51"/>
      <c r="C3467" s="46"/>
      <c r="D3467" s="53"/>
      <c r="E3467" s="78"/>
      <c r="F3467" s="85">
        <f t="shared" si="54"/>
        <v>0</v>
      </c>
    </row>
    <row r="3468" spans="2:6" ht="18" customHeight="1">
      <c r="B3468" s="51"/>
      <c r="C3468" s="46"/>
      <c r="D3468" s="53"/>
      <c r="E3468" s="78"/>
      <c r="F3468" s="85">
        <f t="shared" si="54"/>
        <v>0</v>
      </c>
    </row>
    <row r="3469" spans="2:6" ht="18" customHeight="1">
      <c r="B3469" s="51"/>
      <c r="C3469" s="46"/>
      <c r="D3469" s="53"/>
      <c r="E3469" s="78"/>
      <c r="F3469" s="85">
        <f t="shared" si="54"/>
        <v>0</v>
      </c>
    </row>
    <row r="3470" spans="2:6" ht="18" customHeight="1">
      <c r="B3470" s="51"/>
      <c r="C3470" s="46"/>
      <c r="D3470" s="53"/>
      <c r="E3470" s="78"/>
      <c r="F3470" s="85">
        <f t="shared" si="54"/>
        <v>0</v>
      </c>
    </row>
    <row r="3471" spans="2:6" ht="18" customHeight="1">
      <c r="B3471" s="51"/>
      <c r="C3471" s="46"/>
      <c r="D3471" s="53"/>
      <c r="E3471" s="78"/>
      <c r="F3471" s="85">
        <f t="shared" si="54"/>
        <v>0</v>
      </c>
    </row>
    <row r="3472" spans="2:6" ht="18" customHeight="1">
      <c r="B3472" s="51"/>
      <c r="C3472" s="46"/>
      <c r="D3472" s="53"/>
      <c r="E3472" s="78"/>
      <c r="F3472" s="85">
        <f t="shared" si="54"/>
        <v>0</v>
      </c>
    </row>
    <row r="3473" spans="2:6" ht="18" customHeight="1">
      <c r="B3473" s="51"/>
      <c r="C3473" s="46"/>
      <c r="D3473" s="53"/>
      <c r="E3473" s="78"/>
      <c r="F3473" s="85">
        <f t="shared" si="54"/>
        <v>0</v>
      </c>
    </row>
    <row r="3474" spans="2:6" ht="18" customHeight="1">
      <c r="B3474" s="51"/>
      <c r="C3474" s="46"/>
      <c r="D3474" s="53"/>
      <c r="E3474" s="78"/>
      <c r="F3474" s="85">
        <f t="shared" si="54"/>
        <v>0</v>
      </c>
    </row>
    <row r="3475" spans="2:6" ht="18" customHeight="1">
      <c r="B3475" s="51"/>
      <c r="C3475" s="46"/>
      <c r="D3475" s="53"/>
      <c r="E3475" s="78"/>
      <c r="F3475" s="85">
        <f t="shared" si="54"/>
        <v>0</v>
      </c>
    </row>
    <row r="3476" spans="2:6" ht="18" customHeight="1">
      <c r="B3476" s="51"/>
      <c r="C3476" s="46"/>
      <c r="D3476" s="53"/>
      <c r="E3476" s="78"/>
      <c r="F3476" s="85">
        <f t="shared" si="54"/>
        <v>0</v>
      </c>
    </row>
    <row r="3477" spans="2:6" ht="18" customHeight="1">
      <c r="B3477" s="51"/>
      <c r="C3477" s="46"/>
      <c r="D3477" s="53"/>
      <c r="E3477" s="78"/>
      <c r="F3477" s="85">
        <f t="shared" si="54"/>
        <v>0</v>
      </c>
    </row>
    <row r="3478" spans="2:6" ht="18" customHeight="1">
      <c r="B3478" s="51"/>
      <c r="C3478" s="46"/>
      <c r="D3478" s="53"/>
      <c r="E3478" s="78"/>
      <c r="F3478" s="85">
        <f t="shared" si="54"/>
        <v>0</v>
      </c>
    </row>
    <row r="3479" spans="2:6" ht="18" customHeight="1">
      <c r="B3479" s="51"/>
      <c r="C3479" s="46"/>
      <c r="D3479" s="53"/>
      <c r="E3479" s="78"/>
      <c r="F3479" s="85">
        <f t="shared" si="54"/>
        <v>0</v>
      </c>
    </row>
    <row r="3480" spans="2:6" ht="18" customHeight="1">
      <c r="B3480" s="51"/>
      <c r="C3480" s="46"/>
      <c r="D3480" s="53"/>
      <c r="E3480" s="78"/>
      <c r="F3480" s="85">
        <f t="shared" si="54"/>
        <v>0</v>
      </c>
    </row>
    <row r="3481" spans="2:6" ht="18" customHeight="1">
      <c r="B3481" s="51"/>
      <c r="C3481" s="46"/>
      <c r="D3481" s="53"/>
      <c r="E3481" s="78"/>
      <c r="F3481" s="85">
        <f t="shared" si="54"/>
        <v>0</v>
      </c>
    </row>
    <row r="3482" spans="2:6" ht="18" customHeight="1">
      <c r="B3482" s="51"/>
      <c r="C3482" s="46"/>
      <c r="D3482" s="53"/>
      <c r="E3482" s="78"/>
      <c r="F3482" s="85">
        <f t="shared" si="54"/>
        <v>0</v>
      </c>
    </row>
    <row r="3483" spans="2:6" ht="18" customHeight="1">
      <c r="B3483" s="51"/>
      <c r="C3483" s="46"/>
      <c r="D3483" s="53"/>
      <c r="E3483" s="78"/>
      <c r="F3483" s="85">
        <f t="shared" si="54"/>
        <v>0</v>
      </c>
    </row>
    <row r="3484" spans="2:6" ht="18" customHeight="1">
      <c r="B3484" s="51"/>
      <c r="C3484" s="46"/>
      <c r="D3484" s="53"/>
      <c r="E3484" s="78"/>
      <c r="F3484" s="85">
        <f t="shared" si="54"/>
        <v>0</v>
      </c>
    </row>
    <row r="3485" spans="2:6" ht="18" customHeight="1">
      <c r="B3485" s="51"/>
      <c r="C3485" s="46"/>
      <c r="D3485" s="53"/>
      <c r="E3485" s="78"/>
      <c r="F3485" s="85">
        <f t="shared" si="54"/>
        <v>0</v>
      </c>
    </row>
    <row r="3486" spans="2:6" ht="18" customHeight="1">
      <c r="B3486" s="51"/>
      <c r="C3486" s="46"/>
      <c r="D3486" s="53"/>
      <c r="E3486" s="78"/>
      <c r="F3486" s="85">
        <f t="shared" si="54"/>
        <v>0</v>
      </c>
    </row>
    <row r="3487" spans="2:6" ht="18" customHeight="1">
      <c r="B3487" s="51"/>
      <c r="C3487" s="46"/>
      <c r="D3487" s="53"/>
      <c r="E3487" s="78"/>
      <c r="F3487" s="85">
        <f t="shared" si="54"/>
        <v>0</v>
      </c>
    </row>
    <row r="3488" spans="2:6" ht="18" customHeight="1">
      <c r="B3488" s="51"/>
      <c r="C3488" s="46"/>
      <c r="D3488" s="53"/>
      <c r="E3488" s="78"/>
      <c r="F3488" s="85">
        <f t="shared" si="54"/>
        <v>0</v>
      </c>
    </row>
    <row r="3489" spans="2:6" ht="18" customHeight="1">
      <c r="B3489" s="51"/>
      <c r="C3489" s="46"/>
      <c r="D3489" s="53"/>
      <c r="E3489" s="78"/>
      <c r="F3489" s="85">
        <f t="shared" si="54"/>
        <v>0</v>
      </c>
    </row>
    <row r="3490" spans="2:6" ht="18" customHeight="1">
      <c r="B3490" s="51"/>
      <c r="C3490" s="46"/>
      <c r="D3490" s="53"/>
      <c r="E3490" s="78"/>
      <c r="F3490" s="85">
        <f t="shared" si="54"/>
        <v>0</v>
      </c>
    </row>
    <row r="3491" spans="2:6" ht="18" customHeight="1">
      <c r="B3491" s="51"/>
      <c r="C3491" s="46"/>
      <c r="D3491" s="53"/>
      <c r="E3491" s="78"/>
      <c r="F3491" s="85">
        <f t="shared" si="54"/>
        <v>0</v>
      </c>
    </row>
    <row r="3492" spans="2:6" ht="18" customHeight="1">
      <c r="B3492" s="51"/>
      <c r="C3492" s="46"/>
      <c r="D3492" s="53"/>
      <c r="E3492" s="78"/>
      <c r="F3492" s="85">
        <f t="shared" si="54"/>
        <v>0</v>
      </c>
    </row>
    <row r="3493" spans="2:6" ht="18" customHeight="1">
      <c r="B3493" s="51"/>
      <c r="C3493" s="46"/>
      <c r="D3493" s="53"/>
      <c r="E3493" s="78"/>
      <c r="F3493" s="85">
        <f t="shared" si="54"/>
        <v>0</v>
      </c>
    </row>
    <row r="3494" spans="2:6" ht="18" customHeight="1">
      <c r="B3494" s="51"/>
      <c r="C3494" s="46"/>
      <c r="D3494" s="53"/>
      <c r="E3494" s="78"/>
      <c r="F3494" s="85">
        <f t="shared" si="54"/>
        <v>0</v>
      </c>
    </row>
    <row r="3495" spans="2:6" ht="18" customHeight="1">
      <c r="B3495" s="51"/>
      <c r="C3495" s="46"/>
      <c r="D3495" s="53"/>
      <c r="E3495" s="78"/>
      <c r="F3495" s="85">
        <f t="shared" si="54"/>
        <v>0</v>
      </c>
    </row>
    <row r="3496" spans="2:6" ht="18" customHeight="1">
      <c r="B3496" s="51"/>
      <c r="C3496" s="46"/>
      <c r="D3496" s="53"/>
      <c r="E3496" s="78"/>
      <c r="F3496" s="85">
        <f t="shared" si="54"/>
        <v>0</v>
      </c>
    </row>
    <row r="3497" spans="2:6" ht="18" customHeight="1">
      <c r="B3497" s="51"/>
      <c r="C3497" s="46"/>
      <c r="D3497" s="53"/>
      <c r="E3497" s="78"/>
      <c r="F3497" s="85">
        <f t="shared" si="54"/>
        <v>0</v>
      </c>
    </row>
    <row r="3498" spans="2:6" ht="18" customHeight="1">
      <c r="B3498" s="51"/>
      <c r="C3498" s="46"/>
      <c r="D3498" s="53"/>
      <c r="E3498" s="78"/>
      <c r="F3498" s="85">
        <f t="shared" si="54"/>
        <v>0</v>
      </c>
    </row>
    <row r="3499" spans="2:6" ht="18" customHeight="1">
      <c r="B3499" s="51"/>
      <c r="C3499" s="46"/>
      <c r="D3499" s="53"/>
      <c r="E3499" s="78"/>
      <c r="F3499" s="85">
        <f t="shared" si="54"/>
        <v>0</v>
      </c>
    </row>
    <row r="3500" spans="2:6" ht="18" customHeight="1">
      <c r="B3500" s="51"/>
      <c r="C3500" s="46"/>
      <c r="D3500" s="53"/>
      <c r="E3500" s="78"/>
      <c r="F3500" s="85">
        <f t="shared" si="54"/>
        <v>0</v>
      </c>
    </row>
    <row r="3501" spans="2:6" ht="18" customHeight="1">
      <c r="B3501" s="51"/>
      <c r="C3501" s="46"/>
      <c r="D3501" s="53"/>
      <c r="E3501" s="78"/>
      <c r="F3501" s="85">
        <f t="shared" si="54"/>
        <v>0</v>
      </c>
    </row>
    <row r="3502" spans="2:6" ht="18" customHeight="1">
      <c r="B3502" s="51"/>
      <c r="C3502" s="46"/>
      <c r="D3502" s="53"/>
      <c r="E3502" s="78"/>
      <c r="F3502" s="85">
        <f t="shared" si="54"/>
        <v>0</v>
      </c>
    </row>
    <row r="3503" spans="2:6" ht="18" customHeight="1">
      <c r="B3503" s="51"/>
      <c r="C3503" s="46"/>
      <c r="D3503" s="53"/>
      <c r="E3503" s="78"/>
      <c r="F3503" s="85">
        <f t="shared" si="54"/>
        <v>0</v>
      </c>
    </row>
    <row r="3504" spans="2:6" ht="18" customHeight="1">
      <c r="B3504" s="51"/>
      <c r="C3504" s="46"/>
      <c r="D3504" s="53"/>
      <c r="E3504" s="78"/>
      <c r="F3504" s="85">
        <f t="shared" si="54"/>
        <v>0</v>
      </c>
    </row>
    <row r="3505" spans="2:6" ht="18" customHeight="1">
      <c r="B3505" s="51"/>
      <c r="C3505" s="46"/>
      <c r="D3505" s="53"/>
      <c r="E3505" s="78"/>
      <c r="F3505" s="85">
        <f t="shared" si="54"/>
        <v>0</v>
      </c>
    </row>
    <row r="3506" spans="2:6" ht="18" customHeight="1">
      <c r="B3506" s="51"/>
      <c r="C3506" s="46"/>
      <c r="D3506" s="53"/>
      <c r="E3506" s="78"/>
      <c r="F3506" s="85">
        <f t="shared" si="54"/>
        <v>0</v>
      </c>
    </row>
    <row r="3507" spans="2:6" ht="18" customHeight="1">
      <c r="B3507" s="51"/>
      <c r="C3507" s="46"/>
      <c r="D3507" s="53"/>
      <c r="E3507" s="78"/>
      <c r="F3507" s="85">
        <f t="shared" si="54"/>
        <v>0</v>
      </c>
    </row>
    <row r="3508" spans="2:6" ht="18" customHeight="1">
      <c r="B3508" s="51"/>
      <c r="C3508" s="46"/>
      <c r="D3508" s="53"/>
      <c r="E3508" s="78"/>
      <c r="F3508" s="85">
        <f t="shared" si="54"/>
        <v>0</v>
      </c>
    </row>
    <row r="3509" spans="2:6" ht="18" customHeight="1">
      <c r="B3509" s="51"/>
      <c r="C3509" s="46"/>
      <c r="D3509" s="53"/>
      <c r="E3509" s="78"/>
      <c r="F3509" s="85">
        <f t="shared" si="54"/>
        <v>0</v>
      </c>
    </row>
    <row r="3510" spans="2:6" ht="18" customHeight="1">
      <c r="B3510" s="51"/>
      <c r="C3510" s="46"/>
      <c r="D3510" s="53"/>
      <c r="E3510" s="78"/>
      <c r="F3510" s="85">
        <f t="shared" si="54"/>
        <v>0</v>
      </c>
    </row>
    <row r="3511" spans="2:6" ht="18" customHeight="1">
      <c r="B3511" s="51"/>
      <c r="C3511" s="46"/>
      <c r="D3511" s="53"/>
      <c r="E3511" s="78"/>
      <c r="F3511" s="85">
        <f t="shared" si="54"/>
        <v>0</v>
      </c>
    </row>
    <row r="3512" spans="2:6" ht="18" customHeight="1">
      <c r="B3512" s="51"/>
      <c r="C3512" s="46"/>
      <c r="D3512" s="53"/>
      <c r="E3512" s="78"/>
      <c r="F3512" s="85">
        <f t="shared" si="54"/>
        <v>0</v>
      </c>
    </row>
    <row r="3513" spans="2:6" ht="18" customHeight="1">
      <c r="B3513" s="51"/>
      <c r="C3513" s="46"/>
      <c r="D3513" s="53"/>
      <c r="E3513" s="78"/>
      <c r="F3513" s="85">
        <f t="shared" si="54"/>
        <v>0</v>
      </c>
    </row>
    <row r="3514" spans="2:6" ht="18" customHeight="1">
      <c r="B3514" s="51"/>
      <c r="C3514" s="46"/>
      <c r="D3514" s="53"/>
      <c r="E3514" s="78"/>
      <c r="F3514" s="85">
        <f t="shared" si="54"/>
        <v>0</v>
      </c>
    </row>
    <row r="3515" spans="2:6" ht="18" customHeight="1">
      <c r="B3515" s="51"/>
      <c r="C3515" s="46"/>
      <c r="D3515" s="53"/>
      <c r="E3515" s="78"/>
      <c r="F3515" s="85">
        <f t="shared" si="54"/>
        <v>0</v>
      </c>
    </row>
    <row r="3516" spans="2:6" ht="18" customHeight="1">
      <c r="B3516" s="51"/>
      <c r="C3516" s="46"/>
      <c r="D3516" s="53"/>
      <c r="E3516" s="78"/>
      <c r="F3516" s="85">
        <f t="shared" si="54"/>
        <v>0</v>
      </c>
    </row>
    <row r="3517" spans="2:6" ht="18" customHeight="1">
      <c r="B3517" s="51"/>
      <c r="C3517" s="46"/>
      <c r="D3517" s="53"/>
      <c r="E3517" s="78"/>
      <c r="F3517" s="85">
        <f t="shared" si="54"/>
        <v>0</v>
      </c>
    </row>
    <row r="3518" spans="2:6" ht="18" customHeight="1">
      <c r="B3518" s="51"/>
      <c r="C3518" s="46"/>
      <c r="D3518" s="53"/>
      <c r="E3518" s="78"/>
      <c r="F3518" s="85">
        <f t="shared" si="54"/>
        <v>0</v>
      </c>
    </row>
    <row r="3519" spans="2:6" ht="18" customHeight="1">
      <c r="B3519" s="51"/>
      <c r="C3519" s="46"/>
      <c r="D3519" s="53"/>
      <c r="E3519" s="78"/>
      <c r="F3519" s="85">
        <f t="shared" si="54"/>
        <v>0</v>
      </c>
    </row>
    <row r="3520" spans="2:6" ht="18" customHeight="1">
      <c r="B3520" s="51"/>
      <c r="C3520" s="46"/>
      <c r="D3520" s="53"/>
      <c r="E3520" s="78"/>
      <c r="F3520" s="85">
        <f t="shared" si="54"/>
        <v>0</v>
      </c>
    </row>
    <row r="3521" spans="2:6" ht="18" customHeight="1">
      <c r="B3521" s="51"/>
      <c r="C3521" s="46"/>
      <c r="D3521" s="53"/>
      <c r="E3521" s="78"/>
      <c r="F3521" s="85">
        <f t="shared" si="54"/>
        <v>0</v>
      </c>
    </row>
    <row r="3522" spans="2:6" ht="18" customHeight="1">
      <c r="B3522" s="51"/>
      <c r="C3522" s="46"/>
      <c r="D3522" s="53"/>
      <c r="E3522" s="78"/>
      <c r="F3522" s="85">
        <f t="shared" si="54"/>
        <v>0</v>
      </c>
    </row>
    <row r="3523" spans="2:6" ht="18" customHeight="1">
      <c r="B3523" s="51"/>
      <c r="C3523" s="46"/>
      <c r="D3523" s="53"/>
      <c r="E3523" s="78"/>
      <c r="F3523" s="85">
        <f t="shared" si="54"/>
        <v>0</v>
      </c>
    </row>
    <row r="3524" spans="2:6" ht="18" customHeight="1">
      <c r="B3524" s="51"/>
      <c r="C3524" s="46"/>
      <c r="D3524" s="53"/>
      <c r="E3524" s="78"/>
      <c r="F3524" s="85">
        <f t="shared" ref="F3524:F3587" si="55">IF(D3524&gt;0,E3524/D3524,0)</f>
        <v>0</v>
      </c>
    </row>
    <row r="3525" spans="2:6" ht="18" customHeight="1">
      <c r="B3525" s="51"/>
      <c r="C3525" s="46"/>
      <c r="D3525" s="53"/>
      <c r="E3525" s="78"/>
      <c r="F3525" s="85">
        <f t="shared" si="55"/>
        <v>0</v>
      </c>
    </row>
    <row r="3526" spans="2:6" ht="18" customHeight="1">
      <c r="B3526" s="51"/>
      <c r="C3526" s="46"/>
      <c r="D3526" s="53"/>
      <c r="E3526" s="78"/>
      <c r="F3526" s="85">
        <f t="shared" si="55"/>
        <v>0</v>
      </c>
    </row>
    <row r="3527" spans="2:6" ht="18" customHeight="1">
      <c r="B3527" s="51"/>
      <c r="C3527" s="46"/>
      <c r="D3527" s="53"/>
      <c r="E3527" s="78"/>
      <c r="F3527" s="85">
        <f t="shared" si="55"/>
        <v>0</v>
      </c>
    </row>
    <row r="3528" spans="2:6" ht="18" customHeight="1">
      <c r="B3528" s="51"/>
      <c r="C3528" s="46"/>
      <c r="D3528" s="53"/>
      <c r="E3528" s="78"/>
      <c r="F3528" s="85">
        <f t="shared" si="55"/>
        <v>0</v>
      </c>
    </row>
    <row r="3529" spans="2:6" ht="18" customHeight="1">
      <c r="B3529" s="51"/>
      <c r="C3529" s="46"/>
      <c r="D3529" s="53"/>
      <c r="E3529" s="78"/>
      <c r="F3529" s="85">
        <f t="shared" si="55"/>
        <v>0</v>
      </c>
    </row>
    <row r="3530" spans="2:6" ht="18" customHeight="1">
      <c r="B3530" s="51"/>
      <c r="C3530" s="46"/>
      <c r="D3530" s="53"/>
      <c r="E3530" s="78"/>
      <c r="F3530" s="85">
        <f t="shared" si="55"/>
        <v>0</v>
      </c>
    </row>
    <row r="3531" spans="2:6" ht="18" customHeight="1">
      <c r="B3531" s="51"/>
      <c r="C3531" s="46"/>
      <c r="D3531" s="53"/>
      <c r="E3531" s="78"/>
      <c r="F3531" s="85">
        <f t="shared" si="55"/>
        <v>0</v>
      </c>
    </row>
    <row r="3532" spans="2:6" ht="18" customHeight="1">
      <c r="B3532" s="51"/>
      <c r="C3532" s="46"/>
      <c r="D3532" s="53"/>
      <c r="E3532" s="78"/>
      <c r="F3532" s="85">
        <f t="shared" si="55"/>
        <v>0</v>
      </c>
    </row>
    <row r="3533" spans="2:6" ht="18" customHeight="1">
      <c r="B3533" s="51"/>
      <c r="C3533" s="46"/>
      <c r="D3533" s="53"/>
      <c r="E3533" s="78"/>
      <c r="F3533" s="85">
        <f t="shared" si="55"/>
        <v>0</v>
      </c>
    </row>
    <row r="3534" spans="2:6" ht="18" customHeight="1">
      <c r="B3534" s="51"/>
      <c r="C3534" s="46"/>
      <c r="D3534" s="53"/>
      <c r="E3534" s="78"/>
      <c r="F3534" s="85">
        <f t="shared" si="55"/>
        <v>0</v>
      </c>
    </row>
    <row r="3535" spans="2:6" ht="18" customHeight="1">
      <c r="B3535" s="51"/>
      <c r="C3535" s="46"/>
      <c r="D3535" s="53"/>
      <c r="E3535" s="78"/>
      <c r="F3535" s="85">
        <f t="shared" si="55"/>
        <v>0</v>
      </c>
    </row>
    <row r="3536" spans="2:6" ht="18" customHeight="1">
      <c r="B3536" s="51"/>
      <c r="C3536" s="46"/>
      <c r="D3536" s="53"/>
      <c r="E3536" s="78"/>
      <c r="F3536" s="85">
        <f t="shared" si="55"/>
        <v>0</v>
      </c>
    </row>
    <row r="3537" spans="2:6" ht="18" customHeight="1">
      <c r="B3537" s="51"/>
      <c r="C3537" s="46"/>
      <c r="D3537" s="53"/>
      <c r="E3537" s="78"/>
      <c r="F3537" s="85">
        <f t="shared" si="55"/>
        <v>0</v>
      </c>
    </row>
    <row r="3538" spans="2:6" ht="18" customHeight="1">
      <c r="B3538" s="51"/>
      <c r="C3538" s="46"/>
      <c r="D3538" s="53"/>
      <c r="E3538" s="78"/>
      <c r="F3538" s="85">
        <f t="shared" si="55"/>
        <v>0</v>
      </c>
    </row>
    <row r="3539" spans="2:6" ht="18" customHeight="1">
      <c r="B3539" s="51"/>
      <c r="C3539" s="46"/>
      <c r="D3539" s="53"/>
      <c r="E3539" s="78"/>
      <c r="F3539" s="85">
        <f t="shared" si="55"/>
        <v>0</v>
      </c>
    </row>
    <row r="3540" spans="2:6" ht="18" customHeight="1">
      <c r="B3540" s="51"/>
      <c r="C3540" s="46"/>
      <c r="D3540" s="53"/>
      <c r="E3540" s="78"/>
      <c r="F3540" s="85">
        <f t="shared" si="55"/>
        <v>0</v>
      </c>
    </row>
    <row r="3541" spans="2:6" ht="18" customHeight="1">
      <c r="B3541" s="51"/>
      <c r="C3541" s="46"/>
      <c r="D3541" s="53"/>
      <c r="E3541" s="78"/>
      <c r="F3541" s="85">
        <f t="shared" si="55"/>
        <v>0</v>
      </c>
    </row>
    <row r="3542" spans="2:6" ht="18" customHeight="1">
      <c r="B3542" s="51"/>
      <c r="C3542" s="46"/>
      <c r="D3542" s="53"/>
      <c r="E3542" s="78"/>
      <c r="F3542" s="85">
        <f t="shared" si="55"/>
        <v>0</v>
      </c>
    </row>
    <row r="3543" spans="2:6" ht="18" customHeight="1">
      <c r="B3543" s="51"/>
      <c r="C3543" s="46"/>
      <c r="D3543" s="53"/>
      <c r="E3543" s="78"/>
      <c r="F3543" s="85">
        <f t="shared" si="55"/>
        <v>0</v>
      </c>
    </row>
    <row r="3544" spans="2:6" ht="18" customHeight="1">
      <c r="B3544" s="51"/>
      <c r="C3544" s="46"/>
      <c r="D3544" s="53"/>
      <c r="E3544" s="78"/>
      <c r="F3544" s="85">
        <f t="shared" si="55"/>
        <v>0</v>
      </c>
    </row>
    <row r="3545" spans="2:6" ht="18" customHeight="1">
      <c r="B3545" s="51"/>
      <c r="C3545" s="46"/>
      <c r="D3545" s="53"/>
      <c r="E3545" s="78"/>
      <c r="F3545" s="85">
        <f t="shared" si="55"/>
        <v>0</v>
      </c>
    </row>
    <row r="3546" spans="2:6" ht="18" customHeight="1">
      <c r="B3546" s="51"/>
      <c r="C3546" s="46"/>
      <c r="D3546" s="53"/>
      <c r="E3546" s="78"/>
      <c r="F3546" s="85">
        <f t="shared" si="55"/>
        <v>0</v>
      </c>
    </row>
    <row r="3547" spans="2:6" ht="18" customHeight="1">
      <c r="B3547" s="51"/>
      <c r="C3547" s="46"/>
      <c r="D3547" s="53"/>
      <c r="E3547" s="78"/>
      <c r="F3547" s="85">
        <f t="shared" si="55"/>
        <v>0</v>
      </c>
    </row>
    <row r="3548" spans="2:6" ht="18" customHeight="1">
      <c r="B3548" s="51"/>
      <c r="C3548" s="46"/>
      <c r="D3548" s="53"/>
      <c r="E3548" s="78"/>
      <c r="F3548" s="85">
        <f t="shared" si="55"/>
        <v>0</v>
      </c>
    </row>
    <row r="3549" spans="2:6" ht="18" customHeight="1">
      <c r="B3549" s="51"/>
      <c r="C3549" s="46"/>
      <c r="D3549" s="53"/>
      <c r="E3549" s="78"/>
      <c r="F3549" s="85">
        <f t="shared" si="55"/>
        <v>0</v>
      </c>
    </row>
    <row r="3550" spans="2:6" ht="18" customHeight="1">
      <c r="B3550" s="51"/>
      <c r="C3550" s="46"/>
      <c r="D3550" s="53"/>
      <c r="E3550" s="78"/>
      <c r="F3550" s="85">
        <f t="shared" si="55"/>
        <v>0</v>
      </c>
    </row>
    <row r="3551" spans="2:6" ht="18" customHeight="1">
      <c r="B3551" s="51"/>
      <c r="C3551" s="46"/>
      <c r="D3551" s="53"/>
      <c r="E3551" s="78"/>
      <c r="F3551" s="85">
        <f t="shared" si="55"/>
        <v>0</v>
      </c>
    </row>
    <row r="3552" spans="2:6" ht="18" customHeight="1">
      <c r="B3552" s="51"/>
      <c r="C3552" s="46"/>
      <c r="D3552" s="53"/>
      <c r="E3552" s="78"/>
      <c r="F3552" s="85">
        <f t="shared" si="55"/>
        <v>0</v>
      </c>
    </row>
    <row r="3553" spans="2:6" ht="18" customHeight="1">
      <c r="B3553" s="51"/>
      <c r="C3553" s="46"/>
      <c r="D3553" s="53"/>
      <c r="E3553" s="78"/>
      <c r="F3553" s="85">
        <f t="shared" si="55"/>
        <v>0</v>
      </c>
    </row>
    <row r="3554" spans="2:6" ht="18" customHeight="1">
      <c r="B3554" s="51"/>
      <c r="C3554" s="46"/>
      <c r="D3554" s="53"/>
      <c r="E3554" s="78"/>
      <c r="F3554" s="85">
        <f t="shared" si="55"/>
        <v>0</v>
      </c>
    </row>
    <row r="3555" spans="2:6" ht="18" customHeight="1">
      <c r="B3555" s="51"/>
      <c r="C3555" s="46"/>
      <c r="D3555" s="53"/>
      <c r="E3555" s="78"/>
      <c r="F3555" s="85">
        <f t="shared" si="55"/>
        <v>0</v>
      </c>
    </row>
    <row r="3556" spans="2:6" ht="18" customHeight="1">
      <c r="B3556" s="51"/>
      <c r="C3556" s="46"/>
      <c r="D3556" s="53"/>
      <c r="E3556" s="78"/>
      <c r="F3556" s="85">
        <f t="shared" si="55"/>
        <v>0</v>
      </c>
    </row>
    <row r="3557" spans="2:6" ht="18" customHeight="1">
      <c r="B3557" s="51"/>
      <c r="C3557" s="46"/>
      <c r="D3557" s="53"/>
      <c r="E3557" s="78"/>
      <c r="F3557" s="85">
        <f t="shared" si="55"/>
        <v>0</v>
      </c>
    </row>
    <row r="3558" spans="2:6" ht="18" customHeight="1">
      <c r="B3558" s="51"/>
      <c r="C3558" s="46"/>
      <c r="D3558" s="53"/>
      <c r="E3558" s="78"/>
      <c r="F3558" s="85">
        <f t="shared" si="55"/>
        <v>0</v>
      </c>
    </row>
    <row r="3559" spans="2:6" ht="18" customHeight="1">
      <c r="B3559" s="51"/>
      <c r="C3559" s="46"/>
      <c r="D3559" s="53"/>
      <c r="E3559" s="78"/>
      <c r="F3559" s="85">
        <f t="shared" si="55"/>
        <v>0</v>
      </c>
    </row>
    <row r="3560" spans="2:6" ht="18" customHeight="1">
      <c r="B3560" s="51"/>
      <c r="C3560" s="46"/>
      <c r="D3560" s="53"/>
      <c r="E3560" s="78"/>
      <c r="F3560" s="85">
        <f t="shared" si="55"/>
        <v>0</v>
      </c>
    </row>
    <row r="3561" spans="2:6" ht="18" customHeight="1">
      <c r="B3561" s="51"/>
      <c r="C3561" s="46"/>
      <c r="D3561" s="53"/>
      <c r="E3561" s="78"/>
      <c r="F3561" s="85">
        <f t="shared" si="55"/>
        <v>0</v>
      </c>
    </row>
    <row r="3562" spans="2:6" ht="18" customHeight="1">
      <c r="B3562" s="51"/>
      <c r="C3562" s="46"/>
      <c r="D3562" s="53"/>
      <c r="E3562" s="78"/>
      <c r="F3562" s="85">
        <f t="shared" si="55"/>
        <v>0</v>
      </c>
    </row>
    <row r="3563" spans="2:6" ht="18" customHeight="1">
      <c r="B3563" s="51"/>
      <c r="C3563" s="46"/>
      <c r="D3563" s="53"/>
      <c r="E3563" s="78"/>
      <c r="F3563" s="85">
        <f t="shared" si="55"/>
        <v>0</v>
      </c>
    </row>
    <row r="3564" spans="2:6" ht="18" customHeight="1">
      <c r="B3564" s="51"/>
      <c r="C3564" s="46"/>
      <c r="D3564" s="53"/>
      <c r="E3564" s="78"/>
      <c r="F3564" s="85">
        <f t="shared" si="55"/>
        <v>0</v>
      </c>
    </row>
    <row r="3565" spans="2:6" ht="18" customHeight="1">
      <c r="B3565" s="51"/>
      <c r="C3565" s="46"/>
      <c r="D3565" s="53"/>
      <c r="E3565" s="78"/>
      <c r="F3565" s="85">
        <f t="shared" si="55"/>
        <v>0</v>
      </c>
    </row>
    <row r="3566" spans="2:6" ht="18" customHeight="1">
      <c r="B3566" s="51"/>
      <c r="C3566" s="46"/>
      <c r="D3566" s="53"/>
      <c r="E3566" s="78"/>
      <c r="F3566" s="85">
        <f t="shared" si="55"/>
        <v>0</v>
      </c>
    </row>
    <row r="3567" spans="2:6" ht="18" customHeight="1">
      <c r="B3567" s="51"/>
      <c r="C3567" s="46"/>
      <c r="D3567" s="53"/>
      <c r="E3567" s="78"/>
      <c r="F3567" s="85">
        <f t="shared" si="55"/>
        <v>0</v>
      </c>
    </row>
    <row r="3568" spans="2:6" ht="18" customHeight="1">
      <c r="B3568" s="51"/>
      <c r="C3568" s="46"/>
      <c r="D3568" s="53"/>
      <c r="E3568" s="78"/>
      <c r="F3568" s="85">
        <f t="shared" si="55"/>
        <v>0</v>
      </c>
    </row>
    <row r="3569" spans="2:6" ht="18" customHeight="1">
      <c r="B3569" s="51"/>
      <c r="C3569" s="46"/>
      <c r="D3569" s="53"/>
      <c r="E3569" s="78"/>
      <c r="F3569" s="85">
        <f t="shared" si="55"/>
        <v>0</v>
      </c>
    </row>
    <row r="3570" spans="2:6" ht="18" customHeight="1">
      <c r="B3570" s="51"/>
      <c r="C3570" s="46"/>
      <c r="D3570" s="53"/>
      <c r="E3570" s="78"/>
      <c r="F3570" s="85">
        <f t="shared" si="55"/>
        <v>0</v>
      </c>
    </row>
    <row r="3571" spans="2:6" ht="18" customHeight="1">
      <c r="B3571" s="51"/>
      <c r="C3571" s="46"/>
      <c r="D3571" s="53"/>
      <c r="E3571" s="78"/>
      <c r="F3571" s="85">
        <f t="shared" si="55"/>
        <v>0</v>
      </c>
    </row>
    <row r="3572" spans="2:6" ht="18" customHeight="1">
      <c r="B3572" s="51"/>
      <c r="C3572" s="46"/>
      <c r="D3572" s="53"/>
      <c r="E3572" s="78"/>
      <c r="F3572" s="85">
        <f t="shared" si="55"/>
        <v>0</v>
      </c>
    </row>
    <row r="3573" spans="2:6" ht="18" customHeight="1">
      <c r="B3573" s="51"/>
      <c r="C3573" s="46"/>
      <c r="D3573" s="53"/>
      <c r="E3573" s="78"/>
      <c r="F3573" s="85">
        <f t="shared" si="55"/>
        <v>0</v>
      </c>
    </row>
    <row r="3574" spans="2:6" ht="18" customHeight="1">
      <c r="B3574" s="51"/>
      <c r="C3574" s="46"/>
      <c r="D3574" s="53"/>
      <c r="E3574" s="78"/>
      <c r="F3574" s="85">
        <f t="shared" si="55"/>
        <v>0</v>
      </c>
    </row>
    <row r="3575" spans="2:6" ht="18" customHeight="1">
      <c r="B3575" s="51"/>
      <c r="C3575" s="46"/>
      <c r="D3575" s="53"/>
      <c r="E3575" s="78"/>
      <c r="F3575" s="85">
        <f t="shared" si="55"/>
        <v>0</v>
      </c>
    </row>
    <row r="3576" spans="2:6" ht="18" customHeight="1">
      <c r="B3576" s="51"/>
      <c r="C3576" s="46"/>
      <c r="D3576" s="53"/>
      <c r="E3576" s="78"/>
      <c r="F3576" s="85">
        <f t="shared" si="55"/>
        <v>0</v>
      </c>
    </row>
    <row r="3577" spans="2:6" ht="18" customHeight="1">
      <c r="B3577" s="51"/>
      <c r="C3577" s="46"/>
      <c r="D3577" s="53"/>
      <c r="E3577" s="78"/>
      <c r="F3577" s="85">
        <f t="shared" si="55"/>
        <v>0</v>
      </c>
    </row>
    <row r="3578" spans="2:6" ht="18" customHeight="1">
      <c r="B3578" s="51"/>
      <c r="C3578" s="46"/>
      <c r="D3578" s="53"/>
      <c r="E3578" s="78"/>
      <c r="F3578" s="85">
        <f t="shared" si="55"/>
        <v>0</v>
      </c>
    </row>
    <row r="3579" spans="2:6" ht="18" customHeight="1">
      <c r="B3579" s="51"/>
      <c r="C3579" s="46"/>
      <c r="D3579" s="53"/>
      <c r="E3579" s="78"/>
      <c r="F3579" s="85">
        <f t="shared" si="55"/>
        <v>0</v>
      </c>
    </row>
    <row r="3580" spans="2:6" ht="18" customHeight="1">
      <c r="B3580" s="51"/>
      <c r="C3580" s="46"/>
      <c r="D3580" s="53"/>
      <c r="E3580" s="78"/>
      <c r="F3580" s="85">
        <f t="shared" si="55"/>
        <v>0</v>
      </c>
    </row>
    <row r="3581" spans="2:6" ht="18" customHeight="1">
      <c r="B3581" s="51"/>
      <c r="C3581" s="46"/>
      <c r="D3581" s="53"/>
      <c r="E3581" s="78"/>
      <c r="F3581" s="85">
        <f t="shared" si="55"/>
        <v>0</v>
      </c>
    </row>
    <row r="3582" spans="2:6" ht="18" customHeight="1">
      <c r="B3582" s="51"/>
      <c r="C3582" s="46"/>
      <c r="D3582" s="53"/>
      <c r="E3582" s="78"/>
      <c r="F3582" s="85">
        <f t="shared" si="55"/>
        <v>0</v>
      </c>
    </row>
    <row r="3583" spans="2:6" ht="18" customHeight="1">
      <c r="B3583" s="51"/>
      <c r="C3583" s="46"/>
      <c r="D3583" s="53"/>
      <c r="E3583" s="78"/>
      <c r="F3583" s="85">
        <f t="shared" si="55"/>
        <v>0</v>
      </c>
    </row>
    <row r="3584" spans="2:6" ht="18" customHeight="1">
      <c r="B3584" s="51"/>
      <c r="C3584" s="46"/>
      <c r="D3584" s="53"/>
      <c r="E3584" s="78"/>
      <c r="F3584" s="85">
        <f t="shared" si="55"/>
        <v>0</v>
      </c>
    </row>
    <row r="3585" spans="2:6" ht="18" customHeight="1">
      <c r="B3585" s="51"/>
      <c r="C3585" s="46"/>
      <c r="D3585" s="53"/>
      <c r="E3585" s="78"/>
      <c r="F3585" s="85">
        <f t="shared" si="55"/>
        <v>0</v>
      </c>
    </row>
    <row r="3586" spans="2:6" ht="18" customHeight="1">
      <c r="B3586" s="51"/>
      <c r="C3586" s="46"/>
      <c r="D3586" s="53"/>
      <c r="E3586" s="78"/>
      <c r="F3586" s="85">
        <f t="shared" si="55"/>
        <v>0</v>
      </c>
    </row>
    <row r="3587" spans="2:6" ht="18" customHeight="1">
      <c r="B3587" s="51"/>
      <c r="C3587" s="46"/>
      <c r="D3587" s="53"/>
      <c r="E3587" s="78"/>
      <c r="F3587" s="85">
        <f t="shared" si="55"/>
        <v>0</v>
      </c>
    </row>
    <row r="3588" spans="2:6" ht="18" customHeight="1">
      <c r="B3588" s="51"/>
      <c r="C3588" s="46"/>
      <c r="D3588" s="53"/>
      <c r="E3588" s="78"/>
      <c r="F3588" s="85">
        <f t="shared" ref="F3588:F3651" si="56">IF(D3588&gt;0,E3588/D3588,0)</f>
        <v>0</v>
      </c>
    </row>
    <row r="3589" spans="2:6" ht="18" customHeight="1">
      <c r="B3589" s="51"/>
      <c r="C3589" s="46"/>
      <c r="D3589" s="53"/>
      <c r="E3589" s="78"/>
      <c r="F3589" s="85">
        <f t="shared" si="56"/>
        <v>0</v>
      </c>
    </row>
    <row r="3590" spans="2:6" ht="18" customHeight="1">
      <c r="B3590" s="51"/>
      <c r="C3590" s="46"/>
      <c r="D3590" s="53"/>
      <c r="E3590" s="78"/>
      <c r="F3590" s="85">
        <f t="shared" si="56"/>
        <v>0</v>
      </c>
    </row>
    <row r="3591" spans="2:6" ht="18" customHeight="1">
      <c r="B3591" s="51"/>
      <c r="C3591" s="46"/>
      <c r="D3591" s="53"/>
      <c r="E3591" s="78"/>
      <c r="F3591" s="85">
        <f t="shared" si="56"/>
        <v>0</v>
      </c>
    </row>
    <row r="3592" spans="2:6" ht="18" customHeight="1">
      <c r="B3592" s="51"/>
      <c r="C3592" s="46"/>
      <c r="D3592" s="53"/>
      <c r="E3592" s="78"/>
      <c r="F3592" s="85">
        <f t="shared" si="56"/>
        <v>0</v>
      </c>
    </row>
    <row r="3593" spans="2:6" ht="18" customHeight="1">
      <c r="B3593" s="51"/>
      <c r="C3593" s="46"/>
      <c r="D3593" s="53"/>
      <c r="E3593" s="78"/>
      <c r="F3593" s="85">
        <f t="shared" si="56"/>
        <v>0</v>
      </c>
    </row>
    <row r="3594" spans="2:6" ht="18" customHeight="1">
      <c r="B3594" s="51"/>
      <c r="C3594" s="46"/>
      <c r="D3594" s="53"/>
      <c r="E3594" s="78"/>
      <c r="F3594" s="85">
        <f t="shared" si="56"/>
        <v>0</v>
      </c>
    </row>
    <row r="3595" spans="2:6" ht="18" customHeight="1">
      <c r="B3595" s="51"/>
      <c r="C3595" s="46"/>
      <c r="D3595" s="53"/>
      <c r="E3595" s="78"/>
      <c r="F3595" s="85">
        <f t="shared" si="56"/>
        <v>0</v>
      </c>
    </row>
    <row r="3596" spans="2:6" ht="18" customHeight="1">
      <c r="B3596" s="51"/>
      <c r="C3596" s="46"/>
      <c r="D3596" s="53"/>
      <c r="E3596" s="78"/>
      <c r="F3596" s="85">
        <f t="shared" si="56"/>
        <v>0</v>
      </c>
    </row>
    <row r="3597" spans="2:6" ht="18" customHeight="1">
      <c r="B3597" s="51"/>
      <c r="C3597" s="46"/>
      <c r="D3597" s="53"/>
      <c r="E3597" s="78"/>
      <c r="F3597" s="85">
        <f t="shared" si="56"/>
        <v>0</v>
      </c>
    </row>
    <row r="3598" spans="2:6" ht="18" customHeight="1">
      <c r="B3598" s="51"/>
      <c r="C3598" s="46"/>
      <c r="D3598" s="53"/>
      <c r="E3598" s="78"/>
      <c r="F3598" s="85">
        <f t="shared" si="56"/>
        <v>0</v>
      </c>
    </row>
    <row r="3599" spans="2:6" ht="18" customHeight="1">
      <c r="B3599" s="51"/>
      <c r="C3599" s="46"/>
      <c r="D3599" s="53"/>
      <c r="E3599" s="78"/>
      <c r="F3599" s="85">
        <f t="shared" si="56"/>
        <v>0</v>
      </c>
    </row>
    <row r="3600" spans="2:6" ht="18" customHeight="1">
      <c r="B3600" s="51"/>
      <c r="C3600" s="46"/>
      <c r="D3600" s="53"/>
      <c r="E3600" s="78"/>
      <c r="F3600" s="85">
        <f t="shared" si="56"/>
        <v>0</v>
      </c>
    </row>
    <row r="3601" spans="2:6" ht="18" customHeight="1">
      <c r="B3601" s="51"/>
      <c r="C3601" s="46"/>
      <c r="D3601" s="53"/>
      <c r="E3601" s="78"/>
      <c r="F3601" s="85">
        <f t="shared" si="56"/>
        <v>0</v>
      </c>
    </row>
    <row r="3602" spans="2:6" ht="18" customHeight="1">
      <c r="B3602" s="51"/>
      <c r="C3602" s="46"/>
      <c r="D3602" s="53"/>
      <c r="E3602" s="78"/>
      <c r="F3602" s="85">
        <f t="shared" si="56"/>
        <v>0</v>
      </c>
    </row>
    <row r="3603" spans="2:6" ht="18" customHeight="1">
      <c r="B3603" s="51"/>
      <c r="C3603" s="46"/>
      <c r="D3603" s="53"/>
      <c r="E3603" s="78"/>
      <c r="F3603" s="85">
        <f t="shared" si="56"/>
        <v>0</v>
      </c>
    </row>
    <row r="3604" spans="2:6" ht="18" customHeight="1">
      <c r="B3604" s="51"/>
      <c r="C3604" s="46"/>
      <c r="D3604" s="53"/>
      <c r="E3604" s="78"/>
      <c r="F3604" s="85">
        <f t="shared" si="56"/>
        <v>0</v>
      </c>
    </row>
    <row r="3605" spans="2:6" ht="18" customHeight="1">
      <c r="B3605" s="51"/>
      <c r="C3605" s="46"/>
      <c r="D3605" s="53"/>
      <c r="E3605" s="78"/>
      <c r="F3605" s="85">
        <f t="shared" si="56"/>
        <v>0</v>
      </c>
    </row>
    <row r="3606" spans="2:6" ht="18" customHeight="1">
      <c r="B3606" s="51"/>
      <c r="C3606" s="46"/>
      <c r="D3606" s="53"/>
      <c r="E3606" s="78"/>
      <c r="F3606" s="85">
        <f t="shared" si="56"/>
        <v>0</v>
      </c>
    </row>
    <row r="3607" spans="2:6" ht="18" customHeight="1">
      <c r="B3607" s="51"/>
      <c r="C3607" s="46"/>
      <c r="D3607" s="53"/>
      <c r="E3607" s="78"/>
      <c r="F3607" s="85">
        <f t="shared" si="56"/>
        <v>0</v>
      </c>
    </row>
    <row r="3608" spans="2:6" ht="18" customHeight="1">
      <c r="B3608" s="51"/>
      <c r="C3608" s="46"/>
      <c r="D3608" s="53"/>
      <c r="E3608" s="78"/>
      <c r="F3608" s="85">
        <f t="shared" si="56"/>
        <v>0</v>
      </c>
    </row>
    <row r="3609" spans="2:6" ht="18" customHeight="1">
      <c r="B3609" s="51"/>
      <c r="C3609" s="46"/>
      <c r="D3609" s="53"/>
      <c r="E3609" s="78"/>
      <c r="F3609" s="85">
        <f t="shared" si="56"/>
        <v>0</v>
      </c>
    </row>
    <row r="3610" spans="2:6" ht="18" customHeight="1">
      <c r="B3610" s="51"/>
      <c r="C3610" s="46"/>
      <c r="D3610" s="53"/>
      <c r="E3610" s="78"/>
      <c r="F3610" s="85">
        <f t="shared" si="56"/>
        <v>0</v>
      </c>
    </row>
    <row r="3611" spans="2:6" ht="18" customHeight="1">
      <c r="B3611" s="51"/>
      <c r="C3611" s="46"/>
      <c r="D3611" s="53"/>
      <c r="E3611" s="78"/>
      <c r="F3611" s="85">
        <f t="shared" si="56"/>
        <v>0</v>
      </c>
    </row>
    <row r="3612" spans="2:6" ht="18" customHeight="1">
      <c r="B3612" s="51"/>
      <c r="C3612" s="46"/>
      <c r="D3612" s="53"/>
      <c r="E3612" s="78"/>
      <c r="F3612" s="85">
        <f t="shared" si="56"/>
        <v>0</v>
      </c>
    </row>
    <row r="3613" spans="2:6" ht="18" customHeight="1">
      <c r="B3613" s="51"/>
      <c r="C3613" s="46"/>
      <c r="D3613" s="53"/>
      <c r="E3613" s="78"/>
      <c r="F3613" s="85">
        <f t="shared" si="56"/>
        <v>0</v>
      </c>
    </row>
    <row r="3614" spans="2:6" ht="18" customHeight="1">
      <c r="B3614" s="51"/>
      <c r="C3614" s="46"/>
      <c r="D3614" s="53"/>
      <c r="E3614" s="78"/>
      <c r="F3614" s="85">
        <f t="shared" si="56"/>
        <v>0</v>
      </c>
    </row>
    <row r="3615" spans="2:6" ht="18" customHeight="1">
      <c r="B3615" s="51"/>
      <c r="C3615" s="46"/>
      <c r="D3615" s="53"/>
      <c r="E3615" s="78"/>
      <c r="F3615" s="85">
        <f t="shared" si="56"/>
        <v>0</v>
      </c>
    </row>
    <row r="3616" spans="2:6" ht="18" customHeight="1">
      <c r="B3616" s="51"/>
      <c r="C3616" s="46"/>
      <c r="D3616" s="53"/>
      <c r="E3616" s="78"/>
      <c r="F3616" s="85">
        <f t="shared" si="56"/>
        <v>0</v>
      </c>
    </row>
    <row r="3617" spans="2:6" ht="18" customHeight="1">
      <c r="B3617" s="51"/>
      <c r="C3617" s="46"/>
      <c r="D3617" s="53"/>
      <c r="E3617" s="78"/>
      <c r="F3617" s="85">
        <f t="shared" si="56"/>
        <v>0</v>
      </c>
    </row>
    <row r="3618" spans="2:6" ht="18" customHeight="1">
      <c r="B3618" s="51"/>
      <c r="C3618" s="46"/>
      <c r="D3618" s="53"/>
      <c r="E3618" s="78"/>
      <c r="F3618" s="85">
        <f t="shared" si="56"/>
        <v>0</v>
      </c>
    </row>
    <row r="3619" spans="2:6" ht="18" customHeight="1">
      <c r="B3619" s="51"/>
      <c r="C3619" s="46"/>
      <c r="D3619" s="53"/>
      <c r="E3619" s="78"/>
      <c r="F3619" s="85">
        <f t="shared" si="56"/>
        <v>0</v>
      </c>
    </row>
    <row r="3620" spans="2:6" ht="18" customHeight="1">
      <c r="B3620" s="51"/>
      <c r="C3620" s="46"/>
      <c r="D3620" s="53"/>
      <c r="E3620" s="78"/>
      <c r="F3620" s="85">
        <f t="shared" si="56"/>
        <v>0</v>
      </c>
    </row>
    <row r="3621" spans="2:6" ht="18" customHeight="1">
      <c r="B3621" s="51"/>
      <c r="C3621" s="46"/>
      <c r="D3621" s="53"/>
      <c r="E3621" s="78"/>
      <c r="F3621" s="85">
        <f t="shared" si="56"/>
        <v>0</v>
      </c>
    </row>
    <row r="3622" spans="2:6" ht="18" customHeight="1">
      <c r="B3622" s="51"/>
      <c r="C3622" s="46"/>
      <c r="D3622" s="53"/>
      <c r="E3622" s="78"/>
      <c r="F3622" s="85">
        <f t="shared" si="56"/>
        <v>0</v>
      </c>
    </row>
    <row r="3623" spans="2:6" ht="18" customHeight="1">
      <c r="B3623" s="51"/>
      <c r="C3623" s="46"/>
      <c r="D3623" s="53"/>
      <c r="E3623" s="78"/>
      <c r="F3623" s="85">
        <f t="shared" si="56"/>
        <v>0</v>
      </c>
    </row>
    <row r="3624" spans="2:6" ht="18" customHeight="1">
      <c r="B3624" s="51"/>
      <c r="C3624" s="46"/>
      <c r="D3624" s="53"/>
      <c r="E3624" s="78"/>
      <c r="F3624" s="85">
        <f t="shared" si="56"/>
        <v>0</v>
      </c>
    </row>
    <row r="3625" spans="2:6" ht="18" customHeight="1">
      <c r="B3625" s="51"/>
      <c r="C3625" s="46"/>
      <c r="D3625" s="53"/>
      <c r="E3625" s="78"/>
      <c r="F3625" s="85">
        <f t="shared" si="56"/>
        <v>0</v>
      </c>
    </row>
    <row r="3626" spans="2:6" ht="18" customHeight="1">
      <c r="B3626" s="51"/>
      <c r="C3626" s="46"/>
      <c r="D3626" s="53"/>
      <c r="E3626" s="78"/>
      <c r="F3626" s="85">
        <f t="shared" si="56"/>
        <v>0</v>
      </c>
    </row>
    <row r="3627" spans="2:6" ht="18" customHeight="1">
      <c r="B3627" s="51"/>
      <c r="C3627" s="46"/>
      <c r="D3627" s="53"/>
      <c r="E3627" s="78"/>
      <c r="F3627" s="85">
        <f t="shared" si="56"/>
        <v>0</v>
      </c>
    </row>
    <row r="3628" spans="2:6" ht="18" customHeight="1">
      <c r="B3628" s="51"/>
      <c r="C3628" s="46"/>
      <c r="D3628" s="53"/>
      <c r="E3628" s="78"/>
      <c r="F3628" s="85">
        <f t="shared" si="56"/>
        <v>0</v>
      </c>
    </row>
    <row r="3629" spans="2:6" ht="18" customHeight="1">
      <c r="B3629" s="51"/>
      <c r="C3629" s="46"/>
      <c r="D3629" s="53"/>
      <c r="E3629" s="78"/>
      <c r="F3629" s="85">
        <f t="shared" si="56"/>
        <v>0</v>
      </c>
    </row>
    <row r="3630" spans="2:6" ht="18" customHeight="1">
      <c r="B3630" s="51"/>
      <c r="C3630" s="46"/>
      <c r="D3630" s="53"/>
      <c r="E3630" s="78"/>
      <c r="F3630" s="85">
        <f t="shared" si="56"/>
        <v>0</v>
      </c>
    </row>
    <row r="3631" spans="2:6" ht="18" customHeight="1">
      <c r="B3631" s="51"/>
      <c r="C3631" s="46"/>
      <c r="D3631" s="53"/>
      <c r="E3631" s="78"/>
      <c r="F3631" s="85">
        <f t="shared" si="56"/>
        <v>0</v>
      </c>
    </row>
    <row r="3632" spans="2:6" ht="18" customHeight="1">
      <c r="B3632" s="51"/>
      <c r="C3632" s="46"/>
      <c r="D3632" s="53"/>
      <c r="E3632" s="78"/>
      <c r="F3632" s="85">
        <f t="shared" si="56"/>
        <v>0</v>
      </c>
    </row>
    <row r="3633" spans="2:6" ht="18" customHeight="1">
      <c r="B3633" s="51"/>
      <c r="C3633" s="46"/>
      <c r="D3633" s="53"/>
      <c r="E3633" s="78"/>
      <c r="F3633" s="85">
        <f t="shared" si="56"/>
        <v>0</v>
      </c>
    </row>
    <row r="3634" spans="2:6" ht="18" customHeight="1">
      <c r="B3634" s="51"/>
      <c r="C3634" s="46"/>
      <c r="D3634" s="53"/>
      <c r="E3634" s="78"/>
      <c r="F3634" s="85">
        <f t="shared" si="56"/>
        <v>0</v>
      </c>
    </row>
    <row r="3635" spans="2:6" ht="18" customHeight="1">
      <c r="B3635" s="51"/>
      <c r="C3635" s="46"/>
      <c r="D3635" s="53"/>
      <c r="E3635" s="78"/>
      <c r="F3635" s="85">
        <f t="shared" si="56"/>
        <v>0</v>
      </c>
    </row>
    <row r="3636" spans="2:6" ht="18" customHeight="1">
      <c r="B3636" s="51"/>
      <c r="C3636" s="46"/>
      <c r="D3636" s="53"/>
      <c r="E3636" s="78"/>
      <c r="F3636" s="85">
        <f t="shared" si="56"/>
        <v>0</v>
      </c>
    </row>
    <row r="3637" spans="2:6" ht="18" customHeight="1">
      <c r="B3637" s="51"/>
      <c r="C3637" s="46"/>
      <c r="D3637" s="53"/>
      <c r="E3637" s="78"/>
      <c r="F3637" s="85">
        <f t="shared" si="56"/>
        <v>0</v>
      </c>
    </row>
    <row r="3638" spans="2:6" ht="18" customHeight="1">
      <c r="B3638" s="51"/>
      <c r="C3638" s="46"/>
      <c r="D3638" s="53"/>
      <c r="E3638" s="78"/>
      <c r="F3638" s="85">
        <f t="shared" si="56"/>
        <v>0</v>
      </c>
    </row>
    <row r="3639" spans="2:6" ht="18" customHeight="1">
      <c r="B3639" s="51"/>
      <c r="C3639" s="46"/>
      <c r="D3639" s="53"/>
      <c r="E3639" s="78"/>
      <c r="F3639" s="85">
        <f t="shared" si="56"/>
        <v>0</v>
      </c>
    </row>
    <row r="3640" spans="2:6" ht="18" customHeight="1">
      <c r="B3640" s="51"/>
      <c r="C3640" s="46"/>
      <c r="D3640" s="53"/>
      <c r="E3640" s="78"/>
      <c r="F3640" s="85">
        <f t="shared" si="56"/>
        <v>0</v>
      </c>
    </row>
    <row r="3641" spans="2:6" ht="18" customHeight="1">
      <c r="B3641" s="51"/>
      <c r="C3641" s="46"/>
      <c r="D3641" s="53"/>
      <c r="E3641" s="78"/>
      <c r="F3641" s="85">
        <f t="shared" si="56"/>
        <v>0</v>
      </c>
    </row>
    <row r="3642" spans="2:6" ht="18" customHeight="1">
      <c r="B3642" s="51"/>
      <c r="C3642" s="46"/>
      <c r="D3642" s="53"/>
      <c r="E3642" s="78"/>
      <c r="F3642" s="85">
        <f t="shared" si="56"/>
        <v>0</v>
      </c>
    </row>
    <row r="3643" spans="2:6" ht="18" customHeight="1">
      <c r="B3643" s="51"/>
      <c r="C3643" s="46"/>
      <c r="D3643" s="53"/>
      <c r="E3643" s="78"/>
      <c r="F3643" s="85">
        <f t="shared" si="56"/>
        <v>0</v>
      </c>
    </row>
    <row r="3644" spans="2:6" ht="18" customHeight="1">
      <c r="B3644" s="51"/>
      <c r="C3644" s="46"/>
      <c r="D3644" s="53"/>
      <c r="E3644" s="78"/>
      <c r="F3644" s="85">
        <f t="shared" si="56"/>
        <v>0</v>
      </c>
    </row>
    <row r="3645" spans="2:6" ht="18" customHeight="1">
      <c r="B3645" s="51"/>
      <c r="C3645" s="46"/>
      <c r="D3645" s="53"/>
      <c r="E3645" s="78"/>
      <c r="F3645" s="85">
        <f t="shared" si="56"/>
        <v>0</v>
      </c>
    </row>
    <row r="3646" spans="2:6" ht="18" customHeight="1">
      <c r="B3646" s="51"/>
      <c r="C3646" s="46"/>
      <c r="D3646" s="53"/>
      <c r="E3646" s="78"/>
      <c r="F3646" s="85">
        <f t="shared" si="56"/>
        <v>0</v>
      </c>
    </row>
    <row r="3647" spans="2:6" ht="18" customHeight="1">
      <c r="B3647" s="51"/>
      <c r="C3647" s="46"/>
      <c r="D3647" s="53"/>
      <c r="E3647" s="78"/>
      <c r="F3647" s="85">
        <f t="shared" si="56"/>
        <v>0</v>
      </c>
    </row>
    <row r="3648" spans="2:6" ht="18" customHeight="1">
      <c r="B3648" s="51"/>
      <c r="C3648" s="46"/>
      <c r="D3648" s="53"/>
      <c r="E3648" s="78"/>
      <c r="F3648" s="85">
        <f t="shared" si="56"/>
        <v>0</v>
      </c>
    </row>
    <row r="3649" spans="2:6" ht="18" customHeight="1">
      <c r="B3649" s="51"/>
      <c r="C3649" s="46"/>
      <c r="D3649" s="53"/>
      <c r="E3649" s="78"/>
      <c r="F3649" s="85">
        <f t="shared" si="56"/>
        <v>0</v>
      </c>
    </row>
    <row r="3650" spans="2:6" ht="18" customHeight="1">
      <c r="B3650" s="51"/>
      <c r="C3650" s="46"/>
      <c r="D3650" s="53"/>
      <c r="E3650" s="78"/>
      <c r="F3650" s="85">
        <f t="shared" si="56"/>
        <v>0</v>
      </c>
    </row>
    <row r="3651" spans="2:6" ht="18" customHeight="1">
      <c r="B3651" s="51"/>
      <c r="C3651" s="46"/>
      <c r="D3651" s="53"/>
      <c r="E3651" s="78"/>
      <c r="F3651" s="85">
        <f t="shared" si="56"/>
        <v>0</v>
      </c>
    </row>
    <row r="3652" spans="2:6" ht="18" customHeight="1">
      <c r="B3652" s="51"/>
      <c r="C3652" s="46"/>
      <c r="D3652" s="53"/>
      <c r="E3652" s="78"/>
      <c r="F3652" s="85">
        <f t="shared" ref="F3652:F3715" si="57">IF(D3652&gt;0,E3652/D3652,0)</f>
        <v>0</v>
      </c>
    </row>
    <row r="3653" spans="2:6" ht="18" customHeight="1">
      <c r="B3653" s="51"/>
      <c r="C3653" s="46"/>
      <c r="D3653" s="53"/>
      <c r="E3653" s="78"/>
      <c r="F3653" s="85">
        <f t="shared" si="57"/>
        <v>0</v>
      </c>
    </row>
    <row r="3654" spans="2:6" ht="18" customHeight="1">
      <c r="B3654" s="51"/>
      <c r="C3654" s="46"/>
      <c r="D3654" s="53"/>
      <c r="E3654" s="78"/>
      <c r="F3654" s="85">
        <f t="shared" si="57"/>
        <v>0</v>
      </c>
    </row>
    <row r="3655" spans="2:6" ht="18" customHeight="1">
      <c r="B3655" s="51"/>
      <c r="C3655" s="46"/>
      <c r="D3655" s="53"/>
      <c r="E3655" s="78"/>
      <c r="F3655" s="85">
        <f t="shared" si="57"/>
        <v>0</v>
      </c>
    </row>
    <row r="3656" spans="2:6" ht="18" customHeight="1">
      <c r="B3656" s="51"/>
      <c r="C3656" s="46"/>
      <c r="D3656" s="53"/>
      <c r="E3656" s="78"/>
      <c r="F3656" s="85">
        <f t="shared" si="57"/>
        <v>0</v>
      </c>
    </row>
    <row r="3657" spans="2:6" ht="18" customHeight="1">
      <c r="B3657" s="51"/>
      <c r="C3657" s="46"/>
      <c r="D3657" s="53"/>
      <c r="E3657" s="78"/>
      <c r="F3657" s="85">
        <f t="shared" si="57"/>
        <v>0</v>
      </c>
    </row>
    <row r="3658" spans="2:6" ht="18" customHeight="1">
      <c r="B3658" s="51"/>
      <c r="C3658" s="46"/>
      <c r="D3658" s="53"/>
      <c r="E3658" s="78"/>
      <c r="F3658" s="85">
        <f t="shared" si="57"/>
        <v>0</v>
      </c>
    </row>
    <row r="3659" spans="2:6" ht="18" customHeight="1">
      <c r="B3659" s="51"/>
      <c r="C3659" s="46"/>
      <c r="D3659" s="53"/>
      <c r="E3659" s="78"/>
      <c r="F3659" s="85">
        <f t="shared" si="57"/>
        <v>0</v>
      </c>
    </row>
    <row r="3660" spans="2:6" ht="18" customHeight="1">
      <c r="B3660" s="51"/>
      <c r="C3660" s="46"/>
      <c r="D3660" s="53"/>
      <c r="E3660" s="78"/>
      <c r="F3660" s="85">
        <f t="shared" si="57"/>
        <v>0</v>
      </c>
    </row>
    <row r="3661" spans="2:6" ht="18" customHeight="1">
      <c r="B3661" s="51"/>
      <c r="C3661" s="46"/>
      <c r="D3661" s="53"/>
      <c r="E3661" s="78"/>
      <c r="F3661" s="85">
        <f t="shared" si="57"/>
        <v>0</v>
      </c>
    </row>
    <row r="3662" spans="2:6" ht="18" customHeight="1">
      <c r="B3662" s="51"/>
      <c r="C3662" s="46"/>
      <c r="D3662" s="53"/>
      <c r="E3662" s="78"/>
      <c r="F3662" s="85">
        <f t="shared" si="57"/>
        <v>0</v>
      </c>
    </row>
    <row r="3663" spans="2:6" ht="18" customHeight="1">
      <c r="B3663" s="51"/>
      <c r="C3663" s="46"/>
      <c r="D3663" s="53"/>
      <c r="E3663" s="78"/>
      <c r="F3663" s="85">
        <f t="shared" si="57"/>
        <v>0</v>
      </c>
    </row>
    <row r="3664" spans="2:6" ht="18" customHeight="1">
      <c r="B3664" s="51"/>
      <c r="C3664" s="46"/>
      <c r="D3664" s="53"/>
      <c r="E3664" s="78"/>
      <c r="F3664" s="85">
        <f t="shared" si="57"/>
        <v>0</v>
      </c>
    </row>
    <row r="3665" spans="2:6" ht="18" customHeight="1">
      <c r="B3665" s="51"/>
      <c r="C3665" s="46"/>
      <c r="D3665" s="53"/>
      <c r="E3665" s="78"/>
      <c r="F3665" s="85">
        <f t="shared" si="57"/>
        <v>0</v>
      </c>
    </row>
    <row r="3666" spans="2:6" ht="18" customHeight="1">
      <c r="B3666" s="51"/>
      <c r="C3666" s="46"/>
      <c r="D3666" s="53"/>
      <c r="E3666" s="78"/>
      <c r="F3666" s="85">
        <f t="shared" si="57"/>
        <v>0</v>
      </c>
    </row>
    <row r="3667" spans="2:6" ht="18" customHeight="1">
      <c r="B3667" s="51"/>
      <c r="C3667" s="46"/>
      <c r="D3667" s="53"/>
      <c r="E3667" s="78"/>
      <c r="F3667" s="85">
        <f t="shared" si="57"/>
        <v>0</v>
      </c>
    </row>
    <row r="3668" spans="2:6" ht="18" customHeight="1">
      <c r="B3668" s="51"/>
      <c r="C3668" s="46"/>
      <c r="D3668" s="53"/>
      <c r="E3668" s="78"/>
      <c r="F3668" s="85">
        <f t="shared" si="57"/>
        <v>0</v>
      </c>
    </row>
    <row r="3669" spans="2:6" ht="18" customHeight="1">
      <c r="B3669" s="51"/>
      <c r="C3669" s="46"/>
      <c r="D3669" s="53"/>
      <c r="E3669" s="78"/>
      <c r="F3669" s="85">
        <f t="shared" si="57"/>
        <v>0</v>
      </c>
    </row>
    <row r="3670" spans="2:6" ht="18" customHeight="1">
      <c r="B3670" s="51"/>
      <c r="C3670" s="46"/>
      <c r="D3670" s="53"/>
      <c r="E3670" s="78"/>
      <c r="F3670" s="85">
        <f t="shared" si="57"/>
        <v>0</v>
      </c>
    </row>
    <row r="3671" spans="2:6" ht="18" customHeight="1">
      <c r="B3671" s="51"/>
      <c r="C3671" s="46"/>
      <c r="D3671" s="53"/>
      <c r="E3671" s="78"/>
      <c r="F3671" s="85">
        <f t="shared" si="57"/>
        <v>0</v>
      </c>
    </row>
    <row r="3672" spans="2:6" ht="18" customHeight="1">
      <c r="B3672" s="51"/>
      <c r="C3672" s="46"/>
      <c r="D3672" s="53"/>
      <c r="E3672" s="78"/>
      <c r="F3672" s="85">
        <f t="shared" si="57"/>
        <v>0</v>
      </c>
    </row>
    <row r="3673" spans="2:6" ht="18" customHeight="1">
      <c r="B3673" s="51"/>
      <c r="C3673" s="46"/>
      <c r="D3673" s="53"/>
      <c r="E3673" s="78"/>
      <c r="F3673" s="85">
        <f t="shared" si="57"/>
        <v>0</v>
      </c>
    </row>
    <row r="3674" spans="2:6" ht="18" customHeight="1">
      <c r="B3674" s="51"/>
      <c r="C3674" s="46"/>
      <c r="D3674" s="53"/>
      <c r="E3674" s="78"/>
      <c r="F3674" s="85">
        <f t="shared" si="57"/>
        <v>0</v>
      </c>
    </row>
    <row r="3675" spans="2:6" ht="18" customHeight="1">
      <c r="B3675" s="51"/>
      <c r="C3675" s="46"/>
      <c r="D3675" s="53"/>
      <c r="E3675" s="78"/>
      <c r="F3675" s="85">
        <f t="shared" si="57"/>
        <v>0</v>
      </c>
    </row>
    <row r="3676" spans="2:6" ht="18" customHeight="1">
      <c r="B3676" s="51"/>
      <c r="C3676" s="46"/>
      <c r="D3676" s="53"/>
      <c r="E3676" s="78"/>
      <c r="F3676" s="85">
        <f t="shared" si="57"/>
        <v>0</v>
      </c>
    </row>
    <row r="3677" spans="2:6" ht="18" customHeight="1">
      <c r="B3677" s="51"/>
      <c r="C3677" s="46"/>
      <c r="D3677" s="53"/>
      <c r="E3677" s="78"/>
      <c r="F3677" s="85">
        <f t="shared" si="57"/>
        <v>0</v>
      </c>
    </row>
    <row r="3678" spans="2:6" ht="18" customHeight="1">
      <c r="B3678" s="51"/>
      <c r="C3678" s="46"/>
      <c r="D3678" s="53"/>
      <c r="E3678" s="78"/>
      <c r="F3678" s="85">
        <f t="shared" si="57"/>
        <v>0</v>
      </c>
    </row>
    <row r="3679" spans="2:6" ht="18" customHeight="1">
      <c r="B3679" s="51"/>
      <c r="C3679" s="46"/>
      <c r="D3679" s="53"/>
      <c r="E3679" s="78"/>
      <c r="F3679" s="85">
        <f t="shared" si="57"/>
        <v>0</v>
      </c>
    </row>
    <row r="3680" spans="2:6" ht="18" customHeight="1">
      <c r="B3680" s="51"/>
      <c r="C3680" s="46"/>
      <c r="D3680" s="53"/>
      <c r="E3680" s="78"/>
      <c r="F3680" s="85">
        <f t="shared" si="57"/>
        <v>0</v>
      </c>
    </row>
    <row r="3681" spans="2:6" ht="18" customHeight="1">
      <c r="B3681" s="51"/>
      <c r="C3681" s="46"/>
      <c r="D3681" s="53"/>
      <c r="E3681" s="78"/>
      <c r="F3681" s="85">
        <f t="shared" si="57"/>
        <v>0</v>
      </c>
    </row>
    <row r="3682" spans="2:6" ht="18" customHeight="1">
      <c r="B3682" s="51"/>
      <c r="C3682" s="46"/>
      <c r="D3682" s="53"/>
      <c r="E3682" s="78"/>
      <c r="F3682" s="85">
        <f t="shared" si="57"/>
        <v>0</v>
      </c>
    </row>
    <row r="3683" spans="2:6" ht="18" customHeight="1">
      <c r="B3683" s="51"/>
      <c r="C3683" s="46"/>
      <c r="D3683" s="53"/>
      <c r="E3683" s="78"/>
      <c r="F3683" s="85">
        <f t="shared" si="57"/>
        <v>0</v>
      </c>
    </row>
    <row r="3684" spans="2:6" ht="18" customHeight="1">
      <c r="B3684" s="51"/>
      <c r="C3684" s="46"/>
      <c r="D3684" s="53"/>
      <c r="E3684" s="78"/>
      <c r="F3684" s="85">
        <f t="shared" si="57"/>
        <v>0</v>
      </c>
    </row>
    <row r="3685" spans="2:6" ht="18" customHeight="1">
      <c r="B3685" s="51"/>
      <c r="C3685" s="46"/>
      <c r="D3685" s="53"/>
      <c r="E3685" s="78"/>
      <c r="F3685" s="85">
        <f t="shared" si="57"/>
        <v>0</v>
      </c>
    </row>
    <row r="3686" spans="2:6" ht="18" customHeight="1">
      <c r="B3686" s="51"/>
      <c r="C3686" s="46"/>
      <c r="D3686" s="53"/>
      <c r="E3686" s="78"/>
      <c r="F3686" s="85">
        <f t="shared" si="57"/>
        <v>0</v>
      </c>
    </row>
    <row r="3687" spans="2:6" ht="18" customHeight="1">
      <c r="B3687" s="51"/>
      <c r="C3687" s="46"/>
      <c r="D3687" s="53"/>
      <c r="E3687" s="78"/>
      <c r="F3687" s="85">
        <f t="shared" si="57"/>
        <v>0</v>
      </c>
    </row>
    <row r="3688" spans="2:6" ht="18" customHeight="1">
      <c r="B3688" s="51"/>
      <c r="C3688" s="46"/>
      <c r="D3688" s="53"/>
      <c r="E3688" s="78"/>
      <c r="F3688" s="85">
        <f t="shared" si="57"/>
        <v>0</v>
      </c>
    </row>
    <row r="3689" spans="2:6" ht="18" customHeight="1">
      <c r="B3689" s="51"/>
      <c r="C3689" s="46"/>
      <c r="D3689" s="53"/>
      <c r="E3689" s="78"/>
      <c r="F3689" s="85">
        <f t="shared" si="57"/>
        <v>0</v>
      </c>
    </row>
    <row r="3690" spans="2:6" ht="18" customHeight="1">
      <c r="B3690" s="51"/>
      <c r="C3690" s="46"/>
      <c r="D3690" s="53"/>
      <c r="E3690" s="78"/>
      <c r="F3690" s="85">
        <f t="shared" si="57"/>
        <v>0</v>
      </c>
    </row>
    <row r="3691" spans="2:6" ht="18" customHeight="1">
      <c r="B3691" s="51"/>
      <c r="C3691" s="46"/>
      <c r="D3691" s="53"/>
      <c r="E3691" s="78"/>
      <c r="F3691" s="85">
        <f t="shared" si="57"/>
        <v>0</v>
      </c>
    </row>
    <row r="3692" spans="2:6" ht="18" customHeight="1">
      <c r="B3692" s="51"/>
      <c r="C3692" s="46"/>
      <c r="D3692" s="53"/>
      <c r="E3692" s="78"/>
      <c r="F3692" s="85">
        <f t="shared" si="57"/>
        <v>0</v>
      </c>
    </row>
    <row r="3693" spans="2:6" ht="18" customHeight="1">
      <c r="B3693" s="51"/>
      <c r="C3693" s="46"/>
      <c r="D3693" s="53"/>
      <c r="E3693" s="78"/>
      <c r="F3693" s="85">
        <f t="shared" si="57"/>
        <v>0</v>
      </c>
    </row>
    <row r="3694" spans="2:6" ht="18" customHeight="1">
      <c r="B3694" s="51"/>
      <c r="C3694" s="46"/>
      <c r="D3694" s="53"/>
      <c r="E3694" s="78"/>
      <c r="F3694" s="85">
        <f t="shared" si="57"/>
        <v>0</v>
      </c>
    </row>
    <row r="3695" spans="2:6" ht="18" customHeight="1">
      <c r="B3695" s="51"/>
      <c r="C3695" s="46"/>
      <c r="D3695" s="53"/>
      <c r="E3695" s="78"/>
      <c r="F3695" s="85">
        <f t="shared" si="57"/>
        <v>0</v>
      </c>
    </row>
    <row r="3696" spans="2:6" ht="18" customHeight="1">
      <c r="B3696" s="51"/>
      <c r="C3696" s="46"/>
      <c r="D3696" s="53"/>
      <c r="E3696" s="78"/>
      <c r="F3696" s="85">
        <f t="shared" si="57"/>
        <v>0</v>
      </c>
    </row>
    <row r="3697" spans="2:6" ht="18" customHeight="1">
      <c r="B3697" s="51"/>
      <c r="C3697" s="46"/>
      <c r="D3697" s="53"/>
      <c r="E3697" s="78"/>
      <c r="F3697" s="85">
        <f t="shared" si="57"/>
        <v>0</v>
      </c>
    </row>
    <row r="3698" spans="2:6" ht="18" customHeight="1">
      <c r="B3698" s="51"/>
      <c r="C3698" s="46"/>
      <c r="D3698" s="53"/>
      <c r="E3698" s="78"/>
      <c r="F3698" s="85">
        <f t="shared" si="57"/>
        <v>0</v>
      </c>
    </row>
    <row r="3699" spans="2:6" ht="18" customHeight="1">
      <c r="B3699" s="51"/>
      <c r="C3699" s="46"/>
      <c r="D3699" s="53"/>
      <c r="E3699" s="78"/>
      <c r="F3699" s="85">
        <f t="shared" si="57"/>
        <v>0</v>
      </c>
    </row>
    <row r="3700" spans="2:6" ht="18" customHeight="1">
      <c r="B3700" s="51"/>
      <c r="C3700" s="46"/>
      <c r="D3700" s="53"/>
      <c r="E3700" s="78"/>
      <c r="F3700" s="85">
        <f t="shared" si="57"/>
        <v>0</v>
      </c>
    </row>
    <row r="3701" spans="2:6" ht="18" customHeight="1">
      <c r="B3701" s="51"/>
      <c r="C3701" s="46"/>
      <c r="D3701" s="53"/>
      <c r="E3701" s="78"/>
      <c r="F3701" s="85">
        <f t="shared" si="57"/>
        <v>0</v>
      </c>
    </row>
    <row r="3702" spans="2:6" ht="18" customHeight="1">
      <c r="B3702" s="51"/>
      <c r="C3702" s="46"/>
      <c r="D3702" s="53"/>
      <c r="E3702" s="78"/>
      <c r="F3702" s="85">
        <f t="shared" si="57"/>
        <v>0</v>
      </c>
    </row>
    <row r="3703" spans="2:6" ht="18" customHeight="1">
      <c r="B3703" s="51"/>
      <c r="C3703" s="46"/>
      <c r="D3703" s="53"/>
      <c r="E3703" s="78"/>
      <c r="F3703" s="85">
        <f t="shared" si="57"/>
        <v>0</v>
      </c>
    </row>
    <row r="3704" spans="2:6" ht="18" customHeight="1">
      <c r="B3704" s="51"/>
      <c r="C3704" s="46"/>
      <c r="D3704" s="53"/>
      <c r="E3704" s="78"/>
      <c r="F3704" s="85">
        <f t="shared" si="57"/>
        <v>0</v>
      </c>
    </row>
    <row r="3705" spans="2:6" ht="18" customHeight="1">
      <c r="B3705" s="51"/>
      <c r="C3705" s="46"/>
      <c r="D3705" s="53"/>
      <c r="E3705" s="78"/>
      <c r="F3705" s="85">
        <f t="shared" si="57"/>
        <v>0</v>
      </c>
    </row>
    <row r="3706" spans="2:6" ht="18" customHeight="1">
      <c r="B3706" s="51"/>
      <c r="C3706" s="46"/>
      <c r="D3706" s="53"/>
      <c r="E3706" s="78"/>
      <c r="F3706" s="85">
        <f t="shared" si="57"/>
        <v>0</v>
      </c>
    </row>
    <row r="3707" spans="2:6" ht="18" customHeight="1">
      <c r="B3707" s="51"/>
      <c r="C3707" s="46"/>
      <c r="D3707" s="53"/>
      <c r="E3707" s="78"/>
      <c r="F3707" s="85">
        <f t="shared" si="57"/>
        <v>0</v>
      </c>
    </row>
    <row r="3708" spans="2:6" ht="18" customHeight="1">
      <c r="B3708" s="51"/>
      <c r="C3708" s="46"/>
      <c r="D3708" s="53"/>
      <c r="E3708" s="78"/>
      <c r="F3708" s="85">
        <f t="shared" si="57"/>
        <v>0</v>
      </c>
    </row>
    <row r="3709" spans="2:6" ht="18" customHeight="1">
      <c r="B3709" s="51"/>
      <c r="C3709" s="46"/>
      <c r="D3709" s="53"/>
      <c r="E3709" s="78"/>
      <c r="F3709" s="85">
        <f t="shared" si="57"/>
        <v>0</v>
      </c>
    </row>
    <row r="3710" spans="2:6" ht="18" customHeight="1">
      <c r="B3710" s="51"/>
      <c r="C3710" s="46"/>
      <c r="D3710" s="53"/>
      <c r="E3710" s="78"/>
      <c r="F3710" s="85">
        <f t="shared" si="57"/>
        <v>0</v>
      </c>
    </row>
    <row r="3711" spans="2:6" ht="18" customHeight="1">
      <c r="B3711" s="51"/>
      <c r="C3711" s="46"/>
      <c r="D3711" s="53"/>
      <c r="E3711" s="78"/>
      <c r="F3711" s="85">
        <f t="shared" si="57"/>
        <v>0</v>
      </c>
    </row>
    <row r="3712" spans="2:6" ht="18" customHeight="1">
      <c r="B3712" s="51"/>
      <c r="C3712" s="46"/>
      <c r="D3712" s="53"/>
      <c r="E3712" s="78"/>
      <c r="F3712" s="85">
        <f t="shared" si="57"/>
        <v>0</v>
      </c>
    </row>
    <row r="3713" spans="2:6" ht="18" customHeight="1">
      <c r="B3713" s="51"/>
      <c r="C3713" s="46"/>
      <c r="D3713" s="53"/>
      <c r="E3713" s="78"/>
      <c r="F3713" s="85">
        <f t="shared" si="57"/>
        <v>0</v>
      </c>
    </row>
    <row r="3714" spans="2:6" ht="18" customHeight="1">
      <c r="B3714" s="51"/>
      <c r="C3714" s="46"/>
      <c r="D3714" s="53"/>
      <c r="E3714" s="78"/>
      <c r="F3714" s="85">
        <f t="shared" si="57"/>
        <v>0</v>
      </c>
    </row>
    <row r="3715" spans="2:6" ht="18" customHeight="1">
      <c r="B3715" s="51"/>
      <c r="C3715" s="46"/>
      <c r="D3715" s="53"/>
      <c r="E3715" s="78"/>
      <c r="F3715" s="85">
        <f t="shared" si="57"/>
        <v>0</v>
      </c>
    </row>
    <row r="3716" spans="2:6" ht="18" customHeight="1">
      <c r="B3716" s="51"/>
      <c r="C3716" s="46"/>
      <c r="D3716" s="53"/>
      <c r="E3716" s="78"/>
      <c r="F3716" s="85">
        <f t="shared" ref="F3716:F3779" si="58">IF(D3716&gt;0,E3716/D3716,0)</f>
        <v>0</v>
      </c>
    </row>
    <row r="3717" spans="2:6" ht="18" customHeight="1">
      <c r="B3717" s="51"/>
      <c r="C3717" s="46"/>
      <c r="D3717" s="53"/>
      <c r="E3717" s="78"/>
      <c r="F3717" s="85">
        <f t="shared" si="58"/>
        <v>0</v>
      </c>
    </row>
    <row r="3718" spans="2:6" ht="18" customHeight="1">
      <c r="B3718" s="51"/>
      <c r="C3718" s="46"/>
      <c r="D3718" s="53"/>
      <c r="E3718" s="78"/>
      <c r="F3718" s="85">
        <f t="shared" si="58"/>
        <v>0</v>
      </c>
    </row>
    <row r="3719" spans="2:6" ht="18" customHeight="1">
      <c r="B3719" s="51"/>
      <c r="C3719" s="46"/>
      <c r="D3719" s="53"/>
      <c r="E3719" s="78"/>
      <c r="F3719" s="85">
        <f t="shared" si="58"/>
        <v>0</v>
      </c>
    </row>
    <row r="3720" spans="2:6" ht="18" customHeight="1">
      <c r="B3720" s="51"/>
      <c r="C3720" s="46"/>
      <c r="D3720" s="53"/>
      <c r="E3720" s="78"/>
      <c r="F3720" s="85">
        <f t="shared" si="58"/>
        <v>0</v>
      </c>
    </row>
    <row r="3721" spans="2:6" ht="18" customHeight="1">
      <c r="B3721" s="51"/>
      <c r="C3721" s="46"/>
      <c r="D3721" s="53"/>
      <c r="E3721" s="78"/>
      <c r="F3721" s="85">
        <f t="shared" si="58"/>
        <v>0</v>
      </c>
    </row>
    <row r="3722" spans="2:6" ht="18" customHeight="1">
      <c r="B3722" s="51"/>
      <c r="C3722" s="46"/>
      <c r="D3722" s="53"/>
      <c r="E3722" s="78"/>
      <c r="F3722" s="85">
        <f t="shared" si="58"/>
        <v>0</v>
      </c>
    </row>
    <row r="3723" spans="2:6" ht="18" customHeight="1">
      <c r="B3723" s="51"/>
      <c r="C3723" s="46"/>
      <c r="D3723" s="53"/>
      <c r="E3723" s="78"/>
      <c r="F3723" s="85">
        <f t="shared" si="58"/>
        <v>0</v>
      </c>
    </row>
    <row r="3724" spans="2:6" ht="18" customHeight="1">
      <c r="B3724" s="51"/>
      <c r="C3724" s="46"/>
      <c r="D3724" s="53"/>
      <c r="E3724" s="78"/>
      <c r="F3724" s="85">
        <f t="shared" si="58"/>
        <v>0</v>
      </c>
    </row>
    <row r="3725" spans="2:6" ht="18" customHeight="1">
      <c r="B3725" s="51"/>
      <c r="C3725" s="46"/>
      <c r="D3725" s="53"/>
      <c r="E3725" s="78"/>
      <c r="F3725" s="85">
        <f t="shared" si="58"/>
        <v>0</v>
      </c>
    </row>
    <row r="3726" spans="2:6" ht="18" customHeight="1">
      <c r="B3726" s="51"/>
      <c r="C3726" s="46"/>
      <c r="D3726" s="53"/>
      <c r="E3726" s="78"/>
      <c r="F3726" s="85">
        <f t="shared" si="58"/>
        <v>0</v>
      </c>
    </row>
    <row r="3727" spans="2:6" ht="18" customHeight="1">
      <c r="B3727" s="51"/>
      <c r="C3727" s="46"/>
      <c r="D3727" s="53"/>
      <c r="E3727" s="78"/>
      <c r="F3727" s="85">
        <f t="shared" si="58"/>
        <v>0</v>
      </c>
    </row>
    <row r="3728" spans="2:6" ht="18" customHeight="1">
      <c r="B3728" s="51"/>
      <c r="C3728" s="46"/>
      <c r="D3728" s="53"/>
      <c r="E3728" s="78"/>
      <c r="F3728" s="85">
        <f t="shared" si="58"/>
        <v>0</v>
      </c>
    </row>
    <row r="3729" spans="2:6" ht="18" customHeight="1">
      <c r="B3729" s="51"/>
      <c r="C3729" s="46"/>
      <c r="D3729" s="53"/>
      <c r="E3729" s="78"/>
      <c r="F3729" s="85">
        <f t="shared" si="58"/>
        <v>0</v>
      </c>
    </row>
    <row r="3730" spans="2:6" ht="18" customHeight="1">
      <c r="B3730" s="51"/>
      <c r="C3730" s="46"/>
      <c r="D3730" s="53"/>
      <c r="E3730" s="78"/>
      <c r="F3730" s="85">
        <f t="shared" si="58"/>
        <v>0</v>
      </c>
    </row>
    <row r="3731" spans="2:6" ht="18" customHeight="1">
      <c r="B3731" s="51"/>
      <c r="C3731" s="46"/>
      <c r="D3731" s="53"/>
      <c r="E3731" s="78"/>
      <c r="F3731" s="85">
        <f t="shared" si="58"/>
        <v>0</v>
      </c>
    </row>
    <row r="3732" spans="2:6" ht="18" customHeight="1">
      <c r="B3732" s="51"/>
      <c r="C3732" s="46"/>
      <c r="D3732" s="53"/>
      <c r="E3732" s="78"/>
      <c r="F3732" s="85">
        <f t="shared" si="58"/>
        <v>0</v>
      </c>
    </row>
    <row r="3733" spans="2:6" ht="18" customHeight="1">
      <c r="B3733" s="51"/>
      <c r="C3733" s="46"/>
      <c r="D3733" s="53"/>
      <c r="E3733" s="78"/>
      <c r="F3733" s="85">
        <f t="shared" si="58"/>
        <v>0</v>
      </c>
    </row>
    <row r="3734" spans="2:6" ht="18" customHeight="1">
      <c r="B3734" s="51"/>
      <c r="C3734" s="46"/>
      <c r="D3734" s="53"/>
      <c r="E3734" s="78"/>
      <c r="F3734" s="85">
        <f t="shared" si="58"/>
        <v>0</v>
      </c>
    </row>
    <row r="3735" spans="2:6" ht="18" customHeight="1">
      <c r="B3735" s="51"/>
      <c r="C3735" s="46"/>
      <c r="D3735" s="53"/>
      <c r="E3735" s="78"/>
      <c r="F3735" s="85">
        <f t="shared" si="58"/>
        <v>0</v>
      </c>
    </row>
    <row r="3736" spans="2:6" ht="18" customHeight="1">
      <c r="B3736" s="51"/>
      <c r="C3736" s="46"/>
      <c r="D3736" s="53"/>
      <c r="E3736" s="78"/>
      <c r="F3736" s="85">
        <f t="shared" si="58"/>
        <v>0</v>
      </c>
    </row>
    <row r="3737" spans="2:6" ht="18" customHeight="1">
      <c r="B3737" s="51"/>
      <c r="C3737" s="46"/>
      <c r="D3737" s="53"/>
      <c r="E3737" s="78"/>
      <c r="F3737" s="85">
        <f t="shared" si="58"/>
        <v>0</v>
      </c>
    </row>
    <row r="3738" spans="2:6" ht="18" customHeight="1">
      <c r="B3738" s="51"/>
      <c r="C3738" s="46"/>
      <c r="D3738" s="53"/>
      <c r="E3738" s="78"/>
      <c r="F3738" s="85">
        <f t="shared" si="58"/>
        <v>0</v>
      </c>
    </row>
    <row r="3739" spans="2:6" ht="18" customHeight="1">
      <c r="B3739" s="51"/>
      <c r="C3739" s="46"/>
      <c r="D3739" s="53"/>
      <c r="E3739" s="78"/>
      <c r="F3739" s="85">
        <f t="shared" si="58"/>
        <v>0</v>
      </c>
    </row>
    <row r="3740" spans="2:6" ht="18" customHeight="1">
      <c r="B3740" s="51"/>
      <c r="C3740" s="46"/>
      <c r="D3740" s="53"/>
      <c r="E3740" s="78"/>
      <c r="F3740" s="85">
        <f t="shared" si="58"/>
        <v>0</v>
      </c>
    </row>
    <row r="3741" spans="2:6" ht="18" customHeight="1">
      <c r="B3741" s="51"/>
      <c r="C3741" s="46"/>
      <c r="D3741" s="53"/>
      <c r="E3741" s="78"/>
      <c r="F3741" s="85">
        <f t="shared" si="58"/>
        <v>0</v>
      </c>
    </row>
    <row r="3742" spans="2:6" ht="18" customHeight="1">
      <c r="B3742" s="51"/>
      <c r="C3742" s="46"/>
      <c r="D3742" s="53"/>
      <c r="E3742" s="78"/>
      <c r="F3742" s="85">
        <f t="shared" si="58"/>
        <v>0</v>
      </c>
    </row>
    <row r="3743" spans="2:6" ht="18" customHeight="1">
      <c r="B3743" s="51"/>
      <c r="C3743" s="46"/>
      <c r="D3743" s="53"/>
      <c r="E3743" s="78"/>
      <c r="F3743" s="85">
        <f t="shared" si="58"/>
        <v>0</v>
      </c>
    </row>
    <row r="3744" spans="2:6" ht="18" customHeight="1">
      <c r="B3744" s="51"/>
      <c r="C3744" s="46"/>
      <c r="D3744" s="53"/>
      <c r="E3744" s="78"/>
      <c r="F3744" s="85">
        <f t="shared" si="58"/>
        <v>0</v>
      </c>
    </row>
    <row r="3745" spans="2:6" ht="18" customHeight="1">
      <c r="B3745" s="51"/>
      <c r="C3745" s="46"/>
      <c r="D3745" s="53"/>
      <c r="E3745" s="78"/>
      <c r="F3745" s="85">
        <f t="shared" si="58"/>
        <v>0</v>
      </c>
    </row>
    <row r="3746" spans="2:6" ht="18" customHeight="1">
      <c r="B3746" s="51"/>
      <c r="C3746" s="46"/>
      <c r="D3746" s="53"/>
      <c r="E3746" s="78"/>
      <c r="F3746" s="85">
        <f t="shared" si="58"/>
        <v>0</v>
      </c>
    </row>
    <row r="3747" spans="2:6" ht="18" customHeight="1">
      <c r="B3747" s="51"/>
      <c r="C3747" s="46"/>
      <c r="D3747" s="53"/>
      <c r="E3747" s="78"/>
      <c r="F3747" s="85">
        <f t="shared" si="58"/>
        <v>0</v>
      </c>
    </row>
    <row r="3748" spans="2:6" ht="18" customHeight="1">
      <c r="B3748" s="51"/>
      <c r="C3748" s="46"/>
      <c r="D3748" s="53"/>
      <c r="E3748" s="78"/>
      <c r="F3748" s="85">
        <f t="shared" si="58"/>
        <v>0</v>
      </c>
    </row>
    <row r="3749" spans="2:6" ht="18" customHeight="1">
      <c r="B3749" s="51"/>
      <c r="C3749" s="46"/>
      <c r="D3749" s="53"/>
      <c r="E3749" s="78"/>
      <c r="F3749" s="85">
        <f t="shared" si="58"/>
        <v>0</v>
      </c>
    </row>
    <row r="3750" spans="2:6" ht="18" customHeight="1">
      <c r="B3750" s="51"/>
      <c r="C3750" s="46"/>
      <c r="D3750" s="53"/>
      <c r="E3750" s="78"/>
      <c r="F3750" s="85">
        <f t="shared" si="58"/>
        <v>0</v>
      </c>
    </row>
    <row r="3751" spans="2:6" ht="18" customHeight="1">
      <c r="B3751" s="51"/>
      <c r="C3751" s="46"/>
      <c r="D3751" s="53"/>
      <c r="E3751" s="78"/>
      <c r="F3751" s="85">
        <f t="shared" si="58"/>
        <v>0</v>
      </c>
    </row>
    <row r="3752" spans="2:6" ht="18" customHeight="1">
      <c r="B3752" s="51"/>
      <c r="C3752" s="46"/>
      <c r="D3752" s="53"/>
      <c r="E3752" s="78"/>
      <c r="F3752" s="85">
        <f t="shared" si="58"/>
        <v>0</v>
      </c>
    </row>
    <row r="3753" spans="2:6" ht="18" customHeight="1">
      <c r="B3753" s="51"/>
      <c r="C3753" s="46"/>
      <c r="D3753" s="53"/>
      <c r="E3753" s="78"/>
      <c r="F3753" s="85">
        <f t="shared" si="58"/>
        <v>0</v>
      </c>
    </row>
    <row r="3754" spans="2:6" ht="18" customHeight="1">
      <c r="B3754" s="51"/>
      <c r="C3754" s="46"/>
      <c r="D3754" s="53"/>
      <c r="E3754" s="78"/>
      <c r="F3754" s="85">
        <f t="shared" si="58"/>
        <v>0</v>
      </c>
    </row>
    <row r="3755" spans="2:6" ht="18" customHeight="1">
      <c r="B3755" s="51"/>
      <c r="C3755" s="46"/>
      <c r="D3755" s="53"/>
      <c r="E3755" s="78"/>
      <c r="F3755" s="85">
        <f t="shared" si="58"/>
        <v>0</v>
      </c>
    </row>
    <row r="3756" spans="2:6" ht="18" customHeight="1">
      <c r="B3756" s="51"/>
      <c r="C3756" s="46"/>
      <c r="D3756" s="53"/>
      <c r="E3756" s="78"/>
      <c r="F3756" s="85">
        <f t="shared" si="58"/>
        <v>0</v>
      </c>
    </row>
    <row r="3757" spans="2:6" ht="18" customHeight="1">
      <c r="B3757" s="51"/>
      <c r="C3757" s="46"/>
      <c r="D3757" s="53"/>
      <c r="E3757" s="78"/>
      <c r="F3757" s="85">
        <f t="shared" si="58"/>
        <v>0</v>
      </c>
    </row>
    <row r="3758" spans="2:6" ht="18" customHeight="1">
      <c r="B3758" s="51"/>
      <c r="C3758" s="46"/>
      <c r="D3758" s="53"/>
      <c r="E3758" s="78"/>
      <c r="F3758" s="85">
        <f t="shared" si="58"/>
        <v>0</v>
      </c>
    </row>
    <row r="3759" spans="2:6" ht="18" customHeight="1">
      <c r="B3759" s="51"/>
      <c r="C3759" s="46"/>
      <c r="D3759" s="53"/>
      <c r="E3759" s="78"/>
      <c r="F3759" s="85">
        <f t="shared" si="58"/>
        <v>0</v>
      </c>
    </row>
    <row r="3760" spans="2:6" ht="18" customHeight="1">
      <c r="B3760" s="51"/>
      <c r="C3760" s="46"/>
      <c r="D3760" s="53"/>
      <c r="E3760" s="78"/>
      <c r="F3760" s="85">
        <f t="shared" si="58"/>
        <v>0</v>
      </c>
    </row>
    <row r="3761" spans="2:6" ht="18" customHeight="1">
      <c r="B3761" s="51"/>
      <c r="C3761" s="46"/>
      <c r="D3761" s="53"/>
      <c r="E3761" s="78"/>
      <c r="F3761" s="85">
        <f t="shared" si="58"/>
        <v>0</v>
      </c>
    </row>
    <row r="3762" spans="2:6" ht="18" customHeight="1">
      <c r="B3762" s="51"/>
      <c r="C3762" s="46"/>
      <c r="D3762" s="53"/>
      <c r="E3762" s="78"/>
      <c r="F3762" s="85">
        <f t="shared" si="58"/>
        <v>0</v>
      </c>
    </row>
    <row r="3763" spans="2:6" ht="18" customHeight="1">
      <c r="B3763" s="51"/>
      <c r="C3763" s="46"/>
      <c r="D3763" s="53"/>
      <c r="E3763" s="78"/>
      <c r="F3763" s="85">
        <f t="shared" si="58"/>
        <v>0</v>
      </c>
    </row>
    <row r="3764" spans="2:6" ht="18" customHeight="1">
      <c r="B3764" s="51"/>
      <c r="C3764" s="46"/>
      <c r="D3764" s="53"/>
      <c r="E3764" s="78"/>
      <c r="F3764" s="85">
        <f t="shared" si="58"/>
        <v>0</v>
      </c>
    </row>
    <row r="3765" spans="2:6" ht="18" customHeight="1">
      <c r="B3765" s="51"/>
      <c r="C3765" s="46"/>
      <c r="D3765" s="53"/>
      <c r="E3765" s="78"/>
      <c r="F3765" s="85">
        <f t="shared" si="58"/>
        <v>0</v>
      </c>
    </row>
    <row r="3766" spans="2:6" ht="18" customHeight="1">
      <c r="B3766" s="51"/>
      <c r="C3766" s="46"/>
      <c r="D3766" s="53"/>
      <c r="E3766" s="78"/>
      <c r="F3766" s="85">
        <f t="shared" si="58"/>
        <v>0</v>
      </c>
    </row>
    <row r="3767" spans="2:6" ht="18" customHeight="1">
      <c r="B3767" s="51"/>
      <c r="C3767" s="46"/>
      <c r="D3767" s="53"/>
      <c r="E3767" s="78"/>
      <c r="F3767" s="85">
        <f t="shared" si="58"/>
        <v>0</v>
      </c>
    </row>
    <row r="3768" spans="2:6" ht="18" customHeight="1">
      <c r="B3768" s="51"/>
      <c r="C3768" s="46"/>
      <c r="D3768" s="53"/>
      <c r="E3768" s="78"/>
      <c r="F3768" s="85">
        <f t="shared" si="58"/>
        <v>0</v>
      </c>
    </row>
    <row r="3769" spans="2:6" ht="18" customHeight="1">
      <c r="B3769" s="51"/>
      <c r="C3769" s="46"/>
      <c r="D3769" s="53"/>
      <c r="E3769" s="78"/>
      <c r="F3769" s="85">
        <f t="shared" si="58"/>
        <v>0</v>
      </c>
    </row>
    <row r="3770" spans="2:6" ht="18" customHeight="1">
      <c r="B3770" s="51"/>
      <c r="C3770" s="46"/>
      <c r="D3770" s="53"/>
      <c r="E3770" s="78"/>
      <c r="F3770" s="85">
        <f t="shared" si="58"/>
        <v>0</v>
      </c>
    </row>
    <row r="3771" spans="2:6" ht="18" customHeight="1">
      <c r="B3771" s="51"/>
      <c r="C3771" s="46"/>
      <c r="D3771" s="53"/>
      <c r="E3771" s="78"/>
      <c r="F3771" s="85">
        <f t="shared" si="58"/>
        <v>0</v>
      </c>
    </row>
    <row r="3772" spans="2:6" ht="18" customHeight="1">
      <c r="B3772" s="51"/>
      <c r="C3772" s="46"/>
      <c r="D3772" s="53"/>
      <c r="E3772" s="78"/>
      <c r="F3772" s="85">
        <f t="shared" si="58"/>
        <v>0</v>
      </c>
    </row>
    <row r="3773" spans="2:6" ht="18" customHeight="1">
      <c r="B3773" s="51"/>
      <c r="C3773" s="46"/>
      <c r="D3773" s="53"/>
      <c r="E3773" s="78"/>
      <c r="F3773" s="85">
        <f t="shared" si="58"/>
        <v>0</v>
      </c>
    </row>
    <row r="3774" spans="2:6" ht="18" customHeight="1">
      <c r="B3774" s="51"/>
      <c r="C3774" s="46"/>
      <c r="D3774" s="53"/>
      <c r="E3774" s="78"/>
      <c r="F3774" s="85">
        <f t="shared" si="58"/>
        <v>0</v>
      </c>
    </row>
    <row r="3775" spans="2:6" ht="18" customHeight="1">
      <c r="B3775" s="51"/>
      <c r="C3775" s="46"/>
      <c r="D3775" s="53"/>
      <c r="E3775" s="78"/>
      <c r="F3775" s="85">
        <f t="shared" si="58"/>
        <v>0</v>
      </c>
    </row>
    <row r="3776" spans="2:6" ht="18" customHeight="1">
      <c r="B3776" s="51"/>
      <c r="C3776" s="46"/>
      <c r="D3776" s="53"/>
      <c r="E3776" s="78"/>
      <c r="F3776" s="85">
        <f t="shared" si="58"/>
        <v>0</v>
      </c>
    </row>
    <row r="3777" spans="2:6" ht="18" customHeight="1">
      <c r="B3777" s="51"/>
      <c r="C3777" s="46"/>
      <c r="D3777" s="53"/>
      <c r="E3777" s="78"/>
      <c r="F3777" s="85">
        <f t="shared" si="58"/>
        <v>0</v>
      </c>
    </row>
    <row r="3778" spans="2:6" ht="18" customHeight="1">
      <c r="B3778" s="51"/>
      <c r="C3778" s="46"/>
      <c r="D3778" s="53"/>
      <c r="E3778" s="78"/>
      <c r="F3778" s="85">
        <f t="shared" si="58"/>
        <v>0</v>
      </c>
    </row>
    <row r="3779" spans="2:6" ht="18" customHeight="1">
      <c r="B3779" s="51"/>
      <c r="C3779" s="46"/>
      <c r="D3779" s="53"/>
      <c r="E3779" s="78"/>
      <c r="F3779" s="85">
        <f t="shared" si="58"/>
        <v>0</v>
      </c>
    </row>
    <row r="3780" spans="2:6" ht="18" customHeight="1">
      <c r="B3780" s="51"/>
      <c r="C3780" s="46"/>
      <c r="D3780" s="53"/>
      <c r="E3780" s="78"/>
      <c r="F3780" s="85">
        <f t="shared" ref="F3780:F3843" si="59">IF(D3780&gt;0,E3780/D3780,0)</f>
        <v>0</v>
      </c>
    </row>
    <row r="3781" spans="2:6" ht="18" customHeight="1">
      <c r="B3781" s="51"/>
      <c r="C3781" s="46"/>
      <c r="D3781" s="53"/>
      <c r="E3781" s="78"/>
      <c r="F3781" s="85">
        <f t="shared" si="59"/>
        <v>0</v>
      </c>
    </row>
    <row r="3782" spans="2:6" ht="18" customHeight="1">
      <c r="B3782" s="51"/>
      <c r="C3782" s="46"/>
      <c r="D3782" s="53"/>
      <c r="E3782" s="78"/>
      <c r="F3782" s="85">
        <f t="shared" si="59"/>
        <v>0</v>
      </c>
    </row>
    <row r="3783" spans="2:6" ht="18" customHeight="1">
      <c r="B3783" s="51"/>
      <c r="C3783" s="46"/>
      <c r="D3783" s="53"/>
      <c r="E3783" s="78"/>
      <c r="F3783" s="85">
        <f t="shared" si="59"/>
        <v>0</v>
      </c>
    </row>
    <row r="3784" spans="2:6" ht="18" customHeight="1">
      <c r="B3784" s="51"/>
      <c r="C3784" s="46"/>
      <c r="D3784" s="53"/>
      <c r="E3784" s="78"/>
      <c r="F3784" s="85">
        <f t="shared" si="59"/>
        <v>0</v>
      </c>
    </row>
    <row r="3785" spans="2:6" ht="18" customHeight="1">
      <c r="B3785" s="51"/>
      <c r="C3785" s="46"/>
      <c r="D3785" s="53"/>
      <c r="E3785" s="78"/>
      <c r="F3785" s="85">
        <f t="shared" si="59"/>
        <v>0</v>
      </c>
    </row>
    <row r="3786" spans="2:6" ht="18" customHeight="1">
      <c r="B3786" s="51"/>
      <c r="C3786" s="46"/>
      <c r="D3786" s="53"/>
      <c r="E3786" s="78"/>
      <c r="F3786" s="85">
        <f t="shared" si="59"/>
        <v>0</v>
      </c>
    </row>
    <row r="3787" spans="2:6" ht="18" customHeight="1">
      <c r="B3787" s="51"/>
      <c r="C3787" s="46"/>
      <c r="D3787" s="53"/>
      <c r="E3787" s="78"/>
      <c r="F3787" s="85">
        <f t="shared" si="59"/>
        <v>0</v>
      </c>
    </row>
    <row r="3788" spans="2:6" ht="18" customHeight="1">
      <c r="B3788" s="51"/>
      <c r="C3788" s="46"/>
      <c r="D3788" s="53"/>
      <c r="E3788" s="78"/>
      <c r="F3788" s="85">
        <f t="shared" si="59"/>
        <v>0</v>
      </c>
    </row>
    <row r="3789" spans="2:6" ht="18" customHeight="1">
      <c r="B3789" s="51"/>
      <c r="C3789" s="46"/>
      <c r="D3789" s="53"/>
      <c r="E3789" s="78"/>
      <c r="F3789" s="85">
        <f t="shared" si="59"/>
        <v>0</v>
      </c>
    </row>
    <row r="3790" spans="2:6" ht="18" customHeight="1">
      <c r="B3790" s="51"/>
      <c r="C3790" s="46"/>
      <c r="D3790" s="53"/>
      <c r="E3790" s="78"/>
      <c r="F3790" s="85">
        <f t="shared" si="59"/>
        <v>0</v>
      </c>
    </row>
    <row r="3791" spans="2:6" ht="18" customHeight="1">
      <c r="B3791" s="51"/>
      <c r="C3791" s="46"/>
      <c r="D3791" s="53"/>
      <c r="E3791" s="78"/>
      <c r="F3791" s="85">
        <f t="shared" si="59"/>
        <v>0</v>
      </c>
    </row>
    <row r="3792" spans="2:6" ht="18" customHeight="1">
      <c r="B3792" s="51"/>
      <c r="C3792" s="46"/>
      <c r="D3792" s="53"/>
      <c r="E3792" s="78"/>
      <c r="F3792" s="85">
        <f t="shared" si="59"/>
        <v>0</v>
      </c>
    </row>
    <row r="3793" spans="2:6" ht="18" customHeight="1">
      <c r="B3793" s="51"/>
      <c r="C3793" s="46"/>
      <c r="D3793" s="53"/>
      <c r="E3793" s="78"/>
      <c r="F3793" s="85">
        <f t="shared" si="59"/>
        <v>0</v>
      </c>
    </row>
    <row r="3794" spans="2:6" ht="18" customHeight="1">
      <c r="B3794" s="51"/>
      <c r="C3794" s="46"/>
      <c r="D3794" s="53"/>
      <c r="E3794" s="78"/>
      <c r="F3794" s="85">
        <f t="shared" si="59"/>
        <v>0</v>
      </c>
    </row>
    <row r="3795" spans="2:6" ht="18" customHeight="1">
      <c r="B3795" s="51"/>
      <c r="C3795" s="46"/>
      <c r="D3795" s="53"/>
      <c r="E3795" s="78"/>
      <c r="F3795" s="85">
        <f t="shared" si="59"/>
        <v>0</v>
      </c>
    </row>
    <row r="3796" spans="2:6" ht="18" customHeight="1">
      <c r="B3796" s="51"/>
      <c r="C3796" s="46"/>
      <c r="D3796" s="53"/>
      <c r="E3796" s="78"/>
      <c r="F3796" s="85">
        <f t="shared" si="59"/>
        <v>0</v>
      </c>
    </row>
    <row r="3797" spans="2:6" ht="18" customHeight="1">
      <c r="B3797" s="51"/>
      <c r="C3797" s="46"/>
      <c r="D3797" s="53"/>
      <c r="E3797" s="78"/>
      <c r="F3797" s="85">
        <f t="shared" si="59"/>
        <v>0</v>
      </c>
    </row>
    <row r="3798" spans="2:6" ht="18" customHeight="1">
      <c r="B3798" s="51"/>
      <c r="C3798" s="46"/>
      <c r="D3798" s="53"/>
      <c r="E3798" s="78"/>
      <c r="F3798" s="85">
        <f t="shared" si="59"/>
        <v>0</v>
      </c>
    </row>
    <row r="3799" spans="2:6" ht="18" customHeight="1">
      <c r="B3799" s="51"/>
      <c r="C3799" s="46"/>
      <c r="D3799" s="53"/>
      <c r="E3799" s="78"/>
      <c r="F3799" s="85">
        <f t="shared" si="59"/>
        <v>0</v>
      </c>
    </row>
    <row r="3800" spans="2:6" ht="18" customHeight="1">
      <c r="B3800" s="51"/>
      <c r="C3800" s="46"/>
      <c r="D3800" s="53"/>
      <c r="E3800" s="78"/>
      <c r="F3800" s="85">
        <f t="shared" si="59"/>
        <v>0</v>
      </c>
    </row>
    <row r="3801" spans="2:6" ht="18" customHeight="1">
      <c r="B3801" s="51"/>
      <c r="C3801" s="46"/>
      <c r="D3801" s="53"/>
      <c r="E3801" s="78"/>
      <c r="F3801" s="85">
        <f t="shared" si="59"/>
        <v>0</v>
      </c>
    </row>
    <row r="3802" spans="2:6" ht="18" customHeight="1">
      <c r="B3802" s="51"/>
      <c r="C3802" s="46"/>
      <c r="D3802" s="53"/>
      <c r="E3802" s="78"/>
      <c r="F3802" s="85">
        <f t="shared" si="59"/>
        <v>0</v>
      </c>
    </row>
    <row r="3803" spans="2:6" ht="18" customHeight="1">
      <c r="B3803" s="51"/>
      <c r="C3803" s="46"/>
      <c r="D3803" s="53"/>
      <c r="E3803" s="78"/>
      <c r="F3803" s="85">
        <f t="shared" si="59"/>
        <v>0</v>
      </c>
    </row>
    <row r="3804" spans="2:6" ht="18" customHeight="1">
      <c r="B3804" s="51"/>
      <c r="C3804" s="46"/>
      <c r="D3804" s="53"/>
      <c r="E3804" s="78"/>
      <c r="F3804" s="85">
        <f t="shared" si="59"/>
        <v>0</v>
      </c>
    </row>
    <row r="3805" spans="2:6" ht="18" customHeight="1">
      <c r="B3805" s="51"/>
      <c r="C3805" s="46"/>
      <c r="D3805" s="53"/>
      <c r="E3805" s="78"/>
      <c r="F3805" s="85">
        <f t="shared" si="59"/>
        <v>0</v>
      </c>
    </row>
    <row r="3806" spans="2:6" ht="18" customHeight="1">
      <c r="B3806" s="51"/>
      <c r="C3806" s="46"/>
      <c r="D3806" s="53"/>
      <c r="E3806" s="78"/>
      <c r="F3806" s="85">
        <f t="shared" si="59"/>
        <v>0</v>
      </c>
    </row>
    <row r="3807" spans="2:6" ht="18" customHeight="1">
      <c r="B3807" s="51"/>
      <c r="C3807" s="46"/>
      <c r="D3807" s="53"/>
      <c r="E3807" s="78"/>
      <c r="F3807" s="85">
        <f t="shared" si="59"/>
        <v>0</v>
      </c>
    </row>
    <row r="3808" spans="2:6" ht="18" customHeight="1">
      <c r="B3808" s="51"/>
      <c r="C3808" s="46"/>
      <c r="D3808" s="53"/>
      <c r="E3808" s="78"/>
      <c r="F3808" s="85">
        <f t="shared" si="59"/>
        <v>0</v>
      </c>
    </row>
    <row r="3809" spans="2:6" ht="18" customHeight="1">
      <c r="B3809" s="51"/>
      <c r="C3809" s="46"/>
      <c r="D3809" s="53"/>
      <c r="E3809" s="78"/>
      <c r="F3809" s="85">
        <f t="shared" si="59"/>
        <v>0</v>
      </c>
    </row>
    <row r="3810" spans="2:6" ht="18" customHeight="1">
      <c r="B3810" s="51"/>
      <c r="C3810" s="46"/>
      <c r="D3810" s="53"/>
      <c r="E3810" s="78"/>
      <c r="F3810" s="85">
        <f t="shared" si="59"/>
        <v>0</v>
      </c>
    </row>
    <row r="3811" spans="2:6" ht="18" customHeight="1">
      <c r="B3811" s="51"/>
      <c r="C3811" s="46"/>
      <c r="D3811" s="53"/>
      <c r="E3811" s="78"/>
      <c r="F3811" s="85">
        <f t="shared" si="59"/>
        <v>0</v>
      </c>
    </row>
    <row r="3812" spans="2:6" ht="18" customHeight="1">
      <c r="B3812" s="51"/>
      <c r="C3812" s="46"/>
      <c r="D3812" s="53"/>
      <c r="E3812" s="78"/>
      <c r="F3812" s="85">
        <f t="shared" si="59"/>
        <v>0</v>
      </c>
    </row>
    <row r="3813" spans="2:6" ht="18" customHeight="1">
      <c r="B3813" s="51"/>
      <c r="C3813" s="46"/>
      <c r="D3813" s="53"/>
      <c r="E3813" s="78"/>
      <c r="F3813" s="85">
        <f t="shared" si="59"/>
        <v>0</v>
      </c>
    </row>
    <row r="3814" spans="2:6" ht="18" customHeight="1">
      <c r="B3814" s="51"/>
      <c r="C3814" s="46"/>
      <c r="D3814" s="53"/>
      <c r="E3814" s="78"/>
      <c r="F3814" s="85">
        <f t="shared" si="59"/>
        <v>0</v>
      </c>
    </row>
    <row r="3815" spans="2:6" ht="18" customHeight="1">
      <c r="B3815" s="51"/>
      <c r="C3815" s="46"/>
      <c r="D3815" s="53"/>
      <c r="E3815" s="78"/>
      <c r="F3815" s="85">
        <f t="shared" si="59"/>
        <v>0</v>
      </c>
    </row>
    <row r="3816" spans="2:6" ht="18" customHeight="1">
      <c r="B3816" s="51"/>
      <c r="C3816" s="46"/>
      <c r="D3816" s="53"/>
      <c r="E3816" s="78"/>
      <c r="F3816" s="85">
        <f t="shared" si="59"/>
        <v>0</v>
      </c>
    </row>
    <row r="3817" spans="2:6" ht="18" customHeight="1">
      <c r="B3817" s="51"/>
      <c r="C3817" s="46"/>
      <c r="D3817" s="53"/>
      <c r="E3817" s="78"/>
      <c r="F3817" s="85">
        <f t="shared" si="59"/>
        <v>0</v>
      </c>
    </row>
    <row r="3818" spans="2:6" ht="18" customHeight="1">
      <c r="B3818" s="51"/>
      <c r="C3818" s="46"/>
      <c r="D3818" s="53"/>
      <c r="E3818" s="78"/>
      <c r="F3818" s="85">
        <f t="shared" si="59"/>
        <v>0</v>
      </c>
    </row>
    <row r="3819" spans="2:6" ht="18" customHeight="1">
      <c r="B3819" s="51"/>
      <c r="C3819" s="46"/>
      <c r="D3819" s="53"/>
      <c r="E3819" s="78"/>
      <c r="F3819" s="85">
        <f t="shared" si="59"/>
        <v>0</v>
      </c>
    </row>
    <row r="3820" spans="2:6" ht="18" customHeight="1">
      <c r="B3820" s="51"/>
      <c r="C3820" s="46"/>
      <c r="D3820" s="53"/>
      <c r="E3820" s="78"/>
      <c r="F3820" s="85">
        <f t="shared" si="59"/>
        <v>0</v>
      </c>
    </row>
    <row r="3821" spans="2:6" ht="18" customHeight="1">
      <c r="B3821" s="51"/>
      <c r="C3821" s="46"/>
      <c r="D3821" s="53"/>
      <c r="E3821" s="78"/>
      <c r="F3821" s="85">
        <f t="shared" si="59"/>
        <v>0</v>
      </c>
    </row>
    <row r="3822" spans="2:6" ht="18" customHeight="1">
      <c r="B3822" s="51"/>
      <c r="C3822" s="46"/>
      <c r="D3822" s="53"/>
      <c r="E3822" s="78"/>
      <c r="F3822" s="85">
        <f t="shared" si="59"/>
        <v>0</v>
      </c>
    </row>
    <row r="3823" spans="2:6" ht="18" customHeight="1">
      <c r="B3823" s="51"/>
      <c r="C3823" s="46"/>
      <c r="D3823" s="53"/>
      <c r="E3823" s="78"/>
      <c r="F3823" s="85">
        <f t="shared" si="59"/>
        <v>0</v>
      </c>
    </row>
    <row r="3824" spans="2:6" ht="18" customHeight="1">
      <c r="B3824" s="51"/>
      <c r="C3824" s="46"/>
      <c r="D3824" s="53"/>
      <c r="E3824" s="78"/>
      <c r="F3824" s="85">
        <f t="shared" si="59"/>
        <v>0</v>
      </c>
    </row>
    <row r="3825" spans="2:6" ht="18" customHeight="1">
      <c r="B3825" s="51"/>
      <c r="C3825" s="46"/>
      <c r="D3825" s="53"/>
      <c r="E3825" s="78"/>
      <c r="F3825" s="85">
        <f t="shared" si="59"/>
        <v>0</v>
      </c>
    </row>
    <row r="3826" spans="2:6" ht="18" customHeight="1">
      <c r="B3826" s="51"/>
      <c r="C3826" s="46"/>
      <c r="D3826" s="53"/>
      <c r="E3826" s="78"/>
      <c r="F3826" s="85">
        <f t="shared" si="59"/>
        <v>0</v>
      </c>
    </row>
    <row r="3827" spans="2:6" ht="18" customHeight="1">
      <c r="B3827" s="51"/>
      <c r="C3827" s="46"/>
      <c r="D3827" s="53"/>
      <c r="E3827" s="78"/>
      <c r="F3827" s="85">
        <f t="shared" si="59"/>
        <v>0</v>
      </c>
    </row>
    <row r="3828" spans="2:6" ht="18" customHeight="1">
      <c r="B3828" s="51"/>
      <c r="C3828" s="46"/>
      <c r="D3828" s="53"/>
      <c r="E3828" s="78"/>
      <c r="F3828" s="85">
        <f t="shared" si="59"/>
        <v>0</v>
      </c>
    </row>
    <row r="3829" spans="2:6" ht="18" customHeight="1">
      <c r="B3829" s="51"/>
      <c r="C3829" s="46"/>
      <c r="D3829" s="53"/>
      <c r="E3829" s="78"/>
      <c r="F3829" s="85">
        <f t="shared" si="59"/>
        <v>0</v>
      </c>
    </row>
    <row r="3830" spans="2:6" ht="18" customHeight="1">
      <c r="B3830" s="51"/>
      <c r="C3830" s="46"/>
      <c r="D3830" s="53"/>
      <c r="E3830" s="78"/>
      <c r="F3830" s="85">
        <f t="shared" si="59"/>
        <v>0</v>
      </c>
    </row>
    <row r="3831" spans="2:6" ht="18" customHeight="1">
      <c r="B3831" s="51"/>
      <c r="C3831" s="46"/>
      <c r="D3831" s="53"/>
      <c r="E3831" s="78"/>
      <c r="F3831" s="85">
        <f t="shared" si="59"/>
        <v>0</v>
      </c>
    </row>
    <row r="3832" spans="2:6" ht="18" customHeight="1">
      <c r="B3832" s="51"/>
      <c r="C3832" s="46"/>
      <c r="D3832" s="53"/>
      <c r="E3832" s="78"/>
      <c r="F3832" s="85">
        <f t="shared" si="59"/>
        <v>0</v>
      </c>
    </row>
    <row r="3833" spans="2:6" ht="18" customHeight="1">
      <c r="B3833" s="51"/>
      <c r="C3833" s="46"/>
      <c r="D3833" s="53"/>
      <c r="E3833" s="78"/>
      <c r="F3833" s="85">
        <f t="shared" si="59"/>
        <v>0</v>
      </c>
    </row>
    <row r="3834" spans="2:6" ht="18" customHeight="1">
      <c r="B3834" s="51"/>
      <c r="C3834" s="46"/>
      <c r="D3834" s="53"/>
      <c r="E3834" s="78"/>
      <c r="F3834" s="85">
        <f t="shared" si="59"/>
        <v>0</v>
      </c>
    </row>
    <row r="3835" spans="2:6" ht="18" customHeight="1">
      <c r="B3835" s="51"/>
      <c r="C3835" s="46"/>
      <c r="D3835" s="53"/>
      <c r="E3835" s="78"/>
      <c r="F3835" s="85">
        <f t="shared" si="59"/>
        <v>0</v>
      </c>
    </row>
    <row r="3836" spans="2:6" ht="18" customHeight="1">
      <c r="B3836" s="51"/>
      <c r="C3836" s="46"/>
      <c r="D3836" s="53"/>
      <c r="E3836" s="78"/>
      <c r="F3836" s="85">
        <f t="shared" si="59"/>
        <v>0</v>
      </c>
    </row>
    <row r="3837" spans="2:6" ht="18" customHeight="1">
      <c r="B3837" s="51"/>
      <c r="C3837" s="46"/>
      <c r="D3837" s="53"/>
      <c r="E3837" s="78"/>
      <c r="F3837" s="85">
        <f t="shared" si="59"/>
        <v>0</v>
      </c>
    </row>
    <row r="3838" spans="2:6" ht="18" customHeight="1">
      <c r="B3838" s="51"/>
      <c r="C3838" s="46"/>
      <c r="D3838" s="53"/>
      <c r="E3838" s="78"/>
      <c r="F3838" s="85">
        <f t="shared" si="59"/>
        <v>0</v>
      </c>
    </row>
    <row r="3839" spans="2:6" ht="18" customHeight="1">
      <c r="B3839" s="51"/>
      <c r="C3839" s="46"/>
      <c r="D3839" s="53"/>
      <c r="E3839" s="78"/>
      <c r="F3839" s="85">
        <f t="shared" si="59"/>
        <v>0</v>
      </c>
    </row>
    <row r="3840" spans="2:6" ht="18" customHeight="1">
      <c r="B3840" s="51"/>
      <c r="C3840" s="46"/>
      <c r="D3840" s="53"/>
      <c r="E3840" s="78"/>
      <c r="F3840" s="85">
        <f t="shared" si="59"/>
        <v>0</v>
      </c>
    </row>
    <row r="3841" spans="2:6" ht="18" customHeight="1">
      <c r="B3841" s="51"/>
      <c r="C3841" s="46"/>
      <c r="D3841" s="53"/>
      <c r="E3841" s="78"/>
      <c r="F3841" s="85">
        <f t="shared" si="59"/>
        <v>0</v>
      </c>
    </row>
    <row r="3842" spans="2:6" ht="18" customHeight="1">
      <c r="B3842" s="51"/>
      <c r="C3842" s="46"/>
      <c r="D3842" s="53"/>
      <c r="E3842" s="78"/>
      <c r="F3842" s="85">
        <f t="shared" si="59"/>
        <v>0</v>
      </c>
    </row>
    <row r="3843" spans="2:6" ht="18" customHeight="1">
      <c r="B3843" s="51"/>
      <c r="C3843" s="46"/>
      <c r="D3843" s="53"/>
      <c r="E3843" s="78"/>
      <c r="F3843" s="85">
        <f t="shared" si="59"/>
        <v>0</v>
      </c>
    </row>
    <row r="3844" spans="2:6" ht="18" customHeight="1">
      <c r="B3844" s="51"/>
      <c r="C3844" s="46"/>
      <c r="D3844" s="53"/>
      <c r="E3844" s="78"/>
      <c r="F3844" s="85">
        <f t="shared" ref="F3844:F3907" si="60">IF(D3844&gt;0,E3844/D3844,0)</f>
        <v>0</v>
      </c>
    </row>
    <row r="3845" spans="2:6" ht="18" customHeight="1">
      <c r="B3845" s="51"/>
      <c r="C3845" s="46"/>
      <c r="D3845" s="53"/>
      <c r="E3845" s="78"/>
      <c r="F3845" s="85">
        <f t="shared" si="60"/>
        <v>0</v>
      </c>
    </row>
    <row r="3846" spans="2:6" ht="18" customHeight="1">
      <c r="B3846" s="51"/>
      <c r="C3846" s="46"/>
      <c r="D3846" s="53"/>
      <c r="E3846" s="78"/>
      <c r="F3846" s="85">
        <f t="shared" si="60"/>
        <v>0</v>
      </c>
    </row>
    <row r="3847" spans="2:6" ht="18" customHeight="1">
      <c r="B3847" s="51"/>
      <c r="C3847" s="46"/>
      <c r="D3847" s="53"/>
      <c r="E3847" s="78"/>
      <c r="F3847" s="85">
        <f t="shared" si="60"/>
        <v>0</v>
      </c>
    </row>
    <row r="3848" spans="2:6" ht="18" customHeight="1">
      <c r="B3848" s="51"/>
      <c r="C3848" s="46"/>
      <c r="D3848" s="53"/>
      <c r="E3848" s="78"/>
      <c r="F3848" s="85">
        <f t="shared" si="60"/>
        <v>0</v>
      </c>
    </row>
    <row r="3849" spans="2:6" ht="18" customHeight="1">
      <c r="B3849" s="51"/>
      <c r="C3849" s="46"/>
      <c r="D3849" s="53"/>
      <c r="E3849" s="78"/>
      <c r="F3849" s="85">
        <f t="shared" si="60"/>
        <v>0</v>
      </c>
    </row>
    <row r="3850" spans="2:6" ht="18" customHeight="1">
      <c r="B3850" s="51"/>
      <c r="C3850" s="46"/>
      <c r="D3850" s="53"/>
      <c r="E3850" s="78"/>
      <c r="F3850" s="85">
        <f t="shared" si="60"/>
        <v>0</v>
      </c>
    </row>
    <row r="3851" spans="2:6" ht="18" customHeight="1">
      <c r="B3851" s="51"/>
      <c r="C3851" s="46"/>
      <c r="D3851" s="53"/>
      <c r="E3851" s="78"/>
      <c r="F3851" s="85">
        <f t="shared" si="60"/>
        <v>0</v>
      </c>
    </row>
    <row r="3852" spans="2:6" ht="18" customHeight="1">
      <c r="B3852" s="51"/>
      <c r="C3852" s="46"/>
      <c r="D3852" s="53"/>
      <c r="E3852" s="78"/>
      <c r="F3852" s="85">
        <f t="shared" si="60"/>
        <v>0</v>
      </c>
    </row>
    <row r="3853" spans="2:6" ht="18" customHeight="1">
      <c r="B3853" s="51"/>
      <c r="C3853" s="46"/>
      <c r="D3853" s="53"/>
      <c r="E3853" s="78"/>
      <c r="F3853" s="85">
        <f t="shared" si="60"/>
        <v>0</v>
      </c>
    </row>
    <row r="3854" spans="2:6" ht="18" customHeight="1">
      <c r="B3854" s="51"/>
      <c r="C3854" s="46"/>
      <c r="D3854" s="53"/>
      <c r="E3854" s="78"/>
      <c r="F3854" s="85">
        <f t="shared" si="60"/>
        <v>0</v>
      </c>
    </row>
    <row r="3855" spans="2:6" ht="18" customHeight="1">
      <c r="B3855" s="51"/>
      <c r="C3855" s="46"/>
      <c r="D3855" s="53"/>
      <c r="E3855" s="78"/>
      <c r="F3855" s="85">
        <f t="shared" si="60"/>
        <v>0</v>
      </c>
    </row>
    <row r="3856" spans="2:6" ht="18" customHeight="1">
      <c r="B3856" s="51"/>
      <c r="C3856" s="46"/>
      <c r="D3856" s="53"/>
      <c r="E3856" s="78"/>
      <c r="F3856" s="85">
        <f t="shared" si="60"/>
        <v>0</v>
      </c>
    </row>
    <row r="3857" spans="2:6" ht="18" customHeight="1">
      <c r="B3857" s="51"/>
      <c r="C3857" s="46"/>
      <c r="D3857" s="53"/>
      <c r="E3857" s="78"/>
      <c r="F3857" s="85">
        <f t="shared" si="60"/>
        <v>0</v>
      </c>
    </row>
    <row r="3858" spans="2:6" ht="18" customHeight="1">
      <c r="B3858" s="51"/>
      <c r="C3858" s="46"/>
      <c r="D3858" s="53"/>
      <c r="E3858" s="78"/>
      <c r="F3858" s="85">
        <f t="shared" si="60"/>
        <v>0</v>
      </c>
    </row>
    <row r="3859" spans="2:6" ht="18" customHeight="1">
      <c r="B3859" s="51"/>
      <c r="C3859" s="46"/>
      <c r="D3859" s="53"/>
      <c r="E3859" s="78"/>
      <c r="F3859" s="85">
        <f t="shared" si="60"/>
        <v>0</v>
      </c>
    </row>
    <row r="3860" spans="2:6" ht="18" customHeight="1">
      <c r="B3860" s="51"/>
      <c r="C3860" s="46"/>
      <c r="D3860" s="53"/>
      <c r="E3860" s="78"/>
      <c r="F3860" s="85">
        <f t="shared" si="60"/>
        <v>0</v>
      </c>
    </row>
    <row r="3861" spans="2:6" ht="18" customHeight="1">
      <c r="B3861" s="51"/>
      <c r="C3861" s="46"/>
      <c r="D3861" s="53"/>
      <c r="E3861" s="78"/>
      <c r="F3861" s="85">
        <f t="shared" si="60"/>
        <v>0</v>
      </c>
    </row>
    <row r="3862" spans="2:6" ht="18" customHeight="1">
      <c r="B3862" s="51"/>
      <c r="C3862" s="46"/>
      <c r="D3862" s="53"/>
      <c r="E3862" s="78"/>
      <c r="F3862" s="85">
        <f t="shared" si="60"/>
        <v>0</v>
      </c>
    </row>
    <row r="3863" spans="2:6" ht="18" customHeight="1">
      <c r="B3863" s="51"/>
      <c r="C3863" s="46"/>
      <c r="D3863" s="53"/>
      <c r="E3863" s="78"/>
      <c r="F3863" s="85">
        <f t="shared" si="60"/>
        <v>0</v>
      </c>
    </row>
    <row r="3864" spans="2:6" ht="18" customHeight="1">
      <c r="B3864" s="51"/>
      <c r="C3864" s="46"/>
      <c r="D3864" s="53"/>
      <c r="E3864" s="78"/>
      <c r="F3864" s="85">
        <f t="shared" si="60"/>
        <v>0</v>
      </c>
    </row>
    <row r="3865" spans="2:6" ht="18" customHeight="1">
      <c r="B3865" s="51"/>
      <c r="C3865" s="46"/>
      <c r="D3865" s="53"/>
      <c r="E3865" s="78"/>
      <c r="F3865" s="85">
        <f t="shared" si="60"/>
        <v>0</v>
      </c>
    </row>
    <row r="3866" spans="2:6" ht="18" customHeight="1">
      <c r="B3866" s="51"/>
      <c r="C3866" s="46"/>
      <c r="D3866" s="53"/>
      <c r="E3866" s="78"/>
      <c r="F3866" s="85">
        <f t="shared" si="60"/>
        <v>0</v>
      </c>
    </row>
    <row r="3867" spans="2:6" ht="18" customHeight="1">
      <c r="B3867" s="51"/>
      <c r="C3867" s="46"/>
      <c r="D3867" s="53"/>
      <c r="E3867" s="78"/>
      <c r="F3867" s="85">
        <f t="shared" si="60"/>
        <v>0</v>
      </c>
    </row>
    <row r="3868" spans="2:6" ht="18" customHeight="1">
      <c r="B3868" s="51"/>
      <c r="C3868" s="46"/>
      <c r="D3868" s="53"/>
      <c r="E3868" s="78"/>
      <c r="F3868" s="85">
        <f t="shared" si="60"/>
        <v>0</v>
      </c>
    </row>
    <row r="3869" spans="2:6" ht="18" customHeight="1">
      <c r="B3869" s="51"/>
      <c r="C3869" s="46"/>
      <c r="D3869" s="53"/>
      <c r="E3869" s="78"/>
      <c r="F3869" s="85">
        <f t="shared" si="60"/>
        <v>0</v>
      </c>
    </row>
    <row r="3870" spans="2:6" ht="18" customHeight="1">
      <c r="B3870" s="51"/>
      <c r="C3870" s="46"/>
      <c r="D3870" s="53"/>
      <c r="E3870" s="78"/>
      <c r="F3870" s="85">
        <f t="shared" si="60"/>
        <v>0</v>
      </c>
    </row>
    <row r="3871" spans="2:6" ht="18" customHeight="1">
      <c r="B3871" s="51"/>
      <c r="C3871" s="46"/>
      <c r="D3871" s="53"/>
      <c r="E3871" s="78"/>
      <c r="F3871" s="85">
        <f t="shared" si="60"/>
        <v>0</v>
      </c>
    </row>
    <row r="3872" spans="2:6" ht="18" customHeight="1">
      <c r="B3872" s="51"/>
      <c r="C3872" s="46"/>
      <c r="D3872" s="53"/>
      <c r="E3872" s="78"/>
      <c r="F3872" s="85">
        <f t="shared" si="60"/>
        <v>0</v>
      </c>
    </row>
    <row r="3873" spans="2:6" ht="18" customHeight="1">
      <c r="B3873" s="51"/>
      <c r="C3873" s="46"/>
      <c r="D3873" s="53"/>
      <c r="E3873" s="78"/>
      <c r="F3873" s="85">
        <f t="shared" si="60"/>
        <v>0</v>
      </c>
    </row>
    <row r="3874" spans="2:6" ht="18" customHeight="1">
      <c r="B3874" s="51"/>
      <c r="C3874" s="46"/>
      <c r="D3874" s="53"/>
      <c r="E3874" s="78"/>
      <c r="F3874" s="85">
        <f t="shared" si="60"/>
        <v>0</v>
      </c>
    </row>
    <row r="3875" spans="2:6" ht="18" customHeight="1">
      <c r="B3875" s="51"/>
      <c r="C3875" s="46"/>
      <c r="D3875" s="53"/>
      <c r="E3875" s="78"/>
      <c r="F3875" s="85">
        <f t="shared" si="60"/>
        <v>0</v>
      </c>
    </row>
    <row r="3876" spans="2:6" ht="18" customHeight="1">
      <c r="B3876" s="51"/>
      <c r="C3876" s="46"/>
      <c r="D3876" s="53"/>
      <c r="E3876" s="78"/>
      <c r="F3876" s="85">
        <f t="shared" si="60"/>
        <v>0</v>
      </c>
    </row>
    <row r="3877" spans="2:6" ht="18" customHeight="1">
      <c r="B3877" s="51"/>
      <c r="C3877" s="46"/>
      <c r="D3877" s="53"/>
      <c r="E3877" s="78"/>
      <c r="F3877" s="85">
        <f t="shared" si="60"/>
        <v>0</v>
      </c>
    </row>
    <row r="3878" spans="2:6" ht="18" customHeight="1">
      <c r="B3878" s="51"/>
      <c r="C3878" s="46"/>
      <c r="D3878" s="53"/>
      <c r="E3878" s="78"/>
      <c r="F3878" s="85">
        <f t="shared" si="60"/>
        <v>0</v>
      </c>
    </row>
    <row r="3879" spans="2:6" ht="18" customHeight="1">
      <c r="B3879" s="51"/>
      <c r="C3879" s="46"/>
      <c r="D3879" s="53"/>
      <c r="E3879" s="78"/>
      <c r="F3879" s="85">
        <f t="shared" si="60"/>
        <v>0</v>
      </c>
    </row>
    <row r="3880" spans="2:6" ht="18" customHeight="1">
      <c r="B3880" s="51"/>
      <c r="C3880" s="46"/>
      <c r="D3880" s="53"/>
      <c r="E3880" s="78"/>
      <c r="F3880" s="85">
        <f t="shared" si="60"/>
        <v>0</v>
      </c>
    </row>
    <row r="3881" spans="2:6" ht="18" customHeight="1">
      <c r="B3881" s="51"/>
      <c r="C3881" s="46"/>
      <c r="D3881" s="53"/>
      <c r="E3881" s="78"/>
      <c r="F3881" s="85">
        <f t="shared" si="60"/>
        <v>0</v>
      </c>
    </row>
    <row r="3882" spans="2:6" ht="18" customHeight="1">
      <c r="B3882" s="51"/>
      <c r="C3882" s="46"/>
      <c r="D3882" s="53"/>
      <c r="E3882" s="78"/>
      <c r="F3882" s="85">
        <f t="shared" si="60"/>
        <v>0</v>
      </c>
    </row>
    <row r="3883" spans="2:6" ht="18" customHeight="1">
      <c r="B3883" s="51"/>
      <c r="C3883" s="46"/>
      <c r="D3883" s="53"/>
      <c r="E3883" s="78"/>
      <c r="F3883" s="85">
        <f t="shared" si="60"/>
        <v>0</v>
      </c>
    </row>
    <row r="3884" spans="2:6" ht="18" customHeight="1">
      <c r="B3884" s="51"/>
      <c r="C3884" s="46"/>
      <c r="D3884" s="53"/>
      <c r="E3884" s="78"/>
      <c r="F3884" s="85">
        <f t="shared" si="60"/>
        <v>0</v>
      </c>
    </row>
    <row r="3885" spans="2:6" ht="18" customHeight="1">
      <c r="B3885" s="51"/>
      <c r="C3885" s="46"/>
      <c r="D3885" s="53"/>
      <c r="E3885" s="78"/>
      <c r="F3885" s="85">
        <f t="shared" si="60"/>
        <v>0</v>
      </c>
    </row>
    <row r="3886" spans="2:6" ht="18" customHeight="1">
      <c r="B3886" s="51"/>
      <c r="C3886" s="46"/>
      <c r="D3886" s="53"/>
      <c r="E3886" s="78"/>
      <c r="F3886" s="85">
        <f t="shared" si="60"/>
        <v>0</v>
      </c>
    </row>
    <row r="3887" spans="2:6" ht="18" customHeight="1">
      <c r="B3887" s="51"/>
      <c r="C3887" s="46"/>
      <c r="D3887" s="53"/>
      <c r="E3887" s="78"/>
      <c r="F3887" s="85">
        <f t="shared" si="60"/>
        <v>0</v>
      </c>
    </row>
    <row r="3888" spans="2:6" ht="18" customHeight="1">
      <c r="B3888" s="51"/>
      <c r="C3888" s="46"/>
      <c r="D3888" s="53"/>
      <c r="E3888" s="78"/>
      <c r="F3888" s="85">
        <f t="shared" si="60"/>
        <v>0</v>
      </c>
    </row>
    <row r="3889" spans="2:6" ht="18" customHeight="1">
      <c r="B3889" s="51"/>
      <c r="C3889" s="46"/>
      <c r="D3889" s="53"/>
      <c r="E3889" s="78"/>
      <c r="F3889" s="85">
        <f t="shared" si="60"/>
        <v>0</v>
      </c>
    </row>
    <row r="3890" spans="2:6" ht="18" customHeight="1">
      <c r="B3890" s="51"/>
      <c r="C3890" s="46"/>
      <c r="D3890" s="53"/>
      <c r="E3890" s="78"/>
      <c r="F3890" s="85">
        <f t="shared" si="60"/>
        <v>0</v>
      </c>
    </row>
    <row r="3891" spans="2:6" ht="18" customHeight="1">
      <c r="B3891" s="51"/>
      <c r="C3891" s="46"/>
      <c r="D3891" s="53"/>
      <c r="E3891" s="78"/>
      <c r="F3891" s="85">
        <f t="shared" si="60"/>
        <v>0</v>
      </c>
    </row>
    <row r="3892" spans="2:6" ht="18" customHeight="1">
      <c r="B3892" s="51"/>
      <c r="C3892" s="46"/>
      <c r="D3892" s="53"/>
      <c r="E3892" s="78"/>
      <c r="F3892" s="85">
        <f t="shared" si="60"/>
        <v>0</v>
      </c>
    </row>
    <row r="3893" spans="2:6" ht="18" customHeight="1">
      <c r="B3893" s="51"/>
      <c r="C3893" s="46"/>
      <c r="D3893" s="53"/>
      <c r="E3893" s="78"/>
      <c r="F3893" s="85">
        <f t="shared" si="60"/>
        <v>0</v>
      </c>
    </row>
    <row r="3894" spans="2:6" ht="18" customHeight="1">
      <c r="B3894" s="51"/>
      <c r="C3894" s="46"/>
      <c r="D3894" s="53"/>
      <c r="E3894" s="78"/>
      <c r="F3894" s="85">
        <f t="shared" si="60"/>
        <v>0</v>
      </c>
    </row>
    <row r="3895" spans="2:6" ht="18" customHeight="1">
      <c r="B3895" s="51"/>
      <c r="C3895" s="46"/>
      <c r="D3895" s="53"/>
      <c r="E3895" s="78"/>
      <c r="F3895" s="85">
        <f t="shared" si="60"/>
        <v>0</v>
      </c>
    </row>
    <row r="3896" spans="2:6" ht="18" customHeight="1">
      <c r="B3896" s="51"/>
      <c r="C3896" s="46"/>
      <c r="D3896" s="53"/>
      <c r="E3896" s="78"/>
      <c r="F3896" s="85">
        <f t="shared" si="60"/>
        <v>0</v>
      </c>
    </row>
    <row r="3897" spans="2:6" ht="18" customHeight="1">
      <c r="B3897" s="51"/>
      <c r="C3897" s="46"/>
      <c r="D3897" s="53"/>
      <c r="E3897" s="78"/>
      <c r="F3897" s="85">
        <f t="shared" si="60"/>
        <v>0</v>
      </c>
    </row>
    <row r="3898" spans="2:6" ht="18" customHeight="1">
      <c r="B3898" s="51"/>
      <c r="C3898" s="46"/>
      <c r="D3898" s="53"/>
      <c r="E3898" s="78"/>
      <c r="F3898" s="85">
        <f t="shared" si="60"/>
        <v>0</v>
      </c>
    </row>
    <row r="3899" spans="2:6" ht="18" customHeight="1">
      <c r="B3899" s="51"/>
      <c r="C3899" s="46"/>
      <c r="D3899" s="53"/>
      <c r="E3899" s="78"/>
      <c r="F3899" s="85">
        <f t="shared" si="60"/>
        <v>0</v>
      </c>
    </row>
    <row r="3900" spans="2:6" ht="18" customHeight="1">
      <c r="B3900" s="51"/>
      <c r="C3900" s="46"/>
      <c r="D3900" s="53"/>
      <c r="E3900" s="78"/>
      <c r="F3900" s="85">
        <f t="shared" si="60"/>
        <v>0</v>
      </c>
    </row>
    <row r="3901" spans="2:6" ht="18" customHeight="1">
      <c r="B3901" s="51"/>
      <c r="C3901" s="46"/>
      <c r="D3901" s="53"/>
      <c r="E3901" s="78"/>
      <c r="F3901" s="85">
        <f t="shared" si="60"/>
        <v>0</v>
      </c>
    </row>
    <row r="3902" spans="2:6" ht="18" customHeight="1">
      <c r="B3902" s="51"/>
      <c r="C3902" s="46"/>
      <c r="D3902" s="53"/>
      <c r="E3902" s="78"/>
      <c r="F3902" s="85">
        <f t="shared" si="60"/>
        <v>0</v>
      </c>
    </row>
    <row r="3903" spans="2:6" ht="18" customHeight="1">
      <c r="B3903" s="51"/>
      <c r="C3903" s="46"/>
      <c r="D3903" s="53"/>
      <c r="E3903" s="78"/>
      <c r="F3903" s="85">
        <f t="shared" si="60"/>
        <v>0</v>
      </c>
    </row>
    <row r="3904" spans="2:6" ht="18" customHeight="1">
      <c r="B3904" s="51"/>
      <c r="C3904" s="46"/>
      <c r="D3904" s="53"/>
      <c r="E3904" s="78"/>
      <c r="F3904" s="85">
        <f t="shared" si="60"/>
        <v>0</v>
      </c>
    </row>
    <row r="3905" spans="2:6" ht="18" customHeight="1">
      <c r="B3905" s="51"/>
      <c r="C3905" s="46"/>
      <c r="D3905" s="53"/>
      <c r="E3905" s="78"/>
      <c r="F3905" s="85">
        <f t="shared" si="60"/>
        <v>0</v>
      </c>
    </row>
    <row r="3906" spans="2:6" ht="18" customHeight="1">
      <c r="B3906" s="51"/>
      <c r="C3906" s="46"/>
      <c r="D3906" s="53"/>
      <c r="E3906" s="78"/>
      <c r="F3906" s="85">
        <f t="shared" si="60"/>
        <v>0</v>
      </c>
    </row>
    <row r="3907" spans="2:6" ht="18" customHeight="1">
      <c r="B3907" s="51"/>
      <c r="C3907" s="46"/>
      <c r="D3907" s="53"/>
      <c r="E3907" s="78"/>
      <c r="F3907" s="85">
        <f t="shared" si="60"/>
        <v>0</v>
      </c>
    </row>
    <row r="3908" spans="2:6" ht="18" customHeight="1">
      <c r="B3908" s="51"/>
      <c r="C3908" s="46"/>
      <c r="D3908" s="53"/>
      <c r="E3908" s="78"/>
      <c r="F3908" s="85">
        <f t="shared" ref="F3908:F3971" si="61">IF(D3908&gt;0,E3908/D3908,0)</f>
        <v>0</v>
      </c>
    </row>
    <row r="3909" spans="2:6" ht="18" customHeight="1">
      <c r="B3909" s="51"/>
      <c r="C3909" s="46"/>
      <c r="D3909" s="53"/>
      <c r="E3909" s="78"/>
      <c r="F3909" s="85">
        <f t="shared" si="61"/>
        <v>0</v>
      </c>
    </row>
    <row r="3910" spans="2:6" ht="18" customHeight="1">
      <c r="B3910" s="51"/>
      <c r="C3910" s="46"/>
      <c r="D3910" s="53"/>
      <c r="E3910" s="78"/>
      <c r="F3910" s="85">
        <f t="shared" si="61"/>
        <v>0</v>
      </c>
    </row>
    <row r="3911" spans="2:6" ht="18" customHeight="1">
      <c r="B3911" s="51"/>
      <c r="C3911" s="46"/>
      <c r="D3911" s="53"/>
      <c r="E3911" s="78"/>
      <c r="F3911" s="85">
        <f t="shared" si="61"/>
        <v>0</v>
      </c>
    </row>
    <row r="3912" spans="2:6" ht="18" customHeight="1">
      <c r="B3912" s="51"/>
      <c r="C3912" s="46"/>
      <c r="D3912" s="53"/>
      <c r="E3912" s="78"/>
      <c r="F3912" s="85">
        <f t="shared" si="61"/>
        <v>0</v>
      </c>
    </row>
    <row r="3913" spans="2:6" ht="18" customHeight="1">
      <c r="B3913" s="51"/>
      <c r="C3913" s="46"/>
      <c r="D3913" s="53"/>
      <c r="E3913" s="78"/>
      <c r="F3913" s="85">
        <f t="shared" si="61"/>
        <v>0</v>
      </c>
    </row>
    <row r="3914" spans="2:6" ht="18" customHeight="1">
      <c r="B3914" s="51"/>
      <c r="C3914" s="46"/>
      <c r="D3914" s="53"/>
      <c r="E3914" s="78"/>
      <c r="F3914" s="85">
        <f t="shared" si="61"/>
        <v>0</v>
      </c>
    </row>
    <row r="3915" spans="2:6" ht="18" customHeight="1">
      <c r="B3915" s="51"/>
      <c r="C3915" s="46"/>
      <c r="D3915" s="53"/>
      <c r="E3915" s="78"/>
      <c r="F3915" s="85">
        <f t="shared" si="61"/>
        <v>0</v>
      </c>
    </row>
    <row r="3916" spans="2:6" ht="18" customHeight="1">
      <c r="B3916" s="51"/>
      <c r="C3916" s="46"/>
      <c r="D3916" s="53"/>
      <c r="E3916" s="78"/>
      <c r="F3916" s="85">
        <f t="shared" si="61"/>
        <v>0</v>
      </c>
    </row>
    <row r="3917" spans="2:6" ht="18" customHeight="1">
      <c r="B3917" s="51"/>
      <c r="C3917" s="46"/>
      <c r="D3917" s="53"/>
      <c r="E3917" s="78"/>
      <c r="F3917" s="85">
        <f t="shared" si="61"/>
        <v>0</v>
      </c>
    </row>
    <row r="3918" spans="2:6" ht="18" customHeight="1">
      <c r="B3918" s="51"/>
      <c r="C3918" s="46"/>
      <c r="D3918" s="53"/>
      <c r="E3918" s="78"/>
      <c r="F3918" s="85">
        <f t="shared" si="61"/>
        <v>0</v>
      </c>
    </row>
    <row r="3919" spans="2:6" ht="18" customHeight="1">
      <c r="B3919" s="51"/>
      <c r="C3919" s="46"/>
      <c r="D3919" s="53"/>
      <c r="E3919" s="78"/>
      <c r="F3919" s="85">
        <f t="shared" si="61"/>
        <v>0</v>
      </c>
    </row>
    <row r="3920" spans="2:6" ht="18" customHeight="1">
      <c r="B3920" s="51"/>
      <c r="C3920" s="46"/>
      <c r="D3920" s="53"/>
      <c r="E3920" s="78"/>
      <c r="F3920" s="85">
        <f t="shared" si="61"/>
        <v>0</v>
      </c>
    </row>
    <row r="3921" spans="2:6" ht="18" customHeight="1">
      <c r="B3921" s="51"/>
      <c r="C3921" s="46"/>
      <c r="D3921" s="53"/>
      <c r="E3921" s="78"/>
      <c r="F3921" s="85">
        <f t="shared" si="61"/>
        <v>0</v>
      </c>
    </row>
    <row r="3922" spans="2:6" ht="18" customHeight="1">
      <c r="B3922" s="51"/>
      <c r="C3922" s="46"/>
      <c r="D3922" s="53"/>
      <c r="E3922" s="78"/>
      <c r="F3922" s="85">
        <f t="shared" si="61"/>
        <v>0</v>
      </c>
    </row>
    <row r="3923" spans="2:6" ht="18" customHeight="1">
      <c r="B3923" s="51"/>
      <c r="C3923" s="46"/>
      <c r="D3923" s="53"/>
      <c r="E3923" s="78"/>
      <c r="F3923" s="85">
        <f t="shared" si="61"/>
        <v>0</v>
      </c>
    </row>
    <row r="3924" spans="2:6" ht="18" customHeight="1">
      <c r="B3924" s="51"/>
      <c r="C3924" s="46"/>
      <c r="D3924" s="53"/>
      <c r="E3924" s="78"/>
      <c r="F3924" s="85">
        <f t="shared" si="61"/>
        <v>0</v>
      </c>
    </row>
    <row r="3925" spans="2:6" ht="18" customHeight="1">
      <c r="B3925" s="51"/>
      <c r="C3925" s="46"/>
      <c r="D3925" s="53"/>
      <c r="E3925" s="78"/>
      <c r="F3925" s="85">
        <f t="shared" si="61"/>
        <v>0</v>
      </c>
    </row>
    <row r="3926" spans="2:6" ht="18" customHeight="1">
      <c r="B3926" s="51"/>
      <c r="C3926" s="46"/>
      <c r="D3926" s="53"/>
      <c r="E3926" s="78"/>
      <c r="F3926" s="85">
        <f t="shared" si="61"/>
        <v>0</v>
      </c>
    </row>
    <row r="3927" spans="2:6" ht="18" customHeight="1">
      <c r="B3927" s="51"/>
      <c r="C3927" s="46"/>
      <c r="D3927" s="53"/>
      <c r="E3927" s="78"/>
      <c r="F3927" s="85">
        <f t="shared" si="61"/>
        <v>0</v>
      </c>
    </row>
    <row r="3928" spans="2:6" ht="18" customHeight="1">
      <c r="B3928" s="51"/>
      <c r="C3928" s="46"/>
      <c r="D3928" s="53"/>
      <c r="E3928" s="78"/>
      <c r="F3928" s="85">
        <f t="shared" si="61"/>
        <v>0</v>
      </c>
    </row>
    <row r="3929" spans="2:6" ht="18" customHeight="1">
      <c r="B3929" s="51"/>
      <c r="C3929" s="46"/>
      <c r="D3929" s="53"/>
      <c r="E3929" s="78"/>
      <c r="F3929" s="85">
        <f t="shared" si="61"/>
        <v>0</v>
      </c>
    </row>
    <row r="3930" spans="2:6" ht="18" customHeight="1">
      <c r="B3930" s="51"/>
      <c r="C3930" s="46"/>
      <c r="D3930" s="53"/>
      <c r="E3930" s="78"/>
      <c r="F3930" s="85">
        <f t="shared" si="61"/>
        <v>0</v>
      </c>
    </row>
    <row r="3931" spans="2:6" ht="18" customHeight="1">
      <c r="B3931" s="51"/>
      <c r="C3931" s="46"/>
      <c r="D3931" s="53"/>
      <c r="E3931" s="78"/>
      <c r="F3931" s="85">
        <f t="shared" si="61"/>
        <v>0</v>
      </c>
    </row>
    <row r="3932" spans="2:6" ht="18" customHeight="1">
      <c r="B3932" s="51"/>
      <c r="C3932" s="46"/>
      <c r="D3932" s="53"/>
      <c r="E3932" s="78"/>
      <c r="F3932" s="85">
        <f t="shared" si="61"/>
        <v>0</v>
      </c>
    </row>
    <row r="3933" spans="2:6" ht="18" customHeight="1">
      <c r="B3933" s="51"/>
      <c r="C3933" s="46"/>
      <c r="D3933" s="53"/>
      <c r="E3933" s="78"/>
      <c r="F3933" s="85">
        <f t="shared" si="61"/>
        <v>0</v>
      </c>
    </row>
    <row r="3934" spans="2:6" ht="18" customHeight="1">
      <c r="B3934" s="51"/>
      <c r="C3934" s="46"/>
      <c r="D3934" s="53"/>
      <c r="E3934" s="78"/>
      <c r="F3934" s="85">
        <f t="shared" si="61"/>
        <v>0</v>
      </c>
    </row>
    <row r="3935" spans="2:6" ht="18" customHeight="1">
      <c r="B3935" s="51"/>
      <c r="C3935" s="46"/>
      <c r="D3935" s="53"/>
      <c r="E3935" s="78"/>
      <c r="F3935" s="85">
        <f t="shared" si="61"/>
        <v>0</v>
      </c>
    </row>
    <row r="3936" spans="2:6" ht="18" customHeight="1">
      <c r="B3936" s="51"/>
      <c r="C3936" s="46"/>
      <c r="D3936" s="53"/>
      <c r="E3936" s="78"/>
      <c r="F3936" s="85">
        <f t="shared" si="61"/>
        <v>0</v>
      </c>
    </row>
    <row r="3937" spans="2:6" ht="18" customHeight="1">
      <c r="B3937" s="51"/>
      <c r="C3937" s="46"/>
      <c r="D3937" s="53"/>
      <c r="E3937" s="78"/>
      <c r="F3937" s="85">
        <f t="shared" si="61"/>
        <v>0</v>
      </c>
    </row>
    <row r="3938" spans="2:6" ht="18" customHeight="1">
      <c r="B3938" s="51"/>
      <c r="C3938" s="46"/>
      <c r="D3938" s="53"/>
      <c r="E3938" s="78"/>
      <c r="F3938" s="85">
        <f t="shared" si="61"/>
        <v>0</v>
      </c>
    </row>
    <row r="3939" spans="2:6" ht="18" customHeight="1">
      <c r="B3939" s="51"/>
      <c r="C3939" s="46"/>
      <c r="D3939" s="53"/>
      <c r="E3939" s="78"/>
      <c r="F3939" s="85">
        <f t="shared" si="61"/>
        <v>0</v>
      </c>
    </row>
    <row r="3940" spans="2:6" ht="18" customHeight="1">
      <c r="B3940" s="51"/>
      <c r="C3940" s="46"/>
      <c r="D3940" s="53"/>
      <c r="E3940" s="78"/>
      <c r="F3940" s="85">
        <f t="shared" si="61"/>
        <v>0</v>
      </c>
    </row>
    <row r="3941" spans="2:6" ht="18" customHeight="1">
      <c r="B3941" s="51"/>
      <c r="C3941" s="46"/>
      <c r="D3941" s="53"/>
      <c r="E3941" s="78"/>
      <c r="F3941" s="85">
        <f t="shared" si="61"/>
        <v>0</v>
      </c>
    </row>
    <row r="3942" spans="2:6" ht="18" customHeight="1">
      <c r="B3942" s="51"/>
      <c r="C3942" s="46"/>
      <c r="D3942" s="53"/>
      <c r="E3942" s="78"/>
      <c r="F3942" s="85">
        <f t="shared" si="61"/>
        <v>0</v>
      </c>
    </row>
    <row r="3943" spans="2:6" ht="18" customHeight="1">
      <c r="B3943" s="51"/>
      <c r="C3943" s="46"/>
      <c r="D3943" s="53"/>
      <c r="E3943" s="78"/>
      <c r="F3943" s="85">
        <f t="shared" si="61"/>
        <v>0</v>
      </c>
    </row>
    <row r="3944" spans="2:6" ht="18" customHeight="1">
      <c r="B3944" s="51"/>
      <c r="C3944" s="46"/>
      <c r="D3944" s="53"/>
      <c r="E3944" s="78"/>
      <c r="F3944" s="85">
        <f t="shared" si="61"/>
        <v>0</v>
      </c>
    </row>
    <row r="3945" spans="2:6" ht="18" customHeight="1">
      <c r="B3945" s="51"/>
      <c r="C3945" s="46"/>
      <c r="D3945" s="53"/>
      <c r="E3945" s="78"/>
      <c r="F3945" s="85">
        <f t="shared" si="61"/>
        <v>0</v>
      </c>
    </row>
    <row r="3946" spans="2:6" ht="18" customHeight="1">
      <c r="B3946" s="51"/>
      <c r="C3946" s="46"/>
      <c r="D3946" s="53"/>
      <c r="E3946" s="78"/>
      <c r="F3946" s="85">
        <f t="shared" si="61"/>
        <v>0</v>
      </c>
    </row>
    <row r="3947" spans="2:6" ht="18" customHeight="1">
      <c r="B3947" s="51"/>
      <c r="C3947" s="46"/>
      <c r="D3947" s="53"/>
      <c r="E3947" s="78"/>
      <c r="F3947" s="85">
        <f t="shared" si="61"/>
        <v>0</v>
      </c>
    </row>
    <row r="3948" spans="2:6" ht="18" customHeight="1">
      <c r="B3948" s="51"/>
      <c r="C3948" s="46"/>
      <c r="D3948" s="53"/>
      <c r="E3948" s="78"/>
      <c r="F3948" s="85">
        <f t="shared" si="61"/>
        <v>0</v>
      </c>
    </row>
    <row r="3949" spans="2:6" ht="18" customHeight="1">
      <c r="B3949" s="51"/>
      <c r="C3949" s="46"/>
      <c r="D3949" s="53"/>
      <c r="E3949" s="78"/>
      <c r="F3949" s="85">
        <f t="shared" si="61"/>
        <v>0</v>
      </c>
    </row>
    <row r="3950" spans="2:6" ht="18" customHeight="1">
      <c r="B3950" s="51"/>
      <c r="C3950" s="46"/>
      <c r="D3950" s="53"/>
      <c r="E3950" s="78"/>
      <c r="F3950" s="85">
        <f t="shared" si="61"/>
        <v>0</v>
      </c>
    </row>
    <row r="3951" spans="2:6" ht="18" customHeight="1">
      <c r="B3951" s="51"/>
      <c r="C3951" s="46"/>
      <c r="D3951" s="53"/>
      <c r="E3951" s="78"/>
      <c r="F3951" s="85">
        <f t="shared" si="61"/>
        <v>0</v>
      </c>
    </row>
    <row r="3952" spans="2:6" ht="18" customHeight="1">
      <c r="B3952" s="51"/>
      <c r="C3952" s="46"/>
      <c r="D3952" s="53"/>
      <c r="E3952" s="78"/>
      <c r="F3952" s="85">
        <f t="shared" si="61"/>
        <v>0</v>
      </c>
    </row>
    <row r="3953" spans="2:6" ht="18" customHeight="1">
      <c r="B3953" s="51"/>
      <c r="C3953" s="46"/>
      <c r="D3953" s="53"/>
      <c r="E3953" s="78"/>
      <c r="F3953" s="85">
        <f t="shared" si="61"/>
        <v>0</v>
      </c>
    </row>
    <row r="3954" spans="2:6" ht="18" customHeight="1">
      <c r="B3954" s="51"/>
      <c r="C3954" s="46"/>
      <c r="D3954" s="53"/>
      <c r="E3954" s="78"/>
      <c r="F3954" s="85">
        <f t="shared" si="61"/>
        <v>0</v>
      </c>
    </row>
    <row r="3955" spans="2:6" ht="18" customHeight="1">
      <c r="B3955" s="51"/>
      <c r="C3955" s="46"/>
      <c r="D3955" s="53"/>
      <c r="E3955" s="78"/>
      <c r="F3955" s="85">
        <f t="shared" si="61"/>
        <v>0</v>
      </c>
    </row>
    <row r="3956" spans="2:6" ht="18" customHeight="1">
      <c r="B3956" s="51"/>
      <c r="C3956" s="46"/>
      <c r="D3956" s="53"/>
      <c r="E3956" s="78"/>
      <c r="F3956" s="85">
        <f t="shared" si="61"/>
        <v>0</v>
      </c>
    </row>
    <row r="3957" spans="2:6" ht="18" customHeight="1">
      <c r="B3957" s="51"/>
      <c r="C3957" s="46"/>
      <c r="D3957" s="53"/>
      <c r="E3957" s="78"/>
      <c r="F3957" s="85">
        <f t="shared" si="61"/>
        <v>0</v>
      </c>
    </row>
    <row r="3958" spans="2:6" ht="18" customHeight="1">
      <c r="B3958" s="51"/>
      <c r="C3958" s="46"/>
      <c r="D3958" s="53"/>
      <c r="E3958" s="78"/>
      <c r="F3958" s="85">
        <f t="shared" si="61"/>
        <v>0</v>
      </c>
    </row>
    <row r="3959" spans="2:6" ht="18" customHeight="1">
      <c r="B3959" s="51"/>
      <c r="C3959" s="46"/>
      <c r="D3959" s="53"/>
      <c r="E3959" s="78"/>
      <c r="F3959" s="85">
        <f t="shared" si="61"/>
        <v>0</v>
      </c>
    </row>
    <row r="3960" spans="2:6" ht="18" customHeight="1">
      <c r="B3960" s="51"/>
      <c r="C3960" s="46"/>
      <c r="D3960" s="53"/>
      <c r="E3960" s="78"/>
      <c r="F3960" s="85">
        <f t="shared" si="61"/>
        <v>0</v>
      </c>
    </row>
    <row r="3961" spans="2:6" ht="18" customHeight="1">
      <c r="B3961" s="51"/>
      <c r="C3961" s="46"/>
      <c r="D3961" s="53"/>
      <c r="E3961" s="78"/>
      <c r="F3961" s="85">
        <f t="shared" si="61"/>
        <v>0</v>
      </c>
    </row>
    <row r="3962" spans="2:6" ht="18" customHeight="1">
      <c r="B3962" s="51"/>
      <c r="C3962" s="46"/>
      <c r="D3962" s="53"/>
      <c r="E3962" s="78"/>
      <c r="F3962" s="85">
        <f t="shared" si="61"/>
        <v>0</v>
      </c>
    </row>
    <row r="3963" spans="2:6" ht="18" customHeight="1">
      <c r="B3963" s="51"/>
      <c r="C3963" s="46"/>
      <c r="D3963" s="53"/>
      <c r="E3963" s="78"/>
      <c r="F3963" s="85">
        <f t="shared" si="61"/>
        <v>0</v>
      </c>
    </row>
    <row r="3964" spans="2:6" ht="18" customHeight="1">
      <c r="B3964" s="51"/>
      <c r="C3964" s="46"/>
      <c r="D3964" s="53"/>
      <c r="E3964" s="78"/>
      <c r="F3964" s="85">
        <f t="shared" si="61"/>
        <v>0</v>
      </c>
    </row>
    <row r="3965" spans="2:6" ht="18" customHeight="1">
      <c r="B3965" s="51"/>
      <c r="C3965" s="46"/>
      <c r="D3965" s="53"/>
      <c r="E3965" s="78"/>
      <c r="F3965" s="85">
        <f t="shared" si="61"/>
        <v>0</v>
      </c>
    </row>
    <row r="3966" spans="2:6" ht="18" customHeight="1">
      <c r="B3966" s="51"/>
      <c r="C3966" s="46"/>
      <c r="D3966" s="53"/>
      <c r="E3966" s="78"/>
      <c r="F3966" s="85">
        <f t="shared" si="61"/>
        <v>0</v>
      </c>
    </row>
    <row r="3967" spans="2:6" ht="18" customHeight="1">
      <c r="B3967" s="51"/>
      <c r="C3967" s="46"/>
      <c r="D3967" s="53"/>
      <c r="E3967" s="78"/>
      <c r="F3967" s="85">
        <f t="shared" si="61"/>
        <v>0</v>
      </c>
    </row>
    <row r="3968" spans="2:6" ht="18" customHeight="1">
      <c r="B3968" s="51"/>
      <c r="C3968" s="46"/>
      <c r="D3968" s="53"/>
      <c r="E3968" s="78"/>
      <c r="F3968" s="85">
        <f t="shared" si="61"/>
        <v>0</v>
      </c>
    </row>
    <row r="3969" spans="2:6" ht="18" customHeight="1">
      <c r="B3969" s="51"/>
      <c r="C3969" s="46"/>
      <c r="D3969" s="53"/>
      <c r="E3969" s="78"/>
      <c r="F3969" s="85">
        <f t="shared" si="61"/>
        <v>0</v>
      </c>
    </row>
    <row r="3970" spans="2:6" ht="18" customHeight="1">
      <c r="B3970" s="51"/>
      <c r="C3970" s="46"/>
      <c r="D3970" s="53"/>
      <c r="E3970" s="78"/>
      <c r="F3970" s="85">
        <f t="shared" si="61"/>
        <v>0</v>
      </c>
    </row>
    <row r="3971" spans="2:6" ht="18" customHeight="1">
      <c r="B3971" s="51"/>
      <c r="C3971" s="46"/>
      <c r="D3971" s="53"/>
      <c r="E3971" s="78"/>
      <c r="F3971" s="85">
        <f t="shared" si="61"/>
        <v>0</v>
      </c>
    </row>
    <row r="3972" spans="2:6" ht="18" customHeight="1">
      <c r="B3972" s="51"/>
      <c r="C3972" s="46"/>
      <c r="D3972" s="53"/>
      <c r="E3972" s="78"/>
      <c r="F3972" s="85">
        <f t="shared" ref="F3972:F4035" si="62">IF(D3972&gt;0,E3972/D3972,0)</f>
        <v>0</v>
      </c>
    </row>
    <row r="3973" spans="2:6" ht="18" customHeight="1">
      <c r="B3973" s="51"/>
      <c r="C3973" s="46"/>
      <c r="D3973" s="53"/>
      <c r="E3973" s="78"/>
      <c r="F3973" s="85">
        <f t="shared" si="62"/>
        <v>0</v>
      </c>
    </row>
    <row r="3974" spans="2:6" ht="18" customHeight="1">
      <c r="B3974" s="51"/>
      <c r="C3974" s="46"/>
      <c r="D3974" s="53"/>
      <c r="E3974" s="78"/>
      <c r="F3974" s="85">
        <f t="shared" si="62"/>
        <v>0</v>
      </c>
    </row>
    <row r="3975" spans="2:6" ht="18" customHeight="1">
      <c r="B3975" s="51"/>
      <c r="C3975" s="46"/>
      <c r="D3975" s="53"/>
      <c r="E3975" s="78"/>
      <c r="F3975" s="85">
        <f t="shared" si="62"/>
        <v>0</v>
      </c>
    </row>
    <row r="3976" spans="2:6" ht="18" customHeight="1">
      <c r="B3976" s="51"/>
      <c r="C3976" s="46"/>
      <c r="D3976" s="53"/>
      <c r="E3976" s="78"/>
      <c r="F3976" s="85">
        <f t="shared" si="62"/>
        <v>0</v>
      </c>
    </row>
    <row r="3977" spans="2:6" ht="18" customHeight="1">
      <c r="B3977" s="51"/>
      <c r="C3977" s="46"/>
      <c r="D3977" s="53"/>
      <c r="E3977" s="78"/>
      <c r="F3977" s="85">
        <f t="shared" si="62"/>
        <v>0</v>
      </c>
    </row>
    <row r="3978" spans="2:6" ht="18" customHeight="1">
      <c r="B3978" s="51"/>
      <c r="C3978" s="46"/>
      <c r="D3978" s="53"/>
      <c r="E3978" s="78"/>
      <c r="F3978" s="85">
        <f t="shared" si="62"/>
        <v>0</v>
      </c>
    </row>
    <row r="3979" spans="2:6" ht="18" customHeight="1">
      <c r="B3979" s="51"/>
      <c r="C3979" s="46"/>
      <c r="D3979" s="53"/>
      <c r="E3979" s="78"/>
      <c r="F3979" s="85">
        <f t="shared" si="62"/>
        <v>0</v>
      </c>
    </row>
    <row r="3980" spans="2:6" ht="18" customHeight="1">
      <c r="B3980" s="51"/>
      <c r="C3980" s="46"/>
      <c r="D3980" s="53"/>
      <c r="E3980" s="78"/>
      <c r="F3980" s="85">
        <f t="shared" si="62"/>
        <v>0</v>
      </c>
    </row>
    <row r="3981" spans="2:6" ht="18" customHeight="1">
      <c r="B3981" s="51"/>
      <c r="C3981" s="46"/>
      <c r="D3981" s="53"/>
      <c r="E3981" s="78"/>
      <c r="F3981" s="85">
        <f t="shared" si="62"/>
        <v>0</v>
      </c>
    </row>
    <row r="3982" spans="2:6" ht="18" customHeight="1">
      <c r="B3982" s="51"/>
      <c r="C3982" s="46"/>
      <c r="D3982" s="53"/>
      <c r="E3982" s="78"/>
      <c r="F3982" s="85">
        <f t="shared" si="62"/>
        <v>0</v>
      </c>
    </row>
    <row r="3983" spans="2:6" ht="18" customHeight="1">
      <c r="B3983" s="51"/>
      <c r="C3983" s="46"/>
      <c r="D3983" s="53"/>
      <c r="E3983" s="78"/>
      <c r="F3983" s="85">
        <f t="shared" si="62"/>
        <v>0</v>
      </c>
    </row>
    <row r="3984" spans="2:6" ht="18" customHeight="1">
      <c r="B3984" s="51"/>
      <c r="C3984" s="46"/>
      <c r="D3984" s="53"/>
      <c r="E3984" s="78"/>
      <c r="F3984" s="85">
        <f t="shared" si="62"/>
        <v>0</v>
      </c>
    </row>
    <row r="3985" spans="2:6" ht="18" customHeight="1">
      <c r="B3985" s="51"/>
      <c r="C3985" s="46"/>
      <c r="D3985" s="53"/>
      <c r="E3985" s="78"/>
      <c r="F3985" s="85">
        <f t="shared" si="62"/>
        <v>0</v>
      </c>
    </row>
    <row r="3986" spans="2:6" ht="18" customHeight="1">
      <c r="B3986" s="51"/>
      <c r="C3986" s="46"/>
      <c r="D3986" s="53"/>
      <c r="E3986" s="78"/>
      <c r="F3986" s="85">
        <f t="shared" si="62"/>
        <v>0</v>
      </c>
    </row>
    <row r="3987" spans="2:6" ht="18" customHeight="1">
      <c r="B3987" s="51"/>
      <c r="C3987" s="46"/>
      <c r="D3987" s="53"/>
      <c r="E3987" s="78"/>
      <c r="F3987" s="85">
        <f t="shared" si="62"/>
        <v>0</v>
      </c>
    </row>
    <row r="3988" spans="2:6" ht="18" customHeight="1">
      <c r="B3988" s="51"/>
      <c r="C3988" s="46"/>
      <c r="D3988" s="53"/>
      <c r="E3988" s="78"/>
      <c r="F3988" s="85">
        <f t="shared" si="62"/>
        <v>0</v>
      </c>
    </row>
    <row r="3989" spans="2:6" ht="18" customHeight="1">
      <c r="B3989" s="51"/>
      <c r="C3989" s="46"/>
      <c r="D3989" s="53"/>
      <c r="E3989" s="78"/>
      <c r="F3989" s="85">
        <f t="shared" si="62"/>
        <v>0</v>
      </c>
    </row>
    <row r="3990" spans="2:6" ht="18" customHeight="1">
      <c r="B3990" s="51"/>
      <c r="C3990" s="46"/>
      <c r="D3990" s="53"/>
      <c r="E3990" s="78"/>
      <c r="F3990" s="85">
        <f t="shared" si="62"/>
        <v>0</v>
      </c>
    </row>
    <row r="3991" spans="2:6" ht="18" customHeight="1">
      <c r="B3991" s="51"/>
      <c r="C3991" s="46"/>
      <c r="D3991" s="53"/>
      <c r="E3991" s="78"/>
      <c r="F3991" s="85">
        <f t="shared" si="62"/>
        <v>0</v>
      </c>
    </row>
    <row r="3992" spans="2:6" ht="18" customHeight="1">
      <c r="B3992" s="51"/>
      <c r="C3992" s="46"/>
      <c r="D3992" s="53"/>
      <c r="E3992" s="78"/>
      <c r="F3992" s="85">
        <f t="shared" si="62"/>
        <v>0</v>
      </c>
    </row>
    <row r="3993" spans="2:6" ht="18" customHeight="1">
      <c r="B3993" s="51"/>
      <c r="C3993" s="46"/>
      <c r="D3993" s="53"/>
      <c r="E3993" s="78"/>
      <c r="F3993" s="85">
        <f t="shared" si="62"/>
        <v>0</v>
      </c>
    </row>
    <row r="3994" spans="2:6" ht="18" customHeight="1">
      <c r="B3994" s="51"/>
      <c r="C3994" s="46"/>
      <c r="D3994" s="53"/>
      <c r="E3994" s="78"/>
      <c r="F3994" s="85">
        <f t="shared" si="62"/>
        <v>0</v>
      </c>
    </row>
    <row r="3995" spans="2:6" ht="18" customHeight="1">
      <c r="B3995" s="51"/>
      <c r="C3995" s="46"/>
      <c r="D3995" s="53"/>
      <c r="E3995" s="78"/>
      <c r="F3995" s="85">
        <f t="shared" si="62"/>
        <v>0</v>
      </c>
    </row>
    <row r="3996" spans="2:6" ht="18" customHeight="1">
      <c r="B3996" s="51"/>
      <c r="C3996" s="46"/>
      <c r="D3996" s="53"/>
      <c r="E3996" s="78"/>
      <c r="F3996" s="85">
        <f t="shared" si="62"/>
        <v>0</v>
      </c>
    </row>
    <row r="3997" spans="2:6" ht="18" customHeight="1">
      <c r="B3997" s="51"/>
      <c r="C3997" s="46"/>
      <c r="D3997" s="53"/>
      <c r="E3997" s="78"/>
      <c r="F3997" s="85">
        <f t="shared" si="62"/>
        <v>0</v>
      </c>
    </row>
    <row r="3998" spans="2:6" ht="18" customHeight="1">
      <c r="B3998" s="51"/>
      <c r="C3998" s="46"/>
      <c r="D3998" s="53"/>
      <c r="E3998" s="78"/>
      <c r="F3998" s="85">
        <f t="shared" si="62"/>
        <v>0</v>
      </c>
    </row>
    <row r="3999" spans="2:6" ht="18" customHeight="1">
      <c r="B3999" s="51"/>
      <c r="C3999" s="46"/>
      <c r="D3999" s="53"/>
      <c r="E3999" s="78"/>
      <c r="F3999" s="85">
        <f t="shared" si="62"/>
        <v>0</v>
      </c>
    </row>
    <row r="4000" spans="2:6" ht="18" customHeight="1">
      <c r="B4000" s="51"/>
      <c r="C4000" s="46"/>
      <c r="D4000" s="53"/>
      <c r="E4000" s="78"/>
      <c r="F4000" s="85">
        <f t="shared" si="62"/>
        <v>0</v>
      </c>
    </row>
    <row r="4001" spans="2:6" ht="18" customHeight="1">
      <c r="B4001" s="51"/>
      <c r="C4001" s="46"/>
      <c r="D4001" s="53"/>
      <c r="E4001" s="78"/>
      <c r="F4001" s="85">
        <f t="shared" si="62"/>
        <v>0</v>
      </c>
    </row>
    <row r="4002" spans="2:6" ht="18" customHeight="1">
      <c r="B4002" s="51"/>
      <c r="C4002" s="46"/>
      <c r="D4002" s="53"/>
      <c r="E4002" s="78"/>
      <c r="F4002" s="85">
        <f t="shared" si="62"/>
        <v>0</v>
      </c>
    </row>
    <row r="4003" spans="2:6" ht="18" customHeight="1">
      <c r="B4003" s="51"/>
      <c r="C4003" s="46"/>
      <c r="D4003" s="53"/>
      <c r="E4003" s="78"/>
      <c r="F4003" s="85">
        <f t="shared" si="62"/>
        <v>0</v>
      </c>
    </row>
    <row r="4004" spans="2:6" ht="18" customHeight="1">
      <c r="B4004" s="51"/>
      <c r="C4004" s="46"/>
      <c r="D4004" s="53"/>
      <c r="E4004" s="78"/>
      <c r="F4004" s="85">
        <f t="shared" si="62"/>
        <v>0</v>
      </c>
    </row>
    <row r="4005" spans="2:6" ht="18" customHeight="1">
      <c r="B4005" s="51"/>
      <c r="C4005" s="46"/>
      <c r="D4005" s="53"/>
      <c r="E4005" s="78"/>
      <c r="F4005" s="85">
        <f t="shared" si="62"/>
        <v>0</v>
      </c>
    </row>
    <row r="4006" spans="2:6" ht="18" customHeight="1">
      <c r="B4006" s="51"/>
      <c r="C4006" s="46"/>
      <c r="D4006" s="53"/>
      <c r="E4006" s="78"/>
      <c r="F4006" s="85">
        <f t="shared" si="62"/>
        <v>0</v>
      </c>
    </row>
    <row r="4007" spans="2:6" ht="18" customHeight="1">
      <c r="B4007" s="51"/>
      <c r="C4007" s="46"/>
      <c r="D4007" s="53"/>
      <c r="E4007" s="78"/>
      <c r="F4007" s="85">
        <f t="shared" si="62"/>
        <v>0</v>
      </c>
    </row>
    <row r="4008" spans="2:6" ht="18" customHeight="1">
      <c r="B4008" s="51"/>
      <c r="C4008" s="46"/>
      <c r="D4008" s="53"/>
      <c r="E4008" s="78"/>
      <c r="F4008" s="85">
        <f t="shared" si="62"/>
        <v>0</v>
      </c>
    </row>
    <row r="4009" spans="2:6" ht="18" customHeight="1">
      <c r="B4009" s="51"/>
      <c r="C4009" s="46"/>
      <c r="D4009" s="53"/>
      <c r="E4009" s="78"/>
      <c r="F4009" s="85">
        <f t="shared" si="62"/>
        <v>0</v>
      </c>
    </row>
    <row r="4010" spans="2:6" ht="18" customHeight="1">
      <c r="B4010" s="51"/>
      <c r="C4010" s="46"/>
      <c r="D4010" s="53"/>
      <c r="E4010" s="78"/>
      <c r="F4010" s="85">
        <f t="shared" si="62"/>
        <v>0</v>
      </c>
    </row>
    <row r="4011" spans="2:6" ht="18" customHeight="1">
      <c r="B4011" s="51"/>
      <c r="C4011" s="46"/>
      <c r="D4011" s="53"/>
      <c r="E4011" s="78"/>
      <c r="F4011" s="85">
        <f t="shared" si="62"/>
        <v>0</v>
      </c>
    </row>
    <row r="4012" spans="2:6" ht="18" customHeight="1">
      <c r="B4012" s="51"/>
      <c r="C4012" s="46"/>
      <c r="D4012" s="53"/>
      <c r="E4012" s="78"/>
      <c r="F4012" s="85">
        <f t="shared" si="62"/>
        <v>0</v>
      </c>
    </row>
    <row r="4013" spans="2:6" ht="18" customHeight="1">
      <c r="B4013" s="51"/>
      <c r="C4013" s="46"/>
      <c r="D4013" s="53"/>
      <c r="E4013" s="78"/>
      <c r="F4013" s="85">
        <f t="shared" si="62"/>
        <v>0</v>
      </c>
    </row>
    <row r="4014" spans="2:6" ht="18" customHeight="1">
      <c r="B4014" s="51"/>
      <c r="C4014" s="46"/>
      <c r="D4014" s="53"/>
      <c r="E4014" s="78"/>
      <c r="F4014" s="85">
        <f t="shared" si="62"/>
        <v>0</v>
      </c>
    </row>
    <row r="4015" spans="2:6" ht="18" customHeight="1">
      <c r="B4015" s="51"/>
      <c r="C4015" s="46"/>
      <c r="D4015" s="53"/>
      <c r="E4015" s="78"/>
      <c r="F4015" s="85">
        <f t="shared" si="62"/>
        <v>0</v>
      </c>
    </row>
    <row r="4016" spans="2:6" ht="18" customHeight="1">
      <c r="B4016" s="51"/>
      <c r="C4016" s="46"/>
      <c r="D4016" s="53"/>
      <c r="E4016" s="78"/>
      <c r="F4016" s="85">
        <f t="shared" si="62"/>
        <v>0</v>
      </c>
    </row>
    <row r="4017" spans="2:6" ht="18" customHeight="1">
      <c r="B4017" s="51"/>
      <c r="C4017" s="46"/>
      <c r="D4017" s="53"/>
      <c r="E4017" s="78"/>
      <c r="F4017" s="85">
        <f t="shared" si="62"/>
        <v>0</v>
      </c>
    </row>
    <row r="4018" spans="2:6" ht="18" customHeight="1">
      <c r="B4018" s="51"/>
      <c r="C4018" s="46"/>
      <c r="D4018" s="53"/>
      <c r="E4018" s="78"/>
      <c r="F4018" s="85">
        <f t="shared" si="62"/>
        <v>0</v>
      </c>
    </row>
    <row r="4019" spans="2:6" ht="18" customHeight="1">
      <c r="B4019" s="51"/>
      <c r="C4019" s="46"/>
      <c r="D4019" s="53"/>
      <c r="E4019" s="78"/>
      <c r="F4019" s="85">
        <f t="shared" si="62"/>
        <v>0</v>
      </c>
    </row>
    <row r="4020" spans="2:6" ht="18" customHeight="1">
      <c r="B4020" s="51"/>
      <c r="C4020" s="46"/>
      <c r="D4020" s="53"/>
      <c r="E4020" s="78"/>
      <c r="F4020" s="85">
        <f t="shared" si="62"/>
        <v>0</v>
      </c>
    </row>
    <row r="4021" spans="2:6" ht="18" customHeight="1">
      <c r="B4021" s="51"/>
      <c r="C4021" s="46"/>
      <c r="D4021" s="53"/>
      <c r="E4021" s="78"/>
      <c r="F4021" s="85">
        <f t="shared" si="62"/>
        <v>0</v>
      </c>
    </row>
    <row r="4022" spans="2:6" ht="18" customHeight="1">
      <c r="B4022" s="51"/>
      <c r="C4022" s="46"/>
      <c r="D4022" s="53"/>
      <c r="E4022" s="78"/>
      <c r="F4022" s="85">
        <f t="shared" si="62"/>
        <v>0</v>
      </c>
    </row>
    <row r="4023" spans="2:6" ht="18" customHeight="1">
      <c r="B4023" s="51"/>
      <c r="C4023" s="46"/>
      <c r="D4023" s="53"/>
      <c r="E4023" s="78"/>
      <c r="F4023" s="85">
        <f t="shared" si="62"/>
        <v>0</v>
      </c>
    </row>
    <row r="4024" spans="2:6" ht="18" customHeight="1">
      <c r="B4024" s="51"/>
      <c r="C4024" s="46"/>
      <c r="D4024" s="53"/>
      <c r="E4024" s="78"/>
      <c r="F4024" s="85">
        <f t="shared" si="62"/>
        <v>0</v>
      </c>
    </row>
    <row r="4025" spans="2:6" ht="18" customHeight="1">
      <c r="B4025" s="51"/>
      <c r="C4025" s="46"/>
      <c r="D4025" s="53"/>
      <c r="E4025" s="78"/>
      <c r="F4025" s="85">
        <f t="shared" si="62"/>
        <v>0</v>
      </c>
    </row>
    <row r="4026" spans="2:6" ht="18" customHeight="1">
      <c r="B4026" s="51"/>
      <c r="C4026" s="46"/>
      <c r="D4026" s="53"/>
      <c r="E4026" s="78"/>
      <c r="F4026" s="85">
        <f t="shared" si="62"/>
        <v>0</v>
      </c>
    </row>
    <row r="4027" spans="2:6" ht="18" customHeight="1">
      <c r="B4027" s="51"/>
      <c r="C4027" s="46"/>
      <c r="D4027" s="53"/>
      <c r="E4027" s="78"/>
      <c r="F4027" s="85">
        <f t="shared" si="62"/>
        <v>0</v>
      </c>
    </row>
    <row r="4028" spans="2:6" ht="18" customHeight="1">
      <c r="B4028" s="51"/>
      <c r="C4028" s="46"/>
      <c r="D4028" s="53"/>
      <c r="E4028" s="78"/>
      <c r="F4028" s="85">
        <f t="shared" si="62"/>
        <v>0</v>
      </c>
    </row>
    <row r="4029" spans="2:6" ht="18" customHeight="1">
      <c r="B4029" s="51"/>
      <c r="C4029" s="46"/>
      <c r="D4029" s="53"/>
      <c r="E4029" s="78"/>
      <c r="F4029" s="85">
        <f t="shared" si="62"/>
        <v>0</v>
      </c>
    </row>
    <row r="4030" spans="2:6" ht="18" customHeight="1">
      <c r="B4030" s="51"/>
      <c r="C4030" s="46"/>
      <c r="D4030" s="53"/>
      <c r="E4030" s="78"/>
      <c r="F4030" s="85">
        <f t="shared" si="62"/>
        <v>0</v>
      </c>
    </row>
    <row r="4031" spans="2:6" ht="18" customHeight="1">
      <c r="B4031" s="51"/>
      <c r="C4031" s="46"/>
      <c r="D4031" s="53"/>
      <c r="E4031" s="78"/>
      <c r="F4031" s="85">
        <f t="shared" si="62"/>
        <v>0</v>
      </c>
    </row>
    <row r="4032" spans="2:6" ht="18" customHeight="1">
      <c r="B4032" s="51"/>
      <c r="C4032" s="46"/>
      <c r="D4032" s="53"/>
      <c r="E4032" s="78"/>
      <c r="F4032" s="85">
        <f t="shared" si="62"/>
        <v>0</v>
      </c>
    </row>
    <row r="4033" spans="2:6" ht="18" customHeight="1">
      <c r="B4033" s="51"/>
      <c r="C4033" s="46"/>
      <c r="D4033" s="53"/>
      <c r="E4033" s="78"/>
      <c r="F4033" s="85">
        <f t="shared" si="62"/>
        <v>0</v>
      </c>
    </row>
    <row r="4034" spans="2:6" ht="18" customHeight="1">
      <c r="B4034" s="51"/>
      <c r="C4034" s="46"/>
      <c r="D4034" s="53"/>
      <c r="E4034" s="78"/>
      <c r="F4034" s="85">
        <f t="shared" si="62"/>
        <v>0</v>
      </c>
    </row>
    <row r="4035" spans="2:6" ht="18" customHeight="1">
      <c r="B4035" s="51"/>
      <c r="C4035" s="46"/>
      <c r="D4035" s="53"/>
      <c r="E4035" s="78"/>
      <c r="F4035" s="85">
        <f t="shared" si="62"/>
        <v>0</v>
      </c>
    </row>
    <row r="4036" spans="2:6" ht="18" customHeight="1">
      <c r="B4036" s="51"/>
      <c r="C4036" s="46"/>
      <c r="D4036" s="53"/>
      <c r="E4036" s="78"/>
      <c r="F4036" s="85">
        <f t="shared" ref="F4036:F4099" si="63">IF(D4036&gt;0,E4036/D4036,0)</f>
        <v>0</v>
      </c>
    </row>
    <row r="4037" spans="2:6" ht="18" customHeight="1">
      <c r="B4037" s="51"/>
      <c r="C4037" s="46"/>
      <c r="D4037" s="53"/>
      <c r="E4037" s="78"/>
      <c r="F4037" s="85">
        <f t="shared" si="63"/>
        <v>0</v>
      </c>
    </row>
    <row r="4038" spans="2:6" ht="18" customHeight="1">
      <c r="B4038" s="51"/>
      <c r="C4038" s="46"/>
      <c r="D4038" s="53"/>
      <c r="E4038" s="78"/>
      <c r="F4038" s="85">
        <f t="shared" si="63"/>
        <v>0</v>
      </c>
    </row>
    <row r="4039" spans="2:6" ht="18" customHeight="1">
      <c r="B4039" s="51"/>
      <c r="C4039" s="46"/>
      <c r="D4039" s="53"/>
      <c r="E4039" s="78"/>
      <c r="F4039" s="85">
        <f t="shared" si="63"/>
        <v>0</v>
      </c>
    </row>
    <row r="4040" spans="2:6" ht="18" customHeight="1">
      <c r="B4040" s="51"/>
      <c r="C4040" s="46"/>
      <c r="D4040" s="53"/>
      <c r="E4040" s="78"/>
      <c r="F4040" s="85">
        <f t="shared" si="63"/>
        <v>0</v>
      </c>
    </row>
    <row r="4041" spans="2:6" ht="18" customHeight="1">
      <c r="B4041" s="51"/>
      <c r="C4041" s="46"/>
      <c r="D4041" s="53"/>
      <c r="E4041" s="78"/>
      <c r="F4041" s="85">
        <f t="shared" si="63"/>
        <v>0</v>
      </c>
    </row>
    <row r="4042" spans="2:6" ht="18" customHeight="1">
      <c r="B4042" s="51"/>
      <c r="C4042" s="46"/>
      <c r="D4042" s="53"/>
      <c r="E4042" s="78"/>
      <c r="F4042" s="85">
        <f t="shared" si="63"/>
        <v>0</v>
      </c>
    </row>
    <row r="4043" spans="2:6" ht="18" customHeight="1">
      <c r="B4043" s="51"/>
      <c r="C4043" s="46"/>
      <c r="D4043" s="53"/>
      <c r="E4043" s="78"/>
      <c r="F4043" s="85">
        <f t="shared" si="63"/>
        <v>0</v>
      </c>
    </row>
    <row r="4044" spans="2:6" ht="18" customHeight="1">
      <c r="B4044" s="51"/>
      <c r="C4044" s="46"/>
      <c r="D4044" s="53"/>
      <c r="E4044" s="78"/>
      <c r="F4044" s="85">
        <f t="shared" si="63"/>
        <v>0</v>
      </c>
    </row>
    <row r="4045" spans="2:6" ht="18" customHeight="1">
      <c r="B4045" s="51"/>
      <c r="C4045" s="46"/>
      <c r="D4045" s="53"/>
      <c r="E4045" s="78"/>
      <c r="F4045" s="85">
        <f t="shared" si="63"/>
        <v>0</v>
      </c>
    </row>
    <row r="4046" spans="2:6" ht="18" customHeight="1">
      <c r="B4046" s="51"/>
      <c r="C4046" s="46"/>
      <c r="D4046" s="53"/>
      <c r="E4046" s="78"/>
      <c r="F4046" s="85">
        <f t="shared" si="63"/>
        <v>0</v>
      </c>
    </row>
    <row r="4047" spans="2:6" ht="18" customHeight="1">
      <c r="B4047" s="51"/>
      <c r="C4047" s="46"/>
      <c r="D4047" s="53"/>
      <c r="E4047" s="78"/>
      <c r="F4047" s="85">
        <f t="shared" si="63"/>
        <v>0</v>
      </c>
    </row>
    <row r="4048" spans="2:6" ht="18" customHeight="1">
      <c r="B4048" s="51"/>
      <c r="C4048" s="46"/>
      <c r="D4048" s="53"/>
      <c r="E4048" s="78"/>
      <c r="F4048" s="85">
        <f t="shared" si="63"/>
        <v>0</v>
      </c>
    </row>
    <row r="4049" spans="2:6" ht="18" customHeight="1">
      <c r="B4049" s="51"/>
      <c r="C4049" s="46"/>
      <c r="D4049" s="53"/>
      <c r="E4049" s="78"/>
      <c r="F4049" s="85">
        <f t="shared" si="63"/>
        <v>0</v>
      </c>
    </row>
    <row r="4050" spans="2:6" ht="18" customHeight="1">
      <c r="B4050" s="51"/>
      <c r="C4050" s="46"/>
      <c r="D4050" s="53"/>
      <c r="E4050" s="78"/>
      <c r="F4050" s="85">
        <f t="shared" si="63"/>
        <v>0</v>
      </c>
    </row>
    <row r="4051" spans="2:6" ht="18" customHeight="1">
      <c r="B4051" s="51"/>
      <c r="C4051" s="46"/>
      <c r="D4051" s="53"/>
      <c r="E4051" s="78"/>
      <c r="F4051" s="85">
        <f t="shared" si="63"/>
        <v>0</v>
      </c>
    </row>
    <row r="4052" spans="2:6" ht="18" customHeight="1">
      <c r="B4052" s="51"/>
      <c r="C4052" s="46"/>
      <c r="D4052" s="53"/>
      <c r="E4052" s="78"/>
      <c r="F4052" s="85">
        <f t="shared" si="63"/>
        <v>0</v>
      </c>
    </row>
    <row r="4053" spans="2:6" ht="18" customHeight="1">
      <c r="B4053" s="51"/>
      <c r="C4053" s="46"/>
      <c r="D4053" s="53"/>
      <c r="E4053" s="78"/>
      <c r="F4053" s="85">
        <f t="shared" si="63"/>
        <v>0</v>
      </c>
    </row>
    <row r="4054" spans="2:6" ht="18" customHeight="1">
      <c r="B4054" s="51"/>
      <c r="C4054" s="46"/>
      <c r="D4054" s="53"/>
      <c r="E4054" s="78"/>
      <c r="F4054" s="85">
        <f t="shared" si="63"/>
        <v>0</v>
      </c>
    </row>
    <row r="4055" spans="2:6" ht="18" customHeight="1">
      <c r="B4055" s="51"/>
      <c r="C4055" s="46"/>
      <c r="D4055" s="53"/>
      <c r="E4055" s="78"/>
      <c r="F4055" s="85">
        <f t="shared" si="63"/>
        <v>0</v>
      </c>
    </row>
    <row r="4056" spans="2:6" ht="18" customHeight="1">
      <c r="B4056" s="51"/>
      <c r="C4056" s="46"/>
      <c r="D4056" s="53"/>
      <c r="E4056" s="78"/>
      <c r="F4056" s="85">
        <f t="shared" si="63"/>
        <v>0</v>
      </c>
    </row>
    <row r="4057" spans="2:6" ht="18" customHeight="1">
      <c r="B4057" s="51"/>
      <c r="C4057" s="46"/>
      <c r="D4057" s="53"/>
      <c r="E4057" s="78"/>
      <c r="F4057" s="85">
        <f t="shared" si="63"/>
        <v>0</v>
      </c>
    </row>
    <row r="4058" spans="2:6" ht="18" customHeight="1">
      <c r="B4058" s="51"/>
      <c r="C4058" s="46"/>
      <c r="D4058" s="53"/>
      <c r="E4058" s="78"/>
      <c r="F4058" s="85">
        <f t="shared" si="63"/>
        <v>0</v>
      </c>
    </row>
    <row r="4059" spans="2:6" ht="18" customHeight="1">
      <c r="B4059" s="51"/>
      <c r="C4059" s="46"/>
      <c r="D4059" s="53"/>
      <c r="E4059" s="78"/>
      <c r="F4059" s="85">
        <f t="shared" si="63"/>
        <v>0</v>
      </c>
    </row>
    <row r="4060" spans="2:6" ht="18" customHeight="1">
      <c r="B4060" s="51"/>
      <c r="C4060" s="46"/>
      <c r="D4060" s="53"/>
      <c r="E4060" s="78"/>
      <c r="F4060" s="85">
        <f t="shared" si="63"/>
        <v>0</v>
      </c>
    </row>
    <row r="4061" spans="2:6" ht="18" customHeight="1">
      <c r="B4061" s="51"/>
      <c r="C4061" s="46"/>
      <c r="D4061" s="53"/>
      <c r="E4061" s="78"/>
      <c r="F4061" s="85">
        <f t="shared" si="63"/>
        <v>0</v>
      </c>
    </row>
    <row r="4062" spans="2:6" ht="18" customHeight="1">
      <c r="B4062" s="51"/>
      <c r="C4062" s="46"/>
      <c r="D4062" s="53"/>
      <c r="E4062" s="78"/>
      <c r="F4062" s="85">
        <f t="shared" si="63"/>
        <v>0</v>
      </c>
    </row>
    <row r="4063" spans="2:6" ht="18" customHeight="1">
      <c r="B4063" s="51"/>
      <c r="C4063" s="46"/>
      <c r="D4063" s="53"/>
      <c r="E4063" s="78"/>
      <c r="F4063" s="85">
        <f t="shared" si="63"/>
        <v>0</v>
      </c>
    </row>
    <row r="4064" spans="2:6" ht="18" customHeight="1">
      <c r="B4064" s="51"/>
      <c r="C4064" s="46"/>
      <c r="D4064" s="53"/>
      <c r="E4064" s="78"/>
      <c r="F4064" s="85">
        <f t="shared" si="63"/>
        <v>0</v>
      </c>
    </row>
    <row r="4065" spans="2:6" ht="18" customHeight="1">
      <c r="B4065" s="51"/>
      <c r="C4065" s="46"/>
      <c r="D4065" s="53"/>
      <c r="E4065" s="78"/>
      <c r="F4065" s="85">
        <f t="shared" si="63"/>
        <v>0</v>
      </c>
    </row>
    <row r="4066" spans="2:6" ht="18" customHeight="1">
      <c r="B4066" s="51"/>
      <c r="C4066" s="46"/>
      <c r="D4066" s="53"/>
      <c r="E4066" s="78"/>
      <c r="F4066" s="85">
        <f t="shared" si="63"/>
        <v>0</v>
      </c>
    </row>
    <row r="4067" spans="2:6" ht="18" customHeight="1">
      <c r="B4067" s="51"/>
      <c r="C4067" s="46"/>
      <c r="D4067" s="53"/>
      <c r="E4067" s="78"/>
      <c r="F4067" s="85">
        <f t="shared" si="63"/>
        <v>0</v>
      </c>
    </row>
    <row r="4068" spans="2:6" ht="18" customHeight="1">
      <c r="B4068" s="51"/>
      <c r="C4068" s="46"/>
      <c r="D4068" s="53"/>
      <c r="E4068" s="78"/>
      <c r="F4068" s="85">
        <f t="shared" si="63"/>
        <v>0</v>
      </c>
    </row>
    <row r="4069" spans="2:6" ht="18" customHeight="1">
      <c r="B4069" s="51"/>
      <c r="C4069" s="46"/>
      <c r="D4069" s="53"/>
      <c r="E4069" s="78"/>
      <c r="F4069" s="85">
        <f t="shared" si="63"/>
        <v>0</v>
      </c>
    </row>
    <row r="4070" spans="2:6" ht="18" customHeight="1">
      <c r="B4070" s="62"/>
      <c r="C4070" s="46"/>
      <c r="D4070" s="53"/>
      <c r="E4070" s="78"/>
      <c r="F4070" s="85">
        <f t="shared" si="63"/>
        <v>0</v>
      </c>
    </row>
    <row r="4071" spans="2:6" ht="18" customHeight="1">
      <c r="B4071" s="51"/>
      <c r="C4071" s="46"/>
      <c r="D4071" s="53"/>
      <c r="E4071" s="78"/>
      <c r="F4071" s="85">
        <f t="shared" si="63"/>
        <v>0</v>
      </c>
    </row>
    <row r="4072" spans="2:6" ht="18" customHeight="1">
      <c r="B4072" s="51"/>
      <c r="C4072" s="46"/>
      <c r="D4072" s="53"/>
      <c r="E4072" s="78"/>
      <c r="F4072" s="85">
        <f t="shared" si="63"/>
        <v>0</v>
      </c>
    </row>
    <row r="4073" spans="2:6" ht="18" customHeight="1">
      <c r="B4073" s="51"/>
      <c r="C4073" s="46"/>
      <c r="D4073" s="53"/>
      <c r="E4073" s="78"/>
      <c r="F4073" s="85">
        <f t="shared" si="63"/>
        <v>0</v>
      </c>
    </row>
    <row r="4074" spans="2:6" ht="18" customHeight="1">
      <c r="B4074" s="51"/>
      <c r="C4074" s="46"/>
      <c r="D4074" s="53"/>
      <c r="E4074" s="78"/>
      <c r="F4074" s="85">
        <f t="shared" si="63"/>
        <v>0</v>
      </c>
    </row>
    <row r="4075" spans="2:6" ht="18" customHeight="1">
      <c r="B4075" s="51"/>
      <c r="C4075" s="46"/>
      <c r="D4075" s="53"/>
      <c r="E4075" s="78"/>
      <c r="F4075" s="85">
        <f t="shared" si="63"/>
        <v>0</v>
      </c>
    </row>
    <row r="4076" spans="2:6" ht="18" customHeight="1">
      <c r="B4076" s="51"/>
      <c r="C4076" s="46"/>
      <c r="D4076" s="53"/>
      <c r="E4076" s="78"/>
      <c r="F4076" s="85">
        <f t="shared" si="63"/>
        <v>0</v>
      </c>
    </row>
    <row r="4077" spans="2:6" ht="18" customHeight="1">
      <c r="B4077" s="51"/>
      <c r="C4077" s="46"/>
      <c r="D4077" s="53"/>
      <c r="E4077" s="78"/>
      <c r="F4077" s="85">
        <f t="shared" si="63"/>
        <v>0</v>
      </c>
    </row>
    <row r="4078" spans="2:6" ht="18" customHeight="1">
      <c r="B4078" s="51"/>
      <c r="C4078" s="46"/>
      <c r="D4078" s="53"/>
      <c r="E4078" s="78"/>
      <c r="F4078" s="85">
        <f t="shared" si="63"/>
        <v>0</v>
      </c>
    </row>
    <row r="4079" spans="2:6" ht="18" customHeight="1">
      <c r="B4079" s="51"/>
      <c r="C4079" s="46"/>
      <c r="D4079" s="53"/>
      <c r="E4079" s="78"/>
      <c r="F4079" s="85">
        <f t="shared" si="63"/>
        <v>0</v>
      </c>
    </row>
    <row r="4080" spans="2:6" ht="18" customHeight="1">
      <c r="B4080" s="51"/>
      <c r="C4080" s="46"/>
      <c r="D4080" s="53"/>
      <c r="E4080" s="78"/>
      <c r="F4080" s="85">
        <f t="shared" si="63"/>
        <v>0</v>
      </c>
    </row>
    <row r="4081" spans="2:6" ht="18" customHeight="1">
      <c r="B4081" s="51"/>
      <c r="C4081" s="46"/>
      <c r="D4081" s="53"/>
      <c r="E4081" s="78"/>
      <c r="F4081" s="85">
        <f t="shared" si="63"/>
        <v>0</v>
      </c>
    </row>
    <row r="4082" spans="2:6" ht="18" customHeight="1">
      <c r="B4082" s="51"/>
      <c r="C4082" s="46"/>
      <c r="D4082" s="53"/>
      <c r="E4082" s="78"/>
      <c r="F4082" s="85">
        <f t="shared" si="63"/>
        <v>0</v>
      </c>
    </row>
    <row r="4083" spans="2:6" ht="18" customHeight="1">
      <c r="B4083" s="51"/>
      <c r="C4083" s="46"/>
      <c r="D4083" s="53"/>
      <c r="E4083" s="78"/>
      <c r="F4083" s="85">
        <f t="shared" si="63"/>
        <v>0</v>
      </c>
    </row>
    <row r="4084" spans="2:6" ht="18" customHeight="1">
      <c r="B4084" s="51"/>
      <c r="C4084" s="46"/>
      <c r="D4084" s="53"/>
      <c r="E4084" s="78"/>
      <c r="F4084" s="85">
        <f t="shared" si="63"/>
        <v>0</v>
      </c>
    </row>
    <row r="4085" spans="2:6" ht="18" customHeight="1">
      <c r="B4085" s="51"/>
      <c r="C4085" s="46"/>
      <c r="D4085" s="53"/>
      <c r="E4085" s="78"/>
      <c r="F4085" s="85">
        <f t="shared" si="63"/>
        <v>0</v>
      </c>
    </row>
    <row r="4086" spans="2:6" ht="18" customHeight="1">
      <c r="B4086" s="51"/>
      <c r="C4086" s="46"/>
      <c r="D4086" s="53"/>
      <c r="E4086" s="78"/>
      <c r="F4086" s="85">
        <f t="shared" si="63"/>
        <v>0</v>
      </c>
    </row>
    <row r="4087" spans="2:6" ht="18" customHeight="1">
      <c r="B4087" s="51"/>
      <c r="C4087" s="46"/>
      <c r="D4087" s="53"/>
      <c r="E4087" s="78"/>
      <c r="F4087" s="85">
        <f t="shared" si="63"/>
        <v>0</v>
      </c>
    </row>
    <row r="4088" spans="2:6" ht="18" customHeight="1">
      <c r="B4088" s="51"/>
      <c r="C4088" s="46"/>
      <c r="D4088" s="53"/>
      <c r="E4088" s="78"/>
      <c r="F4088" s="85">
        <f t="shared" si="63"/>
        <v>0</v>
      </c>
    </row>
    <row r="4089" spans="2:6" ht="18" customHeight="1">
      <c r="B4089" s="51"/>
      <c r="C4089" s="46"/>
      <c r="D4089" s="53"/>
      <c r="E4089" s="78"/>
      <c r="F4089" s="85">
        <f t="shared" si="63"/>
        <v>0</v>
      </c>
    </row>
    <row r="4090" spans="2:6" ht="18" customHeight="1">
      <c r="B4090" s="51"/>
      <c r="C4090" s="46"/>
      <c r="D4090" s="53"/>
      <c r="E4090" s="78"/>
      <c r="F4090" s="85">
        <f t="shared" si="63"/>
        <v>0</v>
      </c>
    </row>
    <row r="4091" spans="2:6" ht="18" customHeight="1">
      <c r="B4091" s="51"/>
      <c r="C4091" s="46"/>
      <c r="D4091" s="53"/>
      <c r="E4091" s="78"/>
      <c r="F4091" s="85">
        <f t="shared" si="63"/>
        <v>0</v>
      </c>
    </row>
    <row r="4092" spans="2:6" ht="18" customHeight="1">
      <c r="B4092" s="51"/>
      <c r="C4092" s="46"/>
      <c r="D4092" s="53"/>
      <c r="E4092" s="78"/>
      <c r="F4092" s="85">
        <f t="shared" si="63"/>
        <v>0</v>
      </c>
    </row>
    <row r="4093" spans="2:6" ht="18" customHeight="1">
      <c r="B4093" s="51"/>
      <c r="C4093" s="46"/>
      <c r="D4093" s="53"/>
      <c r="E4093" s="78"/>
      <c r="F4093" s="85">
        <f t="shared" si="63"/>
        <v>0</v>
      </c>
    </row>
    <row r="4094" spans="2:6" ht="18" customHeight="1">
      <c r="B4094" s="51"/>
      <c r="C4094" s="46"/>
      <c r="D4094" s="53"/>
      <c r="E4094" s="78"/>
      <c r="F4094" s="85">
        <f t="shared" si="63"/>
        <v>0</v>
      </c>
    </row>
    <row r="4095" spans="2:6" ht="18" customHeight="1">
      <c r="B4095" s="51"/>
      <c r="C4095" s="46"/>
      <c r="D4095" s="53"/>
      <c r="E4095" s="78"/>
      <c r="F4095" s="85">
        <f t="shared" si="63"/>
        <v>0</v>
      </c>
    </row>
    <row r="4096" spans="2:6" ht="18" customHeight="1">
      <c r="B4096" s="51"/>
      <c r="C4096" s="46"/>
      <c r="D4096" s="53"/>
      <c r="E4096" s="78"/>
      <c r="F4096" s="85">
        <f t="shared" si="63"/>
        <v>0</v>
      </c>
    </row>
    <row r="4097" spans="2:6" ht="18" customHeight="1">
      <c r="B4097" s="51"/>
      <c r="C4097" s="46"/>
      <c r="D4097" s="53"/>
      <c r="E4097" s="78"/>
      <c r="F4097" s="85">
        <f t="shared" si="63"/>
        <v>0</v>
      </c>
    </row>
    <row r="4098" spans="2:6" ht="18" customHeight="1">
      <c r="B4098" s="51"/>
      <c r="C4098" s="46"/>
      <c r="D4098" s="53"/>
      <c r="E4098" s="78"/>
      <c r="F4098" s="85">
        <f t="shared" si="63"/>
        <v>0</v>
      </c>
    </row>
    <row r="4099" spans="2:6" ht="18" customHeight="1">
      <c r="B4099" s="51"/>
      <c r="C4099" s="46"/>
      <c r="D4099" s="53"/>
      <c r="E4099" s="78"/>
      <c r="F4099" s="85">
        <f t="shared" si="63"/>
        <v>0</v>
      </c>
    </row>
    <row r="4100" spans="2:6" ht="18" customHeight="1">
      <c r="B4100" s="51"/>
      <c r="C4100" s="46"/>
      <c r="D4100" s="53"/>
      <c r="E4100" s="78"/>
      <c r="F4100" s="85">
        <f t="shared" ref="F4100:F4163" si="64">IF(D4100&gt;0,E4100/D4100,0)</f>
        <v>0</v>
      </c>
    </row>
    <row r="4101" spans="2:6" ht="18" customHeight="1">
      <c r="B4101" s="51"/>
      <c r="C4101" s="46"/>
      <c r="D4101" s="53"/>
      <c r="E4101" s="78"/>
      <c r="F4101" s="85">
        <f t="shared" si="64"/>
        <v>0</v>
      </c>
    </row>
    <row r="4102" spans="2:6" ht="18" customHeight="1">
      <c r="B4102" s="51"/>
      <c r="C4102" s="46"/>
      <c r="D4102" s="53"/>
      <c r="E4102" s="78"/>
      <c r="F4102" s="85">
        <f t="shared" si="64"/>
        <v>0</v>
      </c>
    </row>
    <row r="4103" spans="2:6" ht="18" customHeight="1">
      <c r="B4103" s="51"/>
      <c r="C4103" s="46"/>
      <c r="D4103" s="53"/>
      <c r="E4103" s="78"/>
      <c r="F4103" s="85">
        <f t="shared" si="64"/>
        <v>0</v>
      </c>
    </row>
    <row r="4104" spans="2:6" ht="18" customHeight="1">
      <c r="B4104" s="51"/>
      <c r="C4104" s="46"/>
      <c r="D4104" s="53"/>
      <c r="E4104" s="78"/>
      <c r="F4104" s="85">
        <f t="shared" si="64"/>
        <v>0</v>
      </c>
    </row>
    <row r="4105" spans="2:6" ht="18" customHeight="1">
      <c r="B4105" s="51"/>
      <c r="C4105" s="46"/>
      <c r="D4105" s="53"/>
      <c r="E4105" s="78"/>
      <c r="F4105" s="85">
        <f t="shared" si="64"/>
        <v>0</v>
      </c>
    </row>
    <row r="4106" spans="2:6" ht="18" customHeight="1">
      <c r="B4106" s="51"/>
      <c r="C4106" s="46"/>
      <c r="D4106" s="53"/>
      <c r="E4106" s="78"/>
      <c r="F4106" s="85">
        <f t="shared" si="64"/>
        <v>0</v>
      </c>
    </row>
    <row r="4107" spans="2:6" ht="18" customHeight="1">
      <c r="B4107" s="51"/>
      <c r="C4107" s="46"/>
      <c r="D4107" s="53"/>
      <c r="E4107" s="78"/>
      <c r="F4107" s="85">
        <f t="shared" si="64"/>
        <v>0</v>
      </c>
    </row>
    <row r="4108" spans="2:6" ht="18" customHeight="1">
      <c r="B4108" s="51"/>
      <c r="C4108" s="46"/>
      <c r="D4108" s="53"/>
      <c r="E4108" s="78"/>
      <c r="F4108" s="85">
        <f t="shared" si="64"/>
        <v>0</v>
      </c>
    </row>
    <row r="4109" spans="2:6" ht="18" customHeight="1">
      <c r="B4109" s="51"/>
      <c r="C4109" s="46"/>
      <c r="D4109" s="53"/>
      <c r="E4109" s="78"/>
      <c r="F4109" s="85">
        <f t="shared" si="64"/>
        <v>0</v>
      </c>
    </row>
    <row r="4110" spans="2:6" ht="18" customHeight="1">
      <c r="B4110" s="51"/>
      <c r="C4110" s="46"/>
      <c r="D4110" s="53"/>
      <c r="E4110" s="78"/>
      <c r="F4110" s="85">
        <f t="shared" si="64"/>
        <v>0</v>
      </c>
    </row>
    <row r="4111" spans="2:6" ht="18" customHeight="1">
      <c r="B4111" s="51"/>
      <c r="C4111" s="46"/>
      <c r="D4111" s="53"/>
      <c r="E4111" s="78"/>
      <c r="F4111" s="85">
        <f t="shared" si="64"/>
        <v>0</v>
      </c>
    </row>
    <row r="4112" spans="2:6" ht="18" customHeight="1">
      <c r="B4112" s="51"/>
      <c r="C4112" s="46"/>
      <c r="D4112" s="53"/>
      <c r="E4112" s="78"/>
      <c r="F4112" s="85">
        <f t="shared" si="64"/>
        <v>0</v>
      </c>
    </row>
    <row r="4113" spans="2:6" ht="18" customHeight="1">
      <c r="B4113" s="51"/>
      <c r="C4113" s="46"/>
      <c r="D4113" s="53"/>
      <c r="E4113" s="78"/>
      <c r="F4113" s="85">
        <f t="shared" si="64"/>
        <v>0</v>
      </c>
    </row>
    <row r="4114" spans="2:6" ht="18" customHeight="1">
      <c r="B4114" s="51"/>
      <c r="C4114" s="46"/>
      <c r="D4114" s="53"/>
      <c r="E4114" s="78"/>
      <c r="F4114" s="85">
        <f t="shared" si="64"/>
        <v>0</v>
      </c>
    </row>
    <row r="4115" spans="2:6" ht="18" customHeight="1">
      <c r="B4115" s="51"/>
      <c r="C4115" s="46"/>
      <c r="D4115" s="53"/>
      <c r="E4115" s="78"/>
      <c r="F4115" s="85">
        <f t="shared" si="64"/>
        <v>0</v>
      </c>
    </row>
    <row r="4116" spans="2:6" ht="18" customHeight="1">
      <c r="B4116" s="51"/>
      <c r="C4116" s="46"/>
      <c r="D4116" s="53"/>
      <c r="E4116" s="78"/>
      <c r="F4116" s="85">
        <f t="shared" si="64"/>
        <v>0</v>
      </c>
    </row>
    <row r="4117" spans="2:6" ht="18" customHeight="1">
      <c r="B4117" s="51"/>
      <c r="C4117" s="46"/>
      <c r="D4117" s="53"/>
      <c r="E4117" s="78"/>
      <c r="F4117" s="85">
        <f t="shared" si="64"/>
        <v>0</v>
      </c>
    </row>
    <row r="4118" spans="2:6" ht="18" customHeight="1">
      <c r="B4118" s="51"/>
      <c r="C4118" s="46"/>
      <c r="D4118" s="53"/>
      <c r="E4118" s="78"/>
      <c r="F4118" s="85">
        <f t="shared" si="64"/>
        <v>0</v>
      </c>
    </row>
    <row r="4119" spans="2:6" ht="18" customHeight="1">
      <c r="B4119" s="51"/>
      <c r="C4119" s="46"/>
      <c r="D4119" s="53"/>
      <c r="E4119" s="78"/>
      <c r="F4119" s="85">
        <f t="shared" si="64"/>
        <v>0</v>
      </c>
    </row>
    <row r="4120" spans="2:6" ht="18" customHeight="1">
      <c r="B4120" s="51"/>
      <c r="C4120" s="46"/>
      <c r="D4120" s="53"/>
      <c r="E4120" s="78"/>
      <c r="F4120" s="85">
        <f t="shared" si="64"/>
        <v>0</v>
      </c>
    </row>
    <row r="4121" spans="2:6" ht="18" customHeight="1">
      <c r="B4121" s="51"/>
      <c r="C4121" s="46"/>
      <c r="D4121" s="53"/>
      <c r="E4121" s="78"/>
      <c r="F4121" s="85">
        <f t="shared" si="64"/>
        <v>0</v>
      </c>
    </row>
    <row r="4122" spans="2:6" ht="18" customHeight="1">
      <c r="B4122" s="51"/>
      <c r="C4122" s="46"/>
      <c r="D4122" s="53"/>
      <c r="E4122" s="78"/>
      <c r="F4122" s="85">
        <f t="shared" si="64"/>
        <v>0</v>
      </c>
    </row>
    <row r="4123" spans="2:6" ht="18" customHeight="1">
      <c r="B4123" s="51"/>
      <c r="C4123" s="46"/>
      <c r="D4123" s="53"/>
      <c r="E4123" s="78"/>
      <c r="F4123" s="85">
        <f t="shared" si="64"/>
        <v>0</v>
      </c>
    </row>
    <row r="4124" spans="2:6" ht="18" customHeight="1">
      <c r="B4124" s="51"/>
      <c r="C4124" s="46"/>
      <c r="D4124" s="53"/>
      <c r="E4124" s="78"/>
      <c r="F4124" s="85">
        <f t="shared" si="64"/>
        <v>0</v>
      </c>
    </row>
    <row r="4125" spans="2:6" ht="18" customHeight="1">
      <c r="B4125" s="51"/>
      <c r="C4125" s="46"/>
      <c r="D4125" s="53"/>
      <c r="E4125" s="78"/>
      <c r="F4125" s="85">
        <f t="shared" si="64"/>
        <v>0</v>
      </c>
    </row>
    <row r="4126" spans="2:6" ht="18" customHeight="1">
      <c r="B4126" s="51"/>
      <c r="C4126" s="46"/>
      <c r="D4126" s="53"/>
      <c r="E4126" s="78"/>
      <c r="F4126" s="85">
        <f t="shared" si="64"/>
        <v>0</v>
      </c>
    </row>
    <row r="4127" spans="2:6" ht="18" customHeight="1">
      <c r="B4127" s="51"/>
      <c r="C4127" s="46"/>
      <c r="D4127" s="53"/>
      <c r="E4127" s="78"/>
      <c r="F4127" s="85">
        <f t="shared" si="64"/>
        <v>0</v>
      </c>
    </row>
    <row r="4128" spans="2:6" ht="18" customHeight="1">
      <c r="B4128" s="51"/>
      <c r="C4128" s="46"/>
      <c r="D4128" s="53"/>
      <c r="E4128" s="78"/>
      <c r="F4128" s="85">
        <f t="shared" si="64"/>
        <v>0</v>
      </c>
    </row>
    <row r="4129" spans="2:6" ht="18" customHeight="1">
      <c r="B4129" s="51"/>
      <c r="C4129" s="46"/>
      <c r="D4129" s="53"/>
      <c r="E4129" s="78"/>
      <c r="F4129" s="85">
        <f t="shared" si="64"/>
        <v>0</v>
      </c>
    </row>
    <row r="4130" spans="2:6" ht="18" customHeight="1">
      <c r="B4130" s="51"/>
      <c r="C4130" s="46"/>
      <c r="D4130" s="53"/>
      <c r="E4130" s="78"/>
      <c r="F4130" s="85">
        <f t="shared" si="64"/>
        <v>0</v>
      </c>
    </row>
    <row r="4131" spans="2:6" ht="18" customHeight="1">
      <c r="B4131" s="51"/>
      <c r="C4131" s="46"/>
      <c r="D4131" s="53"/>
      <c r="E4131" s="78"/>
      <c r="F4131" s="85">
        <f t="shared" si="64"/>
        <v>0</v>
      </c>
    </row>
    <row r="4132" spans="2:6" ht="18" customHeight="1">
      <c r="B4132" s="51"/>
      <c r="C4132" s="46"/>
      <c r="D4132" s="53"/>
      <c r="E4132" s="78"/>
      <c r="F4132" s="85">
        <f t="shared" si="64"/>
        <v>0</v>
      </c>
    </row>
    <row r="4133" spans="2:6" ht="18" customHeight="1">
      <c r="B4133" s="51"/>
      <c r="C4133" s="46"/>
      <c r="D4133" s="53"/>
      <c r="E4133" s="78"/>
      <c r="F4133" s="85">
        <f t="shared" si="64"/>
        <v>0</v>
      </c>
    </row>
    <row r="4134" spans="2:6" ht="18" customHeight="1">
      <c r="B4134" s="51"/>
      <c r="C4134" s="46"/>
      <c r="D4134" s="53"/>
      <c r="E4134" s="78"/>
      <c r="F4134" s="85">
        <f t="shared" si="64"/>
        <v>0</v>
      </c>
    </row>
    <row r="4135" spans="2:6" ht="18" customHeight="1">
      <c r="B4135" s="51"/>
      <c r="C4135" s="46"/>
      <c r="D4135" s="53"/>
      <c r="E4135" s="78"/>
      <c r="F4135" s="85">
        <f t="shared" si="64"/>
        <v>0</v>
      </c>
    </row>
    <row r="4136" spans="2:6" ht="18" customHeight="1">
      <c r="B4136" s="51"/>
      <c r="C4136" s="46"/>
      <c r="D4136" s="53"/>
      <c r="E4136" s="78"/>
      <c r="F4136" s="85">
        <f t="shared" si="64"/>
        <v>0</v>
      </c>
    </row>
    <row r="4137" spans="2:6" ht="18" customHeight="1">
      <c r="B4137" s="51"/>
      <c r="C4137" s="46"/>
      <c r="D4137" s="53"/>
      <c r="E4137" s="78"/>
      <c r="F4137" s="85">
        <f t="shared" si="64"/>
        <v>0</v>
      </c>
    </row>
    <row r="4138" spans="2:6" ht="18" customHeight="1">
      <c r="B4138" s="51"/>
      <c r="C4138" s="46"/>
      <c r="D4138" s="53"/>
      <c r="E4138" s="78"/>
      <c r="F4138" s="85">
        <f t="shared" si="64"/>
        <v>0</v>
      </c>
    </row>
    <row r="4139" spans="2:6" ht="18" customHeight="1">
      <c r="B4139" s="51"/>
      <c r="C4139" s="46"/>
      <c r="D4139" s="53"/>
      <c r="E4139" s="78"/>
      <c r="F4139" s="85">
        <f t="shared" si="64"/>
        <v>0</v>
      </c>
    </row>
    <row r="4140" spans="2:6" ht="18" customHeight="1">
      <c r="B4140" s="51"/>
      <c r="C4140" s="46"/>
      <c r="D4140" s="53"/>
      <c r="E4140" s="78"/>
      <c r="F4140" s="85">
        <f t="shared" si="64"/>
        <v>0</v>
      </c>
    </row>
    <row r="4141" spans="2:6" ht="18" customHeight="1">
      <c r="B4141" s="51"/>
      <c r="C4141" s="46"/>
      <c r="D4141" s="53"/>
      <c r="E4141" s="78"/>
      <c r="F4141" s="85">
        <f t="shared" si="64"/>
        <v>0</v>
      </c>
    </row>
    <row r="4142" spans="2:6" ht="18" customHeight="1">
      <c r="B4142" s="51"/>
      <c r="C4142" s="46"/>
      <c r="D4142" s="53"/>
      <c r="E4142" s="78"/>
      <c r="F4142" s="85">
        <f t="shared" si="64"/>
        <v>0</v>
      </c>
    </row>
    <row r="4143" spans="2:6" ht="18" customHeight="1">
      <c r="B4143" s="51"/>
      <c r="C4143" s="46"/>
      <c r="D4143" s="53"/>
      <c r="E4143" s="78"/>
      <c r="F4143" s="85">
        <f t="shared" si="64"/>
        <v>0</v>
      </c>
    </row>
    <row r="4144" spans="2:6" ht="18" customHeight="1">
      <c r="B4144" s="51"/>
      <c r="C4144" s="46"/>
      <c r="D4144" s="53"/>
      <c r="E4144" s="78"/>
      <c r="F4144" s="85">
        <f t="shared" si="64"/>
        <v>0</v>
      </c>
    </row>
    <row r="4145" spans="2:6" ht="18" customHeight="1">
      <c r="B4145" s="51"/>
      <c r="C4145" s="46"/>
      <c r="D4145" s="53"/>
      <c r="E4145" s="78"/>
      <c r="F4145" s="85">
        <f t="shared" si="64"/>
        <v>0</v>
      </c>
    </row>
    <row r="4146" spans="2:6" ht="18" customHeight="1">
      <c r="B4146" s="51"/>
      <c r="C4146" s="46"/>
      <c r="D4146" s="53"/>
      <c r="E4146" s="78"/>
      <c r="F4146" s="85">
        <f t="shared" si="64"/>
        <v>0</v>
      </c>
    </row>
    <row r="4147" spans="2:6" ht="18" customHeight="1">
      <c r="B4147" s="51"/>
      <c r="C4147" s="46"/>
      <c r="D4147" s="53"/>
      <c r="E4147" s="78"/>
      <c r="F4147" s="85">
        <f t="shared" si="64"/>
        <v>0</v>
      </c>
    </row>
    <row r="4148" spans="2:6" ht="18" customHeight="1">
      <c r="B4148" s="51"/>
      <c r="C4148" s="46"/>
      <c r="D4148" s="53"/>
      <c r="E4148" s="78"/>
      <c r="F4148" s="85">
        <f t="shared" si="64"/>
        <v>0</v>
      </c>
    </row>
    <row r="4149" spans="2:6" ht="18" customHeight="1">
      <c r="B4149" s="51"/>
      <c r="C4149" s="46"/>
      <c r="D4149" s="53"/>
      <c r="E4149" s="78"/>
      <c r="F4149" s="85">
        <f t="shared" si="64"/>
        <v>0</v>
      </c>
    </row>
    <row r="4150" spans="2:6" ht="18" customHeight="1">
      <c r="B4150" s="51"/>
      <c r="C4150" s="46"/>
      <c r="D4150" s="53"/>
      <c r="E4150" s="78"/>
      <c r="F4150" s="85">
        <f t="shared" si="64"/>
        <v>0</v>
      </c>
    </row>
    <row r="4151" spans="2:6" ht="18" customHeight="1">
      <c r="B4151" s="51"/>
      <c r="C4151" s="46"/>
      <c r="D4151" s="53"/>
      <c r="E4151" s="78"/>
      <c r="F4151" s="85">
        <f t="shared" si="64"/>
        <v>0</v>
      </c>
    </row>
    <row r="4152" spans="2:6" ht="18" customHeight="1">
      <c r="B4152" s="51"/>
      <c r="C4152" s="46"/>
      <c r="D4152" s="53"/>
      <c r="E4152" s="78"/>
      <c r="F4152" s="85">
        <f t="shared" si="64"/>
        <v>0</v>
      </c>
    </row>
    <row r="4153" spans="2:6" ht="18" customHeight="1">
      <c r="B4153" s="51"/>
      <c r="C4153" s="46"/>
      <c r="D4153" s="53"/>
      <c r="E4153" s="78"/>
      <c r="F4153" s="85">
        <f t="shared" si="64"/>
        <v>0</v>
      </c>
    </row>
    <row r="4154" spans="2:6" ht="18" customHeight="1">
      <c r="B4154" s="51"/>
      <c r="C4154" s="46"/>
      <c r="D4154" s="53"/>
      <c r="E4154" s="78"/>
      <c r="F4154" s="85">
        <f t="shared" si="64"/>
        <v>0</v>
      </c>
    </row>
    <row r="4155" spans="2:6" ht="18" customHeight="1">
      <c r="B4155" s="51"/>
      <c r="C4155" s="46"/>
      <c r="D4155" s="53"/>
      <c r="E4155" s="78"/>
      <c r="F4155" s="85">
        <f t="shared" si="64"/>
        <v>0</v>
      </c>
    </row>
    <row r="4156" spans="2:6" ht="18" customHeight="1">
      <c r="B4156" s="51"/>
      <c r="C4156" s="46"/>
      <c r="D4156" s="53"/>
      <c r="E4156" s="78"/>
      <c r="F4156" s="85">
        <f t="shared" si="64"/>
        <v>0</v>
      </c>
    </row>
    <row r="4157" spans="2:6" ht="18" customHeight="1">
      <c r="B4157" s="51"/>
      <c r="C4157" s="46"/>
      <c r="D4157" s="53"/>
      <c r="E4157" s="78"/>
      <c r="F4157" s="85">
        <f t="shared" si="64"/>
        <v>0</v>
      </c>
    </row>
    <row r="4158" spans="2:6" ht="18" customHeight="1">
      <c r="B4158" s="51"/>
      <c r="C4158" s="46"/>
      <c r="D4158" s="53"/>
      <c r="E4158" s="78"/>
      <c r="F4158" s="85">
        <f t="shared" si="64"/>
        <v>0</v>
      </c>
    </row>
    <row r="4159" spans="2:6" ht="18" customHeight="1">
      <c r="B4159" s="51"/>
      <c r="C4159" s="46"/>
      <c r="D4159" s="53"/>
      <c r="E4159" s="78"/>
      <c r="F4159" s="85">
        <f t="shared" si="64"/>
        <v>0</v>
      </c>
    </row>
    <row r="4160" spans="2:6" ht="18" customHeight="1">
      <c r="B4160" s="51"/>
      <c r="C4160" s="46"/>
      <c r="D4160" s="53"/>
      <c r="E4160" s="78"/>
      <c r="F4160" s="85">
        <f t="shared" si="64"/>
        <v>0</v>
      </c>
    </row>
    <row r="4161" spans="2:6" ht="18" customHeight="1">
      <c r="B4161" s="51"/>
      <c r="C4161" s="46"/>
      <c r="D4161" s="53"/>
      <c r="E4161" s="78"/>
      <c r="F4161" s="85">
        <f t="shared" si="64"/>
        <v>0</v>
      </c>
    </row>
    <row r="4162" spans="2:6" ht="18" customHeight="1">
      <c r="B4162" s="51"/>
      <c r="C4162" s="46"/>
      <c r="D4162" s="53"/>
      <c r="E4162" s="78"/>
      <c r="F4162" s="85">
        <f t="shared" si="64"/>
        <v>0</v>
      </c>
    </row>
    <row r="4163" spans="2:6" ht="18" customHeight="1">
      <c r="B4163" s="51"/>
      <c r="C4163" s="46"/>
      <c r="D4163" s="53"/>
      <c r="E4163" s="78"/>
      <c r="F4163" s="85">
        <f t="shared" si="64"/>
        <v>0</v>
      </c>
    </row>
    <row r="4164" spans="2:6" ht="18" customHeight="1">
      <c r="B4164" s="51"/>
      <c r="C4164" s="46"/>
      <c r="D4164" s="53"/>
      <c r="E4164" s="78"/>
      <c r="F4164" s="85">
        <f t="shared" ref="F4164:F4227" si="65">IF(D4164&gt;0,E4164/D4164,0)</f>
        <v>0</v>
      </c>
    </row>
    <row r="4165" spans="2:6" ht="18" customHeight="1">
      <c r="B4165" s="51"/>
      <c r="C4165" s="46"/>
      <c r="D4165" s="53"/>
      <c r="E4165" s="78"/>
      <c r="F4165" s="85">
        <f t="shared" si="65"/>
        <v>0</v>
      </c>
    </row>
    <row r="4166" spans="2:6" ht="18" customHeight="1">
      <c r="B4166" s="51"/>
      <c r="C4166" s="46"/>
      <c r="D4166" s="53"/>
      <c r="E4166" s="78"/>
      <c r="F4166" s="85">
        <f t="shared" si="65"/>
        <v>0</v>
      </c>
    </row>
    <row r="4167" spans="2:6" ht="18" customHeight="1">
      <c r="B4167" s="51"/>
      <c r="C4167" s="46"/>
      <c r="D4167" s="53"/>
      <c r="E4167" s="78"/>
      <c r="F4167" s="85">
        <f t="shared" si="65"/>
        <v>0</v>
      </c>
    </row>
    <row r="4168" spans="2:6" ht="18" customHeight="1">
      <c r="B4168" s="51"/>
      <c r="C4168" s="46"/>
      <c r="D4168" s="53"/>
      <c r="E4168" s="78"/>
      <c r="F4168" s="85">
        <f t="shared" si="65"/>
        <v>0</v>
      </c>
    </row>
    <row r="4169" spans="2:6" ht="18" customHeight="1">
      <c r="B4169" s="51"/>
      <c r="C4169" s="46"/>
      <c r="D4169" s="53"/>
      <c r="E4169" s="78"/>
      <c r="F4169" s="85">
        <f t="shared" si="65"/>
        <v>0</v>
      </c>
    </row>
    <row r="4170" spans="2:6" ht="18" customHeight="1">
      <c r="B4170" s="51"/>
      <c r="C4170" s="46"/>
      <c r="D4170" s="53"/>
      <c r="E4170" s="78"/>
      <c r="F4170" s="85">
        <f t="shared" si="65"/>
        <v>0</v>
      </c>
    </row>
    <row r="4171" spans="2:6" ht="18" customHeight="1">
      <c r="B4171" s="51"/>
      <c r="C4171" s="46"/>
      <c r="D4171" s="53"/>
      <c r="E4171" s="78"/>
      <c r="F4171" s="85">
        <f t="shared" si="65"/>
        <v>0</v>
      </c>
    </row>
    <row r="4172" spans="2:6" ht="18" customHeight="1">
      <c r="B4172" s="51"/>
      <c r="C4172" s="46"/>
      <c r="D4172" s="53"/>
      <c r="E4172" s="78"/>
      <c r="F4172" s="85">
        <f t="shared" si="65"/>
        <v>0</v>
      </c>
    </row>
    <row r="4173" spans="2:6" ht="18" customHeight="1">
      <c r="B4173" s="51"/>
      <c r="C4173" s="46"/>
      <c r="D4173" s="53"/>
      <c r="E4173" s="78"/>
      <c r="F4173" s="85">
        <f t="shared" si="65"/>
        <v>0</v>
      </c>
    </row>
    <row r="4174" spans="2:6" ht="18" customHeight="1">
      <c r="B4174" s="51"/>
      <c r="C4174" s="46"/>
      <c r="D4174" s="53"/>
      <c r="E4174" s="78"/>
      <c r="F4174" s="85">
        <f t="shared" si="65"/>
        <v>0</v>
      </c>
    </row>
    <row r="4175" spans="2:6" ht="18" customHeight="1">
      <c r="B4175" s="51"/>
      <c r="C4175" s="46"/>
      <c r="D4175" s="53"/>
      <c r="E4175" s="78"/>
      <c r="F4175" s="85">
        <f t="shared" si="65"/>
        <v>0</v>
      </c>
    </row>
    <row r="4176" spans="2:6" ht="18" customHeight="1">
      <c r="B4176" s="51"/>
      <c r="C4176" s="46"/>
      <c r="D4176" s="53"/>
      <c r="E4176" s="78"/>
      <c r="F4176" s="85">
        <f t="shared" si="65"/>
        <v>0</v>
      </c>
    </row>
    <row r="4177" spans="2:6" ht="18" customHeight="1">
      <c r="B4177" s="51"/>
      <c r="C4177" s="46"/>
      <c r="D4177" s="53"/>
      <c r="E4177" s="78"/>
      <c r="F4177" s="85">
        <f t="shared" si="65"/>
        <v>0</v>
      </c>
    </row>
    <row r="4178" spans="2:6" ht="18" customHeight="1">
      <c r="B4178" s="51"/>
      <c r="C4178" s="46"/>
      <c r="D4178" s="53"/>
      <c r="E4178" s="78"/>
      <c r="F4178" s="85">
        <f t="shared" si="65"/>
        <v>0</v>
      </c>
    </row>
    <row r="4179" spans="2:6" ht="18" customHeight="1">
      <c r="B4179" s="51"/>
      <c r="C4179" s="46"/>
      <c r="D4179" s="53"/>
      <c r="E4179" s="78"/>
      <c r="F4179" s="85">
        <f t="shared" si="65"/>
        <v>0</v>
      </c>
    </row>
    <row r="4180" spans="2:6" ht="18" customHeight="1">
      <c r="B4180" s="51"/>
      <c r="C4180" s="46"/>
      <c r="D4180" s="53"/>
      <c r="E4180" s="78"/>
      <c r="F4180" s="85">
        <f t="shared" si="65"/>
        <v>0</v>
      </c>
    </row>
    <row r="4181" spans="2:6" ht="18" customHeight="1">
      <c r="B4181" s="51"/>
      <c r="C4181" s="46"/>
      <c r="D4181" s="53"/>
      <c r="E4181" s="78"/>
      <c r="F4181" s="85">
        <f t="shared" si="65"/>
        <v>0</v>
      </c>
    </row>
    <row r="4182" spans="2:6" ht="18" customHeight="1">
      <c r="B4182" s="51"/>
      <c r="C4182" s="46"/>
      <c r="D4182" s="53"/>
      <c r="E4182" s="78"/>
      <c r="F4182" s="85">
        <f t="shared" si="65"/>
        <v>0</v>
      </c>
    </row>
    <row r="4183" spans="2:6" ht="18" customHeight="1">
      <c r="B4183" s="51"/>
      <c r="C4183" s="46"/>
      <c r="D4183" s="53"/>
      <c r="E4183" s="78"/>
      <c r="F4183" s="85">
        <f t="shared" si="65"/>
        <v>0</v>
      </c>
    </row>
    <row r="4184" spans="2:6" ht="18" customHeight="1">
      <c r="B4184" s="51"/>
      <c r="C4184" s="46"/>
      <c r="D4184" s="53"/>
      <c r="E4184" s="78"/>
      <c r="F4184" s="85">
        <f t="shared" si="65"/>
        <v>0</v>
      </c>
    </row>
    <row r="4185" spans="2:6" ht="18" customHeight="1">
      <c r="B4185" s="51"/>
      <c r="C4185" s="46"/>
      <c r="D4185" s="53"/>
      <c r="E4185" s="78"/>
      <c r="F4185" s="85">
        <f t="shared" si="65"/>
        <v>0</v>
      </c>
    </row>
    <row r="4186" spans="2:6" ht="18" customHeight="1">
      <c r="B4186" s="51"/>
      <c r="C4186" s="46"/>
      <c r="D4186" s="53"/>
      <c r="E4186" s="78"/>
      <c r="F4186" s="85">
        <f t="shared" si="65"/>
        <v>0</v>
      </c>
    </row>
    <row r="4187" spans="2:6" ht="18" customHeight="1">
      <c r="B4187" s="51"/>
      <c r="C4187" s="46"/>
      <c r="D4187" s="53"/>
      <c r="E4187" s="78"/>
      <c r="F4187" s="85">
        <f t="shared" si="65"/>
        <v>0</v>
      </c>
    </row>
    <row r="4188" spans="2:6" ht="18" customHeight="1">
      <c r="B4188" s="51"/>
      <c r="C4188" s="46"/>
      <c r="D4188" s="53"/>
      <c r="E4188" s="78"/>
      <c r="F4188" s="85">
        <f t="shared" si="65"/>
        <v>0</v>
      </c>
    </row>
    <row r="4189" spans="2:6" ht="18" customHeight="1">
      <c r="B4189" s="51"/>
      <c r="C4189" s="46"/>
      <c r="D4189" s="53"/>
      <c r="E4189" s="78"/>
      <c r="F4189" s="85">
        <f t="shared" si="65"/>
        <v>0</v>
      </c>
    </row>
    <row r="4190" spans="2:6" ht="18" customHeight="1">
      <c r="B4190" s="51"/>
      <c r="C4190" s="46"/>
      <c r="D4190" s="53"/>
      <c r="E4190" s="78"/>
      <c r="F4190" s="85">
        <f t="shared" si="65"/>
        <v>0</v>
      </c>
    </row>
    <row r="4191" spans="2:6" ht="18" customHeight="1">
      <c r="B4191" s="51"/>
      <c r="C4191" s="46"/>
      <c r="D4191" s="53"/>
      <c r="E4191" s="78"/>
      <c r="F4191" s="85">
        <f t="shared" si="65"/>
        <v>0</v>
      </c>
    </row>
    <row r="4192" spans="2:6" ht="18" customHeight="1">
      <c r="B4192" s="51"/>
      <c r="C4192" s="46"/>
      <c r="D4192" s="53"/>
      <c r="E4192" s="78"/>
      <c r="F4192" s="85">
        <f t="shared" si="65"/>
        <v>0</v>
      </c>
    </row>
    <row r="4193" spans="2:6" ht="18" customHeight="1">
      <c r="B4193" s="51"/>
      <c r="C4193" s="46"/>
      <c r="D4193" s="53"/>
      <c r="E4193" s="78"/>
      <c r="F4193" s="85">
        <f t="shared" si="65"/>
        <v>0</v>
      </c>
    </row>
    <row r="4194" spans="2:6" ht="18" customHeight="1">
      <c r="B4194" s="51"/>
      <c r="C4194" s="46"/>
      <c r="D4194" s="53"/>
      <c r="E4194" s="78"/>
      <c r="F4194" s="85">
        <f t="shared" si="65"/>
        <v>0</v>
      </c>
    </row>
    <row r="4195" spans="2:6" ht="18" customHeight="1">
      <c r="B4195" s="51"/>
      <c r="C4195" s="46"/>
      <c r="D4195" s="53"/>
      <c r="E4195" s="78"/>
      <c r="F4195" s="85">
        <f t="shared" si="65"/>
        <v>0</v>
      </c>
    </row>
    <row r="4196" spans="2:6" ht="18" customHeight="1">
      <c r="B4196" s="51"/>
      <c r="C4196" s="46"/>
      <c r="D4196" s="53"/>
      <c r="E4196" s="78"/>
      <c r="F4196" s="85">
        <f t="shared" si="65"/>
        <v>0</v>
      </c>
    </row>
    <row r="4197" spans="2:6" ht="18" customHeight="1">
      <c r="B4197" s="51"/>
      <c r="C4197" s="46"/>
      <c r="D4197" s="53"/>
      <c r="E4197" s="78"/>
      <c r="F4197" s="85">
        <f t="shared" si="65"/>
        <v>0</v>
      </c>
    </row>
    <row r="4198" spans="2:6" ht="18" customHeight="1">
      <c r="B4198" s="51"/>
      <c r="C4198" s="46"/>
      <c r="D4198" s="53"/>
      <c r="E4198" s="78"/>
      <c r="F4198" s="85">
        <f t="shared" si="65"/>
        <v>0</v>
      </c>
    </row>
    <row r="4199" spans="2:6" ht="18" customHeight="1">
      <c r="B4199" s="51"/>
      <c r="C4199" s="46"/>
      <c r="D4199" s="53"/>
      <c r="E4199" s="78"/>
      <c r="F4199" s="85">
        <f t="shared" si="65"/>
        <v>0</v>
      </c>
    </row>
    <row r="4200" spans="2:6" ht="18" customHeight="1">
      <c r="B4200" s="51"/>
      <c r="C4200" s="46"/>
      <c r="D4200" s="53"/>
      <c r="E4200" s="78"/>
      <c r="F4200" s="85">
        <f t="shared" si="65"/>
        <v>0</v>
      </c>
    </row>
    <row r="4201" spans="2:6" ht="18" customHeight="1">
      <c r="B4201" s="51"/>
      <c r="C4201" s="46"/>
      <c r="D4201" s="53"/>
      <c r="E4201" s="78"/>
      <c r="F4201" s="85">
        <f t="shared" si="65"/>
        <v>0</v>
      </c>
    </row>
    <row r="4202" spans="2:6" ht="18" customHeight="1">
      <c r="B4202" s="51"/>
      <c r="C4202" s="46"/>
      <c r="D4202" s="53"/>
      <c r="E4202" s="78"/>
      <c r="F4202" s="85">
        <f t="shared" si="65"/>
        <v>0</v>
      </c>
    </row>
    <row r="4203" spans="2:6" ht="18" customHeight="1">
      <c r="B4203" s="51"/>
      <c r="C4203" s="46"/>
      <c r="D4203" s="53"/>
      <c r="E4203" s="78"/>
      <c r="F4203" s="85">
        <f t="shared" si="65"/>
        <v>0</v>
      </c>
    </row>
    <row r="4204" spans="2:6" ht="18" customHeight="1">
      <c r="B4204" s="51"/>
      <c r="C4204" s="46"/>
      <c r="D4204" s="53"/>
      <c r="E4204" s="78"/>
      <c r="F4204" s="85">
        <f t="shared" si="65"/>
        <v>0</v>
      </c>
    </row>
    <row r="4205" spans="2:6" ht="18" customHeight="1">
      <c r="B4205" s="51"/>
      <c r="C4205" s="46"/>
      <c r="D4205" s="53"/>
      <c r="E4205" s="78"/>
      <c r="F4205" s="85">
        <f t="shared" si="65"/>
        <v>0</v>
      </c>
    </row>
    <row r="4206" spans="2:6" ht="18" customHeight="1">
      <c r="B4206" s="51"/>
      <c r="C4206" s="46"/>
      <c r="D4206" s="53"/>
      <c r="E4206" s="78"/>
      <c r="F4206" s="85">
        <f t="shared" si="65"/>
        <v>0</v>
      </c>
    </row>
    <row r="4207" spans="2:6" ht="18" customHeight="1">
      <c r="B4207" s="51"/>
      <c r="C4207" s="46"/>
      <c r="D4207" s="53"/>
      <c r="E4207" s="78"/>
      <c r="F4207" s="85">
        <f t="shared" si="65"/>
        <v>0</v>
      </c>
    </row>
    <row r="4208" spans="2:6" ht="18" customHeight="1">
      <c r="B4208" s="51"/>
      <c r="C4208" s="46"/>
      <c r="D4208" s="53"/>
      <c r="E4208" s="78"/>
      <c r="F4208" s="85">
        <f t="shared" si="65"/>
        <v>0</v>
      </c>
    </row>
    <row r="4209" spans="2:6" ht="18" customHeight="1">
      <c r="B4209" s="51"/>
      <c r="C4209" s="46"/>
      <c r="D4209" s="53"/>
      <c r="E4209" s="78"/>
      <c r="F4209" s="85">
        <f t="shared" si="65"/>
        <v>0</v>
      </c>
    </row>
    <row r="4210" spans="2:6" ht="18" customHeight="1">
      <c r="B4210" s="51"/>
      <c r="C4210" s="46"/>
      <c r="D4210" s="53"/>
      <c r="E4210" s="78"/>
      <c r="F4210" s="85">
        <f t="shared" si="65"/>
        <v>0</v>
      </c>
    </row>
    <row r="4211" spans="2:6" ht="18" customHeight="1">
      <c r="B4211" s="51"/>
      <c r="C4211" s="46"/>
      <c r="D4211" s="53"/>
      <c r="E4211" s="78"/>
      <c r="F4211" s="85">
        <f t="shared" si="65"/>
        <v>0</v>
      </c>
    </row>
    <row r="4212" spans="2:6" ht="18" customHeight="1">
      <c r="B4212" s="51"/>
      <c r="C4212" s="46"/>
      <c r="D4212" s="53"/>
      <c r="E4212" s="78"/>
      <c r="F4212" s="85">
        <f t="shared" si="65"/>
        <v>0</v>
      </c>
    </row>
    <row r="4213" spans="2:6" ht="18" customHeight="1">
      <c r="B4213" s="51"/>
      <c r="C4213" s="46"/>
      <c r="D4213" s="53"/>
      <c r="E4213" s="78"/>
      <c r="F4213" s="85">
        <f t="shared" si="65"/>
        <v>0</v>
      </c>
    </row>
    <row r="4214" spans="2:6" ht="18" customHeight="1">
      <c r="B4214" s="51"/>
      <c r="C4214" s="46"/>
      <c r="D4214" s="53"/>
      <c r="E4214" s="78"/>
      <c r="F4214" s="85">
        <f t="shared" si="65"/>
        <v>0</v>
      </c>
    </row>
    <row r="4215" spans="2:6" ht="18" customHeight="1">
      <c r="B4215" s="51"/>
      <c r="C4215" s="46"/>
      <c r="D4215" s="53"/>
      <c r="E4215" s="78"/>
      <c r="F4215" s="85">
        <f t="shared" si="65"/>
        <v>0</v>
      </c>
    </row>
    <row r="4216" spans="2:6" ht="18" customHeight="1">
      <c r="B4216" s="51"/>
      <c r="C4216" s="46"/>
      <c r="D4216" s="53"/>
      <c r="E4216" s="78"/>
      <c r="F4216" s="85">
        <f t="shared" si="65"/>
        <v>0</v>
      </c>
    </row>
    <row r="4217" spans="2:6" ht="18" customHeight="1">
      <c r="B4217" s="51"/>
      <c r="C4217" s="46"/>
      <c r="D4217" s="53"/>
      <c r="E4217" s="78"/>
      <c r="F4217" s="85">
        <f t="shared" si="65"/>
        <v>0</v>
      </c>
    </row>
    <row r="4218" spans="2:6" ht="18" customHeight="1">
      <c r="B4218" s="51"/>
      <c r="C4218" s="46"/>
      <c r="D4218" s="53"/>
      <c r="E4218" s="78"/>
      <c r="F4218" s="85">
        <f t="shared" si="65"/>
        <v>0</v>
      </c>
    </row>
    <row r="4219" spans="2:6" ht="18" customHeight="1">
      <c r="B4219" s="51"/>
      <c r="C4219" s="46"/>
      <c r="D4219" s="53"/>
      <c r="E4219" s="78"/>
      <c r="F4219" s="85">
        <f t="shared" si="65"/>
        <v>0</v>
      </c>
    </row>
    <row r="4220" spans="2:6" ht="18" customHeight="1">
      <c r="B4220" s="51"/>
      <c r="C4220" s="46"/>
      <c r="D4220" s="53"/>
      <c r="E4220" s="78"/>
      <c r="F4220" s="85">
        <f t="shared" si="65"/>
        <v>0</v>
      </c>
    </row>
    <row r="4221" spans="2:6" ht="18" customHeight="1">
      <c r="B4221" s="51"/>
      <c r="C4221" s="46"/>
      <c r="D4221" s="53"/>
      <c r="E4221" s="78"/>
      <c r="F4221" s="85">
        <f t="shared" si="65"/>
        <v>0</v>
      </c>
    </row>
    <row r="4222" spans="2:6" ht="18" customHeight="1">
      <c r="B4222" s="51"/>
      <c r="C4222" s="46"/>
      <c r="D4222" s="53"/>
      <c r="E4222" s="78"/>
      <c r="F4222" s="85">
        <f t="shared" si="65"/>
        <v>0</v>
      </c>
    </row>
    <row r="4223" spans="2:6" ht="18" customHeight="1">
      <c r="B4223" s="51"/>
      <c r="C4223" s="46"/>
      <c r="D4223" s="53"/>
      <c r="E4223" s="78"/>
      <c r="F4223" s="85">
        <f t="shared" si="65"/>
        <v>0</v>
      </c>
    </row>
    <row r="4224" spans="2:6" ht="18" customHeight="1">
      <c r="B4224" s="51"/>
      <c r="C4224" s="46"/>
      <c r="D4224" s="53"/>
      <c r="E4224" s="78"/>
      <c r="F4224" s="85">
        <f t="shared" si="65"/>
        <v>0</v>
      </c>
    </row>
    <row r="4225" spans="2:6" ht="18" customHeight="1">
      <c r="B4225" s="51"/>
      <c r="C4225" s="46"/>
      <c r="D4225" s="53"/>
      <c r="E4225" s="78"/>
      <c r="F4225" s="85">
        <f t="shared" si="65"/>
        <v>0</v>
      </c>
    </row>
    <row r="4226" spans="2:6" ht="18" customHeight="1">
      <c r="B4226" s="51"/>
      <c r="C4226" s="46"/>
      <c r="D4226" s="53"/>
      <c r="E4226" s="78"/>
      <c r="F4226" s="85">
        <f t="shared" si="65"/>
        <v>0</v>
      </c>
    </row>
    <row r="4227" spans="2:6" ht="18" customHeight="1">
      <c r="B4227" s="51"/>
      <c r="C4227" s="46"/>
      <c r="D4227" s="53"/>
      <c r="E4227" s="78"/>
      <c r="F4227" s="85">
        <f t="shared" si="65"/>
        <v>0</v>
      </c>
    </row>
    <row r="4228" spans="2:6" ht="18" customHeight="1">
      <c r="B4228" s="51"/>
      <c r="C4228" s="46"/>
      <c r="D4228" s="53"/>
      <c r="E4228" s="78"/>
      <c r="F4228" s="85">
        <f t="shared" ref="F4228:F4291" si="66">IF(D4228&gt;0,E4228/D4228,0)</f>
        <v>0</v>
      </c>
    </row>
    <row r="4229" spans="2:6" ht="18" customHeight="1">
      <c r="B4229" s="51"/>
      <c r="C4229" s="46"/>
      <c r="D4229" s="53"/>
      <c r="E4229" s="78"/>
      <c r="F4229" s="85">
        <f t="shared" si="66"/>
        <v>0</v>
      </c>
    </row>
    <row r="4230" spans="2:6" ht="18" customHeight="1">
      <c r="B4230" s="51"/>
      <c r="C4230" s="46"/>
      <c r="D4230" s="53"/>
      <c r="E4230" s="78"/>
      <c r="F4230" s="85">
        <f t="shared" si="66"/>
        <v>0</v>
      </c>
    </row>
    <row r="4231" spans="2:6" ht="18" customHeight="1">
      <c r="B4231" s="51"/>
      <c r="C4231" s="46"/>
      <c r="D4231" s="53"/>
      <c r="E4231" s="78"/>
      <c r="F4231" s="85">
        <f t="shared" si="66"/>
        <v>0</v>
      </c>
    </row>
    <row r="4232" spans="2:6" ht="18" customHeight="1">
      <c r="B4232" s="51"/>
      <c r="C4232" s="46"/>
      <c r="D4232" s="53"/>
      <c r="E4232" s="78"/>
      <c r="F4232" s="85">
        <f t="shared" si="66"/>
        <v>0</v>
      </c>
    </row>
    <row r="4233" spans="2:6" ht="18" customHeight="1">
      <c r="B4233" s="51"/>
      <c r="C4233" s="46"/>
      <c r="D4233" s="53"/>
      <c r="E4233" s="78"/>
      <c r="F4233" s="85">
        <f t="shared" si="66"/>
        <v>0</v>
      </c>
    </row>
    <row r="4234" spans="2:6" ht="18" customHeight="1">
      <c r="B4234" s="51"/>
      <c r="C4234" s="46"/>
      <c r="D4234" s="53"/>
      <c r="E4234" s="78"/>
      <c r="F4234" s="85">
        <f t="shared" si="66"/>
        <v>0</v>
      </c>
    </row>
    <row r="4235" spans="2:6" ht="18" customHeight="1">
      <c r="B4235" s="51"/>
      <c r="C4235" s="46"/>
      <c r="D4235" s="53"/>
      <c r="E4235" s="78"/>
      <c r="F4235" s="85">
        <f t="shared" si="66"/>
        <v>0</v>
      </c>
    </row>
    <row r="4236" spans="2:6" ht="18" customHeight="1">
      <c r="B4236" s="51"/>
      <c r="C4236" s="46"/>
      <c r="D4236" s="53"/>
      <c r="E4236" s="78"/>
      <c r="F4236" s="85">
        <f t="shared" si="66"/>
        <v>0</v>
      </c>
    </row>
    <row r="4237" spans="2:6" ht="18" customHeight="1">
      <c r="B4237" s="51"/>
      <c r="C4237" s="46"/>
      <c r="D4237" s="53"/>
      <c r="E4237" s="78"/>
      <c r="F4237" s="85">
        <f t="shared" si="66"/>
        <v>0</v>
      </c>
    </row>
    <row r="4238" spans="2:6" ht="18" customHeight="1">
      <c r="B4238" s="51"/>
      <c r="C4238" s="46"/>
      <c r="D4238" s="53"/>
      <c r="E4238" s="78"/>
      <c r="F4238" s="85">
        <f t="shared" si="66"/>
        <v>0</v>
      </c>
    </row>
    <row r="4239" spans="2:6" ht="18" customHeight="1">
      <c r="B4239" s="51"/>
      <c r="C4239" s="46"/>
      <c r="D4239" s="53"/>
      <c r="E4239" s="78"/>
      <c r="F4239" s="85">
        <f t="shared" si="66"/>
        <v>0</v>
      </c>
    </row>
    <row r="4240" spans="2:6" ht="18" customHeight="1">
      <c r="B4240" s="51"/>
      <c r="C4240" s="46"/>
      <c r="D4240" s="53"/>
      <c r="E4240" s="78"/>
      <c r="F4240" s="85">
        <f t="shared" si="66"/>
        <v>0</v>
      </c>
    </row>
    <row r="4241" spans="2:6" ht="18" customHeight="1">
      <c r="B4241" s="51"/>
      <c r="C4241" s="46"/>
      <c r="D4241" s="53"/>
      <c r="E4241" s="78"/>
      <c r="F4241" s="85">
        <f t="shared" si="66"/>
        <v>0</v>
      </c>
    </row>
    <row r="4242" spans="2:6" ht="18" customHeight="1">
      <c r="B4242" s="51"/>
      <c r="C4242" s="46"/>
      <c r="D4242" s="53"/>
      <c r="E4242" s="78"/>
      <c r="F4242" s="85">
        <f t="shared" si="66"/>
        <v>0</v>
      </c>
    </row>
    <row r="4243" spans="2:6" ht="18" customHeight="1">
      <c r="B4243" s="51"/>
      <c r="C4243" s="46"/>
      <c r="D4243" s="53"/>
      <c r="E4243" s="78"/>
      <c r="F4243" s="85">
        <f t="shared" si="66"/>
        <v>0</v>
      </c>
    </row>
    <row r="4244" spans="2:6" ht="18" customHeight="1">
      <c r="B4244" s="51"/>
      <c r="C4244" s="46"/>
      <c r="D4244" s="53"/>
      <c r="E4244" s="78"/>
      <c r="F4244" s="85">
        <f t="shared" si="66"/>
        <v>0</v>
      </c>
    </row>
    <row r="4245" spans="2:6" ht="18" customHeight="1">
      <c r="B4245" s="51"/>
      <c r="C4245" s="46"/>
      <c r="D4245" s="53"/>
      <c r="E4245" s="78"/>
      <c r="F4245" s="85">
        <f t="shared" si="66"/>
        <v>0</v>
      </c>
    </row>
    <row r="4246" spans="2:6" ht="18" customHeight="1">
      <c r="B4246" s="51"/>
      <c r="C4246" s="46"/>
      <c r="D4246" s="53"/>
      <c r="E4246" s="78"/>
      <c r="F4246" s="85">
        <f t="shared" si="66"/>
        <v>0</v>
      </c>
    </row>
    <row r="4247" spans="2:6" ht="18" customHeight="1">
      <c r="B4247" s="51"/>
      <c r="C4247" s="46"/>
      <c r="D4247" s="53"/>
      <c r="E4247" s="78"/>
      <c r="F4247" s="85">
        <f t="shared" si="66"/>
        <v>0</v>
      </c>
    </row>
    <row r="4248" spans="2:6" ht="18" customHeight="1">
      <c r="B4248" s="51"/>
      <c r="C4248" s="46"/>
      <c r="D4248" s="53"/>
      <c r="E4248" s="78"/>
      <c r="F4248" s="85">
        <f t="shared" si="66"/>
        <v>0</v>
      </c>
    </row>
    <row r="4249" spans="2:6" ht="18" customHeight="1">
      <c r="B4249" s="51"/>
      <c r="C4249" s="46"/>
      <c r="D4249" s="53"/>
      <c r="E4249" s="78"/>
      <c r="F4249" s="85">
        <f t="shared" si="66"/>
        <v>0</v>
      </c>
    </row>
    <row r="4250" spans="2:6" ht="18" customHeight="1">
      <c r="B4250" s="51"/>
      <c r="C4250" s="46"/>
      <c r="D4250" s="53"/>
      <c r="E4250" s="78"/>
      <c r="F4250" s="85">
        <f t="shared" si="66"/>
        <v>0</v>
      </c>
    </row>
    <row r="4251" spans="2:6" ht="18" customHeight="1">
      <c r="B4251" s="51"/>
      <c r="C4251" s="46"/>
      <c r="D4251" s="53"/>
      <c r="E4251" s="78"/>
      <c r="F4251" s="85">
        <f t="shared" si="66"/>
        <v>0</v>
      </c>
    </row>
    <row r="4252" spans="2:6" ht="18" customHeight="1">
      <c r="B4252" s="51"/>
      <c r="C4252" s="46"/>
      <c r="D4252" s="53"/>
      <c r="E4252" s="78"/>
      <c r="F4252" s="85">
        <f t="shared" si="66"/>
        <v>0</v>
      </c>
    </row>
    <row r="4253" spans="2:6" ht="18" customHeight="1">
      <c r="B4253" s="51"/>
      <c r="C4253" s="46"/>
      <c r="D4253" s="53"/>
      <c r="E4253" s="78"/>
      <c r="F4253" s="85">
        <f t="shared" si="66"/>
        <v>0</v>
      </c>
    </row>
    <row r="4254" spans="2:6" ht="18" customHeight="1">
      <c r="B4254" s="51"/>
      <c r="C4254" s="46"/>
      <c r="D4254" s="53"/>
      <c r="E4254" s="78"/>
      <c r="F4254" s="85">
        <f t="shared" si="66"/>
        <v>0</v>
      </c>
    </row>
    <row r="4255" spans="2:6" ht="18" customHeight="1">
      <c r="B4255" s="51"/>
      <c r="C4255" s="46"/>
      <c r="D4255" s="53"/>
      <c r="E4255" s="78"/>
      <c r="F4255" s="85">
        <f t="shared" si="66"/>
        <v>0</v>
      </c>
    </row>
    <row r="4256" spans="2:6" ht="18" customHeight="1">
      <c r="B4256" s="51"/>
      <c r="C4256" s="46"/>
      <c r="D4256" s="53"/>
      <c r="E4256" s="78"/>
      <c r="F4256" s="85">
        <f t="shared" si="66"/>
        <v>0</v>
      </c>
    </row>
    <row r="4257" spans="2:6" ht="18" customHeight="1">
      <c r="B4257" s="51"/>
      <c r="C4257" s="46"/>
      <c r="D4257" s="53"/>
      <c r="E4257" s="78"/>
      <c r="F4257" s="85">
        <f t="shared" si="66"/>
        <v>0</v>
      </c>
    </row>
    <row r="4258" spans="2:6" ht="18" customHeight="1">
      <c r="B4258" s="51"/>
      <c r="C4258" s="46"/>
      <c r="D4258" s="53"/>
      <c r="E4258" s="78"/>
      <c r="F4258" s="85">
        <f t="shared" si="66"/>
        <v>0</v>
      </c>
    </row>
    <row r="4259" spans="2:6" ht="18" customHeight="1">
      <c r="B4259" s="51"/>
      <c r="C4259" s="46"/>
      <c r="D4259" s="53"/>
      <c r="E4259" s="78"/>
      <c r="F4259" s="85">
        <f t="shared" si="66"/>
        <v>0</v>
      </c>
    </row>
    <row r="4260" spans="2:6" ht="18" customHeight="1">
      <c r="B4260" s="51"/>
      <c r="C4260" s="46"/>
      <c r="D4260" s="53"/>
      <c r="E4260" s="78"/>
      <c r="F4260" s="85">
        <f t="shared" si="66"/>
        <v>0</v>
      </c>
    </row>
    <row r="4261" spans="2:6" ht="18" customHeight="1">
      <c r="B4261" s="51"/>
      <c r="C4261" s="46"/>
      <c r="D4261" s="53"/>
      <c r="E4261" s="78"/>
      <c r="F4261" s="85">
        <f t="shared" si="66"/>
        <v>0</v>
      </c>
    </row>
    <row r="4262" spans="2:6" ht="18" customHeight="1">
      <c r="B4262" s="51"/>
      <c r="C4262" s="46"/>
      <c r="D4262" s="53"/>
      <c r="E4262" s="78"/>
      <c r="F4262" s="85">
        <f t="shared" si="66"/>
        <v>0</v>
      </c>
    </row>
    <row r="4263" spans="2:6" ht="18" customHeight="1">
      <c r="B4263" s="51"/>
      <c r="C4263" s="46"/>
      <c r="D4263" s="53"/>
      <c r="E4263" s="78"/>
      <c r="F4263" s="85">
        <f t="shared" si="66"/>
        <v>0</v>
      </c>
    </row>
    <row r="4264" spans="2:6" ht="18" customHeight="1">
      <c r="B4264" s="51"/>
      <c r="C4264" s="46"/>
      <c r="D4264" s="53"/>
      <c r="E4264" s="78"/>
      <c r="F4264" s="85">
        <f t="shared" si="66"/>
        <v>0</v>
      </c>
    </row>
    <row r="4265" spans="2:6" ht="18" customHeight="1">
      <c r="B4265" s="51"/>
      <c r="C4265" s="46"/>
      <c r="D4265" s="53"/>
      <c r="E4265" s="78"/>
      <c r="F4265" s="85">
        <f t="shared" si="66"/>
        <v>0</v>
      </c>
    </row>
    <row r="4266" spans="2:6" ht="18" customHeight="1">
      <c r="B4266" s="51"/>
      <c r="C4266" s="46"/>
      <c r="D4266" s="53"/>
      <c r="E4266" s="78"/>
      <c r="F4266" s="85">
        <f t="shared" si="66"/>
        <v>0</v>
      </c>
    </row>
    <row r="4267" spans="2:6" ht="18" customHeight="1">
      <c r="B4267" s="51"/>
      <c r="C4267" s="46"/>
      <c r="D4267" s="53"/>
      <c r="E4267" s="78"/>
      <c r="F4267" s="85">
        <f t="shared" si="66"/>
        <v>0</v>
      </c>
    </row>
    <row r="4268" spans="2:6" ht="18" customHeight="1">
      <c r="B4268" s="51"/>
      <c r="C4268" s="46"/>
      <c r="D4268" s="53"/>
      <c r="E4268" s="78"/>
      <c r="F4268" s="85">
        <f t="shared" si="66"/>
        <v>0</v>
      </c>
    </row>
    <row r="4269" spans="2:6" ht="18" customHeight="1">
      <c r="B4269" s="51"/>
      <c r="C4269" s="46"/>
      <c r="D4269" s="53"/>
      <c r="E4269" s="78"/>
      <c r="F4269" s="85">
        <f t="shared" si="66"/>
        <v>0</v>
      </c>
    </row>
    <row r="4270" spans="2:6" ht="18" customHeight="1">
      <c r="B4270" s="51"/>
      <c r="C4270" s="46"/>
      <c r="D4270" s="53"/>
      <c r="E4270" s="78"/>
      <c r="F4270" s="85">
        <f t="shared" si="66"/>
        <v>0</v>
      </c>
    </row>
    <row r="4271" spans="2:6" ht="18" customHeight="1">
      <c r="B4271" s="51"/>
      <c r="C4271" s="46"/>
      <c r="D4271" s="53"/>
      <c r="E4271" s="78"/>
      <c r="F4271" s="85">
        <f t="shared" si="66"/>
        <v>0</v>
      </c>
    </row>
    <row r="4272" spans="2:6" ht="18" customHeight="1">
      <c r="B4272" s="51"/>
      <c r="C4272" s="46"/>
      <c r="D4272" s="53"/>
      <c r="E4272" s="78"/>
      <c r="F4272" s="85">
        <f t="shared" si="66"/>
        <v>0</v>
      </c>
    </row>
    <row r="4273" spans="2:6" ht="18" customHeight="1">
      <c r="B4273" s="51"/>
      <c r="C4273" s="46"/>
      <c r="D4273" s="53"/>
      <c r="E4273" s="78"/>
      <c r="F4273" s="85">
        <f t="shared" si="66"/>
        <v>0</v>
      </c>
    </row>
    <row r="4274" spans="2:6" ht="18" customHeight="1">
      <c r="B4274" s="51"/>
      <c r="C4274" s="46"/>
      <c r="D4274" s="53"/>
      <c r="E4274" s="78"/>
      <c r="F4274" s="85">
        <f t="shared" si="66"/>
        <v>0</v>
      </c>
    </row>
    <row r="4275" spans="2:6" ht="18" customHeight="1">
      <c r="B4275" s="51"/>
      <c r="C4275" s="46"/>
      <c r="D4275" s="53"/>
      <c r="E4275" s="78"/>
      <c r="F4275" s="85">
        <f t="shared" si="66"/>
        <v>0</v>
      </c>
    </row>
    <row r="4276" spans="2:6" ht="18" customHeight="1">
      <c r="B4276" s="51"/>
      <c r="C4276" s="46"/>
      <c r="D4276" s="53"/>
      <c r="E4276" s="78"/>
      <c r="F4276" s="85">
        <f t="shared" si="66"/>
        <v>0</v>
      </c>
    </row>
    <row r="4277" spans="2:6" ht="18" customHeight="1">
      <c r="B4277" s="51"/>
      <c r="C4277" s="46"/>
      <c r="D4277" s="53"/>
      <c r="E4277" s="78"/>
      <c r="F4277" s="85">
        <f t="shared" si="66"/>
        <v>0</v>
      </c>
    </row>
    <row r="4278" spans="2:6" ht="18" customHeight="1">
      <c r="B4278" s="51"/>
      <c r="C4278" s="46"/>
      <c r="D4278" s="53"/>
      <c r="E4278" s="78"/>
      <c r="F4278" s="85">
        <f t="shared" si="66"/>
        <v>0</v>
      </c>
    </row>
    <row r="4279" spans="2:6" ht="18" customHeight="1">
      <c r="B4279" s="51"/>
      <c r="C4279" s="46"/>
      <c r="D4279" s="53"/>
      <c r="E4279" s="78"/>
      <c r="F4279" s="85">
        <f t="shared" si="66"/>
        <v>0</v>
      </c>
    </row>
    <row r="4280" spans="2:6" ht="18" customHeight="1">
      <c r="B4280" s="51"/>
      <c r="C4280" s="46"/>
      <c r="D4280" s="53"/>
      <c r="E4280" s="78"/>
      <c r="F4280" s="85">
        <f t="shared" si="66"/>
        <v>0</v>
      </c>
    </row>
    <row r="4281" spans="2:6" ht="18" customHeight="1">
      <c r="B4281" s="51"/>
      <c r="C4281" s="46"/>
      <c r="D4281" s="53"/>
      <c r="E4281" s="78"/>
      <c r="F4281" s="85">
        <f t="shared" si="66"/>
        <v>0</v>
      </c>
    </row>
    <row r="4282" spans="2:6" ht="18" customHeight="1">
      <c r="B4282" s="51"/>
      <c r="C4282" s="46"/>
      <c r="D4282" s="53"/>
      <c r="E4282" s="78"/>
      <c r="F4282" s="85">
        <f t="shared" si="66"/>
        <v>0</v>
      </c>
    </row>
    <row r="4283" spans="2:6" ht="18" customHeight="1">
      <c r="B4283" s="51"/>
      <c r="C4283" s="46"/>
      <c r="D4283" s="53"/>
      <c r="E4283" s="78"/>
      <c r="F4283" s="85">
        <f t="shared" si="66"/>
        <v>0</v>
      </c>
    </row>
    <row r="4284" spans="2:6" ht="18" customHeight="1">
      <c r="B4284" s="51"/>
      <c r="C4284" s="46"/>
      <c r="D4284" s="53"/>
      <c r="E4284" s="78"/>
      <c r="F4284" s="85">
        <f t="shared" si="66"/>
        <v>0</v>
      </c>
    </row>
    <row r="4285" spans="2:6" ht="18" customHeight="1">
      <c r="B4285" s="51"/>
      <c r="C4285" s="46"/>
      <c r="D4285" s="53"/>
      <c r="E4285" s="78"/>
      <c r="F4285" s="85">
        <f t="shared" si="66"/>
        <v>0</v>
      </c>
    </row>
    <row r="4286" spans="2:6" ht="18" customHeight="1">
      <c r="B4286" s="51"/>
      <c r="C4286" s="46"/>
      <c r="D4286" s="53"/>
      <c r="E4286" s="78"/>
      <c r="F4286" s="85">
        <f t="shared" si="66"/>
        <v>0</v>
      </c>
    </row>
    <row r="4287" spans="2:6" ht="18" customHeight="1">
      <c r="B4287" s="51"/>
      <c r="C4287" s="46"/>
      <c r="D4287" s="53"/>
      <c r="E4287" s="78"/>
      <c r="F4287" s="85">
        <f t="shared" si="66"/>
        <v>0</v>
      </c>
    </row>
    <row r="4288" spans="2:6" ht="18" customHeight="1">
      <c r="B4288" s="51"/>
      <c r="C4288" s="46"/>
      <c r="D4288" s="53"/>
      <c r="E4288" s="78"/>
      <c r="F4288" s="85">
        <f t="shared" si="66"/>
        <v>0</v>
      </c>
    </row>
    <row r="4289" spans="2:6" ht="18" customHeight="1">
      <c r="B4289" s="51"/>
      <c r="C4289" s="46"/>
      <c r="D4289" s="53"/>
      <c r="E4289" s="78"/>
      <c r="F4289" s="85">
        <f t="shared" si="66"/>
        <v>0</v>
      </c>
    </row>
    <row r="4290" spans="2:6" ht="18" customHeight="1">
      <c r="B4290" s="51"/>
      <c r="C4290" s="46"/>
      <c r="D4290" s="53"/>
      <c r="E4290" s="78"/>
      <c r="F4290" s="85">
        <f t="shared" si="66"/>
        <v>0</v>
      </c>
    </row>
    <row r="4291" spans="2:6" ht="18" customHeight="1">
      <c r="B4291" s="51"/>
      <c r="C4291" s="46"/>
      <c r="D4291" s="53"/>
      <c r="E4291" s="78"/>
      <c r="F4291" s="85">
        <f t="shared" si="66"/>
        <v>0</v>
      </c>
    </row>
    <row r="4292" spans="2:6" ht="18" customHeight="1">
      <c r="B4292" s="51"/>
      <c r="C4292" s="46"/>
      <c r="D4292" s="53"/>
      <c r="E4292" s="78"/>
      <c r="F4292" s="85">
        <f t="shared" ref="F4292:F4355" si="67">IF(D4292&gt;0,E4292/D4292,0)</f>
        <v>0</v>
      </c>
    </row>
    <row r="4293" spans="2:6" ht="18" customHeight="1">
      <c r="B4293" s="51"/>
      <c r="C4293" s="46"/>
      <c r="D4293" s="53"/>
      <c r="E4293" s="78"/>
      <c r="F4293" s="85">
        <f t="shared" si="67"/>
        <v>0</v>
      </c>
    </row>
    <row r="4294" spans="2:6" ht="18" customHeight="1">
      <c r="B4294" s="51"/>
      <c r="C4294" s="46"/>
      <c r="D4294" s="53"/>
      <c r="E4294" s="78"/>
      <c r="F4294" s="85">
        <f t="shared" si="67"/>
        <v>0</v>
      </c>
    </row>
    <row r="4295" spans="2:6" ht="18" customHeight="1">
      <c r="B4295" s="51"/>
      <c r="C4295" s="46"/>
      <c r="D4295" s="53"/>
      <c r="E4295" s="78"/>
      <c r="F4295" s="85">
        <f t="shared" si="67"/>
        <v>0</v>
      </c>
    </row>
    <row r="4296" spans="2:6" ht="18" customHeight="1">
      <c r="B4296" s="51"/>
      <c r="C4296" s="46"/>
      <c r="D4296" s="53"/>
      <c r="E4296" s="78"/>
      <c r="F4296" s="85">
        <f t="shared" si="67"/>
        <v>0</v>
      </c>
    </row>
    <row r="4297" spans="2:6" ht="18" customHeight="1">
      <c r="B4297" s="51"/>
      <c r="C4297" s="46"/>
      <c r="D4297" s="53"/>
      <c r="E4297" s="78"/>
      <c r="F4297" s="85">
        <f t="shared" si="67"/>
        <v>0</v>
      </c>
    </row>
    <row r="4298" spans="2:6" ht="18" customHeight="1">
      <c r="B4298" s="51"/>
      <c r="C4298" s="46"/>
      <c r="D4298" s="53"/>
      <c r="E4298" s="78"/>
      <c r="F4298" s="85">
        <f t="shared" si="67"/>
        <v>0</v>
      </c>
    </row>
    <row r="4299" spans="2:6" ht="18" customHeight="1">
      <c r="B4299" s="51"/>
      <c r="C4299" s="46"/>
      <c r="D4299" s="53"/>
      <c r="E4299" s="78"/>
      <c r="F4299" s="85">
        <f t="shared" si="67"/>
        <v>0</v>
      </c>
    </row>
    <row r="4300" spans="2:6" ht="18" customHeight="1">
      <c r="B4300" s="51"/>
      <c r="C4300" s="46"/>
      <c r="D4300" s="53"/>
      <c r="E4300" s="78"/>
      <c r="F4300" s="85">
        <f t="shared" si="67"/>
        <v>0</v>
      </c>
    </row>
    <row r="4301" spans="2:6" ht="18" customHeight="1">
      <c r="B4301" s="51"/>
      <c r="C4301" s="46"/>
      <c r="D4301" s="53"/>
      <c r="E4301" s="78"/>
      <c r="F4301" s="85">
        <f t="shared" si="67"/>
        <v>0</v>
      </c>
    </row>
    <row r="4302" spans="2:6" ht="18" customHeight="1">
      <c r="B4302" s="51"/>
      <c r="C4302" s="46"/>
      <c r="D4302" s="53"/>
      <c r="E4302" s="78"/>
      <c r="F4302" s="85">
        <f t="shared" si="67"/>
        <v>0</v>
      </c>
    </row>
    <row r="4303" spans="2:6" ht="18" customHeight="1">
      <c r="B4303" s="51"/>
      <c r="C4303" s="46"/>
      <c r="D4303" s="53"/>
      <c r="E4303" s="78"/>
      <c r="F4303" s="85">
        <f t="shared" si="67"/>
        <v>0</v>
      </c>
    </row>
    <row r="4304" spans="2:6" ht="18" customHeight="1">
      <c r="B4304" s="51"/>
      <c r="C4304" s="46"/>
      <c r="D4304" s="53"/>
      <c r="E4304" s="78"/>
      <c r="F4304" s="85">
        <f t="shared" si="67"/>
        <v>0</v>
      </c>
    </row>
    <row r="4305" spans="2:6" ht="18" customHeight="1">
      <c r="B4305" s="51"/>
      <c r="C4305" s="46"/>
      <c r="D4305" s="53"/>
      <c r="E4305" s="78"/>
      <c r="F4305" s="85">
        <f t="shared" si="67"/>
        <v>0</v>
      </c>
    </row>
    <row r="4306" spans="2:6" ht="18" customHeight="1">
      <c r="B4306" s="51"/>
      <c r="C4306" s="46"/>
      <c r="D4306" s="53"/>
      <c r="E4306" s="78"/>
      <c r="F4306" s="85">
        <f t="shared" si="67"/>
        <v>0</v>
      </c>
    </row>
    <row r="4307" spans="2:6" ht="18" customHeight="1">
      <c r="B4307" s="51"/>
      <c r="C4307" s="46"/>
      <c r="D4307" s="53"/>
      <c r="E4307" s="78"/>
      <c r="F4307" s="85">
        <f t="shared" si="67"/>
        <v>0</v>
      </c>
    </row>
    <row r="4308" spans="2:6" ht="18" customHeight="1">
      <c r="B4308" s="51"/>
      <c r="C4308" s="46"/>
      <c r="D4308" s="53"/>
      <c r="E4308" s="78"/>
      <c r="F4308" s="85">
        <f t="shared" si="67"/>
        <v>0</v>
      </c>
    </row>
    <row r="4309" spans="2:6" ht="18" customHeight="1">
      <c r="B4309" s="51"/>
      <c r="C4309" s="46"/>
      <c r="D4309" s="53"/>
      <c r="E4309" s="78"/>
      <c r="F4309" s="85">
        <f t="shared" si="67"/>
        <v>0</v>
      </c>
    </row>
    <row r="4310" spans="2:6" ht="18" customHeight="1">
      <c r="B4310" s="51"/>
      <c r="C4310" s="46"/>
      <c r="D4310" s="53"/>
      <c r="E4310" s="78"/>
      <c r="F4310" s="85">
        <f t="shared" si="67"/>
        <v>0</v>
      </c>
    </row>
    <row r="4311" spans="2:6" ht="18" customHeight="1">
      <c r="B4311" s="51"/>
      <c r="C4311" s="46"/>
      <c r="D4311" s="53"/>
      <c r="E4311" s="78"/>
      <c r="F4311" s="85">
        <f t="shared" si="67"/>
        <v>0</v>
      </c>
    </row>
    <row r="4312" spans="2:6" ht="18" customHeight="1">
      <c r="B4312" s="51"/>
      <c r="C4312" s="46"/>
      <c r="D4312" s="53"/>
      <c r="E4312" s="78"/>
      <c r="F4312" s="85">
        <f t="shared" si="67"/>
        <v>0</v>
      </c>
    </row>
    <row r="4313" spans="2:6" ht="18" customHeight="1">
      <c r="B4313" s="51"/>
      <c r="C4313" s="46"/>
      <c r="D4313" s="53"/>
      <c r="E4313" s="78"/>
      <c r="F4313" s="85">
        <f t="shared" si="67"/>
        <v>0</v>
      </c>
    </row>
    <row r="4314" spans="2:6" ht="18" customHeight="1">
      <c r="B4314" s="51"/>
      <c r="C4314" s="46"/>
      <c r="D4314" s="53"/>
      <c r="E4314" s="78"/>
      <c r="F4314" s="85">
        <f t="shared" si="67"/>
        <v>0</v>
      </c>
    </row>
    <row r="4315" spans="2:6" ht="18" customHeight="1">
      <c r="B4315" s="51"/>
      <c r="C4315" s="46"/>
      <c r="D4315" s="53"/>
      <c r="E4315" s="78"/>
      <c r="F4315" s="85">
        <f t="shared" si="67"/>
        <v>0</v>
      </c>
    </row>
    <row r="4316" spans="2:6" ht="18" customHeight="1">
      <c r="B4316" s="51"/>
      <c r="C4316" s="46"/>
      <c r="D4316" s="53"/>
      <c r="E4316" s="78"/>
      <c r="F4316" s="85">
        <f t="shared" si="67"/>
        <v>0</v>
      </c>
    </row>
    <row r="4317" spans="2:6" ht="18" customHeight="1">
      <c r="B4317" s="51"/>
      <c r="C4317" s="46"/>
      <c r="D4317" s="53"/>
      <c r="E4317" s="78"/>
      <c r="F4317" s="85">
        <f t="shared" si="67"/>
        <v>0</v>
      </c>
    </row>
    <row r="4318" spans="2:6" ht="18" customHeight="1">
      <c r="B4318" s="51"/>
      <c r="C4318" s="46"/>
      <c r="D4318" s="53"/>
      <c r="E4318" s="78"/>
      <c r="F4318" s="85">
        <f t="shared" si="67"/>
        <v>0</v>
      </c>
    </row>
    <row r="4319" spans="2:6" ht="18" customHeight="1">
      <c r="B4319" s="51"/>
      <c r="C4319" s="46"/>
      <c r="D4319" s="53"/>
      <c r="E4319" s="78"/>
      <c r="F4319" s="85">
        <f t="shared" si="67"/>
        <v>0</v>
      </c>
    </row>
    <row r="4320" spans="2:6" ht="18" customHeight="1">
      <c r="B4320" s="51"/>
      <c r="C4320" s="46"/>
      <c r="D4320" s="53"/>
      <c r="E4320" s="78"/>
      <c r="F4320" s="85">
        <f t="shared" si="67"/>
        <v>0</v>
      </c>
    </row>
    <row r="4321" spans="2:6" ht="18" customHeight="1">
      <c r="B4321" s="51"/>
      <c r="C4321" s="46"/>
      <c r="D4321" s="53"/>
      <c r="E4321" s="78"/>
      <c r="F4321" s="85">
        <f t="shared" si="67"/>
        <v>0</v>
      </c>
    </row>
    <row r="4322" spans="2:6" ht="18" customHeight="1">
      <c r="B4322" s="51"/>
      <c r="C4322" s="46"/>
      <c r="D4322" s="53"/>
      <c r="E4322" s="78"/>
      <c r="F4322" s="85">
        <f t="shared" si="67"/>
        <v>0</v>
      </c>
    </row>
    <row r="4323" spans="2:6" ht="18" customHeight="1">
      <c r="B4323" s="51"/>
      <c r="C4323" s="46"/>
      <c r="D4323" s="53"/>
      <c r="E4323" s="78"/>
      <c r="F4323" s="85">
        <f t="shared" si="67"/>
        <v>0</v>
      </c>
    </row>
    <row r="4324" spans="2:6" ht="18" customHeight="1">
      <c r="B4324" s="51"/>
      <c r="C4324" s="46"/>
      <c r="D4324" s="53"/>
      <c r="E4324" s="78"/>
      <c r="F4324" s="85">
        <f t="shared" si="67"/>
        <v>0</v>
      </c>
    </row>
    <row r="4325" spans="2:6" ht="18" customHeight="1">
      <c r="B4325" s="51"/>
      <c r="C4325" s="46"/>
      <c r="D4325" s="53"/>
      <c r="E4325" s="78"/>
      <c r="F4325" s="85">
        <f t="shared" si="67"/>
        <v>0</v>
      </c>
    </row>
    <row r="4326" spans="2:6" ht="18" customHeight="1">
      <c r="B4326" s="51"/>
      <c r="C4326" s="46"/>
      <c r="D4326" s="53"/>
      <c r="E4326" s="78"/>
      <c r="F4326" s="85">
        <f t="shared" si="67"/>
        <v>0</v>
      </c>
    </row>
    <row r="4327" spans="2:6" ht="18" customHeight="1">
      <c r="B4327" s="51"/>
      <c r="C4327" s="46"/>
      <c r="D4327" s="53"/>
      <c r="E4327" s="78"/>
      <c r="F4327" s="85">
        <f t="shared" si="67"/>
        <v>0</v>
      </c>
    </row>
    <row r="4328" spans="2:6" ht="18" customHeight="1">
      <c r="B4328" s="51"/>
      <c r="C4328" s="46"/>
      <c r="D4328" s="53"/>
      <c r="E4328" s="78"/>
      <c r="F4328" s="85">
        <f t="shared" si="67"/>
        <v>0</v>
      </c>
    </row>
    <row r="4329" spans="2:6" ht="18" customHeight="1">
      <c r="B4329" s="51"/>
      <c r="C4329" s="46"/>
      <c r="D4329" s="53"/>
      <c r="E4329" s="78"/>
      <c r="F4329" s="85">
        <f t="shared" si="67"/>
        <v>0</v>
      </c>
    </row>
    <row r="4330" spans="2:6" ht="18" customHeight="1">
      <c r="B4330" s="51"/>
      <c r="C4330" s="46"/>
      <c r="D4330" s="53"/>
      <c r="E4330" s="78"/>
      <c r="F4330" s="85">
        <f t="shared" si="67"/>
        <v>0</v>
      </c>
    </row>
    <row r="4331" spans="2:6" ht="18" customHeight="1">
      <c r="B4331" s="51"/>
      <c r="C4331" s="46"/>
      <c r="D4331" s="53"/>
      <c r="E4331" s="78"/>
      <c r="F4331" s="85">
        <f t="shared" si="67"/>
        <v>0</v>
      </c>
    </row>
    <row r="4332" spans="2:6" ht="18" customHeight="1">
      <c r="B4332" s="51"/>
      <c r="C4332" s="46"/>
      <c r="D4332" s="53"/>
      <c r="E4332" s="78"/>
      <c r="F4332" s="85">
        <f t="shared" si="67"/>
        <v>0</v>
      </c>
    </row>
    <row r="4333" spans="2:6" ht="18" customHeight="1">
      <c r="B4333" s="51"/>
      <c r="C4333" s="46"/>
      <c r="D4333" s="53"/>
      <c r="E4333" s="78"/>
      <c r="F4333" s="85">
        <f t="shared" si="67"/>
        <v>0</v>
      </c>
    </row>
    <row r="4334" spans="2:6" ht="18" customHeight="1">
      <c r="B4334" s="51"/>
      <c r="C4334" s="46"/>
      <c r="D4334" s="53"/>
      <c r="E4334" s="78"/>
      <c r="F4334" s="85">
        <f t="shared" si="67"/>
        <v>0</v>
      </c>
    </row>
    <row r="4335" spans="2:6" ht="18" customHeight="1">
      <c r="B4335" s="51"/>
      <c r="C4335" s="46"/>
      <c r="D4335" s="53"/>
      <c r="E4335" s="78"/>
      <c r="F4335" s="85">
        <f t="shared" si="67"/>
        <v>0</v>
      </c>
    </row>
    <row r="4336" spans="2:6" ht="18" customHeight="1">
      <c r="B4336" s="51"/>
      <c r="C4336" s="46"/>
      <c r="D4336" s="53"/>
      <c r="E4336" s="78"/>
      <c r="F4336" s="85">
        <f t="shared" si="67"/>
        <v>0</v>
      </c>
    </row>
    <row r="4337" spans="2:6" ht="18" customHeight="1">
      <c r="B4337" s="51"/>
      <c r="C4337" s="46"/>
      <c r="D4337" s="53"/>
      <c r="E4337" s="78"/>
      <c r="F4337" s="85">
        <f t="shared" si="67"/>
        <v>0</v>
      </c>
    </row>
    <row r="4338" spans="2:6" ht="18" customHeight="1">
      <c r="B4338" s="51"/>
      <c r="C4338" s="46"/>
      <c r="D4338" s="53"/>
      <c r="E4338" s="78"/>
      <c r="F4338" s="85">
        <f t="shared" si="67"/>
        <v>0</v>
      </c>
    </row>
    <row r="4339" spans="2:6" ht="18" customHeight="1">
      <c r="B4339" s="51"/>
      <c r="C4339" s="46"/>
      <c r="D4339" s="53"/>
      <c r="E4339" s="78"/>
      <c r="F4339" s="85">
        <f t="shared" si="67"/>
        <v>0</v>
      </c>
    </row>
    <row r="4340" spans="2:6" ht="18" customHeight="1">
      <c r="B4340" s="51"/>
      <c r="C4340" s="46"/>
      <c r="D4340" s="53"/>
      <c r="E4340" s="78"/>
      <c r="F4340" s="85">
        <f t="shared" si="67"/>
        <v>0</v>
      </c>
    </row>
    <row r="4341" spans="2:6" ht="18" customHeight="1">
      <c r="B4341" s="51"/>
      <c r="C4341" s="46"/>
      <c r="D4341" s="53"/>
      <c r="E4341" s="78"/>
      <c r="F4341" s="85">
        <f t="shared" si="67"/>
        <v>0</v>
      </c>
    </row>
    <row r="4342" spans="2:6" ht="18" customHeight="1">
      <c r="B4342" s="51"/>
      <c r="C4342" s="46"/>
      <c r="D4342" s="53"/>
      <c r="E4342" s="78"/>
      <c r="F4342" s="85">
        <f t="shared" si="67"/>
        <v>0</v>
      </c>
    </row>
    <row r="4343" spans="2:6" ht="18" customHeight="1">
      <c r="B4343" s="51"/>
      <c r="C4343" s="46"/>
      <c r="D4343" s="53"/>
      <c r="E4343" s="78"/>
      <c r="F4343" s="85">
        <f t="shared" si="67"/>
        <v>0</v>
      </c>
    </row>
    <row r="4344" spans="2:6" ht="18" customHeight="1">
      <c r="B4344" s="51"/>
      <c r="C4344" s="46"/>
      <c r="D4344" s="53"/>
      <c r="E4344" s="78"/>
      <c r="F4344" s="85">
        <f t="shared" si="67"/>
        <v>0</v>
      </c>
    </row>
    <row r="4345" spans="2:6" ht="18" customHeight="1">
      <c r="B4345" s="51"/>
      <c r="C4345" s="46"/>
      <c r="D4345" s="53"/>
      <c r="E4345" s="78"/>
      <c r="F4345" s="85">
        <f t="shared" si="67"/>
        <v>0</v>
      </c>
    </row>
    <row r="4346" spans="2:6" ht="18" customHeight="1">
      <c r="B4346" s="51"/>
      <c r="C4346" s="46"/>
      <c r="D4346" s="53"/>
      <c r="E4346" s="78"/>
      <c r="F4346" s="85">
        <f t="shared" si="67"/>
        <v>0</v>
      </c>
    </row>
    <row r="4347" spans="2:6" ht="18" customHeight="1">
      <c r="B4347" s="51"/>
      <c r="C4347" s="46"/>
      <c r="D4347" s="53"/>
      <c r="E4347" s="78"/>
      <c r="F4347" s="85">
        <f t="shared" si="67"/>
        <v>0</v>
      </c>
    </row>
    <row r="4348" spans="2:6" ht="18" customHeight="1">
      <c r="B4348" s="51"/>
      <c r="C4348" s="46"/>
      <c r="D4348" s="53"/>
      <c r="E4348" s="78"/>
      <c r="F4348" s="85">
        <f t="shared" si="67"/>
        <v>0</v>
      </c>
    </row>
    <row r="4349" spans="2:6" ht="18" customHeight="1">
      <c r="B4349" s="51"/>
      <c r="C4349" s="46"/>
      <c r="D4349" s="53"/>
      <c r="E4349" s="78"/>
      <c r="F4349" s="85">
        <f t="shared" si="67"/>
        <v>0</v>
      </c>
    </row>
    <row r="4350" spans="2:6" ht="18" customHeight="1">
      <c r="B4350" s="51"/>
      <c r="C4350" s="46"/>
      <c r="D4350" s="53"/>
      <c r="E4350" s="78"/>
      <c r="F4350" s="85">
        <f t="shared" si="67"/>
        <v>0</v>
      </c>
    </row>
    <row r="4351" spans="2:6" ht="18" customHeight="1">
      <c r="B4351" s="51"/>
      <c r="C4351" s="46"/>
      <c r="D4351" s="53"/>
      <c r="E4351" s="78"/>
      <c r="F4351" s="85">
        <f t="shared" si="67"/>
        <v>0</v>
      </c>
    </row>
    <row r="4352" spans="2:6" ht="18" customHeight="1">
      <c r="B4352" s="51"/>
      <c r="C4352" s="46"/>
      <c r="D4352" s="53"/>
      <c r="E4352" s="78"/>
      <c r="F4352" s="85">
        <f t="shared" si="67"/>
        <v>0</v>
      </c>
    </row>
    <row r="4353" spans="2:6" ht="18" customHeight="1">
      <c r="B4353" s="51"/>
      <c r="C4353" s="46"/>
      <c r="D4353" s="53"/>
      <c r="E4353" s="78"/>
      <c r="F4353" s="85">
        <f t="shared" si="67"/>
        <v>0</v>
      </c>
    </row>
    <row r="4354" spans="2:6" ht="18" customHeight="1">
      <c r="B4354" s="51"/>
      <c r="C4354" s="46"/>
      <c r="D4354" s="53"/>
      <c r="E4354" s="78"/>
      <c r="F4354" s="85">
        <f t="shared" si="67"/>
        <v>0</v>
      </c>
    </row>
    <row r="4355" spans="2:6" ht="18" customHeight="1">
      <c r="B4355" s="51"/>
      <c r="C4355" s="46"/>
      <c r="D4355" s="53"/>
      <c r="E4355" s="78"/>
      <c r="F4355" s="85">
        <f t="shared" si="67"/>
        <v>0</v>
      </c>
    </row>
    <row r="4356" spans="2:6" ht="18" customHeight="1">
      <c r="B4356" s="51"/>
      <c r="C4356" s="46"/>
      <c r="D4356" s="53"/>
      <c r="E4356" s="78"/>
      <c r="F4356" s="85">
        <f t="shared" ref="F4356:F4419" si="68">IF(D4356&gt;0,E4356/D4356,0)</f>
        <v>0</v>
      </c>
    </row>
    <row r="4357" spans="2:6" ht="18" customHeight="1">
      <c r="B4357" s="51"/>
      <c r="C4357" s="46"/>
      <c r="D4357" s="53"/>
      <c r="E4357" s="78"/>
      <c r="F4357" s="85">
        <f t="shared" si="68"/>
        <v>0</v>
      </c>
    </row>
    <row r="4358" spans="2:6" ht="18" customHeight="1">
      <c r="B4358" s="51"/>
      <c r="C4358" s="46"/>
      <c r="D4358" s="53"/>
      <c r="E4358" s="78"/>
      <c r="F4358" s="85">
        <f t="shared" si="68"/>
        <v>0</v>
      </c>
    </row>
    <row r="4359" spans="2:6" ht="18" customHeight="1">
      <c r="B4359" s="51"/>
      <c r="C4359" s="46"/>
      <c r="D4359" s="53"/>
      <c r="E4359" s="78"/>
      <c r="F4359" s="85">
        <f t="shared" si="68"/>
        <v>0</v>
      </c>
    </row>
    <row r="4360" spans="2:6" ht="18" customHeight="1">
      <c r="B4360" s="51"/>
      <c r="C4360" s="46"/>
      <c r="D4360" s="53"/>
      <c r="E4360" s="78"/>
      <c r="F4360" s="85">
        <f t="shared" si="68"/>
        <v>0</v>
      </c>
    </row>
    <row r="4361" spans="2:6" ht="18" customHeight="1">
      <c r="B4361" s="51"/>
      <c r="C4361" s="46"/>
      <c r="D4361" s="53"/>
      <c r="E4361" s="78"/>
      <c r="F4361" s="85">
        <f t="shared" si="68"/>
        <v>0</v>
      </c>
    </row>
    <row r="4362" spans="2:6" ht="18" customHeight="1">
      <c r="B4362" s="51"/>
      <c r="C4362" s="46"/>
      <c r="D4362" s="53"/>
      <c r="E4362" s="78"/>
      <c r="F4362" s="85">
        <f t="shared" si="68"/>
        <v>0</v>
      </c>
    </row>
    <row r="4363" spans="2:6" ht="18" customHeight="1">
      <c r="B4363" s="51"/>
      <c r="C4363" s="46"/>
      <c r="D4363" s="53"/>
      <c r="E4363" s="78"/>
      <c r="F4363" s="85">
        <f t="shared" si="68"/>
        <v>0</v>
      </c>
    </row>
    <row r="4364" spans="2:6" ht="18" customHeight="1">
      <c r="B4364" s="51"/>
      <c r="C4364" s="46"/>
      <c r="D4364" s="53"/>
      <c r="E4364" s="78"/>
      <c r="F4364" s="85">
        <f t="shared" si="68"/>
        <v>0</v>
      </c>
    </row>
    <row r="4365" spans="2:6" ht="18" customHeight="1">
      <c r="B4365" s="51"/>
      <c r="C4365" s="46"/>
      <c r="D4365" s="53"/>
      <c r="E4365" s="78"/>
      <c r="F4365" s="85">
        <f t="shared" si="68"/>
        <v>0</v>
      </c>
    </row>
    <row r="4366" spans="2:6" ht="18" customHeight="1">
      <c r="B4366" s="51"/>
      <c r="C4366" s="46"/>
      <c r="D4366" s="53"/>
      <c r="E4366" s="78"/>
      <c r="F4366" s="85">
        <f t="shared" si="68"/>
        <v>0</v>
      </c>
    </row>
    <row r="4367" spans="2:6" ht="18" customHeight="1">
      <c r="B4367" s="51"/>
      <c r="C4367" s="46"/>
      <c r="D4367" s="53"/>
      <c r="E4367" s="78"/>
      <c r="F4367" s="85">
        <f t="shared" si="68"/>
        <v>0</v>
      </c>
    </row>
    <row r="4368" spans="2:6" ht="18" customHeight="1">
      <c r="B4368" s="51"/>
      <c r="C4368" s="46"/>
      <c r="D4368" s="53"/>
      <c r="E4368" s="78"/>
      <c r="F4368" s="85">
        <f t="shared" si="68"/>
        <v>0</v>
      </c>
    </row>
    <row r="4369" spans="2:6" ht="18" customHeight="1">
      <c r="B4369" s="51"/>
      <c r="C4369" s="46"/>
      <c r="D4369" s="53"/>
      <c r="E4369" s="78"/>
      <c r="F4369" s="85">
        <f t="shared" si="68"/>
        <v>0</v>
      </c>
    </row>
    <row r="4370" spans="2:6" ht="18" customHeight="1">
      <c r="B4370" s="51"/>
      <c r="C4370" s="46"/>
      <c r="D4370" s="53"/>
      <c r="E4370" s="78"/>
      <c r="F4370" s="85">
        <f t="shared" si="68"/>
        <v>0</v>
      </c>
    </row>
    <row r="4371" spans="2:6" ht="18" customHeight="1">
      <c r="B4371" s="51"/>
      <c r="C4371" s="46"/>
      <c r="D4371" s="53"/>
      <c r="E4371" s="78"/>
      <c r="F4371" s="85">
        <f t="shared" si="68"/>
        <v>0</v>
      </c>
    </row>
    <row r="4372" spans="2:6" ht="18" customHeight="1">
      <c r="B4372" s="51"/>
      <c r="C4372" s="46"/>
      <c r="D4372" s="53"/>
      <c r="E4372" s="78"/>
      <c r="F4372" s="85">
        <f t="shared" si="68"/>
        <v>0</v>
      </c>
    </row>
    <row r="4373" spans="2:6" ht="18" customHeight="1">
      <c r="B4373" s="51"/>
      <c r="C4373" s="46"/>
      <c r="D4373" s="53"/>
      <c r="E4373" s="78"/>
      <c r="F4373" s="85">
        <f t="shared" si="68"/>
        <v>0</v>
      </c>
    </row>
    <row r="4374" spans="2:6" ht="18" customHeight="1">
      <c r="B4374" s="51"/>
      <c r="C4374" s="46"/>
      <c r="D4374" s="53"/>
      <c r="E4374" s="78"/>
      <c r="F4374" s="85">
        <f t="shared" si="68"/>
        <v>0</v>
      </c>
    </row>
    <row r="4375" spans="2:6" ht="18" customHeight="1">
      <c r="B4375" s="51"/>
      <c r="C4375" s="46"/>
      <c r="D4375" s="53"/>
      <c r="E4375" s="78"/>
      <c r="F4375" s="85">
        <f t="shared" si="68"/>
        <v>0</v>
      </c>
    </row>
    <row r="4376" spans="2:6" ht="18" customHeight="1">
      <c r="B4376" s="51"/>
      <c r="C4376" s="46"/>
      <c r="D4376" s="53"/>
      <c r="E4376" s="78"/>
      <c r="F4376" s="85">
        <f t="shared" si="68"/>
        <v>0</v>
      </c>
    </row>
    <row r="4377" spans="2:6" ht="18" customHeight="1">
      <c r="B4377" s="51"/>
      <c r="C4377" s="46"/>
      <c r="D4377" s="53"/>
      <c r="E4377" s="78"/>
      <c r="F4377" s="85">
        <f t="shared" si="68"/>
        <v>0</v>
      </c>
    </row>
    <row r="4378" spans="2:6" ht="18" customHeight="1">
      <c r="B4378" s="51"/>
      <c r="C4378" s="46"/>
      <c r="D4378" s="53"/>
      <c r="E4378" s="78"/>
      <c r="F4378" s="85">
        <f t="shared" si="68"/>
        <v>0</v>
      </c>
    </row>
    <row r="4379" spans="2:6" ht="18" customHeight="1">
      <c r="B4379" s="51"/>
      <c r="C4379" s="46"/>
      <c r="D4379" s="53"/>
      <c r="E4379" s="78"/>
      <c r="F4379" s="85">
        <f t="shared" si="68"/>
        <v>0</v>
      </c>
    </row>
    <row r="4380" spans="2:6" ht="18" customHeight="1">
      <c r="B4380" s="51"/>
      <c r="C4380" s="46"/>
      <c r="D4380" s="53"/>
      <c r="E4380" s="78"/>
      <c r="F4380" s="85">
        <f t="shared" si="68"/>
        <v>0</v>
      </c>
    </row>
    <row r="4381" spans="2:6" ht="18" customHeight="1">
      <c r="B4381" s="51"/>
      <c r="C4381" s="46"/>
      <c r="D4381" s="53"/>
      <c r="E4381" s="78"/>
      <c r="F4381" s="85">
        <f t="shared" si="68"/>
        <v>0</v>
      </c>
    </row>
    <row r="4382" spans="2:6" ht="18" customHeight="1">
      <c r="B4382" s="51"/>
      <c r="C4382" s="46"/>
      <c r="D4382" s="53"/>
      <c r="E4382" s="78"/>
      <c r="F4382" s="85">
        <f t="shared" si="68"/>
        <v>0</v>
      </c>
    </row>
    <row r="4383" spans="2:6" ht="18" customHeight="1">
      <c r="B4383" s="51"/>
      <c r="C4383" s="46"/>
      <c r="D4383" s="53"/>
      <c r="E4383" s="78"/>
      <c r="F4383" s="85">
        <f t="shared" si="68"/>
        <v>0</v>
      </c>
    </row>
    <row r="4384" spans="2:6" ht="18" customHeight="1">
      <c r="B4384" s="51"/>
      <c r="C4384" s="46"/>
      <c r="D4384" s="53"/>
      <c r="E4384" s="78"/>
      <c r="F4384" s="85">
        <f t="shared" si="68"/>
        <v>0</v>
      </c>
    </row>
    <row r="4385" spans="2:6" ht="18" customHeight="1">
      <c r="B4385" s="51"/>
      <c r="C4385" s="46"/>
      <c r="D4385" s="53"/>
      <c r="E4385" s="78"/>
      <c r="F4385" s="85">
        <f t="shared" si="68"/>
        <v>0</v>
      </c>
    </row>
    <row r="4386" spans="2:6" ht="18" customHeight="1">
      <c r="B4386" s="51"/>
      <c r="C4386" s="46"/>
      <c r="D4386" s="53"/>
      <c r="E4386" s="78"/>
      <c r="F4386" s="85">
        <f t="shared" si="68"/>
        <v>0</v>
      </c>
    </row>
    <row r="4387" spans="2:6" ht="18" customHeight="1">
      <c r="B4387" s="51"/>
      <c r="C4387" s="46"/>
      <c r="D4387" s="53"/>
      <c r="E4387" s="78"/>
      <c r="F4387" s="85">
        <f t="shared" si="68"/>
        <v>0</v>
      </c>
    </row>
    <row r="4388" spans="2:6" ht="18" customHeight="1">
      <c r="B4388" s="51"/>
      <c r="C4388" s="46"/>
      <c r="D4388" s="53"/>
      <c r="E4388" s="78"/>
      <c r="F4388" s="85">
        <f t="shared" si="68"/>
        <v>0</v>
      </c>
    </row>
    <row r="4389" spans="2:6" ht="18" customHeight="1">
      <c r="B4389" s="51"/>
      <c r="C4389" s="46"/>
      <c r="D4389" s="53"/>
      <c r="E4389" s="78"/>
      <c r="F4389" s="85">
        <f t="shared" si="68"/>
        <v>0</v>
      </c>
    </row>
    <row r="4390" spans="2:6" ht="18" customHeight="1">
      <c r="B4390" s="51"/>
      <c r="C4390" s="46"/>
      <c r="D4390" s="53"/>
      <c r="E4390" s="78"/>
      <c r="F4390" s="85">
        <f t="shared" si="68"/>
        <v>0</v>
      </c>
    </row>
    <row r="4391" spans="2:6" ht="18" customHeight="1">
      <c r="B4391" s="51"/>
      <c r="C4391" s="46"/>
      <c r="D4391" s="53"/>
      <c r="E4391" s="78"/>
      <c r="F4391" s="85">
        <f t="shared" si="68"/>
        <v>0</v>
      </c>
    </row>
    <row r="4392" spans="2:6" ht="18" customHeight="1">
      <c r="B4392" s="51"/>
      <c r="C4392" s="46"/>
      <c r="D4392" s="53"/>
      <c r="E4392" s="78"/>
      <c r="F4392" s="85">
        <f t="shared" si="68"/>
        <v>0</v>
      </c>
    </row>
    <row r="4393" spans="2:6" ht="18" customHeight="1">
      <c r="B4393" s="51"/>
      <c r="C4393" s="46"/>
      <c r="D4393" s="53"/>
      <c r="E4393" s="78"/>
      <c r="F4393" s="85">
        <f t="shared" si="68"/>
        <v>0</v>
      </c>
    </row>
    <row r="4394" spans="2:6" ht="18" customHeight="1">
      <c r="B4394" s="51"/>
      <c r="C4394" s="46"/>
      <c r="D4394" s="53"/>
      <c r="E4394" s="78"/>
      <c r="F4394" s="85">
        <f t="shared" si="68"/>
        <v>0</v>
      </c>
    </row>
    <row r="4395" spans="2:6" ht="18" customHeight="1">
      <c r="B4395" s="51"/>
      <c r="C4395" s="46"/>
      <c r="D4395" s="53"/>
      <c r="E4395" s="78"/>
      <c r="F4395" s="85">
        <f t="shared" si="68"/>
        <v>0</v>
      </c>
    </row>
    <row r="4396" spans="2:6" ht="18" customHeight="1">
      <c r="B4396" s="51"/>
      <c r="C4396" s="46"/>
      <c r="D4396" s="53"/>
      <c r="E4396" s="78"/>
      <c r="F4396" s="85">
        <f t="shared" si="68"/>
        <v>0</v>
      </c>
    </row>
    <row r="4397" spans="2:6" ht="18" customHeight="1">
      <c r="B4397" s="51"/>
      <c r="C4397" s="46"/>
      <c r="D4397" s="53"/>
      <c r="E4397" s="78"/>
      <c r="F4397" s="85">
        <f t="shared" si="68"/>
        <v>0</v>
      </c>
    </row>
    <row r="4398" spans="2:6" ht="18" customHeight="1">
      <c r="B4398" s="51"/>
      <c r="C4398" s="46"/>
      <c r="D4398" s="53"/>
      <c r="E4398" s="78"/>
      <c r="F4398" s="85">
        <f t="shared" si="68"/>
        <v>0</v>
      </c>
    </row>
    <row r="4399" spans="2:6" ht="18" customHeight="1">
      <c r="B4399" s="51"/>
      <c r="C4399" s="46"/>
      <c r="D4399" s="53"/>
      <c r="E4399" s="78"/>
      <c r="F4399" s="85">
        <f t="shared" si="68"/>
        <v>0</v>
      </c>
    </row>
    <row r="4400" spans="2:6" ht="18" customHeight="1">
      <c r="B4400" s="51"/>
      <c r="C4400" s="46"/>
      <c r="D4400" s="53"/>
      <c r="E4400" s="78"/>
      <c r="F4400" s="85">
        <f t="shared" si="68"/>
        <v>0</v>
      </c>
    </row>
    <row r="4401" spans="2:6" ht="18" customHeight="1">
      <c r="B4401" s="51"/>
      <c r="C4401" s="46"/>
      <c r="D4401" s="53"/>
      <c r="E4401" s="78"/>
      <c r="F4401" s="85">
        <f t="shared" si="68"/>
        <v>0</v>
      </c>
    </row>
    <row r="4402" spans="2:6" ht="18" customHeight="1">
      <c r="B4402" s="51"/>
      <c r="C4402" s="46"/>
      <c r="D4402" s="53"/>
      <c r="E4402" s="78"/>
      <c r="F4402" s="85">
        <f t="shared" si="68"/>
        <v>0</v>
      </c>
    </row>
    <row r="4403" spans="2:6" ht="18" customHeight="1">
      <c r="B4403" s="51"/>
      <c r="C4403" s="46"/>
      <c r="D4403" s="53"/>
      <c r="E4403" s="78"/>
      <c r="F4403" s="85">
        <f t="shared" si="68"/>
        <v>0</v>
      </c>
    </row>
    <row r="4404" spans="2:6" ht="18" customHeight="1">
      <c r="B4404" s="51"/>
      <c r="C4404" s="46"/>
      <c r="D4404" s="53"/>
      <c r="E4404" s="78"/>
      <c r="F4404" s="85">
        <f t="shared" si="68"/>
        <v>0</v>
      </c>
    </row>
    <row r="4405" spans="2:6" ht="18" customHeight="1">
      <c r="B4405" s="51"/>
      <c r="C4405" s="46"/>
      <c r="D4405" s="53"/>
      <c r="E4405" s="78"/>
      <c r="F4405" s="85">
        <f t="shared" si="68"/>
        <v>0</v>
      </c>
    </row>
    <row r="4406" spans="2:6" ht="18" customHeight="1">
      <c r="B4406" s="51"/>
      <c r="C4406" s="46"/>
      <c r="D4406" s="53"/>
      <c r="E4406" s="78"/>
      <c r="F4406" s="85">
        <f t="shared" si="68"/>
        <v>0</v>
      </c>
    </row>
    <row r="4407" spans="2:6" ht="18" customHeight="1">
      <c r="B4407" s="51"/>
      <c r="C4407" s="46"/>
      <c r="D4407" s="53"/>
      <c r="E4407" s="78"/>
      <c r="F4407" s="85">
        <f t="shared" si="68"/>
        <v>0</v>
      </c>
    </row>
    <row r="4408" spans="2:6" ht="18" customHeight="1">
      <c r="B4408" s="51"/>
      <c r="C4408" s="46"/>
      <c r="D4408" s="53"/>
      <c r="E4408" s="78"/>
      <c r="F4408" s="85">
        <f t="shared" si="68"/>
        <v>0</v>
      </c>
    </row>
    <row r="4409" spans="2:6" ht="18" customHeight="1">
      <c r="B4409" s="51"/>
      <c r="C4409" s="46"/>
      <c r="D4409" s="53"/>
      <c r="E4409" s="78"/>
      <c r="F4409" s="85">
        <f t="shared" si="68"/>
        <v>0</v>
      </c>
    </row>
    <row r="4410" spans="2:6" ht="18" customHeight="1">
      <c r="B4410" s="51"/>
      <c r="C4410" s="46"/>
      <c r="D4410" s="53"/>
      <c r="E4410" s="78"/>
      <c r="F4410" s="85">
        <f t="shared" si="68"/>
        <v>0</v>
      </c>
    </row>
    <row r="4411" spans="2:6" ht="18" customHeight="1">
      <c r="B4411" s="51"/>
      <c r="C4411" s="46"/>
      <c r="D4411" s="53"/>
      <c r="E4411" s="78"/>
      <c r="F4411" s="85">
        <f t="shared" si="68"/>
        <v>0</v>
      </c>
    </row>
    <row r="4412" spans="2:6" ht="18" customHeight="1">
      <c r="B4412" s="51"/>
      <c r="C4412" s="46"/>
      <c r="D4412" s="53"/>
      <c r="E4412" s="78"/>
      <c r="F4412" s="85">
        <f t="shared" si="68"/>
        <v>0</v>
      </c>
    </row>
    <row r="4413" spans="2:6" ht="18" customHeight="1">
      <c r="B4413" s="51"/>
      <c r="C4413" s="46"/>
      <c r="D4413" s="53"/>
      <c r="E4413" s="78"/>
      <c r="F4413" s="85">
        <f t="shared" si="68"/>
        <v>0</v>
      </c>
    </row>
    <row r="4414" spans="2:6" ht="18" customHeight="1">
      <c r="B4414" s="51"/>
      <c r="C4414" s="46"/>
      <c r="D4414" s="53"/>
      <c r="E4414" s="78"/>
      <c r="F4414" s="85">
        <f t="shared" si="68"/>
        <v>0</v>
      </c>
    </row>
    <row r="4415" spans="2:6" ht="18" customHeight="1">
      <c r="B4415" s="51"/>
      <c r="C4415" s="46"/>
      <c r="D4415" s="53"/>
      <c r="E4415" s="78"/>
      <c r="F4415" s="85">
        <f t="shared" si="68"/>
        <v>0</v>
      </c>
    </row>
    <row r="4416" spans="2:6" ht="18" customHeight="1">
      <c r="B4416" s="51"/>
      <c r="C4416" s="46"/>
      <c r="D4416" s="53"/>
      <c r="E4416" s="78"/>
      <c r="F4416" s="85">
        <f t="shared" si="68"/>
        <v>0</v>
      </c>
    </row>
    <row r="4417" spans="2:6" ht="18" customHeight="1">
      <c r="B4417" s="51"/>
      <c r="C4417" s="46"/>
      <c r="D4417" s="53"/>
      <c r="E4417" s="78"/>
      <c r="F4417" s="85">
        <f t="shared" si="68"/>
        <v>0</v>
      </c>
    </row>
    <row r="4418" spans="2:6" ht="18" customHeight="1">
      <c r="B4418" s="51"/>
      <c r="C4418" s="46"/>
      <c r="D4418" s="53"/>
      <c r="E4418" s="78"/>
      <c r="F4418" s="85">
        <f t="shared" si="68"/>
        <v>0</v>
      </c>
    </row>
    <row r="4419" spans="2:6" ht="18" customHeight="1">
      <c r="B4419" s="51"/>
      <c r="C4419" s="46"/>
      <c r="D4419" s="53"/>
      <c r="E4419" s="78"/>
      <c r="F4419" s="85">
        <f t="shared" si="68"/>
        <v>0</v>
      </c>
    </row>
    <row r="4420" spans="2:6" ht="18" customHeight="1">
      <c r="B4420" s="51"/>
      <c r="C4420" s="46"/>
      <c r="D4420" s="53"/>
      <c r="E4420" s="78"/>
      <c r="F4420" s="85">
        <f t="shared" ref="F4420:F4483" si="69">IF(D4420&gt;0,E4420/D4420,0)</f>
        <v>0</v>
      </c>
    </row>
    <row r="4421" spans="2:6" ht="18" customHeight="1">
      <c r="B4421" s="51"/>
      <c r="C4421" s="46"/>
      <c r="D4421" s="53"/>
      <c r="E4421" s="78"/>
      <c r="F4421" s="85">
        <f t="shared" si="69"/>
        <v>0</v>
      </c>
    </row>
    <row r="4422" spans="2:6" ht="18" customHeight="1">
      <c r="B4422" s="51"/>
      <c r="C4422" s="46"/>
      <c r="D4422" s="53"/>
      <c r="E4422" s="78"/>
      <c r="F4422" s="85">
        <f t="shared" si="69"/>
        <v>0</v>
      </c>
    </row>
    <row r="4423" spans="2:6" ht="18" customHeight="1">
      <c r="B4423" s="51"/>
      <c r="C4423" s="46"/>
      <c r="D4423" s="53"/>
      <c r="E4423" s="78"/>
      <c r="F4423" s="85">
        <f t="shared" si="69"/>
        <v>0</v>
      </c>
    </row>
    <row r="4424" spans="2:6" ht="18" customHeight="1">
      <c r="B4424" s="51"/>
      <c r="C4424" s="46"/>
      <c r="D4424" s="53"/>
      <c r="E4424" s="78"/>
      <c r="F4424" s="85">
        <f t="shared" si="69"/>
        <v>0</v>
      </c>
    </row>
    <row r="4425" spans="2:6" ht="18" customHeight="1">
      <c r="B4425" s="51"/>
      <c r="C4425" s="46"/>
      <c r="D4425" s="53"/>
      <c r="E4425" s="78"/>
      <c r="F4425" s="85">
        <f t="shared" si="69"/>
        <v>0</v>
      </c>
    </row>
    <row r="4426" spans="2:6" ht="18" customHeight="1">
      <c r="B4426" s="51"/>
      <c r="C4426" s="46"/>
      <c r="D4426" s="53"/>
      <c r="E4426" s="78"/>
      <c r="F4426" s="85">
        <f t="shared" si="69"/>
        <v>0</v>
      </c>
    </row>
    <row r="4427" spans="2:6" ht="18" customHeight="1">
      <c r="B4427" s="51"/>
      <c r="C4427" s="46"/>
      <c r="D4427" s="53"/>
      <c r="E4427" s="78"/>
      <c r="F4427" s="85">
        <f t="shared" si="69"/>
        <v>0</v>
      </c>
    </row>
    <row r="4428" spans="2:6" ht="18" customHeight="1">
      <c r="B4428" s="51"/>
      <c r="C4428" s="46"/>
      <c r="D4428" s="53"/>
      <c r="E4428" s="78"/>
      <c r="F4428" s="85">
        <f t="shared" si="69"/>
        <v>0</v>
      </c>
    </row>
    <row r="4429" spans="2:6" ht="18" customHeight="1">
      <c r="B4429" s="51"/>
      <c r="C4429" s="46"/>
      <c r="D4429" s="53"/>
      <c r="E4429" s="78"/>
      <c r="F4429" s="85">
        <f t="shared" si="69"/>
        <v>0</v>
      </c>
    </row>
    <row r="4430" spans="2:6" ht="18" customHeight="1">
      <c r="B4430" s="51"/>
      <c r="C4430" s="46"/>
      <c r="D4430" s="53"/>
      <c r="E4430" s="78"/>
      <c r="F4430" s="85">
        <f t="shared" si="69"/>
        <v>0</v>
      </c>
    </row>
    <row r="4431" spans="2:6" ht="18" customHeight="1">
      <c r="B4431" s="51"/>
      <c r="C4431" s="46"/>
      <c r="D4431" s="53"/>
      <c r="E4431" s="78"/>
      <c r="F4431" s="85">
        <f t="shared" si="69"/>
        <v>0</v>
      </c>
    </row>
    <row r="4432" spans="2:6" ht="18" customHeight="1">
      <c r="B4432" s="51"/>
      <c r="C4432" s="46"/>
      <c r="D4432" s="53"/>
      <c r="E4432" s="78"/>
      <c r="F4432" s="85">
        <f t="shared" si="69"/>
        <v>0</v>
      </c>
    </row>
    <row r="4433" spans="2:6" ht="18" customHeight="1">
      <c r="B4433" s="51"/>
      <c r="C4433" s="46"/>
      <c r="D4433" s="53"/>
      <c r="E4433" s="78"/>
      <c r="F4433" s="85">
        <f t="shared" si="69"/>
        <v>0</v>
      </c>
    </row>
    <row r="4434" spans="2:6" ht="18" customHeight="1">
      <c r="B4434" s="51"/>
      <c r="C4434" s="46"/>
      <c r="D4434" s="53"/>
      <c r="E4434" s="78"/>
      <c r="F4434" s="85">
        <f t="shared" si="69"/>
        <v>0</v>
      </c>
    </row>
    <row r="4435" spans="2:6" ht="18" customHeight="1">
      <c r="B4435" s="51"/>
      <c r="C4435" s="46"/>
      <c r="D4435" s="53"/>
      <c r="E4435" s="78"/>
      <c r="F4435" s="85">
        <f t="shared" si="69"/>
        <v>0</v>
      </c>
    </row>
    <row r="4436" spans="2:6" ht="18" customHeight="1">
      <c r="B4436" s="51"/>
      <c r="C4436" s="46"/>
      <c r="D4436" s="53"/>
      <c r="E4436" s="78"/>
      <c r="F4436" s="85">
        <f t="shared" si="69"/>
        <v>0</v>
      </c>
    </row>
    <row r="4437" spans="2:6" ht="18" customHeight="1">
      <c r="B4437" s="51"/>
      <c r="C4437" s="46"/>
      <c r="D4437" s="53"/>
      <c r="E4437" s="78"/>
      <c r="F4437" s="85">
        <f t="shared" si="69"/>
        <v>0</v>
      </c>
    </row>
    <row r="4438" spans="2:6" ht="18" customHeight="1">
      <c r="B4438" s="51"/>
      <c r="C4438" s="46"/>
      <c r="D4438" s="53"/>
      <c r="E4438" s="78"/>
      <c r="F4438" s="85">
        <f t="shared" si="69"/>
        <v>0</v>
      </c>
    </row>
    <row r="4439" spans="2:6" ht="18" customHeight="1">
      <c r="B4439" s="51"/>
      <c r="C4439" s="46"/>
      <c r="D4439" s="53"/>
      <c r="E4439" s="78"/>
      <c r="F4439" s="85">
        <f t="shared" si="69"/>
        <v>0</v>
      </c>
    </row>
    <row r="4440" spans="2:6" ht="18" customHeight="1">
      <c r="B4440" s="51"/>
      <c r="C4440" s="46"/>
      <c r="D4440" s="53"/>
      <c r="E4440" s="78"/>
      <c r="F4440" s="85">
        <f t="shared" si="69"/>
        <v>0</v>
      </c>
    </row>
    <row r="4441" spans="2:6" ht="18" customHeight="1">
      <c r="B4441" s="51"/>
      <c r="C4441" s="46"/>
      <c r="D4441" s="53"/>
      <c r="E4441" s="78"/>
      <c r="F4441" s="85">
        <f t="shared" si="69"/>
        <v>0</v>
      </c>
    </row>
    <row r="4442" spans="2:6" ht="18" customHeight="1">
      <c r="B4442" s="51"/>
      <c r="C4442" s="46"/>
      <c r="D4442" s="53"/>
      <c r="E4442" s="78"/>
      <c r="F4442" s="85">
        <f t="shared" si="69"/>
        <v>0</v>
      </c>
    </row>
    <row r="4443" spans="2:6" ht="18" customHeight="1">
      <c r="B4443" s="51"/>
      <c r="C4443" s="46"/>
      <c r="D4443" s="53"/>
      <c r="E4443" s="78"/>
      <c r="F4443" s="85">
        <f t="shared" si="69"/>
        <v>0</v>
      </c>
    </row>
    <row r="4444" spans="2:6" ht="18" customHeight="1">
      <c r="B4444" s="51"/>
      <c r="C4444" s="46"/>
      <c r="D4444" s="53"/>
      <c r="E4444" s="78"/>
      <c r="F4444" s="85">
        <f t="shared" si="69"/>
        <v>0</v>
      </c>
    </row>
    <row r="4445" spans="2:6" ht="18" customHeight="1">
      <c r="B4445" s="51"/>
      <c r="C4445" s="46"/>
      <c r="D4445" s="53"/>
      <c r="E4445" s="78"/>
      <c r="F4445" s="85">
        <f t="shared" si="69"/>
        <v>0</v>
      </c>
    </row>
    <row r="4446" spans="2:6" ht="18" customHeight="1">
      <c r="B4446" s="51"/>
      <c r="C4446" s="46"/>
      <c r="D4446" s="53"/>
      <c r="E4446" s="78"/>
      <c r="F4446" s="85">
        <f t="shared" si="69"/>
        <v>0</v>
      </c>
    </row>
    <row r="4447" spans="2:6" ht="18" customHeight="1">
      <c r="B4447" s="51"/>
      <c r="C4447" s="46"/>
      <c r="D4447" s="53"/>
      <c r="E4447" s="78"/>
      <c r="F4447" s="85">
        <f t="shared" si="69"/>
        <v>0</v>
      </c>
    </row>
    <row r="4448" spans="2:6" ht="18" customHeight="1">
      <c r="B4448" s="51"/>
      <c r="C4448" s="46"/>
      <c r="D4448" s="53"/>
      <c r="E4448" s="78"/>
      <c r="F4448" s="85">
        <f t="shared" si="69"/>
        <v>0</v>
      </c>
    </row>
    <row r="4449" spans="2:6" ht="18" customHeight="1">
      <c r="B4449" s="51"/>
      <c r="C4449" s="46"/>
      <c r="D4449" s="53"/>
      <c r="E4449" s="78"/>
      <c r="F4449" s="85">
        <f t="shared" si="69"/>
        <v>0</v>
      </c>
    </row>
    <row r="4450" spans="2:6" ht="18" customHeight="1">
      <c r="B4450" s="51"/>
      <c r="C4450" s="46"/>
      <c r="D4450" s="53"/>
      <c r="E4450" s="78"/>
      <c r="F4450" s="85">
        <f t="shared" si="69"/>
        <v>0</v>
      </c>
    </row>
    <row r="4451" spans="2:6" ht="18" customHeight="1">
      <c r="B4451" s="51"/>
      <c r="C4451" s="46"/>
      <c r="D4451" s="53"/>
      <c r="E4451" s="78"/>
      <c r="F4451" s="85">
        <f t="shared" si="69"/>
        <v>0</v>
      </c>
    </row>
    <row r="4452" spans="2:6" ht="18" customHeight="1">
      <c r="B4452" s="51"/>
      <c r="C4452" s="46"/>
      <c r="D4452" s="53"/>
      <c r="E4452" s="78"/>
      <c r="F4452" s="85">
        <f t="shared" si="69"/>
        <v>0</v>
      </c>
    </row>
    <row r="4453" spans="2:6" ht="18" customHeight="1">
      <c r="B4453" s="51"/>
      <c r="C4453" s="46"/>
      <c r="D4453" s="53"/>
      <c r="E4453" s="78"/>
      <c r="F4453" s="85">
        <f t="shared" si="69"/>
        <v>0</v>
      </c>
    </row>
    <row r="4454" spans="2:6" ht="18" customHeight="1">
      <c r="B4454" s="51"/>
      <c r="C4454" s="46"/>
      <c r="D4454" s="53"/>
      <c r="E4454" s="78"/>
      <c r="F4454" s="85">
        <f t="shared" si="69"/>
        <v>0</v>
      </c>
    </row>
    <row r="4455" spans="2:6" ht="18" customHeight="1">
      <c r="B4455" s="51"/>
      <c r="C4455" s="46"/>
      <c r="D4455" s="53"/>
      <c r="E4455" s="78"/>
      <c r="F4455" s="85">
        <f t="shared" si="69"/>
        <v>0</v>
      </c>
    </row>
    <row r="4456" spans="2:6" ht="18" customHeight="1">
      <c r="B4456" s="51"/>
      <c r="C4456" s="46"/>
      <c r="D4456" s="53"/>
      <c r="E4456" s="78"/>
      <c r="F4456" s="85">
        <f t="shared" si="69"/>
        <v>0</v>
      </c>
    </row>
    <row r="4457" spans="2:6" ht="18" customHeight="1">
      <c r="B4457" s="51"/>
      <c r="C4457" s="46"/>
      <c r="D4457" s="53"/>
      <c r="E4457" s="78"/>
      <c r="F4457" s="85">
        <f t="shared" si="69"/>
        <v>0</v>
      </c>
    </row>
    <row r="4458" spans="2:6" ht="18" customHeight="1">
      <c r="B4458" s="51"/>
      <c r="C4458" s="46"/>
      <c r="D4458" s="53"/>
      <c r="E4458" s="78"/>
      <c r="F4458" s="85">
        <f t="shared" si="69"/>
        <v>0</v>
      </c>
    </row>
    <row r="4459" spans="2:6" ht="18" customHeight="1">
      <c r="B4459" s="51"/>
      <c r="C4459" s="46"/>
      <c r="D4459" s="53"/>
      <c r="E4459" s="78"/>
      <c r="F4459" s="85">
        <f t="shared" si="69"/>
        <v>0</v>
      </c>
    </row>
    <row r="4460" spans="2:6" ht="18" customHeight="1">
      <c r="B4460" s="51"/>
      <c r="C4460" s="46"/>
      <c r="D4460" s="53"/>
      <c r="E4460" s="78"/>
      <c r="F4460" s="85">
        <f t="shared" si="69"/>
        <v>0</v>
      </c>
    </row>
    <row r="4461" spans="2:6" ht="18" customHeight="1">
      <c r="B4461" s="51"/>
      <c r="C4461" s="46"/>
      <c r="D4461" s="53"/>
      <c r="E4461" s="78"/>
      <c r="F4461" s="85">
        <f t="shared" si="69"/>
        <v>0</v>
      </c>
    </row>
    <row r="4462" spans="2:6" ht="18" customHeight="1">
      <c r="B4462" s="51"/>
      <c r="C4462" s="46"/>
      <c r="D4462" s="53"/>
      <c r="E4462" s="78"/>
      <c r="F4462" s="85">
        <f t="shared" si="69"/>
        <v>0</v>
      </c>
    </row>
    <row r="4463" spans="2:6" ht="18" customHeight="1">
      <c r="B4463" s="51"/>
      <c r="C4463" s="46"/>
      <c r="D4463" s="53"/>
      <c r="E4463" s="78"/>
      <c r="F4463" s="85">
        <f t="shared" si="69"/>
        <v>0</v>
      </c>
    </row>
    <row r="4464" spans="2:6" ht="18" customHeight="1">
      <c r="B4464" s="51"/>
      <c r="C4464" s="46"/>
      <c r="D4464" s="53"/>
      <c r="E4464" s="78"/>
      <c r="F4464" s="85">
        <f t="shared" si="69"/>
        <v>0</v>
      </c>
    </row>
    <row r="4465" spans="2:6" ht="18" customHeight="1">
      <c r="B4465" s="51"/>
      <c r="C4465" s="46"/>
      <c r="D4465" s="53"/>
      <c r="E4465" s="78"/>
      <c r="F4465" s="85">
        <f t="shared" si="69"/>
        <v>0</v>
      </c>
    </row>
    <row r="4466" spans="2:6" ht="18" customHeight="1">
      <c r="B4466" s="51"/>
      <c r="C4466" s="46"/>
      <c r="D4466" s="53"/>
      <c r="E4466" s="78"/>
      <c r="F4466" s="85">
        <f t="shared" si="69"/>
        <v>0</v>
      </c>
    </row>
    <row r="4467" spans="2:6" ht="18" customHeight="1">
      <c r="B4467" s="51"/>
      <c r="C4467" s="46"/>
      <c r="D4467" s="53"/>
      <c r="E4467" s="78"/>
      <c r="F4467" s="85">
        <f t="shared" si="69"/>
        <v>0</v>
      </c>
    </row>
    <row r="4468" spans="2:6" ht="18" customHeight="1">
      <c r="B4468" s="51"/>
      <c r="C4468" s="46"/>
      <c r="D4468" s="53"/>
      <c r="E4468" s="78"/>
      <c r="F4468" s="85">
        <f t="shared" si="69"/>
        <v>0</v>
      </c>
    </row>
    <row r="4469" spans="2:6" ht="18" customHeight="1">
      <c r="B4469" s="51"/>
      <c r="C4469" s="46"/>
      <c r="D4469" s="53"/>
      <c r="E4469" s="78"/>
      <c r="F4469" s="85">
        <f t="shared" si="69"/>
        <v>0</v>
      </c>
    </row>
    <row r="4470" spans="2:6" ht="18" customHeight="1">
      <c r="B4470" s="51"/>
      <c r="C4470" s="46"/>
      <c r="D4470" s="53"/>
      <c r="E4470" s="78"/>
      <c r="F4470" s="85">
        <f t="shared" si="69"/>
        <v>0</v>
      </c>
    </row>
    <row r="4471" spans="2:6" ht="18" customHeight="1">
      <c r="B4471" s="51"/>
      <c r="C4471" s="46"/>
      <c r="D4471" s="53"/>
      <c r="E4471" s="78"/>
      <c r="F4471" s="85">
        <f t="shared" si="69"/>
        <v>0</v>
      </c>
    </row>
    <row r="4472" spans="2:6" ht="18" customHeight="1">
      <c r="B4472" s="51"/>
      <c r="C4472" s="46"/>
      <c r="D4472" s="53"/>
      <c r="E4472" s="78"/>
      <c r="F4472" s="85">
        <f t="shared" si="69"/>
        <v>0</v>
      </c>
    </row>
    <row r="4473" spans="2:6" ht="18" customHeight="1">
      <c r="B4473" s="51"/>
      <c r="C4473" s="46"/>
      <c r="D4473" s="53"/>
      <c r="E4473" s="78"/>
      <c r="F4473" s="85">
        <f t="shared" si="69"/>
        <v>0</v>
      </c>
    </row>
    <row r="4474" spans="2:6" ht="18" customHeight="1">
      <c r="B4474" s="51"/>
      <c r="C4474" s="46"/>
      <c r="D4474" s="53"/>
      <c r="E4474" s="78"/>
      <c r="F4474" s="85">
        <f t="shared" si="69"/>
        <v>0</v>
      </c>
    </row>
    <row r="4475" spans="2:6" ht="18" customHeight="1">
      <c r="B4475" s="51"/>
      <c r="C4475" s="46"/>
      <c r="D4475" s="53"/>
      <c r="E4475" s="78"/>
      <c r="F4475" s="85">
        <f t="shared" si="69"/>
        <v>0</v>
      </c>
    </row>
    <row r="4476" spans="2:6" ht="18" customHeight="1">
      <c r="B4476" s="51"/>
      <c r="C4476" s="46"/>
      <c r="D4476" s="53"/>
      <c r="E4476" s="78"/>
      <c r="F4476" s="85">
        <f t="shared" si="69"/>
        <v>0</v>
      </c>
    </row>
    <row r="4477" spans="2:6" ht="18" customHeight="1">
      <c r="B4477" s="51"/>
      <c r="C4477" s="46"/>
      <c r="D4477" s="53"/>
      <c r="E4477" s="78"/>
      <c r="F4477" s="85">
        <f t="shared" si="69"/>
        <v>0</v>
      </c>
    </row>
    <row r="4478" spans="2:6" ht="18" customHeight="1">
      <c r="B4478" s="51"/>
      <c r="C4478" s="46"/>
      <c r="D4478" s="53"/>
      <c r="E4478" s="78"/>
      <c r="F4478" s="85">
        <f t="shared" si="69"/>
        <v>0</v>
      </c>
    </row>
    <row r="4479" spans="2:6" ht="18" customHeight="1">
      <c r="B4479" s="51"/>
      <c r="C4479" s="46"/>
      <c r="D4479" s="53"/>
      <c r="E4479" s="78"/>
      <c r="F4479" s="85">
        <f t="shared" si="69"/>
        <v>0</v>
      </c>
    </row>
    <row r="4480" spans="2:6" ht="18" customHeight="1">
      <c r="B4480" s="51"/>
      <c r="C4480" s="46"/>
      <c r="D4480" s="53"/>
      <c r="E4480" s="78"/>
      <c r="F4480" s="85">
        <f t="shared" si="69"/>
        <v>0</v>
      </c>
    </row>
    <row r="4481" spans="2:6" ht="18" customHeight="1">
      <c r="B4481" s="51"/>
      <c r="C4481" s="46"/>
      <c r="D4481" s="53"/>
      <c r="E4481" s="78"/>
      <c r="F4481" s="85">
        <f t="shared" si="69"/>
        <v>0</v>
      </c>
    </row>
    <row r="4482" spans="2:6" ht="18" customHeight="1">
      <c r="B4482" s="51"/>
      <c r="C4482" s="46"/>
      <c r="D4482" s="53"/>
      <c r="E4482" s="78"/>
      <c r="F4482" s="85">
        <f t="shared" si="69"/>
        <v>0</v>
      </c>
    </row>
    <row r="4483" spans="2:6" ht="18" customHeight="1">
      <c r="B4483" s="51"/>
      <c r="C4483" s="46"/>
      <c r="D4483" s="53"/>
      <c r="E4483" s="78"/>
      <c r="F4483" s="85">
        <f t="shared" si="69"/>
        <v>0</v>
      </c>
    </row>
    <row r="4484" spans="2:6" ht="18" customHeight="1">
      <c r="B4484" s="51"/>
      <c r="C4484" s="46"/>
      <c r="D4484" s="53"/>
      <c r="E4484" s="78"/>
      <c r="F4484" s="85">
        <f t="shared" ref="F4484:F4547" si="70">IF(D4484&gt;0,E4484/D4484,0)</f>
        <v>0</v>
      </c>
    </row>
    <row r="4485" spans="2:6" ht="18" customHeight="1">
      <c r="B4485" s="51"/>
      <c r="C4485" s="46"/>
      <c r="D4485" s="53"/>
      <c r="E4485" s="78"/>
      <c r="F4485" s="85">
        <f t="shared" si="70"/>
        <v>0</v>
      </c>
    </row>
    <row r="4486" spans="2:6" ht="18" customHeight="1">
      <c r="B4486" s="51"/>
      <c r="C4486" s="46"/>
      <c r="D4486" s="53"/>
      <c r="E4486" s="78"/>
      <c r="F4486" s="85">
        <f t="shared" si="70"/>
        <v>0</v>
      </c>
    </row>
    <row r="4487" spans="2:6" ht="18" customHeight="1">
      <c r="B4487" s="51"/>
      <c r="C4487" s="46"/>
      <c r="D4487" s="53"/>
      <c r="E4487" s="78"/>
      <c r="F4487" s="85">
        <f t="shared" si="70"/>
        <v>0</v>
      </c>
    </row>
    <row r="4488" spans="2:6" ht="18" customHeight="1">
      <c r="B4488" s="51"/>
      <c r="C4488" s="46"/>
      <c r="D4488" s="53"/>
      <c r="E4488" s="78"/>
      <c r="F4488" s="85">
        <f t="shared" si="70"/>
        <v>0</v>
      </c>
    </row>
    <row r="4489" spans="2:6" ht="18" customHeight="1">
      <c r="B4489" s="51"/>
      <c r="C4489" s="46"/>
      <c r="D4489" s="53"/>
      <c r="E4489" s="78"/>
      <c r="F4489" s="85">
        <f t="shared" si="70"/>
        <v>0</v>
      </c>
    </row>
    <row r="4490" spans="2:6" ht="18" customHeight="1">
      <c r="B4490" s="51"/>
      <c r="C4490" s="46"/>
      <c r="D4490" s="53"/>
      <c r="E4490" s="78"/>
      <c r="F4490" s="85">
        <f t="shared" si="70"/>
        <v>0</v>
      </c>
    </row>
    <row r="4491" spans="2:6" ht="18" customHeight="1">
      <c r="B4491" s="51"/>
      <c r="C4491" s="46"/>
      <c r="D4491" s="53"/>
      <c r="E4491" s="78"/>
      <c r="F4491" s="85">
        <f t="shared" si="70"/>
        <v>0</v>
      </c>
    </row>
    <row r="4492" spans="2:6" ht="18" customHeight="1">
      <c r="B4492" s="51"/>
      <c r="C4492" s="46"/>
      <c r="D4492" s="53"/>
      <c r="E4492" s="78"/>
      <c r="F4492" s="85">
        <f t="shared" si="70"/>
        <v>0</v>
      </c>
    </row>
    <row r="4493" spans="2:6" ht="18" customHeight="1">
      <c r="B4493" s="51"/>
      <c r="C4493" s="46"/>
      <c r="D4493" s="53"/>
      <c r="E4493" s="78"/>
      <c r="F4493" s="85">
        <f t="shared" si="70"/>
        <v>0</v>
      </c>
    </row>
    <row r="4494" spans="2:6" ht="18" customHeight="1">
      <c r="B4494" s="51"/>
      <c r="C4494" s="46"/>
      <c r="D4494" s="53"/>
      <c r="E4494" s="78"/>
      <c r="F4494" s="85">
        <f t="shared" si="70"/>
        <v>0</v>
      </c>
    </row>
    <row r="4495" spans="2:6" ht="18" customHeight="1">
      <c r="B4495" s="51"/>
      <c r="C4495" s="46"/>
      <c r="D4495" s="53"/>
      <c r="E4495" s="78"/>
      <c r="F4495" s="85">
        <f t="shared" si="70"/>
        <v>0</v>
      </c>
    </row>
    <row r="4496" spans="2:6" ht="18" customHeight="1">
      <c r="B4496" s="51"/>
      <c r="C4496" s="46"/>
      <c r="D4496" s="53"/>
      <c r="E4496" s="78"/>
      <c r="F4496" s="85">
        <f t="shared" si="70"/>
        <v>0</v>
      </c>
    </row>
    <row r="4497" spans="2:6" ht="18" customHeight="1">
      <c r="B4497" s="51"/>
      <c r="C4497" s="46"/>
      <c r="D4497" s="53"/>
      <c r="E4497" s="78"/>
      <c r="F4497" s="85">
        <f t="shared" si="70"/>
        <v>0</v>
      </c>
    </row>
    <row r="4498" spans="2:6" ht="18" customHeight="1">
      <c r="B4498" s="51"/>
      <c r="C4498" s="46"/>
      <c r="D4498" s="53"/>
      <c r="E4498" s="78"/>
      <c r="F4498" s="85">
        <f t="shared" si="70"/>
        <v>0</v>
      </c>
    </row>
    <row r="4499" spans="2:6" ht="18" customHeight="1">
      <c r="B4499" s="51"/>
      <c r="C4499" s="46"/>
      <c r="D4499" s="53"/>
      <c r="E4499" s="78"/>
      <c r="F4499" s="85">
        <f t="shared" si="70"/>
        <v>0</v>
      </c>
    </row>
    <row r="4500" spans="2:6" ht="18" customHeight="1">
      <c r="B4500" s="51"/>
      <c r="C4500" s="46"/>
      <c r="D4500" s="53"/>
      <c r="E4500" s="78"/>
      <c r="F4500" s="85">
        <f t="shared" si="70"/>
        <v>0</v>
      </c>
    </row>
    <row r="4501" spans="2:6" ht="18" customHeight="1">
      <c r="B4501" s="51"/>
      <c r="C4501" s="46"/>
      <c r="D4501" s="53"/>
      <c r="E4501" s="78"/>
      <c r="F4501" s="85">
        <f t="shared" si="70"/>
        <v>0</v>
      </c>
    </row>
    <row r="4502" spans="2:6" ht="18" customHeight="1">
      <c r="B4502" s="51"/>
      <c r="C4502" s="46"/>
      <c r="D4502" s="53"/>
      <c r="E4502" s="78"/>
      <c r="F4502" s="85">
        <f t="shared" si="70"/>
        <v>0</v>
      </c>
    </row>
    <row r="4503" spans="2:6" ht="18" customHeight="1">
      <c r="B4503" s="51"/>
      <c r="C4503" s="46"/>
      <c r="D4503" s="53"/>
      <c r="E4503" s="78"/>
      <c r="F4503" s="85">
        <f t="shared" si="70"/>
        <v>0</v>
      </c>
    </row>
    <row r="4504" spans="2:6" ht="18" customHeight="1">
      <c r="B4504" s="51"/>
      <c r="C4504" s="46"/>
      <c r="D4504" s="53"/>
      <c r="E4504" s="78"/>
      <c r="F4504" s="85">
        <f t="shared" si="70"/>
        <v>0</v>
      </c>
    </row>
    <row r="4505" spans="2:6" ht="18" customHeight="1">
      <c r="B4505" s="51"/>
      <c r="C4505" s="46"/>
      <c r="D4505" s="53"/>
      <c r="E4505" s="78"/>
      <c r="F4505" s="85">
        <f t="shared" si="70"/>
        <v>0</v>
      </c>
    </row>
    <row r="4506" spans="2:6" ht="18" customHeight="1">
      <c r="B4506" s="51"/>
      <c r="C4506" s="46"/>
      <c r="D4506" s="53"/>
      <c r="E4506" s="78"/>
      <c r="F4506" s="85">
        <f t="shared" si="70"/>
        <v>0</v>
      </c>
    </row>
    <row r="4507" spans="2:6" ht="18" customHeight="1">
      <c r="B4507" s="51"/>
      <c r="C4507" s="46"/>
      <c r="D4507" s="53"/>
      <c r="E4507" s="78"/>
      <c r="F4507" s="85">
        <f t="shared" si="70"/>
        <v>0</v>
      </c>
    </row>
    <row r="4508" spans="2:6" ht="18" customHeight="1">
      <c r="B4508" s="51"/>
      <c r="C4508" s="46"/>
      <c r="D4508" s="53"/>
      <c r="E4508" s="78"/>
      <c r="F4508" s="85">
        <f t="shared" si="70"/>
        <v>0</v>
      </c>
    </row>
    <row r="4509" spans="2:6" ht="18" customHeight="1">
      <c r="B4509" s="51"/>
      <c r="C4509" s="46"/>
      <c r="D4509" s="53"/>
      <c r="E4509" s="78"/>
      <c r="F4509" s="85">
        <f t="shared" si="70"/>
        <v>0</v>
      </c>
    </row>
    <row r="4510" spans="2:6" ht="18" customHeight="1">
      <c r="B4510" s="51"/>
      <c r="C4510" s="46"/>
      <c r="D4510" s="53"/>
      <c r="E4510" s="78"/>
      <c r="F4510" s="85">
        <f t="shared" si="70"/>
        <v>0</v>
      </c>
    </row>
    <row r="4511" spans="2:6" ht="18" customHeight="1">
      <c r="B4511" s="51"/>
      <c r="C4511" s="46"/>
      <c r="D4511" s="53"/>
      <c r="E4511" s="78"/>
      <c r="F4511" s="85">
        <f t="shared" si="70"/>
        <v>0</v>
      </c>
    </row>
    <row r="4512" spans="2:6" ht="18" customHeight="1">
      <c r="B4512" s="51"/>
      <c r="C4512" s="46"/>
      <c r="D4512" s="53"/>
      <c r="E4512" s="78"/>
      <c r="F4512" s="85">
        <f t="shared" si="70"/>
        <v>0</v>
      </c>
    </row>
    <row r="4513" spans="2:6" ht="18" customHeight="1">
      <c r="B4513" s="51"/>
      <c r="C4513" s="46"/>
      <c r="D4513" s="53"/>
      <c r="E4513" s="78"/>
      <c r="F4513" s="85">
        <f t="shared" si="70"/>
        <v>0</v>
      </c>
    </row>
    <row r="4514" spans="2:6" ht="18" customHeight="1">
      <c r="B4514" s="51"/>
      <c r="C4514" s="46"/>
      <c r="D4514" s="53"/>
      <c r="E4514" s="78"/>
      <c r="F4514" s="85">
        <f t="shared" si="70"/>
        <v>0</v>
      </c>
    </row>
    <row r="4515" spans="2:6" ht="18" customHeight="1">
      <c r="B4515" s="51"/>
      <c r="C4515" s="46"/>
      <c r="D4515" s="53"/>
      <c r="E4515" s="78"/>
      <c r="F4515" s="85">
        <f t="shared" si="70"/>
        <v>0</v>
      </c>
    </row>
    <row r="4516" spans="2:6" ht="18" customHeight="1">
      <c r="B4516" s="51"/>
      <c r="C4516" s="46"/>
      <c r="D4516" s="53"/>
      <c r="E4516" s="78"/>
      <c r="F4516" s="85">
        <f t="shared" si="70"/>
        <v>0</v>
      </c>
    </row>
    <row r="4517" spans="2:6" ht="18" customHeight="1">
      <c r="B4517" s="51"/>
      <c r="C4517" s="46"/>
      <c r="D4517" s="53"/>
      <c r="E4517" s="78"/>
      <c r="F4517" s="85">
        <f t="shared" si="70"/>
        <v>0</v>
      </c>
    </row>
    <row r="4518" spans="2:6" ht="18" customHeight="1">
      <c r="B4518" s="51"/>
      <c r="C4518" s="46"/>
      <c r="D4518" s="53"/>
      <c r="E4518" s="78"/>
      <c r="F4518" s="85">
        <f t="shared" si="70"/>
        <v>0</v>
      </c>
    </row>
    <row r="4519" spans="2:6" ht="18" customHeight="1">
      <c r="B4519" s="51"/>
      <c r="C4519" s="46"/>
      <c r="D4519" s="53"/>
      <c r="E4519" s="78"/>
      <c r="F4519" s="85">
        <f t="shared" si="70"/>
        <v>0</v>
      </c>
    </row>
    <row r="4520" spans="2:6" ht="18" customHeight="1">
      <c r="B4520" s="51"/>
      <c r="C4520" s="46"/>
      <c r="D4520" s="53"/>
      <c r="E4520" s="78"/>
      <c r="F4520" s="85">
        <f t="shared" si="70"/>
        <v>0</v>
      </c>
    </row>
    <row r="4521" spans="2:6" ht="18" customHeight="1">
      <c r="B4521" s="51"/>
      <c r="C4521" s="46"/>
      <c r="D4521" s="53"/>
      <c r="E4521" s="78"/>
      <c r="F4521" s="85">
        <f t="shared" si="70"/>
        <v>0</v>
      </c>
    </row>
    <row r="4522" spans="2:6" ht="18" customHeight="1">
      <c r="B4522" s="51"/>
      <c r="C4522" s="46"/>
      <c r="D4522" s="53"/>
      <c r="E4522" s="78"/>
      <c r="F4522" s="85">
        <f t="shared" si="70"/>
        <v>0</v>
      </c>
    </row>
    <row r="4523" spans="2:6" ht="18" customHeight="1">
      <c r="B4523" s="51"/>
      <c r="C4523" s="46"/>
      <c r="D4523" s="53"/>
      <c r="E4523" s="78"/>
      <c r="F4523" s="85">
        <f t="shared" si="70"/>
        <v>0</v>
      </c>
    </row>
    <row r="4524" spans="2:6" ht="18" customHeight="1">
      <c r="B4524" s="51"/>
      <c r="C4524" s="46"/>
      <c r="D4524" s="53"/>
      <c r="E4524" s="78"/>
      <c r="F4524" s="85">
        <f t="shared" si="70"/>
        <v>0</v>
      </c>
    </row>
    <row r="4525" spans="2:6" ht="18" customHeight="1">
      <c r="B4525" s="51"/>
      <c r="C4525" s="46"/>
      <c r="D4525" s="53"/>
      <c r="E4525" s="78"/>
      <c r="F4525" s="85">
        <f t="shared" si="70"/>
        <v>0</v>
      </c>
    </row>
    <row r="4526" spans="2:6" ht="18" customHeight="1">
      <c r="B4526" s="51"/>
      <c r="C4526" s="46"/>
      <c r="D4526" s="53"/>
      <c r="E4526" s="78"/>
      <c r="F4526" s="85">
        <f t="shared" si="70"/>
        <v>0</v>
      </c>
    </row>
    <row r="4527" spans="2:6" ht="18" customHeight="1">
      <c r="B4527" s="51"/>
      <c r="C4527" s="46"/>
      <c r="D4527" s="53"/>
      <c r="E4527" s="78"/>
      <c r="F4527" s="85">
        <f t="shared" si="70"/>
        <v>0</v>
      </c>
    </row>
    <row r="4528" spans="2:6" ht="18" customHeight="1">
      <c r="B4528" s="51"/>
      <c r="C4528" s="46"/>
      <c r="D4528" s="53"/>
      <c r="E4528" s="78"/>
      <c r="F4528" s="85">
        <f t="shared" si="70"/>
        <v>0</v>
      </c>
    </row>
    <row r="4529" spans="2:6" ht="18" customHeight="1">
      <c r="B4529" s="51"/>
      <c r="C4529" s="46"/>
      <c r="D4529" s="53"/>
      <c r="E4529" s="78"/>
      <c r="F4529" s="85">
        <f t="shared" si="70"/>
        <v>0</v>
      </c>
    </row>
    <row r="4530" spans="2:6" ht="18" customHeight="1">
      <c r="B4530" s="51"/>
      <c r="C4530" s="46"/>
      <c r="D4530" s="53"/>
      <c r="E4530" s="78"/>
      <c r="F4530" s="85">
        <f t="shared" si="70"/>
        <v>0</v>
      </c>
    </row>
    <row r="4531" spans="2:6" ht="18" customHeight="1">
      <c r="B4531" s="51"/>
      <c r="C4531" s="46"/>
      <c r="D4531" s="53"/>
      <c r="E4531" s="78"/>
      <c r="F4531" s="85">
        <f t="shared" si="70"/>
        <v>0</v>
      </c>
    </row>
    <row r="4532" spans="2:6" ht="18" customHeight="1">
      <c r="B4532" s="51"/>
      <c r="C4532" s="46"/>
      <c r="D4532" s="53"/>
      <c r="E4532" s="78"/>
      <c r="F4532" s="85">
        <f t="shared" si="70"/>
        <v>0</v>
      </c>
    </row>
    <row r="4533" spans="2:6" ht="18" customHeight="1">
      <c r="B4533" s="51"/>
      <c r="C4533" s="46"/>
      <c r="D4533" s="53"/>
      <c r="E4533" s="78"/>
      <c r="F4533" s="85">
        <f t="shared" si="70"/>
        <v>0</v>
      </c>
    </row>
    <row r="4534" spans="2:6" ht="18" customHeight="1">
      <c r="B4534" s="51"/>
      <c r="C4534" s="46"/>
      <c r="D4534" s="53"/>
      <c r="E4534" s="78"/>
      <c r="F4534" s="85">
        <f t="shared" si="70"/>
        <v>0</v>
      </c>
    </row>
    <row r="4535" spans="2:6" ht="18" customHeight="1">
      <c r="B4535" s="51"/>
      <c r="C4535" s="46"/>
      <c r="D4535" s="53"/>
      <c r="E4535" s="78"/>
      <c r="F4535" s="85">
        <f t="shared" si="70"/>
        <v>0</v>
      </c>
    </row>
    <row r="4536" spans="2:6" ht="18" customHeight="1">
      <c r="B4536" s="51"/>
      <c r="C4536" s="46"/>
      <c r="D4536" s="53"/>
      <c r="E4536" s="78"/>
      <c r="F4536" s="85">
        <f t="shared" si="70"/>
        <v>0</v>
      </c>
    </row>
    <row r="4537" spans="2:6" ht="18" customHeight="1">
      <c r="B4537" s="51"/>
      <c r="C4537" s="46"/>
      <c r="D4537" s="53"/>
      <c r="E4537" s="78"/>
      <c r="F4537" s="85">
        <f t="shared" si="70"/>
        <v>0</v>
      </c>
    </row>
    <row r="4538" spans="2:6" ht="18" customHeight="1">
      <c r="B4538" s="51"/>
      <c r="C4538" s="46"/>
      <c r="D4538" s="53"/>
      <c r="E4538" s="78"/>
      <c r="F4538" s="85">
        <f t="shared" si="70"/>
        <v>0</v>
      </c>
    </row>
    <row r="4539" spans="2:6" ht="18" customHeight="1">
      <c r="B4539" s="51"/>
      <c r="C4539" s="46"/>
      <c r="D4539" s="53"/>
      <c r="E4539" s="78"/>
      <c r="F4539" s="85">
        <f t="shared" si="70"/>
        <v>0</v>
      </c>
    </row>
    <row r="4540" spans="2:6" ht="18" customHeight="1">
      <c r="B4540" s="51"/>
      <c r="C4540" s="46"/>
      <c r="D4540" s="53"/>
      <c r="E4540" s="78"/>
      <c r="F4540" s="85">
        <f t="shared" si="70"/>
        <v>0</v>
      </c>
    </row>
    <row r="4541" spans="2:6" ht="18" customHeight="1">
      <c r="B4541" s="51"/>
      <c r="C4541" s="46"/>
      <c r="D4541" s="53"/>
      <c r="E4541" s="78"/>
      <c r="F4541" s="85">
        <f t="shared" si="70"/>
        <v>0</v>
      </c>
    </row>
    <row r="4542" spans="2:6" ht="18" customHeight="1">
      <c r="B4542" s="51"/>
      <c r="C4542" s="46"/>
      <c r="D4542" s="53"/>
      <c r="E4542" s="78"/>
      <c r="F4542" s="85">
        <f t="shared" si="70"/>
        <v>0</v>
      </c>
    </row>
    <row r="4543" spans="2:6" ht="18" customHeight="1">
      <c r="B4543" s="51"/>
      <c r="C4543" s="46"/>
      <c r="D4543" s="53"/>
      <c r="E4543" s="78"/>
      <c r="F4543" s="85">
        <f t="shared" si="70"/>
        <v>0</v>
      </c>
    </row>
    <row r="4544" spans="2:6" ht="18" customHeight="1">
      <c r="B4544" s="51"/>
      <c r="C4544" s="46"/>
      <c r="D4544" s="53"/>
      <c r="E4544" s="78"/>
      <c r="F4544" s="85">
        <f t="shared" si="70"/>
        <v>0</v>
      </c>
    </row>
    <row r="4545" spans="2:6" ht="18" customHeight="1">
      <c r="B4545" s="51"/>
      <c r="C4545" s="46"/>
      <c r="D4545" s="53"/>
      <c r="E4545" s="78"/>
      <c r="F4545" s="85">
        <f t="shared" si="70"/>
        <v>0</v>
      </c>
    </row>
    <row r="4546" spans="2:6" ht="18" customHeight="1">
      <c r="B4546" s="51"/>
      <c r="C4546" s="46"/>
      <c r="D4546" s="53"/>
      <c r="E4546" s="78"/>
      <c r="F4546" s="85">
        <f t="shared" si="70"/>
        <v>0</v>
      </c>
    </row>
    <row r="4547" spans="2:6" ht="18" customHeight="1">
      <c r="B4547" s="51"/>
      <c r="C4547" s="46"/>
      <c r="D4547" s="53"/>
      <c r="E4547" s="78"/>
      <c r="F4547" s="85">
        <f t="shared" si="70"/>
        <v>0</v>
      </c>
    </row>
    <row r="4548" spans="2:6" ht="18" customHeight="1">
      <c r="B4548" s="51"/>
      <c r="C4548" s="46"/>
      <c r="D4548" s="53"/>
      <c r="E4548" s="78"/>
      <c r="F4548" s="85">
        <f t="shared" ref="F4548:F4611" si="71">IF(D4548&gt;0,E4548/D4548,0)</f>
        <v>0</v>
      </c>
    </row>
    <row r="4549" spans="2:6" ht="18" customHeight="1">
      <c r="B4549" s="51"/>
      <c r="C4549" s="46"/>
      <c r="D4549" s="53"/>
      <c r="E4549" s="78"/>
      <c r="F4549" s="85">
        <f t="shared" si="71"/>
        <v>0</v>
      </c>
    </row>
    <row r="4550" spans="2:6" ht="18" customHeight="1">
      <c r="B4550" s="51"/>
      <c r="C4550" s="46"/>
      <c r="D4550" s="53"/>
      <c r="E4550" s="78"/>
      <c r="F4550" s="85">
        <f t="shared" si="71"/>
        <v>0</v>
      </c>
    </row>
    <row r="4551" spans="2:6" ht="18" customHeight="1">
      <c r="B4551" s="51"/>
      <c r="C4551" s="46"/>
      <c r="D4551" s="53"/>
      <c r="E4551" s="78"/>
      <c r="F4551" s="85">
        <f t="shared" si="71"/>
        <v>0</v>
      </c>
    </row>
    <row r="4552" spans="2:6" ht="18" customHeight="1">
      <c r="B4552" s="51"/>
      <c r="C4552" s="46"/>
      <c r="D4552" s="53"/>
      <c r="E4552" s="78"/>
      <c r="F4552" s="85">
        <f t="shared" si="71"/>
        <v>0</v>
      </c>
    </row>
    <row r="4553" spans="2:6" ht="18" customHeight="1">
      <c r="B4553" s="51"/>
      <c r="C4553" s="46"/>
      <c r="D4553" s="53"/>
      <c r="E4553" s="78"/>
      <c r="F4553" s="85">
        <f t="shared" si="71"/>
        <v>0</v>
      </c>
    </row>
    <row r="4554" spans="2:6" ht="18" customHeight="1">
      <c r="B4554" s="51"/>
      <c r="C4554" s="46"/>
      <c r="D4554" s="53"/>
      <c r="E4554" s="78"/>
      <c r="F4554" s="85">
        <f t="shared" si="71"/>
        <v>0</v>
      </c>
    </row>
    <row r="4555" spans="2:6" ht="18" customHeight="1">
      <c r="B4555" s="51"/>
      <c r="C4555" s="46"/>
      <c r="D4555" s="53"/>
      <c r="E4555" s="78"/>
      <c r="F4555" s="85">
        <f t="shared" si="71"/>
        <v>0</v>
      </c>
    </row>
    <row r="4556" spans="2:6" ht="18" customHeight="1">
      <c r="B4556" s="51"/>
      <c r="C4556" s="46"/>
      <c r="D4556" s="53"/>
      <c r="E4556" s="78"/>
      <c r="F4556" s="85">
        <f t="shared" si="71"/>
        <v>0</v>
      </c>
    </row>
    <row r="4557" spans="2:6" ht="18" customHeight="1">
      <c r="B4557" s="51"/>
      <c r="C4557" s="46"/>
      <c r="D4557" s="53"/>
      <c r="E4557" s="78"/>
      <c r="F4557" s="85">
        <f t="shared" si="71"/>
        <v>0</v>
      </c>
    </row>
    <row r="4558" spans="2:6" ht="18" customHeight="1">
      <c r="B4558" s="51"/>
      <c r="C4558" s="46"/>
      <c r="D4558" s="53"/>
      <c r="E4558" s="78"/>
      <c r="F4558" s="85">
        <f t="shared" si="71"/>
        <v>0</v>
      </c>
    </row>
    <row r="4559" spans="2:6" ht="18" customHeight="1">
      <c r="B4559" s="51"/>
      <c r="C4559" s="46"/>
      <c r="D4559" s="53"/>
      <c r="E4559" s="78"/>
      <c r="F4559" s="85">
        <f t="shared" si="71"/>
        <v>0</v>
      </c>
    </row>
    <row r="4560" spans="2:6" ht="18" customHeight="1">
      <c r="B4560" s="51"/>
      <c r="C4560" s="46"/>
      <c r="D4560" s="53"/>
      <c r="E4560" s="78"/>
      <c r="F4560" s="85">
        <f t="shared" si="71"/>
        <v>0</v>
      </c>
    </row>
    <row r="4561" spans="2:6" ht="18" customHeight="1">
      <c r="B4561" s="51"/>
      <c r="C4561" s="46"/>
      <c r="D4561" s="53"/>
      <c r="E4561" s="78"/>
      <c r="F4561" s="85">
        <f t="shared" si="71"/>
        <v>0</v>
      </c>
    </row>
    <row r="4562" spans="2:6" ht="18" customHeight="1">
      <c r="B4562" s="51"/>
      <c r="C4562" s="46"/>
      <c r="D4562" s="53"/>
      <c r="E4562" s="78"/>
      <c r="F4562" s="85">
        <f t="shared" si="71"/>
        <v>0</v>
      </c>
    </row>
    <row r="4563" spans="2:6" ht="18" customHeight="1">
      <c r="B4563" s="51"/>
      <c r="C4563" s="46"/>
      <c r="D4563" s="53"/>
      <c r="E4563" s="78"/>
      <c r="F4563" s="85">
        <f t="shared" si="71"/>
        <v>0</v>
      </c>
    </row>
    <row r="4564" spans="2:6" ht="18" customHeight="1">
      <c r="B4564" s="51"/>
      <c r="C4564" s="46"/>
      <c r="D4564" s="53"/>
      <c r="E4564" s="78"/>
      <c r="F4564" s="85">
        <f t="shared" si="71"/>
        <v>0</v>
      </c>
    </row>
    <row r="4565" spans="2:6" ht="18" customHeight="1">
      <c r="B4565" s="51"/>
      <c r="C4565" s="46"/>
      <c r="D4565" s="53"/>
      <c r="E4565" s="78"/>
      <c r="F4565" s="85">
        <f t="shared" si="71"/>
        <v>0</v>
      </c>
    </row>
    <row r="4566" spans="2:6" ht="18" customHeight="1">
      <c r="B4566" s="51"/>
      <c r="C4566" s="46"/>
      <c r="D4566" s="53"/>
      <c r="E4566" s="78"/>
      <c r="F4566" s="85">
        <f t="shared" si="71"/>
        <v>0</v>
      </c>
    </row>
    <row r="4567" spans="2:6" ht="18" customHeight="1">
      <c r="B4567" s="51"/>
      <c r="C4567" s="46"/>
      <c r="D4567" s="53"/>
      <c r="E4567" s="78"/>
      <c r="F4567" s="85">
        <f t="shared" si="71"/>
        <v>0</v>
      </c>
    </row>
    <row r="4568" spans="2:6" ht="18" customHeight="1">
      <c r="B4568" s="51"/>
      <c r="C4568" s="46"/>
      <c r="D4568" s="53"/>
      <c r="E4568" s="78"/>
      <c r="F4568" s="85">
        <f t="shared" si="71"/>
        <v>0</v>
      </c>
    </row>
    <row r="4569" spans="2:6" ht="18" customHeight="1">
      <c r="B4569" s="51"/>
      <c r="C4569" s="46"/>
      <c r="D4569" s="53"/>
      <c r="E4569" s="78"/>
      <c r="F4569" s="85">
        <f t="shared" si="71"/>
        <v>0</v>
      </c>
    </row>
    <row r="4570" spans="2:6" ht="18" customHeight="1">
      <c r="B4570" s="51"/>
      <c r="C4570" s="46"/>
      <c r="D4570" s="53"/>
      <c r="E4570" s="78"/>
      <c r="F4570" s="85">
        <f t="shared" si="71"/>
        <v>0</v>
      </c>
    </row>
    <row r="4571" spans="2:6" ht="18" customHeight="1">
      <c r="B4571" s="51"/>
      <c r="C4571" s="46"/>
      <c r="D4571" s="53"/>
      <c r="E4571" s="78"/>
      <c r="F4571" s="85">
        <f t="shared" si="71"/>
        <v>0</v>
      </c>
    </row>
    <row r="4572" spans="2:6" ht="18" customHeight="1">
      <c r="B4572" s="51"/>
      <c r="C4572" s="46"/>
      <c r="D4572" s="53"/>
      <c r="E4572" s="78"/>
      <c r="F4572" s="85">
        <f t="shared" si="71"/>
        <v>0</v>
      </c>
    </row>
    <row r="4573" spans="2:6" ht="18" customHeight="1">
      <c r="B4573" s="51"/>
      <c r="C4573" s="46"/>
      <c r="D4573" s="53"/>
      <c r="E4573" s="78"/>
      <c r="F4573" s="85">
        <f t="shared" si="71"/>
        <v>0</v>
      </c>
    </row>
    <row r="4574" spans="2:6" ht="18" customHeight="1">
      <c r="B4574" s="51"/>
      <c r="C4574" s="46"/>
      <c r="D4574" s="53"/>
      <c r="E4574" s="78"/>
      <c r="F4574" s="85">
        <f t="shared" si="71"/>
        <v>0</v>
      </c>
    </row>
    <row r="4575" spans="2:6" ht="18" customHeight="1">
      <c r="B4575" s="51"/>
      <c r="C4575" s="46"/>
      <c r="D4575" s="53"/>
      <c r="E4575" s="78"/>
      <c r="F4575" s="85">
        <f t="shared" si="71"/>
        <v>0</v>
      </c>
    </row>
    <row r="4576" spans="2:6" ht="18" customHeight="1">
      <c r="B4576" s="51"/>
      <c r="C4576" s="46"/>
      <c r="D4576" s="53"/>
      <c r="E4576" s="78"/>
      <c r="F4576" s="85">
        <f t="shared" si="71"/>
        <v>0</v>
      </c>
    </row>
    <row r="4577" spans="2:6" ht="18" customHeight="1">
      <c r="B4577" s="51"/>
      <c r="C4577" s="46"/>
      <c r="D4577" s="53"/>
      <c r="E4577" s="78"/>
      <c r="F4577" s="85">
        <f t="shared" si="71"/>
        <v>0</v>
      </c>
    </row>
    <row r="4578" spans="2:6" ht="18" customHeight="1">
      <c r="B4578" s="51"/>
      <c r="C4578" s="46"/>
      <c r="D4578" s="53"/>
      <c r="E4578" s="78"/>
      <c r="F4578" s="85">
        <f t="shared" si="71"/>
        <v>0</v>
      </c>
    </row>
    <row r="4579" spans="2:6" ht="18" customHeight="1">
      <c r="B4579" s="51"/>
      <c r="C4579" s="46"/>
      <c r="D4579" s="53"/>
      <c r="E4579" s="78"/>
      <c r="F4579" s="85">
        <f t="shared" si="71"/>
        <v>0</v>
      </c>
    </row>
    <row r="4580" spans="2:6" ht="18" customHeight="1">
      <c r="B4580" s="51"/>
      <c r="C4580" s="46"/>
      <c r="D4580" s="53"/>
      <c r="E4580" s="78"/>
      <c r="F4580" s="85">
        <f t="shared" si="71"/>
        <v>0</v>
      </c>
    </row>
    <row r="4581" spans="2:6" ht="18" customHeight="1">
      <c r="B4581" s="51"/>
      <c r="C4581" s="46"/>
      <c r="D4581" s="53"/>
      <c r="E4581" s="78"/>
      <c r="F4581" s="85">
        <f t="shared" si="71"/>
        <v>0</v>
      </c>
    </row>
    <row r="4582" spans="2:6" ht="18" customHeight="1">
      <c r="B4582" s="51"/>
      <c r="C4582" s="46"/>
      <c r="D4582" s="53"/>
      <c r="E4582" s="78"/>
      <c r="F4582" s="85">
        <f t="shared" si="71"/>
        <v>0</v>
      </c>
    </row>
    <row r="4583" spans="2:6" ht="18" customHeight="1">
      <c r="B4583" s="51"/>
      <c r="C4583" s="46"/>
      <c r="D4583" s="53"/>
      <c r="E4583" s="78"/>
      <c r="F4583" s="85">
        <f t="shared" si="71"/>
        <v>0</v>
      </c>
    </row>
    <row r="4584" spans="2:6" ht="18" customHeight="1">
      <c r="B4584" s="51"/>
      <c r="C4584" s="46"/>
      <c r="D4584" s="53"/>
      <c r="E4584" s="78"/>
      <c r="F4584" s="85">
        <f t="shared" si="71"/>
        <v>0</v>
      </c>
    </row>
    <row r="4585" spans="2:6" ht="18" customHeight="1">
      <c r="B4585" s="51"/>
      <c r="C4585" s="46"/>
      <c r="D4585" s="53"/>
      <c r="E4585" s="78"/>
      <c r="F4585" s="85">
        <f t="shared" si="71"/>
        <v>0</v>
      </c>
    </row>
    <row r="4586" spans="2:6" ht="18" customHeight="1">
      <c r="B4586" s="51"/>
      <c r="C4586" s="46"/>
      <c r="D4586" s="53"/>
      <c r="E4586" s="78"/>
      <c r="F4586" s="85">
        <f t="shared" si="71"/>
        <v>0</v>
      </c>
    </row>
    <row r="4587" spans="2:6" ht="18" customHeight="1">
      <c r="B4587" s="51"/>
      <c r="C4587" s="46"/>
      <c r="D4587" s="53"/>
      <c r="E4587" s="78"/>
      <c r="F4587" s="85">
        <f t="shared" si="71"/>
        <v>0</v>
      </c>
    </row>
    <row r="4588" spans="2:6" ht="18" customHeight="1">
      <c r="B4588" s="51"/>
      <c r="C4588" s="46"/>
      <c r="D4588" s="53"/>
      <c r="E4588" s="78"/>
      <c r="F4588" s="85">
        <f t="shared" si="71"/>
        <v>0</v>
      </c>
    </row>
    <row r="4589" spans="2:6" ht="18" customHeight="1">
      <c r="B4589" s="51"/>
      <c r="C4589" s="46"/>
      <c r="D4589" s="53"/>
      <c r="E4589" s="78"/>
      <c r="F4589" s="85">
        <f t="shared" si="71"/>
        <v>0</v>
      </c>
    </row>
    <row r="4590" spans="2:6" ht="18" customHeight="1">
      <c r="B4590" s="51"/>
      <c r="C4590" s="46"/>
      <c r="D4590" s="53"/>
      <c r="E4590" s="78"/>
      <c r="F4590" s="85">
        <f t="shared" si="71"/>
        <v>0</v>
      </c>
    </row>
    <row r="4591" spans="2:6" ht="18" customHeight="1">
      <c r="B4591" s="51"/>
      <c r="C4591" s="46"/>
      <c r="D4591" s="53"/>
      <c r="E4591" s="78"/>
      <c r="F4591" s="85">
        <f t="shared" si="71"/>
        <v>0</v>
      </c>
    </row>
    <row r="4592" spans="2:6" ht="18" customHeight="1">
      <c r="B4592" s="51"/>
      <c r="C4592" s="46"/>
      <c r="D4592" s="53"/>
      <c r="E4592" s="78"/>
      <c r="F4592" s="85">
        <f t="shared" si="71"/>
        <v>0</v>
      </c>
    </row>
    <row r="4593" spans="2:6" ht="18" customHeight="1">
      <c r="B4593" s="51"/>
      <c r="C4593" s="46"/>
      <c r="D4593" s="53"/>
      <c r="E4593" s="78"/>
      <c r="F4593" s="85">
        <f t="shared" si="71"/>
        <v>0</v>
      </c>
    </row>
    <row r="4594" spans="2:6" ht="18" customHeight="1">
      <c r="B4594" s="51"/>
      <c r="C4594" s="46"/>
      <c r="D4594" s="53"/>
      <c r="E4594" s="78"/>
      <c r="F4594" s="85">
        <f t="shared" si="71"/>
        <v>0</v>
      </c>
    </row>
    <row r="4595" spans="2:6" ht="18" customHeight="1">
      <c r="B4595" s="51"/>
      <c r="C4595" s="46"/>
      <c r="D4595" s="53"/>
      <c r="E4595" s="78"/>
      <c r="F4595" s="85">
        <f t="shared" si="71"/>
        <v>0</v>
      </c>
    </row>
    <row r="4596" spans="2:6" ht="18" customHeight="1">
      <c r="B4596" s="51"/>
      <c r="C4596" s="46"/>
      <c r="D4596" s="53"/>
      <c r="E4596" s="78"/>
      <c r="F4596" s="85">
        <f t="shared" si="71"/>
        <v>0</v>
      </c>
    </row>
    <row r="4597" spans="2:6" ht="18" customHeight="1">
      <c r="B4597" s="51"/>
      <c r="C4597" s="46"/>
      <c r="D4597" s="53"/>
      <c r="E4597" s="78"/>
      <c r="F4597" s="85">
        <f t="shared" si="71"/>
        <v>0</v>
      </c>
    </row>
    <row r="4598" spans="2:6" ht="18" customHeight="1">
      <c r="B4598" s="51"/>
      <c r="C4598" s="46"/>
      <c r="D4598" s="53"/>
      <c r="E4598" s="78"/>
      <c r="F4598" s="85">
        <f t="shared" si="71"/>
        <v>0</v>
      </c>
    </row>
    <row r="4599" spans="2:6" ht="18" customHeight="1">
      <c r="B4599" s="51"/>
      <c r="C4599" s="46"/>
      <c r="D4599" s="53"/>
      <c r="E4599" s="78"/>
      <c r="F4599" s="85">
        <f t="shared" si="71"/>
        <v>0</v>
      </c>
    </row>
    <row r="4600" spans="2:6" ht="18" customHeight="1">
      <c r="B4600" s="51"/>
      <c r="C4600" s="46"/>
      <c r="D4600" s="53"/>
      <c r="E4600" s="78"/>
      <c r="F4600" s="85">
        <f t="shared" si="71"/>
        <v>0</v>
      </c>
    </row>
    <row r="4601" spans="2:6" ht="18" customHeight="1">
      <c r="B4601" s="51"/>
      <c r="C4601" s="46"/>
      <c r="D4601" s="53"/>
      <c r="E4601" s="78"/>
      <c r="F4601" s="85">
        <f t="shared" si="71"/>
        <v>0</v>
      </c>
    </row>
    <row r="4602" spans="2:6" ht="18" customHeight="1">
      <c r="B4602" s="51"/>
      <c r="C4602" s="46"/>
      <c r="D4602" s="53"/>
      <c r="E4602" s="78"/>
      <c r="F4602" s="85">
        <f t="shared" si="71"/>
        <v>0</v>
      </c>
    </row>
    <row r="4603" spans="2:6" ht="18" customHeight="1">
      <c r="B4603" s="51"/>
      <c r="C4603" s="46"/>
      <c r="D4603" s="53"/>
      <c r="E4603" s="78"/>
      <c r="F4603" s="85">
        <f t="shared" si="71"/>
        <v>0</v>
      </c>
    </row>
    <row r="4604" spans="2:6" ht="18" customHeight="1">
      <c r="B4604" s="51"/>
      <c r="C4604" s="46"/>
      <c r="D4604" s="53"/>
      <c r="E4604" s="78"/>
      <c r="F4604" s="85">
        <f t="shared" si="71"/>
        <v>0</v>
      </c>
    </row>
    <row r="4605" spans="2:6" ht="18" customHeight="1">
      <c r="B4605" s="51"/>
      <c r="C4605" s="46"/>
      <c r="D4605" s="53"/>
      <c r="E4605" s="78"/>
      <c r="F4605" s="85">
        <f t="shared" si="71"/>
        <v>0</v>
      </c>
    </row>
    <row r="4606" spans="2:6" ht="18" customHeight="1">
      <c r="B4606" s="51"/>
      <c r="C4606" s="46"/>
      <c r="D4606" s="53"/>
      <c r="E4606" s="78"/>
      <c r="F4606" s="85">
        <f t="shared" si="71"/>
        <v>0</v>
      </c>
    </row>
    <row r="4607" spans="2:6" ht="18" customHeight="1">
      <c r="B4607" s="51"/>
      <c r="C4607" s="46"/>
      <c r="D4607" s="53"/>
      <c r="E4607" s="78"/>
      <c r="F4607" s="85">
        <f t="shared" si="71"/>
        <v>0</v>
      </c>
    </row>
    <row r="4608" spans="2:6" ht="18" customHeight="1">
      <c r="B4608" s="51"/>
      <c r="C4608" s="46"/>
      <c r="D4608" s="53"/>
      <c r="E4608" s="78"/>
      <c r="F4608" s="85">
        <f t="shared" si="71"/>
        <v>0</v>
      </c>
    </row>
    <row r="4609" spans="2:6" ht="18" customHeight="1">
      <c r="B4609" s="51"/>
      <c r="C4609" s="46"/>
      <c r="D4609" s="53"/>
      <c r="E4609" s="78"/>
      <c r="F4609" s="85">
        <f t="shared" si="71"/>
        <v>0</v>
      </c>
    </row>
    <row r="4610" spans="2:6" ht="18" customHeight="1">
      <c r="B4610" s="51"/>
      <c r="C4610" s="46"/>
      <c r="D4610" s="53"/>
      <c r="E4610" s="78"/>
      <c r="F4610" s="85">
        <f t="shared" si="71"/>
        <v>0</v>
      </c>
    </row>
    <row r="4611" spans="2:6" ht="18" customHeight="1">
      <c r="B4611" s="51"/>
      <c r="C4611" s="46"/>
      <c r="D4611" s="53"/>
      <c r="E4611" s="78"/>
      <c r="F4611" s="85">
        <f t="shared" si="71"/>
        <v>0</v>
      </c>
    </row>
    <row r="4612" spans="2:6" ht="18" customHeight="1">
      <c r="B4612" s="51"/>
      <c r="C4612" s="46"/>
      <c r="D4612" s="53"/>
      <c r="E4612" s="78"/>
      <c r="F4612" s="85">
        <f t="shared" ref="F4612:F4675" si="72">IF(D4612&gt;0,E4612/D4612,0)</f>
        <v>0</v>
      </c>
    </row>
    <row r="4613" spans="2:6" ht="18" customHeight="1">
      <c r="B4613" s="51"/>
      <c r="C4613" s="46"/>
      <c r="D4613" s="53"/>
      <c r="E4613" s="78"/>
      <c r="F4613" s="85">
        <f t="shared" si="72"/>
        <v>0</v>
      </c>
    </row>
    <row r="4614" spans="2:6" ht="18" customHeight="1">
      <c r="B4614" s="51"/>
      <c r="C4614" s="46"/>
      <c r="D4614" s="53"/>
      <c r="E4614" s="78"/>
      <c r="F4614" s="85">
        <f t="shared" si="72"/>
        <v>0</v>
      </c>
    </row>
    <row r="4615" spans="2:6" ht="18" customHeight="1">
      <c r="B4615" s="51"/>
      <c r="C4615" s="46"/>
      <c r="D4615" s="53"/>
      <c r="E4615" s="78"/>
      <c r="F4615" s="85">
        <f t="shared" si="72"/>
        <v>0</v>
      </c>
    </row>
    <row r="4616" spans="2:6" ht="18" customHeight="1">
      <c r="B4616" s="51"/>
      <c r="C4616" s="46"/>
      <c r="D4616" s="53"/>
      <c r="E4616" s="78"/>
      <c r="F4616" s="85">
        <f t="shared" si="72"/>
        <v>0</v>
      </c>
    </row>
    <row r="4617" spans="2:6" ht="18" customHeight="1">
      <c r="B4617" s="51"/>
      <c r="C4617" s="46"/>
      <c r="D4617" s="53"/>
      <c r="E4617" s="78"/>
      <c r="F4617" s="85">
        <f t="shared" si="72"/>
        <v>0</v>
      </c>
    </row>
    <row r="4618" spans="2:6" ht="18" customHeight="1">
      <c r="B4618" s="51"/>
      <c r="C4618" s="46"/>
      <c r="D4618" s="53"/>
      <c r="E4618" s="78"/>
      <c r="F4618" s="85">
        <f t="shared" si="72"/>
        <v>0</v>
      </c>
    </row>
    <row r="4619" spans="2:6" ht="18" customHeight="1">
      <c r="B4619" s="51"/>
      <c r="C4619" s="46"/>
      <c r="D4619" s="53"/>
      <c r="E4619" s="78"/>
      <c r="F4619" s="85">
        <f t="shared" si="72"/>
        <v>0</v>
      </c>
    </row>
    <row r="4620" spans="2:6" ht="18" customHeight="1">
      <c r="B4620" s="51"/>
      <c r="C4620" s="46"/>
      <c r="D4620" s="53"/>
      <c r="E4620" s="78"/>
      <c r="F4620" s="85">
        <f t="shared" si="72"/>
        <v>0</v>
      </c>
    </row>
    <row r="4621" spans="2:6" ht="18" customHeight="1">
      <c r="B4621" s="51"/>
      <c r="C4621" s="46"/>
      <c r="D4621" s="53"/>
      <c r="E4621" s="78"/>
      <c r="F4621" s="85">
        <f t="shared" si="72"/>
        <v>0</v>
      </c>
    </row>
    <row r="4622" spans="2:6" ht="18" customHeight="1">
      <c r="B4622" s="51"/>
      <c r="C4622" s="46"/>
      <c r="D4622" s="53"/>
      <c r="E4622" s="78"/>
      <c r="F4622" s="85">
        <f t="shared" si="72"/>
        <v>0</v>
      </c>
    </row>
    <row r="4623" spans="2:6" ht="18" customHeight="1">
      <c r="B4623" s="51"/>
      <c r="C4623" s="46"/>
      <c r="D4623" s="53"/>
      <c r="E4623" s="78"/>
      <c r="F4623" s="85">
        <f t="shared" si="72"/>
        <v>0</v>
      </c>
    </row>
    <row r="4624" spans="2:6" ht="18" customHeight="1">
      <c r="B4624" s="51"/>
      <c r="C4624" s="46"/>
      <c r="D4624" s="53"/>
      <c r="E4624" s="78"/>
      <c r="F4624" s="85">
        <f t="shared" si="72"/>
        <v>0</v>
      </c>
    </row>
    <row r="4625" spans="2:6" ht="18" customHeight="1">
      <c r="B4625" s="51"/>
      <c r="C4625" s="46"/>
      <c r="D4625" s="53"/>
      <c r="E4625" s="78"/>
      <c r="F4625" s="85">
        <f t="shared" si="72"/>
        <v>0</v>
      </c>
    </row>
    <row r="4626" spans="2:6" ht="18" customHeight="1">
      <c r="B4626" s="51"/>
      <c r="C4626" s="46"/>
      <c r="D4626" s="53"/>
      <c r="E4626" s="78"/>
      <c r="F4626" s="85">
        <f t="shared" si="72"/>
        <v>0</v>
      </c>
    </row>
    <row r="4627" spans="2:6" ht="18" customHeight="1">
      <c r="B4627" s="51"/>
      <c r="C4627" s="46"/>
      <c r="D4627" s="53"/>
      <c r="E4627" s="78"/>
      <c r="F4627" s="85">
        <f t="shared" si="72"/>
        <v>0</v>
      </c>
    </row>
    <row r="4628" spans="2:6" ht="18" customHeight="1">
      <c r="B4628" s="51"/>
      <c r="C4628" s="46"/>
      <c r="D4628" s="53"/>
      <c r="E4628" s="78"/>
      <c r="F4628" s="85">
        <f t="shared" si="72"/>
        <v>0</v>
      </c>
    </row>
    <row r="4629" spans="2:6" ht="18" customHeight="1">
      <c r="B4629" s="51"/>
      <c r="C4629" s="46"/>
      <c r="D4629" s="53"/>
      <c r="E4629" s="78"/>
      <c r="F4629" s="85">
        <f t="shared" si="72"/>
        <v>0</v>
      </c>
    </row>
    <row r="4630" spans="2:6" ht="18" customHeight="1">
      <c r="B4630" s="51"/>
      <c r="C4630" s="46"/>
      <c r="D4630" s="53"/>
      <c r="E4630" s="78"/>
      <c r="F4630" s="85">
        <f t="shared" si="72"/>
        <v>0</v>
      </c>
    </row>
    <row r="4631" spans="2:6" ht="18" customHeight="1">
      <c r="B4631" s="51"/>
      <c r="C4631" s="46"/>
      <c r="D4631" s="53"/>
      <c r="E4631" s="78"/>
      <c r="F4631" s="85">
        <f t="shared" si="72"/>
        <v>0</v>
      </c>
    </row>
    <row r="4632" spans="2:6" ht="18" customHeight="1">
      <c r="B4632" s="51"/>
      <c r="C4632" s="46"/>
      <c r="D4632" s="53"/>
      <c r="E4632" s="78"/>
      <c r="F4632" s="85">
        <f t="shared" si="72"/>
        <v>0</v>
      </c>
    </row>
    <row r="4633" spans="2:6" ht="18" customHeight="1">
      <c r="B4633" s="51"/>
      <c r="C4633" s="46"/>
      <c r="D4633" s="53"/>
      <c r="E4633" s="78"/>
      <c r="F4633" s="85">
        <f t="shared" si="72"/>
        <v>0</v>
      </c>
    </row>
    <row r="4634" spans="2:6" ht="18" customHeight="1">
      <c r="B4634" s="51"/>
      <c r="C4634" s="46"/>
      <c r="D4634" s="53"/>
      <c r="E4634" s="78"/>
      <c r="F4634" s="85">
        <f t="shared" si="72"/>
        <v>0</v>
      </c>
    </row>
    <row r="4635" spans="2:6" ht="18" customHeight="1">
      <c r="B4635" s="51"/>
      <c r="C4635" s="46"/>
      <c r="D4635" s="53"/>
      <c r="E4635" s="78"/>
      <c r="F4635" s="85">
        <f t="shared" si="72"/>
        <v>0</v>
      </c>
    </row>
    <row r="4636" spans="2:6" ht="18" customHeight="1">
      <c r="B4636" s="51"/>
      <c r="C4636" s="46"/>
      <c r="D4636" s="53"/>
      <c r="E4636" s="78"/>
      <c r="F4636" s="85">
        <f t="shared" si="72"/>
        <v>0</v>
      </c>
    </row>
    <row r="4637" spans="2:6" ht="18" customHeight="1">
      <c r="B4637" s="51"/>
      <c r="C4637" s="46"/>
      <c r="D4637" s="53"/>
      <c r="E4637" s="78"/>
      <c r="F4637" s="85">
        <f t="shared" si="72"/>
        <v>0</v>
      </c>
    </row>
    <row r="4638" spans="2:6" ht="18" customHeight="1">
      <c r="B4638" s="51"/>
      <c r="C4638" s="46"/>
      <c r="D4638" s="53"/>
      <c r="E4638" s="78"/>
      <c r="F4638" s="85">
        <f t="shared" si="72"/>
        <v>0</v>
      </c>
    </row>
    <row r="4639" spans="2:6" ht="18" customHeight="1">
      <c r="B4639" s="51"/>
      <c r="C4639" s="46"/>
      <c r="D4639" s="53"/>
      <c r="E4639" s="78"/>
      <c r="F4639" s="85">
        <f t="shared" si="72"/>
        <v>0</v>
      </c>
    </row>
    <row r="4640" spans="2:6" ht="18" customHeight="1">
      <c r="B4640" s="51"/>
      <c r="C4640" s="46"/>
      <c r="D4640" s="53"/>
      <c r="E4640" s="78"/>
      <c r="F4640" s="85">
        <f t="shared" si="72"/>
        <v>0</v>
      </c>
    </row>
    <row r="4641" spans="2:6" ht="18" customHeight="1">
      <c r="B4641" s="51"/>
      <c r="C4641" s="46"/>
      <c r="D4641" s="53"/>
      <c r="E4641" s="78"/>
      <c r="F4641" s="85">
        <f t="shared" si="72"/>
        <v>0</v>
      </c>
    </row>
    <row r="4642" spans="2:6" ht="18" customHeight="1">
      <c r="B4642" s="51"/>
      <c r="C4642" s="46"/>
      <c r="D4642" s="53"/>
      <c r="E4642" s="78"/>
      <c r="F4642" s="85">
        <f t="shared" si="72"/>
        <v>0</v>
      </c>
    </row>
    <row r="4643" spans="2:6" ht="18" customHeight="1">
      <c r="B4643" s="51"/>
      <c r="C4643" s="46"/>
      <c r="D4643" s="53"/>
      <c r="E4643" s="78"/>
      <c r="F4643" s="85">
        <f t="shared" si="72"/>
        <v>0</v>
      </c>
    </row>
    <row r="4644" spans="2:6" ht="18" customHeight="1">
      <c r="B4644" s="51"/>
      <c r="C4644" s="46"/>
      <c r="D4644" s="53"/>
      <c r="E4644" s="78"/>
      <c r="F4644" s="85">
        <f t="shared" si="72"/>
        <v>0</v>
      </c>
    </row>
    <row r="4645" spans="2:6" ht="18" customHeight="1">
      <c r="B4645" s="51"/>
      <c r="C4645" s="46"/>
      <c r="D4645" s="53"/>
      <c r="E4645" s="78"/>
      <c r="F4645" s="85">
        <f t="shared" si="72"/>
        <v>0</v>
      </c>
    </row>
    <row r="4646" spans="2:6" ht="18" customHeight="1">
      <c r="B4646" s="51"/>
      <c r="C4646" s="46"/>
      <c r="D4646" s="53"/>
      <c r="E4646" s="78"/>
      <c r="F4646" s="85">
        <f t="shared" si="72"/>
        <v>0</v>
      </c>
    </row>
    <row r="4647" spans="2:6" ht="18" customHeight="1">
      <c r="B4647" s="51"/>
      <c r="C4647" s="46"/>
      <c r="D4647" s="53"/>
      <c r="E4647" s="78"/>
      <c r="F4647" s="85">
        <f t="shared" si="72"/>
        <v>0</v>
      </c>
    </row>
    <row r="4648" spans="2:6" ht="18" customHeight="1">
      <c r="B4648" s="51"/>
      <c r="C4648" s="46"/>
      <c r="D4648" s="53"/>
      <c r="E4648" s="78"/>
      <c r="F4648" s="85">
        <f t="shared" si="72"/>
        <v>0</v>
      </c>
    </row>
    <row r="4649" spans="2:6" ht="18" customHeight="1">
      <c r="B4649" s="51"/>
      <c r="C4649" s="46"/>
      <c r="D4649" s="53"/>
      <c r="E4649" s="78"/>
      <c r="F4649" s="85">
        <f t="shared" si="72"/>
        <v>0</v>
      </c>
    </row>
    <row r="4650" spans="2:6" ht="18" customHeight="1">
      <c r="B4650" s="51"/>
      <c r="C4650" s="46"/>
      <c r="D4650" s="53"/>
      <c r="E4650" s="78"/>
      <c r="F4650" s="85">
        <f t="shared" si="72"/>
        <v>0</v>
      </c>
    </row>
    <row r="4651" spans="2:6" ht="18" customHeight="1">
      <c r="B4651" s="51"/>
      <c r="C4651" s="46"/>
      <c r="D4651" s="53"/>
      <c r="E4651" s="78"/>
      <c r="F4651" s="85">
        <f t="shared" si="72"/>
        <v>0</v>
      </c>
    </row>
    <row r="4652" spans="2:6" ht="18" customHeight="1">
      <c r="B4652" s="51"/>
      <c r="C4652" s="46"/>
      <c r="D4652" s="53"/>
      <c r="E4652" s="78"/>
      <c r="F4652" s="85">
        <f t="shared" si="72"/>
        <v>0</v>
      </c>
    </row>
    <row r="4653" spans="2:6" ht="18" customHeight="1">
      <c r="B4653" s="51"/>
      <c r="C4653" s="46"/>
      <c r="D4653" s="53"/>
      <c r="E4653" s="78"/>
      <c r="F4653" s="85">
        <f t="shared" si="72"/>
        <v>0</v>
      </c>
    </row>
    <row r="4654" spans="2:6" ht="18" customHeight="1">
      <c r="B4654" s="51"/>
      <c r="C4654" s="46"/>
      <c r="D4654" s="53"/>
      <c r="E4654" s="78"/>
      <c r="F4654" s="85">
        <f t="shared" si="72"/>
        <v>0</v>
      </c>
    </row>
    <row r="4655" spans="2:6" ht="18" customHeight="1">
      <c r="B4655" s="51"/>
      <c r="C4655" s="46"/>
      <c r="D4655" s="53"/>
      <c r="E4655" s="78"/>
      <c r="F4655" s="85">
        <f t="shared" si="72"/>
        <v>0</v>
      </c>
    </row>
    <row r="4656" spans="2:6" ht="18" customHeight="1">
      <c r="B4656" s="51"/>
      <c r="C4656" s="46"/>
      <c r="D4656" s="53"/>
      <c r="E4656" s="78"/>
      <c r="F4656" s="85">
        <f t="shared" si="72"/>
        <v>0</v>
      </c>
    </row>
    <row r="4657" spans="2:6" ht="18" customHeight="1">
      <c r="B4657" s="51"/>
      <c r="C4657" s="46"/>
      <c r="D4657" s="53"/>
      <c r="E4657" s="78"/>
      <c r="F4657" s="85">
        <f t="shared" si="72"/>
        <v>0</v>
      </c>
    </row>
    <row r="4658" spans="2:6" ht="18" customHeight="1">
      <c r="B4658" s="51"/>
      <c r="C4658" s="46"/>
      <c r="D4658" s="53"/>
      <c r="E4658" s="78"/>
      <c r="F4658" s="85">
        <f t="shared" si="72"/>
        <v>0</v>
      </c>
    </row>
    <row r="4659" spans="2:6" ht="18" customHeight="1">
      <c r="B4659" s="51"/>
      <c r="C4659" s="46"/>
      <c r="D4659" s="53"/>
      <c r="E4659" s="78"/>
      <c r="F4659" s="85">
        <f t="shared" si="72"/>
        <v>0</v>
      </c>
    </row>
    <row r="4660" spans="2:6" ht="18" customHeight="1">
      <c r="B4660" s="51"/>
      <c r="C4660" s="46"/>
      <c r="D4660" s="53"/>
      <c r="E4660" s="78"/>
      <c r="F4660" s="85">
        <f t="shared" si="72"/>
        <v>0</v>
      </c>
    </row>
    <row r="4661" spans="2:6" ht="18" customHeight="1">
      <c r="B4661" s="51"/>
      <c r="C4661" s="46"/>
      <c r="D4661" s="53"/>
      <c r="E4661" s="78"/>
      <c r="F4661" s="85">
        <f t="shared" si="72"/>
        <v>0</v>
      </c>
    </row>
    <row r="4662" spans="2:6" ht="18" customHeight="1">
      <c r="B4662" s="51"/>
      <c r="C4662" s="46"/>
      <c r="D4662" s="53"/>
      <c r="E4662" s="78"/>
      <c r="F4662" s="85">
        <f t="shared" si="72"/>
        <v>0</v>
      </c>
    </row>
    <row r="4663" spans="2:6" ht="18" customHeight="1">
      <c r="B4663" s="51"/>
      <c r="C4663" s="46"/>
      <c r="D4663" s="53"/>
      <c r="E4663" s="78"/>
      <c r="F4663" s="85">
        <f t="shared" si="72"/>
        <v>0</v>
      </c>
    </row>
    <row r="4664" spans="2:6" ht="18" customHeight="1">
      <c r="B4664" s="51"/>
      <c r="C4664" s="46"/>
      <c r="D4664" s="53"/>
      <c r="E4664" s="78"/>
      <c r="F4664" s="85">
        <f t="shared" si="72"/>
        <v>0</v>
      </c>
    </row>
    <row r="4665" spans="2:6" ht="18" customHeight="1">
      <c r="B4665" s="51"/>
      <c r="C4665" s="46"/>
      <c r="D4665" s="53"/>
      <c r="E4665" s="78"/>
      <c r="F4665" s="85">
        <f t="shared" si="72"/>
        <v>0</v>
      </c>
    </row>
    <row r="4666" spans="2:6" ht="18" customHeight="1">
      <c r="B4666" s="51"/>
      <c r="C4666" s="46"/>
      <c r="D4666" s="53"/>
      <c r="E4666" s="78"/>
      <c r="F4666" s="85">
        <f t="shared" si="72"/>
        <v>0</v>
      </c>
    </row>
    <row r="4667" spans="2:6" ht="18" customHeight="1">
      <c r="B4667" s="51"/>
      <c r="C4667" s="46"/>
      <c r="D4667" s="53"/>
      <c r="E4667" s="78"/>
      <c r="F4667" s="85">
        <f t="shared" si="72"/>
        <v>0</v>
      </c>
    </row>
    <row r="4668" spans="2:6" ht="18" customHeight="1">
      <c r="B4668" s="51"/>
      <c r="C4668" s="46"/>
      <c r="D4668" s="53"/>
      <c r="E4668" s="78"/>
      <c r="F4668" s="85">
        <f t="shared" si="72"/>
        <v>0</v>
      </c>
    </row>
    <row r="4669" spans="2:6" ht="18" customHeight="1">
      <c r="B4669" s="51"/>
      <c r="C4669" s="46"/>
      <c r="D4669" s="53"/>
      <c r="E4669" s="78"/>
      <c r="F4669" s="85">
        <f t="shared" si="72"/>
        <v>0</v>
      </c>
    </row>
    <row r="4670" spans="2:6" ht="18" customHeight="1">
      <c r="B4670" s="51"/>
      <c r="C4670" s="46"/>
      <c r="D4670" s="53"/>
      <c r="E4670" s="78"/>
      <c r="F4670" s="85">
        <f t="shared" si="72"/>
        <v>0</v>
      </c>
    </row>
    <row r="4671" spans="2:6" ht="18" customHeight="1">
      <c r="B4671" s="51"/>
      <c r="C4671" s="46"/>
      <c r="D4671" s="53"/>
      <c r="E4671" s="78"/>
      <c r="F4671" s="85">
        <f t="shared" si="72"/>
        <v>0</v>
      </c>
    </row>
    <row r="4672" spans="2:6" ht="18" customHeight="1">
      <c r="B4672" s="51"/>
      <c r="C4672" s="46"/>
      <c r="D4672" s="53"/>
      <c r="E4672" s="78"/>
      <c r="F4672" s="85">
        <f t="shared" si="72"/>
        <v>0</v>
      </c>
    </row>
    <row r="4673" spans="2:6" ht="18" customHeight="1">
      <c r="B4673" s="51"/>
      <c r="C4673" s="46"/>
      <c r="D4673" s="53"/>
      <c r="E4673" s="78"/>
      <c r="F4673" s="85">
        <f t="shared" si="72"/>
        <v>0</v>
      </c>
    </row>
    <row r="4674" spans="2:6" ht="18" customHeight="1">
      <c r="B4674" s="51"/>
      <c r="C4674" s="46"/>
      <c r="D4674" s="53"/>
      <c r="E4674" s="78"/>
      <c r="F4674" s="85">
        <f t="shared" si="72"/>
        <v>0</v>
      </c>
    </row>
    <row r="4675" spans="2:6" ht="18" customHeight="1">
      <c r="B4675" s="51"/>
      <c r="C4675" s="46"/>
      <c r="D4675" s="53"/>
      <c r="E4675" s="78"/>
      <c r="F4675" s="85">
        <f t="shared" si="72"/>
        <v>0</v>
      </c>
    </row>
    <row r="4676" spans="2:6" ht="18" customHeight="1">
      <c r="B4676" s="51"/>
      <c r="C4676" s="46"/>
      <c r="D4676" s="53"/>
      <c r="E4676" s="78"/>
      <c r="F4676" s="85">
        <f t="shared" ref="F4676:F4739" si="73">IF(D4676&gt;0,E4676/D4676,0)</f>
        <v>0</v>
      </c>
    </row>
    <row r="4677" spans="2:6" ht="18" customHeight="1">
      <c r="B4677" s="51"/>
      <c r="C4677" s="46"/>
      <c r="D4677" s="53"/>
      <c r="E4677" s="78"/>
      <c r="F4677" s="85">
        <f t="shared" si="73"/>
        <v>0</v>
      </c>
    </row>
    <row r="4678" spans="2:6" ht="18" customHeight="1">
      <c r="B4678" s="51"/>
      <c r="C4678" s="46"/>
      <c r="D4678" s="53"/>
      <c r="E4678" s="78"/>
      <c r="F4678" s="85">
        <f t="shared" si="73"/>
        <v>0</v>
      </c>
    </row>
    <row r="4679" spans="2:6" ht="18" customHeight="1">
      <c r="B4679" s="51"/>
      <c r="C4679" s="46"/>
      <c r="D4679" s="53"/>
      <c r="E4679" s="78"/>
      <c r="F4679" s="85">
        <f t="shared" si="73"/>
        <v>0</v>
      </c>
    </row>
    <row r="4680" spans="2:6" ht="18" customHeight="1">
      <c r="B4680" s="51"/>
      <c r="C4680" s="46"/>
      <c r="D4680" s="53"/>
      <c r="E4680" s="78"/>
      <c r="F4680" s="85">
        <f t="shared" si="73"/>
        <v>0</v>
      </c>
    </row>
    <row r="4681" spans="2:6" ht="18" customHeight="1">
      <c r="B4681" s="51"/>
      <c r="C4681" s="46"/>
      <c r="D4681" s="53"/>
      <c r="E4681" s="78"/>
      <c r="F4681" s="85">
        <f t="shared" si="73"/>
        <v>0</v>
      </c>
    </row>
    <row r="4682" spans="2:6" ht="18" customHeight="1">
      <c r="B4682" s="51"/>
      <c r="C4682" s="46"/>
      <c r="D4682" s="53"/>
      <c r="E4682" s="78"/>
      <c r="F4682" s="85">
        <f t="shared" si="73"/>
        <v>0</v>
      </c>
    </row>
    <row r="4683" spans="2:6" ht="18" customHeight="1">
      <c r="B4683" s="51"/>
      <c r="C4683" s="46"/>
      <c r="D4683" s="53"/>
      <c r="E4683" s="78"/>
      <c r="F4683" s="85">
        <f t="shared" si="73"/>
        <v>0</v>
      </c>
    </row>
    <row r="4684" spans="2:6" ht="18" customHeight="1">
      <c r="B4684" s="51"/>
      <c r="C4684" s="46"/>
      <c r="D4684" s="53"/>
      <c r="E4684" s="78"/>
      <c r="F4684" s="85">
        <f t="shared" si="73"/>
        <v>0</v>
      </c>
    </row>
    <row r="4685" spans="2:6" ht="18" customHeight="1">
      <c r="B4685" s="51"/>
      <c r="C4685" s="46"/>
      <c r="D4685" s="53"/>
      <c r="E4685" s="78"/>
      <c r="F4685" s="85">
        <f t="shared" si="73"/>
        <v>0</v>
      </c>
    </row>
    <row r="4686" spans="2:6" ht="18" customHeight="1">
      <c r="B4686" s="51"/>
      <c r="C4686" s="46"/>
      <c r="D4686" s="53"/>
      <c r="E4686" s="78"/>
      <c r="F4686" s="85">
        <f t="shared" si="73"/>
        <v>0</v>
      </c>
    </row>
    <row r="4687" spans="2:6" ht="18" customHeight="1">
      <c r="B4687" s="51"/>
      <c r="C4687" s="46"/>
      <c r="D4687" s="53"/>
      <c r="E4687" s="78"/>
      <c r="F4687" s="85">
        <f t="shared" si="73"/>
        <v>0</v>
      </c>
    </row>
    <row r="4688" spans="2:6" ht="18" customHeight="1">
      <c r="B4688" s="51"/>
      <c r="C4688" s="46"/>
      <c r="D4688" s="53"/>
      <c r="E4688" s="78"/>
      <c r="F4688" s="85">
        <f t="shared" si="73"/>
        <v>0</v>
      </c>
    </row>
    <row r="4689" spans="2:6" ht="18" customHeight="1">
      <c r="B4689" s="51"/>
      <c r="C4689" s="46"/>
      <c r="D4689" s="53"/>
      <c r="E4689" s="78"/>
      <c r="F4689" s="85">
        <f t="shared" si="73"/>
        <v>0</v>
      </c>
    </row>
    <row r="4690" spans="2:6" ht="18" customHeight="1">
      <c r="B4690" s="51"/>
      <c r="C4690" s="46"/>
      <c r="D4690" s="53"/>
      <c r="E4690" s="78"/>
      <c r="F4690" s="85">
        <f t="shared" si="73"/>
        <v>0</v>
      </c>
    </row>
    <row r="4691" spans="2:6" ht="18" customHeight="1">
      <c r="B4691" s="51"/>
      <c r="C4691" s="46"/>
      <c r="D4691" s="53"/>
      <c r="E4691" s="78"/>
      <c r="F4691" s="85">
        <f t="shared" si="73"/>
        <v>0</v>
      </c>
    </row>
    <row r="4692" spans="2:6" ht="18" customHeight="1">
      <c r="B4692" s="51"/>
      <c r="C4692" s="46"/>
      <c r="D4692" s="53"/>
      <c r="E4692" s="78"/>
      <c r="F4692" s="85">
        <f t="shared" si="73"/>
        <v>0</v>
      </c>
    </row>
    <row r="4693" spans="2:6" ht="18" customHeight="1">
      <c r="B4693" s="51"/>
      <c r="C4693" s="46"/>
      <c r="D4693" s="53"/>
      <c r="E4693" s="78"/>
      <c r="F4693" s="85">
        <f t="shared" si="73"/>
        <v>0</v>
      </c>
    </row>
    <row r="4694" spans="2:6" ht="18" customHeight="1">
      <c r="B4694" s="51"/>
      <c r="C4694" s="46"/>
      <c r="D4694" s="53"/>
      <c r="E4694" s="78"/>
      <c r="F4694" s="85">
        <f t="shared" si="73"/>
        <v>0</v>
      </c>
    </row>
    <row r="4695" spans="2:6" ht="18" customHeight="1">
      <c r="B4695" s="51"/>
      <c r="C4695" s="46"/>
      <c r="D4695" s="53"/>
      <c r="E4695" s="78"/>
      <c r="F4695" s="85">
        <f t="shared" si="73"/>
        <v>0</v>
      </c>
    </row>
    <row r="4696" spans="2:6" ht="18" customHeight="1">
      <c r="B4696" s="51"/>
      <c r="C4696" s="46"/>
      <c r="D4696" s="53"/>
      <c r="E4696" s="78"/>
      <c r="F4696" s="85">
        <f t="shared" si="73"/>
        <v>0</v>
      </c>
    </row>
    <row r="4697" spans="2:6" ht="18" customHeight="1">
      <c r="B4697" s="51"/>
      <c r="C4697" s="46"/>
      <c r="D4697" s="53"/>
      <c r="E4697" s="78"/>
      <c r="F4697" s="85">
        <f t="shared" si="73"/>
        <v>0</v>
      </c>
    </row>
    <row r="4698" spans="2:6" ht="18" customHeight="1">
      <c r="B4698" s="51"/>
      <c r="C4698" s="46"/>
      <c r="D4698" s="53"/>
      <c r="E4698" s="78"/>
      <c r="F4698" s="85">
        <f t="shared" si="73"/>
        <v>0</v>
      </c>
    </row>
    <row r="4699" spans="2:6" ht="18" customHeight="1">
      <c r="B4699" s="51"/>
      <c r="C4699" s="46"/>
      <c r="D4699" s="53"/>
      <c r="E4699" s="78"/>
      <c r="F4699" s="85">
        <f t="shared" si="73"/>
        <v>0</v>
      </c>
    </row>
    <row r="4700" spans="2:6" ht="18" customHeight="1">
      <c r="B4700" s="51"/>
      <c r="C4700" s="46"/>
      <c r="D4700" s="53"/>
      <c r="E4700" s="78"/>
      <c r="F4700" s="85">
        <f t="shared" si="73"/>
        <v>0</v>
      </c>
    </row>
    <row r="4701" spans="2:6" ht="18" customHeight="1">
      <c r="B4701" s="51"/>
      <c r="C4701" s="46"/>
      <c r="D4701" s="53"/>
      <c r="E4701" s="78"/>
      <c r="F4701" s="85">
        <f t="shared" si="73"/>
        <v>0</v>
      </c>
    </row>
    <row r="4702" spans="2:6" ht="18" customHeight="1">
      <c r="B4702" s="51"/>
      <c r="C4702" s="46"/>
      <c r="D4702" s="53"/>
      <c r="E4702" s="78"/>
      <c r="F4702" s="85">
        <f t="shared" si="73"/>
        <v>0</v>
      </c>
    </row>
    <row r="4703" spans="2:6" ht="18" customHeight="1">
      <c r="B4703" s="51"/>
      <c r="C4703" s="46"/>
      <c r="D4703" s="53"/>
      <c r="E4703" s="78"/>
      <c r="F4703" s="85">
        <f t="shared" si="73"/>
        <v>0</v>
      </c>
    </row>
    <row r="4704" spans="2:6" ht="18" customHeight="1">
      <c r="B4704" s="51"/>
      <c r="C4704" s="46"/>
      <c r="D4704" s="53"/>
      <c r="E4704" s="78"/>
      <c r="F4704" s="85">
        <f t="shared" si="73"/>
        <v>0</v>
      </c>
    </row>
    <row r="4705" spans="2:6" ht="18" customHeight="1">
      <c r="B4705" s="51"/>
      <c r="C4705" s="46"/>
      <c r="D4705" s="53"/>
      <c r="E4705" s="78"/>
      <c r="F4705" s="85">
        <f t="shared" si="73"/>
        <v>0</v>
      </c>
    </row>
    <row r="4706" spans="2:6" ht="18" customHeight="1">
      <c r="B4706" s="51"/>
      <c r="C4706" s="46"/>
      <c r="D4706" s="53"/>
      <c r="E4706" s="78"/>
      <c r="F4706" s="85">
        <f t="shared" si="73"/>
        <v>0</v>
      </c>
    </row>
    <row r="4707" spans="2:6" ht="18" customHeight="1">
      <c r="B4707" s="51"/>
      <c r="C4707" s="46"/>
      <c r="D4707" s="53"/>
      <c r="E4707" s="78"/>
      <c r="F4707" s="85">
        <f t="shared" si="73"/>
        <v>0</v>
      </c>
    </row>
    <row r="4708" spans="2:6" ht="18" customHeight="1">
      <c r="B4708" s="51"/>
      <c r="C4708" s="46"/>
      <c r="D4708" s="53"/>
      <c r="E4708" s="78"/>
      <c r="F4708" s="85">
        <f t="shared" si="73"/>
        <v>0</v>
      </c>
    </row>
    <row r="4709" spans="2:6" ht="18" customHeight="1">
      <c r="B4709" s="51"/>
      <c r="C4709" s="46"/>
      <c r="D4709" s="53"/>
      <c r="E4709" s="78"/>
      <c r="F4709" s="85">
        <f t="shared" si="73"/>
        <v>0</v>
      </c>
    </row>
    <row r="4710" spans="2:6" ht="18" customHeight="1">
      <c r="B4710" s="51"/>
      <c r="C4710" s="46"/>
      <c r="D4710" s="53"/>
      <c r="E4710" s="78"/>
      <c r="F4710" s="85">
        <f t="shared" si="73"/>
        <v>0</v>
      </c>
    </row>
    <row r="4711" spans="2:6" ht="18" customHeight="1">
      <c r="B4711" s="51"/>
      <c r="C4711" s="46"/>
      <c r="D4711" s="53"/>
      <c r="E4711" s="78"/>
      <c r="F4711" s="85">
        <f t="shared" si="73"/>
        <v>0</v>
      </c>
    </row>
    <row r="4712" spans="2:6" ht="18" customHeight="1">
      <c r="B4712" s="51"/>
      <c r="C4712" s="46"/>
      <c r="D4712" s="53"/>
      <c r="E4712" s="78"/>
      <c r="F4712" s="85">
        <f t="shared" si="73"/>
        <v>0</v>
      </c>
    </row>
    <row r="4713" spans="2:6" ht="18" customHeight="1">
      <c r="B4713" s="51"/>
      <c r="C4713" s="46"/>
      <c r="D4713" s="53"/>
      <c r="E4713" s="78"/>
      <c r="F4713" s="85">
        <f t="shared" si="73"/>
        <v>0</v>
      </c>
    </row>
    <row r="4714" spans="2:6" ht="18" customHeight="1">
      <c r="B4714" s="51"/>
      <c r="C4714" s="46"/>
      <c r="D4714" s="53"/>
      <c r="E4714" s="78"/>
      <c r="F4714" s="85">
        <f t="shared" si="73"/>
        <v>0</v>
      </c>
    </row>
    <row r="4715" spans="2:6" ht="18" customHeight="1">
      <c r="B4715" s="51"/>
      <c r="C4715" s="46"/>
      <c r="D4715" s="53"/>
      <c r="E4715" s="78"/>
      <c r="F4715" s="85">
        <f t="shared" si="73"/>
        <v>0</v>
      </c>
    </row>
    <row r="4716" spans="2:6" ht="18" customHeight="1">
      <c r="B4716" s="51"/>
      <c r="C4716" s="46"/>
      <c r="D4716" s="53"/>
      <c r="E4716" s="78"/>
      <c r="F4716" s="85">
        <f t="shared" si="73"/>
        <v>0</v>
      </c>
    </row>
    <row r="4717" spans="2:6" ht="18" customHeight="1">
      <c r="B4717" s="51"/>
      <c r="C4717" s="46"/>
      <c r="D4717" s="53"/>
      <c r="E4717" s="78"/>
      <c r="F4717" s="85">
        <f t="shared" si="73"/>
        <v>0</v>
      </c>
    </row>
    <row r="4718" spans="2:6" ht="18" customHeight="1">
      <c r="B4718" s="51"/>
      <c r="C4718" s="46"/>
      <c r="D4718" s="53"/>
      <c r="E4718" s="78"/>
      <c r="F4718" s="85">
        <f t="shared" si="73"/>
        <v>0</v>
      </c>
    </row>
    <row r="4719" spans="2:6" ht="18" customHeight="1">
      <c r="B4719" s="51"/>
      <c r="C4719" s="46"/>
      <c r="D4719" s="53"/>
      <c r="E4719" s="78"/>
      <c r="F4719" s="85">
        <f t="shared" si="73"/>
        <v>0</v>
      </c>
    </row>
    <row r="4720" spans="2:6" ht="18" customHeight="1">
      <c r="B4720" s="51"/>
      <c r="C4720" s="46"/>
      <c r="D4720" s="53"/>
      <c r="E4720" s="78"/>
      <c r="F4720" s="85">
        <f t="shared" si="73"/>
        <v>0</v>
      </c>
    </row>
    <row r="4721" spans="2:6" ht="18" customHeight="1">
      <c r="B4721" s="51"/>
      <c r="C4721" s="46"/>
      <c r="D4721" s="53"/>
      <c r="E4721" s="78"/>
      <c r="F4721" s="85">
        <f t="shared" si="73"/>
        <v>0</v>
      </c>
    </row>
    <row r="4722" spans="2:6" ht="18" customHeight="1">
      <c r="B4722" s="51"/>
      <c r="C4722" s="46"/>
      <c r="D4722" s="53"/>
      <c r="E4722" s="78"/>
      <c r="F4722" s="85">
        <f t="shared" si="73"/>
        <v>0</v>
      </c>
    </row>
    <row r="4723" spans="2:6" ht="18" customHeight="1">
      <c r="B4723" s="51"/>
      <c r="C4723" s="46"/>
      <c r="D4723" s="53"/>
      <c r="E4723" s="78"/>
      <c r="F4723" s="85">
        <f t="shared" si="73"/>
        <v>0</v>
      </c>
    </row>
    <row r="4724" spans="2:6" ht="18" customHeight="1">
      <c r="B4724" s="51"/>
      <c r="C4724" s="46"/>
      <c r="D4724" s="53"/>
      <c r="E4724" s="78"/>
      <c r="F4724" s="85">
        <f t="shared" si="73"/>
        <v>0</v>
      </c>
    </row>
    <row r="4725" spans="2:6" ht="18" customHeight="1">
      <c r="B4725" s="51"/>
      <c r="C4725" s="46"/>
      <c r="D4725" s="53"/>
      <c r="E4725" s="78"/>
      <c r="F4725" s="85">
        <f t="shared" si="73"/>
        <v>0</v>
      </c>
    </row>
    <row r="4726" spans="2:6" ht="18" customHeight="1">
      <c r="B4726" s="51"/>
      <c r="C4726" s="46"/>
      <c r="D4726" s="53"/>
      <c r="E4726" s="78"/>
      <c r="F4726" s="85">
        <f t="shared" si="73"/>
        <v>0</v>
      </c>
    </row>
    <row r="4727" spans="2:6" ht="18" customHeight="1">
      <c r="B4727" s="51"/>
      <c r="C4727" s="46"/>
      <c r="D4727" s="53"/>
      <c r="E4727" s="78"/>
      <c r="F4727" s="85">
        <f t="shared" si="73"/>
        <v>0</v>
      </c>
    </row>
    <row r="4728" spans="2:6" ht="18" customHeight="1">
      <c r="B4728" s="51"/>
      <c r="C4728" s="46"/>
      <c r="D4728" s="53"/>
      <c r="E4728" s="78"/>
      <c r="F4728" s="85">
        <f t="shared" si="73"/>
        <v>0</v>
      </c>
    </row>
    <row r="4729" spans="2:6" ht="18" customHeight="1">
      <c r="B4729" s="51"/>
      <c r="C4729" s="46"/>
      <c r="D4729" s="53"/>
      <c r="E4729" s="78"/>
      <c r="F4729" s="85">
        <f t="shared" si="73"/>
        <v>0</v>
      </c>
    </row>
    <row r="4730" spans="2:6" ht="18" customHeight="1">
      <c r="B4730" s="51"/>
      <c r="C4730" s="46"/>
      <c r="D4730" s="53"/>
      <c r="E4730" s="78"/>
      <c r="F4730" s="85">
        <f t="shared" si="73"/>
        <v>0</v>
      </c>
    </row>
    <row r="4731" spans="2:6" ht="18" customHeight="1">
      <c r="B4731" s="51"/>
      <c r="C4731" s="46"/>
      <c r="D4731" s="53"/>
      <c r="E4731" s="78"/>
      <c r="F4731" s="85">
        <f t="shared" si="73"/>
        <v>0</v>
      </c>
    </row>
    <row r="4732" spans="2:6" ht="18" customHeight="1">
      <c r="B4732" s="51"/>
      <c r="C4732" s="46"/>
      <c r="D4732" s="53"/>
      <c r="E4732" s="78"/>
      <c r="F4732" s="85">
        <f t="shared" si="73"/>
        <v>0</v>
      </c>
    </row>
    <row r="4733" spans="2:6" ht="18" customHeight="1">
      <c r="B4733" s="51"/>
      <c r="C4733" s="46"/>
      <c r="D4733" s="53"/>
      <c r="E4733" s="78"/>
      <c r="F4733" s="85">
        <f t="shared" si="73"/>
        <v>0</v>
      </c>
    </row>
    <row r="4734" spans="2:6" ht="18" customHeight="1">
      <c r="B4734" s="51"/>
      <c r="C4734" s="46"/>
      <c r="D4734" s="53"/>
      <c r="E4734" s="78"/>
      <c r="F4734" s="85">
        <f t="shared" si="73"/>
        <v>0</v>
      </c>
    </row>
    <row r="4735" spans="2:6" ht="18" customHeight="1">
      <c r="B4735" s="51"/>
      <c r="C4735" s="46"/>
      <c r="D4735" s="53"/>
      <c r="E4735" s="78"/>
      <c r="F4735" s="85">
        <f t="shared" si="73"/>
        <v>0</v>
      </c>
    </row>
    <row r="4736" spans="2:6" ht="18" customHeight="1">
      <c r="B4736" s="51"/>
      <c r="C4736" s="46"/>
      <c r="D4736" s="53"/>
      <c r="E4736" s="78"/>
      <c r="F4736" s="85">
        <f t="shared" si="73"/>
        <v>0</v>
      </c>
    </row>
    <row r="4737" spans="2:6" ht="18" customHeight="1">
      <c r="B4737" s="51"/>
      <c r="C4737" s="46"/>
      <c r="D4737" s="53"/>
      <c r="E4737" s="78"/>
      <c r="F4737" s="85">
        <f t="shared" si="73"/>
        <v>0</v>
      </c>
    </row>
    <row r="4738" spans="2:6" ht="18" customHeight="1">
      <c r="B4738" s="51"/>
      <c r="C4738" s="46"/>
      <c r="D4738" s="53"/>
      <c r="E4738" s="78"/>
      <c r="F4738" s="85">
        <f t="shared" si="73"/>
        <v>0</v>
      </c>
    </row>
    <row r="4739" spans="2:6" ht="18" customHeight="1">
      <c r="B4739" s="51"/>
      <c r="C4739" s="46"/>
      <c r="D4739" s="53"/>
      <c r="E4739" s="78"/>
      <c r="F4739" s="85">
        <f t="shared" si="73"/>
        <v>0</v>
      </c>
    </row>
    <row r="4740" spans="2:6" ht="18" customHeight="1">
      <c r="B4740" s="51"/>
      <c r="C4740" s="46"/>
      <c r="D4740" s="53"/>
      <c r="E4740" s="78"/>
      <c r="F4740" s="85">
        <f t="shared" ref="F4740:F4803" si="74">IF(D4740&gt;0,E4740/D4740,0)</f>
        <v>0</v>
      </c>
    </row>
    <row r="4741" spans="2:6" ht="18" customHeight="1">
      <c r="B4741" s="51"/>
      <c r="C4741" s="46"/>
      <c r="D4741" s="53"/>
      <c r="E4741" s="78"/>
      <c r="F4741" s="85">
        <f t="shared" si="74"/>
        <v>0</v>
      </c>
    </row>
    <row r="4742" spans="2:6" ht="18" customHeight="1">
      <c r="B4742" s="51"/>
      <c r="C4742" s="46"/>
      <c r="D4742" s="53"/>
      <c r="E4742" s="78"/>
      <c r="F4742" s="85">
        <f t="shared" si="74"/>
        <v>0</v>
      </c>
    </row>
    <row r="4743" spans="2:6" ht="18" customHeight="1">
      <c r="B4743" s="51"/>
      <c r="C4743" s="46"/>
      <c r="D4743" s="53"/>
      <c r="E4743" s="78"/>
      <c r="F4743" s="85">
        <f t="shared" si="74"/>
        <v>0</v>
      </c>
    </row>
    <row r="4744" spans="2:6" ht="18" customHeight="1">
      <c r="B4744" s="51"/>
      <c r="C4744" s="46"/>
      <c r="D4744" s="53"/>
      <c r="E4744" s="78"/>
      <c r="F4744" s="85">
        <f t="shared" si="74"/>
        <v>0</v>
      </c>
    </row>
    <row r="4745" spans="2:6" ht="18" customHeight="1">
      <c r="B4745" s="51"/>
      <c r="C4745" s="46"/>
      <c r="D4745" s="53"/>
      <c r="E4745" s="78"/>
      <c r="F4745" s="85">
        <f t="shared" si="74"/>
        <v>0</v>
      </c>
    </row>
    <row r="4746" spans="2:6" ht="18" customHeight="1">
      <c r="B4746" s="51"/>
      <c r="C4746" s="46"/>
      <c r="D4746" s="53"/>
      <c r="E4746" s="78"/>
      <c r="F4746" s="85">
        <f t="shared" si="74"/>
        <v>0</v>
      </c>
    </row>
    <row r="4747" spans="2:6" ht="18" customHeight="1">
      <c r="B4747" s="51"/>
      <c r="C4747" s="46"/>
      <c r="D4747" s="53"/>
      <c r="E4747" s="78"/>
      <c r="F4747" s="85">
        <f t="shared" si="74"/>
        <v>0</v>
      </c>
    </row>
    <row r="4748" spans="2:6" ht="18" customHeight="1">
      <c r="B4748" s="51"/>
      <c r="C4748" s="46"/>
      <c r="D4748" s="53"/>
      <c r="E4748" s="78"/>
      <c r="F4748" s="85">
        <f t="shared" si="74"/>
        <v>0</v>
      </c>
    </row>
    <row r="4749" spans="2:6" ht="18" customHeight="1">
      <c r="B4749" s="51"/>
      <c r="C4749" s="46"/>
      <c r="D4749" s="53"/>
      <c r="E4749" s="78"/>
      <c r="F4749" s="85">
        <f t="shared" si="74"/>
        <v>0</v>
      </c>
    </row>
    <row r="4750" spans="2:6" ht="18" customHeight="1">
      <c r="B4750" s="51"/>
      <c r="C4750" s="46"/>
      <c r="D4750" s="53"/>
      <c r="E4750" s="78"/>
      <c r="F4750" s="85">
        <f t="shared" si="74"/>
        <v>0</v>
      </c>
    </row>
    <row r="4751" spans="2:6" ht="18" customHeight="1">
      <c r="B4751" s="51"/>
      <c r="C4751" s="46"/>
      <c r="D4751" s="53"/>
      <c r="E4751" s="78"/>
      <c r="F4751" s="85">
        <f t="shared" si="74"/>
        <v>0</v>
      </c>
    </row>
    <row r="4752" spans="2:6" ht="18" customHeight="1">
      <c r="B4752" s="51"/>
      <c r="C4752" s="46"/>
      <c r="D4752" s="53"/>
      <c r="E4752" s="78"/>
      <c r="F4752" s="85">
        <f t="shared" si="74"/>
        <v>0</v>
      </c>
    </row>
    <row r="4753" spans="2:6" ht="18" customHeight="1">
      <c r="B4753" s="51"/>
      <c r="C4753" s="46"/>
      <c r="D4753" s="53"/>
      <c r="E4753" s="78"/>
      <c r="F4753" s="85">
        <f t="shared" si="74"/>
        <v>0</v>
      </c>
    </row>
    <row r="4754" spans="2:6" ht="18" customHeight="1">
      <c r="B4754" s="51"/>
      <c r="C4754" s="46"/>
      <c r="D4754" s="53"/>
      <c r="E4754" s="78"/>
      <c r="F4754" s="85">
        <f t="shared" si="74"/>
        <v>0</v>
      </c>
    </row>
    <row r="4755" spans="2:6" ht="18" customHeight="1">
      <c r="B4755" s="51"/>
      <c r="C4755" s="46"/>
      <c r="D4755" s="53"/>
      <c r="E4755" s="78"/>
      <c r="F4755" s="85">
        <f t="shared" si="74"/>
        <v>0</v>
      </c>
    </row>
    <row r="4756" spans="2:6" ht="18" customHeight="1">
      <c r="B4756" s="51"/>
      <c r="C4756" s="46"/>
      <c r="D4756" s="53"/>
      <c r="E4756" s="78"/>
      <c r="F4756" s="85">
        <f t="shared" si="74"/>
        <v>0</v>
      </c>
    </row>
    <row r="4757" spans="2:6" ht="18" customHeight="1">
      <c r="B4757" s="51"/>
      <c r="C4757" s="46"/>
      <c r="D4757" s="53"/>
      <c r="E4757" s="78"/>
      <c r="F4757" s="85">
        <f t="shared" si="74"/>
        <v>0</v>
      </c>
    </row>
    <row r="4758" spans="2:6" ht="18" customHeight="1">
      <c r="B4758" s="51"/>
      <c r="C4758" s="46"/>
      <c r="D4758" s="53"/>
      <c r="E4758" s="78"/>
      <c r="F4758" s="85">
        <f t="shared" si="74"/>
        <v>0</v>
      </c>
    </row>
    <row r="4759" spans="2:6" ht="18" customHeight="1">
      <c r="B4759" s="51"/>
      <c r="C4759" s="46"/>
      <c r="D4759" s="53"/>
      <c r="E4759" s="78"/>
      <c r="F4759" s="85">
        <f t="shared" si="74"/>
        <v>0</v>
      </c>
    </row>
    <row r="4760" spans="2:6" ht="18" customHeight="1">
      <c r="B4760" s="51"/>
      <c r="C4760" s="46"/>
      <c r="D4760" s="53"/>
      <c r="E4760" s="78"/>
      <c r="F4760" s="85">
        <f t="shared" si="74"/>
        <v>0</v>
      </c>
    </row>
    <row r="4761" spans="2:6" ht="18" customHeight="1">
      <c r="B4761" s="51"/>
      <c r="C4761" s="46"/>
      <c r="D4761" s="53"/>
      <c r="E4761" s="78"/>
      <c r="F4761" s="85">
        <f t="shared" si="74"/>
        <v>0</v>
      </c>
    </row>
    <row r="4762" spans="2:6" ht="18" customHeight="1">
      <c r="B4762" s="51"/>
      <c r="C4762" s="46"/>
      <c r="D4762" s="53"/>
      <c r="E4762" s="78"/>
      <c r="F4762" s="85">
        <f t="shared" si="74"/>
        <v>0</v>
      </c>
    </row>
    <row r="4763" spans="2:6" ht="18" customHeight="1">
      <c r="B4763" s="51"/>
      <c r="C4763" s="46"/>
      <c r="D4763" s="53"/>
      <c r="E4763" s="78"/>
      <c r="F4763" s="85">
        <f t="shared" si="74"/>
        <v>0</v>
      </c>
    </row>
    <row r="4764" spans="2:6" ht="18" customHeight="1">
      <c r="B4764" s="51"/>
      <c r="C4764" s="46"/>
      <c r="D4764" s="53"/>
      <c r="E4764" s="78"/>
      <c r="F4764" s="85">
        <f t="shared" si="74"/>
        <v>0</v>
      </c>
    </row>
    <row r="4765" spans="2:6" ht="18" customHeight="1">
      <c r="B4765" s="51"/>
      <c r="C4765" s="46"/>
      <c r="D4765" s="53"/>
      <c r="E4765" s="78"/>
      <c r="F4765" s="85">
        <f t="shared" si="74"/>
        <v>0</v>
      </c>
    </row>
    <row r="4766" spans="2:6" ht="18" customHeight="1">
      <c r="B4766" s="51"/>
      <c r="C4766" s="46"/>
      <c r="D4766" s="53"/>
      <c r="E4766" s="78"/>
      <c r="F4766" s="85">
        <f t="shared" si="74"/>
        <v>0</v>
      </c>
    </row>
    <row r="4767" spans="2:6" ht="18" customHeight="1">
      <c r="B4767" s="51"/>
      <c r="C4767" s="46"/>
      <c r="D4767" s="53"/>
      <c r="E4767" s="78"/>
      <c r="F4767" s="85">
        <f t="shared" si="74"/>
        <v>0</v>
      </c>
    </row>
    <row r="4768" spans="2:6" ht="18" customHeight="1">
      <c r="B4768" s="51"/>
      <c r="C4768" s="46"/>
      <c r="D4768" s="53"/>
      <c r="E4768" s="78"/>
      <c r="F4768" s="85">
        <f t="shared" si="74"/>
        <v>0</v>
      </c>
    </row>
    <row r="4769" spans="2:6" ht="18" customHeight="1">
      <c r="B4769" s="51"/>
      <c r="C4769" s="46"/>
      <c r="D4769" s="53"/>
      <c r="E4769" s="78"/>
      <c r="F4769" s="85">
        <f t="shared" si="74"/>
        <v>0</v>
      </c>
    </row>
    <row r="4770" spans="2:6" ht="18" customHeight="1">
      <c r="B4770" s="51"/>
      <c r="C4770" s="46"/>
      <c r="D4770" s="53"/>
      <c r="E4770" s="78"/>
      <c r="F4770" s="85">
        <f t="shared" si="74"/>
        <v>0</v>
      </c>
    </row>
    <row r="4771" spans="2:6" ht="18" customHeight="1">
      <c r="B4771" s="51"/>
      <c r="C4771" s="46"/>
      <c r="D4771" s="53"/>
      <c r="E4771" s="78"/>
      <c r="F4771" s="85">
        <f t="shared" si="74"/>
        <v>0</v>
      </c>
    </row>
    <row r="4772" spans="2:6" ht="18" customHeight="1">
      <c r="B4772" s="51"/>
      <c r="C4772" s="46"/>
      <c r="D4772" s="53"/>
      <c r="E4772" s="78"/>
      <c r="F4772" s="85">
        <f t="shared" si="74"/>
        <v>0</v>
      </c>
    </row>
    <row r="4773" spans="2:6" ht="18" customHeight="1">
      <c r="B4773" s="51"/>
      <c r="C4773" s="46"/>
      <c r="D4773" s="53"/>
      <c r="E4773" s="78"/>
      <c r="F4773" s="85">
        <f t="shared" si="74"/>
        <v>0</v>
      </c>
    </row>
    <row r="4774" spans="2:6" ht="18" customHeight="1">
      <c r="B4774" s="51"/>
      <c r="C4774" s="46"/>
      <c r="D4774" s="53"/>
      <c r="E4774" s="78"/>
      <c r="F4774" s="85">
        <f t="shared" si="74"/>
        <v>0</v>
      </c>
    </row>
    <row r="4775" spans="2:6" ht="18" customHeight="1">
      <c r="B4775" s="51"/>
      <c r="C4775" s="46"/>
      <c r="D4775" s="53"/>
      <c r="E4775" s="78"/>
      <c r="F4775" s="85">
        <f t="shared" si="74"/>
        <v>0</v>
      </c>
    </row>
    <row r="4776" spans="2:6" ht="18" customHeight="1">
      <c r="B4776" s="51"/>
      <c r="C4776" s="46"/>
      <c r="D4776" s="53"/>
      <c r="E4776" s="78"/>
      <c r="F4776" s="85">
        <f t="shared" si="74"/>
        <v>0</v>
      </c>
    </row>
    <row r="4777" spans="2:6" ht="18" customHeight="1">
      <c r="B4777" s="51"/>
      <c r="C4777" s="46"/>
      <c r="D4777" s="53"/>
      <c r="E4777" s="78"/>
      <c r="F4777" s="85">
        <f t="shared" si="74"/>
        <v>0</v>
      </c>
    </row>
    <row r="4778" spans="2:6" ht="18" customHeight="1">
      <c r="B4778" s="51"/>
      <c r="C4778" s="46"/>
      <c r="D4778" s="53"/>
      <c r="E4778" s="78"/>
      <c r="F4778" s="85">
        <f t="shared" si="74"/>
        <v>0</v>
      </c>
    </row>
    <row r="4779" spans="2:6" ht="18" customHeight="1">
      <c r="B4779" s="51"/>
      <c r="C4779" s="46"/>
      <c r="D4779" s="53"/>
      <c r="E4779" s="78"/>
      <c r="F4779" s="85">
        <f t="shared" si="74"/>
        <v>0</v>
      </c>
    </row>
    <row r="4780" spans="2:6" ht="18" customHeight="1">
      <c r="B4780" s="51"/>
      <c r="C4780" s="46"/>
      <c r="D4780" s="53"/>
      <c r="E4780" s="78"/>
      <c r="F4780" s="85">
        <f t="shared" si="74"/>
        <v>0</v>
      </c>
    </row>
    <row r="4781" spans="2:6" ht="18" customHeight="1">
      <c r="B4781" s="51"/>
      <c r="C4781" s="46"/>
      <c r="D4781" s="53"/>
      <c r="E4781" s="78"/>
      <c r="F4781" s="85">
        <f t="shared" si="74"/>
        <v>0</v>
      </c>
    </row>
    <row r="4782" spans="2:6" ht="18" customHeight="1">
      <c r="B4782" s="51"/>
      <c r="C4782" s="46"/>
      <c r="D4782" s="53"/>
      <c r="E4782" s="78"/>
      <c r="F4782" s="85">
        <f t="shared" si="74"/>
        <v>0</v>
      </c>
    </row>
    <row r="4783" spans="2:6" ht="18" customHeight="1">
      <c r="B4783" s="51"/>
      <c r="C4783" s="46"/>
      <c r="D4783" s="53"/>
      <c r="E4783" s="78"/>
      <c r="F4783" s="85">
        <f t="shared" si="74"/>
        <v>0</v>
      </c>
    </row>
    <row r="4784" spans="2:6" ht="18" customHeight="1">
      <c r="B4784" s="51"/>
      <c r="C4784" s="46"/>
      <c r="D4784" s="53"/>
      <c r="E4784" s="78"/>
      <c r="F4784" s="85">
        <f t="shared" si="74"/>
        <v>0</v>
      </c>
    </row>
    <row r="4785" spans="2:6" ht="18" customHeight="1">
      <c r="B4785" s="51"/>
      <c r="C4785" s="46"/>
      <c r="D4785" s="53"/>
      <c r="E4785" s="78"/>
      <c r="F4785" s="85">
        <f t="shared" si="74"/>
        <v>0</v>
      </c>
    </row>
    <row r="4786" spans="2:6" ht="18" customHeight="1">
      <c r="B4786" s="51"/>
      <c r="C4786" s="46"/>
      <c r="D4786" s="53"/>
      <c r="E4786" s="78"/>
      <c r="F4786" s="85">
        <f t="shared" si="74"/>
        <v>0</v>
      </c>
    </row>
    <row r="4787" spans="2:6" ht="18" customHeight="1">
      <c r="B4787" s="51"/>
      <c r="C4787" s="46"/>
      <c r="D4787" s="53"/>
      <c r="E4787" s="78"/>
      <c r="F4787" s="85">
        <f t="shared" si="74"/>
        <v>0</v>
      </c>
    </row>
    <row r="4788" spans="2:6" ht="18" customHeight="1">
      <c r="B4788" s="51"/>
      <c r="C4788" s="46"/>
      <c r="D4788" s="53"/>
      <c r="E4788" s="78"/>
      <c r="F4788" s="85">
        <f t="shared" si="74"/>
        <v>0</v>
      </c>
    </row>
    <row r="4789" spans="2:6" ht="18" customHeight="1">
      <c r="B4789" s="51"/>
      <c r="C4789" s="46"/>
      <c r="D4789" s="53"/>
      <c r="E4789" s="78"/>
      <c r="F4789" s="85">
        <f t="shared" si="74"/>
        <v>0</v>
      </c>
    </row>
    <row r="4790" spans="2:6" ht="18" customHeight="1">
      <c r="B4790" s="51"/>
      <c r="C4790" s="46"/>
      <c r="D4790" s="53"/>
      <c r="E4790" s="78"/>
      <c r="F4790" s="85">
        <f t="shared" si="74"/>
        <v>0</v>
      </c>
    </row>
    <row r="4791" spans="2:6" ht="18" customHeight="1">
      <c r="B4791" s="51"/>
      <c r="C4791" s="46"/>
      <c r="D4791" s="53"/>
      <c r="E4791" s="78"/>
      <c r="F4791" s="85">
        <f t="shared" si="74"/>
        <v>0</v>
      </c>
    </row>
    <row r="4792" spans="2:6" ht="18" customHeight="1">
      <c r="B4792" s="51"/>
      <c r="C4792" s="46"/>
      <c r="D4792" s="53"/>
      <c r="E4792" s="78"/>
      <c r="F4792" s="85">
        <f t="shared" si="74"/>
        <v>0</v>
      </c>
    </row>
    <row r="4793" spans="2:6" ht="18" customHeight="1">
      <c r="B4793" s="51"/>
      <c r="C4793" s="46"/>
      <c r="D4793" s="53"/>
      <c r="E4793" s="78"/>
      <c r="F4793" s="85">
        <f t="shared" si="74"/>
        <v>0</v>
      </c>
    </row>
    <row r="4794" spans="2:6" ht="18" customHeight="1">
      <c r="B4794" s="51"/>
      <c r="C4794" s="46"/>
      <c r="D4794" s="53"/>
      <c r="E4794" s="78"/>
      <c r="F4794" s="85">
        <f t="shared" si="74"/>
        <v>0</v>
      </c>
    </row>
    <row r="4795" spans="2:6" ht="18" customHeight="1">
      <c r="B4795" s="51"/>
      <c r="C4795" s="46"/>
      <c r="D4795" s="53"/>
      <c r="E4795" s="78"/>
      <c r="F4795" s="85">
        <f t="shared" si="74"/>
        <v>0</v>
      </c>
    </row>
    <row r="4796" spans="2:6" ht="18" customHeight="1">
      <c r="B4796" s="51"/>
      <c r="C4796" s="46"/>
      <c r="D4796" s="53"/>
      <c r="E4796" s="78"/>
      <c r="F4796" s="85">
        <f t="shared" si="74"/>
        <v>0</v>
      </c>
    </row>
    <row r="4797" spans="2:6" ht="18" customHeight="1">
      <c r="B4797" s="51"/>
      <c r="C4797" s="46"/>
      <c r="D4797" s="53"/>
      <c r="E4797" s="78"/>
      <c r="F4797" s="85">
        <f t="shared" si="74"/>
        <v>0</v>
      </c>
    </row>
    <row r="4798" spans="2:6" ht="18" customHeight="1">
      <c r="B4798" s="51"/>
      <c r="C4798" s="46"/>
      <c r="D4798" s="53"/>
      <c r="E4798" s="78"/>
      <c r="F4798" s="85">
        <f t="shared" si="74"/>
        <v>0</v>
      </c>
    </row>
    <row r="4799" spans="2:6" ht="18" customHeight="1">
      <c r="B4799" s="51"/>
      <c r="C4799" s="46"/>
      <c r="D4799" s="53"/>
      <c r="E4799" s="78"/>
      <c r="F4799" s="85">
        <f t="shared" si="74"/>
        <v>0</v>
      </c>
    </row>
    <row r="4800" spans="2:6" ht="18" customHeight="1">
      <c r="B4800" s="51"/>
      <c r="C4800" s="46"/>
      <c r="D4800" s="53"/>
      <c r="E4800" s="78"/>
      <c r="F4800" s="85">
        <f t="shared" si="74"/>
        <v>0</v>
      </c>
    </row>
    <row r="4801" spans="2:6" ht="18" customHeight="1">
      <c r="B4801" s="51"/>
      <c r="C4801" s="46"/>
      <c r="D4801" s="53"/>
      <c r="E4801" s="78"/>
      <c r="F4801" s="85">
        <f t="shared" si="74"/>
        <v>0</v>
      </c>
    </row>
    <row r="4802" spans="2:6" ht="18" customHeight="1">
      <c r="B4802" s="51"/>
      <c r="C4802" s="46"/>
      <c r="D4802" s="53"/>
      <c r="E4802" s="78"/>
      <c r="F4802" s="85">
        <f t="shared" si="74"/>
        <v>0</v>
      </c>
    </row>
    <row r="4803" spans="2:6" ht="18" customHeight="1">
      <c r="B4803" s="51"/>
      <c r="C4803" s="46"/>
      <c r="D4803" s="53"/>
      <c r="E4803" s="78"/>
      <c r="F4803" s="85">
        <f t="shared" si="74"/>
        <v>0</v>
      </c>
    </row>
    <row r="4804" spans="2:6" ht="18" customHeight="1">
      <c r="B4804" s="51"/>
      <c r="C4804" s="46"/>
      <c r="D4804" s="53"/>
      <c r="E4804" s="78"/>
      <c r="F4804" s="85">
        <f t="shared" ref="F4804:F4867" si="75">IF(D4804&gt;0,E4804/D4804,0)</f>
        <v>0</v>
      </c>
    </row>
    <row r="4805" spans="2:6" ht="18" customHeight="1">
      <c r="B4805" s="51"/>
      <c r="C4805" s="46"/>
      <c r="D4805" s="53"/>
      <c r="E4805" s="78"/>
      <c r="F4805" s="85">
        <f t="shared" si="75"/>
        <v>0</v>
      </c>
    </row>
    <row r="4806" spans="2:6" ht="18" customHeight="1">
      <c r="B4806" s="51"/>
      <c r="C4806" s="46"/>
      <c r="D4806" s="53"/>
      <c r="E4806" s="78"/>
      <c r="F4806" s="85">
        <f t="shared" si="75"/>
        <v>0</v>
      </c>
    </row>
    <row r="4807" spans="2:6" ht="18" customHeight="1">
      <c r="B4807" s="51"/>
      <c r="C4807" s="46"/>
      <c r="D4807" s="53"/>
      <c r="E4807" s="78"/>
      <c r="F4807" s="85">
        <f t="shared" si="75"/>
        <v>0</v>
      </c>
    </row>
    <row r="4808" spans="2:6" ht="18" customHeight="1">
      <c r="B4808" s="51"/>
      <c r="C4808" s="46"/>
      <c r="D4808" s="53"/>
      <c r="E4808" s="78"/>
      <c r="F4808" s="85">
        <f t="shared" si="75"/>
        <v>0</v>
      </c>
    </row>
    <row r="4809" spans="2:6" ht="18" customHeight="1">
      <c r="B4809" s="51"/>
      <c r="C4809" s="46"/>
      <c r="D4809" s="53"/>
      <c r="E4809" s="78"/>
      <c r="F4809" s="85">
        <f t="shared" si="75"/>
        <v>0</v>
      </c>
    </row>
    <row r="4810" spans="2:6" ht="18" customHeight="1">
      <c r="B4810" s="51"/>
      <c r="C4810" s="46"/>
      <c r="D4810" s="53"/>
      <c r="E4810" s="78"/>
      <c r="F4810" s="85">
        <f t="shared" si="75"/>
        <v>0</v>
      </c>
    </row>
    <row r="4811" spans="2:6" ht="18" customHeight="1">
      <c r="B4811" s="51"/>
      <c r="C4811" s="46"/>
      <c r="D4811" s="53"/>
      <c r="E4811" s="78"/>
      <c r="F4811" s="85">
        <f t="shared" si="75"/>
        <v>0</v>
      </c>
    </row>
    <row r="4812" spans="2:6" ht="18" customHeight="1">
      <c r="B4812" s="51"/>
      <c r="C4812" s="46"/>
      <c r="D4812" s="53"/>
      <c r="E4812" s="78"/>
      <c r="F4812" s="85">
        <f t="shared" si="75"/>
        <v>0</v>
      </c>
    </row>
    <row r="4813" spans="2:6" ht="18" customHeight="1">
      <c r="B4813" s="51"/>
      <c r="C4813" s="46"/>
      <c r="D4813" s="53"/>
      <c r="E4813" s="78"/>
      <c r="F4813" s="85">
        <f t="shared" si="75"/>
        <v>0</v>
      </c>
    </row>
    <row r="4814" spans="2:6" ht="18" customHeight="1">
      <c r="B4814" s="51"/>
      <c r="C4814" s="46"/>
      <c r="D4814" s="53"/>
      <c r="E4814" s="78"/>
      <c r="F4814" s="85">
        <f t="shared" si="75"/>
        <v>0</v>
      </c>
    </row>
    <row r="4815" spans="2:6" ht="18" customHeight="1">
      <c r="B4815" s="51"/>
      <c r="C4815" s="46"/>
      <c r="D4815" s="53"/>
      <c r="E4815" s="78"/>
      <c r="F4815" s="85">
        <f t="shared" si="75"/>
        <v>0</v>
      </c>
    </row>
    <row r="4816" spans="2:6" ht="18" customHeight="1">
      <c r="B4816" s="51"/>
      <c r="C4816" s="46"/>
      <c r="D4816" s="53"/>
      <c r="E4816" s="78"/>
      <c r="F4816" s="85">
        <f t="shared" si="75"/>
        <v>0</v>
      </c>
    </row>
    <row r="4817" spans="2:6" ht="18" customHeight="1">
      <c r="B4817" s="51"/>
      <c r="C4817" s="46"/>
      <c r="D4817" s="53"/>
      <c r="E4817" s="78"/>
      <c r="F4817" s="85">
        <f t="shared" si="75"/>
        <v>0</v>
      </c>
    </row>
    <row r="4818" spans="2:6" ht="18" customHeight="1">
      <c r="B4818" s="51"/>
      <c r="C4818" s="46"/>
      <c r="D4818" s="53"/>
      <c r="E4818" s="78"/>
      <c r="F4818" s="85">
        <f t="shared" si="75"/>
        <v>0</v>
      </c>
    </row>
    <row r="4819" spans="2:6" ht="18" customHeight="1">
      <c r="B4819" s="51"/>
      <c r="C4819" s="46"/>
      <c r="D4819" s="53"/>
      <c r="E4819" s="78"/>
      <c r="F4819" s="85">
        <f t="shared" si="75"/>
        <v>0</v>
      </c>
    </row>
    <row r="4820" spans="2:6" ht="18" customHeight="1">
      <c r="B4820" s="51"/>
      <c r="C4820" s="46"/>
      <c r="D4820" s="53"/>
      <c r="E4820" s="78"/>
      <c r="F4820" s="85">
        <f t="shared" si="75"/>
        <v>0</v>
      </c>
    </row>
    <row r="4821" spans="2:6" ht="18" customHeight="1">
      <c r="B4821" s="51"/>
      <c r="C4821" s="46"/>
      <c r="D4821" s="53"/>
      <c r="E4821" s="78"/>
      <c r="F4821" s="85">
        <f t="shared" si="75"/>
        <v>0</v>
      </c>
    </row>
    <row r="4822" spans="2:6" ht="18" customHeight="1">
      <c r="B4822" s="51"/>
      <c r="C4822" s="46"/>
      <c r="D4822" s="53"/>
      <c r="E4822" s="78"/>
      <c r="F4822" s="85">
        <f t="shared" si="75"/>
        <v>0</v>
      </c>
    </row>
    <row r="4823" spans="2:6" ht="18" customHeight="1">
      <c r="B4823" s="51"/>
      <c r="C4823" s="46"/>
      <c r="D4823" s="53"/>
      <c r="E4823" s="78"/>
      <c r="F4823" s="85">
        <f t="shared" si="75"/>
        <v>0</v>
      </c>
    </row>
    <row r="4824" spans="2:6" ht="18" customHeight="1">
      <c r="B4824" s="51"/>
      <c r="C4824" s="46"/>
      <c r="D4824" s="53"/>
      <c r="E4824" s="78"/>
      <c r="F4824" s="85">
        <f t="shared" si="75"/>
        <v>0</v>
      </c>
    </row>
    <row r="4825" spans="2:6" ht="18" customHeight="1">
      <c r="B4825" s="51"/>
      <c r="C4825" s="46"/>
      <c r="D4825" s="53"/>
      <c r="E4825" s="78"/>
      <c r="F4825" s="85">
        <f t="shared" si="75"/>
        <v>0</v>
      </c>
    </row>
    <row r="4826" spans="2:6" ht="18" customHeight="1">
      <c r="B4826" s="51"/>
      <c r="C4826" s="46"/>
      <c r="D4826" s="53"/>
      <c r="E4826" s="78"/>
      <c r="F4826" s="85">
        <f t="shared" si="75"/>
        <v>0</v>
      </c>
    </row>
    <row r="4827" spans="2:6" ht="18" customHeight="1">
      <c r="B4827" s="51"/>
      <c r="C4827" s="46"/>
      <c r="D4827" s="53"/>
      <c r="E4827" s="78"/>
      <c r="F4827" s="85">
        <f t="shared" si="75"/>
        <v>0</v>
      </c>
    </row>
    <row r="4828" spans="2:6" ht="18" customHeight="1">
      <c r="B4828" s="51"/>
      <c r="C4828" s="46"/>
      <c r="D4828" s="53"/>
      <c r="E4828" s="78"/>
      <c r="F4828" s="85">
        <f t="shared" si="75"/>
        <v>0</v>
      </c>
    </row>
    <row r="4829" spans="2:6" ht="18" customHeight="1">
      <c r="B4829" s="51"/>
      <c r="C4829" s="46"/>
      <c r="D4829" s="53"/>
      <c r="E4829" s="78"/>
      <c r="F4829" s="85">
        <f t="shared" si="75"/>
        <v>0</v>
      </c>
    </row>
    <row r="4830" spans="2:6" ht="18" customHeight="1">
      <c r="B4830" s="51"/>
      <c r="C4830" s="46"/>
      <c r="D4830" s="53"/>
      <c r="E4830" s="78"/>
      <c r="F4830" s="85">
        <f t="shared" si="75"/>
        <v>0</v>
      </c>
    </row>
    <row r="4831" spans="2:6" ht="18" customHeight="1">
      <c r="B4831" s="51"/>
      <c r="C4831" s="46"/>
      <c r="D4831" s="53"/>
      <c r="E4831" s="78"/>
      <c r="F4831" s="85">
        <f t="shared" si="75"/>
        <v>0</v>
      </c>
    </row>
    <row r="4832" spans="2:6" ht="18" customHeight="1">
      <c r="B4832" s="51"/>
      <c r="C4832" s="46"/>
      <c r="D4832" s="53"/>
      <c r="E4832" s="78"/>
      <c r="F4832" s="85">
        <f t="shared" si="75"/>
        <v>0</v>
      </c>
    </row>
    <row r="4833" spans="2:6" ht="18" customHeight="1">
      <c r="B4833" s="51"/>
      <c r="C4833" s="46"/>
      <c r="D4833" s="53"/>
      <c r="E4833" s="78"/>
      <c r="F4833" s="85">
        <f t="shared" si="75"/>
        <v>0</v>
      </c>
    </row>
    <row r="4834" spans="2:6" ht="18" customHeight="1">
      <c r="B4834" s="51"/>
      <c r="C4834" s="46"/>
      <c r="D4834" s="53"/>
      <c r="E4834" s="78"/>
      <c r="F4834" s="85">
        <f t="shared" si="75"/>
        <v>0</v>
      </c>
    </row>
    <row r="4835" spans="2:6" ht="18" customHeight="1">
      <c r="B4835" s="51"/>
      <c r="C4835" s="46"/>
      <c r="D4835" s="53"/>
      <c r="E4835" s="78"/>
      <c r="F4835" s="85">
        <f t="shared" si="75"/>
        <v>0</v>
      </c>
    </row>
    <row r="4836" spans="2:6" ht="18" customHeight="1">
      <c r="B4836" s="51"/>
      <c r="C4836" s="46"/>
      <c r="D4836" s="53"/>
      <c r="E4836" s="78"/>
      <c r="F4836" s="85">
        <f t="shared" si="75"/>
        <v>0</v>
      </c>
    </row>
    <row r="4837" spans="2:6" ht="18" customHeight="1">
      <c r="B4837" s="51"/>
      <c r="C4837" s="46"/>
      <c r="D4837" s="53"/>
      <c r="E4837" s="78"/>
      <c r="F4837" s="85">
        <f t="shared" si="75"/>
        <v>0</v>
      </c>
    </row>
    <row r="4838" spans="2:6" ht="18" customHeight="1">
      <c r="B4838" s="51"/>
      <c r="C4838" s="46"/>
      <c r="D4838" s="53"/>
      <c r="E4838" s="78"/>
      <c r="F4838" s="85">
        <f t="shared" si="75"/>
        <v>0</v>
      </c>
    </row>
    <row r="4839" spans="2:6" ht="18" customHeight="1">
      <c r="B4839" s="51"/>
      <c r="C4839" s="46"/>
      <c r="D4839" s="53"/>
      <c r="E4839" s="78"/>
      <c r="F4839" s="85">
        <f t="shared" si="75"/>
        <v>0</v>
      </c>
    </row>
    <row r="4840" spans="2:6" ht="18" customHeight="1">
      <c r="B4840" s="51"/>
      <c r="C4840" s="46"/>
      <c r="D4840" s="53"/>
      <c r="E4840" s="78"/>
      <c r="F4840" s="85">
        <f t="shared" si="75"/>
        <v>0</v>
      </c>
    </row>
    <row r="4841" spans="2:6" ht="18" customHeight="1">
      <c r="B4841" s="51"/>
      <c r="C4841" s="46"/>
      <c r="D4841" s="53"/>
      <c r="E4841" s="78"/>
      <c r="F4841" s="85">
        <f t="shared" si="75"/>
        <v>0</v>
      </c>
    </row>
    <row r="4842" spans="2:6" ht="18" customHeight="1">
      <c r="B4842" s="51"/>
      <c r="C4842" s="46"/>
      <c r="D4842" s="53"/>
      <c r="E4842" s="78"/>
      <c r="F4842" s="85">
        <f t="shared" si="75"/>
        <v>0</v>
      </c>
    </row>
    <row r="4843" spans="2:6" ht="18" customHeight="1">
      <c r="B4843" s="51"/>
      <c r="C4843" s="46"/>
      <c r="D4843" s="53"/>
      <c r="E4843" s="78"/>
      <c r="F4843" s="85">
        <f t="shared" si="75"/>
        <v>0</v>
      </c>
    </row>
    <row r="4844" spans="2:6" ht="18" customHeight="1">
      <c r="B4844" s="51"/>
      <c r="C4844" s="46"/>
      <c r="D4844" s="53"/>
      <c r="E4844" s="78"/>
      <c r="F4844" s="85">
        <f t="shared" si="75"/>
        <v>0</v>
      </c>
    </row>
    <row r="4845" spans="2:6" ht="18" customHeight="1">
      <c r="B4845" s="51"/>
      <c r="C4845" s="46"/>
      <c r="D4845" s="53"/>
      <c r="E4845" s="78"/>
      <c r="F4845" s="85">
        <f t="shared" si="75"/>
        <v>0</v>
      </c>
    </row>
    <row r="4846" spans="2:6" ht="18" customHeight="1">
      <c r="B4846" s="51"/>
      <c r="C4846" s="46"/>
      <c r="D4846" s="53"/>
      <c r="E4846" s="78"/>
      <c r="F4846" s="85">
        <f t="shared" si="75"/>
        <v>0</v>
      </c>
    </row>
    <row r="4847" spans="2:6" ht="18" customHeight="1">
      <c r="B4847" s="51"/>
      <c r="C4847" s="46"/>
      <c r="D4847" s="53"/>
      <c r="E4847" s="78"/>
      <c r="F4847" s="85">
        <f t="shared" si="75"/>
        <v>0</v>
      </c>
    </row>
    <row r="4848" spans="2:6" ht="18" customHeight="1">
      <c r="B4848" s="51"/>
      <c r="C4848" s="46"/>
      <c r="D4848" s="53"/>
      <c r="E4848" s="78"/>
      <c r="F4848" s="85">
        <f t="shared" si="75"/>
        <v>0</v>
      </c>
    </row>
    <row r="4849" spans="2:6" ht="18" customHeight="1">
      <c r="B4849" s="51"/>
      <c r="C4849" s="46"/>
      <c r="D4849" s="53"/>
      <c r="E4849" s="78"/>
      <c r="F4849" s="85">
        <f t="shared" si="75"/>
        <v>0</v>
      </c>
    </row>
    <row r="4850" spans="2:6" ht="18" customHeight="1">
      <c r="B4850" s="51"/>
      <c r="C4850" s="46"/>
      <c r="D4850" s="53"/>
      <c r="E4850" s="78"/>
      <c r="F4850" s="85">
        <f t="shared" si="75"/>
        <v>0</v>
      </c>
    </row>
    <row r="4851" spans="2:6" ht="18" customHeight="1">
      <c r="B4851" s="51"/>
      <c r="C4851" s="46"/>
      <c r="D4851" s="53"/>
      <c r="E4851" s="78"/>
      <c r="F4851" s="85">
        <f t="shared" si="75"/>
        <v>0</v>
      </c>
    </row>
    <row r="4852" spans="2:6" ht="18" customHeight="1">
      <c r="B4852" s="51"/>
      <c r="C4852" s="46"/>
      <c r="D4852" s="53"/>
      <c r="E4852" s="78"/>
      <c r="F4852" s="85">
        <f t="shared" si="75"/>
        <v>0</v>
      </c>
    </row>
    <row r="4853" spans="2:6" ht="18" customHeight="1">
      <c r="B4853" s="51"/>
      <c r="C4853" s="46"/>
      <c r="D4853" s="53"/>
      <c r="E4853" s="78"/>
      <c r="F4853" s="85">
        <f t="shared" si="75"/>
        <v>0</v>
      </c>
    </row>
    <row r="4854" spans="2:6" ht="18" customHeight="1">
      <c r="B4854" s="51"/>
      <c r="C4854" s="46"/>
      <c r="D4854" s="53"/>
      <c r="E4854" s="78"/>
      <c r="F4854" s="85">
        <f t="shared" si="75"/>
        <v>0</v>
      </c>
    </row>
    <row r="4855" spans="2:6" ht="18" customHeight="1">
      <c r="B4855" s="51"/>
      <c r="C4855" s="46"/>
      <c r="D4855" s="53"/>
      <c r="E4855" s="78"/>
      <c r="F4855" s="85">
        <f t="shared" si="75"/>
        <v>0</v>
      </c>
    </row>
    <row r="4856" spans="2:6" ht="18" customHeight="1">
      <c r="B4856" s="51"/>
      <c r="C4856" s="46"/>
      <c r="D4856" s="53"/>
      <c r="E4856" s="78"/>
      <c r="F4856" s="85">
        <f t="shared" si="75"/>
        <v>0</v>
      </c>
    </row>
    <row r="4857" spans="2:6" ht="18" customHeight="1">
      <c r="B4857" s="51"/>
      <c r="C4857" s="46"/>
      <c r="D4857" s="53"/>
      <c r="E4857" s="78"/>
      <c r="F4857" s="85">
        <f t="shared" si="75"/>
        <v>0</v>
      </c>
    </row>
    <row r="4858" spans="2:6" ht="18" customHeight="1">
      <c r="B4858" s="51"/>
      <c r="C4858" s="46"/>
      <c r="D4858" s="53"/>
      <c r="E4858" s="78"/>
      <c r="F4858" s="85">
        <f t="shared" si="75"/>
        <v>0</v>
      </c>
    </row>
    <row r="4859" spans="2:6" ht="18" customHeight="1">
      <c r="B4859" s="51"/>
      <c r="C4859" s="46"/>
      <c r="D4859" s="53"/>
      <c r="E4859" s="78"/>
      <c r="F4859" s="85">
        <f t="shared" si="75"/>
        <v>0</v>
      </c>
    </row>
    <row r="4860" spans="2:6" ht="18" customHeight="1">
      <c r="B4860" s="51"/>
      <c r="C4860" s="46"/>
      <c r="D4860" s="53"/>
      <c r="E4860" s="78"/>
      <c r="F4860" s="85">
        <f t="shared" si="75"/>
        <v>0</v>
      </c>
    </row>
    <row r="4861" spans="2:6" ht="18" customHeight="1">
      <c r="B4861" s="51"/>
      <c r="C4861" s="46"/>
      <c r="D4861" s="53"/>
      <c r="E4861" s="78"/>
      <c r="F4861" s="85">
        <f t="shared" si="75"/>
        <v>0</v>
      </c>
    </row>
    <row r="4862" spans="2:6" ht="18" customHeight="1">
      <c r="B4862" s="51"/>
      <c r="C4862" s="46"/>
      <c r="D4862" s="53"/>
      <c r="E4862" s="78"/>
      <c r="F4862" s="85">
        <f t="shared" si="75"/>
        <v>0</v>
      </c>
    </row>
    <row r="4863" spans="2:6" ht="18" customHeight="1">
      <c r="B4863" s="51"/>
      <c r="C4863" s="46"/>
      <c r="D4863" s="53"/>
      <c r="E4863" s="78"/>
      <c r="F4863" s="85">
        <f t="shared" si="75"/>
        <v>0</v>
      </c>
    </row>
    <row r="4864" spans="2:6" ht="18" customHeight="1">
      <c r="B4864" s="51"/>
      <c r="C4864" s="46"/>
      <c r="D4864" s="53"/>
      <c r="E4864" s="78"/>
      <c r="F4864" s="85">
        <f t="shared" si="75"/>
        <v>0</v>
      </c>
    </row>
    <row r="4865" spans="2:6" ht="18" customHeight="1">
      <c r="B4865" s="51"/>
      <c r="C4865" s="46"/>
      <c r="D4865" s="53"/>
      <c r="E4865" s="78"/>
      <c r="F4865" s="85">
        <f t="shared" si="75"/>
        <v>0</v>
      </c>
    </row>
    <row r="4866" spans="2:6" ht="18" customHeight="1">
      <c r="B4866" s="51"/>
      <c r="C4866" s="46"/>
      <c r="D4866" s="53"/>
      <c r="E4866" s="78"/>
      <c r="F4866" s="85">
        <f t="shared" si="75"/>
        <v>0</v>
      </c>
    </row>
    <row r="4867" spans="2:6" ht="18" customHeight="1">
      <c r="B4867" s="51"/>
      <c r="C4867" s="46"/>
      <c r="D4867" s="53"/>
      <c r="E4867" s="78"/>
      <c r="F4867" s="85">
        <f t="shared" si="75"/>
        <v>0</v>
      </c>
    </row>
    <row r="4868" spans="2:6" ht="18" customHeight="1">
      <c r="B4868" s="51"/>
      <c r="C4868" s="46"/>
      <c r="D4868" s="53"/>
      <c r="E4868" s="78"/>
      <c r="F4868" s="85">
        <f t="shared" ref="F4868:F4931" si="76">IF(D4868&gt;0,E4868/D4868,0)</f>
        <v>0</v>
      </c>
    </row>
    <row r="4869" spans="2:6" ht="18" customHeight="1">
      <c r="B4869" s="51"/>
      <c r="C4869" s="46"/>
      <c r="D4869" s="53"/>
      <c r="E4869" s="78"/>
      <c r="F4869" s="85">
        <f t="shared" si="76"/>
        <v>0</v>
      </c>
    </row>
    <row r="4870" spans="2:6" ht="18" customHeight="1">
      <c r="B4870" s="51"/>
      <c r="C4870" s="46"/>
      <c r="D4870" s="53"/>
      <c r="E4870" s="78"/>
      <c r="F4870" s="85">
        <f t="shared" si="76"/>
        <v>0</v>
      </c>
    </row>
    <row r="4871" spans="2:6" ht="18" customHeight="1">
      <c r="B4871" s="51"/>
      <c r="C4871" s="46"/>
      <c r="D4871" s="53"/>
      <c r="E4871" s="78"/>
      <c r="F4871" s="85">
        <f t="shared" si="76"/>
        <v>0</v>
      </c>
    </row>
    <row r="4872" spans="2:6" ht="18" customHeight="1">
      <c r="B4872" s="51"/>
      <c r="C4872" s="46"/>
      <c r="D4872" s="53"/>
      <c r="E4872" s="78"/>
      <c r="F4872" s="85">
        <f t="shared" si="76"/>
        <v>0</v>
      </c>
    </row>
    <row r="4873" spans="2:6" ht="18" customHeight="1">
      <c r="B4873" s="51"/>
      <c r="C4873" s="46"/>
      <c r="D4873" s="53"/>
      <c r="E4873" s="78"/>
      <c r="F4873" s="85">
        <f t="shared" si="76"/>
        <v>0</v>
      </c>
    </row>
    <row r="4874" spans="2:6" ht="18" customHeight="1">
      <c r="B4874" s="51"/>
      <c r="C4874" s="46"/>
      <c r="D4874" s="53"/>
      <c r="E4874" s="78"/>
      <c r="F4874" s="85">
        <f t="shared" si="76"/>
        <v>0</v>
      </c>
    </row>
    <row r="4875" spans="2:6" ht="18" customHeight="1">
      <c r="B4875" s="51"/>
      <c r="C4875" s="46"/>
      <c r="D4875" s="53"/>
      <c r="E4875" s="78"/>
      <c r="F4875" s="85">
        <f t="shared" si="76"/>
        <v>0</v>
      </c>
    </row>
    <row r="4876" spans="2:6" ht="18" customHeight="1">
      <c r="B4876" s="51"/>
      <c r="C4876" s="46"/>
      <c r="D4876" s="53"/>
      <c r="E4876" s="78"/>
      <c r="F4876" s="85">
        <f t="shared" si="76"/>
        <v>0</v>
      </c>
    </row>
    <row r="4877" spans="2:6" ht="18" customHeight="1">
      <c r="B4877" s="51"/>
      <c r="C4877" s="46"/>
      <c r="D4877" s="53"/>
      <c r="E4877" s="78"/>
      <c r="F4877" s="85">
        <f t="shared" si="76"/>
        <v>0</v>
      </c>
    </row>
    <row r="4878" spans="2:6" ht="18" customHeight="1">
      <c r="B4878" s="51"/>
      <c r="C4878" s="46"/>
      <c r="D4878" s="53"/>
      <c r="E4878" s="78"/>
      <c r="F4878" s="85">
        <f t="shared" si="76"/>
        <v>0</v>
      </c>
    </row>
    <row r="4879" spans="2:6" ht="18" customHeight="1">
      <c r="B4879" s="51"/>
      <c r="C4879" s="46"/>
      <c r="D4879" s="53"/>
      <c r="E4879" s="78"/>
      <c r="F4879" s="85">
        <f t="shared" si="76"/>
        <v>0</v>
      </c>
    </row>
    <row r="4880" spans="2:6" ht="18" customHeight="1">
      <c r="B4880" s="51"/>
      <c r="C4880" s="46"/>
      <c r="D4880" s="53"/>
      <c r="E4880" s="78"/>
      <c r="F4880" s="85">
        <f t="shared" si="76"/>
        <v>0</v>
      </c>
    </row>
    <row r="4881" spans="2:6" ht="18" customHeight="1">
      <c r="B4881" s="51"/>
      <c r="C4881" s="46"/>
      <c r="D4881" s="53"/>
      <c r="E4881" s="78"/>
      <c r="F4881" s="85">
        <f t="shared" si="76"/>
        <v>0</v>
      </c>
    </row>
    <row r="4882" spans="2:6" ht="18" customHeight="1">
      <c r="B4882" s="51"/>
      <c r="C4882" s="46"/>
      <c r="D4882" s="53"/>
      <c r="E4882" s="78"/>
      <c r="F4882" s="85">
        <f t="shared" si="76"/>
        <v>0</v>
      </c>
    </row>
    <row r="4883" spans="2:6" ht="18" customHeight="1">
      <c r="B4883" s="51"/>
      <c r="C4883" s="46"/>
      <c r="D4883" s="53"/>
      <c r="E4883" s="78"/>
      <c r="F4883" s="85">
        <f t="shared" si="76"/>
        <v>0</v>
      </c>
    </row>
    <row r="4884" spans="2:6" ht="18" customHeight="1">
      <c r="B4884" s="51"/>
      <c r="C4884" s="46"/>
      <c r="D4884" s="53"/>
      <c r="E4884" s="78"/>
      <c r="F4884" s="85">
        <f t="shared" si="76"/>
        <v>0</v>
      </c>
    </row>
    <row r="4885" spans="2:6" ht="18" customHeight="1">
      <c r="B4885" s="51"/>
      <c r="C4885" s="46"/>
      <c r="D4885" s="53"/>
      <c r="E4885" s="78"/>
      <c r="F4885" s="85">
        <f t="shared" si="76"/>
        <v>0</v>
      </c>
    </row>
    <row r="4886" spans="2:6" ht="18" customHeight="1">
      <c r="B4886" s="51"/>
      <c r="C4886" s="46"/>
      <c r="D4886" s="53"/>
      <c r="E4886" s="78"/>
      <c r="F4886" s="85">
        <f t="shared" si="76"/>
        <v>0</v>
      </c>
    </row>
    <row r="4887" spans="2:6" ht="18" customHeight="1">
      <c r="B4887" s="51"/>
      <c r="C4887" s="46"/>
      <c r="D4887" s="53"/>
      <c r="E4887" s="78"/>
      <c r="F4887" s="85">
        <f t="shared" si="76"/>
        <v>0</v>
      </c>
    </row>
    <row r="4888" spans="2:6" ht="18" customHeight="1">
      <c r="B4888" s="51"/>
      <c r="C4888" s="46"/>
      <c r="D4888" s="53"/>
      <c r="E4888" s="78"/>
      <c r="F4888" s="85">
        <f t="shared" si="76"/>
        <v>0</v>
      </c>
    </row>
    <row r="4889" spans="2:6" ht="18" customHeight="1">
      <c r="B4889" s="51"/>
      <c r="C4889" s="46"/>
      <c r="D4889" s="53"/>
      <c r="E4889" s="78"/>
      <c r="F4889" s="85">
        <f t="shared" si="76"/>
        <v>0</v>
      </c>
    </row>
    <row r="4890" spans="2:6" ht="18" customHeight="1">
      <c r="B4890" s="51"/>
      <c r="C4890" s="46"/>
      <c r="D4890" s="53"/>
      <c r="E4890" s="78"/>
      <c r="F4890" s="85">
        <f t="shared" si="76"/>
        <v>0</v>
      </c>
    </row>
    <row r="4891" spans="2:6" ht="18" customHeight="1">
      <c r="B4891" s="51"/>
      <c r="C4891" s="46"/>
      <c r="D4891" s="53"/>
      <c r="E4891" s="78"/>
      <c r="F4891" s="85">
        <f t="shared" si="76"/>
        <v>0</v>
      </c>
    </row>
    <row r="4892" spans="2:6" ht="18" customHeight="1">
      <c r="B4892" s="51"/>
      <c r="C4892" s="46"/>
      <c r="D4892" s="53"/>
      <c r="E4892" s="78"/>
      <c r="F4892" s="85">
        <f t="shared" si="76"/>
        <v>0</v>
      </c>
    </row>
    <row r="4893" spans="2:6" ht="18" customHeight="1">
      <c r="B4893" s="51"/>
      <c r="C4893" s="46"/>
      <c r="D4893" s="53"/>
      <c r="E4893" s="78"/>
      <c r="F4893" s="85">
        <f t="shared" si="76"/>
        <v>0</v>
      </c>
    </row>
    <row r="4894" spans="2:6" ht="18" customHeight="1">
      <c r="B4894" s="51"/>
      <c r="C4894" s="46"/>
      <c r="D4894" s="53"/>
      <c r="E4894" s="78"/>
      <c r="F4894" s="85">
        <f t="shared" si="76"/>
        <v>0</v>
      </c>
    </row>
    <row r="4895" spans="2:6" ht="18" customHeight="1">
      <c r="B4895" s="51"/>
      <c r="C4895" s="46"/>
      <c r="D4895" s="53"/>
      <c r="E4895" s="78"/>
      <c r="F4895" s="85">
        <f t="shared" si="76"/>
        <v>0</v>
      </c>
    </row>
    <row r="4896" spans="2:6" ht="18" customHeight="1">
      <c r="B4896" s="51"/>
      <c r="C4896" s="46"/>
      <c r="D4896" s="53"/>
      <c r="E4896" s="78"/>
      <c r="F4896" s="85">
        <f t="shared" si="76"/>
        <v>0</v>
      </c>
    </row>
    <row r="4897" spans="2:6" ht="18" customHeight="1">
      <c r="B4897" s="51"/>
      <c r="C4897" s="46"/>
      <c r="D4897" s="53"/>
      <c r="E4897" s="78"/>
      <c r="F4897" s="85">
        <f t="shared" si="76"/>
        <v>0</v>
      </c>
    </row>
    <row r="4898" spans="2:6" ht="18" customHeight="1">
      <c r="B4898" s="51"/>
      <c r="C4898" s="46"/>
      <c r="D4898" s="53"/>
      <c r="E4898" s="78"/>
      <c r="F4898" s="85">
        <f t="shared" si="76"/>
        <v>0</v>
      </c>
    </row>
    <row r="4899" spans="2:6" ht="18" customHeight="1">
      <c r="B4899" s="51"/>
      <c r="C4899" s="46"/>
      <c r="D4899" s="53"/>
      <c r="E4899" s="78"/>
      <c r="F4899" s="85">
        <f t="shared" si="76"/>
        <v>0</v>
      </c>
    </row>
    <row r="4900" spans="2:6" ht="18" customHeight="1">
      <c r="B4900" s="51"/>
      <c r="C4900" s="46"/>
      <c r="D4900" s="53"/>
      <c r="E4900" s="78"/>
      <c r="F4900" s="85">
        <f t="shared" si="76"/>
        <v>0</v>
      </c>
    </row>
    <row r="4901" spans="2:6" ht="18" customHeight="1">
      <c r="B4901" s="51"/>
      <c r="C4901" s="46"/>
      <c r="D4901" s="53"/>
      <c r="E4901" s="78"/>
      <c r="F4901" s="85">
        <f t="shared" si="76"/>
        <v>0</v>
      </c>
    </row>
    <row r="4902" spans="2:6" ht="18" customHeight="1">
      <c r="B4902" s="51"/>
      <c r="C4902" s="46"/>
      <c r="D4902" s="53"/>
      <c r="E4902" s="78"/>
      <c r="F4902" s="85">
        <f t="shared" si="76"/>
        <v>0</v>
      </c>
    </row>
    <row r="4903" spans="2:6" ht="18" customHeight="1">
      <c r="B4903" s="51"/>
      <c r="C4903" s="46"/>
      <c r="D4903" s="53"/>
      <c r="E4903" s="78"/>
      <c r="F4903" s="85">
        <f t="shared" si="76"/>
        <v>0</v>
      </c>
    </row>
    <row r="4904" spans="2:6" ht="18" customHeight="1">
      <c r="B4904" s="51"/>
      <c r="C4904" s="46"/>
      <c r="D4904" s="53"/>
      <c r="E4904" s="78"/>
      <c r="F4904" s="85">
        <f t="shared" si="76"/>
        <v>0</v>
      </c>
    </row>
    <row r="4905" spans="2:6" ht="18" customHeight="1">
      <c r="B4905" s="51"/>
      <c r="C4905" s="46"/>
      <c r="D4905" s="53"/>
      <c r="E4905" s="78"/>
      <c r="F4905" s="85">
        <f t="shared" si="76"/>
        <v>0</v>
      </c>
    </row>
    <row r="4906" spans="2:6" ht="18" customHeight="1">
      <c r="B4906" s="51"/>
      <c r="C4906" s="46"/>
      <c r="D4906" s="53"/>
      <c r="E4906" s="78"/>
      <c r="F4906" s="85">
        <f t="shared" si="76"/>
        <v>0</v>
      </c>
    </row>
    <row r="4907" spans="2:6" ht="18" customHeight="1">
      <c r="B4907" s="51"/>
      <c r="C4907" s="46"/>
      <c r="D4907" s="53"/>
      <c r="E4907" s="78"/>
      <c r="F4907" s="85">
        <f t="shared" si="76"/>
        <v>0</v>
      </c>
    </row>
    <row r="4908" spans="2:6" ht="18" customHeight="1">
      <c r="B4908" s="51"/>
      <c r="C4908" s="46"/>
      <c r="D4908" s="53"/>
      <c r="E4908" s="78"/>
      <c r="F4908" s="85">
        <f t="shared" si="76"/>
        <v>0</v>
      </c>
    </row>
    <row r="4909" spans="2:6" ht="18" customHeight="1">
      <c r="B4909" s="51"/>
      <c r="C4909" s="46"/>
      <c r="D4909" s="53"/>
      <c r="E4909" s="78"/>
      <c r="F4909" s="85">
        <f t="shared" si="76"/>
        <v>0</v>
      </c>
    </row>
    <row r="4910" spans="2:6" ht="18" customHeight="1">
      <c r="B4910" s="51"/>
      <c r="C4910" s="46"/>
      <c r="D4910" s="53"/>
      <c r="E4910" s="78"/>
      <c r="F4910" s="85">
        <f t="shared" si="76"/>
        <v>0</v>
      </c>
    </row>
    <row r="4911" spans="2:6" ht="18" customHeight="1">
      <c r="B4911" s="51"/>
      <c r="C4911" s="46"/>
      <c r="D4911" s="53"/>
      <c r="E4911" s="78"/>
      <c r="F4911" s="85">
        <f t="shared" si="76"/>
        <v>0</v>
      </c>
    </row>
    <row r="4912" spans="2:6" ht="18" customHeight="1">
      <c r="B4912" s="51"/>
      <c r="C4912" s="46"/>
      <c r="D4912" s="53"/>
      <c r="E4912" s="78"/>
      <c r="F4912" s="85">
        <f t="shared" si="76"/>
        <v>0</v>
      </c>
    </row>
    <row r="4913" spans="2:6" ht="18" customHeight="1">
      <c r="B4913" s="51"/>
      <c r="C4913" s="46"/>
      <c r="D4913" s="53"/>
      <c r="E4913" s="78"/>
      <c r="F4913" s="85">
        <f t="shared" si="76"/>
        <v>0</v>
      </c>
    </row>
    <row r="4914" spans="2:6" ht="18" customHeight="1">
      <c r="B4914" s="51"/>
      <c r="C4914" s="46"/>
      <c r="D4914" s="53"/>
      <c r="E4914" s="78"/>
      <c r="F4914" s="85">
        <f t="shared" si="76"/>
        <v>0</v>
      </c>
    </row>
    <row r="4915" spans="2:6" ht="18" customHeight="1">
      <c r="B4915" s="51"/>
      <c r="C4915" s="46"/>
      <c r="D4915" s="53"/>
      <c r="E4915" s="78"/>
      <c r="F4915" s="85">
        <f t="shared" si="76"/>
        <v>0</v>
      </c>
    </row>
    <row r="4916" spans="2:6" ht="18" customHeight="1">
      <c r="B4916" s="51"/>
      <c r="C4916" s="46"/>
      <c r="D4916" s="53"/>
      <c r="E4916" s="78"/>
      <c r="F4916" s="85">
        <f t="shared" si="76"/>
        <v>0</v>
      </c>
    </row>
    <row r="4917" spans="2:6" ht="18" customHeight="1">
      <c r="B4917" s="51"/>
      <c r="C4917" s="46"/>
      <c r="D4917" s="53"/>
      <c r="E4917" s="78"/>
      <c r="F4917" s="85">
        <f t="shared" si="76"/>
        <v>0</v>
      </c>
    </row>
    <row r="4918" spans="2:6" ht="18" customHeight="1">
      <c r="B4918" s="51"/>
      <c r="C4918" s="46"/>
      <c r="D4918" s="53"/>
      <c r="E4918" s="78"/>
      <c r="F4918" s="85">
        <f t="shared" si="76"/>
        <v>0</v>
      </c>
    </row>
    <row r="4919" spans="2:6" ht="18" customHeight="1">
      <c r="B4919" s="51"/>
      <c r="C4919" s="46"/>
      <c r="D4919" s="53"/>
      <c r="E4919" s="78"/>
      <c r="F4919" s="85">
        <f t="shared" si="76"/>
        <v>0</v>
      </c>
    </row>
    <row r="4920" spans="2:6" ht="18" customHeight="1">
      <c r="B4920" s="51"/>
      <c r="C4920" s="46"/>
      <c r="D4920" s="53"/>
      <c r="E4920" s="78"/>
      <c r="F4920" s="85">
        <f t="shared" si="76"/>
        <v>0</v>
      </c>
    </row>
    <row r="4921" spans="2:6" ht="18" customHeight="1">
      <c r="B4921" s="51"/>
      <c r="C4921" s="46"/>
      <c r="D4921" s="53"/>
      <c r="E4921" s="78"/>
      <c r="F4921" s="85">
        <f t="shared" si="76"/>
        <v>0</v>
      </c>
    </row>
    <row r="4922" spans="2:6" ht="18" customHeight="1">
      <c r="B4922" s="51"/>
      <c r="C4922" s="46"/>
      <c r="D4922" s="53"/>
      <c r="E4922" s="78"/>
      <c r="F4922" s="85">
        <f t="shared" si="76"/>
        <v>0</v>
      </c>
    </row>
    <row r="4923" spans="2:6" ht="18" customHeight="1">
      <c r="B4923" s="51"/>
      <c r="C4923" s="46"/>
      <c r="D4923" s="53"/>
      <c r="E4923" s="78"/>
      <c r="F4923" s="85">
        <f t="shared" si="76"/>
        <v>0</v>
      </c>
    </row>
    <row r="4924" spans="2:6" ht="18" customHeight="1">
      <c r="B4924" s="51"/>
      <c r="C4924" s="46"/>
      <c r="D4924" s="53"/>
      <c r="E4924" s="78"/>
      <c r="F4924" s="85">
        <f t="shared" si="76"/>
        <v>0</v>
      </c>
    </row>
    <row r="4925" spans="2:6" ht="18" customHeight="1">
      <c r="B4925" s="51"/>
      <c r="C4925" s="46"/>
      <c r="D4925" s="53"/>
      <c r="E4925" s="78"/>
      <c r="F4925" s="85">
        <f t="shared" si="76"/>
        <v>0</v>
      </c>
    </row>
    <row r="4926" spans="2:6" ht="18" customHeight="1">
      <c r="B4926" s="51"/>
      <c r="C4926" s="46"/>
      <c r="D4926" s="53"/>
      <c r="E4926" s="78"/>
      <c r="F4926" s="85">
        <f t="shared" si="76"/>
        <v>0</v>
      </c>
    </row>
    <row r="4927" spans="2:6" ht="18" customHeight="1">
      <c r="B4927" s="51"/>
      <c r="C4927" s="46"/>
      <c r="D4927" s="53"/>
      <c r="E4927" s="78"/>
      <c r="F4927" s="85">
        <f t="shared" si="76"/>
        <v>0</v>
      </c>
    </row>
    <row r="4928" spans="2:6" ht="18" customHeight="1">
      <c r="B4928" s="51"/>
      <c r="C4928" s="46"/>
      <c r="D4928" s="53"/>
      <c r="E4928" s="78"/>
      <c r="F4928" s="85">
        <f t="shared" si="76"/>
        <v>0</v>
      </c>
    </row>
    <row r="4929" spans="2:6" ht="18" customHeight="1">
      <c r="B4929" s="51"/>
      <c r="C4929" s="46"/>
      <c r="D4929" s="53"/>
      <c r="E4929" s="78"/>
      <c r="F4929" s="85">
        <f t="shared" si="76"/>
        <v>0</v>
      </c>
    </row>
    <row r="4930" spans="2:6" ht="18" customHeight="1">
      <c r="B4930" s="51"/>
      <c r="C4930" s="46"/>
      <c r="D4930" s="53"/>
      <c r="E4930" s="78"/>
      <c r="F4930" s="85">
        <f t="shared" si="76"/>
        <v>0</v>
      </c>
    </row>
    <row r="4931" spans="2:6" ht="18" customHeight="1">
      <c r="B4931" s="51"/>
      <c r="C4931" s="46"/>
      <c r="D4931" s="53"/>
      <c r="E4931" s="78"/>
      <c r="F4931" s="85">
        <f t="shared" si="76"/>
        <v>0</v>
      </c>
    </row>
    <row r="4932" spans="2:6" ht="18" customHeight="1">
      <c r="B4932" s="51"/>
      <c r="C4932" s="46"/>
      <c r="D4932" s="53"/>
      <c r="E4932" s="78"/>
      <c r="F4932" s="85">
        <f t="shared" ref="F4932:F4995" si="77">IF(D4932&gt;0,E4932/D4932,0)</f>
        <v>0</v>
      </c>
    </row>
    <row r="4933" spans="2:6" ht="18" customHeight="1">
      <c r="B4933" s="51"/>
      <c r="C4933" s="46"/>
      <c r="D4933" s="53"/>
      <c r="E4933" s="78"/>
      <c r="F4933" s="85">
        <f t="shared" si="77"/>
        <v>0</v>
      </c>
    </row>
    <row r="4934" spans="2:6" ht="18" customHeight="1">
      <c r="B4934" s="51"/>
      <c r="C4934" s="46"/>
      <c r="D4934" s="53"/>
      <c r="E4934" s="78"/>
      <c r="F4934" s="85">
        <f t="shared" si="77"/>
        <v>0</v>
      </c>
    </row>
    <row r="4935" spans="2:6" ht="18" customHeight="1">
      <c r="B4935" s="51"/>
      <c r="C4935" s="46"/>
      <c r="D4935" s="53"/>
      <c r="E4935" s="78"/>
      <c r="F4935" s="85">
        <f t="shared" si="77"/>
        <v>0</v>
      </c>
    </row>
    <row r="4936" spans="2:6" ht="18" customHeight="1">
      <c r="B4936" s="51"/>
      <c r="C4936" s="46"/>
      <c r="D4936" s="53"/>
      <c r="E4936" s="78"/>
      <c r="F4936" s="85">
        <f t="shared" si="77"/>
        <v>0</v>
      </c>
    </row>
    <row r="4937" spans="2:6" ht="18" customHeight="1">
      <c r="B4937" s="51"/>
      <c r="C4937" s="46"/>
      <c r="D4937" s="53"/>
      <c r="E4937" s="78"/>
      <c r="F4937" s="85">
        <f t="shared" si="77"/>
        <v>0</v>
      </c>
    </row>
    <row r="4938" spans="2:6" ht="18" customHeight="1">
      <c r="B4938" s="51"/>
      <c r="C4938" s="46"/>
      <c r="D4938" s="53"/>
      <c r="E4938" s="78"/>
      <c r="F4938" s="85">
        <f t="shared" si="77"/>
        <v>0</v>
      </c>
    </row>
    <row r="4939" spans="2:6" ht="18" customHeight="1">
      <c r="B4939" s="51"/>
      <c r="C4939" s="46"/>
      <c r="D4939" s="53"/>
      <c r="E4939" s="78"/>
      <c r="F4939" s="85">
        <f t="shared" si="77"/>
        <v>0</v>
      </c>
    </row>
    <row r="4940" spans="2:6" ht="18" customHeight="1">
      <c r="B4940" s="51"/>
      <c r="C4940" s="46"/>
      <c r="D4940" s="53"/>
      <c r="E4940" s="78"/>
      <c r="F4940" s="85">
        <f t="shared" si="77"/>
        <v>0</v>
      </c>
    </row>
    <row r="4941" spans="2:6" ht="18" customHeight="1">
      <c r="B4941" s="51"/>
      <c r="C4941" s="46"/>
      <c r="D4941" s="53"/>
      <c r="E4941" s="78"/>
      <c r="F4941" s="85">
        <f t="shared" si="77"/>
        <v>0</v>
      </c>
    </row>
    <row r="4942" spans="2:6" ht="18" customHeight="1">
      <c r="B4942" s="51"/>
      <c r="C4942" s="46"/>
      <c r="D4942" s="53"/>
      <c r="E4942" s="78"/>
      <c r="F4942" s="85">
        <f t="shared" si="77"/>
        <v>0</v>
      </c>
    </row>
    <row r="4943" spans="2:6" ht="18" customHeight="1">
      <c r="B4943" s="51"/>
      <c r="C4943" s="46"/>
      <c r="D4943" s="53"/>
      <c r="E4943" s="78"/>
      <c r="F4943" s="85">
        <f t="shared" si="77"/>
        <v>0</v>
      </c>
    </row>
    <row r="4944" spans="2:6" ht="18" customHeight="1">
      <c r="B4944" s="51"/>
      <c r="C4944" s="46"/>
      <c r="D4944" s="53"/>
      <c r="E4944" s="78"/>
      <c r="F4944" s="85">
        <f t="shared" si="77"/>
        <v>0</v>
      </c>
    </row>
    <row r="4945" spans="2:6" ht="18" customHeight="1">
      <c r="B4945" s="51"/>
      <c r="C4945" s="46"/>
      <c r="D4945" s="53"/>
      <c r="E4945" s="78"/>
      <c r="F4945" s="85">
        <f t="shared" si="77"/>
        <v>0</v>
      </c>
    </row>
    <row r="4946" spans="2:6" ht="18" customHeight="1">
      <c r="B4946" s="51"/>
      <c r="C4946" s="46"/>
      <c r="D4946" s="53"/>
      <c r="E4946" s="78"/>
      <c r="F4946" s="85">
        <f t="shared" si="77"/>
        <v>0</v>
      </c>
    </row>
    <row r="4947" spans="2:6" ht="18" customHeight="1">
      <c r="B4947" s="51"/>
      <c r="C4947" s="46"/>
      <c r="D4947" s="53"/>
      <c r="E4947" s="78"/>
      <c r="F4947" s="85">
        <f t="shared" si="77"/>
        <v>0</v>
      </c>
    </row>
    <row r="4948" spans="2:6" ht="18" customHeight="1">
      <c r="B4948" s="51"/>
      <c r="C4948" s="46"/>
      <c r="D4948" s="53"/>
      <c r="E4948" s="78"/>
      <c r="F4948" s="85">
        <f t="shared" si="77"/>
        <v>0</v>
      </c>
    </row>
    <row r="4949" spans="2:6" ht="18" customHeight="1">
      <c r="B4949" s="51"/>
      <c r="C4949" s="46"/>
      <c r="D4949" s="53"/>
      <c r="E4949" s="78"/>
      <c r="F4949" s="85">
        <f t="shared" si="77"/>
        <v>0</v>
      </c>
    </row>
    <row r="4950" spans="2:6" ht="18" customHeight="1">
      <c r="B4950" s="51"/>
      <c r="C4950" s="46"/>
      <c r="D4950" s="53"/>
      <c r="E4950" s="78"/>
      <c r="F4950" s="85">
        <f t="shared" si="77"/>
        <v>0</v>
      </c>
    </row>
    <row r="4951" spans="2:6" ht="18" customHeight="1">
      <c r="B4951" s="51"/>
      <c r="C4951" s="46"/>
      <c r="D4951" s="53"/>
      <c r="E4951" s="78"/>
      <c r="F4951" s="85">
        <f t="shared" si="77"/>
        <v>0</v>
      </c>
    </row>
    <row r="4952" spans="2:6" ht="18" customHeight="1">
      <c r="B4952" s="51"/>
      <c r="C4952" s="46"/>
      <c r="D4952" s="53"/>
      <c r="E4952" s="78"/>
      <c r="F4952" s="85">
        <f t="shared" si="77"/>
        <v>0</v>
      </c>
    </row>
    <row r="4953" spans="2:6" ht="18" customHeight="1">
      <c r="B4953" s="51"/>
      <c r="C4953" s="46"/>
      <c r="D4953" s="53"/>
      <c r="E4953" s="78"/>
      <c r="F4953" s="85">
        <f t="shared" si="77"/>
        <v>0</v>
      </c>
    </row>
    <row r="4954" spans="2:6" ht="18" customHeight="1">
      <c r="B4954" s="51"/>
      <c r="C4954" s="46"/>
      <c r="D4954" s="53"/>
      <c r="E4954" s="78"/>
      <c r="F4954" s="85">
        <f t="shared" si="77"/>
        <v>0</v>
      </c>
    </row>
    <row r="4955" spans="2:6" ht="18" customHeight="1">
      <c r="B4955" s="51"/>
      <c r="C4955" s="46"/>
      <c r="D4955" s="53"/>
      <c r="E4955" s="78"/>
      <c r="F4955" s="85">
        <f t="shared" si="77"/>
        <v>0</v>
      </c>
    </row>
    <row r="4956" spans="2:6" ht="18" customHeight="1">
      <c r="B4956" s="51"/>
      <c r="C4956" s="46"/>
      <c r="D4956" s="53"/>
      <c r="E4956" s="78"/>
      <c r="F4956" s="85">
        <f t="shared" si="77"/>
        <v>0</v>
      </c>
    </row>
    <row r="4957" spans="2:6" ht="18" customHeight="1">
      <c r="B4957" s="51"/>
      <c r="C4957" s="46"/>
      <c r="D4957" s="53"/>
      <c r="E4957" s="78"/>
      <c r="F4957" s="85">
        <f t="shared" si="77"/>
        <v>0</v>
      </c>
    </row>
    <row r="4958" spans="2:6" ht="18" customHeight="1">
      <c r="B4958" s="51"/>
      <c r="C4958" s="46"/>
      <c r="D4958" s="53"/>
      <c r="E4958" s="78"/>
      <c r="F4958" s="85">
        <f t="shared" si="77"/>
        <v>0</v>
      </c>
    </row>
    <row r="4959" spans="2:6" ht="18" customHeight="1">
      <c r="B4959" s="51"/>
      <c r="C4959" s="46"/>
      <c r="D4959" s="53"/>
      <c r="E4959" s="78"/>
      <c r="F4959" s="85">
        <f t="shared" si="77"/>
        <v>0</v>
      </c>
    </row>
    <row r="4960" spans="2:6" ht="18" customHeight="1">
      <c r="B4960" s="51"/>
      <c r="C4960" s="46"/>
      <c r="D4960" s="53"/>
      <c r="E4960" s="78"/>
      <c r="F4960" s="85">
        <f t="shared" si="77"/>
        <v>0</v>
      </c>
    </row>
    <row r="4961" spans="2:6" ht="18" customHeight="1">
      <c r="B4961" s="51"/>
      <c r="C4961" s="46"/>
      <c r="D4961" s="53"/>
      <c r="E4961" s="78"/>
      <c r="F4961" s="85">
        <f t="shared" si="77"/>
        <v>0</v>
      </c>
    </row>
    <row r="4962" spans="2:6" ht="18" customHeight="1">
      <c r="B4962" s="51"/>
      <c r="C4962" s="46"/>
      <c r="D4962" s="53"/>
      <c r="E4962" s="78"/>
      <c r="F4962" s="85">
        <f t="shared" si="77"/>
        <v>0</v>
      </c>
    </row>
    <row r="4963" spans="2:6" ht="18" customHeight="1">
      <c r="B4963" s="51"/>
      <c r="C4963" s="46"/>
      <c r="D4963" s="53"/>
      <c r="E4963" s="78"/>
      <c r="F4963" s="85">
        <f t="shared" si="77"/>
        <v>0</v>
      </c>
    </row>
    <row r="4964" spans="2:6" ht="18" customHeight="1">
      <c r="B4964" s="51"/>
      <c r="C4964" s="46"/>
      <c r="D4964" s="53"/>
      <c r="E4964" s="78"/>
      <c r="F4964" s="85">
        <f t="shared" si="77"/>
        <v>0</v>
      </c>
    </row>
    <row r="4965" spans="2:6" ht="18" customHeight="1">
      <c r="B4965" s="51"/>
      <c r="C4965" s="46"/>
      <c r="D4965" s="53"/>
      <c r="E4965" s="78"/>
      <c r="F4965" s="85">
        <f t="shared" si="77"/>
        <v>0</v>
      </c>
    </row>
    <row r="4966" spans="2:6" ht="18" customHeight="1">
      <c r="B4966" s="51"/>
      <c r="C4966" s="46"/>
      <c r="D4966" s="53"/>
      <c r="E4966" s="78"/>
      <c r="F4966" s="85">
        <f t="shared" si="77"/>
        <v>0</v>
      </c>
    </row>
    <row r="4967" spans="2:6" ht="18" customHeight="1">
      <c r="B4967" s="51"/>
      <c r="C4967" s="46"/>
      <c r="D4967" s="53"/>
      <c r="E4967" s="78"/>
      <c r="F4967" s="85">
        <f t="shared" si="77"/>
        <v>0</v>
      </c>
    </row>
    <row r="4968" spans="2:6" ht="18" customHeight="1">
      <c r="B4968" s="51"/>
      <c r="C4968" s="46"/>
      <c r="D4968" s="53"/>
      <c r="E4968" s="78"/>
      <c r="F4968" s="85">
        <f t="shared" si="77"/>
        <v>0</v>
      </c>
    </row>
    <row r="4969" spans="2:6" ht="18" customHeight="1">
      <c r="B4969" s="51"/>
      <c r="C4969" s="46"/>
      <c r="D4969" s="53"/>
      <c r="E4969" s="78"/>
      <c r="F4969" s="85">
        <f t="shared" si="77"/>
        <v>0</v>
      </c>
    </row>
    <row r="4970" spans="2:6" ht="18" customHeight="1">
      <c r="B4970" s="51"/>
      <c r="C4970" s="46"/>
      <c r="D4970" s="53"/>
      <c r="E4970" s="78"/>
      <c r="F4970" s="85">
        <f t="shared" si="77"/>
        <v>0</v>
      </c>
    </row>
    <row r="4971" spans="2:6" ht="18" customHeight="1">
      <c r="B4971" s="51"/>
      <c r="C4971" s="46"/>
      <c r="D4971" s="53"/>
      <c r="E4971" s="78"/>
      <c r="F4971" s="85">
        <f t="shared" si="77"/>
        <v>0</v>
      </c>
    </row>
    <row r="4972" spans="2:6" ht="18" customHeight="1">
      <c r="B4972" s="51"/>
      <c r="C4972" s="46"/>
      <c r="D4972" s="53"/>
      <c r="E4972" s="78"/>
      <c r="F4972" s="85">
        <f t="shared" si="77"/>
        <v>0</v>
      </c>
    </row>
    <row r="4973" spans="2:6" ht="18" customHeight="1">
      <c r="B4973" s="51"/>
      <c r="C4973" s="46"/>
      <c r="D4973" s="53"/>
      <c r="E4973" s="78"/>
      <c r="F4973" s="85">
        <f t="shared" si="77"/>
        <v>0</v>
      </c>
    </row>
    <row r="4974" spans="2:6" ht="18" customHeight="1">
      <c r="B4974" s="51"/>
      <c r="C4974" s="46"/>
      <c r="D4974" s="53"/>
      <c r="E4974" s="78"/>
      <c r="F4974" s="85">
        <f t="shared" si="77"/>
        <v>0</v>
      </c>
    </row>
    <row r="4975" spans="2:6" ht="18" customHeight="1">
      <c r="B4975" s="51"/>
      <c r="C4975" s="46"/>
      <c r="D4975" s="53"/>
      <c r="E4975" s="78"/>
      <c r="F4975" s="85">
        <f t="shared" si="77"/>
        <v>0</v>
      </c>
    </row>
    <row r="4976" spans="2:6" ht="18" customHeight="1">
      <c r="B4976" s="51"/>
      <c r="C4976" s="46"/>
      <c r="D4976" s="53"/>
      <c r="E4976" s="78"/>
      <c r="F4976" s="85">
        <f t="shared" si="77"/>
        <v>0</v>
      </c>
    </row>
    <row r="4977" spans="2:6" ht="18" customHeight="1">
      <c r="B4977" s="51"/>
      <c r="C4977" s="46"/>
      <c r="D4977" s="53"/>
      <c r="E4977" s="78"/>
      <c r="F4977" s="85">
        <f t="shared" si="77"/>
        <v>0</v>
      </c>
    </row>
    <row r="4978" spans="2:6" ht="18" customHeight="1">
      <c r="B4978" s="51"/>
      <c r="C4978" s="46"/>
      <c r="D4978" s="53"/>
      <c r="E4978" s="78"/>
      <c r="F4978" s="85">
        <f t="shared" si="77"/>
        <v>0</v>
      </c>
    </row>
    <row r="4979" spans="2:6" ht="18" customHeight="1">
      <c r="B4979" s="51"/>
      <c r="C4979" s="46"/>
      <c r="D4979" s="53"/>
      <c r="E4979" s="78"/>
      <c r="F4979" s="85">
        <f t="shared" si="77"/>
        <v>0</v>
      </c>
    </row>
    <row r="4980" spans="2:6" ht="18" customHeight="1">
      <c r="B4980" s="51"/>
      <c r="C4980" s="46"/>
      <c r="D4980" s="53"/>
      <c r="E4980" s="78"/>
      <c r="F4980" s="85">
        <f t="shared" si="77"/>
        <v>0</v>
      </c>
    </row>
    <row r="4981" spans="2:6" ht="18" customHeight="1">
      <c r="B4981" s="51"/>
      <c r="C4981" s="46"/>
      <c r="D4981" s="53"/>
      <c r="E4981" s="78"/>
      <c r="F4981" s="85">
        <f t="shared" si="77"/>
        <v>0</v>
      </c>
    </row>
    <row r="4982" spans="2:6" ht="18" customHeight="1">
      <c r="B4982" s="51"/>
      <c r="C4982" s="46"/>
      <c r="D4982" s="53"/>
      <c r="E4982" s="78"/>
      <c r="F4982" s="85">
        <f t="shared" si="77"/>
        <v>0</v>
      </c>
    </row>
    <row r="4983" spans="2:6" ht="18" customHeight="1">
      <c r="B4983" s="51"/>
      <c r="C4983" s="46"/>
      <c r="D4983" s="53"/>
      <c r="E4983" s="78"/>
      <c r="F4983" s="85">
        <f t="shared" si="77"/>
        <v>0</v>
      </c>
    </row>
    <row r="4984" spans="2:6" ht="18" customHeight="1">
      <c r="B4984" s="51"/>
      <c r="C4984" s="46"/>
      <c r="D4984" s="53"/>
      <c r="E4984" s="78"/>
      <c r="F4984" s="85">
        <f t="shared" si="77"/>
        <v>0</v>
      </c>
    </row>
    <row r="4985" spans="2:6" ht="18" customHeight="1">
      <c r="B4985" s="51"/>
      <c r="C4985" s="46"/>
      <c r="D4985" s="53"/>
      <c r="E4985" s="78"/>
      <c r="F4985" s="85">
        <f t="shared" si="77"/>
        <v>0</v>
      </c>
    </row>
    <row r="4986" spans="2:6" ht="18" customHeight="1">
      <c r="B4986" s="51"/>
      <c r="C4986" s="46"/>
      <c r="D4986" s="53"/>
      <c r="E4986" s="78"/>
      <c r="F4986" s="85">
        <f t="shared" si="77"/>
        <v>0</v>
      </c>
    </row>
    <row r="4987" spans="2:6" ht="18" customHeight="1">
      <c r="B4987" s="51"/>
      <c r="C4987" s="46"/>
      <c r="D4987" s="53"/>
      <c r="E4987" s="78"/>
      <c r="F4987" s="85">
        <f t="shared" si="77"/>
        <v>0</v>
      </c>
    </row>
    <row r="4988" spans="2:6" ht="18" customHeight="1">
      <c r="B4988" s="51"/>
      <c r="C4988" s="46"/>
      <c r="D4988" s="53"/>
      <c r="E4988" s="78"/>
      <c r="F4988" s="85">
        <f t="shared" si="77"/>
        <v>0</v>
      </c>
    </row>
    <row r="4989" spans="2:6" ht="18" customHeight="1">
      <c r="B4989" s="51"/>
      <c r="C4989" s="46"/>
      <c r="D4989" s="53"/>
      <c r="E4989" s="78"/>
      <c r="F4989" s="85">
        <f t="shared" si="77"/>
        <v>0</v>
      </c>
    </row>
    <row r="4990" spans="2:6" ht="18" customHeight="1">
      <c r="B4990" s="51"/>
      <c r="C4990" s="46"/>
      <c r="D4990" s="53"/>
      <c r="E4990" s="78"/>
      <c r="F4990" s="85">
        <f t="shared" si="77"/>
        <v>0</v>
      </c>
    </row>
    <row r="4991" spans="2:6" ht="18" customHeight="1">
      <c r="B4991" s="51"/>
      <c r="C4991" s="46"/>
      <c r="D4991" s="53"/>
      <c r="E4991" s="78"/>
      <c r="F4991" s="85">
        <f t="shared" si="77"/>
        <v>0</v>
      </c>
    </row>
    <row r="4992" spans="2:6" ht="18" customHeight="1">
      <c r="B4992" s="51"/>
      <c r="C4992" s="46"/>
      <c r="D4992" s="53"/>
      <c r="E4992" s="78"/>
      <c r="F4992" s="85">
        <f t="shared" si="77"/>
        <v>0</v>
      </c>
    </row>
    <row r="4993" spans="2:6" ht="18" customHeight="1">
      <c r="B4993" s="51"/>
      <c r="C4993" s="46"/>
      <c r="D4993" s="53"/>
      <c r="E4993" s="78"/>
      <c r="F4993" s="85">
        <f t="shared" si="77"/>
        <v>0</v>
      </c>
    </row>
    <row r="4994" spans="2:6" ht="18" customHeight="1">
      <c r="B4994" s="51"/>
      <c r="C4994" s="46"/>
      <c r="D4994" s="53"/>
      <c r="E4994" s="78"/>
      <c r="F4994" s="85">
        <f t="shared" si="77"/>
        <v>0</v>
      </c>
    </row>
    <row r="4995" spans="2:6" ht="18" customHeight="1">
      <c r="B4995" s="51"/>
      <c r="C4995" s="46"/>
      <c r="D4995" s="53"/>
      <c r="E4995" s="78"/>
      <c r="F4995" s="85">
        <f t="shared" si="77"/>
        <v>0</v>
      </c>
    </row>
    <row r="4996" spans="2:6" ht="18" customHeight="1">
      <c r="B4996" s="51"/>
      <c r="C4996" s="46"/>
      <c r="D4996" s="53"/>
      <c r="E4996" s="78"/>
      <c r="F4996" s="85">
        <f t="shared" ref="F4996:F5000" si="78">IF(D4996&gt;0,E4996/D4996,0)</f>
        <v>0</v>
      </c>
    </row>
    <row r="4997" spans="2:6" ht="18" customHeight="1">
      <c r="B4997" s="51"/>
      <c r="C4997" s="46"/>
      <c r="D4997" s="53"/>
      <c r="E4997" s="78"/>
      <c r="F4997" s="85">
        <f t="shared" si="78"/>
        <v>0</v>
      </c>
    </row>
    <row r="4998" spans="2:6" ht="18" customHeight="1">
      <c r="B4998" s="51"/>
      <c r="C4998" s="46"/>
      <c r="D4998" s="53"/>
      <c r="E4998" s="78"/>
      <c r="F4998" s="85">
        <f t="shared" si="78"/>
        <v>0</v>
      </c>
    </row>
    <row r="4999" spans="2:6" ht="18" customHeight="1">
      <c r="B4999" s="51"/>
      <c r="C4999" s="46"/>
      <c r="D4999" s="53"/>
      <c r="E4999" s="78"/>
      <c r="F4999" s="85">
        <f t="shared" si="78"/>
        <v>0</v>
      </c>
    </row>
    <row r="5000" spans="2:6" ht="18" customHeight="1">
      <c r="B5000" s="51"/>
      <c r="C5000" s="46"/>
      <c r="D5000" s="53"/>
      <c r="E5000" s="78"/>
      <c r="F5000" s="85">
        <f t="shared" si="78"/>
        <v>0</v>
      </c>
    </row>
  </sheetData>
  <sheetProtection sheet="1" objects="1" scenarios="1"/>
  <mergeCells count="1">
    <mergeCell ref="B2:C2"/>
  </mergeCells>
  <phoneticPr fontId="3"/>
  <pageMargins left="0.70866141732283472" right="0.70866141732283472" top="0.74803149606299213" bottom="0.74803149606299213" header="0.31496062992125984" footer="0.31496062992125984"/>
  <pageSetup paperSize="9" scale="98" fitToHeight="0" orientation="portrait" r:id="rId1"/>
  <headerFooter>
    <oddHeader>&amp;RFrist Type-A</oddHeader>
    <oddFooter>&amp;C&amp;P&amp;R(C) 2017 MG'sコンサルティング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D1000"/>
  <sheetViews>
    <sheetView showGridLines="0" workbookViewId="0">
      <pane ySplit="3" topLeftCell="A4" activePane="bottomLeft" state="frozen"/>
      <selection activeCell="B26" sqref="B26"/>
      <selection pane="bottomLeft" activeCell="B26" sqref="B26"/>
    </sheetView>
  </sheetViews>
  <sheetFormatPr defaultRowHeight="13.2"/>
  <cols>
    <col min="1" max="1" width="2.33203125" customWidth="1"/>
    <col min="2" max="2" width="25.21875" customWidth="1"/>
    <col min="3" max="3" width="37" customWidth="1"/>
    <col min="4" max="4" width="38.21875" customWidth="1"/>
    <col min="5" max="5" width="11.77734375" customWidth="1"/>
  </cols>
  <sheetData>
    <row r="1" spans="2:4" ht="24.6" customHeight="1">
      <c r="B1" s="1" t="s">
        <v>117</v>
      </c>
      <c r="C1" s="9" t="s">
        <v>41</v>
      </c>
      <c r="D1" s="10">
        <v>1000</v>
      </c>
    </row>
    <row r="2" spans="2:4" ht="22.2" customHeight="1" thickBot="1">
      <c r="B2" s="116" t="str">
        <f>'1.全社費用'!$C$3&amp;'1.全社費用'!$D$3</f>
        <v>2022年5月度＜月間＞</v>
      </c>
      <c r="C2" s="7"/>
    </row>
    <row r="3" spans="2:4" ht="18" customHeight="1" thickBot="1">
      <c r="B3" s="25" t="s">
        <v>38</v>
      </c>
      <c r="C3" s="19" t="s">
        <v>39</v>
      </c>
      <c r="D3" s="19" t="s">
        <v>119</v>
      </c>
    </row>
    <row r="4" spans="2:4" ht="18" customHeight="1">
      <c r="B4" s="56" t="s">
        <v>21</v>
      </c>
      <c r="C4" s="45" t="s">
        <v>32</v>
      </c>
      <c r="D4" s="120" t="str">
        <f>IF(B4="","",IF(ISERROR(VLOOKUP(B4,'2.売上実績'!B4:B9,1,FALSE)),"得意先番号が売上実績に存在しません。",""))</f>
        <v/>
      </c>
    </row>
    <row r="5" spans="2:4" ht="18" customHeight="1">
      <c r="B5" s="57" t="s">
        <v>30</v>
      </c>
      <c r="C5" s="45" t="s">
        <v>33</v>
      </c>
      <c r="D5" s="120" t="str">
        <f>IF(B5="","",IF(ISERROR(VLOOKUP(B5,'2.売上実績'!B5:B10,1,FALSE)),"得意先番号が売上実績に存在しません。",""))</f>
        <v/>
      </c>
    </row>
    <row r="6" spans="2:4" ht="18" customHeight="1">
      <c r="B6" s="57" t="s">
        <v>31</v>
      </c>
      <c r="C6" s="45" t="s">
        <v>34</v>
      </c>
      <c r="D6" s="120" t="str">
        <f>IF(B6="","",IF(ISERROR(VLOOKUP(B6,'2.売上実績'!B6:B11,1,FALSE)),"得意先番号が売上実績に存在しません。",""))</f>
        <v/>
      </c>
    </row>
    <row r="7" spans="2:4" ht="18" customHeight="1">
      <c r="B7" s="57"/>
      <c r="C7" s="45"/>
      <c r="D7" s="120" t="str">
        <f>IF(B7="","",IF(ISERROR(VLOOKUP(B7,'2.売上実績'!B7:B12,1,FALSE)),"得意先番号が売上実績に存在しません。",""))</f>
        <v/>
      </c>
    </row>
    <row r="8" spans="2:4" ht="18" customHeight="1">
      <c r="B8" s="57"/>
      <c r="C8" s="45"/>
      <c r="D8" s="120" t="str">
        <f>IF(B8="","",IF(ISERROR(VLOOKUP(B8,'2.売上実績'!B8:B13,1,FALSE)),"得意先番号が売上実績に存在しません。",""))</f>
        <v/>
      </c>
    </row>
    <row r="9" spans="2:4" ht="18" customHeight="1">
      <c r="B9" s="57"/>
      <c r="C9" s="45"/>
      <c r="D9" s="120" t="str">
        <f>IF(B9="","",IF(ISERROR(VLOOKUP(B9,'2.売上実績'!B9:B14,1,FALSE)),"得意先番号が売上実績に存在しません。",""))</f>
        <v/>
      </c>
    </row>
    <row r="10" spans="2:4" ht="18" customHeight="1">
      <c r="B10" s="57"/>
      <c r="C10" s="45"/>
      <c r="D10" s="120" t="str">
        <f>IF(B10="","",IF(ISERROR(VLOOKUP(B10,'2.売上実績'!B10:B15,1,FALSE)),"得意先番号が売上実績に存在しません。",""))</f>
        <v/>
      </c>
    </row>
    <row r="11" spans="2:4" ht="18" customHeight="1">
      <c r="B11" s="57"/>
      <c r="C11" s="45"/>
      <c r="D11" s="120" t="str">
        <f>IF(B11="","",IF(ISERROR(VLOOKUP(B11,'2.売上実績'!B11:B16,1,FALSE)),"得意先番号が売上実績に存在しません。",""))</f>
        <v/>
      </c>
    </row>
    <row r="12" spans="2:4" ht="18" customHeight="1">
      <c r="B12" s="57"/>
      <c r="C12" s="45"/>
      <c r="D12" s="120" t="str">
        <f>IF(B12="","",IF(ISERROR(VLOOKUP(B12,'2.売上実績'!B12:B17,1,FALSE)),"得意先番号が売上実績に存在しません。",""))</f>
        <v/>
      </c>
    </row>
    <row r="13" spans="2:4" ht="18" customHeight="1">
      <c r="B13" s="57"/>
      <c r="C13" s="45"/>
      <c r="D13" s="120" t="str">
        <f>IF(B13="","",IF(ISERROR(VLOOKUP(B13,'2.売上実績'!B13:B18,1,FALSE)),"得意先番号が売上実績に存在しません。",""))</f>
        <v/>
      </c>
    </row>
    <row r="14" spans="2:4" ht="18" customHeight="1">
      <c r="B14" s="57"/>
      <c r="C14" s="45"/>
      <c r="D14" s="120" t="str">
        <f>IF(B14="","",IF(ISERROR(VLOOKUP(B14,'2.売上実績'!B14:B19,1,FALSE)),"得意先番号が売上実績に存在しません。",""))</f>
        <v/>
      </c>
    </row>
    <row r="15" spans="2:4" ht="18" customHeight="1">
      <c r="B15" s="57"/>
      <c r="C15" s="45"/>
      <c r="D15" s="120" t="str">
        <f>IF(B15="","",IF(ISERROR(VLOOKUP(B15,'2.売上実績'!B15:B20,1,FALSE)),"得意先番号が売上実績に存在しません。",""))</f>
        <v/>
      </c>
    </row>
    <row r="16" spans="2:4" ht="18" customHeight="1">
      <c r="B16" s="57"/>
      <c r="C16" s="45"/>
      <c r="D16" s="120" t="str">
        <f>IF(B16="","",IF(ISERROR(VLOOKUP(B16,'2.売上実績'!B16:B21,1,FALSE)),"得意先番号が売上実績に存在しません。",""))</f>
        <v/>
      </c>
    </row>
    <row r="17" spans="2:4" ht="18" customHeight="1">
      <c r="B17" s="57"/>
      <c r="C17" s="45"/>
      <c r="D17" s="120" t="str">
        <f>IF(B17="","",IF(ISERROR(VLOOKUP(B17,'2.売上実績'!B17:B22,1,FALSE)),"得意先番号が売上実績に存在しません。",""))</f>
        <v/>
      </c>
    </row>
    <row r="18" spans="2:4" ht="18" customHeight="1">
      <c r="B18" s="57"/>
      <c r="C18" s="45"/>
      <c r="D18" s="120" t="str">
        <f>IF(B18="","",IF(ISERROR(VLOOKUP(B18,'2.売上実績'!B18:B23,1,FALSE)),"得意先番号が売上実績に存在しません。",""))</f>
        <v/>
      </c>
    </row>
    <row r="19" spans="2:4" ht="18" customHeight="1">
      <c r="B19" s="57"/>
      <c r="C19" s="45"/>
      <c r="D19" s="120" t="str">
        <f>IF(B19="","",IF(ISERROR(VLOOKUP(B19,'2.売上実績'!B19:B24,1,FALSE)),"得意先番号が売上実績に存在しません。",""))</f>
        <v/>
      </c>
    </row>
    <row r="20" spans="2:4" ht="18" customHeight="1">
      <c r="B20" s="57"/>
      <c r="C20" s="45"/>
      <c r="D20" s="120" t="str">
        <f>IF(B20="","",IF(ISERROR(VLOOKUP(B20,'2.売上実績'!B20:B25,1,FALSE)),"得意先番号が売上実績に存在しません。",""))</f>
        <v/>
      </c>
    </row>
    <row r="21" spans="2:4" ht="18" customHeight="1">
      <c r="B21" s="57"/>
      <c r="C21" s="45"/>
      <c r="D21" s="120" t="str">
        <f>IF(B21="","",IF(ISERROR(VLOOKUP(B21,'2.売上実績'!B21:B26,1,FALSE)),"得意先番号が売上実績に存在しません。",""))</f>
        <v/>
      </c>
    </row>
    <row r="22" spans="2:4" ht="18" customHeight="1">
      <c r="B22" s="57"/>
      <c r="C22" s="45"/>
      <c r="D22" s="120" t="str">
        <f>IF(B22="","",IF(ISERROR(VLOOKUP(B22,'2.売上実績'!B22:B27,1,FALSE)),"得意先番号が売上実績に存在しません。",""))</f>
        <v/>
      </c>
    </row>
    <row r="23" spans="2:4" ht="18" customHeight="1">
      <c r="B23" s="57"/>
      <c r="C23" s="45"/>
      <c r="D23" s="120" t="str">
        <f>IF(B23="","",IF(ISERROR(VLOOKUP(B23,'2.売上実績'!B23:B28,1,FALSE)),"得意先番号が売上実績に存在しません。",""))</f>
        <v/>
      </c>
    </row>
    <row r="24" spans="2:4" ht="18" customHeight="1">
      <c r="B24" s="57"/>
      <c r="C24" s="45"/>
      <c r="D24" s="120" t="str">
        <f>IF(B24="","",IF(ISERROR(VLOOKUP(B24,'2.売上実績'!B24:B29,1,FALSE)),"得意先番号が売上実績に存在しません。",""))</f>
        <v/>
      </c>
    </row>
    <row r="25" spans="2:4" ht="18" customHeight="1">
      <c r="B25" s="57"/>
      <c r="C25" s="45"/>
      <c r="D25" s="120" t="str">
        <f>IF(B25="","",IF(ISERROR(VLOOKUP(B25,'2.売上実績'!B25:B30,1,FALSE)),"得意先番号が売上実績に存在しません。",""))</f>
        <v/>
      </c>
    </row>
    <row r="26" spans="2:4" ht="18" customHeight="1">
      <c r="B26" s="57"/>
      <c r="C26" s="45"/>
      <c r="D26" s="120" t="str">
        <f>IF(B26="","",IF(ISERROR(VLOOKUP(B26,'2.売上実績'!B26:B31,1,FALSE)),"得意先番号が売上実績に存在しません。",""))</f>
        <v/>
      </c>
    </row>
    <row r="27" spans="2:4" ht="18" customHeight="1">
      <c r="B27" s="57"/>
      <c r="C27" s="45"/>
      <c r="D27" s="120" t="str">
        <f>IF(B27="","",IF(ISERROR(VLOOKUP(B27,'2.売上実績'!B27:B32,1,FALSE)),"得意先番号が売上実績に存在しません。",""))</f>
        <v/>
      </c>
    </row>
    <row r="28" spans="2:4" ht="18" customHeight="1">
      <c r="B28" s="57"/>
      <c r="C28" s="45"/>
      <c r="D28" s="120" t="str">
        <f>IF(B28="","",IF(ISERROR(VLOOKUP(B28,'2.売上実績'!B28:B33,1,FALSE)),"得意先番号が売上実績に存在しません。",""))</f>
        <v/>
      </c>
    </row>
    <row r="29" spans="2:4" ht="18" customHeight="1">
      <c r="B29" s="57"/>
      <c r="C29" s="45"/>
      <c r="D29" s="120" t="str">
        <f>IF(B29="","",IF(ISERROR(VLOOKUP(B29,'2.売上実績'!B29:B34,1,FALSE)),"得意先番号が売上実績に存在しません。",""))</f>
        <v/>
      </c>
    </row>
    <row r="30" spans="2:4" ht="18" customHeight="1">
      <c r="B30" s="57"/>
      <c r="C30" s="45"/>
      <c r="D30" s="120" t="str">
        <f>IF(B30="","",IF(ISERROR(VLOOKUP(B30,'2.売上実績'!B30:B35,1,FALSE)),"得意先番号が売上実績に存在しません。",""))</f>
        <v/>
      </c>
    </row>
    <row r="31" spans="2:4" ht="18" customHeight="1">
      <c r="B31" s="57"/>
      <c r="C31" s="45"/>
      <c r="D31" s="120" t="str">
        <f>IF(B31="","",IF(ISERROR(VLOOKUP(B31,'2.売上実績'!B31:B36,1,FALSE)),"得意先番号が売上実績に存在しません。",""))</f>
        <v/>
      </c>
    </row>
    <row r="32" spans="2:4" ht="18" customHeight="1">
      <c r="B32" s="57"/>
      <c r="C32" s="45"/>
      <c r="D32" s="120" t="str">
        <f>IF(B32="","",IF(ISERROR(VLOOKUP(B32,'2.売上実績'!B32:B37,1,FALSE)),"得意先番号が売上実績に存在しません。",""))</f>
        <v/>
      </c>
    </row>
    <row r="33" spans="2:4" ht="18" customHeight="1">
      <c r="B33" s="57"/>
      <c r="C33" s="45"/>
      <c r="D33" s="120" t="str">
        <f>IF(B33="","",IF(ISERROR(VLOOKUP(B33,'2.売上実績'!B33:B38,1,FALSE)),"得意先番号が売上実績に存在しません。",""))</f>
        <v/>
      </c>
    </row>
    <row r="34" spans="2:4" ht="18" customHeight="1">
      <c r="B34" s="57"/>
      <c r="C34" s="45"/>
      <c r="D34" s="120" t="str">
        <f>IF(B34="","",IF(ISERROR(VLOOKUP(B34,'2.売上実績'!B34:B39,1,FALSE)),"得意先番号が売上実績に存在しません。",""))</f>
        <v/>
      </c>
    </row>
    <row r="35" spans="2:4" ht="18" customHeight="1">
      <c r="B35" s="57"/>
      <c r="C35" s="45"/>
      <c r="D35" s="120" t="str">
        <f>IF(B35="","",IF(ISERROR(VLOOKUP(B35,'2.売上実績'!B35:B40,1,FALSE)),"得意先番号が売上実績に存在しません。",""))</f>
        <v/>
      </c>
    </row>
    <row r="36" spans="2:4" ht="18" customHeight="1">
      <c r="B36" s="57"/>
      <c r="C36" s="45"/>
      <c r="D36" s="120" t="str">
        <f>IF(B36="","",IF(ISERROR(VLOOKUP(B36,'2.売上実績'!B36:B41,1,FALSE)),"得意先番号が売上実績に存在しません。",""))</f>
        <v/>
      </c>
    </row>
    <row r="37" spans="2:4" ht="18" customHeight="1">
      <c r="B37" s="57"/>
      <c r="C37" s="45"/>
      <c r="D37" s="120" t="str">
        <f>IF(B37="","",IF(ISERROR(VLOOKUP(B37,'2.売上実績'!B37:B42,1,FALSE)),"得意先番号が売上実績に存在しません。",""))</f>
        <v/>
      </c>
    </row>
    <row r="38" spans="2:4" ht="18" customHeight="1">
      <c r="B38" s="57"/>
      <c r="C38" s="45"/>
      <c r="D38" s="120" t="str">
        <f>IF(B38="","",IF(ISERROR(VLOOKUP(B38,'2.売上実績'!B38:B43,1,FALSE)),"得意先番号が売上実績に存在しません。",""))</f>
        <v/>
      </c>
    </row>
    <row r="39" spans="2:4" ht="18" customHeight="1">
      <c r="B39" s="57"/>
      <c r="C39" s="45"/>
      <c r="D39" s="120" t="str">
        <f>IF(B39="","",IF(ISERROR(VLOOKUP(B39,'2.売上実績'!B39:B44,1,FALSE)),"得意先番号が売上実績に存在しません。",""))</f>
        <v/>
      </c>
    </row>
    <row r="40" spans="2:4" ht="18" customHeight="1">
      <c r="B40" s="57"/>
      <c r="C40" s="45"/>
      <c r="D40" s="120" t="str">
        <f>IF(B40="","",IF(ISERROR(VLOOKUP(B40,'2.売上実績'!B40:B45,1,FALSE)),"得意先番号が売上実績に存在しません。",""))</f>
        <v/>
      </c>
    </row>
    <row r="41" spans="2:4" ht="18" customHeight="1">
      <c r="B41" s="57"/>
      <c r="C41" s="45"/>
      <c r="D41" s="120" t="str">
        <f>IF(B41="","",IF(ISERROR(VLOOKUP(B41,'2.売上実績'!B41:B46,1,FALSE)),"得意先番号が売上実績に存在しません。",""))</f>
        <v/>
      </c>
    </row>
    <row r="42" spans="2:4" ht="18" customHeight="1">
      <c r="B42" s="57"/>
      <c r="C42" s="45"/>
      <c r="D42" s="120" t="str">
        <f>IF(B42="","",IF(ISERROR(VLOOKUP(B42,'2.売上実績'!B42:B47,1,FALSE)),"得意先番号が売上実績に存在しません。",""))</f>
        <v/>
      </c>
    </row>
    <row r="43" spans="2:4" ht="18" customHeight="1">
      <c r="B43" s="57"/>
      <c r="C43" s="45"/>
      <c r="D43" s="120" t="str">
        <f>IF(B43="","",IF(ISERROR(VLOOKUP(B43,'2.売上実績'!B43:B48,1,FALSE)),"得意先番号が売上実績に存在しません。",""))</f>
        <v/>
      </c>
    </row>
    <row r="44" spans="2:4" ht="18" customHeight="1">
      <c r="B44" s="57"/>
      <c r="C44" s="45"/>
      <c r="D44" s="120" t="str">
        <f>IF(B44="","",IF(ISERROR(VLOOKUP(B44,'2.売上実績'!B44:B49,1,FALSE)),"得意先番号が売上実績に存在しません。",""))</f>
        <v/>
      </c>
    </row>
    <row r="45" spans="2:4" ht="18" customHeight="1">
      <c r="B45" s="57"/>
      <c r="C45" s="45"/>
      <c r="D45" s="120" t="str">
        <f>IF(B45="","",IF(ISERROR(VLOOKUP(B45,'2.売上実績'!B45:B50,1,FALSE)),"得意先番号が売上実績に存在しません。",""))</f>
        <v/>
      </c>
    </row>
    <row r="46" spans="2:4" ht="18" customHeight="1">
      <c r="B46" s="57"/>
      <c r="C46" s="45"/>
      <c r="D46" s="120" t="str">
        <f>IF(B46="","",IF(ISERROR(VLOOKUP(B46,'2.売上実績'!B46:B51,1,FALSE)),"得意先番号が売上実績に存在しません。",""))</f>
        <v/>
      </c>
    </row>
    <row r="47" spans="2:4" ht="18" customHeight="1">
      <c r="B47" s="57"/>
      <c r="C47" s="45"/>
      <c r="D47" s="120" t="str">
        <f>IF(B47="","",IF(ISERROR(VLOOKUP(B47,'2.売上実績'!B47:B52,1,FALSE)),"得意先番号が売上実績に存在しません。",""))</f>
        <v/>
      </c>
    </row>
    <row r="48" spans="2:4" ht="18" customHeight="1">
      <c r="B48" s="57"/>
      <c r="C48" s="45"/>
      <c r="D48" s="120" t="str">
        <f>IF(B48="","",IF(ISERROR(VLOOKUP(B48,'2.売上実績'!B48:B53,1,FALSE)),"得意先番号が売上実績に存在しません。",""))</f>
        <v/>
      </c>
    </row>
    <row r="49" spans="2:4" ht="18" customHeight="1">
      <c r="B49" s="57"/>
      <c r="C49" s="45"/>
      <c r="D49" s="120" t="str">
        <f>IF(B49="","",IF(ISERROR(VLOOKUP(B49,'2.売上実績'!B49:B54,1,FALSE)),"得意先番号が売上実績に存在しません。",""))</f>
        <v/>
      </c>
    </row>
    <row r="50" spans="2:4" ht="18" customHeight="1">
      <c r="B50" s="57"/>
      <c r="C50" s="45"/>
      <c r="D50" s="120" t="str">
        <f>IF(B50="","",IF(ISERROR(VLOOKUP(B50,'2.売上実績'!B50:B55,1,FALSE)),"得意先番号が売上実績に存在しません。",""))</f>
        <v/>
      </c>
    </row>
    <row r="51" spans="2:4" ht="18" customHeight="1">
      <c r="B51" s="57"/>
      <c r="C51" s="45"/>
      <c r="D51" s="120" t="str">
        <f>IF(B51="","",IF(ISERROR(VLOOKUP(B51,'2.売上実績'!B51:B56,1,FALSE)),"得意先番号が売上実績に存在しません。",""))</f>
        <v/>
      </c>
    </row>
    <row r="52" spans="2:4" ht="18" customHeight="1">
      <c r="B52" s="57"/>
      <c r="C52" s="45"/>
      <c r="D52" s="120" t="str">
        <f>IF(B52="","",IF(ISERROR(VLOOKUP(B52,'2.売上実績'!B52:B57,1,FALSE)),"得意先番号が売上実績に存在しません。",""))</f>
        <v/>
      </c>
    </row>
    <row r="53" spans="2:4" ht="18" customHeight="1">
      <c r="B53" s="57"/>
      <c r="C53" s="45"/>
      <c r="D53" s="120" t="str">
        <f>IF(B53="","",IF(ISERROR(VLOOKUP(B53,'2.売上実績'!B53:B58,1,FALSE)),"得意先番号が売上実績に存在しません。",""))</f>
        <v/>
      </c>
    </row>
    <row r="54" spans="2:4" ht="18" customHeight="1">
      <c r="B54" s="57"/>
      <c r="C54" s="45"/>
      <c r="D54" s="120" t="str">
        <f>IF(B54="","",IF(ISERROR(VLOOKUP(B54,'2.売上実績'!B54:B59,1,FALSE)),"得意先番号が売上実績に存在しません。",""))</f>
        <v/>
      </c>
    </row>
    <row r="55" spans="2:4" ht="18" customHeight="1">
      <c r="B55" s="57"/>
      <c r="C55" s="45"/>
      <c r="D55" s="120" t="str">
        <f>IF(B55="","",IF(ISERROR(VLOOKUP(B55,'2.売上実績'!B55:B60,1,FALSE)),"得意先番号が売上実績に存在しません。",""))</f>
        <v/>
      </c>
    </row>
    <row r="56" spans="2:4" ht="18" customHeight="1">
      <c r="B56" s="57"/>
      <c r="C56" s="45"/>
      <c r="D56" s="120" t="str">
        <f>IF(B56="","",IF(ISERROR(VLOOKUP(B56,'2.売上実績'!B56:B61,1,FALSE)),"得意先番号が売上実績に存在しません。",""))</f>
        <v/>
      </c>
    </row>
    <row r="57" spans="2:4" ht="18" customHeight="1">
      <c r="B57" s="57"/>
      <c r="C57" s="45"/>
      <c r="D57" s="120" t="str">
        <f>IF(B57="","",IF(ISERROR(VLOOKUP(B57,'2.売上実績'!B57:B62,1,FALSE)),"得意先番号が売上実績に存在しません。",""))</f>
        <v/>
      </c>
    </row>
    <row r="58" spans="2:4" ht="18" customHeight="1">
      <c r="B58" s="57"/>
      <c r="C58" s="45"/>
      <c r="D58" s="120" t="str">
        <f>IF(B58="","",IF(ISERROR(VLOOKUP(B58,'2.売上実績'!B58:B63,1,FALSE)),"得意先番号が売上実績に存在しません。",""))</f>
        <v/>
      </c>
    </row>
    <row r="59" spans="2:4" ht="18" customHeight="1">
      <c r="B59" s="57"/>
      <c r="C59" s="45"/>
      <c r="D59" s="120" t="str">
        <f>IF(B59="","",IF(ISERROR(VLOOKUP(B59,'2.売上実績'!B59:B64,1,FALSE)),"得意先番号が売上実績に存在しません。",""))</f>
        <v/>
      </c>
    </row>
    <row r="60" spans="2:4" ht="18" customHeight="1">
      <c r="B60" s="57"/>
      <c r="C60" s="45"/>
      <c r="D60" s="120" t="str">
        <f>IF(B60="","",IF(ISERROR(VLOOKUP(B60,'2.売上実績'!B60:B65,1,FALSE)),"得意先番号が売上実績に存在しません。",""))</f>
        <v/>
      </c>
    </row>
    <row r="61" spans="2:4" ht="18" customHeight="1">
      <c r="B61" s="57"/>
      <c r="C61" s="45"/>
      <c r="D61" s="120" t="str">
        <f>IF(B61="","",IF(ISERROR(VLOOKUP(B61,'2.売上実績'!B61:B66,1,FALSE)),"得意先番号が売上実績に存在しません。",""))</f>
        <v/>
      </c>
    </row>
    <row r="62" spans="2:4" ht="18" customHeight="1">
      <c r="B62" s="57"/>
      <c r="C62" s="45"/>
      <c r="D62" s="120" t="str">
        <f>IF(B62="","",IF(ISERROR(VLOOKUP(B62,'2.売上実績'!B62:B67,1,FALSE)),"得意先番号が売上実績に存在しません。",""))</f>
        <v/>
      </c>
    </row>
    <row r="63" spans="2:4" ht="18" customHeight="1">
      <c r="B63" s="57"/>
      <c r="C63" s="45"/>
      <c r="D63" s="120" t="str">
        <f>IF(B63="","",IF(ISERROR(VLOOKUP(B63,'2.売上実績'!B63:B68,1,FALSE)),"得意先番号が売上実績に存在しません。",""))</f>
        <v/>
      </c>
    </row>
    <row r="64" spans="2:4" ht="18" customHeight="1">
      <c r="B64" s="57"/>
      <c r="C64" s="45"/>
      <c r="D64" s="120" t="str">
        <f>IF(B64="","",IF(ISERROR(VLOOKUP(B64,'2.売上実績'!B64:B69,1,FALSE)),"得意先番号が売上実績に存在しません。",""))</f>
        <v/>
      </c>
    </row>
    <row r="65" spans="2:4" ht="18" customHeight="1">
      <c r="B65" s="57"/>
      <c r="C65" s="45"/>
      <c r="D65" s="120" t="str">
        <f>IF(B65="","",IF(ISERROR(VLOOKUP(B65,'2.売上実績'!B65:B70,1,FALSE)),"得意先番号が売上実績に存在しません。",""))</f>
        <v/>
      </c>
    </row>
    <row r="66" spans="2:4" ht="18" customHeight="1">
      <c r="B66" s="57"/>
      <c r="C66" s="45"/>
      <c r="D66" s="120" t="str">
        <f>IF(B66="","",IF(ISERROR(VLOOKUP(B66,'2.売上実績'!B66:B71,1,FALSE)),"得意先番号が売上実績に存在しません。",""))</f>
        <v/>
      </c>
    </row>
    <row r="67" spans="2:4" ht="18" customHeight="1">
      <c r="B67" s="57"/>
      <c r="C67" s="45"/>
      <c r="D67" s="120" t="str">
        <f>IF(B67="","",IF(ISERROR(VLOOKUP(B67,'2.売上実績'!B67:B72,1,FALSE)),"得意先番号が売上実績に存在しません。",""))</f>
        <v/>
      </c>
    </row>
    <row r="68" spans="2:4" ht="18" customHeight="1">
      <c r="B68" s="57"/>
      <c r="C68" s="45"/>
      <c r="D68" s="120" t="str">
        <f>IF(B68="","",IF(ISERROR(VLOOKUP(B68,'2.売上実績'!B68:B73,1,FALSE)),"得意先番号が売上実績に存在しません。",""))</f>
        <v/>
      </c>
    </row>
    <row r="69" spans="2:4" ht="18" customHeight="1">
      <c r="B69" s="57"/>
      <c r="C69" s="45"/>
      <c r="D69" s="120" t="str">
        <f>IF(B69="","",IF(ISERROR(VLOOKUP(B69,'2.売上実績'!B69:B74,1,FALSE)),"得意先番号が売上実績に存在しません。",""))</f>
        <v/>
      </c>
    </row>
    <row r="70" spans="2:4" ht="18" customHeight="1">
      <c r="B70" s="57"/>
      <c r="C70" s="45"/>
      <c r="D70" s="120" t="str">
        <f>IF(B70="","",IF(ISERROR(VLOOKUP(B70,'2.売上実績'!B70:B75,1,FALSE)),"得意先番号が売上実績に存在しません。",""))</f>
        <v/>
      </c>
    </row>
    <row r="71" spans="2:4" ht="18" customHeight="1">
      <c r="B71" s="57"/>
      <c r="C71" s="45"/>
      <c r="D71" s="120" t="str">
        <f>IF(B71="","",IF(ISERROR(VLOOKUP(B71,'2.売上実績'!B71:B76,1,FALSE)),"得意先番号が売上実績に存在しません。",""))</f>
        <v/>
      </c>
    </row>
    <row r="72" spans="2:4" ht="18" customHeight="1">
      <c r="B72" s="57"/>
      <c r="C72" s="45"/>
      <c r="D72" s="120" t="str">
        <f>IF(B72="","",IF(ISERROR(VLOOKUP(B72,'2.売上実績'!B72:B77,1,FALSE)),"得意先番号が売上実績に存在しません。",""))</f>
        <v/>
      </c>
    </row>
    <row r="73" spans="2:4" ht="18" customHeight="1">
      <c r="B73" s="57"/>
      <c r="C73" s="45"/>
      <c r="D73" s="120" t="str">
        <f>IF(B73="","",IF(ISERROR(VLOOKUP(B73,'2.売上実績'!B73:B78,1,FALSE)),"得意先番号が売上実績に存在しません。",""))</f>
        <v/>
      </c>
    </row>
    <row r="74" spans="2:4" ht="18" customHeight="1">
      <c r="B74" s="57"/>
      <c r="C74" s="45"/>
      <c r="D74" s="120" t="str">
        <f>IF(B74="","",IF(ISERROR(VLOOKUP(B74,'2.売上実績'!B74:B79,1,FALSE)),"得意先番号が売上実績に存在しません。",""))</f>
        <v/>
      </c>
    </row>
    <row r="75" spans="2:4" ht="18" customHeight="1">
      <c r="B75" s="57"/>
      <c r="C75" s="45"/>
      <c r="D75" s="120" t="str">
        <f>IF(B75="","",IF(ISERROR(VLOOKUP(B75,'2.売上実績'!B75:B80,1,FALSE)),"得意先番号が売上実績に存在しません。",""))</f>
        <v/>
      </c>
    </row>
    <row r="76" spans="2:4" ht="18" customHeight="1">
      <c r="B76" s="57"/>
      <c r="C76" s="45"/>
      <c r="D76" s="120" t="str">
        <f>IF(B76="","",IF(ISERROR(VLOOKUP(B76,'2.売上実績'!B76:B81,1,FALSE)),"得意先番号が売上実績に存在しません。",""))</f>
        <v/>
      </c>
    </row>
    <row r="77" spans="2:4" ht="18" customHeight="1">
      <c r="B77" s="57"/>
      <c r="C77" s="45"/>
      <c r="D77" s="120" t="str">
        <f>IF(B77="","",IF(ISERROR(VLOOKUP(B77,'2.売上実績'!B77:B82,1,FALSE)),"得意先番号が売上実績に存在しません。",""))</f>
        <v/>
      </c>
    </row>
    <row r="78" spans="2:4" ht="18" customHeight="1">
      <c r="B78" s="57"/>
      <c r="C78" s="45"/>
      <c r="D78" s="120" t="str">
        <f>IF(B78="","",IF(ISERROR(VLOOKUP(B78,'2.売上実績'!B78:B83,1,FALSE)),"得意先番号が売上実績に存在しません。",""))</f>
        <v/>
      </c>
    </row>
    <row r="79" spans="2:4" ht="18" customHeight="1">
      <c r="B79" s="57"/>
      <c r="C79" s="45"/>
      <c r="D79" s="120" t="str">
        <f>IF(B79="","",IF(ISERROR(VLOOKUP(B79,'2.売上実績'!B79:B84,1,FALSE)),"得意先番号が売上実績に存在しません。",""))</f>
        <v/>
      </c>
    </row>
    <row r="80" spans="2:4" ht="18" customHeight="1">
      <c r="B80" s="57"/>
      <c r="C80" s="45"/>
      <c r="D80" s="120" t="str">
        <f>IF(B80="","",IF(ISERROR(VLOOKUP(B80,'2.売上実績'!B80:B85,1,FALSE)),"得意先番号が売上実績に存在しません。",""))</f>
        <v/>
      </c>
    </row>
    <row r="81" spans="2:4" ht="18" customHeight="1">
      <c r="B81" s="57"/>
      <c r="C81" s="45"/>
      <c r="D81" s="120" t="str">
        <f>IF(B81="","",IF(ISERROR(VLOOKUP(B81,'2.売上実績'!B81:B86,1,FALSE)),"得意先番号が売上実績に存在しません。",""))</f>
        <v/>
      </c>
    </row>
    <row r="82" spans="2:4" ht="18" customHeight="1">
      <c r="B82" s="57"/>
      <c r="C82" s="45"/>
      <c r="D82" s="120" t="str">
        <f>IF(B82="","",IF(ISERROR(VLOOKUP(B82,'2.売上実績'!B82:B87,1,FALSE)),"得意先番号が売上実績に存在しません。",""))</f>
        <v/>
      </c>
    </row>
    <row r="83" spans="2:4" ht="18" customHeight="1">
      <c r="B83" s="57"/>
      <c r="C83" s="45"/>
      <c r="D83" s="120" t="str">
        <f>IF(B83="","",IF(ISERROR(VLOOKUP(B83,'2.売上実績'!B83:B88,1,FALSE)),"得意先番号が売上実績に存在しません。",""))</f>
        <v/>
      </c>
    </row>
    <row r="84" spans="2:4" ht="18" customHeight="1">
      <c r="B84" s="57"/>
      <c r="C84" s="45"/>
      <c r="D84" s="120" t="str">
        <f>IF(B84="","",IF(ISERROR(VLOOKUP(B84,'2.売上実績'!B84:B89,1,FALSE)),"得意先番号が売上実績に存在しません。",""))</f>
        <v/>
      </c>
    </row>
    <row r="85" spans="2:4" ht="18" customHeight="1">
      <c r="B85" s="57"/>
      <c r="C85" s="45"/>
      <c r="D85" s="120" t="str">
        <f>IF(B85="","",IF(ISERROR(VLOOKUP(B85,'2.売上実績'!B85:B90,1,FALSE)),"得意先番号が売上実績に存在しません。",""))</f>
        <v/>
      </c>
    </row>
    <row r="86" spans="2:4" ht="18" customHeight="1">
      <c r="B86" s="57"/>
      <c r="C86" s="45"/>
      <c r="D86" s="120" t="str">
        <f>IF(B86="","",IF(ISERROR(VLOOKUP(B86,'2.売上実績'!B86:B91,1,FALSE)),"得意先番号が売上実績に存在しません。",""))</f>
        <v/>
      </c>
    </row>
    <row r="87" spans="2:4" ht="18" customHeight="1">
      <c r="B87" s="57"/>
      <c r="C87" s="45"/>
      <c r="D87" s="120" t="str">
        <f>IF(B87="","",IF(ISERROR(VLOOKUP(B87,'2.売上実績'!B87:B92,1,FALSE)),"得意先番号が売上実績に存在しません。",""))</f>
        <v/>
      </c>
    </row>
    <row r="88" spans="2:4" ht="18" customHeight="1">
      <c r="B88" s="57"/>
      <c r="C88" s="45"/>
      <c r="D88" s="120" t="str">
        <f>IF(B88="","",IF(ISERROR(VLOOKUP(B88,'2.売上実績'!B88:B93,1,FALSE)),"得意先番号が売上実績に存在しません。",""))</f>
        <v/>
      </c>
    </row>
    <row r="89" spans="2:4" ht="18" customHeight="1">
      <c r="B89" s="57"/>
      <c r="C89" s="45"/>
      <c r="D89" s="120" t="str">
        <f>IF(B89="","",IF(ISERROR(VLOOKUP(B89,'2.売上実績'!B89:B94,1,FALSE)),"得意先番号が売上実績に存在しません。",""))</f>
        <v/>
      </c>
    </row>
    <row r="90" spans="2:4" ht="18" customHeight="1">
      <c r="B90" s="57"/>
      <c r="C90" s="45"/>
      <c r="D90" s="120" t="str">
        <f>IF(B90="","",IF(ISERROR(VLOOKUP(B90,'2.売上実績'!B90:B95,1,FALSE)),"得意先番号が売上実績に存在しません。",""))</f>
        <v/>
      </c>
    </row>
    <row r="91" spans="2:4" ht="18" customHeight="1">
      <c r="B91" s="57"/>
      <c r="C91" s="45"/>
      <c r="D91" s="120" t="str">
        <f>IF(B91="","",IF(ISERROR(VLOOKUP(B91,'2.売上実績'!B91:B96,1,FALSE)),"得意先番号が売上実績に存在しません。",""))</f>
        <v/>
      </c>
    </row>
    <row r="92" spans="2:4" ht="18" customHeight="1">
      <c r="B92" s="57"/>
      <c r="C92" s="45"/>
      <c r="D92" s="120" t="str">
        <f>IF(B92="","",IF(ISERROR(VLOOKUP(B92,'2.売上実績'!B92:B97,1,FALSE)),"得意先番号が売上実績に存在しません。",""))</f>
        <v/>
      </c>
    </row>
    <row r="93" spans="2:4" ht="18" customHeight="1">
      <c r="B93" s="57"/>
      <c r="C93" s="45"/>
      <c r="D93" s="120" t="str">
        <f>IF(B93="","",IF(ISERROR(VLOOKUP(B93,'2.売上実績'!B93:B98,1,FALSE)),"得意先番号が売上実績に存在しません。",""))</f>
        <v/>
      </c>
    </row>
    <row r="94" spans="2:4" ht="18" customHeight="1">
      <c r="B94" s="57"/>
      <c r="C94" s="45"/>
      <c r="D94" s="120" t="str">
        <f>IF(B94="","",IF(ISERROR(VLOOKUP(B94,'2.売上実績'!B94:B99,1,FALSE)),"得意先番号が売上実績に存在しません。",""))</f>
        <v/>
      </c>
    </row>
    <row r="95" spans="2:4" ht="18" customHeight="1">
      <c r="B95" s="57"/>
      <c r="C95" s="45"/>
      <c r="D95" s="120" t="str">
        <f>IF(B95="","",IF(ISERROR(VLOOKUP(B95,'2.売上実績'!B95:B100,1,FALSE)),"得意先番号が売上実績に存在しません。",""))</f>
        <v/>
      </c>
    </row>
    <row r="96" spans="2:4" ht="18" customHeight="1">
      <c r="B96" s="57"/>
      <c r="C96" s="45"/>
      <c r="D96" s="120" t="str">
        <f>IF(B96="","",IF(ISERROR(VLOOKUP(B96,'2.売上実績'!B96:B101,1,FALSE)),"得意先番号が売上実績に存在しません。",""))</f>
        <v/>
      </c>
    </row>
    <row r="97" spans="2:4" ht="18" customHeight="1">
      <c r="B97" s="57"/>
      <c r="C97" s="45"/>
      <c r="D97" s="120" t="str">
        <f>IF(B97="","",IF(ISERROR(VLOOKUP(B97,'2.売上実績'!B97:B102,1,FALSE)),"得意先番号が売上実績に存在しません。",""))</f>
        <v/>
      </c>
    </row>
    <row r="98" spans="2:4" ht="18" customHeight="1">
      <c r="B98" s="57"/>
      <c r="C98" s="45"/>
      <c r="D98" s="120" t="str">
        <f>IF(B98="","",IF(ISERROR(VLOOKUP(B98,'2.売上実績'!B98:B103,1,FALSE)),"得意先番号が売上実績に存在しません。",""))</f>
        <v/>
      </c>
    </row>
    <row r="99" spans="2:4" ht="18" customHeight="1">
      <c r="B99" s="57"/>
      <c r="C99" s="45"/>
      <c r="D99" s="120" t="str">
        <f>IF(B99="","",IF(ISERROR(VLOOKUP(B99,'2.売上実績'!B99:B104,1,FALSE)),"得意先番号が売上実績に存在しません。",""))</f>
        <v/>
      </c>
    </row>
    <row r="100" spans="2:4" ht="18" customHeight="1">
      <c r="B100" s="57"/>
      <c r="C100" s="45"/>
      <c r="D100" s="120" t="str">
        <f>IF(B100="","",IF(ISERROR(VLOOKUP(B100,'2.売上実績'!B100:B105,1,FALSE)),"得意先番号が売上実績に存在しません。",""))</f>
        <v/>
      </c>
    </row>
    <row r="101" spans="2:4" ht="18" customHeight="1">
      <c r="B101" s="57"/>
      <c r="C101" s="45"/>
      <c r="D101" s="120" t="str">
        <f>IF(B101="","",IF(ISERROR(VLOOKUP(B101,'2.売上実績'!B101:B106,1,FALSE)),"得意先番号が売上実績に存在しません。",""))</f>
        <v/>
      </c>
    </row>
    <row r="102" spans="2:4" ht="18" customHeight="1">
      <c r="B102" s="57"/>
      <c r="C102" s="45"/>
      <c r="D102" s="120" t="str">
        <f>IF(B102="","",IF(ISERROR(VLOOKUP(B102,'2.売上実績'!B102:B107,1,FALSE)),"得意先番号が売上実績に存在しません。",""))</f>
        <v/>
      </c>
    </row>
    <row r="103" spans="2:4" ht="18" customHeight="1">
      <c r="B103" s="57"/>
      <c r="C103" s="45"/>
      <c r="D103" s="120" t="str">
        <f>IF(B103="","",IF(ISERROR(VLOOKUP(B103,'2.売上実績'!B103:B108,1,FALSE)),"得意先番号が売上実績に存在しません。",""))</f>
        <v/>
      </c>
    </row>
    <row r="104" spans="2:4" ht="18" customHeight="1">
      <c r="B104" s="57"/>
      <c r="C104" s="45"/>
      <c r="D104" s="120" t="str">
        <f>IF(B104="","",IF(ISERROR(VLOOKUP(B104,'2.売上実績'!B104:B109,1,FALSE)),"得意先番号が売上実績に存在しません。",""))</f>
        <v/>
      </c>
    </row>
    <row r="105" spans="2:4" ht="18" customHeight="1">
      <c r="B105" s="57"/>
      <c r="C105" s="45"/>
      <c r="D105" s="120" t="str">
        <f>IF(B105="","",IF(ISERROR(VLOOKUP(B105,'2.売上実績'!B105:B110,1,FALSE)),"得意先番号が売上実績に存在しません。",""))</f>
        <v/>
      </c>
    </row>
    <row r="106" spans="2:4" ht="18" customHeight="1">
      <c r="B106" s="57"/>
      <c r="C106" s="45"/>
      <c r="D106" s="120" t="str">
        <f>IF(B106="","",IF(ISERROR(VLOOKUP(B106,'2.売上実績'!B106:B111,1,FALSE)),"得意先番号が売上実績に存在しません。",""))</f>
        <v/>
      </c>
    </row>
    <row r="107" spans="2:4" ht="18" customHeight="1">
      <c r="B107" s="57"/>
      <c r="C107" s="45"/>
      <c r="D107" s="120" t="str">
        <f>IF(B107="","",IF(ISERROR(VLOOKUP(B107,'2.売上実績'!B107:B112,1,FALSE)),"得意先番号が売上実績に存在しません。",""))</f>
        <v/>
      </c>
    </row>
    <row r="108" spans="2:4" ht="18" customHeight="1">
      <c r="B108" s="57"/>
      <c r="C108" s="45"/>
      <c r="D108" s="120" t="str">
        <f>IF(B108="","",IF(ISERROR(VLOOKUP(B108,'2.売上実績'!B108:B113,1,FALSE)),"得意先番号が売上実績に存在しません。",""))</f>
        <v/>
      </c>
    </row>
    <row r="109" spans="2:4" ht="18" customHeight="1">
      <c r="B109" s="57"/>
      <c r="C109" s="45"/>
      <c r="D109" s="120" t="str">
        <f>IF(B109="","",IF(ISERROR(VLOOKUP(B109,'2.売上実績'!B109:B114,1,FALSE)),"得意先番号が売上実績に存在しません。",""))</f>
        <v/>
      </c>
    </row>
    <row r="110" spans="2:4" ht="18" customHeight="1">
      <c r="B110" s="57"/>
      <c r="C110" s="45"/>
      <c r="D110" s="120" t="str">
        <f>IF(B110="","",IF(ISERROR(VLOOKUP(B110,'2.売上実績'!B110:B115,1,FALSE)),"得意先番号が売上実績に存在しません。",""))</f>
        <v/>
      </c>
    </row>
    <row r="111" spans="2:4" ht="18" customHeight="1">
      <c r="B111" s="57"/>
      <c r="C111" s="45"/>
      <c r="D111" s="120" t="str">
        <f>IF(B111="","",IF(ISERROR(VLOOKUP(B111,'2.売上実績'!B111:B116,1,FALSE)),"得意先番号が売上実績に存在しません。",""))</f>
        <v/>
      </c>
    </row>
    <row r="112" spans="2:4" ht="18" customHeight="1">
      <c r="B112" s="57"/>
      <c r="C112" s="45"/>
      <c r="D112" s="120" t="str">
        <f>IF(B112="","",IF(ISERROR(VLOOKUP(B112,'2.売上実績'!B112:B117,1,FALSE)),"得意先番号が売上実績に存在しません。",""))</f>
        <v/>
      </c>
    </row>
    <row r="113" spans="2:4" ht="18" customHeight="1">
      <c r="B113" s="57"/>
      <c r="C113" s="45"/>
      <c r="D113" s="120" t="str">
        <f>IF(B113="","",IF(ISERROR(VLOOKUP(B113,'2.売上実績'!B113:B118,1,FALSE)),"得意先番号が売上実績に存在しません。",""))</f>
        <v/>
      </c>
    </row>
    <row r="114" spans="2:4" ht="18" customHeight="1">
      <c r="B114" s="57"/>
      <c r="C114" s="45"/>
      <c r="D114" s="120" t="str">
        <f>IF(B114="","",IF(ISERROR(VLOOKUP(B114,'2.売上実績'!B114:B119,1,FALSE)),"得意先番号が売上実績に存在しません。",""))</f>
        <v/>
      </c>
    </row>
    <row r="115" spans="2:4" ht="18" customHeight="1">
      <c r="B115" s="57"/>
      <c r="C115" s="45"/>
      <c r="D115" s="120" t="str">
        <f>IF(B115="","",IF(ISERROR(VLOOKUP(B115,'2.売上実績'!B115:B120,1,FALSE)),"得意先番号が売上実績に存在しません。",""))</f>
        <v/>
      </c>
    </row>
    <row r="116" spans="2:4" ht="18" customHeight="1">
      <c r="B116" s="57"/>
      <c r="C116" s="45"/>
      <c r="D116" s="120" t="str">
        <f>IF(B116="","",IF(ISERROR(VLOOKUP(B116,'2.売上実績'!B116:B121,1,FALSE)),"得意先番号が売上実績に存在しません。",""))</f>
        <v/>
      </c>
    </row>
    <row r="117" spans="2:4" ht="18" customHeight="1">
      <c r="B117" s="57"/>
      <c r="C117" s="45"/>
      <c r="D117" s="120" t="str">
        <f>IF(B117="","",IF(ISERROR(VLOOKUP(B117,'2.売上実績'!B117:B122,1,FALSE)),"得意先番号が売上実績に存在しません。",""))</f>
        <v/>
      </c>
    </row>
    <row r="118" spans="2:4" ht="18" customHeight="1">
      <c r="B118" s="57"/>
      <c r="C118" s="45"/>
      <c r="D118" s="120" t="str">
        <f>IF(B118="","",IF(ISERROR(VLOOKUP(B118,'2.売上実績'!B118:B123,1,FALSE)),"得意先番号が売上実績に存在しません。",""))</f>
        <v/>
      </c>
    </row>
    <row r="119" spans="2:4" ht="18" customHeight="1">
      <c r="B119" s="57"/>
      <c r="C119" s="45"/>
      <c r="D119" s="120" t="str">
        <f>IF(B119="","",IF(ISERROR(VLOOKUP(B119,'2.売上実績'!B119:B124,1,FALSE)),"得意先番号が売上実績に存在しません。",""))</f>
        <v/>
      </c>
    </row>
    <row r="120" spans="2:4" ht="18" customHeight="1">
      <c r="B120" s="57"/>
      <c r="C120" s="45"/>
      <c r="D120" s="120" t="str">
        <f>IF(B120="","",IF(ISERROR(VLOOKUP(B120,'2.売上実績'!B120:B125,1,FALSE)),"得意先番号が売上実績に存在しません。",""))</f>
        <v/>
      </c>
    </row>
    <row r="121" spans="2:4" ht="18" customHeight="1">
      <c r="B121" s="57"/>
      <c r="C121" s="45"/>
      <c r="D121" s="120" t="str">
        <f>IF(B121="","",IF(ISERROR(VLOOKUP(B121,'2.売上実績'!B121:B126,1,FALSE)),"得意先番号が売上実績に存在しません。",""))</f>
        <v/>
      </c>
    </row>
    <row r="122" spans="2:4" ht="18" customHeight="1">
      <c r="B122" s="57"/>
      <c r="C122" s="45"/>
      <c r="D122" s="120" t="str">
        <f>IF(B122="","",IF(ISERROR(VLOOKUP(B122,'2.売上実績'!B122:B127,1,FALSE)),"得意先番号が売上実績に存在しません。",""))</f>
        <v/>
      </c>
    </row>
    <row r="123" spans="2:4" ht="18" customHeight="1">
      <c r="B123" s="57"/>
      <c r="C123" s="45"/>
      <c r="D123" s="120" t="str">
        <f>IF(B123="","",IF(ISERROR(VLOOKUP(B123,'2.売上実績'!B123:B128,1,FALSE)),"得意先番号が売上実績に存在しません。",""))</f>
        <v/>
      </c>
    </row>
    <row r="124" spans="2:4" ht="18" customHeight="1">
      <c r="B124" s="57"/>
      <c r="C124" s="45"/>
      <c r="D124" s="120" t="str">
        <f>IF(B124="","",IF(ISERROR(VLOOKUP(B124,'2.売上実績'!B124:B129,1,FALSE)),"得意先番号が売上実績に存在しません。",""))</f>
        <v/>
      </c>
    </row>
    <row r="125" spans="2:4" ht="18" customHeight="1">
      <c r="B125" s="57"/>
      <c r="C125" s="45"/>
      <c r="D125" s="120" t="str">
        <f>IF(B125="","",IF(ISERROR(VLOOKUP(B125,'2.売上実績'!B125:B130,1,FALSE)),"得意先番号が売上実績に存在しません。",""))</f>
        <v/>
      </c>
    </row>
    <row r="126" spans="2:4" ht="18" customHeight="1">
      <c r="B126" s="57"/>
      <c r="C126" s="45"/>
      <c r="D126" s="120" t="str">
        <f>IF(B126="","",IF(ISERROR(VLOOKUP(B126,'2.売上実績'!B126:B131,1,FALSE)),"得意先番号が売上実績に存在しません。",""))</f>
        <v/>
      </c>
    </row>
    <row r="127" spans="2:4" ht="18" customHeight="1">
      <c r="B127" s="57"/>
      <c r="C127" s="45"/>
      <c r="D127" s="120" t="str">
        <f>IF(B127="","",IF(ISERROR(VLOOKUP(B127,'2.売上実績'!B127:B132,1,FALSE)),"得意先番号が売上実績に存在しません。",""))</f>
        <v/>
      </c>
    </row>
    <row r="128" spans="2:4" ht="18" customHeight="1">
      <c r="B128" s="57"/>
      <c r="C128" s="45"/>
      <c r="D128" s="120" t="str">
        <f>IF(B128="","",IF(ISERROR(VLOOKUP(B128,'2.売上実績'!B128:B133,1,FALSE)),"得意先番号が売上実績に存在しません。",""))</f>
        <v/>
      </c>
    </row>
    <row r="129" spans="2:4" ht="18" customHeight="1">
      <c r="B129" s="57"/>
      <c r="C129" s="45"/>
      <c r="D129" s="120" t="str">
        <f>IF(B129="","",IF(ISERROR(VLOOKUP(B129,'2.売上実績'!B129:B134,1,FALSE)),"得意先番号が売上実績に存在しません。",""))</f>
        <v/>
      </c>
    </row>
    <row r="130" spans="2:4" ht="18" customHeight="1">
      <c r="B130" s="57"/>
      <c r="C130" s="45"/>
      <c r="D130" s="120" t="str">
        <f>IF(B130="","",IF(ISERROR(VLOOKUP(B130,'2.売上実績'!B130:B135,1,FALSE)),"得意先番号が売上実績に存在しません。",""))</f>
        <v/>
      </c>
    </row>
    <row r="131" spans="2:4" ht="18" customHeight="1">
      <c r="B131" s="57"/>
      <c r="C131" s="45"/>
      <c r="D131" s="120" t="str">
        <f>IF(B131="","",IF(ISERROR(VLOOKUP(B131,'2.売上実績'!B131:B136,1,FALSE)),"得意先番号が売上実績に存在しません。",""))</f>
        <v/>
      </c>
    </row>
    <row r="132" spans="2:4" ht="18" customHeight="1">
      <c r="B132" s="57"/>
      <c r="C132" s="45"/>
      <c r="D132" s="120" t="str">
        <f>IF(B132="","",IF(ISERROR(VLOOKUP(B132,'2.売上実績'!B132:B137,1,FALSE)),"得意先番号が売上実績に存在しません。",""))</f>
        <v/>
      </c>
    </row>
    <row r="133" spans="2:4" ht="18" customHeight="1">
      <c r="B133" s="57"/>
      <c r="C133" s="45"/>
      <c r="D133" s="120" t="str">
        <f>IF(B133="","",IF(ISERROR(VLOOKUP(B133,'2.売上実績'!B133:B138,1,FALSE)),"得意先番号が売上実績に存在しません。",""))</f>
        <v/>
      </c>
    </row>
    <row r="134" spans="2:4" ht="18" customHeight="1">
      <c r="B134" s="57"/>
      <c r="C134" s="45"/>
      <c r="D134" s="120" t="str">
        <f>IF(B134="","",IF(ISERROR(VLOOKUP(B134,'2.売上実績'!B134:B139,1,FALSE)),"得意先番号が売上実績に存在しません。",""))</f>
        <v/>
      </c>
    </row>
    <row r="135" spans="2:4" ht="18" customHeight="1">
      <c r="B135" s="57"/>
      <c r="C135" s="45"/>
      <c r="D135" s="120" t="str">
        <f>IF(B135="","",IF(ISERROR(VLOOKUP(B135,'2.売上実績'!B135:B140,1,FALSE)),"得意先番号が売上実績に存在しません。",""))</f>
        <v/>
      </c>
    </row>
    <row r="136" spans="2:4" ht="18" customHeight="1">
      <c r="B136" s="57"/>
      <c r="C136" s="45"/>
      <c r="D136" s="120" t="str">
        <f>IF(B136="","",IF(ISERROR(VLOOKUP(B136,'2.売上実績'!B136:B141,1,FALSE)),"得意先番号が売上実績に存在しません。",""))</f>
        <v/>
      </c>
    </row>
    <row r="137" spans="2:4" ht="18" customHeight="1">
      <c r="B137" s="57"/>
      <c r="C137" s="45"/>
      <c r="D137" s="120" t="str">
        <f>IF(B137="","",IF(ISERROR(VLOOKUP(B137,'2.売上実績'!B137:B142,1,FALSE)),"得意先番号が売上実績に存在しません。",""))</f>
        <v/>
      </c>
    </row>
    <row r="138" spans="2:4" ht="18" customHeight="1">
      <c r="B138" s="57"/>
      <c r="C138" s="45"/>
      <c r="D138" s="120" t="str">
        <f>IF(B138="","",IF(ISERROR(VLOOKUP(B138,'2.売上実績'!B138:B143,1,FALSE)),"得意先番号が売上実績に存在しません。",""))</f>
        <v/>
      </c>
    </row>
    <row r="139" spans="2:4" ht="18" customHeight="1">
      <c r="B139" s="57"/>
      <c r="C139" s="45"/>
      <c r="D139" s="120" t="str">
        <f>IF(B139="","",IF(ISERROR(VLOOKUP(B139,'2.売上実績'!B139:B144,1,FALSE)),"得意先番号が売上実績に存在しません。",""))</f>
        <v/>
      </c>
    </row>
    <row r="140" spans="2:4" ht="18" customHeight="1">
      <c r="B140" s="57"/>
      <c r="C140" s="45"/>
      <c r="D140" s="120" t="str">
        <f>IF(B140="","",IF(ISERROR(VLOOKUP(B140,'2.売上実績'!B140:B145,1,FALSE)),"得意先番号が売上実績に存在しません。",""))</f>
        <v/>
      </c>
    </row>
    <row r="141" spans="2:4" ht="18" customHeight="1">
      <c r="B141" s="57"/>
      <c r="C141" s="45"/>
      <c r="D141" s="120" t="str">
        <f>IF(B141="","",IF(ISERROR(VLOOKUP(B141,'2.売上実績'!B141:B146,1,FALSE)),"得意先番号が売上実績に存在しません。",""))</f>
        <v/>
      </c>
    </row>
    <row r="142" spans="2:4" ht="18" customHeight="1">
      <c r="B142" s="57"/>
      <c r="C142" s="45"/>
      <c r="D142" s="120" t="str">
        <f>IF(B142="","",IF(ISERROR(VLOOKUP(B142,'2.売上実績'!B142:B147,1,FALSE)),"得意先番号が売上実績に存在しません。",""))</f>
        <v/>
      </c>
    </row>
    <row r="143" spans="2:4" ht="18" customHeight="1">
      <c r="B143" s="57"/>
      <c r="C143" s="45"/>
      <c r="D143" s="120" t="str">
        <f>IF(B143="","",IF(ISERROR(VLOOKUP(B143,'2.売上実績'!B143:B148,1,FALSE)),"得意先番号が売上実績に存在しません。",""))</f>
        <v/>
      </c>
    </row>
    <row r="144" spans="2:4" ht="18" customHeight="1">
      <c r="B144" s="57"/>
      <c r="C144" s="45"/>
      <c r="D144" s="120" t="str">
        <f>IF(B144="","",IF(ISERROR(VLOOKUP(B144,'2.売上実績'!B144:B149,1,FALSE)),"得意先番号が売上実績に存在しません。",""))</f>
        <v/>
      </c>
    </row>
    <row r="145" spans="2:4" ht="18" customHeight="1">
      <c r="B145" s="57"/>
      <c r="C145" s="45"/>
      <c r="D145" s="120" t="str">
        <f>IF(B145="","",IF(ISERROR(VLOOKUP(B145,'2.売上実績'!B145:B150,1,FALSE)),"得意先番号が売上実績に存在しません。",""))</f>
        <v/>
      </c>
    </row>
    <row r="146" spans="2:4" ht="18" customHeight="1">
      <c r="B146" s="57"/>
      <c r="C146" s="45"/>
      <c r="D146" s="120" t="str">
        <f>IF(B146="","",IF(ISERROR(VLOOKUP(B146,'2.売上実績'!B146:B151,1,FALSE)),"得意先番号が売上実績に存在しません。",""))</f>
        <v/>
      </c>
    </row>
    <row r="147" spans="2:4" ht="18" customHeight="1">
      <c r="B147" s="57"/>
      <c r="C147" s="45"/>
      <c r="D147" s="120" t="str">
        <f>IF(B147="","",IF(ISERROR(VLOOKUP(B147,'2.売上実績'!B147:B152,1,FALSE)),"得意先番号が売上実績に存在しません。",""))</f>
        <v/>
      </c>
    </row>
    <row r="148" spans="2:4" ht="18" customHeight="1">
      <c r="B148" s="57"/>
      <c r="C148" s="45"/>
      <c r="D148" s="120" t="str">
        <f>IF(B148="","",IF(ISERROR(VLOOKUP(B148,'2.売上実績'!B148:B153,1,FALSE)),"得意先番号が売上実績に存在しません。",""))</f>
        <v/>
      </c>
    </row>
    <row r="149" spans="2:4" ht="18" customHeight="1">
      <c r="B149" s="57"/>
      <c r="C149" s="45"/>
      <c r="D149" s="120" t="str">
        <f>IF(B149="","",IF(ISERROR(VLOOKUP(B149,'2.売上実績'!B149:B154,1,FALSE)),"得意先番号が売上実績に存在しません。",""))</f>
        <v/>
      </c>
    </row>
    <row r="150" spans="2:4" ht="18" customHeight="1">
      <c r="B150" s="57"/>
      <c r="C150" s="45"/>
      <c r="D150" s="120" t="str">
        <f>IF(B150="","",IF(ISERROR(VLOOKUP(B150,'2.売上実績'!B150:B155,1,FALSE)),"得意先番号が売上実績に存在しません。",""))</f>
        <v/>
      </c>
    </row>
    <row r="151" spans="2:4" ht="18" customHeight="1">
      <c r="B151" s="57"/>
      <c r="C151" s="45"/>
      <c r="D151" s="120" t="str">
        <f>IF(B151="","",IF(ISERROR(VLOOKUP(B151,'2.売上実績'!B151:B156,1,FALSE)),"得意先番号が売上実績に存在しません。",""))</f>
        <v/>
      </c>
    </row>
    <row r="152" spans="2:4" ht="18" customHeight="1">
      <c r="B152" s="57"/>
      <c r="C152" s="45"/>
      <c r="D152" s="120" t="str">
        <f>IF(B152="","",IF(ISERROR(VLOOKUP(B152,'2.売上実績'!B152:B157,1,FALSE)),"得意先番号が売上実績に存在しません。",""))</f>
        <v/>
      </c>
    </row>
    <row r="153" spans="2:4" ht="18" customHeight="1">
      <c r="B153" s="57"/>
      <c r="C153" s="45"/>
      <c r="D153" s="120" t="str">
        <f>IF(B153="","",IF(ISERROR(VLOOKUP(B153,'2.売上実績'!B153:B158,1,FALSE)),"得意先番号が売上実績に存在しません。",""))</f>
        <v/>
      </c>
    </row>
    <row r="154" spans="2:4" ht="18" customHeight="1">
      <c r="B154" s="57"/>
      <c r="C154" s="45"/>
      <c r="D154" s="120" t="str">
        <f>IF(B154="","",IF(ISERROR(VLOOKUP(B154,'2.売上実績'!B154:B159,1,FALSE)),"得意先番号が売上実績に存在しません。",""))</f>
        <v/>
      </c>
    </row>
    <row r="155" spans="2:4" ht="18" customHeight="1">
      <c r="B155" s="57"/>
      <c r="C155" s="45"/>
      <c r="D155" s="120" t="str">
        <f>IF(B155="","",IF(ISERROR(VLOOKUP(B155,'2.売上実績'!B155:B160,1,FALSE)),"得意先番号が売上実績に存在しません。",""))</f>
        <v/>
      </c>
    </row>
    <row r="156" spans="2:4" ht="18" customHeight="1">
      <c r="B156" s="57"/>
      <c r="C156" s="45"/>
      <c r="D156" s="120" t="str">
        <f>IF(B156="","",IF(ISERROR(VLOOKUP(B156,'2.売上実績'!B156:B161,1,FALSE)),"得意先番号が売上実績に存在しません。",""))</f>
        <v/>
      </c>
    </row>
    <row r="157" spans="2:4" ht="18" customHeight="1">
      <c r="B157" s="57"/>
      <c r="C157" s="45"/>
      <c r="D157" s="120" t="str">
        <f>IF(B157="","",IF(ISERROR(VLOOKUP(B157,'2.売上実績'!B157:B162,1,FALSE)),"得意先番号が売上実績に存在しません。",""))</f>
        <v/>
      </c>
    </row>
    <row r="158" spans="2:4" ht="18" customHeight="1">
      <c r="B158" s="57"/>
      <c r="C158" s="45"/>
      <c r="D158" s="120" t="str">
        <f>IF(B158="","",IF(ISERROR(VLOOKUP(B158,'2.売上実績'!B158:B163,1,FALSE)),"得意先番号が売上実績に存在しません。",""))</f>
        <v/>
      </c>
    </row>
    <row r="159" spans="2:4" ht="18" customHeight="1">
      <c r="B159" s="57"/>
      <c r="C159" s="45"/>
      <c r="D159" s="120" t="str">
        <f>IF(B159="","",IF(ISERROR(VLOOKUP(B159,'2.売上実績'!B159:B164,1,FALSE)),"得意先番号が売上実績に存在しません。",""))</f>
        <v/>
      </c>
    </row>
    <row r="160" spans="2:4" ht="18" customHeight="1">
      <c r="B160" s="57"/>
      <c r="C160" s="45"/>
      <c r="D160" s="120" t="str">
        <f>IF(B160="","",IF(ISERROR(VLOOKUP(B160,'2.売上実績'!B160:B165,1,FALSE)),"得意先番号が売上実績に存在しません。",""))</f>
        <v/>
      </c>
    </row>
    <row r="161" spans="2:4" ht="18" customHeight="1">
      <c r="B161" s="57"/>
      <c r="C161" s="45"/>
      <c r="D161" s="120" t="str">
        <f>IF(B161="","",IF(ISERROR(VLOOKUP(B161,'2.売上実績'!B161:B166,1,FALSE)),"得意先番号が売上実績に存在しません。",""))</f>
        <v/>
      </c>
    </row>
    <row r="162" spans="2:4" ht="18" customHeight="1">
      <c r="B162" s="57"/>
      <c r="C162" s="45"/>
      <c r="D162" s="120" t="str">
        <f>IF(B162="","",IF(ISERROR(VLOOKUP(B162,'2.売上実績'!B162:B167,1,FALSE)),"得意先番号が売上実績に存在しません。",""))</f>
        <v/>
      </c>
    </row>
    <row r="163" spans="2:4" ht="18" customHeight="1">
      <c r="B163" s="57"/>
      <c r="C163" s="45"/>
      <c r="D163" s="120" t="str">
        <f>IF(B163="","",IF(ISERROR(VLOOKUP(B163,'2.売上実績'!B163:B168,1,FALSE)),"得意先番号が売上実績に存在しません。",""))</f>
        <v/>
      </c>
    </row>
    <row r="164" spans="2:4" ht="18" customHeight="1">
      <c r="B164" s="57"/>
      <c r="C164" s="45"/>
      <c r="D164" s="120" t="str">
        <f>IF(B164="","",IF(ISERROR(VLOOKUP(B164,'2.売上実績'!B164:B169,1,FALSE)),"得意先番号が売上実績に存在しません。",""))</f>
        <v/>
      </c>
    </row>
    <row r="165" spans="2:4" ht="18" customHeight="1">
      <c r="B165" s="57"/>
      <c r="C165" s="45"/>
      <c r="D165" s="120" t="str">
        <f>IF(B165="","",IF(ISERROR(VLOOKUP(B165,'2.売上実績'!B165:B170,1,FALSE)),"得意先番号が売上実績に存在しません。",""))</f>
        <v/>
      </c>
    </row>
    <row r="166" spans="2:4" ht="18" customHeight="1">
      <c r="B166" s="57"/>
      <c r="C166" s="45"/>
      <c r="D166" s="120" t="str">
        <f>IF(B166="","",IF(ISERROR(VLOOKUP(B166,'2.売上実績'!B166:B171,1,FALSE)),"得意先番号が売上実績に存在しません。",""))</f>
        <v/>
      </c>
    </row>
    <row r="167" spans="2:4" ht="18" customHeight="1">
      <c r="B167" s="57"/>
      <c r="C167" s="45"/>
      <c r="D167" s="120" t="str">
        <f>IF(B167="","",IF(ISERROR(VLOOKUP(B167,'2.売上実績'!B167:B172,1,FALSE)),"得意先番号が売上実績に存在しません。",""))</f>
        <v/>
      </c>
    </row>
    <row r="168" spans="2:4" ht="18" customHeight="1">
      <c r="B168" s="57"/>
      <c r="C168" s="45"/>
      <c r="D168" s="120" t="str">
        <f>IF(B168="","",IF(ISERROR(VLOOKUP(B168,'2.売上実績'!B168:B173,1,FALSE)),"得意先番号が売上実績に存在しません。",""))</f>
        <v/>
      </c>
    </row>
    <row r="169" spans="2:4" ht="18" customHeight="1">
      <c r="B169" s="57"/>
      <c r="C169" s="45"/>
      <c r="D169" s="120" t="str">
        <f>IF(B169="","",IF(ISERROR(VLOOKUP(B169,'2.売上実績'!B169:B174,1,FALSE)),"得意先番号が売上実績に存在しません。",""))</f>
        <v/>
      </c>
    </row>
    <row r="170" spans="2:4" ht="18" customHeight="1">
      <c r="B170" s="57"/>
      <c r="C170" s="45"/>
      <c r="D170" s="120" t="str">
        <f>IF(B170="","",IF(ISERROR(VLOOKUP(B170,'2.売上実績'!B170:B175,1,FALSE)),"得意先番号が売上実績に存在しません。",""))</f>
        <v/>
      </c>
    </row>
    <row r="171" spans="2:4" ht="18" customHeight="1">
      <c r="B171" s="57"/>
      <c r="C171" s="45"/>
      <c r="D171" s="120" t="str">
        <f>IF(B171="","",IF(ISERROR(VLOOKUP(B171,'2.売上実績'!B171:B176,1,FALSE)),"得意先番号が売上実績に存在しません。",""))</f>
        <v/>
      </c>
    </row>
    <row r="172" spans="2:4" ht="18" customHeight="1">
      <c r="B172" s="57"/>
      <c r="C172" s="45"/>
      <c r="D172" s="120" t="str">
        <f>IF(B172="","",IF(ISERROR(VLOOKUP(B172,'2.売上実績'!B172:B177,1,FALSE)),"得意先番号が売上実績に存在しません。",""))</f>
        <v/>
      </c>
    </row>
    <row r="173" spans="2:4" ht="18" customHeight="1">
      <c r="B173" s="57"/>
      <c r="C173" s="45"/>
      <c r="D173" s="120" t="str">
        <f>IF(B173="","",IF(ISERROR(VLOOKUP(B173,'2.売上実績'!B173:B178,1,FALSE)),"得意先番号が売上実績に存在しません。",""))</f>
        <v/>
      </c>
    </row>
    <row r="174" spans="2:4" ht="18" customHeight="1">
      <c r="B174" s="57"/>
      <c r="C174" s="45"/>
      <c r="D174" s="120" t="str">
        <f>IF(B174="","",IF(ISERROR(VLOOKUP(B174,'2.売上実績'!B174:B179,1,FALSE)),"得意先番号が売上実績に存在しません。",""))</f>
        <v/>
      </c>
    </row>
    <row r="175" spans="2:4" ht="18" customHeight="1">
      <c r="B175" s="57"/>
      <c r="C175" s="45"/>
      <c r="D175" s="120" t="str">
        <f>IF(B175="","",IF(ISERROR(VLOOKUP(B175,'2.売上実績'!B175:B180,1,FALSE)),"得意先番号が売上実績に存在しません。",""))</f>
        <v/>
      </c>
    </row>
    <row r="176" spans="2:4" ht="18" customHeight="1">
      <c r="B176" s="57"/>
      <c r="C176" s="45"/>
      <c r="D176" s="120" t="str">
        <f>IF(B176="","",IF(ISERROR(VLOOKUP(B176,'2.売上実績'!B176:B181,1,FALSE)),"得意先番号が売上実績に存在しません。",""))</f>
        <v/>
      </c>
    </row>
    <row r="177" spans="2:4" ht="18" customHeight="1">
      <c r="B177" s="57"/>
      <c r="C177" s="45"/>
      <c r="D177" s="120" t="str">
        <f>IF(B177="","",IF(ISERROR(VLOOKUP(B177,'2.売上実績'!B177:B182,1,FALSE)),"得意先番号が売上実績に存在しません。",""))</f>
        <v/>
      </c>
    </row>
    <row r="178" spans="2:4" ht="18" customHeight="1">
      <c r="B178" s="57"/>
      <c r="C178" s="45"/>
      <c r="D178" s="120" t="str">
        <f>IF(B178="","",IF(ISERROR(VLOOKUP(B178,'2.売上実績'!B178:B183,1,FALSE)),"得意先番号が売上実績に存在しません。",""))</f>
        <v/>
      </c>
    </row>
    <row r="179" spans="2:4" ht="18" customHeight="1">
      <c r="B179" s="57"/>
      <c r="C179" s="45"/>
      <c r="D179" s="120" t="str">
        <f>IF(B179="","",IF(ISERROR(VLOOKUP(B179,'2.売上実績'!B179:B184,1,FALSE)),"得意先番号が売上実績に存在しません。",""))</f>
        <v/>
      </c>
    </row>
    <row r="180" spans="2:4" ht="18" customHeight="1">
      <c r="B180" s="57"/>
      <c r="C180" s="45"/>
      <c r="D180" s="120" t="str">
        <f>IF(B180="","",IF(ISERROR(VLOOKUP(B180,'2.売上実績'!B180:B185,1,FALSE)),"得意先番号が売上実績に存在しません。",""))</f>
        <v/>
      </c>
    </row>
    <row r="181" spans="2:4" ht="18" customHeight="1">
      <c r="B181" s="57"/>
      <c r="C181" s="45"/>
      <c r="D181" s="120" t="str">
        <f>IF(B181="","",IF(ISERROR(VLOOKUP(B181,'2.売上実績'!B181:B186,1,FALSE)),"得意先番号が売上実績に存在しません。",""))</f>
        <v/>
      </c>
    </row>
    <row r="182" spans="2:4" ht="18" customHeight="1">
      <c r="B182" s="57"/>
      <c r="C182" s="45"/>
      <c r="D182" s="120" t="str">
        <f>IF(B182="","",IF(ISERROR(VLOOKUP(B182,'2.売上実績'!B182:B187,1,FALSE)),"得意先番号が売上実績に存在しません。",""))</f>
        <v/>
      </c>
    </row>
    <row r="183" spans="2:4" ht="18" customHeight="1">
      <c r="B183" s="57"/>
      <c r="C183" s="45"/>
      <c r="D183" s="120" t="str">
        <f>IF(B183="","",IF(ISERROR(VLOOKUP(B183,'2.売上実績'!B183:B188,1,FALSE)),"得意先番号が売上実績に存在しません。",""))</f>
        <v/>
      </c>
    </row>
    <row r="184" spans="2:4" ht="18" customHeight="1">
      <c r="B184" s="57"/>
      <c r="C184" s="45"/>
      <c r="D184" s="120" t="str">
        <f>IF(B184="","",IF(ISERROR(VLOOKUP(B184,'2.売上実績'!B184:B189,1,FALSE)),"得意先番号が売上実績に存在しません。",""))</f>
        <v/>
      </c>
    </row>
    <row r="185" spans="2:4" ht="18" customHeight="1">
      <c r="B185" s="57"/>
      <c r="C185" s="45"/>
      <c r="D185" s="120" t="str">
        <f>IF(B185="","",IF(ISERROR(VLOOKUP(B185,'2.売上実績'!B185:B190,1,FALSE)),"得意先番号が売上実績に存在しません。",""))</f>
        <v/>
      </c>
    </row>
    <row r="186" spans="2:4" ht="18" customHeight="1">
      <c r="B186" s="57"/>
      <c r="C186" s="45"/>
      <c r="D186" s="120" t="str">
        <f>IF(B186="","",IF(ISERROR(VLOOKUP(B186,'2.売上実績'!B186:B191,1,FALSE)),"得意先番号が売上実績に存在しません。",""))</f>
        <v/>
      </c>
    </row>
    <row r="187" spans="2:4" ht="18" customHeight="1">
      <c r="B187" s="57"/>
      <c r="C187" s="45"/>
      <c r="D187" s="120" t="str">
        <f>IF(B187="","",IF(ISERROR(VLOOKUP(B187,'2.売上実績'!B187:B192,1,FALSE)),"得意先番号が売上実績に存在しません。",""))</f>
        <v/>
      </c>
    </row>
    <row r="188" spans="2:4" ht="18" customHeight="1">
      <c r="B188" s="57"/>
      <c r="C188" s="45"/>
      <c r="D188" s="120" t="str">
        <f>IF(B188="","",IF(ISERROR(VLOOKUP(B188,'2.売上実績'!B188:B193,1,FALSE)),"得意先番号が売上実績に存在しません。",""))</f>
        <v/>
      </c>
    </row>
    <row r="189" spans="2:4" ht="18" customHeight="1">
      <c r="B189" s="57"/>
      <c r="C189" s="45"/>
      <c r="D189" s="120" t="str">
        <f>IF(B189="","",IF(ISERROR(VLOOKUP(B189,'2.売上実績'!B189:B194,1,FALSE)),"得意先番号が売上実績に存在しません。",""))</f>
        <v/>
      </c>
    </row>
    <row r="190" spans="2:4" ht="18" customHeight="1">
      <c r="B190" s="57"/>
      <c r="C190" s="45"/>
      <c r="D190" s="120" t="str">
        <f>IF(B190="","",IF(ISERROR(VLOOKUP(B190,'2.売上実績'!B190:B195,1,FALSE)),"得意先番号が売上実績に存在しません。",""))</f>
        <v/>
      </c>
    </row>
    <row r="191" spans="2:4" ht="18" customHeight="1">
      <c r="B191" s="57"/>
      <c r="C191" s="45"/>
      <c r="D191" s="120" t="str">
        <f>IF(B191="","",IF(ISERROR(VLOOKUP(B191,'2.売上実績'!B191:B196,1,FALSE)),"得意先番号が売上実績に存在しません。",""))</f>
        <v/>
      </c>
    </row>
    <row r="192" spans="2:4" ht="18" customHeight="1">
      <c r="B192" s="57"/>
      <c r="C192" s="45"/>
      <c r="D192" s="120" t="str">
        <f>IF(B192="","",IF(ISERROR(VLOOKUP(B192,'2.売上実績'!B192:B197,1,FALSE)),"得意先番号が売上実績に存在しません。",""))</f>
        <v/>
      </c>
    </row>
    <row r="193" spans="2:4" ht="18" customHeight="1">
      <c r="B193" s="57"/>
      <c r="C193" s="45"/>
      <c r="D193" s="120" t="str">
        <f>IF(B193="","",IF(ISERROR(VLOOKUP(B193,'2.売上実績'!B193:B198,1,FALSE)),"得意先番号が売上実績に存在しません。",""))</f>
        <v/>
      </c>
    </row>
    <row r="194" spans="2:4" ht="18" customHeight="1">
      <c r="B194" s="57"/>
      <c r="C194" s="45"/>
      <c r="D194" s="120" t="str">
        <f>IF(B194="","",IF(ISERROR(VLOOKUP(B194,'2.売上実績'!B194:B199,1,FALSE)),"得意先番号が売上実績に存在しません。",""))</f>
        <v/>
      </c>
    </row>
    <row r="195" spans="2:4" ht="18" customHeight="1">
      <c r="B195" s="57"/>
      <c r="C195" s="45"/>
      <c r="D195" s="120" t="str">
        <f>IF(B195="","",IF(ISERROR(VLOOKUP(B195,'2.売上実績'!B195:B200,1,FALSE)),"得意先番号が売上実績に存在しません。",""))</f>
        <v/>
      </c>
    </row>
    <row r="196" spans="2:4" ht="18" customHeight="1">
      <c r="B196" s="57"/>
      <c r="C196" s="45"/>
      <c r="D196" s="120" t="str">
        <f>IF(B196="","",IF(ISERROR(VLOOKUP(B196,'2.売上実績'!B196:B201,1,FALSE)),"得意先番号が売上実績に存在しません。",""))</f>
        <v/>
      </c>
    </row>
    <row r="197" spans="2:4" ht="18" customHeight="1">
      <c r="B197" s="57"/>
      <c r="C197" s="45"/>
      <c r="D197" s="120" t="str">
        <f>IF(B197="","",IF(ISERROR(VLOOKUP(B197,'2.売上実績'!B197:B202,1,FALSE)),"得意先番号が売上実績に存在しません。",""))</f>
        <v/>
      </c>
    </row>
    <row r="198" spans="2:4" ht="18" customHeight="1">
      <c r="B198" s="57"/>
      <c r="C198" s="45"/>
      <c r="D198" s="120" t="str">
        <f>IF(B198="","",IF(ISERROR(VLOOKUP(B198,'2.売上実績'!B198:B203,1,FALSE)),"得意先番号が売上実績に存在しません。",""))</f>
        <v/>
      </c>
    </row>
    <row r="199" spans="2:4" ht="18" customHeight="1">
      <c r="B199" s="57"/>
      <c r="C199" s="45"/>
      <c r="D199" s="120" t="str">
        <f>IF(B199="","",IF(ISERROR(VLOOKUP(B199,'2.売上実績'!B199:B204,1,FALSE)),"得意先番号が売上実績に存在しません。",""))</f>
        <v/>
      </c>
    </row>
    <row r="200" spans="2:4" ht="18" customHeight="1">
      <c r="B200" s="57"/>
      <c r="C200" s="45"/>
      <c r="D200" s="120" t="str">
        <f>IF(B200="","",IF(ISERROR(VLOOKUP(B200,'2.売上実績'!B200:B205,1,FALSE)),"得意先番号が売上実績に存在しません。",""))</f>
        <v/>
      </c>
    </row>
    <row r="201" spans="2:4" ht="18" customHeight="1">
      <c r="B201" s="57"/>
      <c r="C201" s="45"/>
      <c r="D201" s="120" t="str">
        <f>IF(B201="","",IF(ISERROR(VLOOKUP(B201,'2.売上実績'!B201:B206,1,FALSE)),"得意先番号が売上実績に存在しません。",""))</f>
        <v/>
      </c>
    </row>
    <row r="202" spans="2:4" ht="18" customHeight="1">
      <c r="B202" s="57"/>
      <c r="C202" s="45"/>
      <c r="D202" s="120" t="str">
        <f>IF(B202="","",IF(ISERROR(VLOOKUP(B202,'2.売上実績'!B202:B207,1,FALSE)),"得意先番号が売上実績に存在しません。",""))</f>
        <v/>
      </c>
    </row>
    <row r="203" spans="2:4" ht="18" customHeight="1">
      <c r="B203" s="57"/>
      <c r="C203" s="45"/>
      <c r="D203" s="120" t="str">
        <f>IF(B203="","",IF(ISERROR(VLOOKUP(B203,'2.売上実績'!B203:B208,1,FALSE)),"得意先番号が売上実績に存在しません。",""))</f>
        <v/>
      </c>
    </row>
    <row r="204" spans="2:4" ht="18" customHeight="1">
      <c r="B204" s="57"/>
      <c r="C204" s="45"/>
      <c r="D204" s="120" t="str">
        <f>IF(B204="","",IF(ISERROR(VLOOKUP(B204,'2.売上実績'!B204:B209,1,FALSE)),"得意先番号が売上実績に存在しません。",""))</f>
        <v/>
      </c>
    </row>
    <row r="205" spans="2:4" ht="18" customHeight="1">
      <c r="B205" s="57"/>
      <c r="C205" s="45"/>
      <c r="D205" s="120" t="str">
        <f>IF(B205="","",IF(ISERROR(VLOOKUP(B205,'2.売上実績'!B205:B210,1,FALSE)),"得意先番号が売上実績に存在しません。",""))</f>
        <v/>
      </c>
    </row>
    <row r="206" spans="2:4" ht="18" customHeight="1">
      <c r="B206" s="57"/>
      <c r="C206" s="45"/>
      <c r="D206" s="120" t="str">
        <f>IF(B206="","",IF(ISERROR(VLOOKUP(B206,'2.売上実績'!B206:B211,1,FALSE)),"得意先番号が売上実績に存在しません。",""))</f>
        <v/>
      </c>
    </row>
    <row r="207" spans="2:4" ht="18" customHeight="1">
      <c r="B207" s="57"/>
      <c r="C207" s="45"/>
      <c r="D207" s="120" t="str">
        <f>IF(B207="","",IF(ISERROR(VLOOKUP(B207,'2.売上実績'!B207:B212,1,FALSE)),"得意先番号が売上実績に存在しません。",""))</f>
        <v/>
      </c>
    </row>
    <row r="208" spans="2:4" ht="18" customHeight="1">
      <c r="B208" s="57"/>
      <c r="C208" s="45"/>
      <c r="D208" s="120" t="str">
        <f>IF(B208="","",IF(ISERROR(VLOOKUP(B208,'2.売上実績'!B208:B213,1,FALSE)),"得意先番号が売上実績に存在しません。",""))</f>
        <v/>
      </c>
    </row>
    <row r="209" spans="2:4" ht="18" customHeight="1">
      <c r="B209" s="57"/>
      <c r="C209" s="45"/>
      <c r="D209" s="120" t="str">
        <f>IF(B209="","",IF(ISERROR(VLOOKUP(B209,'2.売上実績'!B209:B214,1,FALSE)),"得意先番号が売上実績に存在しません。",""))</f>
        <v/>
      </c>
    </row>
    <row r="210" spans="2:4" ht="18" customHeight="1">
      <c r="B210" s="57"/>
      <c r="C210" s="45"/>
      <c r="D210" s="120" t="str">
        <f>IF(B210="","",IF(ISERROR(VLOOKUP(B210,'2.売上実績'!B210:B215,1,FALSE)),"得意先番号が売上実績に存在しません。",""))</f>
        <v/>
      </c>
    </row>
    <row r="211" spans="2:4" ht="18" customHeight="1">
      <c r="B211" s="57"/>
      <c r="C211" s="45"/>
      <c r="D211" s="120" t="str">
        <f>IF(B211="","",IF(ISERROR(VLOOKUP(B211,'2.売上実績'!B211:B216,1,FALSE)),"得意先番号が売上実績に存在しません。",""))</f>
        <v/>
      </c>
    </row>
    <row r="212" spans="2:4" ht="18" customHeight="1">
      <c r="B212" s="57"/>
      <c r="C212" s="45"/>
      <c r="D212" s="120" t="str">
        <f>IF(B212="","",IF(ISERROR(VLOOKUP(B212,'2.売上実績'!B212:B217,1,FALSE)),"得意先番号が売上実績に存在しません。",""))</f>
        <v/>
      </c>
    </row>
    <row r="213" spans="2:4" ht="18" customHeight="1">
      <c r="B213" s="57"/>
      <c r="C213" s="45"/>
      <c r="D213" s="120" t="str">
        <f>IF(B213="","",IF(ISERROR(VLOOKUP(B213,'2.売上実績'!B213:B218,1,FALSE)),"得意先番号が売上実績に存在しません。",""))</f>
        <v/>
      </c>
    </row>
    <row r="214" spans="2:4" ht="18" customHeight="1">
      <c r="B214" s="57"/>
      <c r="C214" s="45"/>
      <c r="D214" s="120" t="str">
        <f>IF(B214="","",IF(ISERROR(VLOOKUP(B214,'2.売上実績'!B214:B219,1,FALSE)),"得意先番号が売上実績に存在しません。",""))</f>
        <v/>
      </c>
    </row>
    <row r="215" spans="2:4" ht="18" customHeight="1">
      <c r="B215" s="57"/>
      <c r="C215" s="45"/>
      <c r="D215" s="120" t="str">
        <f>IF(B215="","",IF(ISERROR(VLOOKUP(B215,'2.売上実績'!B215:B220,1,FALSE)),"得意先番号が売上実績に存在しません。",""))</f>
        <v/>
      </c>
    </row>
    <row r="216" spans="2:4" ht="18" customHeight="1">
      <c r="B216" s="57"/>
      <c r="C216" s="45"/>
      <c r="D216" s="120" t="str">
        <f>IF(B216="","",IF(ISERROR(VLOOKUP(B216,'2.売上実績'!B216:B221,1,FALSE)),"得意先番号が売上実績に存在しません。",""))</f>
        <v/>
      </c>
    </row>
    <row r="217" spans="2:4" ht="18" customHeight="1">
      <c r="B217" s="57"/>
      <c r="C217" s="45"/>
      <c r="D217" s="120" t="str">
        <f>IF(B217="","",IF(ISERROR(VLOOKUP(B217,'2.売上実績'!B217:B222,1,FALSE)),"得意先番号が売上実績に存在しません。",""))</f>
        <v/>
      </c>
    </row>
    <row r="218" spans="2:4" ht="18" customHeight="1">
      <c r="B218" s="57"/>
      <c r="C218" s="45"/>
      <c r="D218" s="120" t="str">
        <f>IF(B218="","",IF(ISERROR(VLOOKUP(B218,'2.売上実績'!B218:B223,1,FALSE)),"得意先番号が売上実績に存在しません。",""))</f>
        <v/>
      </c>
    </row>
    <row r="219" spans="2:4" ht="18" customHeight="1">
      <c r="B219" s="57"/>
      <c r="C219" s="45"/>
      <c r="D219" s="120" t="str">
        <f>IF(B219="","",IF(ISERROR(VLOOKUP(B219,'2.売上実績'!B219:B224,1,FALSE)),"得意先番号が売上実績に存在しません。",""))</f>
        <v/>
      </c>
    </row>
    <row r="220" spans="2:4" ht="18" customHeight="1">
      <c r="B220" s="57"/>
      <c r="C220" s="45"/>
      <c r="D220" s="120" t="str">
        <f>IF(B220="","",IF(ISERROR(VLOOKUP(B220,'2.売上実績'!B220:B225,1,FALSE)),"得意先番号が売上実績に存在しません。",""))</f>
        <v/>
      </c>
    </row>
    <row r="221" spans="2:4" ht="18" customHeight="1">
      <c r="B221" s="57"/>
      <c r="C221" s="45"/>
      <c r="D221" s="120" t="str">
        <f>IF(B221="","",IF(ISERROR(VLOOKUP(B221,'2.売上実績'!B221:B226,1,FALSE)),"得意先番号が売上実績に存在しません。",""))</f>
        <v/>
      </c>
    </row>
    <row r="222" spans="2:4" ht="18" customHeight="1">
      <c r="B222" s="57"/>
      <c r="C222" s="45"/>
      <c r="D222" s="120" t="str">
        <f>IF(B222="","",IF(ISERROR(VLOOKUP(B222,'2.売上実績'!B222:B227,1,FALSE)),"得意先番号が売上実績に存在しません。",""))</f>
        <v/>
      </c>
    </row>
    <row r="223" spans="2:4" ht="18" customHeight="1">
      <c r="B223" s="57"/>
      <c r="C223" s="45"/>
      <c r="D223" s="120" t="str">
        <f>IF(B223="","",IF(ISERROR(VLOOKUP(B223,'2.売上実績'!B223:B228,1,FALSE)),"得意先番号が売上実績に存在しません。",""))</f>
        <v/>
      </c>
    </row>
    <row r="224" spans="2:4" ht="18" customHeight="1">
      <c r="B224" s="57"/>
      <c r="C224" s="45"/>
      <c r="D224" s="120" t="str">
        <f>IF(B224="","",IF(ISERROR(VLOOKUP(B224,'2.売上実績'!B224:B229,1,FALSE)),"得意先番号が売上実績に存在しません。",""))</f>
        <v/>
      </c>
    </row>
    <row r="225" spans="2:4" ht="18" customHeight="1">
      <c r="B225" s="57"/>
      <c r="C225" s="45"/>
      <c r="D225" s="120" t="str">
        <f>IF(B225="","",IF(ISERROR(VLOOKUP(B225,'2.売上実績'!B225:B230,1,FALSE)),"得意先番号が売上実績に存在しません。",""))</f>
        <v/>
      </c>
    </row>
    <row r="226" spans="2:4" ht="18" customHeight="1">
      <c r="B226" s="57"/>
      <c r="C226" s="45"/>
      <c r="D226" s="120" t="str">
        <f>IF(B226="","",IF(ISERROR(VLOOKUP(B226,'2.売上実績'!B226:B231,1,FALSE)),"得意先番号が売上実績に存在しません。",""))</f>
        <v/>
      </c>
    </row>
    <row r="227" spans="2:4" ht="18" customHeight="1">
      <c r="B227" s="57"/>
      <c r="C227" s="45"/>
      <c r="D227" s="120" t="str">
        <f>IF(B227="","",IF(ISERROR(VLOOKUP(B227,'2.売上実績'!B227:B232,1,FALSE)),"得意先番号が売上実績に存在しません。",""))</f>
        <v/>
      </c>
    </row>
    <row r="228" spans="2:4" ht="18" customHeight="1">
      <c r="B228" s="57"/>
      <c r="C228" s="45"/>
      <c r="D228" s="120" t="str">
        <f>IF(B228="","",IF(ISERROR(VLOOKUP(B228,'2.売上実績'!B228:B233,1,FALSE)),"得意先番号が売上実績に存在しません。",""))</f>
        <v/>
      </c>
    </row>
    <row r="229" spans="2:4" ht="18" customHeight="1">
      <c r="B229" s="57"/>
      <c r="C229" s="45"/>
      <c r="D229" s="120" t="str">
        <f>IF(B229="","",IF(ISERROR(VLOOKUP(B229,'2.売上実績'!B229:B234,1,FALSE)),"得意先番号が売上実績に存在しません。",""))</f>
        <v/>
      </c>
    </row>
    <row r="230" spans="2:4" ht="18" customHeight="1">
      <c r="B230" s="57"/>
      <c r="C230" s="45"/>
      <c r="D230" s="120" t="str">
        <f>IF(B230="","",IF(ISERROR(VLOOKUP(B230,'2.売上実績'!B230:B235,1,FALSE)),"得意先番号が売上実績に存在しません。",""))</f>
        <v/>
      </c>
    </row>
    <row r="231" spans="2:4" ht="18" customHeight="1">
      <c r="B231" s="57"/>
      <c r="C231" s="45"/>
      <c r="D231" s="120" t="str">
        <f>IF(B231="","",IF(ISERROR(VLOOKUP(B231,'2.売上実績'!B231:B236,1,FALSE)),"得意先番号が売上実績に存在しません。",""))</f>
        <v/>
      </c>
    </row>
    <row r="232" spans="2:4" ht="18" customHeight="1">
      <c r="B232" s="57"/>
      <c r="C232" s="45"/>
      <c r="D232" s="120" t="str">
        <f>IF(B232="","",IF(ISERROR(VLOOKUP(B232,'2.売上実績'!B232:B237,1,FALSE)),"得意先番号が売上実績に存在しません。",""))</f>
        <v/>
      </c>
    </row>
    <row r="233" spans="2:4" ht="18" customHeight="1">
      <c r="B233" s="57"/>
      <c r="C233" s="45"/>
      <c r="D233" s="120" t="str">
        <f>IF(B233="","",IF(ISERROR(VLOOKUP(B233,'2.売上実績'!B233:B238,1,FALSE)),"得意先番号が売上実績に存在しません。",""))</f>
        <v/>
      </c>
    </row>
    <row r="234" spans="2:4" ht="18" customHeight="1">
      <c r="B234" s="57"/>
      <c r="C234" s="45"/>
      <c r="D234" s="120" t="str">
        <f>IF(B234="","",IF(ISERROR(VLOOKUP(B234,'2.売上実績'!B234:B239,1,FALSE)),"得意先番号が売上実績に存在しません。",""))</f>
        <v/>
      </c>
    </row>
    <row r="235" spans="2:4" ht="18" customHeight="1">
      <c r="B235" s="57"/>
      <c r="C235" s="45"/>
      <c r="D235" s="120" t="str">
        <f>IF(B235="","",IF(ISERROR(VLOOKUP(B235,'2.売上実績'!B235:B240,1,FALSE)),"得意先番号が売上実績に存在しません。",""))</f>
        <v/>
      </c>
    </row>
    <row r="236" spans="2:4" ht="18" customHeight="1">
      <c r="B236" s="57"/>
      <c r="C236" s="45"/>
      <c r="D236" s="120" t="str">
        <f>IF(B236="","",IF(ISERROR(VLOOKUP(B236,'2.売上実績'!B236:B241,1,FALSE)),"得意先番号が売上実績に存在しません。",""))</f>
        <v/>
      </c>
    </row>
    <row r="237" spans="2:4" ht="18" customHeight="1">
      <c r="B237" s="57"/>
      <c r="C237" s="45"/>
      <c r="D237" s="120" t="str">
        <f>IF(B237="","",IF(ISERROR(VLOOKUP(B237,'2.売上実績'!B237:B242,1,FALSE)),"得意先番号が売上実績に存在しません。",""))</f>
        <v/>
      </c>
    </row>
    <row r="238" spans="2:4" ht="18" customHeight="1">
      <c r="B238" s="57"/>
      <c r="C238" s="45"/>
      <c r="D238" s="120" t="str">
        <f>IF(B238="","",IF(ISERROR(VLOOKUP(B238,'2.売上実績'!B238:B243,1,FALSE)),"得意先番号が売上実績に存在しません。",""))</f>
        <v/>
      </c>
    </row>
    <row r="239" spans="2:4" ht="18" customHeight="1">
      <c r="B239" s="57"/>
      <c r="C239" s="45"/>
      <c r="D239" s="120" t="str">
        <f>IF(B239="","",IF(ISERROR(VLOOKUP(B239,'2.売上実績'!B239:B244,1,FALSE)),"得意先番号が売上実績に存在しません。",""))</f>
        <v/>
      </c>
    </row>
    <row r="240" spans="2:4" ht="18" customHeight="1">
      <c r="B240" s="57"/>
      <c r="C240" s="45"/>
      <c r="D240" s="120" t="str">
        <f>IF(B240="","",IF(ISERROR(VLOOKUP(B240,'2.売上実績'!B240:B245,1,FALSE)),"得意先番号が売上実績に存在しません。",""))</f>
        <v/>
      </c>
    </row>
    <row r="241" spans="2:4" ht="18" customHeight="1">
      <c r="B241" s="57"/>
      <c r="C241" s="45"/>
      <c r="D241" s="120" t="str">
        <f>IF(B241="","",IF(ISERROR(VLOOKUP(B241,'2.売上実績'!B241:B246,1,FALSE)),"得意先番号が売上実績に存在しません。",""))</f>
        <v/>
      </c>
    </row>
    <row r="242" spans="2:4" ht="18" customHeight="1">
      <c r="B242" s="57"/>
      <c r="C242" s="45"/>
      <c r="D242" s="120" t="str">
        <f>IF(B242="","",IF(ISERROR(VLOOKUP(B242,'2.売上実績'!B242:B247,1,FALSE)),"得意先番号が売上実績に存在しません。",""))</f>
        <v/>
      </c>
    </row>
    <row r="243" spans="2:4" ht="18" customHeight="1">
      <c r="B243" s="57"/>
      <c r="C243" s="45"/>
      <c r="D243" s="120" t="str">
        <f>IF(B243="","",IF(ISERROR(VLOOKUP(B243,'2.売上実績'!B243:B248,1,FALSE)),"得意先番号が売上実績に存在しません。",""))</f>
        <v/>
      </c>
    </row>
    <row r="244" spans="2:4" ht="18" customHeight="1">
      <c r="B244" s="57"/>
      <c r="C244" s="45"/>
      <c r="D244" s="120" t="str">
        <f>IF(B244="","",IF(ISERROR(VLOOKUP(B244,'2.売上実績'!B244:B249,1,FALSE)),"得意先番号が売上実績に存在しません。",""))</f>
        <v/>
      </c>
    </row>
    <row r="245" spans="2:4" ht="18" customHeight="1">
      <c r="B245" s="57"/>
      <c r="C245" s="45"/>
      <c r="D245" s="120" t="str">
        <f>IF(B245="","",IF(ISERROR(VLOOKUP(B245,'2.売上実績'!B245:B250,1,FALSE)),"得意先番号が売上実績に存在しません。",""))</f>
        <v/>
      </c>
    </row>
    <row r="246" spans="2:4" ht="18" customHeight="1">
      <c r="B246" s="57"/>
      <c r="C246" s="45"/>
      <c r="D246" s="120" t="str">
        <f>IF(B246="","",IF(ISERROR(VLOOKUP(B246,'2.売上実績'!B246:B251,1,FALSE)),"得意先番号が売上実績に存在しません。",""))</f>
        <v/>
      </c>
    </row>
    <row r="247" spans="2:4" ht="18" customHeight="1">
      <c r="B247" s="57"/>
      <c r="C247" s="45"/>
      <c r="D247" s="120" t="str">
        <f>IF(B247="","",IF(ISERROR(VLOOKUP(B247,'2.売上実績'!B247:B252,1,FALSE)),"得意先番号が売上実績に存在しません。",""))</f>
        <v/>
      </c>
    </row>
    <row r="248" spans="2:4" ht="18" customHeight="1">
      <c r="B248" s="57"/>
      <c r="C248" s="45"/>
      <c r="D248" s="120" t="str">
        <f>IF(B248="","",IF(ISERROR(VLOOKUP(B248,'2.売上実績'!B248:B253,1,FALSE)),"得意先番号が売上実績に存在しません。",""))</f>
        <v/>
      </c>
    </row>
    <row r="249" spans="2:4" ht="18" customHeight="1">
      <c r="B249" s="57"/>
      <c r="C249" s="45"/>
      <c r="D249" s="120" t="str">
        <f>IF(B249="","",IF(ISERROR(VLOOKUP(B249,'2.売上実績'!B249:B254,1,FALSE)),"得意先番号が売上実績に存在しません。",""))</f>
        <v/>
      </c>
    </row>
    <row r="250" spans="2:4" ht="18" customHeight="1">
      <c r="B250" s="57"/>
      <c r="C250" s="45"/>
      <c r="D250" s="120" t="str">
        <f>IF(B250="","",IF(ISERROR(VLOOKUP(B250,'2.売上実績'!B250:B255,1,FALSE)),"得意先番号が売上実績に存在しません。",""))</f>
        <v/>
      </c>
    </row>
    <row r="251" spans="2:4" ht="18" customHeight="1">
      <c r="B251" s="57"/>
      <c r="C251" s="45"/>
      <c r="D251" s="120" t="str">
        <f>IF(B251="","",IF(ISERROR(VLOOKUP(B251,'2.売上実績'!B251:B256,1,FALSE)),"得意先番号が売上実績に存在しません。",""))</f>
        <v/>
      </c>
    </row>
    <row r="252" spans="2:4" ht="18" customHeight="1">
      <c r="B252" s="57"/>
      <c r="C252" s="45"/>
      <c r="D252" s="120" t="str">
        <f>IF(B252="","",IF(ISERROR(VLOOKUP(B252,'2.売上実績'!B252:B257,1,FALSE)),"得意先番号が売上実績に存在しません。",""))</f>
        <v/>
      </c>
    </row>
    <row r="253" spans="2:4" ht="18" customHeight="1">
      <c r="B253" s="57"/>
      <c r="C253" s="45"/>
      <c r="D253" s="120" t="str">
        <f>IF(B253="","",IF(ISERROR(VLOOKUP(B253,'2.売上実績'!B253:B258,1,FALSE)),"得意先番号が売上実績に存在しません。",""))</f>
        <v/>
      </c>
    </row>
    <row r="254" spans="2:4" ht="18" customHeight="1">
      <c r="B254" s="57"/>
      <c r="C254" s="45"/>
      <c r="D254" s="120" t="str">
        <f>IF(B254="","",IF(ISERROR(VLOOKUP(B254,'2.売上実績'!B254:B259,1,FALSE)),"得意先番号が売上実績に存在しません。",""))</f>
        <v/>
      </c>
    </row>
    <row r="255" spans="2:4" ht="18" customHeight="1">
      <c r="B255" s="57"/>
      <c r="C255" s="45"/>
      <c r="D255" s="120" t="str">
        <f>IF(B255="","",IF(ISERROR(VLOOKUP(B255,'2.売上実績'!B255:B260,1,FALSE)),"得意先番号が売上実績に存在しません。",""))</f>
        <v/>
      </c>
    </row>
    <row r="256" spans="2:4" ht="18" customHeight="1">
      <c r="B256" s="57"/>
      <c r="C256" s="45"/>
      <c r="D256" s="120" t="str">
        <f>IF(B256="","",IF(ISERROR(VLOOKUP(B256,'2.売上実績'!B256:B261,1,FALSE)),"得意先番号が売上実績に存在しません。",""))</f>
        <v/>
      </c>
    </row>
    <row r="257" spans="2:4" ht="18" customHeight="1">
      <c r="B257" s="57"/>
      <c r="C257" s="45"/>
      <c r="D257" s="120" t="str">
        <f>IF(B257="","",IF(ISERROR(VLOOKUP(B257,'2.売上実績'!B257:B262,1,FALSE)),"得意先番号が売上実績に存在しません。",""))</f>
        <v/>
      </c>
    </row>
    <row r="258" spans="2:4" ht="18" customHeight="1">
      <c r="B258" s="57"/>
      <c r="C258" s="45"/>
      <c r="D258" s="120" t="str">
        <f>IF(B258="","",IF(ISERROR(VLOOKUP(B258,'2.売上実績'!B258:B263,1,FALSE)),"得意先番号が売上実績に存在しません。",""))</f>
        <v/>
      </c>
    </row>
    <row r="259" spans="2:4" ht="18" customHeight="1">
      <c r="B259" s="57"/>
      <c r="C259" s="45"/>
      <c r="D259" s="120" t="str">
        <f>IF(B259="","",IF(ISERROR(VLOOKUP(B259,'2.売上実績'!B259:B264,1,FALSE)),"得意先番号が売上実績に存在しません。",""))</f>
        <v/>
      </c>
    </row>
    <row r="260" spans="2:4" ht="18" customHeight="1">
      <c r="B260" s="57"/>
      <c r="C260" s="45"/>
      <c r="D260" s="120" t="str">
        <f>IF(B260="","",IF(ISERROR(VLOOKUP(B260,'2.売上実績'!B260:B265,1,FALSE)),"得意先番号が売上実績に存在しません。",""))</f>
        <v/>
      </c>
    </row>
    <row r="261" spans="2:4" ht="18" customHeight="1">
      <c r="B261" s="57"/>
      <c r="C261" s="45"/>
      <c r="D261" s="120" t="str">
        <f>IF(B261="","",IF(ISERROR(VLOOKUP(B261,'2.売上実績'!B261:B266,1,FALSE)),"得意先番号が売上実績に存在しません。",""))</f>
        <v/>
      </c>
    </row>
    <row r="262" spans="2:4" ht="18" customHeight="1">
      <c r="B262" s="57"/>
      <c r="C262" s="45"/>
      <c r="D262" s="120" t="str">
        <f>IF(B262="","",IF(ISERROR(VLOOKUP(B262,'2.売上実績'!B262:B267,1,FALSE)),"得意先番号が売上実績に存在しません。",""))</f>
        <v/>
      </c>
    </row>
    <row r="263" spans="2:4" ht="18" customHeight="1">
      <c r="B263" s="57"/>
      <c r="C263" s="45"/>
      <c r="D263" s="120" t="str">
        <f>IF(B263="","",IF(ISERROR(VLOOKUP(B263,'2.売上実績'!B263:B268,1,FALSE)),"得意先番号が売上実績に存在しません。",""))</f>
        <v/>
      </c>
    </row>
    <row r="264" spans="2:4" ht="18" customHeight="1">
      <c r="B264" s="57"/>
      <c r="C264" s="45"/>
      <c r="D264" s="120" t="str">
        <f>IF(B264="","",IF(ISERROR(VLOOKUP(B264,'2.売上実績'!B264:B269,1,FALSE)),"得意先番号が売上実績に存在しません。",""))</f>
        <v/>
      </c>
    </row>
    <row r="265" spans="2:4" ht="18" customHeight="1">
      <c r="B265" s="57"/>
      <c r="C265" s="45"/>
      <c r="D265" s="120" t="str">
        <f>IF(B265="","",IF(ISERROR(VLOOKUP(B265,'2.売上実績'!B265:B270,1,FALSE)),"得意先番号が売上実績に存在しません。",""))</f>
        <v/>
      </c>
    </row>
    <row r="266" spans="2:4" ht="18" customHeight="1">
      <c r="B266" s="57"/>
      <c r="C266" s="45"/>
      <c r="D266" s="120" t="str">
        <f>IF(B266="","",IF(ISERROR(VLOOKUP(B266,'2.売上実績'!B266:B271,1,FALSE)),"得意先番号が売上実績に存在しません。",""))</f>
        <v/>
      </c>
    </row>
    <row r="267" spans="2:4" ht="18" customHeight="1">
      <c r="B267" s="57"/>
      <c r="C267" s="45"/>
      <c r="D267" s="120" t="str">
        <f>IF(B267="","",IF(ISERROR(VLOOKUP(B267,'2.売上実績'!B267:B272,1,FALSE)),"得意先番号が売上実績に存在しません。",""))</f>
        <v/>
      </c>
    </row>
    <row r="268" spans="2:4" ht="18" customHeight="1">
      <c r="B268" s="57"/>
      <c r="C268" s="45"/>
      <c r="D268" s="120" t="str">
        <f>IF(B268="","",IF(ISERROR(VLOOKUP(B268,'2.売上実績'!B268:B273,1,FALSE)),"得意先番号が売上実績に存在しません。",""))</f>
        <v/>
      </c>
    </row>
    <row r="269" spans="2:4" ht="18" customHeight="1">
      <c r="B269" s="57"/>
      <c r="C269" s="45"/>
      <c r="D269" s="120" t="str">
        <f>IF(B269="","",IF(ISERROR(VLOOKUP(B269,'2.売上実績'!B269:B274,1,FALSE)),"得意先番号が売上実績に存在しません。",""))</f>
        <v/>
      </c>
    </row>
    <row r="270" spans="2:4" ht="18" customHeight="1">
      <c r="B270" s="57"/>
      <c r="C270" s="45"/>
      <c r="D270" s="120" t="str">
        <f>IF(B270="","",IF(ISERROR(VLOOKUP(B270,'2.売上実績'!B270:B275,1,FALSE)),"得意先番号が売上実績に存在しません。",""))</f>
        <v/>
      </c>
    </row>
    <row r="271" spans="2:4" ht="18" customHeight="1">
      <c r="B271" s="57"/>
      <c r="C271" s="45"/>
      <c r="D271" s="120" t="str">
        <f>IF(B271="","",IF(ISERROR(VLOOKUP(B271,'2.売上実績'!B271:B276,1,FALSE)),"得意先番号が売上実績に存在しません。",""))</f>
        <v/>
      </c>
    </row>
    <row r="272" spans="2:4" ht="18" customHeight="1">
      <c r="B272" s="57"/>
      <c r="C272" s="45"/>
      <c r="D272" s="120" t="str">
        <f>IF(B272="","",IF(ISERROR(VLOOKUP(B272,'2.売上実績'!B272:B277,1,FALSE)),"得意先番号が売上実績に存在しません。",""))</f>
        <v/>
      </c>
    </row>
    <row r="273" spans="2:4" ht="18" customHeight="1">
      <c r="B273" s="57"/>
      <c r="C273" s="45"/>
      <c r="D273" s="120" t="str">
        <f>IF(B273="","",IF(ISERROR(VLOOKUP(B273,'2.売上実績'!B273:B278,1,FALSE)),"得意先番号が売上実績に存在しません。",""))</f>
        <v/>
      </c>
    </row>
    <row r="274" spans="2:4" ht="18" customHeight="1">
      <c r="B274" s="57"/>
      <c r="C274" s="45"/>
      <c r="D274" s="120" t="str">
        <f>IF(B274="","",IF(ISERROR(VLOOKUP(B274,'2.売上実績'!B274:B279,1,FALSE)),"得意先番号が売上実績に存在しません。",""))</f>
        <v/>
      </c>
    </row>
    <row r="275" spans="2:4" ht="18" customHeight="1">
      <c r="B275" s="57"/>
      <c r="C275" s="45"/>
      <c r="D275" s="120" t="str">
        <f>IF(B275="","",IF(ISERROR(VLOOKUP(B275,'2.売上実績'!B275:B280,1,FALSE)),"得意先番号が売上実績に存在しません。",""))</f>
        <v/>
      </c>
    </row>
    <row r="276" spans="2:4" ht="18" customHeight="1">
      <c r="B276" s="57"/>
      <c r="C276" s="45"/>
      <c r="D276" s="120" t="str">
        <f>IF(B276="","",IF(ISERROR(VLOOKUP(B276,'2.売上実績'!B276:B281,1,FALSE)),"得意先番号が売上実績に存在しません。",""))</f>
        <v/>
      </c>
    </row>
    <row r="277" spans="2:4" ht="18" customHeight="1">
      <c r="B277" s="57"/>
      <c r="C277" s="45"/>
      <c r="D277" s="120" t="str">
        <f>IF(B277="","",IF(ISERROR(VLOOKUP(B277,'2.売上実績'!B277:B282,1,FALSE)),"得意先番号が売上実績に存在しません。",""))</f>
        <v/>
      </c>
    </row>
    <row r="278" spans="2:4" ht="18" customHeight="1">
      <c r="B278" s="57"/>
      <c r="C278" s="45"/>
      <c r="D278" s="120" t="str">
        <f>IF(B278="","",IF(ISERROR(VLOOKUP(B278,'2.売上実績'!B278:B283,1,FALSE)),"得意先番号が売上実績に存在しません。",""))</f>
        <v/>
      </c>
    </row>
    <row r="279" spans="2:4" ht="18" customHeight="1">
      <c r="B279" s="57"/>
      <c r="C279" s="45"/>
      <c r="D279" s="120" t="str">
        <f>IF(B279="","",IF(ISERROR(VLOOKUP(B279,'2.売上実績'!B279:B284,1,FALSE)),"得意先番号が売上実績に存在しません。",""))</f>
        <v/>
      </c>
    </row>
    <row r="280" spans="2:4" ht="18" customHeight="1">
      <c r="B280" s="57"/>
      <c r="C280" s="45"/>
      <c r="D280" s="120" t="str">
        <f>IF(B280="","",IF(ISERROR(VLOOKUP(B280,'2.売上実績'!B280:B285,1,FALSE)),"得意先番号が売上実績に存在しません。",""))</f>
        <v/>
      </c>
    </row>
    <row r="281" spans="2:4" ht="18" customHeight="1">
      <c r="B281" s="57"/>
      <c r="C281" s="45"/>
      <c r="D281" s="120" t="str">
        <f>IF(B281="","",IF(ISERROR(VLOOKUP(B281,'2.売上実績'!B281:B286,1,FALSE)),"得意先番号が売上実績に存在しません。",""))</f>
        <v/>
      </c>
    </row>
    <row r="282" spans="2:4" ht="18" customHeight="1">
      <c r="B282" s="57"/>
      <c r="C282" s="45"/>
      <c r="D282" s="120" t="str">
        <f>IF(B282="","",IF(ISERROR(VLOOKUP(B282,'2.売上実績'!B282:B287,1,FALSE)),"得意先番号が売上実績に存在しません。",""))</f>
        <v/>
      </c>
    </row>
    <row r="283" spans="2:4" ht="18" customHeight="1">
      <c r="B283" s="57"/>
      <c r="C283" s="45"/>
      <c r="D283" s="120" t="str">
        <f>IF(B283="","",IF(ISERROR(VLOOKUP(B283,'2.売上実績'!B283:B288,1,FALSE)),"得意先番号が売上実績に存在しません。",""))</f>
        <v/>
      </c>
    </row>
    <row r="284" spans="2:4" ht="18" customHeight="1">
      <c r="B284" s="57"/>
      <c r="C284" s="45"/>
      <c r="D284" s="120" t="str">
        <f>IF(B284="","",IF(ISERROR(VLOOKUP(B284,'2.売上実績'!B284:B289,1,FALSE)),"得意先番号が売上実績に存在しません。",""))</f>
        <v/>
      </c>
    </row>
    <row r="285" spans="2:4" ht="18" customHeight="1">
      <c r="B285" s="57"/>
      <c r="C285" s="45"/>
      <c r="D285" s="120" t="str">
        <f>IF(B285="","",IF(ISERROR(VLOOKUP(B285,'2.売上実績'!B285:B290,1,FALSE)),"得意先番号が売上実績に存在しません。",""))</f>
        <v/>
      </c>
    </row>
    <row r="286" spans="2:4" ht="18" customHeight="1">
      <c r="B286" s="57"/>
      <c r="C286" s="45"/>
      <c r="D286" s="120" t="str">
        <f>IF(B286="","",IF(ISERROR(VLOOKUP(B286,'2.売上実績'!B286:B291,1,FALSE)),"得意先番号が売上実績に存在しません。",""))</f>
        <v/>
      </c>
    </row>
    <row r="287" spans="2:4" ht="18" customHeight="1">
      <c r="B287" s="57"/>
      <c r="C287" s="45"/>
      <c r="D287" s="120" t="str">
        <f>IF(B287="","",IF(ISERROR(VLOOKUP(B287,'2.売上実績'!B287:B292,1,FALSE)),"得意先番号が売上実績に存在しません。",""))</f>
        <v/>
      </c>
    </row>
    <row r="288" spans="2:4" ht="18" customHeight="1">
      <c r="B288" s="57"/>
      <c r="C288" s="45"/>
      <c r="D288" s="120" t="str">
        <f>IF(B288="","",IF(ISERROR(VLOOKUP(B288,'2.売上実績'!B288:B293,1,FALSE)),"得意先番号が売上実績に存在しません。",""))</f>
        <v/>
      </c>
    </row>
    <row r="289" spans="2:4" ht="18" customHeight="1">
      <c r="B289" s="57"/>
      <c r="C289" s="45"/>
      <c r="D289" s="120" t="str">
        <f>IF(B289="","",IF(ISERROR(VLOOKUP(B289,'2.売上実績'!B289:B294,1,FALSE)),"得意先番号が売上実績に存在しません。",""))</f>
        <v/>
      </c>
    </row>
    <row r="290" spans="2:4" ht="18" customHeight="1">
      <c r="B290" s="57"/>
      <c r="C290" s="45"/>
      <c r="D290" s="120" t="str">
        <f>IF(B290="","",IF(ISERROR(VLOOKUP(B290,'2.売上実績'!B290:B295,1,FALSE)),"得意先番号が売上実績に存在しません。",""))</f>
        <v/>
      </c>
    </row>
    <row r="291" spans="2:4" ht="18" customHeight="1">
      <c r="B291" s="57"/>
      <c r="C291" s="45"/>
      <c r="D291" s="120" t="str">
        <f>IF(B291="","",IF(ISERROR(VLOOKUP(B291,'2.売上実績'!B291:B296,1,FALSE)),"得意先番号が売上実績に存在しません。",""))</f>
        <v/>
      </c>
    </row>
    <row r="292" spans="2:4" ht="18" customHeight="1">
      <c r="B292" s="57"/>
      <c r="C292" s="45"/>
      <c r="D292" s="120" t="str">
        <f>IF(B292="","",IF(ISERROR(VLOOKUP(B292,'2.売上実績'!B292:B297,1,FALSE)),"得意先番号が売上実績に存在しません。",""))</f>
        <v/>
      </c>
    </row>
    <row r="293" spans="2:4" ht="18" customHeight="1">
      <c r="B293" s="57"/>
      <c r="C293" s="45"/>
      <c r="D293" s="120" t="str">
        <f>IF(B293="","",IF(ISERROR(VLOOKUP(B293,'2.売上実績'!B293:B298,1,FALSE)),"得意先番号が売上実績に存在しません。",""))</f>
        <v/>
      </c>
    </row>
    <row r="294" spans="2:4" ht="18" customHeight="1">
      <c r="B294" s="57"/>
      <c r="C294" s="45"/>
      <c r="D294" s="120" t="str">
        <f>IF(B294="","",IF(ISERROR(VLOOKUP(B294,'2.売上実績'!B294:B299,1,FALSE)),"得意先番号が売上実績に存在しません。",""))</f>
        <v/>
      </c>
    </row>
    <row r="295" spans="2:4" ht="18" customHeight="1">
      <c r="B295" s="57"/>
      <c r="C295" s="45"/>
      <c r="D295" s="120" t="str">
        <f>IF(B295="","",IF(ISERROR(VLOOKUP(B295,'2.売上実績'!B295:B300,1,FALSE)),"得意先番号が売上実績に存在しません。",""))</f>
        <v/>
      </c>
    </row>
    <row r="296" spans="2:4" ht="18" customHeight="1">
      <c r="B296" s="57"/>
      <c r="C296" s="45"/>
      <c r="D296" s="120" t="str">
        <f>IF(B296="","",IF(ISERROR(VLOOKUP(B296,'2.売上実績'!B296:B301,1,FALSE)),"得意先番号が売上実績に存在しません。",""))</f>
        <v/>
      </c>
    </row>
    <row r="297" spans="2:4" ht="18" customHeight="1">
      <c r="B297" s="57"/>
      <c r="C297" s="45"/>
      <c r="D297" s="120" t="str">
        <f>IF(B297="","",IF(ISERROR(VLOOKUP(B297,'2.売上実績'!B297:B302,1,FALSE)),"得意先番号が売上実績に存在しません。",""))</f>
        <v/>
      </c>
    </row>
    <row r="298" spans="2:4" ht="18" customHeight="1">
      <c r="B298" s="57"/>
      <c r="C298" s="45"/>
      <c r="D298" s="120" t="str">
        <f>IF(B298="","",IF(ISERROR(VLOOKUP(B298,'2.売上実績'!B298:B303,1,FALSE)),"得意先番号が売上実績に存在しません。",""))</f>
        <v/>
      </c>
    </row>
    <row r="299" spans="2:4" ht="18" customHeight="1">
      <c r="B299" s="57"/>
      <c r="C299" s="45"/>
      <c r="D299" s="120" t="str">
        <f>IF(B299="","",IF(ISERROR(VLOOKUP(B299,'2.売上実績'!B299:B304,1,FALSE)),"得意先番号が売上実績に存在しません。",""))</f>
        <v/>
      </c>
    </row>
    <row r="300" spans="2:4" ht="18" customHeight="1">
      <c r="B300" s="57"/>
      <c r="C300" s="45"/>
      <c r="D300" s="120" t="str">
        <f>IF(B300="","",IF(ISERROR(VLOOKUP(B300,'2.売上実績'!B300:B305,1,FALSE)),"得意先番号が売上実績に存在しません。",""))</f>
        <v/>
      </c>
    </row>
    <row r="301" spans="2:4" ht="18" customHeight="1">
      <c r="B301" s="57"/>
      <c r="C301" s="45"/>
      <c r="D301" s="120" t="str">
        <f>IF(B301="","",IF(ISERROR(VLOOKUP(B301,'2.売上実績'!B301:B306,1,FALSE)),"得意先番号が売上実績に存在しません。",""))</f>
        <v/>
      </c>
    </row>
    <row r="302" spans="2:4" ht="18" customHeight="1">
      <c r="B302" s="57"/>
      <c r="C302" s="45"/>
      <c r="D302" s="120" t="str">
        <f>IF(B302="","",IF(ISERROR(VLOOKUP(B302,'2.売上実績'!B302:B307,1,FALSE)),"得意先番号が売上実績に存在しません。",""))</f>
        <v/>
      </c>
    </row>
    <row r="303" spans="2:4" ht="18" customHeight="1">
      <c r="B303" s="57"/>
      <c r="C303" s="45"/>
      <c r="D303" s="120" t="str">
        <f>IF(B303="","",IF(ISERROR(VLOOKUP(B303,'2.売上実績'!B303:B308,1,FALSE)),"得意先番号が売上実績に存在しません。",""))</f>
        <v/>
      </c>
    </row>
    <row r="304" spans="2:4" ht="18" customHeight="1">
      <c r="B304" s="57"/>
      <c r="C304" s="45"/>
      <c r="D304" s="120" t="str">
        <f>IF(B304="","",IF(ISERROR(VLOOKUP(B304,'2.売上実績'!B304:B309,1,FALSE)),"得意先番号が売上実績に存在しません。",""))</f>
        <v/>
      </c>
    </row>
    <row r="305" spans="2:4" ht="18" customHeight="1">
      <c r="B305" s="57"/>
      <c r="C305" s="45"/>
      <c r="D305" s="120" t="str">
        <f>IF(B305="","",IF(ISERROR(VLOOKUP(B305,'2.売上実績'!B305:B310,1,FALSE)),"得意先番号が売上実績に存在しません。",""))</f>
        <v/>
      </c>
    </row>
    <row r="306" spans="2:4" ht="18" customHeight="1">
      <c r="B306" s="57"/>
      <c r="C306" s="45"/>
      <c r="D306" s="120" t="str">
        <f>IF(B306="","",IF(ISERROR(VLOOKUP(B306,'2.売上実績'!B306:B311,1,FALSE)),"得意先番号が売上実績に存在しません。",""))</f>
        <v/>
      </c>
    </row>
    <row r="307" spans="2:4" ht="18" customHeight="1">
      <c r="B307" s="57"/>
      <c r="C307" s="45"/>
      <c r="D307" s="120" t="str">
        <f>IF(B307="","",IF(ISERROR(VLOOKUP(B307,'2.売上実績'!B307:B312,1,FALSE)),"得意先番号が売上実績に存在しません。",""))</f>
        <v/>
      </c>
    </row>
    <row r="308" spans="2:4" ht="18" customHeight="1">
      <c r="B308" s="57"/>
      <c r="C308" s="45"/>
      <c r="D308" s="120" t="str">
        <f>IF(B308="","",IF(ISERROR(VLOOKUP(B308,'2.売上実績'!B308:B313,1,FALSE)),"得意先番号が売上実績に存在しません。",""))</f>
        <v/>
      </c>
    </row>
    <row r="309" spans="2:4" ht="18" customHeight="1">
      <c r="B309" s="57"/>
      <c r="C309" s="45"/>
      <c r="D309" s="120" t="str">
        <f>IF(B309="","",IF(ISERROR(VLOOKUP(B309,'2.売上実績'!B309:B314,1,FALSE)),"得意先番号が売上実績に存在しません。",""))</f>
        <v/>
      </c>
    </row>
    <row r="310" spans="2:4" ht="18" customHeight="1">
      <c r="B310" s="57"/>
      <c r="C310" s="45"/>
      <c r="D310" s="120" t="str">
        <f>IF(B310="","",IF(ISERROR(VLOOKUP(B310,'2.売上実績'!B310:B315,1,FALSE)),"得意先番号が売上実績に存在しません。",""))</f>
        <v/>
      </c>
    </row>
    <row r="311" spans="2:4" ht="18" customHeight="1">
      <c r="B311" s="57"/>
      <c r="C311" s="45"/>
      <c r="D311" s="120" t="str">
        <f>IF(B311="","",IF(ISERROR(VLOOKUP(B311,'2.売上実績'!B311:B316,1,FALSE)),"得意先番号が売上実績に存在しません。",""))</f>
        <v/>
      </c>
    </row>
    <row r="312" spans="2:4" ht="18" customHeight="1">
      <c r="B312" s="57"/>
      <c r="C312" s="45"/>
      <c r="D312" s="120" t="str">
        <f>IF(B312="","",IF(ISERROR(VLOOKUP(B312,'2.売上実績'!B312:B317,1,FALSE)),"得意先番号が売上実績に存在しません。",""))</f>
        <v/>
      </c>
    </row>
    <row r="313" spans="2:4" ht="18" customHeight="1">
      <c r="B313" s="57"/>
      <c r="C313" s="45"/>
      <c r="D313" s="120" t="str">
        <f>IF(B313="","",IF(ISERROR(VLOOKUP(B313,'2.売上実績'!B313:B318,1,FALSE)),"得意先番号が売上実績に存在しません。",""))</f>
        <v/>
      </c>
    </row>
    <row r="314" spans="2:4" ht="18" customHeight="1">
      <c r="B314" s="57"/>
      <c r="C314" s="45"/>
      <c r="D314" s="120" t="str">
        <f>IF(B314="","",IF(ISERROR(VLOOKUP(B314,'2.売上実績'!B314:B319,1,FALSE)),"得意先番号が売上実績に存在しません。",""))</f>
        <v/>
      </c>
    </row>
    <row r="315" spans="2:4" ht="18" customHeight="1">
      <c r="B315" s="57"/>
      <c r="C315" s="45"/>
      <c r="D315" s="120" t="str">
        <f>IF(B315="","",IF(ISERROR(VLOOKUP(B315,'2.売上実績'!B315:B320,1,FALSE)),"得意先番号が売上実績に存在しません。",""))</f>
        <v/>
      </c>
    </row>
    <row r="316" spans="2:4" ht="18" customHeight="1">
      <c r="B316" s="57"/>
      <c r="C316" s="45"/>
      <c r="D316" s="120" t="str">
        <f>IF(B316="","",IF(ISERROR(VLOOKUP(B316,'2.売上実績'!B316:B321,1,FALSE)),"得意先番号が売上実績に存在しません。",""))</f>
        <v/>
      </c>
    </row>
    <row r="317" spans="2:4" ht="18" customHeight="1">
      <c r="B317" s="57"/>
      <c r="C317" s="45"/>
      <c r="D317" s="120" t="str">
        <f>IF(B317="","",IF(ISERROR(VLOOKUP(B317,'2.売上実績'!B317:B322,1,FALSE)),"得意先番号が売上実績に存在しません。",""))</f>
        <v/>
      </c>
    </row>
    <row r="318" spans="2:4" ht="18" customHeight="1">
      <c r="B318" s="57"/>
      <c r="C318" s="45"/>
      <c r="D318" s="120" t="str">
        <f>IF(B318="","",IF(ISERROR(VLOOKUP(B318,'2.売上実績'!B318:B323,1,FALSE)),"得意先番号が売上実績に存在しません。",""))</f>
        <v/>
      </c>
    </row>
    <row r="319" spans="2:4" ht="18" customHeight="1">
      <c r="B319" s="57"/>
      <c r="C319" s="45"/>
      <c r="D319" s="120" t="str">
        <f>IF(B319="","",IF(ISERROR(VLOOKUP(B319,'2.売上実績'!B319:B324,1,FALSE)),"得意先番号が売上実績に存在しません。",""))</f>
        <v/>
      </c>
    </row>
    <row r="320" spans="2:4" ht="18" customHeight="1">
      <c r="B320" s="57"/>
      <c r="C320" s="45"/>
      <c r="D320" s="120" t="str">
        <f>IF(B320="","",IF(ISERROR(VLOOKUP(B320,'2.売上実績'!B320:B325,1,FALSE)),"得意先番号が売上実績に存在しません。",""))</f>
        <v/>
      </c>
    </row>
    <row r="321" spans="2:4" ht="18" customHeight="1">
      <c r="B321" s="57"/>
      <c r="C321" s="45"/>
      <c r="D321" s="120" t="str">
        <f>IF(B321="","",IF(ISERROR(VLOOKUP(B321,'2.売上実績'!B321:B326,1,FALSE)),"得意先番号が売上実績に存在しません。",""))</f>
        <v/>
      </c>
    </row>
    <row r="322" spans="2:4" ht="18" customHeight="1">
      <c r="B322" s="57"/>
      <c r="C322" s="45"/>
      <c r="D322" s="120" t="str">
        <f>IF(B322="","",IF(ISERROR(VLOOKUP(B322,'2.売上実績'!B322:B327,1,FALSE)),"得意先番号が売上実績に存在しません。",""))</f>
        <v/>
      </c>
    </row>
    <row r="323" spans="2:4" ht="18" customHeight="1">
      <c r="B323" s="57"/>
      <c r="C323" s="45"/>
      <c r="D323" s="120" t="str">
        <f>IF(B323="","",IF(ISERROR(VLOOKUP(B323,'2.売上実績'!B323:B328,1,FALSE)),"得意先番号が売上実績に存在しません。",""))</f>
        <v/>
      </c>
    </row>
    <row r="324" spans="2:4" ht="18" customHeight="1">
      <c r="B324" s="57"/>
      <c r="C324" s="45"/>
      <c r="D324" s="120" t="str">
        <f>IF(B324="","",IF(ISERROR(VLOOKUP(B324,'2.売上実績'!B324:B329,1,FALSE)),"得意先番号が売上実績に存在しません。",""))</f>
        <v/>
      </c>
    </row>
    <row r="325" spans="2:4" ht="18" customHeight="1">
      <c r="B325" s="57"/>
      <c r="C325" s="45"/>
      <c r="D325" s="120" t="str">
        <f>IF(B325="","",IF(ISERROR(VLOOKUP(B325,'2.売上実績'!B325:B330,1,FALSE)),"得意先番号が売上実績に存在しません。",""))</f>
        <v/>
      </c>
    </row>
    <row r="326" spans="2:4" ht="18" customHeight="1">
      <c r="B326" s="57"/>
      <c r="C326" s="45"/>
      <c r="D326" s="120" t="str">
        <f>IF(B326="","",IF(ISERROR(VLOOKUP(B326,'2.売上実績'!B326:B331,1,FALSE)),"得意先番号が売上実績に存在しません。",""))</f>
        <v/>
      </c>
    </row>
    <row r="327" spans="2:4" ht="18" customHeight="1">
      <c r="B327" s="57"/>
      <c r="C327" s="45"/>
      <c r="D327" s="120" t="str">
        <f>IF(B327="","",IF(ISERROR(VLOOKUP(B327,'2.売上実績'!B327:B332,1,FALSE)),"得意先番号が売上実績に存在しません。",""))</f>
        <v/>
      </c>
    </row>
    <row r="328" spans="2:4" ht="18" customHeight="1">
      <c r="B328" s="57"/>
      <c r="C328" s="45"/>
      <c r="D328" s="120" t="str">
        <f>IF(B328="","",IF(ISERROR(VLOOKUP(B328,'2.売上実績'!B328:B333,1,FALSE)),"得意先番号が売上実績に存在しません。",""))</f>
        <v/>
      </c>
    </row>
    <row r="329" spans="2:4" ht="18" customHeight="1">
      <c r="B329" s="57"/>
      <c r="C329" s="45"/>
      <c r="D329" s="120" t="str">
        <f>IF(B329="","",IF(ISERROR(VLOOKUP(B329,'2.売上実績'!B329:B334,1,FALSE)),"得意先番号が売上実績に存在しません。",""))</f>
        <v/>
      </c>
    </row>
    <row r="330" spans="2:4" ht="18" customHeight="1">
      <c r="B330" s="57"/>
      <c r="C330" s="45"/>
      <c r="D330" s="120" t="str">
        <f>IF(B330="","",IF(ISERROR(VLOOKUP(B330,'2.売上実績'!B330:B335,1,FALSE)),"得意先番号が売上実績に存在しません。",""))</f>
        <v/>
      </c>
    </row>
    <row r="331" spans="2:4" ht="18" customHeight="1">
      <c r="B331" s="57"/>
      <c r="C331" s="45"/>
      <c r="D331" s="120" t="str">
        <f>IF(B331="","",IF(ISERROR(VLOOKUP(B331,'2.売上実績'!B331:B336,1,FALSE)),"得意先番号が売上実績に存在しません。",""))</f>
        <v/>
      </c>
    </row>
    <row r="332" spans="2:4" ht="18" customHeight="1">
      <c r="B332" s="57"/>
      <c r="C332" s="45"/>
      <c r="D332" s="120" t="str">
        <f>IF(B332="","",IF(ISERROR(VLOOKUP(B332,'2.売上実績'!B332:B337,1,FALSE)),"得意先番号が売上実績に存在しません。",""))</f>
        <v/>
      </c>
    </row>
    <row r="333" spans="2:4" ht="18" customHeight="1">
      <c r="B333" s="57"/>
      <c r="C333" s="45"/>
      <c r="D333" s="120" t="str">
        <f>IF(B333="","",IF(ISERROR(VLOOKUP(B333,'2.売上実績'!B333:B338,1,FALSE)),"得意先番号が売上実績に存在しません。",""))</f>
        <v/>
      </c>
    </row>
    <row r="334" spans="2:4" ht="18" customHeight="1">
      <c r="B334" s="57"/>
      <c r="C334" s="45"/>
      <c r="D334" s="120" t="str">
        <f>IF(B334="","",IF(ISERROR(VLOOKUP(B334,'2.売上実績'!B334:B339,1,FALSE)),"得意先番号が売上実績に存在しません。",""))</f>
        <v/>
      </c>
    </row>
    <row r="335" spans="2:4" ht="18" customHeight="1">
      <c r="B335" s="57"/>
      <c r="C335" s="45"/>
      <c r="D335" s="120" t="str">
        <f>IF(B335="","",IF(ISERROR(VLOOKUP(B335,'2.売上実績'!B335:B340,1,FALSE)),"得意先番号が売上実績に存在しません。",""))</f>
        <v/>
      </c>
    </row>
    <row r="336" spans="2:4" ht="18" customHeight="1">
      <c r="B336" s="57"/>
      <c r="C336" s="45"/>
      <c r="D336" s="120" t="str">
        <f>IF(B336="","",IF(ISERROR(VLOOKUP(B336,'2.売上実績'!B336:B341,1,FALSE)),"得意先番号が売上実績に存在しません。",""))</f>
        <v/>
      </c>
    </row>
    <row r="337" spans="2:4" ht="18" customHeight="1">
      <c r="B337" s="57"/>
      <c r="C337" s="45"/>
      <c r="D337" s="120" t="str">
        <f>IF(B337="","",IF(ISERROR(VLOOKUP(B337,'2.売上実績'!B337:B342,1,FALSE)),"得意先番号が売上実績に存在しません。",""))</f>
        <v/>
      </c>
    </row>
    <row r="338" spans="2:4" ht="18" customHeight="1">
      <c r="B338" s="57"/>
      <c r="C338" s="45"/>
      <c r="D338" s="120" t="str">
        <f>IF(B338="","",IF(ISERROR(VLOOKUP(B338,'2.売上実績'!B338:B343,1,FALSE)),"得意先番号が売上実績に存在しません。",""))</f>
        <v/>
      </c>
    </row>
    <row r="339" spans="2:4" ht="18" customHeight="1">
      <c r="B339" s="57"/>
      <c r="C339" s="45"/>
      <c r="D339" s="120" t="str">
        <f>IF(B339="","",IF(ISERROR(VLOOKUP(B339,'2.売上実績'!B339:B344,1,FALSE)),"得意先番号が売上実績に存在しません。",""))</f>
        <v/>
      </c>
    </row>
    <row r="340" spans="2:4" ht="18" customHeight="1">
      <c r="B340" s="57"/>
      <c r="C340" s="45"/>
      <c r="D340" s="120" t="str">
        <f>IF(B340="","",IF(ISERROR(VLOOKUP(B340,'2.売上実績'!B340:B345,1,FALSE)),"得意先番号が売上実績に存在しません。",""))</f>
        <v/>
      </c>
    </row>
    <row r="341" spans="2:4" ht="18" customHeight="1">
      <c r="B341" s="57"/>
      <c r="C341" s="45"/>
      <c r="D341" s="120" t="str">
        <f>IF(B341="","",IF(ISERROR(VLOOKUP(B341,'2.売上実績'!B341:B346,1,FALSE)),"得意先番号が売上実績に存在しません。",""))</f>
        <v/>
      </c>
    </row>
    <row r="342" spans="2:4" ht="18" customHeight="1">
      <c r="B342" s="57"/>
      <c r="C342" s="45"/>
      <c r="D342" s="120" t="str">
        <f>IF(B342="","",IF(ISERROR(VLOOKUP(B342,'2.売上実績'!B342:B347,1,FALSE)),"得意先番号が売上実績に存在しません。",""))</f>
        <v/>
      </c>
    </row>
    <row r="343" spans="2:4" ht="18" customHeight="1">
      <c r="B343" s="57"/>
      <c r="C343" s="45"/>
      <c r="D343" s="120" t="str">
        <f>IF(B343="","",IF(ISERROR(VLOOKUP(B343,'2.売上実績'!B343:B348,1,FALSE)),"得意先番号が売上実績に存在しません。",""))</f>
        <v/>
      </c>
    </row>
    <row r="344" spans="2:4" ht="18" customHeight="1">
      <c r="B344" s="57"/>
      <c r="C344" s="45"/>
      <c r="D344" s="120" t="str">
        <f>IF(B344="","",IF(ISERROR(VLOOKUP(B344,'2.売上実績'!B344:B349,1,FALSE)),"得意先番号が売上実績に存在しません。",""))</f>
        <v/>
      </c>
    </row>
    <row r="345" spans="2:4" ht="18" customHeight="1">
      <c r="B345" s="57"/>
      <c r="C345" s="45"/>
      <c r="D345" s="120" t="str">
        <f>IF(B345="","",IF(ISERROR(VLOOKUP(B345,'2.売上実績'!B345:B350,1,FALSE)),"得意先番号が売上実績に存在しません。",""))</f>
        <v/>
      </c>
    </row>
    <row r="346" spans="2:4" ht="18" customHeight="1">
      <c r="B346" s="57"/>
      <c r="C346" s="45"/>
      <c r="D346" s="120" t="str">
        <f>IF(B346="","",IF(ISERROR(VLOOKUP(B346,'2.売上実績'!B346:B351,1,FALSE)),"得意先番号が売上実績に存在しません。",""))</f>
        <v/>
      </c>
    </row>
    <row r="347" spans="2:4" ht="18" customHeight="1">
      <c r="B347" s="57"/>
      <c r="C347" s="45"/>
      <c r="D347" s="120" t="str">
        <f>IF(B347="","",IF(ISERROR(VLOOKUP(B347,'2.売上実績'!B347:B352,1,FALSE)),"得意先番号が売上実績に存在しません。",""))</f>
        <v/>
      </c>
    </row>
    <row r="348" spans="2:4" ht="18" customHeight="1">
      <c r="B348" s="57"/>
      <c r="C348" s="45"/>
      <c r="D348" s="120" t="str">
        <f>IF(B348="","",IF(ISERROR(VLOOKUP(B348,'2.売上実績'!B348:B353,1,FALSE)),"得意先番号が売上実績に存在しません。",""))</f>
        <v/>
      </c>
    </row>
    <row r="349" spans="2:4" ht="18" customHeight="1">
      <c r="B349" s="57"/>
      <c r="C349" s="45"/>
      <c r="D349" s="120" t="str">
        <f>IF(B349="","",IF(ISERROR(VLOOKUP(B349,'2.売上実績'!B349:B354,1,FALSE)),"得意先番号が売上実績に存在しません。",""))</f>
        <v/>
      </c>
    </row>
    <row r="350" spans="2:4" ht="18" customHeight="1">
      <c r="B350" s="57"/>
      <c r="C350" s="45"/>
      <c r="D350" s="120" t="str">
        <f>IF(B350="","",IF(ISERROR(VLOOKUP(B350,'2.売上実績'!B350:B355,1,FALSE)),"得意先番号が売上実績に存在しません。",""))</f>
        <v/>
      </c>
    </row>
    <row r="351" spans="2:4" ht="18" customHeight="1">
      <c r="B351" s="57"/>
      <c r="C351" s="45"/>
      <c r="D351" s="120" t="str">
        <f>IF(B351="","",IF(ISERROR(VLOOKUP(B351,'2.売上実績'!B351:B356,1,FALSE)),"得意先番号が売上実績に存在しません。",""))</f>
        <v/>
      </c>
    </row>
    <row r="352" spans="2:4" ht="18" customHeight="1">
      <c r="B352" s="57"/>
      <c r="C352" s="45"/>
      <c r="D352" s="120" t="str">
        <f>IF(B352="","",IF(ISERROR(VLOOKUP(B352,'2.売上実績'!B352:B357,1,FALSE)),"得意先番号が売上実績に存在しません。",""))</f>
        <v/>
      </c>
    </row>
    <row r="353" spans="2:4" ht="18" customHeight="1">
      <c r="B353" s="57"/>
      <c r="C353" s="45"/>
      <c r="D353" s="120" t="str">
        <f>IF(B353="","",IF(ISERROR(VLOOKUP(B353,'2.売上実績'!B353:B358,1,FALSE)),"得意先番号が売上実績に存在しません。",""))</f>
        <v/>
      </c>
    </row>
    <row r="354" spans="2:4" ht="18" customHeight="1">
      <c r="B354" s="57"/>
      <c r="C354" s="45"/>
      <c r="D354" s="120" t="str">
        <f>IF(B354="","",IF(ISERROR(VLOOKUP(B354,'2.売上実績'!B354:B359,1,FALSE)),"得意先番号が売上実績に存在しません。",""))</f>
        <v/>
      </c>
    </row>
    <row r="355" spans="2:4" ht="18" customHeight="1">
      <c r="B355" s="57"/>
      <c r="C355" s="45"/>
      <c r="D355" s="120" t="str">
        <f>IF(B355="","",IF(ISERROR(VLOOKUP(B355,'2.売上実績'!B355:B360,1,FALSE)),"得意先番号が売上実績に存在しません。",""))</f>
        <v/>
      </c>
    </row>
    <row r="356" spans="2:4" ht="18" customHeight="1">
      <c r="B356" s="57"/>
      <c r="C356" s="45"/>
      <c r="D356" s="120" t="str">
        <f>IF(B356="","",IF(ISERROR(VLOOKUP(B356,'2.売上実績'!B356:B361,1,FALSE)),"得意先番号が売上実績に存在しません。",""))</f>
        <v/>
      </c>
    </row>
    <row r="357" spans="2:4" ht="18" customHeight="1">
      <c r="B357" s="57"/>
      <c r="C357" s="45"/>
      <c r="D357" s="120" t="str">
        <f>IF(B357="","",IF(ISERROR(VLOOKUP(B357,'2.売上実績'!B357:B362,1,FALSE)),"得意先番号が売上実績に存在しません。",""))</f>
        <v/>
      </c>
    </row>
    <row r="358" spans="2:4" ht="18" customHeight="1">
      <c r="B358" s="57"/>
      <c r="C358" s="45"/>
      <c r="D358" s="120" t="str">
        <f>IF(B358="","",IF(ISERROR(VLOOKUP(B358,'2.売上実績'!B358:B363,1,FALSE)),"得意先番号が売上実績に存在しません。",""))</f>
        <v/>
      </c>
    </row>
    <row r="359" spans="2:4" ht="18" customHeight="1">
      <c r="B359" s="57"/>
      <c r="C359" s="45"/>
      <c r="D359" s="120" t="str">
        <f>IF(B359="","",IF(ISERROR(VLOOKUP(B359,'2.売上実績'!B359:B364,1,FALSE)),"得意先番号が売上実績に存在しません。",""))</f>
        <v/>
      </c>
    </row>
    <row r="360" spans="2:4" ht="18" customHeight="1">
      <c r="B360" s="57"/>
      <c r="C360" s="45"/>
      <c r="D360" s="120" t="str">
        <f>IF(B360="","",IF(ISERROR(VLOOKUP(B360,'2.売上実績'!B360:B365,1,FALSE)),"得意先番号が売上実績に存在しません。",""))</f>
        <v/>
      </c>
    </row>
    <row r="361" spans="2:4" ht="18" customHeight="1">
      <c r="B361" s="57"/>
      <c r="C361" s="45"/>
      <c r="D361" s="120" t="str">
        <f>IF(B361="","",IF(ISERROR(VLOOKUP(B361,'2.売上実績'!B361:B366,1,FALSE)),"得意先番号が売上実績に存在しません。",""))</f>
        <v/>
      </c>
    </row>
    <row r="362" spans="2:4" ht="18" customHeight="1">
      <c r="B362" s="57"/>
      <c r="C362" s="45"/>
      <c r="D362" s="120" t="str">
        <f>IF(B362="","",IF(ISERROR(VLOOKUP(B362,'2.売上実績'!B362:B367,1,FALSE)),"得意先番号が売上実績に存在しません。",""))</f>
        <v/>
      </c>
    </row>
    <row r="363" spans="2:4" ht="18" customHeight="1">
      <c r="B363" s="57"/>
      <c r="C363" s="45"/>
      <c r="D363" s="120" t="str">
        <f>IF(B363="","",IF(ISERROR(VLOOKUP(B363,'2.売上実績'!B363:B368,1,FALSE)),"得意先番号が売上実績に存在しません。",""))</f>
        <v/>
      </c>
    </row>
    <row r="364" spans="2:4" ht="18" customHeight="1">
      <c r="B364" s="57"/>
      <c r="C364" s="45"/>
      <c r="D364" s="120" t="str">
        <f>IF(B364="","",IF(ISERROR(VLOOKUP(B364,'2.売上実績'!B364:B369,1,FALSE)),"得意先番号が売上実績に存在しません。",""))</f>
        <v/>
      </c>
    </row>
    <row r="365" spans="2:4" ht="18" customHeight="1">
      <c r="B365" s="57"/>
      <c r="C365" s="45"/>
      <c r="D365" s="120" t="str">
        <f>IF(B365="","",IF(ISERROR(VLOOKUP(B365,'2.売上実績'!B365:B370,1,FALSE)),"得意先番号が売上実績に存在しません。",""))</f>
        <v/>
      </c>
    </row>
    <row r="366" spans="2:4" ht="18" customHeight="1">
      <c r="B366" s="57"/>
      <c r="C366" s="45"/>
      <c r="D366" s="120" t="str">
        <f>IF(B366="","",IF(ISERROR(VLOOKUP(B366,'2.売上実績'!B366:B371,1,FALSE)),"得意先番号が売上実績に存在しません。",""))</f>
        <v/>
      </c>
    </row>
    <row r="367" spans="2:4" ht="18" customHeight="1">
      <c r="B367" s="57"/>
      <c r="C367" s="45"/>
      <c r="D367" s="120" t="str">
        <f>IF(B367="","",IF(ISERROR(VLOOKUP(B367,'2.売上実績'!B367:B372,1,FALSE)),"得意先番号が売上実績に存在しません。",""))</f>
        <v/>
      </c>
    </row>
    <row r="368" spans="2:4" ht="18" customHeight="1">
      <c r="B368" s="57"/>
      <c r="C368" s="45"/>
      <c r="D368" s="120" t="str">
        <f>IF(B368="","",IF(ISERROR(VLOOKUP(B368,'2.売上実績'!B368:B373,1,FALSE)),"得意先番号が売上実績に存在しません。",""))</f>
        <v/>
      </c>
    </row>
    <row r="369" spans="2:4" ht="18" customHeight="1">
      <c r="B369" s="57"/>
      <c r="C369" s="45"/>
      <c r="D369" s="120" t="str">
        <f>IF(B369="","",IF(ISERROR(VLOOKUP(B369,'2.売上実績'!B369:B374,1,FALSE)),"得意先番号が売上実績に存在しません。",""))</f>
        <v/>
      </c>
    </row>
    <row r="370" spans="2:4" ht="18" customHeight="1">
      <c r="B370" s="57"/>
      <c r="C370" s="45"/>
      <c r="D370" s="120" t="str">
        <f>IF(B370="","",IF(ISERROR(VLOOKUP(B370,'2.売上実績'!B370:B375,1,FALSE)),"得意先番号が売上実績に存在しません。",""))</f>
        <v/>
      </c>
    </row>
    <row r="371" spans="2:4" ht="18" customHeight="1">
      <c r="B371" s="57"/>
      <c r="C371" s="45"/>
      <c r="D371" s="120" t="str">
        <f>IF(B371="","",IF(ISERROR(VLOOKUP(B371,'2.売上実績'!B371:B376,1,FALSE)),"得意先番号が売上実績に存在しません。",""))</f>
        <v/>
      </c>
    </row>
    <row r="372" spans="2:4" ht="18" customHeight="1">
      <c r="B372" s="57"/>
      <c r="C372" s="45"/>
      <c r="D372" s="120" t="str">
        <f>IF(B372="","",IF(ISERROR(VLOOKUP(B372,'2.売上実績'!B372:B377,1,FALSE)),"得意先番号が売上実績に存在しません。",""))</f>
        <v/>
      </c>
    </row>
    <row r="373" spans="2:4" ht="18" customHeight="1">
      <c r="B373" s="57"/>
      <c r="C373" s="45"/>
      <c r="D373" s="120" t="str">
        <f>IF(B373="","",IF(ISERROR(VLOOKUP(B373,'2.売上実績'!B373:B378,1,FALSE)),"得意先番号が売上実績に存在しません。",""))</f>
        <v/>
      </c>
    </row>
    <row r="374" spans="2:4" ht="18" customHeight="1">
      <c r="B374" s="57"/>
      <c r="C374" s="45"/>
      <c r="D374" s="120" t="str">
        <f>IF(B374="","",IF(ISERROR(VLOOKUP(B374,'2.売上実績'!B374:B379,1,FALSE)),"得意先番号が売上実績に存在しません。",""))</f>
        <v/>
      </c>
    </row>
    <row r="375" spans="2:4" ht="18" customHeight="1">
      <c r="B375" s="57"/>
      <c r="C375" s="45"/>
      <c r="D375" s="120" t="str">
        <f>IF(B375="","",IF(ISERROR(VLOOKUP(B375,'2.売上実績'!B375:B380,1,FALSE)),"得意先番号が売上実績に存在しません。",""))</f>
        <v/>
      </c>
    </row>
    <row r="376" spans="2:4" ht="18" customHeight="1">
      <c r="B376" s="57"/>
      <c r="C376" s="45"/>
      <c r="D376" s="120" t="str">
        <f>IF(B376="","",IF(ISERROR(VLOOKUP(B376,'2.売上実績'!B376:B381,1,FALSE)),"得意先番号が売上実績に存在しません。",""))</f>
        <v/>
      </c>
    </row>
    <row r="377" spans="2:4" ht="18" customHeight="1">
      <c r="B377" s="57"/>
      <c r="C377" s="45"/>
      <c r="D377" s="120" t="str">
        <f>IF(B377="","",IF(ISERROR(VLOOKUP(B377,'2.売上実績'!B377:B382,1,FALSE)),"得意先番号が売上実績に存在しません。",""))</f>
        <v/>
      </c>
    </row>
    <row r="378" spans="2:4" ht="18" customHeight="1">
      <c r="B378" s="57"/>
      <c r="C378" s="45"/>
      <c r="D378" s="120" t="str">
        <f>IF(B378="","",IF(ISERROR(VLOOKUP(B378,'2.売上実績'!B378:B383,1,FALSE)),"得意先番号が売上実績に存在しません。",""))</f>
        <v/>
      </c>
    </row>
    <row r="379" spans="2:4" ht="18" customHeight="1">
      <c r="B379" s="57"/>
      <c r="C379" s="45"/>
      <c r="D379" s="120" t="str">
        <f>IF(B379="","",IF(ISERROR(VLOOKUP(B379,'2.売上実績'!B379:B384,1,FALSE)),"得意先番号が売上実績に存在しません。",""))</f>
        <v/>
      </c>
    </row>
    <row r="380" spans="2:4" ht="18" customHeight="1">
      <c r="B380" s="57"/>
      <c r="C380" s="45"/>
      <c r="D380" s="120" t="str">
        <f>IF(B380="","",IF(ISERROR(VLOOKUP(B380,'2.売上実績'!B380:B385,1,FALSE)),"得意先番号が売上実績に存在しません。",""))</f>
        <v/>
      </c>
    </row>
    <row r="381" spans="2:4" ht="18" customHeight="1">
      <c r="B381" s="57"/>
      <c r="C381" s="45"/>
      <c r="D381" s="120" t="str">
        <f>IF(B381="","",IF(ISERROR(VLOOKUP(B381,'2.売上実績'!B381:B386,1,FALSE)),"得意先番号が売上実績に存在しません。",""))</f>
        <v/>
      </c>
    </row>
    <row r="382" spans="2:4" ht="18" customHeight="1">
      <c r="B382" s="57"/>
      <c r="C382" s="45"/>
      <c r="D382" s="120" t="str">
        <f>IF(B382="","",IF(ISERROR(VLOOKUP(B382,'2.売上実績'!B382:B387,1,FALSE)),"得意先番号が売上実績に存在しません。",""))</f>
        <v/>
      </c>
    </row>
    <row r="383" spans="2:4" ht="18" customHeight="1">
      <c r="B383" s="57"/>
      <c r="C383" s="45"/>
      <c r="D383" s="120" t="str">
        <f>IF(B383="","",IF(ISERROR(VLOOKUP(B383,'2.売上実績'!B383:B388,1,FALSE)),"得意先番号が売上実績に存在しません。",""))</f>
        <v/>
      </c>
    </row>
    <row r="384" spans="2:4" ht="18" customHeight="1">
      <c r="B384" s="57"/>
      <c r="C384" s="45"/>
      <c r="D384" s="120" t="str">
        <f>IF(B384="","",IF(ISERROR(VLOOKUP(B384,'2.売上実績'!B384:B389,1,FALSE)),"得意先番号が売上実績に存在しません。",""))</f>
        <v/>
      </c>
    </row>
    <row r="385" spans="2:4" ht="18" customHeight="1">
      <c r="B385" s="57"/>
      <c r="C385" s="45"/>
      <c r="D385" s="120" t="str">
        <f>IF(B385="","",IF(ISERROR(VLOOKUP(B385,'2.売上実績'!B385:B390,1,FALSE)),"得意先番号が売上実績に存在しません。",""))</f>
        <v/>
      </c>
    </row>
    <row r="386" spans="2:4" ht="18" customHeight="1">
      <c r="B386" s="57"/>
      <c r="C386" s="45"/>
      <c r="D386" s="120" t="str">
        <f>IF(B386="","",IF(ISERROR(VLOOKUP(B386,'2.売上実績'!B386:B391,1,FALSE)),"得意先番号が売上実績に存在しません。",""))</f>
        <v/>
      </c>
    </row>
    <row r="387" spans="2:4" ht="18" customHeight="1">
      <c r="B387" s="57"/>
      <c r="C387" s="45"/>
      <c r="D387" s="120" t="str">
        <f>IF(B387="","",IF(ISERROR(VLOOKUP(B387,'2.売上実績'!B387:B392,1,FALSE)),"得意先番号が売上実績に存在しません。",""))</f>
        <v/>
      </c>
    </row>
    <row r="388" spans="2:4" ht="18" customHeight="1">
      <c r="B388" s="57"/>
      <c r="C388" s="45"/>
      <c r="D388" s="120" t="str">
        <f>IF(B388="","",IF(ISERROR(VLOOKUP(B388,'2.売上実績'!B388:B393,1,FALSE)),"得意先番号が売上実績に存在しません。",""))</f>
        <v/>
      </c>
    </row>
    <row r="389" spans="2:4" ht="18" customHeight="1">
      <c r="B389" s="57"/>
      <c r="C389" s="45"/>
      <c r="D389" s="120" t="str">
        <f>IF(B389="","",IF(ISERROR(VLOOKUP(B389,'2.売上実績'!B389:B394,1,FALSE)),"得意先番号が売上実績に存在しません。",""))</f>
        <v/>
      </c>
    </row>
    <row r="390" spans="2:4" ht="18" customHeight="1">
      <c r="B390" s="57"/>
      <c r="C390" s="45"/>
      <c r="D390" s="120" t="str">
        <f>IF(B390="","",IF(ISERROR(VLOOKUP(B390,'2.売上実績'!B390:B395,1,FALSE)),"得意先番号が売上実績に存在しません。",""))</f>
        <v/>
      </c>
    </row>
    <row r="391" spans="2:4" ht="18" customHeight="1">
      <c r="B391" s="57"/>
      <c r="C391" s="45"/>
      <c r="D391" s="120" t="str">
        <f>IF(B391="","",IF(ISERROR(VLOOKUP(B391,'2.売上実績'!B391:B396,1,FALSE)),"得意先番号が売上実績に存在しません。",""))</f>
        <v/>
      </c>
    </row>
    <row r="392" spans="2:4" ht="18" customHeight="1">
      <c r="B392" s="57"/>
      <c r="C392" s="45"/>
      <c r="D392" s="120" t="str">
        <f>IF(B392="","",IF(ISERROR(VLOOKUP(B392,'2.売上実績'!B392:B397,1,FALSE)),"得意先番号が売上実績に存在しません。",""))</f>
        <v/>
      </c>
    </row>
    <row r="393" spans="2:4" ht="18" customHeight="1">
      <c r="B393" s="57"/>
      <c r="C393" s="45"/>
      <c r="D393" s="120" t="str">
        <f>IF(B393="","",IF(ISERROR(VLOOKUP(B393,'2.売上実績'!B393:B398,1,FALSE)),"得意先番号が売上実績に存在しません。",""))</f>
        <v/>
      </c>
    </row>
    <row r="394" spans="2:4" ht="18" customHeight="1">
      <c r="B394" s="57"/>
      <c r="C394" s="45"/>
      <c r="D394" s="120" t="str">
        <f>IF(B394="","",IF(ISERROR(VLOOKUP(B394,'2.売上実績'!B394:B399,1,FALSE)),"得意先番号が売上実績に存在しません。",""))</f>
        <v/>
      </c>
    </row>
    <row r="395" spans="2:4" ht="18" customHeight="1">
      <c r="B395" s="57"/>
      <c r="C395" s="45"/>
      <c r="D395" s="120" t="str">
        <f>IF(B395="","",IF(ISERROR(VLOOKUP(B395,'2.売上実績'!B395:B400,1,FALSE)),"得意先番号が売上実績に存在しません。",""))</f>
        <v/>
      </c>
    </row>
    <row r="396" spans="2:4" ht="18" customHeight="1">
      <c r="B396" s="57"/>
      <c r="C396" s="45"/>
      <c r="D396" s="120" t="str">
        <f>IF(B396="","",IF(ISERROR(VLOOKUP(B396,'2.売上実績'!B396:B401,1,FALSE)),"得意先番号が売上実績に存在しません。",""))</f>
        <v/>
      </c>
    </row>
    <row r="397" spans="2:4" ht="18" customHeight="1">
      <c r="B397" s="57"/>
      <c r="C397" s="45"/>
      <c r="D397" s="120" t="str">
        <f>IF(B397="","",IF(ISERROR(VLOOKUP(B397,'2.売上実績'!B397:B402,1,FALSE)),"得意先番号が売上実績に存在しません。",""))</f>
        <v/>
      </c>
    </row>
    <row r="398" spans="2:4" ht="18" customHeight="1">
      <c r="B398" s="57"/>
      <c r="C398" s="45"/>
      <c r="D398" s="120" t="str">
        <f>IF(B398="","",IF(ISERROR(VLOOKUP(B398,'2.売上実績'!B398:B403,1,FALSE)),"得意先番号が売上実績に存在しません。",""))</f>
        <v/>
      </c>
    </row>
    <row r="399" spans="2:4" ht="18" customHeight="1">
      <c r="B399" s="57"/>
      <c r="C399" s="45"/>
      <c r="D399" s="120" t="str">
        <f>IF(B399="","",IF(ISERROR(VLOOKUP(B399,'2.売上実績'!B399:B404,1,FALSE)),"得意先番号が売上実績に存在しません。",""))</f>
        <v/>
      </c>
    </row>
    <row r="400" spans="2:4" ht="18" customHeight="1">
      <c r="B400" s="57"/>
      <c r="C400" s="45"/>
      <c r="D400" s="120" t="str">
        <f>IF(B400="","",IF(ISERROR(VLOOKUP(B400,'2.売上実績'!B400:B405,1,FALSE)),"得意先番号が売上実績に存在しません。",""))</f>
        <v/>
      </c>
    </row>
    <row r="401" spans="2:4" ht="18" customHeight="1">
      <c r="B401" s="57"/>
      <c r="C401" s="45"/>
      <c r="D401" s="120" t="str">
        <f>IF(B401="","",IF(ISERROR(VLOOKUP(B401,'2.売上実績'!B401:B406,1,FALSE)),"得意先番号が売上実績に存在しません。",""))</f>
        <v/>
      </c>
    </row>
    <row r="402" spans="2:4" ht="18" customHeight="1">
      <c r="B402" s="57"/>
      <c r="C402" s="45"/>
      <c r="D402" s="120" t="str">
        <f>IF(B402="","",IF(ISERROR(VLOOKUP(B402,'2.売上実績'!B402:B407,1,FALSE)),"得意先番号が売上実績に存在しません。",""))</f>
        <v/>
      </c>
    </row>
    <row r="403" spans="2:4" ht="18" customHeight="1">
      <c r="B403" s="57"/>
      <c r="C403" s="45"/>
      <c r="D403" s="120" t="str">
        <f>IF(B403="","",IF(ISERROR(VLOOKUP(B403,'2.売上実績'!B403:B408,1,FALSE)),"得意先番号が売上実績に存在しません。",""))</f>
        <v/>
      </c>
    </row>
    <row r="404" spans="2:4" ht="18" customHeight="1">
      <c r="B404" s="57"/>
      <c r="C404" s="45"/>
      <c r="D404" s="120" t="str">
        <f>IF(B404="","",IF(ISERROR(VLOOKUP(B404,'2.売上実績'!B404:B409,1,FALSE)),"得意先番号が売上実績に存在しません。",""))</f>
        <v/>
      </c>
    </row>
    <row r="405" spans="2:4" ht="18" customHeight="1">
      <c r="B405" s="57"/>
      <c r="C405" s="45"/>
      <c r="D405" s="120" t="str">
        <f>IF(B405="","",IF(ISERROR(VLOOKUP(B405,'2.売上実績'!B405:B410,1,FALSE)),"得意先番号が売上実績に存在しません。",""))</f>
        <v/>
      </c>
    </row>
    <row r="406" spans="2:4" ht="18" customHeight="1">
      <c r="B406" s="57"/>
      <c r="C406" s="45"/>
      <c r="D406" s="120" t="str">
        <f>IF(B406="","",IF(ISERROR(VLOOKUP(B406,'2.売上実績'!B406:B411,1,FALSE)),"得意先番号が売上実績に存在しません。",""))</f>
        <v/>
      </c>
    </row>
    <row r="407" spans="2:4" ht="18" customHeight="1">
      <c r="B407" s="57"/>
      <c r="C407" s="45"/>
      <c r="D407" s="120" t="str">
        <f>IF(B407="","",IF(ISERROR(VLOOKUP(B407,'2.売上実績'!B407:B412,1,FALSE)),"得意先番号が売上実績に存在しません。",""))</f>
        <v/>
      </c>
    </row>
    <row r="408" spans="2:4" ht="18" customHeight="1">
      <c r="B408" s="57"/>
      <c r="C408" s="45"/>
      <c r="D408" s="120" t="str">
        <f>IF(B408="","",IF(ISERROR(VLOOKUP(B408,'2.売上実績'!B408:B413,1,FALSE)),"得意先番号が売上実績に存在しません。",""))</f>
        <v/>
      </c>
    </row>
    <row r="409" spans="2:4" ht="18" customHeight="1">
      <c r="B409" s="57"/>
      <c r="C409" s="45"/>
      <c r="D409" s="120" t="str">
        <f>IF(B409="","",IF(ISERROR(VLOOKUP(B409,'2.売上実績'!B409:B414,1,FALSE)),"得意先番号が売上実績に存在しません。",""))</f>
        <v/>
      </c>
    </row>
    <row r="410" spans="2:4" ht="18" customHeight="1">
      <c r="B410" s="57"/>
      <c r="C410" s="45"/>
      <c r="D410" s="120" t="str">
        <f>IF(B410="","",IF(ISERROR(VLOOKUP(B410,'2.売上実績'!B410:B415,1,FALSE)),"得意先番号が売上実績に存在しません。",""))</f>
        <v/>
      </c>
    </row>
    <row r="411" spans="2:4" ht="18" customHeight="1">
      <c r="B411" s="57"/>
      <c r="C411" s="45"/>
      <c r="D411" s="120" t="str">
        <f>IF(B411="","",IF(ISERROR(VLOOKUP(B411,'2.売上実績'!B411:B416,1,FALSE)),"得意先番号が売上実績に存在しません。",""))</f>
        <v/>
      </c>
    </row>
    <row r="412" spans="2:4" ht="18" customHeight="1">
      <c r="B412" s="57"/>
      <c r="C412" s="45"/>
      <c r="D412" s="120" t="str">
        <f>IF(B412="","",IF(ISERROR(VLOOKUP(B412,'2.売上実績'!B412:B417,1,FALSE)),"得意先番号が売上実績に存在しません。",""))</f>
        <v/>
      </c>
    </row>
    <row r="413" spans="2:4" ht="18" customHeight="1">
      <c r="B413" s="57"/>
      <c r="C413" s="45"/>
      <c r="D413" s="120" t="str">
        <f>IF(B413="","",IF(ISERROR(VLOOKUP(B413,'2.売上実績'!B413:B418,1,FALSE)),"得意先番号が売上実績に存在しません。",""))</f>
        <v/>
      </c>
    </row>
    <row r="414" spans="2:4" ht="18" customHeight="1">
      <c r="B414" s="57"/>
      <c r="C414" s="45"/>
      <c r="D414" s="120" t="str">
        <f>IF(B414="","",IF(ISERROR(VLOOKUP(B414,'2.売上実績'!B414:B419,1,FALSE)),"得意先番号が売上実績に存在しません。",""))</f>
        <v/>
      </c>
    </row>
    <row r="415" spans="2:4" ht="18" customHeight="1">
      <c r="B415" s="57"/>
      <c r="C415" s="45"/>
      <c r="D415" s="120" t="str">
        <f>IF(B415="","",IF(ISERROR(VLOOKUP(B415,'2.売上実績'!B415:B420,1,FALSE)),"得意先番号が売上実績に存在しません。",""))</f>
        <v/>
      </c>
    </row>
    <row r="416" spans="2:4" ht="18" customHeight="1">
      <c r="B416" s="57"/>
      <c r="C416" s="45"/>
      <c r="D416" s="120" t="str">
        <f>IF(B416="","",IF(ISERROR(VLOOKUP(B416,'2.売上実績'!B416:B421,1,FALSE)),"得意先番号が売上実績に存在しません。",""))</f>
        <v/>
      </c>
    </row>
    <row r="417" spans="2:4" ht="18" customHeight="1">
      <c r="B417" s="57"/>
      <c r="C417" s="45"/>
      <c r="D417" s="120" t="str">
        <f>IF(B417="","",IF(ISERROR(VLOOKUP(B417,'2.売上実績'!B417:B422,1,FALSE)),"得意先番号が売上実績に存在しません。",""))</f>
        <v/>
      </c>
    </row>
    <row r="418" spans="2:4" ht="18" customHeight="1">
      <c r="B418" s="57"/>
      <c r="C418" s="45"/>
      <c r="D418" s="120" t="str">
        <f>IF(B418="","",IF(ISERROR(VLOOKUP(B418,'2.売上実績'!B418:B423,1,FALSE)),"得意先番号が売上実績に存在しません。",""))</f>
        <v/>
      </c>
    </row>
    <row r="419" spans="2:4" ht="18" customHeight="1">
      <c r="B419" s="57"/>
      <c r="C419" s="45"/>
      <c r="D419" s="120" t="str">
        <f>IF(B419="","",IF(ISERROR(VLOOKUP(B419,'2.売上実績'!B419:B424,1,FALSE)),"得意先番号が売上実績に存在しません。",""))</f>
        <v/>
      </c>
    </row>
    <row r="420" spans="2:4" ht="18" customHeight="1">
      <c r="B420" s="57"/>
      <c r="C420" s="45"/>
      <c r="D420" s="120" t="str">
        <f>IF(B420="","",IF(ISERROR(VLOOKUP(B420,'2.売上実績'!B420:B425,1,FALSE)),"得意先番号が売上実績に存在しません。",""))</f>
        <v/>
      </c>
    </row>
    <row r="421" spans="2:4" ht="18" customHeight="1">
      <c r="B421" s="57"/>
      <c r="C421" s="45"/>
      <c r="D421" s="120" t="str">
        <f>IF(B421="","",IF(ISERROR(VLOOKUP(B421,'2.売上実績'!B421:B426,1,FALSE)),"得意先番号が売上実績に存在しません。",""))</f>
        <v/>
      </c>
    </row>
    <row r="422" spans="2:4" ht="18" customHeight="1">
      <c r="B422" s="57"/>
      <c r="C422" s="45"/>
      <c r="D422" s="120" t="str">
        <f>IF(B422="","",IF(ISERROR(VLOOKUP(B422,'2.売上実績'!B422:B427,1,FALSE)),"得意先番号が売上実績に存在しません。",""))</f>
        <v/>
      </c>
    </row>
    <row r="423" spans="2:4" ht="18" customHeight="1">
      <c r="B423" s="57"/>
      <c r="C423" s="45"/>
      <c r="D423" s="120" t="str">
        <f>IF(B423="","",IF(ISERROR(VLOOKUP(B423,'2.売上実績'!B423:B428,1,FALSE)),"得意先番号が売上実績に存在しません。",""))</f>
        <v/>
      </c>
    </row>
    <row r="424" spans="2:4" ht="18" customHeight="1">
      <c r="B424" s="57"/>
      <c r="C424" s="45"/>
      <c r="D424" s="120" t="str">
        <f>IF(B424="","",IF(ISERROR(VLOOKUP(B424,'2.売上実績'!B424:B429,1,FALSE)),"得意先番号が売上実績に存在しません。",""))</f>
        <v/>
      </c>
    </row>
    <row r="425" spans="2:4" ht="18" customHeight="1">
      <c r="B425" s="57"/>
      <c r="C425" s="45"/>
      <c r="D425" s="120" t="str">
        <f>IF(B425="","",IF(ISERROR(VLOOKUP(B425,'2.売上実績'!B425:B430,1,FALSE)),"得意先番号が売上実績に存在しません。",""))</f>
        <v/>
      </c>
    </row>
    <row r="426" spans="2:4" ht="18" customHeight="1">
      <c r="B426" s="57"/>
      <c r="C426" s="45"/>
      <c r="D426" s="120" t="str">
        <f>IF(B426="","",IF(ISERROR(VLOOKUP(B426,'2.売上実績'!B426:B431,1,FALSE)),"得意先番号が売上実績に存在しません。",""))</f>
        <v/>
      </c>
    </row>
    <row r="427" spans="2:4" ht="18" customHeight="1">
      <c r="B427" s="57"/>
      <c r="C427" s="45"/>
      <c r="D427" s="120" t="str">
        <f>IF(B427="","",IF(ISERROR(VLOOKUP(B427,'2.売上実績'!B427:B432,1,FALSE)),"得意先番号が売上実績に存在しません。",""))</f>
        <v/>
      </c>
    </row>
    <row r="428" spans="2:4" ht="18" customHeight="1">
      <c r="B428" s="57"/>
      <c r="C428" s="45"/>
      <c r="D428" s="120" t="str">
        <f>IF(B428="","",IF(ISERROR(VLOOKUP(B428,'2.売上実績'!B428:B433,1,FALSE)),"得意先番号が売上実績に存在しません。",""))</f>
        <v/>
      </c>
    </row>
    <row r="429" spans="2:4" ht="18" customHeight="1">
      <c r="B429" s="57"/>
      <c r="C429" s="45"/>
      <c r="D429" s="120" t="str">
        <f>IF(B429="","",IF(ISERROR(VLOOKUP(B429,'2.売上実績'!B429:B434,1,FALSE)),"得意先番号が売上実績に存在しません。",""))</f>
        <v/>
      </c>
    </row>
    <row r="430" spans="2:4" ht="18" customHeight="1">
      <c r="B430" s="57"/>
      <c r="C430" s="45"/>
      <c r="D430" s="120" t="str">
        <f>IF(B430="","",IF(ISERROR(VLOOKUP(B430,'2.売上実績'!B430:B435,1,FALSE)),"得意先番号が売上実績に存在しません。",""))</f>
        <v/>
      </c>
    </row>
    <row r="431" spans="2:4" ht="18" customHeight="1">
      <c r="B431" s="57"/>
      <c r="C431" s="45"/>
      <c r="D431" s="120" t="str">
        <f>IF(B431="","",IF(ISERROR(VLOOKUP(B431,'2.売上実績'!B431:B436,1,FALSE)),"得意先番号が売上実績に存在しません。",""))</f>
        <v/>
      </c>
    </row>
    <row r="432" spans="2:4" ht="18" customHeight="1">
      <c r="B432" s="57"/>
      <c r="C432" s="45"/>
      <c r="D432" s="120" t="str">
        <f>IF(B432="","",IF(ISERROR(VLOOKUP(B432,'2.売上実績'!B432:B437,1,FALSE)),"得意先番号が売上実績に存在しません。",""))</f>
        <v/>
      </c>
    </row>
    <row r="433" spans="2:4" ht="18" customHeight="1">
      <c r="B433" s="57"/>
      <c r="C433" s="45"/>
      <c r="D433" s="120" t="str">
        <f>IF(B433="","",IF(ISERROR(VLOOKUP(B433,'2.売上実績'!B433:B438,1,FALSE)),"得意先番号が売上実績に存在しません。",""))</f>
        <v/>
      </c>
    </row>
    <row r="434" spans="2:4" ht="18" customHeight="1">
      <c r="B434" s="57"/>
      <c r="C434" s="45"/>
      <c r="D434" s="120" t="str">
        <f>IF(B434="","",IF(ISERROR(VLOOKUP(B434,'2.売上実績'!B434:B439,1,FALSE)),"得意先番号が売上実績に存在しません。",""))</f>
        <v/>
      </c>
    </row>
    <row r="435" spans="2:4" ht="18" customHeight="1">
      <c r="B435" s="57"/>
      <c r="C435" s="45"/>
      <c r="D435" s="120" t="str">
        <f>IF(B435="","",IF(ISERROR(VLOOKUP(B435,'2.売上実績'!B435:B440,1,FALSE)),"得意先番号が売上実績に存在しません。",""))</f>
        <v/>
      </c>
    </row>
    <row r="436" spans="2:4" ht="18" customHeight="1">
      <c r="B436" s="57"/>
      <c r="C436" s="45"/>
      <c r="D436" s="120" t="str">
        <f>IF(B436="","",IF(ISERROR(VLOOKUP(B436,'2.売上実績'!B436:B441,1,FALSE)),"得意先番号が売上実績に存在しません。",""))</f>
        <v/>
      </c>
    </row>
    <row r="437" spans="2:4" ht="18" customHeight="1">
      <c r="B437" s="57"/>
      <c r="C437" s="45"/>
      <c r="D437" s="120" t="str">
        <f>IF(B437="","",IF(ISERROR(VLOOKUP(B437,'2.売上実績'!B437:B442,1,FALSE)),"得意先番号が売上実績に存在しません。",""))</f>
        <v/>
      </c>
    </row>
    <row r="438" spans="2:4" ht="18" customHeight="1">
      <c r="B438" s="57"/>
      <c r="C438" s="45"/>
      <c r="D438" s="120" t="str">
        <f>IF(B438="","",IF(ISERROR(VLOOKUP(B438,'2.売上実績'!B438:B443,1,FALSE)),"得意先番号が売上実績に存在しません。",""))</f>
        <v/>
      </c>
    </row>
    <row r="439" spans="2:4" ht="18" customHeight="1">
      <c r="B439" s="57"/>
      <c r="C439" s="45"/>
      <c r="D439" s="120" t="str">
        <f>IF(B439="","",IF(ISERROR(VLOOKUP(B439,'2.売上実績'!B439:B444,1,FALSE)),"得意先番号が売上実績に存在しません。",""))</f>
        <v/>
      </c>
    </row>
    <row r="440" spans="2:4" ht="18" customHeight="1">
      <c r="B440" s="57"/>
      <c r="C440" s="45"/>
      <c r="D440" s="120" t="str">
        <f>IF(B440="","",IF(ISERROR(VLOOKUP(B440,'2.売上実績'!B440:B445,1,FALSE)),"得意先番号が売上実績に存在しません。",""))</f>
        <v/>
      </c>
    </row>
    <row r="441" spans="2:4" ht="18" customHeight="1">
      <c r="B441" s="57"/>
      <c r="C441" s="45"/>
      <c r="D441" s="120" t="str">
        <f>IF(B441="","",IF(ISERROR(VLOOKUP(B441,'2.売上実績'!B441:B446,1,FALSE)),"得意先番号が売上実績に存在しません。",""))</f>
        <v/>
      </c>
    </row>
    <row r="442" spans="2:4" ht="18" customHeight="1">
      <c r="B442" s="57"/>
      <c r="C442" s="45"/>
      <c r="D442" s="120" t="str">
        <f>IF(B442="","",IF(ISERROR(VLOOKUP(B442,'2.売上実績'!B442:B447,1,FALSE)),"得意先番号が売上実績に存在しません。",""))</f>
        <v/>
      </c>
    </row>
    <row r="443" spans="2:4" ht="18" customHeight="1">
      <c r="B443" s="57"/>
      <c r="C443" s="45"/>
      <c r="D443" s="120" t="str">
        <f>IF(B443="","",IF(ISERROR(VLOOKUP(B443,'2.売上実績'!B443:B448,1,FALSE)),"得意先番号が売上実績に存在しません。",""))</f>
        <v/>
      </c>
    </row>
    <row r="444" spans="2:4" ht="18" customHeight="1">
      <c r="B444" s="57"/>
      <c r="C444" s="45"/>
      <c r="D444" s="120" t="str">
        <f>IF(B444="","",IF(ISERROR(VLOOKUP(B444,'2.売上実績'!B444:B449,1,FALSE)),"得意先番号が売上実績に存在しません。",""))</f>
        <v/>
      </c>
    </row>
    <row r="445" spans="2:4" ht="18" customHeight="1">
      <c r="B445" s="57"/>
      <c r="C445" s="45"/>
      <c r="D445" s="120" t="str">
        <f>IF(B445="","",IF(ISERROR(VLOOKUP(B445,'2.売上実績'!B445:B450,1,FALSE)),"得意先番号が売上実績に存在しません。",""))</f>
        <v/>
      </c>
    </row>
    <row r="446" spans="2:4" ht="18" customHeight="1">
      <c r="B446" s="57"/>
      <c r="C446" s="45"/>
      <c r="D446" s="120" t="str">
        <f>IF(B446="","",IF(ISERROR(VLOOKUP(B446,'2.売上実績'!B446:B451,1,FALSE)),"得意先番号が売上実績に存在しません。",""))</f>
        <v/>
      </c>
    </row>
    <row r="447" spans="2:4" ht="18" customHeight="1">
      <c r="B447" s="57"/>
      <c r="C447" s="45"/>
      <c r="D447" s="120" t="str">
        <f>IF(B447="","",IF(ISERROR(VLOOKUP(B447,'2.売上実績'!B447:B452,1,FALSE)),"得意先番号が売上実績に存在しません。",""))</f>
        <v/>
      </c>
    </row>
    <row r="448" spans="2:4" ht="18" customHeight="1">
      <c r="B448" s="57"/>
      <c r="C448" s="45"/>
      <c r="D448" s="120" t="str">
        <f>IF(B448="","",IF(ISERROR(VLOOKUP(B448,'2.売上実績'!B448:B453,1,FALSE)),"得意先番号が売上実績に存在しません。",""))</f>
        <v/>
      </c>
    </row>
    <row r="449" spans="2:4" ht="18" customHeight="1">
      <c r="B449" s="57"/>
      <c r="C449" s="45"/>
      <c r="D449" s="120" t="str">
        <f>IF(B449="","",IF(ISERROR(VLOOKUP(B449,'2.売上実績'!B449:B454,1,FALSE)),"得意先番号が売上実績に存在しません。",""))</f>
        <v/>
      </c>
    </row>
    <row r="450" spans="2:4" ht="18" customHeight="1">
      <c r="B450" s="57"/>
      <c r="C450" s="45"/>
      <c r="D450" s="120" t="str">
        <f>IF(B450="","",IF(ISERROR(VLOOKUP(B450,'2.売上実績'!B450:B455,1,FALSE)),"得意先番号が売上実績に存在しません。",""))</f>
        <v/>
      </c>
    </row>
    <row r="451" spans="2:4" ht="18" customHeight="1">
      <c r="B451" s="57"/>
      <c r="C451" s="45"/>
      <c r="D451" s="120" t="str">
        <f>IF(B451="","",IF(ISERROR(VLOOKUP(B451,'2.売上実績'!B451:B456,1,FALSE)),"得意先番号が売上実績に存在しません。",""))</f>
        <v/>
      </c>
    </row>
    <row r="452" spans="2:4" ht="18" customHeight="1">
      <c r="B452" s="57"/>
      <c r="C452" s="45"/>
      <c r="D452" s="120" t="str">
        <f>IF(B452="","",IF(ISERROR(VLOOKUP(B452,'2.売上実績'!B452:B457,1,FALSE)),"得意先番号が売上実績に存在しません。",""))</f>
        <v/>
      </c>
    </row>
    <row r="453" spans="2:4" ht="18" customHeight="1">
      <c r="B453" s="57"/>
      <c r="C453" s="45"/>
      <c r="D453" s="120" t="str">
        <f>IF(B453="","",IF(ISERROR(VLOOKUP(B453,'2.売上実績'!B453:B458,1,FALSE)),"得意先番号が売上実績に存在しません。",""))</f>
        <v/>
      </c>
    </row>
    <row r="454" spans="2:4" ht="18" customHeight="1">
      <c r="B454" s="57"/>
      <c r="C454" s="45"/>
      <c r="D454" s="120" t="str">
        <f>IF(B454="","",IF(ISERROR(VLOOKUP(B454,'2.売上実績'!B454:B459,1,FALSE)),"得意先番号が売上実績に存在しません。",""))</f>
        <v/>
      </c>
    </row>
    <row r="455" spans="2:4" ht="18" customHeight="1">
      <c r="B455" s="57"/>
      <c r="C455" s="45"/>
      <c r="D455" s="120" t="str">
        <f>IF(B455="","",IF(ISERROR(VLOOKUP(B455,'2.売上実績'!B455:B460,1,FALSE)),"得意先番号が売上実績に存在しません。",""))</f>
        <v/>
      </c>
    </row>
    <row r="456" spans="2:4" ht="18" customHeight="1">
      <c r="B456" s="57"/>
      <c r="C456" s="45"/>
      <c r="D456" s="120" t="str">
        <f>IF(B456="","",IF(ISERROR(VLOOKUP(B456,'2.売上実績'!B456:B461,1,FALSE)),"得意先番号が売上実績に存在しません。",""))</f>
        <v/>
      </c>
    </row>
    <row r="457" spans="2:4" ht="18" customHeight="1">
      <c r="B457" s="57"/>
      <c r="C457" s="45"/>
      <c r="D457" s="120" t="str">
        <f>IF(B457="","",IF(ISERROR(VLOOKUP(B457,'2.売上実績'!B457:B462,1,FALSE)),"得意先番号が売上実績に存在しません。",""))</f>
        <v/>
      </c>
    </row>
    <row r="458" spans="2:4" ht="18" customHeight="1">
      <c r="B458" s="57"/>
      <c r="C458" s="45"/>
      <c r="D458" s="120" t="str">
        <f>IF(B458="","",IF(ISERROR(VLOOKUP(B458,'2.売上実績'!B458:B463,1,FALSE)),"得意先番号が売上実績に存在しません。",""))</f>
        <v/>
      </c>
    </row>
    <row r="459" spans="2:4" ht="18" customHeight="1">
      <c r="B459" s="57"/>
      <c r="C459" s="45"/>
      <c r="D459" s="120" t="str">
        <f>IF(B459="","",IF(ISERROR(VLOOKUP(B459,'2.売上実績'!B459:B464,1,FALSE)),"得意先番号が売上実績に存在しません。",""))</f>
        <v/>
      </c>
    </row>
    <row r="460" spans="2:4" ht="18" customHeight="1">
      <c r="B460" s="57"/>
      <c r="C460" s="45"/>
      <c r="D460" s="120" t="str">
        <f>IF(B460="","",IF(ISERROR(VLOOKUP(B460,'2.売上実績'!B460:B465,1,FALSE)),"得意先番号が売上実績に存在しません。",""))</f>
        <v/>
      </c>
    </row>
    <row r="461" spans="2:4" ht="18" customHeight="1">
      <c r="B461" s="57"/>
      <c r="C461" s="45"/>
      <c r="D461" s="120" t="str">
        <f>IF(B461="","",IF(ISERROR(VLOOKUP(B461,'2.売上実績'!B461:B466,1,FALSE)),"得意先番号が売上実績に存在しません。",""))</f>
        <v/>
      </c>
    </row>
    <row r="462" spans="2:4" ht="18" customHeight="1">
      <c r="B462" s="57"/>
      <c r="C462" s="45"/>
      <c r="D462" s="120" t="str">
        <f>IF(B462="","",IF(ISERROR(VLOOKUP(B462,'2.売上実績'!B462:B467,1,FALSE)),"得意先番号が売上実績に存在しません。",""))</f>
        <v/>
      </c>
    </row>
    <row r="463" spans="2:4" ht="18" customHeight="1">
      <c r="B463" s="57"/>
      <c r="C463" s="45"/>
      <c r="D463" s="120" t="str">
        <f>IF(B463="","",IF(ISERROR(VLOOKUP(B463,'2.売上実績'!B463:B468,1,FALSE)),"得意先番号が売上実績に存在しません。",""))</f>
        <v/>
      </c>
    </row>
    <row r="464" spans="2:4" ht="18" customHeight="1">
      <c r="B464" s="57"/>
      <c r="C464" s="45"/>
      <c r="D464" s="120" t="str">
        <f>IF(B464="","",IF(ISERROR(VLOOKUP(B464,'2.売上実績'!B464:B469,1,FALSE)),"得意先番号が売上実績に存在しません。",""))</f>
        <v/>
      </c>
    </row>
    <row r="465" spans="2:4" ht="18" customHeight="1">
      <c r="B465" s="57"/>
      <c r="C465" s="45"/>
      <c r="D465" s="120" t="str">
        <f>IF(B465="","",IF(ISERROR(VLOOKUP(B465,'2.売上実績'!B465:B470,1,FALSE)),"得意先番号が売上実績に存在しません。",""))</f>
        <v/>
      </c>
    </row>
    <row r="466" spans="2:4" ht="18" customHeight="1">
      <c r="B466" s="57"/>
      <c r="C466" s="45"/>
      <c r="D466" s="120" t="str">
        <f>IF(B466="","",IF(ISERROR(VLOOKUP(B466,'2.売上実績'!B466:B471,1,FALSE)),"得意先番号が売上実績に存在しません。",""))</f>
        <v/>
      </c>
    </row>
    <row r="467" spans="2:4" ht="18" customHeight="1">
      <c r="B467" s="57"/>
      <c r="C467" s="45"/>
      <c r="D467" s="120" t="str">
        <f>IF(B467="","",IF(ISERROR(VLOOKUP(B467,'2.売上実績'!B467:B472,1,FALSE)),"得意先番号が売上実績に存在しません。",""))</f>
        <v/>
      </c>
    </row>
    <row r="468" spans="2:4" ht="18" customHeight="1">
      <c r="B468" s="57"/>
      <c r="C468" s="45"/>
      <c r="D468" s="120" t="str">
        <f>IF(B468="","",IF(ISERROR(VLOOKUP(B468,'2.売上実績'!B468:B473,1,FALSE)),"得意先番号が売上実績に存在しません。",""))</f>
        <v/>
      </c>
    </row>
    <row r="469" spans="2:4" ht="18" customHeight="1">
      <c r="B469" s="57"/>
      <c r="C469" s="45"/>
      <c r="D469" s="120" t="str">
        <f>IF(B469="","",IF(ISERROR(VLOOKUP(B469,'2.売上実績'!B469:B474,1,FALSE)),"得意先番号が売上実績に存在しません。",""))</f>
        <v/>
      </c>
    </row>
    <row r="470" spans="2:4" ht="18" customHeight="1">
      <c r="B470" s="57"/>
      <c r="C470" s="45"/>
      <c r="D470" s="120" t="str">
        <f>IF(B470="","",IF(ISERROR(VLOOKUP(B470,'2.売上実績'!B470:B475,1,FALSE)),"得意先番号が売上実績に存在しません。",""))</f>
        <v/>
      </c>
    </row>
    <row r="471" spans="2:4" ht="18" customHeight="1">
      <c r="B471" s="57"/>
      <c r="C471" s="45"/>
      <c r="D471" s="120" t="str">
        <f>IF(B471="","",IF(ISERROR(VLOOKUP(B471,'2.売上実績'!B471:B476,1,FALSE)),"得意先番号が売上実績に存在しません。",""))</f>
        <v/>
      </c>
    </row>
    <row r="472" spans="2:4" ht="18" customHeight="1">
      <c r="B472" s="57"/>
      <c r="C472" s="45"/>
      <c r="D472" s="120" t="str">
        <f>IF(B472="","",IF(ISERROR(VLOOKUP(B472,'2.売上実績'!B472:B477,1,FALSE)),"得意先番号が売上実績に存在しません。",""))</f>
        <v/>
      </c>
    </row>
    <row r="473" spans="2:4" ht="18" customHeight="1">
      <c r="B473" s="57"/>
      <c r="C473" s="45"/>
      <c r="D473" s="120" t="str">
        <f>IF(B473="","",IF(ISERROR(VLOOKUP(B473,'2.売上実績'!B473:B478,1,FALSE)),"得意先番号が売上実績に存在しません。",""))</f>
        <v/>
      </c>
    </row>
    <row r="474" spans="2:4" ht="18" customHeight="1">
      <c r="B474" s="57"/>
      <c r="C474" s="45"/>
      <c r="D474" s="120" t="str">
        <f>IF(B474="","",IF(ISERROR(VLOOKUP(B474,'2.売上実績'!B474:B479,1,FALSE)),"得意先番号が売上実績に存在しません。",""))</f>
        <v/>
      </c>
    </row>
    <row r="475" spans="2:4" ht="18" customHeight="1">
      <c r="B475" s="57"/>
      <c r="C475" s="45"/>
      <c r="D475" s="120" t="str">
        <f>IF(B475="","",IF(ISERROR(VLOOKUP(B475,'2.売上実績'!B475:B480,1,FALSE)),"得意先番号が売上実績に存在しません。",""))</f>
        <v/>
      </c>
    </row>
    <row r="476" spans="2:4" ht="18" customHeight="1">
      <c r="B476" s="57"/>
      <c r="C476" s="45"/>
      <c r="D476" s="120" t="str">
        <f>IF(B476="","",IF(ISERROR(VLOOKUP(B476,'2.売上実績'!B476:B481,1,FALSE)),"得意先番号が売上実績に存在しません。",""))</f>
        <v/>
      </c>
    </row>
    <row r="477" spans="2:4" ht="18" customHeight="1">
      <c r="B477" s="57"/>
      <c r="C477" s="45"/>
      <c r="D477" s="120" t="str">
        <f>IF(B477="","",IF(ISERROR(VLOOKUP(B477,'2.売上実績'!B477:B482,1,FALSE)),"得意先番号が売上実績に存在しません。",""))</f>
        <v/>
      </c>
    </row>
    <row r="478" spans="2:4" ht="18" customHeight="1">
      <c r="B478" s="57"/>
      <c r="C478" s="45"/>
      <c r="D478" s="120" t="str">
        <f>IF(B478="","",IF(ISERROR(VLOOKUP(B478,'2.売上実績'!B478:B483,1,FALSE)),"得意先番号が売上実績に存在しません。",""))</f>
        <v/>
      </c>
    </row>
    <row r="479" spans="2:4" ht="18" customHeight="1">
      <c r="B479" s="57"/>
      <c r="C479" s="45"/>
      <c r="D479" s="120" t="str">
        <f>IF(B479="","",IF(ISERROR(VLOOKUP(B479,'2.売上実績'!B479:B484,1,FALSE)),"得意先番号が売上実績に存在しません。",""))</f>
        <v/>
      </c>
    </row>
    <row r="480" spans="2:4" ht="18" customHeight="1">
      <c r="B480" s="57"/>
      <c r="C480" s="45"/>
      <c r="D480" s="120" t="str">
        <f>IF(B480="","",IF(ISERROR(VLOOKUP(B480,'2.売上実績'!B480:B485,1,FALSE)),"得意先番号が売上実績に存在しません。",""))</f>
        <v/>
      </c>
    </row>
    <row r="481" spans="2:4" ht="18" customHeight="1">
      <c r="B481" s="57"/>
      <c r="C481" s="45"/>
      <c r="D481" s="120" t="str">
        <f>IF(B481="","",IF(ISERROR(VLOOKUP(B481,'2.売上実績'!B481:B486,1,FALSE)),"得意先番号が売上実績に存在しません。",""))</f>
        <v/>
      </c>
    </row>
    <row r="482" spans="2:4" ht="18" customHeight="1">
      <c r="B482" s="57"/>
      <c r="C482" s="45"/>
      <c r="D482" s="120" t="str">
        <f>IF(B482="","",IF(ISERROR(VLOOKUP(B482,'2.売上実績'!B482:B487,1,FALSE)),"得意先番号が売上実績に存在しません。",""))</f>
        <v/>
      </c>
    </row>
    <row r="483" spans="2:4" ht="18" customHeight="1">
      <c r="B483" s="57"/>
      <c r="C483" s="45"/>
      <c r="D483" s="120" t="str">
        <f>IF(B483="","",IF(ISERROR(VLOOKUP(B483,'2.売上実績'!B483:B488,1,FALSE)),"得意先番号が売上実績に存在しません。",""))</f>
        <v/>
      </c>
    </row>
    <row r="484" spans="2:4" ht="18" customHeight="1">
      <c r="B484" s="57"/>
      <c r="C484" s="45"/>
      <c r="D484" s="120" t="str">
        <f>IF(B484="","",IF(ISERROR(VLOOKUP(B484,'2.売上実績'!B484:B489,1,FALSE)),"得意先番号が売上実績に存在しません。",""))</f>
        <v/>
      </c>
    </row>
    <row r="485" spans="2:4" ht="18" customHeight="1">
      <c r="B485" s="57"/>
      <c r="C485" s="45"/>
      <c r="D485" s="120" t="str">
        <f>IF(B485="","",IF(ISERROR(VLOOKUP(B485,'2.売上実績'!B485:B490,1,FALSE)),"得意先番号が売上実績に存在しません。",""))</f>
        <v/>
      </c>
    </row>
    <row r="486" spans="2:4" ht="18" customHeight="1">
      <c r="B486" s="57"/>
      <c r="C486" s="45"/>
      <c r="D486" s="120" t="str">
        <f>IF(B486="","",IF(ISERROR(VLOOKUP(B486,'2.売上実績'!B486:B491,1,FALSE)),"得意先番号が売上実績に存在しません。",""))</f>
        <v/>
      </c>
    </row>
    <row r="487" spans="2:4" ht="18" customHeight="1">
      <c r="B487" s="57"/>
      <c r="C487" s="45"/>
      <c r="D487" s="120" t="str">
        <f>IF(B487="","",IF(ISERROR(VLOOKUP(B487,'2.売上実績'!B487:B492,1,FALSE)),"得意先番号が売上実績に存在しません。",""))</f>
        <v/>
      </c>
    </row>
    <row r="488" spans="2:4" ht="18" customHeight="1">
      <c r="B488" s="57"/>
      <c r="C488" s="45"/>
      <c r="D488" s="120" t="str">
        <f>IF(B488="","",IF(ISERROR(VLOOKUP(B488,'2.売上実績'!B488:B493,1,FALSE)),"得意先番号が売上実績に存在しません。",""))</f>
        <v/>
      </c>
    </row>
    <row r="489" spans="2:4" ht="18" customHeight="1">
      <c r="B489" s="57"/>
      <c r="C489" s="45"/>
      <c r="D489" s="120" t="str">
        <f>IF(B489="","",IF(ISERROR(VLOOKUP(B489,'2.売上実績'!B489:B494,1,FALSE)),"得意先番号が売上実績に存在しません。",""))</f>
        <v/>
      </c>
    </row>
    <row r="490" spans="2:4" ht="18" customHeight="1">
      <c r="B490" s="57"/>
      <c r="C490" s="45"/>
      <c r="D490" s="120" t="str">
        <f>IF(B490="","",IF(ISERROR(VLOOKUP(B490,'2.売上実績'!B490:B495,1,FALSE)),"得意先番号が売上実績に存在しません。",""))</f>
        <v/>
      </c>
    </row>
    <row r="491" spans="2:4" ht="18" customHeight="1">
      <c r="B491" s="57"/>
      <c r="C491" s="45"/>
      <c r="D491" s="120" t="str">
        <f>IF(B491="","",IF(ISERROR(VLOOKUP(B491,'2.売上実績'!B491:B496,1,FALSE)),"得意先番号が売上実績に存在しません。",""))</f>
        <v/>
      </c>
    </row>
    <row r="492" spans="2:4" ht="18" customHeight="1">
      <c r="B492" s="57"/>
      <c r="C492" s="45"/>
      <c r="D492" s="120" t="str">
        <f>IF(B492="","",IF(ISERROR(VLOOKUP(B492,'2.売上実績'!B492:B497,1,FALSE)),"得意先番号が売上実績に存在しません。",""))</f>
        <v/>
      </c>
    </row>
    <row r="493" spans="2:4" ht="18" customHeight="1">
      <c r="B493" s="57"/>
      <c r="C493" s="45"/>
      <c r="D493" s="120" t="str">
        <f>IF(B493="","",IF(ISERROR(VLOOKUP(B493,'2.売上実績'!B493:B498,1,FALSE)),"得意先番号が売上実績に存在しません。",""))</f>
        <v/>
      </c>
    </row>
    <row r="494" spans="2:4" ht="18" customHeight="1">
      <c r="B494" s="57"/>
      <c r="C494" s="45"/>
      <c r="D494" s="120" t="str">
        <f>IF(B494="","",IF(ISERROR(VLOOKUP(B494,'2.売上実績'!B494:B499,1,FALSE)),"得意先番号が売上実績に存在しません。",""))</f>
        <v/>
      </c>
    </row>
    <row r="495" spans="2:4" ht="18" customHeight="1">
      <c r="B495" s="57"/>
      <c r="C495" s="45"/>
      <c r="D495" s="120" t="str">
        <f>IF(B495="","",IF(ISERROR(VLOOKUP(B495,'2.売上実績'!B495:B500,1,FALSE)),"得意先番号が売上実績に存在しません。",""))</f>
        <v/>
      </c>
    </row>
    <row r="496" spans="2:4" ht="18" customHeight="1">
      <c r="B496" s="57"/>
      <c r="C496" s="45"/>
      <c r="D496" s="120" t="str">
        <f>IF(B496="","",IF(ISERROR(VLOOKUP(B496,'2.売上実績'!B496:B501,1,FALSE)),"得意先番号が売上実績に存在しません。",""))</f>
        <v/>
      </c>
    </row>
    <row r="497" spans="2:4" ht="18" customHeight="1">
      <c r="B497" s="57"/>
      <c r="C497" s="45"/>
      <c r="D497" s="120" t="str">
        <f>IF(B497="","",IF(ISERROR(VLOOKUP(B497,'2.売上実績'!B497:B502,1,FALSE)),"得意先番号が売上実績に存在しません。",""))</f>
        <v/>
      </c>
    </row>
    <row r="498" spans="2:4" ht="18" customHeight="1">
      <c r="B498" s="57"/>
      <c r="C498" s="45"/>
      <c r="D498" s="120" t="str">
        <f>IF(B498="","",IF(ISERROR(VLOOKUP(B498,'2.売上実績'!B498:B503,1,FALSE)),"得意先番号が売上実績に存在しません。",""))</f>
        <v/>
      </c>
    </row>
    <row r="499" spans="2:4" ht="18" customHeight="1">
      <c r="B499" s="57"/>
      <c r="C499" s="45"/>
      <c r="D499" s="120" t="str">
        <f>IF(B499="","",IF(ISERROR(VLOOKUP(B499,'2.売上実績'!B499:B504,1,FALSE)),"得意先番号が売上実績に存在しません。",""))</f>
        <v/>
      </c>
    </row>
    <row r="500" spans="2:4" ht="18" customHeight="1">
      <c r="B500" s="57"/>
      <c r="C500" s="45"/>
      <c r="D500" s="120" t="str">
        <f>IF(B500="","",IF(ISERROR(VLOOKUP(B500,'2.売上実績'!B500:B505,1,FALSE)),"得意先番号が売上実績に存在しません。",""))</f>
        <v/>
      </c>
    </row>
    <row r="501" spans="2:4" ht="18" customHeight="1">
      <c r="B501" s="99"/>
      <c r="C501" s="51"/>
      <c r="D501" s="120" t="str">
        <f>IF(B501="","",IF(ISERROR(VLOOKUP(B501,'2.売上実績'!B501:B506,1,FALSE)),"得意先番号が売上実績に存在しません。",""))</f>
        <v/>
      </c>
    </row>
    <row r="502" spans="2:4" ht="18" customHeight="1">
      <c r="B502" s="99"/>
      <c r="C502" s="51"/>
      <c r="D502" s="120" t="str">
        <f>IF(B502="","",IF(ISERROR(VLOOKUP(B502,'2.売上実績'!B502:B507,1,FALSE)),"得意先番号が売上実績に存在しません。",""))</f>
        <v/>
      </c>
    </row>
    <row r="503" spans="2:4" ht="18" customHeight="1">
      <c r="B503" s="99"/>
      <c r="C503" s="51"/>
      <c r="D503" s="120" t="str">
        <f>IF(B503="","",IF(ISERROR(VLOOKUP(B503,'2.売上実績'!B503:B508,1,FALSE)),"得意先番号が売上実績に存在しません。",""))</f>
        <v/>
      </c>
    </row>
    <row r="504" spans="2:4" ht="18" customHeight="1">
      <c r="B504" s="99"/>
      <c r="C504" s="51"/>
      <c r="D504" s="120" t="str">
        <f>IF(B504="","",IF(ISERROR(VLOOKUP(B504,'2.売上実績'!B504:B509,1,FALSE)),"得意先番号が売上実績に存在しません。",""))</f>
        <v/>
      </c>
    </row>
    <row r="505" spans="2:4" ht="18" customHeight="1">
      <c r="B505" s="99"/>
      <c r="C505" s="51"/>
      <c r="D505" s="120" t="str">
        <f>IF(B505="","",IF(ISERROR(VLOOKUP(B505,'2.売上実績'!B505:B510,1,FALSE)),"得意先番号が売上実績に存在しません。",""))</f>
        <v/>
      </c>
    </row>
    <row r="506" spans="2:4" ht="18" customHeight="1">
      <c r="B506" s="99"/>
      <c r="C506" s="51"/>
      <c r="D506" s="120" t="str">
        <f>IF(B506="","",IF(ISERROR(VLOOKUP(B506,'2.売上実績'!B506:B511,1,FALSE)),"得意先番号が売上実績に存在しません。",""))</f>
        <v/>
      </c>
    </row>
    <row r="507" spans="2:4" ht="18" customHeight="1">
      <c r="B507" s="99"/>
      <c r="C507" s="51"/>
      <c r="D507" s="120" t="str">
        <f>IF(B507="","",IF(ISERROR(VLOOKUP(B507,'2.売上実績'!B507:B512,1,FALSE)),"得意先番号が売上実績に存在しません。",""))</f>
        <v/>
      </c>
    </row>
    <row r="508" spans="2:4" ht="18" customHeight="1">
      <c r="B508" s="99"/>
      <c r="C508" s="51"/>
      <c r="D508" s="120" t="str">
        <f>IF(B508="","",IF(ISERROR(VLOOKUP(B508,'2.売上実績'!B508:B513,1,FALSE)),"得意先番号が売上実績に存在しません。",""))</f>
        <v/>
      </c>
    </row>
    <row r="509" spans="2:4" ht="18" customHeight="1">
      <c r="B509" s="99"/>
      <c r="C509" s="51"/>
      <c r="D509" s="120" t="str">
        <f>IF(B509="","",IF(ISERROR(VLOOKUP(B509,'2.売上実績'!B509:B514,1,FALSE)),"得意先番号が売上実績に存在しません。",""))</f>
        <v/>
      </c>
    </row>
    <row r="510" spans="2:4" ht="18" customHeight="1">
      <c r="B510" s="99"/>
      <c r="C510" s="51"/>
      <c r="D510" s="120" t="str">
        <f>IF(B510="","",IF(ISERROR(VLOOKUP(B510,'2.売上実績'!B510:B515,1,FALSE)),"得意先番号が売上実績に存在しません。",""))</f>
        <v/>
      </c>
    </row>
    <row r="511" spans="2:4" ht="18" customHeight="1">
      <c r="B511" s="99"/>
      <c r="C511" s="51"/>
      <c r="D511" s="120" t="str">
        <f>IF(B511="","",IF(ISERROR(VLOOKUP(B511,'2.売上実績'!B511:B516,1,FALSE)),"得意先番号が売上実績に存在しません。",""))</f>
        <v/>
      </c>
    </row>
    <row r="512" spans="2:4" ht="18" customHeight="1">
      <c r="B512" s="99"/>
      <c r="C512" s="51"/>
      <c r="D512" s="120" t="str">
        <f>IF(B512="","",IF(ISERROR(VLOOKUP(B512,'2.売上実績'!B512:B517,1,FALSE)),"得意先番号が売上実績に存在しません。",""))</f>
        <v/>
      </c>
    </row>
    <row r="513" spans="2:4" ht="18" customHeight="1">
      <c r="B513" s="99"/>
      <c r="C513" s="51"/>
      <c r="D513" s="120" t="str">
        <f>IF(B513="","",IF(ISERROR(VLOOKUP(B513,'2.売上実績'!B513:B518,1,FALSE)),"得意先番号が売上実績に存在しません。",""))</f>
        <v/>
      </c>
    </row>
    <row r="514" spans="2:4" ht="18" customHeight="1">
      <c r="B514" s="99"/>
      <c r="C514" s="51"/>
      <c r="D514" s="120" t="str">
        <f>IF(B514="","",IF(ISERROR(VLOOKUP(B514,'2.売上実績'!B514:B519,1,FALSE)),"得意先番号が売上実績に存在しません。",""))</f>
        <v/>
      </c>
    </row>
    <row r="515" spans="2:4" ht="18" customHeight="1">
      <c r="B515" s="99"/>
      <c r="C515" s="51"/>
      <c r="D515" s="120" t="str">
        <f>IF(B515="","",IF(ISERROR(VLOOKUP(B515,'2.売上実績'!B515:B520,1,FALSE)),"得意先番号が売上実績に存在しません。",""))</f>
        <v/>
      </c>
    </row>
    <row r="516" spans="2:4" ht="18" customHeight="1">
      <c r="B516" s="99"/>
      <c r="C516" s="51"/>
      <c r="D516" s="120" t="str">
        <f>IF(B516="","",IF(ISERROR(VLOOKUP(B516,'2.売上実績'!B516:B521,1,FALSE)),"得意先番号が売上実績に存在しません。",""))</f>
        <v/>
      </c>
    </row>
    <row r="517" spans="2:4" ht="18" customHeight="1">
      <c r="B517" s="99"/>
      <c r="C517" s="51"/>
      <c r="D517" s="120" t="str">
        <f>IF(B517="","",IF(ISERROR(VLOOKUP(B517,'2.売上実績'!B517:B522,1,FALSE)),"得意先番号が売上実績に存在しません。",""))</f>
        <v/>
      </c>
    </row>
    <row r="518" spans="2:4" ht="18" customHeight="1">
      <c r="B518" s="99"/>
      <c r="C518" s="51"/>
      <c r="D518" s="120" t="str">
        <f>IF(B518="","",IF(ISERROR(VLOOKUP(B518,'2.売上実績'!B518:B523,1,FALSE)),"得意先番号が売上実績に存在しません。",""))</f>
        <v/>
      </c>
    </row>
    <row r="519" spans="2:4" ht="18" customHeight="1">
      <c r="B519" s="99"/>
      <c r="C519" s="51"/>
      <c r="D519" s="120" t="str">
        <f>IF(B519="","",IF(ISERROR(VLOOKUP(B519,'2.売上実績'!B519:B524,1,FALSE)),"得意先番号が売上実績に存在しません。",""))</f>
        <v/>
      </c>
    </row>
    <row r="520" spans="2:4" ht="18" customHeight="1">
      <c r="B520" s="99"/>
      <c r="C520" s="51"/>
      <c r="D520" s="120" t="str">
        <f>IF(B520="","",IF(ISERROR(VLOOKUP(B520,'2.売上実績'!B520:B525,1,FALSE)),"得意先番号が売上実績に存在しません。",""))</f>
        <v/>
      </c>
    </row>
    <row r="521" spans="2:4" ht="18" customHeight="1">
      <c r="B521" s="99"/>
      <c r="C521" s="51"/>
      <c r="D521" s="120" t="str">
        <f>IF(B521="","",IF(ISERROR(VLOOKUP(B521,'2.売上実績'!B521:B526,1,FALSE)),"得意先番号が売上実績に存在しません。",""))</f>
        <v/>
      </c>
    </row>
    <row r="522" spans="2:4" ht="18" customHeight="1">
      <c r="B522" s="99"/>
      <c r="C522" s="51"/>
      <c r="D522" s="120" t="str">
        <f>IF(B522="","",IF(ISERROR(VLOOKUP(B522,'2.売上実績'!B522:B527,1,FALSE)),"得意先番号が売上実績に存在しません。",""))</f>
        <v/>
      </c>
    </row>
    <row r="523" spans="2:4" ht="18" customHeight="1">
      <c r="B523" s="99"/>
      <c r="C523" s="51"/>
      <c r="D523" s="120" t="str">
        <f>IF(B523="","",IF(ISERROR(VLOOKUP(B523,'2.売上実績'!B523:B528,1,FALSE)),"得意先番号が売上実績に存在しません。",""))</f>
        <v/>
      </c>
    </row>
    <row r="524" spans="2:4" ht="18" customHeight="1">
      <c r="B524" s="99"/>
      <c r="C524" s="51"/>
      <c r="D524" s="120" t="str">
        <f>IF(B524="","",IF(ISERROR(VLOOKUP(B524,'2.売上実績'!B524:B529,1,FALSE)),"得意先番号が売上実績に存在しません。",""))</f>
        <v/>
      </c>
    </row>
    <row r="525" spans="2:4" ht="18" customHeight="1">
      <c r="B525" s="99"/>
      <c r="C525" s="51"/>
      <c r="D525" s="120" t="str">
        <f>IF(B525="","",IF(ISERROR(VLOOKUP(B525,'2.売上実績'!B525:B530,1,FALSE)),"得意先番号が売上実績に存在しません。",""))</f>
        <v/>
      </c>
    </row>
    <row r="526" spans="2:4" ht="18" customHeight="1">
      <c r="B526" s="99"/>
      <c r="C526" s="51"/>
      <c r="D526" s="120" t="str">
        <f>IF(B526="","",IF(ISERROR(VLOOKUP(B526,'2.売上実績'!B526:B531,1,FALSE)),"得意先番号が売上実績に存在しません。",""))</f>
        <v/>
      </c>
    </row>
    <row r="527" spans="2:4" ht="18" customHeight="1">
      <c r="B527" s="99"/>
      <c r="C527" s="51"/>
      <c r="D527" s="120" t="str">
        <f>IF(B527="","",IF(ISERROR(VLOOKUP(B527,'2.売上実績'!B527:B532,1,FALSE)),"得意先番号が売上実績に存在しません。",""))</f>
        <v/>
      </c>
    </row>
    <row r="528" spans="2:4" ht="18" customHeight="1">
      <c r="B528" s="99"/>
      <c r="C528" s="51"/>
      <c r="D528" s="120" t="str">
        <f>IF(B528="","",IF(ISERROR(VLOOKUP(B528,'2.売上実績'!B528:B533,1,FALSE)),"得意先番号が売上実績に存在しません。",""))</f>
        <v/>
      </c>
    </row>
    <row r="529" spans="2:4" ht="18" customHeight="1">
      <c r="B529" s="99"/>
      <c r="C529" s="51"/>
      <c r="D529" s="120" t="str">
        <f>IF(B529="","",IF(ISERROR(VLOOKUP(B529,'2.売上実績'!B529:B534,1,FALSE)),"得意先番号が売上実績に存在しません。",""))</f>
        <v/>
      </c>
    </row>
    <row r="530" spans="2:4" ht="18" customHeight="1">
      <c r="B530" s="99"/>
      <c r="C530" s="51"/>
      <c r="D530" s="120" t="str">
        <f>IF(B530="","",IF(ISERROR(VLOOKUP(B530,'2.売上実績'!B530:B535,1,FALSE)),"得意先番号が売上実績に存在しません。",""))</f>
        <v/>
      </c>
    </row>
    <row r="531" spans="2:4" ht="18" customHeight="1">
      <c r="B531" s="99"/>
      <c r="C531" s="51"/>
      <c r="D531" s="120" t="str">
        <f>IF(B531="","",IF(ISERROR(VLOOKUP(B531,'2.売上実績'!B531:B536,1,FALSE)),"得意先番号が売上実績に存在しません。",""))</f>
        <v/>
      </c>
    </row>
    <row r="532" spans="2:4" ht="18" customHeight="1">
      <c r="B532" s="99"/>
      <c r="C532" s="51"/>
      <c r="D532" s="120" t="str">
        <f>IF(B532="","",IF(ISERROR(VLOOKUP(B532,'2.売上実績'!B532:B537,1,FALSE)),"得意先番号が売上実績に存在しません。",""))</f>
        <v/>
      </c>
    </row>
    <row r="533" spans="2:4" ht="18" customHeight="1">
      <c r="B533" s="99"/>
      <c r="C533" s="51"/>
      <c r="D533" s="120" t="str">
        <f>IF(B533="","",IF(ISERROR(VLOOKUP(B533,'2.売上実績'!B533:B538,1,FALSE)),"得意先番号が売上実績に存在しません。",""))</f>
        <v/>
      </c>
    </row>
    <row r="534" spans="2:4" ht="18" customHeight="1">
      <c r="B534" s="99"/>
      <c r="C534" s="51"/>
      <c r="D534" s="120" t="str">
        <f>IF(B534="","",IF(ISERROR(VLOOKUP(B534,'2.売上実績'!B534:B539,1,FALSE)),"得意先番号が売上実績に存在しません。",""))</f>
        <v/>
      </c>
    </row>
    <row r="535" spans="2:4" ht="18" customHeight="1">
      <c r="B535" s="99"/>
      <c r="C535" s="51"/>
      <c r="D535" s="120" t="str">
        <f>IF(B535="","",IF(ISERROR(VLOOKUP(B535,'2.売上実績'!B535:B540,1,FALSE)),"得意先番号が売上実績に存在しません。",""))</f>
        <v/>
      </c>
    </row>
    <row r="536" spans="2:4" ht="18" customHeight="1">
      <c r="B536" s="99"/>
      <c r="C536" s="51"/>
      <c r="D536" s="120" t="str">
        <f>IF(B536="","",IF(ISERROR(VLOOKUP(B536,'2.売上実績'!B536:B541,1,FALSE)),"得意先番号が売上実績に存在しません。",""))</f>
        <v/>
      </c>
    </row>
    <row r="537" spans="2:4" ht="18" customHeight="1">
      <c r="B537" s="99"/>
      <c r="C537" s="51"/>
      <c r="D537" s="120" t="str">
        <f>IF(B537="","",IF(ISERROR(VLOOKUP(B537,'2.売上実績'!B537:B542,1,FALSE)),"得意先番号が売上実績に存在しません。",""))</f>
        <v/>
      </c>
    </row>
    <row r="538" spans="2:4" ht="18" customHeight="1">
      <c r="B538" s="99"/>
      <c r="C538" s="51"/>
      <c r="D538" s="120" t="str">
        <f>IF(B538="","",IF(ISERROR(VLOOKUP(B538,'2.売上実績'!B538:B543,1,FALSE)),"得意先番号が売上実績に存在しません。",""))</f>
        <v/>
      </c>
    </row>
    <row r="539" spans="2:4" ht="18" customHeight="1">
      <c r="B539" s="99"/>
      <c r="C539" s="51"/>
      <c r="D539" s="120" t="str">
        <f>IF(B539="","",IF(ISERROR(VLOOKUP(B539,'2.売上実績'!B539:B544,1,FALSE)),"得意先番号が売上実績に存在しません。",""))</f>
        <v/>
      </c>
    </row>
    <row r="540" spans="2:4" ht="18" customHeight="1">
      <c r="B540" s="99"/>
      <c r="C540" s="51"/>
      <c r="D540" s="120" t="str">
        <f>IF(B540="","",IF(ISERROR(VLOOKUP(B540,'2.売上実績'!B540:B545,1,FALSE)),"得意先番号が売上実績に存在しません。",""))</f>
        <v/>
      </c>
    </row>
    <row r="541" spans="2:4" ht="18" customHeight="1">
      <c r="B541" s="99"/>
      <c r="C541" s="51"/>
      <c r="D541" s="120" t="str">
        <f>IF(B541="","",IF(ISERROR(VLOOKUP(B541,'2.売上実績'!B541:B546,1,FALSE)),"得意先番号が売上実績に存在しません。",""))</f>
        <v/>
      </c>
    </row>
    <row r="542" spans="2:4" ht="18" customHeight="1">
      <c r="B542" s="99"/>
      <c r="C542" s="51"/>
      <c r="D542" s="120" t="str">
        <f>IF(B542="","",IF(ISERROR(VLOOKUP(B542,'2.売上実績'!B542:B547,1,FALSE)),"得意先番号が売上実績に存在しません。",""))</f>
        <v/>
      </c>
    </row>
    <row r="543" spans="2:4" ht="18" customHeight="1">
      <c r="B543" s="99"/>
      <c r="C543" s="51"/>
      <c r="D543" s="120" t="str">
        <f>IF(B543="","",IF(ISERROR(VLOOKUP(B543,'2.売上実績'!B543:B548,1,FALSE)),"得意先番号が売上実績に存在しません。",""))</f>
        <v/>
      </c>
    </row>
    <row r="544" spans="2:4" ht="18" customHeight="1">
      <c r="B544" s="99"/>
      <c r="C544" s="51"/>
      <c r="D544" s="120" t="str">
        <f>IF(B544="","",IF(ISERROR(VLOOKUP(B544,'2.売上実績'!B544:B549,1,FALSE)),"得意先番号が売上実績に存在しません。",""))</f>
        <v/>
      </c>
    </row>
    <row r="545" spans="2:4" ht="18" customHeight="1">
      <c r="B545" s="99"/>
      <c r="C545" s="51"/>
      <c r="D545" s="120" t="str">
        <f>IF(B545="","",IF(ISERROR(VLOOKUP(B545,'2.売上実績'!B545:B550,1,FALSE)),"得意先番号が売上実績に存在しません。",""))</f>
        <v/>
      </c>
    </row>
    <row r="546" spans="2:4" ht="18" customHeight="1">
      <c r="B546" s="99"/>
      <c r="C546" s="51"/>
      <c r="D546" s="120" t="str">
        <f>IF(B546="","",IF(ISERROR(VLOOKUP(B546,'2.売上実績'!B546:B551,1,FALSE)),"得意先番号が売上実績に存在しません。",""))</f>
        <v/>
      </c>
    </row>
    <row r="547" spans="2:4" ht="18" customHeight="1">
      <c r="B547" s="99"/>
      <c r="C547" s="51"/>
      <c r="D547" s="120" t="str">
        <f>IF(B547="","",IF(ISERROR(VLOOKUP(B547,'2.売上実績'!B547:B552,1,FALSE)),"得意先番号が売上実績に存在しません。",""))</f>
        <v/>
      </c>
    </row>
    <row r="548" spans="2:4" ht="18" customHeight="1">
      <c r="B548" s="99"/>
      <c r="C548" s="51"/>
      <c r="D548" s="120" t="str">
        <f>IF(B548="","",IF(ISERROR(VLOOKUP(B548,'2.売上実績'!B548:B553,1,FALSE)),"得意先番号が売上実績に存在しません。",""))</f>
        <v/>
      </c>
    </row>
    <row r="549" spans="2:4" ht="18" customHeight="1">
      <c r="B549" s="99"/>
      <c r="C549" s="51"/>
      <c r="D549" s="120" t="str">
        <f>IF(B549="","",IF(ISERROR(VLOOKUP(B549,'2.売上実績'!B549:B554,1,FALSE)),"得意先番号が売上実績に存在しません。",""))</f>
        <v/>
      </c>
    </row>
    <row r="550" spans="2:4" ht="18" customHeight="1">
      <c r="B550" s="99"/>
      <c r="C550" s="51"/>
      <c r="D550" s="120" t="str">
        <f>IF(B550="","",IF(ISERROR(VLOOKUP(B550,'2.売上実績'!B550:B555,1,FALSE)),"得意先番号が売上実績に存在しません。",""))</f>
        <v/>
      </c>
    </row>
    <row r="551" spans="2:4" ht="18" customHeight="1">
      <c r="B551" s="99"/>
      <c r="C551" s="51"/>
      <c r="D551" s="120" t="str">
        <f>IF(B551="","",IF(ISERROR(VLOOKUP(B551,'2.売上実績'!B551:B556,1,FALSE)),"得意先番号が売上実績に存在しません。",""))</f>
        <v/>
      </c>
    </row>
    <row r="552" spans="2:4" ht="18" customHeight="1">
      <c r="B552" s="99"/>
      <c r="C552" s="51"/>
      <c r="D552" s="120" t="str">
        <f>IF(B552="","",IF(ISERROR(VLOOKUP(B552,'2.売上実績'!B552:B557,1,FALSE)),"得意先番号が売上実績に存在しません。",""))</f>
        <v/>
      </c>
    </row>
    <row r="553" spans="2:4" ht="18" customHeight="1">
      <c r="B553" s="99"/>
      <c r="C553" s="51"/>
      <c r="D553" s="120" t="str">
        <f>IF(B553="","",IF(ISERROR(VLOOKUP(B553,'2.売上実績'!B553:B558,1,FALSE)),"得意先番号が売上実績に存在しません。",""))</f>
        <v/>
      </c>
    </row>
    <row r="554" spans="2:4" ht="18" customHeight="1">
      <c r="B554" s="99"/>
      <c r="C554" s="51"/>
      <c r="D554" s="120" t="str">
        <f>IF(B554="","",IF(ISERROR(VLOOKUP(B554,'2.売上実績'!B554:B559,1,FALSE)),"得意先番号が売上実績に存在しません。",""))</f>
        <v/>
      </c>
    </row>
    <row r="555" spans="2:4" ht="18" customHeight="1">
      <c r="B555" s="99"/>
      <c r="C555" s="51"/>
      <c r="D555" s="120" t="str">
        <f>IF(B555="","",IF(ISERROR(VLOOKUP(B555,'2.売上実績'!B555:B560,1,FALSE)),"得意先番号が売上実績に存在しません。",""))</f>
        <v/>
      </c>
    </row>
    <row r="556" spans="2:4" ht="18" customHeight="1">
      <c r="B556" s="99"/>
      <c r="C556" s="51"/>
      <c r="D556" s="120" t="str">
        <f>IF(B556="","",IF(ISERROR(VLOOKUP(B556,'2.売上実績'!B556:B561,1,FALSE)),"得意先番号が売上実績に存在しません。",""))</f>
        <v/>
      </c>
    </row>
    <row r="557" spans="2:4" ht="18" customHeight="1">
      <c r="B557" s="99"/>
      <c r="C557" s="51"/>
      <c r="D557" s="120" t="str">
        <f>IF(B557="","",IF(ISERROR(VLOOKUP(B557,'2.売上実績'!B557:B562,1,FALSE)),"得意先番号が売上実績に存在しません。",""))</f>
        <v/>
      </c>
    </row>
    <row r="558" spans="2:4" ht="18" customHeight="1">
      <c r="B558" s="99"/>
      <c r="C558" s="51"/>
      <c r="D558" s="120" t="str">
        <f>IF(B558="","",IF(ISERROR(VLOOKUP(B558,'2.売上実績'!B558:B563,1,FALSE)),"得意先番号が売上実績に存在しません。",""))</f>
        <v/>
      </c>
    </row>
    <row r="559" spans="2:4" ht="18" customHeight="1">
      <c r="B559" s="99"/>
      <c r="C559" s="51"/>
      <c r="D559" s="120" t="str">
        <f>IF(B559="","",IF(ISERROR(VLOOKUP(B559,'2.売上実績'!B559:B564,1,FALSE)),"得意先番号が売上実績に存在しません。",""))</f>
        <v/>
      </c>
    </row>
    <row r="560" spans="2:4" ht="18" customHeight="1">
      <c r="B560" s="99"/>
      <c r="C560" s="51"/>
      <c r="D560" s="120" t="str">
        <f>IF(B560="","",IF(ISERROR(VLOOKUP(B560,'2.売上実績'!B560:B565,1,FALSE)),"得意先番号が売上実績に存在しません。",""))</f>
        <v/>
      </c>
    </row>
    <row r="561" spans="2:4" ht="18" customHeight="1">
      <c r="B561" s="99"/>
      <c r="C561" s="51"/>
      <c r="D561" s="120" t="str">
        <f>IF(B561="","",IF(ISERROR(VLOOKUP(B561,'2.売上実績'!B561:B566,1,FALSE)),"得意先番号が売上実績に存在しません。",""))</f>
        <v/>
      </c>
    </row>
    <row r="562" spans="2:4" ht="18" customHeight="1">
      <c r="B562" s="99"/>
      <c r="C562" s="51"/>
      <c r="D562" s="120" t="str">
        <f>IF(B562="","",IF(ISERROR(VLOOKUP(B562,'2.売上実績'!B562:B567,1,FALSE)),"得意先番号が売上実績に存在しません。",""))</f>
        <v/>
      </c>
    </row>
    <row r="563" spans="2:4" ht="18" customHeight="1">
      <c r="B563" s="99"/>
      <c r="C563" s="51"/>
      <c r="D563" s="120" t="str">
        <f>IF(B563="","",IF(ISERROR(VLOOKUP(B563,'2.売上実績'!B563:B568,1,FALSE)),"得意先番号が売上実績に存在しません。",""))</f>
        <v/>
      </c>
    </row>
    <row r="564" spans="2:4" ht="18" customHeight="1">
      <c r="B564" s="99"/>
      <c r="C564" s="51"/>
      <c r="D564" s="120" t="str">
        <f>IF(B564="","",IF(ISERROR(VLOOKUP(B564,'2.売上実績'!B564:B569,1,FALSE)),"得意先番号が売上実績に存在しません。",""))</f>
        <v/>
      </c>
    </row>
    <row r="565" spans="2:4" ht="18" customHeight="1">
      <c r="B565" s="99"/>
      <c r="C565" s="51"/>
      <c r="D565" s="120" t="str">
        <f>IF(B565="","",IF(ISERROR(VLOOKUP(B565,'2.売上実績'!B565:B570,1,FALSE)),"得意先番号が売上実績に存在しません。",""))</f>
        <v/>
      </c>
    </row>
    <row r="566" spans="2:4" ht="18" customHeight="1">
      <c r="B566" s="99"/>
      <c r="C566" s="51"/>
      <c r="D566" s="120" t="str">
        <f>IF(B566="","",IF(ISERROR(VLOOKUP(B566,'2.売上実績'!B566:B571,1,FALSE)),"得意先番号が売上実績に存在しません。",""))</f>
        <v/>
      </c>
    </row>
    <row r="567" spans="2:4" ht="18" customHeight="1">
      <c r="B567" s="99"/>
      <c r="C567" s="51"/>
      <c r="D567" s="120" t="str">
        <f>IF(B567="","",IF(ISERROR(VLOOKUP(B567,'2.売上実績'!B567:B572,1,FALSE)),"得意先番号が売上実績に存在しません。",""))</f>
        <v/>
      </c>
    </row>
    <row r="568" spans="2:4" ht="18" customHeight="1">
      <c r="B568" s="99"/>
      <c r="C568" s="51"/>
      <c r="D568" s="120" t="str">
        <f>IF(B568="","",IF(ISERROR(VLOOKUP(B568,'2.売上実績'!B568:B573,1,FALSE)),"得意先番号が売上実績に存在しません。",""))</f>
        <v/>
      </c>
    </row>
    <row r="569" spans="2:4" ht="18" customHeight="1">
      <c r="B569" s="99"/>
      <c r="C569" s="51"/>
      <c r="D569" s="120" t="str">
        <f>IF(B569="","",IF(ISERROR(VLOOKUP(B569,'2.売上実績'!B569:B574,1,FALSE)),"得意先番号が売上実績に存在しません。",""))</f>
        <v/>
      </c>
    </row>
    <row r="570" spans="2:4" ht="18" customHeight="1">
      <c r="B570" s="99"/>
      <c r="C570" s="51"/>
      <c r="D570" s="120" t="str">
        <f>IF(B570="","",IF(ISERROR(VLOOKUP(B570,'2.売上実績'!B570:B575,1,FALSE)),"得意先番号が売上実績に存在しません。",""))</f>
        <v/>
      </c>
    </row>
    <row r="571" spans="2:4" ht="18" customHeight="1">
      <c r="B571" s="99"/>
      <c r="C571" s="51"/>
      <c r="D571" s="120" t="str">
        <f>IF(B571="","",IF(ISERROR(VLOOKUP(B571,'2.売上実績'!B571:B576,1,FALSE)),"得意先番号が売上実績に存在しません。",""))</f>
        <v/>
      </c>
    </row>
    <row r="572" spans="2:4" ht="18" customHeight="1">
      <c r="B572" s="99"/>
      <c r="C572" s="51"/>
      <c r="D572" s="120" t="str">
        <f>IF(B572="","",IF(ISERROR(VLOOKUP(B572,'2.売上実績'!B572:B577,1,FALSE)),"得意先番号が売上実績に存在しません。",""))</f>
        <v/>
      </c>
    </row>
    <row r="573" spans="2:4" ht="18" customHeight="1">
      <c r="B573" s="99"/>
      <c r="C573" s="51"/>
      <c r="D573" s="120" t="str">
        <f>IF(B573="","",IF(ISERROR(VLOOKUP(B573,'2.売上実績'!B573:B578,1,FALSE)),"得意先番号が売上実績に存在しません。",""))</f>
        <v/>
      </c>
    </row>
    <row r="574" spans="2:4" ht="18" customHeight="1">
      <c r="B574" s="99"/>
      <c r="C574" s="51"/>
      <c r="D574" s="120" t="str">
        <f>IF(B574="","",IF(ISERROR(VLOOKUP(B574,'2.売上実績'!B574:B579,1,FALSE)),"得意先番号が売上実績に存在しません。",""))</f>
        <v/>
      </c>
    </row>
    <row r="575" spans="2:4" ht="18" customHeight="1">
      <c r="B575" s="99"/>
      <c r="C575" s="51"/>
      <c r="D575" s="120" t="str">
        <f>IF(B575="","",IF(ISERROR(VLOOKUP(B575,'2.売上実績'!B575:B580,1,FALSE)),"得意先番号が売上実績に存在しません。",""))</f>
        <v/>
      </c>
    </row>
    <row r="576" spans="2:4" ht="18" customHeight="1">
      <c r="B576" s="99"/>
      <c r="C576" s="51"/>
      <c r="D576" s="120" t="str">
        <f>IF(B576="","",IF(ISERROR(VLOOKUP(B576,'2.売上実績'!B576:B581,1,FALSE)),"得意先番号が売上実績に存在しません。",""))</f>
        <v/>
      </c>
    </row>
    <row r="577" spans="2:4" ht="18" customHeight="1">
      <c r="B577" s="99"/>
      <c r="C577" s="51"/>
      <c r="D577" s="120" t="str">
        <f>IF(B577="","",IF(ISERROR(VLOOKUP(B577,'2.売上実績'!B577:B582,1,FALSE)),"得意先番号が売上実績に存在しません。",""))</f>
        <v/>
      </c>
    </row>
    <row r="578" spans="2:4" ht="18" customHeight="1">
      <c r="B578" s="99"/>
      <c r="C578" s="51"/>
      <c r="D578" s="120" t="str">
        <f>IF(B578="","",IF(ISERROR(VLOOKUP(B578,'2.売上実績'!B578:B583,1,FALSE)),"得意先番号が売上実績に存在しません。",""))</f>
        <v/>
      </c>
    </row>
    <row r="579" spans="2:4" ht="18" customHeight="1">
      <c r="B579" s="99"/>
      <c r="C579" s="51"/>
      <c r="D579" s="120" t="str">
        <f>IF(B579="","",IF(ISERROR(VLOOKUP(B579,'2.売上実績'!B579:B584,1,FALSE)),"得意先番号が売上実績に存在しません。",""))</f>
        <v/>
      </c>
    </row>
    <row r="580" spans="2:4" ht="18" customHeight="1">
      <c r="B580" s="99"/>
      <c r="C580" s="51"/>
      <c r="D580" s="120" t="str">
        <f>IF(B580="","",IF(ISERROR(VLOOKUP(B580,'2.売上実績'!B580:B585,1,FALSE)),"得意先番号が売上実績に存在しません。",""))</f>
        <v/>
      </c>
    </row>
    <row r="581" spans="2:4" ht="18" customHeight="1">
      <c r="B581" s="99"/>
      <c r="C581" s="51"/>
      <c r="D581" s="120" t="str">
        <f>IF(B581="","",IF(ISERROR(VLOOKUP(B581,'2.売上実績'!B581:B586,1,FALSE)),"得意先番号が売上実績に存在しません。",""))</f>
        <v/>
      </c>
    </row>
    <row r="582" spans="2:4" ht="18" customHeight="1">
      <c r="B582" s="99"/>
      <c r="C582" s="51"/>
      <c r="D582" s="120" t="str">
        <f>IF(B582="","",IF(ISERROR(VLOOKUP(B582,'2.売上実績'!B582:B587,1,FALSE)),"得意先番号が売上実績に存在しません。",""))</f>
        <v/>
      </c>
    </row>
    <row r="583" spans="2:4" ht="18" customHeight="1">
      <c r="B583" s="99"/>
      <c r="C583" s="51"/>
      <c r="D583" s="120" t="str">
        <f>IF(B583="","",IF(ISERROR(VLOOKUP(B583,'2.売上実績'!B583:B588,1,FALSE)),"得意先番号が売上実績に存在しません。",""))</f>
        <v/>
      </c>
    </row>
    <row r="584" spans="2:4" ht="18" customHeight="1">
      <c r="B584" s="99"/>
      <c r="C584" s="51"/>
      <c r="D584" s="120" t="str">
        <f>IF(B584="","",IF(ISERROR(VLOOKUP(B584,'2.売上実績'!B584:B589,1,FALSE)),"得意先番号が売上実績に存在しません。",""))</f>
        <v/>
      </c>
    </row>
    <row r="585" spans="2:4" ht="18" customHeight="1">
      <c r="B585" s="99"/>
      <c r="C585" s="51"/>
      <c r="D585" s="120" t="str">
        <f>IF(B585="","",IF(ISERROR(VLOOKUP(B585,'2.売上実績'!B585:B590,1,FALSE)),"得意先番号が売上実績に存在しません。",""))</f>
        <v/>
      </c>
    </row>
    <row r="586" spans="2:4" ht="18" customHeight="1">
      <c r="B586" s="99"/>
      <c r="C586" s="51"/>
      <c r="D586" s="120" t="str">
        <f>IF(B586="","",IF(ISERROR(VLOOKUP(B586,'2.売上実績'!B586:B591,1,FALSE)),"得意先番号が売上実績に存在しません。",""))</f>
        <v/>
      </c>
    </row>
    <row r="587" spans="2:4" ht="18" customHeight="1">
      <c r="B587" s="99"/>
      <c r="C587" s="51"/>
      <c r="D587" s="120" t="str">
        <f>IF(B587="","",IF(ISERROR(VLOOKUP(B587,'2.売上実績'!B587:B592,1,FALSE)),"得意先番号が売上実績に存在しません。",""))</f>
        <v/>
      </c>
    </row>
    <row r="588" spans="2:4" ht="18" customHeight="1">
      <c r="B588" s="99"/>
      <c r="C588" s="51"/>
      <c r="D588" s="120" t="str">
        <f>IF(B588="","",IF(ISERROR(VLOOKUP(B588,'2.売上実績'!B588:B593,1,FALSE)),"得意先番号が売上実績に存在しません。",""))</f>
        <v/>
      </c>
    </row>
    <row r="589" spans="2:4" ht="18" customHeight="1">
      <c r="B589" s="99"/>
      <c r="C589" s="51"/>
      <c r="D589" s="120" t="str">
        <f>IF(B589="","",IF(ISERROR(VLOOKUP(B589,'2.売上実績'!B589:B594,1,FALSE)),"得意先番号が売上実績に存在しません。",""))</f>
        <v/>
      </c>
    </row>
    <row r="590" spans="2:4" ht="18" customHeight="1">
      <c r="B590" s="99"/>
      <c r="C590" s="51"/>
      <c r="D590" s="120" t="str">
        <f>IF(B590="","",IF(ISERROR(VLOOKUP(B590,'2.売上実績'!B590:B595,1,FALSE)),"得意先番号が売上実績に存在しません。",""))</f>
        <v/>
      </c>
    </row>
    <row r="591" spans="2:4" ht="18" customHeight="1">
      <c r="B591" s="99"/>
      <c r="C591" s="51"/>
      <c r="D591" s="120" t="str">
        <f>IF(B591="","",IF(ISERROR(VLOOKUP(B591,'2.売上実績'!B591:B596,1,FALSE)),"得意先番号が売上実績に存在しません。",""))</f>
        <v/>
      </c>
    </row>
    <row r="592" spans="2:4" ht="18" customHeight="1">
      <c r="B592" s="99"/>
      <c r="C592" s="51"/>
      <c r="D592" s="120" t="str">
        <f>IF(B592="","",IF(ISERROR(VLOOKUP(B592,'2.売上実績'!B592:B597,1,FALSE)),"得意先番号が売上実績に存在しません。",""))</f>
        <v/>
      </c>
    </row>
    <row r="593" spans="2:4" ht="18" customHeight="1">
      <c r="B593" s="99"/>
      <c r="C593" s="51"/>
      <c r="D593" s="120" t="str">
        <f>IF(B593="","",IF(ISERROR(VLOOKUP(B593,'2.売上実績'!B593:B598,1,FALSE)),"得意先番号が売上実績に存在しません。",""))</f>
        <v/>
      </c>
    </row>
    <row r="594" spans="2:4" ht="18" customHeight="1">
      <c r="B594" s="99"/>
      <c r="C594" s="51"/>
      <c r="D594" s="120" t="str">
        <f>IF(B594="","",IF(ISERROR(VLOOKUP(B594,'2.売上実績'!B594:B599,1,FALSE)),"得意先番号が売上実績に存在しません。",""))</f>
        <v/>
      </c>
    </row>
    <row r="595" spans="2:4" ht="18" customHeight="1">
      <c r="B595" s="99"/>
      <c r="C595" s="51"/>
      <c r="D595" s="120" t="str">
        <f>IF(B595="","",IF(ISERROR(VLOOKUP(B595,'2.売上実績'!B595:B600,1,FALSE)),"得意先番号が売上実績に存在しません。",""))</f>
        <v/>
      </c>
    </row>
    <row r="596" spans="2:4" ht="18" customHeight="1">
      <c r="B596" s="99"/>
      <c r="C596" s="51"/>
      <c r="D596" s="120" t="str">
        <f>IF(B596="","",IF(ISERROR(VLOOKUP(B596,'2.売上実績'!B596:B601,1,FALSE)),"得意先番号が売上実績に存在しません。",""))</f>
        <v/>
      </c>
    </row>
    <row r="597" spans="2:4" ht="18" customHeight="1">
      <c r="B597" s="99"/>
      <c r="C597" s="51"/>
      <c r="D597" s="120" t="str">
        <f>IF(B597="","",IF(ISERROR(VLOOKUP(B597,'2.売上実績'!B597:B602,1,FALSE)),"得意先番号が売上実績に存在しません。",""))</f>
        <v/>
      </c>
    </row>
    <row r="598" spans="2:4" ht="18" customHeight="1">
      <c r="B598" s="99"/>
      <c r="C598" s="51"/>
      <c r="D598" s="120" t="str">
        <f>IF(B598="","",IF(ISERROR(VLOOKUP(B598,'2.売上実績'!B598:B603,1,FALSE)),"得意先番号が売上実績に存在しません。",""))</f>
        <v/>
      </c>
    </row>
    <row r="599" spans="2:4" ht="18" customHeight="1">
      <c r="B599" s="99"/>
      <c r="C599" s="51"/>
      <c r="D599" s="120" t="str">
        <f>IF(B599="","",IF(ISERROR(VLOOKUP(B599,'2.売上実績'!B599:B604,1,FALSE)),"得意先番号が売上実績に存在しません。",""))</f>
        <v/>
      </c>
    </row>
    <row r="600" spans="2:4" ht="18" customHeight="1">
      <c r="B600" s="99"/>
      <c r="C600" s="51"/>
      <c r="D600" s="120" t="str">
        <f>IF(B600="","",IF(ISERROR(VLOOKUP(B600,'2.売上実績'!B600:B605,1,FALSE)),"得意先番号が売上実績に存在しません。",""))</f>
        <v/>
      </c>
    </row>
    <row r="601" spans="2:4" ht="18" customHeight="1">
      <c r="B601" s="99"/>
      <c r="C601" s="51"/>
      <c r="D601" s="120" t="str">
        <f>IF(B601="","",IF(ISERROR(VLOOKUP(B601,'2.売上実績'!B601:B606,1,FALSE)),"得意先番号が売上実績に存在しません。",""))</f>
        <v/>
      </c>
    </row>
    <row r="602" spans="2:4" ht="18" customHeight="1">
      <c r="B602" s="99"/>
      <c r="C602" s="51"/>
      <c r="D602" s="120" t="str">
        <f>IF(B602="","",IF(ISERROR(VLOOKUP(B602,'2.売上実績'!B602:B607,1,FALSE)),"得意先番号が売上実績に存在しません。",""))</f>
        <v/>
      </c>
    </row>
    <row r="603" spans="2:4" ht="18" customHeight="1">
      <c r="B603" s="99"/>
      <c r="C603" s="51"/>
      <c r="D603" s="120" t="str">
        <f>IF(B603="","",IF(ISERROR(VLOOKUP(B603,'2.売上実績'!B603:B608,1,FALSE)),"得意先番号が売上実績に存在しません。",""))</f>
        <v/>
      </c>
    </row>
    <row r="604" spans="2:4" ht="18" customHeight="1">
      <c r="B604" s="99"/>
      <c r="C604" s="51"/>
      <c r="D604" s="120" t="str">
        <f>IF(B604="","",IF(ISERROR(VLOOKUP(B604,'2.売上実績'!B604:B609,1,FALSE)),"得意先番号が売上実績に存在しません。",""))</f>
        <v/>
      </c>
    </row>
    <row r="605" spans="2:4" ht="18" customHeight="1">
      <c r="B605" s="99"/>
      <c r="C605" s="51"/>
      <c r="D605" s="120" t="str">
        <f>IF(B605="","",IF(ISERROR(VLOOKUP(B605,'2.売上実績'!B605:B610,1,FALSE)),"得意先番号が売上実績に存在しません。",""))</f>
        <v/>
      </c>
    </row>
    <row r="606" spans="2:4" ht="18" customHeight="1">
      <c r="B606" s="99"/>
      <c r="C606" s="51"/>
      <c r="D606" s="120" t="str">
        <f>IF(B606="","",IF(ISERROR(VLOOKUP(B606,'2.売上実績'!B606:B611,1,FALSE)),"得意先番号が売上実績に存在しません。",""))</f>
        <v/>
      </c>
    </row>
    <row r="607" spans="2:4" ht="18" customHeight="1">
      <c r="B607" s="99"/>
      <c r="C607" s="51"/>
      <c r="D607" s="120" t="str">
        <f>IF(B607="","",IF(ISERROR(VLOOKUP(B607,'2.売上実績'!B607:B612,1,FALSE)),"得意先番号が売上実績に存在しません。",""))</f>
        <v/>
      </c>
    </row>
    <row r="608" spans="2:4" ht="18" customHeight="1">
      <c r="B608" s="99"/>
      <c r="C608" s="51"/>
      <c r="D608" s="120" t="str">
        <f>IF(B608="","",IF(ISERROR(VLOOKUP(B608,'2.売上実績'!B608:B613,1,FALSE)),"得意先番号が売上実績に存在しません。",""))</f>
        <v/>
      </c>
    </row>
    <row r="609" spans="2:4" ht="18" customHeight="1">
      <c r="B609" s="99"/>
      <c r="C609" s="51"/>
      <c r="D609" s="120" t="str">
        <f>IF(B609="","",IF(ISERROR(VLOOKUP(B609,'2.売上実績'!B609:B614,1,FALSE)),"得意先番号が売上実績に存在しません。",""))</f>
        <v/>
      </c>
    </row>
    <row r="610" spans="2:4" ht="18" customHeight="1">
      <c r="B610" s="99"/>
      <c r="C610" s="51"/>
      <c r="D610" s="120" t="str">
        <f>IF(B610="","",IF(ISERROR(VLOOKUP(B610,'2.売上実績'!B610:B615,1,FALSE)),"得意先番号が売上実績に存在しません。",""))</f>
        <v/>
      </c>
    </row>
    <row r="611" spans="2:4" ht="18" customHeight="1">
      <c r="B611" s="99"/>
      <c r="C611" s="51"/>
      <c r="D611" s="120" t="str">
        <f>IF(B611="","",IF(ISERROR(VLOOKUP(B611,'2.売上実績'!B611:B616,1,FALSE)),"得意先番号が売上実績に存在しません。",""))</f>
        <v/>
      </c>
    </row>
    <row r="612" spans="2:4" ht="18" customHeight="1">
      <c r="B612" s="99"/>
      <c r="C612" s="51"/>
      <c r="D612" s="120" t="str">
        <f>IF(B612="","",IF(ISERROR(VLOOKUP(B612,'2.売上実績'!B612:B617,1,FALSE)),"得意先番号が売上実績に存在しません。",""))</f>
        <v/>
      </c>
    </row>
    <row r="613" spans="2:4" ht="18" customHeight="1">
      <c r="B613" s="99"/>
      <c r="C613" s="51"/>
      <c r="D613" s="120" t="str">
        <f>IF(B613="","",IF(ISERROR(VLOOKUP(B613,'2.売上実績'!B613:B618,1,FALSE)),"得意先番号が売上実績に存在しません。",""))</f>
        <v/>
      </c>
    </row>
    <row r="614" spans="2:4" ht="18" customHeight="1">
      <c r="B614" s="99"/>
      <c r="C614" s="51"/>
      <c r="D614" s="120" t="str">
        <f>IF(B614="","",IF(ISERROR(VLOOKUP(B614,'2.売上実績'!B614:B619,1,FALSE)),"得意先番号が売上実績に存在しません。",""))</f>
        <v/>
      </c>
    </row>
    <row r="615" spans="2:4" ht="18" customHeight="1">
      <c r="B615" s="99"/>
      <c r="C615" s="51"/>
      <c r="D615" s="120" t="str">
        <f>IF(B615="","",IF(ISERROR(VLOOKUP(B615,'2.売上実績'!B615:B620,1,FALSE)),"得意先番号が売上実績に存在しません。",""))</f>
        <v/>
      </c>
    </row>
    <row r="616" spans="2:4" ht="18" customHeight="1">
      <c r="B616" s="99"/>
      <c r="C616" s="51"/>
      <c r="D616" s="120" t="str">
        <f>IF(B616="","",IF(ISERROR(VLOOKUP(B616,'2.売上実績'!B616:B621,1,FALSE)),"得意先番号が売上実績に存在しません。",""))</f>
        <v/>
      </c>
    </row>
    <row r="617" spans="2:4" ht="18" customHeight="1">
      <c r="B617" s="99"/>
      <c r="C617" s="51"/>
      <c r="D617" s="120" t="str">
        <f>IF(B617="","",IF(ISERROR(VLOOKUP(B617,'2.売上実績'!B617:B622,1,FALSE)),"得意先番号が売上実績に存在しません。",""))</f>
        <v/>
      </c>
    </row>
    <row r="618" spans="2:4" ht="18" customHeight="1">
      <c r="B618" s="99"/>
      <c r="C618" s="51"/>
      <c r="D618" s="120" t="str">
        <f>IF(B618="","",IF(ISERROR(VLOOKUP(B618,'2.売上実績'!B618:B623,1,FALSE)),"得意先番号が売上実績に存在しません。",""))</f>
        <v/>
      </c>
    </row>
    <row r="619" spans="2:4" ht="18" customHeight="1">
      <c r="B619" s="99"/>
      <c r="C619" s="51"/>
      <c r="D619" s="120" t="str">
        <f>IF(B619="","",IF(ISERROR(VLOOKUP(B619,'2.売上実績'!B619:B624,1,FALSE)),"得意先番号が売上実績に存在しません。",""))</f>
        <v/>
      </c>
    </row>
    <row r="620" spans="2:4" ht="18" customHeight="1">
      <c r="B620" s="99"/>
      <c r="C620" s="51"/>
      <c r="D620" s="120" t="str">
        <f>IF(B620="","",IF(ISERROR(VLOOKUP(B620,'2.売上実績'!B620:B625,1,FALSE)),"得意先番号が売上実績に存在しません。",""))</f>
        <v/>
      </c>
    </row>
    <row r="621" spans="2:4" ht="18" customHeight="1">
      <c r="B621" s="99"/>
      <c r="C621" s="51"/>
      <c r="D621" s="120" t="str">
        <f>IF(B621="","",IF(ISERROR(VLOOKUP(B621,'2.売上実績'!B621:B626,1,FALSE)),"得意先番号が売上実績に存在しません。",""))</f>
        <v/>
      </c>
    </row>
    <row r="622" spans="2:4" ht="18" customHeight="1">
      <c r="B622" s="99"/>
      <c r="C622" s="51"/>
      <c r="D622" s="120" t="str">
        <f>IF(B622="","",IF(ISERROR(VLOOKUP(B622,'2.売上実績'!B622:B627,1,FALSE)),"得意先番号が売上実績に存在しません。",""))</f>
        <v/>
      </c>
    </row>
    <row r="623" spans="2:4" ht="18" customHeight="1">
      <c r="B623" s="99"/>
      <c r="C623" s="51"/>
      <c r="D623" s="120" t="str">
        <f>IF(B623="","",IF(ISERROR(VLOOKUP(B623,'2.売上実績'!B623:B628,1,FALSE)),"得意先番号が売上実績に存在しません。",""))</f>
        <v/>
      </c>
    </row>
    <row r="624" spans="2:4" ht="18" customHeight="1">
      <c r="B624" s="99"/>
      <c r="C624" s="51"/>
      <c r="D624" s="120" t="str">
        <f>IF(B624="","",IF(ISERROR(VLOOKUP(B624,'2.売上実績'!B624:B629,1,FALSE)),"得意先番号が売上実績に存在しません。",""))</f>
        <v/>
      </c>
    </row>
    <row r="625" spans="2:4" ht="18" customHeight="1">
      <c r="B625" s="99"/>
      <c r="C625" s="51"/>
      <c r="D625" s="120" t="str">
        <f>IF(B625="","",IF(ISERROR(VLOOKUP(B625,'2.売上実績'!B625:B630,1,FALSE)),"得意先番号が売上実績に存在しません。",""))</f>
        <v/>
      </c>
    </row>
    <row r="626" spans="2:4" ht="18" customHeight="1">
      <c r="B626" s="99"/>
      <c r="C626" s="51"/>
      <c r="D626" s="120" t="str">
        <f>IF(B626="","",IF(ISERROR(VLOOKUP(B626,'2.売上実績'!B626:B631,1,FALSE)),"得意先番号が売上実績に存在しません。",""))</f>
        <v/>
      </c>
    </row>
    <row r="627" spans="2:4" ht="18" customHeight="1">
      <c r="B627" s="99"/>
      <c r="C627" s="51"/>
      <c r="D627" s="120" t="str">
        <f>IF(B627="","",IF(ISERROR(VLOOKUP(B627,'2.売上実績'!B627:B632,1,FALSE)),"得意先番号が売上実績に存在しません。",""))</f>
        <v/>
      </c>
    </row>
    <row r="628" spans="2:4" ht="18" customHeight="1">
      <c r="B628" s="99"/>
      <c r="C628" s="51"/>
      <c r="D628" s="120" t="str">
        <f>IF(B628="","",IF(ISERROR(VLOOKUP(B628,'2.売上実績'!B628:B633,1,FALSE)),"得意先番号が売上実績に存在しません。",""))</f>
        <v/>
      </c>
    </row>
    <row r="629" spans="2:4" ht="18" customHeight="1">
      <c r="B629" s="99"/>
      <c r="C629" s="51"/>
      <c r="D629" s="120" t="str">
        <f>IF(B629="","",IF(ISERROR(VLOOKUP(B629,'2.売上実績'!B629:B634,1,FALSE)),"得意先番号が売上実績に存在しません。",""))</f>
        <v/>
      </c>
    </row>
    <row r="630" spans="2:4" ht="18" customHeight="1">
      <c r="B630" s="99"/>
      <c r="C630" s="51"/>
      <c r="D630" s="120" t="str">
        <f>IF(B630="","",IF(ISERROR(VLOOKUP(B630,'2.売上実績'!B630:B635,1,FALSE)),"得意先番号が売上実績に存在しません。",""))</f>
        <v/>
      </c>
    </row>
    <row r="631" spans="2:4" ht="18" customHeight="1">
      <c r="B631" s="99"/>
      <c r="C631" s="51"/>
      <c r="D631" s="120" t="str">
        <f>IF(B631="","",IF(ISERROR(VLOOKUP(B631,'2.売上実績'!B631:B636,1,FALSE)),"得意先番号が売上実績に存在しません。",""))</f>
        <v/>
      </c>
    </row>
    <row r="632" spans="2:4" ht="18" customHeight="1">
      <c r="B632" s="99"/>
      <c r="C632" s="51"/>
      <c r="D632" s="120" t="str">
        <f>IF(B632="","",IF(ISERROR(VLOOKUP(B632,'2.売上実績'!B632:B637,1,FALSE)),"得意先番号が売上実績に存在しません。",""))</f>
        <v/>
      </c>
    </row>
    <row r="633" spans="2:4" ht="18" customHeight="1">
      <c r="B633" s="99"/>
      <c r="C633" s="51"/>
      <c r="D633" s="120" t="str">
        <f>IF(B633="","",IF(ISERROR(VLOOKUP(B633,'2.売上実績'!B633:B638,1,FALSE)),"得意先番号が売上実績に存在しません。",""))</f>
        <v/>
      </c>
    </row>
    <row r="634" spans="2:4" ht="18" customHeight="1">
      <c r="B634" s="99"/>
      <c r="C634" s="51"/>
      <c r="D634" s="120" t="str">
        <f>IF(B634="","",IF(ISERROR(VLOOKUP(B634,'2.売上実績'!B634:B639,1,FALSE)),"得意先番号が売上実績に存在しません。",""))</f>
        <v/>
      </c>
    </row>
    <row r="635" spans="2:4" ht="18" customHeight="1">
      <c r="B635" s="99"/>
      <c r="C635" s="51"/>
      <c r="D635" s="120" t="str">
        <f>IF(B635="","",IF(ISERROR(VLOOKUP(B635,'2.売上実績'!B635:B640,1,FALSE)),"得意先番号が売上実績に存在しません。",""))</f>
        <v/>
      </c>
    </row>
    <row r="636" spans="2:4" ht="18" customHeight="1">
      <c r="B636" s="99"/>
      <c r="C636" s="51"/>
      <c r="D636" s="120" t="str">
        <f>IF(B636="","",IF(ISERROR(VLOOKUP(B636,'2.売上実績'!B636:B641,1,FALSE)),"得意先番号が売上実績に存在しません。",""))</f>
        <v/>
      </c>
    </row>
    <row r="637" spans="2:4" ht="18" customHeight="1">
      <c r="B637" s="99"/>
      <c r="C637" s="51"/>
      <c r="D637" s="120" t="str">
        <f>IF(B637="","",IF(ISERROR(VLOOKUP(B637,'2.売上実績'!B637:B642,1,FALSE)),"得意先番号が売上実績に存在しません。",""))</f>
        <v/>
      </c>
    </row>
    <row r="638" spans="2:4" ht="18" customHeight="1">
      <c r="B638" s="99"/>
      <c r="C638" s="51"/>
      <c r="D638" s="120" t="str">
        <f>IF(B638="","",IF(ISERROR(VLOOKUP(B638,'2.売上実績'!B638:B643,1,FALSE)),"得意先番号が売上実績に存在しません。",""))</f>
        <v/>
      </c>
    </row>
    <row r="639" spans="2:4" ht="18" customHeight="1">
      <c r="B639" s="99"/>
      <c r="C639" s="51"/>
      <c r="D639" s="120" t="str">
        <f>IF(B639="","",IF(ISERROR(VLOOKUP(B639,'2.売上実績'!B639:B644,1,FALSE)),"得意先番号が売上実績に存在しません。",""))</f>
        <v/>
      </c>
    </row>
    <row r="640" spans="2:4" ht="18" customHeight="1">
      <c r="B640" s="99"/>
      <c r="C640" s="51"/>
      <c r="D640" s="120" t="str">
        <f>IF(B640="","",IF(ISERROR(VLOOKUP(B640,'2.売上実績'!B640:B645,1,FALSE)),"得意先番号が売上実績に存在しません。",""))</f>
        <v/>
      </c>
    </row>
    <row r="641" spans="2:4" ht="18" customHeight="1">
      <c r="B641" s="99"/>
      <c r="C641" s="51"/>
      <c r="D641" s="120" t="str">
        <f>IF(B641="","",IF(ISERROR(VLOOKUP(B641,'2.売上実績'!B641:B646,1,FALSE)),"得意先番号が売上実績に存在しません。",""))</f>
        <v/>
      </c>
    </row>
    <row r="642" spans="2:4" ht="18" customHeight="1">
      <c r="B642" s="99"/>
      <c r="C642" s="51"/>
      <c r="D642" s="120" t="str">
        <f>IF(B642="","",IF(ISERROR(VLOOKUP(B642,'2.売上実績'!B642:B647,1,FALSE)),"得意先番号が売上実績に存在しません。",""))</f>
        <v/>
      </c>
    </row>
    <row r="643" spans="2:4" ht="18" customHeight="1">
      <c r="B643" s="99"/>
      <c r="C643" s="51"/>
      <c r="D643" s="120" t="str">
        <f>IF(B643="","",IF(ISERROR(VLOOKUP(B643,'2.売上実績'!B643:B648,1,FALSE)),"得意先番号が売上実績に存在しません。",""))</f>
        <v/>
      </c>
    </row>
    <row r="644" spans="2:4" ht="18" customHeight="1">
      <c r="B644" s="99"/>
      <c r="C644" s="51"/>
      <c r="D644" s="120" t="str">
        <f>IF(B644="","",IF(ISERROR(VLOOKUP(B644,'2.売上実績'!B644:B649,1,FALSE)),"得意先番号が売上実績に存在しません。",""))</f>
        <v/>
      </c>
    </row>
    <row r="645" spans="2:4" ht="18" customHeight="1">
      <c r="B645" s="99"/>
      <c r="C645" s="51"/>
      <c r="D645" s="120" t="str">
        <f>IF(B645="","",IF(ISERROR(VLOOKUP(B645,'2.売上実績'!B645:B650,1,FALSE)),"得意先番号が売上実績に存在しません。",""))</f>
        <v/>
      </c>
    </row>
    <row r="646" spans="2:4" ht="18" customHeight="1">
      <c r="B646" s="99"/>
      <c r="C646" s="51"/>
      <c r="D646" s="120" t="str">
        <f>IF(B646="","",IF(ISERROR(VLOOKUP(B646,'2.売上実績'!B646:B651,1,FALSE)),"得意先番号が売上実績に存在しません。",""))</f>
        <v/>
      </c>
    </row>
    <row r="647" spans="2:4" ht="18" customHeight="1">
      <c r="B647" s="99"/>
      <c r="C647" s="51"/>
      <c r="D647" s="120" t="str">
        <f>IF(B647="","",IF(ISERROR(VLOOKUP(B647,'2.売上実績'!B647:B652,1,FALSE)),"得意先番号が売上実績に存在しません。",""))</f>
        <v/>
      </c>
    </row>
    <row r="648" spans="2:4" ht="18" customHeight="1">
      <c r="B648" s="99"/>
      <c r="C648" s="51"/>
      <c r="D648" s="120" t="str">
        <f>IF(B648="","",IF(ISERROR(VLOOKUP(B648,'2.売上実績'!B648:B653,1,FALSE)),"得意先番号が売上実績に存在しません。",""))</f>
        <v/>
      </c>
    </row>
    <row r="649" spans="2:4" ht="18" customHeight="1">
      <c r="B649" s="99"/>
      <c r="C649" s="51"/>
      <c r="D649" s="120" t="str">
        <f>IF(B649="","",IF(ISERROR(VLOOKUP(B649,'2.売上実績'!B649:B654,1,FALSE)),"得意先番号が売上実績に存在しません。",""))</f>
        <v/>
      </c>
    </row>
    <row r="650" spans="2:4" ht="18" customHeight="1">
      <c r="B650" s="99"/>
      <c r="C650" s="51"/>
      <c r="D650" s="120" t="str">
        <f>IF(B650="","",IF(ISERROR(VLOOKUP(B650,'2.売上実績'!B650:B655,1,FALSE)),"得意先番号が売上実績に存在しません。",""))</f>
        <v/>
      </c>
    </row>
    <row r="651" spans="2:4" ht="18" customHeight="1">
      <c r="B651" s="99"/>
      <c r="C651" s="51"/>
      <c r="D651" s="120" t="str">
        <f>IF(B651="","",IF(ISERROR(VLOOKUP(B651,'2.売上実績'!B651:B656,1,FALSE)),"得意先番号が売上実績に存在しません。",""))</f>
        <v/>
      </c>
    </row>
    <row r="652" spans="2:4" ht="18" customHeight="1">
      <c r="B652" s="99"/>
      <c r="C652" s="51"/>
      <c r="D652" s="120" t="str">
        <f>IF(B652="","",IF(ISERROR(VLOOKUP(B652,'2.売上実績'!B652:B657,1,FALSE)),"得意先番号が売上実績に存在しません。",""))</f>
        <v/>
      </c>
    </row>
    <row r="653" spans="2:4" ht="18" customHeight="1">
      <c r="B653" s="99"/>
      <c r="C653" s="51"/>
      <c r="D653" s="120" t="str">
        <f>IF(B653="","",IF(ISERROR(VLOOKUP(B653,'2.売上実績'!B653:B658,1,FALSE)),"得意先番号が売上実績に存在しません。",""))</f>
        <v/>
      </c>
    </row>
    <row r="654" spans="2:4" ht="18" customHeight="1">
      <c r="B654" s="99"/>
      <c r="C654" s="51"/>
      <c r="D654" s="120" t="str">
        <f>IF(B654="","",IF(ISERROR(VLOOKUP(B654,'2.売上実績'!B654:B659,1,FALSE)),"得意先番号が売上実績に存在しません。",""))</f>
        <v/>
      </c>
    </row>
    <row r="655" spans="2:4" ht="18" customHeight="1">
      <c r="B655" s="99"/>
      <c r="C655" s="51"/>
      <c r="D655" s="120" t="str">
        <f>IF(B655="","",IF(ISERROR(VLOOKUP(B655,'2.売上実績'!B655:B660,1,FALSE)),"得意先番号が売上実績に存在しません。",""))</f>
        <v/>
      </c>
    </row>
    <row r="656" spans="2:4" ht="18" customHeight="1">
      <c r="B656" s="99"/>
      <c r="C656" s="51"/>
      <c r="D656" s="120" t="str">
        <f>IF(B656="","",IF(ISERROR(VLOOKUP(B656,'2.売上実績'!B656:B661,1,FALSE)),"得意先番号が売上実績に存在しません。",""))</f>
        <v/>
      </c>
    </row>
    <row r="657" spans="2:4" ht="18" customHeight="1">
      <c r="B657" s="99"/>
      <c r="C657" s="51"/>
      <c r="D657" s="120" t="str">
        <f>IF(B657="","",IF(ISERROR(VLOOKUP(B657,'2.売上実績'!B657:B662,1,FALSE)),"得意先番号が売上実績に存在しません。",""))</f>
        <v/>
      </c>
    </row>
    <row r="658" spans="2:4" ht="18" customHeight="1">
      <c r="B658" s="99"/>
      <c r="C658" s="51"/>
      <c r="D658" s="120" t="str">
        <f>IF(B658="","",IF(ISERROR(VLOOKUP(B658,'2.売上実績'!B658:B663,1,FALSE)),"得意先番号が売上実績に存在しません。",""))</f>
        <v/>
      </c>
    </row>
    <row r="659" spans="2:4" ht="18" customHeight="1">
      <c r="B659" s="99"/>
      <c r="C659" s="51"/>
      <c r="D659" s="120" t="str">
        <f>IF(B659="","",IF(ISERROR(VLOOKUP(B659,'2.売上実績'!B659:B664,1,FALSE)),"得意先番号が売上実績に存在しません。",""))</f>
        <v/>
      </c>
    </row>
    <row r="660" spans="2:4" ht="18" customHeight="1">
      <c r="B660" s="99"/>
      <c r="C660" s="51"/>
      <c r="D660" s="120" t="str">
        <f>IF(B660="","",IF(ISERROR(VLOOKUP(B660,'2.売上実績'!B660:B665,1,FALSE)),"得意先番号が売上実績に存在しません。",""))</f>
        <v/>
      </c>
    </row>
    <row r="661" spans="2:4" ht="18" customHeight="1">
      <c r="B661" s="99"/>
      <c r="C661" s="51"/>
      <c r="D661" s="120" t="str">
        <f>IF(B661="","",IF(ISERROR(VLOOKUP(B661,'2.売上実績'!B661:B666,1,FALSE)),"得意先番号が売上実績に存在しません。",""))</f>
        <v/>
      </c>
    </row>
    <row r="662" spans="2:4" ht="18" customHeight="1">
      <c r="B662" s="99"/>
      <c r="C662" s="51"/>
      <c r="D662" s="120" t="str">
        <f>IF(B662="","",IF(ISERROR(VLOOKUP(B662,'2.売上実績'!B662:B667,1,FALSE)),"得意先番号が売上実績に存在しません。",""))</f>
        <v/>
      </c>
    </row>
    <row r="663" spans="2:4" ht="18" customHeight="1">
      <c r="B663" s="99"/>
      <c r="C663" s="51"/>
      <c r="D663" s="120" t="str">
        <f>IF(B663="","",IF(ISERROR(VLOOKUP(B663,'2.売上実績'!B663:B668,1,FALSE)),"得意先番号が売上実績に存在しません。",""))</f>
        <v/>
      </c>
    </row>
    <row r="664" spans="2:4" ht="18" customHeight="1">
      <c r="B664" s="99"/>
      <c r="C664" s="51"/>
      <c r="D664" s="120" t="str">
        <f>IF(B664="","",IF(ISERROR(VLOOKUP(B664,'2.売上実績'!B664:B669,1,FALSE)),"得意先番号が売上実績に存在しません。",""))</f>
        <v/>
      </c>
    </row>
    <row r="665" spans="2:4" ht="18" customHeight="1">
      <c r="B665" s="99"/>
      <c r="C665" s="51"/>
      <c r="D665" s="120" t="str">
        <f>IF(B665="","",IF(ISERROR(VLOOKUP(B665,'2.売上実績'!B665:B670,1,FALSE)),"得意先番号が売上実績に存在しません。",""))</f>
        <v/>
      </c>
    </row>
    <row r="666" spans="2:4" ht="18" customHeight="1">
      <c r="B666" s="99"/>
      <c r="C666" s="51"/>
      <c r="D666" s="120" t="str">
        <f>IF(B666="","",IF(ISERROR(VLOOKUP(B666,'2.売上実績'!B666:B671,1,FALSE)),"得意先番号が売上実績に存在しません。",""))</f>
        <v/>
      </c>
    </row>
    <row r="667" spans="2:4" ht="18" customHeight="1">
      <c r="B667" s="99"/>
      <c r="C667" s="51"/>
      <c r="D667" s="120" t="str">
        <f>IF(B667="","",IF(ISERROR(VLOOKUP(B667,'2.売上実績'!B667:B672,1,FALSE)),"得意先番号が売上実績に存在しません。",""))</f>
        <v/>
      </c>
    </row>
    <row r="668" spans="2:4" ht="18" customHeight="1">
      <c r="B668" s="99"/>
      <c r="C668" s="51"/>
      <c r="D668" s="120" t="str">
        <f>IF(B668="","",IF(ISERROR(VLOOKUP(B668,'2.売上実績'!B668:B673,1,FALSE)),"得意先番号が売上実績に存在しません。",""))</f>
        <v/>
      </c>
    </row>
    <row r="669" spans="2:4" ht="18" customHeight="1">
      <c r="B669" s="99"/>
      <c r="C669" s="51"/>
      <c r="D669" s="120" t="str">
        <f>IF(B669="","",IF(ISERROR(VLOOKUP(B669,'2.売上実績'!B669:B674,1,FALSE)),"得意先番号が売上実績に存在しません。",""))</f>
        <v/>
      </c>
    </row>
    <row r="670" spans="2:4" ht="18" customHeight="1">
      <c r="B670" s="99"/>
      <c r="C670" s="51"/>
      <c r="D670" s="120" t="str">
        <f>IF(B670="","",IF(ISERROR(VLOOKUP(B670,'2.売上実績'!B670:B675,1,FALSE)),"得意先番号が売上実績に存在しません。",""))</f>
        <v/>
      </c>
    </row>
    <row r="671" spans="2:4" ht="18" customHeight="1">
      <c r="B671" s="99"/>
      <c r="C671" s="51"/>
      <c r="D671" s="120" t="str">
        <f>IF(B671="","",IF(ISERROR(VLOOKUP(B671,'2.売上実績'!B671:B676,1,FALSE)),"得意先番号が売上実績に存在しません。",""))</f>
        <v/>
      </c>
    </row>
    <row r="672" spans="2:4" ht="18" customHeight="1">
      <c r="B672" s="99"/>
      <c r="C672" s="51"/>
      <c r="D672" s="120" t="str">
        <f>IF(B672="","",IF(ISERROR(VLOOKUP(B672,'2.売上実績'!B672:B677,1,FALSE)),"得意先番号が売上実績に存在しません。",""))</f>
        <v/>
      </c>
    </row>
    <row r="673" spans="2:4" ht="18" customHeight="1">
      <c r="B673" s="99"/>
      <c r="C673" s="51"/>
      <c r="D673" s="120" t="str">
        <f>IF(B673="","",IF(ISERROR(VLOOKUP(B673,'2.売上実績'!B673:B678,1,FALSE)),"得意先番号が売上実績に存在しません。",""))</f>
        <v/>
      </c>
    </row>
    <row r="674" spans="2:4" ht="18" customHeight="1">
      <c r="B674" s="99"/>
      <c r="C674" s="51"/>
      <c r="D674" s="120" t="str">
        <f>IF(B674="","",IF(ISERROR(VLOOKUP(B674,'2.売上実績'!B674:B679,1,FALSE)),"得意先番号が売上実績に存在しません。",""))</f>
        <v/>
      </c>
    </row>
    <row r="675" spans="2:4" ht="18" customHeight="1">
      <c r="B675" s="99"/>
      <c r="C675" s="51"/>
      <c r="D675" s="120" t="str">
        <f>IF(B675="","",IF(ISERROR(VLOOKUP(B675,'2.売上実績'!B675:B680,1,FALSE)),"得意先番号が売上実績に存在しません。",""))</f>
        <v/>
      </c>
    </row>
    <row r="676" spans="2:4" ht="18" customHeight="1">
      <c r="B676" s="99"/>
      <c r="C676" s="51"/>
      <c r="D676" s="120" t="str">
        <f>IF(B676="","",IF(ISERROR(VLOOKUP(B676,'2.売上実績'!B676:B681,1,FALSE)),"得意先番号が売上実績に存在しません。",""))</f>
        <v/>
      </c>
    </row>
    <row r="677" spans="2:4" ht="18" customHeight="1">
      <c r="B677" s="99"/>
      <c r="C677" s="51"/>
      <c r="D677" s="120" t="str">
        <f>IF(B677="","",IF(ISERROR(VLOOKUP(B677,'2.売上実績'!B677:B682,1,FALSE)),"得意先番号が売上実績に存在しません。",""))</f>
        <v/>
      </c>
    </row>
    <row r="678" spans="2:4" ht="18" customHeight="1">
      <c r="B678" s="99"/>
      <c r="C678" s="51"/>
      <c r="D678" s="120" t="str">
        <f>IF(B678="","",IF(ISERROR(VLOOKUP(B678,'2.売上実績'!B678:B683,1,FALSE)),"得意先番号が売上実績に存在しません。",""))</f>
        <v/>
      </c>
    </row>
    <row r="679" spans="2:4" ht="18" customHeight="1">
      <c r="B679" s="99"/>
      <c r="C679" s="51"/>
      <c r="D679" s="120" t="str">
        <f>IF(B679="","",IF(ISERROR(VLOOKUP(B679,'2.売上実績'!B679:B684,1,FALSE)),"得意先番号が売上実績に存在しません。",""))</f>
        <v/>
      </c>
    </row>
    <row r="680" spans="2:4" ht="18" customHeight="1">
      <c r="B680" s="99"/>
      <c r="C680" s="51"/>
      <c r="D680" s="120" t="str">
        <f>IF(B680="","",IF(ISERROR(VLOOKUP(B680,'2.売上実績'!B680:B685,1,FALSE)),"得意先番号が売上実績に存在しません。",""))</f>
        <v/>
      </c>
    </row>
    <row r="681" spans="2:4" ht="18" customHeight="1">
      <c r="B681" s="99"/>
      <c r="C681" s="51"/>
      <c r="D681" s="120" t="str">
        <f>IF(B681="","",IF(ISERROR(VLOOKUP(B681,'2.売上実績'!B681:B686,1,FALSE)),"得意先番号が売上実績に存在しません。",""))</f>
        <v/>
      </c>
    </row>
    <row r="682" spans="2:4" ht="18" customHeight="1">
      <c r="B682" s="99"/>
      <c r="C682" s="51"/>
      <c r="D682" s="120" t="str">
        <f>IF(B682="","",IF(ISERROR(VLOOKUP(B682,'2.売上実績'!B682:B687,1,FALSE)),"得意先番号が売上実績に存在しません。",""))</f>
        <v/>
      </c>
    </row>
    <row r="683" spans="2:4" ht="18" customHeight="1">
      <c r="B683" s="99"/>
      <c r="C683" s="51"/>
      <c r="D683" s="120" t="str">
        <f>IF(B683="","",IF(ISERROR(VLOOKUP(B683,'2.売上実績'!B683:B688,1,FALSE)),"得意先番号が売上実績に存在しません。",""))</f>
        <v/>
      </c>
    </row>
    <row r="684" spans="2:4" ht="18" customHeight="1">
      <c r="B684" s="99"/>
      <c r="C684" s="51"/>
      <c r="D684" s="120" t="str">
        <f>IF(B684="","",IF(ISERROR(VLOOKUP(B684,'2.売上実績'!B684:B689,1,FALSE)),"得意先番号が売上実績に存在しません。",""))</f>
        <v/>
      </c>
    </row>
    <row r="685" spans="2:4" ht="18" customHeight="1">
      <c r="B685" s="99"/>
      <c r="C685" s="51"/>
      <c r="D685" s="120" t="str">
        <f>IF(B685="","",IF(ISERROR(VLOOKUP(B685,'2.売上実績'!B685:B690,1,FALSE)),"得意先番号が売上実績に存在しません。",""))</f>
        <v/>
      </c>
    </row>
    <row r="686" spans="2:4" ht="18" customHeight="1">
      <c r="B686" s="99"/>
      <c r="C686" s="51"/>
      <c r="D686" s="120" t="str">
        <f>IF(B686="","",IF(ISERROR(VLOOKUP(B686,'2.売上実績'!B686:B691,1,FALSE)),"得意先番号が売上実績に存在しません。",""))</f>
        <v/>
      </c>
    </row>
    <row r="687" spans="2:4" ht="18" customHeight="1">
      <c r="B687" s="99"/>
      <c r="C687" s="51"/>
      <c r="D687" s="120" t="str">
        <f>IF(B687="","",IF(ISERROR(VLOOKUP(B687,'2.売上実績'!B687:B692,1,FALSE)),"得意先番号が売上実績に存在しません。",""))</f>
        <v/>
      </c>
    </row>
    <row r="688" spans="2:4" ht="18" customHeight="1">
      <c r="B688" s="99"/>
      <c r="C688" s="51"/>
      <c r="D688" s="120" t="str">
        <f>IF(B688="","",IF(ISERROR(VLOOKUP(B688,'2.売上実績'!B688:B693,1,FALSE)),"得意先番号が売上実績に存在しません。",""))</f>
        <v/>
      </c>
    </row>
    <row r="689" spans="2:4" ht="18" customHeight="1">
      <c r="B689" s="99"/>
      <c r="C689" s="51"/>
      <c r="D689" s="120" t="str">
        <f>IF(B689="","",IF(ISERROR(VLOOKUP(B689,'2.売上実績'!B689:B694,1,FALSE)),"得意先番号が売上実績に存在しません。",""))</f>
        <v/>
      </c>
    </row>
    <row r="690" spans="2:4" ht="18" customHeight="1">
      <c r="B690" s="99"/>
      <c r="C690" s="51"/>
      <c r="D690" s="120" t="str">
        <f>IF(B690="","",IF(ISERROR(VLOOKUP(B690,'2.売上実績'!B690:B695,1,FALSE)),"得意先番号が売上実績に存在しません。",""))</f>
        <v/>
      </c>
    </row>
    <row r="691" spans="2:4" ht="18" customHeight="1">
      <c r="B691" s="99"/>
      <c r="C691" s="51"/>
      <c r="D691" s="120" t="str">
        <f>IF(B691="","",IF(ISERROR(VLOOKUP(B691,'2.売上実績'!B691:B696,1,FALSE)),"得意先番号が売上実績に存在しません。",""))</f>
        <v/>
      </c>
    </row>
    <row r="692" spans="2:4" ht="18" customHeight="1">
      <c r="B692" s="99"/>
      <c r="C692" s="51"/>
      <c r="D692" s="120" t="str">
        <f>IF(B692="","",IF(ISERROR(VLOOKUP(B692,'2.売上実績'!B692:B697,1,FALSE)),"得意先番号が売上実績に存在しません。",""))</f>
        <v/>
      </c>
    </row>
    <row r="693" spans="2:4" ht="18" customHeight="1">
      <c r="B693" s="99"/>
      <c r="C693" s="51"/>
      <c r="D693" s="120" t="str">
        <f>IF(B693="","",IF(ISERROR(VLOOKUP(B693,'2.売上実績'!B693:B698,1,FALSE)),"得意先番号が売上実績に存在しません。",""))</f>
        <v/>
      </c>
    </row>
    <row r="694" spans="2:4" ht="18" customHeight="1">
      <c r="B694" s="99"/>
      <c r="C694" s="51"/>
      <c r="D694" s="120" t="str">
        <f>IF(B694="","",IF(ISERROR(VLOOKUP(B694,'2.売上実績'!B694:B699,1,FALSE)),"得意先番号が売上実績に存在しません。",""))</f>
        <v/>
      </c>
    </row>
    <row r="695" spans="2:4" ht="18" customHeight="1">
      <c r="B695" s="99"/>
      <c r="C695" s="51"/>
      <c r="D695" s="120" t="str">
        <f>IF(B695="","",IF(ISERROR(VLOOKUP(B695,'2.売上実績'!B695:B700,1,FALSE)),"得意先番号が売上実績に存在しません。",""))</f>
        <v/>
      </c>
    </row>
    <row r="696" spans="2:4" ht="18" customHeight="1">
      <c r="B696" s="99"/>
      <c r="C696" s="51"/>
      <c r="D696" s="120" t="str">
        <f>IF(B696="","",IF(ISERROR(VLOOKUP(B696,'2.売上実績'!B696:B701,1,FALSE)),"得意先番号が売上実績に存在しません。",""))</f>
        <v/>
      </c>
    </row>
    <row r="697" spans="2:4" ht="18" customHeight="1">
      <c r="B697" s="99"/>
      <c r="C697" s="51"/>
      <c r="D697" s="120" t="str">
        <f>IF(B697="","",IF(ISERROR(VLOOKUP(B697,'2.売上実績'!B697:B702,1,FALSE)),"得意先番号が売上実績に存在しません。",""))</f>
        <v/>
      </c>
    </row>
    <row r="698" spans="2:4" ht="18" customHeight="1">
      <c r="B698" s="99"/>
      <c r="C698" s="51"/>
      <c r="D698" s="120" t="str">
        <f>IF(B698="","",IF(ISERROR(VLOOKUP(B698,'2.売上実績'!B698:B703,1,FALSE)),"得意先番号が売上実績に存在しません。",""))</f>
        <v/>
      </c>
    </row>
    <row r="699" spans="2:4" ht="18" customHeight="1">
      <c r="B699" s="99"/>
      <c r="C699" s="51"/>
      <c r="D699" s="120" t="str">
        <f>IF(B699="","",IF(ISERROR(VLOOKUP(B699,'2.売上実績'!B699:B704,1,FALSE)),"得意先番号が売上実績に存在しません。",""))</f>
        <v/>
      </c>
    </row>
    <row r="700" spans="2:4" ht="18" customHeight="1">
      <c r="B700" s="99"/>
      <c r="C700" s="51"/>
      <c r="D700" s="120" t="str">
        <f>IF(B700="","",IF(ISERROR(VLOOKUP(B700,'2.売上実績'!B700:B705,1,FALSE)),"得意先番号が売上実績に存在しません。",""))</f>
        <v/>
      </c>
    </row>
    <row r="701" spans="2:4" ht="18" customHeight="1">
      <c r="B701" s="99"/>
      <c r="C701" s="51"/>
      <c r="D701" s="120" t="str">
        <f>IF(B701="","",IF(ISERROR(VLOOKUP(B701,'2.売上実績'!B701:B706,1,FALSE)),"得意先番号が売上実績に存在しません。",""))</f>
        <v/>
      </c>
    </row>
    <row r="702" spans="2:4" ht="18" customHeight="1">
      <c r="B702" s="99"/>
      <c r="C702" s="51"/>
      <c r="D702" s="120" t="str">
        <f>IF(B702="","",IF(ISERROR(VLOOKUP(B702,'2.売上実績'!B702:B707,1,FALSE)),"得意先番号が売上実績に存在しません。",""))</f>
        <v/>
      </c>
    </row>
    <row r="703" spans="2:4" ht="18" customHeight="1">
      <c r="B703" s="99"/>
      <c r="C703" s="51"/>
      <c r="D703" s="120" t="str">
        <f>IF(B703="","",IF(ISERROR(VLOOKUP(B703,'2.売上実績'!B703:B708,1,FALSE)),"得意先番号が売上実績に存在しません。",""))</f>
        <v/>
      </c>
    </row>
    <row r="704" spans="2:4" ht="18" customHeight="1">
      <c r="B704" s="99"/>
      <c r="C704" s="51"/>
      <c r="D704" s="120" t="str">
        <f>IF(B704="","",IF(ISERROR(VLOOKUP(B704,'2.売上実績'!B704:B709,1,FALSE)),"得意先番号が売上実績に存在しません。",""))</f>
        <v/>
      </c>
    </row>
    <row r="705" spans="2:4" ht="18" customHeight="1">
      <c r="B705" s="99"/>
      <c r="C705" s="51"/>
      <c r="D705" s="120" t="str">
        <f>IF(B705="","",IF(ISERROR(VLOOKUP(B705,'2.売上実績'!B705:B710,1,FALSE)),"得意先番号が売上実績に存在しません。",""))</f>
        <v/>
      </c>
    </row>
    <row r="706" spans="2:4" ht="18" customHeight="1">
      <c r="B706" s="99"/>
      <c r="C706" s="51"/>
      <c r="D706" s="120" t="str">
        <f>IF(B706="","",IF(ISERROR(VLOOKUP(B706,'2.売上実績'!B706:B711,1,FALSE)),"得意先番号が売上実績に存在しません。",""))</f>
        <v/>
      </c>
    </row>
    <row r="707" spans="2:4" ht="18" customHeight="1">
      <c r="B707" s="99"/>
      <c r="C707" s="51"/>
      <c r="D707" s="120" t="str">
        <f>IF(B707="","",IF(ISERROR(VLOOKUP(B707,'2.売上実績'!B707:B712,1,FALSE)),"得意先番号が売上実績に存在しません。",""))</f>
        <v/>
      </c>
    </row>
    <row r="708" spans="2:4" ht="18" customHeight="1">
      <c r="B708" s="99"/>
      <c r="C708" s="51"/>
      <c r="D708" s="120" t="str">
        <f>IF(B708="","",IF(ISERROR(VLOOKUP(B708,'2.売上実績'!B708:B713,1,FALSE)),"得意先番号が売上実績に存在しません。",""))</f>
        <v/>
      </c>
    </row>
    <row r="709" spans="2:4" ht="18" customHeight="1">
      <c r="B709" s="99"/>
      <c r="C709" s="51"/>
      <c r="D709" s="120" t="str">
        <f>IF(B709="","",IF(ISERROR(VLOOKUP(B709,'2.売上実績'!B709:B714,1,FALSE)),"得意先番号が売上実績に存在しません。",""))</f>
        <v/>
      </c>
    </row>
    <row r="710" spans="2:4" ht="18" customHeight="1">
      <c r="B710" s="99"/>
      <c r="C710" s="51"/>
      <c r="D710" s="120" t="str">
        <f>IF(B710="","",IF(ISERROR(VLOOKUP(B710,'2.売上実績'!B710:B715,1,FALSE)),"得意先番号が売上実績に存在しません。",""))</f>
        <v/>
      </c>
    </row>
    <row r="711" spans="2:4" ht="18" customHeight="1">
      <c r="B711" s="99"/>
      <c r="C711" s="51"/>
      <c r="D711" s="120" t="str">
        <f>IF(B711="","",IF(ISERROR(VLOOKUP(B711,'2.売上実績'!B711:B716,1,FALSE)),"得意先番号が売上実績に存在しません。",""))</f>
        <v/>
      </c>
    </row>
    <row r="712" spans="2:4" ht="18" customHeight="1">
      <c r="B712" s="99"/>
      <c r="C712" s="51"/>
      <c r="D712" s="120" t="str">
        <f>IF(B712="","",IF(ISERROR(VLOOKUP(B712,'2.売上実績'!B712:B717,1,FALSE)),"得意先番号が売上実績に存在しません。",""))</f>
        <v/>
      </c>
    </row>
    <row r="713" spans="2:4" ht="18" customHeight="1">
      <c r="B713" s="99"/>
      <c r="C713" s="51"/>
      <c r="D713" s="120" t="str">
        <f>IF(B713="","",IF(ISERROR(VLOOKUP(B713,'2.売上実績'!B713:B718,1,FALSE)),"得意先番号が売上実績に存在しません。",""))</f>
        <v/>
      </c>
    </row>
    <row r="714" spans="2:4" ht="18" customHeight="1">
      <c r="B714" s="99"/>
      <c r="C714" s="51"/>
      <c r="D714" s="120" t="str">
        <f>IF(B714="","",IF(ISERROR(VLOOKUP(B714,'2.売上実績'!B714:B719,1,FALSE)),"得意先番号が売上実績に存在しません。",""))</f>
        <v/>
      </c>
    </row>
    <row r="715" spans="2:4" ht="18" customHeight="1">
      <c r="B715" s="99"/>
      <c r="C715" s="51"/>
      <c r="D715" s="120" t="str">
        <f>IF(B715="","",IF(ISERROR(VLOOKUP(B715,'2.売上実績'!B715:B720,1,FALSE)),"得意先番号が売上実績に存在しません。",""))</f>
        <v/>
      </c>
    </row>
    <row r="716" spans="2:4" ht="18" customHeight="1">
      <c r="B716" s="99"/>
      <c r="C716" s="51"/>
      <c r="D716" s="120" t="str">
        <f>IF(B716="","",IF(ISERROR(VLOOKUP(B716,'2.売上実績'!B716:B721,1,FALSE)),"得意先番号が売上実績に存在しません。",""))</f>
        <v/>
      </c>
    </row>
    <row r="717" spans="2:4" ht="18" customHeight="1">
      <c r="B717" s="99"/>
      <c r="C717" s="51"/>
      <c r="D717" s="120" t="str">
        <f>IF(B717="","",IF(ISERROR(VLOOKUP(B717,'2.売上実績'!B717:B722,1,FALSE)),"得意先番号が売上実績に存在しません。",""))</f>
        <v/>
      </c>
    </row>
    <row r="718" spans="2:4" ht="18" customHeight="1">
      <c r="B718" s="99"/>
      <c r="C718" s="51"/>
      <c r="D718" s="120" t="str">
        <f>IF(B718="","",IF(ISERROR(VLOOKUP(B718,'2.売上実績'!B718:B723,1,FALSE)),"得意先番号が売上実績に存在しません。",""))</f>
        <v/>
      </c>
    </row>
    <row r="719" spans="2:4" ht="18" customHeight="1">
      <c r="B719" s="99"/>
      <c r="C719" s="51"/>
      <c r="D719" s="120" t="str">
        <f>IF(B719="","",IF(ISERROR(VLOOKUP(B719,'2.売上実績'!B719:B724,1,FALSE)),"得意先番号が売上実績に存在しません。",""))</f>
        <v/>
      </c>
    </row>
    <row r="720" spans="2:4" ht="18" customHeight="1">
      <c r="B720" s="99"/>
      <c r="C720" s="51"/>
      <c r="D720" s="120" t="str">
        <f>IF(B720="","",IF(ISERROR(VLOOKUP(B720,'2.売上実績'!B720:B725,1,FALSE)),"得意先番号が売上実績に存在しません。",""))</f>
        <v/>
      </c>
    </row>
    <row r="721" spans="2:4" ht="18" customHeight="1">
      <c r="B721" s="99"/>
      <c r="C721" s="51"/>
      <c r="D721" s="120" t="str">
        <f>IF(B721="","",IF(ISERROR(VLOOKUP(B721,'2.売上実績'!B721:B726,1,FALSE)),"得意先番号が売上実績に存在しません。",""))</f>
        <v/>
      </c>
    </row>
    <row r="722" spans="2:4" ht="18" customHeight="1">
      <c r="B722" s="99"/>
      <c r="C722" s="51"/>
      <c r="D722" s="120" t="str">
        <f>IF(B722="","",IF(ISERROR(VLOOKUP(B722,'2.売上実績'!B722:B727,1,FALSE)),"得意先番号が売上実績に存在しません。",""))</f>
        <v/>
      </c>
    </row>
    <row r="723" spans="2:4" ht="18" customHeight="1">
      <c r="B723" s="99"/>
      <c r="C723" s="51"/>
      <c r="D723" s="120" t="str">
        <f>IF(B723="","",IF(ISERROR(VLOOKUP(B723,'2.売上実績'!B723:B728,1,FALSE)),"得意先番号が売上実績に存在しません。",""))</f>
        <v/>
      </c>
    </row>
    <row r="724" spans="2:4" ht="18" customHeight="1">
      <c r="B724" s="99"/>
      <c r="C724" s="51"/>
      <c r="D724" s="120" t="str">
        <f>IF(B724="","",IF(ISERROR(VLOOKUP(B724,'2.売上実績'!B724:B729,1,FALSE)),"得意先番号が売上実績に存在しません。",""))</f>
        <v/>
      </c>
    </row>
    <row r="725" spans="2:4" ht="18" customHeight="1">
      <c r="B725" s="99"/>
      <c r="C725" s="51"/>
      <c r="D725" s="120" t="str">
        <f>IF(B725="","",IF(ISERROR(VLOOKUP(B725,'2.売上実績'!B725:B730,1,FALSE)),"得意先番号が売上実績に存在しません。",""))</f>
        <v/>
      </c>
    </row>
    <row r="726" spans="2:4" ht="18" customHeight="1">
      <c r="B726" s="99"/>
      <c r="C726" s="51"/>
      <c r="D726" s="120" t="str">
        <f>IF(B726="","",IF(ISERROR(VLOOKUP(B726,'2.売上実績'!B726:B731,1,FALSE)),"得意先番号が売上実績に存在しません。",""))</f>
        <v/>
      </c>
    </row>
    <row r="727" spans="2:4" ht="18" customHeight="1">
      <c r="B727" s="99"/>
      <c r="C727" s="51"/>
      <c r="D727" s="120" t="str">
        <f>IF(B727="","",IF(ISERROR(VLOOKUP(B727,'2.売上実績'!B727:B732,1,FALSE)),"得意先番号が売上実績に存在しません。",""))</f>
        <v/>
      </c>
    </row>
    <row r="728" spans="2:4" ht="18" customHeight="1">
      <c r="B728" s="99"/>
      <c r="C728" s="51"/>
      <c r="D728" s="120" t="str">
        <f>IF(B728="","",IF(ISERROR(VLOOKUP(B728,'2.売上実績'!B728:B733,1,FALSE)),"得意先番号が売上実績に存在しません。",""))</f>
        <v/>
      </c>
    </row>
    <row r="729" spans="2:4" ht="18" customHeight="1">
      <c r="B729" s="99"/>
      <c r="C729" s="51"/>
      <c r="D729" s="120" t="str">
        <f>IF(B729="","",IF(ISERROR(VLOOKUP(B729,'2.売上実績'!B729:B734,1,FALSE)),"得意先番号が売上実績に存在しません。",""))</f>
        <v/>
      </c>
    </row>
    <row r="730" spans="2:4" ht="18" customHeight="1">
      <c r="B730" s="99"/>
      <c r="C730" s="51"/>
      <c r="D730" s="120" t="str">
        <f>IF(B730="","",IF(ISERROR(VLOOKUP(B730,'2.売上実績'!B730:B735,1,FALSE)),"得意先番号が売上実績に存在しません。",""))</f>
        <v/>
      </c>
    </row>
    <row r="731" spans="2:4" ht="18" customHeight="1">
      <c r="B731" s="99"/>
      <c r="C731" s="51"/>
      <c r="D731" s="120" t="str">
        <f>IF(B731="","",IF(ISERROR(VLOOKUP(B731,'2.売上実績'!B731:B736,1,FALSE)),"得意先番号が売上実績に存在しません。",""))</f>
        <v/>
      </c>
    </row>
    <row r="732" spans="2:4" ht="18" customHeight="1">
      <c r="B732" s="99"/>
      <c r="C732" s="51"/>
      <c r="D732" s="120" t="str">
        <f>IF(B732="","",IF(ISERROR(VLOOKUP(B732,'2.売上実績'!B732:B737,1,FALSE)),"得意先番号が売上実績に存在しません。",""))</f>
        <v/>
      </c>
    </row>
    <row r="733" spans="2:4" ht="18" customHeight="1">
      <c r="B733" s="99"/>
      <c r="C733" s="51"/>
      <c r="D733" s="120" t="str">
        <f>IF(B733="","",IF(ISERROR(VLOOKUP(B733,'2.売上実績'!B733:B738,1,FALSE)),"得意先番号が売上実績に存在しません。",""))</f>
        <v/>
      </c>
    </row>
    <row r="734" spans="2:4" ht="18" customHeight="1">
      <c r="B734" s="99"/>
      <c r="C734" s="51"/>
      <c r="D734" s="120" t="str">
        <f>IF(B734="","",IF(ISERROR(VLOOKUP(B734,'2.売上実績'!B734:B739,1,FALSE)),"得意先番号が売上実績に存在しません。",""))</f>
        <v/>
      </c>
    </row>
    <row r="735" spans="2:4" ht="18" customHeight="1">
      <c r="B735" s="99"/>
      <c r="C735" s="51"/>
      <c r="D735" s="120" t="str">
        <f>IF(B735="","",IF(ISERROR(VLOOKUP(B735,'2.売上実績'!B735:B740,1,FALSE)),"得意先番号が売上実績に存在しません。",""))</f>
        <v/>
      </c>
    </row>
    <row r="736" spans="2:4" ht="18" customHeight="1">
      <c r="B736" s="99"/>
      <c r="C736" s="51"/>
      <c r="D736" s="120" t="str">
        <f>IF(B736="","",IF(ISERROR(VLOOKUP(B736,'2.売上実績'!B736:B741,1,FALSE)),"得意先番号が売上実績に存在しません。",""))</f>
        <v/>
      </c>
    </row>
    <row r="737" spans="2:4" ht="18" customHeight="1">
      <c r="B737" s="99"/>
      <c r="C737" s="51"/>
      <c r="D737" s="120" t="str">
        <f>IF(B737="","",IF(ISERROR(VLOOKUP(B737,'2.売上実績'!B737:B742,1,FALSE)),"得意先番号が売上実績に存在しません。",""))</f>
        <v/>
      </c>
    </row>
    <row r="738" spans="2:4" ht="18" customHeight="1">
      <c r="B738" s="99"/>
      <c r="C738" s="51"/>
      <c r="D738" s="120" t="str">
        <f>IF(B738="","",IF(ISERROR(VLOOKUP(B738,'2.売上実績'!B738:B743,1,FALSE)),"得意先番号が売上実績に存在しません。",""))</f>
        <v/>
      </c>
    </row>
    <row r="739" spans="2:4" ht="18" customHeight="1">
      <c r="B739" s="99"/>
      <c r="C739" s="51"/>
      <c r="D739" s="120" t="str">
        <f>IF(B739="","",IF(ISERROR(VLOOKUP(B739,'2.売上実績'!B739:B744,1,FALSE)),"得意先番号が売上実績に存在しません。",""))</f>
        <v/>
      </c>
    </row>
    <row r="740" spans="2:4" ht="18" customHeight="1">
      <c r="B740" s="99"/>
      <c r="C740" s="51"/>
      <c r="D740" s="120" t="str">
        <f>IF(B740="","",IF(ISERROR(VLOOKUP(B740,'2.売上実績'!B740:B745,1,FALSE)),"得意先番号が売上実績に存在しません。",""))</f>
        <v/>
      </c>
    </row>
    <row r="741" spans="2:4" ht="18" customHeight="1">
      <c r="B741" s="99"/>
      <c r="C741" s="51"/>
      <c r="D741" s="120" t="str">
        <f>IF(B741="","",IF(ISERROR(VLOOKUP(B741,'2.売上実績'!B741:B746,1,FALSE)),"得意先番号が売上実績に存在しません。",""))</f>
        <v/>
      </c>
    </row>
    <row r="742" spans="2:4" ht="18" customHeight="1">
      <c r="B742" s="99"/>
      <c r="C742" s="51"/>
      <c r="D742" s="120" t="str">
        <f>IF(B742="","",IF(ISERROR(VLOOKUP(B742,'2.売上実績'!B742:B747,1,FALSE)),"得意先番号が売上実績に存在しません。",""))</f>
        <v/>
      </c>
    </row>
    <row r="743" spans="2:4" ht="18" customHeight="1">
      <c r="B743" s="99"/>
      <c r="C743" s="51"/>
      <c r="D743" s="120" t="str">
        <f>IF(B743="","",IF(ISERROR(VLOOKUP(B743,'2.売上実績'!B743:B748,1,FALSE)),"得意先番号が売上実績に存在しません。",""))</f>
        <v/>
      </c>
    </row>
    <row r="744" spans="2:4" ht="18" customHeight="1">
      <c r="B744" s="99"/>
      <c r="C744" s="51"/>
      <c r="D744" s="120" t="str">
        <f>IF(B744="","",IF(ISERROR(VLOOKUP(B744,'2.売上実績'!B744:B749,1,FALSE)),"得意先番号が売上実績に存在しません。",""))</f>
        <v/>
      </c>
    </row>
    <row r="745" spans="2:4" ht="18" customHeight="1">
      <c r="B745" s="99"/>
      <c r="C745" s="51"/>
      <c r="D745" s="120" t="str">
        <f>IF(B745="","",IF(ISERROR(VLOOKUP(B745,'2.売上実績'!B745:B750,1,FALSE)),"得意先番号が売上実績に存在しません。",""))</f>
        <v/>
      </c>
    </row>
    <row r="746" spans="2:4" ht="18" customHeight="1">
      <c r="B746" s="99"/>
      <c r="C746" s="51"/>
      <c r="D746" s="120" t="str">
        <f>IF(B746="","",IF(ISERROR(VLOOKUP(B746,'2.売上実績'!B746:B751,1,FALSE)),"得意先番号が売上実績に存在しません。",""))</f>
        <v/>
      </c>
    </row>
    <row r="747" spans="2:4" ht="18" customHeight="1">
      <c r="B747" s="99"/>
      <c r="C747" s="51"/>
      <c r="D747" s="120" t="str">
        <f>IF(B747="","",IF(ISERROR(VLOOKUP(B747,'2.売上実績'!B747:B752,1,FALSE)),"得意先番号が売上実績に存在しません。",""))</f>
        <v/>
      </c>
    </row>
    <row r="748" spans="2:4" ht="18" customHeight="1">
      <c r="B748" s="99"/>
      <c r="C748" s="51"/>
      <c r="D748" s="120" t="str">
        <f>IF(B748="","",IF(ISERROR(VLOOKUP(B748,'2.売上実績'!B748:B753,1,FALSE)),"得意先番号が売上実績に存在しません。",""))</f>
        <v/>
      </c>
    </row>
    <row r="749" spans="2:4" ht="18" customHeight="1">
      <c r="B749" s="99"/>
      <c r="C749" s="51"/>
      <c r="D749" s="120" t="str">
        <f>IF(B749="","",IF(ISERROR(VLOOKUP(B749,'2.売上実績'!B749:B754,1,FALSE)),"得意先番号が売上実績に存在しません。",""))</f>
        <v/>
      </c>
    </row>
    <row r="750" spans="2:4" ht="18" customHeight="1">
      <c r="B750" s="99"/>
      <c r="C750" s="51"/>
      <c r="D750" s="120" t="str">
        <f>IF(B750="","",IF(ISERROR(VLOOKUP(B750,'2.売上実績'!B750:B755,1,FALSE)),"得意先番号が売上実績に存在しません。",""))</f>
        <v/>
      </c>
    </row>
    <row r="751" spans="2:4" ht="18" customHeight="1">
      <c r="B751" s="99"/>
      <c r="C751" s="51"/>
      <c r="D751" s="120" t="str">
        <f>IF(B751="","",IF(ISERROR(VLOOKUP(B751,'2.売上実績'!B751:B756,1,FALSE)),"得意先番号が売上実績に存在しません。",""))</f>
        <v/>
      </c>
    </row>
    <row r="752" spans="2:4" ht="18" customHeight="1">
      <c r="B752" s="99"/>
      <c r="C752" s="51"/>
      <c r="D752" s="120" t="str">
        <f>IF(B752="","",IF(ISERROR(VLOOKUP(B752,'2.売上実績'!B752:B757,1,FALSE)),"得意先番号が売上実績に存在しません。",""))</f>
        <v/>
      </c>
    </row>
    <row r="753" spans="2:4" ht="18" customHeight="1">
      <c r="B753" s="99"/>
      <c r="C753" s="51"/>
      <c r="D753" s="120" t="str">
        <f>IF(B753="","",IF(ISERROR(VLOOKUP(B753,'2.売上実績'!B753:B758,1,FALSE)),"得意先番号が売上実績に存在しません。",""))</f>
        <v/>
      </c>
    </row>
    <row r="754" spans="2:4" ht="18" customHeight="1">
      <c r="B754" s="99"/>
      <c r="C754" s="51"/>
      <c r="D754" s="120" t="str">
        <f>IF(B754="","",IF(ISERROR(VLOOKUP(B754,'2.売上実績'!B754:B759,1,FALSE)),"得意先番号が売上実績に存在しません。",""))</f>
        <v/>
      </c>
    </row>
    <row r="755" spans="2:4" ht="18" customHeight="1">
      <c r="B755" s="99"/>
      <c r="C755" s="51"/>
      <c r="D755" s="120" t="str">
        <f>IF(B755="","",IF(ISERROR(VLOOKUP(B755,'2.売上実績'!B755:B760,1,FALSE)),"得意先番号が売上実績に存在しません。",""))</f>
        <v/>
      </c>
    </row>
    <row r="756" spans="2:4" ht="18" customHeight="1">
      <c r="B756" s="99"/>
      <c r="C756" s="51"/>
      <c r="D756" s="120" t="str">
        <f>IF(B756="","",IF(ISERROR(VLOOKUP(B756,'2.売上実績'!B756:B761,1,FALSE)),"得意先番号が売上実績に存在しません。",""))</f>
        <v/>
      </c>
    </row>
    <row r="757" spans="2:4" ht="18" customHeight="1">
      <c r="B757" s="99"/>
      <c r="C757" s="51"/>
      <c r="D757" s="120" t="str">
        <f>IF(B757="","",IF(ISERROR(VLOOKUP(B757,'2.売上実績'!B757:B762,1,FALSE)),"得意先番号が売上実績に存在しません。",""))</f>
        <v/>
      </c>
    </row>
    <row r="758" spans="2:4" ht="18" customHeight="1">
      <c r="B758" s="99"/>
      <c r="C758" s="51"/>
      <c r="D758" s="120" t="str">
        <f>IF(B758="","",IF(ISERROR(VLOOKUP(B758,'2.売上実績'!B758:B763,1,FALSE)),"得意先番号が売上実績に存在しません。",""))</f>
        <v/>
      </c>
    </row>
    <row r="759" spans="2:4" ht="18" customHeight="1">
      <c r="B759" s="99"/>
      <c r="C759" s="51"/>
      <c r="D759" s="120" t="str">
        <f>IF(B759="","",IF(ISERROR(VLOOKUP(B759,'2.売上実績'!B759:B764,1,FALSE)),"得意先番号が売上実績に存在しません。",""))</f>
        <v/>
      </c>
    </row>
    <row r="760" spans="2:4" ht="18" customHeight="1">
      <c r="B760" s="99"/>
      <c r="C760" s="51"/>
      <c r="D760" s="120" t="str">
        <f>IF(B760="","",IF(ISERROR(VLOOKUP(B760,'2.売上実績'!B760:B765,1,FALSE)),"得意先番号が売上実績に存在しません。",""))</f>
        <v/>
      </c>
    </row>
    <row r="761" spans="2:4" ht="18" customHeight="1">
      <c r="B761" s="99"/>
      <c r="C761" s="51"/>
      <c r="D761" s="120" t="str">
        <f>IF(B761="","",IF(ISERROR(VLOOKUP(B761,'2.売上実績'!B761:B766,1,FALSE)),"得意先番号が売上実績に存在しません。",""))</f>
        <v/>
      </c>
    </row>
    <row r="762" spans="2:4" ht="18" customHeight="1">
      <c r="B762" s="99"/>
      <c r="C762" s="51"/>
      <c r="D762" s="120" t="str">
        <f>IF(B762="","",IF(ISERROR(VLOOKUP(B762,'2.売上実績'!B762:B767,1,FALSE)),"得意先番号が売上実績に存在しません。",""))</f>
        <v/>
      </c>
    </row>
    <row r="763" spans="2:4" ht="18" customHeight="1">
      <c r="B763" s="99"/>
      <c r="C763" s="51"/>
      <c r="D763" s="120" t="str">
        <f>IF(B763="","",IF(ISERROR(VLOOKUP(B763,'2.売上実績'!B763:B768,1,FALSE)),"得意先番号が売上実績に存在しません。",""))</f>
        <v/>
      </c>
    </row>
    <row r="764" spans="2:4" ht="18" customHeight="1">
      <c r="B764" s="99"/>
      <c r="C764" s="51"/>
      <c r="D764" s="120" t="str">
        <f>IF(B764="","",IF(ISERROR(VLOOKUP(B764,'2.売上実績'!B764:B769,1,FALSE)),"得意先番号が売上実績に存在しません。",""))</f>
        <v/>
      </c>
    </row>
    <row r="765" spans="2:4" ht="18" customHeight="1">
      <c r="B765" s="99"/>
      <c r="C765" s="51"/>
      <c r="D765" s="120" t="str">
        <f>IF(B765="","",IF(ISERROR(VLOOKUP(B765,'2.売上実績'!B765:B770,1,FALSE)),"得意先番号が売上実績に存在しません。",""))</f>
        <v/>
      </c>
    </row>
    <row r="766" spans="2:4" ht="18" customHeight="1">
      <c r="B766" s="99"/>
      <c r="C766" s="51"/>
      <c r="D766" s="120" t="str">
        <f>IF(B766="","",IF(ISERROR(VLOOKUP(B766,'2.売上実績'!B766:B771,1,FALSE)),"得意先番号が売上実績に存在しません。",""))</f>
        <v/>
      </c>
    </row>
    <row r="767" spans="2:4" ht="18" customHeight="1">
      <c r="B767" s="99"/>
      <c r="C767" s="51"/>
      <c r="D767" s="120" t="str">
        <f>IF(B767="","",IF(ISERROR(VLOOKUP(B767,'2.売上実績'!B767:B772,1,FALSE)),"得意先番号が売上実績に存在しません。",""))</f>
        <v/>
      </c>
    </row>
    <row r="768" spans="2:4" ht="18" customHeight="1">
      <c r="B768" s="99"/>
      <c r="C768" s="51"/>
      <c r="D768" s="120" t="str">
        <f>IF(B768="","",IF(ISERROR(VLOOKUP(B768,'2.売上実績'!B768:B773,1,FALSE)),"得意先番号が売上実績に存在しません。",""))</f>
        <v/>
      </c>
    </row>
    <row r="769" spans="2:4" ht="18" customHeight="1">
      <c r="B769" s="99"/>
      <c r="C769" s="51"/>
      <c r="D769" s="120" t="str">
        <f>IF(B769="","",IF(ISERROR(VLOOKUP(B769,'2.売上実績'!B769:B774,1,FALSE)),"得意先番号が売上実績に存在しません。",""))</f>
        <v/>
      </c>
    </row>
    <row r="770" spans="2:4" ht="18" customHeight="1">
      <c r="B770" s="99"/>
      <c r="C770" s="51"/>
      <c r="D770" s="120" t="str">
        <f>IF(B770="","",IF(ISERROR(VLOOKUP(B770,'2.売上実績'!B770:B775,1,FALSE)),"得意先番号が売上実績に存在しません。",""))</f>
        <v/>
      </c>
    </row>
    <row r="771" spans="2:4" ht="18" customHeight="1">
      <c r="B771" s="99"/>
      <c r="C771" s="51"/>
      <c r="D771" s="120" t="str">
        <f>IF(B771="","",IF(ISERROR(VLOOKUP(B771,'2.売上実績'!B771:B776,1,FALSE)),"得意先番号が売上実績に存在しません。",""))</f>
        <v/>
      </c>
    </row>
    <row r="772" spans="2:4" ht="18" customHeight="1">
      <c r="B772" s="99"/>
      <c r="C772" s="51"/>
      <c r="D772" s="120" t="str">
        <f>IF(B772="","",IF(ISERROR(VLOOKUP(B772,'2.売上実績'!B772:B777,1,FALSE)),"得意先番号が売上実績に存在しません。",""))</f>
        <v/>
      </c>
    </row>
    <row r="773" spans="2:4" ht="18" customHeight="1">
      <c r="B773" s="99"/>
      <c r="C773" s="51"/>
      <c r="D773" s="120" t="str">
        <f>IF(B773="","",IF(ISERROR(VLOOKUP(B773,'2.売上実績'!B773:B778,1,FALSE)),"得意先番号が売上実績に存在しません。",""))</f>
        <v/>
      </c>
    </row>
    <row r="774" spans="2:4" ht="18" customHeight="1">
      <c r="B774" s="99"/>
      <c r="C774" s="51"/>
      <c r="D774" s="120" t="str">
        <f>IF(B774="","",IF(ISERROR(VLOOKUP(B774,'2.売上実績'!B774:B779,1,FALSE)),"得意先番号が売上実績に存在しません。",""))</f>
        <v/>
      </c>
    </row>
    <row r="775" spans="2:4" ht="18" customHeight="1">
      <c r="B775" s="99"/>
      <c r="C775" s="51"/>
      <c r="D775" s="120" t="str">
        <f>IF(B775="","",IF(ISERROR(VLOOKUP(B775,'2.売上実績'!B775:B780,1,FALSE)),"得意先番号が売上実績に存在しません。",""))</f>
        <v/>
      </c>
    </row>
    <row r="776" spans="2:4" ht="18" customHeight="1">
      <c r="B776" s="99"/>
      <c r="C776" s="51"/>
      <c r="D776" s="120" t="str">
        <f>IF(B776="","",IF(ISERROR(VLOOKUP(B776,'2.売上実績'!B776:B781,1,FALSE)),"得意先番号が売上実績に存在しません。",""))</f>
        <v/>
      </c>
    </row>
    <row r="777" spans="2:4" ht="18" customHeight="1">
      <c r="B777" s="99"/>
      <c r="C777" s="51"/>
      <c r="D777" s="120" t="str">
        <f>IF(B777="","",IF(ISERROR(VLOOKUP(B777,'2.売上実績'!B777:B782,1,FALSE)),"得意先番号が売上実績に存在しません。",""))</f>
        <v/>
      </c>
    </row>
    <row r="778" spans="2:4" ht="18" customHeight="1">
      <c r="B778" s="99"/>
      <c r="C778" s="51"/>
      <c r="D778" s="120" t="str">
        <f>IF(B778="","",IF(ISERROR(VLOOKUP(B778,'2.売上実績'!B778:B783,1,FALSE)),"得意先番号が売上実績に存在しません。",""))</f>
        <v/>
      </c>
    </row>
    <row r="779" spans="2:4" ht="18" customHeight="1">
      <c r="B779" s="99"/>
      <c r="C779" s="51"/>
      <c r="D779" s="120" t="str">
        <f>IF(B779="","",IF(ISERROR(VLOOKUP(B779,'2.売上実績'!B779:B784,1,FALSE)),"得意先番号が売上実績に存在しません。",""))</f>
        <v/>
      </c>
    </row>
    <row r="780" spans="2:4" ht="18" customHeight="1">
      <c r="B780" s="99"/>
      <c r="C780" s="51"/>
      <c r="D780" s="120" t="str">
        <f>IF(B780="","",IF(ISERROR(VLOOKUP(B780,'2.売上実績'!B780:B785,1,FALSE)),"得意先番号が売上実績に存在しません。",""))</f>
        <v/>
      </c>
    </row>
    <row r="781" spans="2:4" ht="18" customHeight="1">
      <c r="B781" s="99"/>
      <c r="C781" s="51"/>
      <c r="D781" s="120" t="str">
        <f>IF(B781="","",IF(ISERROR(VLOOKUP(B781,'2.売上実績'!B781:B786,1,FALSE)),"得意先番号が売上実績に存在しません。",""))</f>
        <v/>
      </c>
    </row>
    <row r="782" spans="2:4" ht="18" customHeight="1">
      <c r="B782" s="99"/>
      <c r="C782" s="51"/>
      <c r="D782" s="120" t="str">
        <f>IF(B782="","",IF(ISERROR(VLOOKUP(B782,'2.売上実績'!B782:B787,1,FALSE)),"得意先番号が売上実績に存在しません。",""))</f>
        <v/>
      </c>
    </row>
    <row r="783" spans="2:4" ht="18" customHeight="1">
      <c r="B783" s="99"/>
      <c r="C783" s="51"/>
      <c r="D783" s="120" t="str">
        <f>IF(B783="","",IF(ISERROR(VLOOKUP(B783,'2.売上実績'!B783:B788,1,FALSE)),"得意先番号が売上実績に存在しません。",""))</f>
        <v/>
      </c>
    </row>
    <row r="784" spans="2:4" ht="18" customHeight="1">
      <c r="B784" s="99"/>
      <c r="C784" s="51"/>
      <c r="D784" s="120" t="str">
        <f>IF(B784="","",IF(ISERROR(VLOOKUP(B784,'2.売上実績'!B784:B789,1,FALSE)),"得意先番号が売上実績に存在しません。",""))</f>
        <v/>
      </c>
    </row>
    <row r="785" spans="2:4" ht="18" customHeight="1">
      <c r="B785" s="99"/>
      <c r="C785" s="51"/>
      <c r="D785" s="120" t="str">
        <f>IF(B785="","",IF(ISERROR(VLOOKUP(B785,'2.売上実績'!B785:B790,1,FALSE)),"得意先番号が売上実績に存在しません。",""))</f>
        <v/>
      </c>
    </row>
    <row r="786" spans="2:4" ht="18" customHeight="1">
      <c r="B786" s="99"/>
      <c r="C786" s="51"/>
      <c r="D786" s="120" t="str">
        <f>IF(B786="","",IF(ISERROR(VLOOKUP(B786,'2.売上実績'!B786:B791,1,FALSE)),"得意先番号が売上実績に存在しません。",""))</f>
        <v/>
      </c>
    </row>
    <row r="787" spans="2:4" ht="18" customHeight="1">
      <c r="B787" s="99"/>
      <c r="C787" s="51"/>
      <c r="D787" s="120" t="str">
        <f>IF(B787="","",IF(ISERROR(VLOOKUP(B787,'2.売上実績'!B787:B792,1,FALSE)),"得意先番号が売上実績に存在しません。",""))</f>
        <v/>
      </c>
    </row>
    <row r="788" spans="2:4" ht="18" customHeight="1">
      <c r="B788" s="99"/>
      <c r="C788" s="51"/>
      <c r="D788" s="120" t="str">
        <f>IF(B788="","",IF(ISERROR(VLOOKUP(B788,'2.売上実績'!B788:B793,1,FALSE)),"得意先番号が売上実績に存在しません。",""))</f>
        <v/>
      </c>
    </row>
    <row r="789" spans="2:4" ht="18" customHeight="1">
      <c r="B789" s="99"/>
      <c r="C789" s="51"/>
      <c r="D789" s="120" t="str">
        <f>IF(B789="","",IF(ISERROR(VLOOKUP(B789,'2.売上実績'!B789:B794,1,FALSE)),"得意先番号が売上実績に存在しません。",""))</f>
        <v/>
      </c>
    </row>
    <row r="790" spans="2:4" ht="18" customHeight="1">
      <c r="B790" s="99"/>
      <c r="C790" s="51"/>
      <c r="D790" s="120" t="str">
        <f>IF(B790="","",IF(ISERROR(VLOOKUP(B790,'2.売上実績'!B790:B795,1,FALSE)),"得意先番号が売上実績に存在しません。",""))</f>
        <v/>
      </c>
    </row>
    <row r="791" spans="2:4" ht="18" customHeight="1">
      <c r="B791" s="99"/>
      <c r="C791" s="51"/>
      <c r="D791" s="120" t="str">
        <f>IF(B791="","",IF(ISERROR(VLOOKUP(B791,'2.売上実績'!B791:B796,1,FALSE)),"得意先番号が売上実績に存在しません。",""))</f>
        <v/>
      </c>
    </row>
    <row r="792" spans="2:4" ht="18" customHeight="1">
      <c r="B792" s="99"/>
      <c r="C792" s="51"/>
      <c r="D792" s="120" t="str">
        <f>IF(B792="","",IF(ISERROR(VLOOKUP(B792,'2.売上実績'!B792:B797,1,FALSE)),"得意先番号が売上実績に存在しません。",""))</f>
        <v/>
      </c>
    </row>
    <row r="793" spans="2:4" ht="18" customHeight="1">
      <c r="B793" s="99"/>
      <c r="C793" s="51"/>
      <c r="D793" s="120" t="str">
        <f>IF(B793="","",IF(ISERROR(VLOOKUP(B793,'2.売上実績'!B793:B798,1,FALSE)),"得意先番号が売上実績に存在しません。",""))</f>
        <v/>
      </c>
    </row>
    <row r="794" spans="2:4" ht="18" customHeight="1">
      <c r="B794" s="99"/>
      <c r="C794" s="51"/>
      <c r="D794" s="120" t="str">
        <f>IF(B794="","",IF(ISERROR(VLOOKUP(B794,'2.売上実績'!B794:B799,1,FALSE)),"得意先番号が売上実績に存在しません。",""))</f>
        <v/>
      </c>
    </row>
    <row r="795" spans="2:4" ht="18" customHeight="1">
      <c r="B795" s="99"/>
      <c r="C795" s="51"/>
      <c r="D795" s="120" t="str">
        <f>IF(B795="","",IF(ISERROR(VLOOKUP(B795,'2.売上実績'!B795:B800,1,FALSE)),"得意先番号が売上実績に存在しません。",""))</f>
        <v/>
      </c>
    </row>
    <row r="796" spans="2:4" ht="18" customHeight="1">
      <c r="B796" s="99"/>
      <c r="C796" s="51"/>
      <c r="D796" s="120" t="str">
        <f>IF(B796="","",IF(ISERROR(VLOOKUP(B796,'2.売上実績'!B796:B801,1,FALSE)),"得意先番号が売上実績に存在しません。",""))</f>
        <v/>
      </c>
    </row>
    <row r="797" spans="2:4" ht="18" customHeight="1">
      <c r="B797" s="99"/>
      <c r="C797" s="51"/>
      <c r="D797" s="120" t="str">
        <f>IF(B797="","",IF(ISERROR(VLOOKUP(B797,'2.売上実績'!B797:B802,1,FALSE)),"得意先番号が売上実績に存在しません。",""))</f>
        <v/>
      </c>
    </row>
    <row r="798" spans="2:4" ht="18" customHeight="1">
      <c r="B798" s="99"/>
      <c r="C798" s="51"/>
      <c r="D798" s="120" t="str">
        <f>IF(B798="","",IF(ISERROR(VLOOKUP(B798,'2.売上実績'!B798:B803,1,FALSE)),"得意先番号が売上実績に存在しません。",""))</f>
        <v/>
      </c>
    </row>
    <row r="799" spans="2:4" ht="18" customHeight="1">
      <c r="B799" s="99"/>
      <c r="C799" s="51"/>
      <c r="D799" s="120" t="str">
        <f>IF(B799="","",IF(ISERROR(VLOOKUP(B799,'2.売上実績'!B799:B804,1,FALSE)),"得意先番号が売上実績に存在しません。",""))</f>
        <v/>
      </c>
    </row>
    <row r="800" spans="2:4" ht="18" customHeight="1">
      <c r="B800" s="99"/>
      <c r="C800" s="51"/>
      <c r="D800" s="120" t="str">
        <f>IF(B800="","",IF(ISERROR(VLOOKUP(B800,'2.売上実績'!B800:B805,1,FALSE)),"得意先番号が売上実績に存在しません。",""))</f>
        <v/>
      </c>
    </row>
    <row r="801" spans="2:4" ht="18" customHeight="1">
      <c r="B801" s="99"/>
      <c r="C801" s="51"/>
      <c r="D801" s="120" t="str">
        <f>IF(B801="","",IF(ISERROR(VLOOKUP(B801,'2.売上実績'!B801:B806,1,FALSE)),"得意先番号が売上実績に存在しません。",""))</f>
        <v/>
      </c>
    </row>
    <row r="802" spans="2:4" ht="18" customHeight="1">
      <c r="B802" s="99"/>
      <c r="C802" s="51"/>
      <c r="D802" s="120" t="str">
        <f>IF(B802="","",IF(ISERROR(VLOOKUP(B802,'2.売上実績'!B802:B807,1,FALSE)),"得意先番号が売上実績に存在しません。",""))</f>
        <v/>
      </c>
    </row>
    <row r="803" spans="2:4" ht="18" customHeight="1">
      <c r="B803" s="99"/>
      <c r="C803" s="51"/>
      <c r="D803" s="120" t="str">
        <f>IF(B803="","",IF(ISERROR(VLOOKUP(B803,'2.売上実績'!B803:B808,1,FALSE)),"得意先番号が売上実績に存在しません。",""))</f>
        <v/>
      </c>
    </row>
    <row r="804" spans="2:4" ht="18" customHeight="1">
      <c r="B804" s="99"/>
      <c r="C804" s="51"/>
      <c r="D804" s="120" t="str">
        <f>IF(B804="","",IF(ISERROR(VLOOKUP(B804,'2.売上実績'!B804:B809,1,FALSE)),"得意先番号が売上実績に存在しません。",""))</f>
        <v/>
      </c>
    </row>
    <row r="805" spans="2:4" ht="18" customHeight="1">
      <c r="B805" s="99"/>
      <c r="C805" s="51"/>
      <c r="D805" s="120" t="str">
        <f>IF(B805="","",IF(ISERROR(VLOOKUP(B805,'2.売上実績'!B805:B810,1,FALSE)),"得意先番号が売上実績に存在しません。",""))</f>
        <v/>
      </c>
    </row>
    <row r="806" spans="2:4" ht="18" customHeight="1">
      <c r="B806" s="99"/>
      <c r="C806" s="51"/>
      <c r="D806" s="120" t="str">
        <f>IF(B806="","",IF(ISERROR(VLOOKUP(B806,'2.売上実績'!B806:B811,1,FALSE)),"得意先番号が売上実績に存在しません。",""))</f>
        <v/>
      </c>
    </row>
    <row r="807" spans="2:4" ht="18" customHeight="1">
      <c r="B807" s="99"/>
      <c r="C807" s="51"/>
      <c r="D807" s="120" t="str">
        <f>IF(B807="","",IF(ISERROR(VLOOKUP(B807,'2.売上実績'!B807:B812,1,FALSE)),"得意先番号が売上実績に存在しません。",""))</f>
        <v/>
      </c>
    </row>
    <row r="808" spans="2:4" ht="18" customHeight="1">
      <c r="B808" s="99"/>
      <c r="C808" s="51"/>
      <c r="D808" s="120" t="str">
        <f>IF(B808="","",IF(ISERROR(VLOOKUP(B808,'2.売上実績'!B808:B813,1,FALSE)),"得意先番号が売上実績に存在しません。",""))</f>
        <v/>
      </c>
    </row>
    <row r="809" spans="2:4" ht="18" customHeight="1">
      <c r="B809" s="99"/>
      <c r="C809" s="51"/>
      <c r="D809" s="120" t="str">
        <f>IF(B809="","",IF(ISERROR(VLOOKUP(B809,'2.売上実績'!B809:B814,1,FALSE)),"得意先番号が売上実績に存在しません。",""))</f>
        <v/>
      </c>
    </row>
    <row r="810" spans="2:4" ht="18" customHeight="1">
      <c r="B810" s="99"/>
      <c r="C810" s="51"/>
      <c r="D810" s="120" t="str">
        <f>IF(B810="","",IF(ISERROR(VLOOKUP(B810,'2.売上実績'!B810:B815,1,FALSE)),"得意先番号が売上実績に存在しません。",""))</f>
        <v/>
      </c>
    </row>
    <row r="811" spans="2:4" ht="18" customHeight="1">
      <c r="B811" s="99"/>
      <c r="C811" s="51"/>
      <c r="D811" s="120" t="str">
        <f>IF(B811="","",IF(ISERROR(VLOOKUP(B811,'2.売上実績'!B811:B816,1,FALSE)),"得意先番号が売上実績に存在しません。",""))</f>
        <v/>
      </c>
    </row>
    <row r="812" spans="2:4" ht="18" customHeight="1">
      <c r="B812" s="99"/>
      <c r="C812" s="51"/>
      <c r="D812" s="120" t="str">
        <f>IF(B812="","",IF(ISERROR(VLOOKUP(B812,'2.売上実績'!B812:B817,1,FALSE)),"得意先番号が売上実績に存在しません。",""))</f>
        <v/>
      </c>
    </row>
    <row r="813" spans="2:4" ht="18" customHeight="1">
      <c r="B813" s="99"/>
      <c r="C813" s="51"/>
      <c r="D813" s="120" t="str">
        <f>IF(B813="","",IF(ISERROR(VLOOKUP(B813,'2.売上実績'!B813:B818,1,FALSE)),"得意先番号が売上実績に存在しません。",""))</f>
        <v/>
      </c>
    </row>
    <row r="814" spans="2:4" ht="18" customHeight="1">
      <c r="B814" s="99"/>
      <c r="C814" s="51"/>
      <c r="D814" s="120" t="str">
        <f>IF(B814="","",IF(ISERROR(VLOOKUP(B814,'2.売上実績'!B814:B819,1,FALSE)),"得意先番号が売上実績に存在しません。",""))</f>
        <v/>
      </c>
    </row>
    <row r="815" spans="2:4" ht="18" customHeight="1">
      <c r="B815" s="99"/>
      <c r="C815" s="51"/>
      <c r="D815" s="120" t="str">
        <f>IF(B815="","",IF(ISERROR(VLOOKUP(B815,'2.売上実績'!B815:B820,1,FALSE)),"得意先番号が売上実績に存在しません。",""))</f>
        <v/>
      </c>
    </row>
    <row r="816" spans="2:4" ht="18" customHeight="1">
      <c r="B816" s="99"/>
      <c r="C816" s="51"/>
      <c r="D816" s="120" t="str">
        <f>IF(B816="","",IF(ISERROR(VLOOKUP(B816,'2.売上実績'!B816:B821,1,FALSE)),"得意先番号が売上実績に存在しません。",""))</f>
        <v/>
      </c>
    </row>
    <row r="817" spans="2:4" ht="18" customHeight="1">
      <c r="B817" s="99"/>
      <c r="C817" s="51"/>
      <c r="D817" s="120" t="str">
        <f>IF(B817="","",IF(ISERROR(VLOOKUP(B817,'2.売上実績'!B817:B822,1,FALSE)),"得意先番号が売上実績に存在しません。",""))</f>
        <v/>
      </c>
    </row>
    <row r="818" spans="2:4" ht="18" customHeight="1">
      <c r="B818" s="99"/>
      <c r="C818" s="51"/>
      <c r="D818" s="120" t="str">
        <f>IF(B818="","",IF(ISERROR(VLOOKUP(B818,'2.売上実績'!B818:B823,1,FALSE)),"得意先番号が売上実績に存在しません。",""))</f>
        <v/>
      </c>
    </row>
    <row r="819" spans="2:4" ht="18" customHeight="1">
      <c r="B819" s="99"/>
      <c r="C819" s="51"/>
      <c r="D819" s="120" t="str">
        <f>IF(B819="","",IF(ISERROR(VLOOKUP(B819,'2.売上実績'!B819:B824,1,FALSE)),"得意先番号が売上実績に存在しません。",""))</f>
        <v/>
      </c>
    </row>
    <row r="820" spans="2:4" ht="18" customHeight="1">
      <c r="B820" s="99"/>
      <c r="C820" s="51"/>
      <c r="D820" s="120" t="str">
        <f>IF(B820="","",IF(ISERROR(VLOOKUP(B820,'2.売上実績'!B820:B825,1,FALSE)),"得意先番号が売上実績に存在しません。",""))</f>
        <v/>
      </c>
    </row>
    <row r="821" spans="2:4" ht="18" customHeight="1">
      <c r="B821" s="99"/>
      <c r="C821" s="51"/>
      <c r="D821" s="120" t="str">
        <f>IF(B821="","",IF(ISERROR(VLOOKUP(B821,'2.売上実績'!B821:B826,1,FALSE)),"得意先番号が売上実績に存在しません。",""))</f>
        <v/>
      </c>
    </row>
    <row r="822" spans="2:4" ht="18" customHeight="1">
      <c r="B822" s="99"/>
      <c r="C822" s="51"/>
      <c r="D822" s="120" t="str">
        <f>IF(B822="","",IF(ISERROR(VLOOKUP(B822,'2.売上実績'!B822:B827,1,FALSE)),"得意先番号が売上実績に存在しません。",""))</f>
        <v/>
      </c>
    </row>
    <row r="823" spans="2:4" ht="18" customHeight="1">
      <c r="B823" s="99"/>
      <c r="C823" s="51"/>
      <c r="D823" s="120" t="str">
        <f>IF(B823="","",IF(ISERROR(VLOOKUP(B823,'2.売上実績'!B823:B828,1,FALSE)),"得意先番号が売上実績に存在しません。",""))</f>
        <v/>
      </c>
    </row>
    <row r="824" spans="2:4" ht="18" customHeight="1">
      <c r="B824" s="99"/>
      <c r="C824" s="51"/>
      <c r="D824" s="120" t="str">
        <f>IF(B824="","",IF(ISERROR(VLOOKUP(B824,'2.売上実績'!B824:B829,1,FALSE)),"得意先番号が売上実績に存在しません。",""))</f>
        <v/>
      </c>
    </row>
    <row r="825" spans="2:4" ht="18" customHeight="1">
      <c r="B825" s="99"/>
      <c r="C825" s="51"/>
      <c r="D825" s="120" t="str">
        <f>IF(B825="","",IF(ISERROR(VLOOKUP(B825,'2.売上実績'!B825:B830,1,FALSE)),"得意先番号が売上実績に存在しません。",""))</f>
        <v/>
      </c>
    </row>
    <row r="826" spans="2:4" ht="18" customHeight="1">
      <c r="B826" s="99"/>
      <c r="C826" s="51"/>
      <c r="D826" s="120" t="str">
        <f>IF(B826="","",IF(ISERROR(VLOOKUP(B826,'2.売上実績'!B826:B831,1,FALSE)),"得意先番号が売上実績に存在しません。",""))</f>
        <v/>
      </c>
    </row>
    <row r="827" spans="2:4" ht="18" customHeight="1">
      <c r="B827" s="99"/>
      <c r="C827" s="51"/>
      <c r="D827" s="120" t="str">
        <f>IF(B827="","",IF(ISERROR(VLOOKUP(B827,'2.売上実績'!B827:B832,1,FALSE)),"得意先番号が売上実績に存在しません。",""))</f>
        <v/>
      </c>
    </row>
    <row r="828" spans="2:4" ht="18" customHeight="1">
      <c r="B828" s="99"/>
      <c r="C828" s="51"/>
      <c r="D828" s="120" t="str">
        <f>IF(B828="","",IF(ISERROR(VLOOKUP(B828,'2.売上実績'!B828:B833,1,FALSE)),"得意先番号が売上実績に存在しません。",""))</f>
        <v/>
      </c>
    </row>
    <row r="829" spans="2:4" ht="18" customHeight="1">
      <c r="B829" s="99"/>
      <c r="C829" s="51"/>
      <c r="D829" s="120" t="str">
        <f>IF(B829="","",IF(ISERROR(VLOOKUP(B829,'2.売上実績'!B829:B834,1,FALSE)),"得意先番号が売上実績に存在しません。",""))</f>
        <v/>
      </c>
    </row>
    <row r="830" spans="2:4" ht="18" customHeight="1">
      <c r="B830" s="99"/>
      <c r="C830" s="51"/>
      <c r="D830" s="120" t="str">
        <f>IF(B830="","",IF(ISERROR(VLOOKUP(B830,'2.売上実績'!B830:B835,1,FALSE)),"得意先番号が売上実績に存在しません。",""))</f>
        <v/>
      </c>
    </row>
    <row r="831" spans="2:4" ht="18" customHeight="1">
      <c r="B831" s="99"/>
      <c r="C831" s="51"/>
      <c r="D831" s="120" t="str">
        <f>IF(B831="","",IF(ISERROR(VLOOKUP(B831,'2.売上実績'!B831:B836,1,FALSE)),"得意先番号が売上実績に存在しません。",""))</f>
        <v/>
      </c>
    </row>
    <row r="832" spans="2:4" ht="18" customHeight="1">
      <c r="B832" s="99"/>
      <c r="C832" s="51"/>
      <c r="D832" s="120" t="str">
        <f>IF(B832="","",IF(ISERROR(VLOOKUP(B832,'2.売上実績'!B832:B837,1,FALSE)),"得意先番号が売上実績に存在しません。",""))</f>
        <v/>
      </c>
    </row>
    <row r="833" spans="2:4" ht="18" customHeight="1">
      <c r="B833" s="99"/>
      <c r="C833" s="51"/>
      <c r="D833" s="120" t="str">
        <f>IF(B833="","",IF(ISERROR(VLOOKUP(B833,'2.売上実績'!B833:B838,1,FALSE)),"得意先番号が売上実績に存在しません。",""))</f>
        <v/>
      </c>
    </row>
    <row r="834" spans="2:4" ht="18" customHeight="1">
      <c r="B834" s="99"/>
      <c r="C834" s="51"/>
      <c r="D834" s="120" t="str">
        <f>IF(B834="","",IF(ISERROR(VLOOKUP(B834,'2.売上実績'!B834:B839,1,FALSE)),"得意先番号が売上実績に存在しません。",""))</f>
        <v/>
      </c>
    </row>
    <row r="835" spans="2:4" ht="18" customHeight="1">
      <c r="B835" s="99"/>
      <c r="C835" s="51"/>
      <c r="D835" s="120" t="str">
        <f>IF(B835="","",IF(ISERROR(VLOOKUP(B835,'2.売上実績'!B835:B840,1,FALSE)),"得意先番号が売上実績に存在しません。",""))</f>
        <v/>
      </c>
    </row>
    <row r="836" spans="2:4" ht="18" customHeight="1">
      <c r="B836" s="99"/>
      <c r="C836" s="51"/>
      <c r="D836" s="120" t="str">
        <f>IF(B836="","",IF(ISERROR(VLOOKUP(B836,'2.売上実績'!B836:B841,1,FALSE)),"得意先番号が売上実績に存在しません。",""))</f>
        <v/>
      </c>
    </row>
    <row r="837" spans="2:4" ht="18" customHeight="1">
      <c r="B837" s="99"/>
      <c r="C837" s="51"/>
      <c r="D837" s="120" t="str">
        <f>IF(B837="","",IF(ISERROR(VLOOKUP(B837,'2.売上実績'!B837:B842,1,FALSE)),"得意先番号が売上実績に存在しません。",""))</f>
        <v/>
      </c>
    </row>
    <row r="838" spans="2:4" ht="18" customHeight="1">
      <c r="B838" s="99"/>
      <c r="C838" s="51"/>
      <c r="D838" s="120" t="str">
        <f>IF(B838="","",IF(ISERROR(VLOOKUP(B838,'2.売上実績'!B838:B843,1,FALSE)),"得意先番号が売上実績に存在しません。",""))</f>
        <v/>
      </c>
    </row>
    <row r="839" spans="2:4" ht="18" customHeight="1">
      <c r="B839" s="99"/>
      <c r="C839" s="51"/>
      <c r="D839" s="120" t="str">
        <f>IF(B839="","",IF(ISERROR(VLOOKUP(B839,'2.売上実績'!B839:B844,1,FALSE)),"得意先番号が売上実績に存在しません。",""))</f>
        <v/>
      </c>
    </row>
    <row r="840" spans="2:4" ht="18" customHeight="1">
      <c r="B840" s="99"/>
      <c r="C840" s="51"/>
      <c r="D840" s="120" t="str">
        <f>IF(B840="","",IF(ISERROR(VLOOKUP(B840,'2.売上実績'!B840:B845,1,FALSE)),"得意先番号が売上実績に存在しません。",""))</f>
        <v/>
      </c>
    </row>
    <row r="841" spans="2:4" ht="18" customHeight="1">
      <c r="B841" s="99"/>
      <c r="C841" s="51"/>
      <c r="D841" s="120" t="str">
        <f>IF(B841="","",IF(ISERROR(VLOOKUP(B841,'2.売上実績'!B841:B846,1,FALSE)),"得意先番号が売上実績に存在しません。",""))</f>
        <v/>
      </c>
    </row>
    <row r="842" spans="2:4" ht="18" customHeight="1">
      <c r="B842" s="99"/>
      <c r="C842" s="51"/>
      <c r="D842" s="120" t="str">
        <f>IF(B842="","",IF(ISERROR(VLOOKUP(B842,'2.売上実績'!B842:B847,1,FALSE)),"得意先番号が売上実績に存在しません。",""))</f>
        <v/>
      </c>
    </row>
    <row r="843" spans="2:4" ht="18" customHeight="1">
      <c r="B843" s="99"/>
      <c r="C843" s="51"/>
      <c r="D843" s="120" t="str">
        <f>IF(B843="","",IF(ISERROR(VLOOKUP(B843,'2.売上実績'!B843:B848,1,FALSE)),"得意先番号が売上実績に存在しません。",""))</f>
        <v/>
      </c>
    </row>
    <row r="844" spans="2:4" ht="18" customHeight="1">
      <c r="B844" s="99"/>
      <c r="C844" s="51"/>
      <c r="D844" s="120" t="str">
        <f>IF(B844="","",IF(ISERROR(VLOOKUP(B844,'2.売上実績'!B844:B849,1,FALSE)),"得意先番号が売上実績に存在しません。",""))</f>
        <v/>
      </c>
    </row>
    <row r="845" spans="2:4" ht="18" customHeight="1">
      <c r="B845" s="99"/>
      <c r="C845" s="51"/>
      <c r="D845" s="120" t="str">
        <f>IF(B845="","",IF(ISERROR(VLOOKUP(B845,'2.売上実績'!B845:B850,1,FALSE)),"得意先番号が売上実績に存在しません。",""))</f>
        <v/>
      </c>
    </row>
    <row r="846" spans="2:4" ht="18" customHeight="1">
      <c r="B846" s="99"/>
      <c r="C846" s="51"/>
      <c r="D846" s="120" t="str">
        <f>IF(B846="","",IF(ISERROR(VLOOKUP(B846,'2.売上実績'!B846:B851,1,FALSE)),"得意先番号が売上実績に存在しません。",""))</f>
        <v/>
      </c>
    </row>
    <row r="847" spans="2:4" ht="18" customHeight="1">
      <c r="B847" s="99"/>
      <c r="C847" s="51"/>
      <c r="D847" s="120" t="str">
        <f>IF(B847="","",IF(ISERROR(VLOOKUP(B847,'2.売上実績'!B847:B852,1,FALSE)),"得意先番号が売上実績に存在しません。",""))</f>
        <v/>
      </c>
    </row>
    <row r="848" spans="2:4" ht="18" customHeight="1">
      <c r="B848" s="99"/>
      <c r="C848" s="51"/>
      <c r="D848" s="120" t="str">
        <f>IF(B848="","",IF(ISERROR(VLOOKUP(B848,'2.売上実績'!B848:B853,1,FALSE)),"得意先番号が売上実績に存在しません。",""))</f>
        <v/>
      </c>
    </row>
    <row r="849" spans="2:4" ht="18" customHeight="1">
      <c r="B849" s="99"/>
      <c r="C849" s="51"/>
      <c r="D849" s="120" t="str">
        <f>IF(B849="","",IF(ISERROR(VLOOKUP(B849,'2.売上実績'!B849:B854,1,FALSE)),"得意先番号が売上実績に存在しません。",""))</f>
        <v/>
      </c>
    </row>
    <row r="850" spans="2:4" ht="18" customHeight="1">
      <c r="B850" s="99"/>
      <c r="C850" s="51"/>
      <c r="D850" s="120" t="str">
        <f>IF(B850="","",IF(ISERROR(VLOOKUP(B850,'2.売上実績'!B850:B855,1,FALSE)),"得意先番号が売上実績に存在しません。",""))</f>
        <v/>
      </c>
    </row>
    <row r="851" spans="2:4" ht="18" customHeight="1">
      <c r="B851" s="99"/>
      <c r="C851" s="51"/>
      <c r="D851" s="120" t="str">
        <f>IF(B851="","",IF(ISERROR(VLOOKUP(B851,'2.売上実績'!B851:B856,1,FALSE)),"得意先番号が売上実績に存在しません。",""))</f>
        <v/>
      </c>
    </row>
    <row r="852" spans="2:4" ht="18" customHeight="1">
      <c r="B852" s="99"/>
      <c r="C852" s="51"/>
      <c r="D852" s="120" t="str">
        <f>IF(B852="","",IF(ISERROR(VLOOKUP(B852,'2.売上実績'!B852:B857,1,FALSE)),"得意先番号が売上実績に存在しません。",""))</f>
        <v/>
      </c>
    </row>
    <row r="853" spans="2:4" ht="18" customHeight="1">
      <c r="B853" s="99"/>
      <c r="C853" s="51"/>
      <c r="D853" s="120" t="str">
        <f>IF(B853="","",IF(ISERROR(VLOOKUP(B853,'2.売上実績'!B853:B858,1,FALSE)),"得意先番号が売上実績に存在しません。",""))</f>
        <v/>
      </c>
    </row>
    <row r="854" spans="2:4" ht="18" customHeight="1">
      <c r="B854" s="99"/>
      <c r="C854" s="51"/>
      <c r="D854" s="120" t="str">
        <f>IF(B854="","",IF(ISERROR(VLOOKUP(B854,'2.売上実績'!B854:B859,1,FALSE)),"得意先番号が売上実績に存在しません。",""))</f>
        <v/>
      </c>
    </row>
    <row r="855" spans="2:4" ht="18" customHeight="1">
      <c r="B855" s="99"/>
      <c r="C855" s="51"/>
      <c r="D855" s="120" t="str">
        <f>IF(B855="","",IF(ISERROR(VLOOKUP(B855,'2.売上実績'!B855:B860,1,FALSE)),"得意先番号が売上実績に存在しません。",""))</f>
        <v/>
      </c>
    </row>
    <row r="856" spans="2:4" ht="18" customHeight="1">
      <c r="B856" s="99"/>
      <c r="C856" s="51"/>
      <c r="D856" s="120" t="str">
        <f>IF(B856="","",IF(ISERROR(VLOOKUP(B856,'2.売上実績'!B856:B861,1,FALSE)),"得意先番号が売上実績に存在しません。",""))</f>
        <v/>
      </c>
    </row>
    <row r="857" spans="2:4" ht="18" customHeight="1">
      <c r="B857" s="99"/>
      <c r="C857" s="51"/>
      <c r="D857" s="120" t="str">
        <f>IF(B857="","",IF(ISERROR(VLOOKUP(B857,'2.売上実績'!B857:B862,1,FALSE)),"得意先番号が売上実績に存在しません。",""))</f>
        <v/>
      </c>
    </row>
    <row r="858" spans="2:4" ht="18" customHeight="1">
      <c r="B858" s="99"/>
      <c r="C858" s="51"/>
      <c r="D858" s="120" t="str">
        <f>IF(B858="","",IF(ISERROR(VLOOKUP(B858,'2.売上実績'!B858:B863,1,FALSE)),"得意先番号が売上実績に存在しません。",""))</f>
        <v/>
      </c>
    </row>
    <row r="859" spans="2:4" ht="18" customHeight="1">
      <c r="B859" s="99"/>
      <c r="C859" s="51"/>
      <c r="D859" s="120" t="str">
        <f>IF(B859="","",IF(ISERROR(VLOOKUP(B859,'2.売上実績'!B859:B864,1,FALSE)),"得意先番号が売上実績に存在しません。",""))</f>
        <v/>
      </c>
    </row>
    <row r="860" spans="2:4" ht="18" customHeight="1">
      <c r="B860" s="99"/>
      <c r="C860" s="51"/>
      <c r="D860" s="120" t="str">
        <f>IF(B860="","",IF(ISERROR(VLOOKUP(B860,'2.売上実績'!B860:B865,1,FALSE)),"得意先番号が売上実績に存在しません。",""))</f>
        <v/>
      </c>
    </row>
    <row r="861" spans="2:4" ht="18" customHeight="1">
      <c r="B861" s="99"/>
      <c r="C861" s="51"/>
      <c r="D861" s="120" t="str">
        <f>IF(B861="","",IF(ISERROR(VLOOKUP(B861,'2.売上実績'!B861:B866,1,FALSE)),"得意先番号が売上実績に存在しません。",""))</f>
        <v/>
      </c>
    </row>
    <row r="862" spans="2:4" ht="18" customHeight="1">
      <c r="B862" s="99"/>
      <c r="C862" s="51"/>
      <c r="D862" s="120" t="str">
        <f>IF(B862="","",IF(ISERROR(VLOOKUP(B862,'2.売上実績'!B862:B867,1,FALSE)),"得意先番号が売上実績に存在しません。",""))</f>
        <v/>
      </c>
    </row>
    <row r="863" spans="2:4" ht="18" customHeight="1">
      <c r="B863" s="99"/>
      <c r="C863" s="51"/>
      <c r="D863" s="120" t="str">
        <f>IF(B863="","",IF(ISERROR(VLOOKUP(B863,'2.売上実績'!B863:B868,1,FALSE)),"得意先番号が売上実績に存在しません。",""))</f>
        <v/>
      </c>
    </row>
    <row r="864" spans="2:4" ht="18" customHeight="1">
      <c r="B864" s="99"/>
      <c r="C864" s="51"/>
      <c r="D864" s="120" t="str">
        <f>IF(B864="","",IF(ISERROR(VLOOKUP(B864,'2.売上実績'!B864:B869,1,FALSE)),"得意先番号が売上実績に存在しません。",""))</f>
        <v/>
      </c>
    </row>
    <row r="865" spans="2:4" ht="18" customHeight="1">
      <c r="B865" s="99"/>
      <c r="C865" s="51"/>
      <c r="D865" s="120" t="str">
        <f>IF(B865="","",IF(ISERROR(VLOOKUP(B865,'2.売上実績'!B865:B870,1,FALSE)),"得意先番号が売上実績に存在しません。",""))</f>
        <v/>
      </c>
    </row>
    <row r="866" spans="2:4" ht="18" customHeight="1">
      <c r="B866" s="99"/>
      <c r="C866" s="51"/>
      <c r="D866" s="120" t="str">
        <f>IF(B866="","",IF(ISERROR(VLOOKUP(B866,'2.売上実績'!B866:B871,1,FALSE)),"得意先番号が売上実績に存在しません。",""))</f>
        <v/>
      </c>
    </row>
    <row r="867" spans="2:4" ht="18" customHeight="1">
      <c r="B867" s="99"/>
      <c r="C867" s="51"/>
      <c r="D867" s="120" t="str">
        <f>IF(B867="","",IF(ISERROR(VLOOKUP(B867,'2.売上実績'!B867:B872,1,FALSE)),"得意先番号が売上実績に存在しません。",""))</f>
        <v/>
      </c>
    </row>
    <row r="868" spans="2:4" ht="18" customHeight="1">
      <c r="B868" s="99"/>
      <c r="C868" s="51"/>
      <c r="D868" s="120" t="str">
        <f>IF(B868="","",IF(ISERROR(VLOOKUP(B868,'2.売上実績'!B868:B873,1,FALSE)),"得意先番号が売上実績に存在しません。",""))</f>
        <v/>
      </c>
    </row>
    <row r="869" spans="2:4" ht="18" customHeight="1">
      <c r="B869" s="99"/>
      <c r="C869" s="51"/>
      <c r="D869" s="120" t="str">
        <f>IF(B869="","",IF(ISERROR(VLOOKUP(B869,'2.売上実績'!B869:B874,1,FALSE)),"得意先番号が売上実績に存在しません。",""))</f>
        <v/>
      </c>
    </row>
    <row r="870" spans="2:4" ht="18" customHeight="1">
      <c r="B870" s="99"/>
      <c r="C870" s="51"/>
      <c r="D870" s="120" t="str">
        <f>IF(B870="","",IF(ISERROR(VLOOKUP(B870,'2.売上実績'!B870:B875,1,FALSE)),"得意先番号が売上実績に存在しません。",""))</f>
        <v/>
      </c>
    </row>
    <row r="871" spans="2:4" ht="18" customHeight="1">
      <c r="B871" s="99"/>
      <c r="C871" s="51"/>
      <c r="D871" s="120" t="str">
        <f>IF(B871="","",IF(ISERROR(VLOOKUP(B871,'2.売上実績'!B871:B876,1,FALSE)),"得意先番号が売上実績に存在しません。",""))</f>
        <v/>
      </c>
    </row>
    <row r="872" spans="2:4" ht="18" customHeight="1">
      <c r="B872" s="99"/>
      <c r="C872" s="51"/>
      <c r="D872" s="120" t="str">
        <f>IF(B872="","",IF(ISERROR(VLOOKUP(B872,'2.売上実績'!B872:B877,1,FALSE)),"得意先番号が売上実績に存在しません。",""))</f>
        <v/>
      </c>
    </row>
    <row r="873" spans="2:4" ht="18" customHeight="1">
      <c r="B873" s="99"/>
      <c r="C873" s="51"/>
      <c r="D873" s="120" t="str">
        <f>IF(B873="","",IF(ISERROR(VLOOKUP(B873,'2.売上実績'!B873:B878,1,FALSE)),"得意先番号が売上実績に存在しません。",""))</f>
        <v/>
      </c>
    </row>
    <row r="874" spans="2:4" ht="18" customHeight="1">
      <c r="B874" s="99"/>
      <c r="C874" s="51"/>
      <c r="D874" s="120" t="str">
        <f>IF(B874="","",IF(ISERROR(VLOOKUP(B874,'2.売上実績'!B874:B879,1,FALSE)),"得意先番号が売上実績に存在しません。",""))</f>
        <v/>
      </c>
    </row>
    <row r="875" spans="2:4" ht="18" customHeight="1">
      <c r="B875" s="99"/>
      <c r="C875" s="51"/>
      <c r="D875" s="120" t="str">
        <f>IF(B875="","",IF(ISERROR(VLOOKUP(B875,'2.売上実績'!B875:B880,1,FALSE)),"得意先番号が売上実績に存在しません。",""))</f>
        <v/>
      </c>
    </row>
    <row r="876" spans="2:4" ht="18" customHeight="1">
      <c r="B876" s="99"/>
      <c r="C876" s="51"/>
      <c r="D876" s="120" t="str">
        <f>IF(B876="","",IF(ISERROR(VLOOKUP(B876,'2.売上実績'!B876:B881,1,FALSE)),"得意先番号が売上実績に存在しません。",""))</f>
        <v/>
      </c>
    </row>
    <row r="877" spans="2:4" ht="18" customHeight="1">
      <c r="B877" s="99"/>
      <c r="C877" s="51"/>
      <c r="D877" s="120" t="str">
        <f>IF(B877="","",IF(ISERROR(VLOOKUP(B877,'2.売上実績'!B877:B882,1,FALSE)),"得意先番号が売上実績に存在しません。",""))</f>
        <v/>
      </c>
    </row>
    <row r="878" spans="2:4" ht="18" customHeight="1">
      <c r="B878" s="99"/>
      <c r="C878" s="51"/>
      <c r="D878" s="120" t="str">
        <f>IF(B878="","",IF(ISERROR(VLOOKUP(B878,'2.売上実績'!B878:B883,1,FALSE)),"得意先番号が売上実績に存在しません。",""))</f>
        <v/>
      </c>
    </row>
    <row r="879" spans="2:4" ht="18" customHeight="1">
      <c r="B879" s="99"/>
      <c r="C879" s="51"/>
      <c r="D879" s="120" t="str">
        <f>IF(B879="","",IF(ISERROR(VLOOKUP(B879,'2.売上実績'!B879:B884,1,FALSE)),"得意先番号が売上実績に存在しません。",""))</f>
        <v/>
      </c>
    </row>
    <row r="880" spans="2:4" ht="18" customHeight="1">
      <c r="B880" s="99"/>
      <c r="C880" s="51"/>
      <c r="D880" s="120" t="str">
        <f>IF(B880="","",IF(ISERROR(VLOOKUP(B880,'2.売上実績'!B880:B885,1,FALSE)),"得意先番号が売上実績に存在しません。",""))</f>
        <v/>
      </c>
    </row>
    <row r="881" spans="2:4" ht="18" customHeight="1">
      <c r="B881" s="99"/>
      <c r="C881" s="51"/>
      <c r="D881" s="120" t="str">
        <f>IF(B881="","",IF(ISERROR(VLOOKUP(B881,'2.売上実績'!B881:B886,1,FALSE)),"得意先番号が売上実績に存在しません。",""))</f>
        <v/>
      </c>
    </row>
    <row r="882" spans="2:4" ht="18" customHeight="1">
      <c r="B882" s="99"/>
      <c r="C882" s="51"/>
      <c r="D882" s="120" t="str">
        <f>IF(B882="","",IF(ISERROR(VLOOKUP(B882,'2.売上実績'!B882:B887,1,FALSE)),"得意先番号が売上実績に存在しません。",""))</f>
        <v/>
      </c>
    </row>
    <row r="883" spans="2:4" ht="18" customHeight="1">
      <c r="B883" s="99"/>
      <c r="C883" s="51"/>
      <c r="D883" s="120" t="str">
        <f>IF(B883="","",IF(ISERROR(VLOOKUP(B883,'2.売上実績'!B883:B888,1,FALSE)),"得意先番号が売上実績に存在しません。",""))</f>
        <v/>
      </c>
    </row>
    <row r="884" spans="2:4" ht="18" customHeight="1">
      <c r="B884" s="99"/>
      <c r="C884" s="51"/>
      <c r="D884" s="120" t="str">
        <f>IF(B884="","",IF(ISERROR(VLOOKUP(B884,'2.売上実績'!B884:B889,1,FALSE)),"得意先番号が売上実績に存在しません。",""))</f>
        <v/>
      </c>
    </row>
    <row r="885" spans="2:4" ht="18" customHeight="1">
      <c r="B885" s="99"/>
      <c r="C885" s="51"/>
      <c r="D885" s="120" t="str">
        <f>IF(B885="","",IF(ISERROR(VLOOKUP(B885,'2.売上実績'!B885:B890,1,FALSE)),"得意先番号が売上実績に存在しません。",""))</f>
        <v/>
      </c>
    </row>
    <row r="886" spans="2:4" ht="18" customHeight="1">
      <c r="B886" s="99"/>
      <c r="C886" s="51"/>
      <c r="D886" s="120" t="str">
        <f>IF(B886="","",IF(ISERROR(VLOOKUP(B886,'2.売上実績'!B886:B891,1,FALSE)),"得意先番号が売上実績に存在しません。",""))</f>
        <v/>
      </c>
    </row>
    <row r="887" spans="2:4" ht="18" customHeight="1">
      <c r="B887" s="99"/>
      <c r="C887" s="51"/>
      <c r="D887" s="120" t="str">
        <f>IF(B887="","",IF(ISERROR(VLOOKUP(B887,'2.売上実績'!B887:B892,1,FALSE)),"得意先番号が売上実績に存在しません。",""))</f>
        <v/>
      </c>
    </row>
    <row r="888" spans="2:4" ht="18" customHeight="1">
      <c r="B888" s="99"/>
      <c r="C888" s="51"/>
      <c r="D888" s="120" t="str">
        <f>IF(B888="","",IF(ISERROR(VLOOKUP(B888,'2.売上実績'!B888:B893,1,FALSE)),"得意先番号が売上実績に存在しません。",""))</f>
        <v/>
      </c>
    </row>
    <row r="889" spans="2:4" ht="18" customHeight="1">
      <c r="B889" s="99"/>
      <c r="C889" s="51"/>
      <c r="D889" s="120" t="str">
        <f>IF(B889="","",IF(ISERROR(VLOOKUP(B889,'2.売上実績'!B889:B894,1,FALSE)),"得意先番号が売上実績に存在しません。",""))</f>
        <v/>
      </c>
    </row>
    <row r="890" spans="2:4" ht="18" customHeight="1">
      <c r="B890" s="99"/>
      <c r="C890" s="51"/>
      <c r="D890" s="120" t="str">
        <f>IF(B890="","",IF(ISERROR(VLOOKUP(B890,'2.売上実績'!B890:B895,1,FALSE)),"得意先番号が売上実績に存在しません。",""))</f>
        <v/>
      </c>
    </row>
    <row r="891" spans="2:4" ht="18" customHeight="1">
      <c r="B891" s="99"/>
      <c r="C891" s="51"/>
      <c r="D891" s="120" t="str">
        <f>IF(B891="","",IF(ISERROR(VLOOKUP(B891,'2.売上実績'!B891:B896,1,FALSE)),"得意先番号が売上実績に存在しません。",""))</f>
        <v/>
      </c>
    </row>
    <row r="892" spans="2:4" ht="18" customHeight="1">
      <c r="B892" s="99"/>
      <c r="C892" s="51"/>
      <c r="D892" s="120" t="str">
        <f>IF(B892="","",IF(ISERROR(VLOOKUP(B892,'2.売上実績'!B892:B897,1,FALSE)),"得意先番号が売上実績に存在しません。",""))</f>
        <v/>
      </c>
    </row>
    <row r="893" spans="2:4" ht="18" customHeight="1">
      <c r="B893" s="99"/>
      <c r="C893" s="51"/>
      <c r="D893" s="120" t="str">
        <f>IF(B893="","",IF(ISERROR(VLOOKUP(B893,'2.売上実績'!B893:B898,1,FALSE)),"得意先番号が売上実績に存在しません。",""))</f>
        <v/>
      </c>
    </row>
    <row r="894" spans="2:4" ht="18" customHeight="1">
      <c r="B894" s="99"/>
      <c r="C894" s="51"/>
      <c r="D894" s="120" t="str">
        <f>IF(B894="","",IF(ISERROR(VLOOKUP(B894,'2.売上実績'!B894:B899,1,FALSE)),"得意先番号が売上実績に存在しません。",""))</f>
        <v/>
      </c>
    </row>
    <row r="895" spans="2:4" ht="18" customHeight="1">
      <c r="B895" s="99"/>
      <c r="C895" s="51"/>
      <c r="D895" s="120" t="str">
        <f>IF(B895="","",IF(ISERROR(VLOOKUP(B895,'2.売上実績'!B895:B900,1,FALSE)),"得意先番号が売上実績に存在しません。",""))</f>
        <v/>
      </c>
    </row>
    <row r="896" spans="2:4" ht="18" customHeight="1">
      <c r="B896" s="99"/>
      <c r="C896" s="51"/>
      <c r="D896" s="120" t="str">
        <f>IF(B896="","",IF(ISERROR(VLOOKUP(B896,'2.売上実績'!B896:B901,1,FALSE)),"得意先番号が売上実績に存在しません。",""))</f>
        <v/>
      </c>
    </row>
    <row r="897" spans="2:4" ht="18" customHeight="1">
      <c r="B897" s="99"/>
      <c r="C897" s="51"/>
      <c r="D897" s="120" t="str">
        <f>IF(B897="","",IF(ISERROR(VLOOKUP(B897,'2.売上実績'!B897:B902,1,FALSE)),"得意先番号が売上実績に存在しません。",""))</f>
        <v/>
      </c>
    </row>
    <row r="898" spans="2:4" ht="18" customHeight="1">
      <c r="B898" s="99"/>
      <c r="C898" s="51"/>
      <c r="D898" s="120" t="str">
        <f>IF(B898="","",IF(ISERROR(VLOOKUP(B898,'2.売上実績'!B898:B903,1,FALSE)),"得意先番号が売上実績に存在しません。",""))</f>
        <v/>
      </c>
    </row>
    <row r="899" spans="2:4" ht="18" customHeight="1">
      <c r="B899" s="99"/>
      <c r="C899" s="51"/>
      <c r="D899" s="120" t="str">
        <f>IF(B899="","",IF(ISERROR(VLOOKUP(B899,'2.売上実績'!B899:B904,1,FALSE)),"得意先番号が売上実績に存在しません。",""))</f>
        <v/>
      </c>
    </row>
    <row r="900" spans="2:4" ht="18" customHeight="1">
      <c r="B900" s="99"/>
      <c r="C900" s="51"/>
      <c r="D900" s="120" t="str">
        <f>IF(B900="","",IF(ISERROR(VLOOKUP(B900,'2.売上実績'!B900:B905,1,FALSE)),"得意先番号が売上実績に存在しません。",""))</f>
        <v/>
      </c>
    </row>
    <row r="901" spans="2:4" ht="18" customHeight="1">
      <c r="B901" s="99"/>
      <c r="C901" s="51"/>
      <c r="D901" s="120" t="str">
        <f>IF(B901="","",IF(ISERROR(VLOOKUP(B901,'2.売上実績'!B901:B906,1,FALSE)),"得意先番号が売上実績に存在しません。",""))</f>
        <v/>
      </c>
    </row>
    <row r="902" spans="2:4" ht="18" customHeight="1">
      <c r="B902" s="99"/>
      <c r="C902" s="51"/>
      <c r="D902" s="120" t="str">
        <f>IF(B902="","",IF(ISERROR(VLOOKUP(B902,'2.売上実績'!B902:B907,1,FALSE)),"得意先番号が売上実績に存在しません。",""))</f>
        <v/>
      </c>
    </row>
    <row r="903" spans="2:4" ht="18" customHeight="1">
      <c r="B903" s="99"/>
      <c r="C903" s="51"/>
      <c r="D903" s="120" t="str">
        <f>IF(B903="","",IF(ISERROR(VLOOKUP(B903,'2.売上実績'!B903:B908,1,FALSE)),"得意先番号が売上実績に存在しません。",""))</f>
        <v/>
      </c>
    </row>
    <row r="904" spans="2:4" ht="18" customHeight="1">
      <c r="B904" s="99"/>
      <c r="C904" s="51"/>
      <c r="D904" s="120" t="str">
        <f>IF(B904="","",IF(ISERROR(VLOOKUP(B904,'2.売上実績'!B904:B909,1,FALSE)),"得意先番号が売上実績に存在しません。",""))</f>
        <v/>
      </c>
    </row>
    <row r="905" spans="2:4" ht="18" customHeight="1">
      <c r="B905" s="99"/>
      <c r="C905" s="51"/>
      <c r="D905" s="120" t="str">
        <f>IF(B905="","",IF(ISERROR(VLOOKUP(B905,'2.売上実績'!B905:B910,1,FALSE)),"得意先番号が売上実績に存在しません。",""))</f>
        <v/>
      </c>
    </row>
    <row r="906" spans="2:4" ht="18" customHeight="1">
      <c r="B906" s="99"/>
      <c r="C906" s="51"/>
      <c r="D906" s="120" t="str">
        <f>IF(B906="","",IF(ISERROR(VLOOKUP(B906,'2.売上実績'!B906:B911,1,FALSE)),"得意先番号が売上実績に存在しません。",""))</f>
        <v/>
      </c>
    </row>
    <row r="907" spans="2:4" ht="18" customHeight="1">
      <c r="B907" s="99"/>
      <c r="C907" s="51"/>
      <c r="D907" s="120" t="str">
        <f>IF(B907="","",IF(ISERROR(VLOOKUP(B907,'2.売上実績'!B907:B912,1,FALSE)),"得意先番号が売上実績に存在しません。",""))</f>
        <v/>
      </c>
    </row>
    <row r="908" spans="2:4" ht="18" customHeight="1">
      <c r="B908" s="99"/>
      <c r="C908" s="51"/>
      <c r="D908" s="120" t="str">
        <f>IF(B908="","",IF(ISERROR(VLOOKUP(B908,'2.売上実績'!B908:B913,1,FALSE)),"得意先番号が売上実績に存在しません。",""))</f>
        <v/>
      </c>
    </row>
    <row r="909" spans="2:4" ht="18" customHeight="1">
      <c r="B909" s="99"/>
      <c r="C909" s="51"/>
      <c r="D909" s="120" t="str">
        <f>IF(B909="","",IF(ISERROR(VLOOKUP(B909,'2.売上実績'!B909:B914,1,FALSE)),"得意先番号が売上実績に存在しません。",""))</f>
        <v/>
      </c>
    </row>
    <row r="910" spans="2:4" ht="18" customHeight="1">
      <c r="B910" s="99"/>
      <c r="C910" s="51"/>
      <c r="D910" s="120" t="str">
        <f>IF(B910="","",IF(ISERROR(VLOOKUP(B910,'2.売上実績'!B910:B915,1,FALSE)),"得意先番号が売上実績に存在しません。",""))</f>
        <v/>
      </c>
    </row>
    <row r="911" spans="2:4" ht="18" customHeight="1">
      <c r="B911" s="99"/>
      <c r="C911" s="51"/>
      <c r="D911" s="120" t="str">
        <f>IF(B911="","",IF(ISERROR(VLOOKUP(B911,'2.売上実績'!B911:B916,1,FALSE)),"得意先番号が売上実績に存在しません。",""))</f>
        <v/>
      </c>
    </row>
    <row r="912" spans="2:4" ht="18" customHeight="1">
      <c r="B912" s="99"/>
      <c r="C912" s="51"/>
      <c r="D912" s="120" t="str">
        <f>IF(B912="","",IF(ISERROR(VLOOKUP(B912,'2.売上実績'!B912:B917,1,FALSE)),"得意先番号が売上実績に存在しません。",""))</f>
        <v/>
      </c>
    </row>
    <row r="913" spans="2:4" ht="18" customHeight="1">
      <c r="B913" s="99"/>
      <c r="C913" s="51"/>
      <c r="D913" s="120" t="str">
        <f>IF(B913="","",IF(ISERROR(VLOOKUP(B913,'2.売上実績'!B913:B918,1,FALSE)),"得意先番号が売上実績に存在しません。",""))</f>
        <v/>
      </c>
    </row>
    <row r="914" spans="2:4" ht="18" customHeight="1">
      <c r="B914" s="99"/>
      <c r="C914" s="51"/>
      <c r="D914" s="120" t="str">
        <f>IF(B914="","",IF(ISERROR(VLOOKUP(B914,'2.売上実績'!B914:B919,1,FALSE)),"得意先番号が売上実績に存在しません。",""))</f>
        <v/>
      </c>
    </row>
    <row r="915" spans="2:4" ht="18" customHeight="1">
      <c r="B915" s="99"/>
      <c r="C915" s="51"/>
      <c r="D915" s="120" t="str">
        <f>IF(B915="","",IF(ISERROR(VLOOKUP(B915,'2.売上実績'!B915:B920,1,FALSE)),"得意先番号が売上実績に存在しません。",""))</f>
        <v/>
      </c>
    </row>
    <row r="916" spans="2:4" ht="18" customHeight="1">
      <c r="B916" s="99"/>
      <c r="C916" s="51"/>
      <c r="D916" s="120" t="str">
        <f>IF(B916="","",IF(ISERROR(VLOOKUP(B916,'2.売上実績'!B916:B921,1,FALSE)),"得意先番号が売上実績に存在しません。",""))</f>
        <v/>
      </c>
    </row>
    <row r="917" spans="2:4" ht="18" customHeight="1">
      <c r="B917" s="99"/>
      <c r="C917" s="51"/>
      <c r="D917" s="120" t="str">
        <f>IF(B917="","",IF(ISERROR(VLOOKUP(B917,'2.売上実績'!B917:B922,1,FALSE)),"得意先番号が売上実績に存在しません。",""))</f>
        <v/>
      </c>
    </row>
    <row r="918" spans="2:4" ht="18" customHeight="1">
      <c r="B918" s="99"/>
      <c r="C918" s="51"/>
      <c r="D918" s="120" t="str">
        <f>IF(B918="","",IF(ISERROR(VLOOKUP(B918,'2.売上実績'!B918:B923,1,FALSE)),"得意先番号が売上実績に存在しません。",""))</f>
        <v/>
      </c>
    </row>
    <row r="919" spans="2:4" ht="18" customHeight="1">
      <c r="B919" s="99"/>
      <c r="C919" s="51"/>
      <c r="D919" s="120" t="str">
        <f>IF(B919="","",IF(ISERROR(VLOOKUP(B919,'2.売上実績'!B919:B924,1,FALSE)),"得意先番号が売上実績に存在しません。",""))</f>
        <v/>
      </c>
    </row>
    <row r="920" spans="2:4" ht="18" customHeight="1">
      <c r="B920" s="99"/>
      <c r="C920" s="51"/>
      <c r="D920" s="120" t="str">
        <f>IF(B920="","",IF(ISERROR(VLOOKUP(B920,'2.売上実績'!B920:B925,1,FALSE)),"得意先番号が売上実績に存在しません。",""))</f>
        <v/>
      </c>
    </row>
    <row r="921" spans="2:4" ht="18" customHeight="1">
      <c r="B921" s="99"/>
      <c r="C921" s="51"/>
      <c r="D921" s="120" t="str">
        <f>IF(B921="","",IF(ISERROR(VLOOKUP(B921,'2.売上実績'!B921:B926,1,FALSE)),"得意先番号が売上実績に存在しません。",""))</f>
        <v/>
      </c>
    </row>
    <row r="922" spans="2:4" ht="18" customHeight="1">
      <c r="B922" s="99"/>
      <c r="C922" s="51"/>
      <c r="D922" s="120" t="str">
        <f>IF(B922="","",IF(ISERROR(VLOOKUP(B922,'2.売上実績'!B922:B927,1,FALSE)),"得意先番号が売上実績に存在しません。",""))</f>
        <v/>
      </c>
    </row>
    <row r="923" spans="2:4" ht="18" customHeight="1">
      <c r="B923" s="99"/>
      <c r="C923" s="51"/>
      <c r="D923" s="120" t="str">
        <f>IF(B923="","",IF(ISERROR(VLOOKUP(B923,'2.売上実績'!B923:B928,1,FALSE)),"得意先番号が売上実績に存在しません。",""))</f>
        <v/>
      </c>
    </row>
    <row r="924" spans="2:4" ht="18" customHeight="1">
      <c r="B924" s="99"/>
      <c r="C924" s="51"/>
      <c r="D924" s="120" t="str">
        <f>IF(B924="","",IF(ISERROR(VLOOKUP(B924,'2.売上実績'!B924:B929,1,FALSE)),"得意先番号が売上実績に存在しません。",""))</f>
        <v/>
      </c>
    </row>
    <row r="925" spans="2:4" ht="18" customHeight="1">
      <c r="B925" s="99"/>
      <c r="C925" s="51"/>
      <c r="D925" s="120" t="str">
        <f>IF(B925="","",IF(ISERROR(VLOOKUP(B925,'2.売上実績'!B925:B930,1,FALSE)),"得意先番号が売上実績に存在しません。",""))</f>
        <v/>
      </c>
    </row>
    <row r="926" spans="2:4" ht="18" customHeight="1">
      <c r="B926" s="99"/>
      <c r="C926" s="51"/>
      <c r="D926" s="120" t="str">
        <f>IF(B926="","",IF(ISERROR(VLOOKUP(B926,'2.売上実績'!B926:B931,1,FALSE)),"得意先番号が売上実績に存在しません。",""))</f>
        <v/>
      </c>
    </row>
    <row r="927" spans="2:4" ht="18" customHeight="1">
      <c r="B927" s="99"/>
      <c r="C927" s="51"/>
      <c r="D927" s="120" t="str">
        <f>IF(B927="","",IF(ISERROR(VLOOKUP(B927,'2.売上実績'!B927:B932,1,FALSE)),"得意先番号が売上実績に存在しません。",""))</f>
        <v/>
      </c>
    </row>
    <row r="928" spans="2:4" ht="18" customHeight="1">
      <c r="B928" s="99"/>
      <c r="C928" s="51"/>
      <c r="D928" s="120" t="str">
        <f>IF(B928="","",IF(ISERROR(VLOOKUP(B928,'2.売上実績'!B928:B933,1,FALSE)),"得意先番号が売上実績に存在しません。",""))</f>
        <v/>
      </c>
    </row>
    <row r="929" spans="2:4" ht="18" customHeight="1">
      <c r="B929" s="99"/>
      <c r="C929" s="51"/>
      <c r="D929" s="120" t="str">
        <f>IF(B929="","",IF(ISERROR(VLOOKUP(B929,'2.売上実績'!B929:B934,1,FALSE)),"得意先番号が売上実績に存在しません。",""))</f>
        <v/>
      </c>
    </row>
    <row r="930" spans="2:4" ht="18" customHeight="1">
      <c r="B930" s="99"/>
      <c r="C930" s="51"/>
      <c r="D930" s="120" t="str">
        <f>IF(B930="","",IF(ISERROR(VLOOKUP(B930,'2.売上実績'!B930:B935,1,FALSE)),"得意先番号が売上実績に存在しません。",""))</f>
        <v/>
      </c>
    </row>
    <row r="931" spans="2:4" ht="18" customHeight="1">
      <c r="B931" s="99"/>
      <c r="C931" s="51"/>
      <c r="D931" s="120" t="str">
        <f>IF(B931="","",IF(ISERROR(VLOOKUP(B931,'2.売上実績'!B931:B936,1,FALSE)),"得意先番号が売上実績に存在しません。",""))</f>
        <v/>
      </c>
    </row>
    <row r="932" spans="2:4" ht="18" customHeight="1">
      <c r="B932" s="99"/>
      <c r="C932" s="51"/>
      <c r="D932" s="120" t="str">
        <f>IF(B932="","",IF(ISERROR(VLOOKUP(B932,'2.売上実績'!B932:B937,1,FALSE)),"得意先番号が売上実績に存在しません。",""))</f>
        <v/>
      </c>
    </row>
    <row r="933" spans="2:4" ht="18" customHeight="1">
      <c r="B933" s="99"/>
      <c r="C933" s="51"/>
      <c r="D933" s="120" t="str">
        <f>IF(B933="","",IF(ISERROR(VLOOKUP(B933,'2.売上実績'!B933:B938,1,FALSE)),"得意先番号が売上実績に存在しません。",""))</f>
        <v/>
      </c>
    </row>
    <row r="934" spans="2:4" ht="18" customHeight="1">
      <c r="B934" s="99"/>
      <c r="C934" s="51"/>
      <c r="D934" s="120" t="str">
        <f>IF(B934="","",IF(ISERROR(VLOOKUP(B934,'2.売上実績'!B934:B939,1,FALSE)),"得意先番号が売上実績に存在しません。",""))</f>
        <v/>
      </c>
    </row>
    <row r="935" spans="2:4" ht="18" customHeight="1">
      <c r="B935" s="99"/>
      <c r="C935" s="51"/>
      <c r="D935" s="120" t="str">
        <f>IF(B935="","",IF(ISERROR(VLOOKUP(B935,'2.売上実績'!B935:B940,1,FALSE)),"得意先番号が売上実績に存在しません。",""))</f>
        <v/>
      </c>
    </row>
    <row r="936" spans="2:4" ht="18" customHeight="1">
      <c r="B936" s="99"/>
      <c r="C936" s="51"/>
      <c r="D936" s="120" t="str">
        <f>IF(B936="","",IF(ISERROR(VLOOKUP(B936,'2.売上実績'!B936:B941,1,FALSE)),"得意先番号が売上実績に存在しません。",""))</f>
        <v/>
      </c>
    </row>
    <row r="937" spans="2:4" ht="18" customHeight="1">
      <c r="B937" s="99"/>
      <c r="C937" s="51"/>
      <c r="D937" s="120" t="str">
        <f>IF(B937="","",IF(ISERROR(VLOOKUP(B937,'2.売上実績'!B937:B942,1,FALSE)),"得意先番号が売上実績に存在しません。",""))</f>
        <v/>
      </c>
    </row>
    <row r="938" spans="2:4" ht="18" customHeight="1">
      <c r="B938" s="99"/>
      <c r="C938" s="51"/>
      <c r="D938" s="120" t="str">
        <f>IF(B938="","",IF(ISERROR(VLOOKUP(B938,'2.売上実績'!B938:B943,1,FALSE)),"得意先番号が売上実績に存在しません。",""))</f>
        <v/>
      </c>
    </row>
    <row r="939" spans="2:4" ht="18" customHeight="1">
      <c r="B939" s="99"/>
      <c r="C939" s="51"/>
      <c r="D939" s="120" t="str">
        <f>IF(B939="","",IF(ISERROR(VLOOKUP(B939,'2.売上実績'!B939:B944,1,FALSE)),"得意先番号が売上実績に存在しません。",""))</f>
        <v/>
      </c>
    </row>
    <row r="940" spans="2:4" ht="18" customHeight="1">
      <c r="B940" s="99"/>
      <c r="C940" s="51"/>
      <c r="D940" s="120" t="str">
        <f>IF(B940="","",IF(ISERROR(VLOOKUP(B940,'2.売上実績'!B940:B945,1,FALSE)),"得意先番号が売上実績に存在しません。",""))</f>
        <v/>
      </c>
    </row>
    <row r="941" spans="2:4" ht="18" customHeight="1">
      <c r="B941" s="99"/>
      <c r="C941" s="51"/>
      <c r="D941" s="120" t="str">
        <f>IF(B941="","",IF(ISERROR(VLOOKUP(B941,'2.売上実績'!B941:B946,1,FALSE)),"得意先番号が売上実績に存在しません。",""))</f>
        <v/>
      </c>
    </row>
    <row r="942" spans="2:4" ht="18" customHeight="1">
      <c r="B942" s="99"/>
      <c r="C942" s="51"/>
      <c r="D942" s="120" t="str">
        <f>IF(B942="","",IF(ISERROR(VLOOKUP(B942,'2.売上実績'!B942:B947,1,FALSE)),"得意先番号が売上実績に存在しません。",""))</f>
        <v/>
      </c>
    </row>
    <row r="943" spans="2:4" ht="18" customHeight="1">
      <c r="B943" s="99"/>
      <c r="C943" s="51"/>
      <c r="D943" s="120" t="str">
        <f>IF(B943="","",IF(ISERROR(VLOOKUP(B943,'2.売上実績'!B943:B948,1,FALSE)),"得意先番号が売上実績に存在しません。",""))</f>
        <v/>
      </c>
    </row>
    <row r="944" spans="2:4" ht="18" customHeight="1">
      <c r="B944" s="99"/>
      <c r="C944" s="51"/>
      <c r="D944" s="120" t="str">
        <f>IF(B944="","",IF(ISERROR(VLOOKUP(B944,'2.売上実績'!B944:B949,1,FALSE)),"得意先番号が売上実績に存在しません。",""))</f>
        <v/>
      </c>
    </row>
    <row r="945" spans="2:4" ht="18" customHeight="1">
      <c r="B945" s="99"/>
      <c r="C945" s="51"/>
      <c r="D945" s="120" t="str">
        <f>IF(B945="","",IF(ISERROR(VLOOKUP(B945,'2.売上実績'!B945:B950,1,FALSE)),"得意先番号が売上実績に存在しません。",""))</f>
        <v/>
      </c>
    </row>
    <row r="946" spans="2:4" ht="18" customHeight="1">
      <c r="B946" s="99"/>
      <c r="C946" s="51"/>
      <c r="D946" s="120" t="str">
        <f>IF(B946="","",IF(ISERROR(VLOOKUP(B946,'2.売上実績'!B946:B951,1,FALSE)),"得意先番号が売上実績に存在しません。",""))</f>
        <v/>
      </c>
    </row>
    <row r="947" spans="2:4" ht="18" customHeight="1">
      <c r="B947" s="99"/>
      <c r="C947" s="51"/>
      <c r="D947" s="120" t="str">
        <f>IF(B947="","",IF(ISERROR(VLOOKUP(B947,'2.売上実績'!B947:B952,1,FALSE)),"得意先番号が売上実績に存在しません。",""))</f>
        <v/>
      </c>
    </row>
    <row r="948" spans="2:4" ht="18" customHeight="1">
      <c r="B948" s="99"/>
      <c r="C948" s="51"/>
      <c r="D948" s="120" t="str">
        <f>IF(B948="","",IF(ISERROR(VLOOKUP(B948,'2.売上実績'!B948:B953,1,FALSE)),"得意先番号が売上実績に存在しません。",""))</f>
        <v/>
      </c>
    </row>
    <row r="949" spans="2:4" ht="18" customHeight="1">
      <c r="B949" s="99"/>
      <c r="C949" s="51"/>
      <c r="D949" s="120" t="str">
        <f>IF(B949="","",IF(ISERROR(VLOOKUP(B949,'2.売上実績'!B949:B954,1,FALSE)),"得意先番号が売上実績に存在しません。",""))</f>
        <v/>
      </c>
    </row>
    <row r="950" spans="2:4" ht="18" customHeight="1">
      <c r="B950" s="99"/>
      <c r="C950" s="51"/>
      <c r="D950" s="120" t="str">
        <f>IF(B950="","",IF(ISERROR(VLOOKUP(B950,'2.売上実績'!B950:B955,1,FALSE)),"得意先番号が売上実績に存在しません。",""))</f>
        <v/>
      </c>
    </row>
    <row r="951" spans="2:4" ht="18" customHeight="1">
      <c r="B951" s="99"/>
      <c r="C951" s="51"/>
      <c r="D951" s="120" t="str">
        <f>IF(B951="","",IF(ISERROR(VLOOKUP(B951,'2.売上実績'!B951:B956,1,FALSE)),"得意先番号が売上実績に存在しません。",""))</f>
        <v/>
      </c>
    </row>
    <row r="952" spans="2:4" ht="18" customHeight="1">
      <c r="B952" s="99"/>
      <c r="C952" s="51"/>
      <c r="D952" s="120" t="str">
        <f>IF(B952="","",IF(ISERROR(VLOOKUP(B952,'2.売上実績'!B952:B957,1,FALSE)),"得意先番号が売上実績に存在しません。",""))</f>
        <v/>
      </c>
    </row>
    <row r="953" spans="2:4" ht="18" customHeight="1">
      <c r="B953" s="99"/>
      <c r="C953" s="51"/>
      <c r="D953" s="120" t="str">
        <f>IF(B953="","",IF(ISERROR(VLOOKUP(B953,'2.売上実績'!B953:B958,1,FALSE)),"得意先番号が売上実績に存在しません。",""))</f>
        <v/>
      </c>
    </row>
    <row r="954" spans="2:4" ht="18" customHeight="1">
      <c r="B954" s="99"/>
      <c r="C954" s="51"/>
      <c r="D954" s="120" t="str">
        <f>IF(B954="","",IF(ISERROR(VLOOKUP(B954,'2.売上実績'!B954:B959,1,FALSE)),"得意先番号が売上実績に存在しません。",""))</f>
        <v/>
      </c>
    </row>
    <row r="955" spans="2:4" ht="18" customHeight="1">
      <c r="B955" s="99"/>
      <c r="C955" s="51"/>
      <c r="D955" s="120" t="str">
        <f>IF(B955="","",IF(ISERROR(VLOOKUP(B955,'2.売上実績'!B955:B960,1,FALSE)),"得意先番号が売上実績に存在しません。",""))</f>
        <v/>
      </c>
    </row>
    <row r="956" spans="2:4" ht="18" customHeight="1">
      <c r="B956" s="99"/>
      <c r="C956" s="51"/>
      <c r="D956" s="120" t="str">
        <f>IF(B956="","",IF(ISERROR(VLOOKUP(B956,'2.売上実績'!B956:B961,1,FALSE)),"得意先番号が売上実績に存在しません。",""))</f>
        <v/>
      </c>
    </row>
    <row r="957" spans="2:4" ht="18" customHeight="1">
      <c r="B957" s="99"/>
      <c r="C957" s="51"/>
      <c r="D957" s="120" t="str">
        <f>IF(B957="","",IF(ISERROR(VLOOKUP(B957,'2.売上実績'!B957:B962,1,FALSE)),"得意先番号が売上実績に存在しません。",""))</f>
        <v/>
      </c>
    </row>
    <row r="958" spans="2:4" ht="18" customHeight="1">
      <c r="B958" s="99"/>
      <c r="C958" s="51"/>
      <c r="D958" s="120" t="str">
        <f>IF(B958="","",IF(ISERROR(VLOOKUP(B958,'2.売上実績'!B958:B963,1,FALSE)),"得意先番号が売上実績に存在しません。",""))</f>
        <v/>
      </c>
    </row>
    <row r="959" spans="2:4" ht="18" customHeight="1">
      <c r="B959" s="99"/>
      <c r="C959" s="51"/>
      <c r="D959" s="120" t="str">
        <f>IF(B959="","",IF(ISERROR(VLOOKUP(B959,'2.売上実績'!B959:B964,1,FALSE)),"得意先番号が売上実績に存在しません。",""))</f>
        <v/>
      </c>
    </row>
    <row r="960" spans="2:4" ht="18" customHeight="1">
      <c r="B960" s="99"/>
      <c r="C960" s="51"/>
      <c r="D960" s="120" t="str">
        <f>IF(B960="","",IF(ISERROR(VLOOKUP(B960,'2.売上実績'!B960:B965,1,FALSE)),"得意先番号が売上実績に存在しません。",""))</f>
        <v/>
      </c>
    </row>
    <row r="961" spans="2:4" ht="18" customHeight="1">
      <c r="B961" s="99"/>
      <c r="C961" s="51"/>
      <c r="D961" s="120" t="str">
        <f>IF(B961="","",IF(ISERROR(VLOOKUP(B961,'2.売上実績'!B961:B966,1,FALSE)),"得意先番号が売上実績に存在しません。",""))</f>
        <v/>
      </c>
    </row>
    <row r="962" spans="2:4" ht="18" customHeight="1">
      <c r="B962" s="99"/>
      <c r="C962" s="51"/>
      <c r="D962" s="120" t="str">
        <f>IF(B962="","",IF(ISERROR(VLOOKUP(B962,'2.売上実績'!B962:B967,1,FALSE)),"得意先番号が売上実績に存在しません。",""))</f>
        <v/>
      </c>
    </row>
    <row r="963" spans="2:4" ht="18" customHeight="1">
      <c r="B963" s="99"/>
      <c r="C963" s="51"/>
      <c r="D963" s="120" t="str">
        <f>IF(B963="","",IF(ISERROR(VLOOKUP(B963,'2.売上実績'!B963:B968,1,FALSE)),"得意先番号が売上実績に存在しません。",""))</f>
        <v/>
      </c>
    </row>
    <row r="964" spans="2:4" ht="18" customHeight="1">
      <c r="B964" s="99"/>
      <c r="C964" s="51"/>
      <c r="D964" s="120" t="str">
        <f>IF(B964="","",IF(ISERROR(VLOOKUP(B964,'2.売上実績'!B964:B969,1,FALSE)),"得意先番号が売上実績に存在しません。",""))</f>
        <v/>
      </c>
    </row>
    <row r="965" spans="2:4" ht="18" customHeight="1">
      <c r="B965" s="99"/>
      <c r="C965" s="51"/>
      <c r="D965" s="120" t="str">
        <f>IF(B965="","",IF(ISERROR(VLOOKUP(B965,'2.売上実績'!B965:B970,1,FALSE)),"得意先番号が売上実績に存在しません。",""))</f>
        <v/>
      </c>
    </row>
    <row r="966" spans="2:4" ht="18" customHeight="1">
      <c r="B966" s="99"/>
      <c r="C966" s="51"/>
      <c r="D966" s="120" t="str">
        <f>IF(B966="","",IF(ISERROR(VLOOKUP(B966,'2.売上実績'!B966:B971,1,FALSE)),"得意先番号が売上実績に存在しません。",""))</f>
        <v/>
      </c>
    </row>
    <row r="967" spans="2:4" ht="18" customHeight="1">
      <c r="B967" s="99"/>
      <c r="C967" s="51"/>
      <c r="D967" s="120" t="str">
        <f>IF(B967="","",IF(ISERROR(VLOOKUP(B967,'2.売上実績'!B967:B972,1,FALSE)),"得意先番号が売上実績に存在しません。",""))</f>
        <v/>
      </c>
    </row>
    <row r="968" spans="2:4" ht="18" customHeight="1">
      <c r="B968" s="99"/>
      <c r="C968" s="51"/>
      <c r="D968" s="120" t="str">
        <f>IF(B968="","",IF(ISERROR(VLOOKUP(B968,'2.売上実績'!B968:B973,1,FALSE)),"得意先番号が売上実績に存在しません。",""))</f>
        <v/>
      </c>
    </row>
    <row r="969" spans="2:4" ht="18" customHeight="1">
      <c r="B969" s="99"/>
      <c r="C969" s="51"/>
      <c r="D969" s="120" t="str">
        <f>IF(B969="","",IF(ISERROR(VLOOKUP(B969,'2.売上実績'!B969:B974,1,FALSE)),"得意先番号が売上実績に存在しません。",""))</f>
        <v/>
      </c>
    </row>
    <row r="970" spans="2:4" ht="18" customHeight="1">
      <c r="B970" s="99"/>
      <c r="C970" s="51"/>
      <c r="D970" s="120" t="str">
        <f>IF(B970="","",IF(ISERROR(VLOOKUP(B970,'2.売上実績'!B970:B975,1,FALSE)),"得意先番号が売上実績に存在しません。",""))</f>
        <v/>
      </c>
    </row>
    <row r="971" spans="2:4" ht="18" customHeight="1">
      <c r="B971" s="99"/>
      <c r="C971" s="51"/>
      <c r="D971" s="120" t="str">
        <f>IF(B971="","",IF(ISERROR(VLOOKUP(B971,'2.売上実績'!B971:B976,1,FALSE)),"得意先番号が売上実績に存在しません。",""))</f>
        <v/>
      </c>
    </row>
    <row r="972" spans="2:4" ht="18" customHeight="1">
      <c r="B972" s="99"/>
      <c r="C972" s="51"/>
      <c r="D972" s="120" t="str">
        <f>IF(B972="","",IF(ISERROR(VLOOKUP(B972,'2.売上実績'!B972:B977,1,FALSE)),"得意先番号が売上実績に存在しません。",""))</f>
        <v/>
      </c>
    </row>
    <row r="973" spans="2:4" ht="18" customHeight="1">
      <c r="B973" s="99"/>
      <c r="C973" s="51"/>
      <c r="D973" s="120" t="str">
        <f>IF(B973="","",IF(ISERROR(VLOOKUP(B973,'2.売上実績'!B973:B978,1,FALSE)),"得意先番号が売上実績に存在しません。",""))</f>
        <v/>
      </c>
    </row>
    <row r="974" spans="2:4" ht="18" customHeight="1">
      <c r="B974" s="99"/>
      <c r="C974" s="51"/>
      <c r="D974" s="120" t="str">
        <f>IF(B974="","",IF(ISERROR(VLOOKUP(B974,'2.売上実績'!B974:B979,1,FALSE)),"得意先番号が売上実績に存在しません。",""))</f>
        <v/>
      </c>
    </row>
    <row r="975" spans="2:4" ht="18" customHeight="1">
      <c r="B975" s="99"/>
      <c r="C975" s="51"/>
      <c r="D975" s="120" t="str">
        <f>IF(B975="","",IF(ISERROR(VLOOKUP(B975,'2.売上実績'!B975:B980,1,FALSE)),"得意先番号が売上実績に存在しません。",""))</f>
        <v/>
      </c>
    </row>
    <row r="976" spans="2:4" ht="18" customHeight="1">
      <c r="B976" s="99"/>
      <c r="C976" s="51"/>
      <c r="D976" s="120" t="str">
        <f>IF(B976="","",IF(ISERROR(VLOOKUP(B976,'2.売上実績'!B976:B981,1,FALSE)),"得意先番号が売上実績に存在しません。",""))</f>
        <v/>
      </c>
    </row>
    <row r="977" spans="2:4" ht="18" customHeight="1">
      <c r="B977" s="99"/>
      <c r="C977" s="51"/>
      <c r="D977" s="120" t="str">
        <f>IF(B977="","",IF(ISERROR(VLOOKUP(B977,'2.売上実績'!B977:B982,1,FALSE)),"得意先番号が売上実績に存在しません。",""))</f>
        <v/>
      </c>
    </row>
    <row r="978" spans="2:4" ht="18" customHeight="1">
      <c r="B978" s="99"/>
      <c r="C978" s="51"/>
      <c r="D978" s="120" t="str">
        <f>IF(B978="","",IF(ISERROR(VLOOKUP(B978,'2.売上実績'!B978:B983,1,FALSE)),"得意先番号が売上実績に存在しません。",""))</f>
        <v/>
      </c>
    </row>
    <row r="979" spans="2:4" ht="18" customHeight="1">
      <c r="B979" s="99"/>
      <c r="C979" s="51"/>
      <c r="D979" s="120" t="str">
        <f>IF(B979="","",IF(ISERROR(VLOOKUP(B979,'2.売上実績'!B979:B984,1,FALSE)),"得意先番号が売上実績に存在しません。",""))</f>
        <v/>
      </c>
    </row>
    <row r="980" spans="2:4" ht="18" customHeight="1">
      <c r="B980" s="99"/>
      <c r="C980" s="51"/>
      <c r="D980" s="120" t="str">
        <f>IF(B980="","",IF(ISERROR(VLOOKUP(B980,'2.売上実績'!B980:B985,1,FALSE)),"得意先番号が売上実績に存在しません。",""))</f>
        <v/>
      </c>
    </row>
    <row r="981" spans="2:4" ht="18" customHeight="1">
      <c r="B981" s="99"/>
      <c r="C981" s="51"/>
      <c r="D981" s="120" t="str">
        <f>IF(B981="","",IF(ISERROR(VLOOKUP(B981,'2.売上実績'!B981:B986,1,FALSE)),"得意先番号が売上実績に存在しません。",""))</f>
        <v/>
      </c>
    </row>
    <row r="982" spans="2:4" ht="18" customHeight="1">
      <c r="B982" s="57"/>
      <c r="C982" s="45"/>
      <c r="D982" s="120" t="str">
        <f>IF(B982="","",IF(ISERROR(VLOOKUP(B982,'2.売上実績'!B982:B987,1,FALSE)),"得意先番号が売上実績に存在しません。",""))</f>
        <v/>
      </c>
    </row>
    <row r="983" spans="2:4" ht="18" customHeight="1">
      <c r="B983" s="57"/>
      <c r="C983" s="45"/>
      <c r="D983" s="120" t="str">
        <f>IF(B983="","",IF(ISERROR(VLOOKUP(B983,'2.売上実績'!B983:B988,1,FALSE)),"得意先番号が売上実績に存在しません。",""))</f>
        <v/>
      </c>
    </row>
    <row r="984" spans="2:4" ht="18" customHeight="1">
      <c r="B984" s="57"/>
      <c r="C984" s="45"/>
      <c r="D984" s="120" t="str">
        <f>IF(B984="","",IF(ISERROR(VLOOKUP(B984,'2.売上実績'!B984:B989,1,FALSE)),"得意先番号が売上実績に存在しません。",""))</f>
        <v/>
      </c>
    </row>
    <row r="985" spans="2:4" ht="18" customHeight="1">
      <c r="B985" s="57"/>
      <c r="C985" s="45"/>
      <c r="D985" s="120" t="str">
        <f>IF(B985="","",IF(ISERROR(VLOOKUP(B985,'2.売上実績'!B985:B990,1,FALSE)),"得意先番号が売上実績に存在しません。",""))</f>
        <v/>
      </c>
    </row>
    <row r="986" spans="2:4" ht="18" customHeight="1">
      <c r="B986" s="57"/>
      <c r="C986" s="45"/>
      <c r="D986" s="120" t="str">
        <f>IF(B986="","",IF(ISERROR(VLOOKUP(B986,'2.売上実績'!B986:B991,1,FALSE)),"得意先番号が売上実績に存在しません。",""))</f>
        <v/>
      </c>
    </row>
    <row r="987" spans="2:4" ht="18" customHeight="1">
      <c r="B987" s="57"/>
      <c r="C987" s="45"/>
      <c r="D987" s="120" t="str">
        <f>IF(B987="","",IF(ISERROR(VLOOKUP(B987,'2.売上実績'!B987:B992,1,FALSE)),"得意先番号が売上実績に存在しません。",""))</f>
        <v/>
      </c>
    </row>
    <row r="988" spans="2:4" ht="18" customHeight="1">
      <c r="B988" s="57"/>
      <c r="C988" s="45"/>
      <c r="D988" s="120" t="str">
        <f>IF(B988="","",IF(ISERROR(VLOOKUP(B988,'2.売上実績'!B988:B993,1,FALSE)),"得意先番号が売上実績に存在しません。",""))</f>
        <v/>
      </c>
    </row>
    <row r="989" spans="2:4" ht="18" customHeight="1">
      <c r="B989" s="57"/>
      <c r="C989" s="45"/>
      <c r="D989" s="120" t="str">
        <f>IF(B989="","",IF(ISERROR(VLOOKUP(B989,'2.売上実績'!B989:B994,1,FALSE)),"得意先番号が売上実績に存在しません。",""))</f>
        <v/>
      </c>
    </row>
    <row r="990" spans="2:4" ht="18" customHeight="1">
      <c r="B990" s="57"/>
      <c r="C990" s="45"/>
      <c r="D990" s="120" t="str">
        <f>IF(B990="","",IF(ISERROR(VLOOKUP(B990,'2.売上実績'!B990:B995,1,FALSE)),"得意先番号が売上実績に存在しません。",""))</f>
        <v/>
      </c>
    </row>
    <row r="991" spans="2:4" ht="18" customHeight="1">
      <c r="B991" s="57"/>
      <c r="C991" s="45"/>
      <c r="D991" s="120" t="str">
        <f>IF(B991="","",IF(ISERROR(VLOOKUP(B991,'2.売上実績'!B991:B996,1,FALSE)),"得意先番号が売上実績に存在しません。",""))</f>
        <v/>
      </c>
    </row>
    <row r="992" spans="2:4" ht="18" customHeight="1">
      <c r="B992" s="57"/>
      <c r="C992" s="45"/>
      <c r="D992" s="120" t="str">
        <f>IF(B992="","",IF(ISERROR(VLOOKUP(B992,'2.売上実績'!B992:B997,1,FALSE)),"得意先番号が売上実績に存在しません。",""))</f>
        <v/>
      </c>
    </row>
    <row r="993" spans="2:4" ht="18" customHeight="1">
      <c r="B993" s="57"/>
      <c r="C993" s="45"/>
      <c r="D993" s="120" t="str">
        <f>IF(B993="","",IF(ISERROR(VLOOKUP(B993,'2.売上実績'!B993:B998,1,FALSE)),"得意先番号が売上実績に存在しません。",""))</f>
        <v/>
      </c>
    </row>
    <row r="994" spans="2:4" ht="18" customHeight="1">
      <c r="B994" s="57"/>
      <c r="C994" s="45"/>
      <c r="D994" s="120" t="str">
        <f>IF(B994="","",IF(ISERROR(VLOOKUP(B994,'2.売上実績'!B994:B999,1,FALSE)),"得意先番号が売上実績に存在しません。",""))</f>
        <v/>
      </c>
    </row>
    <row r="995" spans="2:4" ht="18" customHeight="1">
      <c r="B995" s="57"/>
      <c r="C995" s="45"/>
      <c r="D995" s="120" t="str">
        <f>IF(B995="","",IF(ISERROR(VLOOKUP(B995,'2.売上実績'!B995:B1000,1,FALSE)),"得意先番号が売上実績に存在しません。",""))</f>
        <v/>
      </c>
    </row>
    <row r="996" spans="2:4" ht="18" customHeight="1">
      <c r="B996" s="57"/>
      <c r="C996" s="45"/>
      <c r="D996" s="120" t="str">
        <f>IF(B996="","",IF(ISERROR(VLOOKUP(B996,'2.売上実績'!B996:B1001,1,FALSE)),"得意先番号が売上実績に存在しません。",""))</f>
        <v/>
      </c>
    </row>
    <row r="997" spans="2:4" ht="18" customHeight="1">
      <c r="B997" s="57"/>
      <c r="C997" s="45"/>
      <c r="D997" s="120" t="str">
        <f>IF(B997="","",IF(ISERROR(VLOOKUP(B997,'2.売上実績'!B997:B1002,1,FALSE)),"得意先番号が売上実績に存在しません。",""))</f>
        <v/>
      </c>
    </row>
    <row r="998" spans="2:4" ht="18" customHeight="1">
      <c r="B998" s="57"/>
      <c r="C998" s="45"/>
      <c r="D998" s="120" t="str">
        <f>IF(B998="","",IF(ISERROR(VLOOKUP(B998,'2.売上実績'!B998:B1003,1,FALSE)),"得意先番号が売上実績に存在しません。",""))</f>
        <v/>
      </c>
    </row>
    <row r="999" spans="2:4" ht="18" customHeight="1">
      <c r="B999" s="57"/>
      <c r="C999" s="45"/>
      <c r="D999" s="120" t="str">
        <f>IF(B999="","",IF(ISERROR(VLOOKUP(B999,'2.売上実績'!B999:B1004,1,FALSE)),"得意先番号が売上実績に存在しません。",""))</f>
        <v/>
      </c>
    </row>
    <row r="1000" spans="2:4" ht="18" customHeight="1">
      <c r="B1000" s="57"/>
      <c r="C1000" s="45"/>
      <c r="D1000" s="120" t="str">
        <f>IF(B1000="","",IF(ISERROR(VLOOKUP(B1000,'2.売上実績'!B1000:B1005,1,FALSE)),"得意先番号が売上実績に存在しません。",""))</f>
        <v/>
      </c>
    </row>
  </sheetData>
  <sheetProtection sheet="1" objects="1" scenarios="1"/>
  <phoneticPr fontId="3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&amp;RFrist Type-A</oddHeader>
    <oddFooter>&amp;C&amp;P&amp;R(C) 2017 MG'sコンサルティング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B1:F500"/>
  <sheetViews>
    <sheetView showGridLines="0" workbookViewId="0">
      <pane ySplit="3" topLeftCell="A4" activePane="bottomLeft" state="frozen"/>
      <selection activeCell="B26" sqref="B26"/>
      <selection pane="bottomLeft" activeCell="B26" sqref="B26"/>
    </sheetView>
  </sheetViews>
  <sheetFormatPr defaultRowHeight="13.2"/>
  <cols>
    <col min="1" max="1" width="2.33203125" customWidth="1"/>
    <col min="2" max="2" width="23.77734375" customWidth="1"/>
    <col min="3" max="3" width="30.77734375" customWidth="1"/>
    <col min="4" max="4" width="15.88671875" customWidth="1"/>
    <col min="5" max="5" width="17.33203125" style="81" bestFit="1" customWidth="1"/>
    <col min="6" max="6" width="38.6640625" customWidth="1"/>
  </cols>
  <sheetData>
    <row r="1" spans="2:6" ht="25.2" customHeight="1">
      <c r="B1" s="1" t="s">
        <v>118</v>
      </c>
      <c r="C1" s="9" t="s">
        <v>24</v>
      </c>
      <c r="D1" s="10">
        <v>500</v>
      </c>
    </row>
    <row r="2" spans="2:6" s="81" customFormat="1" ht="21" customHeight="1">
      <c r="B2" s="116" t="str">
        <f>'1.全社費用'!$C$3&amp;'1.全社費用'!$D$3</f>
        <v>2022年5月度＜月間＞</v>
      </c>
      <c r="C2" s="9" t="s">
        <v>103</v>
      </c>
      <c r="D2" s="62" t="s">
        <v>102</v>
      </c>
      <c r="E2" s="21" t="s">
        <v>110</v>
      </c>
    </row>
    <row r="3" spans="2:6" ht="27" thickBot="1">
      <c r="B3" s="115" t="s">
        <v>12</v>
      </c>
      <c r="C3" s="19" t="s">
        <v>35</v>
      </c>
      <c r="D3" s="21" t="str">
        <f>"製品別材料費"&amp;CHAR(10)&amp;"（円／"&amp;$D$2&amp;"）"</f>
        <v>製品別材料費
（円／個）</v>
      </c>
      <c r="E3" s="62" t="s">
        <v>113</v>
      </c>
      <c r="F3" s="19" t="s">
        <v>119</v>
      </c>
    </row>
    <row r="4" spans="2:6" ht="18" customHeight="1">
      <c r="B4" s="43" t="s">
        <v>75</v>
      </c>
      <c r="C4" s="46" t="s">
        <v>57</v>
      </c>
      <c r="D4" s="73">
        <v>300</v>
      </c>
      <c r="E4" s="105">
        <v>100</v>
      </c>
      <c r="F4" s="120" t="str">
        <f>IF(B4="","",IF(ISERROR(VLOOKUP(B4,'2.売上実績'!C4:C9,1,FALSE)),"製品番号が売上実績に存在しません。",""))</f>
        <v/>
      </c>
    </row>
    <row r="5" spans="2:6" ht="18" customHeight="1">
      <c r="B5" s="43" t="s">
        <v>14</v>
      </c>
      <c r="C5" s="46" t="s">
        <v>58</v>
      </c>
      <c r="D5" s="74">
        <v>400</v>
      </c>
      <c r="E5" s="105">
        <v>200</v>
      </c>
      <c r="F5" s="120" t="str">
        <f>IF(B5="","",IF(ISERROR(VLOOKUP(B5,'2.売上実績'!C5:C10,1,FALSE)),"製品番号が売上実績に存在しません。",""))</f>
        <v/>
      </c>
    </row>
    <row r="6" spans="2:6" ht="18" customHeight="1">
      <c r="B6" s="43" t="s">
        <v>15</v>
      </c>
      <c r="C6" s="46" t="s">
        <v>44</v>
      </c>
      <c r="D6" s="74">
        <v>350</v>
      </c>
      <c r="E6" s="105">
        <v>300</v>
      </c>
      <c r="F6" s="120" t="str">
        <f>IF(B6="","",IF(ISERROR(VLOOKUP(B6,'2.売上実績'!C6:C11,1,FALSE)),"製品番号が売上実績に存在しません。",""))</f>
        <v/>
      </c>
    </row>
    <row r="7" spans="2:6" ht="18" customHeight="1">
      <c r="B7" s="43" t="s">
        <v>56</v>
      </c>
      <c r="C7" s="46" t="s">
        <v>59</v>
      </c>
      <c r="D7" s="74">
        <v>250</v>
      </c>
      <c r="E7" s="105">
        <v>100</v>
      </c>
      <c r="F7" s="120" t="str">
        <f>IF(B7="","",IF(ISERROR(VLOOKUP(B7,'2.売上実績'!C7:C12,1,FALSE)),"製品番号が売上実績に存在しません。",""))</f>
        <v/>
      </c>
    </row>
    <row r="8" spans="2:6" ht="18" customHeight="1">
      <c r="B8" s="43"/>
      <c r="C8" s="46"/>
      <c r="D8" s="74"/>
      <c r="E8" s="106"/>
      <c r="F8" s="120" t="str">
        <f>IF(B8="","",IF(ISERROR(VLOOKUP(B8,'2.売上実績'!C8:C13,1,FALSE)),"製品番号が売上実績に存在しません。",""))</f>
        <v/>
      </c>
    </row>
    <row r="9" spans="2:6" ht="18" customHeight="1">
      <c r="B9" s="45"/>
      <c r="C9" s="46"/>
      <c r="D9" s="74"/>
      <c r="E9" s="106"/>
      <c r="F9" s="120" t="str">
        <f>IF(B9="","",IF(ISERROR(VLOOKUP(B9,'2.売上実績'!C9:C14,1,FALSE)),"製品番号が売上実績に存在しません。",""))</f>
        <v/>
      </c>
    </row>
    <row r="10" spans="2:6" ht="18" customHeight="1">
      <c r="B10" s="45"/>
      <c r="C10" s="46"/>
      <c r="D10" s="74"/>
      <c r="E10" s="106"/>
      <c r="F10" s="120" t="str">
        <f>IF(B10="","",IF(ISERROR(VLOOKUP(B10,'2.売上実績'!C10:C15,1,FALSE)),"製品番号が売上実績に存在しません。",""))</f>
        <v/>
      </c>
    </row>
    <row r="11" spans="2:6" ht="18" customHeight="1">
      <c r="B11" s="45"/>
      <c r="C11" s="46"/>
      <c r="D11" s="74"/>
      <c r="E11" s="106"/>
      <c r="F11" s="120" t="str">
        <f>IF(B11="","",IF(ISERROR(VLOOKUP(B11,'2.売上実績'!C11:C16,1,FALSE)),"製品番号が売上実績に存在しません。",""))</f>
        <v/>
      </c>
    </row>
    <row r="12" spans="2:6" ht="18" customHeight="1">
      <c r="B12" s="45"/>
      <c r="C12" s="46"/>
      <c r="D12" s="74"/>
      <c r="E12" s="106"/>
      <c r="F12" s="120" t="str">
        <f>IF(B12="","",IF(ISERROR(VLOOKUP(B12,'2.売上実績'!C12:C17,1,FALSE)),"製品番号が売上実績に存在しません。",""))</f>
        <v/>
      </c>
    </row>
    <row r="13" spans="2:6" ht="18" customHeight="1">
      <c r="B13" s="45"/>
      <c r="C13" s="46"/>
      <c r="D13" s="74"/>
      <c r="E13" s="106"/>
      <c r="F13" s="120" t="str">
        <f>IF(B13="","",IF(ISERROR(VLOOKUP(B13,'2.売上実績'!C13:C18,1,FALSE)),"製品番号が売上実績に存在しません。",""))</f>
        <v/>
      </c>
    </row>
    <row r="14" spans="2:6" ht="18" customHeight="1">
      <c r="B14" s="45"/>
      <c r="C14" s="46"/>
      <c r="D14" s="74"/>
      <c r="E14" s="106"/>
      <c r="F14" s="120" t="str">
        <f>IF(B14="","",IF(ISERROR(VLOOKUP(B14,'2.売上実績'!C14:C19,1,FALSE)),"製品番号が売上実績に存在しません。",""))</f>
        <v/>
      </c>
    </row>
    <row r="15" spans="2:6" ht="18" customHeight="1">
      <c r="B15" s="45"/>
      <c r="C15" s="46"/>
      <c r="D15" s="74"/>
      <c r="E15" s="106"/>
      <c r="F15" s="120" t="str">
        <f>IF(B15="","",IF(ISERROR(VLOOKUP(B15,'2.売上実績'!C15:C20,1,FALSE)),"製品番号が売上実績に存在しません。",""))</f>
        <v/>
      </c>
    </row>
    <row r="16" spans="2:6" ht="18" customHeight="1">
      <c r="B16" s="45"/>
      <c r="C16" s="46"/>
      <c r="D16" s="74"/>
      <c r="E16" s="106"/>
      <c r="F16" s="120" t="str">
        <f>IF(B16="","",IF(ISERROR(VLOOKUP(B16,'2.売上実績'!C16:C21,1,FALSE)),"製品番号が売上実績に存在しません。",""))</f>
        <v/>
      </c>
    </row>
    <row r="17" spans="2:6" ht="18" customHeight="1">
      <c r="B17" s="45"/>
      <c r="C17" s="46"/>
      <c r="D17" s="74"/>
      <c r="E17" s="106"/>
      <c r="F17" s="120" t="str">
        <f>IF(B17="","",IF(ISERROR(VLOOKUP(B17,'2.売上実績'!C17:C22,1,FALSE)),"製品番号が売上実績に存在しません。",""))</f>
        <v/>
      </c>
    </row>
    <row r="18" spans="2:6" ht="18" customHeight="1">
      <c r="B18" s="45"/>
      <c r="C18" s="46"/>
      <c r="D18" s="74"/>
      <c r="E18" s="106"/>
      <c r="F18" s="120" t="str">
        <f>IF(B18="","",IF(ISERROR(VLOOKUP(B18,'2.売上実績'!C18:C23,1,FALSE)),"製品番号が売上実績に存在しません。",""))</f>
        <v/>
      </c>
    </row>
    <row r="19" spans="2:6" ht="18" customHeight="1">
      <c r="B19" s="45"/>
      <c r="C19" s="46"/>
      <c r="D19" s="74"/>
      <c r="E19" s="106"/>
      <c r="F19" s="120" t="str">
        <f>IF(B19="","",IF(ISERROR(VLOOKUP(B19,'2.売上実績'!C19:C24,1,FALSE)),"製品番号が売上実績に存在しません。",""))</f>
        <v/>
      </c>
    </row>
    <row r="20" spans="2:6" ht="18" customHeight="1">
      <c r="B20" s="45"/>
      <c r="C20" s="46"/>
      <c r="D20" s="74"/>
      <c r="E20" s="106"/>
      <c r="F20" s="120" t="str">
        <f>IF(B20="","",IF(ISERROR(VLOOKUP(B20,'2.売上実績'!C20:C25,1,FALSE)),"製品番号が売上実績に存在しません。",""))</f>
        <v/>
      </c>
    </row>
    <row r="21" spans="2:6" ht="18" customHeight="1">
      <c r="B21" s="45"/>
      <c r="C21" s="46"/>
      <c r="D21" s="74"/>
      <c r="E21" s="106"/>
      <c r="F21" s="120" t="str">
        <f>IF(B21="","",IF(ISERROR(VLOOKUP(B21,'2.売上実績'!C21:C26,1,FALSE)),"製品番号が売上実績に存在しません。",""))</f>
        <v/>
      </c>
    </row>
    <row r="22" spans="2:6" ht="18" customHeight="1">
      <c r="B22" s="45"/>
      <c r="C22" s="46"/>
      <c r="D22" s="74"/>
      <c r="E22" s="106"/>
      <c r="F22" s="120" t="str">
        <f>IF(B22="","",IF(ISERROR(VLOOKUP(B22,'2.売上実績'!C22:C27,1,FALSE)),"製品番号が売上実績に存在しません。",""))</f>
        <v/>
      </c>
    </row>
    <row r="23" spans="2:6" ht="18" customHeight="1">
      <c r="B23" s="45"/>
      <c r="C23" s="46"/>
      <c r="D23" s="74"/>
      <c r="E23" s="106"/>
      <c r="F23" s="120" t="str">
        <f>IF(B23="","",IF(ISERROR(VLOOKUP(B23,'2.売上実績'!C23:C28,1,FALSE)),"製品番号が売上実績に存在しません。",""))</f>
        <v/>
      </c>
    </row>
    <row r="24" spans="2:6" ht="18" customHeight="1">
      <c r="B24" s="45"/>
      <c r="C24" s="46"/>
      <c r="D24" s="74"/>
      <c r="E24" s="106"/>
      <c r="F24" s="120" t="str">
        <f>IF(B24="","",IF(ISERROR(VLOOKUP(B24,'2.売上実績'!C24:C29,1,FALSE)),"製品番号が売上実績に存在しません。",""))</f>
        <v/>
      </c>
    </row>
    <row r="25" spans="2:6" ht="18" customHeight="1">
      <c r="B25" s="45"/>
      <c r="C25" s="46"/>
      <c r="D25" s="74"/>
      <c r="E25" s="106"/>
      <c r="F25" s="120" t="str">
        <f>IF(B25="","",IF(ISERROR(VLOOKUP(B25,'2.売上実績'!C25:C30,1,FALSE)),"製品番号が売上実績に存在しません。",""))</f>
        <v/>
      </c>
    </row>
    <row r="26" spans="2:6" ht="18" customHeight="1">
      <c r="B26" s="45"/>
      <c r="C26" s="46"/>
      <c r="D26" s="74"/>
      <c r="E26" s="106"/>
      <c r="F26" s="120" t="str">
        <f>IF(B26="","",IF(ISERROR(VLOOKUP(B26,'2.売上実績'!C26:C31,1,FALSE)),"製品番号が売上実績に存在しません。",""))</f>
        <v/>
      </c>
    </row>
    <row r="27" spans="2:6" ht="18" customHeight="1">
      <c r="B27" s="45"/>
      <c r="C27" s="46"/>
      <c r="D27" s="74"/>
      <c r="E27" s="106"/>
      <c r="F27" s="120" t="str">
        <f>IF(B27="","",IF(ISERROR(VLOOKUP(B27,'2.売上実績'!C27:C32,1,FALSE)),"製品番号が売上実績に存在しません。",""))</f>
        <v/>
      </c>
    </row>
    <row r="28" spans="2:6" ht="18" customHeight="1">
      <c r="B28" s="45"/>
      <c r="C28" s="46"/>
      <c r="D28" s="74"/>
      <c r="E28" s="106"/>
      <c r="F28" s="120" t="str">
        <f>IF(B28="","",IF(ISERROR(VLOOKUP(B28,'2.売上実績'!C28:C33,1,FALSE)),"製品番号が売上実績に存在しません。",""))</f>
        <v/>
      </c>
    </row>
    <row r="29" spans="2:6" ht="18" customHeight="1">
      <c r="B29" s="45"/>
      <c r="C29" s="46"/>
      <c r="D29" s="74"/>
      <c r="E29" s="106"/>
      <c r="F29" s="120" t="str">
        <f>IF(B29="","",IF(ISERROR(VLOOKUP(B29,'2.売上実績'!C29:C34,1,FALSE)),"製品番号が売上実績に存在しません。",""))</f>
        <v/>
      </c>
    </row>
    <row r="30" spans="2:6" ht="18" customHeight="1">
      <c r="B30" s="45"/>
      <c r="C30" s="46"/>
      <c r="D30" s="74"/>
      <c r="E30" s="106"/>
      <c r="F30" s="120" t="str">
        <f>IF(B30="","",IF(ISERROR(VLOOKUP(B30,'2.売上実績'!C30:C35,1,FALSE)),"製品番号が売上実績に存在しません。",""))</f>
        <v/>
      </c>
    </row>
    <row r="31" spans="2:6" ht="18" customHeight="1">
      <c r="B31" s="45"/>
      <c r="C31" s="46"/>
      <c r="D31" s="74"/>
      <c r="E31" s="106"/>
      <c r="F31" s="120" t="str">
        <f>IF(B31="","",IF(ISERROR(VLOOKUP(B31,'2.売上実績'!C31:C36,1,FALSE)),"製品番号が売上実績に存在しません。",""))</f>
        <v/>
      </c>
    </row>
    <row r="32" spans="2:6" ht="18" customHeight="1">
      <c r="B32" s="45"/>
      <c r="C32" s="46"/>
      <c r="D32" s="74"/>
      <c r="E32" s="106"/>
      <c r="F32" s="120" t="str">
        <f>IF(B32="","",IF(ISERROR(VLOOKUP(B32,'2.売上実績'!C32:C37,1,FALSE)),"製品番号が売上実績に存在しません。",""))</f>
        <v/>
      </c>
    </row>
    <row r="33" spans="2:6" ht="18" customHeight="1">
      <c r="B33" s="45"/>
      <c r="C33" s="46"/>
      <c r="D33" s="74"/>
      <c r="E33" s="106"/>
      <c r="F33" s="120" t="str">
        <f>IF(B33="","",IF(ISERROR(VLOOKUP(B33,'2.売上実績'!C33:C38,1,FALSE)),"製品番号が売上実績に存在しません。",""))</f>
        <v/>
      </c>
    </row>
    <row r="34" spans="2:6" ht="18" customHeight="1">
      <c r="B34" s="45"/>
      <c r="C34" s="46"/>
      <c r="D34" s="74"/>
      <c r="E34" s="106"/>
      <c r="F34" s="120" t="str">
        <f>IF(B34="","",IF(ISERROR(VLOOKUP(B34,'2.売上実績'!C34:C39,1,FALSE)),"製品番号が売上実績に存在しません。",""))</f>
        <v/>
      </c>
    </row>
    <row r="35" spans="2:6" ht="18" customHeight="1">
      <c r="B35" s="45"/>
      <c r="C35" s="46"/>
      <c r="D35" s="74"/>
      <c r="E35" s="106"/>
      <c r="F35" s="120" t="str">
        <f>IF(B35="","",IF(ISERROR(VLOOKUP(B35,'2.売上実績'!C35:C40,1,FALSE)),"製品番号が売上実績に存在しません。",""))</f>
        <v/>
      </c>
    </row>
    <row r="36" spans="2:6" ht="18" customHeight="1">
      <c r="B36" s="45"/>
      <c r="C36" s="46"/>
      <c r="D36" s="74"/>
      <c r="E36" s="106"/>
      <c r="F36" s="120" t="str">
        <f>IF(B36="","",IF(ISERROR(VLOOKUP(B36,'2.売上実績'!C36:C41,1,FALSE)),"製品番号が売上実績に存在しません。",""))</f>
        <v/>
      </c>
    </row>
    <row r="37" spans="2:6" ht="18" customHeight="1">
      <c r="B37" s="45"/>
      <c r="C37" s="46"/>
      <c r="D37" s="74"/>
      <c r="E37" s="106"/>
      <c r="F37" s="120" t="str">
        <f>IF(B37="","",IF(ISERROR(VLOOKUP(B37,'2.売上実績'!C37:C42,1,FALSE)),"製品番号が売上実績に存在しません。",""))</f>
        <v/>
      </c>
    </row>
    <row r="38" spans="2:6" ht="18" customHeight="1">
      <c r="B38" s="45"/>
      <c r="C38" s="46"/>
      <c r="D38" s="74"/>
      <c r="E38" s="106"/>
      <c r="F38" s="120" t="str">
        <f>IF(B38="","",IF(ISERROR(VLOOKUP(B38,'2.売上実績'!C38:C43,1,FALSE)),"製品番号が売上実績に存在しません。",""))</f>
        <v/>
      </c>
    </row>
    <row r="39" spans="2:6" ht="18" customHeight="1">
      <c r="B39" s="45"/>
      <c r="C39" s="46"/>
      <c r="D39" s="74"/>
      <c r="E39" s="106"/>
      <c r="F39" s="120" t="str">
        <f>IF(B39="","",IF(ISERROR(VLOOKUP(B39,'2.売上実績'!C39:C44,1,FALSE)),"製品番号が売上実績に存在しません。",""))</f>
        <v/>
      </c>
    </row>
    <row r="40" spans="2:6" ht="18" customHeight="1">
      <c r="B40" s="45"/>
      <c r="C40" s="46"/>
      <c r="D40" s="74"/>
      <c r="E40" s="106"/>
      <c r="F40" s="120" t="str">
        <f>IF(B40="","",IF(ISERROR(VLOOKUP(B40,'2.売上実績'!C40:C45,1,FALSE)),"製品番号が売上実績に存在しません。",""))</f>
        <v/>
      </c>
    </row>
    <row r="41" spans="2:6" ht="18" customHeight="1">
      <c r="B41" s="45"/>
      <c r="C41" s="46"/>
      <c r="D41" s="74"/>
      <c r="E41" s="106"/>
      <c r="F41" s="120" t="str">
        <f>IF(B41="","",IF(ISERROR(VLOOKUP(B41,'2.売上実績'!C41:C46,1,FALSE)),"製品番号が売上実績に存在しません。",""))</f>
        <v/>
      </c>
    </row>
    <row r="42" spans="2:6" ht="18" customHeight="1">
      <c r="B42" s="45"/>
      <c r="C42" s="46"/>
      <c r="D42" s="74"/>
      <c r="E42" s="106"/>
      <c r="F42" s="120" t="str">
        <f>IF(B42="","",IF(ISERROR(VLOOKUP(B42,'2.売上実績'!C42:C47,1,FALSE)),"製品番号が売上実績に存在しません。",""))</f>
        <v/>
      </c>
    </row>
    <row r="43" spans="2:6" ht="18" customHeight="1">
      <c r="B43" s="45"/>
      <c r="C43" s="46"/>
      <c r="D43" s="74"/>
      <c r="E43" s="106"/>
      <c r="F43" s="120" t="str">
        <f>IF(B43="","",IF(ISERROR(VLOOKUP(B43,'2.売上実績'!C43:C48,1,FALSE)),"製品番号が売上実績に存在しません。",""))</f>
        <v/>
      </c>
    </row>
    <row r="44" spans="2:6" ht="18" customHeight="1">
      <c r="B44" s="45"/>
      <c r="C44" s="46"/>
      <c r="D44" s="74"/>
      <c r="E44" s="106"/>
      <c r="F44" s="120" t="str">
        <f>IF(B44="","",IF(ISERROR(VLOOKUP(B44,'2.売上実績'!C44:C49,1,FALSE)),"製品番号が売上実績に存在しません。",""))</f>
        <v/>
      </c>
    </row>
    <row r="45" spans="2:6" ht="18" customHeight="1">
      <c r="B45" s="45"/>
      <c r="C45" s="46"/>
      <c r="D45" s="74"/>
      <c r="E45" s="106"/>
      <c r="F45" s="120" t="str">
        <f>IF(B45="","",IF(ISERROR(VLOOKUP(B45,'2.売上実績'!C45:C50,1,FALSE)),"製品番号が売上実績に存在しません。",""))</f>
        <v/>
      </c>
    </row>
    <row r="46" spans="2:6" ht="18" customHeight="1">
      <c r="B46" s="45"/>
      <c r="C46" s="46"/>
      <c r="D46" s="74"/>
      <c r="E46" s="106"/>
      <c r="F46" s="120" t="str">
        <f>IF(B46="","",IF(ISERROR(VLOOKUP(B46,'2.売上実績'!C46:C51,1,FALSE)),"製品番号が売上実績に存在しません。",""))</f>
        <v/>
      </c>
    </row>
    <row r="47" spans="2:6" ht="18" customHeight="1">
      <c r="B47" s="45"/>
      <c r="C47" s="46"/>
      <c r="D47" s="74"/>
      <c r="E47" s="106"/>
      <c r="F47" s="120" t="str">
        <f>IF(B47="","",IF(ISERROR(VLOOKUP(B47,'2.売上実績'!C47:C52,1,FALSE)),"製品番号が売上実績に存在しません。",""))</f>
        <v/>
      </c>
    </row>
    <row r="48" spans="2:6" ht="18" customHeight="1">
      <c r="B48" s="45"/>
      <c r="C48" s="46"/>
      <c r="D48" s="74"/>
      <c r="E48" s="106"/>
      <c r="F48" s="120" t="str">
        <f>IF(B48="","",IF(ISERROR(VLOOKUP(B48,'2.売上実績'!C48:C53,1,FALSE)),"製品番号が売上実績に存在しません。",""))</f>
        <v/>
      </c>
    </row>
    <row r="49" spans="2:6" ht="18" customHeight="1">
      <c r="B49" s="45"/>
      <c r="C49" s="46"/>
      <c r="D49" s="74"/>
      <c r="E49" s="106"/>
      <c r="F49" s="120" t="str">
        <f>IF(B49="","",IF(ISERROR(VLOOKUP(B49,'2.売上実績'!C49:C54,1,FALSE)),"製品番号が売上実績に存在しません。",""))</f>
        <v/>
      </c>
    </row>
    <row r="50" spans="2:6" ht="18" customHeight="1">
      <c r="B50" s="45"/>
      <c r="C50" s="46"/>
      <c r="D50" s="74"/>
      <c r="E50" s="106"/>
      <c r="F50" s="120" t="str">
        <f>IF(B50="","",IF(ISERROR(VLOOKUP(B50,'2.売上実績'!C50:C55,1,FALSE)),"製品番号が売上実績に存在しません。",""))</f>
        <v/>
      </c>
    </row>
    <row r="51" spans="2:6" ht="18" customHeight="1">
      <c r="B51" s="45"/>
      <c r="C51" s="46"/>
      <c r="D51" s="74"/>
      <c r="E51" s="106"/>
      <c r="F51" s="120" t="str">
        <f>IF(B51="","",IF(ISERROR(VLOOKUP(B51,'2.売上実績'!C51:C56,1,FALSE)),"製品番号が売上実績に存在しません。",""))</f>
        <v/>
      </c>
    </row>
    <row r="52" spans="2:6" ht="18" customHeight="1">
      <c r="B52" s="45"/>
      <c r="C52" s="46"/>
      <c r="D52" s="74"/>
      <c r="E52" s="106"/>
      <c r="F52" s="120" t="str">
        <f>IF(B52="","",IF(ISERROR(VLOOKUP(B52,'2.売上実績'!C52:C57,1,FALSE)),"製品番号が売上実績に存在しません。",""))</f>
        <v/>
      </c>
    </row>
    <row r="53" spans="2:6" ht="18" customHeight="1">
      <c r="B53" s="45"/>
      <c r="C53" s="46"/>
      <c r="D53" s="74"/>
      <c r="E53" s="106"/>
      <c r="F53" s="120" t="str">
        <f>IF(B53="","",IF(ISERROR(VLOOKUP(B53,'2.売上実績'!C53:C58,1,FALSE)),"製品番号が売上実績に存在しません。",""))</f>
        <v/>
      </c>
    </row>
    <row r="54" spans="2:6" ht="18" customHeight="1">
      <c r="B54" s="45"/>
      <c r="C54" s="46"/>
      <c r="D54" s="74"/>
      <c r="E54" s="106"/>
      <c r="F54" s="120" t="str">
        <f>IF(B54="","",IF(ISERROR(VLOOKUP(B54,'2.売上実績'!C54:C59,1,FALSE)),"製品番号が売上実績に存在しません。",""))</f>
        <v/>
      </c>
    </row>
    <row r="55" spans="2:6" ht="18" customHeight="1">
      <c r="B55" s="45"/>
      <c r="C55" s="46"/>
      <c r="D55" s="74"/>
      <c r="E55" s="106"/>
      <c r="F55" s="120" t="str">
        <f>IF(B55="","",IF(ISERROR(VLOOKUP(B55,'2.売上実績'!C55:C60,1,FALSE)),"製品番号が売上実績に存在しません。",""))</f>
        <v/>
      </c>
    </row>
    <row r="56" spans="2:6" ht="18" customHeight="1">
      <c r="B56" s="45"/>
      <c r="C56" s="46"/>
      <c r="D56" s="74"/>
      <c r="E56" s="106"/>
      <c r="F56" s="120" t="str">
        <f>IF(B56="","",IF(ISERROR(VLOOKUP(B56,'2.売上実績'!C56:C61,1,FALSE)),"製品番号が売上実績に存在しません。",""))</f>
        <v/>
      </c>
    </row>
    <row r="57" spans="2:6" ht="18" customHeight="1">
      <c r="B57" s="45"/>
      <c r="C57" s="46"/>
      <c r="D57" s="74"/>
      <c r="E57" s="106"/>
      <c r="F57" s="120" t="str">
        <f>IF(B57="","",IF(ISERROR(VLOOKUP(B57,'2.売上実績'!C57:C62,1,FALSE)),"製品番号が売上実績に存在しません。",""))</f>
        <v/>
      </c>
    </row>
    <row r="58" spans="2:6" ht="18" customHeight="1">
      <c r="B58" s="45"/>
      <c r="C58" s="46"/>
      <c r="D58" s="74"/>
      <c r="E58" s="106"/>
      <c r="F58" s="120" t="str">
        <f>IF(B58="","",IF(ISERROR(VLOOKUP(B58,'2.売上実績'!C58:C63,1,FALSE)),"製品番号が売上実績に存在しません。",""))</f>
        <v/>
      </c>
    </row>
    <row r="59" spans="2:6" ht="18" customHeight="1">
      <c r="B59" s="45"/>
      <c r="C59" s="46"/>
      <c r="D59" s="74"/>
      <c r="E59" s="106"/>
      <c r="F59" s="120" t="str">
        <f>IF(B59="","",IF(ISERROR(VLOOKUP(B59,'2.売上実績'!C59:C64,1,FALSE)),"製品番号が売上実績に存在しません。",""))</f>
        <v/>
      </c>
    </row>
    <row r="60" spans="2:6" ht="18" customHeight="1">
      <c r="B60" s="45"/>
      <c r="C60" s="46"/>
      <c r="D60" s="74"/>
      <c r="E60" s="106"/>
      <c r="F60" s="120" t="str">
        <f>IF(B60="","",IF(ISERROR(VLOOKUP(B60,'2.売上実績'!C60:C65,1,FALSE)),"製品番号が売上実績に存在しません。",""))</f>
        <v/>
      </c>
    </row>
    <row r="61" spans="2:6" ht="18" customHeight="1">
      <c r="B61" s="45"/>
      <c r="C61" s="46"/>
      <c r="D61" s="74"/>
      <c r="E61" s="106"/>
      <c r="F61" s="120" t="str">
        <f>IF(B61="","",IF(ISERROR(VLOOKUP(B61,'2.売上実績'!C61:C66,1,FALSE)),"製品番号が売上実績に存在しません。",""))</f>
        <v/>
      </c>
    </row>
    <row r="62" spans="2:6" ht="18" customHeight="1">
      <c r="B62" s="45"/>
      <c r="C62" s="46"/>
      <c r="D62" s="74"/>
      <c r="E62" s="106"/>
      <c r="F62" s="120" t="str">
        <f>IF(B62="","",IF(ISERROR(VLOOKUP(B62,'2.売上実績'!C62:C67,1,FALSE)),"製品番号が売上実績に存在しません。",""))</f>
        <v/>
      </c>
    </row>
    <row r="63" spans="2:6" ht="18" customHeight="1">
      <c r="B63" s="45"/>
      <c r="C63" s="46"/>
      <c r="D63" s="74"/>
      <c r="E63" s="106"/>
      <c r="F63" s="120" t="str">
        <f>IF(B63="","",IF(ISERROR(VLOOKUP(B63,'2.売上実績'!C63:C68,1,FALSE)),"製品番号が売上実績に存在しません。",""))</f>
        <v/>
      </c>
    </row>
    <row r="64" spans="2:6" ht="18" customHeight="1">
      <c r="B64" s="45"/>
      <c r="C64" s="46"/>
      <c r="D64" s="74"/>
      <c r="E64" s="106"/>
      <c r="F64" s="120" t="str">
        <f>IF(B64="","",IF(ISERROR(VLOOKUP(B64,'2.売上実績'!C64:C69,1,FALSE)),"製品番号が売上実績に存在しません。",""))</f>
        <v/>
      </c>
    </row>
    <row r="65" spans="2:6" ht="18" customHeight="1">
      <c r="B65" s="45"/>
      <c r="C65" s="46"/>
      <c r="D65" s="74"/>
      <c r="E65" s="106"/>
      <c r="F65" s="120" t="str">
        <f>IF(B65="","",IF(ISERROR(VLOOKUP(B65,'2.売上実績'!C65:C70,1,FALSE)),"製品番号が売上実績に存在しません。",""))</f>
        <v/>
      </c>
    </row>
    <row r="66" spans="2:6" ht="18" customHeight="1">
      <c r="B66" s="45"/>
      <c r="C66" s="46"/>
      <c r="D66" s="74"/>
      <c r="E66" s="106"/>
      <c r="F66" s="120" t="str">
        <f>IF(B66="","",IF(ISERROR(VLOOKUP(B66,'2.売上実績'!C66:C71,1,FALSE)),"製品番号が売上実績に存在しません。",""))</f>
        <v/>
      </c>
    </row>
    <row r="67" spans="2:6" ht="18" customHeight="1">
      <c r="B67" s="45"/>
      <c r="C67" s="46"/>
      <c r="D67" s="74"/>
      <c r="E67" s="106"/>
      <c r="F67" s="120" t="str">
        <f>IF(B67="","",IF(ISERROR(VLOOKUP(B67,'2.売上実績'!C67:C72,1,FALSE)),"製品番号が売上実績に存在しません。",""))</f>
        <v/>
      </c>
    </row>
    <row r="68" spans="2:6" ht="18" customHeight="1">
      <c r="B68" s="45"/>
      <c r="C68" s="46"/>
      <c r="D68" s="74"/>
      <c r="E68" s="106"/>
      <c r="F68" s="120" t="str">
        <f>IF(B68="","",IF(ISERROR(VLOOKUP(B68,'2.売上実績'!C68:C73,1,FALSE)),"製品番号が売上実績に存在しません。",""))</f>
        <v/>
      </c>
    </row>
    <row r="69" spans="2:6" ht="18" customHeight="1">
      <c r="B69" s="45"/>
      <c r="C69" s="46"/>
      <c r="D69" s="74"/>
      <c r="E69" s="106"/>
      <c r="F69" s="120" t="str">
        <f>IF(B69="","",IF(ISERROR(VLOOKUP(B69,'2.売上実績'!C69:C74,1,FALSE)),"製品番号が売上実績に存在しません。",""))</f>
        <v/>
      </c>
    </row>
    <row r="70" spans="2:6" ht="18" customHeight="1">
      <c r="B70" s="45"/>
      <c r="C70" s="46"/>
      <c r="D70" s="74"/>
      <c r="E70" s="106"/>
      <c r="F70" s="120" t="str">
        <f>IF(B70="","",IF(ISERROR(VLOOKUP(B70,'2.売上実績'!C70:C75,1,FALSE)),"製品番号が売上実績に存在しません。",""))</f>
        <v/>
      </c>
    </row>
    <row r="71" spans="2:6" ht="18" customHeight="1">
      <c r="B71" s="45"/>
      <c r="C71" s="46"/>
      <c r="D71" s="74"/>
      <c r="E71" s="106"/>
      <c r="F71" s="120" t="str">
        <f>IF(B71="","",IF(ISERROR(VLOOKUP(B71,'2.売上実績'!C71:C76,1,FALSE)),"製品番号が売上実績に存在しません。",""))</f>
        <v/>
      </c>
    </row>
    <row r="72" spans="2:6" ht="18" customHeight="1">
      <c r="B72" s="45"/>
      <c r="C72" s="46"/>
      <c r="D72" s="74"/>
      <c r="E72" s="106"/>
      <c r="F72" s="120" t="str">
        <f>IF(B72="","",IF(ISERROR(VLOOKUP(B72,'2.売上実績'!C72:C77,1,FALSE)),"製品番号が売上実績に存在しません。",""))</f>
        <v/>
      </c>
    </row>
    <row r="73" spans="2:6" ht="18" customHeight="1">
      <c r="B73" s="45"/>
      <c r="C73" s="46"/>
      <c r="D73" s="74"/>
      <c r="E73" s="106"/>
      <c r="F73" s="120" t="str">
        <f>IF(B73="","",IF(ISERROR(VLOOKUP(B73,'2.売上実績'!C73:C78,1,FALSE)),"製品番号が売上実績に存在しません。",""))</f>
        <v/>
      </c>
    </row>
    <row r="74" spans="2:6" ht="18" customHeight="1">
      <c r="B74" s="45"/>
      <c r="C74" s="46"/>
      <c r="D74" s="74"/>
      <c r="E74" s="106"/>
      <c r="F74" s="120" t="str">
        <f>IF(B74="","",IF(ISERROR(VLOOKUP(B74,'2.売上実績'!C74:C79,1,FALSE)),"製品番号が売上実績に存在しません。",""))</f>
        <v/>
      </c>
    </row>
    <row r="75" spans="2:6" ht="18" customHeight="1">
      <c r="B75" s="45"/>
      <c r="C75" s="46"/>
      <c r="D75" s="74"/>
      <c r="E75" s="106"/>
      <c r="F75" s="120" t="str">
        <f>IF(B75="","",IF(ISERROR(VLOOKUP(B75,'2.売上実績'!C75:C80,1,FALSE)),"製品番号が売上実績に存在しません。",""))</f>
        <v/>
      </c>
    </row>
    <row r="76" spans="2:6" ht="18" customHeight="1">
      <c r="B76" s="45"/>
      <c r="C76" s="46"/>
      <c r="D76" s="74"/>
      <c r="E76" s="106"/>
      <c r="F76" s="120" t="str">
        <f>IF(B76="","",IF(ISERROR(VLOOKUP(B76,'2.売上実績'!C76:C81,1,FALSE)),"製品番号が売上実績に存在しません。",""))</f>
        <v/>
      </c>
    </row>
    <row r="77" spans="2:6" ht="18" customHeight="1">
      <c r="B77" s="45"/>
      <c r="C77" s="46"/>
      <c r="D77" s="74"/>
      <c r="E77" s="106"/>
      <c r="F77" s="120" t="str">
        <f>IF(B77="","",IF(ISERROR(VLOOKUP(B77,'2.売上実績'!C77:C82,1,FALSE)),"製品番号が売上実績に存在しません。",""))</f>
        <v/>
      </c>
    </row>
    <row r="78" spans="2:6" ht="18" customHeight="1">
      <c r="B78" s="45"/>
      <c r="C78" s="46"/>
      <c r="D78" s="74"/>
      <c r="E78" s="106"/>
      <c r="F78" s="120" t="str">
        <f>IF(B78="","",IF(ISERROR(VLOOKUP(B78,'2.売上実績'!C78:C83,1,FALSE)),"製品番号が売上実績に存在しません。",""))</f>
        <v/>
      </c>
    </row>
    <row r="79" spans="2:6" ht="18" customHeight="1">
      <c r="B79" s="45"/>
      <c r="C79" s="46"/>
      <c r="D79" s="74"/>
      <c r="E79" s="106"/>
      <c r="F79" s="120" t="str">
        <f>IF(B79="","",IF(ISERROR(VLOOKUP(B79,'2.売上実績'!C79:C84,1,FALSE)),"製品番号が売上実績に存在しません。",""))</f>
        <v/>
      </c>
    </row>
    <row r="80" spans="2:6" ht="18" customHeight="1">
      <c r="B80" s="45"/>
      <c r="C80" s="46"/>
      <c r="D80" s="74"/>
      <c r="E80" s="106"/>
      <c r="F80" s="120" t="str">
        <f>IF(B80="","",IF(ISERROR(VLOOKUP(B80,'2.売上実績'!C80:C85,1,FALSE)),"製品番号が売上実績に存在しません。",""))</f>
        <v/>
      </c>
    </row>
    <row r="81" spans="2:6" ht="18" customHeight="1">
      <c r="B81" s="45"/>
      <c r="C81" s="46"/>
      <c r="D81" s="74"/>
      <c r="E81" s="106"/>
      <c r="F81" s="120" t="str">
        <f>IF(B81="","",IF(ISERROR(VLOOKUP(B81,'2.売上実績'!C81:C86,1,FALSE)),"製品番号が売上実績に存在しません。",""))</f>
        <v/>
      </c>
    </row>
    <row r="82" spans="2:6" ht="18" customHeight="1">
      <c r="B82" s="45"/>
      <c r="C82" s="46"/>
      <c r="D82" s="74"/>
      <c r="E82" s="106"/>
      <c r="F82" s="120" t="str">
        <f>IF(B82="","",IF(ISERROR(VLOOKUP(B82,'2.売上実績'!C82:C87,1,FALSE)),"製品番号が売上実績に存在しません。",""))</f>
        <v/>
      </c>
    </row>
    <row r="83" spans="2:6" ht="18" customHeight="1">
      <c r="B83" s="45"/>
      <c r="C83" s="46"/>
      <c r="D83" s="74"/>
      <c r="E83" s="106"/>
      <c r="F83" s="120" t="str">
        <f>IF(B83="","",IF(ISERROR(VLOOKUP(B83,'2.売上実績'!C83:C88,1,FALSE)),"製品番号が売上実績に存在しません。",""))</f>
        <v/>
      </c>
    </row>
    <row r="84" spans="2:6" ht="18" customHeight="1">
      <c r="B84" s="45"/>
      <c r="C84" s="46"/>
      <c r="D84" s="74"/>
      <c r="E84" s="106"/>
      <c r="F84" s="120" t="str">
        <f>IF(B84="","",IF(ISERROR(VLOOKUP(B84,'2.売上実績'!C84:C89,1,FALSE)),"製品番号が売上実績に存在しません。",""))</f>
        <v/>
      </c>
    </row>
    <row r="85" spans="2:6" ht="18" customHeight="1">
      <c r="B85" s="45"/>
      <c r="C85" s="46"/>
      <c r="D85" s="74"/>
      <c r="E85" s="106"/>
      <c r="F85" s="120" t="str">
        <f>IF(B85="","",IF(ISERROR(VLOOKUP(B85,'2.売上実績'!C85:C90,1,FALSE)),"製品番号が売上実績に存在しません。",""))</f>
        <v/>
      </c>
    </row>
    <row r="86" spans="2:6" ht="18" customHeight="1">
      <c r="B86" s="45"/>
      <c r="C86" s="46"/>
      <c r="D86" s="74"/>
      <c r="E86" s="106"/>
      <c r="F86" s="120" t="str">
        <f>IF(B86="","",IF(ISERROR(VLOOKUP(B86,'2.売上実績'!C86:C91,1,FALSE)),"製品番号が売上実績に存在しません。",""))</f>
        <v/>
      </c>
    </row>
    <row r="87" spans="2:6" ht="18" customHeight="1">
      <c r="B87" s="45"/>
      <c r="C87" s="46"/>
      <c r="D87" s="74"/>
      <c r="E87" s="106"/>
      <c r="F87" s="120" t="str">
        <f>IF(B87="","",IF(ISERROR(VLOOKUP(B87,'2.売上実績'!C87:C92,1,FALSE)),"製品番号が売上実績に存在しません。",""))</f>
        <v/>
      </c>
    </row>
    <row r="88" spans="2:6" ht="18" customHeight="1">
      <c r="B88" s="45"/>
      <c r="C88" s="46"/>
      <c r="D88" s="74"/>
      <c r="E88" s="106"/>
      <c r="F88" s="120" t="str">
        <f>IF(B88="","",IF(ISERROR(VLOOKUP(B88,'2.売上実績'!C88:C93,1,FALSE)),"製品番号が売上実績に存在しません。",""))</f>
        <v/>
      </c>
    </row>
    <row r="89" spans="2:6" ht="18" customHeight="1">
      <c r="B89" s="45"/>
      <c r="C89" s="46"/>
      <c r="D89" s="74"/>
      <c r="E89" s="106"/>
      <c r="F89" s="120" t="str">
        <f>IF(B89="","",IF(ISERROR(VLOOKUP(B89,'2.売上実績'!C89:C94,1,FALSE)),"製品番号が売上実績に存在しません。",""))</f>
        <v/>
      </c>
    </row>
    <row r="90" spans="2:6" ht="18" customHeight="1">
      <c r="B90" s="45"/>
      <c r="C90" s="46"/>
      <c r="D90" s="74"/>
      <c r="E90" s="106"/>
      <c r="F90" s="120" t="str">
        <f>IF(B90="","",IF(ISERROR(VLOOKUP(B90,'2.売上実績'!C90:C95,1,FALSE)),"製品番号が売上実績に存在しません。",""))</f>
        <v/>
      </c>
    </row>
    <row r="91" spans="2:6" ht="18" customHeight="1">
      <c r="B91" s="45"/>
      <c r="C91" s="46"/>
      <c r="D91" s="74"/>
      <c r="E91" s="106"/>
      <c r="F91" s="120" t="str">
        <f>IF(B91="","",IF(ISERROR(VLOOKUP(B91,'2.売上実績'!C91:C96,1,FALSE)),"製品番号が売上実績に存在しません。",""))</f>
        <v/>
      </c>
    </row>
    <row r="92" spans="2:6" ht="18" customHeight="1">
      <c r="B92" s="45"/>
      <c r="C92" s="46"/>
      <c r="D92" s="74"/>
      <c r="E92" s="106"/>
      <c r="F92" s="120" t="str">
        <f>IF(B92="","",IF(ISERROR(VLOOKUP(B92,'2.売上実績'!C92:C97,1,FALSE)),"製品番号が売上実績に存在しません。",""))</f>
        <v/>
      </c>
    </row>
    <row r="93" spans="2:6" ht="18" customHeight="1">
      <c r="B93" s="45"/>
      <c r="C93" s="46"/>
      <c r="D93" s="74"/>
      <c r="E93" s="106"/>
      <c r="F93" s="120" t="str">
        <f>IF(B93="","",IF(ISERROR(VLOOKUP(B93,'2.売上実績'!C93:C98,1,FALSE)),"製品番号が売上実績に存在しません。",""))</f>
        <v/>
      </c>
    </row>
    <row r="94" spans="2:6" ht="18" customHeight="1">
      <c r="B94" s="45"/>
      <c r="C94" s="46"/>
      <c r="D94" s="74"/>
      <c r="E94" s="106"/>
      <c r="F94" s="120" t="str">
        <f>IF(B94="","",IF(ISERROR(VLOOKUP(B94,'2.売上実績'!C94:C99,1,FALSE)),"製品番号が売上実績に存在しません。",""))</f>
        <v/>
      </c>
    </row>
    <row r="95" spans="2:6" ht="18" customHeight="1">
      <c r="B95" s="45"/>
      <c r="C95" s="46"/>
      <c r="D95" s="74"/>
      <c r="E95" s="106"/>
      <c r="F95" s="120" t="str">
        <f>IF(B95="","",IF(ISERROR(VLOOKUP(B95,'2.売上実績'!C95:C100,1,FALSE)),"製品番号が売上実績に存在しません。",""))</f>
        <v/>
      </c>
    </row>
    <row r="96" spans="2:6" ht="18" customHeight="1">
      <c r="B96" s="45"/>
      <c r="C96" s="46"/>
      <c r="D96" s="74"/>
      <c r="E96" s="106"/>
      <c r="F96" s="120" t="str">
        <f>IF(B96="","",IF(ISERROR(VLOOKUP(B96,'2.売上実績'!C96:C101,1,FALSE)),"製品番号が売上実績に存在しません。",""))</f>
        <v/>
      </c>
    </row>
    <row r="97" spans="2:6" ht="18" customHeight="1">
      <c r="B97" s="45"/>
      <c r="C97" s="46"/>
      <c r="D97" s="74"/>
      <c r="E97" s="106"/>
      <c r="F97" s="120" t="str">
        <f>IF(B97="","",IF(ISERROR(VLOOKUP(B97,'2.売上実績'!C97:C102,1,FALSE)),"製品番号が売上実績に存在しません。",""))</f>
        <v/>
      </c>
    </row>
    <row r="98" spans="2:6" ht="18" customHeight="1">
      <c r="B98" s="45"/>
      <c r="C98" s="46"/>
      <c r="D98" s="74"/>
      <c r="E98" s="106"/>
      <c r="F98" s="120" t="str">
        <f>IF(B98="","",IF(ISERROR(VLOOKUP(B98,'2.売上実績'!C98:C103,1,FALSE)),"製品番号が売上実績に存在しません。",""))</f>
        <v/>
      </c>
    </row>
    <row r="99" spans="2:6" ht="18" customHeight="1">
      <c r="B99" s="45"/>
      <c r="C99" s="46"/>
      <c r="D99" s="74"/>
      <c r="E99" s="106"/>
      <c r="F99" s="120" t="str">
        <f>IF(B99="","",IF(ISERROR(VLOOKUP(B99,'2.売上実績'!C99:C104,1,FALSE)),"製品番号が売上実績に存在しません。",""))</f>
        <v/>
      </c>
    </row>
    <row r="100" spans="2:6" ht="18" customHeight="1">
      <c r="B100" s="45"/>
      <c r="C100" s="46"/>
      <c r="D100" s="74"/>
      <c r="E100" s="106"/>
      <c r="F100" s="120" t="str">
        <f>IF(B100="","",IF(ISERROR(VLOOKUP(B100,'2.売上実績'!C100:C105,1,FALSE)),"製品番号が売上実績に存在しません。",""))</f>
        <v/>
      </c>
    </row>
    <row r="101" spans="2:6" ht="18" customHeight="1">
      <c r="B101" s="45"/>
      <c r="C101" s="46"/>
      <c r="D101" s="74"/>
      <c r="E101" s="106"/>
      <c r="F101" s="120" t="str">
        <f>IF(B101="","",IF(ISERROR(VLOOKUP(B101,'2.売上実績'!C101:C106,1,FALSE)),"製品番号が売上実績に存在しません。",""))</f>
        <v/>
      </c>
    </row>
    <row r="102" spans="2:6" ht="18" customHeight="1">
      <c r="B102" s="45"/>
      <c r="C102" s="46"/>
      <c r="D102" s="74"/>
      <c r="E102" s="106"/>
      <c r="F102" s="120" t="str">
        <f>IF(B102="","",IF(ISERROR(VLOOKUP(B102,'2.売上実績'!C102:C107,1,FALSE)),"製品番号が売上実績に存在しません。",""))</f>
        <v/>
      </c>
    </row>
    <row r="103" spans="2:6" ht="18" customHeight="1">
      <c r="B103" s="45"/>
      <c r="C103" s="46"/>
      <c r="D103" s="74"/>
      <c r="E103" s="106"/>
      <c r="F103" s="120" t="str">
        <f>IF(B103="","",IF(ISERROR(VLOOKUP(B103,'2.売上実績'!C103:C108,1,FALSE)),"製品番号が売上実績に存在しません。",""))</f>
        <v/>
      </c>
    </row>
    <row r="104" spans="2:6" ht="18" customHeight="1">
      <c r="B104" s="45"/>
      <c r="C104" s="46"/>
      <c r="D104" s="74"/>
      <c r="E104" s="106"/>
      <c r="F104" s="120" t="str">
        <f>IF(B104="","",IF(ISERROR(VLOOKUP(B104,'2.売上実績'!C104:C109,1,FALSE)),"製品番号が売上実績に存在しません。",""))</f>
        <v/>
      </c>
    </row>
    <row r="105" spans="2:6" ht="18" customHeight="1">
      <c r="B105" s="45"/>
      <c r="C105" s="46"/>
      <c r="D105" s="74"/>
      <c r="E105" s="106"/>
      <c r="F105" s="120" t="str">
        <f>IF(B105="","",IF(ISERROR(VLOOKUP(B105,'2.売上実績'!C105:C110,1,FALSE)),"製品番号が売上実績に存在しません。",""))</f>
        <v/>
      </c>
    </row>
    <row r="106" spans="2:6" ht="18" customHeight="1">
      <c r="B106" s="45"/>
      <c r="C106" s="46"/>
      <c r="D106" s="74"/>
      <c r="E106" s="106"/>
      <c r="F106" s="120" t="str">
        <f>IF(B106="","",IF(ISERROR(VLOOKUP(B106,'2.売上実績'!C106:C111,1,FALSE)),"製品番号が売上実績に存在しません。",""))</f>
        <v/>
      </c>
    </row>
    <row r="107" spans="2:6" ht="18" customHeight="1">
      <c r="B107" s="45"/>
      <c r="C107" s="46"/>
      <c r="D107" s="74"/>
      <c r="E107" s="106"/>
      <c r="F107" s="120" t="str">
        <f>IF(B107="","",IF(ISERROR(VLOOKUP(B107,'2.売上実績'!C107:C112,1,FALSE)),"製品番号が売上実績に存在しません。",""))</f>
        <v/>
      </c>
    </row>
    <row r="108" spans="2:6" ht="18" customHeight="1">
      <c r="B108" s="45"/>
      <c r="C108" s="46"/>
      <c r="D108" s="74"/>
      <c r="E108" s="106"/>
      <c r="F108" s="120" t="str">
        <f>IF(B108="","",IF(ISERROR(VLOOKUP(B108,'2.売上実績'!C108:C113,1,FALSE)),"製品番号が売上実績に存在しません。",""))</f>
        <v/>
      </c>
    </row>
    <row r="109" spans="2:6" ht="18" customHeight="1">
      <c r="B109" s="45"/>
      <c r="C109" s="46"/>
      <c r="D109" s="74"/>
      <c r="E109" s="106"/>
      <c r="F109" s="120" t="str">
        <f>IF(B109="","",IF(ISERROR(VLOOKUP(B109,'2.売上実績'!C109:C114,1,FALSE)),"製品番号が売上実績に存在しません。",""))</f>
        <v/>
      </c>
    </row>
    <row r="110" spans="2:6" ht="18" customHeight="1">
      <c r="B110" s="45"/>
      <c r="C110" s="46"/>
      <c r="D110" s="74"/>
      <c r="E110" s="106"/>
      <c r="F110" s="120" t="str">
        <f>IF(B110="","",IF(ISERROR(VLOOKUP(B110,'2.売上実績'!C110:C115,1,FALSE)),"製品番号が売上実績に存在しません。",""))</f>
        <v/>
      </c>
    </row>
    <row r="111" spans="2:6" ht="18" customHeight="1">
      <c r="B111" s="45"/>
      <c r="C111" s="46"/>
      <c r="D111" s="74"/>
      <c r="E111" s="106"/>
      <c r="F111" s="120" t="str">
        <f>IF(B111="","",IF(ISERROR(VLOOKUP(B111,'2.売上実績'!C111:C116,1,FALSE)),"製品番号が売上実績に存在しません。",""))</f>
        <v/>
      </c>
    </row>
    <row r="112" spans="2:6" ht="18" customHeight="1">
      <c r="B112" s="45"/>
      <c r="C112" s="46"/>
      <c r="D112" s="74"/>
      <c r="E112" s="106"/>
      <c r="F112" s="120" t="str">
        <f>IF(B112="","",IF(ISERROR(VLOOKUP(B112,'2.売上実績'!C112:C117,1,FALSE)),"製品番号が売上実績に存在しません。",""))</f>
        <v/>
      </c>
    </row>
    <row r="113" spans="2:6" ht="18" customHeight="1">
      <c r="B113" s="45"/>
      <c r="C113" s="46"/>
      <c r="D113" s="74"/>
      <c r="E113" s="106"/>
      <c r="F113" s="120" t="str">
        <f>IF(B113="","",IF(ISERROR(VLOOKUP(B113,'2.売上実績'!C113:C118,1,FALSE)),"製品番号が売上実績に存在しません。",""))</f>
        <v/>
      </c>
    </row>
    <row r="114" spans="2:6" ht="18" customHeight="1">
      <c r="B114" s="45"/>
      <c r="C114" s="46"/>
      <c r="D114" s="74"/>
      <c r="E114" s="106"/>
      <c r="F114" s="120" t="str">
        <f>IF(B114="","",IF(ISERROR(VLOOKUP(B114,'2.売上実績'!C114:C119,1,FALSE)),"製品番号が売上実績に存在しません。",""))</f>
        <v/>
      </c>
    </row>
    <row r="115" spans="2:6" ht="18" customHeight="1">
      <c r="B115" s="45"/>
      <c r="C115" s="46"/>
      <c r="D115" s="74"/>
      <c r="E115" s="106"/>
      <c r="F115" s="120" t="str">
        <f>IF(B115="","",IF(ISERROR(VLOOKUP(B115,'2.売上実績'!C115:C120,1,FALSE)),"製品番号が売上実績に存在しません。",""))</f>
        <v/>
      </c>
    </row>
    <row r="116" spans="2:6" ht="18" customHeight="1">
      <c r="B116" s="45"/>
      <c r="C116" s="46"/>
      <c r="D116" s="74"/>
      <c r="E116" s="106"/>
      <c r="F116" s="120" t="str">
        <f>IF(B116="","",IF(ISERROR(VLOOKUP(B116,'2.売上実績'!C116:C121,1,FALSE)),"製品番号が売上実績に存在しません。",""))</f>
        <v/>
      </c>
    </row>
    <row r="117" spans="2:6" ht="18" customHeight="1">
      <c r="B117" s="45"/>
      <c r="C117" s="46"/>
      <c r="D117" s="74"/>
      <c r="E117" s="106"/>
      <c r="F117" s="120" t="str">
        <f>IF(B117="","",IF(ISERROR(VLOOKUP(B117,'2.売上実績'!C117:C122,1,FALSE)),"製品番号が売上実績に存在しません。",""))</f>
        <v/>
      </c>
    </row>
    <row r="118" spans="2:6" ht="18" customHeight="1">
      <c r="B118" s="45"/>
      <c r="C118" s="46"/>
      <c r="D118" s="74"/>
      <c r="E118" s="106"/>
      <c r="F118" s="120" t="str">
        <f>IF(B118="","",IF(ISERROR(VLOOKUP(B118,'2.売上実績'!C118:C123,1,FALSE)),"製品番号が売上実績に存在しません。",""))</f>
        <v/>
      </c>
    </row>
    <row r="119" spans="2:6" ht="18" customHeight="1">
      <c r="B119" s="45"/>
      <c r="C119" s="46"/>
      <c r="D119" s="74"/>
      <c r="E119" s="106"/>
      <c r="F119" s="120" t="str">
        <f>IF(B119="","",IF(ISERROR(VLOOKUP(B119,'2.売上実績'!C119:C124,1,FALSE)),"製品番号が売上実績に存在しません。",""))</f>
        <v/>
      </c>
    </row>
    <row r="120" spans="2:6" ht="18" customHeight="1">
      <c r="B120" s="45"/>
      <c r="C120" s="46"/>
      <c r="D120" s="74"/>
      <c r="E120" s="106"/>
      <c r="F120" s="120" t="str">
        <f>IF(B120="","",IF(ISERROR(VLOOKUP(B120,'2.売上実績'!C120:C125,1,FALSE)),"製品番号が売上実績に存在しません。",""))</f>
        <v/>
      </c>
    </row>
    <row r="121" spans="2:6" ht="18" customHeight="1">
      <c r="B121" s="45"/>
      <c r="C121" s="46"/>
      <c r="D121" s="74"/>
      <c r="E121" s="106"/>
      <c r="F121" s="120" t="str">
        <f>IF(B121="","",IF(ISERROR(VLOOKUP(B121,'2.売上実績'!C121:C126,1,FALSE)),"製品番号が売上実績に存在しません。",""))</f>
        <v/>
      </c>
    </row>
    <row r="122" spans="2:6" ht="18" customHeight="1">
      <c r="B122" s="45"/>
      <c r="C122" s="46"/>
      <c r="D122" s="74"/>
      <c r="E122" s="106"/>
      <c r="F122" s="120" t="str">
        <f>IF(B122="","",IF(ISERROR(VLOOKUP(B122,'2.売上実績'!C122:C127,1,FALSE)),"製品番号が売上実績に存在しません。",""))</f>
        <v/>
      </c>
    </row>
    <row r="123" spans="2:6" ht="18" customHeight="1">
      <c r="B123" s="45"/>
      <c r="C123" s="46"/>
      <c r="D123" s="74"/>
      <c r="E123" s="106"/>
      <c r="F123" s="120" t="str">
        <f>IF(B123="","",IF(ISERROR(VLOOKUP(B123,'2.売上実績'!C123:C128,1,FALSE)),"製品番号が売上実績に存在しません。",""))</f>
        <v/>
      </c>
    </row>
    <row r="124" spans="2:6" ht="18" customHeight="1">
      <c r="B124" s="45"/>
      <c r="C124" s="46"/>
      <c r="D124" s="74"/>
      <c r="E124" s="106"/>
      <c r="F124" s="120" t="str">
        <f>IF(B124="","",IF(ISERROR(VLOOKUP(B124,'2.売上実績'!C124:C129,1,FALSE)),"製品番号が売上実績に存在しません。",""))</f>
        <v/>
      </c>
    </row>
    <row r="125" spans="2:6" ht="18" customHeight="1">
      <c r="B125" s="45"/>
      <c r="C125" s="46"/>
      <c r="D125" s="74"/>
      <c r="E125" s="106"/>
      <c r="F125" s="120" t="str">
        <f>IF(B125="","",IF(ISERROR(VLOOKUP(B125,'2.売上実績'!C125:C130,1,FALSE)),"製品番号が売上実績に存在しません。",""))</f>
        <v/>
      </c>
    </row>
    <row r="126" spans="2:6" ht="18" customHeight="1">
      <c r="B126" s="45"/>
      <c r="C126" s="46"/>
      <c r="D126" s="74"/>
      <c r="E126" s="106"/>
      <c r="F126" s="120" t="str">
        <f>IF(B126="","",IF(ISERROR(VLOOKUP(B126,'2.売上実績'!C126:C131,1,FALSE)),"製品番号が売上実績に存在しません。",""))</f>
        <v/>
      </c>
    </row>
    <row r="127" spans="2:6" ht="18" customHeight="1">
      <c r="B127" s="45"/>
      <c r="C127" s="46"/>
      <c r="D127" s="74"/>
      <c r="E127" s="106"/>
      <c r="F127" s="120" t="str">
        <f>IF(B127="","",IF(ISERROR(VLOOKUP(B127,'2.売上実績'!C127:C132,1,FALSE)),"製品番号が売上実績に存在しません。",""))</f>
        <v/>
      </c>
    </row>
    <row r="128" spans="2:6" ht="18" customHeight="1">
      <c r="B128" s="45"/>
      <c r="C128" s="46"/>
      <c r="D128" s="74"/>
      <c r="E128" s="106"/>
      <c r="F128" s="120" t="str">
        <f>IF(B128="","",IF(ISERROR(VLOOKUP(B128,'2.売上実績'!C128:C133,1,FALSE)),"製品番号が売上実績に存在しません。",""))</f>
        <v/>
      </c>
    </row>
    <row r="129" spans="2:6" ht="18" customHeight="1">
      <c r="B129" s="45"/>
      <c r="C129" s="46"/>
      <c r="D129" s="74"/>
      <c r="E129" s="106"/>
      <c r="F129" s="120" t="str">
        <f>IF(B129="","",IF(ISERROR(VLOOKUP(B129,'2.売上実績'!C129:C134,1,FALSE)),"製品番号が売上実績に存在しません。",""))</f>
        <v/>
      </c>
    </row>
    <row r="130" spans="2:6" ht="18" customHeight="1">
      <c r="B130" s="45"/>
      <c r="C130" s="46"/>
      <c r="D130" s="74"/>
      <c r="E130" s="106"/>
      <c r="F130" s="120" t="str">
        <f>IF(B130="","",IF(ISERROR(VLOOKUP(B130,'2.売上実績'!C130:C135,1,FALSE)),"製品番号が売上実績に存在しません。",""))</f>
        <v/>
      </c>
    </row>
    <row r="131" spans="2:6" ht="18" customHeight="1">
      <c r="B131" s="45"/>
      <c r="C131" s="46"/>
      <c r="D131" s="74"/>
      <c r="E131" s="106"/>
      <c r="F131" s="120" t="str">
        <f>IF(B131="","",IF(ISERROR(VLOOKUP(B131,'2.売上実績'!C131:C136,1,FALSE)),"製品番号が売上実績に存在しません。",""))</f>
        <v/>
      </c>
    </row>
    <row r="132" spans="2:6" ht="18" customHeight="1">
      <c r="B132" s="45"/>
      <c r="C132" s="46"/>
      <c r="D132" s="74"/>
      <c r="E132" s="106"/>
      <c r="F132" s="120" t="str">
        <f>IF(B132="","",IF(ISERROR(VLOOKUP(B132,'2.売上実績'!C132:C137,1,FALSE)),"製品番号が売上実績に存在しません。",""))</f>
        <v/>
      </c>
    </row>
    <row r="133" spans="2:6" ht="18" customHeight="1">
      <c r="B133" s="45"/>
      <c r="C133" s="46"/>
      <c r="D133" s="74"/>
      <c r="E133" s="106"/>
      <c r="F133" s="120" t="str">
        <f>IF(B133="","",IF(ISERROR(VLOOKUP(B133,'2.売上実績'!C133:C138,1,FALSE)),"製品番号が売上実績に存在しません。",""))</f>
        <v/>
      </c>
    </row>
    <row r="134" spans="2:6" ht="18" customHeight="1">
      <c r="B134" s="45"/>
      <c r="C134" s="46"/>
      <c r="D134" s="74"/>
      <c r="E134" s="106"/>
      <c r="F134" s="120" t="str">
        <f>IF(B134="","",IF(ISERROR(VLOOKUP(B134,'2.売上実績'!C134:C139,1,FALSE)),"製品番号が売上実績に存在しません。",""))</f>
        <v/>
      </c>
    </row>
    <row r="135" spans="2:6" ht="18" customHeight="1">
      <c r="B135" s="45"/>
      <c r="C135" s="46"/>
      <c r="D135" s="74"/>
      <c r="E135" s="106"/>
      <c r="F135" s="120" t="str">
        <f>IF(B135="","",IF(ISERROR(VLOOKUP(B135,'2.売上実績'!C135:C140,1,FALSE)),"製品番号が売上実績に存在しません。",""))</f>
        <v/>
      </c>
    </row>
    <row r="136" spans="2:6" ht="18" customHeight="1">
      <c r="B136" s="45"/>
      <c r="C136" s="46"/>
      <c r="D136" s="74"/>
      <c r="E136" s="106"/>
      <c r="F136" s="120" t="str">
        <f>IF(B136="","",IF(ISERROR(VLOOKUP(B136,'2.売上実績'!C136:C141,1,FALSE)),"製品番号が売上実績に存在しません。",""))</f>
        <v/>
      </c>
    </row>
    <row r="137" spans="2:6" ht="18" customHeight="1">
      <c r="B137" s="45"/>
      <c r="C137" s="46"/>
      <c r="D137" s="74"/>
      <c r="E137" s="106"/>
      <c r="F137" s="120" t="str">
        <f>IF(B137="","",IF(ISERROR(VLOOKUP(B137,'2.売上実績'!C137:C142,1,FALSE)),"製品番号が売上実績に存在しません。",""))</f>
        <v/>
      </c>
    </row>
    <row r="138" spans="2:6" ht="18" customHeight="1">
      <c r="B138" s="45"/>
      <c r="C138" s="46"/>
      <c r="D138" s="74"/>
      <c r="E138" s="106"/>
      <c r="F138" s="120" t="str">
        <f>IF(B138="","",IF(ISERROR(VLOOKUP(B138,'2.売上実績'!C138:C143,1,FALSE)),"製品番号が売上実績に存在しません。",""))</f>
        <v/>
      </c>
    </row>
    <row r="139" spans="2:6" ht="18" customHeight="1">
      <c r="B139" s="45"/>
      <c r="C139" s="46"/>
      <c r="D139" s="74"/>
      <c r="E139" s="106"/>
      <c r="F139" s="120" t="str">
        <f>IF(B139="","",IF(ISERROR(VLOOKUP(B139,'2.売上実績'!C139:C144,1,FALSE)),"製品番号が売上実績に存在しません。",""))</f>
        <v/>
      </c>
    </row>
    <row r="140" spans="2:6" ht="18" customHeight="1">
      <c r="B140" s="45"/>
      <c r="C140" s="46"/>
      <c r="D140" s="74"/>
      <c r="E140" s="106"/>
      <c r="F140" s="120" t="str">
        <f>IF(B140="","",IF(ISERROR(VLOOKUP(B140,'2.売上実績'!C140:C145,1,FALSE)),"製品番号が売上実績に存在しません。",""))</f>
        <v/>
      </c>
    </row>
    <row r="141" spans="2:6" ht="18" customHeight="1">
      <c r="B141" s="45"/>
      <c r="C141" s="46"/>
      <c r="D141" s="74"/>
      <c r="E141" s="106"/>
      <c r="F141" s="120" t="str">
        <f>IF(B141="","",IF(ISERROR(VLOOKUP(B141,'2.売上実績'!C141:C146,1,FALSE)),"製品番号が売上実績に存在しません。",""))</f>
        <v/>
      </c>
    </row>
    <row r="142" spans="2:6" ht="18" customHeight="1">
      <c r="B142" s="45"/>
      <c r="C142" s="46"/>
      <c r="D142" s="74"/>
      <c r="E142" s="106"/>
      <c r="F142" s="120" t="str">
        <f>IF(B142="","",IF(ISERROR(VLOOKUP(B142,'2.売上実績'!C142:C147,1,FALSE)),"製品番号が売上実績に存在しません。",""))</f>
        <v/>
      </c>
    </row>
    <row r="143" spans="2:6" ht="18" customHeight="1">
      <c r="B143" s="45"/>
      <c r="C143" s="46"/>
      <c r="D143" s="74"/>
      <c r="E143" s="106"/>
      <c r="F143" s="120" t="str">
        <f>IF(B143="","",IF(ISERROR(VLOOKUP(B143,'2.売上実績'!C143:C148,1,FALSE)),"製品番号が売上実績に存在しません。",""))</f>
        <v/>
      </c>
    </row>
    <row r="144" spans="2:6" ht="18" customHeight="1">
      <c r="B144" s="45"/>
      <c r="C144" s="46"/>
      <c r="D144" s="74"/>
      <c r="E144" s="106"/>
      <c r="F144" s="120" t="str">
        <f>IF(B144="","",IF(ISERROR(VLOOKUP(B144,'2.売上実績'!C144:C149,1,FALSE)),"製品番号が売上実績に存在しません。",""))</f>
        <v/>
      </c>
    </row>
    <row r="145" spans="2:6" ht="18" customHeight="1">
      <c r="B145" s="45"/>
      <c r="C145" s="46"/>
      <c r="D145" s="74"/>
      <c r="E145" s="106"/>
      <c r="F145" s="120" t="str">
        <f>IF(B145="","",IF(ISERROR(VLOOKUP(B145,'2.売上実績'!C145:C150,1,FALSE)),"製品番号が売上実績に存在しません。",""))</f>
        <v/>
      </c>
    </row>
    <row r="146" spans="2:6" ht="18" customHeight="1">
      <c r="B146" s="45"/>
      <c r="C146" s="46"/>
      <c r="D146" s="74"/>
      <c r="E146" s="106"/>
      <c r="F146" s="120" t="str">
        <f>IF(B146="","",IF(ISERROR(VLOOKUP(B146,'2.売上実績'!C146:C151,1,FALSE)),"製品番号が売上実績に存在しません。",""))</f>
        <v/>
      </c>
    </row>
    <row r="147" spans="2:6" ht="18" customHeight="1">
      <c r="B147" s="45"/>
      <c r="C147" s="46"/>
      <c r="D147" s="74"/>
      <c r="E147" s="106"/>
      <c r="F147" s="120" t="str">
        <f>IF(B147="","",IF(ISERROR(VLOOKUP(B147,'2.売上実績'!C147:C152,1,FALSE)),"製品番号が売上実績に存在しません。",""))</f>
        <v/>
      </c>
    </row>
    <row r="148" spans="2:6" ht="18" customHeight="1">
      <c r="B148" s="45"/>
      <c r="C148" s="46"/>
      <c r="D148" s="74"/>
      <c r="E148" s="106"/>
      <c r="F148" s="120" t="str">
        <f>IF(B148="","",IF(ISERROR(VLOOKUP(B148,'2.売上実績'!C148:C153,1,FALSE)),"製品番号が売上実績に存在しません。",""))</f>
        <v/>
      </c>
    </row>
    <row r="149" spans="2:6" ht="18" customHeight="1">
      <c r="B149" s="45"/>
      <c r="C149" s="46"/>
      <c r="D149" s="74"/>
      <c r="E149" s="106"/>
      <c r="F149" s="120" t="str">
        <f>IF(B149="","",IF(ISERROR(VLOOKUP(B149,'2.売上実績'!C149:C154,1,FALSE)),"製品番号が売上実績に存在しません。",""))</f>
        <v/>
      </c>
    </row>
    <row r="150" spans="2:6" ht="18" customHeight="1">
      <c r="B150" s="45"/>
      <c r="C150" s="46"/>
      <c r="D150" s="74"/>
      <c r="E150" s="106"/>
      <c r="F150" s="120" t="str">
        <f>IF(B150="","",IF(ISERROR(VLOOKUP(B150,'2.売上実績'!C150:C155,1,FALSE)),"製品番号が売上実績に存在しません。",""))</f>
        <v/>
      </c>
    </row>
    <row r="151" spans="2:6" ht="18" customHeight="1">
      <c r="B151" s="45"/>
      <c r="C151" s="46"/>
      <c r="D151" s="74"/>
      <c r="E151" s="106"/>
      <c r="F151" s="120" t="str">
        <f>IF(B151="","",IF(ISERROR(VLOOKUP(B151,'2.売上実績'!C151:C156,1,FALSE)),"製品番号が売上実績に存在しません。",""))</f>
        <v/>
      </c>
    </row>
    <row r="152" spans="2:6" ht="18" customHeight="1">
      <c r="B152" s="45"/>
      <c r="C152" s="46"/>
      <c r="D152" s="74"/>
      <c r="E152" s="106"/>
      <c r="F152" s="120" t="str">
        <f>IF(B152="","",IF(ISERROR(VLOOKUP(B152,'2.売上実績'!C152:C157,1,FALSE)),"製品番号が売上実績に存在しません。",""))</f>
        <v/>
      </c>
    </row>
    <row r="153" spans="2:6" ht="18" customHeight="1">
      <c r="B153" s="45"/>
      <c r="C153" s="46"/>
      <c r="D153" s="74"/>
      <c r="E153" s="106"/>
      <c r="F153" s="120" t="str">
        <f>IF(B153="","",IF(ISERROR(VLOOKUP(B153,'2.売上実績'!C153:C158,1,FALSE)),"製品番号が売上実績に存在しません。",""))</f>
        <v/>
      </c>
    </row>
    <row r="154" spans="2:6" ht="18" customHeight="1">
      <c r="B154" s="45"/>
      <c r="C154" s="46"/>
      <c r="D154" s="74"/>
      <c r="E154" s="106"/>
      <c r="F154" s="120" t="str">
        <f>IF(B154="","",IF(ISERROR(VLOOKUP(B154,'2.売上実績'!C154:C159,1,FALSE)),"製品番号が売上実績に存在しません。",""))</f>
        <v/>
      </c>
    </row>
    <row r="155" spans="2:6" ht="18" customHeight="1">
      <c r="B155" s="45"/>
      <c r="C155" s="46"/>
      <c r="D155" s="74"/>
      <c r="E155" s="106"/>
      <c r="F155" s="120" t="str">
        <f>IF(B155="","",IF(ISERROR(VLOOKUP(B155,'2.売上実績'!C155:C160,1,FALSE)),"製品番号が売上実績に存在しません。",""))</f>
        <v/>
      </c>
    </row>
    <row r="156" spans="2:6" ht="18" customHeight="1">
      <c r="B156" s="45"/>
      <c r="C156" s="46"/>
      <c r="D156" s="74"/>
      <c r="E156" s="106"/>
      <c r="F156" s="120" t="str">
        <f>IF(B156="","",IF(ISERROR(VLOOKUP(B156,'2.売上実績'!C156:C161,1,FALSE)),"製品番号が売上実績に存在しません。",""))</f>
        <v/>
      </c>
    </row>
    <row r="157" spans="2:6" ht="18" customHeight="1">
      <c r="B157" s="45"/>
      <c r="C157" s="46"/>
      <c r="D157" s="74"/>
      <c r="E157" s="106"/>
      <c r="F157" s="120" t="str">
        <f>IF(B157="","",IF(ISERROR(VLOOKUP(B157,'2.売上実績'!C157:C162,1,FALSE)),"製品番号が売上実績に存在しません。",""))</f>
        <v/>
      </c>
    </row>
    <row r="158" spans="2:6" ht="18" customHeight="1">
      <c r="B158" s="45"/>
      <c r="C158" s="46"/>
      <c r="D158" s="74"/>
      <c r="E158" s="106"/>
      <c r="F158" s="120" t="str">
        <f>IF(B158="","",IF(ISERROR(VLOOKUP(B158,'2.売上実績'!C158:C163,1,FALSE)),"製品番号が売上実績に存在しません。",""))</f>
        <v/>
      </c>
    </row>
    <row r="159" spans="2:6" ht="18" customHeight="1">
      <c r="B159" s="45"/>
      <c r="C159" s="46"/>
      <c r="D159" s="74"/>
      <c r="E159" s="106"/>
      <c r="F159" s="120" t="str">
        <f>IF(B159="","",IF(ISERROR(VLOOKUP(B159,'2.売上実績'!C159:C164,1,FALSE)),"製品番号が売上実績に存在しません。",""))</f>
        <v/>
      </c>
    </row>
    <row r="160" spans="2:6" ht="18" customHeight="1">
      <c r="B160" s="45"/>
      <c r="C160" s="46"/>
      <c r="D160" s="74"/>
      <c r="E160" s="106"/>
      <c r="F160" s="120" t="str">
        <f>IF(B160="","",IF(ISERROR(VLOOKUP(B160,'2.売上実績'!C160:C165,1,FALSE)),"製品番号が売上実績に存在しません。",""))</f>
        <v/>
      </c>
    </row>
    <row r="161" spans="2:6" ht="18" customHeight="1">
      <c r="B161" s="45"/>
      <c r="C161" s="46"/>
      <c r="D161" s="74"/>
      <c r="E161" s="106"/>
      <c r="F161" s="120" t="str">
        <f>IF(B161="","",IF(ISERROR(VLOOKUP(B161,'2.売上実績'!C161:C166,1,FALSE)),"製品番号が売上実績に存在しません。",""))</f>
        <v/>
      </c>
    </row>
    <row r="162" spans="2:6" ht="18" customHeight="1">
      <c r="B162" s="45"/>
      <c r="C162" s="46"/>
      <c r="D162" s="74"/>
      <c r="E162" s="106"/>
      <c r="F162" s="120" t="str">
        <f>IF(B162="","",IF(ISERROR(VLOOKUP(B162,'2.売上実績'!C162:C167,1,FALSE)),"製品番号が売上実績に存在しません。",""))</f>
        <v/>
      </c>
    </row>
    <row r="163" spans="2:6" ht="18" customHeight="1">
      <c r="B163" s="45"/>
      <c r="C163" s="46"/>
      <c r="D163" s="74"/>
      <c r="E163" s="106"/>
      <c r="F163" s="120" t="str">
        <f>IF(B163="","",IF(ISERROR(VLOOKUP(B163,'2.売上実績'!C163:C168,1,FALSE)),"製品番号が売上実績に存在しません。",""))</f>
        <v/>
      </c>
    </row>
    <row r="164" spans="2:6" ht="18" customHeight="1">
      <c r="B164" s="45"/>
      <c r="C164" s="46"/>
      <c r="D164" s="74"/>
      <c r="E164" s="106"/>
      <c r="F164" s="120" t="str">
        <f>IF(B164="","",IF(ISERROR(VLOOKUP(B164,'2.売上実績'!C164:C169,1,FALSE)),"製品番号が売上実績に存在しません。",""))</f>
        <v/>
      </c>
    </row>
    <row r="165" spans="2:6" ht="18" customHeight="1">
      <c r="B165" s="45"/>
      <c r="C165" s="46"/>
      <c r="D165" s="74"/>
      <c r="E165" s="106"/>
      <c r="F165" s="120" t="str">
        <f>IF(B165="","",IF(ISERROR(VLOOKUP(B165,'2.売上実績'!C165:C170,1,FALSE)),"製品番号が売上実績に存在しません。",""))</f>
        <v/>
      </c>
    </row>
    <row r="166" spans="2:6" ht="18" customHeight="1">
      <c r="B166" s="45"/>
      <c r="C166" s="46"/>
      <c r="D166" s="74"/>
      <c r="E166" s="106"/>
      <c r="F166" s="120" t="str">
        <f>IF(B166="","",IF(ISERROR(VLOOKUP(B166,'2.売上実績'!C166:C171,1,FALSE)),"製品番号が売上実績に存在しません。",""))</f>
        <v/>
      </c>
    </row>
    <row r="167" spans="2:6" ht="18" customHeight="1">
      <c r="B167" s="45"/>
      <c r="C167" s="46"/>
      <c r="D167" s="74"/>
      <c r="E167" s="106"/>
      <c r="F167" s="120" t="str">
        <f>IF(B167="","",IF(ISERROR(VLOOKUP(B167,'2.売上実績'!C167:C172,1,FALSE)),"製品番号が売上実績に存在しません。",""))</f>
        <v/>
      </c>
    </row>
    <row r="168" spans="2:6" ht="18" customHeight="1">
      <c r="B168" s="45"/>
      <c r="C168" s="46"/>
      <c r="D168" s="74"/>
      <c r="E168" s="106"/>
      <c r="F168" s="120" t="str">
        <f>IF(B168="","",IF(ISERROR(VLOOKUP(B168,'2.売上実績'!C168:C173,1,FALSE)),"製品番号が売上実績に存在しません。",""))</f>
        <v/>
      </c>
    </row>
    <row r="169" spans="2:6" ht="18" customHeight="1">
      <c r="B169" s="45"/>
      <c r="C169" s="46"/>
      <c r="D169" s="74"/>
      <c r="E169" s="106"/>
      <c r="F169" s="120" t="str">
        <f>IF(B169="","",IF(ISERROR(VLOOKUP(B169,'2.売上実績'!C169:C174,1,FALSE)),"製品番号が売上実績に存在しません。",""))</f>
        <v/>
      </c>
    </row>
    <row r="170" spans="2:6" ht="18" customHeight="1">
      <c r="B170" s="45"/>
      <c r="C170" s="46"/>
      <c r="D170" s="74"/>
      <c r="E170" s="106"/>
      <c r="F170" s="120" t="str">
        <f>IF(B170="","",IF(ISERROR(VLOOKUP(B170,'2.売上実績'!C170:C175,1,FALSE)),"製品番号が売上実績に存在しません。",""))</f>
        <v/>
      </c>
    </row>
    <row r="171" spans="2:6" ht="18" customHeight="1">
      <c r="B171" s="45"/>
      <c r="C171" s="46"/>
      <c r="D171" s="74"/>
      <c r="E171" s="106"/>
      <c r="F171" s="120" t="str">
        <f>IF(B171="","",IF(ISERROR(VLOOKUP(B171,'2.売上実績'!C171:C176,1,FALSE)),"製品番号が売上実績に存在しません。",""))</f>
        <v/>
      </c>
    </row>
    <row r="172" spans="2:6" ht="18" customHeight="1">
      <c r="B172" s="45"/>
      <c r="C172" s="46"/>
      <c r="D172" s="74"/>
      <c r="E172" s="106"/>
      <c r="F172" s="120" t="str">
        <f>IF(B172="","",IF(ISERROR(VLOOKUP(B172,'2.売上実績'!C172:C177,1,FALSE)),"製品番号が売上実績に存在しません。",""))</f>
        <v/>
      </c>
    </row>
    <row r="173" spans="2:6" ht="18" customHeight="1">
      <c r="B173" s="45"/>
      <c r="C173" s="46"/>
      <c r="D173" s="74"/>
      <c r="E173" s="106"/>
      <c r="F173" s="120" t="str">
        <f>IF(B173="","",IF(ISERROR(VLOOKUP(B173,'2.売上実績'!C173:C178,1,FALSE)),"製品番号が売上実績に存在しません。",""))</f>
        <v/>
      </c>
    </row>
    <row r="174" spans="2:6" ht="18" customHeight="1">
      <c r="B174" s="45"/>
      <c r="C174" s="46"/>
      <c r="D174" s="74"/>
      <c r="E174" s="106"/>
      <c r="F174" s="120" t="str">
        <f>IF(B174="","",IF(ISERROR(VLOOKUP(B174,'2.売上実績'!C174:C179,1,FALSE)),"製品番号が売上実績に存在しません。",""))</f>
        <v/>
      </c>
    </row>
    <row r="175" spans="2:6" ht="18" customHeight="1">
      <c r="B175" s="45"/>
      <c r="C175" s="46"/>
      <c r="D175" s="74"/>
      <c r="E175" s="106"/>
      <c r="F175" s="120" t="str">
        <f>IF(B175="","",IF(ISERROR(VLOOKUP(B175,'2.売上実績'!C175:C180,1,FALSE)),"製品番号が売上実績に存在しません。",""))</f>
        <v/>
      </c>
    </row>
    <row r="176" spans="2:6" ht="18" customHeight="1">
      <c r="B176" s="45"/>
      <c r="C176" s="46"/>
      <c r="D176" s="74"/>
      <c r="E176" s="106"/>
      <c r="F176" s="120" t="str">
        <f>IF(B176="","",IF(ISERROR(VLOOKUP(B176,'2.売上実績'!C176:C181,1,FALSE)),"製品番号が売上実績に存在しません。",""))</f>
        <v/>
      </c>
    </row>
    <row r="177" spans="2:6" ht="18" customHeight="1">
      <c r="B177" s="45"/>
      <c r="C177" s="46"/>
      <c r="D177" s="74"/>
      <c r="E177" s="106"/>
      <c r="F177" s="120" t="str">
        <f>IF(B177="","",IF(ISERROR(VLOOKUP(B177,'2.売上実績'!C177:C182,1,FALSE)),"製品番号が売上実績に存在しません。",""))</f>
        <v/>
      </c>
    </row>
    <row r="178" spans="2:6" ht="18" customHeight="1">
      <c r="B178" s="45"/>
      <c r="C178" s="46"/>
      <c r="D178" s="74"/>
      <c r="E178" s="106"/>
      <c r="F178" s="120" t="str">
        <f>IF(B178="","",IF(ISERROR(VLOOKUP(B178,'2.売上実績'!C178:C183,1,FALSE)),"製品番号が売上実績に存在しません。",""))</f>
        <v/>
      </c>
    </row>
    <row r="179" spans="2:6" ht="18" customHeight="1">
      <c r="B179" s="45"/>
      <c r="C179" s="46"/>
      <c r="D179" s="74"/>
      <c r="E179" s="106"/>
      <c r="F179" s="120" t="str">
        <f>IF(B179="","",IF(ISERROR(VLOOKUP(B179,'2.売上実績'!C179:C184,1,FALSE)),"製品番号が売上実績に存在しません。",""))</f>
        <v/>
      </c>
    </row>
    <row r="180" spans="2:6" ht="18" customHeight="1">
      <c r="B180" s="45"/>
      <c r="C180" s="46"/>
      <c r="D180" s="74"/>
      <c r="E180" s="106"/>
      <c r="F180" s="120" t="str">
        <f>IF(B180="","",IF(ISERROR(VLOOKUP(B180,'2.売上実績'!C180:C185,1,FALSE)),"製品番号が売上実績に存在しません。",""))</f>
        <v/>
      </c>
    </row>
    <row r="181" spans="2:6" ht="18" customHeight="1">
      <c r="B181" s="45"/>
      <c r="C181" s="46"/>
      <c r="D181" s="74"/>
      <c r="E181" s="106"/>
      <c r="F181" s="120" t="str">
        <f>IF(B181="","",IF(ISERROR(VLOOKUP(B181,'2.売上実績'!C181:C186,1,FALSE)),"製品番号が売上実績に存在しません。",""))</f>
        <v/>
      </c>
    </row>
    <row r="182" spans="2:6" ht="18" customHeight="1">
      <c r="B182" s="45"/>
      <c r="C182" s="46"/>
      <c r="D182" s="74"/>
      <c r="E182" s="106"/>
      <c r="F182" s="120" t="str">
        <f>IF(B182="","",IF(ISERROR(VLOOKUP(B182,'2.売上実績'!C182:C187,1,FALSE)),"製品番号が売上実績に存在しません。",""))</f>
        <v/>
      </c>
    </row>
    <row r="183" spans="2:6" ht="18" customHeight="1">
      <c r="B183" s="45"/>
      <c r="C183" s="46"/>
      <c r="D183" s="74"/>
      <c r="E183" s="106"/>
      <c r="F183" s="120" t="str">
        <f>IF(B183="","",IF(ISERROR(VLOOKUP(B183,'2.売上実績'!C183:C188,1,FALSE)),"製品番号が売上実績に存在しません。",""))</f>
        <v/>
      </c>
    </row>
    <row r="184" spans="2:6" ht="18" customHeight="1">
      <c r="B184" s="45"/>
      <c r="C184" s="46"/>
      <c r="D184" s="74"/>
      <c r="E184" s="106"/>
      <c r="F184" s="120" t="str">
        <f>IF(B184="","",IF(ISERROR(VLOOKUP(B184,'2.売上実績'!C184:C189,1,FALSE)),"製品番号が売上実績に存在しません。",""))</f>
        <v/>
      </c>
    </row>
    <row r="185" spans="2:6" ht="18" customHeight="1">
      <c r="B185" s="45"/>
      <c r="C185" s="46"/>
      <c r="D185" s="74"/>
      <c r="E185" s="106"/>
      <c r="F185" s="120" t="str">
        <f>IF(B185="","",IF(ISERROR(VLOOKUP(B185,'2.売上実績'!C185:C190,1,FALSE)),"製品番号が売上実績に存在しません。",""))</f>
        <v/>
      </c>
    </row>
    <row r="186" spans="2:6" ht="18" customHeight="1">
      <c r="B186" s="45"/>
      <c r="C186" s="46"/>
      <c r="D186" s="74"/>
      <c r="E186" s="106"/>
      <c r="F186" s="120" t="str">
        <f>IF(B186="","",IF(ISERROR(VLOOKUP(B186,'2.売上実績'!C186:C191,1,FALSE)),"製品番号が売上実績に存在しません。",""))</f>
        <v/>
      </c>
    </row>
    <row r="187" spans="2:6" ht="18" customHeight="1">
      <c r="B187" s="45"/>
      <c r="C187" s="46"/>
      <c r="D187" s="74"/>
      <c r="E187" s="106"/>
      <c r="F187" s="120" t="str">
        <f>IF(B187="","",IF(ISERROR(VLOOKUP(B187,'2.売上実績'!C187:C192,1,FALSE)),"製品番号が売上実績に存在しません。",""))</f>
        <v/>
      </c>
    </row>
    <row r="188" spans="2:6" ht="18" customHeight="1">
      <c r="B188" s="45"/>
      <c r="C188" s="46"/>
      <c r="D188" s="74"/>
      <c r="E188" s="106"/>
      <c r="F188" s="120" t="str">
        <f>IF(B188="","",IF(ISERROR(VLOOKUP(B188,'2.売上実績'!C188:C193,1,FALSE)),"製品番号が売上実績に存在しません。",""))</f>
        <v/>
      </c>
    </row>
    <row r="189" spans="2:6" ht="18" customHeight="1">
      <c r="B189" s="45"/>
      <c r="C189" s="46"/>
      <c r="D189" s="74"/>
      <c r="E189" s="106"/>
      <c r="F189" s="120" t="str">
        <f>IF(B189="","",IF(ISERROR(VLOOKUP(B189,'2.売上実績'!C189:C194,1,FALSE)),"製品番号が売上実績に存在しません。",""))</f>
        <v/>
      </c>
    </row>
    <row r="190" spans="2:6" ht="18" customHeight="1">
      <c r="B190" s="45"/>
      <c r="C190" s="46"/>
      <c r="D190" s="74"/>
      <c r="E190" s="106"/>
      <c r="F190" s="120" t="str">
        <f>IF(B190="","",IF(ISERROR(VLOOKUP(B190,'2.売上実績'!C190:C195,1,FALSE)),"製品番号が売上実績に存在しません。",""))</f>
        <v/>
      </c>
    </row>
    <row r="191" spans="2:6" ht="18" customHeight="1">
      <c r="B191" s="45"/>
      <c r="C191" s="46"/>
      <c r="D191" s="74"/>
      <c r="E191" s="106"/>
      <c r="F191" s="120" t="str">
        <f>IF(B191="","",IF(ISERROR(VLOOKUP(B191,'2.売上実績'!C191:C196,1,FALSE)),"製品番号が売上実績に存在しません。",""))</f>
        <v/>
      </c>
    </row>
    <row r="192" spans="2:6" ht="18" customHeight="1">
      <c r="B192" s="45"/>
      <c r="C192" s="46"/>
      <c r="D192" s="74"/>
      <c r="E192" s="106"/>
      <c r="F192" s="120" t="str">
        <f>IF(B192="","",IF(ISERROR(VLOOKUP(B192,'2.売上実績'!C192:C197,1,FALSE)),"製品番号が売上実績に存在しません。",""))</f>
        <v/>
      </c>
    </row>
    <row r="193" spans="2:6" ht="18" customHeight="1">
      <c r="B193" s="45"/>
      <c r="C193" s="46"/>
      <c r="D193" s="74"/>
      <c r="E193" s="106"/>
      <c r="F193" s="120" t="str">
        <f>IF(B193="","",IF(ISERROR(VLOOKUP(B193,'2.売上実績'!C193:C198,1,FALSE)),"製品番号が売上実績に存在しません。",""))</f>
        <v/>
      </c>
    </row>
    <row r="194" spans="2:6" ht="18" customHeight="1">
      <c r="B194" s="45"/>
      <c r="C194" s="46"/>
      <c r="D194" s="74"/>
      <c r="E194" s="106"/>
      <c r="F194" s="120" t="str">
        <f>IF(B194="","",IF(ISERROR(VLOOKUP(B194,'2.売上実績'!C194:C199,1,FALSE)),"製品番号が売上実績に存在しません。",""))</f>
        <v/>
      </c>
    </row>
    <row r="195" spans="2:6" ht="18" customHeight="1">
      <c r="B195" s="45"/>
      <c r="C195" s="46"/>
      <c r="D195" s="74"/>
      <c r="E195" s="106"/>
      <c r="F195" s="120" t="str">
        <f>IF(B195="","",IF(ISERROR(VLOOKUP(B195,'2.売上実績'!C195:C200,1,FALSE)),"製品番号が売上実績に存在しません。",""))</f>
        <v/>
      </c>
    </row>
    <row r="196" spans="2:6" ht="18" customHeight="1">
      <c r="B196" s="45"/>
      <c r="C196" s="46"/>
      <c r="D196" s="74"/>
      <c r="E196" s="106"/>
      <c r="F196" s="120" t="str">
        <f>IF(B196="","",IF(ISERROR(VLOOKUP(B196,'2.売上実績'!C196:C201,1,FALSE)),"製品番号が売上実績に存在しません。",""))</f>
        <v/>
      </c>
    </row>
    <row r="197" spans="2:6" ht="18" customHeight="1">
      <c r="B197" s="45"/>
      <c r="C197" s="46"/>
      <c r="D197" s="74"/>
      <c r="E197" s="106"/>
      <c r="F197" s="120" t="str">
        <f>IF(B197="","",IF(ISERROR(VLOOKUP(B197,'2.売上実績'!C197:C202,1,FALSE)),"製品番号が売上実績に存在しません。",""))</f>
        <v/>
      </c>
    </row>
    <row r="198" spans="2:6" ht="18" customHeight="1">
      <c r="B198" s="45"/>
      <c r="C198" s="46"/>
      <c r="D198" s="74"/>
      <c r="E198" s="106"/>
      <c r="F198" s="120" t="str">
        <f>IF(B198="","",IF(ISERROR(VLOOKUP(B198,'2.売上実績'!C198:C203,1,FALSE)),"製品番号が売上実績に存在しません。",""))</f>
        <v/>
      </c>
    </row>
    <row r="199" spans="2:6" ht="18" customHeight="1">
      <c r="B199" s="45"/>
      <c r="C199" s="46"/>
      <c r="D199" s="74"/>
      <c r="E199" s="106"/>
      <c r="F199" s="120" t="str">
        <f>IF(B199="","",IF(ISERROR(VLOOKUP(B199,'2.売上実績'!C199:C204,1,FALSE)),"製品番号が売上実績に存在しません。",""))</f>
        <v/>
      </c>
    </row>
    <row r="200" spans="2:6" ht="18" customHeight="1">
      <c r="B200" s="45"/>
      <c r="C200" s="46"/>
      <c r="D200" s="74"/>
      <c r="E200" s="106"/>
      <c r="F200" s="120" t="str">
        <f>IF(B200="","",IF(ISERROR(VLOOKUP(B200,'2.売上実績'!C200:C205,1,FALSE)),"製品番号が売上実績に存在しません。",""))</f>
        <v/>
      </c>
    </row>
    <row r="201" spans="2:6" ht="18" customHeight="1">
      <c r="B201" s="45"/>
      <c r="C201" s="46"/>
      <c r="D201" s="74"/>
      <c r="E201" s="106"/>
      <c r="F201" s="120" t="str">
        <f>IF(B201="","",IF(ISERROR(VLOOKUP(B201,'2.売上実績'!C201:C206,1,FALSE)),"製品番号が売上実績に存在しません。",""))</f>
        <v/>
      </c>
    </row>
    <row r="202" spans="2:6" ht="18" customHeight="1">
      <c r="B202" s="45"/>
      <c r="C202" s="46"/>
      <c r="D202" s="74"/>
      <c r="E202" s="106"/>
      <c r="F202" s="120" t="str">
        <f>IF(B202="","",IF(ISERROR(VLOOKUP(B202,'2.売上実績'!C202:C207,1,FALSE)),"製品番号が売上実績に存在しません。",""))</f>
        <v/>
      </c>
    </row>
    <row r="203" spans="2:6" ht="18" customHeight="1">
      <c r="B203" s="45"/>
      <c r="C203" s="46"/>
      <c r="D203" s="74"/>
      <c r="E203" s="106"/>
      <c r="F203" s="120" t="str">
        <f>IF(B203="","",IF(ISERROR(VLOOKUP(B203,'2.売上実績'!C203:C208,1,FALSE)),"製品番号が売上実績に存在しません。",""))</f>
        <v/>
      </c>
    </row>
    <row r="204" spans="2:6" ht="18" customHeight="1">
      <c r="B204" s="45"/>
      <c r="C204" s="46"/>
      <c r="D204" s="74"/>
      <c r="E204" s="106"/>
      <c r="F204" s="120" t="str">
        <f>IF(B204="","",IF(ISERROR(VLOOKUP(B204,'2.売上実績'!C204:C209,1,FALSE)),"製品番号が売上実績に存在しません。",""))</f>
        <v/>
      </c>
    </row>
    <row r="205" spans="2:6" ht="18" customHeight="1">
      <c r="B205" s="45"/>
      <c r="C205" s="46"/>
      <c r="D205" s="74"/>
      <c r="E205" s="106"/>
      <c r="F205" s="120" t="str">
        <f>IF(B205="","",IF(ISERROR(VLOOKUP(B205,'2.売上実績'!C205:C210,1,FALSE)),"製品番号が売上実績に存在しません。",""))</f>
        <v/>
      </c>
    </row>
    <row r="206" spans="2:6" ht="18" customHeight="1">
      <c r="B206" s="45"/>
      <c r="C206" s="46"/>
      <c r="D206" s="74"/>
      <c r="E206" s="106"/>
      <c r="F206" s="120" t="str">
        <f>IF(B206="","",IF(ISERROR(VLOOKUP(B206,'2.売上実績'!C206:C211,1,FALSE)),"製品番号が売上実績に存在しません。",""))</f>
        <v/>
      </c>
    </row>
    <row r="207" spans="2:6" ht="18" customHeight="1">
      <c r="B207" s="45"/>
      <c r="C207" s="46"/>
      <c r="D207" s="74"/>
      <c r="E207" s="106"/>
      <c r="F207" s="120" t="str">
        <f>IF(B207="","",IF(ISERROR(VLOOKUP(B207,'2.売上実績'!C207:C212,1,FALSE)),"製品番号が売上実績に存在しません。",""))</f>
        <v/>
      </c>
    </row>
    <row r="208" spans="2:6" ht="18" customHeight="1">
      <c r="B208" s="45"/>
      <c r="C208" s="46"/>
      <c r="D208" s="74"/>
      <c r="E208" s="106"/>
      <c r="F208" s="120" t="str">
        <f>IF(B208="","",IF(ISERROR(VLOOKUP(B208,'2.売上実績'!C208:C213,1,FALSE)),"製品番号が売上実績に存在しません。",""))</f>
        <v/>
      </c>
    </row>
    <row r="209" spans="2:6" ht="18" customHeight="1">
      <c r="B209" s="45"/>
      <c r="C209" s="46"/>
      <c r="D209" s="74"/>
      <c r="E209" s="106"/>
      <c r="F209" s="120" t="str">
        <f>IF(B209="","",IF(ISERROR(VLOOKUP(B209,'2.売上実績'!C209:C214,1,FALSE)),"製品番号が売上実績に存在しません。",""))</f>
        <v/>
      </c>
    </row>
    <row r="210" spans="2:6" ht="18" customHeight="1">
      <c r="B210" s="45"/>
      <c r="C210" s="46"/>
      <c r="D210" s="74"/>
      <c r="E210" s="106"/>
      <c r="F210" s="120" t="str">
        <f>IF(B210="","",IF(ISERROR(VLOOKUP(B210,'2.売上実績'!C210:C215,1,FALSE)),"製品番号が売上実績に存在しません。",""))</f>
        <v/>
      </c>
    </row>
    <row r="211" spans="2:6" ht="18" customHeight="1">
      <c r="B211" s="45"/>
      <c r="C211" s="46"/>
      <c r="D211" s="74"/>
      <c r="E211" s="106"/>
      <c r="F211" s="120" t="str">
        <f>IF(B211="","",IF(ISERROR(VLOOKUP(B211,'2.売上実績'!C211:C216,1,FALSE)),"製品番号が売上実績に存在しません。",""))</f>
        <v/>
      </c>
    </row>
    <row r="212" spans="2:6" ht="18" customHeight="1">
      <c r="B212" s="45"/>
      <c r="C212" s="46"/>
      <c r="D212" s="74"/>
      <c r="E212" s="106"/>
      <c r="F212" s="120" t="str">
        <f>IF(B212="","",IF(ISERROR(VLOOKUP(B212,'2.売上実績'!C212:C217,1,FALSE)),"製品番号が売上実績に存在しません。",""))</f>
        <v/>
      </c>
    </row>
    <row r="213" spans="2:6" ht="18" customHeight="1">
      <c r="B213" s="45"/>
      <c r="C213" s="46"/>
      <c r="D213" s="74"/>
      <c r="E213" s="106"/>
      <c r="F213" s="120" t="str">
        <f>IF(B213="","",IF(ISERROR(VLOOKUP(B213,'2.売上実績'!C213:C218,1,FALSE)),"製品番号が売上実績に存在しません。",""))</f>
        <v/>
      </c>
    </row>
    <row r="214" spans="2:6" ht="18" customHeight="1">
      <c r="B214" s="45"/>
      <c r="C214" s="46"/>
      <c r="D214" s="74"/>
      <c r="E214" s="106"/>
      <c r="F214" s="120" t="str">
        <f>IF(B214="","",IF(ISERROR(VLOOKUP(B214,'2.売上実績'!C214:C219,1,FALSE)),"製品番号が売上実績に存在しません。",""))</f>
        <v/>
      </c>
    </row>
    <row r="215" spans="2:6" ht="18" customHeight="1">
      <c r="B215" s="45"/>
      <c r="C215" s="46"/>
      <c r="D215" s="74"/>
      <c r="E215" s="106"/>
      <c r="F215" s="120" t="str">
        <f>IF(B215="","",IF(ISERROR(VLOOKUP(B215,'2.売上実績'!C215:C220,1,FALSE)),"製品番号が売上実績に存在しません。",""))</f>
        <v/>
      </c>
    </row>
    <row r="216" spans="2:6" ht="18" customHeight="1">
      <c r="B216" s="45"/>
      <c r="C216" s="46"/>
      <c r="D216" s="74"/>
      <c r="E216" s="106"/>
      <c r="F216" s="120" t="str">
        <f>IF(B216="","",IF(ISERROR(VLOOKUP(B216,'2.売上実績'!C216:C221,1,FALSE)),"製品番号が売上実績に存在しません。",""))</f>
        <v/>
      </c>
    </row>
    <row r="217" spans="2:6" ht="18" customHeight="1">
      <c r="B217" s="45"/>
      <c r="C217" s="46"/>
      <c r="D217" s="74"/>
      <c r="E217" s="106"/>
      <c r="F217" s="120" t="str">
        <f>IF(B217="","",IF(ISERROR(VLOOKUP(B217,'2.売上実績'!C217:C222,1,FALSE)),"製品番号が売上実績に存在しません。",""))</f>
        <v/>
      </c>
    </row>
    <row r="218" spans="2:6" ht="18" customHeight="1">
      <c r="B218" s="45"/>
      <c r="C218" s="46"/>
      <c r="D218" s="74"/>
      <c r="E218" s="106"/>
      <c r="F218" s="120" t="str">
        <f>IF(B218="","",IF(ISERROR(VLOOKUP(B218,'2.売上実績'!C218:C223,1,FALSE)),"製品番号が売上実績に存在しません。",""))</f>
        <v/>
      </c>
    </row>
    <row r="219" spans="2:6" ht="18" customHeight="1">
      <c r="B219" s="45"/>
      <c r="C219" s="46"/>
      <c r="D219" s="74"/>
      <c r="E219" s="106"/>
      <c r="F219" s="120" t="str">
        <f>IF(B219="","",IF(ISERROR(VLOOKUP(B219,'2.売上実績'!C219:C224,1,FALSE)),"製品番号が売上実績に存在しません。",""))</f>
        <v/>
      </c>
    </row>
    <row r="220" spans="2:6" ht="18" customHeight="1">
      <c r="B220" s="45"/>
      <c r="C220" s="46"/>
      <c r="D220" s="74"/>
      <c r="E220" s="106"/>
      <c r="F220" s="120" t="str">
        <f>IF(B220="","",IF(ISERROR(VLOOKUP(B220,'2.売上実績'!C220:C225,1,FALSE)),"製品番号が売上実績に存在しません。",""))</f>
        <v/>
      </c>
    </row>
    <row r="221" spans="2:6" ht="18" customHeight="1">
      <c r="B221" s="45"/>
      <c r="C221" s="46"/>
      <c r="D221" s="74"/>
      <c r="E221" s="106"/>
      <c r="F221" s="120" t="str">
        <f>IF(B221="","",IF(ISERROR(VLOOKUP(B221,'2.売上実績'!C221:C226,1,FALSE)),"製品番号が売上実績に存在しません。",""))</f>
        <v/>
      </c>
    </row>
    <row r="222" spans="2:6" ht="18" customHeight="1">
      <c r="B222" s="45"/>
      <c r="C222" s="46"/>
      <c r="D222" s="74"/>
      <c r="E222" s="106"/>
      <c r="F222" s="120" t="str">
        <f>IF(B222="","",IF(ISERROR(VLOOKUP(B222,'2.売上実績'!C222:C227,1,FALSE)),"製品番号が売上実績に存在しません。",""))</f>
        <v/>
      </c>
    </row>
    <row r="223" spans="2:6" ht="18" customHeight="1">
      <c r="B223" s="45"/>
      <c r="C223" s="46"/>
      <c r="D223" s="74"/>
      <c r="E223" s="106"/>
      <c r="F223" s="120" t="str">
        <f>IF(B223="","",IF(ISERROR(VLOOKUP(B223,'2.売上実績'!C223:C228,1,FALSE)),"製品番号が売上実績に存在しません。",""))</f>
        <v/>
      </c>
    </row>
    <row r="224" spans="2:6" ht="18" customHeight="1">
      <c r="B224" s="45"/>
      <c r="C224" s="46"/>
      <c r="D224" s="74"/>
      <c r="E224" s="106"/>
      <c r="F224" s="120" t="str">
        <f>IF(B224="","",IF(ISERROR(VLOOKUP(B224,'2.売上実績'!C224:C229,1,FALSE)),"製品番号が売上実績に存在しません。",""))</f>
        <v/>
      </c>
    </row>
    <row r="225" spans="2:6" ht="18" customHeight="1">
      <c r="B225" s="45"/>
      <c r="C225" s="46"/>
      <c r="D225" s="74"/>
      <c r="E225" s="106"/>
      <c r="F225" s="120" t="str">
        <f>IF(B225="","",IF(ISERROR(VLOOKUP(B225,'2.売上実績'!C225:C230,1,FALSE)),"製品番号が売上実績に存在しません。",""))</f>
        <v/>
      </c>
    </row>
    <row r="226" spans="2:6" ht="18" customHeight="1">
      <c r="B226" s="45"/>
      <c r="C226" s="46"/>
      <c r="D226" s="74"/>
      <c r="E226" s="106"/>
      <c r="F226" s="120" t="str">
        <f>IF(B226="","",IF(ISERROR(VLOOKUP(B226,'2.売上実績'!C226:C231,1,FALSE)),"製品番号が売上実績に存在しません。",""))</f>
        <v/>
      </c>
    </row>
    <row r="227" spans="2:6" ht="18" customHeight="1">
      <c r="B227" s="45"/>
      <c r="C227" s="46"/>
      <c r="D227" s="74"/>
      <c r="E227" s="106"/>
      <c r="F227" s="120" t="str">
        <f>IF(B227="","",IF(ISERROR(VLOOKUP(B227,'2.売上実績'!C227:C232,1,FALSE)),"製品番号が売上実績に存在しません。",""))</f>
        <v/>
      </c>
    </row>
    <row r="228" spans="2:6" ht="18" customHeight="1">
      <c r="B228" s="45"/>
      <c r="C228" s="46"/>
      <c r="D228" s="74"/>
      <c r="E228" s="106"/>
      <c r="F228" s="120" t="str">
        <f>IF(B228="","",IF(ISERROR(VLOOKUP(B228,'2.売上実績'!C228:C233,1,FALSE)),"製品番号が売上実績に存在しません。",""))</f>
        <v/>
      </c>
    </row>
    <row r="229" spans="2:6" ht="18" customHeight="1">
      <c r="B229" s="45"/>
      <c r="C229" s="46"/>
      <c r="D229" s="74"/>
      <c r="E229" s="106"/>
      <c r="F229" s="120" t="str">
        <f>IF(B229="","",IF(ISERROR(VLOOKUP(B229,'2.売上実績'!C229:C234,1,FALSE)),"製品番号が売上実績に存在しません。",""))</f>
        <v/>
      </c>
    </row>
    <row r="230" spans="2:6" ht="18" customHeight="1">
      <c r="B230" s="45"/>
      <c r="C230" s="46"/>
      <c r="D230" s="74"/>
      <c r="E230" s="106"/>
      <c r="F230" s="120" t="str">
        <f>IF(B230="","",IF(ISERROR(VLOOKUP(B230,'2.売上実績'!C230:C235,1,FALSE)),"製品番号が売上実績に存在しません。",""))</f>
        <v/>
      </c>
    </row>
    <row r="231" spans="2:6" ht="18" customHeight="1">
      <c r="B231" s="45"/>
      <c r="C231" s="46"/>
      <c r="D231" s="74"/>
      <c r="E231" s="106"/>
      <c r="F231" s="120" t="str">
        <f>IF(B231="","",IF(ISERROR(VLOOKUP(B231,'2.売上実績'!C231:C236,1,FALSE)),"製品番号が売上実績に存在しません。",""))</f>
        <v/>
      </c>
    </row>
    <row r="232" spans="2:6" ht="18" customHeight="1">
      <c r="B232" s="45"/>
      <c r="C232" s="46"/>
      <c r="D232" s="74"/>
      <c r="E232" s="106"/>
      <c r="F232" s="120" t="str">
        <f>IF(B232="","",IF(ISERROR(VLOOKUP(B232,'2.売上実績'!C232:C237,1,FALSE)),"製品番号が売上実績に存在しません。",""))</f>
        <v/>
      </c>
    </row>
    <row r="233" spans="2:6" ht="18" customHeight="1">
      <c r="B233" s="45"/>
      <c r="C233" s="46"/>
      <c r="D233" s="74"/>
      <c r="E233" s="106"/>
      <c r="F233" s="120" t="str">
        <f>IF(B233="","",IF(ISERROR(VLOOKUP(B233,'2.売上実績'!C233:C238,1,FALSE)),"製品番号が売上実績に存在しません。",""))</f>
        <v/>
      </c>
    </row>
    <row r="234" spans="2:6" ht="18" customHeight="1">
      <c r="B234" s="45"/>
      <c r="C234" s="46"/>
      <c r="D234" s="74"/>
      <c r="E234" s="106"/>
      <c r="F234" s="120" t="str">
        <f>IF(B234="","",IF(ISERROR(VLOOKUP(B234,'2.売上実績'!C234:C239,1,FALSE)),"製品番号が売上実績に存在しません。",""))</f>
        <v/>
      </c>
    </row>
    <row r="235" spans="2:6" ht="18" customHeight="1">
      <c r="B235" s="45"/>
      <c r="C235" s="46"/>
      <c r="D235" s="74"/>
      <c r="E235" s="106"/>
      <c r="F235" s="120" t="str">
        <f>IF(B235="","",IF(ISERROR(VLOOKUP(B235,'2.売上実績'!C235:C240,1,FALSE)),"製品番号が売上実績に存在しません。",""))</f>
        <v/>
      </c>
    </row>
    <row r="236" spans="2:6" ht="18" customHeight="1">
      <c r="B236" s="45"/>
      <c r="C236" s="46"/>
      <c r="D236" s="74"/>
      <c r="E236" s="106"/>
      <c r="F236" s="120" t="str">
        <f>IF(B236="","",IF(ISERROR(VLOOKUP(B236,'2.売上実績'!C236:C241,1,FALSE)),"製品番号が売上実績に存在しません。",""))</f>
        <v/>
      </c>
    </row>
    <row r="237" spans="2:6" ht="18" customHeight="1">
      <c r="B237" s="45"/>
      <c r="C237" s="46"/>
      <c r="D237" s="74"/>
      <c r="E237" s="106"/>
      <c r="F237" s="120" t="str">
        <f>IF(B237="","",IF(ISERROR(VLOOKUP(B237,'2.売上実績'!C237:C242,1,FALSE)),"製品番号が売上実績に存在しません。",""))</f>
        <v/>
      </c>
    </row>
    <row r="238" spans="2:6" ht="18" customHeight="1">
      <c r="B238" s="45"/>
      <c r="C238" s="46"/>
      <c r="D238" s="74"/>
      <c r="E238" s="106"/>
      <c r="F238" s="120" t="str">
        <f>IF(B238="","",IF(ISERROR(VLOOKUP(B238,'2.売上実績'!C238:C243,1,FALSE)),"製品番号が売上実績に存在しません。",""))</f>
        <v/>
      </c>
    </row>
    <row r="239" spans="2:6" ht="18" customHeight="1">
      <c r="B239" s="45"/>
      <c r="C239" s="46"/>
      <c r="D239" s="74"/>
      <c r="E239" s="106"/>
      <c r="F239" s="120" t="str">
        <f>IF(B239="","",IF(ISERROR(VLOOKUP(B239,'2.売上実績'!C239:C244,1,FALSE)),"製品番号が売上実績に存在しません。",""))</f>
        <v/>
      </c>
    </row>
    <row r="240" spans="2:6" ht="18" customHeight="1">
      <c r="B240" s="45"/>
      <c r="C240" s="46"/>
      <c r="D240" s="74"/>
      <c r="E240" s="106"/>
      <c r="F240" s="120" t="str">
        <f>IF(B240="","",IF(ISERROR(VLOOKUP(B240,'2.売上実績'!C240:C245,1,FALSE)),"製品番号が売上実績に存在しません。",""))</f>
        <v/>
      </c>
    </row>
    <row r="241" spans="2:6" ht="18" customHeight="1">
      <c r="B241" s="45"/>
      <c r="C241" s="46"/>
      <c r="D241" s="74"/>
      <c r="E241" s="106"/>
      <c r="F241" s="120" t="str">
        <f>IF(B241="","",IF(ISERROR(VLOOKUP(B241,'2.売上実績'!C241:C246,1,FALSE)),"製品番号が売上実績に存在しません。",""))</f>
        <v/>
      </c>
    </row>
    <row r="242" spans="2:6" ht="18" customHeight="1">
      <c r="B242" s="45"/>
      <c r="C242" s="46"/>
      <c r="D242" s="74"/>
      <c r="E242" s="106"/>
      <c r="F242" s="120" t="str">
        <f>IF(B242="","",IF(ISERROR(VLOOKUP(B242,'2.売上実績'!C242:C247,1,FALSE)),"製品番号が売上実績に存在しません。",""))</f>
        <v/>
      </c>
    </row>
    <row r="243" spans="2:6" ht="18" customHeight="1">
      <c r="B243" s="45"/>
      <c r="C243" s="46"/>
      <c r="D243" s="74"/>
      <c r="E243" s="106"/>
      <c r="F243" s="120" t="str">
        <f>IF(B243="","",IF(ISERROR(VLOOKUP(B243,'2.売上実績'!C243:C248,1,FALSE)),"製品番号が売上実績に存在しません。",""))</f>
        <v/>
      </c>
    </row>
    <row r="244" spans="2:6" ht="18" customHeight="1">
      <c r="B244" s="45"/>
      <c r="C244" s="46"/>
      <c r="D244" s="74"/>
      <c r="E244" s="106"/>
      <c r="F244" s="120" t="str">
        <f>IF(B244="","",IF(ISERROR(VLOOKUP(B244,'2.売上実績'!C244:C249,1,FALSE)),"製品番号が売上実績に存在しません。",""))</f>
        <v/>
      </c>
    </row>
    <row r="245" spans="2:6" ht="18" customHeight="1">
      <c r="B245" s="45"/>
      <c r="C245" s="46"/>
      <c r="D245" s="74"/>
      <c r="E245" s="106"/>
      <c r="F245" s="120" t="str">
        <f>IF(B245="","",IF(ISERROR(VLOOKUP(B245,'2.売上実績'!C245:C250,1,FALSE)),"製品番号が売上実績に存在しません。",""))</f>
        <v/>
      </c>
    </row>
    <row r="246" spans="2:6" ht="18" customHeight="1">
      <c r="B246" s="45"/>
      <c r="C246" s="46"/>
      <c r="D246" s="74"/>
      <c r="E246" s="106"/>
      <c r="F246" s="120" t="str">
        <f>IF(B246="","",IF(ISERROR(VLOOKUP(B246,'2.売上実績'!C246:C251,1,FALSE)),"製品番号が売上実績に存在しません。",""))</f>
        <v/>
      </c>
    </row>
    <row r="247" spans="2:6" ht="18" customHeight="1">
      <c r="B247" s="45"/>
      <c r="C247" s="46"/>
      <c r="D247" s="74"/>
      <c r="E247" s="106"/>
      <c r="F247" s="120" t="str">
        <f>IF(B247="","",IF(ISERROR(VLOOKUP(B247,'2.売上実績'!C247:C252,1,FALSE)),"製品番号が売上実績に存在しません。",""))</f>
        <v/>
      </c>
    </row>
    <row r="248" spans="2:6" ht="18" customHeight="1">
      <c r="B248" s="45"/>
      <c r="C248" s="46"/>
      <c r="D248" s="74"/>
      <c r="E248" s="106"/>
      <c r="F248" s="120" t="str">
        <f>IF(B248="","",IF(ISERROR(VLOOKUP(B248,'2.売上実績'!C248:C253,1,FALSE)),"製品番号が売上実績に存在しません。",""))</f>
        <v/>
      </c>
    </row>
    <row r="249" spans="2:6" ht="18" customHeight="1">
      <c r="B249" s="45"/>
      <c r="C249" s="46"/>
      <c r="D249" s="74"/>
      <c r="E249" s="106"/>
      <c r="F249" s="120" t="str">
        <f>IF(B249="","",IF(ISERROR(VLOOKUP(B249,'2.売上実績'!C249:C254,1,FALSE)),"製品番号が売上実績に存在しません。",""))</f>
        <v/>
      </c>
    </row>
    <row r="250" spans="2:6" ht="18" customHeight="1">
      <c r="B250" s="45"/>
      <c r="C250" s="46"/>
      <c r="D250" s="74"/>
      <c r="E250" s="106"/>
      <c r="F250" s="120" t="str">
        <f>IF(B250="","",IF(ISERROR(VLOOKUP(B250,'2.売上実績'!C250:C255,1,FALSE)),"製品番号が売上実績に存在しません。",""))</f>
        <v/>
      </c>
    </row>
    <row r="251" spans="2:6" ht="18" customHeight="1">
      <c r="B251" s="45"/>
      <c r="C251" s="46"/>
      <c r="D251" s="74"/>
      <c r="E251" s="106"/>
      <c r="F251" s="120" t="str">
        <f>IF(B251="","",IF(ISERROR(VLOOKUP(B251,'2.売上実績'!C251:C256,1,FALSE)),"製品番号が売上実績に存在しません。",""))</f>
        <v/>
      </c>
    </row>
    <row r="252" spans="2:6" ht="18" customHeight="1">
      <c r="B252" s="45"/>
      <c r="C252" s="46"/>
      <c r="D252" s="74"/>
      <c r="E252" s="106"/>
      <c r="F252" s="120" t="str">
        <f>IF(B252="","",IF(ISERROR(VLOOKUP(B252,'2.売上実績'!C252:C257,1,FALSE)),"製品番号が売上実績に存在しません。",""))</f>
        <v/>
      </c>
    </row>
    <row r="253" spans="2:6" ht="18" customHeight="1">
      <c r="B253" s="45"/>
      <c r="C253" s="46"/>
      <c r="D253" s="74"/>
      <c r="E253" s="106"/>
      <c r="F253" s="120" t="str">
        <f>IF(B253="","",IF(ISERROR(VLOOKUP(B253,'2.売上実績'!C253:C258,1,FALSE)),"製品番号が売上実績に存在しません。",""))</f>
        <v/>
      </c>
    </row>
    <row r="254" spans="2:6" ht="18" customHeight="1">
      <c r="B254" s="45"/>
      <c r="C254" s="46"/>
      <c r="D254" s="74"/>
      <c r="E254" s="106"/>
      <c r="F254" s="120" t="str">
        <f>IF(B254="","",IF(ISERROR(VLOOKUP(B254,'2.売上実績'!C254:C259,1,FALSE)),"製品番号が売上実績に存在しません。",""))</f>
        <v/>
      </c>
    </row>
    <row r="255" spans="2:6" ht="18" customHeight="1">
      <c r="B255" s="45"/>
      <c r="C255" s="46"/>
      <c r="D255" s="74"/>
      <c r="E255" s="106"/>
      <c r="F255" s="120" t="str">
        <f>IF(B255="","",IF(ISERROR(VLOOKUP(B255,'2.売上実績'!C255:C260,1,FALSE)),"製品番号が売上実績に存在しません。",""))</f>
        <v/>
      </c>
    </row>
    <row r="256" spans="2:6" ht="18" customHeight="1">
      <c r="B256" s="45"/>
      <c r="C256" s="46"/>
      <c r="D256" s="74"/>
      <c r="E256" s="106"/>
      <c r="F256" s="120" t="str">
        <f>IF(B256="","",IF(ISERROR(VLOOKUP(B256,'2.売上実績'!C256:C261,1,FALSE)),"製品番号が売上実績に存在しません。",""))</f>
        <v/>
      </c>
    </row>
    <row r="257" spans="2:6" ht="18" customHeight="1">
      <c r="B257" s="45"/>
      <c r="C257" s="46"/>
      <c r="D257" s="74"/>
      <c r="E257" s="106"/>
      <c r="F257" s="120" t="str">
        <f>IF(B257="","",IF(ISERROR(VLOOKUP(B257,'2.売上実績'!C257:C262,1,FALSE)),"製品番号が売上実績に存在しません。",""))</f>
        <v/>
      </c>
    </row>
    <row r="258" spans="2:6" ht="18" customHeight="1">
      <c r="B258" s="45"/>
      <c r="C258" s="46"/>
      <c r="D258" s="74"/>
      <c r="E258" s="106"/>
      <c r="F258" s="120" t="str">
        <f>IF(B258="","",IF(ISERROR(VLOOKUP(B258,'2.売上実績'!C258:C263,1,FALSE)),"製品番号が売上実績に存在しません。",""))</f>
        <v/>
      </c>
    </row>
    <row r="259" spans="2:6" ht="18" customHeight="1">
      <c r="B259" s="45"/>
      <c r="C259" s="46"/>
      <c r="D259" s="74"/>
      <c r="E259" s="106"/>
      <c r="F259" s="120" t="str">
        <f>IF(B259="","",IF(ISERROR(VLOOKUP(B259,'2.売上実績'!C259:C264,1,FALSE)),"製品番号が売上実績に存在しません。",""))</f>
        <v/>
      </c>
    </row>
    <row r="260" spans="2:6" ht="18" customHeight="1">
      <c r="B260" s="45"/>
      <c r="C260" s="46"/>
      <c r="D260" s="74"/>
      <c r="E260" s="106"/>
      <c r="F260" s="120" t="str">
        <f>IF(B260="","",IF(ISERROR(VLOOKUP(B260,'2.売上実績'!C260:C265,1,FALSE)),"製品番号が売上実績に存在しません。",""))</f>
        <v/>
      </c>
    </row>
    <row r="261" spans="2:6" ht="18" customHeight="1">
      <c r="B261" s="45"/>
      <c r="C261" s="46"/>
      <c r="D261" s="74"/>
      <c r="E261" s="106"/>
      <c r="F261" s="120" t="str">
        <f>IF(B261="","",IF(ISERROR(VLOOKUP(B261,'2.売上実績'!C261:C266,1,FALSE)),"製品番号が売上実績に存在しません。",""))</f>
        <v/>
      </c>
    </row>
    <row r="262" spans="2:6" ht="18" customHeight="1">
      <c r="B262" s="45"/>
      <c r="C262" s="46"/>
      <c r="D262" s="74"/>
      <c r="E262" s="106"/>
      <c r="F262" s="120" t="str">
        <f>IF(B262="","",IF(ISERROR(VLOOKUP(B262,'2.売上実績'!C262:C267,1,FALSE)),"製品番号が売上実績に存在しません。",""))</f>
        <v/>
      </c>
    </row>
    <row r="263" spans="2:6" ht="18" customHeight="1">
      <c r="B263" s="45"/>
      <c r="C263" s="46"/>
      <c r="D263" s="74"/>
      <c r="E263" s="106"/>
      <c r="F263" s="120" t="str">
        <f>IF(B263="","",IF(ISERROR(VLOOKUP(B263,'2.売上実績'!C263:C268,1,FALSE)),"製品番号が売上実績に存在しません。",""))</f>
        <v/>
      </c>
    </row>
    <row r="264" spans="2:6" ht="18" customHeight="1">
      <c r="B264" s="45"/>
      <c r="C264" s="46"/>
      <c r="D264" s="74"/>
      <c r="E264" s="106"/>
      <c r="F264" s="120" t="str">
        <f>IF(B264="","",IF(ISERROR(VLOOKUP(B264,'2.売上実績'!C264:C269,1,FALSE)),"製品番号が売上実績に存在しません。",""))</f>
        <v/>
      </c>
    </row>
    <row r="265" spans="2:6" ht="18" customHeight="1">
      <c r="B265" s="45"/>
      <c r="C265" s="46"/>
      <c r="D265" s="74"/>
      <c r="E265" s="106"/>
      <c r="F265" s="120" t="str">
        <f>IF(B265="","",IF(ISERROR(VLOOKUP(B265,'2.売上実績'!C265:C270,1,FALSE)),"製品番号が売上実績に存在しません。",""))</f>
        <v/>
      </c>
    </row>
    <row r="266" spans="2:6" ht="18" customHeight="1">
      <c r="B266" s="45"/>
      <c r="C266" s="46"/>
      <c r="D266" s="74"/>
      <c r="E266" s="106"/>
      <c r="F266" s="120" t="str">
        <f>IF(B266="","",IF(ISERROR(VLOOKUP(B266,'2.売上実績'!C266:C271,1,FALSE)),"製品番号が売上実績に存在しません。",""))</f>
        <v/>
      </c>
    </row>
    <row r="267" spans="2:6" ht="18" customHeight="1">
      <c r="B267" s="45"/>
      <c r="C267" s="46"/>
      <c r="D267" s="74"/>
      <c r="E267" s="106"/>
      <c r="F267" s="120" t="str">
        <f>IF(B267="","",IF(ISERROR(VLOOKUP(B267,'2.売上実績'!C267:C272,1,FALSE)),"製品番号が売上実績に存在しません。",""))</f>
        <v/>
      </c>
    </row>
    <row r="268" spans="2:6" ht="18" customHeight="1">
      <c r="B268" s="45"/>
      <c r="C268" s="46"/>
      <c r="D268" s="74"/>
      <c r="E268" s="106"/>
      <c r="F268" s="120" t="str">
        <f>IF(B268="","",IF(ISERROR(VLOOKUP(B268,'2.売上実績'!C268:C273,1,FALSE)),"製品番号が売上実績に存在しません。",""))</f>
        <v/>
      </c>
    </row>
    <row r="269" spans="2:6" ht="18" customHeight="1">
      <c r="B269" s="45"/>
      <c r="C269" s="46"/>
      <c r="D269" s="74"/>
      <c r="E269" s="106"/>
      <c r="F269" s="120" t="str">
        <f>IF(B269="","",IF(ISERROR(VLOOKUP(B269,'2.売上実績'!C269:C274,1,FALSE)),"製品番号が売上実績に存在しません。",""))</f>
        <v/>
      </c>
    </row>
    <row r="270" spans="2:6" ht="18" customHeight="1">
      <c r="B270" s="45"/>
      <c r="C270" s="46"/>
      <c r="D270" s="74"/>
      <c r="E270" s="106"/>
      <c r="F270" s="120" t="str">
        <f>IF(B270="","",IF(ISERROR(VLOOKUP(B270,'2.売上実績'!C270:C275,1,FALSE)),"製品番号が売上実績に存在しません。",""))</f>
        <v/>
      </c>
    </row>
    <row r="271" spans="2:6" ht="18" customHeight="1">
      <c r="B271" s="45"/>
      <c r="C271" s="46"/>
      <c r="D271" s="74"/>
      <c r="E271" s="106"/>
      <c r="F271" s="120" t="str">
        <f>IF(B271="","",IF(ISERROR(VLOOKUP(B271,'2.売上実績'!C271:C276,1,FALSE)),"製品番号が売上実績に存在しません。",""))</f>
        <v/>
      </c>
    </row>
    <row r="272" spans="2:6" ht="18" customHeight="1">
      <c r="B272" s="45"/>
      <c r="C272" s="46"/>
      <c r="D272" s="74"/>
      <c r="E272" s="106"/>
      <c r="F272" s="120" t="str">
        <f>IF(B272="","",IF(ISERROR(VLOOKUP(B272,'2.売上実績'!C272:C277,1,FALSE)),"製品番号が売上実績に存在しません。",""))</f>
        <v/>
      </c>
    </row>
    <row r="273" spans="2:6" ht="18" customHeight="1">
      <c r="B273" s="45"/>
      <c r="C273" s="46"/>
      <c r="D273" s="74"/>
      <c r="E273" s="106"/>
      <c r="F273" s="120" t="str">
        <f>IF(B273="","",IF(ISERROR(VLOOKUP(B273,'2.売上実績'!C273:C278,1,FALSE)),"製品番号が売上実績に存在しません。",""))</f>
        <v/>
      </c>
    </row>
    <row r="274" spans="2:6" ht="18" customHeight="1">
      <c r="B274" s="45"/>
      <c r="C274" s="46"/>
      <c r="D274" s="74"/>
      <c r="E274" s="106"/>
      <c r="F274" s="120" t="str">
        <f>IF(B274="","",IF(ISERROR(VLOOKUP(B274,'2.売上実績'!C274:C279,1,FALSE)),"製品番号が売上実績に存在しません。",""))</f>
        <v/>
      </c>
    </row>
    <row r="275" spans="2:6" ht="18" customHeight="1">
      <c r="B275" s="45"/>
      <c r="C275" s="46"/>
      <c r="D275" s="74"/>
      <c r="E275" s="106"/>
      <c r="F275" s="120" t="str">
        <f>IF(B275="","",IF(ISERROR(VLOOKUP(B275,'2.売上実績'!C275:C280,1,FALSE)),"製品番号が売上実績に存在しません。",""))</f>
        <v/>
      </c>
    </row>
    <row r="276" spans="2:6" ht="18" customHeight="1">
      <c r="B276" s="45"/>
      <c r="C276" s="46"/>
      <c r="D276" s="74"/>
      <c r="E276" s="106"/>
      <c r="F276" s="120" t="str">
        <f>IF(B276="","",IF(ISERROR(VLOOKUP(B276,'2.売上実績'!C276:C281,1,FALSE)),"製品番号が売上実績に存在しません。",""))</f>
        <v/>
      </c>
    </row>
    <row r="277" spans="2:6" ht="18" customHeight="1">
      <c r="B277" s="45"/>
      <c r="C277" s="46"/>
      <c r="D277" s="74"/>
      <c r="E277" s="106"/>
      <c r="F277" s="120" t="str">
        <f>IF(B277="","",IF(ISERROR(VLOOKUP(B277,'2.売上実績'!C277:C282,1,FALSE)),"製品番号が売上実績に存在しません。",""))</f>
        <v/>
      </c>
    </row>
    <row r="278" spans="2:6" ht="18" customHeight="1">
      <c r="B278" s="45"/>
      <c r="C278" s="46"/>
      <c r="D278" s="74"/>
      <c r="E278" s="106"/>
      <c r="F278" s="120" t="str">
        <f>IF(B278="","",IF(ISERROR(VLOOKUP(B278,'2.売上実績'!C278:C283,1,FALSE)),"製品番号が売上実績に存在しません。",""))</f>
        <v/>
      </c>
    </row>
    <row r="279" spans="2:6" ht="18" customHeight="1">
      <c r="B279" s="45"/>
      <c r="C279" s="46"/>
      <c r="D279" s="74"/>
      <c r="E279" s="106"/>
      <c r="F279" s="120" t="str">
        <f>IF(B279="","",IF(ISERROR(VLOOKUP(B279,'2.売上実績'!C279:C284,1,FALSE)),"製品番号が売上実績に存在しません。",""))</f>
        <v/>
      </c>
    </row>
    <row r="280" spans="2:6" ht="18" customHeight="1">
      <c r="B280" s="45"/>
      <c r="C280" s="46"/>
      <c r="D280" s="74"/>
      <c r="E280" s="106"/>
      <c r="F280" s="120" t="str">
        <f>IF(B280="","",IF(ISERROR(VLOOKUP(B280,'2.売上実績'!C280:C285,1,FALSE)),"製品番号が売上実績に存在しません。",""))</f>
        <v/>
      </c>
    </row>
    <row r="281" spans="2:6" ht="18" customHeight="1">
      <c r="B281" s="45"/>
      <c r="C281" s="46"/>
      <c r="D281" s="74"/>
      <c r="E281" s="106"/>
      <c r="F281" s="120" t="str">
        <f>IF(B281="","",IF(ISERROR(VLOOKUP(B281,'2.売上実績'!C281:C286,1,FALSE)),"製品番号が売上実績に存在しません。",""))</f>
        <v/>
      </c>
    </row>
    <row r="282" spans="2:6" ht="18" customHeight="1">
      <c r="B282" s="45"/>
      <c r="C282" s="46"/>
      <c r="D282" s="74"/>
      <c r="E282" s="106"/>
      <c r="F282" s="120" t="str">
        <f>IF(B282="","",IF(ISERROR(VLOOKUP(B282,'2.売上実績'!C282:C287,1,FALSE)),"製品番号が売上実績に存在しません。",""))</f>
        <v/>
      </c>
    </row>
    <row r="283" spans="2:6" ht="18" customHeight="1">
      <c r="B283" s="45"/>
      <c r="C283" s="46"/>
      <c r="D283" s="74"/>
      <c r="E283" s="106"/>
      <c r="F283" s="120" t="str">
        <f>IF(B283="","",IF(ISERROR(VLOOKUP(B283,'2.売上実績'!C283:C288,1,FALSE)),"製品番号が売上実績に存在しません。",""))</f>
        <v/>
      </c>
    </row>
    <row r="284" spans="2:6" ht="18" customHeight="1">
      <c r="B284" s="45"/>
      <c r="C284" s="46"/>
      <c r="D284" s="74"/>
      <c r="E284" s="106"/>
      <c r="F284" s="120" t="str">
        <f>IF(B284="","",IF(ISERROR(VLOOKUP(B284,'2.売上実績'!C284:C289,1,FALSE)),"製品番号が売上実績に存在しません。",""))</f>
        <v/>
      </c>
    </row>
    <row r="285" spans="2:6" ht="18" customHeight="1">
      <c r="B285" s="45"/>
      <c r="C285" s="46"/>
      <c r="D285" s="74"/>
      <c r="E285" s="106"/>
      <c r="F285" s="120" t="str">
        <f>IF(B285="","",IF(ISERROR(VLOOKUP(B285,'2.売上実績'!C285:C290,1,FALSE)),"製品番号が売上実績に存在しません。",""))</f>
        <v/>
      </c>
    </row>
    <row r="286" spans="2:6" ht="18" customHeight="1">
      <c r="B286" s="45"/>
      <c r="C286" s="46"/>
      <c r="D286" s="74"/>
      <c r="E286" s="106"/>
      <c r="F286" s="120" t="str">
        <f>IF(B286="","",IF(ISERROR(VLOOKUP(B286,'2.売上実績'!C286:C291,1,FALSE)),"製品番号が売上実績に存在しません。",""))</f>
        <v/>
      </c>
    </row>
    <row r="287" spans="2:6" ht="18" customHeight="1">
      <c r="B287" s="45"/>
      <c r="C287" s="46"/>
      <c r="D287" s="74"/>
      <c r="E287" s="106"/>
      <c r="F287" s="120" t="str">
        <f>IF(B287="","",IF(ISERROR(VLOOKUP(B287,'2.売上実績'!C287:C292,1,FALSE)),"製品番号が売上実績に存在しません。",""))</f>
        <v/>
      </c>
    </row>
    <row r="288" spans="2:6" ht="18" customHeight="1">
      <c r="B288" s="45"/>
      <c r="C288" s="46"/>
      <c r="D288" s="74"/>
      <c r="E288" s="106"/>
      <c r="F288" s="120" t="str">
        <f>IF(B288="","",IF(ISERROR(VLOOKUP(B288,'2.売上実績'!C288:C293,1,FALSE)),"製品番号が売上実績に存在しません。",""))</f>
        <v/>
      </c>
    </row>
    <row r="289" spans="2:6" ht="18" customHeight="1">
      <c r="B289" s="45"/>
      <c r="C289" s="46"/>
      <c r="D289" s="74"/>
      <c r="E289" s="106"/>
      <c r="F289" s="120" t="str">
        <f>IF(B289="","",IF(ISERROR(VLOOKUP(B289,'2.売上実績'!C289:C294,1,FALSE)),"製品番号が売上実績に存在しません。",""))</f>
        <v/>
      </c>
    </row>
    <row r="290" spans="2:6" ht="18" customHeight="1">
      <c r="B290" s="45"/>
      <c r="C290" s="46"/>
      <c r="D290" s="74"/>
      <c r="E290" s="106"/>
      <c r="F290" s="120" t="str">
        <f>IF(B290="","",IF(ISERROR(VLOOKUP(B290,'2.売上実績'!C290:C295,1,FALSE)),"製品番号が売上実績に存在しません。",""))</f>
        <v/>
      </c>
    </row>
    <row r="291" spans="2:6" ht="18" customHeight="1">
      <c r="B291" s="45"/>
      <c r="C291" s="46"/>
      <c r="D291" s="74"/>
      <c r="E291" s="106"/>
      <c r="F291" s="120" t="str">
        <f>IF(B291="","",IF(ISERROR(VLOOKUP(B291,'2.売上実績'!C291:C296,1,FALSE)),"製品番号が売上実績に存在しません。",""))</f>
        <v/>
      </c>
    </row>
    <row r="292" spans="2:6" ht="18" customHeight="1">
      <c r="B292" s="45"/>
      <c r="C292" s="46"/>
      <c r="D292" s="74"/>
      <c r="E292" s="106"/>
      <c r="F292" s="120" t="str">
        <f>IF(B292="","",IF(ISERROR(VLOOKUP(B292,'2.売上実績'!C292:C297,1,FALSE)),"製品番号が売上実績に存在しません。",""))</f>
        <v/>
      </c>
    </row>
    <row r="293" spans="2:6" ht="18" customHeight="1">
      <c r="B293" s="45"/>
      <c r="C293" s="46"/>
      <c r="D293" s="74"/>
      <c r="E293" s="106"/>
      <c r="F293" s="120" t="str">
        <f>IF(B293="","",IF(ISERROR(VLOOKUP(B293,'2.売上実績'!C293:C298,1,FALSE)),"製品番号が売上実績に存在しません。",""))</f>
        <v/>
      </c>
    </row>
    <row r="294" spans="2:6" ht="18" customHeight="1">
      <c r="B294" s="45"/>
      <c r="C294" s="46"/>
      <c r="D294" s="74"/>
      <c r="E294" s="106"/>
      <c r="F294" s="120" t="str">
        <f>IF(B294="","",IF(ISERROR(VLOOKUP(B294,'2.売上実績'!C294:C299,1,FALSE)),"製品番号が売上実績に存在しません。",""))</f>
        <v/>
      </c>
    </row>
    <row r="295" spans="2:6" ht="18" customHeight="1">
      <c r="B295" s="45"/>
      <c r="C295" s="46"/>
      <c r="D295" s="74"/>
      <c r="E295" s="106"/>
      <c r="F295" s="120" t="str">
        <f>IF(B295="","",IF(ISERROR(VLOOKUP(B295,'2.売上実績'!C295:C300,1,FALSE)),"製品番号が売上実績に存在しません。",""))</f>
        <v/>
      </c>
    </row>
    <row r="296" spans="2:6" ht="18" customHeight="1">
      <c r="B296" s="45"/>
      <c r="C296" s="46"/>
      <c r="D296" s="74"/>
      <c r="E296" s="106"/>
      <c r="F296" s="120" t="str">
        <f>IF(B296="","",IF(ISERROR(VLOOKUP(B296,'2.売上実績'!C296:C301,1,FALSE)),"製品番号が売上実績に存在しません。",""))</f>
        <v/>
      </c>
    </row>
    <row r="297" spans="2:6" ht="18" customHeight="1">
      <c r="B297" s="45"/>
      <c r="C297" s="46"/>
      <c r="D297" s="74"/>
      <c r="E297" s="106"/>
      <c r="F297" s="120" t="str">
        <f>IF(B297="","",IF(ISERROR(VLOOKUP(B297,'2.売上実績'!C297:C302,1,FALSE)),"製品番号が売上実績に存在しません。",""))</f>
        <v/>
      </c>
    </row>
    <row r="298" spans="2:6" ht="18" customHeight="1">
      <c r="B298" s="45"/>
      <c r="C298" s="46"/>
      <c r="D298" s="74"/>
      <c r="E298" s="106"/>
      <c r="F298" s="120" t="str">
        <f>IF(B298="","",IF(ISERROR(VLOOKUP(B298,'2.売上実績'!C298:C303,1,FALSE)),"製品番号が売上実績に存在しません。",""))</f>
        <v/>
      </c>
    </row>
    <row r="299" spans="2:6" ht="18" customHeight="1">
      <c r="B299" s="45"/>
      <c r="C299" s="46"/>
      <c r="D299" s="74"/>
      <c r="E299" s="106"/>
      <c r="F299" s="120" t="str">
        <f>IF(B299="","",IF(ISERROR(VLOOKUP(B299,'2.売上実績'!C299:C304,1,FALSE)),"製品番号が売上実績に存在しません。",""))</f>
        <v/>
      </c>
    </row>
    <row r="300" spans="2:6" ht="18" customHeight="1">
      <c r="B300" s="45"/>
      <c r="C300" s="46"/>
      <c r="D300" s="74"/>
      <c r="E300" s="106"/>
      <c r="F300" s="120" t="str">
        <f>IF(B300="","",IF(ISERROR(VLOOKUP(B300,'2.売上実績'!C300:C305,1,FALSE)),"製品番号が売上実績に存在しません。",""))</f>
        <v/>
      </c>
    </row>
    <row r="301" spans="2:6" ht="18" customHeight="1">
      <c r="B301" s="45"/>
      <c r="C301" s="46"/>
      <c r="D301" s="74"/>
      <c r="E301" s="106"/>
      <c r="F301" s="120" t="str">
        <f>IF(B301="","",IF(ISERROR(VLOOKUP(B301,'2.売上実績'!C301:C306,1,FALSE)),"製品番号が売上実績に存在しません。",""))</f>
        <v/>
      </c>
    </row>
    <row r="302" spans="2:6" ht="18" customHeight="1">
      <c r="B302" s="45"/>
      <c r="C302" s="46"/>
      <c r="D302" s="74"/>
      <c r="E302" s="106"/>
      <c r="F302" s="120" t="str">
        <f>IF(B302="","",IF(ISERROR(VLOOKUP(B302,'2.売上実績'!C302:C307,1,FALSE)),"製品番号が売上実績に存在しません。",""))</f>
        <v/>
      </c>
    </row>
    <row r="303" spans="2:6" ht="18" customHeight="1">
      <c r="B303" s="45"/>
      <c r="C303" s="46"/>
      <c r="D303" s="74"/>
      <c r="E303" s="106"/>
      <c r="F303" s="120" t="str">
        <f>IF(B303="","",IF(ISERROR(VLOOKUP(B303,'2.売上実績'!C303:C308,1,FALSE)),"製品番号が売上実績に存在しません。",""))</f>
        <v/>
      </c>
    </row>
    <row r="304" spans="2:6" ht="18" customHeight="1">
      <c r="B304" s="45"/>
      <c r="C304" s="46"/>
      <c r="D304" s="74"/>
      <c r="E304" s="106"/>
      <c r="F304" s="120" t="str">
        <f>IF(B304="","",IF(ISERROR(VLOOKUP(B304,'2.売上実績'!C304:C309,1,FALSE)),"製品番号が売上実績に存在しません。",""))</f>
        <v/>
      </c>
    </row>
    <row r="305" spans="2:6" ht="18" customHeight="1">
      <c r="B305" s="45"/>
      <c r="C305" s="46"/>
      <c r="D305" s="74"/>
      <c r="E305" s="106"/>
      <c r="F305" s="120" t="str">
        <f>IF(B305="","",IF(ISERROR(VLOOKUP(B305,'2.売上実績'!C305:C310,1,FALSE)),"製品番号が売上実績に存在しません。",""))</f>
        <v/>
      </c>
    </row>
    <row r="306" spans="2:6" ht="18" customHeight="1">
      <c r="B306" s="45"/>
      <c r="C306" s="46"/>
      <c r="D306" s="74"/>
      <c r="E306" s="106"/>
      <c r="F306" s="120" t="str">
        <f>IF(B306="","",IF(ISERROR(VLOOKUP(B306,'2.売上実績'!C306:C311,1,FALSE)),"製品番号が売上実績に存在しません。",""))</f>
        <v/>
      </c>
    </row>
    <row r="307" spans="2:6" ht="18" customHeight="1">
      <c r="B307" s="45"/>
      <c r="C307" s="46"/>
      <c r="D307" s="74"/>
      <c r="E307" s="106"/>
      <c r="F307" s="120" t="str">
        <f>IF(B307="","",IF(ISERROR(VLOOKUP(B307,'2.売上実績'!C307:C312,1,FALSE)),"製品番号が売上実績に存在しません。",""))</f>
        <v/>
      </c>
    </row>
    <row r="308" spans="2:6" ht="18" customHeight="1">
      <c r="B308" s="45"/>
      <c r="C308" s="46"/>
      <c r="D308" s="74"/>
      <c r="E308" s="106"/>
      <c r="F308" s="120" t="str">
        <f>IF(B308="","",IF(ISERROR(VLOOKUP(B308,'2.売上実績'!C308:C313,1,FALSE)),"製品番号が売上実績に存在しません。",""))</f>
        <v/>
      </c>
    </row>
    <row r="309" spans="2:6" ht="18" customHeight="1">
      <c r="B309" s="45"/>
      <c r="C309" s="46"/>
      <c r="D309" s="74"/>
      <c r="E309" s="106"/>
      <c r="F309" s="120" t="str">
        <f>IF(B309="","",IF(ISERROR(VLOOKUP(B309,'2.売上実績'!C309:C314,1,FALSE)),"製品番号が売上実績に存在しません。",""))</f>
        <v/>
      </c>
    </row>
    <row r="310" spans="2:6" ht="18" customHeight="1">
      <c r="B310" s="45"/>
      <c r="C310" s="46"/>
      <c r="D310" s="74"/>
      <c r="E310" s="106"/>
      <c r="F310" s="120" t="str">
        <f>IF(B310="","",IF(ISERROR(VLOOKUP(B310,'2.売上実績'!C310:C315,1,FALSE)),"製品番号が売上実績に存在しません。",""))</f>
        <v/>
      </c>
    </row>
    <row r="311" spans="2:6" ht="18" customHeight="1">
      <c r="B311" s="45"/>
      <c r="C311" s="46"/>
      <c r="D311" s="74"/>
      <c r="E311" s="106"/>
      <c r="F311" s="120" t="str">
        <f>IF(B311="","",IF(ISERROR(VLOOKUP(B311,'2.売上実績'!C311:C316,1,FALSE)),"製品番号が売上実績に存在しません。",""))</f>
        <v/>
      </c>
    </row>
    <row r="312" spans="2:6" ht="18" customHeight="1">
      <c r="B312" s="45"/>
      <c r="C312" s="46"/>
      <c r="D312" s="74"/>
      <c r="E312" s="106"/>
      <c r="F312" s="120" t="str">
        <f>IF(B312="","",IF(ISERROR(VLOOKUP(B312,'2.売上実績'!C312:C317,1,FALSE)),"製品番号が売上実績に存在しません。",""))</f>
        <v/>
      </c>
    </row>
    <row r="313" spans="2:6" ht="18" customHeight="1">
      <c r="B313" s="45"/>
      <c r="C313" s="46"/>
      <c r="D313" s="74"/>
      <c r="E313" s="106"/>
      <c r="F313" s="120" t="str">
        <f>IF(B313="","",IF(ISERROR(VLOOKUP(B313,'2.売上実績'!C313:C318,1,FALSE)),"製品番号が売上実績に存在しません。",""))</f>
        <v/>
      </c>
    </row>
    <row r="314" spans="2:6" ht="18" customHeight="1">
      <c r="B314" s="45"/>
      <c r="C314" s="46"/>
      <c r="D314" s="74"/>
      <c r="E314" s="106"/>
      <c r="F314" s="120" t="str">
        <f>IF(B314="","",IF(ISERROR(VLOOKUP(B314,'2.売上実績'!C314:C319,1,FALSE)),"製品番号が売上実績に存在しません。",""))</f>
        <v/>
      </c>
    </row>
    <row r="315" spans="2:6" ht="18" customHeight="1">
      <c r="B315" s="45"/>
      <c r="C315" s="46"/>
      <c r="D315" s="74"/>
      <c r="E315" s="106"/>
      <c r="F315" s="120" t="str">
        <f>IF(B315="","",IF(ISERROR(VLOOKUP(B315,'2.売上実績'!C315:C320,1,FALSE)),"製品番号が売上実績に存在しません。",""))</f>
        <v/>
      </c>
    </row>
    <row r="316" spans="2:6" ht="18" customHeight="1">
      <c r="B316" s="45"/>
      <c r="C316" s="46"/>
      <c r="D316" s="74"/>
      <c r="E316" s="106"/>
      <c r="F316" s="120" t="str">
        <f>IF(B316="","",IF(ISERROR(VLOOKUP(B316,'2.売上実績'!C316:C321,1,FALSE)),"製品番号が売上実績に存在しません。",""))</f>
        <v/>
      </c>
    </row>
    <row r="317" spans="2:6" ht="18" customHeight="1">
      <c r="B317" s="45"/>
      <c r="C317" s="46"/>
      <c r="D317" s="74"/>
      <c r="E317" s="106"/>
      <c r="F317" s="120" t="str">
        <f>IF(B317="","",IF(ISERROR(VLOOKUP(B317,'2.売上実績'!C317:C322,1,FALSE)),"製品番号が売上実績に存在しません。",""))</f>
        <v/>
      </c>
    </row>
    <row r="318" spans="2:6" ht="18" customHeight="1">
      <c r="B318" s="45"/>
      <c r="C318" s="46"/>
      <c r="D318" s="74"/>
      <c r="E318" s="106"/>
      <c r="F318" s="120" t="str">
        <f>IF(B318="","",IF(ISERROR(VLOOKUP(B318,'2.売上実績'!C318:C323,1,FALSE)),"製品番号が売上実績に存在しません。",""))</f>
        <v/>
      </c>
    </row>
    <row r="319" spans="2:6" ht="18" customHeight="1">
      <c r="B319" s="45"/>
      <c r="C319" s="46"/>
      <c r="D319" s="74"/>
      <c r="E319" s="106"/>
      <c r="F319" s="120" t="str">
        <f>IF(B319="","",IF(ISERROR(VLOOKUP(B319,'2.売上実績'!C319:C324,1,FALSE)),"製品番号が売上実績に存在しません。",""))</f>
        <v/>
      </c>
    </row>
    <row r="320" spans="2:6" ht="18" customHeight="1">
      <c r="B320" s="45"/>
      <c r="C320" s="46"/>
      <c r="D320" s="74"/>
      <c r="E320" s="106"/>
      <c r="F320" s="120" t="str">
        <f>IF(B320="","",IF(ISERROR(VLOOKUP(B320,'2.売上実績'!C320:C325,1,FALSE)),"製品番号が売上実績に存在しません。",""))</f>
        <v/>
      </c>
    </row>
    <row r="321" spans="2:6" ht="18" customHeight="1">
      <c r="B321" s="45"/>
      <c r="C321" s="46"/>
      <c r="D321" s="74"/>
      <c r="E321" s="106"/>
      <c r="F321" s="120" t="str">
        <f>IF(B321="","",IF(ISERROR(VLOOKUP(B321,'2.売上実績'!C321:C326,1,FALSE)),"製品番号が売上実績に存在しません。",""))</f>
        <v/>
      </c>
    </row>
    <row r="322" spans="2:6" ht="18" customHeight="1">
      <c r="B322" s="45"/>
      <c r="C322" s="46"/>
      <c r="D322" s="74"/>
      <c r="E322" s="106"/>
      <c r="F322" s="120" t="str">
        <f>IF(B322="","",IF(ISERROR(VLOOKUP(B322,'2.売上実績'!C322:C327,1,FALSE)),"製品番号が売上実績に存在しません。",""))</f>
        <v/>
      </c>
    </row>
    <row r="323" spans="2:6" ht="18" customHeight="1">
      <c r="B323" s="45"/>
      <c r="C323" s="46"/>
      <c r="D323" s="74"/>
      <c r="E323" s="106"/>
      <c r="F323" s="120" t="str">
        <f>IF(B323="","",IF(ISERROR(VLOOKUP(B323,'2.売上実績'!C323:C328,1,FALSE)),"製品番号が売上実績に存在しません。",""))</f>
        <v/>
      </c>
    </row>
    <row r="324" spans="2:6" ht="18" customHeight="1">
      <c r="B324" s="45"/>
      <c r="C324" s="46"/>
      <c r="D324" s="74"/>
      <c r="E324" s="106"/>
      <c r="F324" s="120" t="str">
        <f>IF(B324="","",IF(ISERROR(VLOOKUP(B324,'2.売上実績'!C324:C329,1,FALSE)),"製品番号が売上実績に存在しません。",""))</f>
        <v/>
      </c>
    </row>
    <row r="325" spans="2:6" ht="18" customHeight="1">
      <c r="B325" s="45"/>
      <c r="C325" s="46"/>
      <c r="D325" s="74"/>
      <c r="E325" s="106"/>
      <c r="F325" s="120" t="str">
        <f>IF(B325="","",IF(ISERROR(VLOOKUP(B325,'2.売上実績'!C325:C330,1,FALSE)),"製品番号が売上実績に存在しません。",""))</f>
        <v/>
      </c>
    </row>
    <row r="326" spans="2:6" ht="18" customHeight="1">
      <c r="B326" s="45"/>
      <c r="C326" s="46"/>
      <c r="D326" s="74"/>
      <c r="E326" s="106"/>
      <c r="F326" s="120" t="str">
        <f>IF(B326="","",IF(ISERROR(VLOOKUP(B326,'2.売上実績'!C326:C331,1,FALSE)),"製品番号が売上実績に存在しません。",""))</f>
        <v/>
      </c>
    </row>
    <row r="327" spans="2:6" ht="18" customHeight="1">
      <c r="B327" s="45"/>
      <c r="C327" s="46"/>
      <c r="D327" s="74"/>
      <c r="E327" s="106"/>
      <c r="F327" s="120" t="str">
        <f>IF(B327="","",IF(ISERROR(VLOOKUP(B327,'2.売上実績'!C327:C332,1,FALSE)),"製品番号が売上実績に存在しません。",""))</f>
        <v/>
      </c>
    </row>
    <row r="328" spans="2:6" ht="18" customHeight="1">
      <c r="B328" s="45"/>
      <c r="C328" s="46"/>
      <c r="D328" s="74"/>
      <c r="E328" s="106"/>
      <c r="F328" s="120" t="str">
        <f>IF(B328="","",IF(ISERROR(VLOOKUP(B328,'2.売上実績'!C328:C333,1,FALSE)),"製品番号が売上実績に存在しません。",""))</f>
        <v/>
      </c>
    </row>
    <row r="329" spans="2:6" ht="18" customHeight="1">
      <c r="B329" s="45"/>
      <c r="C329" s="46"/>
      <c r="D329" s="74"/>
      <c r="E329" s="106"/>
      <c r="F329" s="120" t="str">
        <f>IF(B329="","",IF(ISERROR(VLOOKUP(B329,'2.売上実績'!C329:C334,1,FALSE)),"製品番号が売上実績に存在しません。",""))</f>
        <v/>
      </c>
    </row>
    <row r="330" spans="2:6" ht="18" customHeight="1">
      <c r="B330" s="45"/>
      <c r="C330" s="46"/>
      <c r="D330" s="74"/>
      <c r="E330" s="106"/>
      <c r="F330" s="120" t="str">
        <f>IF(B330="","",IF(ISERROR(VLOOKUP(B330,'2.売上実績'!C330:C335,1,FALSE)),"製品番号が売上実績に存在しません。",""))</f>
        <v/>
      </c>
    </row>
    <row r="331" spans="2:6" ht="18" customHeight="1">
      <c r="B331" s="45"/>
      <c r="C331" s="46"/>
      <c r="D331" s="74"/>
      <c r="E331" s="106"/>
      <c r="F331" s="120" t="str">
        <f>IF(B331="","",IF(ISERROR(VLOOKUP(B331,'2.売上実績'!C331:C336,1,FALSE)),"製品番号が売上実績に存在しません。",""))</f>
        <v/>
      </c>
    </row>
    <row r="332" spans="2:6" ht="18" customHeight="1">
      <c r="B332" s="45"/>
      <c r="C332" s="46"/>
      <c r="D332" s="74"/>
      <c r="E332" s="106"/>
      <c r="F332" s="120" t="str">
        <f>IF(B332="","",IF(ISERROR(VLOOKUP(B332,'2.売上実績'!C332:C337,1,FALSE)),"製品番号が売上実績に存在しません。",""))</f>
        <v/>
      </c>
    </row>
    <row r="333" spans="2:6" ht="18" customHeight="1">
      <c r="B333" s="45"/>
      <c r="C333" s="46"/>
      <c r="D333" s="74"/>
      <c r="E333" s="106"/>
      <c r="F333" s="120" t="str">
        <f>IF(B333="","",IF(ISERROR(VLOOKUP(B333,'2.売上実績'!C333:C338,1,FALSE)),"製品番号が売上実績に存在しません。",""))</f>
        <v/>
      </c>
    </row>
    <row r="334" spans="2:6" ht="18" customHeight="1">
      <c r="B334" s="45"/>
      <c r="C334" s="46"/>
      <c r="D334" s="74"/>
      <c r="E334" s="106"/>
      <c r="F334" s="120" t="str">
        <f>IF(B334="","",IF(ISERROR(VLOOKUP(B334,'2.売上実績'!C334:C339,1,FALSE)),"製品番号が売上実績に存在しません。",""))</f>
        <v/>
      </c>
    </row>
    <row r="335" spans="2:6" ht="18" customHeight="1">
      <c r="B335" s="45"/>
      <c r="C335" s="46"/>
      <c r="D335" s="74"/>
      <c r="E335" s="106"/>
      <c r="F335" s="120" t="str">
        <f>IF(B335="","",IF(ISERROR(VLOOKUP(B335,'2.売上実績'!C335:C340,1,FALSE)),"製品番号が売上実績に存在しません。",""))</f>
        <v/>
      </c>
    </row>
    <row r="336" spans="2:6" ht="18" customHeight="1">
      <c r="B336" s="45"/>
      <c r="C336" s="46"/>
      <c r="D336" s="74"/>
      <c r="E336" s="106"/>
      <c r="F336" s="120" t="str">
        <f>IF(B336="","",IF(ISERROR(VLOOKUP(B336,'2.売上実績'!C336:C341,1,FALSE)),"製品番号が売上実績に存在しません。",""))</f>
        <v/>
      </c>
    </row>
    <row r="337" spans="2:6" ht="18" customHeight="1">
      <c r="B337" s="45"/>
      <c r="C337" s="46"/>
      <c r="D337" s="74"/>
      <c r="E337" s="106"/>
      <c r="F337" s="120" t="str">
        <f>IF(B337="","",IF(ISERROR(VLOOKUP(B337,'2.売上実績'!C337:C342,1,FALSE)),"製品番号が売上実績に存在しません。",""))</f>
        <v/>
      </c>
    </row>
    <row r="338" spans="2:6" ht="18" customHeight="1">
      <c r="B338" s="45"/>
      <c r="C338" s="46"/>
      <c r="D338" s="74"/>
      <c r="E338" s="106"/>
      <c r="F338" s="120" t="str">
        <f>IF(B338="","",IF(ISERROR(VLOOKUP(B338,'2.売上実績'!C338:C343,1,FALSE)),"製品番号が売上実績に存在しません。",""))</f>
        <v/>
      </c>
    </row>
    <row r="339" spans="2:6" ht="18" customHeight="1">
      <c r="B339" s="45"/>
      <c r="C339" s="46"/>
      <c r="D339" s="74"/>
      <c r="E339" s="106"/>
      <c r="F339" s="120" t="str">
        <f>IF(B339="","",IF(ISERROR(VLOOKUP(B339,'2.売上実績'!C339:C344,1,FALSE)),"製品番号が売上実績に存在しません。",""))</f>
        <v/>
      </c>
    </row>
    <row r="340" spans="2:6" ht="18" customHeight="1">
      <c r="B340" s="45"/>
      <c r="C340" s="46"/>
      <c r="D340" s="74"/>
      <c r="E340" s="106"/>
      <c r="F340" s="120" t="str">
        <f>IF(B340="","",IF(ISERROR(VLOOKUP(B340,'2.売上実績'!C340:C345,1,FALSE)),"製品番号が売上実績に存在しません。",""))</f>
        <v/>
      </c>
    </row>
    <row r="341" spans="2:6" ht="18" customHeight="1">
      <c r="B341" s="45"/>
      <c r="C341" s="46"/>
      <c r="D341" s="74"/>
      <c r="E341" s="106"/>
      <c r="F341" s="120" t="str">
        <f>IF(B341="","",IF(ISERROR(VLOOKUP(B341,'2.売上実績'!C341:C346,1,FALSE)),"製品番号が売上実績に存在しません。",""))</f>
        <v/>
      </c>
    </row>
    <row r="342" spans="2:6" ht="18" customHeight="1">
      <c r="B342" s="45"/>
      <c r="C342" s="46"/>
      <c r="D342" s="74"/>
      <c r="E342" s="106"/>
      <c r="F342" s="120" t="str">
        <f>IF(B342="","",IF(ISERROR(VLOOKUP(B342,'2.売上実績'!C342:C347,1,FALSE)),"製品番号が売上実績に存在しません。",""))</f>
        <v/>
      </c>
    </row>
    <row r="343" spans="2:6" ht="18" customHeight="1">
      <c r="B343" s="45"/>
      <c r="C343" s="46"/>
      <c r="D343" s="74"/>
      <c r="E343" s="106"/>
      <c r="F343" s="120" t="str">
        <f>IF(B343="","",IF(ISERROR(VLOOKUP(B343,'2.売上実績'!C343:C348,1,FALSE)),"製品番号が売上実績に存在しません。",""))</f>
        <v/>
      </c>
    </row>
    <row r="344" spans="2:6" ht="18" customHeight="1">
      <c r="B344" s="45"/>
      <c r="C344" s="46"/>
      <c r="D344" s="74"/>
      <c r="E344" s="106"/>
      <c r="F344" s="120" t="str">
        <f>IF(B344="","",IF(ISERROR(VLOOKUP(B344,'2.売上実績'!C344:C349,1,FALSE)),"製品番号が売上実績に存在しません。",""))</f>
        <v/>
      </c>
    </row>
    <row r="345" spans="2:6" ht="18" customHeight="1">
      <c r="B345" s="45"/>
      <c r="C345" s="46"/>
      <c r="D345" s="74"/>
      <c r="E345" s="106"/>
      <c r="F345" s="120" t="str">
        <f>IF(B345="","",IF(ISERROR(VLOOKUP(B345,'2.売上実績'!C345:C350,1,FALSE)),"製品番号が売上実績に存在しません。",""))</f>
        <v/>
      </c>
    </row>
    <row r="346" spans="2:6" ht="18" customHeight="1">
      <c r="B346" s="45"/>
      <c r="C346" s="46"/>
      <c r="D346" s="74"/>
      <c r="E346" s="106"/>
      <c r="F346" s="120" t="str">
        <f>IF(B346="","",IF(ISERROR(VLOOKUP(B346,'2.売上実績'!C346:C351,1,FALSE)),"製品番号が売上実績に存在しません。",""))</f>
        <v/>
      </c>
    </row>
    <row r="347" spans="2:6" ht="18" customHeight="1">
      <c r="B347" s="45"/>
      <c r="C347" s="46"/>
      <c r="D347" s="74"/>
      <c r="E347" s="106"/>
      <c r="F347" s="120" t="str">
        <f>IF(B347="","",IF(ISERROR(VLOOKUP(B347,'2.売上実績'!C347:C352,1,FALSE)),"製品番号が売上実績に存在しません。",""))</f>
        <v/>
      </c>
    </row>
    <row r="348" spans="2:6" ht="18" customHeight="1">
      <c r="B348" s="45"/>
      <c r="C348" s="46"/>
      <c r="D348" s="74"/>
      <c r="E348" s="106"/>
      <c r="F348" s="120" t="str">
        <f>IF(B348="","",IF(ISERROR(VLOOKUP(B348,'2.売上実績'!C348:C353,1,FALSE)),"製品番号が売上実績に存在しません。",""))</f>
        <v/>
      </c>
    </row>
    <row r="349" spans="2:6" ht="18" customHeight="1">
      <c r="B349" s="45"/>
      <c r="C349" s="46"/>
      <c r="D349" s="74"/>
      <c r="E349" s="106"/>
      <c r="F349" s="120" t="str">
        <f>IF(B349="","",IF(ISERROR(VLOOKUP(B349,'2.売上実績'!C349:C354,1,FALSE)),"製品番号が売上実績に存在しません。",""))</f>
        <v/>
      </c>
    </row>
    <row r="350" spans="2:6" ht="18" customHeight="1">
      <c r="B350" s="45"/>
      <c r="C350" s="46"/>
      <c r="D350" s="74"/>
      <c r="E350" s="106"/>
      <c r="F350" s="120" t="str">
        <f>IF(B350="","",IF(ISERROR(VLOOKUP(B350,'2.売上実績'!C350:C355,1,FALSE)),"製品番号が売上実績に存在しません。",""))</f>
        <v/>
      </c>
    </row>
    <row r="351" spans="2:6" ht="18" customHeight="1">
      <c r="B351" s="45"/>
      <c r="C351" s="46"/>
      <c r="D351" s="74"/>
      <c r="E351" s="106"/>
      <c r="F351" s="120" t="str">
        <f>IF(B351="","",IF(ISERROR(VLOOKUP(B351,'2.売上実績'!C351:C356,1,FALSE)),"製品番号が売上実績に存在しません。",""))</f>
        <v/>
      </c>
    </row>
    <row r="352" spans="2:6" ht="18" customHeight="1">
      <c r="B352" s="45"/>
      <c r="C352" s="46"/>
      <c r="D352" s="74"/>
      <c r="E352" s="106"/>
      <c r="F352" s="120" t="str">
        <f>IF(B352="","",IF(ISERROR(VLOOKUP(B352,'2.売上実績'!C352:C357,1,FALSE)),"製品番号が売上実績に存在しません。",""))</f>
        <v/>
      </c>
    </row>
    <row r="353" spans="2:6" ht="18" customHeight="1">
      <c r="B353" s="45"/>
      <c r="C353" s="46"/>
      <c r="D353" s="74"/>
      <c r="E353" s="106"/>
      <c r="F353" s="120" t="str">
        <f>IF(B353="","",IF(ISERROR(VLOOKUP(B353,'2.売上実績'!C353:C358,1,FALSE)),"製品番号が売上実績に存在しません。",""))</f>
        <v/>
      </c>
    </row>
    <row r="354" spans="2:6" ht="18" customHeight="1">
      <c r="B354" s="45"/>
      <c r="C354" s="46"/>
      <c r="D354" s="74"/>
      <c r="E354" s="106"/>
      <c r="F354" s="120" t="str">
        <f>IF(B354="","",IF(ISERROR(VLOOKUP(B354,'2.売上実績'!C354:C359,1,FALSE)),"製品番号が売上実績に存在しません。",""))</f>
        <v/>
      </c>
    </row>
    <row r="355" spans="2:6" ht="18" customHeight="1">
      <c r="B355" s="45"/>
      <c r="C355" s="46"/>
      <c r="D355" s="74"/>
      <c r="E355" s="106"/>
      <c r="F355" s="120" t="str">
        <f>IF(B355="","",IF(ISERROR(VLOOKUP(B355,'2.売上実績'!C355:C360,1,FALSE)),"製品番号が売上実績に存在しません。",""))</f>
        <v/>
      </c>
    </row>
    <row r="356" spans="2:6" ht="18" customHeight="1">
      <c r="B356" s="45"/>
      <c r="C356" s="46"/>
      <c r="D356" s="74"/>
      <c r="E356" s="106"/>
      <c r="F356" s="120" t="str">
        <f>IF(B356="","",IF(ISERROR(VLOOKUP(B356,'2.売上実績'!C356:C361,1,FALSE)),"製品番号が売上実績に存在しません。",""))</f>
        <v/>
      </c>
    </row>
    <row r="357" spans="2:6" ht="18" customHeight="1">
      <c r="B357" s="45"/>
      <c r="C357" s="46"/>
      <c r="D357" s="74"/>
      <c r="E357" s="106"/>
      <c r="F357" s="120" t="str">
        <f>IF(B357="","",IF(ISERROR(VLOOKUP(B357,'2.売上実績'!C357:C362,1,FALSE)),"製品番号が売上実績に存在しません。",""))</f>
        <v/>
      </c>
    </row>
    <row r="358" spans="2:6" ht="18" customHeight="1">
      <c r="B358" s="45"/>
      <c r="C358" s="46"/>
      <c r="D358" s="74"/>
      <c r="E358" s="106"/>
      <c r="F358" s="120" t="str">
        <f>IF(B358="","",IF(ISERROR(VLOOKUP(B358,'2.売上実績'!C358:C363,1,FALSE)),"製品番号が売上実績に存在しません。",""))</f>
        <v/>
      </c>
    </row>
    <row r="359" spans="2:6" ht="18" customHeight="1">
      <c r="B359" s="45"/>
      <c r="C359" s="46"/>
      <c r="D359" s="74"/>
      <c r="E359" s="106"/>
      <c r="F359" s="120" t="str">
        <f>IF(B359="","",IF(ISERROR(VLOOKUP(B359,'2.売上実績'!C359:C364,1,FALSE)),"製品番号が売上実績に存在しません。",""))</f>
        <v/>
      </c>
    </row>
    <row r="360" spans="2:6" ht="18" customHeight="1">
      <c r="B360" s="45"/>
      <c r="C360" s="46"/>
      <c r="D360" s="74"/>
      <c r="E360" s="106"/>
      <c r="F360" s="120" t="str">
        <f>IF(B360="","",IF(ISERROR(VLOOKUP(B360,'2.売上実績'!C360:C365,1,FALSE)),"製品番号が売上実績に存在しません。",""))</f>
        <v/>
      </c>
    </row>
    <row r="361" spans="2:6" ht="18" customHeight="1">
      <c r="B361" s="45"/>
      <c r="C361" s="46"/>
      <c r="D361" s="74"/>
      <c r="E361" s="106"/>
      <c r="F361" s="120" t="str">
        <f>IF(B361="","",IF(ISERROR(VLOOKUP(B361,'2.売上実績'!C361:C366,1,FALSE)),"製品番号が売上実績に存在しません。",""))</f>
        <v/>
      </c>
    </row>
    <row r="362" spans="2:6" ht="18" customHeight="1">
      <c r="B362" s="45"/>
      <c r="C362" s="46"/>
      <c r="D362" s="74"/>
      <c r="E362" s="106"/>
      <c r="F362" s="120" t="str">
        <f>IF(B362="","",IF(ISERROR(VLOOKUP(B362,'2.売上実績'!C362:C367,1,FALSE)),"製品番号が売上実績に存在しません。",""))</f>
        <v/>
      </c>
    </row>
    <row r="363" spans="2:6" ht="18" customHeight="1">
      <c r="B363" s="45"/>
      <c r="C363" s="46"/>
      <c r="D363" s="74"/>
      <c r="E363" s="106"/>
      <c r="F363" s="120" t="str">
        <f>IF(B363="","",IF(ISERROR(VLOOKUP(B363,'2.売上実績'!C363:C368,1,FALSE)),"製品番号が売上実績に存在しません。",""))</f>
        <v/>
      </c>
    </row>
    <row r="364" spans="2:6" ht="18" customHeight="1">
      <c r="B364" s="45"/>
      <c r="C364" s="46"/>
      <c r="D364" s="74"/>
      <c r="E364" s="106"/>
      <c r="F364" s="120" t="str">
        <f>IF(B364="","",IF(ISERROR(VLOOKUP(B364,'2.売上実績'!C364:C369,1,FALSE)),"製品番号が売上実績に存在しません。",""))</f>
        <v/>
      </c>
    </row>
    <row r="365" spans="2:6" ht="18" customHeight="1">
      <c r="B365" s="45"/>
      <c r="C365" s="46"/>
      <c r="D365" s="74"/>
      <c r="E365" s="106"/>
      <c r="F365" s="120" t="str">
        <f>IF(B365="","",IF(ISERROR(VLOOKUP(B365,'2.売上実績'!C365:C370,1,FALSE)),"製品番号が売上実績に存在しません。",""))</f>
        <v/>
      </c>
    </row>
    <row r="366" spans="2:6" ht="18" customHeight="1">
      <c r="B366" s="45"/>
      <c r="C366" s="46"/>
      <c r="D366" s="74"/>
      <c r="E366" s="106"/>
      <c r="F366" s="120" t="str">
        <f>IF(B366="","",IF(ISERROR(VLOOKUP(B366,'2.売上実績'!C366:C371,1,FALSE)),"製品番号が売上実績に存在しません。",""))</f>
        <v/>
      </c>
    </row>
    <row r="367" spans="2:6" ht="18" customHeight="1">
      <c r="B367" s="45"/>
      <c r="C367" s="46"/>
      <c r="D367" s="74"/>
      <c r="E367" s="106"/>
      <c r="F367" s="120" t="str">
        <f>IF(B367="","",IF(ISERROR(VLOOKUP(B367,'2.売上実績'!C367:C372,1,FALSE)),"製品番号が売上実績に存在しません。",""))</f>
        <v/>
      </c>
    </row>
    <row r="368" spans="2:6" ht="18" customHeight="1">
      <c r="B368" s="45"/>
      <c r="C368" s="46"/>
      <c r="D368" s="74"/>
      <c r="E368" s="106"/>
      <c r="F368" s="120" t="str">
        <f>IF(B368="","",IF(ISERROR(VLOOKUP(B368,'2.売上実績'!C368:C373,1,FALSE)),"製品番号が売上実績に存在しません。",""))</f>
        <v/>
      </c>
    </row>
    <row r="369" spans="2:6" ht="18" customHeight="1">
      <c r="B369" s="45"/>
      <c r="C369" s="46"/>
      <c r="D369" s="74"/>
      <c r="E369" s="106"/>
      <c r="F369" s="120" t="str">
        <f>IF(B369="","",IF(ISERROR(VLOOKUP(B369,'2.売上実績'!C369:C374,1,FALSE)),"製品番号が売上実績に存在しません。",""))</f>
        <v/>
      </c>
    </row>
    <row r="370" spans="2:6" ht="18" customHeight="1">
      <c r="B370" s="45"/>
      <c r="C370" s="46"/>
      <c r="D370" s="74"/>
      <c r="E370" s="106"/>
      <c r="F370" s="120" t="str">
        <f>IF(B370="","",IF(ISERROR(VLOOKUP(B370,'2.売上実績'!C370:C375,1,FALSE)),"製品番号が売上実績に存在しません。",""))</f>
        <v/>
      </c>
    </row>
    <row r="371" spans="2:6" ht="18" customHeight="1">
      <c r="B371" s="45"/>
      <c r="C371" s="46"/>
      <c r="D371" s="74"/>
      <c r="E371" s="106"/>
      <c r="F371" s="120" t="str">
        <f>IF(B371="","",IF(ISERROR(VLOOKUP(B371,'2.売上実績'!C371:C376,1,FALSE)),"製品番号が売上実績に存在しません。",""))</f>
        <v/>
      </c>
    </row>
    <row r="372" spans="2:6" ht="18" customHeight="1">
      <c r="B372" s="45"/>
      <c r="C372" s="46"/>
      <c r="D372" s="74"/>
      <c r="E372" s="106"/>
      <c r="F372" s="120" t="str">
        <f>IF(B372="","",IF(ISERROR(VLOOKUP(B372,'2.売上実績'!C372:C377,1,FALSE)),"製品番号が売上実績に存在しません。",""))</f>
        <v/>
      </c>
    </row>
    <row r="373" spans="2:6" ht="18" customHeight="1">
      <c r="B373" s="45"/>
      <c r="C373" s="46"/>
      <c r="D373" s="74"/>
      <c r="E373" s="106"/>
      <c r="F373" s="120" t="str">
        <f>IF(B373="","",IF(ISERROR(VLOOKUP(B373,'2.売上実績'!C373:C378,1,FALSE)),"製品番号が売上実績に存在しません。",""))</f>
        <v/>
      </c>
    </row>
    <row r="374" spans="2:6" ht="18" customHeight="1">
      <c r="B374" s="45"/>
      <c r="C374" s="46"/>
      <c r="D374" s="74"/>
      <c r="E374" s="106"/>
      <c r="F374" s="120" t="str">
        <f>IF(B374="","",IF(ISERROR(VLOOKUP(B374,'2.売上実績'!C374:C379,1,FALSE)),"製品番号が売上実績に存在しません。",""))</f>
        <v/>
      </c>
    </row>
    <row r="375" spans="2:6" ht="18" customHeight="1">
      <c r="B375" s="45"/>
      <c r="C375" s="46"/>
      <c r="D375" s="74"/>
      <c r="E375" s="106"/>
      <c r="F375" s="120" t="str">
        <f>IF(B375="","",IF(ISERROR(VLOOKUP(B375,'2.売上実績'!C375:C380,1,FALSE)),"製品番号が売上実績に存在しません。",""))</f>
        <v/>
      </c>
    </row>
    <row r="376" spans="2:6" ht="18" customHeight="1">
      <c r="B376" s="45"/>
      <c r="C376" s="46"/>
      <c r="D376" s="74"/>
      <c r="E376" s="106"/>
      <c r="F376" s="120" t="str">
        <f>IF(B376="","",IF(ISERROR(VLOOKUP(B376,'2.売上実績'!C376:C381,1,FALSE)),"製品番号が売上実績に存在しません。",""))</f>
        <v/>
      </c>
    </row>
    <row r="377" spans="2:6" ht="18" customHeight="1">
      <c r="B377" s="45"/>
      <c r="C377" s="46"/>
      <c r="D377" s="74"/>
      <c r="E377" s="106"/>
      <c r="F377" s="120" t="str">
        <f>IF(B377="","",IF(ISERROR(VLOOKUP(B377,'2.売上実績'!C377:C382,1,FALSE)),"製品番号が売上実績に存在しません。",""))</f>
        <v/>
      </c>
    </row>
    <row r="378" spans="2:6" ht="18" customHeight="1">
      <c r="B378" s="45"/>
      <c r="C378" s="46"/>
      <c r="D378" s="74"/>
      <c r="E378" s="106"/>
      <c r="F378" s="120" t="str">
        <f>IF(B378="","",IF(ISERROR(VLOOKUP(B378,'2.売上実績'!C378:C383,1,FALSE)),"製品番号が売上実績に存在しません。",""))</f>
        <v/>
      </c>
    </row>
    <row r="379" spans="2:6" ht="18" customHeight="1">
      <c r="B379" s="45"/>
      <c r="C379" s="46"/>
      <c r="D379" s="74"/>
      <c r="E379" s="106"/>
      <c r="F379" s="120" t="str">
        <f>IF(B379="","",IF(ISERROR(VLOOKUP(B379,'2.売上実績'!C379:C384,1,FALSE)),"製品番号が売上実績に存在しません。",""))</f>
        <v/>
      </c>
    </row>
    <row r="380" spans="2:6" ht="18" customHeight="1">
      <c r="B380" s="45"/>
      <c r="C380" s="46"/>
      <c r="D380" s="74"/>
      <c r="E380" s="106"/>
      <c r="F380" s="120" t="str">
        <f>IF(B380="","",IF(ISERROR(VLOOKUP(B380,'2.売上実績'!C380:C385,1,FALSE)),"製品番号が売上実績に存在しません。",""))</f>
        <v/>
      </c>
    </row>
    <row r="381" spans="2:6" ht="18" customHeight="1">
      <c r="B381" s="45"/>
      <c r="C381" s="46"/>
      <c r="D381" s="74"/>
      <c r="E381" s="106"/>
      <c r="F381" s="120" t="str">
        <f>IF(B381="","",IF(ISERROR(VLOOKUP(B381,'2.売上実績'!C381:C386,1,FALSE)),"製品番号が売上実績に存在しません。",""))</f>
        <v/>
      </c>
    </row>
    <row r="382" spans="2:6" ht="18" customHeight="1">
      <c r="B382" s="45"/>
      <c r="C382" s="46"/>
      <c r="D382" s="74"/>
      <c r="E382" s="106"/>
      <c r="F382" s="120" t="str">
        <f>IF(B382="","",IF(ISERROR(VLOOKUP(B382,'2.売上実績'!C382:C387,1,FALSE)),"製品番号が売上実績に存在しません。",""))</f>
        <v/>
      </c>
    </row>
    <row r="383" spans="2:6" ht="18" customHeight="1">
      <c r="B383" s="45"/>
      <c r="C383" s="46"/>
      <c r="D383" s="74"/>
      <c r="E383" s="106"/>
      <c r="F383" s="120" t="str">
        <f>IF(B383="","",IF(ISERROR(VLOOKUP(B383,'2.売上実績'!C383:C388,1,FALSE)),"製品番号が売上実績に存在しません。",""))</f>
        <v/>
      </c>
    </row>
    <row r="384" spans="2:6" ht="18" customHeight="1">
      <c r="B384" s="45"/>
      <c r="C384" s="46"/>
      <c r="D384" s="74"/>
      <c r="E384" s="106"/>
      <c r="F384" s="120" t="str">
        <f>IF(B384="","",IF(ISERROR(VLOOKUP(B384,'2.売上実績'!C384:C389,1,FALSE)),"製品番号が売上実績に存在しません。",""))</f>
        <v/>
      </c>
    </row>
    <row r="385" spans="2:6" ht="18" customHeight="1">
      <c r="B385" s="45"/>
      <c r="C385" s="46"/>
      <c r="D385" s="74"/>
      <c r="E385" s="106"/>
      <c r="F385" s="120" t="str">
        <f>IF(B385="","",IF(ISERROR(VLOOKUP(B385,'2.売上実績'!C385:C390,1,FALSE)),"製品番号が売上実績に存在しません。",""))</f>
        <v/>
      </c>
    </row>
    <row r="386" spans="2:6" ht="18" customHeight="1">
      <c r="B386" s="45"/>
      <c r="C386" s="46"/>
      <c r="D386" s="74"/>
      <c r="E386" s="106"/>
      <c r="F386" s="120" t="str">
        <f>IF(B386="","",IF(ISERROR(VLOOKUP(B386,'2.売上実績'!C386:C391,1,FALSE)),"製品番号が売上実績に存在しません。",""))</f>
        <v/>
      </c>
    </row>
    <row r="387" spans="2:6" ht="18" customHeight="1">
      <c r="B387" s="45"/>
      <c r="C387" s="46"/>
      <c r="D387" s="74"/>
      <c r="E387" s="106"/>
      <c r="F387" s="120" t="str">
        <f>IF(B387="","",IF(ISERROR(VLOOKUP(B387,'2.売上実績'!C387:C392,1,FALSE)),"製品番号が売上実績に存在しません。",""))</f>
        <v/>
      </c>
    </row>
    <row r="388" spans="2:6" ht="18" customHeight="1">
      <c r="B388" s="45"/>
      <c r="C388" s="46"/>
      <c r="D388" s="74"/>
      <c r="E388" s="106"/>
      <c r="F388" s="120" t="str">
        <f>IF(B388="","",IF(ISERROR(VLOOKUP(B388,'2.売上実績'!C388:C393,1,FALSE)),"製品番号が売上実績に存在しません。",""))</f>
        <v/>
      </c>
    </row>
    <row r="389" spans="2:6" ht="18" customHeight="1">
      <c r="B389" s="45"/>
      <c r="C389" s="46"/>
      <c r="D389" s="74"/>
      <c r="E389" s="106"/>
      <c r="F389" s="120" t="str">
        <f>IF(B389="","",IF(ISERROR(VLOOKUP(B389,'2.売上実績'!C389:C394,1,FALSE)),"製品番号が売上実績に存在しません。",""))</f>
        <v/>
      </c>
    </row>
    <row r="390" spans="2:6" ht="18" customHeight="1">
      <c r="B390" s="45"/>
      <c r="C390" s="46"/>
      <c r="D390" s="74"/>
      <c r="E390" s="106"/>
      <c r="F390" s="120" t="str">
        <f>IF(B390="","",IF(ISERROR(VLOOKUP(B390,'2.売上実績'!C390:C395,1,FALSE)),"製品番号が売上実績に存在しません。",""))</f>
        <v/>
      </c>
    </row>
    <row r="391" spans="2:6" ht="18" customHeight="1">
      <c r="B391" s="45"/>
      <c r="C391" s="46"/>
      <c r="D391" s="74"/>
      <c r="E391" s="106"/>
      <c r="F391" s="120" t="str">
        <f>IF(B391="","",IF(ISERROR(VLOOKUP(B391,'2.売上実績'!C391:C396,1,FALSE)),"製品番号が売上実績に存在しません。",""))</f>
        <v/>
      </c>
    </row>
    <row r="392" spans="2:6" ht="18" customHeight="1">
      <c r="B392" s="45"/>
      <c r="C392" s="46"/>
      <c r="D392" s="74"/>
      <c r="E392" s="106"/>
      <c r="F392" s="120" t="str">
        <f>IF(B392="","",IF(ISERROR(VLOOKUP(B392,'2.売上実績'!C392:C397,1,FALSE)),"製品番号が売上実績に存在しません。",""))</f>
        <v/>
      </c>
    </row>
    <row r="393" spans="2:6" ht="18" customHeight="1">
      <c r="B393" s="45"/>
      <c r="C393" s="46"/>
      <c r="D393" s="74"/>
      <c r="E393" s="106"/>
      <c r="F393" s="120" t="str">
        <f>IF(B393="","",IF(ISERROR(VLOOKUP(B393,'2.売上実績'!C393:C398,1,FALSE)),"製品番号が売上実績に存在しません。",""))</f>
        <v/>
      </c>
    </row>
    <row r="394" spans="2:6" ht="18" customHeight="1">
      <c r="B394" s="45"/>
      <c r="C394" s="46"/>
      <c r="D394" s="74"/>
      <c r="E394" s="106"/>
      <c r="F394" s="120" t="str">
        <f>IF(B394="","",IF(ISERROR(VLOOKUP(B394,'2.売上実績'!C394:C399,1,FALSE)),"製品番号が売上実績に存在しません。",""))</f>
        <v/>
      </c>
    </row>
    <row r="395" spans="2:6" ht="18" customHeight="1">
      <c r="B395" s="45"/>
      <c r="C395" s="46"/>
      <c r="D395" s="74"/>
      <c r="E395" s="106"/>
      <c r="F395" s="120" t="str">
        <f>IF(B395="","",IF(ISERROR(VLOOKUP(B395,'2.売上実績'!C395:C400,1,FALSE)),"製品番号が売上実績に存在しません。",""))</f>
        <v/>
      </c>
    </row>
    <row r="396" spans="2:6" ht="18" customHeight="1">
      <c r="B396" s="45"/>
      <c r="C396" s="46"/>
      <c r="D396" s="74"/>
      <c r="E396" s="106"/>
      <c r="F396" s="120" t="str">
        <f>IF(B396="","",IF(ISERROR(VLOOKUP(B396,'2.売上実績'!C396:C401,1,FALSE)),"製品番号が売上実績に存在しません。",""))</f>
        <v/>
      </c>
    </row>
    <row r="397" spans="2:6" ht="18" customHeight="1">
      <c r="B397" s="45"/>
      <c r="C397" s="46"/>
      <c r="D397" s="74"/>
      <c r="E397" s="106"/>
      <c r="F397" s="120" t="str">
        <f>IF(B397="","",IF(ISERROR(VLOOKUP(B397,'2.売上実績'!C397:C402,1,FALSE)),"製品番号が売上実績に存在しません。",""))</f>
        <v/>
      </c>
    </row>
    <row r="398" spans="2:6" ht="18" customHeight="1">
      <c r="B398" s="45"/>
      <c r="C398" s="46"/>
      <c r="D398" s="74"/>
      <c r="E398" s="106"/>
      <c r="F398" s="120" t="str">
        <f>IF(B398="","",IF(ISERROR(VLOOKUP(B398,'2.売上実績'!C398:C403,1,FALSE)),"製品番号が売上実績に存在しません。",""))</f>
        <v/>
      </c>
    </row>
    <row r="399" spans="2:6" ht="18" customHeight="1">
      <c r="B399" s="45"/>
      <c r="C399" s="46"/>
      <c r="D399" s="74"/>
      <c r="E399" s="106"/>
      <c r="F399" s="120" t="str">
        <f>IF(B399="","",IF(ISERROR(VLOOKUP(B399,'2.売上実績'!C399:C404,1,FALSE)),"製品番号が売上実績に存在しません。",""))</f>
        <v/>
      </c>
    </row>
    <row r="400" spans="2:6" ht="18" customHeight="1">
      <c r="B400" s="45"/>
      <c r="C400" s="46"/>
      <c r="D400" s="74"/>
      <c r="E400" s="106"/>
      <c r="F400" s="120" t="str">
        <f>IF(B400="","",IF(ISERROR(VLOOKUP(B400,'2.売上実績'!C400:C405,1,FALSE)),"製品番号が売上実績に存在しません。",""))</f>
        <v/>
      </c>
    </row>
    <row r="401" spans="2:6" ht="18" customHeight="1">
      <c r="B401" s="45"/>
      <c r="C401" s="46"/>
      <c r="D401" s="74"/>
      <c r="E401" s="106"/>
      <c r="F401" s="120" t="str">
        <f>IF(B401="","",IF(ISERROR(VLOOKUP(B401,'2.売上実績'!C401:C406,1,FALSE)),"製品番号が売上実績に存在しません。",""))</f>
        <v/>
      </c>
    </row>
    <row r="402" spans="2:6" ht="18" customHeight="1">
      <c r="B402" s="45"/>
      <c r="C402" s="46"/>
      <c r="D402" s="74"/>
      <c r="E402" s="106"/>
      <c r="F402" s="120" t="str">
        <f>IF(B402="","",IF(ISERROR(VLOOKUP(B402,'2.売上実績'!C402:C407,1,FALSE)),"製品番号が売上実績に存在しません。",""))</f>
        <v/>
      </c>
    </row>
    <row r="403" spans="2:6" ht="18" customHeight="1">
      <c r="B403" s="45"/>
      <c r="C403" s="46"/>
      <c r="D403" s="74"/>
      <c r="E403" s="106"/>
      <c r="F403" s="120" t="str">
        <f>IF(B403="","",IF(ISERROR(VLOOKUP(B403,'2.売上実績'!C403:C408,1,FALSE)),"製品番号が売上実績に存在しません。",""))</f>
        <v/>
      </c>
    </row>
    <row r="404" spans="2:6" ht="18" customHeight="1">
      <c r="B404" s="45"/>
      <c r="C404" s="46"/>
      <c r="D404" s="74"/>
      <c r="E404" s="106"/>
      <c r="F404" s="120" t="str">
        <f>IF(B404="","",IF(ISERROR(VLOOKUP(B404,'2.売上実績'!C404:C409,1,FALSE)),"製品番号が売上実績に存在しません。",""))</f>
        <v/>
      </c>
    </row>
    <row r="405" spans="2:6" ht="18" customHeight="1">
      <c r="B405" s="45"/>
      <c r="C405" s="46"/>
      <c r="D405" s="74"/>
      <c r="E405" s="106"/>
      <c r="F405" s="120" t="str">
        <f>IF(B405="","",IF(ISERROR(VLOOKUP(B405,'2.売上実績'!C405:C410,1,FALSE)),"製品番号が売上実績に存在しません。",""))</f>
        <v/>
      </c>
    </row>
    <row r="406" spans="2:6" ht="18" customHeight="1">
      <c r="B406" s="45"/>
      <c r="C406" s="46"/>
      <c r="D406" s="74"/>
      <c r="E406" s="106"/>
      <c r="F406" s="120" t="str">
        <f>IF(B406="","",IF(ISERROR(VLOOKUP(B406,'2.売上実績'!C406:C411,1,FALSE)),"製品番号が売上実績に存在しません。",""))</f>
        <v/>
      </c>
    </row>
    <row r="407" spans="2:6" ht="18" customHeight="1">
      <c r="B407" s="45"/>
      <c r="C407" s="46"/>
      <c r="D407" s="74"/>
      <c r="E407" s="106"/>
      <c r="F407" s="120" t="str">
        <f>IF(B407="","",IF(ISERROR(VLOOKUP(B407,'2.売上実績'!C407:C412,1,FALSE)),"製品番号が売上実績に存在しません。",""))</f>
        <v/>
      </c>
    </row>
    <row r="408" spans="2:6" ht="18" customHeight="1">
      <c r="B408" s="45"/>
      <c r="C408" s="46"/>
      <c r="D408" s="74"/>
      <c r="E408" s="106"/>
      <c r="F408" s="120" t="str">
        <f>IF(B408="","",IF(ISERROR(VLOOKUP(B408,'2.売上実績'!C408:C413,1,FALSE)),"製品番号が売上実績に存在しません。",""))</f>
        <v/>
      </c>
    </row>
    <row r="409" spans="2:6" ht="18" customHeight="1">
      <c r="B409" s="45"/>
      <c r="C409" s="46"/>
      <c r="D409" s="74"/>
      <c r="E409" s="106"/>
      <c r="F409" s="120" t="str">
        <f>IF(B409="","",IF(ISERROR(VLOOKUP(B409,'2.売上実績'!C409:C414,1,FALSE)),"製品番号が売上実績に存在しません。",""))</f>
        <v/>
      </c>
    </row>
    <row r="410" spans="2:6" ht="18" customHeight="1">
      <c r="B410" s="45"/>
      <c r="C410" s="46"/>
      <c r="D410" s="74"/>
      <c r="E410" s="106"/>
      <c r="F410" s="120" t="str">
        <f>IF(B410="","",IF(ISERROR(VLOOKUP(B410,'2.売上実績'!C410:C415,1,FALSE)),"製品番号が売上実績に存在しません。",""))</f>
        <v/>
      </c>
    </row>
    <row r="411" spans="2:6" ht="18" customHeight="1">
      <c r="B411" s="45"/>
      <c r="C411" s="46"/>
      <c r="D411" s="74"/>
      <c r="E411" s="106"/>
      <c r="F411" s="120" t="str">
        <f>IF(B411="","",IF(ISERROR(VLOOKUP(B411,'2.売上実績'!C411:C416,1,FALSE)),"製品番号が売上実績に存在しません。",""))</f>
        <v/>
      </c>
    </row>
    <row r="412" spans="2:6" ht="18" customHeight="1">
      <c r="B412" s="45"/>
      <c r="C412" s="46"/>
      <c r="D412" s="74"/>
      <c r="E412" s="106"/>
      <c r="F412" s="120" t="str">
        <f>IF(B412="","",IF(ISERROR(VLOOKUP(B412,'2.売上実績'!C412:C417,1,FALSE)),"製品番号が売上実績に存在しません。",""))</f>
        <v/>
      </c>
    </row>
    <row r="413" spans="2:6" ht="18" customHeight="1">
      <c r="B413" s="45"/>
      <c r="C413" s="46"/>
      <c r="D413" s="74"/>
      <c r="E413" s="106"/>
      <c r="F413" s="120" t="str">
        <f>IF(B413="","",IF(ISERROR(VLOOKUP(B413,'2.売上実績'!C413:C418,1,FALSE)),"製品番号が売上実績に存在しません。",""))</f>
        <v/>
      </c>
    </row>
    <row r="414" spans="2:6" ht="18" customHeight="1">
      <c r="B414" s="45"/>
      <c r="C414" s="46"/>
      <c r="D414" s="74"/>
      <c r="E414" s="106"/>
      <c r="F414" s="120" t="str">
        <f>IF(B414="","",IF(ISERROR(VLOOKUP(B414,'2.売上実績'!C414:C419,1,FALSE)),"製品番号が売上実績に存在しません。",""))</f>
        <v/>
      </c>
    </row>
    <row r="415" spans="2:6" ht="18" customHeight="1">
      <c r="B415" s="45"/>
      <c r="C415" s="46"/>
      <c r="D415" s="74"/>
      <c r="E415" s="106"/>
      <c r="F415" s="120" t="str">
        <f>IF(B415="","",IF(ISERROR(VLOOKUP(B415,'2.売上実績'!C415:C420,1,FALSE)),"製品番号が売上実績に存在しません。",""))</f>
        <v/>
      </c>
    </row>
    <row r="416" spans="2:6" ht="18" customHeight="1">
      <c r="B416" s="45"/>
      <c r="C416" s="46"/>
      <c r="D416" s="74"/>
      <c r="E416" s="106"/>
      <c r="F416" s="120" t="str">
        <f>IF(B416="","",IF(ISERROR(VLOOKUP(B416,'2.売上実績'!C416:C421,1,FALSE)),"製品番号が売上実績に存在しません。",""))</f>
        <v/>
      </c>
    </row>
    <row r="417" spans="2:6" ht="18" customHeight="1">
      <c r="B417" s="45"/>
      <c r="C417" s="46"/>
      <c r="D417" s="74"/>
      <c r="E417" s="106"/>
      <c r="F417" s="120" t="str">
        <f>IF(B417="","",IF(ISERROR(VLOOKUP(B417,'2.売上実績'!C417:C422,1,FALSE)),"製品番号が売上実績に存在しません。",""))</f>
        <v/>
      </c>
    </row>
    <row r="418" spans="2:6" ht="18" customHeight="1">
      <c r="B418" s="45"/>
      <c r="C418" s="46"/>
      <c r="D418" s="74"/>
      <c r="E418" s="106"/>
      <c r="F418" s="120" t="str">
        <f>IF(B418="","",IF(ISERROR(VLOOKUP(B418,'2.売上実績'!C418:C423,1,FALSE)),"製品番号が売上実績に存在しません。",""))</f>
        <v/>
      </c>
    </row>
    <row r="419" spans="2:6" ht="18" customHeight="1">
      <c r="B419" s="45"/>
      <c r="C419" s="46"/>
      <c r="D419" s="74"/>
      <c r="E419" s="106"/>
      <c r="F419" s="120" t="str">
        <f>IF(B419="","",IF(ISERROR(VLOOKUP(B419,'2.売上実績'!C419:C424,1,FALSE)),"製品番号が売上実績に存在しません。",""))</f>
        <v/>
      </c>
    </row>
    <row r="420" spans="2:6" ht="18" customHeight="1">
      <c r="B420" s="45"/>
      <c r="C420" s="46"/>
      <c r="D420" s="74"/>
      <c r="E420" s="106"/>
      <c r="F420" s="120" t="str">
        <f>IF(B420="","",IF(ISERROR(VLOOKUP(B420,'2.売上実績'!C420:C425,1,FALSE)),"製品番号が売上実績に存在しません。",""))</f>
        <v/>
      </c>
    </row>
    <row r="421" spans="2:6" ht="18" customHeight="1">
      <c r="B421" s="45"/>
      <c r="C421" s="46"/>
      <c r="D421" s="74"/>
      <c r="E421" s="106"/>
      <c r="F421" s="120" t="str">
        <f>IF(B421="","",IF(ISERROR(VLOOKUP(B421,'2.売上実績'!C421:C426,1,FALSE)),"製品番号が売上実績に存在しません。",""))</f>
        <v/>
      </c>
    </row>
    <row r="422" spans="2:6" ht="18" customHeight="1">
      <c r="B422" s="45"/>
      <c r="C422" s="46"/>
      <c r="D422" s="74"/>
      <c r="E422" s="106"/>
      <c r="F422" s="120" t="str">
        <f>IF(B422="","",IF(ISERROR(VLOOKUP(B422,'2.売上実績'!C422:C427,1,FALSE)),"製品番号が売上実績に存在しません。",""))</f>
        <v/>
      </c>
    </row>
    <row r="423" spans="2:6" ht="18" customHeight="1">
      <c r="B423" s="45"/>
      <c r="C423" s="46"/>
      <c r="D423" s="74"/>
      <c r="E423" s="106"/>
      <c r="F423" s="120" t="str">
        <f>IF(B423="","",IF(ISERROR(VLOOKUP(B423,'2.売上実績'!C423:C428,1,FALSE)),"製品番号が売上実績に存在しません。",""))</f>
        <v/>
      </c>
    </row>
    <row r="424" spans="2:6" ht="18" customHeight="1">
      <c r="B424" s="45"/>
      <c r="C424" s="46"/>
      <c r="D424" s="74"/>
      <c r="E424" s="106"/>
      <c r="F424" s="120" t="str">
        <f>IF(B424="","",IF(ISERROR(VLOOKUP(B424,'2.売上実績'!C424:C429,1,FALSE)),"製品番号が売上実績に存在しません。",""))</f>
        <v/>
      </c>
    </row>
    <row r="425" spans="2:6" ht="18" customHeight="1">
      <c r="B425" s="45"/>
      <c r="C425" s="46"/>
      <c r="D425" s="74"/>
      <c r="E425" s="106"/>
      <c r="F425" s="120" t="str">
        <f>IF(B425="","",IF(ISERROR(VLOOKUP(B425,'2.売上実績'!C425:C430,1,FALSE)),"製品番号が売上実績に存在しません。",""))</f>
        <v/>
      </c>
    </row>
    <row r="426" spans="2:6" ht="18" customHeight="1">
      <c r="B426" s="45"/>
      <c r="C426" s="46"/>
      <c r="D426" s="74"/>
      <c r="E426" s="106"/>
      <c r="F426" s="120" t="str">
        <f>IF(B426="","",IF(ISERROR(VLOOKUP(B426,'2.売上実績'!C426:C431,1,FALSE)),"製品番号が売上実績に存在しません。",""))</f>
        <v/>
      </c>
    </row>
    <row r="427" spans="2:6" ht="18" customHeight="1">
      <c r="B427" s="45"/>
      <c r="C427" s="46"/>
      <c r="D427" s="74"/>
      <c r="E427" s="106"/>
      <c r="F427" s="120" t="str">
        <f>IF(B427="","",IF(ISERROR(VLOOKUP(B427,'2.売上実績'!C427:C432,1,FALSE)),"製品番号が売上実績に存在しません。",""))</f>
        <v/>
      </c>
    </row>
    <row r="428" spans="2:6" ht="18" customHeight="1">
      <c r="B428" s="45"/>
      <c r="C428" s="46"/>
      <c r="D428" s="74"/>
      <c r="E428" s="106"/>
      <c r="F428" s="120" t="str">
        <f>IF(B428="","",IF(ISERROR(VLOOKUP(B428,'2.売上実績'!C428:C433,1,FALSE)),"製品番号が売上実績に存在しません。",""))</f>
        <v/>
      </c>
    </row>
    <row r="429" spans="2:6" ht="18" customHeight="1">
      <c r="B429" s="45"/>
      <c r="C429" s="46"/>
      <c r="D429" s="74"/>
      <c r="E429" s="106"/>
      <c r="F429" s="120" t="str">
        <f>IF(B429="","",IF(ISERROR(VLOOKUP(B429,'2.売上実績'!C429:C434,1,FALSE)),"製品番号が売上実績に存在しません。",""))</f>
        <v/>
      </c>
    </row>
    <row r="430" spans="2:6" ht="18" customHeight="1">
      <c r="B430" s="45"/>
      <c r="C430" s="46"/>
      <c r="D430" s="74"/>
      <c r="E430" s="106"/>
      <c r="F430" s="120" t="str">
        <f>IF(B430="","",IF(ISERROR(VLOOKUP(B430,'2.売上実績'!C430:C435,1,FALSE)),"製品番号が売上実績に存在しません。",""))</f>
        <v/>
      </c>
    </row>
    <row r="431" spans="2:6" ht="18" customHeight="1">
      <c r="B431" s="45"/>
      <c r="C431" s="46"/>
      <c r="D431" s="74"/>
      <c r="E431" s="106"/>
      <c r="F431" s="120" t="str">
        <f>IF(B431="","",IF(ISERROR(VLOOKUP(B431,'2.売上実績'!C431:C436,1,FALSE)),"製品番号が売上実績に存在しません。",""))</f>
        <v/>
      </c>
    </row>
    <row r="432" spans="2:6" ht="18" customHeight="1">
      <c r="B432" s="45"/>
      <c r="C432" s="46"/>
      <c r="D432" s="74"/>
      <c r="E432" s="106"/>
      <c r="F432" s="120" t="str">
        <f>IF(B432="","",IF(ISERROR(VLOOKUP(B432,'2.売上実績'!C432:C437,1,FALSE)),"製品番号が売上実績に存在しません。",""))</f>
        <v/>
      </c>
    </row>
    <row r="433" spans="2:6" ht="18" customHeight="1">
      <c r="B433" s="45"/>
      <c r="C433" s="46"/>
      <c r="D433" s="74"/>
      <c r="E433" s="106"/>
      <c r="F433" s="120" t="str">
        <f>IF(B433="","",IF(ISERROR(VLOOKUP(B433,'2.売上実績'!C433:C438,1,FALSE)),"製品番号が売上実績に存在しません。",""))</f>
        <v/>
      </c>
    </row>
    <row r="434" spans="2:6" ht="18" customHeight="1">
      <c r="B434" s="45"/>
      <c r="C434" s="46"/>
      <c r="D434" s="74"/>
      <c r="E434" s="106"/>
      <c r="F434" s="120" t="str">
        <f>IF(B434="","",IF(ISERROR(VLOOKUP(B434,'2.売上実績'!C434:C439,1,FALSE)),"製品番号が売上実績に存在しません。",""))</f>
        <v/>
      </c>
    </row>
    <row r="435" spans="2:6" ht="18" customHeight="1">
      <c r="B435" s="45"/>
      <c r="C435" s="46"/>
      <c r="D435" s="74"/>
      <c r="E435" s="106"/>
      <c r="F435" s="120" t="str">
        <f>IF(B435="","",IF(ISERROR(VLOOKUP(B435,'2.売上実績'!C435:C440,1,FALSE)),"製品番号が売上実績に存在しません。",""))</f>
        <v/>
      </c>
    </row>
    <row r="436" spans="2:6" ht="18" customHeight="1">
      <c r="B436" s="45"/>
      <c r="C436" s="46"/>
      <c r="D436" s="74"/>
      <c r="E436" s="106"/>
      <c r="F436" s="120" t="str">
        <f>IF(B436="","",IF(ISERROR(VLOOKUP(B436,'2.売上実績'!C436:C441,1,FALSE)),"製品番号が売上実績に存在しません。",""))</f>
        <v/>
      </c>
    </row>
    <row r="437" spans="2:6" ht="18" customHeight="1">
      <c r="B437" s="45"/>
      <c r="C437" s="46"/>
      <c r="D437" s="74"/>
      <c r="E437" s="106"/>
      <c r="F437" s="120" t="str">
        <f>IF(B437="","",IF(ISERROR(VLOOKUP(B437,'2.売上実績'!C437:C442,1,FALSE)),"製品番号が売上実績に存在しません。",""))</f>
        <v/>
      </c>
    </row>
    <row r="438" spans="2:6" ht="18" customHeight="1">
      <c r="B438" s="45"/>
      <c r="C438" s="46"/>
      <c r="D438" s="74"/>
      <c r="E438" s="106"/>
      <c r="F438" s="120" t="str">
        <f>IF(B438="","",IF(ISERROR(VLOOKUP(B438,'2.売上実績'!C438:C443,1,FALSE)),"製品番号が売上実績に存在しません。",""))</f>
        <v/>
      </c>
    </row>
    <row r="439" spans="2:6" ht="18" customHeight="1">
      <c r="B439" s="45"/>
      <c r="C439" s="46"/>
      <c r="D439" s="74"/>
      <c r="E439" s="106"/>
      <c r="F439" s="120" t="str">
        <f>IF(B439="","",IF(ISERROR(VLOOKUP(B439,'2.売上実績'!C439:C444,1,FALSE)),"製品番号が売上実績に存在しません。",""))</f>
        <v/>
      </c>
    </row>
    <row r="440" spans="2:6" ht="18" customHeight="1">
      <c r="B440" s="45"/>
      <c r="C440" s="46"/>
      <c r="D440" s="74"/>
      <c r="E440" s="106"/>
      <c r="F440" s="120" t="str">
        <f>IF(B440="","",IF(ISERROR(VLOOKUP(B440,'2.売上実績'!C440:C445,1,FALSE)),"製品番号が売上実績に存在しません。",""))</f>
        <v/>
      </c>
    </row>
    <row r="441" spans="2:6" ht="18" customHeight="1">
      <c r="B441" s="45"/>
      <c r="C441" s="46"/>
      <c r="D441" s="74"/>
      <c r="E441" s="106"/>
      <c r="F441" s="120" t="str">
        <f>IF(B441="","",IF(ISERROR(VLOOKUP(B441,'2.売上実績'!C441:C446,1,FALSE)),"製品番号が売上実績に存在しません。",""))</f>
        <v/>
      </c>
    </row>
    <row r="442" spans="2:6" ht="18" customHeight="1">
      <c r="B442" s="45"/>
      <c r="C442" s="46"/>
      <c r="D442" s="74"/>
      <c r="E442" s="106"/>
      <c r="F442" s="120" t="str">
        <f>IF(B442="","",IF(ISERROR(VLOOKUP(B442,'2.売上実績'!C442:C447,1,FALSE)),"製品番号が売上実績に存在しません。",""))</f>
        <v/>
      </c>
    </row>
    <row r="443" spans="2:6" ht="18" customHeight="1">
      <c r="B443" s="45"/>
      <c r="C443" s="46"/>
      <c r="D443" s="74"/>
      <c r="E443" s="106"/>
      <c r="F443" s="120" t="str">
        <f>IF(B443="","",IF(ISERROR(VLOOKUP(B443,'2.売上実績'!C443:C448,1,FALSE)),"製品番号が売上実績に存在しません。",""))</f>
        <v/>
      </c>
    </row>
    <row r="444" spans="2:6" ht="18" customHeight="1">
      <c r="B444" s="45"/>
      <c r="C444" s="46"/>
      <c r="D444" s="74"/>
      <c r="E444" s="106"/>
      <c r="F444" s="120" t="str">
        <f>IF(B444="","",IF(ISERROR(VLOOKUP(B444,'2.売上実績'!C444:C449,1,FALSE)),"製品番号が売上実績に存在しません。",""))</f>
        <v/>
      </c>
    </row>
    <row r="445" spans="2:6" ht="18" customHeight="1">
      <c r="B445" s="45"/>
      <c r="C445" s="46"/>
      <c r="D445" s="74"/>
      <c r="E445" s="106"/>
      <c r="F445" s="120" t="str">
        <f>IF(B445="","",IF(ISERROR(VLOOKUP(B445,'2.売上実績'!C445:C450,1,FALSE)),"製品番号が売上実績に存在しません。",""))</f>
        <v/>
      </c>
    </row>
    <row r="446" spans="2:6" ht="18" customHeight="1">
      <c r="B446" s="45"/>
      <c r="C446" s="46"/>
      <c r="D446" s="74"/>
      <c r="E446" s="106"/>
      <c r="F446" s="120" t="str">
        <f>IF(B446="","",IF(ISERROR(VLOOKUP(B446,'2.売上実績'!C446:C451,1,FALSE)),"製品番号が売上実績に存在しません。",""))</f>
        <v/>
      </c>
    </row>
    <row r="447" spans="2:6" ht="18" customHeight="1">
      <c r="B447" s="45"/>
      <c r="C447" s="46"/>
      <c r="D447" s="74"/>
      <c r="E447" s="106"/>
      <c r="F447" s="120" t="str">
        <f>IF(B447="","",IF(ISERROR(VLOOKUP(B447,'2.売上実績'!C447:C452,1,FALSE)),"製品番号が売上実績に存在しません。",""))</f>
        <v/>
      </c>
    </row>
    <row r="448" spans="2:6" ht="18" customHeight="1">
      <c r="B448" s="45"/>
      <c r="C448" s="46"/>
      <c r="D448" s="74"/>
      <c r="E448" s="106"/>
      <c r="F448" s="120" t="str">
        <f>IF(B448="","",IF(ISERROR(VLOOKUP(B448,'2.売上実績'!C448:C453,1,FALSE)),"製品番号が売上実績に存在しません。",""))</f>
        <v/>
      </c>
    </row>
    <row r="449" spans="2:6" ht="18" customHeight="1">
      <c r="B449" s="45"/>
      <c r="C449" s="46"/>
      <c r="D449" s="74"/>
      <c r="E449" s="106"/>
      <c r="F449" s="120" t="str">
        <f>IF(B449="","",IF(ISERROR(VLOOKUP(B449,'2.売上実績'!C449:C454,1,FALSE)),"製品番号が売上実績に存在しません。",""))</f>
        <v/>
      </c>
    </row>
    <row r="450" spans="2:6" ht="18" customHeight="1">
      <c r="B450" s="45"/>
      <c r="C450" s="46"/>
      <c r="D450" s="74"/>
      <c r="E450" s="106"/>
      <c r="F450" s="120" t="str">
        <f>IF(B450="","",IF(ISERROR(VLOOKUP(B450,'2.売上実績'!C450:C455,1,FALSE)),"製品番号が売上実績に存在しません。",""))</f>
        <v/>
      </c>
    </row>
    <row r="451" spans="2:6" ht="18" customHeight="1">
      <c r="B451" s="45"/>
      <c r="C451" s="46"/>
      <c r="D451" s="74"/>
      <c r="E451" s="106"/>
      <c r="F451" s="120" t="str">
        <f>IF(B451="","",IF(ISERROR(VLOOKUP(B451,'2.売上実績'!C451:C456,1,FALSE)),"製品番号が売上実績に存在しません。",""))</f>
        <v/>
      </c>
    </row>
    <row r="452" spans="2:6" ht="18" customHeight="1">
      <c r="B452" s="45"/>
      <c r="C452" s="46"/>
      <c r="D452" s="74"/>
      <c r="E452" s="106"/>
      <c r="F452" s="120" t="str">
        <f>IF(B452="","",IF(ISERROR(VLOOKUP(B452,'2.売上実績'!C452:C457,1,FALSE)),"製品番号が売上実績に存在しません。",""))</f>
        <v/>
      </c>
    </row>
    <row r="453" spans="2:6" ht="18" customHeight="1">
      <c r="B453" s="45"/>
      <c r="C453" s="46"/>
      <c r="D453" s="74"/>
      <c r="E453" s="106"/>
      <c r="F453" s="120" t="str">
        <f>IF(B453="","",IF(ISERROR(VLOOKUP(B453,'2.売上実績'!C453:C458,1,FALSE)),"製品番号が売上実績に存在しません。",""))</f>
        <v/>
      </c>
    </row>
    <row r="454" spans="2:6" ht="18" customHeight="1">
      <c r="B454" s="45"/>
      <c r="C454" s="46"/>
      <c r="D454" s="74"/>
      <c r="E454" s="106"/>
      <c r="F454" s="120" t="str">
        <f>IF(B454="","",IF(ISERROR(VLOOKUP(B454,'2.売上実績'!C454:C459,1,FALSE)),"製品番号が売上実績に存在しません。",""))</f>
        <v/>
      </c>
    </row>
    <row r="455" spans="2:6" ht="18" customHeight="1">
      <c r="B455" s="45"/>
      <c r="C455" s="46"/>
      <c r="D455" s="74"/>
      <c r="E455" s="106"/>
      <c r="F455" s="120" t="str">
        <f>IF(B455="","",IF(ISERROR(VLOOKUP(B455,'2.売上実績'!C455:C460,1,FALSE)),"製品番号が売上実績に存在しません。",""))</f>
        <v/>
      </c>
    </row>
    <row r="456" spans="2:6" ht="18" customHeight="1">
      <c r="B456" s="45"/>
      <c r="C456" s="46"/>
      <c r="D456" s="74"/>
      <c r="E456" s="106"/>
      <c r="F456" s="120" t="str">
        <f>IF(B456="","",IF(ISERROR(VLOOKUP(B456,'2.売上実績'!C456:C461,1,FALSE)),"製品番号が売上実績に存在しません。",""))</f>
        <v/>
      </c>
    </row>
    <row r="457" spans="2:6" ht="18" customHeight="1">
      <c r="B457" s="45"/>
      <c r="C457" s="46"/>
      <c r="D457" s="74"/>
      <c r="E457" s="106"/>
      <c r="F457" s="120" t="str">
        <f>IF(B457="","",IF(ISERROR(VLOOKUP(B457,'2.売上実績'!C457:C462,1,FALSE)),"製品番号が売上実績に存在しません。",""))</f>
        <v/>
      </c>
    </row>
    <row r="458" spans="2:6" ht="18" customHeight="1">
      <c r="B458" s="45"/>
      <c r="C458" s="46"/>
      <c r="D458" s="74"/>
      <c r="E458" s="106"/>
      <c r="F458" s="120" t="str">
        <f>IF(B458="","",IF(ISERROR(VLOOKUP(B458,'2.売上実績'!C458:C463,1,FALSE)),"製品番号が売上実績に存在しません。",""))</f>
        <v/>
      </c>
    </row>
    <row r="459" spans="2:6" ht="18" customHeight="1">
      <c r="B459" s="45"/>
      <c r="C459" s="46"/>
      <c r="D459" s="74"/>
      <c r="E459" s="106"/>
      <c r="F459" s="120" t="str">
        <f>IF(B459="","",IF(ISERROR(VLOOKUP(B459,'2.売上実績'!C459:C464,1,FALSE)),"製品番号が売上実績に存在しません。",""))</f>
        <v/>
      </c>
    </row>
    <row r="460" spans="2:6" ht="18" customHeight="1">
      <c r="B460" s="45"/>
      <c r="C460" s="46"/>
      <c r="D460" s="74"/>
      <c r="E460" s="106"/>
      <c r="F460" s="120" t="str">
        <f>IF(B460="","",IF(ISERROR(VLOOKUP(B460,'2.売上実績'!C460:C465,1,FALSE)),"製品番号が売上実績に存在しません。",""))</f>
        <v/>
      </c>
    </row>
    <row r="461" spans="2:6" ht="18" customHeight="1">
      <c r="B461" s="45"/>
      <c r="C461" s="46"/>
      <c r="D461" s="74"/>
      <c r="E461" s="106"/>
      <c r="F461" s="120" t="str">
        <f>IF(B461="","",IF(ISERROR(VLOOKUP(B461,'2.売上実績'!C461:C466,1,FALSE)),"製品番号が売上実績に存在しません。",""))</f>
        <v/>
      </c>
    </row>
    <row r="462" spans="2:6" ht="18" customHeight="1">
      <c r="B462" s="45"/>
      <c r="C462" s="46"/>
      <c r="D462" s="74"/>
      <c r="E462" s="106"/>
      <c r="F462" s="120" t="str">
        <f>IF(B462="","",IF(ISERROR(VLOOKUP(B462,'2.売上実績'!C462:C467,1,FALSE)),"製品番号が売上実績に存在しません。",""))</f>
        <v/>
      </c>
    </row>
    <row r="463" spans="2:6" ht="18" customHeight="1">
      <c r="B463" s="45"/>
      <c r="C463" s="46"/>
      <c r="D463" s="74"/>
      <c r="E463" s="106"/>
      <c r="F463" s="120" t="str">
        <f>IF(B463="","",IF(ISERROR(VLOOKUP(B463,'2.売上実績'!C463:C468,1,FALSE)),"製品番号が売上実績に存在しません。",""))</f>
        <v/>
      </c>
    </row>
    <row r="464" spans="2:6" ht="18" customHeight="1">
      <c r="B464" s="45"/>
      <c r="C464" s="46"/>
      <c r="D464" s="74"/>
      <c r="E464" s="106"/>
      <c r="F464" s="120" t="str">
        <f>IF(B464="","",IF(ISERROR(VLOOKUP(B464,'2.売上実績'!C464:C469,1,FALSE)),"製品番号が売上実績に存在しません。",""))</f>
        <v/>
      </c>
    </row>
    <row r="465" spans="2:6" ht="18" customHeight="1">
      <c r="B465" s="45"/>
      <c r="C465" s="46"/>
      <c r="D465" s="74"/>
      <c r="E465" s="106"/>
      <c r="F465" s="120" t="str">
        <f>IF(B465="","",IF(ISERROR(VLOOKUP(B465,'2.売上実績'!C465:C470,1,FALSE)),"製品番号が売上実績に存在しません。",""))</f>
        <v/>
      </c>
    </row>
    <row r="466" spans="2:6" ht="18" customHeight="1">
      <c r="B466" s="45"/>
      <c r="C466" s="46"/>
      <c r="D466" s="74"/>
      <c r="E466" s="106"/>
      <c r="F466" s="120" t="str">
        <f>IF(B466="","",IF(ISERROR(VLOOKUP(B466,'2.売上実績'!C466:C471,1,FALSE)),"製品番号が売上実績に存在しません。",""))</f>
        <v/>
      </c>
    </row>
    <row r="467" spans="2:6" ht="18" customHeight="1">
      <c r="B467" s="45"/>
      <c r="C467" s="46"/>
      <c r="D467" s="74"/>
      <c r="E467" s="106"/>
      <c r="F467" s="120" t="str">
        <f>IF(B467="","",IF(ISERROR(VLOOKUP(B467,'2.売上実績'!C467:C472,1,FALSE)),"製品番号が売上実績に存在しません。",""))</f>
        <v/>
      </c>
    </row>
    <row r="468" spans="2:6" ht="18" customHeight="1">
      <c r="B468" s="45"/>
      <c r="C468" s="46"/>
      <c r="D468" s="74"/>
      <c r="E468" s="106"/>
      <c r="F468" s="120" t="str">
        <f>IF(B468="","",IF(ISERROR(VLOOKUP(B468,'2.売上実績'!C468:C473,1,FALSE)),"製品番号が売上実績に存在しません。",""))</f>
        <v/>
      </c>
    </row>
    <row r="469" spans="2:6" ht="18" customHeight="1">
      <c r="B469" s="45"/>
      <c r="C469" s="46"/>
      <c r="D469" s="74"/>
      <c r="E469" s="106"/>
      <c r="F469" s="120" t="str">
        <f>IF(B469="","",IF(ISERROR(VLOOKUP(B469,'2.売上実績'!C469:C474,1,FALSE)),"製品番号が売上実績に存在しません。",""))</f>
        <v/>
      </c>
    </row>
    <row r="470" spans="2:6" ht="18" customHeight="1">
      <c r="B470" s="45"/>
      <c r="C470" s="46"/>
      <c r="D470" s="74"/>
      <c r="E470" s="106"/>
      <c r="F470" s="120" t="str">
        <f>IF(B470="","",IF(ISERROR(VLOOKUP(B470,'2.売上実績'!C470:C475,1,FALSE)),"製品番号が売上実績に存在しません。",""))</f>
        <v/>
      </c>
    </row>
    <row r="471" spans="2:6" ht="18" customHeight="1">
      <c r="B471" s="45"/>
      <c r="C471" s="46"/>
      <c r="D471" s="74"/>
      <c r="E471" s="106"/>
      <c r="F471" s="120" t="str">
        <f>IF(B471="","",IF(ISERROR(VLOOKUP(B471,'2.売上実績'!C471:C476,1,FALSE)),"製品番号が売上実績に存在しません。",""))</f>
        <v/>
      </c>
    </row>
    <row r="472" spans="2:6" ht="18" customHeight="1">
      <c r="B472" s="45"/>
      <c r="C472" s="46"/>
      <c r="D472" s="74"/>
      <c r="E472" s="106"/>
      <c r="F472" s="120" t="str">
        <f>IF(B472="","",IF(ISERROR(VLOOKUP(B472,'2.売上実績'!C472:C477,1,FALSE)),"製品番号が売上実績に存在しません。",""))</f>
        <v/>
      </c>
    </row>
    <row r="473" spans="2:6" ht="18" customHeight="1">
      <c r="B473" s="45"/>
      <c r="C473" s="46"/>
      <c r="D473" s="74"/>
      <c r="E473" s="106"/>
      <c r="F473" s="120" t="str">
        <f>IF(B473="","",IF(ISERROR(VLOOKUP(B473,'2.売上実績'!C473:C478,1,FALSE)),"製品番号が売上実績に存在しません。",""))</f>
        <v/>
      </c>
    </row>
    <row r="474" spans="2:6" ht="18" customHeight="1">
      <c r="B474" s="45"/>
      <c r="C474" s="46"/>
      <c r="D474" s="74"/>
      <c r="E474" s="106"/>
      <c r="F474" s="120" t="str">
        <f>IF(B474="","",IF(ISERROR(VLOOKUP(B474,'2.売上実績'!C474:C479,1,FALSE)),"製品番号が売上実績に存在しません。",""))</f>
        <v/>
      </c>
    </row>
    <row r="475" spans="2:6" ht="18" customHeight="1">
      <c r="B475" s="45"/>
      <c r="C475" s="46"/>
      <c r="D475" s="74"/>
      <c r="E475" s="106"/>
      <c r="F475" s="120" t="str">
        <f>IF(B475="","",IF(ISERROR(VLOOKUP(B475,'2.売上実績'!C475:C480,1,FALSE)),"製品番号が売上実績に存在しません。",""))</f>
        <v/>
      </c>
    </row>
    <row r="476" spans="2:6" ht="18" customHeight="1">
      <c r="B476" s="45"/>
      <c r="C476" s="46"/>
      <c r="D476" s="74"/>
      <c r="E476" s="106"/>
      <c r="F476" s="120" t="str">
        <f>IF(B476="","",IF(ISERROR(VLOOKUP(B476,'2.売上実績'!C476:C481,1,FALSE)),"製品番号が売上実績に存在しません。",""))</f>
        <v/>
      </c>
    </row>
    <row r="477" spans="2:6" ht="18" customHeight="1">
      <c r="B477" s="45"/>
      <c r="C477" s="46"/>
      <c r="D477" s="74"/>
      <c r="E477" s="106"/>
      <c r="F477" s="120" t="str">
        <f>IF(B477="","",IF(ISERROR(VLOOKUP(B477,'2.売上実績'!C477:C482,1,FALSE)),"製品番号が売上実績に存在しません。",""))</f>
        <v/>
      </c>
    </row>
    <row r="478" spans="2:6" ht="18" customHeight="1">
      <c r="B478" s="45"/>
      <c r="C478" s="46"/>
      <c r="D478" s="74"/>
      <c r="E478" s="106"/>
      <c r="F478" s="120" t="str">
        <f>IF(B478="","",IF(ISERROR(VLOOKUP(B478,'2.売上実績'!C478:C483,1,FALSE)),"製品番号が売上実績に存在しません。",""))</f>
        <v/>
      </c>
    </row>
    <row r="479" spans="2:6" ht="18" customHeight="1">
      <c r="B479" s="45"/>
      <c r="C479" s="46"/>
      <c r="D479" s="74"/>
      <c r="E479" s="106"/>
      <c r="F479" s="120" t="str">
        <f>IF(B479="","",IF(ISERROR(VLOOKUP(B479,'2.売上実績'!C479:C484,1,FALSE)),"製品番号が売上実績に存在しません。",""))</f>
        <v/>
      </c>
    </row>
    <row r="480" spans="2:6" ht="18" customHeight="1">
      <c r="B480" s="45"/>
      <c r="C480" s="46"/>
      <c r="D480" s="74"/>
      <c r="E480" s="106"/>
      <c r="F480" s="120" t="str">
        <f>IF(B480="","",IF(ISERROR(VLOOKUP(B480,'2.売上実績'!C480:C485,1,FALSE)),"製品番号が売上実績に存在しません。",""))</f>
        <v/>
      </c>
    </row>
    <row r="481" spans="2:6" ht="18" customHeight="1">
      <c r="B481" s="45"/>
      <c r="C481" s="46"/>
      <c r="D481" s="74"/>
      <c r="E481" s="106"/>
      <c r="F481" s="120" t="str">
        <f>IF(B481="","",IF(ISERROR(VLOOKUP(B481,'2.売上実績'!C481:C486,1,FALSE)),"製品番号が売上実績に存在しません。",""))</f>
        <v/>
      </c>
    </row>
    <row r="482" spans="2:6" ht="18" customHeight="1">
      <c r="B482" s="45"/>
      <c r="C482" s="46"/>
      <c r="D482" s="74"/>
      <c r="E482" s="106"/>
      <c r="F482" s="120" t="str">
        <f>IF(B482="","",IF(ISERROR(VLOOKUP(B482,'2.売上実績'!C482:C487,1,FALSE)),"製品番号が売上実績に存在しません。",""))</f>
        <v/>
      </c>
    </row>
    <row r="483" spans="2:6" ht="18" customHeight="1">
      <c r="B483" s="45"/>
      <c r="C483" s="46"/>
      <c r="D483" s="74"/>
      <c r="E483" s="106"/>
      <c r="F483" s="120" t="str">
        <f>IF(B483="","",IF(ISERROR(VLOOKUP(B483,'2.売上実績'!C483:C488,1,FALSE)),"製品番号が売上実績に存在しません。",""))</f>
        <v/>
      </c>
    </row>
    <row r="484" spans="2:6" ht="18" customHeight="1">
      <c r="B484" s="45"/>
      <c r="C484" s="46"/>
      <c r="D484" s="74"/>
      <c r="E484" s="106"/>
      <c r="F484" s="120" t="str">
        <f>IF(B484="","",IF(ISERROR(VLOOKUP(B484,'2.売上実績'!C484:C489,1,FALSE)),"製品番号が売上実績に存在しません。",""))</f>
        <v/>
      </c>
    </row>
    <row r="485" spans="2:6" ht="18" customHeight="1">
      <c r="B485" s="45"/>
      <c r="C485" s="46"/>
      <c r="D485" s="74"/>
      <c r="E485" s="106"/>
      <c r="F485" s="120" t="str">
        <f>IF(B485="","",IF(ISERROR(VLOOKUP(B485,'2.売上実績'!C485:C490,1,FALSE)),"製品番号が売上実績に存在しません。",""))</f>
        <v/>
      </c>
    </row>
    <row r="486" spans="2:6" ht="18" customHeight="1">
      <c r="B486" s="45"/>
      <c r="C486" s="46"/>
      <c r="D486" s="74"/>
      <c r="E486" s="106"/>
      <c r="F486" s="120" t="str">
        <f>IF(B486="","",IF(ISERROR(VLOOKUP(B486,'2.売上実績'!C486:C491,1,FALSE)),"製品番号が売上実績に存在しません。",""))</f>
        <v/>
      </c>
    </row>
    <row r="487" spans="2:6" ht="18" customHeight="1">
      <c r="B487" s="45"/>
      <c r="C487" s="46"/>
      <c r="D487" s="74"/>
      <c r="E487" s="106"/>
      <c r="F487" s="120" t="str">
        <f>IF(B487="","",IF(ISERROR(VLOOKUP(B487,'2.売上実績'!C487:C492,1,FALSE)),"製品番号が売上実績に存在しません。",""))</f>
        <v/>
      </c>
    </row>
    <row r="488" spans="2:6" ht="18" customHeight="1">
      <c r="B488" s="45"/>
      <c r="C488" s="46"/>
      <c r="D488" s="74"/>
      <c r="E488" s="106"/>
      <c r="F488" s="120" t="str">
        <f>IF(B488="","",IF(ISERROR(VLOOKUP(B488,'2.売上実績'!C488:C493,1,FALSE)),"製品番号が売上実績に存在しません。",""))</f>
        <v/>
      </c>
    </row>
    <row r="489" spans="2:6" ht="18" customHeight="1">
      <c r="B489" s="45"/>
      <c r="C489" s="46"/>
      <c r="D489" s="74"/>
      <c r="E489" s="106"/>
      <c r="F489" s="120" t="str">
        <f>IF(B489="","",IF(ISERROR(VLOOKUP(B489,'2.売上実績'!C489:C494,1,FALSE)),"製品番号が売上実績に存在しません。",""))</f>
        <v/>
      </c>
    </row>
    <row r="490" spans="2:6" ht="18" customHeight="1">
      <c r="B490" s="45"/>
      <c r="C490" s="46"/>
      <c r="D490" s="74"/>
      <c r="E490" s="106"/>
      <c r="F490" s="120" t="str">
        <f>IF(B490="","",IF(ISERROR(VLOOKUP(B490,'2.売上実績'!C490:C495,1,FALSE)),"製品番号が売上実績に存在しません。",""))</f>
        <v/>
      </c>
    </row>
    <row r="491" spans="2:6" ht="18" customHeight="1">
      <c r="B491" s="45"/>
      <c r="C491" s="46"/>
      <c r="D491" s="74"/>
      <c r="E491" s="106"/>
      <c r="F491" s="120" t="str">
        <f>IF(B491="","",IF(ISERROR(VLOOKUP(B491,'2.売上実績'!C491:C496,1,FALSE)),"製品番号が売上実績に存在しません。",""))</f>
        <v/>
      </c>
    </row>
    <row r="492" spans="2:6" ht="18" customHeight="1">
      <c r="B492" s="45"/>
      <c r="C492" s="46"/>
      <c r="D492" s="74"/>
      <c r="E492" s="106"/>
      <c r="F492" s="120" t="str">
        <f>IF(B492="","",IF(ISERROR(VLOOKUP(B492,'2.売上実績'!C492:C497,1,FALSE)),"製品番号が売上実績に存在しません。",""))</f>
        <v/>
      </c>
    </row>
    <row r="493" spans="2:6" ht="18" customHeight="1">
      <c r="B493" s="45"/>
      <c r="C493" s="46"/>
      <c r="D493" s="74"/>
      <c r="E493" s="106"/>
      <c r="F493" s="120" t="str">
        <f>IF(B493="","",IF(ISERROR(VLOOKUP(B493,'2.売上実績'!C493:C498,1,FALSE)),"製品番号が売上実績に存在しません。",""))</f>
        <v/>
      </c>
    </row>
    <row r="494" spans="2:6" ht="18" customHeight="1">
      <c r="B494" s="45"/>
      <c r="C494" s="46"/>
      <c r="D494" s="74"/>
      <c r="E494" s="106"/>
      <c r="F494" s="120" t="str">
        <f>IF(B494="","",IF(ISERROR(VLOOKUP(B494,'2.売上実績'!C494:C499,1,FALSE)),"製品番号が売上実績に存在しません。",""))</f>
        <v/>
      </c>
    </row>
    <row r="495" spans="2:6" ht="18" customHeight="1">
      <c r="B495" s="45"/>
      <c r="C495" s="46"/>
      <c r="D495" s="74"/>
      <c r="E495" s="106"/>
      <c r="F495" s="120" t="str">
        <f>IF(B495="","",IF(ISERROR(VLOOKUP(B495,'2.売上実績'!C495:C500,1,FALSE)),"製品番号が売上実績に存在しません。",""))</f>
        <v/>
      </c>
    </row>
    <row r="496" spans="2:6" ht="18" customHeight="1">
      <c r="B496" s="45"/>
      <c r="C496" s="46"/>
      <c r="D496" s="74"/>
      <c r="E496" s="106"/>
      <c r="F496" s="120" t="str">
        <f>IF(B496="","",IF(ISERROR(VLOOKUP(B496,'2.売上実績'!C496:C501,1,FALSE)),"製品番号が売上実績に存在しません。",""))</f>
        <v/>
      </c>
    </row>
    <row r="497" spans="2:6" ht="18" customHeight="1">
      <c r="B497" s="45"/>
      <c r="C497" s="46"/>
      <c r="D497" s="74"/>
      <c r="E497" s="106"/>
      <c r="F497" s="120" t="str">
        <f>IF(B497="","",IF(ISERROR(VLOOKUP(B497,'2.売上実績'!C497:C502,1,FALSE)),"製品番号が売上実績に存在しません。",""))</f>
        <v/>
      </c>
    </row>
    <row r="498" spans="2:6" ht="18" customHeight="1">
      <c r="B498" s="45"/>
      <c r="C498" s="46"/>
      <c r="D498" s="74"/>
      <c r="E498" s="106"/>
      <c r="F498" s="120" t="str">
        <f>IF(B498="","",IF(ISERROR(VLOOKUP(B498,'2.売上実績'!C498:C503,1,FALSE)),"製品番号が売上実績に存在しません。",""))</f>
        <v/>
      </c>
    </row>
    <row r="499" spans="2:6" ht="18" customHeight="1">
      <c r="B499" s="45"/>
      <c r="C499" s="46"/>
      <c r="D499" s="74"/>
      <c r="E499" s="106"/>
      <c r="F499" s="120" t="str">
        <f>IF(B499="","",IF(ISERROR(VLOOKUP(B499,'2.売上実績'!C499:C504,1,FALSE)),"製品番号が売上実績に存在しません。",""))</f>
        <v/>
      </c>
    </row>
    <row r="500" spans="2:6" ht="18" customHeight="1">
      <c r="B500" s="45"/>
      <c r="C500" s="46"/>
      <c r="D500" s="74"/>
      <c r="E500" s="106"/>
      <c r="F500" s="120" t="str">
        <f>IF(B500="","",IF(ISERROR(VLOOKUP(B500,'2.売上実績'!C500:C505,1,FALSE)),"製品番号が売上実績に存在しません。",""))</f>
        <v/>
      </c>
    </row>
  </sheetData>
  <sheetProtection sheet="1" formatColumns="0"/>
  <protectedRanges>
    <protectedRange sqref="B4:C16 D4:E4 E5:E7" name="範囲1"/>
  </protectedRanges>
  <phoneticPr fontId="3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&amp;RFrist Type-A</oddHeader>
    <oddFooter>&amp;C&amp;P&amp;R(C) 2017 MG'sコンサルティング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B1:H3000"/>
  <sheetViews>
    <sheetView showGridLines="0" zoomScaleNormal="100" workbookViewId="0">
      <selection activeCell="H9" sqref="H9"/>
    </sheetView>
  </sheetViews>
  <sheetFormatPr defaultRowHeight="13.2"/>
  <cols>
    <col min="1" max="1" width="2.33203125" customWidth="1"/>
    <col min="2" max="2" width="24.88671875" customWidth="1"/>
    <col min="3" max="3" width="30.88671875" customWidth="1"/>
    <col min="4" max="4" width="18" customWidth="1"/>
    <col min="5" max="5" width="18.6640625" style="63" customWidth="1"/>
    <col min="6" max="6" width="10.109375" style="63" customWidth="1"/>
    <col min="7" max="7" width="18" customWidth="1"/>
    <col min="8" max="8" width="19.33203125" style="81" customWidth="1"/>
    <col min="10" max="10" width="9.44140625" bestFit="1" customWidth="1"/>
  </cols>
  <sheetData>
    <row r="1" spans="2:8" ht="29.25" customHeight="1">
      <c r="B1" s="1" t="s">
        <v>80</v>
      </c>
      <c r="C1" s="13"/>
      <c r="D1" s="11" t="s">
        <v>17</v>
      </c>
      <c r="E1" s="89">
        <v>3000</v>
      </c>
      <c r="F1" s="64"/>
      <c r="G1" s="10"/>
      <c r="H1" s="82"/>
    </row>
    <row r="2" spans="2:8" ht="24" customHeight="1">
      <c r="B2" s="116" t="str">
        <f>'1.全社費用'!C3&amp;"  "&amp;'1.全社費用'!D3</f>
        <v>2022年5月度  ＜月間＞</v>
      </c>
      <c r="C2" s="104" t="s">
        <v>20</v>
      </c>
      <c r="D2" s="22">
        <f>SUM(D4:D3000)</f>
        <v>1100000</v>
      </c>
      <c r="E2" s="90">
        <f>SUM(E4:E3000)</f>
        <v>11000000</v>
      </c>
      <c r="G2" s="22">
        <f>SUM(G4:G3000)</f>
        <v>550000</v>
      </c>
      <c r="H2" s="7"/>
    </row>
    <row r="3" spans="2:8" ht="30" customHeight="1" thickBot="1">
      <c r="B3" s="117" t="s">
        <v>81</v>
      </c>
      <c r="C3" s="21" t="s">
        <v>99</v>
      </c>
      <c r="D3" s="6" t="s">
        <v>65</v>
      </c>
      <c r="E3" s="91" t="s">
        <v>73</v>
      </c>
      <c r="F3" s="91" t="s">
        <v>74</v>
      </c>
      <c r="G3" s="6" t="s">
        <v>66</v>
      </c>
      <c r="H3" s="91" t="s">
        <v>100</v>
      </c>
    </row>
    <row r="4" spans="2:8" ht="18" customHeight="1">
      <c r="B4" s="56">
        <v>1001</v>
      </c>
      <c r="C4" s="57" t="s">
        <v>97</v>
      </c>
      <c r="D4" s="58">
        <v>800000</v>
      </c>
      <c r="E4" s="92">
        <v>8000000</v>
      </c>
      <c r="F4" s="121">
        <v>20</v>
      </c>
      <c r="G4" s="90">
        <f>IF(OR(B4="",F4=""),"",E4/F4)</f>
        <v>400000</v>
      </c>
      <c r="H4" s="122" t="s">
        <v>75</v>
      </c>
    </row>
    <row r="5" spans="2:8" ht="18" customHeight="1">
      <c r="B5" s="57">
        <v>1002</v>
      </c>
      <c r="C5" s="57" t="s">
        <v>101</v>
      </c>
      <c r="D5" s="58">
        <v>300000</v>
      </c>
      <c r="E5" s="92">
        <v>3000000</v>
      </c>
      <c r="F5" s="121">
        <v>20</v>
      </c>
      <c r="G5" s="90">
        <f>IF(OR(B5="",F5=""),"",E5/F5)</f>
        <v>150000</v>
      </c>
      <c r="H5" s="122"/>
    </row>
    <row r="6" spans="2:8" ht="18" customHeight="1">
      <c r="B6" s="57"/>
      <c r="C6" s="57"/>
      <c r="D6" s="58"/>
      <c r="E6" s="92"/>
      <c r="F6" s="93"/>
      <c r="G6" s="83" t="str">
        <f t="shared" ref="G6:G69" si="0">IF(OR(B6="",F6=""),"",E6/F6)</f>
        <v/>
      </c>
      <c r="H6" s="43"/>
    </row>
    <row r="7" spans="2:8" ht="18" customHeight="1">
      <c r="B7" s="57"/>
      <c r="C7" s="57"/>
      <c r="D7" s="58"/>
      <c r="E7" s="92"/>
      <c r="F7" s="93"/>
      <c r="G7" s="83" t="str">
        <f t="shared" si="0"/>
        <v/>
      </c>
      <c r="H7" s="43"/>
    </row>
    <row r="8" spans="2:8" ht="18" customHeight="1">
      <c r="B8" s="57"/>
      <c r="C8" s="57"/>
      <c r="D8" s="58"/>
      <c r="E8" s="92"/>
      <c r="F8" s="93"/>
      <c r="G8" s="83" t="str">
        <f t="shared" si="0"/>
        <v/>
      </c>
      <c r="H8" s="43"/>
    </row>
    <row r="9" spans="2:8" ht="18" customHeight="1">
      <c r="B9" s="57"/>
      <c r="C9" s="57"/>
      <c r="D9" s="59"/>
      <c r="E9" s="92"/>
      <c r="F9" s="93"/>
      <c r="G9" s="83" t="str">
        <f t="shared" si="0"/>
        <v/>
      </c>
      <c r="H9" s="45"/>
    </row>
    <row r="10" spans="2:8" ht="18" customHeight="1">
      <c r="B10" s="57"/>
      <c r="C10" s="57"/>
      <c r="D10" s="59"/>
      <c r="E10" s="92"/>
      <c r="F10" s="93"/>
      <c r="G10" s="83" t="str">
        <f t="shared" si="0"/>
        <v/>
      </c>
      <c r="H10" s="45"/>
    </row>
    <row r="11" spans="2:8" ht="18" customHeight="1">
      <c r="B11" s="57"/>
      <c r="C11" s="57"/>
      <c r="D11" s="59"/>
      <c r="E11" s="92"/>
      <c r="F11" s="93"/>
      <c r="G11" s="83" t="str">
        <f t="shared" si="0"/>
        <v/>
      </c>
      <c r="H11" s="45"/>
    </row>
    <row r="12" spans="2:8" ht="18" customHeight="1">
      <c r="B12" s="57"/>
      <c r="C12" s="57"/>
      <c r="D12" s="59"/>
      <c r="E12" s="94"/>
      <c r="F12" s="93"/>
      <c r="G12" s="83" t="str">
        <f t="shared" si="0"/>
        <v/>
      </c>
      <c r="H12" s="45"/>
    </row>
    <row r="13" spans="2:8" ht="18" customHeight="1">
      <c r="B13" s="57"/>
      <c r="C13" s="57"/>
      <c r="D13" s="59"/>
      <c r="E13" s="94"/>
      <c r="F13" s="93"/>
      <c r="G13" s="83" t="str">
        <f t="shared" si="0"/>
        <v/>
      </c>
      <c r="H13" s="45"/>
    </row>
    <row r="14" spans="2:8" ht="18" customHeight="1">
      <c r="B14" s="57"/>
      <c r="C14" s="57"/>
      <c r="D14" s="59"/>
      <c r="E14" s="94"/>
      <c r="F14" s="93"/>
      <c r="G14" s="83" t="str">
        <f t="shared" si="0"/>
        <v/>
      </c>
      <c r="H14" s="45"/>
    </row>
    <row r="15" spans="2:8" ht="18" customHeight="1">
      <c r="B15" s="57"/>
      <c r="C15" s="57"/>
      <c r="D15" s="59"/>
      <c r="E15" s="94"/>
      <c r="F15" s="93"/>
      <c r="G15" s="83" t="str">
        <f t="shared" si="0"/>
        <v/>
      </c>
      <c r="H15" s="45"/>
    </row>
    <row r="16" spans="2:8" ht="18" customHeight="1">
      <c r="B16" s="57"/>
      <c r="C16" s="57"/>
      <c r="D16" s="59"/>
      <c r="E16" s="94"/>
      <c r="F16" s="93"/>
      <c r="G16" s="83" t="str">
        <f t="shared" si="0"/>
        <v/>
      </c>
      <c r="H16" s="45"/>
    </row>
    <row r="17" spans="2:8" ht="18" customHeight="1">
      <c r="B17" s="57"/>
      <c r="C17" s="57"/>
      <c r="D17" s="59"/>
      <c r="E17" s="94"/>
      <c r="F17" s="93"/>
      <c r="G17" s="83" t="str">
        <f t="shared" si="0"/>
        <v/>
      </c>
      <c r="H17" s="45"/>
    </row>
    <row r="18" spans="2:8" ht="18" customHeight="1">
      <c r="B18" s="57"/>
      <c r="C18" s="57"/>
      <c r="D18" s="59"/>
      <c r="E18" s="94"/>
      <c r="F18" s="93"/>
      <c r="G18" s="83" t="str">
        <f t="shared" si="0"/>
        <v/>
      </c>
      <c r="H18" s="45"/>
    </row>
    <row r="19" spans="2:8" ht="18" customHeight="1">
      <c r="B19" s="57"/>
      <c r="C19" s="57"/>
      <c r="D19" s="59"/>
      <c r="E19" s="94"/>
      <c r="F19" s="93"/>
      <c r="G19" s="83" t="str">
        <f t="shared" si="0"/>
        <v/>
      </c>
      <c r="H19" s="45"/>
    </row>
    <row r="20" spans="2:8" ht="18" customHeight="1">
      <c r="B20" s="57"/>
      <c r="C20" s="57"/>
      <c r="D20" s="59"/>
      <c r="E20" s="94"/>
      <c r="F20" s="93"/>
      <c r="G20" s="83" t="str">
        <f t="shared" si="0"/>
        <v/>
      </c>
      <c r="H20" s="45"/>
    </row>
    <row r="21" spans="2:8" ht="18" customHeight="1">
      <c r="B21" s="57"/>
      <c r="C21" s="57"/>
      <c r="D21" s="59"/>
      <c r="E21" s="94"/>
      <c r="F21" s="93"/>
      <c r="G21" s="83" t="str">
        <f t="shared" si="0"/>
        <v/>
      </c>
      <c r="H21" s="45"/>
    </row>
    <row r="22" spans="2:8" ht="18" customHeight="1">
      <c r="B22" s="57"/>
      <c r="C22" s="57"/>
      <c r="D22" s="59"/>
      <c r="E22" s="94"/>
      <c r="F22" s="93"/>
      <c r="G22" s="83" t="str">
        <f t="shared" si="0"/>
        <v/>
      </c>
      <c r="H22" s="45"/>
    </row>
    <row r="23" spans="2:8" ht="18" customHeight="1">
      <c r="B23" s="57"/>
      <c r="C23" s="57"/>
      <c r="D23" s="59"/>
      <c r="E23" s="94"/>
      <c r="F23" s="93"/>
      <c r="G23" s="83" t="str">
        <f t="shared" si="0"/>
        <v/>
      </c>
      <c r="H23" s="45"/>
    </row>
    <row r="24" spans="2:8" ht="18" customHeight="1">
      <c r="B24" s="57"/>
      <c r="C24" s="57"/>
      <c r="D24" s="59"/>
      <c r="E24" s="94"/>
      <c r="F24" s="93"/>
      <c r="G24" s="83" t="str">
        <f t="shared" si="0"/>
        <v/>
      </c>
      <c r="H24" s="45"/>
    </row>
    <row r="25" spans="2:8" ht="18" customHeight="1">
      <c r="B25" s="57"/>
      <c r="C25" s="57"/>
      <c r="D25" s="59"/>
      <c r="E25" s="94"/>
      <c r="F25" s="93"/>
      <c r="G25" s="83" t="str">
        <f t="shared" si="0"/>
        <v/>
      </c>
      <c r="H25" s="45"/>
    </row>
    <row r="26" spans="2:8" ht="18" customHeight="1">
      <c r="B26" s="57"/>
      <c r="C26" s="57"/>
      <c r="D26" s="59"/>
      <c r="E26" s="94"/>
      <c r="F26" s="93"/>
      <c r="G26" s="83" t="str">
        <f t="shared" si="0"/>
        <v/>
      </c>
      <c r="H26" s="45"/>
    </row>
    <row r="27" spans="2:8" ht="18" customHeight="1">
      <c r="B27" s="57"/>
      <c r="C27" s="57"/>
      <c r="D27" s="59"/>
      <c r="E27" s="94"/>
      <c r="F27" s="93"/>
      <c r="G27" s="83" t="str">
        <f t="shared" si="0"/>
        <v/>
      </c>
      <c r="H27" s="45"/>
    </row>
    <row r="28" spans="2:8" ht="18" customHeight="1">
      <c r="B28" s="57"/>
      <c r="C28" s="57"/>
      <c r="D28" s="59"/>
      <c r="E28" s="94"/>
      <c r="F28" s="93"/>
      <c r="G28" s="83" t="str">
        <f t="shared" si="0"/>
        <v/>
      </c>
      <c r="H28" s="45"/>
    </row>
    <row r="29" spans="2:8" ht="18" customHeight="1">
      <c r="B29" s="57"/>
      <c r="C29" s="57"/>
      <c r="D29" s="59"/>
      <c r="E29" s="94"/>
      <c r="F29" s="93"/>
      <c r="G29" s="83" t="str">
        <f t="shared" si="0"/>
        <v/>
      </c>
      <c r="H29" s="45"/>
    </row>
    <row r="30" spans="2:8" ht="18" customHeight="1">
      <c r="B30" s="57"/>
      <c r="C30" s="57"/>
      <c r="D30" s="59"/>
      <c r="E30" s="94"/>
      <c r="F30" s="93"/>
      <c r="G30" s="83" t="str">
        <f t="shared" si="0"/>
        <v/>
      </c>
      <c r="H30" s="45"/>
    </row>
    <row r="31" spans="2:8" ht="18" customHeight="1">
      <c r="B31" s="57"/>
      <c r="C31" s="57"/>
      <c r="D31" s="59"/>
      <c r="E31" s="94"/>
      <c r="F31" s="93"/>
      <c r="G31" s="83" t="str">
        <f t="shared" si="0"/>
        <v/>
      </c>
      <c r="H31" s="45"/>
    </row>
    <row r="32" spans="2:8" ht="18" customHeight="1">
      <c r="B32" s="57"/>
      <c r="C32" s="57"/>
      <c r="D32" s="59"/>
      <c r="E32" s="94"/>
      <c r="F32" s="93"/>
      <c r="G32" s="83" t="str">
        <f t="shared" si="0"/>
        <v/>
      </c>
      <c r="H32" s="45"/>
    </row>
    <row r="33" spans="2:8" ht="18" customHeight="1">
      <c r="B33" s="57"/>
      <c r="C33" s="57"/>
      <c r="D33" s="59"/>
      <c r="E33" s="94"/>
      <c r="F33" s="93"/>
      <c r="G33" s="83" t="str">
        <f t="shared" si="0"/>
        <v/>
      </c>
      <c r="H33" s="45"/>
    </row>
    <row r="34" spans="2:8" ht="18" customHeight="1">
      <c r="B34" s="57"/>
      <c r="C34" s="57"/>
      <c r="D34" s="59"/>
      <c r="E34" s="94"/>
      <c r="F34" s="93"/>
      <c r="G34" s="83" t="str">
        <f t="shared" si="0"/>
        <v/>
      </c>
      <c r="H34" s="45"/>
    </row>
    <row r="35" spans="2:8" ht="18" customHeight="1">
      <c r="B35" s="57"/>
      <c r="C35" s="57"/>
      <c r="D35" s="59"/>
      <c r="E35" s="94"/>
      <c r="F35" s="93"/>
      <c r="G35" s="83" t="str">
        <f t="shared" si="0"/>
        <v/>
      </c>
      <c r="H35" s="45"/>
    </row>
    <row r="36" spans="2:8" ht="18" customHeight="1">
      <c r="B36" s="57"/>
      <c r="C36" s="57"/>
      <c r="D36" s="59"/>
      <c r="E36" s="94"/>
      <c r="F36" s="93"/>
      <c r="G36" s="83" t="str">
        <f t="shared" si="0"/>
        <v/>
      </c>
      <c r="H36" s="45"/>
    </row>
    <row r="37" spans="2:8" ht="18" customHeight="1">
      <c r="B37" s="57"/>
      <c r="C37" s="57"/>
      <c r="D37" s="59"/>
      <c r="E37" s="94"/>
      <c r="F37" s="93"/>
      <c r="G37" s="83" t="str">
        <f t="shared" si="0"/>
        <v/>
      </c>
      <c r="H37" s="45"/>
    </row>
    <row r="38" spans="2:8" ht="18" customHeight="1">
      <c r="B38" s="57"/>
      <c r="C38" s="57"/>
      <c r="D38" s="59"/>
      <c r="E38" s="94"/>
      <c r="F38" s="93"/>
      <c r="G38" s="83" t="str">
        <f t="shared" si="0"/>
        <v/>
      </c>
      <c r="H38" s="45"/>
    </row>
    <row r="39" spans="2:8" ht="18" customHeight="1">
      <c r="B39" s="57"/>
      <c r="C39" s="57"/>
      <c r="D39" s="59"/>
      <c r="E39" s="94"/>
      <c r="F39" s="93"/>
      <c r="G39" s="83" t="str">
        <f t="shared" si="0"/>
        <v/>
      </c>
      <c r="H39" s="45"/>
    </row>
    <row r="40" spans="2:8" ht="18" customHeight="1">
      <c r="B40" s="57"/>
      <c r="C40" s="57"/>
      <c r="D40" s="59"/>
      <c r="E40" s="94"/>
      <c r="F40" s="93"/>
      <c r="G40" s="83" t="str">
        <f t="shared" si="0"/>
        <v/>
      </c>
      <c r="H40" s="45"/>
    </row>
    <row r="41" spans="2:8" ht="18" customHeight="1">
      <c r="B41" s="57"/>
      <c r="C41" s="57"/>
      <c r="D41" s="59"/>
      <c r="E41" s="94"/>
      <c r="F41" s="93"/>
      <c r="G41" s="83" t="str">
        <f t="shared" si="0"/>
        <v/>
      </c>
      <c r="H41" s="45"/>
    </row>
    <row r="42" spans="2:8" ht="18" customHeight="1">
      <c r="B42" s="57"/>
      <c r="C42" s="57"/>
      <c r="D42" s="59"/>
      <c r="E42" s="94"/>
      <c r="F42" s="93"/>
      <c r="G42" s="83" t="str">
        <f t="shared" si="0"/>
        <v/>
      </c>
      <c r="H42" s="45"/>
    </row>
    <row r="43" spans="2:8" ht="18" customHeight="1">
      <c r="B43" s="57"/>
      <c r="C43" s="57"/>
      <c r="D43" s="59"/>
      <c r="E43" s="94"/>
      <c r="F43" s="93"/>
      <c r="G43" s="83" t="str">
        <f t="shared" si="0"/>
        <v/>
      </c>
      <c r="H43" s="45"/>
    </row>
    <row r="44" spans="2:8" ht="18" customHeight="1">
      <c r="B44" s="57"/>
      <c r="C44" s="57"/>
      <c r="D44" s="59"/>
      <c r="E44" s="94"/>
      <c r="F44" s="93"/>
      <c r="G44" s="83" t="str">
        <f t="shared" si="0"/>
        <v/>
      </c>
      <c r="H44" s="45"/>
    </row>
    <row r="45" spans="2:8" ht="18" customHeight="1">
      <c r="B45" s="57"/>
      <c r="C45" s="57"/>
      <c r="D45" s="59"/>
      <c r="E45" s="94"/>
      <c r="F45" s="95"/>
      <c r="G45" s="83" t="str">
        <f t="shared" si="0"/>
        <v/>
      </c>
      <c r="H45" s="45"/>
    </row>
    <row r="46" spans="2:8" ht="18" customHeight="1">
      <c r="B46" s="57"/>
      <c r="C46" s="57"/>
      <c r="D46" s="59"/>
      <c r="E46" s="94"/>
      <c r="F46" s="95"/>
      <c r="G46" s="83" t="str">
        <f t="shared" si="0"/>
        <v/>
      </c>
      <c r="H46" s="45"/>
    </row>
    <row r="47" spans="2:8" ht="18" customHeight="1">
      <c r="B47" s="57"/>
      <c r="C47" s="57"/>
      <c r="D47" s="59"/>
      <c r="E47" s="94"/>
      <c r="F47" s="95"/>
      <c r="G47" s="83" t="str">
        <f t="shared" si="0"/>
        <v/>
      </c>
      <c r="H47" s="45"/>
    </row>
    <row r="48" spans="2:8" ht="18" customHeight="1">
      <c r="B48" s="57"/>
      <c r="C48" s="57"/>
      <c r="D48" s="59"/>
      <c r="E48" s="94"/>
      <c r="F48" s="95"/>
      <c r="G48" s="83" t="str">
        <f t="shared" si="0"/>
        <v/>
      </c>
      <c r="H48" s="45"/>
    </row>
    <row r="49" spans="2:8" ht="18" customHeight="1">
      <c r="B49" s="57"/>
      <c r="C49" s="57"/>
      <c r="D49" s="59"/>
      <c r="E49" s="94"/>
      <c r="F49" s="95"/>
      <c r="G49" s="83" t="str">
        <f t="shared" si="0"/>
        <v/>
      </c>
      <c r="H49" s="45"/>
    </row>
    <row r="50" spans="2:8" ht="18" customHeight="1">
      <c r="B50" s="57"/>
      <c r="C50" s="57"/>
      <c r="D50" s="59"/>
      <c r="E50" s="94"/>
      <c r="F50" s="95"/>
      <c r="G50" s="83" t="str">
        <f t="shared" si="0"/>
        <v/>
      </c>
      <c r="H50" s="45"/>
    </row>
    <row r="51" spans="2:8" ht="18" customHeight="1">
      <c r="B51" s="57"/>
      <c r="C51" s="57"/>
      <c r="D51" s="59"/>
      <c r="E51" s="94"/>
      <c r="F51" s="95"/>
      <c r="G51" s="83" t="str">
        <f t="shared" si="0"/>
        <v/>
      </c>
      <c r="H51" s="45"/>
    </row>
    <row r="52" spans="2:8" ht="18" customHeight="1">
      <c r="B52" s="57"/>
      <c r="C52" s="57"/>
      <c r="D52" s="59"/>
      <c r="E52" s="94"/>
      <c r="F52" s="95"/>
      <c r="G52" s="83" t="str">
        <f t="shared" si="0"/>
        <v/>
      </c>
      <c r="H52" s="45"/>
    </row>
    <row r="53" spans="2:8" ht="18" customHeight="1">
      <c r="B53" s="57"/>
      <c r="C53" s="57"/>
      <c r="D53" s="59"/>
      <c r="E53" s="94"/>
      <c r="F53" s="95"/>
      <c r="G53" s="83" t="str">
        <f t="shared" si="0"/>
        <v/>
      </c>
      <c r="H53" s="45"/>
    </row>
    <row r="54" spans="2:8" ht="18" customHeight="1">
      <c r="B54" s="57"/>
      <c r="C54" s="57"/>
      <c r="D54" s="59"/>
      <c r="E54" s="94"/>
      <c r="F54" s="95"/>
      <c r="G54" s="83" t="str">
        <f t="shared" si="0"/>
        <v/>
      </c>
      <c r="H54" s="45"/>
    </row>
    <row r="55" spans="2:8" ht="18" customHeight="1">
      <c r="B55" s="57"/>
      <c r="C55" s="57"/>
      <c r="D55" s="59"/>
      <c r="E55" s="94"/>
      <c r="F55" s="95"/>
      <c r="G55" s="83" t="str">
        <f t="shared" si="0"/>
        <v/>
      </c>
      <c r="H55" s="45"/>
    </row>
    <row r="56" spans="2:8" ht="18" customHeight="1">
      <c r="B56" s="57"/>
      <c r="C56" s="57"/>
      <c r="D56" s="59"/>
      <c r="E56" s="94"/>
      <c r="F56" s="95"/>
      <c r="G56" s="83" t="str">
        <f t="shared" si="0"/>
        <v/>
      </c>
      <c r="H56" s="45"/>
    </row>
    <row r="57" spans="2:8" ht="18" customHeight="1">
      <c r="B57" s="57"/>
      <c r="C57" s="57"/>
      <c r="D57" s="59"/>
      <c r="E57" s="94"/>
      <c r="F57" s="95"/>
      <c r="G57" s="83" t="str">
        <f t="shared" si="0"/>
        <v/>
      </c>
      <c r="H57" s="45"/>
    </row>
    <row r="58" spans="2:8" ht="18" customHeight="1">
      <c r="B58" s="57"/>
      <c r="C58" s="57"/>
      <c r="D58" s="59"/>
      <c r="E58" s="94"/>
      <c r="F58" s="95"/>
      <c r="G58" s="83" t="str">
        <f t="shared" si="0"/>
        <v/>
      </c>
      <c r="H58" s="45"/>
    </row>
    <row r="59" spans="2:8" ht="18" customHeight="1">
      <c r="B59" s="57"/>
      <c r="C59" s="57"/>
      <c r="D59" s="59"/>
      <c r="E59" s="94"/>
      <c r="F59" s="95"/>
      <c r="G59" s="83" t="str">
        <f t="shared" si="0"/>
        <v/>
      </c>
      <c r="H59" s="45"/>
    </row>
    <row r="60" spans="2:8" ht="18" customHeight="1">
      <c r="B60" s="57"/>
      <c r="C60" s="57"/>
      <c r="D60" s="59"/>
      <c r="E60" s="94"/>
      <c r="F60" s="95"/>
      <c r="G60" s="83" t="str">
        <f t="shared" si="0"/>
        <v/>
      </c>
      <c r="H60" s="45"/>
    </row>
    <row r="61" spans="2:8" ht="18" customHeight="1">
      <c r="B61" s="57"/>
      <c r="C61" s="57"/>
      <c r="D61" s="59"/>
      <c r="E61" s="94"/>
      <c r="F61" s="95"/>
      <c r="G61" s="83" t="str">
        <f t="shared" si="0"/>
        <v/>
      </c>
      <c r="H61" s="45"/>
    </row>
    <row r="62" spans="2:8" ht="18" customHeight="1">
      <c r="B62" s="57"/>
      <c r="C62" s="57"/>
      <c r="D62" s="59"/>
      <c r="E62" s="94"/>
      <c r="F62" s="95"/>
      <c r="G62" s="83" t="str">
        <f t="shared" si="0"/>
        <v/>
      </c>
      <c r="H62" s="45"/>
    </row>
    <row r="63" spans="2:8" ht="18" customHeight="1">
      <c r="B63" s="57"/>
      <c r="C63" s="57"/>
      <c r="D63" s="59"/>
      <c r="E63" s="94"/>
      <c r="F63" s="95"/>
      <c r="G63" s="83" t="str">
        <f t="shared" si="0"/>
        <v/>
      </c>
      <c r="H63" s="45"/>
    </row>
    <row r="64" spans="2:8" ht="18" customHeight="1">
      <c r="B64" s="57"/>
      <c r="C64" s="57"/>
      <c r="D64" s="59"/>
      <c r="E64" s="94"/>
      <c r="F64" s="95"/>
      <c r="G64" s="83" t="str">
        <f t="shared" si="0"/>
        <v/>
      </c>
      <c r="H64" s="45"/>
    </row>
    <row r="65" spans="2:8" ht="18" customHeight="1">
      <c r="B65" s="57"/>
      <c r="C65" s="57"/>
      <c r="D65" s="59"/>
      <c r="E65" s="94"/>
      <c r="F65" s="95"/>
      <c r="G65" s="83" t="str">
        <f t="shared" si="0"/>
        <v/>
      </c>
      <c r="H65" s="45"/>
    </row>
    <row r="66" spans="2:8" ht="18" customHeight="1">
      <c r="B66" s="57"/>
      <c r="C66" s="57"/>
      <c r="D66" s="59"/>
      <c r="E66" s="94"/>
      <c r="F66" s="95"/>
      <c r="G66" s="83" t="str">
        <f t="shared" si="0"/>
        <v/>
      </c>
      <c r="H66" s="45"/>
    </row>
    <row r="67" spans="2:8" ht="18" customHeight="1">
      <c r="B67" s="57"/>
      <c r="C67" s="57"/>
      <c r="D67" s="59"/>
      <c r="E67" s="94"/>
      <c r="F67" s="95"/>
      <c r="G67" s="83" t="str">
        <f t="shared" si="0"/>
        <v/>
      </c>
      <c r="H67" s="45"/>
    </row>
    <row r="68" spans="2:8" ht="18" customHeight="1">
      <c r="B68" s="57"/>
      <c r="C68" s="57"/>
      <c r="D68" s="59"/>
      <c r="E68" s="94"/>
      <c r="F68" s="95"/>
      <c r="G68" s="83" t="str">
        <f t="shared" si="0"/>
        <v/>
      </c>
      <c r="H68" s="45"/>
    </row>
    <row r="69" spans="2:8" ht="18" customHeight="1">
      <c r="B69" s="57"/>
      <c r="C69" s="57"/>
      <c r="D69" s="59"/>
      <c r="E69" s="94"/>
      <c r="F69" s="95"/>
      <c r="G69" s="83" t="str">
        <f t="shared" si="0"/>
        <v/>
      </c>
      <c r="H69" s="45"/>
    </row>
    <row r="70" spans="2:8" ht="18" customHeight="1">
      <c r="B70" s="57"/>
      <c r="C70" s="57"/>
      <c r="D70" s="59"/>
      <c r="E70" s="94"/>
      <c r="F70" s="95"/>
      <c r="G70" s="83" t="str">
        <f t="shared" ref="G70:G133" si="1">IF(OR(B70="",F70=""),"",E70/F70)</f>
        <v/>
      </c>
      <c r="H70" s="45"/>
    </row>
    <row r="71" spans="2:8" ht="18" customHeight="1">
      <c r="B71" s="57"/>
      <c r="C71" s="57"/>
      <c r="D71" s="59"/>
      <c r="E71" s="94"/>
      <c r="F71" s="95"/>
      <c r="G71" s="83" t="str">
        <f t="shared" si="1"/>
        <v/>
      </c>
      <c r="H71" s="45"/>
    </row>
    <row r="72" spans="2:8" ht="18" customHeight="1">
      <c r="B72" s="57"/>
      <c r="C72" s="57"/>
      <c r="D72" s="59"/>
      <c r="E72" s="94"/>
      <c r="F72" s="95"/>
      <c r="G72" s="83" t="str">
        <f t="shared" si="1"/>
        <v/>
      </c>
      <c r="H72" s="45"/>
    </row>
    <row r="73" spans="2:8" ht="18" customHeight="1">
      <c r="B73" s="57"/>
      <c r="C73" s="57"/>
      <c r="D73" s="59"/>
      <c r="E73" s="94"/>
      <c r="F73" s="95"/>
      <c r="G73" s="83" t="str">
        <f t="shared" si="1"/>
        <v/>
      </c>
      <c r="H73" s="45"/>
    </row>
    <row r="74" spans="2:8" ht="18" customHeight="1">
      <c r="B74" s="57"/>
      <c r="C74" s="57"/>
      <c r="D74" s="59"/>
      <c r="E74" s="94"/>
      <c r="F74" s="95"/>
      <c r="G74" s="83" t="str">
        <f t="shared" si="1"/>
        <v/>
      </c>
      <c r="H74" s="45"/>
    </row>
    <row r="75" spans="2:8" ht="18" customHeight="1">
      <c r="B75" s="57"/>
      <c r="C75" s="57"/>
      <c r="D75" s="59"/>
      <c r="E75" s="94"/>
      <c r="F75" s="95"/>
      <c r="G75" s="83" t="str">
        <f t="shared" si="1"/>
        <v/>
      </c>
      <c r="H75" s="45"/>
    </row>
    <row r="76" spans="2:8" ht="18" customHeight="1">
      <c r="B76" s="57"/>
      <c r="C76" s="57"/>
      <c r="D76" s="59"/>
      <c r="E76" s="94"/>
      <c r="F76" s="95"/>
      <c r="G76" s="83" t="str">
        <f t="shared" si="1"/>
        <v/>
      </c>
      <c r="H76" s="45"/>
    </row>
    <row r="77" spans="2:8" ht="18" customHeight="1">
      <c r="B77" s="57"/>
      <c r="C77" s="57"/>
      <c r="D77" s="59"/>
      <c r="E77" s="94"/>
      <c r="F77" s="95"/>
      <c r="G77" s="83" t="str">
        <f t="shared" si="1"/>
        <v/>
      </c>
      <c r="H77" s="45"/>
    </row>
    <row r="78" spans="2:8" ht="18" customHeight="1">
      <c r="B78" s="57"/>
      <c r="C78" s="57"/>
      <c r="D78" s="59"/>
      <c r="E78" s="94"/>
      <c r="F78" s="95"/>
      <c r="G78" s="83" t="str">
        <f t="shared" si="1"/>
        <v/>
      </c>
      <c r="H78" s="45"/>
    </row>
    <row r="79" spans="2:8" ht="18" customHeight="1">
      <c r="B79" s="57"/>
      <c r="C79" s="57"/>
      <c r="D79" s="59"/>
      <c r="E79" s="94"/>
      <c r="F79" s="95"/>
      <c r="G79" s="83" t="str">
        <f t="shared" si="1"/>
        <v/>
      </c>
      <c r="H79" s="45"/>
    </row>
    <row r="80" spans="2:8" ht="18" customHeight="1">
      <c r="B80" s="57"/>
      <c r="C80" s="57"/>
      <c r="D80" s="59"/>
      <c r="E80" s="94"/>
      <c r="F80" s="95"/>
      <c r="G80" s="83" t="str">
        <f t="shared" si="1"/>
        <v/>
      </c>
      <c r="H80" s="45"/>
    </row>
    <row r="81" spans="2:8" ht="18" customHeight="1">
      <c r="B81" s="57"/>
      <c r="C81" s="57"/>
      <c r="D81" s="59"/>
      <c r="E81" s="94"/>
      <c r="F81" s="95"/>
      <c r="G81" s="83" t="str">
        <f t="shared" si="1"/>
        <v/>
      </c>
      <c r="H81" s="45"/>
    </row>
    <row r="82" spans="2:8" ht="18" customHeight="1">
      <c r="B82" s="57"/>
      <c r="C82" s="57"/>
      <c r="D82" s="59"/>
      <c r="E82" s="94"/>
      <c r="F82" s="95"/>
      <c r="G82" s="83" t="str">
        <f t="shared" si="1"/>
        <v/>
      </c>
      <c r="H82" s="45"/>
    </row>
    <row r="83" spans="2:8" ht="18" customHeight="1">
      <c r="B83" s="57"/>
      <c r="C83" s="57"/>
      <c r="D83" s="59"/>
      <c r="E83" s="94"/>
      <c r="F83" s="95"/>
      <c r="G83" s="83" t="str">
        <f t="shared" si="1"/>
        <v/>
      </c>
      <c r="H83" s="45"/>
    </row>
    <row r="84" spans="2:8" ht="18" customHeight="1">
      <c r="B84" s="57"/>
      <c r="C84" s="57"/>
      <c r="D84" s="59"/>
      <c r="E84" s="94"/>
      <c r="F84" s="95"/>
      <c r="G84" s="83" t="str">
        <f t="shared" si="1"/>
        <v/>
      </c>
      <c r="H84" s="45"/>
    </row>
    <row r="85" spans="2:8" ht="18" customHeight="1">
      <c r="B85" s="57"/>
      <c r="C85" s="57"/>
      <c r="D85" s="59"/>
      <c r="E85" s="94"/>
      <c r="F85" s="95"/>
      <c r="G85" s="83" t="str">
        <f t="shared" si="1"/>
        <v/>
      </c>
      <c r="H85" s="45"/>
    </row>
    <row r="86" spans="2:8" ht="18" customHeight="1">
      <c r="B86" s="57"/>
      <c r="C86" s="57"/>
      <c r="D86" s="59"/>
      <c r="E86" s="94"/>
      <c r="F86" s="95"/>
      <c r="G86" s="83" t="str">
        <f t="shared" si="1"/>
        <v/>
      </c>
      <c r="H86" s="45"/>
    </row>
    <row r="87" spans="2:8" ht="18" customHeight="1">
      <c r="B87" s="57"/>
      <c r="C87" s="57"/>
      <c r="D87" s="59"/>
      <c r="E87" s="94"/>
      <c r="F87" s="95"/>
      <c r="G87" s="83" t="str">
        <f t="shared" si="1"/>
        <v/>
      </c>
      <c r="H87" s="45"/>
    </row>
    <row r="88" spans="2:8" ht="18" customHeight="1">
      <c r="B88" s="57"/>
      <c r="C88" s="57"/>
      <c r="D88" s="59"/>
      <c r="E88" s="94"/>
      <c r="F88" s="95"/>
      <c r="G88" s="83" t="str">
        <f t="shared" si="1"/>
        <v/>
      </c>
      <c r="H88" s="45"/>
    </row>
    <row r="89" spans="2:8" ht="18" customHeight="1">
      <c r="B89" s="57"/>
      <c r="C89" s="57"/>
      <c r="D89" s="59"/>
      <c r="E89" s="94"/>
      <c r="F89" s="95"/>
      <c r="G89" s="83" t="str">
        <f t="shared" si="1"/>
        <v/>
      </c>
      <c r="H89" s="45"/>
    </row>
    <row r="90" spans="2:8" ht="18" customHeight="1">
      <c r="B90" s="57"/>
      <c r="C90" s="57"/>
      <c r="D90" s="59"/>
      <c r="E90" s="94"/>
      <c r="F90" s="95"/>
      <c r="G90" s="83" t="str">
        <f t="shared" si="1"/>
        <v/>
      </c>
      <c r="H90" s="45"/>
    </row>
    <row r="91" spans="2:8" ht="18" customHeight="1">
      <c r="B91" s="57"/>
      <c r="C91" s="57"/>
      <c r="D91" s="59"/>
      <c r="E91" s="94"/>
      <c r="F91" s="95"/>
      <c r="G91" s="83" t="str">
        <f t="shared" si="1"/>
        <v/>
      </c>
      <c r="H91" s="45"/>
    </row>
    <row r="92" spans="2:8" ht="18" customHeight="1">
      <c r="B92" s="57"/>
      <c r="C92" s="57"/>
      <c r="D92" s="59"/>
      <c r="E92" s="94"/>
      <c r="F92" s="95"/>
      <c r="G92" s="83" t="str">
        <f t="shared" si="1"/>
        <v/>
      </c>
      <c r="H92" s="45"/>
    </row>
    <row r="93" spans="2:8" ht="18" customHeight="1">
      <c r="B93" s="57"/>
      <c r="C93" s="57"/>
      <c r="D93" s="59"/>
      <c r="E93" s="94"/>
      <c r="F93" s="95"/>
      <c r="G93" s="83" t="str">
        <f t="shared" si="1"/>
        <v/>
      </c>
      <c r="H93" s="45"/>
    </row>
    <row r="94" spans="2:8" ht="18" customHeight="1">
      <c r="B94" s="57"/>
      <c r="C94" s="57"/>
      <c r="D94" s="59"/>
      <c r="E94" s="94"/>
      <c r="F94" s="95"/>
      <c r="G94" s="83" t="str">
        <f t="shared" si="1"/>
        <v/>
      </c>
      <c r="H94" s="45"/>
    </row>
    <row r="95" spans="2:8" ht="18" customHeight="1">
      <c r="B95" s="57"/>
      <c r="C95" s="57"/>
      <c r="D95" s="59"/>
      <c r="E95" s="94"/>
      <c r="F95" s="95"/>
      <c r="G95" s="83" t="str">
        <f t="shared" si="1"/>
        <v/>
      </c>
      <c r="H95" s="45"/>
    </row>
    <row r="96" spans="2:8" ht="18" customHeight="1">
      <c r="B96" s="57"/>
      <c r="C96" s="57"/>
      <c r="D96" s="59"/>
      <c r="E96" s="94"/>
      <c r="F96" s="95"/>
      <c r="G96" s="83" t="str">
        <f t="shared" si="1"/>
        <v/>
      </c>
      <c r="H96" s="45"/>
    </row>
    <row r="97" spans="2:8" ht="18" customHeight="1">
      <c r="B97" s="57"/>
      <c r="C97" s="57"/>
      <c r="D97" s="59"/>
      <c r="E97" s="94"/>
      <c r="F97" s="95"/>
      <c r="G97" s="83" t="str">
        <f t="shared" si="1"/>
        <v/>
      </c>
      <c r="H97" s="45"/>
    </row>
    <row r="98" spans="2:8" ht="18" customHeight="1">
      <c r="B98" s="57"/>
      <c r="C98" s="57"/>
      <c r="D98" s="59"/>
      <c r="E98" s="94"/>
      <c r="F98" s="95"/>
      <c r="G98" s="83" t="str">
        <f t="shared" si="1"/>
        <v/>
      </c>
      <c r="H98" s="45"/>
    </row>
    <row r="99" spans="2:8" ht="18" customHeight="1">
      <c r="B99" s="57"/>
      <c r="C99" s="57"/>
      <c r="D99" s="59"/>
      <c r="E99" s="94"/>
      <c r="F99" s="95"/>
      <c r="G99" s="83" t="str">
        <f t="shared" si="1"/>
        <v/>
      </c>
      <c r="H99" s="45"/>
    </row>
    <row r="100" spans="2:8" ht="18" customHeight="1">
      <c r="B100" s="57"/>
      <c r="C100" s="57"/>
      <c r="D100" s="59"/>
      <c r="E100" s="94"/>
      <c r="F100" s="95"/>
      <c r="G100" s="83" t="str">
        <f t="shared" si="1"/>
        <v/>
      </c>
      <c r="H100" s="45"/>
    </row>
    <row r="101" spans="2:8" ht="18" customHeight="1">
      <c r="B101" s="57"/>
      <c r="C101" s="57"/>
      <c r="D101" s="59"/>
      <c r="E101" s="94"/>
      <c r="F101" s="95"/>
      <c r="G101" s="83" t="str">
        <f t="shared" si="1"/>
        <v/>
      </c>
      <c r="H101" s="45"/>
    </row>
    <row r="102" spans="2:8" ht="18" customHeight="1">
      <c r="B102" s="57"/>
      <c r="C102" s="57"/>
      <c r="D102" s="59"/>
      <c r="E102" s="94"/>
      <c r="F102" s="95"/>
      <c r="G102" s="83" t="str">
        <f t="shared" si="1"/>
        <v/>
      </c>
      <c r="H102" s="45"/>
    </row>
    <row r="103" spans="2:8" ht="18" customHeight="1">
      <c r="B103" s="57"/>
      <c r="C103" s="57"/>
      <c r="D103" s="59"/>
      <c r="E103" s="94"/>
      <c r="F103" s="95"/>
      <c r="G103" s="83" t="str">
        <f t="shared" si="1"/>
        <v/>
      </c>
      <c r="H103" s="45"/>
    </row>
    <row r="104" spans="2:8" ht="18" customHeight="1">
      <c r="B104" s="57"/>
      <c r="C104" s="57"/>
      <c r="D104" s="59"/>
      <c r="E104" s="94"/>
      <c r="F104" s="95"/>
      <c r="G104" s="83" t="str">
        <f t="shared" si="1"/>
        <v/>
      </c>
      <c r="H104" s="45"/>
    </row>
    <row r="105" spans="2:8" ht="18" customHeight="1">
      <c r="B105" s="57"/>
      <c r="C105" s="57"/>
      <c r="D105" s="59"/>
      <c r="E105" s="94"/>
      <c r="F105" s="95"/>
      <c r="G105" s="83" t="str">
        <f t="shared" si="1"/>
        <v/>
      </c>
      <c r="H105" s="45"/>
    </row>
    <row r="106" spans="2:8" ht="18" customHeight="1">
      <c r="B106" s="57"/>
      <c r="C106" s="57"/>
      <c r="D106" s="59"/>
      <c r="E106" s="94"/>
      <c r="F106" s="95"/>
      <c r="G106" s="83" t="str">
        <f t="shared" si="1"/>
        <v/>
      </c>
      <c r="H106" s="45"/>
    </row>
    <row r="107" spans="2:8" ht="18" customHeight="1">
      <c r="B107" s="57"/>
      <c r="C107" s="57"/>
      <c r="D107" s="59"/>
      <c r="E107" s="94"/>
      <c r="F107" s="95"/>
      <c r="G107" s="83" t="str">
        <f t="shared" si="1"/>
        <v/>
      </c>
      <c r="H107" s="45"/>
    </row>
    <row r="108" spans="2:8" ht="18" customHeight="1">
      <c r="B108" s="57"/>
      <c r="C108" s="57"/>
      <c r="D108" s="59"/>
      <c r="E108" s="94"/>
      <c r="F108" s="95"/>
      <c r="G108" s="83" t="str">
        <f t="shared" si="1"/>
        <v/>
      </c>
      <c r="H108" s="45"/>
    </row>
    <row r="109" spans="2:8" ht="18" customHeight="1">
      <c r="B109" s="57"/>
      <c r="C109" s="57"/>
      <c r="D109" s="59"/>
      <c r="E109" s="94"/>
      <c r="F109" s="95"/>
      <c r="G109" s="83" t="str">
        <f t="shared" si="1"/>
        <v/>
      </c>
      <c r="H109" s="45"/>
    </row>
    <row r="110" spans="2:8" ht="18" customHeight="1">
      <c r="B110" s="57"/>
      <c r="C110" s="57"/>
      <c r="D110" s="59"/>
      <c r="E110" s="94"/>
      <c r="F110" s="95"/>
      <c r="G110" s="83" t="str">
        <f t="shared" si="1"/>
        <v/>
      </c>
      <c r="H110" s="45"/>
    </row>
    <row r="111" spans="2:8" ht="18" customHeight="1">
      <c r="B111" s="57"/>
      <c r="C111" s="57"/>
      <c r="D111" s="59"/>
      <c r="E111" s="94"/>
      <c r="F111" s="95"/>
      <c r="G111" s="83" t="str">
        <f t="shared" si="1"/>
        <v/>
      </c>
      <c r="H111" s="45"/>
    </row>
    <row r="112" spans="2:8" ht="18" customHeight="1">
      <c r="B112" s="57"/>
      <c r="C112" s="57"/>
      <c r="D112" s="59"/>
      <c r="E112" s="94"/>
      <c r="F112" s="95"/>
      <c r="G112" s="83" t="str">
        <f t="shared" si="1"/>
        <v/>
      </c>
      <c r="H112" s="45"/>
    </row>
    <row r="113" spans="2:8" ht="18" customHeight="1">
      <c r="B113" s="57"/>
      <c r="C113" s="57"/>
      <c r="D113" s="59"/>
      <c r="E113" s="94"/>
      <c r="F113" s="95"/>
      <c r="G113" s="83" t="str">
        <f t="shared" si="1"/>
        <v/>
      </c>
      <c r="H113" s="45"/>
    </row>
    <row r="114" spans="2:8" ht="18" customHeight="1">
      <c r="B114" s="57"/>
      <c r="C114" s="57"/>
      <c r="D114" s="59"/>
      <c r="E114" s="94"/>
      <c r="F114" s="95"/>
      <c r="G114" s="83" t="str">
        <f t="shared" si="1"/>
        <v/>
      </c>
      <c r="H114" s="45"/>
    </row>
    <row r="115" spans="2:8" ht="18" customHeight="1">
      <c r="B115" s="57"/>
      <c r="C115" s="57"/>
      <c r="D115" s="59"/>
      <c r="E115" s="94"/>
      <c r="F115" s="95"/>
      <c r="G115" s="83" t="str">
        <f t="shared" si="1"/>
        <v/>
      </c>
      <c r="H115" s="45"/>
    </row>
    <row r="116" spans="2:8" ht="18" customHeight="1">
      <c r="B116" s="57"/>
      <c r="C116" s="57"/>
      <c r="D116" s="59"/>
      <c r="E116" s="94"/>
      <c r="F116" s="95"/>
      <c r="G116" s="83" t="str">
        <f t="shared" si="1"/>
        <v/>
      </c>
      <c r="H116" s="45"/>
    </row>
    <row r="117" spans="2:8" ht="18" customHeight="1">
      <c r="B117" s="57"/>
      <c r="C117" s="57"/>
      <c r="D117" s="59"/>
      <c r="E117" s="94"/>
      <c r="F117" s="95"/>
      <c r="G117" s="83" t="str">
        <f t="shared" si="1"/>
        <v/>
      </c>
      <c r="H117" s="45"/>
    </row>
    <row r="118" spans="2:8" ht="18" customHeight="1">
      <c r="B118" s="57"/>
      <c r="C118" s="57"/>
      <c r="D118" s="59"/>
      <c r="E118" s="94"/>
      <c r="F118" s="95"/>
      <c r="G118" s="83" t="str">
        <f t="shared" si="1"/>
        <v/>
      </c>
      <c r="H118" s="45"/>
    </row>
    <row r="119" spans="2:8" ht="18" customHeight="1">
      <c r="B119" s="57"/>
      <c r="C119" s="57"/>
      <c r="D119" s="59"/>
      <c r="E119" s="94"/>
      <c r="F119" s="95"/>
      <c r="G119" s="83" t="str">
        <f t="shared" si="1"/>
        <v/>
      </c>
      <c r="H119" s="45"/>
    </row>
    <row r="120" spans="2:8" ht="18" customHeight="1">
      <c r="B120" s="57"/>
      <c r="C120" s="57"/>
      <c r="D120" s="59"/>
      <c r="E120" s="94"/>
      <c r="F120" s="95"/>
      <c r="G120" s="83" t="str">
        <f t="shared" si="1"/>
        <v/>
      </c>
      <c r="H120" s="45"/>
    </row>
    <row r="121" spans="2:8" ht="18" customHeight="1">
      <c r="B121" s="57"/>
      <c r="C121" s="57"/>
      <c r="D121" s="59"/>
      <c r="E121" s="94"/>
      <c r="F121" s="95"/>
      <c r="G121" s="83" t="str">
        <f t="shared" si="1"/>
        <v/>
      </c>
      <c r="H121" s="45"/>
    </row>
    <row r="122" spans="2:8" ht="18" customHeight="1">
      <c r="B122" s="57"/>
      <c r="C122" s="57"/>
      <c r="D122" s="59"/>
      <c r="E122" s="94"/>
      <c r="F122" s="95"/>
      <c r="G122" s="83" t="str">
        <f t="shared" si="1"/>
        <v/>
      </c>
      <c r="H122" s="45"/>
    </row>
    <row r="123" spans="2:8" ht="18" customHeight="1">
      <c r="B123" s="57"/>
      <c r="C123" s="57"/>
      <c r="D123" s="59"/>
      <c r="E123" s="94"/>
      <c r="F123" s="95"/>
      <c r="G123" s="83" t="str">
        <f t="shared" si="1"/>
        <v/>
      </c>
      <c r="H123" s="45"/>
    </row>
    <row r="124" spans="2:8" ht="18" customHeight="1">
      <c r="B124" s="57"/>
      <c r="C124" s="57"/>
      <c r="D124" s="59"/>
      <c r="E124" s="94"/>
      <c r="F124" s="95"/>
      <c r="G124" s="83" t="str">
        <f t="shared" si="1"/>
        <v/>
      </c>
      <c r="H124" s="45"/>
    </row>
    <row r="125" spans="2:8" ht="18" customHeight="1">
      <c r="B125" s="57"/>
      <c r="C125" s="57"/>
      <c r="D125" s="59"/>
      <c r="E125" s="94"/>
      <c r="F125" s="95"/>
      <c r="G125" s="83" t="str">
        <f t="shared" si="1"/>
        <v/>
      </c>
      <c r="H125" s="45"/>
    </row>
    <row r="126" spans="2:8" ht="18" customHeight="1">
      <c r="B126" s="57"/>
      <c r="C126" s="57"/>
      <c r="D126" s="59"/>
      <c r="E126" s="94"/>
      <c r="F126" s="95"/>
      <c r="G126" s="83" t="str">
        <f t="shared" si="1"/>
        <v/>
      </c>
      <c r="H126" s="45"/>
    </row>
    <row r="127" spans="2:8" ht="18" customHeight="1">
      <c r="B127" s="57"/>
      <c r="C127" s="57"/>
      <c r="D127" s="59"/>
      <c r="E127" s="94"/>
      <c r="F127" s="95"/>
      <c r="G127" s="83" t="str">
        <f t="shared" si="1"/>
        <v/>
      </c>
      <c r="H127" s="45"/>
    </row>
    <row r="128" spans="2:8" ht="18" customHeight="1">
      <c r="B128" s="57"/>
      <c r="C128" s="57"/>
      <c r="D128" s="59"/>
      <c r="E128" s="94"/>
      <c r="F128" s="95"/>
      <c r="G128" s="83" t="str">
        <f t="shared" si="1"/>
        <v/>
      </c>
      <c r="H128" s="45"/>
    </row>
    <row r="129" spans="2:8" ht="18" customHeight="1">
      <c r="B129" s="57"/>
      <c r="C129" s="57"/>
      <c r="D129" s="59"/>
      <c r="E129" s="94"/>
      <c r="F129" s="95"/>
      <c r="G129" s="83" t="str">
        <f t="shared" si="1"/>
        <v/>
      </c>
      <c r="H129" s="45"/>
    </row>
    <row r="130" spans="2:8" ht="18" customHeight="1">
      <c r="B130" s="57"/>
      <c r="C130" s="57"/>
      <c r="D130" s="59"/>
      <c r="E130" s="94"/>
      <c r="F130" s="95"/>
      <c r="G130" s="83" t="str">
        <f t="shared" si="1"/>
        <v/>
      </c>
      <c r="H130" s="45"/>
    </row>
    <row r="131" spans="2:8" ht="18" customHeight="1">
      <c r="B131" s="57"/>
      <c r="C131" s="57"/>
      <c r="D131" s="59"/>
      <c r="E131" s="94"/>
      <c r="F131" s="95"/>
      <c r="G131" s="83" t="str">
        <f t="shared" si="1"/>
        <v/>
      </c>
      <c r="H131" s="45"/>
    </row>
    <row r="132" spans="2:8" ht="18" customHeight="1">
      <c r="B132" s="57"/>
      <c r="C132" s="57"/>
      <c r="D132" s="59"/>
      <c r="E132" s="94"/>
      <c r="F132" s="95"/>
      <c r="G132" s="83" t="str">
        <f t="shared" si="1"/>
        <v/>
      </c>
      <c r="H132" s="45"/>
    </row>
    <row r="133" spans="2:8" ht="18" customHeight="1">
      <c r="B133" s="57"/>
      <c r="C133" s="57"/>
      <c r="D133" s="59"/>
      <c r="E133" s="94"/>
      <c r="F133" s="95"/>
      <c r="G133" s="83" t="str">
        <f t="shared" si="1"/>
        <v/>
      </c>
      <c r="H133" s="45"/>
    </row>
    <row r="134" spans="2:8" ht="18" customHeight="1">
      <c r="B134" s="57"/>
      <c r="C134" s="57"/>
      <c r="D134" s="59"/>
      <c r="E134" s="94"/>
      <c r="F134" s="95"/>
      <c r="G134" s="83" t="str">
        <f t="shared" ref="G134:G197" si="2">IF(OR(B134="",F134=""),"",E134/F134)</f>
        <v/>
      </c>
      <c r="H134" s="45"/>
    </row>
    <row r="135" spans="2:8" ht="18" customHeight="1">
      <c r="B135" s="57"/>
      <c r="C135" s="57"/>
      <c r="D135" s="59"/>
      <c r="E135" s="94"/>
      <c r="F135" s="95"/>
      <c r="G135" s="83" t="str">
        <f t="shared" si="2"/>
        <v/>
      </c>
      <c r="H135" s="45"/>
    </row>
    <row r="136" spans="2:8" ht="18" customHeight="1">
      <c r="B136" s="57"/>
      <c r="C136" s="57"/>
      <c r="D136" s="59"/>
      <c r="E136" s="94"/>
      <c r="F136" s="95"/>
      <c r="G136" s="83" t="str">
        <f t="shared" si="2"/>
        <v/>
      </c>
      <c r="H136" s="45"/>
    </row>
    <row r="137" spans="2:8" ht="18" customHeight="1">
      <c r="B137" s="57"/>
      <c r="C137" s="57"/>
      <c r="D137" s="59"/>
      <c r="E137" s="94"/>
      <c r="F137" s="95"/>
      <c r="G137" s="83" t="str">
        <f t="shared" si="2"/>
        <v/>
      </c>
      <c r="H137" s="45"/>
    </row>
    <row r="138" spans="2:8" ht="18" customHeight="1">
      <c r="B138" s="57"/>
      <c r="C138" s="57"/>
      <c r="D138" s="59"/>
      <c r="E138" s="94"/>
      <c r="F138" s="95"/>
      <c r="G138" s="83" t="str">
        <f t="shared" si="2"/>
        <v/>
      </c>
      <c r="H138" s="45"/>
    </row>
    <row r="139" spans="2:8" ht="18" customHeight="1">
      <c r="B139" s="57"/>
      <c r="C139" s="57"/>
      <c r="D139" s="59"/>
      <c r="E139" s="94"/>
      <c r="F139" s="95"/>
      <c r="G139" s="83" t="str">
        <f t="shared" si="2"/>
        <v/>
      </c>
      <c r="H139" s="45"/>
    </row>
    <row r="140" spans="2:8" ht="18" customHeight="1">
      <c r="B140" s="57"/>
      <c r="C140" s="57"/>
      <c r="D140" s="59"/>
      <c r="E140" s="94"/>
      <c r="F140" s="95"/>
      <c r="G140" s="83" t="str">
        <f t="shared" si="2"/>
        <v/>
      </c>
      <c r="H140" s="45"/>
    </row>
    <row r="141" spans="2:8" ht="18" customHeight="1">
      <c r="B141" s="57"/>
      <c r="C141" s="57"/>
      <c r="D141" s="59"/>
      <c r="E141" s="94"/>
      <c r="F141" s="95"/>
      <c r="G141" s="83" t="str">
        <f t="shared" si="2"/>
        <v/>
      </c>
      <c r="H141" s="45"/>
    </row>
    <row r="142" spans="2:8" ht="18" customHeight="1">
      <c r="B142" s="57"/>
      <c r="C142" s="57"/>
      <c r="D142" s="59"/>
      <c r="E142" s="94"/>
      <c r="F142" s="95"/>
      <c r="G142" s="83" t="str">
        <f t="shared" si="2"/>
        <v/>
      </c>
      <c r="H142" s="45"/>
    </row>
    <row r="143" spans="2:8" ht="18" customHeight="1">
      <c r="B143" s="57"/>
      <c r="C143" s="57"/>
      <c r="D143" s="59"/>
      <c r="E143" s="94"/>
      <c r="F143" s="95"/>
      <c r="G143" s="83" t="str">
        <f t="shared" si="2"/>
        <v/>
      </c>
      <c r="H143" s="45"/>
    </row>
    <row r="144" spans="2:8" ht="18" customHeight="1">
      <c r="B144" s="57"/>
      <c r="C144" s="57"/>
      <c r="D144" s="59"/>
      <c r="E144" s="94"/>
      <c r="F144" s="95"/>
      <c r="G144" s="83" t="str">
        <f t="shared" si="2"/>
        <v/>
      </c>
      <c r="H144" s="45"/>
    </row>
    <row r="145" spans="2:8" ht="18" customHeight="1">
      <c r="B145" s="57"/>
      <c r="C145" s="57"/>
      <c r="D145" s="59"/>
      <c r="E145" s="94"/>
      <c r="F145" s="95"/>
      <c r="G145" s="83" t="str">
        <f t="shared" si="2"/>
        <v/>
      </c>
      <c r="H145" s="45"/>
    </row>
    <row r="146" spans="2:8" ht="18" customHeight="1">
      <c r="B146" s="57"/>
      <c r="C146" s="57"/>
      <c r="D146" s="59"/>
      <c r="E146" s="94"/>
      <c r="F146" s="95"/>
      <c r="G146" s="83" t="str">
        <f t="shared" si="2"/>
        <v/>
      </c>
      <c r="H146" s="45"/>
    </row>
    <row r="147" spans="2:8" ht="18" customHeight="1">
      <c r="B147" s="57"/>
      <c r="C147" s="57"/>
      <c r="D147" s="59"/>
      <c r="E147" s="94"/>
      <c r="F147" s="95"/>
      <c r="G147" s="83" t="str">
        <f t="shared" si="2"/>
        <v/>
      </c>
      <c r="H147" s="45"/>
    </row>
    <row r="148" spans="2:8" ht="18" customHeight="1">
      <c r="B148" s="57"/>
      <c r="C148" s="57"/>
      <c r="D148" s="59"/>
      <c r="E148" s="94"/>
      <c r="F148" s="95"/>
      <c r="G148" s="83" t="str">
        <f t="shared" si="2"/>
        <v/>
      </c>
      <c r="H148" s="45"/>
    </row>
    <row r="149" spans="2:8" ht="18" customHeight="1">
      <c r="B149" s="57"/>
      <c r="C149" s="57"/>
      <c r="D149" s="59"/>
      <c r="E149" s="94"/>
      <c r="F149" s="95"/>
      <c r="G149" s="83" t="str">
        <f t="shared" si="2"/>
        <v/>
      </c>
      <c r="H149" s="45"/>
    </row>
    <row r="150" spans="2:8" ht="18" customHeight="1">
      <c r="B150" s="57"/>
      <c r="C150" s="57"/>
      <c r="D150" s="59"/>
      <c r="E150" s="94"/>
      <c r="F150" s="95"/>
      <c r="G150" s="83" t="str">
        <f t="shared" si="2"/>
        <v/>
      </c>
      <c r="H150" s="45"/>
    </row>
    <row r="151" spans="2:8" ht="18" customHeight="1">
      <c r="B151" s="57"/>
      <c r="C151" s="57"/>
      <c r="D151" s="59"/>
      <c r="E151" s="94"/>
      <c r="F151" s="95"/>
      <c r="G151" s="83" t="str">
        <f t="shared" si="2"/>
        <v/>
      </c>
      <c r="H151" s="45"/>
    </row>
    <row r="152" spans="2:8" ht="18" customHeight="1">
      <c r="B152" s="57"/>
      <c r="C152" s="57"/>
      <c r="D152" s="59"/>
      <c r="E152" s="94"/>
      <c r="F152" s="95"/>
      <c r="G152" s="83" t="str">
        <f t="shared" si="2"/>
        <v/>
      </c>
      <c r="H152" s="45"/>
    </row>
    <row r="153" spans="2:8" ht="18" customHeight="1">
      <c r="B153" s="57"/>
      <c r="C153" s="57"/>
      <c r="D153" s="59"/>
      <c r="E153" s="94"/>
      <c r="F153" s="95"/>
      <c r="G153" s="83" t="str">
        <f t="shared" si="2"/>
        <v/>
      </c>
      <c r="H153" s="45"/>
    </row>
    <row r="154" spans="2:8" ht="18" customHeight="1">
      <c r="B154" s="57"/>
      <c r="C154" s="57"/>
      <c r="D154" s="59"/>
      <c r="E154" s="94"/>
      <c r="F154" s="95"/>
      <c r="G154" s="83" t="str">
        <f t="shared" si="2"/>
        <v/>
      </c>
      <c r="H154" s="45"/>
    </row>
    <row r="155" spans="2:8" ht="18" customHeight="1">
      <c r="B155" s="57"/>
      <c r="C155" s="57"/>
      <c r="D155" s="59"/>
      <c r="E155" s="94"/>
      <c r="F155" s="95"/>
      <c r="G155" s="83" t="str">
        <f t="shared" si="2"/>
        <v/>
      </c>
      <c r="H155" s="45"/>
    </row>
    <row r="156" spans="2:8" ht="18" customHeight="1">
      <c r="B156" s="57"/>
      <c r="C156" s="57"/>
      <c r="D156" s="59"/>
      <c r="E156" s="94"/>
      <c r="F156" s="95"/>
      <c r="G156" s="83" t="str">
        <f t="shared" si="2"/>
        <v/>
      </c>
      <c r="H156" s="45"/>
    </row>
    <row r="157" spans="2:8" ht="18" customHeight="1">
      <c r="B157" s="57"/>
      <c r="C157" s="57"/>
      <c r="D157" s="59"/>
      <c r="E157" s="94"/>
      <c r="F157" s="95"/>
      <c r="G157" s="83" t="str">
        <f t="shared" si="2"/>
        <v/>
      </c>
      <c r="H157" s="45"/>
    </row>
    <row r="158" spans="2:8" ht="18" customHeight="1">
      <c r="B158" s="57"/>
      <c r="C158" s="57"/>
      <c r="D158" s="59"/>
      <c r="E158" s="94"/>
      <c r="F158" s="95"/>
      <c r="G158" s="83" t="str">
        <f t="shared" si="2"/>
        <v/>
      </c>
      <c r="H158" s="45"/>
    </row>
    <row r="159" spans="2:8" ht="18" customHeight="1">
      <c r="B159" s="57"/>
      <c r="C159" s="57"/>
      <c r="D159" s="59"/>
      <c r="E159" s="94"/>
      <c r="F159" s="95"/>
      <c r="G159" s="83" t="str">
        <f t="shared" si="2"/>
        <v/>
      </c>
      <c r="H159" s="45"/>
    </row>
    <row r="160" spans="2:8" ht="18" customHeight="1">
      <c r="B160" s="57"/>
      <c r="C160" s="57"/>
      <c r="D160" s="59"/>
      <c r="E160" s="94"/>
      <c r="F160" s="95"/>
      <c r="G160" s="83" t="str">
        <f t="shared" si="2"/>
        <v/>
      </c>
      <c r="H160" s="45"/>
    </row>
    <row r="161" spans="2:8" ht="18" customHeight="1">
      <c r="B161" s="57"/>
      <c r="C161" s="57"/>
      <c r="D161" s="59"/>
      <c r="E161" s="94"/>
      <c r="F161" s="95"/>
      <c r="G161" s="83" t="str">
        <f t="shared" si="2"/>
        <v/>
      </c>
      <c r="H161" s="45"/>
    </row>
    <row r="162" spans="2:8" ht="18" customHeight="1">
      <c r="B162" s="57"/>
      <c r="C162" s="57"/>
      <c r="D162" s="59"/>
      <c r="E162" s="94"/>
      <c r="F162" s="95"/>
      <c r="G162" s="83" t="str">
        <f t="shared" si="2"/>
        <v/>
      </c>
      <c r="H162" s="45"/>
    </row>
    <row r="163" spans="2:8" ht="18" customHeight="1">
      <c r="B163" s="57"/>
      <c r="C163" s="57"/>
      <c r="D163" s="59"/>
      <c r="E163" s="94"/>
      <c r="F163" s="95"/>
      <c r="G163" s="83" t="str">
        <f t="shared" si="2"/>
        <v/>
      </c>
      <c r="H163" s="45"/>
    </row>
    <row r="164" spans="2:8" ht="18" customHeight="1">
      <c r="B164" s="57"/>
      <c r="C164" s="57"/>
      <c r="D164" s="59"/>
      <c r="E164" s="94"/>
      <c r="F164" s="95"/>
      <c r="G164" s="83" t="str">
        <f t="shared" si="2"/>
        <v/>
      </c>
      <c r="H164" s="45"/>
    </row>
    <row r="165" spans="2:8" ht="18" customHeight="1">
      <c r="B165" s="57"/>
      <c r="C165" s="57"/>
      <c r="D165" s="59"/>
      <c r="E165" s="94"/>
      <c r="F165" s="95"/>
      <c r="G165" s="83" t="str">
        <f t="shared" si="2"/>
        <v/>
      </c>
      <c r="H165" s="45"/>
    </row>
    <row r="166" spans="2:8" ht="18" customHeight="1">
      <c r="B166" s="57"/>
      <c r="C166" s="57"/>
      <c r="D166" s="59"/>
      <c r="E166" s="94"/>
      <c r="F166" s="95"/>
      <c r="G166" s="83" t="str">
        <f t="shared" si="2"/>
        <v/>
      </c>
      <c r="H166" s="45"/>
    </row>
    <row r="167" spans="2:8" ht="18" customHeight="1">
      <c r="B167" s="57"/>
      <c r="C167" s="57"/>
      <c r="D167" s="59"/>
      <c r="E167" s="94"/>
      <c r="F167" s="95"/>
      <c r="G167" s="83" t="str">
        <f t="shared" si="2"/>
        <v/>
      </c>
      <c r="H167" s="45"/>
    </row>
    <row r="168" spans="2:8" ht="18" customHeight="1">
      <c r="B168" s="57"/>
      <c r="C168" s="57"/>
      <c r="D168" s="59"/>
      <c r="E168" s="94"/>
      <c r="F168" s="95"/>
      <c r="G168" s="83" t="str">
        <f t="shared" si="2"/>
        <v/>
      </c>
      <c r="H168" s="45"/>
    </row>
    <row r="169" spans="2:8" ht="18" customHeight="1">
      <c r="B169" s="57"/>
      <c r="C169" s="57"/>
      <c r="D169" s="59"/>
      <c r="E169" s="94"/>
      <c r="F169" s="95"/>
      <c r="G169" s="83" t="str">
        <f t="shared" si="2"/>
        <v/>
      </c>
      <c r="H169" s="45"/>
    </row>
    <row r="170" spans="2:8" ht="18" customHeight="1">
      <c r="B170" s="57"/>
      <c r="C170" s="57"/>
      <c r="D170" s="59"/>
      <c r="E170" s="94"/>
      <c r="F170" s="95"/>
      <c r="G170" s="83" t="str">
        <f t="shared" si="2"/>
        <v/>
      </c>
      <c r="H170" s="45"/>
    </row>
    <row r="171" spans="2:8" ht="18" customHeight="1">
      <c r="B171" s="57"/>
      <c r="C171" s="57"/>
      <c r="D171" s="59"/>
      <c r="E171" s="94"/>
      <c r="F171" s="95"/>
      <c r="G171" s="83" t="str">
        <f t="shared" si="2"/>
        <v/>
      </c>
      <c r="H171" s="45"/>
    </row>
    <row r="172" spans="2:8" ht="18" customHeight="1">
      <c r="B172" s="57"/>
      <c r="C172" s="57"/>
      <c r="D172" s="59"/>
      <c r="E172" s="94"/>
      <c r="F172" s="95"/>
      <c r="G172" s="83" t="str">
        <f t="shared" si="2"/>
        <v/>
      </c>
      <c r="H172" s="45"/>
    </row>
    <row r="173" spans="2:8" ht="18" customHeight="1">
      <c r="B173" s="57"/>
      <c r="C173" s="57"/>
      <c r="D173" s="59"/>
      <c r="E173" s="94"/>
      <c r="F173" s="95"/>
      <c r="G173" s="83" t="str">
        <f t="shared" si="2"/>
        <v/>
      </c>
      <c r="H173" s="45"/>
    </row>
    <row r="174" spans="2:8" ht="18" customHeight="1">
      <c r="B174" s="57"/>
      <c r="C174" s="57"/>
      <c r="D174" s="59"/>
      <c r="E174" s="94"/>
      <c r="F174" s="95"/>
      <c r="G174" s="83" t="str">
        <f t="shared" si="2"/>
        <v/>
      </c>
      <c r="H174" s="45"/>
    </row>
    <row r="175" spans="2:8" ht="18" customHeight="1">
      <c r="B175" s="57"/>
      <c r="C175" s="57"/>
      <c r="D175" s="59"/>
      <c r="E175" s="94"/>
      <c r="F175" s="95"/>
      <c r="G175" s="83" t="str">
        <f t="shared" si="2"/>
        <v/>
      </c>
      <c r="H175" s="45"/>
    </row>
    <row r="176" spans="2:8" ht="18" customHeight="1">
      <c r="B176" s="57"/>
      <c r="C176" s="57"/>
      <c r="D176" s="59"/>
      <c r="E176" s="94"/>
      <c r="F176" s="95"/>
      <c r="G176" s="83" t="str">
        <f t="shared" si="2"/>
        <v/>
      </c>
      <c r="H176" s="45"/>
    </row>
    <row r="177" spans="2:8" ht="18" customHeight="1">
      <c r="B177" s="57"/>
      <c r="C177" s="57"/>
      <c r="D177" s="59"/>
      <c r="E177" s="94"/>
      <c r="F177" s="95"/>
      <c r="G177" s="83" t="str">
        <f t="shared" si="2"/>
        <v/>
      </c>
      <c r="H177" s="45"/>
    </row>
    <row r="178" spans="2:8" ht="18" customHeight="1">
      <c r="B178" s="57"/>
      <c r="C178" s="57"/>
      <c r="D178" s="59"/>
      <c r="E178" s="94"/>
      <c r="F178" s="95"/>
      <c r="G178" s="83" t="str">
        <f t="shared" si="2"/>
        <v/>
      </c>
      <c r="H178" s="45"/>
    </row>
    <row r="179" spans="2:8" ht="18" customHeight="1">
      <c r="B179" s="57"/>
      <c r="C179" s="57"/>
      <c r="D179" s="59"/>
      <c r="E179" s="94"/>
      <c r="F179" s="95"/>
      <c r="G179" s="83" t="str">
        <f t="shared" si="2"/>
        <v/>
      </c>
      <c r="H179" s="45"/>
    </row>
    <row r="180" spans="2:8" ht="18" customHeight="1">
      <c r="B180" s="57"/>
      <c r="C180" s="57"/>
      <c r="D180" s="59"/>
      <c r="E180" s="94"/>
      <c r="F180" s="95"/>
      <c r="G180" s="83" t="str">
        <f t="shared" si="2"/>
        <v/>
      </c>
      <c r="H180" s="45"/>
    </row>
    <row r="181" spans="2:8" ht="18" customHeight="1">
      <c r="B181" s="57"/>
      <c r="C181" s="57"/>
      <c r="D181" s="59"/>
      <c r="E181" s="94"/>
      <c r="F181" s="95"/>
      <c r="G181" s="83" t="str">
        <f t="shared" si="2"/>
        <v/>
      </c>
      <c r="H181" s="45"/>
    </row>
    <row r="182" spans="2:8" ht="18" customHeight="1">
      <c r="B182" s="57"/>
      <c r="C182" s="57"/>
      <c r="D182" s="59"/>
      <c r="E182" s="94"/>
      <c r="F182" s="95"/>
      <c r="G182" s="83" t="str">
        <f t="shared" si="2"/>
        <v/>
      </c>
      <c r="H182" s="45"/>
    </row>
    <row r="183" spans="2:8" ht="18" customHeight="1">
      <c r="B183" s="57"/>
      <c r="C183" s="57"/>
      <c r="D183" s="59"/>
      <c r="E183" s="94"/>
      <c r="F183" s="95"/>
      <c r="G183" s="83" t="str">
        <f t="shared" si="2"/>
        <v/>
      </c>
      <c r="H183" s="45"/>
    </row>
    <row r="184" spans="2:8" ht="18" customHeight="1">
      <c r="B184" s="57"/>
      <c r="C184" s="57"/>
      <c r="D184" s="59"/>
      <c r="E184" s="94"/>
      <c r="F184" s="95"/>
      <c r="G184" s="83" t="str">
        <f t="shared" si="2"/>
        <v/>
      </c>
      <c r="H184" s="45"/>
    </row>
    <row r="185" spans="2:8" ht="18" customHeight="1">
      <c r="B185" s="57"/>
      <c r="C185" s="57"/>
      <c r="D185" s="59"/>
      <c r="E185" s="94"/>
      <c r="F185" s="95"/>
      <c r="G185" s="83" t="str">
        <f t="shared" si="2"/>
        <v/>
      </c>
      <c r="H185" s="45"/>
    </row>
    <row r="186" spans="2:8" ht="18" customHeight="1">
      <c r="B186" s="57"/>
      <c r="C186" s="57"/>
      <c r="D186" s="59"/>
      <c r="E186" s="94"/>
      <c r="F186" s="95"/>
      <c r="G186" s="83" t="str">
        <f t="shared" si="2"/>
        <v/>
      </c>
      <c r="H186" s="45"/>
    </row>
    <row r="187" spans="2:8" ht="18" customHeight="1">
      <c r="B187" s="57"/>
      <c r="C187" s="57"/>
      <c r="D187" s="59"/>
      <c r="E187" s="94"/>
      <c r="F187" s="95"/>
      <c r="G187" s="83" t="str">
        <f t="shared" si="2"/>
        <v/>
      </c>
      <c r="H187" s="45"/>
    </row>
    <row r="188" spans="2:8" ht="18" customHeight="1">
      <c r="B188" s="57"/>
      <c r="C188" s="57"/>
      <c r="D188" s="59"/>
      <c r="E188" s="94"/>
      <c r="F188" s="95"/>
      <c r="G188" s="83" t="str">
        <f t="shared" si="2"/>
        <v/>
      </c>
      <c r="H188" s="45"/>
    </row>
    <row r="189" spans="2:8" ht="18" customHeight="1">
      <c r="B189" s="57"/>
      <c r="C189" s="57"/>
      <c r="D189" s="59"/>
      <c r="E189" s="94"/>
      <c r="F189" s="95"/>
      <c r="G189" s="83" t="str">
        <f t="shared" si="2"/>
        <v/>
      </c>
      <c r="H189" s="45"/>
    </row>
    <row r="190" spans="2:8" ht="18" customHeight="1">
      <c r="B190" s="57"/>
      <c r="C190" s="57"/>
      <c r="D190" s="59"/>
      <c r="E190" s="94"/>
      <c r="F190" s="95"/>
      <c r="G190" s="83" t="str">
        <f t="shared" si="2"/>
        <v/>
      </c>
      <c r="H190" s="45"/>
    </row>
    <row r="191" spans="2:8" ht="18" customHeight="1">
      <c r="B191" s="57"/>
      <c r="C191" s="57"/>
      <c r="D191" s="59"/>
      <c r="E191" s="94"/>
      <c r="F191" s="95"/>
      <c r="G191" s="83" t="str">
        <f t="shared" si="2"/>
        <v/>
      </c>
      <c r="H191" s="45"/>
    </row>
    <row r="192" spans="2:8" ht="18" customHeight="1">
      <c r="B192" s="57"/>
      <c r="C192" s="57"/>
      <c r="D192" s="59"/>
      <c r="E192" s="94"/>
      <c r="F192" s="95"/>
      <c r="G192" s="83" t="str">
        <f t="shared" si="2"/>
        <v/>
      </c>
      <c r="H192" s="45"/>
    </row>
    <row r="193" spans="2:8" ht="18" customHeight="1">
      <c r="B193" s="57"/>
      <c r="C193" s="57"/>
      <c r="D193" s="59"/>
      <c r="E193" s="94"/>
      <c r="F193" s="95"/>
      <c r="G193" s="83" t="str">
        <f t="shared" si="2"/>
        <v/>
      </c>
      <c r="H193" s="45"/>
    </row>
    <row r="194" spans="2:8" ht="18" customHeight="1">
      <c r="B194" s="57"/>
      <c r="C194" s="57"/>
      <c r="D194" s="59"/>
      <c r="E194" s="94"/>
      <c r="F194" s="95"/>
      <c r="G194" s="83" t="str">
        <f t="shared" si="2"/>
        <v/>
      </c>
      <c r="H194" s="45"/>
    </row>
    <row r="195" spans="2:8" ht="18" customHeight="1">
      <c r="B195" s="57"/>
      <c r="C195" s="57"/>
      <c r="D195" s="59"/>
      <c r="E195" s="94"/>
      <c r="F195" s="95"/>
      <c r="G195" s="83" t="str">
        <f t="shared" si="2"/>
        <v/>
      </c>
      <c r="H195" s="45"/>
    </row>
    <row r="196" spans="2:8" ht="18" customHeight="1">
      <c r="B196" s="57"/>
      <c r="C196" s="57"/>
      <c r="D196" s="59"/>
      <c r="E196" s="94"/>
      <c r="F196" s="95"/>
      <c r="G196" s="83" t="str">
        <f t="shared" si="2"/>
        <v/>
      </c>
      <c r="H196" s="45"/>
    </row>
    <row r="197" spans="2:8" ht="18" customHeight="1">
      <c r="B197" s="57"/>
      <c r="C197" s="57"/>
      <c r="D197" s="59"/>
      <c r="E197" s="94"/>
      <c r="F197" s="95"/>
      <c r="G197" s="83" t="str">
        <f t="shared" si="2"/>
        <v/>
      </c>
      <c r="H197" s="45"/>
    </row>
    <row r="198" spans="2:8" ht="18" customHeight="1">
      <c r="B198" s="57"/>
      <c r="C198" s="57"/>
      <c r="D198" s="59"/>
      <c r="E198" s="94"/>
      <c r="F198" s="95"/>
      <c r="G198" s="83" t="str">
        <f t="shared" ref="G198:G261" si="3">IF(OR(B198="",F198=""),"",E198/F198)</f>
        <v/>
      </c>
      <c r="H198" s="45"/>
    </row>
    <row r="199" spans="2:8" ht="18" customHeight="1">
      <c r="B199" s="57"/>
      <c r="C199" s="57"/>
      <c r="D199" s="59"/>
      <c r="E199" s="94"/>
      <c r="F199" s="95"/>
      <c r="G199" s="83" t="str">
        <f t="shared" si="3"/>
        <v/>
      </c>
      <c r="H199" s="45"/>
    </row>
    <row r="200" spans="2:8" ht="18" customHeight="1">
      <c r="B200" s="57"/>
      <c r="C200" s="57"/>
      <c r="D200" s="59"/>
      <c r="E200" s="94"/>
      <c r="F200" s="95"/>
      <c r="G200" s="83" t="str">
        <f t="shared" si="3"/>
        <v/>
      </c>
      <c r="H200" s="45"/>
    </row>
    <row r="201" spans="2:8" ht="18" customHeight="1">
      <c r="B201" s="57"/>
      <c r="C201" s="57"/>
      <c r="D201" s="59"/>
      <c r="E201" s="94"/>
      <c r="F201" s="95"/>
      <c r="G201" s="83" t="str">
        <f t="shared" si="3"/>
        <v/>
      </c>
      <c r="H201" s="45"/>
    </row>
    <row r="202" spans="2:8" ht="18" customHeight="1">
      <c r="B202" s="57"/>
      <c r="C202" s="57"/>
      <c r="D202" s="59"/>
      <c r="E202" s="94"/>
      <c r="F202" s="95"/>
      <c r="G202" s="83" t="str">
        <f t="shared" si="3"/>
        <v/>
      </c>
      <c r="H202" s="45"/>
    </row>
    <row r="203" spans="2:8" ht="18" customHeight="1">
      <c r="B203" s="57"/>
      <c r="C203" s="57"/>
      <c r="D203" s="59"/>
      <c r="E203" s="94"/>
      <c r="F203" s="95"/>
      <c r="G203" s="83" t="str">
        <f t="shared" si="3"/>
        <v/>
      </c>
      <c r="H203" s="45"/>
    </row>
    <row r="204" spans="2:8" ht="18" customHeight="1">
      <c r="B204" s="57"/>
      <c r="C204" s="57"/>
      <c r="D204" s="59"/>
      <c r="E204" s="94"/>
      <c r="F204" s="95"/>
      <c r="G204" s="83" t="str">
        <f t="shared" si="3"/>
        <v/>
      </c>
      <c r="H204" s="45"/>
    </row>
    <row r="205" spans="2:8" ht="18" customHeight="1">
      <c r="B205" s="57"/>
      <c r="C205" s="57"/>
      <c r="D205" s="59"/>
      <c r="E205" s="94"/>
      <c r="F205" s="95"/>
      <c r="G205" s="83" t="str">
        <f t="shared" si="3"/>
        <v/>
      </c>
      <c r="H205" s="45"/>
    </row>
    <row r="206" spans="2:8" ht="18" customHeight="1">
      <c r="B206" s="57"/>
      <c r="C206" s="57"/>
      <c r="D206" s="59"/>
      <c r="E206" s="94"/>
      <c r="F206" s="95"/>
      <c r="G206" s="83" t="str">
        <f t="shared" si="3"/>
        <v/>
      </c>
      <c r="H206" s="45"/>
    </row>
    <row r="207" spans="2:8" ht="18" customHeight="1">
      <c r="B207" s="57"/>
      <c r="C207" s="57"/>
      <c r="D207" s="59"/>
      <c r="E207" s="94"/>
      <c r="F207" s="95"/>
      <c r="G207" s="83" t="str">
        <f t="shared" si="3"/>
        <v/>
      </c>
      <c r="H207" s="45"/>
    </row>
    <row r="208" spans="2:8" ht="18" customHeight="1">
      <c r="B208" s="57"/>
      <c r="C208" s="57"/>
      <c r="D208" s="59"/>
      <c r="E208" s="94"/>
      <c r="F208" s="95"/>
      <c r="G208" s="83" t="str">
        <f t="shared" si="3"/>
        <v/>
      </c>
      <c r="H208" s="45"/>
    </row>
    <row r="209" spans="2:8" ht="18" customHeight="1">
      <c r="B209" s="57"/>
      <c r="C209" s="57"/>
      <c r="D209" s="59"/>
      <c r="E209" s="94"/>
      <c r="F209" s="95"/>
      <c r="G209" s="83" t="str">
        <f t="shared" si="3"/>
        <v/>
      </c>
      <c r="H209" s="45"/>
    </row>
    <row r="210" spans="2:8" ht="18" customHeight="1">
      <c r="B210" s="57"/>
      <c r="C210" s="57"/>
      <c r="D210" s="59"/>
      <c r="E210" s="94"/>
      <c r="F210" s="95"/>
      <c r="G210" s="83" t="str">
        <f t="shared" si="3"/>
        <v/>
      </c>
      <c r="H210" s="45"/>
    </row>
    <row r="211" spans="2:8" ht="18" customHeight="1">
      <c r="B211" s="57"/>
      <c r="C211" s="57"/>
      <c r="D211" s="59"/>
      <c r="E211" s="94"/>
      <c r="F211" s="95"/>
      <c r="G211" s="83" t="str">
        <f t="shared" si="3"/>
        <v/>
      </c>
      <c r="H211" s="45"/>
    </row>
    <row r="212" spans="2:8" ht="18" customHeight="1">
      <c r="B212" s="57"/>
      <c r="C212" s="57"/>
      <c r="D212" s="59"/>
      <c r="E212" s="94"/>
      <c r="F212" s="95"/>
      <c r="G212" s="83" t="str">
        <f t="shared" si="3"/>
        <v/>
      </c>
      <c r="H212" s="45"/>
    </row>
    <row r="213" spans="2:8" ht="18" customHeight="1">
      <c r="B213" s="57"/>
      <c r="C213" s="57"/>
      <c r="D213" s="59"/>
      <c r="E213" s="94"/>
      <c r="F213" s="95"/>
      <c r="G213" s="83" t="str">
        <f t="shared" si="3"/>
        <v/>
      </c>
      <c r="H213" s="45"/>
    </row>
    <row r="214" spans="2:8" ht="18" customHeight="1">
      <c r="B214" s="57"/>
      <c r="C214" s="57"/>
      <c r="D214" s="59"/>
      <c r="E214" s="94"/>
      <c r="F214" s="95"/>
      <c r="G214" s="83" t="str">
        <f t="shared" si="3"/>
        <v/>
      </c>
      <c r="H214" s="45"/>
    </row>
    <row r="215" spans="2:8" ht="18" customHeight="1">
      <c r="B215" s="57"/>
      <c r="C215" s="57"/>
      <c r="D215" s="59"/>
      <c r="E215" s="94"/>
      <c r="F215" s="95"/>
      <c r="G215" s="83" t="str">
        <f t="shared" si="3"/>
        <v/>
      </c>
      <c r="H215" s="45"/>
    </row>
    <row r="216" spans="2:8" ht="18" customHeight="1">
      <c r="B216" s="57"/>
      <c r="C216" s="57"/>
      <c r="D216" s="59"/>
      <c r="E216" s="94"/>
      <c r="F216" s="95"/>
      <c r="G216" s="83" t="str">
        <f t="shared" si="3"/>
        <v/>
      </c>
      <c r="H216" s="45"/>
    </row>
    <row r="217" spans="2:8" ht="18" customHeight="1">
      <c r="B217" s="57"/>
      <c r="C217" s="57"/>
      <c r="D217" s="59"/>
      <c r="E217" s="94"/>
      <c r="F217" s="95"/>
      <c r="G217" s="83" t="str">
        <f t="shared" si="3"/>
        <v/>
      </c>
      <c r="H217" s="45"/>
    </row>
    <row r="218" spans="2:8" ht="18" customHeight="1">
      <c r="B218" s="57"/>
      <c r="C218" s="57"/>
      <c r="D218" s="59"/>
      <c r="E218" s="94"/>
      <c r="F218" s="95"/>
      <c r="G218" s="83" t="str">
        <f t="shared" si="3"/>
        <v/>
      </c>
      <c r="H218" s="45"/>
    </row>
    <row r="219" spans="2:8" ht="18" customHeight="1">
      <c r="B219" s="57"/>
      <c r="C219" s="57"/>
      <c r="D219" s="59"/>
      <c r="E219" s="94"/>
      <c r="F219" s="95"/>
      <c r="G219" s="83" t="str">
        <f t="shared" si="3"/>
        <v/>
      </c>
      <c r="H219" s="45"/>
    </row>
    <row r="220" spans="2:8" ht="18" customHeight="1">
      <c r="B220" s="57"/>
      <c r="C220" s="57"/>
      <c r="D220" s="59"/>
      <c r="E220" s="94"/>
      <c r="F220" s="95"/>
      <c r="G220" s="83" t="str">
        <f t="shared" si="3"/>
        <v/>
      </c>
      <c r="H220" s="45"/>
    </row>
    <row r="221" spans="2:8" ht="18" customHeight="1">
      <c r="B221" s="57"/>
      <c r="C221" s="57"/>
      <c r="D221" s="59"/>
      <c r="E221" s="94"/>
      <c r="F221" s="95"/>
      <c r="G221" s="83" t="str">
        <f t="shared" si="3"/>
        <v/>
      </c>
      <c r="H221" s="45"/>
    </row>
    <row r="222" spans="2:8" ht="18" customHeight="1">
      <c r="B222" s="57"/>
      <c r="C222" s="57"/>
      <c r="D222" s="59"/>
      <c r="E222" s="94"/>
      <c r="F222" s="95"/>
      <c r="G222" s="83" t="str">
        <f t="shared" si="3"/>
        <v/>
      </c>
      <c r="H222" s="45"/>
    </row>
    <row r="223" spans="2:8" ht="18" customHeight="1">
      <c r="B223" s="57"/>
      <c r="C223" s="57"/>
      <c r="D223" s="59"/>
      <c r="E223" s="94"/>
      <c r="F223" s="95"/>
      <c r="G223" s="83" t="str">
        <f t="shared" si="3"/>
        <v/>
      </c>
      <c r="H223" s="45"/>
    </row>
    <row r="224" spans="2:8" ht="18" customHeight="1">
      <c r="B224" s="57"/>
      <c r="C224" s="57"/>
      <c r="D224" s="59"/>
      <c r="E224" s="94"/>
      <c r="F224" s="95"/>
      <c r="G224" s="83" t="str">
        <f t="shared" si="3"/>
        <v/>
      </c>
      <c r="H224" s="45"/>
    </row>
    <row r="225" spans="2:8" ht="18" customHeight="1">
      <c r="B225" s="57"/>
      <c r="C225" s="57"/>
      <c r="D225" s="59"/>
      <c r="E225" s="94"/>
      <c r="F225" s="95"/>
      <c r="G225" s="83" t="str">
        <f t="shared" si="3"/>
        <v/>
      </c>
      <c r="H225" s="45"/>
    </row>
    <row r="226" spans="2:8" ht="18" customHeight="1">
      <c r="B226" s="57"/>
      <c r="C226" s="57"/>
      <c r="D226" s="59"/>
      <c r="E226" s="94"/>
      <c r="F226" s="95"/>
      <c r="G226" s="83" t="str">
        <f t="shared" si="3"/>
        <v/>
      </c>
      <c r="H226" s="45"/>
    </row>
    <row r="227" spans="2:8" ht="18" customHeight="1">
      <c r="B227" s="57"/>
      <c r="C227" s="57"/>
      <c r="D227" s="59"/>
      <c r="E227" s="94"/>
      <c r="F227" s="95"/>
      <c r="G227" s="83" t="str">
        <f t="shared" si="3"/>
        <v/>
      </c>
      <c r="H227" s="45"/>
    </row>
    <row r="228" spans="2:8" ht="18" customHeight="1">
      <c r="B228" s="57"/>
      <c r="C228" s="57"/>
      <c r="D228" s="59"/>
      <c r="E228" s="94"/>
      <c r="F228" s="95"/>
      <c r="G228" s="83" t="str">
        <f t="shared" si="3"/>
        <v/>
      </c>
      <c r="H228" s="45"/>
    </row>
    <row r="229" spans="2:8" ht="18" customHeight="1">
      <c r="B229" s="57"/>
      <c r="C229" s="57"/>
      <c r="D229" s="59"/>
      <c r="E229" s="94"/>
      <c r="F229" s="95"/>
      <c r="G229" s="83" t="str">
        <f t="shared" si="3"/>
        <v/>
      </c>
      <c r="H229" s="45"/>
    </row>
    <row r="230" spans="2:8" ht="18" customHeight="1">
      <c r="B230" s="57"/>
      <c r="C230" s="57"/>
      <c r="D230" s="59"/>
      <c r="E230" s="94"/>
      <c r="F230" s="95"/>
      <c r="G230" s="83" t="str">
        <f t="shared" si="3"/>
        <v/>
      </c>
      <c r="H230" s="45"/>
    </row>
    <row r="231" spans="2:8" ht="18" customHeight="1">
      <c r="B231" s="57"/>
      <c r="C231" s="57"/>
      <c r="D231" s="59"/>
      <c r="E231" s="94"/>
      <c r="F231" s="95"/>
      <c r="G231" s="83" t="str">
        <f t="shared" si="3"/>
        <v/>
      </c>
      <c r="H231" s="45"/>
    </row>
    <row r="232" spans="2:8" ht="18" customHeight="1">
      <c r="B232" s="57"/>
      <c r="C232" s="57"/>
      <c r="D232" s="59"/>
      <c r="E232" s="94"/>
      <c r="F232" s="95"/>
      <c r="G232" s="83" t="str">
        <f t="shared" si="3"/>
        <v/>
      </c>
      <c r="H232" s="45"/>
    </row>
    <row r="233" spans="2:8" ht="18" customHeight="1">
      <c r="B233" s="57"/>
      <c r="C233" s="57"/>
      <c r="D233" s="59"/>
      <c r="E233" s="94"/>
      <c r="F233" s="95"/>
      <c r="G233" s="83" t="str">
        <f t="shared" si="3"/>
        <v/>
      </c>
      <c r="H233" s="45"/>
    </row>
    <row r="234" spans="2:8" ht="18" customHeight="1">
      <c r="B234" s="57"/>
      <c r="C234" s="57"/>
      <c r="D234" s="59"/>
      <c r="E234" s="94"/>
      <c r="F234" s="95"/>
      <c r="G234" s="83" t="str">
        <f t="shared" si="3"/>
        <v/>
      </c>
      <c r="H234" s="45"/>
    </row>
    <row r="235" spans="2:8" ht="18" customHeight="1">
      <c r="B235" s="57"/>
      <c r="C235" s="57"/>
      <c r="D235" s="59"/>
      <c r="E235" s="94"/>
      <c r="F235" s="95"/>
      <c r="G235" s="83" t="str">
        <f t="shared" si="3"/>
        <v/>
      </c>
      <c r="H235" s="45"/>
    </row>
    <row r="236" spans="2:8" ht="18" customHeight="1">
      <c r="B236" s="57"/>
      <c r="C236" s="57"/>
      <c r="D236" s="59"/>
      <c r="E236" s="94"/>
      <c r="F236" s="95"/>
      <c r="G236" s="83" t="str">
        <f t="shared" si="3"/>
        <v/>
      </c>
      <c r="H236" s="45"/>
    </row>
    <row r="237" spans="2:8" ht="18" customHeight="1">
      <c r="B237" s="57"/>
      <c r="C237" s="57"/>
      <c r="D237" s="59"/>
      <c r="E237" s="94"/>
      <c r="F237" s="95"/>
      <c r="G237" s="83" t="str">
        <f t="shared" si="3"/>
        <v/>
      </c>
      <c r="H237" s="45"/>
    </row>
    <row r="238" spans="2:8" ht="18" customHeight="1">
      <c r="B238" s="57"/>
      <c r="C238" s="57"/>
      <c r="D238" s="59"/>
      <c r="E238" s="94"/>
      <c r="F238" s="95"/>
      <c r="G238" s="83" t="str">
        <f t="shared" si="3"/>
        <v/>
      </c>
      <c r="H238" s="45"/>
    </row>
    <row r="239" spans="2:8" ht="18" customHeight="1">
      <c r="B239" s="57"/>
      <c r="C239" s="57"/>
      <c r="D239" s="59"/>
      <c r="E239" s="94"/>
      <c r="F239" s="95"/>
      <c r="G239" s="83" t="str">
        <f t="shared" si="3"/>
        <v/>
      </c>
      <c r="H239" s="45"/>
    </row>
    <row r="240" spans="2:8" ht="18" customHeight="1">
      <c r="B240" s="57"/>
      <c r="C240" s="57"/>
      <c r="D240" s="59"/>
      <c r="E240" s="94"/>
      <c r="F240" s="95"/>
      <c r="G240" s="83" t="str">
        <f t="shared" si="3"/>
        <v/>
      </c>
      <c r="H240" s="45"/>
    </row>
    <row r="241" spans="2:8" ht="18" customHeight="1">
      <c r="B241" s="57"/>
      <c r="C241" s="57"/>
      <c r="D241" s="59"/>
      <c r="E241" s="94"/>
      <c r="F241" s="95"/>
      <c r="G241" s="83" t="str">
        <f t="shared" si="3"/>
        <v/>
      </c>
      <c r="H241" s="45"/>
    </row>
    <row r="242" spans="2:8" ht="18" customHeight="1">
      <c r="B242" s="57"/>
      <c r="C242" s="57"/>
      <c r="D242" s="59"/>
      <c r="E242" s="94"/>
      <c r="F242" s="95"/>
      <c r="G242" s="83" t="str">
        <f t="shared" si="3"/>
        <v/>
      </c>
      <c r="H242" s="45"/>
    </row>
    <row r="243" spans="2:8" ht="18" customHeight="1">
      <c r="B243" s="57"/>
      <c r="C243" s="57"/>
      <c r="D243" s="59"/>
      <c r="E243" s="94"/>
      <c r="F243" s="95"/>
      <c r="G243" s="83" t="str">
        <f t="shared" si="3"/>
        <v/>
      </c>
      <c r="H243" s="45"/>
    </row>
    <row r="244" spans="2:8" ht="18" customHeight="1">
      <c r="B244" s="57"/>
      <c r="C244" s="57"/>
      <c r="D244" s="59"/>
      <c r="E244" s="94"/>
      <c r="F244" s="95"/>
      <c r="G244" s="83" t="str">
        <f t="shared" si="3"/>
        <v/>
      </c>
      <c r="H244" s="45"/>
    </row>
    <row r="245" spans="2:8" ht="18" customHeight="1">
      <c r="B245" s="57"/>
      <c r="C245" s="57"/>
      <c r="D245" s="59"/>
      <c r="E245" s="94"/>
      <c r="F245" s="95"/>
      <c r="G245" s="83" t="str">
        <f t="shared" si="3"/>
        <v/>
      </c>
      <c r="H245" s="45"/>
    </row>
    <row r="246" spans="2:8" ht="18" customHeight="1">
      <c r="B246" s="57"/>
      <c r="C246" s="57"/>
      <c r="D246" s="59"/>
      <c r="E246" s="94"/>
      <c r="F246" s="95"/>
      <c r="G246" s="83" t="str">
        <f t="shared" si="3"/>
        <v/>
      </c>
      <c r="H246" s="45"/>
    </row>
    <row r="247" spans="2:8" ht="18" customHeight="1">
      <c r="B247" s="57"/>
      <c r="C247" s="57"/>
      <c r="D247" s="59"/>
      <c r="E247" s="94"/>
      <c r="F247" s="95"/>
      <c r="G247" s="83" t="str">
        <f t="shared" si="3"/>
        <v/>
      </c>
      <c r="H247" s="45"/>
    </row>
    <row r="248" spans="2:8" ht="18" customHeight="1">
      <c r="B248" s="57"/>
      <c r="C248" s="57"/>
      <c r="D248" s="59"/>
      <c r="E248" s="94"/>
      <c r="F248" s="95"/>
      <c r="G248" s="83" t="str">
        <f t="shared" si="3"/>
        <v/>
      </c>
      <c r="H248" s="45"/>
    </row>
    <row r="249" spans="2:8" ht="18" customHeight="1">
      <c r="B249" s="57"/>
      <c r="C249" s="57"/>
      <c r="D249" s="59"/>
      <c r="E249" s="94"/>
      <c r="F249" s="95"/>
      <c r="G249" s="83" t="str">
        <f t="shared" si="3"/>
        <v/>
      </c>
      <c r="H249" s="45"/>
    </row>
    <row r="250" spans="2:8" ht="18" customHeight="1">
      <c r="B250" s="57"/>
      <c r="C250" s="57"/>
      <c r="D250" s="59"/>
      <c r="E250" s="94"/>
      <c r="F250" s="95"/>
      <c r="G250" s="83" t="str">
        <f t="shared" si="3"/>
        <v/>
      </c>
      <c r="H250" s="45"/>
    </row>
    <row r="251" spans="2:8" ht="18" customHeight="1">
      <c r="B251" s="57"/>
      <c r="C251" s="57"/>
      <c r="D251" s="59"/>
      <c r="E251" s="94"/>
      <c r="F251" s="95"/>
      <c r="G251" s="83" t="str">
        <f t="shared" si="3"/>
        <v/>
      </c>
      <c r="H251" s="45"/>
    </row>
    <row r="252" spans="2:8" ht="18" customHeight="1">
      <c r="B252" s="57"/>
      <c r="C252" s="57"/>
      <c r="D252" s="59"/>
      <c r="E252" s="94"/>
      <c r="F252" s="95"/>
      <c r="G252" s="83" t="str">
        <f t="shared" si="3"/>
        <v/>
      </c>
      <c r="H252" s="45"/>
    </row>
    <row r="253" spans="2:8" ht="18" customHeight="1">
      <c r="B253" s="57"/>
      <c r="C253" s="57"/>
      <c r="D253" s="59"/>
      <c r="E253" s="94"/>
      <c r="F253" s="95"/>
      <c r="G253" s="83" t="str">
        <f t="shared" si="3"/>
        <v/>
      </c>
      <c r="H253" s="45"/>
    </row>
    <row r="254" spans="2:8" ht="18" customHeight="1">
      <c r="B254" s="57"/>
      <c r="C254" s="57"/>
      <c r="D254" s="59"/>
      <c r="E254" s="94"/>
      <c r="F254" s="95"/>
      <c r="G254" s="83" t="str">
        <f t="shared" si="3"/>
        <v/>
      </c>
      <c r="H254" s="45"/>
    </row>
    <row r="255" spans="2:8" ht="18" customHeight="1">
      <c r="B255" s="57"/>
      <c r="C255" s="57"/>
      <c r="D255" s="59"/>
      <c r="E255" s="94"/>
      <c r="F255" s="95"/>
      <c r="G255" s="83" t="str">
        <f t="shared" si="3"/>
        <v/>
      </c>
      <c r="H255" s="45"/>
    </row>
    <row r="256" spans="2:8" ht="18" customHeight="1">
      <c r="B256" s="57"/>
      <c r="C256" s="57"/>
      <c r="D256" s="59"/>
      <c r="E256" s="94"/>
      <c r="F256" s="95"/>
      <c r="G256" s="83" t="str">
        <f t="shared" si="3"/>
        <v/>
      </c>
      <c r="H256" s="45"/>
    </row>
    <row r="257" spans="2:8" ht="18" customHeight="1">
      <c r="B257" s="57"/>
      <c r="C257" s="57"/>
      <c r="D257" s="59"/>
      <c r="E257" s="94"/>
      <c r="F257" s="95"/>
      <c r="G257" s="83" t="str">
        <f t="shared" si="3"/>
        <v/>
      </c>
      <c r="H257" s="45"/>
    </row>
    <row r="258" spans="2:8" ht="18" customHeight="1">
      <c r="B258" s="57"/>
      <c r="C258" s="57"/>
      <c r="D258" s="59"/>
      <c r="E258" s="94"/>
      <c r="F258" s="95"/>
      <c r="G258" s="83" t="str">
        <f t="shared" si="3"/>
        <v/>
      </c>
      <c r="H258" s="45"/>
    </row>
    <row r="259" spans="2:8" ht="18" customHeight="1">
      <c r="B259" s="57"/>
      <c r="C259" s="57"/>
      <c r="D259" s="59"/>
      <c r="E259" s="94"/>
      <c r="F259" s="95"/>
      <c r="G259" s="83" t="str">
        <f t="shared" si="3"/>
        <v/>
      </c>
      <c r="H259" s="45"/>
    </row>
    <row r="260" spans="2:8" ht="18" customHeight="1">
      <c r="B260" s="57"/>
      <c r="C260" s="57"/>
      <c r="D260" s="59"/>
      <c r="E260" s="94"/>
      <c r="F260" s="95"/>
      <c r="G260" s="83" t="str">
        <f t="shared" si="3"/>
        <v/>
      </c>
      <c r="H260" s="45"/>
    </row>
    <row r="261" spans="2:8" ht="18" customHeight="1">
      <c r="B261" s="57"/>
      <c r="C261" s="57"/>
      <c r="D261" s="59"/>
      <c r="E261" s="94"/>
      <c r="F261" s="95"/>
      <c r="G261" s="83" t="str">
        <f t="shared" si="3"/>
        <v/>
      </c>
      <c r="H261" s="45"/>
    </row>
    <row r="262" spans="2:8" ht="18" customHeight="1">
      <c r="B262" s="57"/>
      <c r="C262" s="57"/>
      <c r="D262" s="59"/>
      <c r="E262" s="94"/>
      <c r="F262" s="95"/>
      <c r="G262" s="83" t="str">
        <f t="shared" ref="G262:G325" si="4">IF(OR(B262="",F262=""),"",E262/F262)</f>
        <v/>
      </c>
      <c r="H262" s="45"/>
    </row>
    <row r="263" spans="2:8" ht="18" customHeight="1">
      <c r="B263" s="57"/>
      <c r="C263" s="57"/>
      <c r="D263" s="59"/>
      <c r="E263" s="94"/>
      <c r="F263" s="95"/>
      <c r="G263" s="83" t="str">
        <f t="shared" si="4"/>
        <v/>
      </c>
      <c r="H263" s="45"/>
    </row>
    <row r="264" spans="2:8" ht="18" customHeight="1">
      <c r="B264" s="57"/>
      <c r="C264" s="57"/>
      <c r="D264" s="59"/>
      <c r="E264" s="94"/>
      <c r="F264" s="95"/>
      <c r="G264" s="83" t="str">
        <f t="shared" si="4"/>
        <v/>
      </c>
      <c r="H264" s="45"/>
    </row>
    <row r="265" spans="2:8" ht="18" customHeight="1">
      <c r="B265" s="57"/>
      <c r="C265" s="57"/>
      <c r="D265" s="59"/>
      <c r="E265" s="94"/>
      <c r="F265" s="95"/>
      <c r="G265" s="83" t="str">
        <f t="shared" si="4"/>
        <v/>
      </c>
      <c r="H265" s="45"/>
    </row>
    <row r="266" spans="2:8" ht="18" customHeight="1">
      <c r="B266" s="57"/>
      <c r="C266" s="57"/>
      <c r="D266" s="59"/>
      <c r="E266" s="94"/>
      <c r="F266" s="95"/>
      <c r="G266" s="83" t="str">
        <f t="shared" si="4"/>
        <v/>
      </c>
      <c r="H266" s="45"/>
    </row>
    <row r="267" spans="2:8" ht="18" customHeight="1">
      <c r="B267" s="57"/>
      <c r="C267" s="57"/>
      <c r="D267" s="59"/>
      <c r="E267" s="94"/>
      <c r="F267" s="95"/>
      <c r="G267" s="83" t="str">
        <f t="shared" si="4"/>
        <v/>
      </c>
      <c r="H267" s="45"/>
    </row>
    <row r="268" spans="2:8" ht="18" customHeight="1">
      <c r="B268" s="57"/>
      <c r="C268" s="57"/>
      <c r="D268" s="59"/>
      <c r="E268" s="94"/>
      <c r="F268" s="95"/>
      <c r="G268" s="83" t="str">
        <f t="shared" si="4"/>
        <v/>
      </c>
      <c r="H268" s="45"/>
    </row>
    <row r="269" spans="2:8" ht="18" customHeight="1">
      <c r="B269" s="57"/>
      <c r="C269" s="57"/>
      <c r="D269" s="59"/>
      <c r="E269" s="94"/>
      <c r="F269" s="95"/>
      <c r="G269" s="83" t="str">
        <f t="shared" si="4"/>
        <v/>
      </c>
      <c r="H269" s="45"/>
    </row>
    <row r="270" spans="2:8" ht="18" customHeight="1">
      <c r="B270" s="57"/>
      <c r="C270" s="57"/>
      <c r="D270" s="59"/>
      <c r="E270" s="94"/>
      <c r="F270" s="95"/>
      <c r="G270" s="83" t="str">
        <f t="shared" si="4"/>
        <v/>
      </c>
      <c r="H270" s="45"/>
    </row>
    <row r="271" spans="2:8" ht="18" customHeight="1">
      <c r="B271" s="57"/>
      <c r="C271" s="57"/>
      <c r="D271" s="59"/>
      <c r="E271" s="94"/>
      <c r="F271" s="95"/>
      <c r="G271" s="83" t="str">
        <f t="shared" si="4"/>
        <v/>
      </c>
      <c r="H271" s="45"/>
    </row>
    <row r="272" spans="2:8" ht="18" customHeight="1">
      <c r="B272" s="57"/>
      <c r="C272" s="57"/>
      <c r="D272" s="59"/>
      <c r="E272" s="94"/>
      <c r="F272" s="95"/>
      <c r="G272" s="83" t="str">
        <f t="shared" si="4"/>
        <v/>
      </c>
      <c r="H272" s="45"/>
    </row>
    <row r="273" spans="2:8" ht="18" customHeight="1">
      <c r="B273" s="57"/>
      <c r="C273" s="57"/>
      <c r="D273" s="59"/>
      <c r="E273" s="94"/>
      <c r="F273" s="95"/>
      <c r="G273" s="83" t="str">
        <f t="shared" si="4"/>
        <v/>
      </c>
      <c r="H273" s="45"/>
    </row>
    <row r="274" spans="2:8" ht="18" customHeight="1">
      <c r="B274" s="57"/>
      <c r="C274" s="57"/>
      <c r="D274" s="59"/>
      <c r="E274" s="94"/>
      <c r="F274" s="95"/>
      <c r="G274" s="83" t="str">
        <f t="shared" si="4"/>
        <v/>
      </c>
      <c r="H274" s="45"/>
    </row>
    <row r="275" spans="2:8" ht="18" customHeight="1">
      <c r="B275" s="57"/>
      <c r="C275" s="57"/>
      <c r="D275" s="59"/>
      <c r="E275" s="94"/>
      <c r="F275" s="95"/>
      <c r="G275" s="83" t="str">
        <f t="shared" si="4"/>
        <v/>
      </c>
      <c r="H275" s="45"/>
    </row>
    <row r="276" spans="2:8" ht="18" customHeight="1">
      <c r="B276" s="57"/>
      <c r="C276" s="57"/>
      <c r="D276" s="59"/>
      <c r="E276" s="94"/>
      <c r="F276" s="95"/>
      <c r="G276" s="83" t="str">
        <f t="shared" si="4"/>
        <v/>
      </c>
      <c r="H276" s="45"/>
    </row>
    <row r="277" spans="2:8" ht="18" customHeight="1">
      <c r="B277" s="57"/>
      <c r="C277" s="57"/>
      <c r="D277" s="59"/>
      <c r="E277" s="94"/>
      <c r="F277" s="95"/>
      <c r="G277" s="83" t="str">
        <f t="shared" si="4"/>
        <v/>
      </c>
      <c r="H277" s="45"/>
    </row>
    <row r="278" spans="2:8" ht="18" customHeight="1">
      <c r="B278" s="57"/>
      <c r="C278" s="57"/>
      <c r="D278" s="59"/>
      <c r="E278" s="94"/>
      <c r="F278" s="95"/>
      <c r="G278" s="83" t="str">
        <f t="shared" si="4"/>
        <v/>
      </c>
      <c r="H278" s="45"/>
    </row>
    <row r="279" spans="2:8" ht="18" customHeight="1">
      <c r="B279" s="57"/>
      <c r="C279" s="57"/>
      <c r="D279" s="59"/>
      <c r="E279" s="94"/>
      <c r="F279" s="95"/>
      <c r="G279" s="83" t="str">
        <f t="shared" si="4"/>
        <v/>
      </c>
      <c r="H279" s="45"/>
    </row>
    <row r="280" spans="2:8" ht="18" customHeight="1">
      <c r="B280" s="57"/>
      <c r="C280" s="57"/>
      <c r="D280" s="59"/>
      <c r="E280" s="94"/>
      <c r="F280" s="95"/>
      <c r="G280" s="83" t="str">
        <f t="shared" si="4"/>
        <v/>
      </c>
      <c r="H280" s="45"/>
    </row>
    <row r="281" spans="2:8" ht="18" customHeight="1">
      <c r="B281" s="57"/>
      <c r="C281" s="57"/>
      <c r="D281" s="59"/>
      <c r="E281" s="94"/>
      <c r="F281" s="95"/>
      <c r="G281" s="83" t="str">
        <f t="shared" si="4"/>
        <v/>
      </c>
      <c r="H281" s="45"/>
    </row>
    <row r="282" spans="2:8" ht="18" customHeight="1">
      <c r="B282" s="57"/>
      <c r="C282" s="57"/>
      <c r="D282" s="59"/>
      <c r="E282" s="94"/>
      <c r="F282" s="95"/>
      <c r="G282" s="83" t="str">
        <f t="shared" si="4"/>
        <v/>
      </c>
      <c r="H282" s="45"/>
    </row>
    <row r="283" spans="2:8" ht="18" customHeight="1">
      <c r="B283" s="57"/>
      <c r="C283" s="57"/>
      <c r="D283" s="59"/>
      <c r="E283" s="94"/>
      <c r="F283" s="95"/>
      <c r="G283" s="83" t="str">
        <f t="shared" si="4"/>
        <v/>
      </c>
      <c r="H283" s="45"/>
    </row>
    <row r="284" spans="2:8" ht="18" customHeight="1">
      <c r="B284" s="57"/>
      <c r="C284" s="57"/>
      <c r="D284" s="59"/>
      <c r="E284" s="94"/>
      <c r="F284" s="95"/>
      <c r="G284" s="83" t="str">
        <f t="shared" si="4"/>
        <v/>
      </c>
      <c r="H284" s="45"/>
    </row>
    <row r="285" spans="2:8" ht="18" customHeight="1">
      <c r="B285" s="57"/>
      <c r="C285" s="57"/>
      <c r="D285" s="59"/>
      <c r="E285" s="94"/>
      <c r="F285" s="95"/>
      <c r="G285" s="83" t="str">
        <f t="shared" si="4"/>
        <v/>
      </c>
      <c r="H285" s="45"/>
    </row>
    <row r="286" spans="2:8" ht="18" customHeight="1">
      <c r="B286" s="57"/>
      <c r="C286" s="57"/>
      <c r="D286" s="59"/>
      <c r="E286" s="94"/>
      <c r="F286" s="95"/>
      <c r="G286" s="83" t="str">
        <f t="shared" si="4"/>
        <v/>
      </c>
      <c r="H286" s="45"/>
    </row>
    <row r="287" spans="2:8" ht="18" customHeight="1">
      <c r="B287" s="57"/>
      <c r="C287" s="57"/>
      <c r="D287" s="59"/>
      <c r="E287" s="94"/>
      <c r="F287" s="95"/>
      <c r="G287" s="83" t="str">
        <f t="shared" si="4"/>
        <v/>
      </c>
      <c r="H287" s="45"/>
    </row>
    <row r="288" spans="2:8" ht="18" customHeight="1">
      <c r="B288" s="57"/>
      <c r="C288" s="57"/>
      <c r="D288" s="59"/>
      <c r="E288" s="94"/>
      <c r="F288" s="95"/>
      <c r="G288" s="83" t="str">
        <f t="shared" si="4"/>
        <v/>
      </c>
      <c r="H288" s="45"/>
    </row>
    <row r="289" spans="2:8" ht="18" customHeight="1">
      <c r="B289" s="57"/>
      <c r="C289" s="57"/>
      <c r="D289" s="59"/>
      <c r="E289" s="94"/>
      <c r="F289" s="95"/>
      <c r="G289" s="83" t="str">
        <f t="shared" si="4"/>
        <v/>
      </c>
      <c r="H289" s="45"/>
    </row>
    <row r="290" spans="2:8" ht="18" customHeight="1">
      <c r="B290" s="57"/>
      <c r="C290" s="57"/>
      <c r="D290" s="59"/>
      <c r="E290" s="94"/>
      <c r="F290" s="95"/>
      <c r="G290" s="83" t="str">
        <f t="shared" si="4"/>
        <v/>
      </c>
      <c r="H290" s="45"/>
    </row>
    <row r="291" spans="2:8" ht="18" customHeight="1">
      <c r="B291" s="57"/>
      <c r="C291" s="57"/>
      <c r="D291" s="59"/>
      <c r="E291" s="94"/>
      <c r="F291" s="95"/>
      <c r="G291" s="83" t="str">
        <f t="shared" si="4"/>
        <v/>
      </c>
      <c r="H291" s="45"/>
    </row>
    <row r="292" spans="2:8" ht="18" customHeight="1">
      <c r="B292" s="57"/>
      <c r="C292" s="57"/>
      <c r="D292" s="59"/>
      <c r="E292" s="94"/>
      <c r="F292" s="95"/>
      <c r="G292" s="83" t="str">
        <f t="shared" si="4"/>
        <v/>
      </c>
      <c r="H292" s="45"/>
    </row>
    <row r="293" spans="2:8" ht="18" customHeight="1">
      <c r="B293" s="57"/>
      <c r="C293" s="57"/>
      <c r="D293" s="59"/>
      <c r="E293" s="94"/>
      <c r="F293" s="95"/>
      <c r="G293" s="83" t="str">
        <f t="shared" si="4"/>
        <v/>
      </c>
      <c r="H293" s="45"/>
    </row>
    <row r="294" spans="2:8" ht="18" customHeight="1">
      <c r="B294" s="57"/>
      <c r="C294" s="57"/>
      <c r="D294" s="59"/>
      <c r="E294" s="94"/>
      <c r="F294" s="95"/>
      <c r="G294" s="83" t="str">
        <f t="shared" si="4"/>
        <v/>
      </c>
      <c r="H294" s="45"/>
    </row>
    <row r="295" spans="2:8" ht="18" customHeight="1">
      <c r="B295" s="57"/>
      <c r="C295" s="57"/>
      <c r="D295" s="59"/>
      <c r="E295" s="94"/>
      <c r="F295" s="95"/>
      <c r="G295" s="83" t="str">
        <f t="shared" si="4"/>
        <v/>
      </c>
      <c r="H295" s="45"/>
    </row>
    <row r="296" spans="2:8" ht="18" customHeight="1">
      <c r="B296" s="57"/>
      <c r="C296" s="57"/>
      <c r="D296" s="59"/>
      <c r="E296" s="94"/>
      <c r="F296" s="95"/>
      <c r="G296" s="83" t="str">
        <f t="shared" si="4"/>
        <v/>
      </c>
      <c r="H296" s="45"/>
    </row>
    <row r="297" spans="2:8" ht="18" customHeight="1">
      <c r="B297" s="57"/>
      <c r="C297" s="57"/>
      <c r="D297" s="59"/>
      <c r="E297" s="94"/>
      <c r="F297" s="95"/>
      <c r="G297" s="83" t="str">
        <f t="shared" si="4"/>
        <v/>
      </c>
      <c r="H297" s="45"/>
    </row>
    <row r="298" spans="2:8" ht="18" customHeight="1">
      <c r="B298" s="57"/>
      <c r="C298" s="57"/>
      <c r="D298" s="59"/>
      <c r="E298" s="94"/>
      <c r="F298" s="95"/>
      <c r="G298" s="83" t="str">
        <f t="shared" si="4"/>
        <v/>
      </c>
      <c r="H298" s="45"/>
    </row>
    <row r="299" spans="2:8" ht="18" customHeight="1">
      <c r="B299" s="57"/>
      <c r="C299" s="57"/>
      <c r="D299" s="59"/>
      <c r="E299" s="94"/>
      <c r="F299" s="95"/>
      <c r="G299" s="83" t="str">
        <f t="shared" si="4"/>
        <v/>
      </c>
      <c r="H299" s="45"/>
    </row>
    <row r="300" spans="2:8" ht="18" customHeight="1">
      <c r="B300" s="57"/>
      <c r="C300" s="57"/>
      <c r="D300" s="59"/>
      <c r="E300" s="94"/>
      <c r="F300" s="95"/>
      <c r="G300" s="83" t="str">
        <f t="shared" si="4"/>
        <v/>
      </c>
      <c r="H300" s="45"/>
    </row>
    <row r="301" spans="2:8" ht="18" customHeight="1">
      <c r="B301" s="57"/>
      <c r="C301" s="57"/>
      <c r="D301" s="59"/>
      <c r="E301" s="94"/>
      <c r="F301" s="95"/>
      <c r="G301" s="83" t="str">
        <f t="shared" si="4"/>
        <v/>
      </c>
      <c r="H301" s="45"/>
    </row>
    <row r="302" spans="2:8" ht="18" customHeight="1">
      <c r="B302" s="57"/>
      <c r="C302" s="57"/>
      <c r="D302" s="59"/>
      <c r="E302" s="94"/>
      <c r="F302" s="95"/>
      <c r="G302" s="83" t="str">
        <f t="shared" si="4"/>
        <v/>
      </c>
      <c r="H302" s="45"/>
    </row>
    <row r="303" spans="2:8" ht="18" customHeight="1">
      <c r="B303" s="57"/>
      <c r="C303" s="57"/>
      <c r="D303" s="59"/>
      <c r="E303" s="94"/>
      <c r="F303" s="95"/>
      <c r="G303" s="83" t="str">
        <f t="shared" si="4"/>
        <v/>
      </c>
      <c r="H303" s="45"/>
    </row>
    <row r="304" spans="2:8" ht="18" customHeight="1">
      <c r="B304" s="57"/>
      <c r="C304" s="57"/>
      <c r="D304" s="59"/>
      <c r="E304" s="94"/>
      <c r="F304" s="95"/>
      <c r="G304" s="83" t="str">
        <f t="shared" si="4"/>
        <v/>
      </c>
      <c r="H304" s="45"/>
    </row>
    <row r="305" spans="2:8" ht="18" customHeight="1">
      <c r="B305" s="57"/>
      <c r="C305" s="57"/>
      <c r="D305" s="59"/>
      <c r="E305" s="94"/>
      <c r="F305" s="95"/>
      <c r="G305" s="83" t="str">
        <f t="shared" si="4"/>
        <v/>
      </c>
      <c r="H305" s="45"/>
    </row>
    <row r="306" spans="2:8" ht="18" customHeight="1">
      <c r="B306" s="57"/>
      <c r="C306" s="57"/>
      <c r="D306" s="59"/>
      <c r="E306" s="94"/>
      <c r="F306" s="95"/>
      <c r="G306" s="83" t="str">
        <f t="shared" si="4"/>
        <v/>
      </c>
      <c r="H306" s="45"/>
    </row>
    <row r="307" spans="2:8" ht="18" customHeight="1">
      <c r="B307" s="57"/>
      <c r="C307" s="57"/>
      <c r="D307" s="59"/>
      <c r="E307" s="94"/>
      <c r="F307" s="95"/>
      <c r="G307" s="83" t="str">
        <f t="shared" si="4"/>
        <v/>
      </c>
      <c r="H307" s="45"/>
    </row>
    <row r="308" spans="2:8" ht="18" customHeight="1">
      <c r="B308" s="57"/>
      <c r="C308" s="57"/>
      <c r="D308" s="59"/>
      <c r="E308" s="94"/>
      <c r="F308" s="95"/>
      <c r="G308" s="83" t="str">
        <f t="shared" si="4"/>
        <v/>
      </c>
      <c r="H308" s="45"/>
    </row>
    <row r="309" spans="2:8" ht="18" customHeight="1">
      <c r="B309" s="57"/>
      <c r="C309" s="57"/>
      <c r="D309" s="59"/>
      <c r="E309" s="94"/>
      <c r="F309" s="95"/>
      <c r="G309" s="83" t="str">
        <f t="shared" si="4"/>
        <v/>
      </c>
      <c r="H309" s="45"/>
    </row>
    <row r="310" spans="2:8" ht="18" customHeight="1">
      <c r="B310" s="57"/>
      <c r="C310" s="57"/>
      <c r="D310" s="59"/>
      <c r="E310" s="94"/>
      <c r="F310" s="95"/>
      <c r="G310" s="83" t="str">
        <f t="shared" si="4"/>
        <v/>
      </c>
      <c r="H310" s="45"/>
    </row>
    <row r="311" spans="2:8" ht="18" customHeight="1">
      <c r="B311" s="57"/>
      <c r="C311" s="57"/>
      <c r="D311" s="59"/>
      <c r="E311" s="94"/>
      <c r="F311" s="95"/>
      <c r="G311" s="83" t="str">
        <f t="shared" si="4"/>
        <v/>
      </c>
      <c r="H311" s="45"/>
    </row>
    <row r="312" spans="2:8" ht="18" customHeight="1">
      <c r="B312" s="57"/>
      <c r="C312" s="57"/>
      <c r="D312" s="59"/>
      <c r="E312" s="94"/>
      <c r="F312" s="95"/>
      <c r="G312" s="83" t="str">
        <f t="shared" si="4"/>
        <v/>
      </c>
      <c r="H312" s="45"/>
    </row>
    <row r="313" spans="2:8" ht="18" customHeight="1">
      <c r="B313" s="57"/>
      <c r="C313" s="57"/>
      <c r="D313" s="59"/>
      <c r="E313" s="94"/>
      <c r="F313" s="95"/>
      <c r="G313" s="83" t="str">
        <f t="shared" si="4"/>
        <v/>
      </c>
      <c r="H313" s="45"/>
    </row>
    <row r="314" spans="2:8" ht="18" customHeight="1">
      <c r="B314" s="57"/>
      <c r="C314" s="57"/>
      <c r="D314" s="59"/>
      <c r="E314" s="94"/>
      <c r="F314" s="95"/>
      <c r="G314" s="83" t="str">
        <f t="shared" si="4"/>
        <v/>
      </c>
      <c r="H314" s="45"/>
    </row>
    <row r="315" spans="2:8" ht="18" customHeight="1">
      <c r="B315" s="57"/>
      <c r="C315" s="57"/>
      <c r="D315" s="59"/>
      <c r="E315" s="94"/>
      <c r="F315" s="95"/>
      <c r="G315" s="83" t="str">
        <f t="shared" si="4"/>
        <v/>
      </c>
      <c r="H315" s="45"/>
    </row>
    <row r="316" spans="2:8" ht="18" customHeight="1">
      <c r="B316" s="57"/>
      <c r="C316" s="57"/>
      <c r="D316" s="59"/>
      <c r="E316" s="94"/>
      <c r="F316" s="95"/>
      <c r="G316" s="83" t="str">
        <f t="shared" si="4"/>
        <v/>
      </c>
      <c r="H316" s="45"/>
    </row>
    <row r="317" spans="2:8" ht="18" customHeight="1">
      <c r="B317" s="57"/>
      <c r="C317" s="57"/>
      <c r="D317" s="59"/>
      <c r="E317" s="94"/>
      <c r="F317" s="95"/>
      <c r="G317" s="83" t="str">
        <f t="shared" si="4"/>
        <v/>
      </c>
      <c r="H317" s="45"/>
    </row>
    <row r="318" spans="2:8" ht="18" customHeight="1">
      <c r="B318" s="57"/>
      <c r="C318" s="57"/>
      <c r="D318" s="59"/>
      <c r="E318" s="94"/>
      <c r="F318" s="95"/>
      <c r="G318" s="83" t="str">
        <f t="shared" si="4"/>
        <v/>
      </c>
      <c r="H318" s="45"/>
    </row>
    <row r="319" spans="2:8" ht="18" customHeight="1">
      <c r="B319" s="57"/>
      <c r="C319" s="57"/>
      <c r="D319" s="59"/>
      <c r="E319" s="94"/>
      <c r="F319" s="95"/>
      <c r="G319" s="83" t="str">
        <f t="shared" si="4"/>
        <v/>
      </c>
      <c r="H319" s="45"/>
    </row>
    <row r="320" spans="2:8" ht="18" customHeight="1">
      <c r="B320" s="57"/>
      <c r="C320" s="57"/>
      <c r="D320" s="59"/>
      <c r="E320" s="94"/>
      <c r="F320" s="95"/>
      <c r="G320" s="83" t="str">
        <f t="shared" si="4"/>
        <v/>
      </c>
      <c r="H320" s="45"/>
    </row>
    <row r="321" spans="2:8" ht="18" customHeight="1">
      <c r="B321" s="57"/>
      <c r="C321" s="57"/>
      <c r="D321" s="59"/>
      <c r="E321" s="94"/>
      <c r="F321" s="95"/>
      <c r="G321" s="83" t="str">
        <f t="shared" si="4"/>
        <v/>
      </c>
      <c r="H321" s="45"/>
    </row>
    <row r="322" spans="2:8" ht="18" customHeight="1">
      <c r="B322" s="57"/>
      <c r="C322" s="57"/>
      <c r="D322" s="59"/>
      <c r="E322" s="94"/>
      <c r="F322" s="95"/>
      <c r="G322" s="83" t="str">
        <f t="shared" si="4"/>
        <v/>
      </c>
      <c r="H322" s="45"/>
    </row>
    <row r="323" spans="2:8" ht="18" customHeight="1">
      <c r="B323" s="57"/>
      <c r="C323" s="57"/>
      <c r="D323" s="59"/>
      <c r="E323" s="94"/>
      <c r="F323" s="95"/>
      <c r="G323" s="83" t="str">
        <f t="shared" si="4"/>
        <v/>
      </c>
      <c r="H323" s="45"/>
    </row>
    <row r="324" spans="2:8" ht="18" customHeight="1">
      <c r="B324" s="57"/>
      <c r="C324" s="57"/>
      <c r="D324" s="59"/>
      <c r="E324" s="94"/>
      <c r="F324" s="95"/>
      <c r="G324" s="83" t="str">
        <f t="shared" si="4"/>
        <v/>
      </c>
      <c r="H324" s="45"/>
    </row>
    <row r="325" spans="2:8" ht="18" customHeight="1">
      <c r="B325" s="57"/>
      <c r="C325" s="57"/>
      <c r="D325" s="59"/>
      <c r="E325" s="94"/>
      <c r="F325" s="95"/>
      <c r="G325" s="83" t="str">
        <f t="shared" si="4"/>
        <v/>
      </c>
      <c r="H325" s="45"/>
    </row>
    <row r="326" spans="2:8" ht="18" customHeight="1">
      <c r="B326" s="57"/>
      <c r="C326" s="57"/>
      <c r="D326" s="59"/>
      <c r="E326" s="94"/>
      <c r="F326" s="95"/>
      <c r="G326" s="83" t="str">
        <f t="shared" ref="G326:G389" si="5">IF(OR(B326="",F326=""),"",E326/F326)</f>
        <v/>
      </c>
      <c r="H326" s="45"/>
    </row>
    <row r="327" spans="2:8" ht="18" customHeight="1">
      <c r="B327" s="57"/>
      <c r="C327" s="57"/>
      <c r="D327" s="59"/>
      <c r="E327" s="94"/>
      <c r="F327" s="95"/>
      <c r="G327" s="83" t="str">
        <f t="shared" si="5"/>
        <v/>
      </c>
      <c r="H327" s="45"/>
    </row>
    <row r="328" spans="2:8" ht="18" customHeight="1">
      <c r="B328" s="57"/>
      <c r="C328" s="57"/>
      <c r="D328" s="59"/>
      <c r="E328" s="94"/>
      <c r="F328" s="95"/>
      <c r="G328" s="83" t="str">
        <f t="shared" si="5"/>
        <v/>
      </c>
      <c r="H328" s="45"/>
    </row>
    <row r="329" spans="2:8" ht="18" customHeight="1">
      <c r="B329" s="57"/>
      <c r="C329" s="57"/>
      <c r="D329" s="59"/>
      <c r="E329" s="94"/>
      <c r="F329" s="95"/>
      <c r="G329" s="83" t="str">
        <f t="shared" si="5"/>
        <v/>
      </c>
      <c r="H329" s="45"/>
    </row>
    <row r="330" spans="2:8" ht="18" customHeight="1">
      <c r="B330" s="57"/>
      <c r="C330" s="57"/>
      <c r="D330" s="59"/>
      <c r="E330" s="94"/>
      <c r="F330" s="95"/>
      <c r="G330" s="83" t="str">
        <f t="shared" si="5"/>
        <v/>
      </c>
      <c r="H330" s="45"/>
    </row>
    <row r="331" spans="2:8" ht="18" customHeight="1">
      <c r="B331" s="57"/>
      <c r="C331" s="57"/>
      <c r="D331" s="59"/>
      <c r="E331" s="94"/>
      <c r="F331" s="95"/>
      <c r="G331" s="83" t="str">
        <f t="shared" si="5"/>
        <v/>
      </c>
      <c r="H331" s="45"/>
    </row>
    <row r="332" spans="2:8" ht="18" customHeight="1">
      <c r="B332" s="57"/>
      <c r="C332" s="57"/>
      <c r="D332" s="59"/>
      <c r="E332" s="94"/>
      <c r="F332" s="95"/>
      <c r="G332" s="83" t="str">
        <f t="shared" si="5"/>
        <v/>
      </c>
      <c r="H332" s="45"/>
    </row>
    <row r="333" spans="2:8" ht="18" customHeight="1">
      <c r="B333" s="57"/>
      <c r="C333" s="57"/>
      <c r="D333" s="59"/>
      <c r="E333" s="94"/>
      <c r="F333" s="95"/>
      <c r="G333" s="83" t="str">
        <f t="shared" si="5"/>
        <v/>
      </c>
      <c r="H333" s="45"/>
    </row>
    <row r="334" spans="2:8" ht="18" customHeight="1">
      <c r="B334" s="57"/>
      <c r="C334" s="57"/>
      <c r="D334" s="59"/>
      <c r="E334" s="94"/>
      <c r="F334" s="95"/>
      <c r="G334" s="83" t="str">
        <f t="shared" si="5"/>
        <v/>
      </c>
      <c r="H334" s="45"/>
    </row>
    <row r="335" spans="2:8" ht="18" customHeight="1">
      <c r="B335" s="57"/>
      <c r="C335" s="57"/>
      <c r="D335" s="59"/>
      <c r="E335" s="94"/>
      <c r="F335" s="95"/>
      <c r="G335" s="83" t="str">
        <f t="shared" si="5"/>
        <v/>
      </c>
      <c r="H335" s="45"/>
    </row>
    <row r="336" spans="2:8" ht="18" customHeight="1">
      <c r="B336" s="57"/>
      <c r="C336" s="57"/>
      <c r="D336" s="59"/>
      <c r="E336" s="94"/>
      <c r="F336" s="95"/>
      <c r="G336" s="83" t="str">
        <f t="shared" si="5"/>
        <v/>
      </c>
      <c r="H336" s="45"/>
    </row>
    <row r="337" spans="2:8" ht="18" customHeight="1">
      <c r="B337" s="57"/>
      <c r="C337" s="57"/>
      <c r="D337" s="59"/>
      <c r="E337" s="94"/>
      <c r="F337" s="95"/>
      <c r="G337" s="83" t="str">
        <f t="shared" si="5"/>
        <v/>
      </c>
      <c r="H337" s="45"/>
    </row>
    <row r="338" spans="2:8" ht="18" customHeight="1">
      <c r="B338" s="57"/>
      <c r="C338" s="57"/>
      <c r="D338" s="59"/>
      <c r="E338" s="94"/>
      <c r="F338" s="95"/>
      <c r="G338" s="83" t="str">
        <f t="shared" si="5"/>
        <v/>
      </c>
      <c r="H338" s="45"/>
    </row>
    <row r="339" spans="2:8" ht="18" customHeight="1">
      <c r="B339" s="57"/>
      <c r="C339" s="57"/>
      <c r="D339" s="59"/>
      <c r="E339" s="94"/>
      <c r="F339" s="95"/>
      <c r="G339" s="83" t="str">
        <f t="shared" si="5"/>
        <v/>
      </c>
      <c r="H339" s="45"/>
    </row>
    <row r="340" spans="2:8" ht="18" customHeight="1">
      <c r="B340" s="57"/>
      <c r="C340" s="57"/>
      <c r="D340" s="59"/>
      <c r="E340" s="94"/>
      <c r="F340" s="95"/>
      <c r="G340" s="83" t="str">
        <f t="shared" si="5"/>
        <v/>
      </c>
      <c r="H340" s="45"/>
    </row>
    <row r="341" spans="2:8" ht="18" customHeight="1">
      <c r="B341" s="57"/>
      <c r="C341" s="57"/>
      <c r="D341" s="59"/>
      <c r="E341" s="94"/>
      <c r="F341" s="95"/>
      <c r="G341" s="83" t="str">
        <f t="shared" si="5"/>
        <v/>
      </c>
      <c r="H341" s="45"/>
    </row>
    <row r="342" spans="2:8" ht="18" customHeight="1">
      <c r="B342" s="57"/>
      <c r="C342" s="57"/>
      <c r="D342" s="59"/>
      <c r="E342" s="94"/>
      <c r="F342" s="95"/>
      <c r="G342" s="83" t="str">
        <f t="shared" si="5"/>
        <v/>
      </c>
      <c r="H342" s="45"/>
    </row>
    <row r="343" spans="2:8" ht="18" customHeight="1">
      <c r="B343" s="57"/>
      <c r="C343" s="57"/>
      <c r="D343" s="59"/>
      <c r="E343" s="94"/>
      <c r="F343" s="95"/>
      <c r="G343" s="83" t="str">
        <f t="shared" si="5"/>
        <v/>
      </c>
      <c r="H343" s="45"/>
    </row>
    <row r="344" spans="2:8" ht="18" customHeight="1">
      <c r="B344" s="57"/>
      <c r="C344" s="57"/>
      <c r="D344" s="59"/>
      <c r="E344" s="94"/>
      <c r="F344" s="95"/>
      <c r="G344" s="83" t="str">
        <f t="shared" si="5"/>
        <v/>
      </c>
      <c r="H344" s="45"/>
    </row>
    <row r="345" spans="2:8" ht="18" customHeight="1">
      <c r="B345" s="57"/>
      <c r="C345" s="57"/>
      <c r="D345" s="59"/>
      <c r="E345" s="94"/>
      <c r="F345" s="95"/>
      <c r="G345" s="83" t="str">
        <f t="shared" si="5"/>
        <v/>
      </c>
      <c r="H345" s="45"/>
    </row>
    <row r="346" spans="2:8" ht="18" customHeight="1">
      <c r="B346" s="57"/>
      <c r="C346" s="57"/>
      <c r="D346" s="59"/>
      <c r="E346" s="94"/>
      <c r="F346" s="95"/>
      <c r="G346" s="83" t="str">
        <f t="shared" si="5"/>
        <v/>
      </c>
      <c r="H346" s="45"/>
    </row>
    <row r="347" spans="2:8" ht="18" customHeight="1">
      <c r="B347" s="57"/>
      <c r="C347" s="57"/>
      <c r="D347" s="59"/>
      <c r="E347" s="94"/>
      <c r="F347" s="95"/>
      <c r="G347" s="83" t="str">
        <f t="shared" si="5"/>
        <v/>
      </c>
      <c r="H347" s="45"/>
    </row>
    <row r="348" spans="2:8" ht="18" customHeight="1">
      <c r="B348" s="57"/>
      <c r="C348" s="57"/>
      <c r="D348" s="59"/>
      <c r="E348" s="94"/>
      <c r="F348" s="95"/>
      <c r="G348" s="83" t="str">
        <f t="shared" si="5"/>
        <v/>
      </c>
      <c r="H348" s="45"/>
    </row>
    <row r="349" spans="2:8" ht="18" customHeight="1">
      <c r="B349" s="57"/>
      <c r="C349" s="57"/>
      <c r="D349" s="59"/>
      <c r="E349" s="94"/>
      <c r="F349" s="95"/>
      <c r="G349" s="83" t="str">
        <f t="shared" si="5"/>
        <v/>
      </c>
      <c r="H349" s="45"/>
    </row>
    <row r="350" spans="2:8" ht="18" customHeight="1">
      <c r="B350" s="57"/>
      <c r="C350" s="57"/>
      <c r="D350" s="59"/>
      <c r="E350" s="94"/>
      <c r="F350" s="95"/>
      <c r="G350" s="83" t="str">
        <f t="shared" si="5"/>
        <v/>
      </c>
      <c r="H350" s="45"/>
    </row>
    <row r="351" spans="2:8" ht="18" customHeight="1">
      <c r="B351" s="57"/>
      <c r="C351" s="57"/>
      <c r="D351" s="59"/>
      <c r="E351" s="94"/>
      <c r="F351" s="95"/>
      <c r="G351" s="83" t="str">
        <f t="shared" si="5"/>
        <v/>
      </c>
      <c r="H351" s="45"/>
    </row>
    <row r="352" spans="2:8" ht="18" customHeight="1">
      <c r="B352" s="57"/>
      <c r="C352" s="57"/>
      <c r="D352" s="59"/>
      <c r="E352" s="94"/>
      <c r="F352" s="95"/>
      <c r="G352" s="83" t="str">
        <f t="shared" si="5"/>
        <v/>
      </c>
      <c r="H352" s="45"/>
    </row>
    <row r="353" spans="2:8" ht="18" customHeight="1">
      <c r="B353" s="57"/>
      <c r="C353" s="57"/>
      <c r="D353" s="59"/>
      <c r="E353" s="94"/>
      <c r="F353" s="95"/>
      <c r="G353" s="83" t="str">
        <f t="shared" si="5"/>
        <v/>
      </c>
      <c r="H353" s="45"/>
    </row>
    <row r="354" spans="2:8" ht="18" customHeight="1">
      <c r="B354" s="57"/>
      <c r="C354" s="57"/>
      <c r="D354" s="59"/>
      <c r="E354" s="94"/>
      <c r="F354" s="95"/>
      <c r="G354" s="83" t="str">
        <f t="shared" si="5"/>
        <v/>
      </c>
      <c r="H354" s="45"/>
    </row>
    <row r="355" spans="2:8" ht="18" customHeight="1">
      <c r="B355" s="57"/>
      <c r="C355" s="57"/>
      <c r="D355" s="59"/>
      <c r="E355" s="94"/>
      <c r="F355" s="95"/>
      <c r="G355" s="83" t="str">
        <f t="shared" si="5"/>
        <v/>
      </c>
      <c r="H355" s="45"/>
    </row>
    <row r="356" spans="2:8" ht="18" customHeight="1">
      <c r="B356" s="57"/>
      <c r="C356" s="57"/>
      <c r="D356" s="59"/>
      <c r="E356" s="94"/>
      <c r="F356" s="95"/>
      <c r="G356" s="83" t="str">
        <f t="shared" si="5"/>
        <v/>
      </c>
      <c r="H356" s="45"/>
    </row>
    <row r="357" spans="2:8" ht="18" customHeight="1">
      <c r="B357" s="57"/>
      <c r="C357" s="57"/>
      <c r="D357" s="59"/>
      <c r="E357" s="94"/>
      <c r="F357" s="95"/>
      <c r="G357" s="83" t="str">
        <f t="shared" si="5"/>
        <v/>
      </c>
      <c r="H357" s="45"/>
    </row>
    <row r="358" spans="2:8" ht="18" customHeight="1">
      <c r="B358" s="57"/>
      <c r="C358" s="57"/>
      <c r="D358" s="59"/>
      <c r="E358" s="94"/>
      <c r="F358" s="95"/>
      <c r="G358" s="83" t="str">
        <f t="shared" si="5"/>
        <v/>
      </c>
      <c r="H358" s="45"/>
    </row>
    <row r="359" spans="2:8" ht="18" customHeight="1">
      <c r="B359" s="57"/>
      <c r="C359" s="57"/>
      <c r="D359" s="59"/>
      <c r="E359" s="94"/>
      <c r="F359" s="95"/>
      <c r="G359" s="83" t="str">
        <f t="shared" si="5"/>
        <v/>
      </c>
      <c r="H359" s="45"/>
    </row>
    <row r="360" spans="2:8" ht="18" customHeight="1">
      <c r="B360" s="57"/>
      <c r="C360" s="57"/>
      <c r="D360" s="59"/>
      <c r="E360" s="94"/>
      <c r="F360" s="95"/>
      <c r="G360" s="83" t="str">
        <f t="shared" si="5"/>
        <v/>
      </c>
      <c r="H360" s="45"/>
    </row>
    <row r="361" spans="2:8" ht="18" customHeight="1">
      <c r="B361" s="57"/>
      <c r="C361" s="57"/>
      <c r="D361" s="59"/>
      <c r="E361" s="94"/>
      <c r="F361" s="95"/>
      <c r="G361" s="83" t="str">
        <f t="shared" si="5"/>
        <v/>
      </c>
      <c r="H361" s="45"/>
    </row>
    <row r="362" spans="2:8" ht="18" customHeight="1">
      <c r="B362" s="57"/>
      <c r="C362" s="57"/>
      <c r="D362" s="59"/>
      <c r="E362" s="94"/>
      <c r="F362" s="95"/>
      <c r="G362" s="83" t="str">
        <f t="shared" si="5"/>
        <v/>
      </c>
      <c r="H362" s="45"/>
    </row>
    <row r="363" spans="2:8" ht="18" customHeight="1">
      <c r="B363" s="57"/>
      <c r="C363" s="57"/>
      <c r="D363" s="59"/>
      <c r="E363" s="94"/>
      <c r="F363" s="95"/>
      <c r="G363" s="83" t="str">
        <f t="shared" si="5"/>
        <v/>
      </c>
      <c r="H363" s="45"/>
    </row>
    <row r="364" spans="2:8" ht="18" customHeight="1">
      <c r="B364" s="57"/>
      <c r="C364" s="57"/>
      <c r="D364" s="59"/>
      <c r="E364" s="94"/>
      <c r="F364" s="95"/>
      <c r="G364" s="83" t="str">
        <f t="shared" si="5"/>
        <v/>
      </c>
      <c r="H364" s="45"/>
    </row>
    <row r="365" spans="2:8" ht="18" customHeight="1">
      <c r="B365" s="57"/>
      <c r="C365" s="57"/>
      <c r="D365" s="59"/>
      <c r="E365" s="94"/>
      <c r="F365" s="95"/>
      <c r="G365" s="83" t="str">
        <f t="shared" si="5"/>
        <v/>
      </c>
      <c r="H365" s="45"/>
    </row>
    <row r="366" spans="2:8" ht="18" customHeight="1">
      <c r="B366" s="57"/>
      <c r="C366" s="57"/>
      <c r="D366" s="59"/>
      <c r="E366" s="94"/>
      <c r="F366" s="95"/>
      <c r="G366" s="83" t="str">
        <f t="shared" si="5"/>
        <v/>
      </c>
      <c r="H366" s="45"/>
    </row>
    <row r="367" spans="2:8" ht="18" customHeight="1">
      <c r="B367" s="57"/>
      <c r="C367" s="57"/>
      <c r="D367" s="59"/>
      <c r="E367" s="94"/>
      <c r="F367" s="95"/>
      <c r="G367" s="83" t="str">
        <f t="shared" si="5"/>
        <v/>
      </c>
      <c r="H367" s="45"/>
    </row>
    <row r="368" spans="2:8" ht="18" customHeight="1">
      <c r="B368" s="57"/>
      <c r="C368" s="57"/>
      <c r="D368" s="59"/>
      <c r="E368" s="94"/>
      <c r="F368" s="95"/>
      <c r="G368" s="83" t="str">
        <f t="shared" si="5"/>
        <v/>
      </c>
      <c r="H368" s="45"/>
    </row>
    <row r="369" spans="2:8" ht="18" customHeight="1">
      <c r="B369" s="57"/>
      <c r="C369" s="57"/>
      <c r="D369" s="59"/>
      <c r="E369" s="94"/>
      <c r="F369" s="95"/>
      <c r="G369" s="83" t="str">
        <f t="shared" si="5"/>
        <v/>
      </c>
      <c r="H369" s="45"/>
    </row>
    <row r="370" spans="2:8" ht="18" customHeight="1">
      <c r="B370" s="57"/>
      <c r="C370" s="57"/>
      <c r="D370" s="59"/>
      <c r="E370" s="94"/>
      <c r="F370" s="95"/>
      <c r="G370" s="83" t="str">
        <f t="shared" si="5"/>
        <v/>
      </c>
      <c r="H370" s="45"/>
    </row>
    <row r="371" spans="2:8" ht="18" customHeight="1">
      <c r="B371" s="57"/>
      <c r="C371" s="57"/>
      <c r="D371" s="59"/>
      <c r="E371" s="94"/>
      <c r="F371" s="95"/>
      <c r="G371" s="83" t="str">
        <f t="shared" si="5"/>
        <v/>
      </c>
      <c r="H371" s="45"/>
    </row>
    <row r="372" spans="2:8" ht="18" customHeight="1">
      <c r="B372" s="57"/>
      <c r="C372" s="57"/>
      <c r="D372" s="59"/>
      <c r="E372" s="94"/>
      <c r="F372" s="95"/>
      <c r="G372" s="83" t="str">
        <f t="shared" si="5"/>
        <v/>
      </c>
      <c r="H372" s="45"/>
    </row>
    <row r="373" spans="2:8" ht="18" customHeight="1">
      <c r="B373" s="57"/>
      <c r="C373" s="57"/>
      <c r="D373" s="59"/>
      <c r="E373" s="94"/>
      <c r="F373" s="95"/>
      <c r="G373" s="83" t="str">
        <f t="shared" si="5"/>
        <v/>
      </c>
      <c r="H373" s="45"/>
    </row>
    <row r="374" spans="2:8" ht="18" customHeight="1">
      <c r="B374" s="57"/>
      <c r="C374" s="57"/>
      <c r="D374" s="59"/>
      <c r="E374" s="94"/>
      <c r="F374" s="95"/>
      <c r="G374" s="83" t="str">
        <f t="shared" si="5"/>
        <v/>
      </c>
      <c r="H374" s="45"/>
    </row>
    <row r="375" spans="2:8" ht="18" customHeight="1">
      <c r="B375" s="57"/>
      <c r="C375" s="57"/>
      <c r="D375" s="59"/>
      <c r="E375" s="94"/>
      <c r="F375" s="95"/>
      <c r="G375" s="83" t="str">
        <f t="shared" si="5"/>
        <v/>
      </c>
      <c r="H375" s="45"/>
    </row>
    <row r="376" spans="2:8" ht="18" customHeight="1">
      <c r="B376" s="57"/>
      <c r="C376" s="57"/>
      <c r="D376" s="59"/>
      <c r="E376" s="94"/>
      <c r="F376" s="95"/>
      <c r="G376" s="83" t="str">
        <f t="shared" si="5"/>
        <v/>
      </c>
      <c r="H376" s="45"/>
    </row>
    <row r="377" spans="2:8" ht="18" customHeight="1">
      <c r="B377" s="57"/>
      <c r="C377" s="57"/>
      <c r="D377" s="59"/>
      <c r="E377" s="94"/>
      <c r="F377" s="95"/>
      <c r="G377" s="83" t="str">
        <f t="shared" si="5"/>
        <v/>
      </c>
      <c r="H377" s="45"/>
    </row>
    <row r="378" spans="2:8" ht="18" customHeight="1">
      <c r="B378" s="57"/>
      <c r="C378" s="57"/>
      <c r="D378" s="59"/>
      <c r="E378" s="94"/>
      <c r="F378" s="95"/>
      <c r="G378" s="83" t="str">
        <f t="shared" si="5"/>
        <v/>
      </c>
      <c r="H378" s="45"/>
    </row>
    <row r="379" spans="2:8" ht="18" customHeight="1">
      <c r="B379" s="57"/>
      <c r="C379" s="57"/>
      <c r="D379" s="59"/>
      <c r="E379" s="94"/>
      <c r="F379" s="95"/>
      <c r="G379" s="83" t="str">
        <f t="shared" si="5"/>
        <v/>
      </c>
      <c r="H379" s="45"/>
    </row>
    <row r="380" spans="2:8" ht="18" customHeight="1">
      <c r="B380" s="57"/>
      <c r="C380" s="57"/>
      <c r="D380" s="59"/>
      <c r="E380" s="94"/>
      <c r="F380" s="95"/>
      <c r="G380" s="83" t="str">
        <f t="shared" si="5"/>
        <v/>
      </c>
      <c r="H380" s="45"/>
    </row>
    <row r="381" spans="2:8" ht="18" customHeight="1">
      <c r="B381" s="57"/>
      <c r="C381" s="57"/>
      <c r="D381" s="59"/>
      <c r="E381" s="94"/>
      <c r="F381" s="95"/>
      <c r="G381" s="83" t="str">
        <f t="shared" si="5"/>
        <v/>
      </c>
      <c r="H381" s="45"/>
    </row>
    <row r="382" spans="2:8" ht="18" customHeight="1">
      <c r="B382" s="57"/>
      <c r="C382" s="57"/>
      <c r="D382" s="59"/>
      <c r="E382" s="94"/>
      <c r="F382" s="95"/>
      <c r="G382" s="83" t="str">
        <f t="shared" si="5"/>
        <v/>
      </c>
      <c r="H382" s="45"/>
    </row>
    <row r="383" spans="2:8" ht="18" customHeight="1">
      <c r="B383" s="57"/>
      <c r="C383" s="57"/>
      <c r="D383" s="59"/>
      <c r="E383" s="94"/>
      <c r="F383" s="95"/>
      <c r="G383" s="83" t="str">
        <f t="shared" si="5"/>
        <v/>
      </c>
      <c r="H383" s="45"/>
    </row>
    <row r="384" spans="2:8" ht="18" customHeight="1">
      <c r="B384" s="57"/>
      <c r="C384" s="57"/>
      <c r="D384" s="59"/>
      <c r="E384" s="94"/>
      <c r="F384" s="95"/>
      <c r="G384" s="83" t="str">
        <f t="shared" si="5"/>
        <v/>
      </c>
      <c r="H384" s="45"/>
    </row>
    <row r="385" spans="2:8" ht="18" customHeight="1">
      <c r="B385" s="57"/>
      <c r="C385" s="57"/>
      <c r="D385" s="59"/>
      <c r="E385" s="94"/>
      <c r="F385" s="95"/>
      <c r="G385" s="83" t="str">
        <f t="shared" si="5"/>
        <v/>
      </c>
      <c r="H385" s="45"/>
    </row>
    <row r="386" spans="2:8" ht="18" customHeight="1">
      <c r="B386" s="57"/>
      <c r="C386" s="57"/>
      <c r="D386" s="59"/>
      <c r="E386" s="94"/>
      <c r="F386" s="95"/>
      <c r="G386" s="83" t="str">
        <f t="shared" si="5"/>
        <v/>
      </c>
      <c r="H386" s="45"/>
    </row>
    <row r="387" spans="2:8" ht="18" customHeight="1">
      <c r="B387" s="57"/>
      <c r="C387" s="57"/>
      <c r="D387" s="59"/>
      <c r="E387" s="94"/>
      <c r="F387" s="95"/>
      <c r="G387" s="83" t="str">
        <f t="shared" si="5"/>
        <v/>
      </c>
      <c r="H387" s="45"/>
    </row>
    <row r="388" spans="2:8" ht="18" customHeight="1">
      <c r="B388" s="57"/>
      <c r="C388" s="57"/>
      <c r="D388" s="59"/>
      <c r="E388" s="94"/>
      <c r="F388" s="95"/>
      <c r="G388" s="83" t="str">
        <f t="shared" si="5"/>
        <v/>
      </c>
      <c r="H388" s="45"/>
    </row>
    <row r="389" spans="2:8" ht="18" customHeight="1">
      <c r="B389" s="57"/>
      <c r="C389" s="57"/>
      <c r="D389" s="59"/>
      <c r="E389" s="94"/>
      <c r="F389" s="95"/>
      <c r="G389" s="83" t="str">
        <f t="shared" si="5"/>
        <v/>
      </c>
      <c r="H389" s="45"/>
    </row>
    <row r="390" spans="2:8" ht="18" customHeight="1">
      <c r="B390" s="57"/>
      <c r="C390" s="57"/>
      <c r="D390" s="59"/>
      <c r="E390" s="94"/>
      <c r="F390" s="95"/>
      <c r="G390" s="83" t="str">
        <f t="shared" ref="G390:G453" si="6">IF(OR(B390="",F390=""),"",E390/F390)</f>
        <v/>
      </c>
      <c r="H390" s="45"/>
    </row>
    <row r="391" spans="2:8" ht="18" customHeight="1">
      <c r="B391" s="57"/>
      <c r="C391" s="57"/>
      <c r="D391" s="59"/>
      <c r="E391" s="94"/>
      <c r="F391" s="95"/>
      <c r="G391" s="83" t="str">
        <f t="shared" si="6"/>
        <v/>
      </c>
      <c r="H391" s="45"/>
    </row>
    <row r="392" spans="2:8" ht="18" customHeight="1">
      <c r="B392" s="57"/>
      <c r="C392" s="57"/>
      <c r="D392" s="59"/>
      <c r="E392" s="94"/>
      <c r="F392" s="95"/>
      <c r="G392" s="83" t="str">
        <f t="shared" si="6"/>
        <v/>
      </c>
      <c r="H392" s="45"/>
    </row>
    <row r="393" spans="2:8" ht="18" customHeight="1">
      <c r="B393" s="57"/>
      <c r="C393" s="57"/>
      <c r="D393" s="59"/>
      <c r="E393" s="94"/>
      <c r="F393" s="95"/>
      <c r="G393" s="83" t="str">
        <f t="shared" si="6"/>
        <v/>
      </c>
      <c r="H393" s="45"/>
    </row>
    <row r="394" spans="2:8" ht="18" customHeight="1">
      <c r="B394" s="57"/>
      <c r="C394" s="57"/>
      <c r="D394" s="59"/>
      <c r="E394" s="94"/>
      <c r="F394" s="95"/>
      <c r="G394" s="83" t="str">
        <f t="shared" si="6"/>
        <v/>
      </c>
      <c r="H394" s="45"/>
    </row>
    <row r="395" spans="2:8" ht="18" customHeight="1">
      <c r="B395" s="57"/>
      <c r="C395" s="57"/>
      <c r="D395" s="59"/>
      <c r="E395" s="94"/>
      <c r="F395" s="95"/>
      <c r="G395" s="83" t="str">
        <f t="shared" si="6"/>
        <v/>
      </c>
      <c r="H395" s="45"/>
    </row>
    <row r="396" spans="2:8" ht="18" customHeight="1">
      <c r="B396" s="57"/>
      <c r="C396" s="57"/>
      <c r="D396" s="59"/>
      <c r="E396" s="94"/>
      <c r="F396" s="95"/>
      <c r="G396" s="83" t="str">
        <f t="shared" si="6"/>
        <v/>
      </c>
      <c r="H396" s="45"/>
    </row>
    <row r="397" spans="2:8" ht="18" customHeight="1">
      <c r="B397" s="57"/>
      <c r="C397" s="57"/>
      <c r="D397" s="59"/>
      <c r="E397" s="94"/>
      <c r="F397" s="95"/>
      <c r="G397" s="83" t="str">
        <f t="shared" si="6"/>
        <v/>
      </c>
      <c r="H397" s="45"/>
    </row>
    <row r="398" spans="2:8" ht="18" customHeight="1">
      <c r="B398" s="57"/>
      <c r="C398" s="57"/>
      <c r="D398" s="59"/>
      <c r="E398" s="94"/>
      <c r="F398" s="95"/>
      <c r="G398" s="83" t="str">
        <f t="shared" si="6"/>
        <v/>
      </c>
      <c r="H398" s="45"/>
    </row>
    <row r="399" spans="2:8" ht="18" customHeight="1">
      <c r="B399" s="57"/>
      <c r="C399" s="57"/>
      <c r="D399" s="59"/>
      <c r="E399" s="94"/>
      <c r="F399" s="95"/>
      <c r="G399" s="83" t="str">
        <f t="shared" si="6"/>
        <v/>
      </c>
      <c r="H399" s="45"/>
    </row>
    <row r="400" spans="2:8" ht="18" customHeight="1">
      <c r="B400" s="57"/>
      <c r="C400" s="57"/>
      <c r="D400" s="59"/>
      <c r="E400" s="94"/>
      <c r="F400" s="95"/>
      <c r="G400" s="83" t="str">
        <f t="shared" si="6"/>
        <v/>
      </c>
      <c r="H400" s="45"/>
    </row>
    <row r="401" spans="2:8" ht="18" customHeight="1">
      <c r="B401" s="57"/>
      <c r="C401" s="57"/>
      <c r="D401" s="59"/>
      <c r="E401" s="94"/>
      <c r="F401" s="95"/>
      <c r="G401" s="83" t="str">
        <f t="shared" si="6"/>
        <v/>
      </c>
      <c r="H401" s="45"/>
    </row>
    <row r="402" spans="2:8" ht="18" customHeight="1">
      <c r="B402" s="57"/>
      <c r="C402" s="57"/>
      <c r="D402" s="59"/>
      <c r="E402" s="94"/>
      <c r="F402" s="95"/>
      <c r="G402" s="83" t="str">
        <f t="shared" si="6"/>
        <v/>
      </c>
      <c r="H402" s="45"/>
    </row>
    <row r="403" spans="2:8" ht="18" customHeight="1">
      <c r="B403" s="57"/>
      <c r="C403" s="57"/>
      <c r="D403" s="59"/>
      <c r="E403" s="94"/>
      <c r="F403" s="95"/>
      <c r="G403" s="83" t="str">
        <f t="shared" si="6"/>
        <v/>
      </c>
      <c r="H403" s="45"/>
    </row>
    <row r="404" spans="2:8" ht="18" customHeight="1">
      <c r="B404" s="57"/>
      <c r="C404" s="57"/>
      <c r="D404" s="59"/>
      <c r="E404" s="94"/>
      <c r="F404" s="95"/>
      <c r="G404" s="83" t="str">
        <f t="shared" si="6"/>
        <v/>
      </c>
      <c r="H404" s="45"/>
    </row>
    <row r="405" spans="2:8" ht="18" customHeight="1">
      <c r="B405" s="57"/>
      <c r="C405" s="57"/>
      <c r="D405" s="59"/>
      <c r="E405" s="94"/>
      <c r="F405" s="95"/>
      <c r="G405" s="83" t="str">
        <f t="shared" si="6"/>
        <v/>
      </c>
      <c r="H405" s="45"/>
    </row>
    <row r="406" spans="2:8" ht="18" customHeight="1">
      <c r="B406" s="57"/>
      <c r="C406" s="57"/>
      <c r="D406" s="59"/>
      <c r="E406" s="94"/>
      <c r="F406" s="95"/>
      <c r="G406" s="83" t="str">
        <f t="shared" si="6"/>
        <v/>
      </c>
      <c r="H406" s="45"/>
    </row>
    <row r="407" spans="2:8" ht="18" customHeight="1">
      <c r="B407" s="57"/>
      <c r="C407" s="57"/>
      <c r="D407" s="59"/>
      <c r="E407" s="94"/>
      <c r="F407" s="95"/>
      <c r="G407" s="83" t="str">
        <f t="shared" si="6"/>
        <v/>
      </c>
      <c r="H407" s="45"/>
    </row>
    <row r="408" spans="2:8" ht="18" customHeight="1">
      <c r="B408" s="57"/>
      <c r="C408" s="57"/>
      <c r="D408" s="59"/>
      <c r="E408" s="94"/>
      <c r="F408" s="95"/>
      <c r="G408" s="83" t="str">
        <f t="shared" si="6"/>
        <v/>
      </c>
      <c r="H408" s="45"/>
    </row>
    <row r="409" spans="2:8" ht="18" customHeight="1">
      <c r="B409" s="57"/>
      <c r="C409" s="57"/>
      <c r="D409" s="59"/>
      <c r="E409" s="94"/>
      <c r="F409" s="95"/>
      <c r="G409" s="83" t="str">
        <f t="shared" si="6"/>
        <v/>
      </c>
      <c r="H409" s="45"/>
    </row>
    <row r="410" spans="2:8" ht="18" customHeight="1">
      <c r="B410" s="57"/>
      <c r="C410" s="57"/>
      <c r="D410" s="59"/>
      <c r="E410" s="94"/>
      <c r="F410" s="95"/>
      <c r="G410" s="83" t="str">
        <f t="shared" si="6"/>
        <v/>
      </c>
      <c r="H410" s="45"/>
    </row>
    <row r="411" spans="2:8" ht="18" customHeight="1">
      <c r="B411" s="57"/>
      <c r="C411" s="57"/>
      <c r="D411" s="59"/>
      <c r="E411" s="94"/>
      <c r="F411" s="95"/>
      <c r="G411" s="83" t="str">
        <f t="shared" si="6"/>
        <v/>
      </c>
      <c r="H411" s="45"/>
    </row>
    <row r="412" spans="2:8" ht="18" customHeight="1">
      <c r="B412" s="57"/>
      <c r="C412" s="57"/>
      <c r="D412" s="59"/>
      <c r="E412" s="94"/>
      <c r="F412" s="95"/>
      <c r="G412" s="83" t="str">
        <f t="shared" si="6"/>
        <v/>
      </c>
      <c r="H412" s="45"/>
    </row>
    <row r="413" spans="2:8" ht="18" customHeight="1">
      <c r="B413" s="57"/>
      <c r="C413" s="57"/>
      <c r="D413" s="59"/>
      <c r="E413" s="94"/>
      <c r="F413" s="95"/>
      <c r="G413" s="83" t="str">
        <f t="shared" si="6"/>
        <v/>
      </c>
      <c r="H413" s="45"/>
    </row>
    <row r="414" spans="2:8" ht="18" customHeight="1">
      <c r="B414" s="57"/>
      <c r="C414" s="57"/>
      <c r="D414" s="59"/>
      <c r="E414" s="94"/>
      <c r="F414" s="95"/>
      <c r="G414" s="83" t="str">
        <f t="shared" si="6"/>
        <v/>
      </c>
      <c r="H414" s="45"/>
    </row>
    <row r="415" spans="2:8" ht="18" customHeight="1">
      <c r="B415" s="57"/>
      <c r="C415" s="57"/>
      <c r="D415" s="59"/>
      <c r="E415" s="94"/>
      <c r="F415" s="95"/>
      <c r="G415" s="83" t="str">
        <f t="shared" si="6"/>
        <v/>
      </c>
      <c r="H415" s="45"/>
    </row>
    <row r="416" spans="2:8" ht="18" customHeight="1">
      <c r="B416" s="57"/>
      <c r="C416" s="57"/>
      <c r="D416" s="59"/>
      <c r="E416" s="94"/>
      <c r="F416" s="95"/>
      <c r="G416" s="83" t="str">
        <f t="shared" si="6"/>
        <v/>
      </c>
      <c r="H416" s="45"/>
    </row>
    <row r="417" spans="2:8" ht="18" customHeight="1">
      <c r="B417" s="57"/>
      <c r="C417" s="57"/>
      <c r="D417" s="59"/>
      <c r="E417" s="94"/>
      <c r="F417" s="95"/>
      <c r="G417" s="83" t="str">
        <f t="shared" si="6"/>
        <v/>
      </c>
      <c r="H417" s="45"/>
    </row>
    <row r="418" spans="2:8" ht="18" customHeight="1">
      <c r="B418" s="57"/>
      <c r="C418" s="57"/>
      <c r="D418" s="59"/>
      <c r="E418" s="94"/>
      <c r="F418" s="95"/>
      <c r="G418" s="83" t="str">
        <f t="shared" si="6"/>
        <v/>
      </c>
      <c r="H418" s="45"/>
    </row>
    <row r="419" spans="2:8" ht="18" customHeight="1">
      <c r="B419" s="57"/>
      <c r="C419" s="57"/>
      <c r="D419" s="59"/>
      <c r="E419" s="94"/>
      <c r="F419" s="95"/>
      <c r="G419" s="83" t="str">
        <f t="shared" si="6"/>
        <v/>
      </c>
      <c r="H419" s="45"/>
    </row>
    <row r="420" spans="2:8" ht="18" customHeight="1">
      <c r="B420" s="57"/>
      <c r="C420" s="57"/>
      <c r="D420" s="59"/>
      <c r="E420" s="94"/>
      <c r="F420" s="95"/>
      <c r="G420" s="83" t="str">
        <f t="shared" si="6"/>
        <v/>
      </c>
      <c r="H420" s="45"/>
    </row>
    <row r="421" spans="2:8" ht="18" customHeight="1">
      <c r="B421" s="57"/>
      <c r="C421" s="57"/>
      <c r="D421" s="59"/>
      <c r="E421" s="94"/>
      <c r="F421" s="95"/>
      <c r="G421" s="83" t="str">
        <f t="shared" si="6"/>
        <v/>
      </c>
      <c r="H421" s="45"/>
    </row>
    <row r="422" spans="2:8" ht="18" customHeight="1">
      <c r="B422" s="57"/>
      <c r="C422" s="57"/>
      <c r="D422" s="59"/>
      <c r="E422" s="94"/>
      <c r="F422" s="95"/>
      <c r="G422" s="83" t="str">
        <f t="shared" si="6"/>
        <v/>
      </c>
      <c r="H422" s="45"/>
    </row>
    <row r="423" spans="2:8" ht="18" customHeight="1">
      <c r="B423" s="57"/>
      <c r="C423" s="57"/>
      <c r="D423" s="59"/>
      <c r="E423" s="94"/>
      <c r="F423" s="95"/>
      <c r="G423" s="83" t="str">
        <f t="shared" si="6"/>
        <v/>
      </c>
      <c r="H423" s="45"/>
    </row>
    <row r="424" spans="2:8" ht="18" customHeight="1">
      <c r="B424" s="57"/>
      <c r="C424" s="57"/>
      <c r="D424" s="59"/>
      <c r="E424" s="94"/>
      <c r="F424" s="95"/>
      <c r="G424" s="83" t="str">
        <f t="shared" si="6"/>
        <v/>
      </c>
      <c r="H424" s="45"/>
    </row>
    <row r="425" spans="2:8" ht="18" customHeight="1">
      <c r="B425" s="57"/>
      <c r="C425" s="57"/>
      <c r="D425" s="59"/>
      <c r="E425" s="94"/>
      <c r="F425" s="95"/>
      <c r="G425" s="83" t="str">
        <f t="shared" si="6"/>
        <v/>
      </c>
      <c r="H425" s="45"/>
    </row>
    <row r="426" spans="2:8" ht="18" customHeight="1">
      <c r="B426" s="57"/>
      <c r="C426" s="57"/>
      <c r="D426" s="59"/>
      <c r="E426" s="94"/>
      <c r="F426" s="95"/>
      <c r="G426" s="83" t="str">
        <f t="shared" si="6"/>
        <v/>
      </c>
      <c r="H426" s="45"/>
    </row>
    <row r="427" spans="2:8" ht="18" customHeight="1">
      <c r="B427" s="57"/>
      <c r="C427" s="57"/>
      <c r="D427" s="59"/>
      <c r="E427" s="94"/>
      <c r="F427" s="95"/>
      <c r="G427" s="83" t="str">
        <f t="shared" si="6"/>
        <v/>
      </c>
      <c r="H427" s="45"/>
    </row>
    <row r="428" spans="2:8" ht="18" customHeight="1">
      <c r="B428" s="57"/>
      <c r="C428" s="57"/>
      <c r="D428" s="59"/>
      <c r="E428" s="94"/>
      <c r="F428" s="95"/>
      <c r="G428" s="83" t="str">
        <f t="shared" si="6"/>
        <v/>
      </c>
      <c r="H428" s="45"/>
    </row>
    <row r="429" spans="2:8" ht="18" customHeight="1">
      <c r="B429" s="57"/>
      <c r="C429" s="57"/>
      <c r="D429" s="59"/>
      <c r="E429" s="94"/>
      <c r="F429" s="95"/>
      <c r="G429" s="83" t="str">
        <f t="shared" si="6"/>
        <v/>
      </c>
      <c r="H429" s="45"/>
    </row>
    <row r="430" spans="2:8" ht="18" customHeight="1">
      <c r="B430" s="57"/>
      <c r="C430" s="57"/>
      <c r="D430" s="59"/>
      <c r="E430" s="94"/>
      <c r="F430" s="95"/>
      <c r="G430" s="83" t="str">
        <f t="shared" si="6"/>
        <v/>
      </c>
      <c r="H430" s="45"/>
    </row>
    <row r="431" spans="2:8" ht="18" customHeight="1">
      <c r="B431" s="57"/>
      <c r="C431" s="57"/>
      <c r="D431" s="59"/>
      <c r="E431" s="94"/>
      <c r="F431" s="95"/>
      <c r="G431" s="83" t="str">
        <f t="shared" si="6"/>
        <v/>
      </c>
      <c r="H431" s="45"/>
    </row>
    <row r="432" spans="2:8" ht="18" customHeight="1">
      <c r="B432" s="57"/>
      <c r="C432" s="57"/>
      <c r="D432" s="59"/>
      <c r="E432" s="94"/>
      <c r="F432" s="95"/>
      <c r="G432" s="83" t="str">
        <f t="shared" si="6"/>
        <v/>
      </c>
      <c r="H432" s="45"/>
    </row>
    <row r="433" spans="2:8" ht="18" customHeight="1">
      <c r="B433" s="57"/>
      <c r="C433" s="57"/>
      <c r="D433" s="59"/>
      <c r="E433" s="94"/>
      <c r="F433" s="95"/>
      <c r="G433" s="83" t="str">
        <f t="shared" si="6"/>
        <v/>
      </c>
      <c r="H433" s="45"/>
    </row>
    <row r="434" spans="2:8" ht="18" customHeight="1">
      <c r="B434" s="57"/>
      <c r="C434" s="57"/>
      <c r="D434" s="59"/>
      <c r="E434" s="94"/>
      <c r="F434" s="95"/>
      <c r="G434" s="83" t="str">
        <f t="shared" si="6"/>
        <v/>
      </c>
      <c r="H434" s="45"/>
    </row>
    <row r="435" spans="2:8" ht="18" customHeight="1">
      <c r="B435" s="57"/>
      <c r="C435" s="57"/>
      <c r="D435" s="59"/>
      <c r="E435" s="94"/>
      <c r="F435" s="95"/>
      <c r="G435" s="83" t="str">
        <f t="shared" si="6"/>
        <v/>
      </c>
      <c r="H435" s="45"/>
    </row>
    <row r="436" spans="2:8" ht="18" customHeight="1">
      <c r="B436" s="57"/>
      <c r="C436" s="57"/>
      <c r="D436" s="59"/>
      <c r="E436" s="94"/>
      <c r="F436" s="95"/>
      <c r="G436" s="83" t="str">
        <f t="shared" si="6"/>
        <v/>
      </c>
      <c r="H436" s="45"/>
    </row>
    <row r="437" spans="2:8" ht="18" customHeight="1">
      <c r="B437" s="57"/>
      <c r="C437" s="57"/>
      <c r="D437" s="59"/>
      <c r="E437" s="94"/>
      <c r="F437" s="95"/>
      <c r="G437" s="83" t="str">
        <f t="shared" si="6"/>
        <v/>
      </c>
      <c r="H437" s="45"/>
    </row>
    <row r="438" spans="2:8" ht="18" customHeight="1">
      <c r="B438" s="57"/>
      <c r="C438" s="57"/>
      <c r="D438" s="59"/>
      <c r="E438" s="94"/>
      <c r="F438" s="95"/>
      <c r="G438" s="83" t="str">
        <f t="shared" si="6"/>
        <v/>
      </c>
      <c r="H438" s="45"/>
    </row>
    <row r="439" spans="2:8" ht="18" customHeight="1">
      <c r="B439" s="57"/>
      <c r="C439" s="57"/>
      <c r="D439" s="59"/>
      <c r="E439" s="94"/>
      <c r="F439" s="95"/>
      <c r="G439" s="83" t="str">
        <f t="shared" si="6"/>
        <v/>
      </c>
      <c r="H439" s="45"/>
    </row>
    <row r="440" spans="2:8" ht="18" customHeight="1">
      <c r="B440" s="57"/>
      <c r="C440" s="57"/>
      <c r="D440" s="59"/>
      <c r="E440" s="94"/>
      <c r="F440" s="95"/>
      <c r="G440" s="83" t="str">
        <f t="shared" si="6"/>
        <v/>
      </c>
      <c r="H440" s="45"/>
    </row>
    <row r="441" spans="2:8" ht="18" customHeight="1">
      <c r="B441" s="57"/>
      <c r="C441" s="57"/>
      <c r="D441" s="59"/>
      <c r="E441" s="94"/>
      <c r="F441" s="95"/>
      <c r="G441" s="83" t="str">
        <f t="shared" si="6"/>
        <v/>
      </c>
      <c r="H441" s="45"/>
    </row>
    <row r="442" spans="2:8" ht="18" customHeight="1">
      <c r="B442" s="57"/>
      <c r="C442" s="57"/>
      <c r="D442" s="59"/>
      <c r="E442" s="94"/>
      <c r="F442" s="95"/>
      <c r="G442" s="83" t="str">
        <f t="shared" si="6"/>
        <v/>
      </c>
      <c r="H442" s="45"/>
    </row>
    <row r="443" spans="2:8" ht="18" customHeight="1">
      <c r="B443" s="57"/>
      <c r="C443" s="57"/>
      <c r="D443" s="59"/>
      <c r="E443" s="94"/>
      <c r="F443" s="95"/>
      <c r="G443" s="83" t="str">
        <f t="shared" si="6"/>
        <v/>
      </c>
      <c r="H443" s="45"/>
    </row>
    <row r="444" spans="2:8" ht="18" customHeight="1">
      <c r="B444" s="57"/>
      <c r="C444" s="57"/>
      <c r="D444" s="59"/>
      <c r="E444" s="94"/>
      <c r="F444" s="95"/>
      <c r="G444" s="83" t="str">
        <f t="shared" si="6"/>
        <v/>
      </c>
      <c r="H444" s="45"/>
    </row>
    <row r="445" spans="2:8" ht="18" customHeight="1">
      <c r="B445" s="57"/>
      <c r="C445" s="57"/>
      <c r="D445" s="59"/>
      <c r="E445" s="94"/>
      <c r="F445" s="95"/>
      <c r="G445" s="83" t="str">
        <f t="shared" si="6"/>
        <v/>
      </c>
      <c r="H445" s="45"/>
    </row>
    <row r="446" spans="2:8" ht="18" customHeight="1">
      <c r="B446" s="57"/>
      <c r="C446" s="57"/>
      <c r="D446" s="59"/>
      <c r="E446" s="94"/>
      <c r="F446" s="95"/>
      <c r="G446" s="83" t="str">
        <f t="shared" si="6"/>
        <v/>
      </c>
      <c r="H446" s="45"/>
    </row>
    <row r="447" spans="2:8" ht="18" customHeight="1">
      <c r="B447" s="57"/>
      <c r="C447" s="57"/>
      <c r="D447" s="59"/>
      <c r="E447" s="94"/>
      <c r="F447" s="95"/>
      <c r="G447" s="83" t="str">
        <f t="shared" si="6"/>
        <v/>
      </c>
      <c r="H447" s="45"/>
    </row>
    <row r="448" spans="2:8" ht="18" customHeight="1">
      <c r="B448" s="57"/>
      <c r="C448" s="57"/>
      <c r="D448" s="59"/>
      <c r="E448" s="94"/>
      <c r="F448" s="95"/>
      <c r="G448" s="83" t="str">
        <f t="shared" si="6"/>
        <v/>
      </c>
      <c r="H448" s="45"/>
    </row>
    <row r="449" spans="2:8" ht="18" customHeight="1">
      <c r="B449" s="57"/>
      <c r="C449" s="57"/>
      <c r="D449" s="59"/>
      <c r="E449" s="94"/>
      <c r="F449" s="95"/>
      <c r="G449" s="83" t="str">
        <f t="shared" si="6"/>
        <v/>
      </c>
      <c r="H449" s="45"/>
    </row>
    <row r="450" spans="2:8" ht="18" customHeight="1">
      <c r="B450" s="57"/>
      <c r="C450" s="57"/>
      <c r="D450" s="59"/>
      <c r="E450" s="94"/>
      <c r="F450" s="95"/>
      <c r="G450" s="83" t="str">
        <f t="shared" si="6"/>
        <v/>
      </c>
      <c r="H450" s="45"/>
    </row>
    <row r="451" spans="2:8" ht="18" customHeight="1">
      <c r="B451" s="57"/>
      <c r="C451" s="57"/>
      <c r="D451" s="59"/>
      <c r="E451" s="94"/>
      <c r="F451" s="95"/>
      <c r="G451" s="83" t="str">
        <f t="shared" si="6"/>
        <v/>
      </c>
      <c r="H451" s="45"/>
    </row>
    <row r="452" spans="2:8" ht="18" customHeight="1">
      <c r="B452" s="57"/>
      <c r="C452" s="57"/>
      <c r="D452" s="59"/>
      <c r="E452" s="94"/>
      <c r="F452" s="95"/>
      <c r="G452" s="83" t="str">
        <f t="shared" si="6"/>
        <v/>
      </c>
      <c r="H452" s="45"/>
    </row>
    <row r="453" spans="2:8" ht="18" customHeight="1">
      <c r="B453" s="57"/>
      <c r="C453" s="57"/>
      <c r="D453" s="59"/>
      <c r="E453" s="94"/>
      <c r="F453" s="95"/>
      <c r="G453" s="83" t="str">
        <f t="shared" si="6"/>
        <v/>
      </c>
      <c r="H453" s="45"/>
    </row>
    <row r="454" spans="2:8" ht="18" customHeight="1">
      <c r="B454" s="57"/>
      <c r="C454" s="57"/>
      <c r="D454" s="59"/>
      <c r="E454" s="94"/>
      <c r="F454" s="95"/>
      <c r="G454" s="83" t="str">
        <f t="shared" ref="G454:G517" si="7">IF(OR(B454="",F454=""),"",E454/F454)</f>
        <v/>
      </c>
      <c r="H454" s="45"/>
    </row>
    <row r="455" spans="2:8" ht="18" customHeight="1">
      <c r="B455" s="57"/>
      <c r="C455" s="57"/>
      <c r="D455" s="59"/>
      <c r="E455" s="94"/>
      <c r="F455" s="95"/>
      <c r="G455" s="83" t="str">
        <f t="shared" si="7"/>
        <v/>
      </c>
      <c r="H455" s="45"/>
    </row>
    <row r="456" spans="2:8" ht="18" customHeight="1">
      <c r="B456" s="57"/>
      <c r="C456" s="57"/>
      <c r="D456" s="59"/>
      <c r="E456" s="94"/>
      <c r="F456" s="95"/>
      <c r="G456" s="83" t="str">
        <f t="shared" si="7"/>
        <v/>
      </c>
      <c r="H456" s="45"/>
    </row>
    <row r="457" spans="2:8" ht="18" customHeight="1">
      <c r="B457" s="57"/>
      <c r="C457" s="57"/>
      <c r="D457" s="59"/>
      <c r="E457" s="94"/>
      <c r="F457" s="95"/>
      <c r="G457" s="83" t="str">
        <f t="shared" si="7"/>
        <v/>
      </c>
      <c r="H457" s="45"/>
    </row>
    <row r="458" spans="2:8" ht="18" customHeight="1">
      <c r="B458" s="57"/>
      <c r="C458" s="57"/>
      <c r="D458" s="59"/>
      <c r="E458" s="94"/>
      <c r="F458" s="95"/>
      <c r="G458" s="83" t="str">
        <f t="shared" si="7"/>
        <v/>
      </c>
      <c r="H458" s="45"/>
    </row>
    <row r="459" spans="2:8" ht="18" customHeight="1">
      <c r="B459" s="57"/>
      <c r="C459" s="57"/>
      <c r="D459" s="59"/>
      <c r="E459" s="94"/>
      <c r="F459" s="95"/>
      <c r="G459" s="83" t="str">
        <f t="shared" si="7"/>
        <v/>
      </c>
      <c r="H459" s="45"/>
    </row>
    <row r="460" spans="2:8" ht="18" customHeight="1">
      <c r="B460" s="57"/>
      <c r="C460" s="57"/>
      <c r="D460" s="59"/>
      <c r="E460" s="94"/>
      <c r="F460" s="95"/>
      <c r="G460" s="83" t="str">
        <f t="shared" si="7"/>
        <v/>
      </c>
      <c r="H460" s="45"/>
    </row>
    <row r="461" spans="2:8" ht="18" customHeight="1">
      <c r="B461" s="57"/>
      <c r="C461" s="57"/>
      <c r="D461" s="59"/>
      <c r="E461" s="94"/>
      <c r="F461" s="95"/>
      <c r="G461" s="83" t="str">
        <f t="shared" si="7"/>
        <v/>
      </c>
      <c r="H461" s="45"/>
    </row>
    <row r="462" spans="2:8" ht="18" customHeight="1">
      <c r="B462" s="57"/>
      <c r="C462" s="57"/>
      <c r="D462" s="59"/>
      <c r="E462" s="94"/>
      <c r="F462" s="95"/>
      <c r="G462" s="83" t="str">
        <f t="shared" si="7"/>
        <v/>
      </c>
      <c r="H462" s="45"/>
    </row>
    <row r="463" spans="2:8" ht="18" customHeight="1">
      <c r="B463" s="57"/>
      <c r="C463" s="57"/>
      <c r="D463" s="59"/>
      <c r="E463" s="94"/>
      <c r="F463" s="95"/>
      <c r="G463" s="83" t="str">
        <f t="shared" si="7"/>
        <v/>
      </c>
      <c r="H463" s="45"/>
    </row>
    <row r="464" spans="2:8" ht="18" customHeight="1">
      <c r="B464" s="57"/>
      <c r="C464" s="57"/>
      <c r="D464" s="59"/>
      <c r="E464" s="94"/>
      <c r="F464" s="95"/>
      <c r="G464" s="83" t="str">
        <f t="shared" si="7"/>
        <v/>
      </c>
      <c r="H464" s="45"/>
    </row>
    <row r="465" spans="2:8" ht="18" customHeight="1">
      <c r="B465" s="57"/>
      <c r="C465" s="57"/>
      <c r="D465" s="59"/>
      <c r="E465" s="94"/>
      <c r="F465" s="95"/>
      <c r="G465" s="83" t="str">
        <f t="shared" si="7"/>
        <v/>
      </c>
      <c r="H465" s="45"/>
    </row>
    <row r="466" spans="2:8" ht="18" customHeight="1">
      <c r="B466" s="57"/>
      <c r="C466" s="57"/>
      <c r="D466" s="59"/>
      <c r="E466" s="94"/>
      <c r="F466" s="95"/>
      <c r="G466" s="83" t="str">
        <f t="shared" si="7"/>
        <v/>
      </c>
      <c r="H466" s="45"/>
    </row>
    <row r="467" spans="2:8" ht="18" customHeight="1">
      <c r="B467" s="57"/>
      <c r="C467" s="57"/>
      <c r="D467" s="59"/>
      <c r="E467" s="94"/>
      <c r="F467" s="95"/>
      <c r="G467" s="83" t="str">
        <f t="shared" si="7"/>
        <v/>
      </c>
      <c r="H467" s="45"/>
    </row>
    <row r="468" spans="2:8" ht="18" customHeight="1">
      <c r="B468" s="57"/>
      <c r="C468" s="57"/>
      <c r="D468" s="59"/>
      <c r="E468" s="94"/>
      <c r="F468" s="95"/>
      <c r="G468" s="83" t="str">
        <f t="shared" si="7"/>
        <v/>
      </c>
      <c r="H468" s="45"/>
    </row>
    <row r="469" spans="2:8" ht="18" customHeight="1">
      <c r="B469" s="57"/>
      <c r="C469" s="57"/>
      <c r="D469" s="59"/>
      <c r="E469" s="94"/>
      <c r="F469" s="95"/>
      <c r="G469" s="83" t="str">
        <f t="shared" si="7"/>
        <v/>
      </c>
      <c r="H469" s="45"/>
    </row>
    <row r="470" spans="2:8" ht="18" customHeight="1">
      <c r="B470" s="57"/>
      <c r="C470" s="57"/>
      <c r="D470" s="59"/>
      <c r="E470" s="94"/>
      <c r="F470" s="95"/>
      <c r="G470" s="83" t="str">
        <f t="shared" si="7"/>
        <v/>
      </c>
      <c r="H470" s="45"/>
    </row>
    <row r="471" spans="2:8" ht="18" customHeight="1">
      <c r="B471" s="57"/>
      <c r="C471" s="57"/>
      <c r="D471" s="59"/>
      <c r="E471" s="94"/>
      <c r="F471" s="95"/>
      <c r="G471" s="83" t="str">
        <f t="shared" si="7"/>
        <v/>
      </c>
      <c r="H471" s="45"/>
    </row>
    <row r="472" spans="2:8" ht="18" customHeight="1">
      <c r="B472" s="57"/>
      <c r="C472" s="57"/>
      <c r="D472" s="59"/>
      <c r="E472" s="94"/>
      <c r="F472" s="95"/>
      <c r="G472" s="83" t="str">
        <f t="shared" si="7"/>
        <v/>
      </c>
      <c r="H472" s="45"/>
    </row>
    <row r="473" spans="2:8" ht="18" customHeight="1">
      <c r="B473" s="57"/>
      <c r="C473" s="57"/>
      <c r="D473" s="59"/>
      <c r="E473" s="94"/>
      <c r="F473" s="95"/>
      <c r="G473" s="83" t="str">
        <f t="shared" si="7"/>
        <v/>
      </c>
      <c r="H473" s="45"/>
    </row>
    <row r="474" spans="2:8" ht="18" customHeight="1">
      <c r="B474" s="57"/>
      <c r="C474" s="57"/>
      <c r="D474" s="59"/>
      <c r="E474" s="94"/>
      <c r="F474" s="95"/>
      <c r="G474" s="83" t="str">
        <f t="shared" si="7"/>
        <v/>
      </c>
      <c r="H474" s="45"/>
    </row>
    <row r="475" spans="2:8" ht="18" customHeight="1">
      <c r="B475" s="57"/>
      <c r="C475" s="57"/>
      <c r="D475" s="59"/>
      <c r="E475" s="94"/>
      <c r="F475" s="95"/>
      <c r="G475" s="83" t="str">
        <f t="shared" si="7"/>
        <v/>
      </c>
      <c r="H475" s="45"/>
    </row>
    <row r="476" spans="2:8" ht="18" customHeight="1">
      <c r="B476" s="57"/>
      <c r="C476" s="57"/>
      <c r="D476" s="59"/>
      <c r="E476" s="94"/>
      <c r="F476" s="95"/>
      <c r="G476" s="83" t="str">
        <f t="shared" si="7"/>
        <v/>
      </c>
      <c r="H476" s="45"/>
    </row>
    <row r="477" spans="2:8" ht="18" customHeight="1">
      <c r="B477" s="57"/>
      <c r="C477" s="57"/>
      <c r="D477" s="59"/>
      <c r="E477" s="94"/>
      <c r="F477" s="95"/>
      <c r="G477" s="83" t="str">
        <f t="shared" si="7"/>
        <v/>
      </c>
      <c r="H477" s="45"/>
    </row>
    <row r="478" spans="2:8" ht="18" customHeight="1">
      <c r="B478" s="57"/>
      <c r="C478" s="57"/>
      <c r="D478" s="59"/>
      <c r="E478" s="94"/>
      <c r="F478" s="95"/>
      <c r="G478" s="83" t="str">
        <f t="shared" si="7"/>
        <v/>
      </c>
      <c r="H478" s="45"/>
    </row>
    <row r="479" spans="2:8" ht="18" customHeight="1">
      <c r="B479" s="57"/>
      <c r="C479" s="57"/>
      <c r="D479" s="59"/>
      <c r="E479" s="94"/>
      <c r="F479" s="95"/>
      <c r="G479" s="83" t="str">
        <f t="shared" si="7"/>
        <v/>
      </c>
      <c r="H479" s="45"/>
    </row>
    <row r="480" spans="2:8" ht="18" customHeight="1">
      <c r="B480" s="57"/>
      <c r="C480" s="57"/>
      <c r="D480" s="59"/>
      <c r="E480" s="94"/>
      <c r="F480" s="95"/>
      <c r="G480" s="83" t="str">
        <f t="shared" si="7"/>
        <v/>
      </c>
      <c r="H480" s="45"/>
    </row>
    <row r="481" spans="2:8" ht="18" customHeight="1">
      <c r="B481" s="57"/>
      <c r="C481" s="57"/>
      <c r="D481" s="59"/>
      <c r="E481" s="94"/>
      <c r="F481" s="95"/>
      <c r="G481" s="83" t="str">
        <f t="shared" si="7"/>
        <v/>
      </c>
      <c r="H481" s="45"/>
    </row>
    <row r="482" spans="2:8" ht="18" customHeight="1">
      <c r="B482" s="57"/>
      <c r="C482" s="57"/>
      <c r="D482" s="59"/>
      <c r="E482" s="94"/>
      <c r="F482" s="95"/>
      <c r="G482" s="83" t="str">
        <f t="shared" si="7"/>
        <v/>
      </c>
      <c r="H482" s="45"/>
    </row>
    <row r="483" spans="2:8" ht="18" customHeight="1">
      <c r="B483" s="57"/>
      <c r="C483" s="57"/>
      <c r="D483" s="59"/>
      <c r="E483" s="94"/>
      <c r="F483" s="95"/>
      <c r="G483" s="83" t="str">
        <f t="shared" si="7"/>
        <v/>
      </c>
      <c r="H483" s="45"/>
    </row>
    <row r="484" spans="2:8" ht="18" customHeight="1">
      <c r="B484" s="57"/>
      <c r="C484" s="57"/>
      <c r="D484" s="59"/>
      <c r="E484" s="94"/>
      <c r="F484" s="95"/>
      <c r="G484" s="83" t="str">
        <f t="shared" si="7"/>
        <v/>
      </c>
      <c r="H484" s="45"/>
    </row>
    <row r="485" spans="2:8" ht="18" customHeight="1">
      <c r="B485" s="57"/>
      <c r="C485" s="57"/>
      <c r="D485" s="59"/>
      <c r="E485" s="94"/>
      <c r="F485" s="95"/>
      <c r="G485" s="83" t="str">
        <f t="shared" si="7"/>
        <v/>
      </c>
      <c r="H485" s="45"/>
    </row>
    <row r="486" spans="2:8" ht="18" customHeight="1">
      <c r="B486" s="57"/>
      <c r="C486" s="57"/>
      <c r="D486" s="59"/>
      <c r="E486" s="94"/>
      <c r="F486" s="95"/>
      <c r="G486" s="83" t="str">
        <f t="shared" si="7"/>
        <v/>
      </c>
      <c r="H486" s="45"/>
    </row>
    <row r="487" spans="2:8" ht="18" customHeight="1">
      <c r="B487" s="57"/>
      <c r="C487" s="57"/>
      <c r="D487" s="59"/>
      <c r="E487" s="94"/>
      <c r="F487" s="95"/>
      <c r="G487" s="83" t="str">
        <f t="shared" si="7"/>
        <v/>
      </c>
      <c r="H487" s="45"/>
    </row>
    <row r="488" spans="2:8" ht="18" customHeight="1">
      <c r="B488" s="57"/>
      <c r="C488" s="57"/>
      <c r="D488" s="59"/>
      <c r="E488" s="94"/>
      <c r="F488" s="95"/>
      <c r="G488" s="83" t="str">
        <f t="shared" si="7"/>
        <v/>
      </c>
      <c r="H488" s="45"/>
    </row>
    <row r="489" spans="2:8" ht="18" customHeight="1">
      <c r="B489" s="57"/>
      <c r="C489" s="57"/>
      <c r="D489" s="59"/>
      <c r="E489" s="94"/>
      <c r="F489" s="95"/>
      <c r="G489" s="83" t="str">
        <f t="shared" si="7"/>
        <v/>
      </c>
      <c r="H489" s="45"/>
    </row>
    <row r="490" spans="2:8" ht="18" customHeight="1">
      <c r="B490" s="57"/>
      <c r="C490" s="57"/>
      <c r="D490" s="59"/>
      <c r="E490" s="94"/>
      <c r="F490" s="95"/>
      <c r="G490" s="83" t="str">
        <f t="shared" si="7"/>
        <v/>
      </c>
      <c r="H490" s="45"/>
    </row>
    <row r="491" spans="2:8" ht="18" customHeight="1">
      <c r="B491" s="57"/>
      <c r="C491" s="57"/>
      <c r="D491" s="59"/>
      <c r="E491" s="94"/>
      <c r="F491" s="95"/>
      <c r="G491" s="83" t="str">
        <f t="shared" si="7"/>
        <v/>
      </c>
      <c r="H491" s="45"/>
    </row>
    <row r="492" spans="2:8" ht="18" customHeight="1">
      <c r="B492" s="57"/>
      <c r="C492" s="57"/>
      <c r="D492" s="59"/>
      <c r="E492" s="94"/>
      <c r="F492" s="95"/>
      <c r="G492" s="83" t="str">
        <f t="shared" si="7"/>
        <v/>
      </c>
      <c r="H492" s="45"/>
    </row>
    <row r="493" spans="2:8" ht="18" customHeight="1">
      <c r="B493" s="57"/>
      <c r="C493" s="57"/>
      <c r="D493" s="59"/>
      <c r="E493" s="94"/>
      <c r="F493" s="95"/>
      <c r="G493" s="83" t="str">
        <f t="shared" si="7"/>
        <v/>
      </c>
      <c r="H493" s="45"/>
    </row>
    <row r="494" spans="2:8" ht="18" customHeight="1">
      <c r="B494" s="57"/>
      <c r="C494" s="57"/>
      <c r="D494" s="59"/>
      <c r="E494" s="94"/>
      <c r="F494" s="95"/>
      <c r="G494" s="83" t="str">
        <f t="shared" si="7"/>
        <v/>
      </c>
      <c r="H494" s="45"/>
    </row>
    <row r="495" spans="2:8" ht="18" customHeight="1">
      <c r="B495" s="57"/>
      <c r="C495" s="57"/>
      <c r="D495" s="59"/>
      <c r="E495" s="94"/>
      <c r="F495" s="95"/>
      <c r="G495" s="83" t="str">
        <f t="shared" si="7"/>
        <v/>
      </c>
      <c r="H495" s="45"/>
    </row>
    <row r="496" spans="2:8" ht="18" customHeight="1">
      <c r="B496" s="57"/>
      <c r="C496" s="57"/>
      <c r="D496" s="59"/>
      <c r="E496" s="94"/>
      <c r="F496" s="95"/>
      <c r="G496" s="83" t="str">
        <f t="shared" si="7"/>
        <v/>
      </c>
      <c r="H496" s="45"/>
    </row>
    <row r="497" spans="2:8" ht="18" customHeight="1">
      <c r="B497" s="57"/>
      <c r="C497" s="57"/>
      <c r="D497" s="59"/>
      <c r="E497" s="94"/>
      <c r="F497" s="95"/>
      <c r="G497" s="83" t="str">
        <f t="shared" si="7"/>
        <v/>
      </c>
      <c r="H497" s="45"/>
    </row>
    <row r="498" spans="2:8" ht="18" customHeight="1">
      <c r="B498" s="57"/>
      <c r="C498" s="57"/>
      <c r="D498" s="59"/>
      <c r="E498" s="94"/>
      <c r="F498" s="95"/>
      <c r="G498" s="83" t="str">
        <f t="shared" si="7"/>
        <v/>
      </c>
      <c r="H498" s="45"/>
    </row>
    <row r="499" spans="2:8" ht="18" customHeight="1">
      <c r="B499" s="57"/>
      <c r="C499" s="57"/>
      <c r="D499" s="59"/>
      <c r="E499" s="94"/>
      <c r="F499" s="95"/>
      <c r="G499" s="83" t="str">
        <f t="shared" si="7"/>
        <v/>
      </c>
      <c r="H499" s="45"/>
    </row>
    <row r="500" spans="2:8" ht="18" customHeight="1">
      <c r="B500" s="57"/>
      <c r="C500" s="57"/>
      <c r="D500" s="59"/>
      <c r="E500" s="94"/>
      <c r="F500" s="95"/>
      <c r="G500" s="83" t="str">
        <f t="shared" si="7"/>
        <v/>
      </c>
      <c r="H500" s="45"/>
    </row>
    <row r="501" spans="2:8" ht="18" customHeight="1">
      <c r="B501" s="57"/>
      <c r="C501" s="57"/>
      <c r="D501" s="59"/>
      <c r="E501" s="94"/>
      <c r="F501" s="95"/>
      <c r="G501" s="83" t="str">
        <f t="shared" si="7"/>
        <v/>
      </c>
      <c r="H501" s="45"/>
    </row>
    <row r="502" spans="2:8" ht="18" customHeight="1">
      <c r="B502" s="57"/>
      <c r="C502" s="57"/>
      <c r="D502" s="59"/>
      <c r="E502" s="94"/>
      <c r="F502" s="95"/>
      <c r="G502" s="83" t="str">
        <f t="shared" si="7"/>
        <v/>
      </c>
      <c r="H502" s="45"/>
    </row>
    <row r="503" spans="2:8" ht="18" customHeight="1">
      <c r="B503" s="57"/>
      <c r="C503" s="57"/>
      <c r="D503" s="59"/>
      <c r="E503" s="94"/>
      <c r="F503" s="95"/>
      <c r="G503" s="83" t="str">
        <f t="shared" si="7"/>
        <v/>
      </c>
      <c r="H503" s="45"/>
    </row>
    <row r="504" spans="2:8" ht="18" customHeight="1">
      <c r="B504" s="57"/>
      <c r="C504" s="57"/>
      <c r="D504" s="59"/>
      <c r="E504" s="94"/>
      <c r="F504" s="95"/>
      <c r="G504" s="83" t="str">
        <f t="shared" si="7"/>
        <v/>
      </c>
      <c r="H504" s="45"/>
    </row>
    <row r="505" spans="2:8" ht="18" customHeight="1">
      <c r="B505" s="57"/>
      <c r="C505" s="57"/>
      <c r="D505" s="59"/>
      <c r="E505" s="94"/>
      <c r="F505" s="95"/>
      <c r="G505" s="83" t="str">
        <f t="shared" si="7"/>
        <v/>
      </c>
      <c r="H505" s="45"/>
    </row>
    <row r="506" spans="2:8" ht="18" customHeight="1">
      <c r="B506" s="57"/>
      <c r="C506" s="57"/>
      <c r="D506" s="59"/>
      <c r="E506" s="94"/>
      <c r="F506" s="95"/>
      <c r="G506" s="83" t="str">
        <f t="shared" si="7"/>
        <v/>
      </c>
      <c r="H506" s="45"/>
    </row>
    <row r="507" spans="2:8" ht="18" customHeight="1">
      <c r="B507" s="57"/>
      <c r="C507" s="57"/>
      <c r="D507" s="59"/>
      <c r="E507" s="94"/>
      <c r="F507" s="95"/>
      <c r="G507" s="83" t="str">
        <f t="shared" si="7"/>
        <v/>
      </c>
      <c r="H507" s="45"/>
    </row>
    <row r="508" spans="2:8" ht="18" customHeight="1">
      <c r="B508" s="57"/>
      <c r="C508" s="57"/>
      <c r="D508" s="59"/>
      <c r="E508" s="94"/>
      <c r="F508" s="95"/>
      <c r="G508" s="83" t="str">
        <f t="shared" si="7"/>
        <v/>
      </c>
      <c r="H508" s="45"/>
    </row>
    <row r="509" spans="2:8" ht="18" customHeight="1">
      <c r="B509" s="57"/>
      <c r="C509" s="57"/>
      <c r="D509" s="59"/>
      <c r="E509" s="94"/>
      <c r="F509" s="95"/>
      <c r="G509" s="83" t="str">
        <f t="shared" si="7"/>
        <v/>
      </c>
      <c r="H509" s="45"/>
    </row>
    <row r="510" spans="2:8" ht="18" customHeight="1">
      <c r="B510" s="57"/>
      <c r="C510" s="57"/>
      <c r="D510" s="59"/>
      <c r="E510" s="94"/>
      <c r="F510" s="95"/>
      <c r="G510" s="83" t="str">
        <f t="shared" si="7"/>
        <v/>
      </c>
      <c r="H510" s="45"/>
    </row>
    <row r="511" spans="2:8" ht="18" customHeight="1">
      <c r="B511" s="57"/>
      <c r="C511" s="57"/>
      <c r="D511" s="59"/>
      <c r="E511" s="94"/>
      <c r="F511" s="95"/>
      <c r="G511" s="83" t="str">
        <f t="shared" si="7"/>
        <v/>
      </c>
      <c r="H511" s="45"/>
    </row>
    <row r="512" spans="2:8" ht="18" customHeight="1">
      <c r="B512" s="57"/>
      <c r="C512" s="57"/>
      <c r="D512" s="59"/>
      <c r="E512" s="94"/>
      <c r="F512" s="95"/>
      <c r="G512" s="83" t="str">
        <f t="shared" si="7"/>
        <v/>
      </c>
      <c r="H512" s="45"/>
    </row>
    <row r="513" spans="2:8" ht="18" customHeight="1">
      <c r="B513" s="57"/>
      <c r="C513" s="57"/>
      <c r="D513" s="59"/>
      <c r="E513" s="94"/>
      <c r="F513" s="95"/>
      <c r="G513" s="83" t="str">
        <f t="shared" si="7"/>
        <v/>
      </c>
      <c r="H513" s="45"/>
    </row>
    <row r="514" spans="2:8" ht="18" customHeight="1">
      <c r="B514" s="57"/>
      <c r="C514" s="57"/>
      <c r="D514" s="59"/>
      <c r="E514" s="94"/>
      <c r="F514" s="95"/>
      <c r="G514" s="83" t="str">
        <f t="shared" si="7"/>
        <v/>
      </c>
      <c r="H514" s="45"/>
    </row>
    <row r="515" spans="2:8" ht="18" customHeight="1">
      <c r="B515" s="57"/>
      <c r="C515" s="57"/>
      <c r="D515" s="59"/>
      <c r="E515" s="94"/>
      <c r="F515" s="95"/>
      <c r="G515" s="83" t="str">
        <f t="shared" si="7"/>
        <v/>
      </c>
      <c r="H515" s="45"/>
    </row>
    <row r="516" spans="2:8" ht="18" customHeight="1">
      <c r="B516" s="57"/>
      <c r="C516" s="57"/>
      <c r="D516" s="59"/>
      <c r="E516" s="94"/>
      <c r="F516" s="95"/>
      <c r="G516" s="83" t="str">
        <f t="shared" si="7"/>
        <v/>
      </c>
      <c r="H516" s="45"/>
    </row>
    <row r="517" spans="2:8" ht="18" customHeight="1">
      <c r="B517" s="57"/>
      <c r="C517" s="57"/>
      <c r="D517" s="59"/>
      <c r="E517" s="94"/>
      <c r="F517" s="95"/>
      <c r="G517" s="83" t="str">
        <f t="shared" si="7"/>
        <v/>
      </c>
      <c r="H517" s="45"/>
    </row>
    <row r="518" spans="2:8" ht="18" customHeight="1">
      <c r="B518" s="57"/>
      <c r="C518" s="57"/>
      <c r="D518" s="59"/>
      <c r="E518" s="94"/>
      <c r="F518" s="95"/>
      <c r="G518" s="83" t="str">
        <f t="shared" ref="G518:G581" si="8">IF(OR(B518="",F518=""),"",E518/F518)</f>
        <v/>
      </c>
      <c r="H518" s="45"/>
    </row>
    <row r="519" spans="2:8" ht="18" customHeight="1">
      <c r="B519" s="57"/>
      <c r="C519" s="57"/>
      <c r="D519" s="59"/>
      <c r="E519" s="94"/>
      <c r="F519" s="95"/>
      <c r="G519" s="83" t="str">
        <f t="shared" si="8"/>
        <v/>
      </c>
      <c r="H519" s="45"/>
    </row>
    <row r="520" spans="2:8" ht="18" customHeight="1">
      <c r="B520" s="57"/>
      <c r="C520" s="57"/>
      <c r="D520" s="59"/>
      <c r="E520" s="94"/>
      <c r="F520" s="95"/>
      <c r="G520" s="83" t="str">
        <f t="shared" si="8"/>
        <v/>
      </c>
      <c r="H520" s="45"/>
    </row>
    <row r="521" spans="2:8" ht="18" customHeight="1">
      <c r="B521" s="57"/>
      <c r="C521" s="57"/>
      <c r="D521" s="59"/>
      <c r="E521" s="94"/>
      <c r="F521" s="95"/>
      <c r="G521" s="83" t="str">
        <f t="shared" si="8"/>
        <v/>
      </c>
      <c r="H521" s="45"/>
    </row>
    <row r="522" spans="2:8" ht="18" customHeight="1">
      <c r="B522" s="57"/>
      <c r="C522" s="57"/>
      <c r="D522" s="59"/>
      <c r="E522" s="94"/>
      <c r="F522" s="95"/>
      <c r="G522" s="83" t="str">
        <f t="shared" si="8"/>
        <v/>
      </c>
      <c r="H522" s="45"/>
    </row>
    <row r="523" spans="2:8" ht="18" customHeight="1">
      <c r="B523" s="57"/>
      <c r="C523" s="57"/>
      <c r="D523" s="59"/>
      <c r="E523" s="94"/>
      <c r="F523" s="95"/>
      <c r="G523" s="83" t="str">
        <f t="shared" si="8"/>
        <v/>
      </c>
      <c r="H523" s="45"/>
    </row>
    <row r="524" spans="2:8" ht="18" customHeight="1">
      <c r="B524" s="57"/>
      <c r="C524" s="57"/>
      <c r="D524" s="59"/>
      <c r="E524" s="94"/>
      <c r="F524" s="95"/>
      <c r="G524" s="83" t="str">
        <f t="shared" si="8"/>
        <v/>
      </c>
      <c r="H524" s="45"/>
    </row>
    <row r="525" spans="2:8" ht="18" customHeight="1">
      <c r="B525" s="57"/>
      <c r="C525" s="57"/>
      <c r="D525" s="59"/>
      <c r="E525" s="94"/>
      <c r="F525" s="95"/>
      <c r="G525" s="83" t="str">
        <f t="shared" si="8"/>
        <v/>
      </c>
      <c r="H525" s="45"/>
    </row>
    <row r="526" spans="2:8" ht="18" customHeight="1">
      <c r="B526" s="57"/>
      <c r="C526" s="57"/>
      <c r="D526" s="59"/>
      <c r="E526" s="94"/>
      <c r="F526" s="95"/>
      <c r="G526" s="83" t="str">
        <f t="shared" si="8"/>
        <v/>
      </c>
      <c r="H526" s="45"/>
    </row>
    <row r="527" spans="2:8" ht="18" customHeight="1">
      <c r="B527" s="57"/>
      <c r="C527" s="57"/>
      <c r="D527" s="59"/>
      <c r="E527" s="94"/>
      <c r="F527" s="95"/>
      <c r="G527" s="83" t="str">
        <f t="shared" si="8"/>
        <v/>
      </c>
      <c r="H527" s="45"/>
    </row>
    <row r="528" spans="2:8" ht="18" customHeight="1">
      <c r="B528" s="57"/>
      <c r="C528" s="57"/>
      <c r="D528" s="59"/>
      <c r="E528" s="94"/>
      <c r="F528" s="95"/>
      <c r="G528" s="83" t="str">
        <f t="shared" si="8"/>
        <v/>
      </c>
      <c r="H528" s="45"/>
    </row>
    <row r="529" spans="2:8" ht="18" customHeight="1">
      <c r="B529" s="57"/>
      <c r="C529" s="57"/>
      <c r="D529" s="59"/>
      <c r="E529" s="94"/>
      <c r="F529" s="95"/>
      <c r="G529" s="83" t="str">
        <f t="shared" si="8"/>
        <v/>
      </c>
      <c r="H529" s="45"/>
    </row>
    <row r="530" spans="2:8" ht="18" customHeight="1">
      <c r="B530" s="57"/>
      <c r="C530" s="57"/>
      <c r="D530" s="59"/>
      <c r="E530" s="94"/>
      <c r="F530" s="95"/>
      <c r="G530" s="83" t="str">
        <f t="shared" si="8"/>
        <v/>
      </c>
      <c r="H530" s="45"/>
    </row>
    <row r="531" spans="2:8" ht="18" customHeight="1">
      <c r="B531" s="57"/>
      <c r="C531" s="57"/>
      <c r="D531" s="59"/>
      <c r="E531" s="94"/>
      <c r="F531" s="95"/>
      <c r="G531" s="83" t="str">
        <f t="shared" si="8"/>
        <v/>
      </c>
      <c r="H531" s="45"/>
    </row>
    <row r="532" spans="2:8" ht="18" customHeight="1">
      <c r="B532" s="57"/>
      <c r="C532" s="57"/>
      <c r="D532" s="59"/>
      <c r="E532" s="94"/>
      <c r="F532" s="95"/>
      <c r="G532" s="83" t="str">
        <f t="shared" si="8"/>
        <v/>
      </c>
      <c r="H532" s="45"/>
    </row>
    <row r="533" spans="2:8" ht="18" customHeight="1">
      <c r="B533" s="57"/>
      <c r="C533" s="57"/>
      <c r="D533" s="59"/>
      <c r="E533" s="94"/>
      <c r="F533" s="95"/>
      <c r="G533" s="83" t="str">
        <f t="shared" si="8"/>
        <v/>
      </c>
      <c r="H533" s="45"/>
    </row>
    <row r="534" spans="2:8" ht="18" customHeight="1">
      <c r="B534" s="57"/>
      <c r="C534" s="57"/>
      <c r="D534" s="59"/>
      <c r="E534" s="94"/>
      <c r="F534" s="95"/>
      <c r="G534" s="83" t="str">
        <f t="shared" si="8"/>
        <v/>
      </c>
      <c r="H534" s="45"/>
    </row>
    <row r="535" spans="2:8" ht="18" customHeight="1">
      <c r="B535" s="57"/>
      <c r="C535" s="57"/>
      <c r="D535" s="59"/>
      <c r="E535" s="94"/>
      <c r="F535" s="95"/>
      <c r="G535" s="83" t="str">
        <f t="shared" si="8"/>
        <v/>
      </c>
      <c r="H535" s="45"/>
    </row>
    <row r="536" spans="2:8" ht="18" customHeight="1">
      <c r="B536" s="57"/>
      <c r="C536" s="57"/>
      <c r="D536" s="59"/>
      <c r="E536" s="94"/>
      <c r="F536" s="95"/>
      <c r="G536" s="83" t="str">
        <f t="shared" si="8"/>
        <v/>
      </c>
      <c r="H536" s="45"/>
    </row>
    <row r="537" spans="2:8" ht="18" customHeight="1">
      <c r="B537" s="57"/>
      <c r="C537" s="57"/>
      <c r="D537" s="59"/>
      <c r="E537" s="94"/>
      <c r="F537" s="95"/>
      <c r="G537" s="83" t="str">
        <f t="shared" si="8"/>
        <v/>
      </c>
      <c r="H537" s="45"/>
    </row>
    <row r="538" spans="2:8" ht="18" customHeight="1">
      <c r="B538" s="57"/>
      <c r="C538" s="57"/>
      <c r="D538" s="59"/>
      <c r="E538" s="94"/>
      <c r="F538" s="95"/>
      <c r="G538" s="83" t="str">
        <f t="shared" si="8"/>
        <v/>
      </c>
      <c r="H538" s="45"/>
    </row>
    <row r="539" spans="2:8" ht="18" customHeight="1">
      <c r="B539" s="57"/>
      <c r="C539" s="57"/>
      <c r="D539" s="59"/>
      <c r="E539" s="94"/>
      <c r="F539" s="95"/>
      <c r="G539" s="83" t="str">
        <f t="shared" si="8"/>
        <v/>
      </c>
      <c r="H539" s="45"/>
    </row>
    <row r="540" spans="2:8" ht="18" customHeight="1">
      <c r="B540" s="57"/>
      <c r="C540" s="57"/>
      <c r="D540" s="59"/>
      <c r="E540" s="94"/>
      <c r="F540" s="95"/>
      <c r="G540" s="83" t="str">
        <f t="shared" si="8"/>
        <v/>
      </c>
      <c r="H540" s="45"/>
    </row>
    <row r="541" spans="2:8" ht="18" customHeight="1">
      <c r="B541" s="57"/>
      <c r="C541" s="57"/>
      <c r="D541" s="59"/>
      <c r="E541" s="94"/>
      <c r="F541" s="95"/>
      <c r="G541" s="83" t="str">
        <f t="shared" si="8"/>
        <v/>
      </c>
      <c r="H541" s="45"/>
    </row>
    <row r="542" spans="2:8" ht="18" customHeight="1">
      <c r="B542" s="57"/>
      <c r="C542" s="57"/>
      <c r="D542" s="59"/>
      <c r="E542" s="94"/>
      <c r="F542" s="95"/>
      <c r="G542" s="83" t="str">
        <f t="shared" si="8"/>
        <v/>
      </c>
      <c r="H542" s="45"/>
    </row>
    <row r="543" spans="2:8" ht="18" customHeight="1">
      <c r="B543" s="57"/>
      <c r="C543" s="57"/>
      <c r="D543" s="59"/>
      <c r="E543" s="94"/>
      <c r="F543" s="95"/>
      <c r="G543" s="83" t="str">
        <f t="shared" si="8"/>
        <v/>
      </c>
      <c r="H543" s="45"/>
    </row>
    <row r="544" spans="2:8" ht="18" customHeight="1">
      <c r="B544" s="57"/>
      <c r="C544" s="57"/>
      <c r="D544" s="59"/>
      <c r="E544" s="94"/>
      <c r="F544" s="95"/>
      <c r="G544" s="83" t="str">
        <f t="shared" si="8"/>
        <v/>
      </c>
      <c r="H544" s="45"/>
    </row>
    <row r="545" spans="2:8" ht="18" customHeight="1">
      <c r="B545" s="57"/>
      <c r="C545" s="57"/>
      <c r="D545" s="59"/>
      <c r="E545" s="94"/>
      <c r="F545" s="95"/>
      <c r="G545" s="83" t="str">
        <f t="shared" si="8"/>
        <v/>
      </c>
      <c r="H545" s="45"/>
    </row>
    <row r="546" spans="2:8" ht="18" customHeight="1">
      <c r="B546" s="57"/>
      <c r="C546" s="57"/>
      <c r="D546" s="59"/>
      <c r="E546" s="94"/>
      <c r="F546" s="95"/>
      <c r="G546" s="83" t="str">
        <f t="shared" si="8"/>
        <v/>
      </c>
      <c r="H546" s="45"/>
    </row>
    <row r="547" spans="2:8" ht="18" customHeight="1">
      <c r="B547" s="57"/>
      <c r="C547" s="57"/>
      <c r="D547" s="59"/>
      <c r="E547" s="94"/>
      <c r="F547" s="95"/>
      <c r="G547" s="83" t="str">
        <f t="shared" si="8"/>
        <v/>
      </c>
      <c r="H547" s="45"/>
    </row>
    <row r="548" spans="2:8" ht="18" customHeight="1">
      <c r="B548" s="57"/>
      <c r="C548" s="57"/>
      <c r="D548" s="59"/>
      <c r="E548" s="94"/>
      <c r="F548" s="95"/>
      <c r="G548" s="83" t="str">
        <f t="shared" si="8"/>
        <v/>
      </c>
      <c r="H548" s="45"/>
    </row>
    <row r="549" spans="2:8" ht="18" customHeight="1">
      <c r="B549" s="57"/>
      <c r="C549" s="57"/>
      <c r="D549" s="59"/>
      <c r="E549" s="94"/>
      <c r="F549" s="95"/>
      <c r="G549" s="83" t="str">
        <f t="shared" si="8"/>
        <v/>
      </c>
      <c r="H549" s="45"/>
    </row>
    <row r="550" spans="2:8" ht="18" customHeight="1">
      <c r="B550" s="57"/>
      <c r="C550" s="57"/>
      <c r="D550" s="59"/>
      <c r="E550" s="94"/>
      <c r="F550" s="95"/>
      <c r="G550" s="83" t="str">
        <f t="shared" si="8"/>
        <v/>
      </c>
      <c r="H550" s="45"/>
    </row>
    <row r="551" spans="2:8" ht="18" customHeight="1">
      <c r="B551" s="57"/>
      <c r="C551" s="57"/>
      <c r="D551" s="59"/>
      <c r="E551" s="94"/>
      <c r="F551" s="95"/>
      <c r="G551" s="83" t="str">
        <f t="shared" si="8"/>
        <v/>
      </c>
      <c r="H551" s="45"/>
    </row>
    <row r="552" spans="2:8" ht="18" customHeight="1">
      <c r="B552" s="57"/>
      <c r="C552" s="57"/>
      <c r="D552" s="59"/>
      <c r="E552" s="94"/>
      <c r="F552" s="95"/>
      <c r="G552" s="83" t="str">
        <f t="shared" si="8"/>
        <v/>
      </c>
      <c r="H552" s="45"/>
    </row>
    <row r="553" spans="2:8" ht="18" customHeight="1">
      <c r="B553" s="57"/>
      <c r="C553" s="57"/>
      <c r="D553" s="59"/>
      <c r="E553" s="94"/>
      <c r="F553" s="95"/>
      <c r="G553" s="83" t="str">
        <f t="shared" si="8"/>
        <v/>
      </c>
      <c r="H553" s="45"/>
    </row>
    <row r="554" spans="2:8" ht="18" customHeight="1">
      <c r="B554" s="57"/>
      <c r="C554" s="57"/>
      <c r="D554" s="59"/>
      <c r="E554" s="94"/>
      <c r="F554" s="95"/>
      <c r="G554" s="83" t="str">
        <f t="shared" si="8"/>
        <v/>
      </c>
      <c r="H554" s="45"/>
    </row>
    <row r="555" spans="2:8" ht="18" customHeight="1">
      <c r="B555" s="57"/>
      <c r="C555" s="57"/>
      <c r="D555" s="59"/>
      <c r="E555" s="94"/>
      <c r="F555" s="95"/>
      <c r="G555" s="83" t="str">
        <f t="shared" si="8"/>
        <v/>
      </c>
      <c r="H555" s="45"/>
    </row>
    <row r="556" spans="2:8" ht="18" customHeight="1">
      <c r="B556" s="57"/>
      <c r="C556" s="57"/>
      <c r="D556" s="59"/>
      <c r="E556" s="94"/>
      <c r="F556" s="95"/>
      <c r="G556" s="83" t="str">
        <f t="shared" si="8"/>
        <v/>
      </c>
      <c r="H556" s="45"/>
    </row>
    <row r="557" spans="2:8" ht="18" customHeight="1">
      <c r="B557" s="57"/>
      <c r="C557" s="57"/>
      <c r="D557" s="59"/>
      <c r="E557" s="94"/>
      <c r="F557" s="95"/>
      <c r="G557" s="83" t="str">
        <f t="shared" si="8"/>
        <v/>
      </c>
      <c r="H557" s="45"/>
    </row>
    <row r="558" spans="2:8" ht="18" customHeight="1">
      <c r="B558" s="57"/>
      <c r="C558" s="57"/>
      <c r="D558" s="59"/>
      <c r="E558" s="94"/>
      <c r="F558" s="95"/>
      <c r="G558" s="83" t="str">
        <f t="shared" si="8"/>
        <v/>
      </c>
      <c r="H558" s="45"/>
    </row>
    <row r="559" spans="2:8" ht="18" customHeight="1">
      <c r="B559" s="57"/>
      <c r="C559" s="57"/>
      <c r="D559" s="59"/>
      <c r="E559" s="94"/>
      <c r="F559" s="95"/>
      <c r="G559" s="83" t="str">
        <f t="shared" si="8"/>
        <v/>
      </c>
      <c r="H559" s="45"/>
    </row>
    <row r="560" spans="2:8" ht="18" customHeight="1">
      <c r="B560" s="57"/>
      <c r="C560" s="57"/>
      <c r="D560" s="59"/>
      <c r="E560" s="94"/>
      <c r="F560" s="95"/>
      <c r="G560" s="83" t="str">
        <f t="shared" si="8"/>
        <v/>
      </c>
      <c r="H560" s="45"/>
    </row>
    <row r="561" spans="2:8" ht="18" customHeight="1">
      <c r="B561" s="57"/>
      <c r="C561" s="57"/>
      <c r="D561" s="59"/>
      <c r="E561" s="94"/>
      <c r="F561" s="95"/>
      <c r="G561" s="83" t="str">
        <f t="shared" si="8"/>
        <v/>
      </c>
      <c r="H561" s="45"/>
    </row>
    <row r="562" spans="2:8" ht="18" customHeight="1">
      <c r="B562" s="57"/>
      <c r="C562" s="57"/>
      <c r="D562" s="59"/>
      <c r="E562" s="94"/>
      <c r="F562" s="95"/>
      <c r="G562" s="83" t="str">
        <f t="shared" si="8"/>
        <v/>
      </c>
      <c r="H562" s="45"/>
    </row>
    <row r="563" spans="2:8" ht="18" customHeight="1">
      <c r="B563" s="57"/>
      <c r="C563" s="57"/>
      <c r="D563" s="59"/>
      <c r="E563" s="94"/>
      <c r="F563" s="95"/>
      <c r="G563" s="83" t="str">
        <f t="shared" si="8"/>
        <v/>
      </c>
      <c r="H563" s="45"/>
    </row>
    <row r="564" spans="2:8" ht="18" customHeight="1">
      <c r="B564" s="57"/>
      <c r="C564" s="57"/>
      <c r="D564" s="59"/>
      <c r="E564" s="94"/>
      <c r="F564" s="95"/>
      <c r="G564" s="83" t="str">
        <f t="shared" si="8"/>
        <v/>
      </c>
      <c r="H564" s="45"/>
    </row>
    <row r="565" spans="2:8" ht="18" customHeight="1">
      <c r="B565" s="57"/>
      <c r="C565" s="57"/>
      <c r="D565" s="59"/>
      <c r="E565" s="94"/>
      <c r="F565" s="95"/>
      <c r="G565" s="83" t="str">
        <f t="shared" si="8"/>
        <v/>
      </c>
      <c r="H565" s="45"/>
    </row>
    <row r="566" spans="2:8" ht="18" customHeight="1">
      <c r="B566" s="57"/>
      <c r="C566" s="57"/>
      <c r="D566" s="59"/>
      <c r="E566" s="94"/>
      <c r="F566" s="95"/>
      <c r="G566" s="83" t="str">
        <f t="shared" si="8"/>
        <v/>
      </c>
      <c r="H566" s="45"/>
    </row>
    <row r="567" spans="2:8" ht="18" customHeight="1">
      <c r="B567" s="57"/>
      <c r="C567" s="57"/>
      <c r="D567" s="59"/>
      <c r="E567" s="94"/>
      <c r="F567" s="95"/>
      <c r="G567" s="83" t="str">
        <f t="shared" si="8"/>
        <v/>
      </c>
      <c r="H567" s="45"/>
    </row>
    <row r="568" spans="2:8" ht="18" customHeight="1">
      <c r="B568" s="57"/>
      <c r="C568" s="57"/>
      <c r="D568" s="59"/>
      <c r="E568" s="94"/>
      <c r="F568" s="95"/>
      <c r="G568" s="83" t="str">
        <f t="shared" si="8"/>
        <v/>
      </c>
      <c r="H568" s="45"/>
    </row>
    <row r="569" spans="2:8" ht="18" customHeight="1">
      <c r="B569" s="57"/>
      <c r="C569" s="57"/>
      <c r="D569" s="59"/>
      <c r="E569" s="94"/>
      <c r="F569" s="95"/>
      <c r="G569" s="83" t="str">
        <f t="shared" si="8"/>
        <v/>
      </c>
      <c r="H569" s="45"/>
    </row>
    <row r="570" spans="2:8" ht="18" customHeight="1">
      <c r="B570" s="57"/>
      <c r="C570" s="57"/>
      <c r="D570" s="59"/>
      <c r="E570" s="94"/>
      <c r="F570" s="95"/>
      <c r="G570" s="83" t="str">
        <f t="shared" si="8"/>
        <v/>
      </c>
      <c r="H570" s="45"/>
    </row>
    <row r="571" spans="2:8" ht="18" customHeight="1">
      <c r="B571" s="57"/>
      <c r="C571" s="57"/>
      <c r="D571" s="59"/>
      <c r="E571" s="94"/>
      <c r="F571" s="95"/>
      <c r="G571" s="83" t="str">
        <f t="shared" si="8"/>
        <v/>
      </c>
      <c r="H571" s="45"/>
    </row>
    <row r="572" spans="2:8" ht="18" customHeight="1">
      <c r="B572" s="57"/>
      <c r="C572" s="57"/>
      <c r="D572" s="59"/>
      <c r="E572" s="94"/>
      <c r="F572" s="95"/>
      <c r="G572" s="83" t="str">
        <f t="shared" si="8"/>
        <v/>
      </c>
      <c r="H572" s="45"/>
    </row>
    <row r="573" spans="2:8" ht="18" customHeight="1">
      <c r="B573" s="57"/>
      <c r="C573" s="57"/>
      <c r="D573" s="59"/>
      <c r="E573" s="94"/>
      <c r="F573" s="95"/>
      <c r="G573" s="83" t="str">
        <f t="shared" si="8"/>
        <v/>
      </c>
      <c r="H573" s="45"/>
    </row>
    <row r="574" spans="2:8" ht="18" customHeight="1">
      <c r="B574" s="57"/>
      <c r="C574" s="57"/>
      <c r="D574" s="59"/>
      <c r="E574" s="94"/>
      <c r="F574" s="95"/>
      <c r="G574" s="83" t="str">
        <f t="shared" si="8"/>
        <v/>
      </c>
      <c r="H574" s="45"/>
    </row>
    <row r="575" spans="2:8" ht="18" customHeight="1">
      <c r="B575" s="57"/>
      <c r="C575" s="57"/>
      <c r="D575" s="59"/>
      <c r="E575" s="94"/>
      <c r="F575" s="95"/>
      <c r="G575" s="83" t="str">
        <f t="shared" si="8"/>
        <v/>
      </c>
      <c r="H575" s="45"/>
    </row>
    <row r="576" spans="2:8" ht="18" customHeight="1">
      <c r="B576" s="57"/>
      <c r="C576" s="57"/>
      <c r="D576" s="59"/>
      <c r="E576" s="94"/>
      <c r="F576" s="95"/>
      <c r="G576" s="83" t="str">
        <f t="shared" si="8"/>
        <v/>
      </c>
      <c r="H576" s="45"/>
    </row>
    <row r="577" spans="2:8" ht="18" customHeight="1">
      <c r="B577" s="57"/>
      <c r="C577" s="57"/>
      <c r="D577" s="59"/>
      <c r="E577" s="94"/>
      <c r="F577" s="95"/>
      <c r="G577" s="83" t="str">
        <f t="shared" si="8"/>
        <v/>
      </c>
      <c r="H577" s="45"/>
    </row>
    <row r="578" spans="2:8" ht="18" customHeight="1">
      <c r="B578" s="57"/>
      <c r="C578" s="57"/>
      <c r="D578" s="59"/>
      <c r="E578" s="94"/>
      <c r="F578" s="95"/>
      <c r="G578" s="83" t="str">
        <f t="shared" si="8"/>
        <v/>
      </c>
      <c r="H578" s="45"/>
    </row>
    <row r="579" spans="2:8" ht="18" customHeight="1">
      <c r="B579" s="57"/>
      <c r="C579" s="57"/>
      <c r="D579" s="59"/>
      <c r="E579" s="94"/>
      <c r="F579" s="95"/>
      <c r="G579" s="83" t="str">
        <f t="shared" si="8"/>
        <v/>
      </c>
      <c r="H579" s="45"/>
    </row>
    <row r="580" spans="2:8" ht="18" customHeight="1">
      <c r="B580" s="57"/>
      <c r="C580" s="57"/>
      <c r="D580" s="59"/>
      <c r="E580" s="94"/>
      <c r="F580" s="95"/>
      <c r="G580" s="83" t="str">
        <f t="shared" si="8"/>
        <v/>
      </c>
      <c r="H580" s="45"/>
    </row>
    <row r="581" spans="2:8" ht="18" customHeight="1">
      <c r="B581" s="57"/>
      <c r="C581" s="57"/>
      <c r="D581" s="59"/>
      <c r="E581" s="94"/>
      <c r="F581" s="95"/>
      <c r="G581" s="83" t="str">
        <f t="shared" si="8"/>
        <v/>
      </c>
      <c r="H581" s="45"/>
    </row>
    <row r="582" spans="2:8" ht="18" customHeight="1">
      <c r="B582" s="57"/>
      <c r="C582" s="57"/>
      <c r="D582" s="59"/>
      <c r="E582" s="94"/>
      <c r="F582" s="95"/>
      <c r="G582" s="83" t="str">
        <f t="shared" ref="G582:G645" si="9">IF(OR(B582="",F582=""),"",E582/F582)</f>
        <v/>
      </c>
      <c r="H582" s="45"/>
    </row>
    <row r="583" spans="2:8" ht="18" customHeight="1">
      <c r="B583" s="57"/>
      <c r="C583" s="57"/>
      <c r="D583" s="59"/>
      <c r="E583" s="94"/>
      <c r="F583" s="95"/>
      <c r="G583" s="83" t="str">
        <f t="shared" si="9"/>
        <v/>
      </c>
      <c r="H583" s="45"/>
    </row>
    <row r="584" spans="2:8" ht="18" customHeight="1">
      <c r="B584" s="57"/>
      <c r="C584" s="57"/>
      <c r="D584" s="59"/>
      <c r="E584" s="94"/>
      <c r="F584" s="95"/>
      <c r="G584" s="83" t="str">
        <f t="shared" si="9"/>
        <v/>
      </c>
      <c r="H584" s="45"/>
    </row>
    <row r="585" spans="2:8" ht="18" customHeight="1">
      <c r="B585" s="57"/>
      <c r="C585" s="57"/>
      <c r="D585" s="59"/>
      <c r="E585" s="94"/>
      <c r="F585" s="95"/>
      <c r="G585" s="83" t="str">
        <f t="shared" si="9"/>
        <v/>
      </c>
      <c r="H585" s="45"/>
    </row>
    <row r="586" spans="2:8" ht="18" customHeight="1">
      <c r="B586" s="57"/>
      <c r="C586" s="57"/>
      <c r="D586" s="59"/>
      <c r="E586" s="94"/>
      <c r="F586" s="95"/>
      <c r="G586" s="83" t="str">
        <f t="shared" si="9"/>
        <v/>
      </c>
      <c r="H586" s="45"/>
    </row>
    <row r="587" spans="2:8" ht="18" customHeight="1">
      <c r="B587" s="57"/>
      <c r="C587" s="57"/>
      <c r="D587" s="59"/>
      <c r="E587" s="94"/>
      <c r="F587" s="95"/>
      <c r="G587" s="83" t="str">
        <f t="shared" si="9"/>
        <v/>
      </c>
      <c r="H587" s="45"/>
    </row>
    <row r="588" spans="2:8" ht="18" customHeight="1">
      <c r="B588" s="57"/>
      <c r="C588" s="57"/>
      <c r="D588" s="59"/>
      <c r="E588" s="94"/>
      <c r="F588" s="95"/>
      <c r="G588" s="83" t="str">
        <f t="shared" si="9"/>
        <v/>
      </c>
      <c r="H588" s="45"/>
    </row>
    <row r="589" spans="2:8" ht="18" customHeight="1">
      <c r="B589" s="57"/>
      <c r="C589" s="57"/>
      <c r="D589" s="59"/>
      <c r="E589" s="94"/>
      <c r="F589" s="95"/>
      <c r="G589" s="83" t="str">
        <f t="shared" si="9"/>
        <v/>
      </c>
      <c r="H589" s="45"/>
    </row>
    <row r="590" spans="2:8" ht="18" customHeight="1">
      <c r="B590" s="57"/>
      <c r="C590" s="57"/>
      <c r="D590" s="59"/>
      <c r="E590" s="94"/>
      <c r="F590" s="95"/>
      <c r="G590" s="83" t="str">
        <f t="shared" si="9"/>
        <v/>
      </c>
      <c r="H590" s="45"/>
    </row>
    <row r="591" spans="2:8" ht="18" customHeight="1">
      <c r="B591" s="57"/>
      <c r="C591" s="57"/>
      <c r="D591" s="59"/>
      <c r="E591" s="94"/>
      <c r="F591" s="95"/>
      <c r="G591" s="83" t="str">
        <f t="shared" si="9"/>
        <v/>
      </c>
      <c r="H591" s="45"/>
    </row>
    <row r="592" spans="2:8" ht="18" customHeight="1">
      <c r="B592" s="57"/>
      <c r="C592" s="57"/>
      <c r="D592" s="59"/>
      <c r="E592" s="94"/>
      <c r="F592" s="95"/>
      <c r="G592" s="83" t="str">
        <f t="shared" si="9"/>
        <v/>
      </c>
      <c r="H592" s="45"/>
    </row>
    <row r="593" spans="2:8" ht="18" customHeight="1">
      <c r="B593" s="57"/>
      <c r="C593" s="57"/>
      <c r="D593" s="59"/>
      <c r="E593" s="94"/>
      <c r="F593" s="95"/>
      <c r="G593" s="83" t="str">
        <f t="shared" si="9"/>
        <v/>
      </c>
      <c r="H593" s="45"/>
    </row>
    <row r="594" spans="2:8" ht="18" customHeight="1">
      <c r="B594" s="57"/>
      <c r="C594" s="57"/>
      <c r="D594" s="59"/>
      <c r="E594" s="94"/>
      <c r="F594" s="95"/>
      <c r="G594" s="83" t="str">
        <f t="shared" si="9"/>
        <v/>
      </c>
      <c r="H594" s="45"/>
    </row>
    <row r="595" spans="2:8" ht="18" customHeight="1">
      <c r="B595" s="57"/>
      <c r="C595" s="57"/>
      <c r="D595" s="59"/>
      <c r="E595" s="94"/>
      <c r="F595" s="95"/>
      <c r="G595" s="83" t="str">
        <f t="shared" si="9"/>
        <v/>
      </c>
      <c r="H595" s="45"/>
    </row>
    <row r="596" spans="2:8" ht="18" customHeight="1">
      <c r="B596" s="57"/>
      <c r="C596" s="57"/>
      <c r="D596" s="59"/>
      <c r="E596" s="94"/>
      <c r="F596" s="95"/>
      <c r="G596" s="83" t="str">
        <f t="shared" si="9"/>
        <v/>
      </c>
      <c r="H596" s="45"/>
    </row>
    <row r="597" spans="2:8" ht="18" customHeight="1">
      <c r="B597" s="57"/>
      <c r="C597" s="57"/>
      <c r="D597" s="59"/>
      <c r="E597" s="94"/>
      <c r="F597" s="95"/>
      <c r="G597" s="83" t="str">
        <f t="shared" si="9"/>
        <v/>
      </c>
      <c r="H597" s="45"/>
    </row>
    <row r="598" spans="2:8" ht="18" customHeight="1">
      <c r="B598" s="57"/>
      <c r="C598" s="57"/>
      <c r="D598" s="59"/>
      <c r="E598" s="94"/>
      <c r="F598" s="95"/>
      <c r="G598" s="83" t="str">
        <f t="shared" si="9"/>
        <v/>
      </c>
      <c r="H598" s="45"/>
    </row>
    <row r="599" spans="2:8" ht="18" customHeight="1">
      <c r="B599" s="57"/>
      <c r="C599" s="57"/>
      <c r="D599" s="59"/>
      <c r="E599" s="94"/>
      <c r="F599" s="95"/>
      <c r="G599" s="83" t="str">
        <f t="shared" si="9"/>
        <v/>
      </c>
      <c r="H599" s="45"/>
    </row>
    <row r="600" spans="2:8" ht="18" customHeight="1">
      <c r="B600" s="57"/>
      <c r="C600" s="57"/>
      <c r="D600" s="59"/>
      <c r="E600" s="94"/>
      <c r="F600" s="95"/>
      <c r="G600" s="83" t="str">
        <f t="shared" si="9"/>
        <v/>
      </c>
      <c r="H600" s="45"/>
    </row>
    <row r="601" spans="2:8" ht="18" customHeight="1">
      <c r="B601" s="57"/>
      <c r="C601" s="57"/>
      <c r="D601" s="59"/>
      <c r="E601" s="94"/>
      <c r="F601" s="95"/>
      <c r="G601" s="83" t="str">
        <f t="shared" si="9"/>
        <v/>
      </c>
      <c r="H601" s="45"/>
    </row>
    <row r="602" spans="2:8" ht="18" customHeight="1">
      <c r="B602" s="57"/>
      <c r="C602" s="57"/>
      <c r="D602" s="59"/>
      <c r="E602" s="94"/>
      <c r="F602" s="95"/>
      <c r="G602" s="83" t="str">
        <f t="shared" si="9"/>
        <v/>
      </c>
      <c r="H602" s="45"/>
    </row>
    <row r="603" spans="2:8" ht="18" customHeight="1">
      <c r="B603" s="57"/>
      <c r="C603" s="57"/>
      <c r="D603" s="59"/>
      <c r="E603" s="94"/>
      <c r="F603" s="95"/>
      <c r="G603" s="83" t="str">
        <f t="shared" si="9"/>
        <v/>
      </c>
      <c r="H603" s="45"/>
    </row>
    <row r="604" spans="2:8" ht="18" customHeight="1">
      <c r="B604" s="57"/>
      <c r="C604" s="57"/>
      <c r="D604" s="59"/>
      <c r="E604" s="94"/>
      <c r="F604" s="95"/>
      <c r="G604" s="83" t="str">
        <f t="shared" si="9"/>
        <v/>
      </c>
      <c r="H604" s="45"/>
    </row>
    <row r="605" spans="2:8" ht="18" customHeight="1">
      <c r="B605" s="57"/>
      <c r="C605" s="57"/>
      <c r="D605" s="59"/>
      <c r="E605" s="94"/>
      <c r="F605" s="95"/>
      <c r="G605" s="83" t="str">
        <f t="shared" si="9"/>
        <v/>
      </c>
      <c r="H605" s="45"/>
    </row>
    <row r="606" spans="2:8" ht="18" customHeight="1">
      <c r="B606" s="57"/>
      <c r="C606" s="57"/>
      <c r="D606" s="59"/>
      <c r="E606" s="94"/>
      <c r="F606" s="95"/>
      <c r="G606" s="83" t="str">
        <f t="shared" si="9"/>
        <v/>
      </c>
      <c r="H606" s="45"/>
    </row>
    <row r="607" spans="2:8" ht="18" customHeight="1">
      <c r="B607" s="57"/>
      <c r="C607" s="57"/>
      <c r="D607" s="59"/>
      <c r="E607" s="94"/>
      <c r="F607" s="95"/>
      <c r="G607" s="83" t="str">
        <f t="shared" si="9"/>
        <v/>
      </c>
      <c r="H607" s="45"/>
    </row>
    <row r="608" spans="2:8" ht="18" customHeight="1">
      <c r="B608" s="57"/>
      <c r="C608" s="57"/>
      <c r="D608" s="59"/>
      <c r="E608" s="94"/>
      <c r="F608" s="95"/>
      <c r="G608" s="83" t="str">
        <f t="shared" si="9"/>
        <v/>
      </c>
      <c r="H608" s="45"/>
    </row>
    <row r="609" spans="2:8" ht="18" customHeight="1">
      <c r="B609" s="57"/>
      <c r="C609" s="57"/>
      <c r="D609" s="59"/>
      <c r="E609" s="94"/>
      <c r="F609" s="95"/>
      <c r="G609" s="83" t="str">
        <f t="shared" si="9"/>
        <v/>
      </c>
      <c r="H609" s="45"/>
    </row>
    <row r="610" spans="2:8" ht="18" customHeight="1">
      <c r="B610" s="57"/>
      <c r="C610" s="57"/>
      <c r="D610" s="59"/>
      <c r="E610" s="94"/>
      <c r="F610" s="95"/>
      <c r="G610" s="83" t="str">
        <f t="shared" si="9"/>
        <v/>
      </c>
      <c r="H610" s="45"/>
    </row>
    <row r="611" spans="2:8" ht="18" customHeight="1">
      <c r="B611" s="57"/>
      <c r="C611" s="57"/>
      <c r="D611" s="59"/>
      <c r="E611" s="94"/>
      <c r="F611" s="95"/>
      <c r="G611" s="83" t="str">
        <f t="shared" si="9"/>
        <v/>
      </c>
      <c r="H611" s="45"/>
    </row>
    <row r="612" spans="2:8" ht="18" customHeight="1">
      <c r="B612" s="57"/>
      <c r="C612" s="57"/>
      <c r="D612" s="59"/>
      <c r="E612" s="94"/>
      <c r="F612" s="95"/>
      <c r="G612" s="83" t="str">
        <f t="shared" si="9"/>
        <v/>
      </c>
      <c r="H612" s="45"/>
    </row>
    <row r="613" spans="2:8" ht="18" customHeight="1">
      <c r="B613" s="57"/>
      <c r="C613" s="57"/>
      <c r="D613" s="59"/>
      <c r="E613" s="94"/>
      <c r="F613" s="95"/>
      <c r="G613" s="83" t="str">
        <f t="shared" si="9"/>
        <v/>
      </c>
      <c r="H613" s="45"/>
    </row>
    <row r="614" spans="2:8" ht="18" customHeight="1">
      <c r="B614" s="57"/>
      <c r="C614" s="57"/>
      <c r="D614" s="59"/>
      <c r="E614" s="94"/>
      <c r="F614" s="95"/>
      <c r="G614" s="83" t="str">
        <f t="shared" si="9"/>
        <v/>
      </c>
      <c r="H614" s="45"/>
    </row>
    <row r="615" spans="2:8" ht="18" customHeight="1">
      <c r="B615" s="57"/>
      <c r="C615" s="57"/>
      <c r="D615" s="59"/>
      <c r="E615" s="94"/>
      <c r="F615" s="95"/>
      <c r="G615" s="83" t="str">
        <f t="shared" si="9"/>
        <v/>
      </c>
      <c r="H615" s="45"/>
    </row>
    <row r="616" spans="2:8" ht="18" customHeight="1">
      <c r="B616" s="57"/>
      <c r="C616" s="57"/>
      <c r="D616" s="59"/>
      <c r="E616" s="94"/>
      <c r="F616" s="95"/>
      <c r="G616" s="83" t="str">
        <f t="shared" si="9"/>
        <v/>
      </c>
      <c r="H616" s="45"/>
    </row>
    <row r="617" spans="2:8" ht="18" customHeight="1">
      <c r="B617" s="57"/>
      <c r="C617" s="57"/>
      <c r="D617" s="59"/>
      <c r="E617" s="94"/>
      <c r="F617" s="95"/>
      <c r="G617" s="83" t="str">
        <f t="shared" si="9"/>
        <v/>
      </c>
      <c r="H617" s="45"/>
    </row>
    <row r="618" spans="2:8" ht="18" customHeight="1">
      <c r="B618" s="57"/>
      <c r="C618" s="57"/>
      <c r="D618" s="59"/>
      <c r="E618" s="94"/>
      <c r="F618" s="95"/>
      <c r="G618" s="83" t="str">
        <f t="shared" si="9"/>
        <v/>
      </c>
      <c r="H618" s="45"/>
    </row>
    <row r="619" spans="2:8" ht="18" customHeight="1">
      <c r="B619" s="57"/>
      <c r="C619" s="57"/>
      <c r="D619" s="59"/>
      <c r="E619" s="94"/>
      <c r="F619" s="95"/>
      <c r="G619" s="83" t="str">
        <f t="shared" si="9"/>
        <v/>
      </c>
      <c r="H619" s="45"/>
    </row>
    <row r="620" spans="2:8" ht="18" customHeight="1">
      <c r="B620" s="57"/>
      <c r="C620" s="57"/>
      <c r="D620" s="59"/>
      <c r="E620" s="94"/>
      <c r="F620" s="95"/>
      <c r="G620" s="83" t="str">
        <f t="shared" si="9"/>
        <v/>
      </c>
      <c r="H620" s="45"/>
    </row>
    <row r="621" spans="2:8" ht="18" customHeight="1">
      <c r="B621" s="57"/>
      <c r="C621" s="57"/>
      <c r="D621" s="59"/>
      <c r="E621" s="94"/>
      <c r="F621" s="95"/>
      <c r="G621" s="83" t="str">
        <f t="shared" si="9"/>
        <v/>
      </c>
      <c r="H621" s="45"/>
    </row>
    <row r="622" spans="2:8" ht="18" customHeight="1">
      <c r="B622" s="57"/>
      <c r="C622" s="57"/>
      <c r="D622" s="59"/>
      <c r="E622" s="94"/>
      <c r="F622" s="95"/>
      <c r="G622" s="83" t="str">
        <f t="shared" si="9"/>
        <v/>
      </c>
      <c r="H622" s="45"/>
    </row>
    <row r="623" spans="2:8" ht="18" customHeight="1">
      <c r="B623" s="57"/>
      <c r="C623" s="57"/>
      <c r="D623" s="59"/>
      <c r="E623" s="94"/>
      <c r="F623" s="95"/>
      <c r="G623" s="83" t="str">
        <f t="shared" si="9"/>
        <v/>
      </c>
      <c r="H623" s="45"/>
    </row>
    <row r="624" spans="2:8" ht="18" customHeight="1">
      <c r="B624" s="57"/>
      <c r="C624" s="57"/>
      <c r="D624" s="59"/>
      <c r="E624" s="94"/>
      <c r="F624" s="95"/>
      <c r="G624" s="83" t="str">
        <f t="shared" si="9"/>
        <v/>
      </c>
      <c r="H624" s="45"/>
    </row>
    <row r="625" spans="2:8" ht="18" customHeight="1">
      <c r="B625" s="57"/>
      <c r="C625" s="57"/>
      <c r="D625" s="59"/>
      <c r="E625" s="94"/>
      <c r="F625" s="95"/>
      <c r="G625" s="83" t="str">
        <f t="shared" si="9"/>
        <v/>
      </c>
      <c r="H625" s="45"/>
    </row>
    <row r="626" spans="2:8" ht="18" customHeight="1">
      <c r="B626" s="57"/>
      <c r="C626" s="57"/>
      <c r="D626" s="59"/>
      <c r="E626" s="94"/>
      <c r="F626" s="95"/>
      <c r="G626" s="83" t="str">
        <f t="shared" si="9"/>
        <v/>
      </c>
      <c r="H626" s="45"/>
    </row>
    <row r="627" spans="2:8" ht="18" customHeight="1">
      <c r="B627" s="57"/>
      <c r="C627" s="57"/>
      <c r="D627" s="59"/>
      <c r="E627" s="94"/>
      <c r="F627" s="95"/>
      <c r="G627" s="83" t="str">
        <f t="shared" si="9"/>
        <v/>
      </c>
      <c r="H627" s="45"/>
    </row>
    <row r="628" spans="2:8" ht="18" customHeight="1">
      <c r="B628" s="57"/>
      <c r="C628" s="57"/>
      <c r="D628" s="59"/>
      <c r="E628" s="94"/>
      <c r="F628" s="95"/>
      <c r="G628" s="83" t="str">
        <f t="shared" si="9"/>
        <v/>
      </c>
      <c r="H628" s="45"/>
    </row>
    <row r="629" spans="2:8" ht="18" customHeight="1">
      <c r="B629" s="57"/>
      <c r="C629" s="57"/>
      <c r="D629" s="59"/>
      <c r="E629" s="94"/>
      <c r="F629" s="95"/>
      <c r="G629" s="83" t="str">
        <f t="shared" si="9"/>
        <v/>
      </c>
      <c r="H629" s="45"/>
    </row>
    <row r="630" spans="2:8" ht="18" customHeight="1">
      <c r="B630" s="57"/>
      <c r="C630" s="57"/>
      <c r="D630" s="59"/>
      <c r="E630" s="94"/>
      <c r="F630" s="95"/>
      <c r="G630" s="83" t="str">
        <f t="shared" si="9"/>
        <v/>
      </c>
      <c r="H630" s="45"/>
    </row>
    <row r="631" spans="2:8" ht="18" customHeight="1">
      <c r="B631" s="57"/>
      <c r="C631" s="57"/>
      <c r="D631" s="59"/>
      <c r="E631" s="94"/>
      <c r="F631" s="95"/>
      <c r="G631" s="83" t="str">
        <f t="shared" si="9"/>
        <v/>
      </c>
      <c r="H631" s="45"/>
    </row>
    <row r="632" spans="2:8" ht="18" customHeight="1">
      <c r="B632" s="57"/>
      <c r="C632" s="57"/>
      <c r="D632" s="59"/>
      <c r="E632" s="94"/>
      <c r="F632" s="95"/>
      <c r="G632" s="83" t="str">
        <f t="shared" si="9"/>
        <v/>
      </c>
      <c r="H632" s="45"/>
    </row>
    <row r="633" spans="2:8" ht="18" customHeight="1">
      <c r="B633" s="57"/>
      <c r="C633" s="57"/>
      <c r="D633" s="59"/>
      <c r="E633" s="94"/>
      <c r="F633" s="95"/>
      <c r="G633" s="83" t="str">
        <f t="shared" si="9"/>
        <v/>
      </c>
      <c r="H633" s="45"/>
    </row>
    <row r="634" spans="2:8" ht="18" customHeight="1">
      <c r="B634" s="57"/>
      <c r="C634" s="57"/>
      <c r="D634" s="59"/>
      <c r="E634" s="94"/>
      <c r="F634" s="95"/>
      <c r="G634" s="83" t="str">
        <f t="shared" si="9"/>
        <v/>
      </c>
      <c r="H634" s="45"/>
    </row>
    <row r="635" spans="2:8" ht="18" customHeight="1">
      <c r="B635" s="57"/>
      <c r="C635" s="57"/>
      <c r="D635" s="59"/>
      <c r="E635" s="94"/>
      <c r="F635" s="95"/>
      <c r="G635" s="83" t="str">
        <f t="shared" si="9"/>
        <v/>
      </c>
      <c r="H635" s="45"/>
    </row>
    <row r="636" spans="2:8" ht="18" customHeight="1">
      <c r="B636" s="57"/>
      <c r="C636" s="57"/>
      <c r="D636" s="59"/>
      <c r="E636" s="94"/>
      <c r="F636" s="95"/>
      <c r="G636" s="83" t="str">
        <f t="shared" si="9"/>
        <v/>
      </c>
      <c r="H636" s="45"/>
    </row>
    <row r="637" spans="2:8" ht="18" customHeight="1">
      <c r="B637" s="57"/>
      <c r="C637" s="57"/>
      <c r="D637" s="59"/>
      <c r="E637" s="94"/>
      <c r="F637" s="95"/>
      <c r="G637" s="83" t="str">
        <f t="shared" si="9"/>
        <v/>
      </c>
      <c r="H637" s="45"/>
    </row>
    <row r="638" spans="2:8" ht="18" customHeight="1">
      <c r="B638" s="57"/>
      <c r="C638" s="57"/>
      <c r="D638" s="59"/>
      <c r="E638" s="94"/>
      <c r="F638" s="95"/>
      <c r="G638" s="83" t="str">
        <f t="shared" si="9"/>
        <v/>
      </c>
      <c r="H638" s="45"/>
    </row>
    <row r="639" spans="2:8" ht="18" customHeight="1">
      <c r="B639" s="57"/>
      <c r="C639" s="57"/>
      <c r="D639" s="59"/>
      <c r="E639" s="94"/>
      <c r="F639" s="95"/>
      <c r="G639" s="83" t="str">
        <f t="shared" si="9"/>
        <v/>
      </c>
      <c r="H639" s="45"/>
    </row>
    <row r="640" spans="2:8" ht="18" customHeight="1">
      <c r="B640" s="57"/>
      <c r="C640" s="57"/>
      <c r="D640" s="59"/>
      <c r="E640" s="94"/>
      <c r="F640" s="95"/>
      <c r="G640" s="83" t="str">
        <f t="shared" si="9"/>
        <v/>
      </c>
      <c r="H640" s="45"/>
    </row>
    <row r="641" spans="2:8" ht="18" customHeight="1">
      <c r="B641" s="57"/>
      <c r="C641" s="57"/>
      <c r="D641" s="59"/>
      <c r="E641" s="94"/>
      <c r="F641" s="95"/>
      <c r="G641" s="83" t="str">
        <f t="shared" si="9"/>
        <v/>
      </c>
      <c r="H641" s="45"/>
    </row>
    <row r="642" spans="2:8" ht="18" customHeight="1">
      <c r="B642" s="57"/>
      <c r="C642" s="57"/>
      <c r="D642" s="59"/>
      <c r="E642" s="94"/>
      <c r="F642" s="95"/>
      <c r="G642" s="83" t="str">
        <f t="shared" si="9"/>
        <v/>
      </c>
      <c r="H642" s="45"/>
    </row>
    <row r="643" spans="2:8" ht="18" customHeight="1">
      <c r="B643" s="57"/>
      <c r="C643" s="57"/>
      <c r="D643" s="59"/>
      <c r="E643" s="94"/>
      <c r="F643" s="95"/>
      <c r="G643" s="83" t="str">
        <f t="shared" si="9"/>
        <v/>
      </c>
      <c r="H643" s="45"/>
    </row>
    <row r="644" spans="2:8" ht="18" customHeight="1">
      <c r="B644" s="57"/>
      <c r="C644" s="57"/>
      <c r="D644" s="59"/>
      <c r="E644" s="94"/>
      <c r="F644" s="95"/>
      <c r="G644" s="83" t="str">
        <f t="shared" si="9"/>
        <v/>
      </c>
      <c r="H644" s="45"/>
    </row>
    <row r="645" spans="2:8" ht="18" customHeight="1">
      <c r="B645" s="57"/>
      <c r="C645" s="57"/>
      <c r="D645" s="59"/>
      <c r="E645" s="94"/>
      <c r="F645" s="95"/>
      <c r="G645" s="83" t="str">
        <f t="shared" si="9"/>
        <v/>
      </c>
      <c r="H645" s="45"/>
    </row>
    <row r="646" spans="2:8" ht="18" customHeight="1">
      <c r="B646" s="57"/>
      <c r="C646" s="57"/>
      <c r="D646" s="59"/>
      <c r="E646" s="94"/>
      <c r="F646" s="95"/>
      <c r="G646" s="83" t="str">
        <f t="shared" ref="G646:G709" si="10">IF(OR(B646="",F646=""),"",E646/F646)</f>
        <v/>
      </c>
      <c r="H646" s="45"/>
    </row>
    <row r="647" spans="2:8" ht="18" customHeight="1">
      <c r="B647" s="57"/>
      <c r="C647" s="57"/>
      <c r="D647" s="59"/>
      <c r="E647" s="94"/>
      <c r="F647" s="95"/>
      <c r="G647" s="83" t="str">
        <f t="shared" si="10"/>
        <v/>
      </c>
      <c r="H647" s="45"/>
    </row>
    <row r="648" spans="2:8" ht="18" customHeight="1">
      <c r="B648" s="57"/>
      <c r="C648" s="57"/>
      <c r="D648" s="59"/>
      <c r="E648" s="94"/>
      <c r="F648" s="95"/>
      <c r="G648" s="83" t="str">
        <f t="shared" si="10"/>
        <v/>
      </c>
      <c r="H648" s="45"/>
    </row>
    <row r="649" spans="2:8" ht="18" customHeight="1">
      <c r="B649" s="57"/>
      <c r="C649" s="57"/>
      <c r="D649" s="59"/>
      <c r="E649" s="94"/>
      <c r="F649" s="95"/>
      <c r="G649" s="83" t="str">
        <f t="shared" si="10"/>
        <v/>
      </c>
      <c r="H649" s="45"/>
    </row>
    <row r="650" spans="2:8" ht="18" customHeight="1">
      <c r="B650" s="57"/>
      <c r="C650" s="57"/>
      <c r="D650" s="59"/>
      <c r="E650" s="94"/>
      <c r="F650" s="95"/>
      <c r="G650" s="83" t="str">
        <f t="shared" si="10"/>
        <v/>
      </c>
      <c r="H650" s="45"/>
    </row>
    <row r="651" spans="2:8" ht="18" customHeight="1">
      <c r="B651" s="57"/>
      <c r="C651" s="57"/>
      <c r="D651" s="59"/>
      <c r="E651" s="94"/>
      <c r="F651" s="95"/>
      <c r="G651" s="83" t="str">
        <f t="shared" si="10"/>
        <v/>
      </c>
      <c r="H651" s="45"/>
    </row>
    <row r="652" spans="2:8" ht="18" customHeight="1">
      <c r="B652" s="57"/>
      <c r="C652" s="57"/>
      <c r="D652" s="59"/>
      <c r="E652" s="94"/>
      <c r="F652" s="95"/>
      <c r="G652" s="83" t="str">
        <f t="shared" si="10"/>
        <v/>
      </c>
      <c r="H652" s="45"/>
    </row>
    <row r="653" spans="2:8" ht="18" customHeight="1">
      <c r="B653" s="57"/>
      <c r="C653" s="57"/>
      <c r="D653" s="59"/>
      <c r="E653" s="94"/>
      <c r="F653" s="95"/>
      <c r="G653" s="83" t="str">
        <f t="shared" si="10"/>
        <v/>
      </c>
      <c r="H653" s="45"/>
    </row>
    <row r="654" spans="2:8" ht="18" customHeight="1">
      <c r="B654" s="57"/>
      <c r="C654" s="57"/>
      <c r="D654" s="59"/>
      <c r="E654" s="94"/>
      <c r="F654" s="95"/>
      <c r="G654" s="83" t="str">
        <f t="shared" si="10"/>
        <v/>
      </c>
      <c r="H654" s="45"/>
    </row>
    <row r="655" spans="2:8" ht="18" customHeight="1">
      <c r="B655" s="57"/>
      <c r="C655" s="57"/>
      <c r="D655" s="59"/>
      <c r="E655" s="94"/>
      <c r="F655" s="95"/>
      <c r="G655" s="83" t="str">
        <f t="shared" si="10"/>
        <v/>
      </c>
      <c r="H655" s="45"/>
    </row>
    <row r="656" spans="2:8" ht="18" customHeight="1">
      <c r="B656" s="57"/>
      <c r="C656" s="57"/>
      <c r="D656" s="59"/>
      <c r="E656" s="94"/>
      <c r="F656" s="95"/>
      <c r="G656" s="83" t="str">
        <f t="shared" si="10"/>
        <v/>
      </c>
      <c r="H656" s="45"/>
    </row>
    <row r="657" spans="2:8" ht="18" customHeight="1">
      <c r="B657" s="57"/>
      <c r="C657" s="57"/>
      <c r="D657" s="59"/>
      <c r="E657" s="94"/>
      <c r="F657" s="95"/>
      <c r="G657" s="83" t="str">
        <f t="shared" si="10"/>
        <v/>
      </c>
      <c r="H657" s="45"/>
    </row>
    <row r="658" spans="2:8" ht="18" customHeight="1">
      <c r="B658" s="57"/>
      <c r="C658" s="57"/>
      <c r="D658" s="59"/>
      <c r="E658" s="94"/>
      <c r="F658" s="95"/>
      <c r="G658" s="83" t="str">
        <f t="shared" si="10"/>
        <v/>
      </c>
      <c r="H658" s="45"/>
    </row>
    <row r="659" spans="2:8" ht="18" customHeight="1">
      <c r="B659" s="57"/>
      <c r="C659" s="57"/>
      <c r="D659" s="59"/>
      <c r="E659" s="94"/>
      <c r="F659" s="95"/>
      <c r="G659" s="83" t="str">
        <f t="shared" si="10"/>
        <v/>
      </c>
      <c r="H659" s="45"/>
    </row>
    <row r="660" spans="2:8" ht="18" customHeight="1">
      <c r="B660" s="57"/>
      <c r="C660" s="57"/>
      <c r="D660" s="59"/>
      <c r="E660" s="94"/>
      <c r="F660" s="95"/>
      <c r="G660" s="83" t="str">
        <f t="shared" si="10"/>
        <v/>
      </c>
      <c r="H660" s="45"/>
    </row>
    <row r="661" spans="2:8" ht="18" customHeight="1">
      <c r="B661" s="57"/>
      <c r="C661" s="57"/>
      <c r="D661" s="59"/>
      <c r="E661" s="94"/>
      <c r="F661" s="95"/>
      <c r="G661" s="83" t="str">
        <f t="shared" si="10"/>
        <v/>
      </c>
      <c r="H661" s="45"/>
    </row>
    <row r="662" spans="2:8" ht="18" customHeight="1">
      <c r="B662" s="57"/>
      <c r="C662" s="57"/>
      <c r="D662" s="59"/>
      <c r="E662" s="94"/>
      <c r="F662" s="95"/>
      <c r="G662" s="83" t="str">
        <f t="shared" si="10"/>
        <v/>
      </c>
      <c r="H662" s="45"/>
    </row>
    <row r="663" spans="2:8" ht="18" customHeight="1">
      <c r="B663" s="57"/>
      <c r="C663" s="57"/>
      <c r="D663" s="59"/>
      <c r="E663" s="94"/>
      <c r="F663" s="95"/>
      <c r="G663" s="83" t="str">
        <f t="shared" si="10"/>
        <v/>
      </c>
      <c r="H663" s="45"/>
    </row>
    <row r="664" spans="2:8" ht="18" customHeight="1">
      <c r="B664" s="57"/>
      <c r="C664" s="57"/>
      <c r="D664" s="59"/>
      <c r="E664" s="94"/>
      <c r="F664" s="95"/>
      <c r="G664" s="83" t="str">
        <f t="shared" si="10"/>
        <v/>
      </c>
      <c r="H664" s="45"/>
    </row>
    <row r="665" spans="2:8" ht="18" customHeight="1">
      <c r="B665" s="57"/>
      <c r="C665" s="57"/>
      <c r="D665" s="59"/>
      <c r="E665" s="94"/>
      <c r="F665" s="95"/>
      <c r="G665" s="83" t="str">
        <f t="shared" si="10"/>
        <v/>
      </c>
      <c r="H665" s="45"/>
    </row>
    <row r="666" spans="2:8" ht="18" customHeight="1">
      <c r="B666" s="57"/>
      <c r="C666" s="57"/>
      <c r="D666" s="59"/>
      <c r="E666" s="94"/>
      <c r="F666" s="95"/>
      <c r="G666" s="83" t="str">
        <f t="shared" si="10"/>
        <v/>
      </c>
      <c r="H666" s="45"/>
    </row>
    <row r="667" spans="2:8" ht="18" customHeight="1">
      <c r="B667" s="57"/>
      <c r="C667" s="57"/>
      <c r="D667" s="59"/>
      <c r="E667" s="94"/>
      <c r="F667" s="95"/>
      <c r="G667" s="83" t="str">
        <f t="shared" si="10"/>
        <v/>
      </c>
      <c r="H667" s="45"/>
    </row>
    <row r="668" spans="2:8" ht="18" customHeight="1">
      <c r="B668" s="57"/>
      <c r="C668" s="57"/>
      <c r="D668" s="59"/>
      <c r="E668" s="94"/>
      <c r="F668" s="95"/>
      <c r="G668" s="83" t="str">
        <f t="shared" si="10"/>
        <v/>
      </c>
      <c r="H668" s="45"/>
    </row>
    <row r="669" spans="2:8" ht="18" customHeight="1">
      <c r="B669" s="57"/>
      <c r="C669" s="57"/>
      <c r="D669" s="59"/>
      <c r="E669" s="94"/>
      <c r="F669" s="95"/>
      <c r="G669" s="83" t="str">
        <f t="shared" si="10"/>
        <v/>
      </c>
      <c r="H669" s="45"/>
    </row>
    <row r="670" spans="2:8" ht="18" customHeight="1">
      <c r="B670" s="57"/>
      <c r="C670" s="57"/>
      <c r="D670" s="59"/>
      <c r="E670" s="94"/>
      <c r="F670" s="95"/>
      <c r="G670" s="83" t="str">
        <f t="shared" si="10"/>
        <v/>
      </c>
      <c r="H670" s="45"/>
    </row>
    <row r="671" spans="2:8" ht="18" customHeight="1">
      <c r="B671" s="57"/>
      <c r="C671" s="57"/>
      <c r="D671" s="59"/>
      <c r="E671" s="94"/>
      <c r="F671" s="95"/>
      <c r="G671" s="83" t="str">
        <f t="shared" si="10"/>
        <v/>
      </c>
      <c r="H671" s="45"/>
    </row>
    <row r="672" spans="2:8" ht="18" customHeight="1">
      <c r="B672" s="57"/>
      <c r="C672" s="57"/>
      <c r="D672" s="59"/>
      <c r="E672" s="94"/>
      <c r="F672" s="95"/>
      <c r="G672" s="83" t="str">
        <f t="shared" si="10"/>
        <v/>
      </c>
      <c r="H672" s="45"/>
    </row>
    <row r="673" spans="2:8" ht="18" customHeight="1">
      <c r="B673" s="57"/>
      <c r="C673" s="57"/>
      <c r="D673" s="59"/>
      <c r="E673" s="94"/>
      <c r="F673" s="95"/>
      <c r="G673" s="83" t="str">
        <f t="shared" si="10"/>
        <v/>
      </c>
      <c r="H673" s="45"/>
    </row>
    <row r="674" spans="2:8" ht="18" customHeight="1">
      <c r="B674" s="57"/>
      <c r="C674" s="57"/>
      <c r="D674" s="59"/>
      <c r="E674" s="94"/>
      <c r="F674" s="95"/>
      <c r="G674" s="83" t="str">
        <f t="shared" si="10"/>
        <v/>
      </c>
      <c r="H674" s="45"/>
    </row>
    <row r="675" spans="2:8" ht="18" customHeight="1">
      <c r="B675" s="57"/>
      <c r="C675" s="57"/>
      <c r="D675" s="59"/>
      <c r="E675" s="94"/>
      <c r="F675" s="95"/>
      <c r="G675" s="83" t="str">
        <f t="shared" si="10"/>
        <v/>
      </c>
      <c r="H675" s="45"/>
    </row>
    <row r="676" spans="2:8" ht="18" customHeight="1">
      <c r="B676" s="57"/>
      <c r="C676" s="57"/>
      <c r="D676" s="59"/>
      <c r="E676" s="94"/>
      <c r="F676" s="95"/>
      <c r="G676" s="83" t="str">
        <f t="shared" si="10"/>
        <v/>
      </c>
      <c r="H676" s="45"/>
    </row>
    <row r="677" spans="2:8" ht="18" customHeight="1">
      <c r="B677" s="57"/>
      <c r="C677" s="57"/>
      <c r="D677" s="59"/>
      <c r="E677" s="94"/>
      <c r="F677" s="95"/>
      <c r="G677" s="83" t="str">
        <f t="shared" si="10"/>
        <v/>
      </c>
      <c r="H677" s="45"/>
    </row>
    <row r="678" spans="2:8" ht="18" customHeight="1">
      <c r="B678" s="57"/>
      <c r="C678" s="57"/>
      <c r="D678" s="59"/>
      <c r="E678" s="94"/>
      <c r="F678" s="95"/>
      <c r="G678" s="83" t="str">
        <f t="shared" si="10"/>
        <v/>
      </c>
      <c r="H678" s="45"/>
    </row>
    <row r="679" spans="2:8" ht="18" customHeight="1">
      <c r="B679" s="57"/>
      <c r="C679" s="57"/>
      <c r="D679" s="59"/>
      <c r="E679" s="94"/>
      <c r="F679" s="95"/>
      <c r="G679" s="83" t="str">
        <f t="shared" si="10"/>
        <v/>
      </c>
      <c r="H679" s="45"/>
    </row>
    <row r="680" spans="2:8" ht="18" customHeight="1">
      <c r="B680" s="57"/>
      <c r="C680" s="57"/>
      <c r="D680" s="59"/>
      <c r="E680" s="94"/>
      <c r="F680" s="95"/>
      <c r="G680" s="83" t="str">
        <f t="shared" si="10"/>
        <v/>
      </c>
      <c r="H680" s="45"/>
    </row>
    <row r="681" spans="2:8" ht="18" customHeight="1">
      <c r="B681" s="57"/>
      <c r="C681" s="57"/>
      <c r="D681" s="59"/>
      <c r="E681" s="94"/>
      <c r="F681" s="95"/>
      <c r="G681" s="83" t="str">
        <f t="shared" si="10"/>
        <v/>
      </c>
      <c r="H681" s="45"/>
    </row>
    <row r="682" spans="2:8" ht="18" customHeight="1">
      <c r="B682" s="57"/>
      <c r="C682" s="57"/>
      <c r="D682" s="59"/>
      <c r="E682" s="94"/>
      <c r="F682" s="95"/>
      <c r="G682" s="83" t="str">
        <f t="shared" si="10"/>
        <v/>
      </c>
      <c r="H682" s="45"/>
    </row>
    <row r="683" spans="2:8" ht="18" customHeight="1">
      <c r="B683" s="57"/>
      <c r="C683" s="57"/>
      <c r="D683" s="59"/>
      <c r="E683" s="94"/>
      <c r="F683" s="95"/>
      <c r="G683" s="83" t="str">
        <f t="shared" si="10"/>
        <v/>
      </c>
      <c r="H683" s="45"/>
    </row>
    <row r="684" spans="2:8" ht="18" customHeight="1">
      <c r="B684" s="57"/>
      <c r="C684" s="57"/>
      <c r="D684" s="59"/>
      <c r="E684" s="94"/>
      <c r="F684" s="95"/>
      <c r="G684" s="83" t="str">
        <f t="shared" si="10"/>
        <v/>
      </c>
      <c r="H684" s="45"/>
    </row>
    <row r="685" spans="2:8" ht="18" customHeight="1">
      <c r="B685" s="57"/>
      <c r="C685" s="57"/>
      <c r="D685" s="59"/>
      <c r="E685" s="94"/>
      <c r="F685" s="95"/>
      <c r="G685" s="83" t="str">
        <f t="shared" si="10"/>
        <v/>
      </c>
      <c r="H685" s="45"/>
    </row>
    <row r="686" spans="2:8" ht="18" customHeight="1">
      <c r="B686" s="57"/>
      <c r="C686" s="57"/>
      <c r="D686" s="59"/>
      <c r="E686" s="94"/>
      <c r="F686" s="95"/>
      <c r="G686" s="83" t="str">
        <f t="shared" si="10"/>
        <v/>
      </c>
      <c r="H686" s="45"/>
    </row>
    <row r="687" spans="2:8" ht="18" customHeight="1">
      <c r="B687" s="57"/>
      <c r="C687" s="57"/>
      <c r="D687" s="59"/>
      <c r="E687" s="94"/>
      <c r="F687" s="95"/>
      <c r="G687" s="83" t="str">
        <f t="shared" si="10"/>
        <v/>
      </c>
      <c r="H687" s="45"/>
    </row>
    <row r="688" spans="2:8" ht="18" customHeight="1">
      <c r="B688" s="57"/>
      <c r="C688" s="57"/>
      <c r="D688" s="59"/>
      <c r="E688" s="94"/>
      <c r="F688" s="95"/>
      <c r="G688" s="83" t="str">
        <f t="shared" si="10"/>
        <v/>
      </c>
      <c r="H688" s="45"/>
    </row>
    <row r="689" spans="2:8" ht="18" customHeight="1">
      <c r="B689" s="57"/>
      <c r="C689" s="57"/>
      <c r="D689" s="59"/>
      <c r="E689" s="94"/>
      <c r="F689" s="95"/>
      <c r="G689" s="83" t="str">
        <f t="shared" si="10"/>
        <v/>
      </c>
      <c r="H689" s="45"/>
    </row>
    <row r="690" spans="2:8" ht="18" customHeight="1">
      <c r="B690" s="57"/>
      <c r="C690" s="57"/>
      <c r="D690" s="59"/>
      <c r="E690" s="94"/>
      <c r="F690" s="95"/>
      <c r="G690" s="83" t="str">
        <f t="shared" si="10"/>
        <v/>
      </c>
      <c r="H690" s="45"/>
    </row>
    <row r="691" spans="2:8" ht="18" customHeight="1">
      <c r="B691" s="57"/>
      <c r="C691" s="57"/>
      <c r="D691" s="59"/>
      <c r="E691" s="94"/>
      <c r="F691" s="95"/>
      <c r="G691" s="83" t="str">
        <f t="shared" si="10"/>
        <v/>
      </c>
      <c r="H691" s="45"/>
    </row>
    <row r="692" spans="2:8" ht="18" customHeight="1">
      <c r="B692" s="57"/>
      <c r="C692" s="57"/>
      <c r="D692" s="59"/>
      <c r="E692" s="94"/>
      <c r="F692" s="95"/>
      <c r="G692" s="83" t="str">
        <f t="shared" si="10"/>
        <v/>
      </c>
      <c r="H692" s="45"/>
    </row>
    <row r="693" spans="2:8" ht="18" customHeight="1">
      <c r="B693" s="57"/>
      <c r="C693" s="57"/>
      <c r="D693" s="59"/>
      <c r="E693" s="94"/>
      <c r="F693" s="95"/>
      <c r="G693" s="83" t="str">
        <f t="shared" si="10"/>
        <v/>
      </c>
      <c r="H693" s="45"/>
    </row>
    <row r="694" spans="2:8" ht="18" customHeight="1">
      <c r="B694" s="57"/>
      <c r="C694" s="57"/>
      <c r="D694" s="59"/>
      <c r="E694" s="94"/>
      <c r="F694" s="95"/>
      <c r="G694" s="83" t="str">
        <f t="shared" si="10"/>
        <v/>
      </c>
      <c r="H694" s="45"/>
    </row>
    <row r="695" spans="2:8" ht="18" customHeight="1">
      <c r="B695" s="57"/>
      <c r="C695" s="57"/>
      <c r="D695" s="59"/>
      <c r="E695" s="94"/>
      <c r="F695" s="95"/>
      <c r="G695" s="83" t="str">
        <f t="shared" si="10"/>
        <v/>
      </c>
      <c r="H695" s="45"/>
    </row>
    <row r="696" spans="2:8" ht="18" customHeight="1">
      <c r="B696" s="57"/>
      <c r="C696" s="57"/>
      <c r="D696" s="59"/>
      <c r="E696" s="94"/>
      <c r="F696" s="95"/>
      <c r="G696" s="83" t="str">
        <f t="shared" si="10"/>
        <v/>
      </c>
      <c r="H696" s="45"/>
    </row>
    <row r="697" spans="2:8" ht="18" customHeight="1">
      <c r="B697" s="57"/>
      <c r="C697" s="57"/>
      <c r="D697" s="59"/>
      <c r="E697" s="94"/>
      <c r="F697" s="95"/>
      <c r="G697" s="83" t="str">
        <f t="shared" si="10"/>
        <v/>
      </c>
      <c r="H697" s="45"/>
    </row>
    <row r="698" spans="2:8" ht="18" customHeight="1">
      <c r="B698" s="57"/>
      <c r="C698" s="57"/>
      <c r="D698" s="59"/>
      <c r="E698" s="94"/>
      <c r="F698" s="95"/>
      <c r="G698" s="83" t="str">
        <f t="shared" si="10"/>
        <v/>
      </c>
      <c r="H698" s="45"/>
    </row>
    <row r="699" spans="2:8" ht="18" customHeight="1">
      <c r="B699" s="57"/>
      <c r="C699" s="57"/>
      <c r="D699" s="59"/>
      <c r="E699" s="94"/>
      <c r="F699" s="95"/>
      <c r="G699" s="83" t="str">
        <f t="shared" si="10"/>
        <v/>
      </c>
      <c r="H699" s="45"/>
    </row>
    <row r="700" spans="2:8" ht="18" customHeight="1">
      <c r="B700" s="57"/>
      <c r="C700" s="57"/>
      <c r="D700" s="59"/>
      <c r="E700" s="94"/>
      <c r="F700" s="95"/>
      <c r="G700" s="83" t="str">
        <f t="shared" si="10"/>
        <v/>
      </c>
      <c r="H700" s="45"/>
    </row>
    <row r="701" spans="2:8" ht="18" customHeight="1">
      <c r="B701" s="57"/>
      <c r="C701" s="57"/>
      <c r="D701" s="59"/>
      <c r="E701" s="94"/>
      <c r="F701" s="95"/>
      <c r="G701" s="83" t="str">
        <f t="shared" si="10"/>
        <v/>
      </c>
      <c r="H701" s="45"/>
    </row>
    <row r="702" spans="2:8" ht="18" customHeight="1">
      <c r="B702" s="57"/>
      <c r="C702" s="57"/>
      <c r="D702" s="59"/>
      <c r="E702" s="94"/>
      <c r="F702" s="95"/>
      <c r="G702" s="83" t="str">
        <f t="shared" si="10"/>
        <v/>
      </c>
      <c r="H702" s="45"/>
    </row>
    <row r="703" spans="2:8" ht="18" customHeight="1">
      <c r="B703" s="57"/>
      <c r="C703" s="57"/>
      <c r="D703" s="59"/>
      <c r="E703" s="94"/>
      <c r="F703" s="95"/>
      <c r="G703" s="83" t="str">
        <f t="shared" si="10"/>
        <v/>
      </c>
      <c r="H703" s="45"/>
    </row>
    <row r="704" spans="2:8" ht="18" customHeight="1">
      <c r="B704" s="57"/>
      <c r="C704" s="57"/>
      <c r="D704" s="59"/>
      <c r="E704" s="94"/>
      <c r="F704" s="95"/>
      <c r="G704" s="83" t="str">
        <f t="shared" si="10"/>
        <v/>
      </c>
      <c r="H704" s="45"/>
    </row>
    <row r="705" spans="2:8" ht="18" customHeight="1">
      <c r="B705" s="57"/>
      <c r="C705" s="57"/>
      <c r="D705" s="59"/>
      <c r="E705" s="94"/>
      <c r="F705" s="95"/>
      <c r="G705" s="83" t="str">
        <f t="shared" si="10"/>
        <v/>
      </c>
      <c r="H705" s="45"/>
    </row>
    <row r="706" spans="2:8" ht="18" customHeight="1">
      <c r="B706" s="57"/>
      <c r="C706" s="57"/>
      <c r="D706" s="59"/>
      <c r="E706" s="94"/>
      <c r="F706" s="95"/>
      <c r="G706" s="83" t="str">
        <f t="shared" si="10"/>
        <v/>
      </c>
      <c r="H706" s="45"/>
    </row>
    <row r="707" spans="2:8" ht="18" customHeight="1">
      <c r="B707" s="57"/>
      <c r="C707" s="57"/>
      <c r="D707" s="59"/>
      <c r="E707" s="94"/>
      <c r="F707" s="95"/>
      <c r="G707" s="83" t="str">
        <f t="shared" si="10"/>
        <v/>
      </c>
      <c r="H707" s="45"/>
    </row>
    <row r="708" spans="2:8" ht="18" customHeight="1">
      <c r="B708" s="57"/>
      <c r="C708" s="57"/>
      <c r="D708" s="59"/>
      <c r="E708" s="94"/>
      <c r="F708" s="95"/>
      <c r="G708" s="83" t="str">
        <f t="shared" si="10"/>
        <v/>
      </c>
      <c r="H708" s="45"/>
    </row>
    <row r="709" spans="2:8" ht="18" customHeight="1">
      <c r="B709" s="57"/>
      <c r="C709" s="57"/>
      <c r="D709" s="59"/>
      <c r="E709" s="94"/>
      <c r="F709" s="95"/>
      <c r="G709" s="83" t="str">
        <f t="shared" si="10"/>
        <v/>
      </c>
      <c r="H709" s="45"/>
    </row>
    <row r="710" spans="2:8" ht="18" customHeight="1">
      <c r="B710" s="57"/>
      <c r="C710" s="57"/>
      <c r="D710" s="59"/>
      <c r="E710" s="94"/>
      <c r="F710" s="95"/>
      <c r="G710" s="83" t="str">
        <f t="shared" ref="G710:G773" si="11">IF(OR(B710="",F710=""),"",E710/F710)</f>
        <v/>
      </c>
      <c r="H710" s="45"/>
    </row>
    <row r="711" spans="2:8" ht="18" customHeight="1">
      <c r="B711" s="57"/>
      <c r="C711" s="57"/>
      <c r="D711" s="59"/>
      <c r="E711" s="94"/>
      <c r="F711" s="95"/>
      <c r="G711" s="83" t="str">
        <f t="shared" si="11"/>
        <v/>
      </c>
      <c r="H711" s="45"/>
    </row>
    <row r="712" spans="2:8" ht="18" customHeight="1">
      <c r="B712" s="57"/>
      <c r="C712" s="57"/>
      <c r="D712" s="59"/>
      <c r="E712" s="94"/>
      <c r="F712" s="95"/>
      <c r="G712" s="83" t="str">
        <f t="shared" si="11"/>
        <v/>
      </c>
      <c r="H712" s="45"/>
    </row>
    <row r="713" spans="2:8" ht="18" customHeight="1">
      <c r="B713" s="57"/>
      <c r="C713" s="57"/>
      <c r="D713" s="59"/>
      <c r="E713" s="94"/>
      <c r="F713" s="95"/>
      <c r="G713" s="83" t="str">
        <f t="shared" si="11"/>
        <v/>
      </c>
      <c r="H713" s="45"/>
    </row>
    <row r="714" spans="2:8" ht="18" customHeight="1">
      <c r="B714" s="57"/>
      <c r="C714" s="57"/>
      <c r="D714" s="59"/>
      <c r="E714" s="94"/>
      <c r="F714" s="95"/>
      <c r="G714" s="83" t="str">
        <f t="shared" si="11"/>
        <v/>
      </c>
      <c r="H714" s="45"/>
    </row>
    <row r="715" spans="2:8" ht="18" customHeight="1">
      <c r="B715" s="57"/>
      <c r="C715" s="57"/>
      <c r="D715" s="59"/>
      <c r="E715" s="94"/>
      <c r="F715" s="95"/>
      <c r="G715" s="83" t="str">
        <f t="shared" si="11"/>
        <v/>
      </c>
      <c r="H715" s="45"/>
    </row>
    <row r="716" spans="2:8" ht="18" customHeight="1">
      <c r="B716" s="57"/>
      <c r="C716" s="57"/>
      <c r="D716" s="59"/>
      <c r="E716" s="94"/>
      <c r="F716" s="95"/>
      <c r="G716" s="83" t="str">
        <f t="shared" si="11"/>
        <v/>
      </c>
      <c r="H716" s="45"/>
    </row>
    <row r="717" spans="2:8" ht="18" customHeight="1">
      <c r="B717" s="57"/>
      <c r="C717" s="57"/>
      <c r="D717" s="59"/>
      <c r="E717" s="94"/>
      <c r="F717" s="95"/>
      <c r="G717" s="83" t="str">
        <f t="shared" si="11"/>
        <v/>
      </c>
      <c r="H717" s="45"/>
    </row>
    <row r="718" spans="2:8" ht="18" customHeight="1">
      <c r="B718" s="57"/>
      <c r="C718" s="57"/>
      <c r="D718" s="59"/>
      <c r="E718" s="94"/>
      <c r="F718" s="95"/>
      <c r="G718" s="83" t="str">
        <f t="shared" si="11"/>
        <v/>
      </c>
      <c r="H718" s="45"/>
    </row>
    <row r="719" spans="2:8" ht="18" customHeight="1">
      <c r="B719" s="57"/>
      <c r="C719" s="57"/>
      <c r="D719" s="59"/>
      <c r="E719" s="94"/>
      <c r="F719" s="95"/>
      <c r="G719" s="83" t="str">
        <f t="shared" si="11"/>
        <v/>
      </c>
      <c r="H719" s="45"/>
    </row>
    <row r="720" spans="2:8" ht="18" customHeight="1">
      <c r="B720" s="57"/>
      <c r="C720" s="57"/>
      <c r="D720" s="59"/>
      <c r="E720" s="94"/>
      <c r="F720" s="95"/>
      <c r="G720" s="83" t="str">
        <f t="shared" si="11"/>
        <v/>
      </c>
      <c r="H720" s="45"/>
    </row>
    <row r="721" spans="2:8" ht="18" customHeight="1">
      <c r="B721" s="57"/>
      <c r="C721" s="57"/>
      <c r="D721" s="59"/>
      <c r="E721" s="94"/>
      <c r="F721" s="95"/>
      <c r="G721" s="83" t="str">
        <f t="shared" si="11"/>
        <v/>
      </c>
      <c r="H721" s="45"/>
    </row>
    <row r="722" spans="2:8" ht="18" customHeight="1">
      <c r="B722" s="57"/>
      <c r="C722" s="57"/>
      <c r="D722" s="59"/>
      <c r="E722" s="94"/>
      <c r="F722" s="95"/>
      <c r="G722" s="83" t="str">
        <f t="shared" si="11"/>
        <v/>
      </c>
      <c r="H722" s="45"/>
    </row>
    <row r="723" spans="2:8" ht="18" customHeight="1">
      <c r="B723" s="57"/>
      <c r="C723" s="57"/>
      <c r="D723" s="59"/>
      <c r="E723" s="94"/>
      <c r="F723" s="95"/>
      <c r="G723" s="83" t="str">
        <f t="shared" si="11"/>
        <v/>
      </c>
      <c r="H723" s="45"/>
    </row>
    <row r="724" spans="2:8" ht="18" customHeight="1">
      <c r="B724" s="57"/>
      <c r="C724" s="57"/>
      <c r="D724" s="59"/>
      <c r="E724" s="94"/>
      <c r="F724" s="95"/>
      <c r="G724" s="83" t="str">
        <f t="shared" si="11"/>
        <v/>
      </c>
      <c r="H724" s="45"/>
    </row>
    <row r="725" spans="2:8" ht="18" customHeight="1">
      <c r="B725" s="57"/>
      <c r="C725" s="57"/>
      <c r="D725" s="59"/>
      <c r="E725" s="94"/>
      <c r="F725" s="95"/>
      <c r="G725" s="83" t="str">
        <f t="shared" si="11"/>
        <v/>
      </c>
      <c r="H725" s="45"/>
    </row>
    <row r="726" spans="2:8" ht="18" customHeight="1">
      <c r="B726" s="57"/>
      <c r="C726" s="57"/>
      <c r="D726" s="59"/>
      <c r="E726" s="94"/>
      <c r="F726" s="95"/>
      <c r="G726" s="83" t="str">
        <f t="shared" si="11"/>
        <v/>
      </c>
      <c r="H726" s="45"/>
    </row>
    <row r="727" spans="2:8" ht="18" customHeight="1">
      <c r="B727" s="57"/>
      <c r="C727" s="57"/>
      <c r="D727" s="59"/>
      <c r="E727" s="94"/>
      <c r="F727" s="95"/>
      <c r="G727" s="83" t="str">
        <f t="shared" si="11"/>
        <v/>
      </c>
      <c r="H727" s="45"/>
    </row>
    <row r="728" spans="2:8" ht="18" customHeight="1">
      <c r="B728" s="57"/>
      <c r="C728" s="57"/>
      <c r="D728" s="59"/>
      <c r="E728" s="94"/>
      <c r="F728" s="95"/>
      <c r="G728" s="83" t="str">
        <f t="shared" si="11"/>
        <v/>
      </c>
      <c r="H728" s="45"/>
    </row>
    <row r="729" spans="2:8" ht="18" customHeight="1">
      <c r="B729" s="57"/>
      <c r="C729" s="57"/>
      <c r="D729" s="59"/>
      <c r="E729" s="94"/>
      <c r="F729" s="95"/>
      <c r="G729" s="83" t="str">
        <f t="shared" si="11"/>
        <v/>
      </c>
      <c r="H729" s="45"/>
    </row>
    <row r="730" spans="2:8" ht="18" customHeight="1">
      <c r="B730" s="57"/>
      <c r="C730" s="57"/>
      <c r="D730" s="59"/>
      <c r="E730" s="94"/>
      <c r="F730" s="95"/>
      <c r="G730" s="83" t="str">
        <f t="shared" si="11"/>
        <v/>
      </c>
      <c r="H730" s="45"/>
    </row>
    <row r="731" spans="2:8" ht="18" customHeight="1">
      <c r="B731" s="57"/>
      <c r="C731" s="57"/>
      <c r="D731" s="59"/>
      <c r="E731" s="94"/>
      <c r="F731" s="95"/>
      <c r="G731" s="83" t="str">
        <f t="shared" si="11"/>
        <v/>
      </c>
      <c r="H731" s="45"/>
    </row>
    <row r="732" spans="2:8" ht="18" customHeight="1">
      <c r="B732" s="57"/>
      <c r="C732" s="57"/>
      <c r="D732" s="59"/>
      <c r="E732" s="94"/>
      <c r="F732" s="95"/>
      <c r="G732" s="83" t="str">
        <f t="shared" si="11"/>
        <v/>
      </c>
      <c r="H732" s="45"/>
    </row>
    <row r="733" spans="2:8" ht="18" customHeight="1">
      <c r="B733" s="57"/>
      <c r="C733" s="57"/>
      <c r="D733" s="59"/>
      <c r="E733" s="94"/>
      <c r="F733" s="95"/>
      <c r="G733" s="83" t="str">
        <f t="shared" si="11"/>
        <v/>
      </c>
      <c r="H733" s="45"/>
    </row>
    <row r="734" spans="2:8" ht="18" customHeight="1">
      <c r="B734" s="57"/>
      <c r="C734" s="57"/>
      <c r="D734" s="59"/>
      <c r="E734" s="94"/>
      <c r="F734" s="95"/>
      <c r="G734" s="83" t="str">
        <f t="shared" si="11"/>
        <v/>
      </c>
      <c r="H734" s="45"/>
    </row>
    <row r="735" spans="2:8" ht="18" customHeight="1">
      <c r="B735" s="57"/>
      <c r="C735" s="57"/>
      <c r="D735" s="59"/>
      <c r="E735" s="94"/>
      <c r="F735" s="95"/>
      <c r="G735" s="83" t="str">
        <f t="shared" si="11"/>
        <v/>
      </c>
      <c r="H735" s="45"/>
    </row>
    <row r="736" spans="2:8" ht="18" customHeight="1">
      <c r="B736" s="57"/>
      <c r="C736" s="57"/>
      <c r="D736" s="59"/>
      <c r="E736" s="94"/>
      <c r="F736" s="95"/>
      <c r="G736" s="83" t="str">
        <f t="shared" si="11"/>
        <v/>
      </c>
      <c r="H736" s="45"/>
    </row>
    <row r="737" spans="2:8" ht="18" customHeight="1">
      <c r="B737" s="57"/>
      <c r="C737" s="57"/>
      <c r="D737" s="59"/>
      <c r="E737" s="94"/>
      <c r="F737" s="95"/>
      <c r="G737" s="83" t="str">
        <f t="shared" si="11"/>
        <v/>
      </c>
      <c r="H737" s="45"/>
    </row>
    <row r="738" spans="2:8" ht="18" customHeight="1">
      <c r="B738" s="57"/>
      <c r="C738" s="57"/>
      <c r="D738" s="59"/>
      <c r="E738" s="94"/>
      <c r="F738" s="95"/>
      <c r="G738" s="83" t="str">
        <f t="shared" si="11"/>
        <v/>
      </c>
      <c r="H738" s="45"/>
    </row>
    <row r="739" spans="2:8" ht="18" customHeight="1">
      <c r="B739" s="57"/>
      <c r="C739" s="57"/>
      <c r="D739" s="59"/>
      <c r="E739" s="94"/>
      <c r="F739" s="95"/>
      <c r="G739" s="83" t="str">
        <f t="shared" si="11"/>
        <v/>
      </c>
      <c r="H739" s="45"/>
    </row>
    <row r="740" spans="2:8" ht="18" customHeight="1">
      <c r="B740" s="57"/>
      <c r="C740" s="57"/>
      <c r="D740" s="59"/>
      <c r="E740" s="94"/>
      <c r="F740" s="95"/>
      <c r="G740" s="83" t="str">
        <f t="shared" si="11"/>
        <v/>
      </c>
      <c r="H740" s="45"/>
    </row>
    <row r="741" spans="2:8" ht="18" customHeight="1">
      <c r="B741" s="57"/>
      <c r="C741" s="57"/>
      <c r="D741" s="59"/>
      <c r="E741" s="94"/>
      <c r="F741" s="95"/>
      <c r="G741" s="83" t="str">
        <f t="shared" si="11"/>
        <v/>
      </c>
      <c r="H741" s="45"/>
    </row>
    <row r="742" spans="2:8" ht="18" customHeight="1">
      <c r="B742" s="57"/>
      <c r="C742" s="57"/>
      <c r="D742" s="59"/>
      <c r="E742" s="94"/>
      <c r="F742" s="95"/>
      <c r="G742" s="83" t="str">
        <f t="shared" si="11"/>
        <v/>
      </c>
      <c r="H742" s="45"/>
    </row>
    <row r="743" spans="2:8" ht="18" customHeight="1">
      <c r="B743" s="57"/>
      <c r="C743" s="57"/>
      <c r="D743" s="59"/>
      <c r="E743" s="94"/>
      <c r="F743" s="95"/>
      <c r="G743" s="83" t="str">
        <f t="shared" si="11"/>
        <v/>
      </c>
      <c r="H743" s="45"/>
    </row>
    <row r="744" spans="2:8" ht="18" customHeight="1">
      <c r="B744" s="57"/>
      <c r="C744" s="57"/>
      <c r="D744" s="59"/>
      <c r="E744" s="94"/>
      <c r="F744" s="95"/>
      <c r="G744" s="83" t="str">
        <f t="shared" si="11"/>
        <v/>
      </c>
      <c r="H744" s="45"/>
    </row>
    <row r="745" spans="2:8" ht="18" customHeight="1">
      <c r="B745" s="57"/>
      <c r="C745" s="57"/>
      <c r="D745" s="59"/>
      <c r="E745" s="94"/>
      <c r="F745" s="95"/>
      <c r="G745" s="83" t="str">
        <f t="shared" si="11"/>
        <v/>
      </c>
      <c r="H745" s="45"/>
    </row>
    <row r="746" spans="2:8" ht="18" customHeight="1">
      <c r="B746" s="57"/>
      <c r="C746" s="57"/>
      <c r="D746" s="59"/>
      <c r="E746" s="94"/>
      <c r="F746" s="95"/>
      <c r="G746" s="83" t="str">
        <f t="shared" si="11"/>
        <v/>
      </c>
      <c r="H746" s="45"/>
    </row>
    <row r="747" spans="2:8" ht="18" customHeight="1">
      <c r="B747" s="57"/>
      <c r="C747" s="57"/>
      <c r="D747" s="59"/>
      <c r="E747" s="94"/>
      <c r="F747" s="95"/>
      <c r="G747" s="83" t="str">
        <f t="shared" si="11"/>
        <v/>
      </c>
      <c r="H747" s="45"/>
    </row>
    <row r="748" spans="2:8" ht="18" customHeight="1">
      <c r="B748" s="57"/>
      <c r="C748" s="57"/>
      <c r="D748" s="59"/>
      <c r="E748" s="94"/>
      <c r="F748" s="95"/>
      <c r="G748" s="83" t="str">
        <f t="shared" si="11"/>
        <v/>
      </c>
      <c r="H748" s="45"/>
    </row>
    <row r="749" spans="2:8" ht="18" customHeight="1">
      <c r="B749" s="57"/>
      <c r="C749" s="57"/>
      <c r="D749" s="59"/>
      <c r="E749" s="94"/>
      <c r="F749" s="95"/>
      <c r="G749" s="83" t="str">
        <f t="shared" si="11"/>
        <v/>
      </c>
      <c r="H749" s="45"/>
    </row>
    <row r="750" spans="2:8" ht="18" customHeight="1">
      <c r="B750" s="57"/>
      <c r="C750" s="57"/>
      <c r="D750" s="59"/>
      <c r="E750" s="94"/>
      <c r="F750" s="95"/>
      <c r="G750" s="83" t="str">
        <f t="shared" si="11"/>
        <v/>
      </c>
      <c r="H750" s="45"/>
    </row>
    <row r="751" spans="2:8" ht="18" customHeight="1">
      <c r="B751" s="57"/>
      <c r="C751" s="57"/>
      <c r="D751" s="59"/>
      <c r="E751" s="94"/>
      <c r="F751" s="95"/>
      <c r="G751" s="83" t="str">
        <f t="shared" si="11"/>
        <v/>
      </c>
      <c r="H751" s="45"/>
    </row>
    <row r="752" spans="2:8" ht="18" customHeight="1">
      <c r="B752" s="57"/>
      <c r="C752" s="57"/>
      <c r="D752" s="59"/>
      <c r="E752" s="94"/>
      <c r="F752" s="95"/>
      <c r="G752" s="83" t="str">
        <f t="shared" si="11"/>
        <v/>
      </c>
      <c r="H752" s="45"/>
    </row>
    <row r="753" spans="2:8" ht="18" customHeight="1">
      <c r="B753" s="57"/>
      <c r="C753" s="57"/>
      <c r="D753" s="59"/>
      <c r="E753" s="94"/>
      <c r="F753" s="95"/>
      <c r="G753" s="83" t="str">
        <f t="shared" si="11"/>
        <v/>
      </c>
      <c r="H753" s="45"/>
    </row>
    <row r="754" spans="2:8" ht="18" customHeight="1">
      <c r="B754" s="57"/>
      <c r="C754" s="57"/>
      <c r="D754" s="59"/>
      <c r="E754" s="94"/>
      <c r="F754" s="95"/>
      <c r="G754" s="83" t="str">
        <f t="shared" si="11"/>
        <v/>
      </c>
      <c r="H754" s="45"/>
    </row>
    <row r="755" spans="2:8" ht="18" customHeight="1">
      <c r="B755" s="57"/>
      <c r="C755" s="57"/>
      <c r="D755" s="59"/>
      <c r="E755" s="94"/>
      <c r="F755" s="95"/>
      <c r="G755" s="83" t="str">
        <f t="shared" si="11"/>
        <v/>
      </c>
      <c r="H755" s="45"/>
    </row>
    <row r="756" spans="2:8" ht="18" customHeight="1">
      <c r="B756" s="57"/>
      <c r="C756" s="57"/>
      <c r="D756" s="59"/>
      <c r="E756" s="94"/>
      <c r="F756" s="95"/>
      <c r="G756" s="83" t="str">
        <f t="shared" si="11"/>
        <v/>
      </c>
      <c r="H756" s="45"/>
    </row>
    <row r="757" spans="2:8" ht="18" customHeight="1">
      <c r="B757" s="57"/>
      <c r="C757" s="57"/>
      <c r="D757" s="59"/>
      <c r="E757" s="94"/>
      <c r="F757" s="95"/>
      <c r="G757" s="83" t="str">
        <f t="shared" si="11"/>
        <v/>
      </c>
      <c r="H757" s="45"/>
    </row>
    <row r="758" spans="2:8" ht="18" customHeight="1">
      <c r="B758" s="57"/>
      <c r="C758" s="57"/>
      <c r="D758" s="59"/>
      <c r="E758" s="94"/>
      <c r="F758" s="95"/>
      <c r="G758" s="83" t="str">
        <f t="shared" si="11"/>
        <v/>
      </c>
      <c r="H758" s="45"/>
    </row>
    <row r="759" spans="2:8" ht="18" customHeight="1">
      <c r="B759" s="57"/>
      <c r="C759" s="57"/>
      <c r="D759" s="59"/>
      <c r="E759" s="94"/>
      <c r="F759" s="95"/>
      <c r="G759" s="83" t="str">
        <f t="shared" si="11"/>
        <v/>
      </c>
      <c r="H759" s="45"/>
    </row>
    <row r="760" spans="2:8" ht="18" customHeight="1">
      <c r="B760" s="57"/>
      <c r="C760" s="57"/>
      <c r="D760" s="59"/>
      <c r="E760" s="94"/>
      <c r="F760" s="95"/>
      <c r="G760" s="83" t="str">
        <f t="shared" si="11"/>
        <v/>
      </c>
      <c r="H760" s="45"/>
    </row>
    <row r="761" spans="2:8" ht="18" customHeight="1">
      <c r="B761" s="57"/>
      <c r="C761" s="57"/>
      <c r="D761" s="59"/>
      <c r="E761" s="94"/>
      <c r="F761" s="95"/>
      <c r="G761" s="83" t="str">
        <f t="shared" si="11"/>
        <v/>
      </c>
      <c r="H761" s="45"/>
    </row>
    <row r="762" spans="2:8" ht="18" customHeight="1">
      <c r="B762" s="57"/>
      <c r="C762" s="57"/>
      <c r="D762" s="59"/>
      <c r="E762" s="94"/>
      <c r="F762" s="95"/>
      <c r="G762" s="83" t="str">
        <f t="shared" si="11"/>
        <v/>
      </c>
      <c r="H762" s="45"/>
    </row>
    <row r="763" spans="2:8" ht="18" customHeight="1">
      <c r="B763" s="57"/>
      <c r="C763" s="57"/>
      <c r="D763" s="59"/>
      <c r="E763" s="94"/>
      <c r="F763" s="95"/>
      <c r="G763" s="83" t="str">
        <f t="shared" si="11"/>
        <v/>
      </c>
      <c r="H763" s="45"/>
    </row>
    <row r="764" spans="2:8" ht="18" customHeight="1">
      <c r="B764" s="57"/>
      <c r="C764" s="57"/>
      <c r="D764" s="59"/>
      <c r="E764" s="94"/>
      <c r="F764" s="95"/>
      <c r="G764" s="83" t="str">
        <f t="shared" si="11"/>
        <v/>
      </c>
      <c r="H764" s="45"/>
    </row>
    <row r="765" spans="2:8" ht="18" customHeight="1">
      <c r="B765" s="57"/>
      <c r="C765" s="57"/>
      <c r="D765" s="59"/>
      <c r="E765" s="94"/>
      <c r="F765" s="95"/>
      <c r="G765" s="83" t="str">
        <f t="shared" si="11"/>
        <v/>
      </c>
      <c r="H765" s="45"/>
    </row>
    <row r="766" spans="2:8" ht="18" customHeight="1">
      <c r="B766" s="57"/>
      <c r="C766" s="57"/>
      <c r="D766" s="59"/>
      <c r="E766" s="94"/>
      <c r="F766" s="95"/>
      <c r="G766" s="83" t="str">
        <f t="shared" si="11"/>
        <v/>
      </c>
      <c r="H766" s="45"/>
    </row>
    <row r="767" spans="2:8" ht="18" customHeight="1">
      <c r="B767" s="57"/>
      <c r="C767" s="57"/>
      <c r="D767" s="59"/>
      <c r="E767" s="94"/>
      <c r="F767" s="95"/>
      <c r="G767" s="83" t="str">
        <f t="shared" si="11"/>
        <v/>
      </c>
      <c r="H767" s="45"/>
    </row>
    <row r="768" spans="2:8" ht="18" customHeight="1">
      <c r="B768" s="57"/>
      <c r="C768" s="57"/>
      <c r="D768" s="59"/>
      <c r="E768" s="94"/>
      <c r="F768" s="95"/>
      <c r="G768" s="83" t="str">
        <f t="shared" si="11"/>
        <v/>
      </c>
      <c r="H768" s="45"/>
    </row>
    <row r="769" spans="2:8" ht="18" customHeight="1">
      <c r="B769" s="57"/>
      <c r="C769" s="57"/>
      <c r="D769" s="59"/>
      <c r="E769" s="94"/>
      <c r="F769" s="95"/>
      <c r="G769" s="83" t="str">
        <f t="shared" si="11"/>
        <v/>
      </c>
      <c r="H769" s="45"/>
    </row>
    <row r="770" spans="2:8" ht="18" customHeight="1">
      <c r="B770" s="57"/>
      <c r="C770" s="57"/>
      <c r="D770" s="59"/>
      <c r="E770" s="94"/>
      <c r="F770" s="95"/>
      <c r="G770" s="83" t="str">
        <f t="shared" si="11"/>
        <v/>
      </c>
      <c r="H770" s="45"/>
    </row>
    <row r="771" spans="2:8" ht="18" customHeight="1">
      <c r="B771" s="57"/>
      <c r="C771" s="57"/>
      <c r="D771" s="59"/>
      <c r="E771" s="94"/>
      <c r="F771" s="95"/>
      <c r="G771" s="83" t="str">
        <f t="shared" si="11"/>
        <v/>
      </c>
      <c r="H771" s="45"/>
    </row>
    <row r="772" spans="2:8" ht="18" customHeight="1">
      <c r="B772" s="57"/>
      <c r="C772" s="57"/>
      <c r="D772" s="59"/>
      <c r="E772" s="94"/>
      <c r="F772" s="95"/>
      <c r="G772" s="83" t="str">
        <f t="shared" si="11"/>
        <v/>
      </c>
      <c r="H772" s="45"/>
    </row>
    <row r="773" spans="2:8" ht="18" customHeight="1">
      <c r="B773" s="57"/>
      <c r="C773" s="57"/>
      <c r="D773" s="59"/>
      <c r="E773" s="94"/>
      <c r="F773" s="95"/>
      <c r="G773" s="83" t="str">
        <f t="shared" si="11"/>
        <v/>
      </c>
      <c r="H773" s="45"/>
    </row>
    <row r="774" spans="2:8" ht="18" customHeight="1">
      <c r="B774" s="57"/>
      <c r="C774" s="57"/>
      <c r="D774" s="59"/>
      <c r="E774" s="94"/>
      <c r="F774" s="95"/>
      <c r="G774" s="83" t="str">
        <f t="shared" ref="G774:G837" si="12">IF(OR(B774="",F774=""),"",E774/F774)</f>
        <v/>
      </c>
      <c r="H774" s="45"/>
    </row>
    <row r="775" spans="2:8" ht="18" customHeight="1">
      <c r="B775" s="57"/>
      <c r="C775" s="57"/>
      <c r="D775" s="59"/>
      <c r="E775" s="94"/>
      <c r="F775" s="95"/>
      <c r="G775" s="83" t="str">
        <f t="shared" si="12"/>
        <v/>
      </c>
      <c r="H775" s="45"/>
    </row>
    <row r="776" spans="2:8" ht="18" customHeight="1">
      <c r="B776" s="57"/>
      <c r="C776" s="57"/>
      <c r="D776" s="59"/>
      <c r="E776" s="94"/>
      <c r="F776" s="95"/>
      <c r="G776" s="83" t="str">
        <f t="shared" si="12"/>
        <v/>
      </c>
      <c r="H776" s="45"/>
    </row>
    <row r="777" spans="2:8" ht="18" customHeight="1">
      <c r="B777" s="57"/>
      <c r="C777" s="57"/>
      <c r="D777" s="59"/>
      <c r="E777" s="94"/>
      <c r="F777" s="95"/>
      <c r="G777" s="83" t="str">
        <f t="shared" si="12"/>
        <v/>
      </c>
      <c r="H777" s="45"/>
    </row>
    <row r="778" spans="2:8" ht="18" customHeight="1">
      <c r="B778" s="57"/>
      <c r="C778" s="57"/>
      <c r="D778" s="59"/>
      <c r="E778" s="94"/>
      <c r="F778" s="95"/>
      <c r="G778" s="83" t="str">
        <f t="shared" si="12"/>
        <v/>
      </c>
      <c r="H778" s="45"/>
    </row>
    <row r="779" spans="2:8" ht="18" customHeight="1">
      <c r="B779" s="57"/>
      <c r="C779" s="57"/>
      <c r="D779" s="59"/>
      <c r="E779" s="94"/>
      <c r="F779" s="95"/>
      <c r="G779" s="83" t="str">
        <f t="shared" si="12"/>
        <v/>
      </c>
      <c r="H779" s="45"/>
    </row>
    <row r="780" spans="2:8" ht="18" customHeight="1">
      <c r="B780" s="57"/>
      <c r="C780" s="57"/>
      <c r="D780" s="59"/>
      <c r="E780" s="94"/>
      <c r="F780" s="95"/>
      <c r="G780" s="83" t="str">
        <f t="shared" si="12"/>
        <v/>
      </c>
      <c r="H780" s="45"/>
    </row>
    <row r="781" spans="2:8" ht="18" customHeight="1">
      <c r="B781" s="57"/>
      <c r="C781" s="57"/>
      <c r="D781" s="59"/>
      <c r="E781" s="94"/>
      <c r="F781" s="95"/>
      <c r="G781" s="83" t="str">
        <f t="shared" si="12"/>
        <v/>
      </c>
      <c r="H781" s="45"/>
    </row>
    <row r="782" spans="2:8" ht="18" customHeight="1">
      <c r="B782" s="57"/>
      <c r="C782" s="57"/>
      <c r="D782" s="59"/>
      <c r="E782" s="94"/>
      <c r="F782" s="95"/>
      <c r="G782" s="83" t="str">
        <f t="shared" si="12"/>
        <v/>
      </c>
      <c r="H782" s="45"/>
    </row>
    <row r="783" spans="2:8" ht="18" customHeight="1">
      <c r="B783" s="57"/>
      <c r="C783" s="57"/>
      <c r="D783" s="59"/>
      <c r="E783" s="94"/>
      <c r="F783" s="95"/>
      <c r="G783" s="83" t="str">
        <f t="shared" si="12"/>
        <v/>
      </c>
      <c r="H783" s="45"/>
    </row>
    <row r="784" spans="2:8" ht="18" customHeight="1">
      <c r="B784" s="57"/>
      <c r="C784" s="57"/>
      <c r="D784" s="59"/>
      <c r="E784" s="94"/>
      <c r="F784" s="95"/>
      <c r="G784" s="83" t="str">
        <f t="shared" si="12"/>
        <v/>
      </c>
      <c r="H784" s="45"/>
    </row>
    <row r="785" spans="2:8" ht="18" customHeight="1">
      <c r="B785" s="57"/>
      <c r="C785" s="57"/>
      <c r="D785" s="59"/>
      <c r="E785" s="94"/>
      <c r="F785" s="95"/>
      <c r="G785" s="83" t="str">
        <f t="shared" si="12"/>
        <v/>
      </c>
      <c r="H785" s="45"/>
    </row>
    <row r="786" spans="2:8" ht="18" customHeight="1">
      <c r="B786" s="57"/>
      <c r="C786" s="57"/>
      <c r="D786" s="59"/>
      <c r="E786" s="94"/>
      <c r="F786" s="95"/>
      <c r="G786" s="83" t="str">
        <f t="shared" si="12"/>
        <v/>
      </c>
      <c r="H786" s="45"/>
    </row>
    <row r="787" spans="2:8" ht="18" customHeight="1">
      <c r="B787" s="57"/>
      <c r="C787" s="57"/>
      <c r="D787" s="59"/>
      <c r="E787" s="94"/>
      <c r="F787" s="95"/>
      <c r="G787" s="83" t="str">
        <f t="shared" si="12"/>
        <v/>
      </c>
      <c r="H787" s="45"/>
    </row>
    <row r="788" spans="2:8" ht="18" customHeight="1">
      <c r="B788" s="57"/>
      <c r="C788" s="57"/>
      <c r="D788" s="59"/>
      <c r="E788" s="94"/>
      <c r="F788" s="95"/>
      <c r="G788" s="83" t="str">
        <f t="shared" si="12"/>
        <v/>
      </c>
      <c r="H788" s="45"/>
    </row>
    <row r="789" spans="2:8" ht="18" customHeight="1">
      <c r="B789" s="57"/>
      <c r="C789" s="57"/>
      <c r="D789" s="59"/>
      <c r="E789" s="94"/>
      <c r="F789" s="95"/>
      <c r="G789" s="83" t="str">
        <f t="shared" si="12"/>
        <v/>
      </c>
      <c r="H789" s="45"/>
    </row>
    <row r="790" spans="2:8" ht="18" customHeight="1">
      <c r="B790" s="57"/>
      <c r="C790" s="57"/>
      <c r="D790" s="59"/>
      <c r="E790" s="94"/>
      <c r="F790" s="95"/>
      <c r="G790" s="83" t="str">
        <f t="shared" si="12"/>
        <v/>
      </c>
      <c r="H790" s="45"/>
    </row>
    <row r="791" spans="2:8" ht="18" customHeight="1">
      <c r="B791" s="57"/>
      <c r="C791" s="57"/>
      <c r="D791" s="59"/>
      <c r="E791" s="94"/>
      <c r="F791" s="95"/>
      <c r="G791" s="83" t="str">
        <f t="shared" si="12"/>
        <v/>
      </c>
      <c r="H791" s="45"/>
    </row>
    <row r="792" spans="2:8" ht="18" customHeight="1">
      <c r="B792" s="57"/>
      <c r="C792" s="57"/>
      <c r="D792" s="59"/>
      <c r="E792" s="94"/>
      <c r="F792" s="95"/>
      <c r="G792" s="83" t="str">
        <f t="shared" si="12"/>
        <v/>
      </c>
      <c r="H792" s="45"/>
    </row>
    <row r="793" spans="2:8" ht="18" customHeight="1">
      <c r="B793" s="57"/>
      <c r="C793" s="57"/>
      <c r="D793" s="59"/>
      <c r="E793" s="94"/>
      <c r="F793" s="95"/>
      <c r="G793" s="83" t="str">
        <f t="shared" si="12"/>
        <v/>
      </c>
      <c r="H793" s="45"/>
    </row>
    <row r="794" spans="2:8" ht="18" customHeight="1">
      <c r="B794" s="57"/>
      <c r="C794" s="57"/>
      <c r="D794" s="59"/>
      <c r="E794" s="94"/>
      <c r="F794" s="95"/>
      <c r="G794" s="83" t="str">
        <f t="shared" si="12"/>
        <v/>
      </c>
      <c r="H794" s="45"/>
    </row>
    <row r="795" spans="2:8" ht="18" customHeight="1">
      <c r="B795" s="57"/>
      <c r="C795" s="57"/>
      <c r="D795" s="59"/>
      <c r="E795" s="94"/>
      <c r="F795" s="95"/>
      <c r="G795" s="83" t="str">
        <f t="shared" si="12"/>
        <v/>
      </c>
      <c r="H795" s="45"/>
    </row>
    <row r="796" spans="2:8" ht="18" customHeight="1">
      <c r="B796" s="57"/>
      <c r="C796" s="57"/>
      <c r="D796" s="59"/>
      <c r="E796" s="94"/>
      <c r="F796" s="95"/>
      <c r="G796" s="83" t="str">
        <f t="shared" si="12"/>
        <v/>
      </c>
      <c r="H796" s="45"/>
    </row>
    <row r="797" spans="2:8" ht="18" customHeight="1">
      <c r="B797" s="57"/>
      <c r="C797" s="57"/>
      <c r="D797" s="59"/>
      <c r="E797" s="94"/>
      <c r="F797" s="95"/>
      <c r="G797" s="83" t="str">
        <f t="shared" si="12"/>
        <v/>
      </c>
      <c r="H797" s="45"/>
    </row>
    <row r="798" spans="2:8" ht="18" customHeight="1">
      <c r="B798" s="57"/>
      <c r="C798" s="57"/>
      <c r="D798" s="59"/>
      <c r="E798" s="94"/>
      <c r="F798" s="95"/>
      <c r="G798" s="83" t="str">
        <f t="shared" si="12"/>
        <v/>
      </c>
      <c r="H798" s="45"/>
    </row>
    <row r="799" spans="2:8" ht="18" customHeight="1">
      <c r="B799" s="57"/>
      <c r="C799" s="57"/>
      <c r="D799" s="59"/>
      <c r="E799" s="94"/>
      <c r="F799" s="95"/>
      <c r="G799" s="83" t="str">
        <f t="shared" si="12"/>
        <v/>
      </c>
      <c r="H799" s="45"/>
    </row>
    <row r="800" spans="2:8" ht="18" customHeight="1">
      <c r="B800" s="57"/>
      <c r="C800" s="57"/>
      <c r="D800" s="59"/>
      <c r="E800" s="94"/>
      <c r="F800" s="95"/>
      <c r="G800" s="83" t="str">
        <f t="shared" si="12"/>
        <v/>
      </c>
      <c r="H800" s="45"/>
    </row>
    <row r="801" spans="2:8" ht="18" customHeight="1">
      <c r="B801" s="57"/>
      <c r="C801" s="57"/>
      <c r="D801" s="59"/>
      <c r="E801" s="94"/>
      <c r="F801" s="95"/>
      <c r="G801" s="83" t="str">
        <f t="shared" si="12"/>
        <v/>
      </c>
      <c r="H801" s="45"/>
    </row>
    <row r="802" spans="2:8" ht="18" customHeight="1">
      <c r="B802" s="57"/>
      <c r="C802" s="57"/>
      <c r="D802" s="59"/>
      <c r="E802" s="94"/>
      <c r="F802" s="95"/>
      <c r="G802" s="83" t="str">
        <f t="shared" si="12"/>
        <v/>
      </c>
      <c r="H802" s="45"/>
    </row>
    <row r="803" spans="2:8" ht="18" customHeight="1">
      <c r="B803" s="57"/>
      <c r="C803" s="57"/>
      <c r="D803" s="59"/>
      <c r="E803" s="94"/>
      <c r="F803" s="95"/>
      <c r="G803" s="83" t="str">
        <f t="shared" si="12"/>
        <v/>
      </c>
      <c r="H803" s="45"/>
    </row>
    <row r="804" spans="2:8" ht="18" customHeight="1">
      <c r="B804" s="57"/>
      <c r="C804" s="57"/>
      <c r="D804" s="59"/>
      <c r="E804" s="94"/>
      <c r="F804" s="95"/>
      <c r="G804" s="83" t="str">
        <f t="shared" si="12"/>
        <v/>
      </c>
      <c r="H804" s="45"/>
    </row>
    <row r="805" spans="2:8" ht="18" customHeight="1">
      <c r="B805" s="57"/>
      <c r="C805" s="57"/>
      <c r="D805" s="59"/>
      <c r="E805" s="94"/>
      <c r="F805" s="95"/>
      <c r="G805" s="83" t="str">
        <f t="shared" si="12"/>
        <v/>
      </c>
      <c r="H805" s="45"/>
    </row>
    <row r="806" spans="2:8" ht="18" customHeight="1">
      <c r="B806" s="57"/>
      <c r="C806" s="57"/>
      <c r="D806" s="59"/>
      <c r="E806" s="94"/>
      <c r="F806" s="95"/>
      <c r="G806" s="83" t="str">
        <f t="shared" si="12"/>
        <v/>
      </c>
      <c r="H806" s="45"/>
    </row>
    <row r="807" spans="2:8" ht="18" customHeight="1">
      <c r="B807" s="57"/>
      <c r="C807" s="57"/>
      <c r="D807" s="59"/>
      <c r="E807" s="94"/>
      <c r="F807" s="95"/>
      <c r="G807" s="83" t="str">
        <f t="shared" si="12"/>
        <v/>
      </c>
      <c r="H807" s="45"/>
    </row>
    <row r="808" spans="2:8" ht="18" customHeight="1">
      <c r="B808" s="57"/>
      <c r="C808" s="57"/>
      <c r="D808" s="59"/>
      <c r="E808" s="94"/>
      <c r="F808" s="95"/>
      <c r="G808" s="83" t="str">
        <f t="shared" si="12"/>
        <v/>
      </c>
      <c r="H808" s="45"/>
    </row>
    <row r="809" spans="2:8" ht="18" customHeight="1">
      <c r="B809" s="57"/>
      <c r="C809" s="57"/>
      <c r="D809" s="59"/>
      <c r="E809" s="94"/>
      <c r="F809" s="95"/>
      <c r="G809" s="83" t="str">
        <f t="shared" si="12"/>
        <v/>
      </c>
      <c r="H809" s="45"/>
    </row>
    <row r="810" spans="2:8" ht="18" customHeight="1">
      <c r="B810" s="57"/>
      <c r="C810" s="57"/>
      <c r="D810" s="59"/>
      <c r="E810" s="94"/>
      <c r="F810" s="95"/>
      <c r="G810" s="83" t="str">
        <f t="shared" si="12"/>
        <v/>
      </c>
      <c r="H810" s="45"/>
    </row>
    <row r="811" spans="2:8" ht="18" customHeight="1">
      <c r="B811" s="57"/>
      <c r="C811" s="57"/>
      <c r="D811" s="59"/>
      <c r="E811" s="94"/>
      <c r="F811" s="95"/>
      <c r="G811" s="83" t="str">
        <f t="shared" si="12"/>
        <v/>
      </c>
      <c r="H811" s="45"/>
    </row>
    <row r="812" spans="2:8" ht="18" customHeight="1">
      <c r="B812" s="57"/>
      <c r="C812" s="57"/>
      <c r="D812" s="59"/>
      <c r="E812" s="94"/>
      <c r="F812" s="95"/>
      <c r="G812" s="83" t="str">
        <f t="shared" si="12"/>
        <v/>
      </c>
      <c r="H812" s="45"/>
    </row>
    <row r="813" spans="2:8" ht="18" customHeight="1">
      <c r="B813" s="57"/>
      <c r="C813" s="57"/>
      <c r="D813" s="59"/>
      <c r="E813" s="94"/>
      <c r="F813" s="95"/>
      <c r="G813" s="83" t="str">
        <f t="shared" si="12"/>
        <v/>
      </c>
      <c r="H813" s="45"/>
    </row>
    <row r="814" spans="2:8" ht="18" customHeight="1">
      <c r="B814" s="57"/>
      <c r="C814" s="57"/>
      <c r="D814" s="59"/>
      <c r="E814" s="94"/>
      <c r="F814" s="95"/>
      <c r="G814" s="83" t="str">
        <f t="shared" si="12"/>
        <v/>
      </c>
      <c r="H814" s="45"/>
    </row>
    <row r="815" spans="2:8" ht="18" customHeight="1">
      <c r="B815" s="57"/>
      <c r="C815" s="57"/>
      <c r="D815" s="59"/>
      <c r="E815" s="94"/>
      <c r="F815" s="95"/>
      <c r="G815" s="83" t="str">
        <f t="shared" si="12"/>
        <v/>
      </c>
      <c r="H815" s="45"/>
    </row>
    <row r="816" spans="2:8" ht="18" customHeight="1">
      <c r="B816" s="57"/>
      <c r="C816" s="57"/>
      <c r="D816" s="59"/>
      <c r="E816" s="94"/>
      <c r="F816" s="95"/>
      <c r="G816" s="83" t="str">
        <f t="shared" si="12"/>
        <v/>
      </c>
      <c r="H816" s="45"/>
    </row>
    <row r="817" spans="2:8" ht="18" customHeight="1">
      <c r="B817" s="57"/>
      <c r="C817" s="57"/>
      <c r="D817" s="59"/>
      <c r="E817" s="94"/>
      <c r="F817" s="95"/>
      <c r="G817" s="83" t="str">
        <f t="shared" si="12"/>
        <v/>
      </c>
      <c r="H817" s="45"/>
    </row>
    <row r="818" spans="2:8" ht="18" customHeight="1">
      <c r="B818" s="57"/>
      <c r="C818" s="57"/>
      <c r="D818" s="59"/>
      <c r="E818" s="94"/>
      <c r="F818" s="95"/>
      <c r="G818" s="83" t="str">
        <f t="shared" si="12"/>
        <v/>
      </c>
      <c r="H818" s="45"/>
    </row>
    <row r="819" spans="2:8" ht="18" customHeight="1">
      <c r="B819" s="57"/>
      <c r="C819" s="57"/>
      <c r="D819" s="59"/>
      <c r="E819" s="94"/>
      <c r="F819" s="95"/>
      <c r="G819" s="83" t="str">
        <f t="shared" si="12"/>
        <v/>
      </c>
      <c r="H819" s="45"/>
    </row>
    <row r="820" spans="2:8" ht="18" customHeight="1">
      <c r="B820" s="57"/>
      <c r="C820" s="57"/>
      <c r="D820" s="59"/>
      <c r="E820" s="94"/>
      <c r="F820" s="95"/>
      <c r="G820" s="83" t="str">
        <f t="shared" si="12"/>
        <v/>
      </c>
      <c r="H820" s="45"/>
    </row>
    <row r="821" spans="2:8" ht="18" customHeight="1">
      <c r="B821" s="57"/>
      <c r="C821" s="57"/>
      <c r="D821" s="59"/>
      <c r="E821" s="94"/>
      <c r="F821" s="95"/>
      <c r="G821" s="83" t="str">
        <f t="shared" si="12"/>
        <v/>
      </c>
      <c r="H821" s="45"/>
    </row>
    <row r="822" spans="2:8" ht="18" customHeight="1">
      <c r="B822" s="57"/>
      <c r="C822" s="57"/>
      <c r="D822" s="59"/>
      <c r="E822" s="94"/>
      <c r="F822" s="95"/>
      <c r="G822" s="83" t="str">
        <f t="shared" si="12"/>
        <v/>
      </c>
      <c r="H822" s="45"/>
    </row>
    <row r="823" spans="2:8" ht="18" customHeight="1">
      <c r="B823" s="57"/>
      <c r="C823" s="57"/>
      <c r="D823" s="59"/>
      <c r="E823" s="94"/>
      <c r="F823" s="95"/>
      <c r="G823" s="83" t="str">
        <f t="shared" si="12"/>
        <v/>
      </c>
      <c r="H823" s="45"/>
    </row>
    <row r="824" spans="2:8" ht="18" customHeight="1">
      <c r="B824" s="57"/>
      <c r="C824" s="57"/>
      <c r="D824" s="59"/>
      <c r="E824" s="94"/>
      <c r="F824" s="95"/>
      <c r="G824" s="83" t="str">
        <f t="shared" si="12"/>
        <v/>
      </c>
      <c r="H824" s="45"/>
    </row>
    <row r="825" spans="2:8" ht="18" customHeight="1">
      <c r="B825" s="57"/>
      <c r="C825" s="57"/>
      <c r="D825" s="59"/>
      <c r="E825" s="94"/>
      <c r="F825" s="95"/>
      <c r="G825" s="83" t="str">
        <f t="shared" si="12"/>
        <v/>
      </c>
      <c r="H825" s="45"/>
    </row>
    <row r="826" spans="2:8" ht="18" customHeight="1">
      <c r="B826" s="57"/>
      <c r="C826" s="57"/>
      <c r="D826" s="59"/>
      <c r="E826" s="94"/>
      <c r="F826" s="95"/>
      <c r="G826" s="83" t="str">
        <f t="shared" si="12"/>
        <v/>
      </c>
      <c r="H826" s="45"/>
    </row>
    <row r="827" spans="2:8" ht="18" customHeight="1">
      <c r="B827" s="57"/>
      <c r="C827" s="57"/>
      <c r="D827" s="59"/>
      <c r="E827" s="94"/>
      <c r="F827" s="95"/>
      <c r="G827" s="83" t="str">
        <f t="shared" si="12"/>
        <v/>
      </c>
      <c r="H827" s="45"/>
    </row>
    <row r="828" spans="2:8" ht="18" customHeight="1">
      <c r="B828" s="57"/>
      <c r="C828" s="57"/>
      <c r="D828" s="59"/>
      <c r="E828" s="94"/>
      <c r="F828" s="95"/>
      <c r="G828" s="83" t="str">
        <f t="shared" si="12"/>
        <v/>
      </c>
      <c r="H828" s="45"/>
    </row>
    <row r="829" spans="2:8" ht="18" customHeight="1">
      <c r="B829" s="57"/>
      <c r="C829" s="57"/>
      <c r="D829" s="59"/>
      <c r="E829" s="94"/>
      <c r="F829" s="95"/>
      <c r="G829" s="83" t="str">
        <f t="shared" si="12"/>
        <v/>
      </c>
      <c r="H829" s="45"/>
    </row>
    <row r="830" spans="2:8" ht="18" customHeight="1">
      <c r="B830" s="57"/>
      <c r="C830" s="57"/>
      <c r="D830" s="59"/>
      <c r="E830" s="94"/>
      <c r="F830" s="95"/>
      <c r="G830" s="83" t="str">
        <f t="shared" si="12"/>
        <v/>
      </c>
      <c r="H830" s="45"/>
    </row>
    <row r="831" spans="2:8" ht="18" customHeight="1">
      <c r="B831" s="57"/>
      <c r="C831" s="57"/>
      <c r="D831" s="59"/>
      <c r="E831" s="94"/>
      <c r="F831" s="95"/>
      <c r="G831" s="83" t="str">
        <f t="shared" si="12"/>
        <v/>
      </c>
      <c r="H831" s="45"/>
    </row>
    <row r="832" spans="2:8" ht="18" customHeight="1">
      <c r="B832" s="57"/>
      <c r="C832" s="57"/>
      <c r="D832" s="59"/>
      <c r="E832" s="94"/>
      <c r="F832" s="95"/>
      <c r="G832" s="83" t="str">
        <f t="shared" si="12"/>
        <v/>
      </c>
      <c r="H832" s="45"/>
    </row>
    <row r="833" spans="2:8" ht="18" customHeight="1">
      <c r="B833" s="57"/>
      <c r="C833" s="57"/>
      <c r="D833" s="59"/>
      <c r="E833" s="94"/>
      <c r="F833" s="95"/>
      <c r="G833" s="83" t="str">
        <f t="shared" si="12"/>
        <v/>
      </c>
      <c r="H833" s="45"/>
    </row>
    <row r="834" spans="2:8" ht="18" customHeight="1">
      <c r="B834" s="57"/>
      <c r="C834" s="57"/>
      <c r="D834" s="59"/>
      <c r="E834" s="94"/>
      <c r="F834" s="95"/>
      <c r="G834" s="83" t="str">
        <f t="shared" si="12"/>
        <v/>
      </c>
      <c r="H834" s="45"/>
    </row>
    <row r="835" spans="2:8" ht="18" customHeight="1">
      <c r="B835" s="57"/>
      <c r="C835" s="57"/>
      <c r="D835" s="59"/>
      <c r="E835" s="94"/>
      <c r="F835" s="95"/>
      <c r="G835" s="83" t="str">
        <f t="shared" si="12"/>
        <v/>
      </c>
      <c r="H835" s="45"/>
    </row>
    <row r="836" spans="2:8" ht="18" customHeight="1">
      <c r="B836" s="57"/>
      <c r="C836" s="57"/>
      <c r="D836" s="59"/>
      <c r="E836" s="94"/>
      <c r="F836" s="95"/>
      <c r="G836" s="83" t="str">
        <f t="shared" si="12"/>
        <v/>
      </c>
      <c r="H836" s="45"/>
    </row>
    <row r="837" spans="2:8" ht="18" customHeight="1">
      <c r="B837" s="57"/>
      <c r="C837" s="57"/>
      <c r="D837" s="59"/>
      <c r="E837" s="94"/>
      <c r="F837" s="95"/>
      <c r="G837" s="83" t="str">
        <f t="shared" si="12"/>
        <v/>
      </c>
      <c r="H837" s="45"/>
    </row>
    <row r="838" spans="2:8" ht="18" customHeight="1">
      <c r="B838" s="57"/>
      <c r="C838" s="57"/>
      <c r="D838" s="59"/>
      <c r="E838" s="94"/>
      <c r="F838" s="95"/>
      <c r="G838" s="83" t="str">
        <f t="shared" ref="G838:G901" si="13">IF(OR(B838="",F838=""),"",E838/F838)</f>
        <v/>
      </c>
      <c r="H838" s="45"/>
    </row>
    <row r="839" spans="2:8" ht="18" customHeight="1">
      <c r="B839" s="57"/>
      <c r="C839" s="57"/>
      <c r="D839" s="59"/>
      <c r="E839" s="94"/>
      <c r="F839" s="95"/>
      <c r="G839" s="83" t="str">
        <f t="shared" si="13"/>
        <v/>
      </c>
      <c r="H839" s="45"/>
    </row>
    <row r="840" spans="2:8" ht="18" customHeight="1">
      <c r="B840" s="57"/>
      <c r="C840" s="57"/>
      <c r="D840" s="59"/>
      <c r="E840" s="94"/>
      <c r="F840" s="95"/>
      <c r="G840" s="83" t="str">
        <f t="shared" si="13"/>
        <v/>
      </c>
      <c r="H840" s="45"/>
    </row>
    <row r="841" spans="2:8" ht="18" customHeight="1">
      <c r="B841" s="57"/>
      <c r="C841" s="57"/>
      <c r="D841" s="59"/>
      <c r="E841" s="94"/>
      <c r="F841" s="95"/>
      <c r="G841" s="83" t="str">
        <f t="shared" si="13"/>
        <v/>
      </c>
      <c r="H841" s="45"/>
    </row>
    <row r="842" spans="2:8" ht="18" customHeight="1">
      <c r="B842" s="57"/>
      <c r="C842" s="57"/>
      <c r="D842" s="59"/>
      <c r="E842" s="94"/>
      <c r="F842" s="95"/>
      <c r="G842" s="83" t="str">
        <f t="shared" si="13"/>
        <v/>
      </c>
      <c r="H842" s="45"/>
    </row>
    <row r="843" spans="2:8" ht="18" customHeight="1">
      <c r="B843" s="57"/>
      <c r="C843" s="57"/>
      <c r="D843" s="59"/>
      <c r="E843" s="94"/>
      <c r="F843" s="95"/>
      <c r="G843" s="83" t="str">
        <f t="shared" si="13"/>
        <v/>
      </c>
      <c r="H843" s="45"/>
    </row>
    <row r="844" spans="2:8" ht="18" customHeight="1">
      <c r="B844" s="57"/>
      <c r="C844" s="57"/>
      <c r="D844" s="59"/>
      <c r="E844" s="94"/>
      <c r="F844" s="95"/>
      <c r="G844" s="83" t="str">
        <f t="shared" si="13"/>
        <v/>
      </c>
      <c r="H844" s="45"/>
    </row>
    <row r="845" spans="2:8" ht="18" customHeight="1">
      <c r="B845" s="57"/>
      <c r="C845" s="57"/>
      <c r="D845" s="59"/>
      <c r="E845" s="94"/>
      <c r="F845" s="95"/>
      <c r="G845" s="83" t="str">
        <f t="shared" si="13"/>
        <v/>
      </c>
      <c r="H845" s="45"/>
    </row>
    <row r="846" spans="2:8" ht="18" customHeight="1">
      <c r="B846" s="57"/>
      <c r="C846" s="57"/>
      <c r="D846" s="59"/>
      <c r="E846" s="94"/>
      <c r="F846" s="95"/>
      <c r="G846" s="83" t="str">
        <f t="shared" si="13"/>
        <v/>
      </c>
      <c r="H846" s="45"/>
    </row>
    <row r="847" spans="2:8" ht="18" customHeight="1">
      <c r="B847" s="57"/>
      <c r="C847" s="57"/>
      <c r="D847" s="59"/>
      <c r="E847" s="94"/>
      <c r="F847" s="95"/>
      <c r="G847" s="83" t="str">
        <f t="shared" si="13"/>
        <v/>
      </c>
      <c r="H847" s="45"/>
    </row>
    <row r="848" spans="2:8" ht="18" customHeight="1">
      <c r="B848" s="57"/>
      <c r="C848" s="57"/>
      <c r="D848" s="59"/>
      <c r="E848" s="94"/>
      <c r="F848" s="95"/>
      <c r="G848" s="83" t="str">
        <f t="shared" si="13"/>
        <v/>
      </c>
      <c r="H848" s="45"/>
    </row>
    <row r="849" spans="2:8" ht="18" customHeight="1">
      <c r="B849" s="57"/>
      <c r="C849" s="57"/>
      <c r="D849" s="59"/>
      <c r="E849" s="94"/>
      <c r="F849" s="95"/>
      <c r="G849" s="83" t="str">
        <f t="shared" si="13"/>
        <v/>
      </c>
      <c r="H849" s="45"/>
    </row>
    <row r="850" spans="2:8" ht="18" customHeight="1">
      <c r="B850" s="57"/>
      <c r="C850" s="57"/>
      <c r="D850" s="59"/>
      <c r="E850" s="94"/>
      <c r="F850" s="95"/>
      <c r="G850" s="83" t="str">
        <f t="shared" si="13"/>
        <v/>
      </c>
      <c r="H850" s="45"/>
    </row>
    <row r="851" spans="2:8" ht="18" customHeight="1">
      <c r="B851" s="57"/>
      <c r="C851" s="57"/>
      <c r="D851" s="59"/>
      <c r="E851" s="94"/>
      <c r="F851" s="95"/>
      <c r="G851" s="83" t="str">
        <f t="shared" si="13"/>
        <v/>
      </c>
      <c r="H851" s="45"/>
    </row>
    <row r="852" spans="2:8" ht="18" customHeight="1">
      <c r="B852" s="57"/>
      <c r="C852" s="57"/>
      <c r="D852" s="59"/>
      <c r="E852" s="94"/>
      <c r="F852" s="95"/>
      <c r="G852" s="83" t="str">
        <f t="shared" si="13"/>
        <v/>
      </c>
      <c r="H852" s="45"/>
    </row>
    <row r="853" spans="2:8" ht="18" customHeight="1">
      <c r="B853" s="57"/>
      <c r="C853" s="57"/>
      <c r="D853" s="59"/>
      <c r="E853" s="94"/>
      <c r="F853" s="95"/>
      <c r="G853" s="83" t="str">
        <f t="shared" si="13"/>
        <v/>
      </c>
      <c r="H853" s="45"/>
    </row>
    <row r="854" spans="2:8" ht="18" customHeight="1">
      <c r="B854" s="57"/>
      <c r="C854" s="57"/>
      <c r="D854" s="59"/>
      <c r="E854" s="94"/>
      <c r="F854" s="95"/>
      <c r="G854" s="83" t="str">
        <f t="shared" si="13"/>
        <v/>
      </c>
      <c r="H854" s="45"/>
    </row>
    <row r="855" spans="2:8" ht="18" customHeight="1">
      <c r="B855" s="57"/>
      <c r="C855" s="57"/>
      <c r="D855" s="59"/>
      <c r="E855" s="94"/>
      <c r="F855" s="95"/>
      <c r="G855" s="83" t="str">
        <f t="shared" si="13"/>
        <v/>
      </c>
      <c r="H855" s="45"/>
    </row>
    <row r="856" spans="2:8" ht="18" customHeight="1">
      <c r="B856" s="57"/>
      <c r="C856" s="57"/>
      <c r="D856" s="59"/>
      <c r="E856" s="94"/>
      <c r="F856" s="95"/>
      <c r="G856" s="83" t="str">
        <f t="shared" si="13"/>
        <v/>
      </c>
      <c r="H856" s="45"/>
    </row>
    <row r="857" spans="2:8" ht="18" customHeight="1">
      <c r="B857" s="57"/>
      <c r="C857" s="57"/>
      <c r="D857" s="59"/>
      <c r="E857" s="94"/>
      <c r="F857" s="95"/>
      <c r="G857" s="83" t="str">
        <f t="shared" si="13"/>
        <v/>
      </c>
      <c r="H857" s="45"/>
    </row>
    <row r="858" spans="2:8" ht="18" customHeight="1">
      <c r="B858" s="57"/>
      <c r="C858" s="57"/>
      <c r="D858" s="59"/>
      <c r="E858" s="94"/>
      <c r="F858" s="95"/>
      <c r="G858" s="83" t="str">
        <f t="shared" si="13"/>
        <v/>
      </c>
      <c r="H858" s="45"/>
    </row>
    <row r="859" spans="2:8" ht="18" customHeight="1">
      <c r="B859" s="57"/>
      <c r="C859" s="57"/>
      <c r="D859" s="59"/>
      <c r="E859" s="94"/>
      <c r="F859" s="95"/>
      <c r="G859" s="83" t="str">
        <f t="shared" si="13"/>
        <v/>
      </c>
      <c r="H859" s="45"/>
    </row>
    <row r="860" spans="2:8" ht="18" customHeight="1">
      <c r="B860" s="57"/>
      <c r="C860" s="57"/>
      <c r="D860" s="59"/>
      <c r="E860" s="94"/>
      <c r="F860" s="95"/>
      <c r="G860" s="83" t="str">
        <f t="shared" si="13"/>
        <v/>
      </c>
      <c r="H860" s="45"/>
    </row>
    <row r="861" spans="2:8" ht="18" customHeight="1">
      <c r="B861" s="57"/>
      <c r="C861" s="57"/>
      <c r="D861" s="59"/>
      <c r="E861" s="94"/>
      <c r="F861" s="95"/>
      <c r="G861" s="83" t="str">
        <f t="shared" si="13"/>
        <v/>
      </c>
      <c r="H861" s="45"/>
    </row>
    <row r="862" spans="2:8" ht="18" customHeight="1">
      <c r="B862" s="57"/>
      <c r="C862" s="57"/>
      <c r="D862" s="59"/>
      <c r="E862" s="94"/>
      <c r="F862" s="95"/>
      <c r="G862" s="83" t="str">
        <f t="shared" si="13"/>
        <v/>
      </c>
      <c r="H862" s="45"/>
    </row>
    <row r="863" spans="2:8" ht="18" customHeight="1">
      <c r="B863" s="57"/>
      <c r="C863" s="57"/>
      <c r="D863" s="59"/>
      <c r="E863" s="94"/>
      <c r="F863" s="95"/>
      <c r="G863" s="83" t="str">
        <f t="shared" si="13"/>
        <v/>
      </c>
      <c r="H863" s="45"/>
    </row>
    <row r="864" spans="2:8" ht="18" customHeight="1">
      <c r="B864" s="57"/>
      <c r="C864" s="57"/>
      <c r="D864" s="59"/>
      <c r="E864" s="94"/>
      <c r="F864" s="95"/>
      <c r="G864" s="83" t="str">
        <f t="shared" si="13"/>
        <v/>
      </c>
      <c r="H864" s="45"/>
    </row>
    <row r="865" spans="2:8" ht="18" customHeight="1">
      <c r="B865" s="57"/>
      <c r="C865" s="57"/>
      <c r="D865" s="59"/>
      <c r="E865" s="94"/>
      <c r="F865" s="95"/>
      <c r="G865" s="83" t="str">
        <f t="shared" si="13"/>
        <v/>
      </c>
      <c r="H865" s="45"/>
    </row>
    <row r="866" spans="2:8" ht="18" customHeight="1">
      <c r="B866" s="57"/>
      <c r="C866" s="57"/>
      <c r="D866" s="59"/>
      <c r="E866" s="94"/>
      <c r="F866" s="95"/>
      <c r="G866" s="83" t="str">
        <f t="shared" si="13"/>
        <v/>
      </c>
      <c r="H866" s="45"/>
    </row>
    <row r="867" spans="2:8" ht="18" customHeight="1">
      <c r="B867" s="57"/>
      <c r="C867" s="57"/>
      <c r="D867" s="59"/>
      <c r="E867" s="94"/>
      <c r="F867" s="95"/>
      <c r="G867" s="83" t="str">
        <f t="shared" si="13"/>
        <v/>
      </c>
      <c r="H867" s="45"/>
    </row>
    <row r="868" spans="2:8" ht="18" customHeight="1">
      <c r="B868" s="57"/>
      <c r="C868" s="57"/>
      <c r="D868" s="59"/>
      <c r="E868" s="94"/>
      <c r="F868" s="95"/>
      <c r="G868" s="83" t="str">
        <f t="shared" si="13"/>
        <v/>
      </c>
      <c r="H868" s="45"/>
    </row>
    <row r="869" spans="2:8" ht="18" customHeight="1">
      <c r="B869" s="57"/>
      <c r="C869" s="57"/>
      <c r="D869" s="59"/>
      <c r="E869" s="94"/>
      <c r="F869" s="95"/>
      <c r="G869" s="83" t="str">
        <f t="shared" si="13"/>
        <v/>
      </c>
      <c r="H869" s="45"/>
    </row>
    <row r="870" spans="2:8" ht="18" customHeight="1">
      <c r="B870" s="57"/>
      <c r="C870" s="57"/>
      <c r="D870" s="59"/>
      <c r="E870" s="94"/>
      <c r="F870" s="95"/>
      <c r="G870" s="83" t="str">
        <f t="shared" si="13"/>
        <v/>
      </c>
      <c r="H870" s="45"/>
    </row>
    <row r="871" spans="2:8" ht="18" customHeight="1">
      <c r="B871" s="57"/>
      <c r="C871" s="57"/>
      <c r="D871" s="59"/>
      <c r="E871" s="94"/>
      <c r="F871" s="95"/>
      <c r="G871" s="83" t="str">
        <f t="shared" si="13"/>
        <v/>
      </c>
      <c r="H871" s="45"/>
    </row>
    <row r="872" spans="2:8" ht="18" customHeight="1">
      <c r="B872" s="57"/>
      <c r="C872" s="57"/>
      <c r="D872" s="59"/>
      <c r="E872" s="94"/>
      <c r="F872" s="95"/>
      <c r="G872" s="83" t="str">
        <f t="shared" si="13"/>
        <v/>
      </c>
      <c r="H872" s="45"/>
    </row>
    <row r="873" spans="2:8" ht="18" customHeight="1">
      <c r="B873" s="57"/>
      <c r="C873" s="57"/>
      <c r="D873" s="59"/>
      <c r="E873" s="94"/>
      <c r="F873" s="95"/>
      <c r="G873" s="83" t="str">
        <f t="shared" si="13"/>
        <v/>
      </c>
      <c r="H873" s="45"/>
    </row>
    <row r="874" spans="2:8" ht="18" customHeight="1">
      <c r="B874" s="57"/>
      <c r="C874" s="57"/>
      <c r="D874" s="59"/>
      <c r="E874" s="94"/>
      <c r="F874" s="95"/>
      <c r="G874" s="83" t="str">
        <f t="shared" si="13"/>
        <v/>
      </c>
      <c r="H874" s="45"/>
    </row>
    <row r="875" spans="2:8" ht="18" customHeight="1">
      <c r="B875" s="57"/>
      <c r="C875" s="57"/>
      <c r="D875" s="59"/>
      <c r="E875" s="94"/>
      <c r="F875" s="95"/>
      <c r="G875" s="83" t="str">
        <f t="shared" si="13"/>
        <v/>
      </c>
      <c r="H875" s="45"/>
    </row>
    <row r="876" spans="2:8" ht="18" customHeight="1">
      <c r="B876" s="57"/>
      <c r="C876" s="57"/>
      <c r="D876" s="59"/>
      <c r="E876" s="94"/>
      <c r="F876" s="95"/>
      <c r="G876" s="83" t="str">
        <f t="shared" si="13"/>
        <v/>
      </c>
      <c r="H876" s="45"/>
    </row>
    <row r="877" spans="2:8" ht="18" customHeight="1">
      <c r="B877" s="57"/>
      <c r="C877" s="57"/>
      <c r="D877" s="59"/>
      <c r="E877" s="94"/>
      <c r="F877" s="95"/>
      <c r="G877" s="83" t="str">
        <f t="shared" si="13"/>
        <v/>
      </c>
      <c r="H877" s="45"/>
    </row>
    <row r="878" spans="2:8" ht="18" customHeight="1">
      <c r="B878" s="57"/>
      <c r="C878" s="57"/>
      <c r="D878" s="59"/>
      <c r="E878" s="94"/>
      <c r="F878" s="95"/>
      <c r="G878" s="83" t="str">
        <f t="shared" si="13"/>
        <v/>
      </c>
      <c r="H878" s="45"/>
    </row>
    <row r="879" spans="2:8" ht="18" customHeight="1">
      <c r="B879" s="57"/>
      <c r="C879" s="57"/>
      <c r="D879" s="59"/>
      <c r="E879" s="94"/>
      <c r="F879" s="95"/>
      <c r="G879" s="83" t="str">
        <f t="shared" si="13"/>
        <v/>
      </c>
      <c r="H879" s="45"/>
    </row>
    <row r="880" spans="2:8" ht="18" customHeight="1">
      <c r="B880" s="57"/>
      <c r="C880" s="57"/>
      <c r="D880" s="59"/>
      <c r="E880" s="94"/>
      <c r="F880" s="95"/>
      <c r="G880" s="83" t="str">
        <f t="shared" si="13"/>
        <v/>
      </c>
      <c r="H880" s="45"/>
    </row>
    <row r="881" spans="2:8" ht="18" customHeight="1">
      <c r="B881" s="57"/>
      <c r="C881" s="57"/>
      <c r="D881" s="59"/>
      <c r="E881" s="94"/>
      <c r="F881" s="95"/>
      <c r="G881" s="83" t="str">
        <f t="shared" si="13"/>
        <v/>
      </c>
      <c r="H881" s="45"/>
    </row>
    <row r="882" spans="2:8" ht="18" customHeight="1">
      <c r="B882" s="57"/>
      <c r="C882" s="57"/>
      <c r="D882" s="59"/>
      <c r="E882" s="94"/>
      <c r="F882" s="95"/>
      <c r="G882" s="83" t="str">
        <f t="shared" si="13"/>
        <v/>
      </c>
      <c r="H882" s="45"/>
    </row>
    <row r="883" spans="2:8" ht="18" customHeight="1">
      <c r="B883" s="57"/>
      <c r="C883" s="57"/>
      <c r="D883" s="59"/>
      <c r="E883" s="94"/>
      <c r="F883" s="95"/>
      <c r="G883" s="83" t="str">
        <f t="shared" si="13"/>
        <v/>
      </c>
      <c r="H883" s="45"/>
    </row>
    <row r="884" spans="2:8" ht="18" customHeight="1">
      <c r="B884" s="57"/>
      <c r="C884" s="57"/>
      <c r="D884" s="59"/>
      <c r="E884" s="94"/>
      <c r="F884" s="95"/>
      <c r="G884" s="83" t="str">
        <f t="shared" si="13"/>
        <v/>
      </c>
      <c r="H884" s="45"/>
    </row>
    <row r="885" spans="2:8" ht="18" customHeight="1">
      <c r="B885" s="57"/>
      <c r="C885" s="57"/>
      <c r="D885" s="59"/>
      <c r="E885" s="94"/>
      <c r="F885" s="95"/>
      <c r="G885" s="83" t="str">
        <f t="shared" si="13"/>
        <v/>
      </c>
      <c r="H885" s="45"/>
    </row>
    <row r="886" spans="2:8" ht="18" customHeight="1">
      <c r="B886" s="57"/>
      <c r="C886" s="57"/>
      <c r="D886" s="59"/>
      <c r="E886" s="94"/>
      <c r="F886" s="95"/>
      <c r="G886" s="83" t="str">
        <f t="shared" si="13"/>
        <v/>
      </c>
      <c r="H886" s="45"/>
    </row>
    <row r="887" spans="2:8" ht="18" customHeight="1">
      <c r="B887" s="57"/>
      <c r="C887" s="57"/>
      <c r="D887" s="59"/>
      <c r="E887" s="94"/>
      <c r="F887" s="95"/>
      <c r="G887" s="83" t="str">
        <f t="shared" si="13"/>
        <v/>
      </c>
      <c r="H887" s="45"/>
    </row>
    <row r="888" spans="2:8" ht="18" customHeight="1">
      <c r="B888" s="57"/>
      <c r="C888" s="57"/>
      <c r="D888" s="59"/>
      <c r="E888" s="94"/>
      <c r="F888" s="95"/>
      <c r="G888" s="83" t="str">
        <f t="shared" si="13"/>
        <v/>
      </c>
      <c r="H888" s="45"/>
    </row>
    <row r="889" spans="2:8" ht="18" customHeight="1">
      <c r="B889" s="57"/>
      <c r="C889" s="57"/>
      <c r="D889" s="59"/>
      <c r="E889" s="94"/>
      <c r="F889" s="95"/>
      <c r="G889" s="83" t="str">
        <f t="shared" si="13"/>
        <v/>
      </c>
      <c r="H889" s="45"/>
    </row>
    <row r="890" spans="2:8" ht="18" customHeight="1">
      <c r="B890" s="57"/>
      <c r="C890" s="57"/>
      <c r="D890" s="59"/>
      <c r="E890" s="94"/>
      <c r="F890" s="95"/>
      <c r="G890" s="83" t="str">
        <f t="shared" si="13"/>
        <v/>
      </c>
      <c r="H890" s="45"/>
    </row>
    <row r="891" spans="2:8" ht="18" customHeight="1">
      <c r="B891" s="57"/>
      <c r="C891" s="57"/>
      <c r="D891" s="59"/>
      <c r="E891" s="94"/>
      <c r="F891" s="95"/>
      <c r="G891" s="83" t="str">
        <f t="shared" si="13"/>
        <v/>
      </c>
      <c r="H891" s="45"/>
    </row>
    <row r="892" spans="2:8" ht="18" customHeight="1">
      <c r="B892" s="57"/>
      <c r="C892" s="57"/>
      <c r="D892" s="59"/>
      <c r="E892" s="94"/>
      <c r="F892" s="95"/>
      <c r="G892" s="83" t="str">
        <f t="shared" si="13"/>
        <v/>
      </c>
      <c r="H892" s="45"/>
    </row>
    <row r="893" spans="2:8" ht="18" customHeight="1">
      <c r="B893" s="57"/>
      <c r="C893" s="57"/>
      <c r="D893" s="59"/>
      <c r="E893" s="94"/>
      <c r="F893" s="95"/>
      <c r="G893" s="83" t="str">
        <f t="shared" si="13"/>
        <v/>
      </c>
      <c r="H893" s="45"/>
    </row>
    <row r="894" spans="2:8" ht="18" customHeight="1">
      <c r="B894" s="57"/>
      <c r="C894" s="57"/>
      <c r="D894" s="59"/>
      <c r="E894" s="94"/>
      <c r="F894" s="95"/>
      <c r="G894" s="83" t="str">
        <f t="shared" si="13"/>
        <v/>
      </c>
      <c r="H894" s="45"/>
    </row>
    <row r="895" spans="2:8" ht="18" customHeight="1">
      <c r="B895" s="57"/>
      <c r="C895" s="57"/>
      <c r="D895" s="59"/>
      <c r="E895" s="94"/>
      <c r="F895" s="95"/>
      <c r="G895" s="83" t="str">
        <f t="shared" si="13"/>
        <v/>
      </c>
      <c r="H895" s="45"/>
    </row>
    <row r="896" spans="2:8" ht="18" customHeight="1">
      <c r="B896" s="57"/>
      <c r="C896" s="57"/>
      <c r="D896" s="59"/>
      <c r="E896" s="94"/>
      <c r="F896" s="95"/>
      <c r="G896" s="83" t="str">
        <f t="shared" si="13"/>
        <v/>
      </c>
      <c r="H896" s="45"/>
    </row>
    <row r="897" spans="2:8" ht="18" customHeight="1">
      <c r="B897" s="57"/>
      <c r="C897" s="57"/>
      <c r="D897" s="59"/>
      <c r="E897" s="94"/>
      <c r="F897" s="95"/>
      <c r="G897" s="83" t="str">
        <f t="shared" si="13"/>
        <v/>
      </c>
      <c r="H897" s="45"/>
    </row>
    <row r="898" spans="2:8" ht="18" customHeight="1">
      <c r="B898" s="57"/>
      <c r="C898" s="57"/>
      <c r="D898" s="59"/>
      <c r="E898" s="94"/>
      <c r="F898" s="95"/>
      <c r="G898" s="83" t="str">
        <f t="shared" si="13"/>
        <v/>
      </c>
      <c r="H898" s="45"/>
    </row>
    <row r="899" spans="2:8" ht="18" customHeight="1">
      <c r="B899" s="57"/>
      <c r="C899" s="57"/>
      <c r="D899" s="59"/>
      <c r="E899" s="94"/>
      <c r="F899" s="95"/>
      <c r="G899" s="83" t="str">
        <f t="shared" si="13"/>
        <v/>
      </c>
      <c r="H899" s="45"/>
    </row>
    <row r="900" spans="2:8" ht="18" customHeight="1">
      <c r="B900" s="57"/>
      <c r="C900" s="57"/>
      <c r="D900" s="59"/>
      <c r="E900" s="94"/>
      <c r="F900" s="95"/>
      <c r="G900" s="83" t="str">
        <f t="shared" si="13"/>
        <v/>
      </c>
      <c r="H900" s="45"/>
    </row>
    <row r="901" spans="2:8" ht="18" customHeight="1">
      <c r="B901" s="57"/>
      <c r="C901" s="57"/>
      <c r="D901" s="59"/>
      <c r="E901" s="94"/>
      <c r="F901" s="95"/>
      <c r="G901" s="83" t="str">
        <f t="shared" si="13"/>
        <v/>
      </c>
      <c r="H901" s="45"/>
    </row>
    <row r="902" spans="2:8" ht="18" customHeight="1">
      <c r="B902" s="57"/>
      <c r="C902" s="57"/>
      <c r="D902" s="59"/>
      <c r="E902" s="94"/>
      <c r="F902" s="95"/>
      <c r="G902" s="83" t="str">
        <f t="shared" ref="G902:G965" si="14">IF(OR(B902="",F902=""),"",E902/F902)</f>
        <v/>
      </c>
      <c r="H902" s="45"/>
    </row>
    <row r="903" spans="2:8" ht="18" customHeight="1">
      <c r="B903" s="57"/>
      <c r="C903" s="57"/>
      <c r="D903" s="59"/>
      <c r="E903" s="94"/>
      <c r="F903" s="95"/>
      <c r="G903" s="83" t="str">
        <f t="shared" si="14"/>
        <v/>
      </c>
      <c r="H903" s="45"/>
    </row>
    <row r="904" spans="2:8" ht="18" customHeight="1">
      <c r="B904" s="57"/>
      <c r="C904" s="57"/>
      <c r="D904" s="59"/>
      <c r="E904" s="94"/>
      <c r="F904" s="95"/>
      <c r="G904" s="83" t="str">
        <f t="shared" si="14"/>
        <v/>
      </c>
      <c r="H904" s="45"/>
    </row>
    <row r="905" spans="2:8" ht="18" customHeight="1">
      <c r="B905" s="57"/>
      <c r="C905" s="57"/>
      <c r="D905" s="59"/>
      <c r="E905" s="94"/>
      <c r="F905" s="95"/>
      <c r="G905" s="83" t="str">
        <f t="shared" si="14"/>
        <v/>
      </c>
      <c r="H905" s="45"/>
    </row>
    <row r="906" spans="2:8" ht="18" customHeight="1">
      <c r="B906" s="57"/>
      <c r="C906" s="57"/>
      <c r="D906" s="59"/>
      <c r="E906" s="94"/>
      <c r="F906" s="95"/>
      <c r="G906" s="83" t="str">
        <f t="shared" si="14"/>
        <v/>
      </c>
      <c r="H906" s="45"/>
    </row>
    <row r="907" spans="2:8" ht="18" customHeight="1">
      <c r="B907" s="57"/>
      <c r="C907" s="57"/>
      <c r="D907" s="59"/>
      <c r="E907" s="94"/>
      <c r="F907" s="95"/>
      <c r="G907" s="83" t="str">
        <f t="shared" si="14"/>
        <v/>
      </c>
      <c r="H907" s="45"/>
    </row>
    <row r="908" spans="2:8" ht="18" customHeight="1">
      <c r="B908" s="57"/>
      <c r="C908" s="57"/>
      <c r="D908" s="59"/>
      <c r="E908" s="94"/>
      <c r="F908" s="95"/>
      <c r="G908" s="83" t="str">
        <f t="shared" si="14"/>
        <v/>
      </c>
      <c r="H908" s="45"/>
    </row>
    <row r="909" spans="2:8" ht="18" customHeight="1">
      <c r="B909" s="57"/>
      <c r="C909" s="57"/>
      <c r="D909" s="59"/>
      <c r="E909" s="94"/>
      <c r="F909" s="95"/>
      <c r="G909" s="83" t="str">
        <f t="shared" si="14"/>
        <v/>
      </c>
      <c r="H909" s="45"/>
    </row>
    <row r="910" spans="2:8" ht="18" customHeight="1">
      <c r="B910" s="57"/>
      <c r="C910" s="57"/>
      <c r="D910" s="59"/>
      <c r="E910" s="94"/>
      <c r="F910" s="95"/>
      <c r="G910" s="83" t="str">
        <f t="shared" si="14"/>
        <v/>
      </c>
      <c r="H910" s="45"/>
    </row>
    <row r="911" spans="2:8" ht="18" customHeight="1">
      <c r="B911" s="57"/>
      <c r="C911" s="57"/>
      <c r="D911" s="59"/>
      <c r="E911" s="94"/>
      <c r="F911" s="95"/>
      <c r="G911" s="83" t="str">
        <f t="shared" si="14"/>
        <v/>
      </c>
      <c r="H911" s="45"/>
    </row>
    <row r="912" spans="2:8" ht="18" customHeight="1">
      <c r="B912" s="57"/>
      <c r="C912" s="57"/>
      <c r="D912" s="59"/>
      <c r="E912" s="94"/>
      <c r="F912" s="95"/>
      <c r="G912" s="83" t="str">
        <f t="shared" si="14"/>
        <v/>
      </c>
      <c r="H912" s="45"/>
    </row>
    <row r="913" spans="2:8" ht="18" customHeight="1">
      <c r="B913" s="57"/>
      <c r="C913" s="57"/>
      <c r="D913" s="59"/>
      <c r="E913" s="94"/>
      <c r="F913" s="95"/>
      <c r="G913" s="83" t="str">
        <f t="shared" si="14"/>
        <v/>
      </c>
      <c r="H913" s="45"/>
    </row>
    <row r="914" spans="2:8" ht="18" customHeight="1">
      <c r="B914" s="57"/>
      <c r="C914" s="57"/>
      <c r="D914" s="59"/>
      <c r="E914" s="94"/>
      <c r="F914" s="95"/>
      <c r="G914" s="83" t="str">
        <f t="shared" si="14"/>
        <v/>
      </c>
      <c r="H914" s="45"/>
    </row>
    <row r="915" spans="2:8" ht="18" customHeight="1">
      <c r="B915" s="57"/>
      <c r="C915" s="57"/>
      <c r="D915" s="59"/>
      <c r="E915" s="94"/>
      <c r="F915" s="95"/>
      <c r="G915" s="83" t="str">
        <f t="shared" si="14"/>
        <v/>
      </c>
      <c r="H915" s="45"/>
    </row>
    <row r="916" spans="2:8" ht="18" customHeight="1">
      <c r="B916" s="57"/>
      <c r="C916" s="57"/>
      <c r="D916" s="59"/>
      <c r="E916" s="94"/>
      <c r="F916" s="95"/>
      <c r="G916" s="83" t="str">
        <f t="shared" si="14"/>
        <v/>
      </c>
      <c r="H916" s="45"/>
    </row>
    <row r="917" spans="2:8" ht="18" customHeight="1">
      <c r="B917" s="57"/>
      <c r="C917" s="57"/>
      <c r="D917" s="59"/>
      <c r="E917" s="94"/>
      <c r="F917" s="95"/>
      <c r="G917" s="83" t="str">
        <f t="shared" si="14"/>
        <v/>
      </c>
      <c r="H917" s="45"/>
    </row>
    <row r="918" spans="2:8" ht="18" customHeight="1">
      <c r="B918" s="57"/>
      <c r="C918" s="57"/>
      <c r="D918" s="59"/>
      <c r="E918" s="94"/>
      <c r="F918" s="95"/>
      <c r="G918" s="83" t="str">
        <f t="shared" si="14"/>
        <v/>
      </c>
      <c r="H918" s="45"/>
    </row>
    <row r="919" spans="2:8" ht="18" customHeight="1">
      <c r="B919" s="57"/>
      <c r="C919" s="57"/>
      <c r="D919" s="59"/>
      <c r="E919" s="94"/>
      <c r="F919" s="95"/>
      <c r="G919" s="83" t="str">
        <f t="shared" si="14"/>
        <v/>
      </c>
      <c r="H919" s="45"/>
    </row>
    <row r="920" spans="2:8" ht="18" customHeight="1">
      <c r="B920" s="57"/>
      <c r="C920" s="57"/>
      <c r="D920" s="59"/>
      <c r="E920" s="94"/>
      <c r="F920" s="95"/>
      <c r="G920" s="83" t="str">
        <f t="shared" si="14"/>
        <v/>
      </c>
      <c r="H920" s="45"/>
    </row>
    <row r="921" spans="2:8" ht="18" customHeight="1">
      <c r="B921" s="57"/>
      <c r="C921" s="57"/>
      <c r="D921" s="59"/>
      <c r="E921" s="94"/>
      <c r="F921" s="95"/>
      <c r="G921" s="83" t="str">
        <f t="shared" si="14"/>
        <v/>
      </c>
      <c r="H921" s="45"/>
    </row>
    <row r="922" spans="2:8" ht="18" customHeight="1">
      <c r="B922" s="57"/>
      <c r="C922" s="57"/>
      <c r="D922" s="59"/>
      <c r="E922" s="94"/>
      <c r="F922" s="95"/>
      <c r="G922" s="83" t="str">
        <f t="shared" si="14"/>
        <v/>
      </c>
      <c r="H922" s="45"/>
    </row>
    <row r="923" spans="2:8" ht="18" customHeight="1">
      <c r="B923" s="57"/>
      <c r="C923" s="57"/>
      <c r="D923" s="59"/>
      <c r="E923" s="94"/>
      <c r="F923" s="95"/>
      <c r="G923" s="83" t="str">
        <f t="shared" si="14"/>
        <v/>
      </c>
      <c r="H923" s="45"/>
    </row>
    <row r="924" spans="2:8" ht="18" customHeight="1">
      <c r="B924" s="57"/>
      <c r="C924" s="57"/>
      <c r="D924" s="59"/>
      <c r="E924" s="94"/>
      <c r="F924" s="95"/>
      <c r="G924" s="83" t="str">
        <f t="shared" si="14"/>
        <v/>
      </c>
      <c r="H924" s="45"/>
    </row>
    <row r="925" spans="2:8" ht="18" customHeight="1">
      <c r="B925" s="57"/>
      <c r="C925" s="57"/>
      <c r="D925" s="59"/>
      <c r="E925" s="94"/>
      <c r="F925" s="95"/>
      <c r="G925" s="83" t="str">
        <f t="shared" si="14"/>
        <v/>
      </c>
      <c r="H925" s="45"/>
    </row>
    <row r="926" spans="2:8" ht="18" customHeight="1">
      <c r="B926" s="57"/>
      <c r="C926" s="57"/>
      <c r="D926" s="59"/>
      <c r="E926" s="94"/>
      <c r="F926" s="95"/>
      <c r="G926" s="83" t="str">
        <f t="shared" si="14"/>
        <v/>
      </c>
      <c r="H926" s="45"/>
    </row>
    <row r="927" spans="2:8" ht="18" customHeight="1">
      <c r="B927" s="57"/>
      <c r="C927" s="57"/>
      <c r="D927" s="59"/>
      <c r="E927" s="94"/>
      <c r="F927" s="95"/>
      <c r="G927" s="83" t="str">
        <f t="shared" si="14"/>
        <v/>
      </c>
      <c r="H927" s="45"/>
    </row>
    <row r="928" spans="2:8" ht="18" customHeight="1">
      <c r="B928" s="57"/>
      <c r="C928" s="57"/>
      <c r="D928" s="59"/>
      <c r="E928" s="94"/>
      <c r="F928" s="95"/>
      <c r="G928" s="83" t="str">
        <f t="shared" si="14"/>
        <v/>
      </c>
      <c r="H928" s="45"/>
    </row>
    <row r="929" spans="2:8" ht="18" customHeight="1">
      <c r="B929" s="57"/>
      <c r="C929" s="57"/>
      <c r="D929" s="59"/>
      <c r="E929" s="94"/>
      <c r="F929" s="95"/>
      <c r="G929" s="83" t="str">
        <f t="shared" si="14"/>
        <v/>
      </c>
      <c r="H929" s="45"/>
    </row>
    <row r="930" spans="2:8" ht="18" customHeight="1">
      <c r="B930" s="57"/>
      <c r="C930" s="57"/>
      <c r="D930" s="59"/>
      <c r="E930" s="94"/>
      <c r="F930" s="95"/>
      <c r="G930" s="83" t="str">
        <f t="shared" si="14"/>
        <v/>
      </c>
      <c r="H930" s="45"/>
    </row>
    <row r="931" spans="2:8" ht="18" customHeight="1">
      <c r="B931" s="57"/>
      <c r="C931" s="57"/>
      <c r="D931" s="59"/>
      <c r="E931" s="94"/>
      <c r="F931" s="95"/>
      <c r="G931" s="83" t="str">
        <f t="shared" si="14"/>
        <v/>
      </c>
      <c r="H931" s="45"/>
    </row>
    <row r="932" spans="2:8" ht="18" customHeight="1">
      <c r="B932" s="57"/>
      <c r="C932" s="57"/>
      <c r="D932" s="59"/>
      <c r="E932" s="94"/>
      <c r="F932" s="95"/>
      <c r="G932" s="83" t="str">
        <f t="shared" si="14"/>
        <v/>
      </c>
      <c r="H932" s="45"/>
    </row>
    <row r="933" spans="2:8" ht="18" customHeight="1">
      <c r="B933" s="57"/>
      <c r="C933" s="57"/>
      <c r="D933" s="59"/>
      <c r="E933" s="94"/>
      <c r="F933" s="95"/>
      <c r="G933" s="83" t="str">
        <f t="shared" si="14"/>
        <v/>
      </c>
      <c r="H933" s="45"/>
    </row>
    <row r="934" spans="2:8" ht="18" customHeight="1">
      <c r="B934" s="57"/>
      <c r="C934" s="57"/>
      <c r="D934" s="59"/>
      <c r="E934" s="94"/>
      <c r="F934" s="95"/>
      <c r="G934" s="83" t="str">
        <f t="shared" si="14"/>
        <v/>
      </c>
      <c r="H934" s="45"/>
    </row>
    <row r="935" spans="2:8" ht="18" customHeight="1">
      <c r="B935" s="57"/>
      <c r="C935" s="57"/>
      <c r="D935" s="59"/>
      <c r="E935" s="94"/>
      <c r="F935" s="95"/>
      <c r="G935" s="83" t="str">
        <f t="shared" si="14"/>
        <v/>
      </c>
      <c r="H935" s="45"/>
    </row>
    <row r="936" spans="2:8" ht="18" customHeight="1">
      <c r="B936" s="57"/>
      <c r="C936" s="57"/>
      <c r="D936" s="59"/>
      <c r="E936" s="94"/>
      <c r="F936" s="95"/>
      <c r="G936" s="83" t="str">
        <f t="shared" si="14"/>
        <v/>
      </c>
      <c r="H936" s="45"/>
    </row>
    <row r="937" spans="2:8" ht="18" customHeight="1">
      <c r="B937" s="57"/>
      <c r="C937" s="57"/>
      <c r="D937" s="59"/>
      <c r="E937" s="94"/>
      <c r="F937" s="95"/>
      <c r="G937" s="83" t="str">
        <f t="shared" si="14"/>
        <v/>
      </c>
      <c r="H937" s="45"/>
    </row>
    <row r="938" spans="2:8" ht="18" customHeight="1">
      <c r="B938" s="57"/>
      <c r="C938" s="57"/>
      <c r="D938" s="59"/>
      <c r="E938" s="94"/>
      <c r="F938" s="95"/>
      <c r="G938" s="83" t="str">
        <f t="shared" si="14"/>
        <v/>
      </c>
      <c r="H938" s="45"/>
    </row>
    <row r="939" spans="2:8" ht="18" customHeight="1">
      <c r="B939" s="57"/>
      <c r="C939" s="57"/>
      <c r="D939" s="59"/>
      <c r="E939" s="94"/>
      <c r="F939" s="95"/>
      <c r="G939" s="83" t="str">
        <f t="shared" si="14"/>
        <v/>
      </c>
      <c r="H939" s="45"/>
    </row>
    <row r="940" spans="2:8" ht="18" customHeight="1">
      <c r="B940" s="57"/>
      <c r="C940" s="57"/>
      <c r="D940" s="59"/>
      <c r="E940" s="94"/>
      <c r="F940" s="95"/>
      <c r="G940" s="83" t="str">
        <f t="shared" si="14"/>
        <v/>
      </c>
      <c r="H940" s="45"/>
    </row>
    <row r="941" spans="2:8" ht="18" customHeight="1">
      <c r="B941" s="57"/>
      <c r="C941" s="57"/>
      <c r="D941" s="59"/>
      <c r="E941" s="94"/>
      <c r="F941" s="95"/>
      <c r="G941" s="83" t="str">
        <f t="shared" si="14"/>
        <v/>
      </c>
      <c r="H941" s="45"/>
    </row>
    <row r="942" spans="2:8" ht="18" customHeight="1">
      <c r="B942" s="57"/>
      <c r="C942" s="57"/>
      <c r="D942" s="59"/>
      <c r="E942" s="94"/>
      <c r="F942" s="95"/>
      <c r="G942" s="83" t="str">
        <f t="shared" si="14"/>
        <v/>
      </c>
      <c r="H942" s="45"/>
    </row>
    <row r="943" spans="2:8" ht="18" customHeight="1">
      <c r="B943" s="57"/>
      <c r="C943" s="57"/>
      <c r="D943" s="59"/>
      <c r="E943" s="94"/>
      <c r="F943" s="95"/>
      <c r="G943" s="83" t="str">
        <f t="shared" si="14"/>
        <v/>
      </c>
      <c r="H943" s="45"/>
    </row>
    <row r="944" spans="2:8" ht="18" customHeight="1">
      <c r="B944" s="57"/>
      <c r="C944" s="57"/>
      <c r="D944" s="59"/>
      <c r="E944" s="94"/>
      <c r="F944" s="95"/>
      <c r="G944" s="83" t="str">
        <f t="shared" si="14"/>
        <v/>
      </c>
      <c r="H944" s="45"/>
    </row>
    <row r="945" spans="2:8" ht="18" customHeight="1">
      <c r="B945" s="57"/>
      <c r="C945" s="57"/>
      <c r="D945" s="59"/>
      <c r="E945" s="94"/>
      <c r="F945" s="95"/>
      <c r="G945" s="83" t="str">
        <f t="shared" si="14"/>
        <v/>
      </c>
      <c r="H945" s="45"/>
    </row>
    <row r="946" spans="2:8" ht="18" customHeight="1">
      <c r="B946" s="57"/>
      <c r="C946" s="57"/>
      <c r="D946" s="59"/>
      <c r="E946" s="94"/>
      <c r="F946" s="95"/>
      <c r="G946" s="83" t="str">
        <f t="shared" si="14"/>
        <v/>
      </c>
      <c r="H946" s="45"/>
    </row>
    <row r="947" spans="2:8" ht="18" customHeight="1">
      <c r="B947" s="57"/>
      <c r="C947" s="57"/>
      <c r="D947" s="59"/>
      <c r="E947" s="94"/>
      <c r="F947" s="95"/>
      <c r="G947" s="83" t="str">
        <f t="shared" si="14"/>
        <v/>
      </c>
      <c r="H947" s="45"/>
    </row>
    <row r="948" spans="2:8" ht="18" customHeight="1">
      <c r="B948" s="57"/>
      <c r="C948" s="57"/>
      <c r="D948" s="59"/>
      <c r="E948" s="94"/>
      <c r="F948" s="95"/>
      <c r="G948" s="83" t="str">
        <f t="shared" si="14"/>
        <v/>
      </c>
      <c r="H948" s="45"/>
    </row>
    <row r="949" spans="2:8" ht="18" customHeight="1">
      <c r="B949" s="57"/>
      <c r="C949" s="57"/>
      <c r="D949" s="59"/>
      <c r="E949" s="94"/>
      <c r="F949" s="95"/>
      <c r="G949" s="83" t="str">
        <f t="shared" si="14"/>
        <v/>
      </c>
      <c r="H949" s="45"/>
    </row>
    <row r="950" spans="2:8" ht="18" customHeight="1">
      <c r="B950" s="57"/>
      <c r="C950" s="57"/>
      <c r="D950" s="59"/>
      <c r="E950" s="94"/>
      <c r="F950" s="95"/>
      <c r="G950" s="83" t="str">
        <f t="shared" si="14"/>
        <v/>
      </c>
      <c r="H950" s="45"/>
    </row>
    <row r="951" spans="2:8" ht="18" customHeight="1">
      <c r="B951" s="57"/>
      <c r="C951" s="57"/>
      <c r="D951" s="59"/>
      <c r="E951" s="94"/>
      <c r="F951" s="95"/>
      <c r="G951" s="83" t="str">
        <f t="shared" si="14"/>
        <v/>
      </c>
      <c r="H951" s="45"/>
    </row>
    <row r="952" spans="2:8" ht="18" customHeight="1">
      <c r="B952" s="57"/>
      <c r="C952" s="57"/>
      <c r="D952" s="59"/>
      <c r="E952" s="94"/>
      <c r="F952" s="95"/>
      <c r="G952" s="83" t="str">
        <f t="shared" si="14"/>
        <v/>
      </c>
      <c r="H952" s="45"/>
    </row>
    <row r="953" spans="2:8" ht="18" customHeight="1">
      <c r="B953" s="57"/>
      <c r="C953" s="57"/>
      <c r="D953" s="59"/>
      <c r="E953" s="94"/>
      <c r="F953" s="95"/>
      <c r="G953" s="83" t="str">
        <f t="shared" si="14"/>
        <v/>
      </c>
      <c r="H953" s="45"/>
    </row>
    <row r="954" spans="2:8" ht="18" customHeight="1">
      <c r="B954" s="57"/>
      <c r="C954" s="57"/>
      <c r="D954" s="59"/>
      <c r="E954" s="94"/>
      <c r="F954" s="95"/>
      <c r="G954" s="83" t="str">
        <f t="shared" si="14"/>
        <v/>
      </c>
      <c r="H954" s="45"/>
    </row>
    <row r="955" spans="2:8" ht="18" customHeight="1">
      <c r="B955" s="57"/>
      <c r="C955" s="57"/>
      <c r="D955" s="59"/>
      <c r="E955" s="94"/>
      <c r="F955" s="95"/>
      <c r="G955" s="83" t="str">
        <f t="shared" si="14"/>
        <v/>
      </c>
      <c r="H955" s="45"/>
    </row>
    <row r="956" spans="2:8" ht="18" customHeight="1">
      <c r="B956" s="57"/>
      <c r="C956" s="57"/>
      <c r="D956" s="59"/>
      <c r="E956" s="94"/>
      <c r="F956" s="95"/>
      <c r="G956" s="83" t="str">
        <f t="shared" si="14"/>
        <v/>
      </c>
      <c r="H956" s="45"/>
    </row>
    <row r="957" spans="2:8" ht="18" customHeight="1">
      <c r="B957" s="57"/>
      <c r="C957" s="57"/>
      <c r="D957" s="59"/>
      <c r="E957" s="94"/>
      <c r="F957" s="95"/>
      <c r="G957" s="83" t="str">
        <f t="shared" si="14"/>
        <v/>
      </c>
      <c r="H957" s="45"/>
    </row>
    <row r="958" spans="2:8" ht="18" customHeight="1">
      <c r="B958" s="57"/>
      <c r="C958" s="57"/>
      <c r="D958" s="59"/>
      <c r="E958" s="94"/>
      <c r="F958" s="95"/>
      <c r="G958" s="83" t="str">
        <f t="shared" si="14"/>
        <v/>
      </c>
      <c r="H958" s="45"/>
    </row>
    <row r="959" spans="2:8" ht="18" customHeight="1">
      <c r="B959" s="57"/>
      <c r="C959" s="57"/>
      <c r="D959" s="59"/>
      <c r="E959" s="94"/>
      <c r="F959" s="95"/>
      <c r="G959" s="83" t="str">
        <f t="shared" si="14"/>
        <v/>
      </c>
      <c r="H959" s="45"/>
    </row>
    <row r="960" spans="2:8" ht="18" customHeight="1">
      <c r="B960" s="57"/>
      <c r="C960" s="57"/>
      <c r="D960" s="59"/>
      <c r="E960" s="94"/>
      <c r="F960" s="95"/>
      <c r="G960" s="83" t="str">
        <f t="shared" si="14"/>
        <v/>
      </c>
      <c r="H960" s="45"/>
    </row>
    <row r="961" spans="2:8" ht="18" customHeight="1">
      <c r="B961" s="57"/>
      <c r="C961" s="57"/>
      <c r="D961" s="59"/>
      <c r="E961" s="94"/>
      <c r="F961" s="95"/>
      <c r="G961" s="83" t="str">
        <f t="shared" si="14"/>
        <v/>
      </c>
      <c r="H961" s="45"/>
    </row>
    <row r="962" spans="2:8" ht="18" customHeight="1">
      <c r="B962" s="57"/>
      <c r="C962" s="57"/>
      <c r="D962" s="59"/>
      <c r="E962" s="94"/>
      <c r="F962" s="95"/>
      <c r="G962" s="83" t="str">
        <f t="shared" si="14"/>
        <v/>
      </c>
      <c r="H962" s="45"/>
    </row>
    <row r="963" spans="2:8" ht="18" customHeight="1">
      <c r="B963" s="57"/>
      <c r="C963" s="57"/>
      <c r="D963" s="59"/>
      <c r="E963" s="94"/>
      <c r="F963" s="95"/>
      <c r="G963" s="83" t="str">
        <f t="shared" si="14"/>
        <v/>
      </c>
      <c r="H963" s="45"/>
    </row>
    <row r="964" spans="2:8" ht="18" customHeight="1">
      <c r="B964" s="57"/>
      <c r="C964" s="57"/>
      <c r="D964" s="59"/>
      <c r="E964" s="94"/>
      <c r="F964" s="95"/>
      <c r="G964" s="83" t="str">
        <f t="shared" si="14"/>
        <v/>
      </c>
      <c r="H964" s="45"/>
    </row>
    <row r="965" spans="2:8" ht="18" customHeight="1">
      <c r="B965" s="57"/>
      <c r="C965" s="57"/>
      <c r="D965" s="59"/>
      <c r="E965" s="94"/>
      <c r="F965" s="95"/>
      <c r="G965" s="83" t="str">
        <f t="shared" si="14"/>
        <v/>
      </c>
      <c r="H965" s="45"/>
    </row>
    <row r="966" spans="2:8" ht="18" customHeight="1">
      <c r="B966" s="57"/>
      <c r="C966" s="57"/>
      <c r="D966" s="59"/>
      <c r="E966" s="94"/>
      <c r="F966" s="95"/>
      <c r="G966" s="83" t="str">
        <f t="shared" ref="G966:G1029" si="15">IF(OR(B966="",F966=""),"",E966/F966)</f>
        <v/>
      </c>
      <c r="H966" s="45"/>
    </row>
    <row r="967" spans="2:8" ht="18" customHeight="1">
      <c r="B967" s="57"/>
      <c r="C967" s="57"/>
      <c r="D967" s="59"/>
      <c r="E967" s="94"/>
      <c r="F967" s="95"/>
      <c r="G967" s="83" t="str">
        <f t="shared" si="15"/>
        <v/>
      </c>
      <c r="H967" s="45"/>
    </row>
    <row r="968" spans="2:8" ht="18" customHeight="1">
      <c r="B968" s="57"/>
      <c r="C968" s="57"/>
      <c r="D968" s="59"/>
      <c r="E968" s="94"/>
      <c r="F968" s="95"/>
      <c r="G968" s="83" t="str">
        <f t="shared" si="15"/>
        <v/>
      </c>
      <c r="H968" s="45"/>
    </row>
    <row r="969" spans="2:8" ht="18" customHeight="1">
      <c r="B969" s="57"/>
      <c r="C969" s="57"/>
      <c r="D969" s="59"/>
      <c r="E969" s="94"/>
      <c r="F969" s="95"/>
      <c r="G969" s="83" t="str">
        <f t="shared" si="15"/>
        <v/>
      </c>
      <c r="H969" s="45"/>
    </row>
    <row r="970" spans="2:8" ht="18" customHeight="1">
      <c r="B970" s="57"/>
      <c r="C970" s="57"/>
      <c r="D970" s="59"/>
      <c r="E970" s="94"/>
      <c r="F970" s="95"/>
      <c r="G970" s="83" t="str">
        <f t="shared" si="15"/>
        <v/>
      </c>
      <c r="H970" s="45"/>
    </row>
    <row r="971" spans="2:8" ht="18" customHeight="1">
      <c r="B971" s="57"/>
      <c r="C971" s="57"/>
      <c r="D971" s="59"/>
      <c r="E971" s="94"/>
      <c r="F971" s="95"/>
      <c r="G971" s="83" t="str">
        <f t="shared" si="15"/>
        <v/>
      </c>
      <c r="H971" s="45"/>
    </row>
    <row r="972" spans="2:8" ht="18" customHeight="1">
      <c r="B972" s="57"/>
      <c r="C972" s="57"/>
      <c r="D972" s="59"/>
      <c r="E972" s="94"/>
      <c r="F972" s="95"/>
      <c r="G972" s="83" t="str">
        <f t="shared" si="15"/>
        <v/>
      </c>
      <c r="H972" s="45"/>
    </row>
    <row r="973" spans="2:8" ht="18" customHeight="1">
      <c r="B973" s="57"/>
      <c r="C973" s="57"/>
      <c r="D973" s="59"/>
      <c r="E973" s="94"/>
      <c r="F973" s="95"/>
      <c r="G973" s="83" t="str">
        <f t="shared" si="15"/>
        <v/>
      </c>
      <c r="H973" s="45"/>
    </row>
    <row r="974" spans="2:8" ht="18" customHeight="1">
      <c r="B974" s="57"/>
      <c r="C974" s="57"/>
      <c r="D974" s="59"/>
      <c r="E974" s="94"/>
      <c r="F974" s="95"/>
      <c r="G974" s="83" t="str">
        <f t="shared" si="15"/>
        <v/>
      </c>
      <c r="H974" s="45"/>
    </row>
    <row r="975" spans="2:8" ht="18" customHeight="1">
      <c r="B975" s="57"/>
      <c r="C975" s="57"/>
      <c r="D975" s="59"/>
      <c r="E975" s="94"/>
      <c r="F975" s="95"/>
      <c r="G975" s="83" t="str">
        <f t="shared" si="15"/>
        <v/>
      </c>
      <c r="H975" s="45"/>
    </row>
    <row r="976" spans="2:8" ht="18" customHeight="1">
      <c r="B976" s="57"/>
      <c r="C976" s="57"/>
      <c r="D976" s="59"/>
      <c r="E976" s="94"/>
      <c r="F976" s="95"/>
      <c r="G976" s="83" t="str">
        <f t="shared" si="15"/>
        <v/>
      </c>
      <c r="H976" s="45"/>
    </row>
    <row r="977" spans="2:8" ht="18" customHeight="1">
      <c r="B977" s="57"/>
      <c r="C977" s="57"/>
      <c r="D977" s="59"/>
      <c r="E977" s="94"/>
      <c r="F977" s="95"/>
      <c r="G977" s="83" t="str">
        <f t="shared" si="15"/>
        <v/>
      </c>
      <c r="H977" s="45"/>
    </row>
    <row r="978" spans="2:8" ht="18" customHeight="1">
      <c r="B978" s="57"/>
      <c r="C978" s="57"/>
      <c r="D978" s="59"/>
      <c r="E978" s="94"/>
      <c r="F978" s="95"/>
      <c r="G978" s="83" t="str">
        <f t="shared" si="15"/>
        <v/>
      </c>
      <c r="H978" s="45"/>
    </row>
    <row r="979" spans="2:8" ht="18" customHeight="1">
      <c r="B979" s="57"/>
      <c r="C979" s="57"/>
      <c r="D979" s="59"/>
      <c r="E979" s="94"/>
      <c r="F979" s="95"/>
      <c r="G979" s="83" t="str">
        <f t="shared" si="15"/>
        <v/>
      </c>
      <c r="H979" s="45"/>
    </row>
    <row r="980" spans="2:8" ht="18" customHeight="1">
      <c r="B980" s="57"/>
      <c r="C980" s="57"/>
      <c r="D980" s="59"/>
      <c r="E980" s="94"/>
      <c r="F980" s="95"/>
      <c r="G980" s="83" t="str">
        <f t="shared" si="15"/>
        <v/>
      </c>
      <c r="H980" s="45"/>
    </row>
    <row r="981" spans="2:8" ht="18" customHeight="1">
      <c r="B981" s="57"/>
      <c r="C981" s="57"/>
      <c r="D981" s="59"/>
      <c r="E981" s="94"/>
      <c r="F981" s="95"/>
      <c r="G981" s="83" t="str">
        <f t="shared" si="15"/>
        <v/>
      </c>
      <c r="H981" s="45"/>
    </row>
    <row r="982" spans="2:8" ht="18" customHeight="1">
      <c r="B982" s="57"/>
      <c r="C982" s="57"/>
      <c r="D982" s="59"/>
      <c r="E982" s="94"/>
      <c r="F982" s="95"/>
      <c r="G982" s="83" t="str">
        <f t="shared" si="15"/>
        <v/>
      </c>
      <c r="H982" s="45"/>
    </row>
    <row r="983" spans="2:8" ht="18" customHeight="1">
      <c r="B983" s="57"/>
      <c r="C983" s="57"/>
      <c r="D983" s="59"/>
      <c r="E983" s="94"/>
      <c r="F983" s="95"/>
      <c r="G983" s="83" t="str">
        <f t="shared" si="15"/>
        <v/>
      </c>
      <c r="H983" s="45"/>
    </row>
    <row r="984" spans="2:8" ht="18" customHeight="1">
      <c r="B984" s="57"/>
      <c r="C984" s="57"/>
      <c r="D984" s="59"/>
      <c r="E984" s="94"/>
      <c r="F984" s="95"/>
      <c r="G984" s="83" t="str">
        <f t="shared" si="15"/>
        <v/>
      </c>
      <c r="H984" s="45"/>
    </row>
    <row r="985" spans="2:8" ht="18" customHeight="1">
      <c r="B985" s="57"/>
      <c r="C985" s="57"/>
      <c r="D985" s="59"/>
      <c r="E985" s="94"/>
      <c r="F985" s="95"/>
      <c r="G985" s="83" t="str">
        <f t="shared" si="15"/>
        <v/>
      </c>
      <c r="H985" s="45"/>
    </row>
    <row r="986" spans="2:8" ht="18" customHeight="1">
      <c r="B986" s="57"/>
      <c r="C986" s="57"/>
      <c r="D986" s="59"/>
      <c r="E986" s="94"/>
      <c r="F986" s="95"/>
      <c r="G986" s="83" t="str">
        <f t="shared" si="15"/>
        <v/>
      </c>
      <c r="H986" s="45"/>
    </row>
    <row r="987" spans="2:8" ht="18" customHeight="1">
      <c r="B987" s="57"/>
      <c r="C987" s="57"/>
      <c r="D987" s="59"/>
      <c r="E987" s="94"/>
      <c r="F987" s="95"/>
      <c r="G987" s="83" t="str">
        <f t="shared" si="15"/>
        <v/>
      </c>
      <c r="H987" s="45"/>
    </row>
    <row r="988" spans="2:8" ht="18" customHeight="1">
      <c r="B988" s="57"/>
      <c r="C988" s="57"/>
      <c r="D988" s="59"/>
      <c r="E988" s="94"/>
      <c r="F988" s="95"/>
      <c r="G988" s="83" t="str">
        <f t="shared" si="15"/>
        <v/>
      </c>
      <c r="H988" s="45"/>
    </row>
    <row r="989" spans="2:8" ht="18" customHeight="1">
      <c r="B989" s="57"/>
      <c r="C989" s="57"/>
      <c r="D989" s="59"/>
      <c r="E989" s="94"/>
      <c r="F989" s="95"/>
      <c r="G989" s="83" t="str">
        <f t="shared" si="15"/>
        <v/>
      </c>
      <c r="H989" s="45"/>
    </row>
    <row r="990" spans="2:8" ht="18" customHeight="1">
      <c r="B990" s="57"/>
      <c r="C990" s="57"/>
      <c r="D990" s="59"/>
      <c r="E990" s="94"/>
      <c r="F990" s="95"/>
      <c r="G990" s="83" t="str">
        <f t="shared" si="15"/>
        <v/>
      </c>
      <c r="H990" s="45"/>
    </row>
    <row r="991" spans="2:8" ht="18" customHeight="1">
      <c r="B991" s="57"/>
      <c r="C991" s="57"/>
      <c r="D991" s="59"/>
      <c r="E991" s="94"/>
      <c r="F991" s="95"/>
      <c r="G991" s="83" t="str">
        <f t="shared" si="15"/>
        <v/>
      </c>
      <c r="H991" s="45"/>
    </row>
    <row r="992" spans="2:8" ht="18" customHeight="1">
      <c r="B992" s="57"/>
      <c r="C992" s="57"/>
      <c r="D992" s="59"/>
      <c r="E992" s="94"/>
      <c r="F992" s="95"/>
      <c r="G992" s="83" t="str">
        <f t="shared" si="15"/>
        <v/>
      </c>
      <c r="H992" s="45"/>
    </row>
    <row r="993" spans="2:8" ht="18" customHeight="1">
      <c r="B993" s="57"/>
      <c r="C993" s="57"/>
      <c r="D993" s="59"/>
      <c r="E993" s="94"/>
      <c r="F993" s="95"/>
      <c r="G993" s="83" t="str">
        <f t="shared" si="15"/>
        <v/>
      </c>
      <c r="H993" s="45"/>
    </row>
    <row r="994" spans="2:8" ht="18" customHeight="1">
      <c r="B994" s="57"/>
      <c r="C994" s="57"/>
      <c r="D994" s="59"/>
      <c r="E994" s="94"/>
      <c r="F994" s="95"/>
      <c r="G994" s="83" t="str">
        <f t="shared" si="15"/>
        <v/>
      </c>
      <c r="H994" s="45"/>
    </row>
    <row r="995" spans="2:8" ht="18" customHeight="1">
      <c r="B995" s="57"/>
      <c r="C995" s="57"/>
      <c r="D995" s="59"/>
      <c r="E995" s="94"/>
      <c r="F995" s="95"/>
      <c r="G995" s="83" t="str">
        <f t="shared" si="15"/>
        <v/>
      </c>
      <c r="H995" s="45"/>
    </row>
    <row r="996" spans="2:8" ht="18" customHeight="1">
      <c r="B996" s="57"/>
      <c r="C996" s="57"/>
      <c r="D996" s="59"/>
      <c r="E996" s="94"/>
      <c r="F996" s="95"/>
      <c r="G996" s="83" t="str">
        <f t="shared" si="15"/>
        <v/>
      </c>
      <c r="H996" s="45"/>
    </row>
    <row r="997" spans="2:8" ht="18" customHeight="1">
      <c r="B997" s="57"/>
      <c r="C997" s="57"/>
      <c r="D997" s="59"/>
      <c r="E997" s="94"/>
      <c r="F997" s="95"/>
      <c r="G997" s="83" t="str">
        <f t="shared" si="15"/>
        <v/>
      </c>
      <c r="H997" s="45"/>
    </row>
    <row r="998" spans="2:8" ht="18" customHeight="1">
      <c r="B998" s="57"/>
      <c r="C998" s="57"/>
      <c r="D998" s="59"/>
      <c r="E998" s="94"/>
      <c r="F998" s="95"/>
      <c r="G998" s="83" t="str">
        <f t="shared" si="15"/>
        <v/>
      </c>
      <c r="H998" s="45"/>
    </row>
    <row r="999" spans="2:8" ht="18" customHeight="1">
      <c r="B999" s="57"/>
      <c r="C999" s="57"/>
      <c r="D999" s="59"/>
      <c r="E999" s="94"/>
      <c r="F999" s="95"/>
      <c r="G999" s="83" t="str">
        <f t="shared" si="15"/>
        <v/>
      </c>
      <c r="H999" s="45"/>
    </row>
    <row r="1000" spans="2:8" ht="18" customHeight="1">
      <c r="B1000" s="57"/>
      <c r="C1000" s="57"/>
      <c r="D1000" s="59"/>
      <c r="E1000" s="94"/>
      <c r="F1000" s="95"/>
      <c r="G1000" s="83" t="str">
        <f t="shared" si="15"/>
        <v/>
      </c>
      <c r="H1000" s="45"/>
    </row>
    <row r="1001" spans="2:8" ht="18" customHeight="1">
      <c r="B1001" s="57"/>
      <c r="C1001" s="57"/>
      <c r="D1001" s="59"/>
      <c r="E1001" s="94"/>
      <c r="F1001" s="95"/>
      <c r="G1001" s="83" t="str">
        <f t="shared" si="15"/>
        <v/>
      </c>
      <c r="H1001" s="45"/>
    </row>
    <row r="1002" spans="2:8" ht="18" customHeight="1">
      <c r="B1002" s="57"/>
      <c r="C1002" s="57"/>
      <c r="D1002" s="59"/>
      <c r="E1002" s="94"/>
      <c r="F1002" s="95"/>
      <c r="G1002" s="83" t="str">
        <f t="shared" si="15"/>
        <v/>
      </c>
      <c r="H1002" s="45"/>
    </row>
    <row r="1003" spans="2:8" ht="18" customHeight="1">
      <c r="B1003" s="57"/>
      <c r="C1003" s="57"/>
      <c r="D1003" s="59"/>
      <c r="E1003" s="94"/>
      <c r="F1003" s="95"/>
      <c r="G1003" s="83" t="str">
        <f t="shared" si="15"/>
        <v/>
      </c>
      <c r="H1003" s="45"/>
    </row>
    <row r="1004" spans="2:8" ht="18" customHeight="1">
      <c r="B1004" s="57"/>
      <c r="C1004" s="57"/>
      <c r="D1004" s="59"/>
      <c r="E1004" s="94"/>
      <c r="F1004" s="95"/>
      <c r="G1004" s="83" t="str">
        <f t="shared" si="15"/>
        <v/>
      </c>
      <c r="H1004" s="45"/>
    </row>
    <row r="1005" spans="2:8" ht="18" customHeight="1">
      <c r="B1005" s="57"/>
      <c r="C1005" s="57"/>
      <c r="D1005" s="59"/>
      <c r="E1005" s="94"/>
      <c r="F1005" s="95"/>
      <c r="G1005" s="83" t="str">
        <f t="shared" si="15"/>
        <v/>
      </c>
      <c r="H1005" s="45"/>
    </row>
    <row r="1006" spans="2:8" ht="18" customHeight="1">
      <c r="B1006" s="57"/>
      <c r="C1006" s="57"/>
      <c r="D1006" s="59"/>
      <c r="E1006" s="94"/>
      <c r="F1006" s="95"/>
      <c r="G1006" s="83" t="str">
        <f t="shared" si="15"/>
        <v/>
      </c>
      <c r="H1006" s="45"/>
    </row>
    <row r="1007" spans="2:8" ht="18" customHeight="1">
      <c r="B1007" s="57"/>
      <c r="C1007" s="57"/>
      <c r="D1007" s="59"/>
      <c r="E1007" s="94"/>
      <c r="F1007" s="95"/>
      <c r="G1007" s="83" t="str">
        <f t="shared" si="15"/>
        <v/>
      </c>
      <c r="H1007" s="45"/>
    </row>
    <row r="1008" spans="2:8" ht="18" customHeight="1">
      <c r="B1008" s="57"/>
      <c r="C1008" s="57"/>
      <c r="D1008" s="59"/>
      <c r="E1008" s="94"/>
      <c r="F1008" s="95"/>
      <c r="G1008" s="83" t="str">
        <f t="shared" si="15"/>
        <v/>
      </c>
      <c r="H1008" s="45"/>
    </row>
    <row r="1009" spans="2:8" ht="18" customHeight="1">
      <c r="B1009" s="57"/>
      <c r="C1009" s="57"/>
      <c r="D1009" s="59"/>
      <c r="E1009" s="94"/>
      <c r="F1009" s="95"/>
      <c r="G1009" s="83" t="str">
        <f t="shared" si="15"/>
        <v/>
      </c>
      <c r="H1009" s="45"/>
    </row>
    <row r="1010" spans="2:8" ht="18" customHeight="1">
      <c r="B1010" s="57"/>
      <c r="C1010" s="57"/>
      <c r="D1010" s="59"/>
      <c r="E1010" s="94"/>
      <c r="F1010" s="95"/>
      <c r="G1010" s="83" t="str">
        <f t="shared" si="15"/>
        <v/>
      </c>
      <c r="H1010" s="45"/>
    </row>
    <row r="1011" spans="2:8" ht="18" customHeight="1">
      <c r="B1011" s="57"/>
      <c r="C1011" s="57"/>
      <c r="D1011" s="59"/>
      <c r="E1011" s="94"/>
      <c r="F1011" s="95"/>
      <c r="G1011" s="83" t="str">
        <f t="shared" si="15"/>
        <v/>
      </c>
      <c r="H1011" s="45"/>
    </row>
    <row r="1012" spans="2:8" ht="18" customHeight="1">
      <c r="B1012" s="57"/>
      <c r="C1012" s="57"/>
      <c r="D1012" s="59"/>
      <c r="E1012" s="94"/>
      <c r="F1012" s="95"/>
      <c r="G1012" s="83" t="str">
        <f t="shared" si="15"/>
        <v/>
      </c>
      <c r="H1012" s="45"/>
    </row>
    <row r="1013" spans="2:8" ht="18" customHeight="1">
      <c r="B1013" s="57"/>
      <c r="C1013" s="57"/>
      <c r="D1013" s="59"/>
      <c r="E1013" s="94"/>
      <c r="F1013" s="95"/>
      <c r="G1013" s="83" t="str">
        <f t="shared" si="15"/>
        <v/>
      </c>
      <c r="H1013" s="45"/>
    </row>
    <row r="1014" spans="2:8" ht="18" customHeight="1">
      <c r="B1014" s="57"/>
      <c r="C1014" s="57"/>
      <c r="D1014" s="59"/>
      <c r="E1014" s="94"/>
      <c r="F1014" s="95"/>
      <c r="G1014" s="83" t="str">
        <f t="shared" si="15"/>
        <v/>
      </c>
      <c r="H1014" s="45"/>
    </row>
    <row r="1015" spans="2:8" ht="18" customHeight="1">
      <c r="B1015" s="57"/>
      <c r="C1015" s="57"/>
      <c r="D1015" s="59"/>
      <c r="E1015" s="94"/>
      <c r="F1015" s="95"/>
      <c r="G1015" s="83" t="str">
        <f t="shared" si="15"/>
        <v/>
      </c>
      <c r="H1015" s="45"/>
    </row>
    <row r="1016" spans="2:8" ht="18" customHeight="1">
      <c r="B1016" s="57"/>
      <c r="C1016" s="57"/>
      <c r="D1016" s="59"/>
      <c r="E1016" s="94"/>
      <c r="F1016" s="95"/>
      <c r="G1016" s="83" t="str">
        <f t="shared" si="15"/>
        <v/>
      </c>
      <c r="H1016" s="45"/>
    </row>
    <row r="1017" spans="2:8" ht="18" customHeight="1">
      <c r="B1017" s="57"/>
      <c r="C1017" s="57"/>
      <c r="D1017" s="59"/>
      <c r="E1017" s="94"/>
      <c r="F1017" s="95"/>
      <c r="G1017" s="83" t="str">
        <f t="shared" si="15"/>
        <v/>
      </c>
      <c r="H1017" s="45"/>
    </row>
    <row r="1018" spans="2:8" ht="18" customHeight="1">
      <c r="B1018" s="57"/>
      <c r="C1018" s="57"/>
      <c r="D1018" s="59"/>
      <c r="E1018" s="94"/>
      <c r="F1018" s="95"/>
      <c r="G1018" s="83" t="str">
        <f t="shared" si="15"/>
        <v/>
      </c>
      <c r="H1018" s="45"/>
    </row>
    <row r="1019" spans="2:8" ht="18" customHeight="1">
      <c r="B1019" s="57"/>
      <c r="C1019" s="57"/>
      <c r="D1019" s="59"/>
      <c r="E1019" s="94"/>
      <c r="F1019" s="95"/>
      <c r="G1019" s="83" t="str">
        <f t="shared" si="15"/>
        <v/>
      </c>
      <c r="H1019" s="45"/>
    </row>
    <row r="1020" spans="2:8" ht="18" customHeight="1">
      <c r="B1020" s="57"/>
      <c r="C1020" s="57"/>
      <c r="D1020" s="59"/>
      <c r="E1020" s="94"/>
      <c r="F1020" s="95"/>
      <c r="G1020" s="83" t="str">
        <f t="shared" si="15"/>
        <v/>
      </c>
      <c r="H1020" s="45"/>
    </row>
    <row r="1021" spans="2:8" ht="18" customHeight="1">
      <c r="B1021" s="57"/>
      <c r="C1021" s="57"/>
      <c r="D1021" s="59"/>
      <c r="E1021" s="94"/>
      <c r="F1021" s="95"/>
      <c r="G1021" s="83" t="str">
        <f t="shared" si="15"/>
        <v/>
      </c>
      <c r="H1021" s="45"/>
    </row>
    <row r="1022" spans="2:8" ht="18" customHeight="1">
      <c r="B1022" s="57"/>
      <c r="C1022" s="57"/>
      <c r="D1022" s="59"/>
      <c r="E1022" s="94"/>
      <c r="F1022" s="95"/>
      <c r="G1022" s="83" t="str">
        <f t="shared" si="15"/>
        <v/>
      </c>
      <c r="H1022" s="45"/>
    </row>
    <row r="1023" spans="2:8" ht="18" customHeight="1">
      <c r="B1023" s="57"/>
      <c r="C1023" s="57"/>
      <c r="D1023" s="59"/>
      <c r="E1023" s="94"/>
      <c r="F1023" s="95"/>
      <c r="G1023" s="83" t="str">
        <f t="shared" si="15"/>
        <v/>
      </c>
      <c r="H1023" s="45"/>
    </row>
    <row r="1024" spans="2:8" ht="18" customHeight="1">
      <c r="B1024" s="57"/>
      <c r="C1024" s="57"/>
      <c r="D1024" s="59"/>
      <c r="E1024" s="94"/>
      <c r="F1024" s="95"/>
      <c r="G1024" s="83" t="str">
        <f t="shared" si="15"/>
        <v/>
      </c>
      <c r="H1024" s="45"/>
    </row>
    <row r="1025" spans="2:8" ht="18" customHeight="1">
      <c r="B1025" s="57"/>
      <c r="C1025" s="57"/>
      <c r="D1025" s="59"/>
      <c r="E1025" s="94"/>
      <c r="F1025" s="95"/>
      <c r="G1025" s="83" t="str">
        <f t="shared" si="15"/>
        <v/>
      </c>
      <c r="H1025" s="45"/>
    </row>
    <row r="1026" spans="2:8" ht="18" customHeight="1">
      <c r="B1026" s="57"/>
      <c r="C1026" s="57"/>
      <c r="D1026" s="59"/>
      <c r="E1026" s="94"/>
      <c r="F1026" s="95"/>
      <c r="G1026" s="83" t="str">
        <f t="shared" si="15"/>
        <v/>
      </c>
      <c r="H1026" s="45"/>
    </row>
    <row r="1027" spans="2:8" ht="18" customHeight="1">
      <c r="B1027" s="57"/>
      <c r="C1027" s="57"/>
      <c r="D1027" s="59"/>
      <c r="E1027" s="94"/>
      <c r="F1027" s="95"/>
      <c r="G1027" s="83" t="str">
        <f t="shared" si="15"/>
        <v/>
      </c>
      <c r="H1027" s="45"/>
    </row>
    <row r="1028" spans="2:8" ht="18" customHeight="1">
      <c r="B1028" s="57"/>
      <c r="C1028" s="57"/>
      <c r="D1028" s="59"/>
      <c r="E1028" s="94"/>
      <c r="F1028" s="95"/>
      <c r="G1028" s="83" t="str">
        <f t="shared" si="15"/>
        <v/>
      </c>
      <c r="H1028" s="45"/>
    </row>
    <row r="1029" spans="2:8" ht="18" customHeight="1">
      <c r="B1029" s="57"/>
      <c r="C1029" s="57"/>
      <c r="D1029" s="59"/>
      <c r="E1029" s="94"/>
      <c r="F1029" s="95"/>
      <c r="G1029" s="83" t="str">
        <f t="shared" si="15"/>
        <v/>
      </c>
      <c r="H1029" s="45"/>
    </row>
    <row r="1030" spans="2:8" ht="18" customHeight="1">
      <c r="B1030" s="57"/>
      <c r="C1030" s="57"/>
      <c r="D1030" s="59"/>
      <c r="E1030" s="94"/>
      <c r="F1030" s="95"/>
      <c r="G1030" s="83" t="str">
        <f t="shared" ref="G1030:G1093" si="16">IF(OR(B1030="",F1030=""),"",E1030/F1030)</f>
        <v/>
      </c>
      <c r="H1030" s="45"/>
    </row>
    <row r="1031" spans="2:8" ht="18" customHeight="1">
      <c r="B1031" s="57"/>
      <c r="C1031" s="57"/>
      <c r="D1031" s="59"/>
      <c r="E1031" s="94"/>
      <c r="F1031" s="95"/>
      <c r="G1031" s="83" t="str">
        <f t="shared" si="16"/>
        <v/>
      </c>
      <c r="H1031" s="45"/>
    </row>
    <row r="1032" spans="2:8" ht="18" customHeight="1">
      <c r="B1032" s="57"/>
      <c r="C1032" s="57"/>
      <c r="D1032" s="59"/>
      <c r="E1032" s="94"/>
      <c r="F1032" s="95"/>
      <c r="G1032" s="83" t="str">
        <f t="shared" si="16"/>
        <v/>
      </c>
      <c r="H1032" s="45"/>
    </row>
    <row r="1033" spans="2:8" ht="18" customHeight="1">
      <c r="B1033" s="57"/>
      <c r="C1033" s="57"/>
      <c r="D1033" s="59"/>
      <c r="E1033" s="94"/>
      <c r="F1033" s="95"/>
      <c r="G1033" s="83" t="str">
        <f t="shared" si="16"/>
        <v/>
      </c>
      <c r="H1033" s="45"/>
    </row>
    <row r="1034" spans="2:8" ht="18" customHeight="1">
      <c r="B1034" s="57"/>
      <c r="C1034" s="57"/>
      <c r="D1034" s="59"/>
      <c r="E1034" s="94"/>
      <c r="F1034" s="95"/>
      <c r="G1034" s="83" t="str">
        <f t="shared" si="16"/>
        <v/>
      </c>
      <c r="H1034" s="45"/>
    </row>
    <row r="1035" spans="2:8" ht="18" customHeight="1">
      <c r="B1035" s="57"/>
      <c r="C1035" s="57"/>
      <c r="D1035" s="59"/>
      <c r="E1035" s="94"/>
      <c r="F1035" s="95"/>
      <c r="G1035" s="83" t="str">
        <f t="shared" si="16"/>
        <v/>
      </c>
      <c r="H1035" s="45"/>
    </row>
    <row r="1036" spans="2:8" ht="18" customHeight="1">
      <c r="B1036" s="57"/>
      <c r="C1036" s="57"/>
      <c r="D1036" s="59"/>
      <c r="E1036" s="94"/>
      <c r="F1036" s="95"/>
      <c r="G1036" s="83" t="str">
        <f t="shared" si="16"/>
        <v/>
      </c>
      <c r="H1036" s="45"/>
    </row>
    <row r="1037" spans="2:8" ht="18" customHeight="1">
      <c r="B1037" s="57"/>
      <c r="C1037" s="57"/>
      <c r="D1037" s="59"/>
      <c r="E1037" s="94"/>
      <c r="F1037" s="95"/>
      <c r="G1037" s="83" t="str">
        <f t="shared" si="16"/>
        <v/>
      </c>
      <c r="H1037" s="45"/>
    </row>
    <row r="1038" spans="2:8" ht="18" customHeight="1">
      <c r="B1038" s="57"/>
      <c r="C1038" s="57"/>
      <c r="D1038" s="59"/>
      <c r="E1038" s="94"/>
      <c r="F1038" s="95"/>
      <c r="G1038" s="83" t="str">
        <f t="shared" si="16"/>
        <v/>
      </c>
      <c r="H1038" s="45"/>
    </row>
    <row r="1039" spans="2:8" ht="18" customHeight="1">
      <c r="B1039" s="57"/>
      <c r="C1039" s="57"/>
      <c r="D1039" s="59"/>
      <c r="E1039" s="94"/>
      <c r="F1039" s="95"/>
      <c r="G1039" s="83" t="str">
        <f t="shared" si="16"/>
        <v/>
      </c>
      <c r="H1039" s="45"/>
    </row>
    <row r="1040" spans="2:8" ht="18" customHeight="1">
      <c r="B1040" s="57"/>
      <c r="C1040" s="57"/>
      <c r="D1040" s="59"/>
      <c r="E1040" s="94"/>
      <c r="F1040" s="95"/>
      <c r="G1040" s="83" t="str">
        <f t="shared" si="16"/>
        <v/>
      </c>
      <c r="H1040" s="45"/>
    </row>
    <row r="1041" spans="2:8" ht="18" customHeight="1">
      <c r="B1041" s="57"/>
      <c r="C1041" s="57"/>
      <c r="D1041" s="59"/>
      <c r="E1041" s="94"/>
      <c r="F1041" s="95"/>
      <c r="G1041" s="83" t="str">
        <f t="shared" si="16"/>
        <v/>
      </c>
      <c r="H1041" s="45"/>
    </row>
    <row r="1042" spans="2:8" ht="18" customHeight="1">
      <c r="B1042" s="57"/>
      <c r="C1042" s="57"/>
      <c r="D1042" s="59"/>
      <c r="E1042" s="94"/>
      <c r="F1042" s="95"/>
      <c r="G1042" s="83" t="str">
        <f t="shared" si="16"/>
        <v/>
      </c>
      <c r="H1042" s="45"/>
    </row>
    <row r="1043" spans="2:8" ht="18" customHeight="1">
      <c r="B1043" s="57"/>
      <c r="C1043" s="57"/>
      <c r="D1043" s="59"/>
      <c r="E1043" s="94"/>
      <c r="F1043" s="95"/>
      <c r="G1043" s="83" t="str">
        <f t="shared" si="16"/>
        <v/>
      </c>
      <c r="H1043" s="45"/>
    </row>
    <row r="1044" spans="2:8" ht="18" customHeight="1">
      <c r="B1044" s="57"/>
      <c r="C1044" s="57"/>
      <c r="D1044" s="59"/>
      <c r="E1044" s="94"/>
      <c r="F1044" s="95"/>
      <c r="G1044" s="83" t="str">
        <f t="shared" si="16"/>
        <v/>
      </c>
      <c r="H1044" s="45"/>
    </row>
    <row r="1045" spans="2:8" ht="18" customHeight="1">
      <c r="B1045" s="57"/>
      <c r="C1045" s="57"/>
      <c r="D1045" s="59"/>
      <c r="E1045" s="94"/>
      <c r="F1045" s="95"/>
      <c r="G1045" s="83" t="str">
        <f t="shared" si="16"/>
        <v/>
      </c>
      <c r="H1045" s="45"/>
    </row>
    <row r="1046" spans="2:8" ht="18" customHeight="1">
      <c r="B1046" s="57"/>
      <c r="C1046" s="57"/>
      <c r="D1046" s="59"/>
      <c r="E1046" s="94"/>
      <c r="F1046" s="95"/>
      <c r="G1046" s="83" t="str">
        <f t="shared" si="16"/>
        <v/>
      </c>
      <c r="H1046" s="45"/>
    </row>
    <row r="1047" spans="2:8" ht="18" customHeight="1">
      <c r="B1047" s="57"/>
      <c r="C1047" s="57"/>
      <c r="D1047" s="59"/>
      <c r="E1047" s="94"/>
      <c r="F1047" s="95"/>
      <c r="G1047" s="83" t="str">
        <f t="shared" si="16"/>
        <v/>
      </c>
      <c r="H1047" s="45"/>
    </row>
    <row r="1048" spans="2:8" ht="18" customHeight="1">
      <c r="B1048" s="57"/>
      <c r="C1048" s="57"/>
      <c r="D1048" s="59"/>
      <c r="E1048" s="94"/>
      <c r="F1048" s="95"/>
      <c r="G1048" s="83" t="str">
        <f t="shared" si="16"/>
        <v/>
      </c>
      <c r="H1048" s="45"/>
    </row>
    <row r="1049" spans="2:8" ht="18" customHeight="1">
      <c r="B1049" s="57"/>
      <c r="C1049" s="57"/>
      <c r="D1049" s="59"/>
      <c r="E1049" s="94"/>
      <c r="F1049" s="95"/>
      <c r="G1049" s="83" t="str">
        <f t="shared" si="16"/>
        <v/>
      </c>
      <c r="H1049" s="45"/>
    </row>
    <row r="1050" spans="2:8" ht="18" customHeight="1">
      <c r="B1050" s="57"/>
      <c r="C1050" s="57"/>
      <c r="D1050" s="59"/>
      <c r="E1050" s="94"/>
      <c r="F1050" s="95"/>
      <c r="G1050" s="83" t="str">
        <f t="shared" si="16"/>
        <v/>
      </c>
      <c r="H1050" s="45"/>
    </row>
    <row r="1051" spans="2:8" ht="18" customHeight="1">
      <c r="B1051" s="57"/>
      <c r="C1051" s="57"/>
      <c r="D1051" s="59"/>
      <c r="E1051" s="94"/>
      <c r="F1051" s="95"/>
      <c r="G1051" s="83" t="str">
        <f t="shared" si="16"/>
        <v/>
      </c>
      <c r="H1051" s="45"/>
    </row>
    <row r="1052" spans="2:8" ht="18" customHeight="1">
      <c r="B1052" s="57"/>
      <c r="C1052" s="57"/>
      <c r="D1052" s="59"/>
      <c r="E1052" s="94"/>
      <c r="F1052" s="95"/>
      <c r="G1052" s="83" t="str">
        <f t="shared" si="16"/>
        <v/>
      </c>
      <c r="H1052" s="45"/>
    </row>
    <row r="1053" spans="2:8" ht="18" customHeight="1">
      <c r="B1053" s="57"/>
      <c r="C1053" s="57"/>
      <c r="D1053" s="59"/>
      <c r="E1053" s="94"/>
      <c r="F1053" s="95"/>
      <c r="G1053" s="83" t="str">
        <f t="shared" si="16"/>
        <v/>
      </c>
      <c r="H1053" s="45"/>
    </row>
    <row r="1054" spans="2:8" ht="18" customHeight="1">
      <c r="B1054" s="57"/>
      <c r="C1054" s="57"/>
      <c r="D1054" s="59"/>
      <c r="E1054" s="94"/>
      <c r="F1054" s="95"/>
      <c r="G1054" s="83" t="str">
        <f t="shared" si="16"/>
        <v/>
      </c>
      <c r="H1054" s="45"/>
    </row>
    <row r="1055" spans="2:8" ht="18" customHeight="1">
      <c r="B1055" s="57"/>
      <c r="C1055" s="57"/>
      <c r="D1055" s="59"/>
      <c r="E1055" s="94"/>
      <c r="F1055" s="95"/>
      <c r="G1055" s="83" t="str">
        <f t="shared" si="16"/>
        <v/>
      </c>
      <c r="H1055" s="45"/>
    </row>
    <row r="1056" spans="2:8" ht="18" customHeight="1">
      <c r="B1056" s="57"/>
      <c r="C1056" s="57"/>
      <c r="D1056" s="59"/>
      <c r="E1056" s="94"/>
      <c r="F1056" s="95"/>
      <c r="G1056" s="83" t="str">
        <f t="shared" si="16"/>
        <v/>
      </c>
      <c r="H1056" s="45"/>
    </row>
    <row r="1057" spans="2:8" ht="18" customHeight="1">
      <c r="B1057" s="57"/>
      <c r="C1057" s="57"/>
      <c r="D1057" s="59"/>
      <c r="E1057" s="94"/>
      <c r="F1057" s="95"/>
      <c r="G1057" s="83" t="str">
        <f t="shared" si="16"/>
        <v/>
      </c>
      <c r="H1057" s="45"/>
    </row>
    <row r="1058" spans="2:8" ht="18" customHeight="1">
      <c r="B1058" s="57"/>
      <c r="C1058" s="57"/>
      <c r="D1058" s="59"/>
      <c r="E1058" s="94"/>
      <c r="F1058" s="95"/>
      <c r="G1058" s="83" t="str">
        <f t="shared" si="16"/>
        <v/>
      </c>
      <c r="H1058" s="45"/>
    </row>
    <row r="1059" spans="2:8" ht="18" customHeight="1">
      <c r="B1059" s="57"/>
      <c r="C1059" s="57"/>
      <c r="D1059" s="59"/>
      <c r="E1059" s="94"/>
      <c r="F1059" s="95"/>
      <c r="G1059" s="83" t="str">
        <f t="shared" si="16"/>
        <v/>
      </c>
      <c r="H1059" s="45"/>
    </row>
    <row r="1060" spans="2:8" ht="18" customHeight="1">
      <c r="B1060" s="57"/>
      <c r="C1060" s="57"/>
      <c r="D1060" s="59"/>
      <c r="E1060" s="94"/>
      <c r="F1060" s="95"/>
      <c r="G1060" s="83" t="str">
        <f t="shared" si="16"/>
        <v/>
      </c>
      <c r="H1060" s="45"/>
    </row>
    <row r="1061" spans="2:8" ht="18" customHeight="1">
      <c r="B1061" s="57"/>
      <c r="C1061" s="57"/>
      <c r="D1061" s="59"/>
      <c r="E1061" s="94"/>
      <c r="F1061" s="95"/>
      <c r="G1061" s="83" t="str">
        <f t="shared" si="16"/>
        <v/>
      </c>
      <c r="H1061" s="45"/>
    </row>
    <row r="1062" spans="2:8" ht="18" customHeight="1">
      <c r="B1062" s="57"/>
      <c r="C1062" s="57"/>
      <c r="D1062" s="59"/>
      <c r="E1062" s="94"/>
      <c r="F1062" s="95"/>
      <c r="G1062" s="83" t="str">
        <f t="shared" si="16"/>
        <v/>
      </c>
      <c r="H1062" s="45"/>
    </row>
    <row r="1063" spans="2:8" ht="18" customHeight="1">
      <c r="B1063" s="57"/>
      <c r="C1063" s="57"/>
      <c r="D1063" s="59"/>
      <c r="E1063" s="94"/>
      <c r="F1063" s="95"/>
      <c r="G1063" s="83" t="str">
        <f t="shared" si="16"/>
        <v/>
      </c>
      <c r="H1063" s="45"/>
    </row>
    <row r="1064" spans="2:8" ht="18" customHeight="1">
      <c r="B1064" s="57"/>
      <c r="C1064" s="57"/>
      <c r="D1064" s="59"/>
      <c r="E1064" s="94"/>
      <c r="F1064" s="95"/>
      <c r="G1064" s="83" t="str">
        <f t="shared" si="16"/>
        <v/>
      </c>
      <c r="H1064" s="45"/>
    </row>
    <row r="1065" spans="2:8" ht="18" customHeight="1">
      <c r="B1065" s="57"/>
      <c r="C1065" s="57"/>
      <c r="D1065" s="59"/>
      <c r="E1065" s="94"/>
      <c r="F1065" s="95"/>
      <c r="G1065" s="83" t="str">
        <f t="shared" si="16"/>
        <v/>
      </c>
      <c r="H1065" s="45"/>
    </row>
    <row r="1066" spans="2:8" ht="18" customHeight="1">
      <c r="B1066" s="57"/>
      <c r="C1066" s="57"/>
      <c r="D1066" s="59"/>
      <c r="E1066" s="94"/>
      <c r="F1066" s="95"/>
      <c r="G1066" s="83" t="str">
        <f t="shared" si="16"/>
        <v/>
      </c>
      <c r="H1066" s="45"/>
    </row>
    <row r="1067" spans="2:8" ht="18" customHeight="1">
      <c r="B1067" s="57"/>
      <c r="C1067" s="57"/>
      <c r="D1067" s="59"/>
      <c r="E1067" s="94"/>
      <c r="F1067" s="95"/>
      <c r="G1067" s="83" t="str">
        <f t="shared" si="16"/>
        <v/>
      </c>
      <c r="H1067" s="45"/>
    </row>
    <row r="1068" spans="2:8" ht="18" customHeight="1">
      <c r="B1068" s="57"/>
      <c r="C1068" s="57"/>
      <c r="D1068" s="59"/>
      <c r="E1068" s="94"/>
      <c r="F1068" s="95"/>
      <c r="G1068" s="83" t="str">
        <f t="shared" si="16"/>
        <v/>
      </c>
      <c r="H1068" s="45"/>
    </row>
    <row r="1069" spans="2:8" ht="18" customHeight="1">
      <c r="B1069" s="57"/>
      <c r="C1069" s="57"/>
      <c r="D1069" s="59"/>
      <c r="E1069" s="94"/>
      <c r="F1069" s="95"/>
      <c r="G1069" s="83" t="str">
        <f t="shared" si="16"/>
        <v/>
      </c>
      <c r="H1069" s="45"/>
    </row>
    <row r="1070" spans="2:8" ht="18" customHeight="1">
      <c r="B1070" s="57"/>
      <c r="C1070" s="57"/>
      <c r="D1070" s="59"/>
      <c r="E1070" s="94"/>
      <c r="F1070" s="95"/>
      <c r="G1070" s="83" t="str">
        <f t="shared" si="16"/>
        <v/>
      </c>
      <c r="H1070" s="45"/>
    </row>
    <row r="1071" spans="2:8" ht="18" customHeight="1">
      <c r="B1071" s="57"/>
      <c r="C1071" s="57"/>
      <c r="D1071" s="59"/>
      <c r="E1071" s="94"/>
      <c r="F1071" s="95"/>
      <c r="G1071" s="83" t="str">
        <f t="shared" si="16"/>
        <v/>
      </c>
      <c r="H1071" s="45"/>
    </row>
    <row r="1072" spans="2:8" ht="18" customHeight="1">
      <c r="B1072" s="57"/>
      <c r="C1072" s="57"/>
      <c r="D1072" s="59"/>
      <c r="E1072" s="94"/>
      <c r="F1072" s="95"/>
      <c r="G1072" s="83" t="str">
        <f t="shared" si="16"/>
        <v/>
      </c>
      <c r="H1072" s="45"/>
    </row>
    <row r="1073" spans="2:8" ht="18" customHeight="1">
      <c r="B1073" s="57"/>
      <c r="C1073" s="57"/>
      <c r="D1073" s="59"/>
      <c r="E1073" s="94"/>
      <c r="F1073" s="95"/>
      <c r="G1073" s="83" t="str">
        <f t="shared" si="16"/>
        <v/>
      </c>
      <c r="H1073" s="45"/>
    </row>
    <row r="1074" spans="2:8" ht="18" customHeight="1">
      <c r="B1074" s="57"/>
      <c r="C1074" s="57"/>
      <c r="D1074" s="59"/>
      <c r="E1074" s="94"/>
      <c r="F1074" s="95"/>
      <c r="G1074" s="83" t="str">
        <f t="shared" si="16"/>
        <v/>
      </c>
      <c r="H1074" s="45"/>
    </row>
    <row r="1075" spans="2:8" ht="18" customHeight="1">
      <c r="B1075" s="57"/>
      <c r="C1075" s="57"/>
      <c r="D1075" s="59"/>
      <c r="E1075" s="94"/>
      <c r="F1075" s="95"/>
      <c r="G1075" s="83" t="str">
        <f t="shared" si="16"/>
        <v/>
      </c>
      <c r="H1075" s="45"/>
    </row>
    <row r="1076" spans="2:8" ht="18" customHeight="1">
      <c r="B1076" s="57"/>
      <c r="C1076" s="57"/>
      <c r="D1076" s="59"/>
      <c r="E1076" s="94"/>
      <c r="F1076" s="95"/>
      <c r="G1076" s="83" t="str">
        <f t="shared" si="16"/>
        <v/>
      </c>
      <c r="H1076" s="45"/>
    </row>
    <row r="1077" spans="2:8" ht="18" customHeight="1">
      <c r="B1077" s="57"/>
      <c r="C1077" s="57"/>
      <c r="D1077" s="59"/>
      <c r="E1077" s="94"/>
      <c r="F1077" s="95"/>
      <c r="G1077" s="83" t="str">
        <f t="shared" si="16"/>
        <v/>
      </c>
      <c r="H1077" s="45"/>
    </row>
    <row r="1078" spans="2:8" ht="18" customHeight="1">
      <c r="B1078" s="57"/>
      <c r="C1078" s="57"/>
      <c r="D1078" s="59"/>
      <c r="E1078" s="94"/>
      <c r="F1078" s="95"/>
      <c r="G1078" s="83" t="str">
        <f t="shared" si="16"/>
        <v/>
      </c>
      <c r="H1078" s="45"/>
    </row>
    <row r="1079" spans="2:8" ht="18" customHeight="1">
      <c r="B1079" s="57"/>
      <c r="C1079" s="57"/>
      <c r="D1079" s="59"/>
      <c r="E1079" s="94"/>
      <c r="F1079" s="95"/>
      <c r="G1079" s="83" t="str">
        <f t="shared" si="16"/>
        <v/>
      </c>
      <c r="H1079" s="45"/>
    </row>
    <row r="1080" spans="2:8" ht="18" customHeight="1">
      <c r="B1080" s="57"/>
      <c r="C1080" s="57"/>
      <c r="D1080" s="59"/>
      <c r="E1080" s="94"/>
      <c r="F1080" s="95"/>
      <c r="G1080" s="83" t="str">
        <f t="shared" si="16"/>
        <v/>
      </c>
      <c r="H1080" s="45"/>
    </row>
    <row r="1081" spans="2:8" ht="18" customHeight="1">
      <c r="B1081" s="57"/>
      <c r="C1081" s="57"/>
      <c r="D1081" s="59"/>
      <c r="E1081" s="94"/>
      <c r="F1081" s="95"/>
      <c r="G1081" s="83" t="str">
        <f t="shared" si="16"/>
        <v/>
      </c>
      <c r="H1081" s="45"/>
    </row>
    <row r="1082" spans="2:8" ht="18" customHeight="1">
      <c r="B1082" s="57"/>
      <c r="C1082" s="57"/>
      <c r="D1082" s="59"/>
      <c r="E1082" s="94"/>
      <c r="F1082" s="95"/>
      <c r="G1082" s="83" t="str">
        <f t="shared" si="16"/>
        <v/>
      </c>
      <c r="H1082" s="45"/>
    </row>
    <row r="1083" spans="2:8" ht="18" customHeight="1">
      <c r="B1083" s="57"/>
      <c r="C1083" s="57"/>
      <c r="D1083" s="59"/>
      <c r="E1083" s="94"/>
      <c r="F1083" s="95"/>
      <c r="G1083" s="83" t="str">
        <f t="shared" si="16"/>
        <v/>
      </c>
      <c r="H1083" s="45"/>
    </row>
    <row r="1084" spans="2:8" ht="18" customHeight="1">
      <c r="B1084" s="57"/>
      <c r="C1084" s="57"/>
      <c r="D1084" s="59"/>
      <c r="E1084" s="94"/>
      <c r="F1084" s="95"/>
      <c r="G1084" s="83" t="str">
        <f t="shared" si="16"/>
        <v/>
      </c>
      <c r="H1084" s="45"/>
    </row>
    <row r="1085" spans="2:8" ht="18" customHeight="1">
      <c r="B1085" s="57"/>
      <c r="C1085" s="57"/>
      <c r="D1085" s="59"/>
      <c r="E1085" s="94"/>
      <c r="F1085" s="95"/>
      <c r="G1085" s="83" t="str">
        <f t="shared" si="16"/>
        <v/>
      </c>
      <c r="H1085" s="45"/>
    </row>
    <row r="1086" spans="2:8" ht="18" customHeight="1">
      <c r="B1086" s="57"/>
      <c r="C1086" s="57"/>
      <c r="D1086" s="59"/>
      <c r="E1086" s="94"/>
      <c r="F1086" s="95"/>
      <c r="G1086" s="83" t="str">
        <f t="shared" si="16"/>
        <v/>
      </c>
      <c r="H1086" s="45"/>
    </row>
    <row r="1087" spans="2:8" ht="18" customHeight="1">
      <c r="B1087" s="57"/>
      <c r="C1087" s="57"/>
      <c r="D1087" s="59"/>
      <c r="E1087" s="94"/>
      <c r="F1087" s="95"/>
      <c r="G1087" s="83" t="str">
        <f t="shared" si="16"/>
        <v/>
      </c>
      <c r="H1087" s="45"/>
    </row>
    <row r="1088" spans="2:8" ht="18" customHeight="1">
      <c r="B1088" s="57"/>
      <c r="C1088" s="57"/>
      <c r="D1088" s="59"/>
      <c r="E1088" s="94"/>
      <c r="F1088" s="95"/>
      <c r="G1088" s="83" t="str">
        <f t="shared" si="16"/>
        <v/>
      </c>
      <c r="H1088" s="45"/>
    </row>
    <row r="1089" spans="2:8" ht="18" customHeight="1">
      <c r="B1089" s="57"/>
      <c r="C1089" s="57"/>
      <c r="D1089" s="59"/>
      <c r="E1089" s="94"/>
      <c r="F1089" s="95"/>
      <c r="G1089" s="83" t="str">
        <f t="shared" si="16"/>
        <v/>
      </c>
      <c r="H1089" s="45"/>
    </row>
    <row r="1090" spans="2:8" ht="18" customHeight="1">
      <c r="B1090" s="57"/>
      <c r="C1090" s="57"/>
      <c r="D1090" s="59"/>
      <c r="E1090" s="94"/>
      <c r="F1090" s="95"/>
      <c r="G1090" s="83" t="str">
        <f t="shared" si="16"/>
        <v/>
      </c>
      <c r="H1090" s="45"/>
    </row>
    <row r="1091" spans="2:8" ht="18" customHeight="1">
      <c r="B1091" s="57"/>
      <c r="C1091" s="57"/>
      <c r="D1091" s="59"/>
      <c r="E1091" s="94"/>
      <c r="F1091" s="95"/>
      <c r="G1091" s="83" t="str">
        <f t="shared" si="16"/>
        <v/>
      </c>
      <c r="H1091" s="45"/>
    </row>
    <row r="1092" spans="2:8" ht="18" customHeight="1">
      <c r="B1092" s="57"/>
      <c r="C1092" s="57"/>
      <c r="D1092" s="59"/>
      <c r="E1092" s="94"/>
      <c r="F1092" s="95"/>
      <c r="G1092" s="83" t="str">
        <f t="shared" si="16"/>
        <v/>
      </c>
      <c r="H1092" s="45"/>
    </row>
    <row r="1093" spans="2:8" ht="18" customHeight="1">
      <c r="B1093" s="57"/>
      <c r="C1093" s="57"/>
      <c r="D1093" s="59"/>
      <c r="E1093" s="94"/>
      <c r="F1093" s="95"/>
      <c r="G1093" s="83" t="str">
        <f t="shared" si="16"/>
        <v/>
      </c>
      <c r="H1093" s="45"/>
    </row>
    <row r="1094" spans="2:8" ht="18" customHeight="1">
      <c r="B1094" s="57"/>
      <c r="C1094" s="57"/>
      <c r="D1094" s="59"/>
      <c r="E1094" s="94"/>
      <c r="F1094" s="95"/>
      <c r="G1094" s="83" t="str">
        <f t="shared" ref="G1094:G1157" si="17">IF(OR(B1094="",F1094=""),"",E1094/F1094)</f>
        <v/>
      </c>
      <c r="H1094" s="45"/>
    </row>
    <row r="1095" spans="2:8" ht="18" customHeight="1">
      <c r="B1095" s="57"/>
      <c r="C1095" s="57"/>
      <c r="D1095" s="59"/>
      <c r="E1095" s="94"/>
      <c r="F1095" s="95"/>
      <c r="G1095" s="83" t="str">
        <f t="shared" si="17"/>
        <v/>
      </c>
      <c r="H1095" s="45"/>
    </row>
    <row r="1096" spans="2:8" ht="18" customHeight="1">
      <c r="B1096" s="57"/>
      <c r="C1096" s="57"/>
      <c r="D1096" s="59"/>
      <c r="E1096" s="94"/>
      <c r="F1096" s="95"/>
      <c r="G1096" s="83" t="str">
        <f t="shared" si="17"/>
        <v/>
      </c>
      <c r="H1096" s="45"/>
    </row>
    <row r="1097" spans="2:8" ht="18" customHeight="1">
      <c r="B1097" s="57"/>
      <c r="C1097" s="57"/>
      <c r="D1097" s="59"/>
      <c r="E1097" s="94"/>
      <c r="F1097" s="95"/>
      <c r="G1097" s="83" t="str">
        <f t="shared" si="17"/>
        <v/>
      </c>
      <c r="H1097" s="45"/>
    </row>
    <row r="1098" spans="2:8" ht="18" customHeight="1">
      <c r="B1098" s="57"/>
      <c r="C1098" s="57"/>
      <c r="D1098" s="59"/>
      <c r="E1098" s="94"/>
      <c r="F1098" s="95"/>
      <c r="G1098" s="83" t="str">
        <f t="shared" si="17"/>
        <v/>
      </c>
      <c r="H1098" s="45"/>
    </row>
    <row r="1099" spans="2:8" ht="18" customHeight="1">
      <c r="B1099" s="57"/>
      <c r="C1099" s="57"/>
      <c r="D1099" s="59"/>
      <c r="E1099" s="94"/>
      <c r="F1099" s="95"/>
      <c r="G1099" s="83" t="str">
        <f t="shared" si="17"/>
        <v/>
      </c>
      <c r="H1099" s="45"/>
    </row>
    <row r="1100" spans="2:8" ht="18" customHeight="1">
      <c r="B1100" s="57"/>
      <c r="C1100" s="57"/>
      <c r="D1100" s="59"/>
      <c r="E1100" s="94"/>
      <c r="F1100" s="95"/>
      <c r="G1100" s="83" t="str">
        <f t="shared" si="17"/>
        <v/>
      </c>
      <c r="H1100" s="45"/>
    </row>
    <row r="1101" spans="2:8" ht="18" customHeight="1">
      <c r="B1101" s="57"/>
      <c r="C1101" s="57"/>
      <c r="D1101" s="59"/>
      <c r="E1101" s="94"/>
      <c r="F1101" s="95"/>
      <c r="G1101" s="83" t="str">
        <f t="shared" si="17"/>
        <v/>
      </c>
      <c r="H1101" s="45"/>
    </row>
    <row r="1102" spans="2:8" ht="18" customHeight="1">
      <c r="B1102" s="57"/>
      <c r="C1102" s="57"/>
      <c r="D1102" s="59"/>
      <c r="E1102" s="94"/>
      <c r="F1102" s="95"/>
      <c r="G1102" s="83" t="str">
        <f t="shared" si="17"/>
        <v/>
      </c>
      <c r="H1102" s="45"/>
    </row>
    <row r="1103" spans="2:8" ht="18" customHeight="1">
      <c r="B1103" s="57"/>
      <c r="C1103" s="57"/>
      <c r="D1103" s="59"/>
      <c r="E1103" s="94"/>
      <c r="F1103" s="95"/>
      <c r="G1103" s="83" t="str">
        <f t="shared" si="17"/>
        <v/>
      </c>
      <c r="H1103" s="45"/>
    </row>
    <row r="1104" spans="2:8" ht="18" customHeight="1">
      <c r="B1104" s="57"/>
      <c r="C1104" s="57"/>
      <c r="D1104" s="59"/>
      <c r="E1104" s="94"/>
      <c r="F1104" s="95"/>
      <c r="G1104" s="83" t="str">
        <f t="shared" si="17"/>
        <v/>
      </c>
      <c r="H1104" s="45"/>
    </row>
    <row r="1105" spans="2:8" ht="18" customHeight="1">
      <c r="B1105" s="57"/>
      <c r="C1105" s="57"/>
      <c r="D1105" s="59"/>
      <c r="E1105" s="94"/>
      <c r="F1105" s="95"/>
      <c r="G1105" s="83" t="str">
        <f t="shared" si="17"/>
        <v/>
      </c>
      <c r="H1105" s="45"/>
    </row>
    <row r="1106" spans="2:8" ht="18" customHeight="1">
      <c r="B1106" s="57"/>
      <c r="C1106" s="57"/>
      <c r="D1106" s="59"/>
      <c r="E1106" s="94"/>
      <c r="F1106" s="95"/>
      <c r="G1106" s="83" t="str">
        <f t="shared" si="17"/>
        <v/>
      </c>
      <c r="H1106" s="45"/>
    </row>
    <row r="1107" spans="2:8" ht="18" customHeight="1">
      <c r="B1107" s="57"/>
      <c r="C1107" s="57"/>
      <c r="D1107" s="59"/>
      <c r="E1107" s="94"/>
      <c r="F1107" s="95"/>
      <c r="G1107" s="83" t="str">
        <f t="shared" si="17"/>
        <v/>
      </c>
      <c r="H1107" s="45"/>
    </row>
    <row r="1108" spans="2:8" ht="18" customHeight="1">
      <c r="B1108" s="57"/>
      <c r="C1108" s="57"/>
      <c r="D1108" s="59"/>
      <c r="E1108" s="94"/>
      <c r="F1108" s="95"/>
      <c r="G1108" s="83" t="str">
        <f t="shared" si="17"/>
        <v/>
      </c>
      <c r="H1108" s="45"/>
    </row>
    <row r="1109" spans="2:8" ht="18" customHeight="1">
      <c r="B1109" s="57"/>
      <c r="C1109" s="57"/>
      <c r="D1109" s="59"/>
      <c r="E1109" s="94"/>
      <c r="F1109" s="95"/>
      <c r="G1109" s="83" t="str">
        <f t="shared" si="17"/>
        <v/>
      </c>
      <c r="H1109" s="45"/>
    </row>
    <row r="1110" spans="2:8" ht="18" customHeight="1">
      <c r="B1110" s="57"/>
      <c r="C1110" s="57"/>
      <c r="D1110" s="59"/>
      <c r="E1110" s="94"/>
      <c r="F1110" s="95"/>
      <c r="G1110" s="83" t="str">
        <f t="shared" si="17"/>
        <v/>
      </c>
      <c r="H1110" s="45"/>
    </row>
    <row r="1111" spans="2:8" ht="18" customHeight="1">
      <c r="B1111" s="57"/>
      <c r="C1111" s="57"/>
      <c r="D1111" s="59"/>
      <c r="E1111" s="94"/>
      <c r="F1111" s="95"/>
      <c r="G1111" s="83" t="str">
        <f t="shared" si="17"/>
        <v/>
      </c>
      <c r="H1111" s="45"/>
    </row>
    <row r="1112" spans="2:8" ht="18" customHeight="1">
      <c r="B1112" s="57"/>
      <c r="C1112" s="57"/>
      <c r="D1112" s="59"/>
      <c r="E1112" s="94"/>
      <c r="F1112" s="95"/>
      <c r="G1112" s="83" t="str">
        <f t="shared" si="17"/>
        <v/>
      </c>
      <c r="H1112" s="45"/>
    </row>
    <row r="1113" spans="2:8" ht="18" customHeight="1">
      <c r="B1113" s="57"/>
      <c r="C1113" s="57"/>
      <c r="D1113" s="59"/>
      <c r="E1113" s="94"/>
      <c r="F1113" s="95"/>
      <c r="G1113" s="83" t="str">
        <f t="shared" si="17"/>
        <v/>
      </c>
      <c r="H1113" s="45"/>
    </row>
    <row r="1114" spans="2:8" ht="18" customHeight="1">
      <c r="B1114" s="57"/>
      <c r="C1114" s="57"/>
      <c r="D1114" s="59"/>
      <c r="E1114" s="94"/>
      <c r="F1114" s="95"/>
      <c r="G1114" s="83" t="str">
        <f t="shared" si="17"/>
        <v/>
      </c>
      <c r="H1114" s="45"/>
    </row>
    <row r="1115" spans="2:8" ht="18" customHeight="1">
      <c r="B1115" s="57"/>
      <c r="C1115" s="57"/>
      <c r="D1115" s="59"/>
      <c r="E1115" s="94"/>
      <c r="F1115" s="95"/>
      <c r="G1115" s="83" t="str">
        <f t="shared" si="17"/>
        <v/>
      </c>
      <c r="H1115" s="45"/>
    </row>
    <row r="1116" spans="2:8" ht="18" customHeight="1">
      <c r="B1116" s="57"/>
      <c r="C1116" s="57"/>
      <c r="D1116" s="59"/>
      <c r="E1116" s="94"/>
      <c r="F1116" s="95"/>
      <c r="G1116" s="83" t="str">
        <f t="shared" si="17"/>
        <v/>
      </c>
      <c r="H1116" s="45"/>
    </row>
    <row r="1117" spans="2:8" ht="18" customHeight="1">
      <c r="B1117" s="57"/>
      <c r="C1117" s="57"/>
      <c r="D1117" s="59"/>
      <c r="E1117" s="94"/>
      <c r="F1117" s="95"/>
      <c r="G1117" s="83" t="str">
        <f t="shared" si="17"/>
        <v/>
      </c>
      <c r="H1117" s="45"/>
    </row>
    <row r="1118" spans="2:8" ht="18" customHeight="1">
      <c r="B1118" s="57"/>
      <c r="C1118" s="57"/>
      <c r="D1118" s="59"/>
      <c r="E1118" s="94"/>
      <c r="F1118" s="95"/>
      <c r="G1118" s="83" t="str">
        <f t="shared" si="17"/>
        <v/>
      </c>
      <c r="H1118" s="45"/>
    </row>
    <row r="1119" spans="2:8" ht="18" customHeight="1">
      <c r="B1119" s="57"/>
      <c r="C1119" s="57"/>
      <c r="D1119" s="59"/>
      <c r="E1119" s="94"/>
      <c r="F1119" s="95"/>
      <c r="G1119" s="83" t="str">
        <f t="shared" si="17"/>
        <v/>
      </c>
      <c r="H1119" s="45"/>
    </row>
    <row r="1120" spans="2:8" ht="18" customHeight="1">
      <c r="B1120" s="57"/>
      <c r="C1120" s="57"/>
      <c r="D1120" s="59"/>
      <c r="E1120" s="94"/>
      <c r="F1120" s="95"/>
      <c r="G1120" s="83" t="str">
        <f t="shared" si="17"/>
        <v/>
      </c>
      <c r="H1120" s="45"/>
    </row>
    <row r="1121" spans="2:8" ht="18" customHeight="1">
      <c r="B1121" s="57"/>
      <c r="C1121" s="57"/>
      <c r="D1121" s="59"/>
      <c r="E1121" s="94"/>
      <c r="F1121" s="95"/>
      <c r="G1121" s="83" t="str">
        <f t="shared" si="17"/>
        <v/>
      </c>
      <c r="H1121" s="45"/>
    </row>
    <row r="1122" spans="2:8" ht="18" customHeight="1">
      <c r="B1122" s="57"/>
      <c r="C1122" s="57"/>
      <c r="D1122" s="59"/>
      <c r="E1122" s="94"/>
      <c r="F1122" s="95"/>
      <c r="G1122" s="83" t="str">
        <f t="shared" si="17"/>
        <v/>
      </c>
      <c r="H1122" s="45"/>
    </row>
    <row r="1123" spans="2:8" ht="18" customHeight="1">
      <c r="B1123" s="57"/>
      <c r="C1123" s="57"/>
      <c r="D1123" s="59"/>
      <c r="E1123" s="94"/>
      <c r="F1123" s="95"/>
      <c r="G1123" s="83" t="str">
        <f t="shared" si="17"/>
        <v/>
      </c>
      <c r="H1123" s="45"/>
    </row>
    <row r="1124" spans="2:8" ht="18" customHeight="1">
      <c r="B1124" s="57"/>
      <c r="C1124" s="57"/>
      <c r="D1124" s="59"/>
      <c r="E1124" s="94"/>
      <c r="F1124" s="95"/>
      <c r="G1124" s="83" t="str">
        <f t="shared" si="17"/>
        <v/>
      </c>
      <c r="H1124" s="45"/>
    </row>
    <row r="1125" spans="2:8" ht="18" customHeight="1">
      <c r="B1125" s="57"/>
      <c r="C1125" s="57"/>
      <c r="D1125" s="59"/>
      <c r="E1125" s="94"/>
      <c r="F1125" s="95"/>
      <c r="G1125" s="83" t="str">
        <f t="shared" si="17"/>
        <v/>
      </c>
      <c r="H1125" s="45"/>
    </row>
    <row r="1126" spans="2:8" ht="18" customHeight="1">
      <c r="B1126" s="57"/>
      <c r="C1126" s="57"/>
      <c r="D1126" s="59"/>
      <c r="E1126" s="94"/>
      <c r="F1126" s="95"/>
      <c r="G1126" s="83" t="str">
        <f t="shared" si="17"/>
        <v/>
      </c>
      <c r="H1126" s="45"/>
    </row>
    <row r="1127" spans="2:8" ht="18" customHeight="1">
      <c r="B1127" s="57"/>
      <c r="C1127" s="57"/>
      <c r="D1127" s="59"/>
      <c r="E1127" s="94"/>
      <c r="F1127" s="95"/>
      <c r="G1127" s="83" t="str">
        <f t="shared" si="17"/>
        <v/>
      </c>
      <c r="H1127" s="45"/>
    </row>
    <row r="1128" spans="2:8" ht="18" customHeight="1">
      <c r="B1128" s="57"/>
      <c r="C1128" s="57"/>
      <c r="D1128" s="59"/>
      <c r="E1128" s="94"/>
      <c r="F1128" s="95"/>
      <c r="G1128" s="83" t="str">
        <f t="shared" si="17"/>
        <v/>
      </c>
      <c r="H1128" s="45"/>
    </row>
    <row r="1129" spans="2:8" ht="18" customHeight="1">
      <c r="B1129" s="57"/>
      <c r="C1129" s="57"/>
      <c r="D1129" s="59"/>
      <c r="E1129" s="94"/>
      <c r="F1129" s="95"/>
      <c r="G1129" s="83" t="str">
        <f t="shared" si="17"/>
        <v/>
      </c>
      <c r="H1129" s="45"/>
    </row>
    <row r="1130" spans="2:8" ht="18" customHeight="1">
      <c r="B1130" s="57"/>
      <c r="C1130" s="57"/>
      <c r="D1130" s="59"/>
      <c r="E1130" s="94"/>
      <c r="F1130" s="95"/>
      <c r="G1130" s="83" t="str">
        <f t="shared" si="17"/>
        <v/>
      </c>
      <c r="H1130" s="45"/>
    </row>
    <row r="1131" spans="2:8" ht="18" customHeight="1">
      <c r="B1131" s="57"/>
      <c r="C1131" s="57"/>
      <c r="D1131" s="59"/>
      <c r="E1131" s="94"/>
      <c r="F1131" s="95"/>
      <c r="G1131" s="83" t="str">
        <f t="shared" si="17"/>
        <v/>
      </c>
      <c r="H1131" s="45"/>
    </row>
    <row r="1132" spans="2:8" ht="18" customHeight="1">
      <c r="B1132" s="57"/>
      <c r="C1132" s="57"/>
      <c r="D1132" s="59"/>
      <c r="E1132" s="94"/>
      <c r="F1132" s="95"/>
      <c r="G1132" s="83" t="str">
        <f t="shared" si="17"/>
        <v/>
      </c>
      <c r="H1132" s="45"/>
    </row>
    <row r="1133" spans="2:8" ht="18" customHeight="1">
      <c r="B1133" s="57"/>
      <c r="C1133" s="57"/>
      <c r="D1133" s="59"/>
      <c r="E1133" s="94"/>
      <c r="F1133" s="95"/>
      <c r="G1133" s="83" t="str">
        <f t="shared" si="17"/>
        <v/>
      </c>
      <c r="H1133" s="45"/>
    </row>
    <row r="1134" spans="2:8" ht="18" customHeight="1">
      <c r="B1134" s="57"/>
      <c r="C1134" s="57"/>
      <c r="D1134" s="59"/>
      <c r="E1134" s="94"/>
      <c r="F1134" s="95"/>
      <c r="G1134" s="83" t="str">
        <f t="shared" si="17"/>
        <v/>
      </c>
      <c r="H1134" s="45"/>
    </row>
    <row r="1135" spans="2:8" ht="18" customHeight="1">
      <c r="B1135" s="57"/>
      <c r="C1135" s="57"/>
      <c r="D1135" s="59"/>
      <c r="E1135" s="94"/>
      <c r="F1135" s="95"/>
      <c r="G1135" s="83" t="str">
        <f t="shared" si="17"/>
        <v/>
      </c>
      <c r="H1135" s="45"/>
    </row>
    <row r="1136" spans="2:8" ht="18" customHeight="1">
      <c r="B1136" s="57"/>
      <c r="C1136" s="57"/>
      <c r="D1136" s="59"/>
      <c r="E1136" s="94"/>
      <c r="F1136" s="95"/>
      <c r="G1136" s="83" t="str">
        <f t="shared" si="17"/>
        <v/>
      </c>
      <c r="H1136" s="45"/>
    </row>
    <row r="1137" spans="2:8" ht="18" customHeight="1">
      <c r="B1137" s="57"/>
      <c r="C1137" s="57"/>
      <c r="D1137" s="59"/>
      <c r="E1137" s="94"/>
      <c r="F1137" s="95"/>
      <c r="G1137" s="83" t="str">
        <f t="shared" si="17"/>
        <v/>
      </c>
      <c r="H1137" s="45"/>
    </row>
    <row r="1138" spans="2:8" ht="18" customHeight="1">
      <c r="B1138" s="57"/>
      <c r="C1138" s="57"/>
      <c r="D1138" s="59"/>
      <c r="E1138" s="94"/>
      <c r="F1138" s="95"/>
      <c r="G1138" s="83" t="str">
        <f t="shared" si="17"/>
        <v/>
      </c>
      <c r="H1138" s="45"/>
    </row>
    <row r="1139" spans="2:8" ht="18" customHeight="1">
      <c r="B1139" s="57"/>
      <c r="C1139" s="57"/>
      <c r="D1139" s="59"/>
      <c r="E1139" s="94"/>
      <c r="F1139" s="95"/>
      <c r="G1139" s="83" t="str">
        <f t="shared" si="17"/>
        <v/>
      </c>
      <c r="H1139" s="45"/>
    </row>
    <row r="1140" spans="2:8" ht="18" customHeight="1">
      <c r="B1140" s="57"/>
      <c r="C1140" s="57"/>
      <c r="D1140" s="59"/>
      <c r="E1140" s="94"/>
      <c r="F1140" s="95"/>
      <c r="G1140" s="83" t="str">
        <f t="shared" si="17"/>
        <v/>
      </c>
      <c r="H1140" s="45"/>
    </row>
    <row r="1141" spans="2:8" ht="18" customHeight="1">
      <c r="B1141" s="57"/>
      <c r="C1141" s="57"/>
      <c r="D1141" s="59"/>
      <c r="E1141" s="94"/>
      <c r="F1141" s="95"/>
      <c r="G1141" s="83" t="str">
        <f t="shared" si="17"/>
        <v/>
      </c>
      <c r="H1141" s="45"/>
    </row>
    <row r="1142" spans="2:8" ht="18" customHeight="1">
      <c r="B1142" s="57"/>
      <c r="C1142" s="57"/>
      <c r="D1142" s="59"/>
      <c r="E1142" s="94"/>
      <c r="F1142" s="95"/>
      <c r="G1142" s="83" t="str">
        <f t="shared" si="17"/>
        <v/>
      </c>
      <c r="H1142" s="45"/>
    </row>
    <row r="1143" spans="2:8" ht="18" customHeight="1">
      <c r="B1143" s="57"/>
      <c r="C1143" s="57"/>
      <c r="D1143" s="59"/>
      <c r="E1143" s="94"/>
      <c r="F1143" s="95"/>
      <c r="G1143" s="83" t="str">
        <f t="shared" si="17"/>
        <v/>
      </c>
      <c r="H1143" s="45"/>
    </row>
    <row r="1144" spans="2:8" ht="18" customHeight="1">
      <c r="B1144" s="57"/>
      <c r="C1144" s="57"/>
      <c r="D1144" s="59"/>
      <c r="E1144" s="94"/>
      <c r="F1144" s="95"/>
      <c r="G1144" s="83" t="str">
        <f t="shared" si="17"/>
        <v/>
      </c>
      <c r="H1144" s="45"/>
    </row>
    <row r="1145" spans="2:8" ht="18" customHeight="1">
      <c r="B1145" s="57"/>
      <c r="C1145" s="57"/>
      <c r="D1145" s="59"/>
      <c r="E1145" s="94"/>
      <c r="F1145" s="95"/>
      <c r="G1145" s="83" t="str">
        <f t="shared" si="17"/>
        <v/>
      </c>
      <c r="H1145" s="45"/>
    </row>
    <row r="1146" spans="2:8" ht="18" customHeight="1">
      <c r="B1146" s="57"/>
      <c r="C1146" s="57"/>
      <c r="D1146" s="59"/>
      <c r="E1146" s="94"/>
      <c r="F1146" s="95"/>
      <c r="G1146" s="83" t="str">
        <f t="shared" si="17"/>
        <v/>
      </c>
      <c r="H1146" s="45"/>
    </row>
    <row r="1147" spans="2:8" ht="18" customHeight="1">
      <c r="B1147" s="57"/>
      <c r="C1147" s="57"/>
      <c r="D1147" s="59"/>
      <c r="E1147" s="94"/>
      <c r="F1147" s="95"/>
      <c r="G1147" s="83" t="str">
        <f t="shared" si="17"/>
        <v/>
      </c>
      <c r="H1147" s="45"/>
    </row>
    <row r="1148" spans="2:8" ht="18" customHeight="1">
      <c r="B1148" s="57"/>
      <c r="C1148" s="57"/>
      <c r="D1148" s="59"/>
      <c r="E1148" s="94"/>
      <c r="F1148" s="95"/>
      <c r="G1148" s="83" t="str">
        <f t="shared" si="17"/>
        <v/>
      </c>
      <c r="H1148" s="45"/>
    </row>
    <row r="1149" spans="2:8" ht="18" customHeight="1">
      <c r="B1149" s="57"/>
      <c r="C1149" s="57"/>
      <c r="D1149" s="59"/>
      <c r="E1149" s="94"/>
      <c r="F1149" s="95"/>
      <c r="G1149" s="83" t="str">
        <f t="shared" si="17"/>
        <v/>
      </c>
      <c r="H1149" s="45"/>
    </row>
    <row r="1150" spans="2:8" ht="18" customHeight="1">
      <c r="B1150" s="57"/>
      <c r="C1150" s="57"/>
      <c r="D1150" s="59"/>
      <c r="E1150" s="94"/>
      <c r="F1150" s="95"/>
      <c r="G1150" s="83" t="str">
        <f t="shared" si="17"/>
        <v/>
      </c>
      <c r="H1150" s="45"/>
    </row>
    <row r="1151" spans="2:8" ht="18" customHeight="1">
      <c r="B1151" s="57"/>
      <c r="C1151" s="57"/>
      <c r="D1151" s="59"/>
      <c r="E1151" s="94"/>
      <c r="F1151" s="95"/>
      <c r="G1151" s="83" t="str">
        <f t="shared" si="17"/>
        <v/>
      </c>
      <c r="H1151" s="45"/>
    </row>
    <row r="1152" spans="2:8" ht="18" customHeight="1">
      <c r="B1152" s="57"/>
      <c r="C1152" s="57"/>
      <c r="D1152" s="59"/>
      <c r="E1152" s="94"/>
      <c r="F1152" s="95"/>
      <c r="G1152" s="83" t="str">
        <f t="shared" si="17"/>
        <v/>
      </c>
      <c r="H1152" s="45"/>
    </row>
    <row r="1153" spans="2:8" ht="18" customHeight="1">
      <c r="B1153" s="57"/>
      <c r="C1153" s="57"/>
      <c r="D1153" s="59"/>
      <c r="E1153" s="94"/>
      <c r="F1153" s="95"/>
      <c r="G1153" s="83" t="str">
        <f t="shared" si="17"/>
        <v/>
      </c>
      <c r="H1153" s="45"/>
    </row>
    <row r="1154" spans="2:8" ht="18" customHeight="1">
      <c r="B1154" s="57"/>
      <c r="C1154" s="57"/>
      <c r="D1154" s="59"/>
      <c r="E1154" s="94"/>
      <c r="F1154" s="95"/>
      <c r="G1154" s="83" t="str">
        <f t="shared" si="17"/>
        <v/>
      </c>
      <c r="H1154" s="45"/>
    </row>
    <row r="1155" spans="2:8" ht="18" customHeight="1">
      <c r="B1155" s="57"/>
      <c r="C1155" s="57"/>
      <c r="D1155" s="59"/>
      <c r="E1155" s="94"/>
      <c r="F1155" s="95"/>
      <c r="G1155" s="83" t="str">
        <f t="shared" si="17"/>
        <v/>
      </c>
      <c r="H1155" s="45"/>
    </row>
    <row r="1156" spans="2:8" ht="18" customHeight="1">
      <c r="B1156" s="57"/>
      <c r="C1156" s="57"/>
      <c r="D1156" s="59"/>
      <c r="E1156" s="94"/>
      <c r="F1156" s="95"/>
      <c r="G1156" s="83" t="str">
        <f t="shared" si="17"/>
        <v/>
      </c>
      <c r="H1156" s="45"/>
    </row>
    <row r="1157" spans="2:8" ht="18" customHeight="1">
      <c r="B1157" s="57"/>
      <c r="C1157" s="57"/>
      <c r="D1157" s="59"/>
      <c r="E1157" s="94"/>
      <c r="F1157" s="95"/>
      <c r="G1157" s="83" t="str">
        <f t="shared" si="17"/>
        <v/>
      </c>
      <c r="H1157" s="45"/>
    </row>
    <row r="1158" spans="2:8" ht="18" customHeight="1">
      <c r="B1158" s="57"/>
      <c r="C1158" s="57"/>
      <c r="D1158" s="59"/>
      <c r="E1158" s="94"/>
      <c r="F1158" s="95"/>
      <c r="G1158" s="83" t="str">
        <f t="shared" ref="G1158:G1221" si="18">IF(OR(B1158="",F1158=""),"",E1158/F1158)</f>
        <v/>
      </c>
      <c r="H1158" s="45"/>
    </row>
    <row r="1159" spans="2:8" ht="18" customHeight="1">
      <c r="B1159" s="57"/>
      <c r="C1159" s="57"/>
      <c r="D1159" s="59"/>
      <c r="E1159" s="94"/>
      <c r="F1159" s="95"/>
      <c r="G1159" s="83" t="str">
        <f t="shared" si="18"/>
        <v/>
      </c>
      <c r="H1159" s="45"/>
    </row>
    <row r="1160" spans="2:8" ht="18" customHeight="1">
      <c r="B1160" s="57"/>
      <c r="C1160" s="57"/>
      <c r="D1160" s="59"/>
      <c r="E1160" s="94"/>
      <c r="F1160" s="95"/>
      <c r="G1160" s="83" t="str">
        <f t="shared" si="18"/>
        <v/>
      </c>
      <c r="H1160" s="45"/>
    </row>
    <row r="1161" spans="2:8" ht="18" customHeight="1">
      <c r="B1161" s="57"/>
      <c r="C1161" s="57"/>
      <c r="D1161" s="59"/>
      <c r="E1161" s="94"/>
      <c r="F1161" s="95"/>
      <c r="G1161" s="83" t="str">
        <f t="shared" si="18"/>
        <v/>
      </c>
      <c r="H1161" s="45"/>
    </row>
    <row r="1162" spans="2:8" ht="18" customHeight="1">
      <c r="B1162" s="57"/>
      <c r="C1162" s="57"/>
      <c r="D1162" s="59"/>
      <c r="E1162" s="94"/>
      <c r="F1162" s="95"/>
      <c r="G1162" s="83" t="str">
        <f t="shared" si="18"/>
        <v/>
      </c>
      <c r="H1162" s="45"/>
    </row>
    <row r="1163" spans="2:8" ht="18" customHeight="1">
      <c r="B1163" s="57"/>
      <c r="C1163" s="57"/>
      <c r="D1163" s="59"/>
      <c r="E1163" s="94"/>
      <c r="F1163" s="95"/>
      <c r="G1163" s="83" t="str">
        <f t="shared" si="18"/>
        <v/>
      </c>
      <c r="H1163" s="45"/>
    </row>
    <row r="1164" spans="2:8" ht="18" customHeight="1">
      <c r="B1164" s="57"/>
      <c r="C1164" s="57"/>
      <c r="D1164" s="59"/>
      <c r="E1164" s="94"/>
      <c r="F1164" s="95"/>
      <c r="G1164" s="83" t="str">
        <f t="shared" si="18"/>
        <v/>
      </c>
      <c r="H1164" s="45"/>
    </row>
    <row r="1165" spans="2:8" ht="18" customHeight="1">
      <c r="B1165" s="57"/>
      <c r="C1165" s="57"/>
      <c r="D1165" s="59"/>
      <c r="E1165" s="94"/>
      <c r="F1165" s="95"/>
      <c r="G1165" s="83" t="str">
        <f t="shared" si="18"/>
        <v/>
      </c>
      <c r="H1165" s="45"/>
    </row>
    <row r="1166" spans="2:8" ht="18" customHeight="1">
      <c r="B1166" s="57"/>
      <c r="C1166" s="57"/>
      <c r="D1166" s="59"/>
      <c r="E1166" s="94"/>
      <c r="F1166" s="95"/>
      <c r="G1166" s="83" t="str">
        <f t="shared" si="18"/>
        <v/>
      </c>
      <c r="H1166" s="45"/>
    </row>
    <row r="1167" spans="2:8" ht="18" customHeight="1">
      <c r="B1167" s="57"/>
      <c r="C1167" s="57"/>
      <c r="D1167" s="59"/>
      <c r="E1167" s="94"/>
      <c r="F1167" s="95"/>
      <c r="G1167" s="83" t="str">
        <f t="shared" si="18"/>
        <v/>
      </c>
      <c r="H1167" s="45"/>
    </row>
    <row r="1168" spans="2:8" ht="18" customHeight="1">
      <c r="B1168" s="57"/>
      <c r="C1168" s="57"/>
      <c r="D1168" s="59"/>
      <c r="E1168" s="94"/>
      <c r="F1168" s="95"/>
      <c r="G1168" s="83" t="str">
        <f t="shared" si="18"/>
        <v/>
      </c>
      <c r="H1168" s="45"/>
    </row>
    <row r="1169" spans="2:8" ht="18" customHeight="1">
      <c r="B1169" s="57"/>
      <c r="C1169" s="57"/>
      <c r="D1169" s="59"/>
      <c r="E1169" s="94"/>
      <c r="F1169" s="95"/>
      <c r="G1169" s="83" t="str">
        <f t="shared" si="18"/>
        <v/>
      </c>
      <c r="H1169" s="45"/>
    </row>
    <row r="1170" spans="2:8" ht="18" customHeight="1">
      <c r="B1170" s="57"/>
      <c r="C1170" s="57"/>
      <c r="D1170" s="59"/>
      <c r="E1170" s="94"/>
      <c r="F1170" s="95"/>
      <c r="G1170" s="83" t="str">
        <f t="shared" si="18"/>
        <v/>
      </c>
      <c r="H1170" s="45"/>
    </row>
    <row r="1171" spans="2:8" ht="18" customHeight="1">
      <c r="B1171" s="57"/>
      <c r="C1171" s="57"/>
      <c r="D1171" s="59"/>
      <c r="E1171" s="94"/>
      <c r="F1171" s="95"/>
      <c r="G1171" s="83" t="str">
        <f t="shared" si="18"/>
        <v/>
      </c>
      <c r="H1171" s="45"/>
    </row>
    <row r="1172" spans="2:8" ht="18" customHeight="1">
      <c r="B1172" s="57"/>
      <c r="C1172" s="57"/>
      <c r="D1172" s="59"/>
      <c r="E1172" s="94"/>
      <c r="F1172" s="95"/>
      <c r="G1172" s="83" t="str">
        <f t="shared" si="18"/>
        <v/>
      </c>
      <c r="H1172" s="45"/>
    </row>
    <row r="1173" spans="2:8" ht="18" customHeight="1">
      <c r="B1173" s="57"/>
      <c r="C1173" s="57"/>
      <c r="D1173" s="59"/>
      <c r="E1173" s="94"/>
      <c r="F1173" s="95"/>
      <c r="G1173" s="83" t="str">
        <f t="shared" si="18"/>
        <v/>
      </c>
      <c r="H1173" s="45"/>
    </row>
    <row r="1174" spans="2:8" ht="18" customHeight="1">
      <c r="B1174" s="57"/>
      <c r="C1174" s="57"/>
      <c r="D1174" s="59"/>
      <c r="E1174" s="94"/>
      <c r="F1174" s="95"/>
      <c r="G1174" s="83" t="str">
        <f t="shared" si="18"/>
        <v/>
      </c>
      <c r="H1174" s="45"/>
    </row>
    <row r="1175" spans="2:8" ht="18" customHeight="1">
      <c r="B1175" s="57"/>
      <c r="C1175" s="57"/>
      <c r="D1175" s="59"/>
      <c r="E1175" s="94"/>
      <c r="F1175" s="95"/>
      <c r="G1175" s="83" t="str">
        <f t="shared" si="18"/>
        <v/>
      </c>
      <c r="H1175" s="45"/>
    </row>
    <row r="1176" spans="2:8" ht="18" customHeight="1">
      <c r="B1176" s="57"/>
      <c r="C1176" s="57"/>
      <c r="D1176" s="59"/>
      <c r="E1176" s="94"/>
      <c r="F1176" s="95"/>
      <c r="G1176" s="83" t="str">
        <f t="shared" si="18"/>
        <v/>
      </c>
      <c r="H1176" s="45"/>
    </row>
    <row r="1177" spans="2:8" ht="18" customHeight="1">
      <c r="B1177" s="57"/>
      <c r="C1177" s="57"/>
      <c r="D1177" s="59"/>
      <c r="E1177" s="94"/>
      <c r="F1177" s="95"/>
      <c r="G1177" s="83" t="str">
        <f t="shared" si="18"/>
        <v/>
      </c>
      <c r="H1177" s="45"/>
    </row>
    <row r="1178" spans="2:8" ht="18" customHeight="1">
      <c r="B1178" s="57"/>
      <c r="C1178" s="57"/>
      <c r="D1178" s="59"/>
      <c r="E1178" s="94"/>
      <c r="F1178" s="95"/>
      <c r="G1178" s="83" t="str">
        <f t="shared" si="18"/>
        <v/>
      </c>
      <c r="H1178" s="45"/>
    </row>
    <row r="1179" spans="2:8" ht="18" customHeight="1">
      <c r="B1179" s="57"/>
      <c r="C1179" s="57"/>
      <c r="D1179" s="59"/>
      <c r="E1179" s="94"/>
      <c r="F1179" s="95"/>
      <c r="G1179" s="83" t="str">
        <f t="shared" si="18"/>
        <v/>
      </c>
      <c r="H1179" s="45"/>
    </row>
    <row r="1180" spans="2:8" ht="18" customHeight="1">
      <c r="B1180" s="57"/>
      <c r="C1180" s="57"/>
      <c r="D1180" s="59"/>
      <c r="E1180" s="94"/>
      <c r="F1180" s="95"/>
      <c r="G1180" s="83" t="str">
        <f t="shared" si="18"/>
        <v/>
      </c>
      <c r="H1180" s="45"/>
    </row>
    <row r="1181" spans="2:8" ht="18" customHeight="1">
      <c r="B1181" s="57"/>
      <c r="C1181" s="57"/>
      <c r="D1181" s="59"/>
      <c r="E1181" s="94"/>
      <c r="F1181" s="95"/>
      <c r="G1181" s="83" t="str">
        <f t="shared" si="18"/>
        <v/>
      </c>
      <c r="H1181" s="45"/>
    </row>
    <row r="1182" spans="2:8" ht="18" customHeight="1">
      <c r="B1182" s="57"/>
      <c r="C1182" s="57"/>
      <c r="D1182" s="59"/>
      <c r="E1182" s="94"/>
      <c r="F1182" s="95"/>
      <c r="G1182" s="83" t="str">
        <f t="shared" si="18"/>
        <v/>
      </c>
      <c r="H1182" s="45"/>
    </row>
    <row r="1183" spans="2:8" ht="18" customHeight="1">
      <c r="B1183" s="57"/>
      <c r="C1183" s="57"/>
      <c r="D1183" s="59"/>
      <c r="E1183" s="94"/>
      <c r="F1183" s="95"/>
      <c r="G1183" s="83" t="str">
        <f t="shared" si="18"/>
        <v/>
      </c>
      <c r="H1183" s="45"/>
    </row>
    <row r="1184" spans="2:8" ht="18" customHeight="1">
      <c r="B1184" s="57"/>
      <c r="C1184" s="57"/>
      <c r="D1184" s="59"/>
      <c r="E1184" s="94"/>
      <c r="F1184" s="95"/>
      <c r="G1184" s="83" t="str">
        <f t="shared" si="18"/>
        <v/>
      </c>
      <c r="H1184" s="45"/>
    </row>
    <row r="1185" spans="2:8" ht="18" customHeight="1">
      <c r="B1185" s="57"/>
      <c r="C1185" s="57"/>
      <c r="D1185" s="59"/>
      <c r="E1185" s="94"/>
      <c r="F1185" s="95"/>
      <c r="G1185" s="83" t="str">
        <f t="shared" si="18"/>
        <v/>
      </c>
      <c r="H1185" s="45"/>
    </row>
    <row r="1186" spans="2:8" ht="18" customHeight="1">
      <c r="B1186" s="57"/>
      <c r="C1186" s="57"/>
      <c r="D1186" s="59"/>
      <c r="E1186" s="94"/>
      <c r="F1186" s="95"/>
      <c r="G1186" s="83" t="str">
        <f t="shared" si="18"/>
        <v/>
      </c>
      <c r="H1186" s="45"/>
    </row>
    <row r="1187" spans="2:8" ht="18" customHeight="1">
      <c r="B1187" s="57"/>
      <c r="C1187" s="57"/>
      <c r="D1187" s="59"/>
      <c r="E1187" s="94"/>
      <c r="F1187" s="95"/>
      <c r="G1187" s="83" t="str">
        <f t="shared" si="18"/>
        <v/>
      </c>
      <c r="H1187" s="45"/>
    </row>
    <row r="1188" spans="2:8" ht="18" customHeight="1">
      <c r="B1188" s="57"/>
      <c r="C1188" s="57"/>
      <c r="D1188" s="59"/>
      <c r="E1188" s="94"/>
      <c r="F1188" s="95"/>
      <c r="G1188" s="83" t="str">
        <f t="shared" si="18"/>
        <v/>
      </c>
      <c r="H1188" s="45"/>
    </row>
    <row r="1189" spans="2:8" ht="18" customHeight="1">
      <c r="B1189" s="57"/>
      <c r="C1189" s="57"/>
      <c r="D1189" s="59"/>
      <c r="E1189" s="94"/>
      <c r="F1189" s="95"/>
      <c r="G1189" s="83" t="str">
        <f t="shared" si="18"/>
        <v/>
      </c>
      <c r="H1189" s="45"/>
    </row>
    <row r="1190" spans="2:8" ht="18" customHeight="1">
      <c r="B1190" s="57"/>
      <c r="C1190" s="57"/>
      <c r="D1190" s="59"/>
      <c r="E1190" s="94"/>
      <c r="F1190" s="95"/>
      <c r="G1190" s="83" t="str">
        <f t="shared" si="18"/>
        <v/>
      </c>
      <c r="H1190" s="45"/>
    </row>
    <row r="1191" spans="2:8" ht="18" customHeight="1">
      <c r="B1191" s="57"/>
      <c r="C1191" s="57"/>
      <c r="D1191" s="59"/>
      <c r="E1191" s="94"/>
      <c r="F1191" s="95"/>
      <c r="G1191" s="83" t="str">
        <f t="shared" si="18"/>
        <v/>
      </c>
      <c r="H1191" s="45"/>
    </row>
    <row r="1192" spans="2:8" ht="18" customHeight="1">
      <c r="B1192" s="57"/>
      <c r="C1192" s="57"/>
      <c r="D1192" s="59"/>
      <c r="E1192" s="94"/>
      <c r="F1192" s="95"/>
      <c r="G1192" s="83" t="str">
        <f t="shared" si="18"/>
        <v/>
      </c>
      <c r="H1192" s="45"/>
    </row>
    <row r="1193" spans="2:8" ht="18" customHeight="1">
      <c r="B1193" s="57"/>
      <c r="C1193" s="57"/>
      <c r="D1193" s="59"/>
      <c r="E1193" s="94"/>
      <c r="F1193" s="95"/>
      <c r="G1193" s="83" t="str">
        <f t="shared" si="18"/>
        <v/>
      </c>
      <c r="H1193" s="45"/>
    </row>
    <row r="1194" spans="2:8" ht="18" customHeight="1">
      <c r="B1194" s="57"/>
      <c r="C1194" s="57"/>
      <c r="D1194" s="59"/>
      <c r="E1194" s="94"/>
      <c r="F1194" s="95"/>
      <c r="G1194" s="83" t="str">
        <f t="shared" si="18"/>
        <v/>
      </c>
      <c r="H1194" s="45"/>
    </row>
    <row r="1195" spans="2:8" ht="18" customHeight="1">
      <c r="B1195" s="57"/>
      <c r="C1195" s="57"/>
      <c r="D1195" s="59"/>
      <c r="E1195" s="94"/>
      <c r="F1195" s="95"/>
      <c r="G1195" s="83" t="str">
        <f t="shared" si="18"/>
        <v/>
      </c>
      <c r="H1195" s="45"/>
    </row>
    <row r="1196" spans="2:8" ht="18" customHeight="1">
      <c r="B1196" s="57"/>
      <c r="C1196" s="57"/>
      <c r="D1196" s="59"/>
      <c r="E1196" s="94"/>
      <c r="F1196" s="95"/>
      <c r="G1196" s="83" t="str">
        <f t="shared" si="18"/>
        <v/>
      </c>
      <c r="H1196" s="45"/>
    </row>
    <row r="1197" spans="2:8" ht="18" customHeight="1">
      <c r="B1197" s="57"/>
      <c r="C1197" s="57"/>
      <c r="D1197" s="59"/>
      <c r="E1197" s="94"/>
      <c r="F1197" s="95"/>
      <c r="G1197" s="83" t="str">
        <f t="shared" si="18"/>
        <v/>
      </c>
      <c r="H1197" s="45"/>
    </row>
    <row r="1198" spans="2:8" ht="18" customHeight="1">
      <c r="B1198" s="57"/>
      <c r="C1198" s="57"/>
      <c r="D1198" s="59"/>
      <c r="E1198" s="94"/>
      <c r="F1198" s="95"/>
      <c r="G1198" s="83" t="str">
        <f t="shared" si="18"/>
        <v/>
      </c>
      <c r="H1198" s="45"/>
    </row>
    <row r="1199" spans="2:8" ht="18" customHeight="1">
      <c r="B1199" s="57"/>
      <c r="C1199" s="57"/>
      <c r="D1199" s="59"/>
      <c r="E1199" s="94"/>
      <c r="F1199" s="95"/>
      <c r="G1199" s="83" t="str">
        <f t="shared" si="18"/>
        <v/>
      </c>
      <c r="H1199" s="45"/>
    </row>
    <row r="1200" spans="2:8" ht="18" customHeight="1">
      <c r="B1200" s="57"/>
      <c r="C1200" s="57"/>
      <c r="D1200" s="59"/>
      <c r="E1200" s="94"/>
      <c r="F1200" s="95"/>
      <c r="G1200" s="83" t="str">
        <f t="shared" si="18"/>
        <v/>
      </c>
      <c r="H1200" s="45"/>
    </row>
    <row r="1201" spans="2:8" ht="18" customHeight="1">
      <c r="B1201" s="57"/>
      <c r="C1201" s="57"/>
      <c r="D1201" s="59"/>
      <c r="E1201" s="94"/>
      <c r="F1201" s="95"/>
      <c r="G1201" s="83" t="str">
        <f t="shared" si="18"/>
        <v/>
      </c>
      <c r="H1201" s="45"/>
    </row>
    <row r="1202" spans="2:8" ht="18" customHeight="1">
      <c r="B1202" s="57"/>
      <c r="C1202" s="57"/>
      <c r="D1202" s="59"/>
      <c r="E1202" s="94"/>
      <c r="F1202" s="95"/>
      <c r="G1202" s="83" t="str">
        <f t="shared" si="18"/>
        <v/>
      </c>
      <c r="H1202" s="45"/>
    </row>
    <row r="1203" spans="2:8" ht="18" customHeight="1">
      <c r="B1203" s="57"/>
      <c r="C1203" s="57"/>
      <c r="D1203" s="59"/>
      <c r="E1203" s="94"/>
      <c r="F1203" s="95"/>
      <c r="G1203" s="83" t="str">
        <f t="shared" si="18"/>
        <v/>
      </c>
      <c r="H1203" s="45"/>
    </row>
    <row r="1204" spans="2:8" ht="18" customHeight="1">
      <c r="B1204" s="57"/>
      <c r="C1204" s="57"/>
      <c r="D1204" s="59"/>
      <c r="E1204" s="94"/>
      <c r="F1204" s="95"/>
      <c r="G1204" s="83" t="str">
        <f t="shared" si="18"/>
        <v/>
      </c>
      <c r="H1204" s="45"/>
    </row>
    <row r="1205" spans="2:8" ht="18" customHeight="1">
      <c r="B1205" s="57"/>
      <c r="C1205" s="57"/>
      <c r="D1205" s="59"/>
      <c r="E1205" s="94"/>
      <c r="F1205" s="95"/>
      <c r="G1205" s="83" t="str">
        <f t="shared" si="18"/>
        <v/>
      </c>
      <c r="H1205" s="45"/>
    </row>
    <row r="1206" spans="2:8" ht="18" customHeight="1">
      <c r="B1206" s="57"/>
      <c r="C1206" s="57"/>
      <c r="D1206" s="59"/>
      <c r="E1206" s="94"/>
      <c r="F1206" s="95"/>
      <c r="G1206" s="83" t="str">
        <f t="shared" si="18"/>
        <v/>
      </c>
      <c r="H1206" s="45"/>
    </row>
    <row r="1207" spans="2:8" ht="18" customHeight="1">
      <c r="B1207" s="57"/>
      <c r="C1207" s="57"/>
      <c r="D1207" s="59"/>
      <c r="E1207" s="94"/>
      <c r="F1207" s="95"/>
      <c r="G1207" s="83" t="str">
        <f t="shared" si="18"/>
        <v/>
      </c>
      <c r="H1207" s="45"/>
    </row>
    <row r="1208" spans="2:8" ht="18" customHeight="1">
      <c r="B1208" s="57"/>
      <c r="C1208" s="57"/>
      <c r="D1208" s="59"/>
      <c r="E1208" s="94"/>
      <c r="F1208" s="95"/>
      <c r="G1208" s="83" t="str">
        <f t="shared" si="18"/>
        <v/>
      </c>
      <c r="H1208" s="45"/>
    </row>
    <row r="1209" spans="2:8" ht="18" customHeight="1">
      <c r="B1209" s="57"/>
      <c r="C1209" s="57"/>
      <c r="D1209" s="59"/>
      <c r="E1209" s="94"/>
      <c r="F1209" s="95"/>
      <c r="G1209" s="83" t="str">
        <f t="shared" si="18"/>
        <v/>
      </c>
      <c r="H1209" s="45"/>
    </row>
    <row r="1210" spans="2:8" ht="18" customHeight="1">
      <c r="B1210" s="57"/>
      <c r="C1210" s="57"/>
      <c r="D1210" s="59"/>
      <c r="E1210" s="94"/>
      <c r="F1210" s="95"/>
      <c r="G1210" s="83" t="str">
        <f t="shared" si="18"/>
        <v/>
      </c>
      <c r="H1210" s="45"/>
    </row>
    <row r="1211" spans="2:8" ht="18" customHeight="1">
      <c r="B1211" s="57"/>
      <c r="C1211" s="57"/>
      <c r="D1211" s="59"/>
      <c r="E1211" s="94"/>
      <c r="F1211" s="95"/>
      <c r="G1211" s="83" t="str">
        <f t="shared" si="18"/>
        <v/>
      </c>
      <c r="H1211" s="45"/>
    </row>
    <row r="1212" spans="2:8" ht="18" customHeight="1">
      <c r="B1212" s="57"/>
      <c r="C1212" s="57"/>
      <c r="D1212" s="59"/>
      <c r="E1212" s="94"/>
      <c r="F1212" s="95"/>
      <c r="G1212" s="83" t="str">
        <f t="shared" si="18"/>
        <v/>
      </c>
      <c r="H1212" s="45"/>
    </row>
    <row r="1213" spans="2:8" ht="18" customHeight="1">
      <c r="B1213" s="57"/>
      <c r="C1213" s="57"/>
      <c r="D1213" s="59"/>
      <c r="E1213" s="94"/>
      <c r="F1213" s="95"/>
      <c r="G1213" s="83" t="str">
        <f t="shared" si="18"/>
        <v/>
      </c>
      <c r="H1213" s="45"/>
    </row>
    <row r="1214" spans="2:8" ht="18" customHeight="1">
      <c r="B1214" s="57"/>
      <c r="C1214" s="57"/>
      <c r="D1214" s="59"/>
      <c r="E1214" s="94"/>
      <c r="F1214" s="95"/>
      <c r="G1214" s="83" t="str">
        <f t="shared" si="18"/>
        <v/>
      </c>
      <c r="H1214" s="45"/>
    </row>
    <row r="1215" spans="2:8" ht="18" customHeight="1">
      <c r="B1215" s="57"/>
      <c r="C1215" s="57"/>
      <c r="D1215" s="59"/>
      <c r="E1215" s="94"/>
      <c r="F1215" s="95"/>
      <c r="G1215" s="83" t="str">
        <f t="shared" si="18"/>
        <v/>
      </c>
      <c r="H1215" s="45"/>
    </row>
    <row r="1216" spans="2:8" ht="18" customHeight="1">
      <c r="B1216" s="57"/>
      <c r="C1216" s="57"/>
      <c r="D1216" s="59"/>
      <c r="E1216" s="94"/>
      <c r="F1216" s="95"/>
      <c r="G1216" s="83" t="str">
        <f t="shared" si="18"/>
        <v/>
      </c>
      <c r="H1216" s="45"/>
    </row>
    <row r="1217" spans="2:8" ht="18" customHeight="1">
      <c r="B1217" s="57"/>
      <c r="C1217" s="57"/>
      <c r="D1217" s="59"/>
      <c r="E1217" s="94"/>
      <c r="F1217" s="95"/>
      <c r="G1217" s="83" t="str">
        <f t="shared" si="18"/>
        <v/>
      </c>
      <c r="H1217" s="45"/>
    </row>
    <row r="1218" spans="2:8" ht="18" customHeight="1">
      <c r="B1218" s="57"/>
      <c r="C1218" s="57"/>
      <c r="D1218" s="59"/>
      <c r="E1218" s="94"/>
      <c r="F1218" s="95"/>
      <c r="G1218" s="83" t="str">
        <f t="shared" si="18"/>
        <v/>
      </c>
      <c r="H1218" s="45"/>
    </row>
    <row r="1219" spans="2:8" ht="18" customHeight="1">
      <c r="B1219" s="57"/>
      <c r="C1219" s="57"/>
      <c r="D1219" s="59"/>
      <c r="E1219" s="94"/>
      <c r="F1219" s="95"/>
      <c r="G1219" s="83" t="str">
        <f t="shared" si="18"/>
        <v/>
      </c>
      <c r="H1219" s="45"/>
    </row>
    <row r="1220" spans="2:8" ht="18" customHeight="1">
      <c r="B1220" s="57"/>
      <c r="C1220" s="57"/>
      <c r="D1220" s="59"/>
      <c r="E1220" s="94"/>
      <c r="F1220" s="95"/>
      <c r="G1220" s="83" t="str">
        <f t="shared" si="18"/>
        <v/>
      </c>
      <c r="H1220" s="45"/>
    </row>
    <row r="1221" spans="2:8" ht="18" customHeight="1">
      <c r="B1221" s="57"/>
      <c r="C1221" s="57"/>
      <c r="D1221" s="59"/>
      <c r="E1221" s="94"/>
      <c r="F1221" s="95"/>
      <c r="G1221" s="83" t="str">
        <f t="shared" si="18"/>
        <v/>
      </c>
      <c r="H1221" s="45"/>
    </row>
    <row r="1222" spans="2:8" ht="18" customHeight="1">
      <c r="B1222" s="57"/>
      <c r="C1222" s="57"/>
      <c r="D1222" s="59"/>
      <c r="E1222" s="94"/>
      <c r="F1222" s="95"/>
      <c r="G1222" s="83" t="str">
        <f t="shared" ref="G1222:G1285" si="19">IF(OR(B1222="",F1222=""),"",E1222/F1222)</f>
        <v/>
      </c>
      <c r="H1222" s="45"/>
    </row>
    <row r="1223" spans="2:8" ht="18" customHeight="1">
      <c r="B1223" s="57"/>
      <c r="C1223" s="57"/>
      <c r="D1223" s="59"/>
      <c r="E1223" s="94"/>
      <c r="F1223" s="95"/>
      <c r="G1223" s="83" t="str">
        <f t="shared" si="19"/>
        <v/>
      </c>
      <c r="H1223" s="45"/>
    </row>
    <row r="1224" spans="2:8" ht="18" customHeight="1">
      <c r="B1224" s="57"/>
      <c r="C1224" s="57"/>
      <c r="D1224" s="59"/>
      <c r="E1224" s="94"/>
      <c r="F1224" s="95"/>
      <c r="G1224" s="83" t="str">
        <f t="shared" si="19"/>
        <v/>
      </c>
      <c r="H1224" s="45"/>
    </row>
    <row r="1225" spans="2:8" ht="18" customHeight="1">
      <c r="B1225" s="57"/>
      <c r="C1225" s="57"/>
      <c r="D1225" s="59"/>
      <c r="E1225" s="94"/>
      <c r="F1225" s="95"/>
      <c r="G1225" s="83" t="str">
        <f t="shared" si="19"/>
        <v/>
      </c>
      <c r="H1225" s="45"/>
    </row>
    <row r="1226" spans="2:8" ht="18" customHeight="1">
      <c r="B1226" s="57"/>
      <c r="C1226" s="57"/>
      <c r="D1226" s="59"/>
      <c r="E1226" s="94"/>
      <c r="F1226" s="95"/>
      <c r="G1226" s="83" t="str">
        <f t="shared" si="19"/>
        <v/>
      </c>
      <c r="H1226" s="45"/>
    </row>
    <row r="1227" spans="2:8" ht="18" customHeight="1">
      <c r="B1227" s="57"/>
      <c r="C1227" s="57"/>
      <c r="D1227" s="59"/>
      <c r="E1227" s="94"/>
      <c r="F1227" s="95"/>
      <c r="G1227" s="83" t="str">
        <f t="shared" si="19"/>
        <v/>
      </c>
      <c r="H1227" s="45"/>
    </row>
    <row r="1228" spans="2:8" ht="18" customHeight="1">
      <c r="B1228" s="57"/>
      <c r="C1228" s="57"/>
      <c r="D1228" s="59"/>
      <c r="E1228" s="94"/>
      <c r="F1228" s="95"/>
      <c r="G1228" s="83" t="str">
        <f t="shared" si="19"/>
        <v/>
      </c>
      <c r="H1228" s="45"/>
    </row>
    <row r="1229" spans="2:8" ht="18" customHeight="1">
      <c r="B1229" s="57"/>
      <c r="C1229" s="57"/>
      <c r="D1229" s="59"/>
      <c r="E1229" s="94"/>
      <c r="F1229" s="95"/>
      <c r="G1229" s="83" t="str">
        <f t="shared" si="19"/>
        <v/>
      </c>
      <c r="H1229" s="45"/>
    </row>
    <row r="1230" spans="2:8" ht="18" customHeight="1">
      <c r="B1230" s="57"/>
      <c r="C1230" s="57"/>
      <c r="D1230" s="59"/>
      <c r="E1230" s="94"/>
      <c r="F1230" s="95"/>
      <c r="G1230" s="83" t="str">
        <f t="shared" si="19"/>
        <v/>
      </c>
      <c r="H1230" s="45"/>
    </row>
    <row r="1231" spans="2:8" ht="18" customHeight="1">
      <c r="B1231" s="57"/>
      <c r="C1231" s="57"/>
      <c r="D1231" s="59"/>
      <c r="E1231" s="94"/>
      <c r="F1231" s="95"/>
      <c r="G1231" s="83" t="str">
        <f t="shared" si="19"/>
        <v/>
      </c>
      <c r="H1231" s="45"/>
    </row>
    <row r="1232" spans="2:8" ht="18" customHeight="1">
      <c r="B1232" s="57"/>
      <c r="C1232" s="57"/>
      <c r="D1232" s="59"/>
      <c r="E1232" s="94"/>
      <c r="F1232" s="95"/>
      <c r="G1232" s="83" t="str">
        <f t="shared" si="19"/>
        <v/>
      </c>
      <c r="H1232" s="45"/>
    </row>
    <row r="1233" spans="2:8" ht="18" customHeight="1">
      <c r="B1233" s="57"/>
      <c r="C1233" s="57"/>
      <c r="D1233" s="59"/>
      <c r="E1233" s="94"/>
      <c r="F1233" s="95"/>
      <c r="G1233" s="83" t="str">
        <f t="shared" si="19"/>
        <v/>
      </c>
      <c r="H1233" s="45"/>
    </row>
    <row r="1234" spans="2:8" ht="18" customHeight="1">
      <c r="B1234" s="57"/>
      <c r="C1234" s="57"/>
      <c r="D1234" s="59"/>
      <c r="E1234" s="94"/>
      <c r="F1234" s="95"/>
      <c r="G1234" s="83" t="str">
        <f t="shared" si="19"/>
        <v/>
      </c>
      <c r="H1234" s="45"/>
    </row>
    <row r="1235" spans="2:8" ht="18" customHeight="1">
      <c r="B1235" s="57"/>
      <c r="C1235" s="57"/>
      <c r="D1235" s="59"/>
      <c r="E1235" s="94"/>
      <c r="F1235" s="95"/>
      <c r="G1235" s="83" t="str">
        <f t="shared" si="19"/>
        <v/>
      </c>
      <c r="H1235" s="45"/>
    </row>
    <row r="1236" spans="2:8" ht="18" customHeight="1">
      <c r="B1236" s="57"/>
      <c r="C1236" s="57"/>
      <c r="D1236" s="59"/>
      <c r="E1236" s="94"/>
      <c r="F1236" s="95"/>
      <c r="G1236" s="83" t="str">
        <f t="shared" si="19"/>
        <v/>
      </c>
      <c r="H1236" s="45"/>
    </row>
    <row r="1237" spans="2:8" ht="18" customHeight="1">
      <c r="B1237" s="57"/>
      <c r="C1237" s="57"/>
      <c r="D1237" s="59"/>
      <c r="E1237" s="94"/>
      <c r="F1237" s="95"/>
      <c r="G1237" s="83" t="str">
        <f t="shared" si="19"/>
        <v/>
      </c>
      <c r="H1237" s="45"/>
    </row>
    <row r="1238" spans="2:8" ht="18" customHeight="1">
      <c r="B1238" s="57"/>
      <c r="C1238" s="57"/>
      <c r="D1238" s="59"/>
      <c r="E1238" s="94"/>
      <c r="F1238" s="95"/>
      <c r="G1238" s="83" t="str">
        <f t="shared" si="19"/>
        <v/>
      </c>
      <c r="H1238" s="45"/>
    </row>
    <row r="1239" spans="2:8" ht="18" customHeight="1">
      <c r="B1239" s="57"/>
      <c r="C1239" s="57"/>
      <c r="D1239" s="59"/>
      <c r="E1239" s="94"/>
      <c r="F1239" s="95"/>
      <c r="G1239" s="83" t="str">
        <f t="shared" si="19"/>
        <v/>
      </c>
      <c r="H1239" s="45"/>
    </row>
    <row r="1240" spans="2:8" ht="18" customHeight="1">
      <c r="B1240" s="57"/>
      <c r="C1240" s="57"/>
      <c r="D1240" s="59"/>
      <c r="E1240" s="94"/>
      <c r="F1240" s="95"/>
      <c r="G1240" s="83" t="str">
        <f t="shared" si="19"/>
        <v/>
      </c>
      <c r="H1240" s="45"/>
    </row>
    <row r="1241" spans="2:8" ht="18" customHeight="1">
      <c r="B1241" s="57"/>
      <c r="C1241" s="57"/>
      <c r="D1241" s="59"/>
      <c r="E1241" s="94"/>
      <c r="F1241" s="95"/>
      <c r="G1241" s="83" t="str">
        <f t="shared" si="19"/>
        <v/>
      </c>
      <c r="H1241" s="45"/>
    </row>
    <row r="1242" spans="2:8" ht="18" customHeight="1">
      <c r="B1242" s="57"/>
      <c r="C1242" s="57"/>
      <c r="D1242" s="59"/>
      <c r="E1242" s="94"/>
      <c r="F1242" s="95"/>
      <c r="G1242" s="83" t="str">
        <f t="shared" si="19"/>
        <v/>
      </c>
      <c r="H1242" s="45"/>
    </row>
    <row r="1243" spans="2:8" ht="18" customHeight="1">
      <c r="B1243" s="57"/>
      <c r="C1243" s="57"/>
      <c r="D1243" s="59"/>
      <c r="E1243" s="94"/>
      <c r="F1243" s="95"/>
      <c r="G1243" s="83" t="str">
        <f t="shared" si="19"/>
        <v/>
      </c>
      <c r="H1243" s="45"/>
    </row>
    <row r="1244" spans="2:8" ht="18" customHeight="1">
      <c r="B1244" s="57"/>
      <c r="C1244" s="57"/>
      <c r="D1244" s="59"/>
      <c r="E1244" s="94"/>
      <c r="F1244" s="95"/>
      <c r="G1244" s="83" t="str">
        <f t="shared" si="19"/>
        <v/>
      </c>
      <c r="H1244" s="45"/>
    </row>
    <row r="1245" spans="2:8" ht="18" customHeight="1">
      <c r="B1245" s="57"/>
      <c r="C1245" s="57"/>
      <c r="D1245" s="59"/>
      <c r="E1245" s="94"/>
      <c r="F1245" s="95"/>
      <c r="G1245" s="83" t="str">
        <f t="shared" si="19"/>
        <v/>
      </c>
      <c r="H1245" s="45"/>
    </row>
    <row r="1246" spans="2:8" ht="18" customHeight="1">
      <c r="B1246" s="57"/>
      <c r="C1246" s="57"/>
      <c r="D1246" s="59"/>
      <c r="E1246" s="94"/>
      <c r="F1246" s="95"/>
      <c r="G1246" s="83" t="str">
        <f t="shared" si="19"/>
        <v/>
      </c>
      <c r="H1246" s="45"/>
    </row>
    <row r="1247" spans="2:8" ht="18" customHeight="1">
      <c r="B1247" s="57"/>
      <c r="C1247" s="57"/>
      <c r="D1247" s="59"/>
      <c r="E1247" s="94"/>
      <c r="F1247" s="95"/>
      <c r="G1247" s="83" t="str">
        <f t="shared" si="19"/>
        <v/>
      </c>
      <c r="H1247" s="45"/>
    </row>
    <row r="1248" spans="2:8" ht="18" customHeight="1">
      <c r="B1248" s="57"/>
      <c r="C1248" s="57"/>
      <c r="D1248" s="59"/>
      <c r="E1248" s="94"/>
      <c r="F1248" s="95"/>
      <c r="G1248" s="83" t="str">
        <f t="shared" si="19"/>
        <v/>
      </c>
      <c r="H1248" s="45"/>
    </row>
    <row r="1249" spans="2:8" ht="18" customHeight="1">
      <c r="B1249" s="57"/>
      <c r="C1249" s="57"/>
      <c r="D1249" s="59"/>
      <c r="E1249" s="94"/>
      <c r="F1249" s="95"/>
      <c r="G1249" s="83" t="str">
        <f t="shared" si="19"/>
        <v/>
      </c>
      <c r="H1249" s="45"/>
    </row>
    <row r="1250" spans="2:8" ht="18" customHeight="1">
      <c r="B1250" s="57"/>
      <c r="C1250" s="57"/>
      <c r="D1250" s="59"/>
      <c r="E1250" s="94"/>
      <c r="F1250" s="95"/>
      <c r="G1250" s="83" t="str">
        <f t="shared" si="19"/>
        <v/>
      </c>
      <c r="H1250" s="45"/>
    </row>
    <row r="1251" spans="2:8" ht="18" customHeight="1">
      <c r="B1251" s="57"/>
      <c r="C1251" s="57"/>
      <c r="D1251" s="59"/>
      <c r="E1251" s="94"/>
      <c r="F1251" s="95"/>
      <c r="G1251" s="83" t="str">
        <f t="shared" si="19"/>
        <v/>
      </c>
      <c r="H1251" s="45"/>
    </row>
    <row r="1252" spans="2:8" ht="18" customHeight="1">
      <c r="B1252" s="57"/>
      <c r="C1252" s="57"/>
      <c r="D1252" s="59"/>
      <c r="E1252" s="94"/>
      <c r="F1252" s="95"/>
      <c r="G1252" s="83" t="str">
        <f t="shared" si="19"/>
        <v/>
      </c>
      <c r="H1252" s="45"/>
    </row>
    <row r="1253" spans="2:8" ht="18" customHeight="1">
      <c r="B1253" s="57"/>
      <c r="C1253" s="57"/>
      <c r="D1253" s="59"/>
      <c r="E1253" s="94"/>
      <c r="F1253" s="95"/>
      <c r="G1253" s="83" t="str">
        <f t="shared" si="19"/>
        <v/>
      </c>
      <c r="H1253" s="45"/>
    </row>
    <row r="1254" spans="2:8" ht="18" customHeight="1">
      <c r="B1254" s="57"/>
      <c r="C1254" s="57"/>
      <c r="D1254" s="59"/>
      <c r="E1254" s="94"/>
      <c r="F1254" s="95"/>
      <c r="G1254" s="83" t="str">
        <f t="shared" si="19"/>
        <v/>
      </c>
      <c r="H1254" s="45"/>
    </row>
    <row r="1255" spans="2:8" ht="18" customHeight="1">
      <c r="B1255" s="57"/>
      <c r="C1255" s="57"/>
      <c r="D1255" s="59"/>
      <c r="E1255" s="94"/>
      <c r="F1255" s="95"/>
      <c r="G1255" s="83" t="str">
        <f t="shared" si="19"/>
        <v/>
      </c>
      <c r="H1255" s="45"/>
    </row>
    <row r="1256" spans="2:8" ht="18" customHeight="1">
      <c r="B1256" s="57"/>
      <c r="C1256" s="57"/>
      <c r="D1256" s="59"/>
      <c r="E1256" s="94"/>
      <c r="F1256" s="95"/>
      <c r="G1256" s="83" t="str">
        <f t="shared" si="19"/>
        <v/>
      </c>
      <c r="H1256" s="45"/>
    </row>
    <row r="1257" spans="2:8" ht="18" customHeight="1">
      <c r="B1257" s="57"/>
      <c r="C1257" s="57"/>
      <c r="D1257" s="59"/>
      <c r="E1257" s="94"/>
      <c r="F1257" s="95"/>
      <c r="G1257" s="83" t="str">
        <f t="shared" si="19"/>
        <v/>
      </c>
      <c r="H1257" s="45"/>
    </row>
    <row r="1258" spans="2:8" ht="18" customHeight="1">
      <c r="B1258" s="57"/>
      <c r="C1258" s="57"/>
      <c r="D1258" s="59"/>
      <c r="E1258" s="94"/>
      <c r="F1258" s="95"/>
      <c r="G1258" s="83" t="str">
        <f t="shared" si="19"/>
        <v/>
      </c>
      <c r="H1258" s="45"/>
    </row>
    <row r="1259" spans="2:8" ht="18" customHeight="1">
      <c r="B1259" s="57"/>
      <c r="C1259" s="57"/>
      <c r="D1259" s="59"/>
      <c r="E1259" s="94"/>
      <c r="F1259" s="95"/>
      <c r="G1259" s="83" t="str">
        <f t="shared" si="19"/>
        <v/>
      </c>
      <c r="H1259" s="45"/>
    </row>
    <row r="1260" spans="2:8" ht="18" customHeight="1">
      <c r="B1260" s="57"/>
      <c r="C1260" s="57"/>
      <c r="D1260" s="59"/>
      <c r="E1260" s="94"/>
      <c r="F1260" s="95"/>
      <c r="G1260" s="83" t="str">
        <f t="shared" si="19"/>
        <v/>
      </c>
      <c r="H1260" s="45"/>
    </row>
    <row r="1261" spans="2:8" ht="18" customHeight="1">
      <c r="B1261" s="57"/>
      <c r="C1261" s="57"/>
      <c r="D1261" s="59"/>
      <c r="E1261" s="94"/>
      <c r="F1261" s="95"/>
      <c r="G1261" s="83" t="str">
        <f t="shared" si="19"/>
        <v/>
      </c>
      <c r="H1261" s="45"/>
    </row>
    <row r="1262" spans="2:8" ht="18" customHeight="1">
      <c r="B1262" s="57"/>
      <c r="C1262" s="57"/>
      <c r="D1262" s="59"/>
      <c r="E1262" s="94"/>
      <c r="F1262" s="95"/>
      <c r="G1262" s="83" t="str">
        <f t="shared" si="19"/>
        <v/>
      </c>
      <c r="H1262" s="45"/>
    </row>
    <row r="1263" spans="2:8" ht="18" customHeight="1">
      <c r="B1263" s="57"/>
      <c r="C1263" s="57"/>
      <c r="D1263" s="59"/>
      <c r="E1263" s="94"/>
      <c r="F1263" s="95"/>
      <c r="G1263" s="83" t="str">
        <f t="shared" si="19"/>
        <v/>
      </c>
      <c r="H1263" s="45"/>
    </row>
    <row r="1264" spans="2:8" ht="18" customHeight="1">
      <c r="B1264" s="57"/>
      <c r="C1264" s="57"/>
      <c r="D1264" s="59"/>
      <c r="E1264" s="94"/>
      <c r="F1264" s="95"/>
      <c r="G1264" s="83" t="str">
        <f t="shared" si="19"/>
        <v/>
      </c>
      <c r="H1264" s="45"/>
    </row>
    <row r="1265" spans="2:8" ht="18" customHeight="1">
      <c r="B1265" s="57"/>
      <c r="C1265" s="57"/>
      <c r="D1265" s="59"/>
      <c r="E1265" s="94"/>
      <c r="F1265" s="95"/>
      <c r="G1265" s="83" t="str">
        <f t="shared" si="19"/>
        <v/>
      </c>
      <c r="H1265" s="45"/>
    </row>
    <row r="1266" spans="2:8" ht="18" customHeight="1">
      <c r="B1266" s="57"/>
      <c r="C1266" s="57"/>
      <c r="D1266" s="59"/>
      <c r="E1266" s="94"/>
      <c r="F1266" s="95"/>
      <c r="G1266" s="83" t="str">
        <f t="shared" si="19"/>
        <v/>
      </c>
      <c r="H1266" s="45"/>
    </row>
    <row r="1267" spans="2:8" ht="18" customHeight="1">
      <c r="B1267" s="57"/>
      <c r="C1267" s="57"/>
      <c r="D1267" s="59"/>
      <c r="E1267" s="94"/>
      <c r="F1267" s="95"/>
      <c r="G1267" s="83" t="str">
        <f t="shared" si="19"/>
        <v/>
      </c>
      <c r="H1267" s="45"/>
    </row>
    <row r="1268" spans="2:8" ht="18" customHeight="1">
      <c r="B1268" s="57"/>
      <c r="C1268" s="57"/>
      <c r="D1268" s="59"/>
      <c r="E1268" s="94"/>
      <c r="F1268" s="95"/>
      <c r="G1268" s="83" t="str">
        <f t="shared" si="19"/>
        <v/>
      </c>
      <c r="H1268" s="45"/>
    </row>
    <row r="1269" spans="2:8" ht="18" customHeight="1">
      <c r="B1269" s="57"/>
      <c r="C1269" s="57"/>
      <c r="D1269" s="59"/>
      <c r="E1269" s="94"/>
      <c r="F1269" s="95"/>
      <c r="G1269" s="83" t="str">
        <f t="shared" si="19"/>
        <v/>
      </c>
      <c r="H1269" s="45"/>
    </row>
    <row r="1270" spans="2:8" ht="18" customHeight="1">
      <c r="B1270" s="57"/>
      <c r="C1270" s="57"/>
      <c r="D1270" s="59"/>
      <c r="E1270" s="94"/>
      <c r="F1270" s="95"/>
      <c r="G1270" s="83" t="str">
        <f t="shared" si="19"/>
        <v/>
      </c>
      <c r="H1270" s="45"/>
    </row>
    <row r="1271" spans="2:8" ht="18" customHeight="1">
      <c r="B1271" s="57"/>
      <c r="C1271" s="57"/>
      <c r="D1271" s="59"/>
      <c r="E1271" s="94"/>
      <c r="F1271" s="95"/>
      <c r="G1271" s="83" t="str">
        <f t="shared" si="19"/>
        <v/>
      </c>
      <c r="H1271" s="45"/>
    </row>
    <row r="1272" spans="2:8" ht="18" customHeight="1">
      <c r="B1272" s="57"/>
      <c r="C1272" s="57"/>
      <c r="D1272" s="59"/>
      <c r="E1272" s="94"/>
      <c r="F1272" s="95"/>
      <c r="G1272" s="83" t="str">
        <f t="shared" si="19"/>
        <v/>
      </c>
      <c r="H1272" s="45"/>
    </row>
    <row r="1273" spans="2:8" ht="18" customHeight="1">
      <c r="B1273" s="57"/>
      <c r="C1273" s="57"/>
      <c r="D1273" s="59"/>
      <c r="E1273" s="94"/>
      <c r="F1273" s="95"/>
      <c r="G1273" s="83" t="str">
        <f t="shared" si="19"/>
        <v/>
      </c>
      <c r="H1273" s="45"/>
    </row>
    <row r="1274" spans="2:8" ht="18" customHeight="1">
      <c r="B1274" s="57"/>
      <c r="C1274" s="57"/>
      <c r="D1274" s="59"/>
      <c r="E1274" s="94"/>
      <c r="F1274" s="95"/>
      <c r="G1274" s="83" t="str">
        <f t="shared" si="19"/>
        <v/>
      </c>
      <c r="H1274" s="45"/>
    </row>
    <row r="1275" spans="2:8" ht="18" customHeight="1">
      <c r="B1275" s="57"/>
      <c r="C1275" s="57"/>
      <c r="D1275" s="59"/>
      <c r="E1275" s="94"/>
      <c r="F1275" s="95"/>
      <c r="G1275" s="83" t="str">
        <f t="shared" si="19"/>
        <v/>
      </c>
      <c r="H1275" s="45"/>
    </row>
    <row r="1276" spans="2:8" ht="18" customHeight="1">
      <c r="B1276" s="57"/>
      <c r="C1276" s="57"/>
      <c r="D1276" s="59"/>
      <c r="E1276" s="94"/>
      <c r="F1276" s="95"/>
      <c r="G1276" s="83" t="str">
        <f t="shared" si="19"/>
        <v/>
      </c>
      <c r="H1276" s="45"/>
    </row>
    <row r="1277" spans="2:8" ht="18" customHeight="1">
      <c r="B1277" s="57"/>
      <c r="C1277" s="57"/>
      <c r="D1277" s="59"/>
      <c r="E1277" s="94"/>
      <c r="F1277" s="95"/>
      <c r="G1277" s="83" t="str">
        <f t="shared" si="19"/>
        <v/>
      </c>
      <c r="H1277" s="45"/>
    </row>
    <row r="1278" spans="2:8" ht="18" customHeight="1">
      <c r="B1278" s="57"/>
      <c r="C1278" s="57"/>
      <c r="D1278" s="59"/>
      <c r="E1278" s="94"/>
      <c r="F1278" s="95"/>
      <c r="G1278" s="83" t="str">
        <f t="shared" si="19"/>
        <v/>
      </c>
      <c r="H1278" s="45"/>
    </row>
    <row r="1279" spans="2:8" ht="18" customHeight="1">
      <c r="B1279" s="57"/>
      <c r="C1279" s="57"/>
      <c r="D1279" s="59"/>
      <c r="E1279" s="94"/>
      <c r="F1279" s="95"/>
      <c r="G1279" s="83" t="str">
        <f t="shared" si="19"/>
        <v/>
      </c>
      <c r="H1279" s="45"/>
    </row>
    <row r="1280" spans="2:8" ht="18" customHeight="1">
      <c r="B1280" s="57"/>
      <c r="C1280" s="57"/>
      <c r="D1280" s="59"/>
      <c r="E1280" s="94"/>
      <c r="F1280" s="95"/>
      <c r="G1280" s="83" t="str">
        <f t="shared" si="19"/>
        <v/>
      </c>
      <c r="H1280" s="45"/>
    </row>
    <row r="1281" spans="2:8" ht="18" customHeight="1">
      <c r="B1281" s="57"/>
      <c r="C1281" s="57"/>
      <c r="D1281" s="59"/>
      <c r="E1281" s="94"/>
      <c r="F1281" s="95"/>
      <c r="G1281" s="83" t="str">
        <f t="shared" si="19"/>
        <v/>
      </c>
      <c r="H1281" s="45"/>
    </row>
    <row r="1282" spans="2:8" ht="18" customHeight="1">
      <c r="B1282" s="57"/>
      <c r="C1282" s="57"/>
      <c r="D1282" s="59"/>
      <c r="E1282" s="94"/>
      <c r="F1282" s="95"/>
      <c r="G1282" s="83" t="str">
        <f t="shared" si="19"/>
        <v/>
      </c>
      <c r="H1282" s="45"/>
    </row>
    <row r="1283" spans="2:8" ht="18" customHeight="1">
      <c r="B1283" s="57"/>
      <c r="C1283" s="57"/>
      <c r="D1283" s="59"/>
      <c r="E1283" s="94"/>
      <c r="F1283" s="95"/>
      <c r="G1283" s="83" t="str">
        <f t="shared" si="19"/>
        <v/>
      </c>
      <c r="H1283" s="45"/>
    </row>
    <row r="1284" spans="2:8" ht="18" customHeight="1">
      <c r="B1284" s="57"/>
      <c r="C1284" s="57"/>
      <c r="D1284" s="59"/>
      <c r="E1284" s="94"/>
      <c r="F1284" s="95"/>
      <c r="G1284" s="83" t="str">
        <f t="shared" si="19"/>
        <v/>
      </c>
      <c r="H1284" s="45"/>
    </row>
    <row r="1285" spans="2:8" ht="18" customHeight="1">
      <c r="B1285" s="57"/>
      <c r="C1285" s="57"/>
      <c r="D1285" s="59"/>
      <c r="E1285" s="94"/>
      <c r="F1285" s="95"/>
      <c r="G1285" s="83" t="str">
        <f t="shared" si="19"/>
        <v/>
      </c>
      <c r="H1285" s="45"/>
    </row>
    <row r="1286" spans="2:8" ht="18" customHeight="1">
      <c r="B1286" s="57"/>
      <c r="C1286" s="57"/>
      <c r="D1286" s="59"/>
      <c r="E1286" s="94"/>
      <c r="F1286" s="95"/>
      <c r="G1286" s="83" t="str">
        <f t="shared" ref="G1286:G1349" si="20">IF(OR(B1286="",F1286=""),"",E1286/F1286)</f>
        <v/>
      </c>
      <c r="H1286" s="45"/>
    </row>
    <row r="1287" spans="2:8" ht="18" customHeight="1">
      <c r="B1287" s="57"/>
      <c r="C1287" s="57"/>
      <c r="D1287" s="59"/>
      <c r="E1287" s="94"/>
      <c r="F1287" s="95"/>
      <c r="G1287" s="83" t="str">
        <f t="shared" si="20"/>
        <v/>
      </c>
      <c r="H1287" s="45"/>
    </row>
    <row r="1288" spans="2:8" ht="18" customHeight="1">
      <c r="B1288" s="57"/>
      <c r="C1288" s="57"/>
      <c r="D1288" s="59"/>
      <c r="E1288" s="94"/>
      <c r="F1288" s="95"/>
      <c r="G1288" s="83" t="str">
        <f t="shared" si="20"/>
        <v/>
      </c>
      <c r="H1288" s="45"/>
    </row>
    <row r="1289" spans="2:8" ht="18" customHeight="1">
      <c r="B1289" s="57"/>
      <c r="C1289" s="57"/>
      <c r="D1289" s="59"/>
      <c r="E1289" s="94"/>
      <c r="F1289" s="95"/>
      <c r="G1289" s="83" t="str">
        <f t="shared" si="20"/>
        <v/>
      </c>
      <c r="H1289" s="45"/>
    </row>
    <row r="1290" spans="2:8" ht="18" customHeight="1">
      <c r="B1290" s="57"/>
      <c r="C1290" s="57"/>
      <c r="D1290" s="59"/>
      <c r="E1290" s="94"/>
      <c r="F1290" s="95"/>
      <c r="G1290" s="83" t="str">
        <f t="shared" si="20"/>
        <v/>
      </c>
      <c r="H1290" s="45"/>
    </row>
    <row r="1291" spans="2:8" ht="18" customHeight="1">
      <c r="B1291" s="57"/>
      <c r="C1291" s="57"/>
      <c r="D1291" s="59"/>
      <c r="E1291" s="94"/>
      <c r="F1291" s="95"/>
      <c r="G1291" s="83" t="str">
        <f t="shared" si="20"/>
        <v/>
      </c>
      <c r="H1291" s="45"/>
    </row>
    <row r="1292" spans="2:8" ht="18" customHeight="1">
      <c r="B1292" s="57"/>
      <c r="C1292" s="57"/>
      <c r="D1292" s="59"/>
      <c r="E1292" s="94"/>
      <c r="F1292" s="95"/>
      <c r="G1292" s="83" t="str">
        <f t="shared" si="20"/>
        <v/>
      </c>
      <c r="H1292" s="45"/>
    </row>
    <row r="1293" spans="2:8" ht="18" customHeight="1">
      <c r="B1293" s="57"/>
      <c r="C1293" s="57"/>
      <c r="D1293" s="59"/>
      <c r="E1293" s="94"/>
      <c r="F1293" s="95"/>
      <c r="G1293" s="83" t="str">
        <f t="shared" si="20"/>
        <v/>
      </c>
      <c r="H1293" s="45"/>
    </row>
    <row r="1294" spans="2:8" ht="18" customHeight="1">
      <c r="B1294" s="57"/>
      <c r="C1294" s="57"/>
      <c r="D1294" s="59"/>
      <c r="E1294" s="94"/>
      <c r="F1294" s="95"/>
      <c r="G1294" s="83" t="str">
        <f t="shared" si="20"/>
        <v/>
      </c>
      <c r="H1294" s="45"/>
    </row>
    <row r="1295" spans="2:8" ht="18" customHeight="1">
      <c r="B1295" s="57"/>
      <c r="C1295" s="57"/>
      <c r="D1295" s="59"/>
      <c r="E1295" s="94"/>
      <c r="F1295" s="95"/>
      <c r="G1295" s="83" t="str">
        <f t="shared" si="20"/>
        <v/>
      </c>
      <c r="H1295" s="45"/>
    </row>
    <row r="1296" spans="2:8" ht="18" customHeight="1">
      <c r="B1296" s="57"/>
      <c r="C1296" s="57"/>
      <c r="D1296" s="59"/>
      <c r="E1296" s="94"/>
      <c r="F1296" s="95"/>
      <c r="G1296" s="83" t="str">
        <f t="shared" si="20"/>
        <v/>
      </c>
      <c r="H1296" s="45"/>
    </row>
    <row r="1297" spans="2:8" ht="18" customHeight="1">
      <c r="B1297" s="57"/>
      <c r="C1297" s="57"/>
      <c r="D1297" s="59"/>
      <c r="E1297" s="94"/>
      <c r="F1297" s="95"/>
      <c r="G1297" s="83" t="str">
        <f t="shared" si="20"/>
        <v/>
      </c>
      <c r="H1297" s="45"/>
    </row>
    <row r="1298" spans="2:8" ht="18" customHeight="1">
      <c r="B1298" s="57"/>
      <c r="C1298" s="57"/>
      <c r="D1298" s="59"/>
      <c r="E1298" s="94"/>
      <c r="F1298" s="95"/>
      <c r="G1298" s="83" t="str">
        <f t="shared" si="20"/>
        <v/>
      </c>
      <c r="H1298" s="45"/>
    </row>
    <row r="1299" spans="2:8" ht="18" customHeight="1">
      <c r="B1299" s="57"/>
      <c r="C1299" s="57"/>
      <c r="D1299" s="59"/>
      <c r="E1299" s="94"/>
      <c r="F1299" s="95"/>
      <c r="G1299" s="83" t="str">
        <f t="shared" si="20"/>
        <v/>
      </c>
      <c r="H1299" s="45"/>
    </row>
    <row r="1300" spans="2:8" ht="18" customHeight="1">
      <c r="B1300" s="57"/>
      <c r="C1300" s="57"/>
      <c r="D1300" s="59"/>
      <c r="E1300" s="94"/>
      <c r="F1300" s="95"/>
      <c r="G1300" s="83" t="str">
        <f t="shared" si="20"/>
        <v/>
      </c>
      <c r="H1300" s="45"/>
    </row>
    <row r="1301" spans="2:8" ht="18" customHeight="1">
      <c r="B1301" s="57"/>
      <c r="C1301" s="57"/>
      <c r="D1301" s="59"/>
      <c r="E1301" s="94"/>
      <c r="F1301" s="95"/>
      <c r="G1301" s="83" t="str">
        <f t="shared" si="20"/>
        <v/>
      </c>
      <c r="H1301" s="45"/>
    </row>
    <row r="1302" spans="2:8" ht="18" customHeight="1">
      <c r="B1302" s="57"/>
      <c r="C1302" s="57"/>
      <c r="D1302" s="59"/>
      <c r="E1302" s="94"/>
      <c r="F1302" s="95"/>
      <c r="G1302" s="83" t="str">
        <f t="shared" si="20"/>
        <v/>
      </c>
      <c r="H1302" s="45"/>
    </row>
    <row r="1303" spans="2:8" ht="18" customHeight="1">
      <c r="B1303" s="57"/>
      <c r="C1303" s="57"/>
      <c r="D1303" s="59"/>
      <c r="E1303" s="94"/>
      <c r="F1303" s="95"/>
      <c r="G1303" s="83" t="str">
        <f t="shared" si="20"/>
        <v/>
      </c>
      <c r="H1303" s="45"/>
    </row>
    <row r="1304" spans="2:8" ht="18" customHeight="1">
      <c r="B1304" s="57"/>
      <c r="C1304" s="57"/>
      <c r="D1304" s="59"/>
      <c r="E1304" s="94"/>
      <c r="F1304" s="95"/>
      <c r="G1304" s="83" t="str">
        <f t="shared" si="20"/>
        <v/>
      </c>
      <c r="H1304" s="45"/>
    </row>
    <row r="1305" spans="2:8" ht="18" customHeight="1">
      <c r="B1305" s="57"/>
      <c r="C1305" s="57"/>
      <c r="D1305" s="59"/>
      <c r="E1305" s="94"/>
      <c r="F1305" s="95"/>
      <c r="G1305" s="83" t="str">
        <f t="shared" si="20"/>
        <v/>
      </c>
      <c r="H1305" s="45"/>
    </row>
    <row r="1306" spans="2:8" ht="18" customHeight="1">
      <c r="B1306" s="57"/>
      <c r="C1306" s="57"/>
      <c r="D1306" s="59"/>
      <c r="E1306" s="94"/>
      <c r="F1306" s="95"/>
      <c r="G1306" s="83" t="str">
        <f t="shared" si="20"/>
        <v/>
      </c>
      <c r="H1306" s="45"/>
    </row>
    <row r="1307" spans="2:8" ht="18" customHeight="1">
      <c r="B1307" s="57"/>
      <c r="C1307" s="57"/>
      <c r="D1307" s="59"/>
      <c r="E1307" s="94"/>
      <c r="F1307" s="95"/>
      <c r="G1307" s="83" t="str">
        <f t="shared" si="20"/>
        <v/>
      </c>
      <c r="H1307" s="45"/>
    </row>
    <row r="1308" spans="2:8" ht="18" customHeight="1">
      <c r="B1308" s="57"/>
      <c r="C1308" s="57"/>
      <c r="D1308" s="59"/>
      <c r="E1308" s="94"/>
      <c r="F1308" s="95"/>
      <c r="G1308" s="83" t="str">
        <f t="shared" si="20"/>
        <v/>
      </c>
      <c r="H1308" s="45"/>
    </row>
    <row r="1309" spans="2:8" ht="18" customHeight="1">
      <c r="B1309" s="57"/>
      <c r="C1309" s="57"/>
      <c r="D1309" s="59"/>
      <c r="E1309" s="94"/>
      <c r="F1309" s="95"/>
      <c r="G1309" s="83" t="str">
        <f t="shared" si="20"/>
        <v/>
      </c>
      <c r="H1309" s="45"/>
    </row>
    <row r="1310" spans="2:8" ht="18" customHeight="1">
      <c r="B1310" s="57"/>
      <c r="C1310" s="57"/>
      <c r="D1310" s="59"/>
      <c r="E1310" s="94"/>
      <c r="F1310" s="95"/>
      <c r="G1310" s="83" t="str">
        <f t="shared" si="20"/>
        <v/>
      </c>
      <c r="H1310" s="45"/>
    </row>
    <row r="1311" spans="2:8" ht="18" customHeight="1">
      <c r="B1311" s="57"/>
      <c r="C1311" s="57"/>
      <c r="D1311" s="59"/>
      <c r="E1311" s="94"/>
      <c r="F1311" s="95"/>
      <c r="G1311" s="83" t="str">
        <f t="shared" si="20"/>
        <v/>
      </c>
      <c r="H1311" s="45"/>
    </row>
    <row r="1312" spans="2:8" ht="18" customHeight="1">
      <c r="B1312" s="57"/>
      <c r="C1312" s="57"/>
      <c r="D1312" s="59"/>
      <c r="E1312" s="94"/>
      <c r="F1312" s="95"/>
      <c r="G1312" s="83" t="str">
        <f t="shared" si="20"/>
        <v/>
      </c>
      <c r="H1312" s="45"/>
    </row>
    <row r="1313" spans="2:8" ht="18" customHeight="1">
      <c r="B1313" s="57"/>
      <c r="C1313" s="57"/>
      <c r="D1313" s="59"/>
      <c r="E1313" s="94"/>
      <c r="F1313" s="95"/>
      <c r="G1313" s="83" t="str">
        <f t="shared" si="20"/>
        <v/>
      </c>
      <c r="H1313" s="45"/>
    </row>
    <row r="1314" spans="2:8" ht="18" customHeight="1">
      <c r="B1314" s="57"/>
      <c r="C1314" s="57"/>
      <c r="D1314" s="59"/>
      <c r="E1314" s="94"/>
      <c r="F1314" s="95"/>
      <c r="G1314" s="83" t="str">
        <f t="shared" si="20"/>
        <v/>
      </c>
      <c r="H1314" s="45"/>
    </row>
    <row r="1315" spans="2:8" ht="18" customHeight="1">
      <c r="B1315" s="57"/>
      <c r="C1315" s="57"/>
      <c r="D1315" s="59"/>
      <c r="E1315" s="94"/>
      <c r="F1315" s="95"/>
      <c r="G1315" s="83" t="str">
        <f t="shared" si="20"/>
        <v/>
      </c>
      <c r="H1315" s="45"/>
    </row>
    <row r="1316" spans="2:8" ht="18" customHeight="1">
      <c r="B1316" s="57"/>
      <c r="C1316" s="57"/>
      <c r="D1316" s="59"/>
      <c r="E1316" s="94"/>
      <c r="F1316" s="95"/>
      <c r="G1316" s="83" t="str">
        <f t="shared" si="20"/>
        <v/>
      </c>
      <c r="H1316" s="45"/>
    </row>
    <row r="1317" spans="2:8" ht="18" customHeight="1">
      <c r="B1317" s="57"/>
      <c r="C1317" s="57"/>
      <c r="D1317" s="59"/>
      <c r="E1317" s="94"/>
      <c r="F1317" s="95"/>
      <c r="G1317" s="83" t="str">
        <f t="shared" si="20"/>
        <v/>
      </c>
      <c r="H1317" s="45"/>
    </row>
    <row r="1318" spans="2:8" ht="18" customHeight="1">
      <c r="B1318" s="57"/>
      <c r="C1318" s="57"/>
      <c r="D1318" s="59"/>
      <c r="E1318" s="94"/>
      <c r="F1318" s="95"/>
      <c r="G1318" s="83" t="str">
        <f t="shared" si="20"/>
        <v/>
      </c>
      <c r="H1318" s="45"/>
    </row>
    <row r="1319" spans="2:8" ht="18" customHeight="1">
      <c r="B1319" s="57"/>
      <c r="C1319" s="57"/>
      <c r="D1319" s="59"/>
      <c r="E1319" s="94"/>
      <c r="F1319" s="95"/>
      <c r="G1319" s="83" t="str">
        <f t="shared" si="20"/>
        <v/>
      </c>
      <c r="H1319" s="45"/>
    </row>
    <row r="1320" spans="2:8" ht="18" customHeight="1">
      <c r="B1320" s="57"/>
      <c r="C1320" s="57"/>
      <c r="D1320" s="59"/>
      <c r="E1320" s="94"/>
      <c r="F1320" s="95"/>
      <c r="G1320" s="83" t="str">
        <f t="shared" si="20"/>
        <v/>
      </c>
      <c r="H1320" s="45"/>
    </row>
    <row r="1321" spans="2:8" ht="18" customHeight="1">
      <c r="B1321" s="57"/>
      <c r="C1321" s="57"/>
      <c r="D1321" s="59"/>
      <c r="E1321" s="94"/>
      <c r="F1321" s="95"/>
      <c r="G1321" s="83" t="str">
        <f t="shared" si="20"/>
        <v/>
      </c>
      <c r="H1321" s="45"/>
    </row>
    <row r="1322" spans="2:8" ht="18" customHeight="1">
      <c r="B1322" s="57"/>
      <c r="C1322" s="57"/>
      <c r="D1322" s="59"/>
      <c r="E1322" s="94"/>
      <c r="F1322" s="95"/>
      <c r="G1322" s="83" t="str">
        <f t="shared" si="20"/>
        <v/>
      </c>
      <c r="H1322" s="45"/>
    </row>
    <row r="1323" spans="2:8" ht="18" customHeight="1">
      <c r="B1323" s="57"/>
      <c r="C1323" s="57"/>
      <c r="D1323" s="59"/>
      <c r="E1323" s="94"/>
      <c r="F1323" s="95"/>
      <c r="G1323" s="83" t="str">
        <f t="shared" si="20"/>
        <v/>
      </c>
      <c r="H1323" s="45"/>
    </row>
    <row r="1324" spans="2:8" ht="18" customHeight="1">
      <c r="B1324" s="57"/>
      <c r="C1324" s="57"/>
      <c r="D1324" s="59"/>
      <c r="E1324" s="94"/>
      <c r="F1324" s="95"/>
      <c r="G1324" s="83" t="str">
        <f t="shared" si="20"/>
        <v/>
      </c>
      <c r="H1324" s="45"/>
    </row>
    <row r="1325" spans="2:8" ht="18" customHeight="1">
      <c r="B1325" s="57"/>
      <c r="C1325" s="57"/>
      <c r="D1325" s="59"/>
      <c r="E1325" s="94"/>
      <c r="F1325" s="95"/>
      <c r="G1325" s="83" t="str">
        <f t="shared" si="20"/>
        <v/>
      </c>
      <c r="H1325" s="45"/>
    </row>
    <row r="1326" spans="2:8" ht="18" customHeight="1">
      <c r="B1326" s="57"/>
      <c r="C1326" s="57"/>
      <c r="D1326" s="59"/>
      <c r="E1326" s="94"/>
      <c r="F1326" s="95"/>
      <c r="G1326" s="83" t="str">
        <f t="shared" si="20"/>
        <v/>
      </c>
      <c r="H1326" s="45"/>
    </row>
    <row r="1327" spans="2:8" ht="18" customHeight="1">
      <c r="B1327" s="57"/>
      <c r="C1327" s="57"/>
      <c r="D1327" s="59"/>
      <c r="E1327" s="94"/>
      <c r="F1327" s="95"/>
      <c r="G1327" s="83" t="str">
        <f t="shared" si="20"/>
        <v/>
      </c>
      <c r="H1327" s="45"/>
    </row>
    <row r="1328" spans="2:8" ht="18" customHeight="1">
      <c r="B1328" s="57"/>
      <c r="C1328" s="57"/>
      <c r="D1328" s="59"/>
      <c r="E1328" s="94"/>
      <c r="F1328" s="95"/>
      <c r="G1328" s="83" t="str">
        <f t="shared" si="20"/>
        <v/>
      </c>
      <c r="H1328" s="45"/>
    </row>
    <row r="1329" spans="2:8" ht="18" customHeight="1">
      <c r="B1329" s="57"/>
      <c r="C1329" s="57"/>
      <c r="D1329" s="59"/>
      <c r="E1329" s="94"/>
      <c r="F1329" s="95"/>
      <c r="G1329" s="83" t="str">
        <f t="shared" si="20"/>
        <v/>
      </c>
      <c r="H1329" s="45"/>
    </row>
    <row r="1330" spans="2:8" ht="18" customHeight="1">
      <c r="B1330" s="57"/>
      <c r="C1330" s="57"/>
      <c r="D1330" s="59"/>
      <c r="E1330" s="94"/>
      <c r="F1330" s="95"/>
      <c r="G1330" s="83" t="str">
        <f t="shared" si="20"/>
        <v/>
      </c>
      <c r="H1330" s="45"/>
    </row>
    <row r="1331" spans="2:8" ht="18" customHeight="1">
      <c r="B1331" s="57"/>
      <c r="C1331" s="57"/>
      <c r="D1331" s="59"/>
      <c r="E1331" s="94"/>
      <c r="F1331" s="95"/>
      <c r="G1331" s="83" t="str">
        <f t="shared" si="20"/>
        <v/>
      </c>
      <c r="H1331" s="45"/>
    </row>
    <row r="1332" spans="2:8" ht="18" customHeight="1">
      <c r="B1332" s="57"/>
      <c r="C1332" s="57"/>
      <c r="D1332" s="59"/>
      <c r="E1332" s="94"/>
      <c r="F1332" s="95"/>
      <c r="G1332" s="83" t="str">
        <f t="shared" si="20"/>
        <v/>
      </c>
      <c r="H1332" s="45"/>
    </row>
    <row r="1333" spans="2:8" ht="18" customHeight="1">
      <c r="B1333" s="57"/>
      <c r="C1333" s="57"/>
      <c r="D1333" s="59"/>
      <c r="E1333" s="94"/>
      <c r="F1333" s="95"/>
      <c r="G1333" s="83" t="str">
        <f t="shared" si="20"/>
        <v/>
      </c>
      <c r="H1333" s="45"/>
    </row>
    <row r="1334" spans="2:8" ht="18" customHeight="1">
      <c r="B1334" s="57"/>
      <c r="C1334" s="57"/>
      <c r="D1334" s="59"/>
      <c r="E1334" s="94"/>
      <c r="F1334" s="95"/>
      <c r="G1334" s="83" t="str">
        <f t="shared" si="20"/>
        <v/>
      </c>
      <c r="H1334" s="45"/>
    </row>
    <row r="1335" spans="2:8" ht="18" customHeight="1">
      <c r="B1335" s="57"/>
      <c r="C1335" s="57"/>
      <c r="D1335" s="59"/>
      <c r="E1335" s="94"/>
      <c r="F1335" s="95"/>
      <c r="G1335" s="83" t="str">
        <f t="shared" si="20"/>
        <v/>
      </c>
      <c r="H1335" s="45"/>
    </row>
    <row r="1336" spans="2:8" ht="18" customHeight="1">
      <c r="B1336" s="57"/>
      <c r="C1336" s="57"/>
      <c r="D1336" s="59"/>
      <c r="E1336" s="94"/>
      <c r="F1336" s="95"/>
      <c r="G1336" s="83" t="str">
        <f t="shared" si="20"/>
        <v/>
      </c>
      <c r="H1336" s="45"/>
    </row>
    <row r="1337" spans="2:8" ht="18" customHeight="1">
      <c r="B1337" s="57"/>
      <c r="C1337" s="57"/>
      <c r="D1337" s="59"/>
      <c r="E1337" s="94"/>
      <c r="F1337" s="95"/>
      <c r="G1337" s="83" t="str">
        <f t="shared" si="20"/>
        <v/>
      </c>
      <c r="H1337" s="45"/>
    </row>
    <row r="1338" spans="2:8" ht="18" customHeight="1">
      <c r="B1338" s="57"/>
      <c r="C1338" s="57"/>
      <c r="D1338" s="59"/>
      <c r="E1338" s="94"/>
      <c r="F1338" s="95"/>
      <c r="G1338" s="83" t="str">
        <f t="shared" si="20"/>
        <v/>
      </c>
      <c r="H1338" s="45"/>
    </row>
    <row r="1339" spans="2:8" ht="18" customHeight="1">
      <c r="B1339" s="57"/>
      <c r="C1339" s="57"/>
      <c r="D1339" s="59"/>
      <c r="E1339" s="94"/>
      <c r="F1339" s="95"/>
      <c r="G1339" s="83" t="str">
        <f t="shared" si="20"/>
        <v/>
      </c>
      <c r="H1339" s="45"/>
    </row>
    <row r="1340" spans="2:8" ht="18" customHeight="1">
      <c r="B1340" s="57"/>
      <c r="C1340" s="57"/>
      <c r="D1340" s="59"/>
      <c r="E1340" s="94"/>
      <c r="F1340" s="95"/>
      <c r="G1340" s="83" t="str">
        <f t="shared" si="20"/>
        <v/>
      </c>
      <c r="H1340" s="45"/>
    </row>
    <row r="1341" spans="2:8" ht="18" customHeight="1">
      <c r="B1341" s="57"/>
      <c r="C1341" s="57"/>
      <c r="D1341" s="59"/>
      <c r="E1341" s="94"/>
      <c r="F1341" s="95"/>
      <c r="G1341" s="83" t="str">
        <f t="shared" si="20"/>
        <v/>
      </c>
      <c r="H1341" s="45"/>
    </row>
    <row r="1342" spans="2:8" ht="18" customHeight="1">
      <c r="B1342" s="57"/>
      <c r="C1342" s="57"/>
      <c r="D1342" s="59"/>
      <c r="E1342" s="94"/>
      <c r="F1342" s="95"/>
      <c r="G1342" s="83" t="str">
        <f t="shared" si="20"/>
        <v/>
      </c>
      <c r="H1342" s="45"/>
    </row>
    <row r="1343" spans="2:8" ht="18" customHeight="1">
      <c r="B1343" s="57"/>
      <c r="C1343" s="57"/>
      <c r="D1343" s="59"/>
      <c r="E1343" s="94"/>
      <c r="F1343" s="95"/>
      <c r="G1343" s="83" t="str">
        <f t="shared" si="20"/>
        <v/>
      </c>
      <c r="H1343" s="45"/>
    </row>
    <row r="1344" spans="2:8" ht="18" customHeight="1">
      <c r="B1344" s="57"/>
      <c r="C1344" s="57"/>
      <c r="D1344" s="59"/>
      <c r="E1344" s="94"/>
      <c r="F1344" s="95"/>
      <c r="G1344" s="83" t="str">
        <f t="shared" si="20"/>
        <v/>
      </c>
      <c r="H1344" s="45"/>
    </row>
    <row r="1345" spans="2:8" ht="18" customHeight="1">
      <c r="B1345" s="57"/>
      <c r="C1345" s="57"/>
      <c r="D1345" s="59"/>
      <c r="E1345" s="94"/>
      <c r="F1345" s="95"/>
      <c r="G1345" s="83" t="str">
        <f t="shared" si="20"/>
        <v/>
      </c>
      <c r="H1345" s="45"/>
    </row>
    <row r="1346" spans="2:8" ht="18" customHeight="1">
      <c r="B1346" s="57"/>
      <c r="C1346" s="57"/>
      <c r="D1346" s="59"/>
      <c r="E1346" s="94"/>
      <c r="F1346" s="95"/>
      <c r="G1346" s="83" t="str">
        <f t="shared" si="20"/>
        <v/>
      </c>
      <c r="H1346" s="45"/>
    </row>
    <row r="1347" spans="2:8" ht="18" customHeight="1">
      <c r="B1347" s="57"/>
      <c r="C1347" s="57"/>
      <c r="D1347" s="59"/>
      <c r="E1347" s="94"/>
      <c r="F1347" s="95"/>
      <c r="G1347" s="83" t="str">
        <f t="shared" si="20"/>
        <v/>
      </c>
      <c r="H1347" s="45"/>
    </row>
    <row r="1348" spans="2:8" ht="18" customHeight="1">
      <c r="B1348" s="57"/>
      <c r="C1348" s="57"/>
      <c r="D1348" s="59"/>
      <c r="E1348" s="94"/>
      <c r="F1348" s="95"/>
      <c r="G1348" s="83" t="str">
        <f t="shared" si="20"/>
        <v/>
      </c>
      <c r="H1348" s="45"/>
    </row>
    <row r="1349" spans="2:8" ht="18" customHeight="1">
      <c r="B1349" s="57"/>
      <c r="C1349" s="57"/>
      <c r="D1349" s="59"/>
      <c r="E1349" s="94"/>
      <c r="F1349" s="95"/>
      <c r="G1349" s="83" t="str">
        <f t="shared" si="20"/>
        <v/>
      </c>
      <c r="H1349" s="45"/>
    </row>
    <row r="1350" spans="2:8" ht="18" customHeight="1">
      <c r="B1350" s="57"/>
      <c r="C1350" s="57"/>
      <c r="D1350" s="59"/>
      <c r="E1350" s="94"/>
      <c r="F1350" s="95"/>
      <c r="G1350" s="83" t="str">
        <f t="shared" ref="G1350:G1413" si="21">IF(OR(B1350="",F1350=""),"",E1350/F1350)</f>
        <v/>
      </c>
      <c r="H1350" s="45"/>
    </row>
    <row r="1351" spans="2:8" ht="18" customHeight="1">
      <c r="B1351" s="57"/>
      <c r="C1351" s="57"/>
      <c r="D1351" s="59"/>
      <c r="E1351" s="94"/>
      <c r="F1351" s="95"/>
      <c r="G1351" s="83" t="str">
        <f t="shared" si="21"/>
        <v/>
      </c>
      <c r="H1351" s="45"/>
    </row>
    <row r="1352" spans="2:8" ht="18" customHeight="1">
      <c r="B1352" s="57"/>
      <c r="C1352" s="57"/>
      <c r="D1352" s="59"/>
      <c r="E1352" s="94"/>
      <c r="F1352" s="95"/>
      <c r="G1352" s="83" t="str">
        <f t="shared" si="21"/>
        <v/>
      </c>
      <c r="H1352" s="45"/>
    </row>
    <row r="1353" spans="2:8" ht="18" customHeight="1">
      <c r="B1353" s="57"/>
      <c r="C1353" s="57"/>
      <c r="D1353" s="59"/>
      <c r="E1353" s="94"/>
      <c r="F1353" s="95"/>
      <c r="G1353" s="83" t="str">
        <f t="shared" si="21"/>
        <v/>
      </c>
      <c r="H1353" s="45"/>
    </row>
    <row r="1354" spans="2:8" ht="18" customHeight="1">
      <c r="B1354" s="57"/>
      <c r="C1354" s="57"/>
      <c r="D1354" s="59"/>
      <c r="E1354" s="94"/>
      <c r="F1354" s="95"/>
      <c r="G1354" s="83" t="str">
        <f t="shared" si="21"/>
        <v/>
      </c>
      <c r="H1354" s="45"/>
    </row>
    <row r="1355" spans="2:8" ht="18" customHeight="1">
      <c r="B1355" s="57"/>
      <c r="C1355" s="57"/>
      <c r="D1355" s="59"/>
      <c r="E1355" s="94"/>
      <c r="F1355" s="95"/>
      <c r="G1355" s="83" t="str">
        <f t="shared" si="21"/>
        <v/>
      </c>
      <c r="H1355" s="45"/>
    </row>
    <row r="1356" spans="2:8" ht="18" customHeight="1">
      <c r="B1356" s="57"/>
      <c r="C1356" s="57"/>
      <c r="D1356" s="59"/>
      <c r="E1356" s="94"/>
      <c r="F1356" s="95"/>
      <c r="G1356" s="83" t="str">
        <f t="shared" si="21"/>
        <v/>
      </c>
      <c r="H1356" s="45"/>
    </row>
    <row r="1357" spans="2:8" ht="18" customHeight="1">
      <c r="B1357" s="57"/>
      <c r="C1357" s="57"/>
      <c r="D1357" s="59"/>
      <c r="E1357" s="94"/>
      <c r="F1357" s="95"/>
      <c r="G1357" s="83" t="str">
        <f t="shared" si="21"/>
        <v/>
      </c>
      <c r="H1357" s="45"/>
    </row>
    <row r="1358" spans="2:8" ht="18" customHeight="1">
      <c r="B1358" s="57"/>
      <c r="C1358" s="57"/>
      <c r="D1358" s="59"/>
      <c r="E1358" s="94"/>
      <c r="F1358" s="95"/>
      <c r="G1358" s="83" t="str">
        <f t="shared" si="21"/>
        <v/>
      </c>
      <c r="H1358" s="45"/>
    </row>
    <row r="1359" spans="2:8" ht="18" customHeight="1">
      <c r="B1359" s="57"/>
      <c r="C1359" s="57"/>
      <c r="D1359" s="59"/>
      <c r="E1359" s="94"/>
      <c r="F1359" s="95"/>
      <c r="G1359" s="83" t="str">
        <f t="shared" si="21"/>
        <v/>
      </c>
      <c r="H1359" s="45"/>
    </row>
    <row r="1360" spans="2:8" ht="18" customHeight="1">
      <c r="B1360" s="57"/>
      <c r="C1360" s="57"/>
      <c r="D1360" s="59"/>
      <c r="E1360" s="94"/>
      <c r="F1360" s="95"/>
      <c r="G1360" s="83" t="str">
        <f t="shared" si="21"/>
        <v/>
      </c>
      <c r="H1360" s="45"/>
    </row>
    <row r="1361" spans="2:8" ht="18" customHeight="1">
      <c r="B1361" s="57"/>
      <c r="C1361" s="57"/>
      <c r="D1361" s="59"/>
      <c r="E1361" s="94"/>
      <c r="F1361" s="95"/>
      <c r="G1361" s="83" t="str">
        <f t="shared" si="21"/>
        <v/>
      </c>
      <c r="H1361" s="45"/>
    </row>
    <row r="1362" spans="2:8" ht="18" customHeight="1">
      <c r="B1362" s="57"/>
      <c r="C1362" s="57"/>
      <c r="D1362" s="59"/>
      <c r="E1362" s="94"/>
      <c r="F1362" s="95"/>
      <c r="G1362" s="83" t="str">
        <f t="shared" si="21"/>
        <v/>
      </c>
      <c r="H1362" s="45"/>
    </row>
    <row r="1363" spans="2:8" ht="18" customHeight="1">
      <c r="B1363" s="57"/>
      <c r="C1363" s="57"/>
      <c r="D1363" s="59"/>
      <c r="E1363" s="94"/>
      <c r="F1363" s="95"/>
      <c r="G1363" s="83" t="str">
        <f t="shared" si="21"/>
        <v/>
      </c>
      <c r="H1363" s="45"/>
    </row>
    <row r="1364" spans="2:8" ht="18" customHeight="1">
      <c r="B1364" s="57"/>
      <c r="C1364" s="57"/>
      <c r="D1364" s="59"/>
      <c r="E1364" s="94"/>
      <c r="F1364" s="95"/>
      <c r="G1364" s="83" t="str">
        <f t="shared" si="21"/>
        <v/>
      </c>
      <c r="H1364" s="45"/>
    </row>
    <row r="1365" spans="2:8" ht="18" customHeight="1">
      <c r="B1365" s="57"/>
      <c r="C1365" s="57"/>
      <c r="D1365" s="59"/>
      <c r="E1365" s="94"/>
      <c r="F1365" s="95"/>
      <c r="G1365" s="83" t="str">
        <f t="shared" si="21"/>
        <v/>
      </c>
      <c r="H1365" s="45"/>
    </row>
    <row r="1366" spans="2:8" ht="18" customHeight="1">
      <c r="B1366" s="57"/>
      <c r="C1366" s="57"/>
      <c r="D1366" s="59"/>
      <c r="E1366" s="94"/>
      <c r="F1366" s="95"/>
      <c r="G1366" s="83" t="str">
        <f t="shared" si="21"/>
        <v/>
      </c>
      <c r="H1366" s="45"/>
    </row>
    <row r="1367" spans="2:8" ht="18" customHeight="1">
      <c r="B1367" s="57"/>
      <c r="C1367" s="57"/>
      <c r="D1367" s="59"/>
      <c r="E1367" s="94"/>
      <c r="F1367" s="95"/>
      <c r="G1367" s="83" t="str">
        <f t="shared" si="21"/>
        <v/>
      </c>
      <c r="H1367" s="45"/>
    </row>
    <row r="1368" spans="2:8" ht="18" customHeight="1">
      <c r="B1368" s="57"/>
      <c r="C1368" s="57"/>
      <c r="D1368" s="59"/>
      <c r="E1368" s="94"/>
      <c r="F1368" s="95"/>
      <c r="G1368" s="83" t="str">
        <f t="shared" si="21"/>
        <v/>
      </c>
      <c r="H1368" s="45"/>
    </row>
    <row r="1369" spans="2:8" ht="18" customHeight="1">
      <c r="B1369" s="57"/>
      <c r="C1369" s="57"/>
      <c r="D1369" s="59"/>
      <c r="E1369" s="94"/>
      <c r="F1369" s="95"/>
      <c r="G1369" s="83" t="str">
        <f t="shared" si="21"/>
        <v/>
      </c>
      <c r="H1369" s="45"/>
    </row>
    <row r="1370" spans="2:8" ht="18" customHeight="1">
      <c r="B1370" s="57"/>
      <c r="C1370" s="57"/>
      <c r="D1370" s="59"/>
      <c r="E1370" s="94"/>
      <c r="F1370" s="95"/>
      <c r="G1370" s="83" t="str">
        <f t="shared" si="21"/>
        <v/>
      </c>
      <c r="H1370" s="45"/>
    </row>
    <row r="1371" spans="2:8" ht="18" customHeight="1">
      <c r="B1371" s="57"/>
      <c r="C1371" s="57"/>
      <c r="D1371" s="59"/>
      <c r="E1371" s="94"/>
      <c r="F1371" s="95"/>
      <c r="G1371" s="83" t="str">
        <f t="shared" si="21"/>
        <v/>
      </c>
      <c r="H1371" s="45"/>
    </row>
    <row r="1372" spans="2:8" ht="18" customHeight="1">
      <c r="B1372" s="57"/>
      <c r="C1372" s="57"/>
      <c r="D1372" s="59"/>
      <c r="E1372" s="94"/>
      <c r="F1372" s="95"/>
      <c r="G1372" s="83" t="str">
        <f t="shared" si="21"/>
        <v/>
      </c>
      <c r="H1372" s="45"/>
    </row>
    <row r="1373" spans="2:8" ht="18" customHeight="1">
      <c r="B1373" s="57"/>
      <c r="C1373" s="57"/>
      <c r="D1373" s="59"/>
      <c r="E1373" s="94"/>
      <c r="F1373" s="95"/>
      <c r="G1373" s="83" t="str">
        <f t="shared" si="21"/>
        <v/>
      </c>
      <c r="H1373" s="45"/>
    </row>
    <row r="1374" spans="2:8" ht="18" customHeight="1">
      <c r="B1374" s="57"/>
      <c r="C1374" s="57"/>
      <c r="D1374" s="59"/>
      <c r="E1374" s="94"/>
      <c r="F1374" s="95"/>
      <c r="G1374" s="83" t="str">
        <f t="shared" si="21"/>
        <v/>
      </c>
      <c r="H1374" s="45"/>
    </row>
    <row r="1375" spans="2:8" ht="18" customHeight="1">
      <c r="B1375" s="57"/>
      <c r="C1375" s="57"/>
      <c r="D1375" s="59"/>
      <c r="E1375" s="94"/>
      <c r="F1375" s="95"/>
      <c r="G1375" s="83" t="str">
        <f t="shared" si="21"/>
        <v/>
      </c>
      <c r="H1375" s="45"/>
    </row>
    <row r="1376" spans="2:8" ht="18" customHeight="1">
      <c r="B1376" s="57"/>
      <c r="C1376" s="57"/>
      <c r="D1376" s="59"/>
      <c r="E1376" s="94"/>
      <c r="F1376" s="95"/>
      <c r="G1376" s="83" t="str">
        <f t="shared" si="21"/>
        <v/>
      </c>
      <c r="H1376" s="45"/>
    </row>
    <row r="1377" spans="2:8" ht="18" customHeight="1">
      <c r="B1377" s="57"/>
      <c r="C1377" s="57"/>
      <c r="D1377" s="59"/>
      <c r="E1377" s="94"/>
      <c r="F1377" s="95"/>
      <c r="G1377" s="83" t="str">
        <f t="shared" si="21"/>
        <v/>
      </c>
      <c r="H1377" s="45"/>
    </row>
    <row r="1378" spans="2:8" ht="18" customHeight="1">
      <c r="B1378" s="57"/>
      <c r="C1378" s="57"/>
      <c r="D1378" s="59"/>
      <c r="E1378" s="94"/>
      <c r="F1378" s="95"/>
      <c r="G1378" s="83" t="str">
        <f t="shared" si="21"/>
        <v/>
      </c>
      <c r="H1378" s="45"/>
    </row>
    <row r="1379" spans="2:8" ht="18" customHeight="1">
      <c r="B1379" s="57"/>
      <c r="C1379" s="57"/>
      <c r="D1379" s="59"/>
      <c r="E1379" s="94"/>
      <c r="F1379" s="95"/>
      <c r="G1379" s="83" t="str">
        <f t="shared" si="21"/>
        <v/>
      </c>
      <c r="H1379" s="45"/>
    </row>
    <row r="1380" spans="2:8" ht="18" customHeight="1">
      <c r="B1380" s="57"/>
      <c r="C1380" s="57"/>
      <c r="D1380" s="59"/>
      <c r="E1380" s="94"/>
      <c r="F1380" s="95"/>
      <c r="G1380" s="83" t="str">
        <f t="shared" si="21"/>
        <v/>
      </c>
      <c r="H1380" s="45"/>
    </row>
    <row r="1381" spans="2:8" ht="18" customHeight="1">
      <c r="B1381" s="57"/>
      <c r="C1381" s="57"/>
      <c r="D1381" s="59"/>
      <c r="E1381" s="94"/>
      <c r="F1381" s="95"/>
      <c r="G1381" s="83" t="str">
        <f t="shared" si="21"/>
        <v/>
      </c>
      <c r="H1381" s="45"/>
    </row>
    <row r="1382" spans="2:8" ht="18" customHeight="1">
      <c r="B1382" s="57"/>
      <c r="C1382" s="57"/>
      <c r="D1382" s="59"/>
      <c r="E1382" s="94"/>
      <c r="F1382" s="95"/>
      <c r="G1382" s="83" t="str">
        <f t="shared" si="21"/>
        <v/>
      </c>
      <c r="H1382" s="45"/>
    </row>
    <row r="1383" spans="2:8" ht="18" customHeight="1">
      <c r="B1383" s="57"/>
      <c r="C1383" s="57"/>
      <c r="D1383" s="59"/>
      <c r="E1383" s="94"/>
      <c r="F1383" s="95"/>
      <c r="G1383" s="83" t="str">
        <f t="shared" si="21"/>
        <v/>
      </c>
      <c r="H1383" s="45"/>
    </row>
    <row r="1384" spans="2:8" ht="18" customHeight="1">
      <c r="B1384" s="57"/>
      <c r="C1384" s="57"/>
      <c r="D1384" s="59"/>
      <c r="E1384" s="94"/>
      <c r="F1384" s="95"/>
      <c r="G1384" s="83" t="str">
        <f t="shared" si="21"/>
        <v/>
      </c>
      <c r="H1384" s="45"/>
    </row>
    <row r="1385" spans="2:8" ht="18" customHeight="1">
      <c r="B1385" s="57"/>
      <c r="C1385" s="57"/>
      <c r="D1385" s="59"/>
      <c r="E1385" s="94"/>
      <c r="F1385" s="95"/>
      <c r="G1385" s="83" t="str">
        <f t="shared" si="21"/>
        <v/>
      </c>
      <c r="H1385" s="45"/>
    </row>
    <row r="1386" spans="2:8" ht="18" customHeight="1">
      <c r="B1386" s="57"/>
      <c r="C1386" s="57"/>
      <c r="D1386" s="59"/>
      <c r="E1386" s="94"/>
      <c r="F1386" s="95"/>
      <c r="G1386" s="83" t="str">
        <f t="shared" si="21"/>
        <v/>
      </c>
      <c r="H1386" s="45"/>
    </row>
    <row r="1387" spans="2:8" ht="18" customHeight="1">
      <c r="B1387" s="57"/>
      <c r="C1387" s="57"/>
      <c r="D1387" s="59"/>
      <c r="E1387" s="94"/>
      <c r="F1387" s="95"/>
      <c r="G1387" s="83" t="str">
        <f t="shared" si="21"/>
        <v/>
      </c>
      <c r="H1387" s="45"/>
    </row>
    <row r="1388" spans="2:8" ht="18" customHeight="1">
      <c r="B1388" s="57"/>
      <c r="C1388" s="57"/>
      <c r="D1388" s="59"/>
      <c r="E1388" s="94"/>
      <c r="F1388" s="95"/>
      <c r="G1388" s="83" t="str">
        <f t="shared" si="21"/>
        <v/>
      </c>
      <c r="H1388" s="45"/>
    </row>
    <row r="1389" spans="2:8" ht="18" customHeight="1">
      <c r="B1389" s="57"/>
      <c r="C1389" s="57"/>
      <c r="D1389" s="59"/>
      <c r="E1389" s="94"/>
      <c r="F1389" s="95"/>
      <c r="G1389" s="83" t="str">
        <f t="shared" si="21"/>
        <v/>
      </c>
      <c r="H1389" s="45"/>
    </row>
    <row r="1390" spans="2:8" ht="18" customHeight="1">
      <c r="B1390" s="57"/>
      <c r="C1390" s="57"/>
      <c r="D1390" s="59"/>
      <c r="E1390" s="94"/>
      <c r="F1390" s="95"/>
      <c r="G1390" s="83" t="str">
        <f t="shared" si="21"/>
        <v/>
      </c>
      <c r="H1390" s="45"/>
    </row>
    <row r="1391" spans="2:8" ht="18" customHeight="1">
      <c r="B1391" s="57"/>
      <c r="C1391" s="57"/>
      <c r="D1391" s="59"/>
      <c r="E1391" s="94"/>
      <c r="F1391" s="95"/>
      <c r="G1391" s="83" t="str">
        <f t="shared" si="21"/>
        <v/>
      </c>
      <c r="H1391" s="45"/>
    </row>
    <row r="1392" spans="2:8" ht="18" customHeight="1">
      <c r="B1392" s="57"/>
      <c r="C1392" s="57"/>
      <c r="D1392" s="59"/>
      <c r="E1392" s="94"/>
      <c r="F1392" s="95"/>
      <c r="G1392" s="83" t="str">
        <f t="shared" si="21"/>
        <v/>
      </c>
      <c r="H1392" s="45"/>
    </row>
    <row r="1393" spans="2:8" ht="18" customHeight="1">
      <c r="B1393" s="57"/>
      <c r="C1393" s="57"/>
      <c r="D1393" s="59"/>
      <c r="E1393" s="94"/>
      <c r="F1393" s="95"/>
      <c r="G1393" s="83" t="str">
        <f t="shared" si="21"/>
        <v/>
      </c>
      <c r="H1393" s="45"/>
    </row>
    <row r="1394" spans="2:8" ht="18" customHeight="1">
      <c r="B1394" s="57"/>
      <c r="C1394" s="57"/>
      <c r="D1394" s="59"/>
      <c r="E1394" s="94"/>
      <c r="F1394" s="95"/>
      <c r="G1394" s="83" t="str">
        <f t="shared" si="21"/>
        <v/>
      </c>
      <c r="H1394" s="45"/>
    </row>
    <row r="1395" spans="2:8" ht="18" customHeight="1">
      <c r="B1395" s="57"/>
      <c r="C1395" s="57"/>
      <c r="D1395" s="59"/>
      <c r="E1395" s="94"/>
      <c r="F1395" s="95"/>
      <c r="G1395" s="83" t="str">
        <f t="shared" si="21"/>
        <v/>
      </c>
      <c r="H1395" s="45"/>
    </row>
    <row r="1396" spans="2:8" ht="18" customHeight="1">
      <c r="B1396" s="57"/>
      <c r="C1396" s="57"/>
      <c r="D1396" s="59"/>
      <c r="E1396" s="94"/>
      <c r="F1396" s="95"/>
      <c r="G1396" s="83" t="str">
        <f t="shared" si="21"/>
        <v/>
      </c>
      <c r="H1396" s="45"/>
    </row>
    <row r="1397" spans="2:8" ht="18" customHeight="1">
      <c r="B1397" s="57"/>
      <c r="C1397" s="57"/>
      <c r="D1397" s="59"/>
      <c r="E1397" s="94"/>
      <c r="F1397" s="95"/>
      <c r="G1397" s="83" t="str">
        <f t="shared" si="21"/>
        <v/>
      </c>
      <c r="H1397" s="45"/>
    </row>
    <row r="1398" spans="2:8" ht="18" customHeight="1">
      <c r="B1398" s="57"/>
      <c r="C1398" s="57"/>
      <c r="D1398" s="59"/>
      <c r="E1398" s="94"/>
      <c r="F1398" s="95"/>
      <c r="G1398" s="83" t="str">
        <f t="shared" si="21"/>
        <v/>
      </c>
      <c r="H1398" s="45"/>
    </row>
    <row r="1399" spans="2:8" ht="18" customHeight="1">
      <c r="B1399" s="57"/>
      <c r="C1399" s="57"/>
      <c r="D1399" s="59"/>
      <c r="E1399" s="94"/>
      <c r="F1399" s="95"/>
      <c r="G1399" s="83" t="str">
        <f t="shared" si="21"/>
        <v/>
      </c>
      <c r="H1399" s="45"/>
    </row>
    <row r="1400" spans="2:8" ht="18" customHeight="1">
      <c r="B1400" s="57"/>
      <c r="C1400" s="57"/>
      <c r="D1400" s="59"/>
      <c r="E1400" s="94"/>
      <c r="F1400" s="95"/>
      <c r="G1400" s="83" t="str">
        <f t="shared" si="21"/>
        <v/>
      </c>
      <c r="H1400" s="45"/>
    </row>
    <row r="1401" spans="2:8" ht="18" customHeight="1">
      <c r="B1401" s="57"/>
      <c r="C1401" s="57"/>
      <c r="D1401" s="59"/>
      <c r="E1401" s="94"/>
      <c r="F1401" s="95"/>
      <c r="G1401" s="83" t="str">
        <f t="shared" si="21"/>
        <v/>
      </c>
      <c r="H1401" s="45"/>
    </row>
    <row r="1402" spans="2:8" ht="18" customHeight="1">
      <c r="B1402" s="57"/>
      <c r="C1402" s="57"/>
      <c r="D1402" s="59"/>
      <c r="E1402" s="94"/>
      <c r="F1402" s="95"/>
      <c r="G1402" s="83" t="str">
        <f t="shared" si="21"/>
        <v/>
      </c>
      <c r="H1402" s="45"/>
    </row>
    <row r="1403" spans="2:8" ht="18" customHeight="1">
      <c r="B1403" s="57"/>
      <c r="C1403" s="57"/>
      <c r="D1403" s="59"/>
      <c r="E1403" s="94"/>
      <c r="F1403" s="95"/>
      <c r="G1403" s="83" t="str">
        <f t="shared" si="21"/>
        <v/>
      </c>
      <c r="H1403" s="45"/>
    </row>
    <row r="1404" spans="2:8" ht="18" customHeight="1">
      <c r="B1404" s="57"/>
      <c r="C1404" s="57"/>
      <c r="D1404" s="59"/>
      <c r="E1404" s="94"/>
      <c r="F1404" s="95"/>
      <c r="G1404" s="83" t="str">
        <f t="shared" si="21"/>
        <v/>
      </c>
      <c r="H1404" s="45"/>
    </row>
    <row r="1405" spans="2:8" ht="18" customHeight="1">
      <c r="B1405" s="57"/>
      <c r="C1405" s="57"/>
      <c r="D1405" s="59"/>
      <c r="E1405" s="94"/>
      <c r="F1405" s="95"/>
      <c r="G1405" s="83" t="str">
        <f t="shared" si="21"/>
        <v/>
      </c>
      <c r="H1405" s="45"/>
    </row>
    <row r="1406" spans="2:8" ht="18" customHeight="1">
      <c r="B1406" s="57"/>
      <c r="C1406" s="57"/>
      <c r="D1406" s="59"/>
      <c r="E1406" s="94"/>
      <c r="F1406" s="95"/>
      <c r="G1406" s="83" t="str">
        <f t="shared" si="21"/>
        <v/>
      </c>
      <c r="H1406" s="45"/>
    </row>
    <row r="1407" spans="2:8" ht="18" customHeight="1">
      <c r="B1407" s="57"/>
      <c r="C1407" s="57"/>
      <c r="D1407" s="59"/>
      <c r="E1407" s="94"/>
      <c r="F1407" s="95"/>
      <c r="G1407" s="83" t="str">
        <f t="shared" si="21"/>
        <v/>
      </c>
      <c r="H1407" s="45"/>
    </row>
    <row r="1408" spans="2:8" ht="18" customHeight="1">
      <c r="B1408" s="57"/>
      <c r="C1408" s="57"/>
      <c r="D1408" s="59"/>
      <c r="E1408" s="94"/>
      <c r="F1408" s="95"/>
      <c r="G1408" s="83" t="str">
        <f t="shared" si="21"/>
        <v/>
      </c>
      <c r="H1408" s="45"/>
    </row>
    <row r="1409" spans="2:8" ht="18" customHeight="1">
      <c r="B1409" s="57"/>
      <c r="C1409" s="57"/>
      <c r="D1409" s="59"/>
      <c r="E1409" s="94"/>
      <c r="F1409" s="95"/>
      <c r="G1409" s="83" t="str">
        <f t="shared" si="21"/>
        <v/>
      </c>
      <c r="H1409" s="45"/>
    </row>
    <row r="1410" spans="2:8" ht="18" customHeight="1">
      <c r="B1410" s="57"/>
      <c r="C1410" s="57"/>
      <c r="D1410" s="59"/>
      <c r="E1410" s="94"/>
      <c r="F1410" s="95"/>
      <c r="G1410" s="83" t="str">
        <f t="shared" si="21"/>
        <v/>
      </c>
      <c r="H1410" s="45"/>
    </row>
    <row r="1411" spans="2:8" ht="18" customHeight="1">
      <c r="B1411" s="57"/>
      <c r="C1411" s="57"/>
      <c r="D1411" s="59"/>
      <c r="E1411" s="94"/>
      <c r="F1411" s="95"/>
      <c r="G1411" s="83" t="str">
        <f t="shared" si="21"/>
        <v/>
      </c>
      <c r="H1411" s="45"/>
    </row>
    <row r="1412" spans="2:8" ht="18" customHeight="1">
      <c r="B1412" s="57"/>
      <c r="C1412" s="57"/>
      <c r="D1412" s="59"/>
      <c r="E1412" s="94"/>
      <c r="F1412" s="95"/>
      <c r="G1412" s="83" t="str">
        <f t="shared" si="21"/>
        <v/>
      </c>
      <c r="H1412" s="45"/>
    </row>
    <row r="1413" spans="2:8" ht="18" customHeight="1">
      <c r="B1413" s="57"/>
      <c r="C1413" s="57"/>
      <c r="D1413" s="59"/>
      <c r="E1413" s="94"/>
      <c r="F1413" s="95"/>
      <c r="G1413" s="83" t="str">
        <f t="shared" si="21"/>
        <v/>
      </c>
      <c r="H1413" s="45"/>
    </row>
    <row r="1414" spans="2:8" ht="18" customHeight="1">
      <c r="B1414" s="57"/>
      <c r="C1414" s="57"/>
      <c r="D1414" s="59"/>
      <c r="E1414" s="94"/>
      <c r="F1414" s="95"/>
      <c r="G1414" s="83" t="str">
        <f t="shared" ref="G1414:G1477" si="22">IF(OR(B1414="",F1414=""),"",E1414/F1414)</f>
        <v/>
      </c>
      <c r="H1414" s="45"/>
    </row>
    <row r="1415" spans="2:8" ht="18" customHeight="1">
      <c r="B1415" s="57"/>
      <c r="C1415" s="57"/>
      <c r="D1415" s="59"/>
      <c r="E1415" s="94"/>
      <c r="F1415" s="95"/>
      <c r="G1415" s="83" t="str">
        <f t="shared" si="22"/>
        <v/>
      </c>
      <c r="H1415" s="45"/>
    </row>
    <row r="1416" spans="2:8" ht="18" customHeight="1">
      <c r="B1416" s="57"/>
      <c r="C1416" s="57"/>
      <c r="D1416" s="59"/>
      <c r="E1416" s="94"/>
      <c r="F1416" s="95"/>
      <c r="G1416" s="83" t="str">
        <f t="shared" si="22"/>
        <v/>
      </c>
      <c r="H1416" s="45"/>
    </row>
    <row r="1417" spans="2:8" ht="18" customHeight="1">
      <c r="B1417" s="57"/>
      <c r="C1417" s="57"/>
      <c r="D1417" s="59"/>
      <c r="E1417" s="94"/>
      <c r="F1417" s="95"/>
      <c r="G1417" s="83" t="str">
        <f t="shared" si="22"/>
        <v/>
      </c>
      <c r="H1417" s="45"/>
    </row>
    <row r="1418" spans="2:8" ht="18" customHeight="1">
      <c r="B1418" s="57"/>
      <c r="C1418" s="57"/>
      <c r="D1418" s="59"/>
      <c r="E1418" s="94"/>
      <c r="F1418" s="95"/>
      <c r="G1418" s="83" t="str">
        <f t="shared" si="22"/>
        <v/>
      </c>
      <c r="H1418" s="45"/>
    </row>
    <row r="1419" spans="2:8" ht="18" customHeight="1">
      <c r="B1419" s="57"/>
      <c r="C1419" s="57"/>
      <c r="D1419" s="59"/>
      <c r="E1419" s="94"/>
      <c r="F1419" s="95"/>
      <c r="G1419" s="83" t="str">
        <f t="shared" si="22"/>
        <v/>
      </c>
      <c r="H1419" s="45"/>
    </row>
    <row r="1420" spans="2:8" ht="18" customHeight="1">
      <c r="B1420" s="57"/>
      <c r="C1420" s="57"/>
      <c r="D1420" s="59"/>
      <c r="E1420" s="94"/>
      <c r="F1420" s="95"/>
      <c r="G1420" s="83" t="str">
        <f t="shared" si="22"/>
        <v/>
      </c>
      <c r="H1420" s="45"/>
    </row>
    <row r="1421" spans="2:8" ht="18" customHeight="1">
      <c r="B1421" s="57"/>
      <c r="C1421" s="57"/>
      <c r="D1421" s="59"/>
      <c r="E1421" s="94"/>
      <c r="F1421" s="95"/>
      <c r="G1421" s="83" t="str">
        <f t="shared" si="22"/>
        <v/>
      </c>
      <c r="H1421" s="45"/>
    </row>
    <row r="1422" spans="2:8" ht="18" customHeight="1">
      <c r="B1422" s="57"/>
      <c r="C1422" s="57"/>
      <c r="D1422" s="59"/>
      <c r="E1422" s="94"/>
      <c r="F1422" s="95"/>
      <c r="G1422" s="83" t="str">
        <f t="shared" si="22"/>
        <v/>
      </c>
      <c r="H1422" s="45"/>
    </row>
    <row r="1423" spans="2:8" ht="18" customHeight="1">
      <c r="B1423" s="57"/>
      <c r="C1423" s="57"/>
      <c r="D1423" s="59"/>
      <c r="E1423" s="94"/>
      <c r="F1423" s="95"/>
      <c r="G1423" s="83" t="str">
        <f t="shared" si="22"/>
        <v/>
      </c>
      <c r="H1423" s="45"/>
    </row>
    <row r="1424" spans="2:8" ht="18" customHeight="1">
      <c r="B1424" s="57"/>
      <c r="C1424" s="57"/>
      <c r="D1424" s="59"/>
      <c r="E1424" s="94"/>
      <c r="F1424" s="95"/>
      <c r="G1424" s="83" t="str">
        <f t="shared" si="22"/>
        <v/>
      </c>
      <c r="H1424" s="45"/>
    </row>
    <row r="1425" spans="2:8" ht="18" customHeight="1">
      <c r="B1425" s="57"/>
      <c r="C1425" s="57"/>
      <c r="D1425" s="59"/>
      <c r="E1425" s="94"/>
      <c r="F1425" s="95"/>
      <c r="G1425" s="83" t="str">
        <f t="shared" si="22"/>
        <v/>
      </c>
      <c r="H1425" s="45"/>
    </row>
    <row r="1426" spans="2:8" ht="18" customHeight="1">
      <c r="B1426" s="57"/>
      <c r="C1426" s="57"/>
      <c r="D1426" s="59"/>
      <c r="E1426" s="94"/>
      <c r="F1426" s="95"/>
      <c r="G1426" s="83" t="str">
        <f t="shared" si="22"/>
        <v/>
      </c>
      <c r="H1426" s="45"/>
    </row>
    <row r="1427" spans="2:8" ht="18" customHeight="1">
      <c r="B1427" s="57"/>
      <c r="C1427" s="57"/>
      <c r="D1427" s="59"/>
      <c r="E1427" s="94"/>
      <c r="F1427" s="95"/>
      <c r="G1427" s="83" t="str">
        <f t="shared" si="22"/>
        <v/>
      </c>
      <c r="H1427" s="45"/>
    </row>
    <row r="1428" spans="2:8" ht="18" customHeight="1">
      <c r="B1428" s="57"/>
      <c r="C1428" s="57"/>
      <c r="D1428" s="59"/>
      <c r="E1428" s="94"/>
      <c r="F1428" s="95"/>
      <c r="G1428" s="83" t="str">
        <f t="shared" si="22"/>
        <v/>
      </c>
      <c r="H1428" s="45"/>
    </row>
    <row r="1429" spans="2:8" ht="18" customHeight="1">
      <c r="B1429" s="57"/>
      <c r="C1429" s="57"/>
      <c r="D1429" s="59"/>
      <c r="E1429" s="94"/>
      <c r="F1429" s="95"/>
      <c r="G1429" s="83" t="str">
        <f t="shared" si="22"/>
        <v/>
      </c>
      <c r="H1429" s="45"/>
    </row>
    <row r="1430" spans="2:8" ht="18" customHeight="1">
      <c r="B1430" s="57"/>
      <c r="C1430" s="57"/>
      <c r="D1430" s="59"/>
      <c r="E1430" s="94"/>
      <c r="F1430" s="95"/>
      <c r="G1430" s="83" t="str">
        <f t="shared" si="22"/>
        <v/>
      </c>
      <c r="H1430" s="45"/>
    </row>
    <row r="1431" spans="2:8" ht="18" customHeight="1">
      <c r="B1431" s="57"/>
      <c r="C1431" s="57"/>
      <c r="D1431" s="59"/>
      <c r="E1431" s="94"/>
      <c r="F1431" s="95"/>
      <c r="G1431" s="83" t="str">
        <f t="shared" si="22"/>
        <v/>
      </c>
      <c r="H1431" s="45"/>
    </row>
    <row r="1432" spans="2:8" ht="18" customHeight="1">
      <c r="B1432" s="57"/>
      <c r="C1432" s="57"/>
      <c r="D1432" s="59"/>
      <c r="E1432" s="94"/>
      <c r="F1432" s="95"/>
      <c r="G1432" s="83" t="str">
        <f t="shared" si="22"/>
        <v/>
      </c>
      <c r="H1432" s="45"/>
    </row>
    <row r="1433" spans="2:8" ht="18" customHeight="1">
      <c r="B1433" s="57"/>
      <c r="C1433" s="57"/>
      <c r="D1433" s="59"/>
      <c r="E1433" s="94"/>
      <c r="F1433" s="95"/>
      <c r="G1433" s="83" t="str">
        <f t="shared" si="22"/>
        <v/>
      </c>
      <c r="H1433" s="45"/>
    </row>
    <row r="1434" spans="2:8" ht="18" customHeight="1">
      <c r="B1434" s="57"/>
      <c r="C1434" s="57"/>
      <c r="D1434" s="59"/>
      <c r="E1434" s="94"/>
      <c r="F1434" s="95"/>
      <c r="G1434" s="83" t="str">
        <f t="shared" si="22"/>
        <v/>
      </c>
      <c r="H1434" s="45"/>
    </row>
    <row r="1435" spans="2:8" ht="18" customHeight="1">
      <c r="B1435" s="57"/>
      <c r="C1435" s="57"/>
      <c r="D1435" s="59"/>
      <c r="E1435" s="94"/>
      <c r="F1435" s="95"/>
      <c r="G1435" s="83" t="str">
        <f t="shared" si="22"/>
        <v/>
      </c>
      <c r="H1435" s="45"/>
    </row>
    <row r="1436" spans="2:8" ht="18" customHeight="1">
      <c r="B1436" s="57"/>
      <c r="C1436" s="57"/>
      <c r="D1436" s="59"/>
      <c r="E1436" s="94"/>
      <c r="F1436" s="95"/>
      <c r="G1436" s="83" t="str">
        <f t="shared" si="22"/>
        <v/>
      </c>
      <c r="H1436" s="45"/>
    </row>
    <row r="1437" spans="2:8" ht="18" customHeight="1">
      <c r="B1437" s="57"/>
      <c r="C1437" s="57"/>
      <c r="D1437" s="59"/>
      <c r="E1437" s="94"/>
      <c r="F1437" s="95"/>
      <c r="G1437" s="83" t="str">
        <f t="shared" si="22"/>
        <v/>
      </c>
      <c r="H1437" s="45"/>
    </row>
    <row r="1438" spans="2:8" ht="18" customHeight="1">
      <c r="B1438" s="57"/>
      <c r="C1438" s="57"/>
      <c r="D1438" s="59"/>
      <c r="E1438" s="94"/>
      <c r="F1438" s="95"/>
      <c r="G1438" s="83" t="str">
        <f t="shared" si="22"/>
        <v/>
      </c>
      <c r="H1438" s="45"/>
    </row>
    <row r="1439" spans="2:8" ht="18" customHeight="1">
      <c r="B1439" s="57"/>
      <c r="C1439" s="57"/>
      <c r="D1439" s="59"/>
      <c r="E1439" s="94"/>
      <c r="F1439" s="95"/>
      <c r="G1439" s="83" t="str">
        <f t="shared" si="22"/>
        <v/>
      </c>
      <c r="H1439" s="45"/>
    </row>
    <row r="1440" spans="2:8" ht="18" customHeight="1">
      <c r="B1440" s="57"/>
      <c r="C1440" s="57"/>
      <c r="D1440" s="59"/>
      <c r="E1440" s="94"/>
      <c r="F1440" s="95"/>
      <c r="G1440" s="83" t="str">
        <f t="shared" si="22"/>
        <v/>
      </c>
      <c r="H1440" s="45"/>
    </row>
    <row r="1441" spans="2:8" ht="18" customHeight="1">
      <c r="B1441" s="57"/>
      <c r="C1441" s="57"/>
      <c r="D1441" s="59"/>
      <c r="E1441" s="94"/>
      <c r="F1441" s="95"/>
      <c r="G1441" s="83" t="str">
        <f t="shared" si="22"/>
        <v/>
      </c>
      <c r="H1441" s="45"/>
    </row>
    <row r="1442" spans="2:8" ht="18" customHeight="1">
      <c r="B1442" s="57"/>
      <c r="C1442" s="57"/>
      <c r="D1442" s="59"/>
      <c r="E1442" s="94"/>
      <c r="F1442" s="95"/>
      <c r="G1442" s="83" t="str">
        <f t="shared" si="22"/>
        <v/>
      </c>
      <c r="H1442" s="45"/>
    </row>
    <row r="1443" spans="2:8" ht="18" customHeight="1">
      <c r="B1443" s="57"/>
      <c r="C1443" s="57"/>
      <c r="D1443" s="59"/>
      <c r="E1443" s="94"/>
      <c r="F1443" s="95"/>
      <c r="G1443" s="83" t="str">
        <f t="shared" si="22"/>
        <v/>
      </c>
      <c r="H1443" s="45"/>
    </row>
    <row r="1444" spans="2:8" ht="18" customHeight="1">
      <c r="B1444" s="57"/>
      <c r="C1444" s="57"/>
      <c r="D1444" s="59"/>
      <c r="E1444" s="94"/>
      <c r="F1444" s="95"/>
      <c r="G1444" s="83" t="str">
        <f t="shared" si="22"/>
        <v/>
      </c>
      <c r="H1444" s="45"/>
    </row>
    <row r="1445" spans="2:8" ht="18" customHeight="1">
      <c r="B1445" s="57"/>
      <c r="C1445" s="57"/>
      <c r="D1445" s="59"/>
      <c r="E1445" s="94"/>
      <c r="F1445" s="95"/>
      <c r="G1445" s="83" t="str">
        <f t="shared" si="22"/>
        <v/>
      </c>
      <c r="H1445" s="45"/>
    </row>
    <row r="1446" spans="2:8" ht="18" customHeight="1">
      <c r="B1446" s="57"/>
      <c r="C1446" s="57"/>
      <c r="D1446" s="59"/>
      <c r="E1446" s="94"/>
      <c r="F1446" s="95"/>
      <c r="G1446" s="83" t="str">
        <f t="shared" si="22"/>
        <v/>
      </c>
      <c r="H1446" s="45"/>
    </row>
    <row r="1447" spans="2:8" ht="18" customHeight="1">
      <c r="B1447" s="57"/>
      <c r="C1447" s="57"/>
      <c r="D1447" s="59"/>
      <c r="E1447" s="94"/>
      <c r="F1447" s="95"/>
      <c r="G1447" s="83" t="str">
        <f t="shared" si="22"/>
        <v/>
      </c>
      <c r="H1447" s="45"/>
    </row>
    <row r="1448" spans="2:8" ht="18" customHeight="1">
      <c r="B1448" s="57"/>
      <c r="C1448" s="57"/>
      <c r="D1448" s="59"/>
      <c r="E1448" s="94"/>
      <c r="F1448" s="95"/>
      <c r="G1448" s="83" t="str">
        <f t="shared" si="22"/>
        <v/>
      </c>
      <c r="H1448" s="45"/>
    </row>
    <row r="1449" spans="2:8" ht="18" customHeight="1">
      <c r="B1449" s="57"/>
      <c r="C1449" s="57"/>
      <c r="D1449" s="59"/>
      <c r="E1449" s="94"/>
      <c r="F1449" s="95"/>
      <c r="G1449" s="83" t="str">
        <f t="shared" si="22"/>
        <v/>
      </c>
      <c r="H1449" s="45"/>
    </row>
    <row r="1450" spans="2:8" ht="18" customHeight="1">
      <c r="B1450" s="57"/>
      <c r="C1450" s="57"/>
      <c r="D1450" s="59"/>
      <c r="E1450" s="94"/>
      <c r="F1450" s="95"/>
      <c r="G1450" s="83" t="str">
        <f t="shared" si="22"/>
        <v/>
      </c>
      <c r="H1450" s="45"/>
    </row>
    <row r="1451" spans="2:8" ht="18" customHeight="1">
      <c r="B1451" s="57"/>
      <c r="C1451" s="57"/>
      <c r="D1451" s="59"/>
      <c r="E1451" s="94"/>
      <c r="F1451" s="95"/>
      <c r="G1451" s="83" t="str">
        <f t="shared" si="22"/>
        <v/>
      </c>
      <c r="H1451" s="45"/>
    </row>
    <row r="1452" spans="2:8" ht="18" customHeight="1">
      <c r="B1452" s="57"/>
      <c r="C1452" s="57"/>
      <c r="D1452" s="59"/>
      <c r="E1452" s="94"/>
      <c r="F1452" s="95"/>
      <c r="G1452" s="83" t="str">
        <f t="shared" si="22"/>
        <v/>
      </c>
      <c r="H1452" s="45"/>
    </row>
    <row r="1453" spans="2:8" ht="18" customHeight="1">
      <c r="B1453" s="57"/>
      <c r="C1453" s="57"/>
      <c r="D1453" s="59"/>
      <c r="E1453" s="94"/>
      <c r="F1453" s="95"/>
      <c r="G1453" s="83" t="str">
        <f t="shared" si="22"/>
        <v/>
      </c>
      <c r="H1453" s="45"/>
    </row>
    <row r="1454" spans="2:8" ht="18" customHeight="1">
      <c r="B1454" s="57"/>
      <c r="C1454" s="57"/>
      <c r="D1454" s="59"/>
      <c r="E1454" s="94"/>
      <c r="F1454" s="95"/>
      <c r="G1454" s="83" t="str">
        <f t="shared" si="22"/>
        <v/>
      </c>
      <c r="H1454" s="45"/>
    </row>
    <row r="1455" spans="2:8" ht="18" customHeight="1">
      <c r="B1455" s="57"/>
      <c r="C1455" s="57"/>
      <c r="D1455" s="59"/>
      <c r="E1455" s="94"/>
      <c r="F1455" s="95"/>
      <c r="G1455" s="83" t="str">
        <f t="shared" si="22"/>
        <v/>
      </c>
      <c r="H1455" s="45"/>
    </row>
    <row r="1456" spans="2:8" ht="18" customHeight="1">
      <c r="B1456" s="57"/>
      <c r="C1456" s="57"/>
      <c r="D1456" s="59"/>
      <c r="E1456" s="94"/>
      <c r="F1456" s="95"/>
      <c r="G1456" s="83" t="str">
        <f t="shared" si="22"/>
        <v/>
      </c>
      <c r="H1456" s="45"/>
    </row>
    <row r="1457" spans="2:8" ht="18" customHeight="1">
      <c r="B1457" s="57"/>
      <c r="C1457" s="57"/>
      <c r="D1457" s="59"/>
      <c r="E1457" s="94"/>
      <c r="F1457" s="95"/>
      <c r="G1457" s="83" t="str">
        <f t="shared" si="22"/>
        <v/>
      </c>
      <c r="H1457" s="45"/>
    </row>
    <row r="1458" spans="2:8" ht="18" customHeight="1">
      <c r="B1458" s="57"/>
      <c r="C1458" s="57"/>
      <c r="D1458" s="59"/>
      <c r="E1458" s="94"/>
      <c r="F1458" s="95"/>
      <c r="G1458" s="83" t="str">
        <f t="shared" si="22"/>
        <v/>
      </c>
      <c r="H1458" s="45"/>
    </row>
    <row r="1459" spans="2:8" ht="18" customHeight="1">
      <c r="B1459" s="57"/>
      <c r="C1459" s="57"/>
      <c r="D1459" s="59"/>
      <c r="E1459" s="94"/>
      <c r="F1459" s="95"/>
      <c r="G1459" s="83" t="str">
        <f t="shared" si="22"/>
        <v/>
      </c>
      <c r="H1459" s="45"/>
    </row>
    <row r="1460" spans="2:8" ht="18" customHeight="1">
      <c r="B1460" s="57"/>
      <c r="C1460" s="57"/>
      <c r="D1460" s="59"/>
      <c r="E1460" s="94"/>
      <c r="F1460" s="95"/>
      <c r="G1460" s="83" t="str">
        <f t="shared" si="22"/>
        <v/>
      </c>
      <c r="H1460" s="45"/>
    </row>
    <row r="1461" spans="2:8" ht="18" customHeight="1">
      <c r="B1461" s="57"/>
      <c r="C1461" s="57"/>
      <c r="D1461" s="59"/>
      <c r="E1461" s="94"/>
      <c r="F1461" s="95"/>
      <c r="G1461" s="83" t="str">
        <f t="shared" si="22"/>
        <v/>
      </c>
      <c r="H1461" s="45"/>
    </row>
    <row r="1462" spans="2:8" ht="18" customHeight="1">
      <c r="B1462" s="57"/>
      <c r="C1462" s="57"/>
      <c r="D1462" s="59"/>
      <c r="E1462" s="94"/>
      <c r="F1462" s="95"/>
      <c r="G1462" s="83" t="str">
        <f t="shared" si="22"/>
        <v/>
      </c>
      <c r="H1462" s="45"/>
    </row>
    <row r="1463" spans="2:8" ht="18" customHeight="1">
      <c r="B1463" s="57"/>
      <c r="C1463" s="57"/>
      <c r="D1463" s="59"/>
      <c r="E1463" s="94"/>
      <c r="F1463" s="95"/>
      <c r="G1463" s="83" t="str">
        <f t="shared" si="22"/>
        <v/>
      </c>
      <c r="H1463" s="45"/>
    </row>
    <row r="1464" spans="2:8" ht="18" customHeight="1">
      <c r="B1464" s="57"/>
      <c r="C1464" s="57"/>
      <c r="D1464" s="59"/>
      <c r="E1464" s="94"/>
      <c r="F1464" s="95"/>
      <c r="G1464" s="83" t="str">
        <f t="shared" si="22"/>
        <v/>
      </c>
      <c r="H1464" s="45"/>
    </row>
    <row r="1465" spans="2:8" ht="18" customHeight="1">
      <c r="B1465" s="57"/>
      <c r="C1465" s="57"/>
      <c r="D1465" s="59"/>
      <c r="E1465" s="94"/>
      <c r="F1465" s="95"/>
      <c r="G1465" s="83" t="str">
        <f t="shared" si="22"/>
        <v/>
      </c>
      <c r="H1465" s="45"/>
    </row>
    <row r="1466" spans="2:8" ht="18" customHeight="1">
      <c r="B1466" s="57"/>
      <c r="C1466" s="57"/>
      <c r="D1466" s="59"/>
      <c r="E1466" s="94"/>
      <c r="F1466" s="95"/>
      <c r="G1466" s="83" t="str">
        <f t="shared" si="22"/>
        <v/>
      </c>
      <c r="H1466" s="45"/>
    </row>
    <row r="1467" spans="2:8" ht="18" customHeight="1">
      <c r="B1467" s="57"/>
      <c r="C1467" s="57"/>
      <c r="D1467" s="59"/>
      <c r="E1467" s="94"/>
      <c r="F1467" s="95"/>
      <c r="G1467" s="83" t="str">
        <f t="shared" si="22"/>
        <v/>
      </c>
      <c r="H1467" s="45"/>
    </row>
    <row r="1468" spans="2:8" ht="18" customHeight="1">
      <c r="B1468" s="57"/>
      <c r="C1468" s="57"/>
      <c r="D1468" s="59"/>
      <c r="E1468" s="94"/>
      <c r="F1468" s="95"/>
      <c r="G1468" s="83" t="str">
        <f t="shared" si="22"/>
        <v/>
      </c>
      <c r="H1468" s="45"/>
    </row>
    <row r="1469" spans="2:8" ht="18" customHeight="1">
      <c r="B1469" s="57"/>
      <c r="C1469" s="57"/>
      <c r="D1469" s="59"/>
      <c r="E1469" s="94"/>
      <c r="F1469" s="95"/>
      <c r="G1469" s="83" t="str">
        <f t="shared" si="22"/>
        <v/>
      </c>
      <c r="H1469" s="45"/>
    </row>
    <row r="1470" spans="2:8" ht="18" customHeight="1">
      <c r="B1470" s="57"/>
      <c r="C1470" s="57"/>
      <c r="D1470" s="59"/>
      <c r="E1470" s="94"/>
      <c r="F1470" s="95"/>
      <c r="G1470" s="83" t="str">
        <f t="shared" si="22"/>
        <v/>
      </c>
      <c r="H1470" s="45"/>
    </row>
    <row r="1471" spans="2:8" ht="18" customHeight="1">
      <c r="B1471" s="57"/>
      <c r="C1471" s="57"/>
      <c r="D1471" s="59"/>
      <c r="E1471" s="94"/>
      <c r="F1471" s="95"/>
      <c r="G1471" s="83" t="str">
        <f t="shared" si="22"/>
        <v/>
      </c>
      <c r="H1471" s="45"/>
    </row>
    <row r="1472" spans="2:8" ht="18" customHeight="1">
      <c r="B1472" s="57"/>
      <c r="C1472" s="57"/>
      <c r="D1472" s="59"/>
      <c r="E1472" s="94"/>
      <c r="F1472" s="95"/>
      <c r="G1472" s="83" t="str">
        <f t="shared" si="22"/>
        <v/>
      </c>
      <c r="H1472" s="45"/>
    </row>
    <row r="1473" spans="2:8" ht="18" customHeight="1">
      <c r="B1473" s="57"/>
      <c r="C1473" s="57"/>
      <c r="D1473" s="59"/>
      <c r="E1473" s="94"/>
      <c r="F1473" s="95"/>
      <c r="G1473" s="83" t="str">
        <f t="shared" si="22"/>
        <v/>
      </c>
      <c r="H1473" s="45"/>
    </row>
    <row r="1474" spans="2:8" ht="18" customHeight="1">
      <c r="B1474" s="57"/>
      <c r="C1474" s="57"/>
      <c r="D1474" s="59"/>
      <c r="E1474" s="94"/>
      <c r="F1474" s="95"/>
      <c r="G1474" s="83" t="str">
        <f t="shared" si="22"/>
        <v/>
      </c>
      <c r="H1474" s="45"/>
    </row>
    <row r="1475" spans="2:8" ht="18" customHeight="1">
      <c r="B1475" s="57"/>
      <c r="C1475" s="57"/>
      <c r="D1475" s="59"/>
      <c r="E1475" s="94"/>
      <c r="F1475" s="95"/>
      <c r="G1475" s="83" t="str">
        <f t="shared" si="22"/>
        <v/>
      </c>
      <c r="H1475" s="45"/>
    </row>
    <row r="1476" spans="2:8" ht="18" customHeight="1">
      <c r="B1476" s="57"/>
      <c r="C1476" s="57"/>
      <c r="D1476" s="59"/>
      <c r="E1476" s="94"/>
      <c r="F1476" s="95"/>
      <c r="G1476" s="83" t="str">
        <f t="shared" si="22"/>
        <v/>
      </c>
      <c r="H1476" s="45"/>
    </row>
    <row r="1477" spans="2:8" ht="18" customHeight="1">
      <c r="B1477" s="57"/>
      <c r="C1477" s="57"/>
      <c r="D1477" s="59"/>
      <c r="E1477" s="94"/>
      <c r="F1477" s="95"/>
      <c r="G1477" s="83" t="str">
        <f t="shared" si="22"/>
        <v/>
      </c>
      <c r="H1477" s="45"/>
    </row>
    <row r="1478" spans="2:8" ht="18" customHeight="1">
      <c r="B1478" s="57"/>
      <c r="C1478" s="57"/>
      <c r="D1478" s="59"/>
      <c r="E1478" s="94"/>
      <c r="F1478" s="95"/>
      <c r="G1478" s="83" t="str">
        <f t="shared" ref="G1478:G1541" si="23">IF(OR(B1478="",F1478=""),"",E1478/F1478)</f>
        <v/>
      </c>
      <c r="H1478" s="45"/>
    </row>
    <row r="1479" spans="2:8" ht="18" customHeight="1">
      <c r="B1479" s="57"/>
      <c r="C1479" s="57"/>
      <c r="D1479" s="59"/>
      <c r="E1479" s="94"/>
      <c r="F1479" s="95"/>
      <c r="G1479" s="83" t="str">
        <f t="shared" si="23"/>
        <v/>
      </c>
      <c r="H1479" s="45"/>
    </row>
    <row r="1480" spans="2:8" ht="18" customHeight="1">
      <c r="B1480" s="57"/>
      <c r="C1480" s="57"/>
      <c r="D1480" s="59"/>
      <c r="E1480" s="94"/>
      <c r="F1480" s="95"/>
      <c r="G1480" s="83" t="str">
        <f t="shared" si="23"/>
        <v/>
      </c>
      <c r="H1480" s="45"/>
    </row>
    <row r="1481" spans="2:8" ht="18" customHeight="1">
      <c r="B1481" s="57"/>
      <c r="C1481" s="57"/>
      <c r="D1481" s="59"/>
      <c r="E1481" s="94"/>
      <c r="F1481" s="95"/>
      <c r="G1481" s="83" t="str">
        <f t="shared" si="23"/>
        <v/>
      </c>
      <c r="H1481" s="45"/>
    </row>
    <row r="1482" spans="2:8" ht="18" customHeight="1">
      <c r="B1482" s="57"/>
      <c r="C1482" s="57"/>
      <c r="D1482" s="59"/>
      <c r="E1482" s="94"/>
      <c r="F1482" s="95"/>
      <c r="G1482" s="83" t="str">
        <f t="shared" si="23"/>
        <v/>
      </c>
      <c r="H1482" s="45"/>
    </row>
    <row r="1483" spans="2:8" ht="18" customHeight="1">
      <c r="B1483" s="57"/>
      <c r="C1483" s="57"/>
      <c r="D1483" s="59"/>
      <c r="E1483" s="94"/>
      <c r="F1483" s="95"/>
      <c r="G1483" s="83" t="str">
        <f t="shared" si="23"/>
        <v/>
      </c>
      <c r="H1483" s="45"/>
    </row>
    <row r="1484" spans="2:8" ht="18" customHeight="1">
      <c r="B1484" s="57"/>
      <c r="C1484" s="57"/>
      <c r="D1484" s="59"/>
      <c r="E1484" s="94"/>
      <c r="F1484" s="95"/>
      <c r="G1484" s="83" t="str">
        <f t="shared" si="23"/>
        <v/>
      </c>
      <c r="H1484" s="45"/>
    </row>
    <row r="1485" spans="2:8" ht="18" customHeight="1">
      <c r="B1485" s="57"/>
      <c r="C1485" s="57"/>
      <c r="D1485" s="59"/>
      <c r="E1485" s="94"/>
      <c r="F1485" s="95"/>
      <c r="G1485" s="83" t="str">
        <f t="shared" si="23"/>
        <v/>
      </c>
      <c r="H1485" s="45"/>
    </row>
    <row r="1486" spans="2:8" ht="18" customHeight="1">
      <c r="B1486" s="57"/>
      <c r="C1486" s="57"/>
      <c r="D1486" s="59"/>
      <c r="E1486" s="94"/>
      <c r="F1486" s="95"/>
      <c r="G1486" s="83" t="str">
        <f t="shared" si="23"/>
        <v/>
      </c>
      <c r="H1486" s="45"/>
    </row>
    <row r="1487" spans="2:8" ht="18" customHeight="1">
      <c r="B1487" s="57"/>
      <c r="C1487" s="57"/>
      <c r="D1487" s="59"/>
      <c r="E1487" s="94"/>
      <c r="F1487" s="95"/>
      <c r="G1487" s="83" t="str">
        <f t="shared" si="23"/>
        <v/>
      </c>
      <c r="H1487" s="45"/>
    </row>
    <row r="1488" spans="2:8" ht="18" customHeight="1">
      <c r="B1488" s="57"/>
      <c r="C1488" s="57"/>
      <c r="D1488" s="59"/>
      <c r="E1488" s="94"/>
      <c r="F1488" s="95"/>
      <c r="G1488" s="83" t="str">
        <f t="shared" si="23"/>
        <v/>
      </c>
      <c r="H1488" s="45"/>
    </row>
    <row r="1489" spans="2:8" ht="18" customHeight="1">
      <c r="B1489" s="57"/>
      <c r="C1489" s="57"/>
      <c r="D1489" s="59"/>
      <c r="E1489" s="94"/>
      <c r="F1489" s="95"/>
      <c r="G1489" s="83" t="str">
        <f t="shared" si="23"/>
        <v/>
      </c>
      <c r="H1489" s="45"/>
    </row>
    <row r="1490" spans="2:8" ht="18" customHeight="1">
      <c r="B1490" s="57"/>
      <c r="C1490" s="57"/>
      <c r="D1490" s="59"/>
      <c r="E1490" s="94"/>
      <c r="F1490" s="95"/>
      <c r="G1490" s="83" t="str">
        <f t="shared" si="23"/>
        <v/>
      </c>
      <c r="H1490" s="45"/>
    </row>
    <row r="1491" spans="2:8" ht="18" customHeight="1">
      <c r="B1491" s="57"/>
      <c r="C1491" s="57"/>
      <c r="D1491" s="59"/>
      <c r="E1491" s="94"/>
      <c r="F1491" s="95"/>
      <c r="G1491" s="83" t="str">
        <f t="shared" si="23"/>
        <v/>
      </c>
      <c r="H1491" s="45"/>
    </row>
    <row r="1492" spans="2:8" ht="18" customHeight="1">
      <c r="B1492" s="57"/>
      <c r="C1492" s="57"/>
      <c r="D1492" s="59"/>
      <c r="E1492" s="94"/>
      <c r="F1492" s="95"/>
      <c r="G1492" s="83" t="str">
        <f t="shared" si="23"/>
        <v/>
      </c>
      <c r="H1492" s="45"/>
    </row>
    <row r="1493" spans="2:8" ht="18" customHeight="1">
      <c r="B1493" s="57"/>
      <c r="C1493" s="57"/>
      <c r="D1493" s="59"/>
      <c r="E1493" s="94"/>
      <c r="F1493" s="95"/>
      <c r="G1493" s="83" t="str">
        <f t="shared" si="23"/>
        <v/>
      </c>
      <c r="H1493" s="45"/>
    </row>
    <row r="1494" spans="2:8" ht="18" customHeight="1">
      <c r="B1494" s="57"/>
      <c r="C1494" s="57"/>
      <c r="D1494" s="59"/>
      <c r="E1494" s="94"/>
      <c r="F1494" s="95"/>
      <c r="G1494" s="83" t="str">
        <f t="shared" si="23"/>
        <v/>
      </c>
      <c r="H1494" s="45"/>
    </row>
    <row r="1495" spans="2:8" ht="18" customHeight="1">
      <c r="B1495" s="57"/>
      <c r="C1495" s="57"/>
      <c r="D1495" s="59"/>
      <c r="E1495" s="94"/>
      <c r="F1495" s="95"/>
      <c r="G1495" s="83" t="str">
        <f t="shared" si="23"/>
        <v/>
      </c>
      <c r="H1495" s="45"/>
    </row>
    <row r="1496" spans="2:8" ht="18" customHeight="1">
      <c r="B1496" s="57"/>
      <c r="C1496" s="57"/>
      <c r="D1496" s="59"/>
      <c r="E1496" s="94"/>
      <c r="F1496" s="95"/>
      <c r="G1496" s="83" t="str">
        <f t="shared" si="23"/>
        <v/>
      </c>
      <c r="H1496" s="45"/>
    </row>
    <row r="1497" spans="2:8" ht="18" customHeight="1">
      <c r="B1497" s="57"/>
      <c r="C1497" s="57"/>
      <c r="D1497" s="59"/>
      <c r="E1497" s="94"/>
      <c r="F1497" s="95"/>
      <c r="G1497" s="83" t="str">
        <f t="shared" si="23"/>
        <v/>
      </c>
      <c r="H1497" s="45"/>
    </row>
    <row r="1498" spans="2:8" ht="18" customHeight="1">
      <c r="B1498" s="57"/>
      <c r="C1498" s="57"/>
      <c r="D1498" s="59"/>
      <c r="E1498" s="94"/>
      <c r="F1498" s="95"/>
      <c r="G1498" s="83" t="str">
        <f t="shared" si="23"/>
        <v/>
      </c>
      <c r="H1498" s="45"/>
    </row>
    <row r="1499" spans="2:8" ht="18" customHeight="1">
      <c r="B1499" s="57"/>
      <c r="C1499" s="57"/>
      <c r="D1499" s="59"/>
      <c r="E1499" s="94"/>
      <c r="F1499" s="95"/>
      <c r="G1499" s="83" t="str">
        <f t="shared" si="23"/>
        <v/>
      </c>
      <c r="H1499" s="45"/>
    </row>
    <row r="1500" spans="2:8" ht="18" customHeight="1">
      <c r="B1500" s="57"/>
      <c r="C1500" s="57"/>
      <c r="D1500" s="59"/>
      <c r="E1500" s="94"/>
      <c r="F1500" s="95"/>
      <c r="G1500" s="83" t="str">
        <f t="shared" si="23"/>
        <v/>
      </c>
      <c r="H1500" s="45"/>
    </row>
    <row r="1501" spans="2:8" ht="18" customHeight="1">
      <c r="B1501" s="57"/>
      <c r="C1501" s="57"/>
      <c r="D1501" s="59"/>
      <c r="E1501" s="94"/>
      <c r="F1501" s="95"/>
      <c r="G1501" s="83" t="str">
        <f t="shared" si="23"/>
        <v/>
      </c>
      <c r="H1501" s="45"/>
    </row>
    <row r="1502" spans="2:8" ht="18" customHeight="1">
      <c r="B1502" s="57"/>
      <c r="C1502" s="57"/>
      <c r="D1502" s="59"/>
      <c r="E1502" s="94"/>
      <c r="F1502" s="95"/>
      <c r="G1502" s="83" t="str">
        <f t="shared" si="23"/>
        <v/>
      </c>
      <c r="H1502" s="45"/>
    </row>
    <row r="1503" spans="2:8" ht="18" customHeight="1">
      <c r="B1503" s="57"/>
      <c r="C1503" s="57"/>
      <c r="D1503" s="59"/>
      <c r="E1503" s="94"/>
      <c r="F1503" s="95"/>
      <c r="G1503" s="83" t="str">
        <f t="shared" si="23"/>
        <v/>
      </c>
      <c r="H1503" s="45"/>
    </row>
    <row r="1504" spans="2:8" ht="18" customHeight="1">
      <c r="B1504" s="57"/>
      <c r="C1504" s="57"/>
      <c r="D1504" s="59"/>
      <c r="E1504" s="94"/>
      <c r="F1504" s="95"/>
      <c r="G1504" s="83" t="str">
        <f t="shared" si="23"/>
        <v/>
      </c>
      <c r="H1504" s="45"/>
    </row>
    <row r="1505" spans="2:8" ht="18" customHeight="1">
      <c r="B1505" s="57"/>
      <c r="C1505" s="57"/>
      <c r="D1505" s="59"/>
      <c r="E1505" s="94"/>
      <c r="F1505" s="95"/>
      <c r="G1505" s="83" t="str">
        <f t="shared" si="23"/>
        <v/>
      </c>
      <c r="H1505" s="45"/>
    </row>
    <row r="1506" spans="2:8" ht="18" customHeight="1">
      <c r="B1506" s="57"/>
      <c r="C1506" s="57"/>
      <c r="D1506" s="59"/>
      <c r="E1506" s="94"/>
      <c r="F1506" s="95"/>
      <c r="G1506" s="83" t="str">
        <f t="shared" si="23"/>
        <v/>
      </c>
      <c r="H1506" s="45"/>
    </row>
    <row r="1507" spans="2:8" ht="18" customHeight="1">
      <c r="B1507" s="57"/>
      <c r="C1507" s="57"/>
      <c r="D1507" s="59"/>
      <c r="E1507" s="94"/>
      <c r="F1507" s="95"/>
      <c r="G1507" s="83" t="str">
        <f t="shared" si="23"/>
        <v/>
      </c>
      <c r="H1507" s="45"/>
    </row>
    <row r="1508" spans="2:8" ht="18" customHeight="1">
      <c r="B1508" s="57"/>
      <c r="C1508" s="57"/>
      <c r="D1508" s="59"/>
      <c r="E1508" s="94"/>
      <c r="F1508" s="95"/>
      <c r="G1508" s="83" t="str">
        <f t="shared" si="23"/>
        <v/>
      </c>
      <c r="H1508" s="45"/>
    </row>
    <row r="1509" spans="2:8" ht="18" customHeight="1">
      <c r="B1509" s="57"/>
      <c r="C1509" s="57"/>
      <c r="D1509" s="59"/>
      <c r="E1509" s="94"/>
      <c r="F1509" s="95"/>
      <c r="G1509" s="83" t="str">
        <f t="shared" si="23"/>
        <v/>
      </c>
      <c r="H1509" s="45"/>
    </row>
    <row r="1510" spans="2:8" ht="18" customHeight="1">
      <c r="B1510" s="57"/>
      <c r="C1510" s="57"/>
      <c r="D1510" s="59"/>
      <c r="E1510" s="94"/>
      <c r="F1510" s="95"/>
      <c r="G1510" s="83" t="str">
        <f t="shared" si="23"/>
        <v/>
      </c>
      <c r="H1510" s="45"/>
    </row>
    <row r="1511" spans="2:8" ht="18" customHeight="1">
      <c r="B1511" s="57"/>
      <c r="C1511" s="57"/>
      <c r="D1511" s="59"/>
      <c r="E1511" s="94"/>
      <c r="F1511" s="95"/>
      <c r="G1511" s="83" t="str">
        <f t="shared" si="23"/>
        <v/>
      </c>
      <c r="H1511" s="45"/>
    </row>
    <row r="1512" spans="2:8" ht="18" customHeight="1">
      <c r="B1512" s="57"/>
      <c r="C1512" s="57"/>
      <c r="D1512" s="59"/>
      <c r="E1512" s="94"/>
      <c r="F1512" s="95"/>
      <c r="G1512" s="83" t="str">
        <f t="shared" si="23"/>
        <v/>
      </c>
      <c r="H1512" s="45"/>
    </row>
    <row r="1513" spans="2:8" ht="18" customHeight="1">
      <c r="B1513" s="57"/>
      <c r="C1513" s="57"/>
      <c r="D1513" s="59"/>
      <c r="E1513" s="94"/>
      <c r="F1513" s="95"/>
      <c r="G1513" s="83" t="str">
        <f t="shared" si="23"/>
        <v/>
      </c>
      <c r="H1513" s="45"/>
    </row>
    <row r="1514" spans="2:8" ht="18" customHeight="1">
      <c r="B1514" s="57"/>
      <c r="C1514" s="57"/>
      <c r="D1514" s="59"/>
      <c r="E1514" s="94"/>
      <c r="F1514" s="95"/>
      <c r="G1514" s="83" t="str">
        <f t="shared" si="23"/>
        <v/>
      </c>
      <c r="H1514" s="45"/>
    </row>
    <row r="1515" spans="2:8" ht="18" customHeight="1">
      <c r="B1515" s="57"/>
      <c r="C1515" s="57"/>
      <c r="D1515" s="59"/>
      <c r="E1515" s="94"/>
      <c r="F1515" s="95"/>
      <c r="G1515" s="83" t="str">
        <f t="shared" si="23"/>
        <v/>
      </c>
      <c r="H1515" s="45"/>
    </row>
    <row r="1516" spans="2:8" ht="18" customHeight="1">
      <c r="B1516" s="57"/>
      <c r="C1516" s="57"/>
      <c r="D1516" s="59"/>
      <c r="E1516" s="94"/>
      <c r="F1516" s="95"/>
      <c r="G1516" s="83" t="str">
        <f t="shared" si="23"/>
        <v/>
      </c>
      <c r="H1516" s="45"/>
    </row>
    <row r="1517" spans="2:8" ht="18" customHeight="1">
      <c r="B1517" s="57"/>
      <c r="C1517" s="57"/>
      <c r="D1517" s="59"/>
      <c r="E1517" s="94"/>
      <c r="F1517" s="95"/>
      <c r="G1517" s="83" t="str">
        <f t="shared" si="23"/>
        <v/>
      </c>
      <c r="H1517" s="45"/>
    </row>
    <row r="1518" spans="2:8" ht="18" customHeight="1">
      <c r="B1518" s="57"/>
      <c r="C1518" s="57"/>
      <c r="D1518" s="59"/>
      <c r="E1518" s="94"/>
      <c r="F1518" s="95"/>
      <c r="G1518" s="83" t="str">
        <f t="shared" si="23"/>
        <v/>
      </c>
      <c r="H1518" s="45"/>
    </row>
    <row r="1519" spans="2:8" ht="18" customHeight="1">
      <c r="B1519" s="57"/>
      <c r="C1519" s="57"/>
      <c r="D1519" s="59"/>
      <c r="E1519" s="94"/>
      <c r="F1519" s="95"/>
      <c r="G1519" s="83" t="str">
        <f t="shared" si="23"/>
        <v/>
      </c>
      <c r="H1519" s="45"/>
    </row>
    <row r="1520" spans="2:8" ht="18" customHeight="1">
      <c r="B1520" s="57"/>
      <c r="C1520" s="57"/>
      <c r="D1520" s="59"/>
      <c r="E1520" s="94"/>
      <c r="F1520" s="95"/>
      <c r="G1520" s="83" t="str">
        <f t="shared" si="23"/>
        <v/>
      </c>
      <c r="H1520" s="45"/>
    </row>
    <row r="1521" spans="2:8" ht="18" customHeight="1">
      <c r="B1521" s="57"/>
      <c r="C1521" s="57"/>
      <c r="D1521" s="59"/>
      <c r="E1521" s="94"/>
      <c r="F1521" s="95"/>
      <c r="G1521" s="83" t="str">
        <f t="shared" si="23"/>
        <v/>
      </c>
      <c r="H1521" s="45"/>
    </row>
    <row r="1522" spans="2:8" ht="18" customHeight="1">
      <c r="B1522" s="57"/>
      <c r="C1522" s="57"/>
      <c r="D1522" s="59"/>
      <c r="E1522" s="94"/>
      <c r="F1522" s="95"/>
      <c r="G1522" s="83" t="str">
        <f t="shared" si="23"/>
        <v/>
      </c>
      <c r="H1522" s="45"/>
    </row>
    <row r="1523" spans="2:8" ht="18" customHeight="1">
      <c r="B1523" s="57"/>
      <c r="C1523" s="57"/>
      <c r="D1523" s="59"/>
      <c r="E1523" s="94"/>
      <c r="F1523" s="95"/>
      <c r="G1523" s="83" t="str">
        <f t="shared" si="23"/>
        <v/>
      </c>
      <c r="H1523" s="45"/>
    </row>
    <row r="1524" spans="2:8" ht="18" customHeight="1">
      <c r="B1524" s="57"/>
      <c r="C1524" s="57"/>
      <c r="D1524" s="59"/>
      <c r="E1524" s="94"/>
      <c r="F1524" s="95"/>
      <c r="G1524" s="83" t="str">
        <f t="shared" si="23"/>
        <v/>
      </c>
      <c r="H1524" s="45"/>
    </row>
    <row r="1525" spans="2:8" ht="18" customHeight="1">
      <c r="B1525" s="57"/>
      <c r="C1525" s="57"/>
      <c r="D1525" s="59"/>
      <c r="E1525" s="94"/>
      <c r="F1525" s="95"/>
      <c r="G1525" s="83" t="str">
        <f t="shared" si="23"/>
        <v/>
      </c>
      <c r="H1525" s="45"/>
    </row>
    <row r="1526" spans="2:8" ht="18" customHeight="1">
      <c r="B1526" s="57"/>
      <c r="C1526" s="57"/>
      <c r="D1526" s="59"/>
      <c r="E1526" s="94"/>
      <c r="F1526" s="95"/>
      <c r="G1526" s="83" t="str">
        <f t="shared" si="23"/>
        <v/>
      </c>
      <c r="H1526" s="45"/>
    </row>
    <row r="1527" spans="2:8" ht="18" customHeight="1">
      <c r="B1527" s="57"/>
      <c r="C1527" s="57"/>
      <c r="D1527" s="59"/>
      <c r="E1527" s="94"/>
      <c r="F1527" s="95"/>
      <c r="G1527" s="83" t="str">
        <f t="shared" si="23"/>
        <v/>
      </c>
      <c r="H1527" s="45"/>
    </row>
    <row r="1528" spans="2:8" ht="18" customHeight="1">
      <c r="B1528" s="57"/>
      <c r="C1528" s="57"/>
      <c r="D1528" s="59"/>
      <c r="E1528" s="94"/>
      <c r="F1528" s="95"/>
      <c r="G1528" s="83" t="str">
        <f t="shared" si="23"/>
        <v/>
      </c>
      <c r="H1528" s="45"/>
    </row>
    <row r="1529" spans="2:8" ht="18" customHeight="1">
      <c r="B1529" s="57"/>
      <c r="C1529" s="57"/>
      <c r="D1529" s="59"/>
      <c r="E1529" s="94"/>
      <c r="F1529" s="95"/>
      <c r="G1529" s="83" t="str">
        <f t="shared" si="23"/>
        <v/>
      </c>
      <c r="H1529" s="45"/>
    </row>
    <row r="1530" spans="2:8" ht="18" customHeight="1">
      <c r="B1530" s="57"/>
      <c r="C1530" s="57"/>
      <c r="D1530" s="59"/>
      <c r="E1530" s="94"/>
      <c r="F1530" s="95"/>
      <c r="G1530" s="83" t="str">
        <f t="shared" si="23"/>
        <v/>
      </c>
      <c r="H1530" s="45"/>
    </row>
    <row r="1531" spans="2:8" ht="18" customHeight="1">
      <c r="B1531" s="57"/>
      <c r="C1531" s="57"/>
      <c r="D1531" s="59"/>
      <c r="E1531" s="94"/>
      <c r="F1531" s="95"/>
      <c r="G1531" s="83" t="str">
        <f t="shared" si="23"/>
        <v/>
      </c>
      <c r="H1531" s="45"/>
    </row>
    <row r="1532" spans="2:8" ht="18" customHeight="1">
      <c r="B1532" s="57"/>
      <c r="C1532" s="57"/>
      <c r="D1532" s="59"/>
      <c r="E1532" s="94"/>
      <c r="F1532" s="95"/>
      <c r="G1532" s="83" t="str">
        <f t="shared" si="23"/>
        <v/>
      </c>
      <c r="H1532" s="45"/>
    </row>
    <row r="1533" spans="2:8" ht="18" customHeight="1">
      <c r="B1533" s="57"/>
      <c r="C1533" s="57"/>
      <c r="D1533" s="59"/>
      <c r="E1533" s="94"/>
      <c r="F1533" s="95"/>
      <c r="G1533" s="83" t="str">
        <f t="shared" si="23"/>
        <v/>
      </c>
      <c r="H1533" s="45"/>
    </row>
    <row r="1534" spans="2:8" ht="18" customHeight="1">
      <c r="B1534" s="57"/>
      <c r="C1534" s="57"/>
      <c r="D1534" s="59"/>
      <c r="E1534" s="94"/>
      <c r="F1534" s="95"/>
      <c r="G1534" s="83" t="str">
        <f t="shared" si="23"/>
        <v/>
      </c>
      <c r="H1534" s="45"/>
    </row>
    <row r="1535" spans="2:8" ht="18" customHeight="1">
      <c r="B1535" s="57"/>
      <c r="C1535" s="57"/>
      <c r="D1535" s="59"/>
      <c r="E1535" s="94"/>
      <c r="F1535" s="95"/>
      <c r="G1535" s="83" t="str">
        <f t="shared" si="23"/>
        <v/>
      </c>
      <c r="H1535" s="45"/>
    </row>
    <row r="1536" spans="2:8" ht="18" customHeight="1">
      <c r="B1536" s="57"/>
      <c r="C1536" s="57"/>
      <c r="D1536" s="59"/>
      <c r="E1536" s="94"/>
      <c r="F1536" s="95"/>
      <c r="G1536" s="83" t="str">
        <f t="shared" si="23"/>
        <v/>
      </c>
      <c r="H1536" s="45"/>
    </row>
    <row r="1537" spans="2:8" ht="18" customHeight="1">
      <c r="B1537" s="57"/>
      <c r="C1537" s="57"/>
      <c r="D1537" s="59"/>
      <c r="E1537" s="94"/>
      <c r="F1537" s="95"/>
      <c r="G1537" s="83" t="str">
        <f t="shared" si="23"/>
        <v/>
      </c>
      <c r="H1537" s="45"/>
    </row>
    <row r="1538" spans="2:8" ht="18" customHeight="1">
      <c r="B1538" s="57"/>
      <c r="C1538" s="57"/>
      <c r="D1538" s="59"/>
      <c r="E1538" s="94"/>
      <c r="F1538" s="95"/>
      <c r="G1538" s="83" t="str">
        <f t="shared" si="23"/>
        <v/>
      </c>
      <c r="H1538" s="45"/>
    </row>
    <row r="1539" spans="2:8" ht="18" customHeight="1">
      <c r="B1539" s="57"/>
      <c r="C1539" s="57"/>
      <c r="D1539" s="59"/>
      <c r="E1539" s="94"/>
      <c r="F1539" s="95"/>
      <c r="G1539" s="83" t="str">
        <f t="shared" si="23"/>
        <v/>
      </c>
      <c r="H1539" s="45"/>
    </row>
    <row r="1540" spans="2:8" ht="18" customHeight="1">
      <c r="B1540" s="57"/>
      <c r="C1540" s="57"/>
      <c r="D1540" s="59"/>
      <c r="E1540" s="94"/>
      <c r="F1540" s="95"/>
      <c r="G1540" s="83" t="str">
        <f t="shared" si="23"/>
        <v/>
      </c>
      <c r="H1540" s="45"/>
    </row>
    <row r="1541" spans="2:8" ht="18" customHeight="1">
      <c r="B1541" s="57"/>
      <c r="C1541" s="57"/>
      <c r="D1541" s="59"/>
      <c r="E1541" s="94"/>
      <c r="F1541" s="95"/>
      <c r="G1541" s="83" t="str">
        <f t="shared" si="23"/>
        <v/>
      </c>
      <c r="H1541" s="45"/>
    </row>
    <row r="1542" spans="2:8" ht="18" customHeight="1">
      <c r="B1542" s="57"/>
      <c r="C1542" s="57"/>
      <c r="D1542" s="59"/>
      <c r="E1542" s="94"/>
      <c r="F1542" s="95"/>
      <c r="G1542" s="83" t="str">
        <f t="shared" ref="G1542:G1605" si="24">IF(OR(B1542="",F1542=""),"",E1542/F1542)</f>
        <v/>
      </c>
      <c r="H1542" s="45"/>
    </row>
    <row r="1543" spans="2:8" ht="18" customHeight="1">
      <c r="B1543" s="57"/>
      <c r="C1543" s="57"/>
      <c r="D1543" s="59"/>
      <c r="E1543" s="94"/>
      <c r="F1543" s="95"/>
      <c r="G1543" s="83" t="str">
        <f t="shared" si="24"/>
        <v/>
      </c>
      <c r="H1543" s="45"/>
    </row>
    <row r="1544" spans="2:8" ht="18" customHeight="1">
      <c r="B1544" s="57"/>
      <c r="C1544" s="57"/>
      <c r="D1544" s="59"/>
      <c r="E1544" s="94"/>
      <c r="F1544" s="95"/>
      <c r="G1544" s="83" t="str">
        <f t="shared" si="24"/>
        <v/>
      </c>
      <c r="H1544" s="45"/>
    </row>
    <row r="1545" spans="2:8" ht="18" customHeight="1">
      <c r="B1545" s="57"/>
      <c r="C1545" s="57"/>
      <c r="D1545" s="59"/>
      <c r="E1545" s="94"/>
      <c r="F1545" s="95"/>
      <c r="G1545" s="83" t="str">
        <f t="shared" si="24"/>
        <v/>
      </c>
      <c r="H1545" s="45"/>
    </row>
    <row r="1546" spans="2:8" ht="18" customHeight="1">
      <c r="B1546" s="57"/>
      <c r="C1546" s="57"/>
      <c r="D1546" s="59"/>
      <c r="E1546" s="94"/>
      <c r="F1546" s="95"/>
      <c r="G1546" s="83" t="str">
        <f t="shared" si="24"/>
        <v/>
      </c>
      <c r="H1546" s="45"/>
    </row>
    <row r="1547" spans="2:8" ht="18" customHeight="1">
      <c r="B1547" s="57"/>
      <c r="C1547" s="57"/>
      <c r="D1547" s="59"/>
      <c r="E1547" s="94"/>
      <c r="F1547" s="95"/>
      <c r="G1547" s="83" t="str">
        <f t="shared" si="24"/>
        <v/>
      </c>
      <c r="H1547" s="45"/>
    </row>
    <row r="1548" spans="2:8" ht="18" customHeight="1">
      <c r="B1548" s="57"/>
      <c r="C1548" s="57"/>
      <c r="D1548" s="59"/>
      <c r="E1548" s="94"/>
      <c r="F1548" s="95"/>
      <c r="G1548" s="83" t="str">
        <f t="shared" si="24"/>
        <v/>
      </c>
      <c r="H1548" s="45"/>
    </row>
    <row r="1549" spans="2:8" ht="18" customHeight="1">
      <c r="B1549" s="57"/>
      <c r="C1549" s="57"/>
      <c r="D1549" s="59"/>
      <c r="E1549" s="94"/>
      <c r="F1549" s="95"/>
      <c r="G1549" s="83" t="str">
        <f t="shared" si="24"/>
        <v/>
      </c>
      <c r="H1549" s="45"/>
    </row>
    <row r="1550" spans="2:8" ht="18" customHeight="1">
      <c r="B1550" s="57"/>
      <c r="C1550" s="57"/>
      <c r="D1550" s="59"/>
      <c r="E1550" s="94"/>
      <c r="F1550" s="95"/>
      <c r="G1550" s="83" t="str">
        <f t="shared" si="24"/>
        <v/>
      </c>
      <c r="H1550" s="45"/>
    </row>
    <row r="1551" spans="2:8" ht="18" customHeight="1">
      <c r="B1551" s="57"/>
      <c r="C1551" s="57"/>
      <c r="D1551" s="59"/>
      <c r="E1551" s="94"/>
      <c r="F1551" s="95"/>
      <c r="G1551" s="83" t="str">
        <f t="shared" si="24"/>
        <v/>
      </c>
      <c r="H1551" s="45"/>
    </row>
    <row r="1552" spans="2:8" ht="18" customHeight="1">
      <c r="B1552" s="57"/>
      <c r="C1552" s="57"/>
      <c r="D1552" s="59"/>
      <c r="E1552" s="94"/>
      <c r="F1552" s="95"/>
      <c r="G1552" s="83" t="str">
        <f t="shared" si="24"/>
        <v/>
      </c>
      <c r="H1552" s="45"/>
    </row>
    <row r="1553" spans="2:8" ht="18" customHeight="1">
      <c r="B1553" s="57"/>
      <c r="C1553" s="57"/>
      <c r="D1553" s="59"/>
      <c r="E1553" s="94"/>
      <c r="F1553" s="95"/>
      <c r="G1553" s="83" t="str">
        <f t="shared" si="24"/>
        <v/>
      </c>
      <c r="H1553" s="45"/>
    </row>
    <row r="1554" spans="2:8" ht="18" customHeight="1">
      <c r="B1554" s="57"/>
      <c r="C1554" s="57"/>
      <c r="D1554" s="59"/>
      <c r="E1554" s="94"/>
      <c r="F1554" s="95"/>
      <c r="G1554" s="83" t="str">
        <f t="shared" si="24"/>
        <v/>
      </c>
      <c r="H1554" s="45"/>
    </row>
    <row r="1555" spans="2:8" ht="18" customHeight="1">
      <c r="B1555" s="57"/>
      <c r="C1555" s="57"/>
      <c r="D1555" s="59"/>
      <c r="E1555" s="94"/>
      <c r="F1555" s="95"/>
      <c r="G1555" s="83" t="str">
        <f t="shared" si="24"/>
        <v/>
      </c>
      <c r="H1555" s="45"/>
    </row>
    <row r="1556" spans="2:8" ht="18" customHeight="1">
      <c r="B1556" s="57"/>
      <c r="C1556" s="57"/>
      <c r="D1556" s="59"/>
      <c r="E1556" s="94"/>
      <c r="F1556" s="95"/>
      <c r="G1556" s="83" t="str">
        <f t="shared" si="24"/>
        <v/>
      </c>
      <c r="H1556" s="45"/>
    </row>
    <row r="1557" spans="2:8" ht="18" customHeight="1">
      <c r="B1557" s="57"/>
      <c r="C1557" s="57"/>
      <c r="D1557" s="59"/>
      <c r="E1557" s="94"/>
      <c r="F1557" s="95"/>
      <c r="G1557" s="83" t="str">
        <f t="shared" si="24"/>
        <v/>
      </c>
      <c r="H1557" s="45"/>
    </row>
    <row r="1558" spans="2:8" ht="18" customHeight="1">
      <c r="B1558" s="57"/>
      <c r="C1558" s="57"/>
      <c r="D1558" s="59"/>
      <c r="E1558" s="94"/>
      <c r="F1558" s="95"/>
      <c r="G1558" s="83" t="str">
        <f t="shared" si="24"/>
        <v/>
      </c>
      <c r="H1558" s="45"/>
    </row>
    <row r="1559" spans="2:8" ht="18" customHeight="1">
      <c r="B1559" s="57"/>
      <c r="C1559" s="57"/>
      <c r="D1559" s="59"/>
      <c r="E1559" s="94"/>
      <c r="F1559" s="95"/>
      <c r="G1559" s="83" t="str">
        <f t="shared" si="24"/>
        <v/>
      </c>
      <c r="H1559" s="45"/>
    </row>
    <row r="1560" spans="2:8" ht="18" customHeight="1">
      <c r="B1560" s="57"/>
      <c r="C1560" s="57"/>
      <c r="D1560" s="59"/>
      <c r="E1560" s="94"/>
      <c r="F1560" s="95"/>
      <c r="G1560" s="83" t="str">
        <f t="shared" si="24"/>
        <v/>
      </c>
      <c r="H1560" s="45"/>
    </row>
    <row r="1561" spans="2:8" ht="18" customHeight="1">
      <c r="B1561" s="57"/>
      <c r="C1561" s="57"/>
      <c r="D1561" s="59"/>
      <c r="E1561" s="94"/>
      <c r="F1561" s="95"/>
      <c r="G1561" s="83" t="str">
        <f t="shared" si="24"/>
        <v/>
      </c>
      <c r="H1561" s="45"/>
    </row>
    <row r="1562" spans="2:8" ht="18" customHeight="1">
      <c r="B1562" s="57"/>
      <c r="C1562" s="57"/>
      <c r="D1562" s="59"/>
      <c r="E1562" s="94"/>
      <c r="F1562" s="95"/>
      <c r="G1562" s="83" t="str">
        <f t="shared" si="24"/>
        <v/>
      </c>
      <c r="H1562" s="45"/>
    </row>
    <row r="1563" spans="2:8" ht="18" customHeight="1">
      <c r="B1563" s="57"/>
      <c r="C1563" s="57"/>
      <c r="D1563" s="59"/>
      <c r="E1563" s="94"/>
      <c r="F1563" s="95"/>
      <c r="G1563" s="83" t="str">
        <f t="shared" si="24"/>
        <v/>
      </c>
      <c r="H1563" s="45"/>
    </row>
    <row r="1564" spans="2:8" ht="18" customHeight="1">
      <c r="B1564" s="57"/>
      <c r="C1564" s="57"/>
      <c r="D1564" s="59"/>
      <c r="E1564" s="94"/>
      <c r="F1564" s="95"/>
      <c r="G1564" s="83" t="str">
        <f t="shared" si="24"/>
        <v/>
      </c>
      <c r="H1564" s="45"/>
    </row>
    <row r="1565" spans="2:8" ht="18" customHeight="1">
      <c r="B1565" s="57"/>
      <c r="C1565" s="57"/>
      <c r="D1565" s="59"/>
      <c r="E1565" s="94"/>
      <c r="F1565" s="95"/>
      <c r="G1565" s="83" t="str">
        <f t="shared" si="24"/>
        <v/>
      </c>
      <c r="H1565" s="45"/>
    </row>
    <row r="1566" spans="2:8" ht="18" customHeight="1">
      <c r="B1566" s="57"/>
      <c r="C1566" s="57"/>
      <c r="D1566" s="59"/>
      <c r="E1566" s="94"/>
      <c r="F1566" s="95"/>
      <c r="G1566" s="83" t="str">
        <f t="shared" si="24"/>
        <v/>
      </c>
      <c r="H1566" s="45"/>
    </row>
    <row r="1567" spans="2:8" ht="18" customHeight="1">
      <c r="B1567" s="57"/>
      <c r="C1567" s="57"/>
      <c r="D1567" s="59"/>
      <c r="E1567" s="94"/>
      <c r="F1567" s="95"/>
      <c r="G1567" s="83" t="str">
        <f t="shared" si="24"/>
        <v/>
      </c>
      <c r="H1567" s="45"/>
    </row>
    <row r="1568" spans="2:8" ht="18" customHeight="1">
      <c r="B1568" s="57"/>
      <c r="C1568" s="57"/>
      <c r="D1568" s="59"/>
      <c r="E1568" s="94"/>
      <c r="F1568" s="95"/>
      <c r="G1568" s="83" t="str">
        <f t="shared" si="24"/>
        <v/>
      </c>
      <c r="H1568" s="45"/>
    </row>
    <row r="1569" spans="2:8" ht="18" customHeight="1">
      <c r="B1569" s="57"/>
      <c r="C1569" s="57"/>
      <c r="D1569" s="59"/>
      <c r="E1569" s="94"/>
      <c r="F1569" s="95"/>
      <c r="G1569" s="83" t="str">
        <f t="shared" si="24"/>
        <v/>
      </c>
      <c r="H1569" s="45"/>
    </row>
    <row r="1570" spans="2:8" ht="18" customHeight="1">
      <c r="B1570" s="57"/>
      <c r="C1570" s="57"/>
      <c r="D1570" s="59"/>
      <c r="E1570" s="94"/>
      <c r="F1570" s="95"/>
      <c r="G1570" s="83" t="str">
        <f t="shared" si="24"/>
        <v/>
      </c>
      <c r="H1570" s="45"/>
    </row>
    <row r="1571" spans="2:8" ht="18" customHeight="1">
      <c r="B1571" s="57"/>
      <c r="C1571" s="57"/>
      <c r="D1571" s="59"/>
      <c r="E1571" s="94"/>
      <c r="F1571" s="95"/>
      <c r="G1571" s="83" t="str">
        <f t="shared" si="24"/>
        <v/>
      </c>
      <c r="H1571" s="45"/>
    </row>
    <row r="1572" spans="2:8" ht="18" customHeight="1">
      <c r="B1572" s="57"/>
      <c r="C1572" s="57"/>
      <c r="D1572" s="59"/>
      <c r="E1572" s="94"/>
      <c r="F1572" s="95"/>
      <c r="G1572" s="83" t="str">
        <f t="shared" si="24"/>
        <v/>
      </c>
      <c r="H1572" s="45"/>
    </row>
    <row r="1573" spans="2:8" ht="18" customHeight="1">
      <c r="B1573" s="57"/>
      <c r="C1573" s="57"/>
      <c r="D1573" s="59"/>
      <c r="E1573" s="94"/>
      <c r="F1573" s="95"/>
      <c r="G1573" s="83" t="str">
        <f t="shared" si="24"/>
        <v/>
      </c>
      <c r="H1573" s="45"/>
    </row>
    <row r="1574" spans="2:8" ht="18" customHeight="1">
      <c r="B1574" s="57"/>
      <c r="C1574" s="57"/>
      <c r="D1574" s="59"/>
      <c r="E1574" s="94"/>
      <c r="F1574" s="95"/>
      <c r="G1574" s="83" t="str">
        <f t="shared" si="24"/>
        <v/>
      </c>
      <c r="H1574" s="45"/>
    </row>
    <row r="1575" spans="2:8" ht="18" customHeight="1">
      <c r="B1575" s="57"/>
      <c r="C1575" s="57"/>
      <c r="D1575" s="59"/>
      <c r="E1575" s="94"/>
      <c r="F1575" s="95"/>
      <c r="G1575" s="83" t="str">
        <f t="shared" si="24"/>
        <v/>
      </c>
      <c r="H1575" s="45"/>
    </row>
    <row r="1576" spans="2:8" ht="18" customHeight="1">
      <c r="B1576" s="57"/>
      <c r="C1576" s="57"/>
      <c r="D1576" s="59"/>
      <c r="E1576" s="94"/>
      <c r="F1576" s="95"/>
      <c r="G1576" s="83" t="str">
        <f t="shared" si="24"/>
        <v/>
      </c>
      <c r="H1576" s="45"/>
    </row>
    <row r="1577" spans="2:8" ht="18" customHeight="1">
      <c r="B1577" s="57"/>
      <c r="C1577" s="57"/>
      <c r="D1577" s="59"/>
      <c r="E1577" s="94"/>
      <c r="F1577" s="95"/>
      <c r="G1577" s="83" t="str">
        <f t="shared" si="24"/>
        <v/>
      </c>
      <c r="H1577" s="45"/>
    </row>
    <row r="1578" spans="2:8" ht="18" customHeight="1">
      <c r="B1578" s="57"/>
      <c r="C1578" s="57"/>
      <c r="D1578" s="59"/>
      <c r="E1578" s="94"/>
      <c r="F1578" s="95"/>
      <c r="G1578" s="83" t="str">
        <f t="shared" si="24"/>
        <v/>
      </c>
      <c r="H1578" s="45"/>
    </row>
    <row r="1579" spans="2:8" ht="18" customHeight="1">
      <c r="B1579" s="57"/>
      <c r="C1579" s="57"/>
      <c r="D1579" s="59"/>
      <c r="E1579" s="94"/>
      <c r="F1579" s="95"/>
      <c r="G1579" s="83" t="str">
        <f t="shared" si="24"/>
        <v/>
      </c>
      <c r="H1579" s="45"/>
    </row>
    <row r="1580" spans="2:8" ht="18" customHeight="1">
      <c r="B1580" s="57"/>
      <c r="C1580" s="57"/>
      <c r="D1580" s="59"/>
      <c r="E1580" s="94"/>
      <c r="F1580" s="95"/>
      <c r="G1580" s="83" t="str">
        <f t="shared" si="24"/>
        <v/>
      </c>
      <c r="H1580" s="45"/>
    </row>
    <row r="1581" spans="2:8" ht="18" customHeight="1">
      <c r="B1581" s="57"/>
      <c r="C1581" s="57"/>
      <c r="D1581" s="59"/>
      <c r="E1581" s="94"/>
      <c r="F1581" s="95"/>
      <c r="G1581" s="83" t="str">
        <f t="shared" si="24"/>
        <v/>
      </c>
      <c r="H1581" s="45"/>
    </row>
    <row r="1582" spans="2:8" ht="18" customHeight="1">
      <c r="B1582" s="57"/>
      <c r="C1582" s="57"/>
      <c r="D1582" s="59"/>
      <c r="E1582" s="94"/>
      <c r="F1582" s="95"/>
      <c r="G1582" s="83" t="str">
        <f t="shared" si="24"/>
        <v/>
      </c>
      <c r="H1582" s="45"/>
    </row>
    <row r="1583" spans="2:8" ht="18" customHeight="1">
      <c r="B1583" s="57"/>
      <c r="C1583" s="57"/>
      <c r="D1583" s="59"/>
      <c r="E1583" s="94"/>
      <c r="F1583" s="95"/>
      <c r="G1583" s="83" t="str">
        <f t="shared" si="24"/>
        <v/>
      </c>
      <c r="H1583" s="45"/>
    </row>
    <row r="1584" spans="2:8" ht="18" customHeight="1">
      <c r="B1584" s="57"/>
      <c r="C1584" s="57"/>
      <c r="D1584" s="59"/>
      <c r="E1584" s="94"/>
      <c r="F1584" s="95"/>
      <c r="G1584" s="83" t="str">
        <f t="shared" si="24"/>
        <v/>
      </c>
      <c r="H1584" s="45"/>
    </row>
    <row r="1585" spans="2:8" ht="18" customHeight="1">
      <c r="B1585" s="57"/>
      <c r="C1585" s="57"/>
      <c r="D1585" s="59"/>
      <c r="E1585" s="94"/>
      <c r="F1585" s="95"/>
      <c r="G1585" s="83" t="str">
        <f t="shared" si="24"/>
        <v/>
      </c>
      <c r="H1585" s="45"/>
    </row>
    <row r="1586" spans="2:8" ht="18" customHeight="1">
      <c r="B1586" s="57"/>
      <c r="C1586" s="57"/>
      <c r="D1586" s="59"/>
      <c r="E1586" s="94"/>
      <c r="F1586" s="95"/>
      <c r="G1586" s="83" t="str">
        <f t="shared" si="24"/>
        <v/>
      </c>
      <c r="H1586" s="45"/>
    </row>
    <row r="1587" spans="2:8" ht="18" customHeight="1">
      <c r="B1587" s="57"/>
      <c r="C1587" s="57"/>
      <c r="D1587" s="59"/>
      <c r="E1587" s="94"/>
      <c r="F1587" s="95"/>
      <c r="G1587" s="83" t="str">
        <f t="shared" si="24"/>
        <v/>
      </c>
      <c r="H1587" s="45"/>
    </row>
    <row r="1588" spans="2:8" ht="18" customHeight="1">
      <c r="B1588" s="57"/>
      <c r="C1588" s="57"/>
      <c r="D1588" s="59"/>
      <c r="E1588" s="94"/>
      <c r="F1588" s="95"/>
      <c r="G1588" s="83" t="str">
        <f t="shared" si="24"/>
        <v/>
      </c>
      <c r="H1588" s="45"/>
    </row>
    <row r="1589" spans="2:8" ht="18" customHeight="1">
      <c r="B1589" s="57"/>
      <c r="C1589" s="57"/>
      <c r="D1589" s="59"/>
      <c r="E1589" s="94"/>
      <c r="F1589" s="95"/>
      <c r="G1589" s="83" t="str">
        <f t="shared" si="24"/>
        <v/>
      </c>
      <c r="H1589" s="45"/>
    </row>
    <row r="1590" spans="2:8" ht="18" customHeight="1">
      <c r="B1590" s="57"/>
      <c r="C1590" s="57"/>
      <c r="D1590" s="59"/>
      <c r="E1590" s="94"/>
      <c r="F1590" s="95"/>
      <c r="G1590" s="83" t="str">
        <f t="shared" si="24"/>
        <v/>
      </c>
      <c r="H1590" s="45"/>
    </row>
    <row r="1591" spans="2:8" ht="18" customHeight="1">
      <c r="B1591" s="57"/>
      <c r="C1591" s="57"/>
      <c r="D1591" s="59"/>
      <c r="E1591" s="94"/>
      <c r="F1591" s="95"/>
      <c r="G1591" s="83" t="str">
        <f t="shared" si="24"/>
        <v/>
      </c>
      <c r="H1591" s="45"/>
    </row>
    <row r="1592" spans="2:8" ht="18" customHeight="1">
      <c r="B1592" s="57"/>
      <c r="C1592" s="57"/>
      <c r="D1592" s="59"/>
      <c r="E1592" s="94"/>
      <c r="F1592" s="95"/>
      <c r="G1592" s="83" t="str">
        <f t="shared" si="24"/>
        <v/>
      </c>
      <c r="H1592" s="45"/>
    </row>
    <row r="1593" spans="2:8" ht="18" customHeight="1">
      <c r="B1593" s="57"/>
      <c r="C1593" s="57"/>
      <c r="D1593" s="59"/>
      <c r="E1593" s="94"/>
      <c r="F1593" s="95"/>
      <c r="G1593" s="83" t="str">
        <f t="shared" si="24"/>
        <v/>
      </c>
      <c r="H1593" s="45"/>
    </row>
    <row r="1594" spans="2:8" ht="18" customHeight="1">
      <c r="B1594" s="57"/>
      <c r="C1594" s="57"/>
      <c r="D1594" s="59"/>
      <c r="E1594" s="94"/>
      <c r="F1594" s="95"/>
      <c r="G1594" s="83" t="str">
        <f t="shared" si="24"/>
        <v/>
      </c>
      <c r="H1594" s="45"/>
    </row>
    <row r="1595" spans="2:8" ht="18" customHeight="1">
      <c r="B1595" s="57"/>
      <c r="C1595" s="57"/>
      <c r="D1595" s="59"/>
      <c r="E1595" s="94"/>
      <c r="F1595" s="95"/>
      <c r="G1595" s="83" t="str">
        <f t="shared" si="24"/>
        <v/>
      </c>
      <c r="H1595" s="45"/>
    </row>
    <row r="1596" spans="2:8" ht="18" customHeight="1">
      <c r="B1596" s="57"/>
      <c r="C1596" s="57"/>
      <c r="D1596" s="59"/>
      <c r="E1596" s="94"/>
      <c r="F1596" s="95"/>
      <c r="G1596" s="83" t="str">
        <f t="shared" si="24"/>
        <v/>
      </c>
      <c r="H1596" s="45"/>
    </row>
    <row r="1597" spans="2:8" ht="18" customHeight="1">
      <c r="B1597" s="57"/>
      <c r="C1597" s="57"/>
      <c r="D1597" s="59"/>
      <c r="E1597" s="94"/>
      <c r="F1597" s="95"/>
      <c r="G1597" s="83" t="str">
        <f t="shared" si="24"/>
        <v/>
      </c>
      <c r="H1597" s="45"/>
    </row>
    <row r="1598" spans="2:8" ht="18" customHeight="1">
      <c r="B1598" s="57"/>
      <c r="C1598" s="57"/>
      <c r="D1598" s="59"/>
      <c r="E1598" s="94"/>
      <c r="F1598" s="95"/>
      <c r="G1598" s="83" t="str">
        <f t="shared" si="24"/>
        <v/>
      </c>
      <c r="H1598" s="45"/>
    </row>
    <row r="1599" spans="2:8" ht="18" customHeight="1">
      <c r="B1599" s="57"/>
      <c r="C1599" s="57"/>
      <c r="D1599" s="59"/>
      <c r="E1599" s="94"/>
      <c r="F1599" s="95"/>
      <c r="G1599" s="83" t="str">
        <f t="shared" si="24"/>
        <v/>
      </c>
      <c r="H1599" s="45"/>
    </row>
    <row r="1600" spans="2:8" ht="18" customHeight="1">
      <c r="B1600" s="57"/>
      <c r="C1600" s="57"/>
      <c r="D1600" s="59"/>
      <c r="E1600" s="94"/>
      <c r="F1600" s="95"/>
      <c r="G1600" s="83" t="str">
        <f t="shared" si="24"/>
        <v/>
      </c>
      <c r="H1600" s="45"/>
    </row>
    <row r="1601" spans="2:8" ht="18" customHeight="1">
      <c r="B1601" s="57"/>
      <c r="C1601" s="57"/>
      <c r="D1601" s="59"/>
      <c r="E1601" s="94"/>
      <c r="F1601" s="95"/>
      <c r="G1601" s="83" t="str">
        <f t="shared" si="24"/>
        <v/>
      </c>
      <c r="H1601" s="45"/>
    </row>
    <row r="1602" spans="2:8" ht="18" customHeight="1">
      <c r="B1602" s="57"/>
      <c r="C1602" s="57"/>
      <c r="D1602" s="59"/>
      <c r="E1602" s="94"/>
      <c r="F1602" s="95"/>
      <c r="G1602" s="83" t="str">
        <f t="shared" si="24"/>
        <v/>
      </c>
      <c r="H1602" s="45"/>
    </row>
    <row r="1603" spans="2:8" ht="18" customHeight="1">
      <c r="B1603" s="57"/>
      <c r="C1603" s="57"/>
      <c r="D1603" s="59"/>
      <c r="E1603" s="94"/>
      <c r="F1603" s="95"/>
      <c r="G1603" s="83" t="str">
        <f t="shared" si="24"/>
        <v/>
      </c>
      <c r="H1603" s="45"/>
    </row>
    <row r="1604" spans="2:8" ht="18" customHeight="1">
      <c r="B1604" s="57"/>
      <c r="C1604" s="57"/>
      <c r="D1604" s="59"/>
      <c r="E1604" s="94"/>
      <c r="F1604" s="95"/>
      <c r="G1604" s="83" t="str">
        <f t="shared" si="24"/>
        <v/>
      </c>
      <c r="H1604" s="45"/>
    </row>
    <row r="1605" spans="2:8" ht="18" customHeight="1">
      <c r="B1605" s="57"/>
      <c r="C1605" s="57"/>
      <c r="D1605" s="59"/>
      <c r="E1605" s="94"/>
      <c r="F1605" s="95"/>
      <c r="G1605" s="83" t="str">
        <f t="shared" si="24"/>
        <v/>
      </c>
      <c r="H1605" s="45"/>
    </row>
    <row r="1606" spans="2:8" ht="18" customHeight="1">
      <c r="B1606" s="57"/>
      <c r="C1606" s="57"/>
      <c r="D1606" s="59"/>
      <c r="E1606" s="94"/>
      <c r="F1606" s="95"/>
      <c r="G1606" s="83" t="str">
        <f t="shared" ref="G1606:G1669" si="25">IF(OR(B1606="",F1606=""),"",E1606/F1606)</f>
        <v/>
      </c>
      <c r="H1606" s="45"/>
    </row>
    <row r="1607" spans="2:8" ht="18" customHeight="1">
      <c r="B1607" s="57"/>
      <c r="C1607" s="57"/>
      <c r="D1607" s="59"/>
      <c r="E1607" s="94"/>
      <c r="F1607" s="95"/>
      <c r="G1607" s="83" t="str">
        <f t="shared" si="25"/>
        <v/>
      </c>
      <c r="H1607" s="45"/>
    </row>
    <row r="1608" spans="2:8" ht="18" customHeight="1">
      <c r="B1608" s="57"/>
      <c r="C1608" s="57"/>
      <c r="D1608" s="59"/>
      <c r="E1608" s="94"/>
      <c r="F1608" s="95"/>
      <c r="G1608" s="83" t="str">
        <f t="shared" si="25"/>
        <v/>
      </c>
      <c r="H1608" s="45"/>
    </row>
    <row r="1609" spans="2:8" ht="18" customHeight="1">
      <c r="B1609" s="57"/>
      <c r="C1609" s="57"/>
      <c r="D1609" s="59"/>
      <c r="E1609" s="94"/>
      <c r="F1609" s="95"/>
      <c r="G1609" s="83" t="str">
        <f t="shared" si="25"/>
        <v/>
      </c>
      <c r="H1609" s="45"/>
    </row>
    <row r="1610" spans="2:8" ht="18" customHeight="1">
      <c r="B1610" s="57"/>
      <c r="C1610" s="57"/>
      <c r="D1610" s="59"/>
      <c r="E1610" s="94"/>
      <c r="F1610" s="95"/>
      <c r="G1610" s="83" t="str">
        <f t="shared" si="25"/>
        <v/>
      </c>
      <c r="H1610" s="45"/>
    </row>
    <row r="1611" spans="2:8" ht="18" customHeight="1">
      <c r="B1611" s="57"/>
      <c r="C1611" s="57"/>
      <c r="D1611" s="59"/>
      <c r="E1611" s="94"/>
      <c r="F1611" s="95"/>
      <c r="G1611" s="83" t="str">
        <f t="shared" si="25"/>
        <v/>
      </c>
      <c r="H1611" s="45"/>
    </row>
    <row r="1612" spans="2:8" ht="18" customHeight="1">
      <c r="B1612" s="57"/>
      <c r="C1612" s="57"/>
      <c r="D1612" s="59"/>
      <c r="E1612" s="94"/>
      <c r="F1612" s="95"/>
      <c r="G1612" s="83" t="str">
        <f t="shared" si="25"/>
        <v/>
      </c>
      <c r="H1612" s="45"/>
    </row>
    <row r="1613" spans="2:8" ht="18" customHeight="1">
      <c r="B1613" s="57"/>
      <c r="C1613" s="57"/>
      <c r="D1613" s="59"/>
      <c r="E1613" s="94"/>
      <c r="F1613" s="95"/>
      <c r="G1613" s="83" t="str">
        <f t="shared" si="25"/>
        <v/>
      </c>
      <c r="H1613" s="45"/>
    </row>
    <row r="1614" spans="2:8" ht="18" customHeight="1">
      <c r="B1614" s="57"/>
      <c r="C1614" s="57"/>
      <c r="D1614" s="59"/>
      <c r="E1614" s="94"/>
      <c r="F1614" s="95"/>
      <c r="G1614" s="83" t="str">
        <f t="shared" si="25"/>
        <v/>
      </c>
      <c r="H1614" s="45"/>
    </row>
    <row r="1615" spans="2:8" ht="18" customHeight="1">
      <c r="B1615" s="57"/>
      <c r="C1615" s="57"/>
      <c r="D1615" s="59"/>
      <c r="E1615" s="94"/>
      <c r="F1615" s="95"/>
      <c r="G1615" s="83" t="str">
        <f t="shared" si="25"/>
        <v/>
      </c>
      <c r="H1615" s="45"/>
    </row>
    <row r="1616" spans="2:8" ht="18" customHeight="1">
      <c r="B1616" s="57"/>
      <c r="C1616" s="57"/>
      <c r="D1616" s="59"/>
      <c r="E1616" s="94"/>
      <c r="F1616" s="95"/>
      <c r="G1616" s="83" t="str">
        <f t="shared" si="25"/>
        <v/>
      </c>
      <c r="H1616" s="45"/>
    </row>
    <row r="1617" spans="2:8" ht="18" customHeight="1">
      <c r="B1617" s="57"/>
      <c r="C1617" s="57"/>
      <c r="D1617" s="59"/>
      <c r="E1617" s="94"/>
      <c r="F1617" s="95"/>
      <c r="G1617" s="83" t="str">
        <f t="shared" si="25"/>
        <v/>
      </c>
      <c r="H1617" s="45"/>
    </row>
    <row r="1618" spans="2:8" ht="18" customHeight="1">
      <c r="B1618" s="57"/>
      <c r="C1618" s="57"/>
      <c r="D1618" s="59"/>
      <c r="E1618" s="94"/>
      <c r="F1618" s="95"/>
      <c r="G1618" s="83" t="str">
        <f t="shared" si="25"/>
        <v/>
      </c>
      <c r="H1618" s="45"/>
    </row>
    <row r="1619" spans="2:8" ht="18" customHeight="1">
      <c r="B1619" s="57"/>
      <c r="C1619" s="57"/>
      <c r="D1619" s="59"/>
      <c r="E1619" s="94"/>
      <c r="F1619" s="95"/>
      <c r="G1619" s="83" t="str">
        <f t="shared" si="25"/>
        <v/>
      </c>
      <c r="H1619" s="45"/>
    </row>
    <row r="1620" spans="2:8" ht="18" customHeight="1">
      <c r="B1620" s="57"/>
      <c r="C1620" s="57"/>
      <c r="D1620" s="59"/>
      <c r="E1620" s="94"/>
      <c r="F1620" s="95"/>
      <c r="G1620" s="83" t="str">
        <f t="shared" si="25"/>
        <v/>
      </c>
      <c r="H1620" s="45"/>
    </row>
    <row r="1621" spans="2:8" ht="18" customHeight="1">
      <c r="B1621" s="57"/>
      <c r="C1621" s="57"/>
      <c r="D1621" s="59"/>
      <c r="E1621" s="94"/>
      <c r="F1621" s="95"/>
      <c r="G1621" s="83" t="str">
        <f t="shared" si="25"/>
        <v/>
      </c>
      <c r="H1621" s="45"/>
    </row>
    <row r="1622" spans="2:8" ht="18" customHeight="1">
      <c r="B1622" s="57"/>
      <c r="C1622" s="57"/>
      <c r="D1622" s="59"/>
      <c r="E1622" s="94"/>
      <c r="F1622" s="95"/>
      <c r="G1622" s="83" t="str">
        <f t="shared" si="25"/>
        <v/>
      </c>
      <c r="H1622" s="45"/>
    </row>
    <row r="1623" spans="2:8" ht="18" customHeight="1">
      <c r="B1623" s="57"/>
      <c r="C1623" s="57"/>
      <c r="D1623" s="59"/>
      <c r="E1623" s="94"/>
      <c r="F1623" s="95"/>
      <c r="G1623" s="83" t="str">
        <f t="shared" si="25"/>
        <v/>
      </c>
      <c r="H1623" s="45"/>
    </row>
    <row r="1624" spans="2:8" ht="18" customHeight="1">
      <c r="B1624" s="57"/>
      <c r="C1624" s="57"/>
      <c r="D1624" s="59"/>
      <c r="E1624" s="94"/>
      <c r="F1624" s="95"/>
      <c r="G1624" s="83" t="str">
        <f t="shared" si="25"/>
        <v/>
      </c>
      <c r="H1624" s="45"/>
    </row>
    <row r="1625" spans="2:8" ht="18" customHeight="1">
      <c r="B1625" s="57"/>
      <c r="C1625" s="57"/>
      <c r="D1625" s="59"/>
      <c r="E1625" s="94"/>
      <c r="F1625" s="95"/>
      <c r="G1625" s="83" t="str">
        <f t="shared" si="25"/>
        <v/>
      </c>
      <c r="H1625" s="45"/>
    </row>
    <row r="1626" spans="2:8" ht="18" customHeight="1">
      <c r="B1626" s="57"/>
      <c r="C1626" s="57"/>
      <c r="D1626" s="59"/>
      <c r="E1626" s="94"/>
      <c r="F1626" s="95"/>
      <c r="G1626" s="83" t="str">
        <f t="shared" si="25"/>
        <v/>
      </c>
      <c r="H1626" s="45"/>
    </row>
    <row r="1627" spans="2:8" ht="18" customHeight="1">
      <c r="B1627" s="57"/>
      <c r="C1627" s="57"/>
      <c r="D1627" s="59"/>
      <c r="E1627" s="94"/>
      <c r="F1627" s="95"/>
      <c r="G1627" s="83" t="str">
        <f t="shared" si="25"/>
        <v/>
      </c>
      <c r="H1627" s="45"/>
    </row>
    <row r="1628" spans="2:8" ht="18" customHeight="1">
      <c r="B1628" s="57"/>
      <c r="C1628" s="57"/>
      <c r="D1628" s="59"/>
      <c r="E1628" s="94"/>
      <c r="F1628" s="95"/>
      <c r="G1628" s="83" t="str">
        <f t="shared" si="25"/>
        <v/>
      </c>
      <c r="H1628" s="45"/>
    </row>
    <row r="1629" spans="2:8" ht="18" customHeight="1">
      <c r="B1629" s="57"/>
      <c r="C1629" s="57"/>
      <c r="D1629" s="59"/>
      <c r="E1629" s="94"/>
      <c r="F1629" s="95"/>
      <c r="G1629" s="83" t="str">
        <f t="shared" si="25"/>
        <v/>
      </c>
      <c r="H1629" s="45"/>
    </row>
    <row r="1630" spans="2:8" ht="18" customHeight="1">
      <c r="B1630" s="57"/>
      <c r="C1630" s="57"/>
      <c r="D1630" s="59"/>
      <c r="E1630" s="94"/>
      <c r="F1630" s="95"/>
      <c r="G1630" s="83" t="str">
        <f t="shared" si="25"/>
        <v/>
      </c>
      <c r="H1630" s="45"/>
    </row>
    <row r="1631" spans="2:8" ht="18" customHeight="1">
      <c r="B1631" s="57"/>
      <c r="C1631" s="57"/>
      <c r="D1631" s="59"/>
      <c r="E1631" s="94"/>
      <c r="F1631" s="95"/>
      <c r="G1631" s="83" t="str">
        <f t="shared" si="25"/>
        <v/>
      </c>
      <c r="H1631" s="45"/>
    </row>
    <row r="1632" spans="2:8" ht="18" customHeight="1">
      <c r="B1632" s="57"/>
      <c r="C1632" s="57"/>
      <c r="D1632" s="59"/>
      <c r="E1632" s="94"/>
      <c r="F1632" s="95"/>
      <c r="G1632" s="83" t="str">
        <f t="shared" si="25"/>
        <v/>
      </c>
      <c r="H1632" s="45"/>
    </row>
    <row r="1633" spans="2:8" ht="18" customHeight="1">
      <c r="B1633" s="57"/>
      <c r="C1633" s="57"/>
      <c r="D1633" s="59"/>
      <c r="E1633" s="94"/>
      <c r="F1633" s="95"/>
      <c r="G1633" s="83" t="str">
        <f t="shared" si="25"/>
        <v/>
      </c>
      <c r="H1633" s="45"/>
    </row>
    <row r="1634" spans="2:8" ht="18" customHeight="1">
      <c r="B1634" s="57"/>
      <c r="C1634" s="57"/>
      <c r="D1634" s="59"/>
      <c r="E1634" s="94"/>
      <c r="F1634" s="95"/>
      <c r="G1634" s="83" t="str">
        <f t="shared" si="25"/>
        <v/>
      </c>
      <c r="H1634" s="45"/>
    </row>
    <row r="1635" spans="2:8" ht="18" customHeight="1">
      <c r="B1635" s="57"/>
      <c r="C1635" s="57"/>
      <c r="D1635" s="59"/>
      <c r="E1635" s="94"/>
      <c r="F1635" s="95"/>
      <c r="G1635" s="83" t="str">
        <f t="shared" si="25"/>
        <v/>
      </c>
      <c r="H1635" s="45"/>
    </row>
    <row r="1636" spans="2:8" ht="18" customHeight="1">
      <c r="B1636" s="57"/>
      <c r="C1636" s="57"/>
      <c r="D1636" s="59"/>
      <c r="E1636" s="94"/>
      <c r="F1636" s="95"/>
      <c r="G1636" s="83" t="str">
        <f t="shared" si="25"/>
        <v/>
      </c>
      <c r="H1636" s="45"/>
    </row>
    <row r="1637" spans="2:8" ht="18" customHeight="1">
      <c r="B1637" s="57"/>
      <c r="C1637" s="57"/>
      <c r="D1637" s="59"/>
      <c r="E1637" s="94"/>
      <c r="F1637" s="95"/>
      <c r="G1637" s="83" t="str">
        <f t="shared" si="25"/>
        <v/>
      </c>
      <c r="H1637" s="45"/>
    </row>
    <row r="1638" spans="2:8" ht="18" customHeight="1">
      <c r="B1638" s="57"/>
      <c r="C1638" s="57"/>
      <c r="D1638" s="59"/>
      <c r="E1638" s="94"/>
      <c r="F1638" s="95"/>
      <c r="G1638" s="83" t="str">
        <f t="shared" si="25"/>
        <v/>
      </c>
      <c r="H1638" s="45"/>
    </row>
    <row r="1639" spans="2:8" ht="18" customHeight="1">
      <c r="B1639" s="57"/>
      <c r="C1639" s="57"/>
      <c r="D1639" s="59"/>
      <c r="E1639" s="94"/>
      <c r="F1639" s="95"/>
      <c r="G1639" s="83" t="str">
        <f t="shared" si="25"/>
        <v/>
      </c>
      <c r="H1639" s="45"/>
    </row>
    <row r="1640" spans="2:8" ht="18" customHeight="1">
      <c r="B1640" s="57"/>
      <c r="C1640" s="57"/>
      <c r="D1640" s="59"/>
      <c r="E1640" s="94"/>
      <c r="F1640" s="95"/>
      <c r="G1640" s="83" t="str">
        <f t="shared" si="25"/>
        <v/>
      </c>
      <c r="H1640" s="45"/>
    </row>
    <row r="1641" spans="2:8" ht="18" customHeight="1">
      <c r="B1641" s="57"/>
      <c r="C1641" s="57"/>
      <c r="D1641" s="59"/>
      <c r="E1641" s="94"/>
      <c r="F1641" s="95"/>
      <c r="G1641" s="83" t="str">
        <f t="shared" si="25"/>
        <v/>
      </c>
      <c r="H1641" s="45"/>
    </row>
    <row r="1642" spans="2:8" ht="18" customHeight="1">
      <c r="B1642" s="57"/>
      <c r="C1642" s="57"/>
      <c r="D1642" s="59"/>
      <c r="E1642" s="94"/>
      <c r="F1642" s="95"/>
      <c r="G1642" s="83" t="str">
        <f t="shared" si="25"/>
        <v/>
      </c>
      <c r="H1642" s="45"/>
    </row>
    <row r="1643" spans="2:8" ht="18" customHeight="1">
      <c r="B1643" s="57"/>
      <c r="C1643" s="57"/>
      <c r="D1643" s="59"/>
      <c r="E1643" s="94"/>
      <c r="F1643" s="95"/>
      <c r="G1643" s="83" t="str">
        <f t="shared" si="25"/>
        <v/>
      </c>
      <c r="H1643" s="45"/>
    </row>
    <row r="1644" spans="2:8" ht="18" customHeight="1">
      <c r="B1644" s="57"/>
      <c r="C1644" s="57"/>
      <c r="D1644" s="59"/>
      <c r="E1644" s="94"/>
      <c r="F1644" s="95"/>
      <c r="G1644" s="83" t="str">
        <f t="shared" si="25"/>
        <v/>
      </c>
      <c r="H1644" s="45"/>
    </row>
    <row r="1645" spans="2:8" ht="18" customHeight="1">
      <c r="B1645" s="57"/>
      <c r="C1645" s="57"/>
      <c r="D1645" s="59"/>
      <c r="E1645" s="94"/>
      <c r="F1645" s="95"/>
      <c r="G1645" s="83" t="str">
        <f t="shared" si="25"/>
        <v/>
      </c>
      <c r="H1645" s="45"/>
    </row>
    <row r="1646" spans="2:8" ht="18" customHeight="1">
      <c r="B1646" s="57"/>
      <c r="C1646" s="57"/>
      <c r="D1646" s="59"/>
      <c r="E1646" s="94"/>
      <c r="F1646" s="95"/>
      <c r="G1646" s="83" t="str">
        <f t="shared" si="25"/>
        <v/>
      </c>
      <c r="H1646" s="45"/>
    </row>
    <row r="1647" spans="2:8" ht="18" customHeight="1">
      <c r="B1647" s="57"/>
      <c r="C1647" s="57"/>
      <c r="D1647" s="59"/>
      <c r="E1647" s="94"/>
      <c r="F1647" s="95"/>
      <c r="G1647" s="83" t="str">
        <f t="shared" si="25"/>
        <v/>
      </c>
      <c r="H1647" s="45"/>
    </row>
    <row r="1648" spans="2:8" ht="18" customHeight="1">
      <c r="B1648" s="57"/>
      <c r="C1648" s="57"/>
      <c r="D1648" s="59"/>
      <c r="E1648" s="94"/>
      <c r="F1648" s="95"/>
      <c r="G1648" s="83" t="str">
        <f t="shared" si="25"/>
        <v/>
      </c>
      <c r="H1648" s="45"/>
    </row>
    <row r="1649" spans="2:8" ht="18" customHeight="1">
      <c r="B1649" s="57"/>
      <c r="C1649" s="57"/>
      <c r="D1649" s="59"/>
      <c r="E1649" s="94"/>
      <c r="F1649" s="95"/>
      <c r="G1649" s="83" t="str">
        <f t="shared" si="25"/>
        <v/>
      </c>
      <c r="H1649" s="45"/>
    </row>
    <row r="1650" spans="2:8" ht="18" customHeight="1">
      <c r="B1650" s="57"/>
      <c r="C1650" s="57"/>
      <c r="D1650" s="59"/>
      <c r="E1650" s="94"/>
      <c r="F1650" s="95"/>
      <c r="G1650" s="83" t="str">
        <f t="shared" si="25"/>
        <v/>
      </c>
      <c r="H1650" s="45"/>
    </row>
    <row r="1651" spans="2:8" ht="18" customHeight="1">
      <c r="B1651" s="57"/>
      <c r="C1651" s="57"/>
      <c r="D1651" s="59"/>
      <c r="E1651" s="94"/>
      <c r="F1651" s="95"/>
      <c r="G1651" s="83" t="str">
        <f t="shared" si="25"/>
        <v/>
      </c>
      <c r="H1651" s="45"/>
    </row>
    <row r="1652" spans="2:8" ht="18" customHeight="1">
      <c r="B1652" s="57"/>
      <c r="C1652" s="57"/>
      <c r="D1652" s="59"/>
      <c r="E1652" s="94"/>
      <c r="F1652" s="95"/>
      <c r="G1652" s="83" t="str">
        <f t="shared" si="25"/>
        <v/>
      </c>
      <c r="H1652" s="45"/>
    </row>
    <row r="1653" spans="2:8" ht="18" customHeight="1">
      <c r="B1653" s="57"/>
      <c r="C1653" s="57"/>
      <c r="D1653" s="59"/>
      <c r="E1653" s="94"/>
      <c r="F1653" s="95"/>
      <c r="G1653" s="83" t="str">
        <f t="shared" si="25"/>
        <v/>
      </c>
      <c r="H1653" s="45"/>
    </row>
    <row r="1654" spans="2:8" ht="18" customHeight="1">
      <c r="B1654" s="57"/>
      <c r="C1654" s="57"/>
      <c r="D1654" s="59"/>
      <c r="E1654" s="94"/>
      <c r="F1654" s="95"/>
      <c r="G1654" s="83" t="str">
        <f t="shared" si="25"/>
        <v/>
      </c>
      <c r="H1654" s="45"/>
    </row>
    <row r="1655" spans="2:8" ht="18" customHeight="1">
      <c r="B1655" s="57"/>
      <c r="C1655" s="57"/>
      <c r="D1655" s="59"/>
      <c r="E1655" s="94"/>
      <c r="F1655" s="95"/>
      <c r="G1655" s="83" t="str">
        <f t="shared" si="25"/>
        <v/>
      </c>
      <c r="H1655" s="45"/>
    </row>
    <row r="1656" spans="2:8" ht="18" customHeight="1">
      <c r="B1656" s="57"/>
      <c r="C1656" s="57"/>
      <c r="D1656" s="59"/>
      <c r="E1656" s="94"/>
      <c r="F1656" s="95"/>
      <c r="G1656" s="83" t="str">
        <f t="shared" si="25"/>
        <v/>
      </c>
      <c r="H1656" s="45"/>
    </row>
    <row r="1657" spans="2:8" ht="18" customHeight="1">
      <c r="B1657" s="57"/>
      <c r="C1657" s="57"/>
      <c r="D1657" s="59"/>
      <c r="E1657" s="94"/>
      <c r="F1657" s="95"/>
      <c r="G1657" s="83" t="str">
        <f t="shared" si="25"/>
        <v/>
      </c>
      <c r="H1657" s="45"/>
    </row>
    <row r="1658" spans="2:8" ht="18" customHeight="1">
      <c r="B1658" s="57"/>
      <c r="C1658" s="57"/>
      <c r="D1658" s="59"/>
      <c r="E1658" s="94"/>
      <c r="F1658" s="95"/>
      <c r="G1658" s="83" t="str">
        <f t="shared" si="25"/>
        <v/>
      </c>
      <c r="H1658" s="45"/>
    </row>
    <row r="1659" spans="2:8" ht="18" customHeight="1">
      <c r="B1659" s="57"/>
      <c r="C1659" s="57"/>
      <c r="D1659" s="59"/>
      <c r="E1659" s="94"/>
      <c r="F1659" s="95"/>
      <c r="G1659" s="83" t="str">
        <f t="shared" si="25"/>
        <v/>
      </c>
      <c r="H1659" s="45"/>
    </row>
    <row r="1660" spans="2:8" ht="18" customHeight="1">
      <c r="B1660" s="57"/>
      <c r="C1660" s="57"/>
      <c r="D1660" s="59"/>
      <c r="E1660" s="94"/>
      <c r="F1660" s="95"/>
      <c r="G1660" s="83" t="str">
        <f t="shared" si="25"/>
        <v/>
      </c>
      <c r="H1660" s="45"/>
    </row>
    <row r="1661" spans="2:8" ht="18" customHeight="1">
      <c r="B1661" s="57"/>
      <c r="C1661" s="57"/>
      <c r="D1661" s="59"/>
      <c r="E1661" s="94"/>
      <c r="F1661" s="95"/>
      <c r="G1661" s="83" t="str">
        <f t="shared" si="25"/>
        <v/>
      </c>
      <c r="H1661" s="45"/>
    </row>
    <row r="1662" spans="2:8" ht="18" customHeight="1">
      <c r="B1662" s="57"/>
      <c r="C1662" s="57"/>
      <c r="D1662" s="59"/>
      <c r="E1662" s="94"/>
      <c r="F1662" s="95"/>
      <c r="G1662" s="83" t="str">
        <f t="shared" si="25"/>
        <v/>
      </c>
      <c r="H1662" s="45"/>
    </row>
    <row r="1663" spans="2:8" ht="18" customHeight="1">
      <c r="B1663" s="57"/>
      <c r="C1663" s="57"/>
      <c r="D1663" s="59"/>
      <c r="E1663" s="94"/>
      <c r="F1663" s="95"/>
      <c r="G1663" s="83" t="str">
        <f t="shared" si="25"/>
        <v/>
      </c>
      <c r="H1663" s="45"/>
    </row>
    <row r="1664" spans="2:8" ht="18" customHeight="1">
      <c r="B1664" s="57"/>
      <c r="C1664" s="57"/>
      <c r="D1664" s="59"/>
      <c r="E1664" s="94"/>
      <c r="F1664" s="95"/>
      <c r="G1664" s="83" t="str">
        <f t="shared" si="25"/>
        <v/>
      </c>
      <c r="H1664" s="45"/>
    </row>
    <row r="1665" spans="2:8" ht="18" customHeight="1">
      <c r="B1665" s="57"/>
      <c r="C1665" s="57"/>
      <c r="D1665" s="59"/>
      <c r="E1665" s="94"/>
      <c r="F1665" s="95"/>
      <c r="G1665" s="83" t="str">
        <f t="shared" si="25"/>
        <v/>
      </c>
      <c r="H1665" s="45"/>
    </row>
    <row r="1666" spans="2:8" ht="18" customHeight="1">
      <c r="B1666" s="57"/>
      <c r="C1666" s="57"/>
      <c r="D1666" s="59"/>
      <c r="E1666" s="94"/>
      <c r="F1666" s="95"/>
      <c r="G1666" s="83" t="str">
        <f t="shared" si="25"/>
        <v/>
      </c>
      <c r="H1666" s="45"/>
    </row>
    <row r="1667" spans="2:8" ht="18" customHeight="1">
      <c r="B1667" s="57"/>
      <c r="C1667" s="57"/>
      <c r="D1667" s="59"/>
      <c r="E1667" s="94"/>
      <c r="F1667" s="95"/>
      <c r="G1667" s="83" t="str">
        <f t="shared" si="25"/>
        <v/>
      </c>
      <c r="H1667" s="45"/>
    </row>
    <row r="1668" spans="2:8" ht="18" customHeight="1">
      <c r="B1668" s="57"/>
      <c r="C1668" s="57"/>
      <c r="D1668" s="59"/>
      <c r="E1668" s="94"/>
      <c r="F1668" s="95"/>
      <c r="G1668" s="83" t="str">
        <f t="shared" si="25"/>
        <v/>
      </c>
      <c r="H1668" s="45"/>
    </row>
    <row r="1669" spans="2:8" ht="18" customHeight="1">
      <c r="B1669" s="57"/>
      <c r="C1669" s="57"/>
      <c r="D1669" s="59"/>
      <c r="E1669" s="94"/>
      <c r="F1669" s="95"/>
      <c r="G1669" s="83" t="str">
        <f t="shared" si="25"/>
        <v/>
      </c>
      <c r="H1669" s="45"/>
    </row>
    <row r="1670" spans="2:8" ht="18" customHeight="1">
      <c r="B1670" s="57"/>
      <c r="C1670" s="57"/>
      <c r="D1670" s="59"/>
      <c r="E1670" s="94"/>
      <c r="F1670" s="95"/>
      <c r="G1670" s="83" t="str">
        <f t="shared" ref="G1670:G1733" si="26">IF(OR(B1670="",F1670=""),"",E1670/F1670)</f>
        <v/>
      </c>
      <c r="H1670" s="45"/>
    </row>
    <row r="1671" spans="2:8" ht="18" customHeight="1">
      <c r="B1671" s="57"/>
      <c r="C1671" s="57"/>
      <c r="D1671" s="59"/>
      <c r="E1671" s="94"/>
      <c r="F1671" s="95"/>
      <c r="G1671" s="83" t="str">
        <f t="shared" si="26"/>
        <v/>
      </c>
      <c r="H1671" s="45"/>
    </row>
    <row r="1672" spans="2:8" ht="18" customHeight="1">
      <c r="B1672" s="57"/>
      <c r="C1672" s="57"/>
      <c r="D1672" s="59"/>
      <c r="E1672" s="94"/>
      <c r="F1672" s="95"/>
      <c r="G1672" s="83" t="str">
        <f t="shared" si="26"/>
        <v/>
      </c>
      <c r="H1672" s="45"/>
    </row>
    <row r="1673" spans="2:8" ht="18" customHeight="1">
      <c r="B1673" s="57"/>
      <c r="C1673" s="57"/>
      <c r="D1673" s="59"/>
      <c r="E1673" s="94"/>
      <c r="F1673" s="95"/>
      <c r="G1673" s="83" t="str">
        <f t="shared" si="26"/>
        <v/>
      </c>
      <c r="H1673" s="45"/>
    </row>
    <row r="1674" spans="2:8" ht="18" customHeight="1">
      <c r="B1674" s="57"/>
      <c r="C1674" s="57"/>
      <c r="D1674" s="59"/>
      <c r="E1674" s="94"/>
      <c r="F1674" s="95"/>
      <c r="G1674" s="83" t="str">
        <f t="shared" si="26"/>
        <v/>
      </c>
      <c r="H1674" s="45"/>
    </row>
    <row r="1675" spans="2:8" ht="18" customHeight="1">
      <c r="B1675" s="57"/>
      <c r="C1675" s="57"/>
      <c r="D1675" s="59"/>
      <c r="E1675" s="94"/>
      <c r="F1675" s="95"/>
      <c r="G1675" s="83" t="str">
        <f t="shared" si="26"/>
        <v/>
      </c>
      <c r="H1675" s="45"/>
    </row>
    <row r="1676" spans="2:8" ht="18" customHeight="1">
      <c r="B1676" s="57"/>
      <c r="C1676" s="57"/>
      <c r="D1676" s="59"/>
      <c r="E1676" s="94"/>
      <c r="F1676" s="95"/>
      <c r="G1676" s="83" t="str">
        <f t="shared" si="26"/>
        <v/>
      </c>
      <c r="H1676" s="45"/>
    </row>
    <row r="1677" spans="2:8" ht="18" customHeight="1">
      <c r="B1677" s="57"/>
      <c r="C1677" s="57"/>
      <c r="D1677" s="59"/>
      <c r="E1677" s="94"/>
      <c r="F1677" s="95"/>
      <c r="G1677" s="83" t="str">
        <f t="shared" si="26"/>
        <v/>
      </c>
      <c r="H1677" s="45"/>
    </row>
    <row r="1678" spans="2:8" ht="18" customHeight="1">
      <c r="B1678" s="57"/>
      <c r="C1678" s="57"/>
      <c r="D1678" s="59"/>
      <c r="E1678" s="94"/>
      <c r="F1678" s="95"/>
      <c r="G1678" s="83" t="str">
        <f t="shared" si="26"/>
        <v/>
      </c>
      <c r="H1678" s="45"/>
    </row>
    <row r="1679" spans="2:8" ht="18" customHeight="1">
      <c r="B1679" s="57"/>
      <c r="C1679" s="57"/>
      <c r="D1679" s="59"/>
      <c r="E1679" s="94"/>
      <c r="F1679" s="95"/>
      <c r="G1679" s="83" t="str">
        <f t="shared" si="26"/>
        <v/>
      </c>
      <c r="H1679" s="45"/>
    </row>
    <row r="1680" spans="2:8" ht="18" customHeight="1">
      <c r="B1680" s="57"/>
      <c r="C1680" s="57"/>
      <c r="D1680" s="59"/>
      <c r="E1680" s="94"/>
      <c r="F1680" s="95"/>
      <c r="G1680" s="83" t="str">
        <f t="shared" si="26"/>
        <v/>
      </c>
      <c r="H1680" s="45"/>
    </row>
    <row r="1681" spans="2:8" ht="18" customHeight="1">
      <c r="B1681" s="57"/>
      <c r="C1681" s="57"/>
      <c r="D1681" s="59"/>
      <c r="E1681" s="94"/>
      <c r="F1681" s="95"/>
      <c r="G1681" s="83" t="str">
        <f t="shared" si="26"/>
        <v/>
      </c>
      <c r="H1681" s="45"/>
    </row>
    <row r="1682" spans="2:8" ht="18" customHeight="1">
      <c r="B1682" s="57"/>
      <c r="C1682" s="57"/>
      <c r="D1682" s="59"/>
      <c r="E1682" s="94"/>
      <c r="F1682" s="95"/>
      <c r="G1682" s="83" t="str">
        <f t="shared" si="26"/>
        <v/>
      </c>
      <c r="H1682" s="45"/>
    </row>
    <row r="1683" spans="2:8" ht="18" customHeight="1">
      <c r="B1683" s="57"/>
      <c r="C1683" s="57"/>
      <c r="D1683" s="59"/>
      <c r="E1683" s="94"/>
      <c r="F1683" s="95"/>
      <c r="G1683" s="83" t="str">
        <f t="shared" si="26"/>
        <v/>
      </c>
      <c r="H1683" s="45"/>
    </row>
    <row r="1684" spans="2:8" ht="18" customHeight="1">
      <c r="B1684" s="57"/>
      <c r="C1684" s="57"/>
      <c r="D1684" s="59"/>
      <c r="E1684" s="94"/>
      <c r="F1684" s="95"/>
      <c r="G1684" s="83" t="str">
        <f t="shared" si="26"/>
        <v/>
      </c>
      <c r="H1684" s="45"/>
    </row>
    <row r="1685" spans="2:8" ht="18" customHeight="1">
      <c r="B1685" s="57"/>
      <c r="C1685" s="57"/>
      <c r="D1685" s="59"/>
      <c r="E1685" s="94"/>
      <c r="F1685" s="95"/>
      <c r="G1685" s="83" t="str">
        <f t="shared" si="26"/>
        <v/>
      </c>
      <c r="H1685" s="45"/>
    </row>
    <row r="1686" spans="2:8" ht="18" customHeight="1">
      <c r="B1686" s="57"/>
      <c r="C1686" s="57"/>
      <c r="D1686" s="59"/>
      <c r="E1686" s="94"/>
      <c r="F1686" s="95"/>
      <c r="G1686" s="83" t="str">
        <f t="shared" si="26"/>
        <v/>
      </c>
      <c r="H1686" s="45"/>
    </row>
    <row r="1687" spans="2:8" ht="18" customHeight="1">
      <c r="B1687" s="57"/>
      <c r="C1687" s="57"/>
      <c r="D1687" s="59"/>
      <c r="E1687" s="94"/>
      <c r="F1687" s="95"/>
      <c r="G1687" s="83" t="str">
        <f t="shared" si="26"/>
        <v/>
      </c>
      <c r="H1687" s="45"/>
    </row>
    <row r="1688" spans="2:8" ht="18" customHeight="1">
      <c r="B1688" s="57"/>
      <c r="C1688" s="57"/>
      <c r="D1688" s="59"/>
      <c r="E1688" s="94"/>
      <c r="F1688" s="95"/>
      <c r="G1688" s="83" t="str">
        <f t="shared" si="26"/>
        <v/>
      </c>
      <c r="H1688" s="45"/>
    </row>
    <row r="1689" spans="2:8" ht="18" customHeight="1">
      <c r="B1689" s="57"/>
      <c r="C1689" s="57"/>
      <c r="D1689" s="59"/>
      <c r="E1689" s="94"/>
      <c r="F1689" s="95"/>
      <c r="G1689" s="83" t="str">
        <f t="shared" si="26"/>
        <v/>
      </c>
      <c r="H1689" s="45"/>
    </row>
    <row r="1690" spans="2:8" ht="18" customHeight="1">
      <c r="B1690" s="57"/>
      <c r="C1690" s="57"/>
      <c r="D1690" s="59"/>
      <c r="E1690" s="94"/>
      <c r="F1690" s="95"/>
      <c r="G1690" s="83" t="str">
        <f t="shared" si="26"/>
        <v/>
      </c>
      <c r="H1690" s="45"/>
    </row>
    <row r="1691" spans="2:8" ht="18" customHeight="1">
      <c r="B1691" s="57"/>
      <c r="C1691" s="57"/>
      <c r="D1691" s="59"/>
      <c r="E1691" s="94"/>
      <c r="F1691" s="95"/>
      <c r="G1691" s="83" t="str">
        <f t="shared" si="26"/>
        <v/>
      </c>
      <c r="H1691" s="45"/>
    </row>
    <row r="1692" spans="2:8" ht="18" customHeight="1">
      <c r="B1692" s="57"/>
      <c r="C1692" s="57"/>
      <c r="D1692" s="59"/>
      <c r="E1692" s="94"/>
      <c r="F1692" s="95"/>
      <c r="G1692" s="83" t="str">
        <f t="shared" si="26"/>
        <v/>
      </c>
      <c r="H1692" s="45"/>
    </row>
    <row r="1693" spans="2:8" ht="18" customHeight="1">
      <c r="B1693" s="57"/>
      <c r="C1693" s="57"/>
      <c r="D1693" s="59"/>
      <c r="E1693" s="94"/>
      <c r="F1693" s="95"/>
      <c r="G1693" s="83" t="str">
        <f t="shared" si="26"/>
        <v/>
      </c>
      <c r="H1693" s="45"/>
    </row>
    <row r="1694" spans="2:8" ht="18" customHeight="1">
      <c r="B1694" s="57"/>
      <c r="C1694" s="57"/>
      <c r="D1694" s="59"/>
      <c r="E1694" s="94"/>
      <c r="F1694" s="95"/>
      <c r="G1694" s="83" t="str">
        <f t="shared" si="26"/>
        <v/>
      </c>
      <c r="H1694" s="45"/>
    </row>
    <row r="1695" spans="2:8" ht="18" customHeight="1">
      <c r="B1695" s="57"/>
      <c r="C1695" s="57"/>
      <c r="D1695" s="59"/>
      <c r="E1695" s="94"/>
      <c r="F1695" s="95"/>
      <c r="G1695" s="83" t="str">
        <f t="shared" si="26"/>
        <v/>
      </c>
      <c r="H1695" s="45"/>
    </row>
    <row r="1696" spans="2:8" ht="18" customHeight="1">
      <c r="B1696" s="57"/>
      <c r="C1696" s="57"/>
      <c r="D1696" s="59"/>
      <c r="E1696" s="94"/>
      <c r="F1696" s="95"/>
      <c r="G1696" s="83" t="str">
        <f t="shared" si="26"/>
        <v/>
      </c>
      <c r="H1696" s="45"/>
    </row>
    <row r="1697" spans="2:8" ht="18" customHeight="1">
      <c r="B1697" s="57"/>
      <c r="C1697" s="57"/>
      <c r="D1697" s="59"/>
      <c r="E1697" s="94"/>
      <c r="F1697" s="95"/>
      <c r="G1697" s="83" t="str">
        <f t="shared" si="26"/>
        <v/>
      </c>
      <c r="H1697" s="45"/>
    </row>
    <row r="1698" spans="2:8" ht="18" customHeight="1">
      <c r="B1698" s="57"/>
      <c r="C1698" s="57"/>
      <c r="D1698" s="59"/>
      <c r="E1698" s="94"/>
      <c r="F1698" s="95"/>
      <c r="G1698" s="83" t="str">
        <f t="shared" si="26"/>
        <v/>
      </c>
      <c r="H1698" s="45"/>
    </row>
    <row r="1699" spans="2:8" ht="18" customHeight="1">
      <c r="B1699" s="57"/>
      <c r="C1699" s="57"/>
      <c r="D1699" s="59"/>
      <c r="E1699" s="94"/>
      <c r="F1699" s="95"/>
      <c r="G1699" s="83" t="str">
        <f t="shared" si="26"/>
        <v/>
      </c>
      <c r="H1699" s="45"/>
    </row>
    <row r="1700" spans="2:8" ht="18" customHeight="1">
      <c r="B1700" s="57"/>
      <c r="C1700" s="57"/>
      <c r="D1700" s="59"/>
      <c r="E1700" s="94"/>
      <c r="F1700" s="95"/>
      <c r="G1700" s="83" t="str">
        <f t="shared" si="26"/>
        <v/>
      </c>
      <c r="H1700" s="45"/>
    </row>
    <row r="1701" spans="2:8" ht="18" customHeight="1">
      <c r="B1701" s="57"/>
      <c r="C1701" s="57"/>
      <c r="D1701" s="59"/>
      <c r="E1701" s="94"/>
      <c r="F1701" s="95"/>
      <c r="G1701" s="83" t="str">
        <f t="shared" si="26"/>
        <v/>
      </c>
      <c r="H1701" s="45"/>
    </row>
    <row r="1702" spans="2:8" ht="18" customHeight="1">
      <c r="B1702" s="57"/>
      <c r="C1702" s="57"/>
      <c r="D1702" s="59"/>
      <c r="E1702" s="94"/>
      <c r="F1702" s="95"/>
      <c r="G1702" s="83" t="str">
        <f t="shared" si="26"/>
        <v/>
      </c>
      <c r="H1702" s="45"/>
    </row>
    <row r="1703" spans="2:8" ht="18" customHeight="1">
      <c r="B1703" s="57"/>
      <c r="C1703" s="57"/>
      <c r="D1703" s="59"/>
      <c r="E1703" s="94"/>
      <c r="F1703" s="95"/>
      <c r="G1703" s="83" t="str">
        <f t="shared" si="26"/>
        <v/>
      </c>
      <c r="H1703" s="45"/>
    </row>
    <row r="1704" spans="2:8" ht="18" customHeight="1">
      <c r="B1704" s="57"/>
      <c r="C1704" s="57"/>
      <c r="D1704" s="59"/>
      <c r="E1704" s="94"/>
      <c r="F1704" s="95"/>
      <c r="G1704" s="83" t="str">
        <f t="shared" si="26"/>
        <v/>
      </c>
      <c r="H1704" s="45"/>
    </row>
    <row r="1705" spans="2:8" ht="18" customHeight="1">
      <c r="B1705" s="57"/>
      <c r="C1705" s="57"/>
      <c r="D1705" s="59"/>
      <c r="E1705" s="94"/>
      <c r="F1705" s="95"/>
      <c r="G1705" s="83" t="str">
        <f t="shared" si="26"/>
        <v/>
      </c>
      <c r="H1705" s="45"/>
    </row>
    <row r="1706" spans="2:8" ht="18" customHeight="1">
      <c r="B1706" s="57"/>
      <c r="C1706" s="57"/>
      <c r="D1706" s="59"/>
      <c r="E1706" s="94"/>
      <c r="F1706" s="95"/>
      <c r="G1706" s="83" t="str">
        <f t="shared" si="26"/>
        <v/>
      </c>
      <c r="H1706" s="45"/>
    </row>
    <row r="1707" spans="2:8" ht="18" customHeight="1">
      <c r="B1707" s="57"/>
      <c r="C1707" s="57"/>
      <c r="D1707" s="59"/>
      <c r="E1707" s="94"/>
      <c r="F1707" s="95"/>
      <c r="G1707" s="83" t="str">
        <f t="shared" si="26"/>
        <v/>
      </c>
      <c r="H1707" s="45"/>
    </row>
    <row r="1708" spans="2:8" ht="18" customHeight="1">
      <c r="B1708" s="57"/>
      <c r="C1708" s="57"/>
      <c r="D1708" s="59"/>
      <c r="E1708" s="94"/>
      <c r="F1708" s="95"/>
      <c r="G1708" s="83" t="str">
        <f t="shared" si="26"/>
        <v/>
      </c>
      <c r="H1708" s="45"/>
    </row>
    <row r="1709" spans="2:8" ht="18" customHeight="1">
      <c r="B1709" s="57"/>
      <c r="C1709" s="57"/>
      <c r="D1709" s="59"/>
      <c r="E1709" s="94"/>
      <c r="F1709" s="95"/>
      <c r="G1709" s="83" t="str">
        <f t="shared" si="26"/>
        <v/>
      </c>
      <c r="H1709" s="45"/>
    </row>
    <row r="1710" spans="2:8" ht="18" customHeight="1">
      <c r="B1710" s="57"/>
      <c r="C1710" s="57"/>
      <c r="D1710" s="59"/>
      <c r="E1710" s="94"/>
      <c r="F1710" s="95"/>
      <c r="G1710" s="83" t="str">
        <f t="shared" si="26"/>
        <v/>
      </c>
      <c r="H1710" s="45"/>
    </row>
    <row r="1711" spans="2:8" ht="18" customHeight="1">
      <c r="B1711" s="57"/>
      <c r="C1711" s="57"/>
      <c r="D1711" s="59"/>
      <c r="E1711" s="94"/>
      <c r="F1711" s="95"/>
      <c r="G1711" s="83" t="str">
        <f t="shared" si="26"/>
        <v/>
      </c>
      <c r="H1711" s="45"/>
    </row>
    <row r="1712" spans="2:8" ht="18" customHeight="1">
      <c r="B1712" s="57"/>
      <c r="C1712" s="57"/>
      <c r="D1712" s="59"/>
      <c r="E1712" s="94"/>
      <c r="F1712" s="95"/>
      <c r="G1712" s="83" t="str">
        <f t="shared" si="26"/>
        <v/>
      </c>
      <c r="H1712" s="45"/>
    </row>
    <row r="1713" spans="2:8" ht="18" customHeight="1">
      <c r="B1713" s="57"/>
      <c r="C1713" s="57"/>
      <c r="D1713" s="59"/>
      <c r="E1713" s="94"/>
      <c r="F1713" s="95"/>
      <c r="G1713" s="83" t="str">
        <f t="shared" si="26"/>
        <v/>
      </c>
      <c r="H1713" s="45"/>
    </row>
    <row r="1714" spans="2:8" ht="18" customHeight="1">
      <c r="B1714" s="57"/>
      <c r="C1714" s="57"/>
      <c r="D1714" s="59"/>
      <c r="E1714" s="94"/>
      <c r="F1714" s="95"/>
      <c r="G1714" s="83" t="str">
        <f t="shared" si="26"/>
        <v/>
      </c>
      <c r="H1714" s="45"/>
    </row>
    <row r="1715" spans="2:8" ht="18" customHeight="1">
      <c r="B1715" s="57"/>
      <c r="C1715" s="57"/>
      <c r="D1715" s="59"/>
      <c r="E1715" s="94"/>
      <c r="F1715" s="95"/>
      <c r="G1715" s="83" t="str">
        <f t="shared" si="26"/>
        <v/>
      </c>
      <c r="H1715" s="45"/>
    </row>
    <row r="1716" spans="2:8" ht="18" customHeight="1">
      <c r="B1716" s="57"/>
      <c r="C1716" s="57"/>
      <c r="D1716" s="59"/>
      <c r="E1716" s="94"/>
      <c r="F1716" s="95"/>
      <c r="G1716" s="83" t="str">
        <f t="shared" si="26"/>
        <v/>
      </c>
      <c r="H1716" s="45"/>
    </row>
    <row r="1717" spans="2:8" ht="18" customHeight="1">
      <c r="B1717" s="57"/>
      <c r="C1717" s="57"/>
      <c r="D1717" s="59"/>
      <c r="E1717" s="94"/>
      <c r="F1717" s="95"/>
      <c r="G1717" s="83" t="str">
        <f t="shared" si="26"/>
        <v/>
      </c>
      <c r="H1717" s="45"/>
    </row>
    <row r="1718" spans="2:8" ht="18" customHeight="1">
      <c r="B1718" s="57"/>
      <c r="C1718" s="57"/>
      <c r="D1718" s="59"/>
      <c r="E1718" s="94"/>
      <c r="F1718" s="95"/>
      <c r="G1718" s="83" t="str">
        <f t="shared" si="26"/>
        <v/>
      </c>
      <c r="H1718" s="45"/>
    </row>
    <row r="1719" spans="2:8" ht="18" customHeight="1">
      <c r="B1719" s="57"/>
      <c r="C1719" s="57"/>
      <c r="D1719" s="59"/>
      <c r="E1719" s="94"/>
      <c r="F1719" s="95"/>
      <c r="G1719" s="83" t="str">
        <f t="shared" si="26"/>
        <v/>
      </c>
      <c r="H1719" s="45"/>
    </row>
    <row r="1720" spans="2:8" ht="18" customHeight="1">
      <c r="B1720" s="57"/>
      <c r="C1720" s="57"/>
      <c r="D1720" s="59"/>
      <c r="E1720" s="94"/>
      <c r="F1720" s="95"/>
      <c r="G1720" s="83" t="str">
        <f t="shared" si="26"/>
        <v/>
      </c>
      <c r="H1720" s="45"/>
    </row>
    <row r="1721" spans="2:8" ht="18" customHeight="1">
      <c r="B1721" s="57"/>
      <c r="C1721" s="57"/>
      <c r="D1721" s="59"/>
      <c r="E1721" s="94"/>
      <c r="F1721" s="95"/>
      <c r="G1721" s="83" t="str">
        <f t="shared" si="26"/>
        <v/>
      </c>
      <c r="H1721" s="45"/>
    </row>
    <row r="1722" spans="2:8" ht="18" customHeight="1">
      <c r="B1722" s="57"/>
      <c r="C1722" s="57"/>
      <c r="D1722" s="59"/>
      <c r="E1722" s="94"/>
      <c r="F1722" s="95"/>
      <c r="G1722" s="83" t="str">
        <f t="shared" si="26"/>
        <v/>
      </c>
      <c r="H1722" s="45"/>
    </row>
    <row r="1723" spans="2:8" ht="18" customHeight="1">
      <c r="B1723" s="57"/>
      <c r="C1723" s="57"/>
      <c r="D1723" s="59"/>
      <c r="E1723" s="94"/>
      <c r="F1723" s="95"/>
      <c r="G1723" s="83" t="str">
        <f t="shared" si="26"/>
        <v/>
      </c>
      <c r="H1723" s="45"/>
    </row>
    <row r="1724" spans="2:8" ht="18" customHeight="1">
      <c r="B1724" s="57"/>
      <c r="C1724" s="57"/>
      <c r="D1724" s="59"/>
      <c r="E1724" s="94"/>
      <c r="F1724" s="95"/>
      <c r="G1724" s="83" t="str">
        <f t="shared" si="26"/>
        <v/>
      </c>
      <c r="H1724" s="45"/>
    </row>
    <row r="1725" spans="2:8" ht="18" customHeight="1">
      <c r="B1725" s="57"/>
      <c r="C1725" s="57"/>
      <c r="D1725" s="59"/>
      <c r="E1725" s="94"/>
      <c r="F1725" s="95"/>
      <c r="G1725" s="83" t="str">
        <f t="shared" si="26"/>
        <v/>
      </c>
      <c r="H1725" s="45"/>
    </row>
    <row r="1726" spans="2:8" ht="18" customHeight="1">
      <c r="B1726" s="57"/>
      <c r="C1726" s="57"/>
      <c r="D1726" s="59"/>
      <c r="E1726" s="94"/>
      <c r="F1726" s="95"/>
      <c r="G1726" s="83" t="str">
        <f t="shared" si="26"/>
        <v/>
      </c>
      <c r="H1726" s="45"/>
    </row>
    <row r="1727" spans="2:8" ht="18" customHeight="1">
      <c r="B1727" s="57"/>
      <c r="C1727" s="57"/>
      <c r="D1727" s="59"/>
      <c r="E1727" s="94"/>
      <c r="F1727" s="95"/>
      <c r="G1727" s="83" t="str">
        <f t="shared" si="26"/>
        <v/>
      </c>
      <c r="H1727" s="45"/>
    </row>
    <row r="1728" spans="2:8" ht="18" customHeight="1">
      <c r="B1728" s="57"/>
      <c r="C1728" s="57"/>
      <c r="D1728" s="59"/>
      <c r="E1728" s="94"/>
      <c r="F1728" s="95"/>
      <c r="G1728" s="83" t="str">
        <f t="shared" si="26"/>
        <v/>
      </c>
      <c r="H1728" s="45"/>
    </row>
    <row r="1729" spans="2:8" ht="18" customHeight="1">
      <c r="B1729" s="57"/>
      <c r="C1729" s="57"/>
      <c r="D1729" s="59"/>
      <c r="E1729" s="94"/>
      <c r="F1729" s="95"/>
      <c r="G1729" s="83" t="str">
        <f t="shared" si="26"/>
        <v/>
      </c>
      <c r="H1729" s="45"/>
    </row>
    <row r="1730" spans="2:8" ht="18" customHeight="1">
      <c r="B1730" s="57"/>
      <c r="C1730" s="57"/>
      <c r="D1730" s="59"/>
      <c r="E1730" s="94"/>
      <c r="F1730" s="95"/>
      <c r="G1730" s="83" t="str">
        <f t="shared" si="26"/>
        <v/>
      </c>
      <c r="H1730" s="45"/>
    </row>
    <row r="1731" spans="2:8" ht="18" customHeight="1">
      <c r="B1731" s="57"/>
      <c r="C1731" s="57"/>
      <c r="D1731" s="59"/>
      <c r="E1731" s="94"/>
      <c r="F1731" s="95"/>
      <c r="G1731" s="83" t="str">
        <f t="shared" si="26"/>
        <v/>
      </c>
      <c r="H1731" s="45"/>
    </row>
    <row r="1732" spans="2:8" ht="18" customHeight="1">
      <c r="B1732" s="57"/>
      <c r="C1732" s="57"/>
      <c r="D1732" s="59"/>
      <c r="E1732" s="94"/>
      <c r="F1732" s="95"/>
      <c r="G1732" s="83" t="str">
        <f t="shared" si="26"/>
        <v/>
      </c>
      <c r="H1732" s="45"/>
    </row>
    <row r="1733" spans="2:8" ht="18" customHeight="1">
      <c r="B1733" s="57"/>
      <c r="C1733" s="57"/>
      <c r="D1733" s="59"/>
      <c r="E1733" s="94"/>
      <c r="F1733" s="95"/>
      <c r="G1733" s="83" t="str">
        <f t="shared" si="26"/>
        <v/>
      </c>
      <c r="H1733" s="45"/>
    </row>
    <row r="1734" spans="2:8" ht="18" customHeight="1">
      <c r="B1734" s="57"/>
      <c r="C1734" s="57"/>
      <c r="D1734" s="59"/>
      <c r="E1734" s="94"/>
      <c r="F1734" s="95"/>
      <c r="G1734" s="83" t="str">
        <f t="shared" ref="G1734:G1797" si="27">IF(OR(B1734="",F1734=""),"",E1734/F1734)</f>
        <v/>
      </c>
      <c r="H1734" s="45"/>
    </row>
    <row r="1735" spans="2:8" ht="18" customHeight="1">
      <c r="B1735" s="57"/>
      <c r="C1735" s="57"/>
      <c r="D1735" s="59"/>
      <c r="E1735" s="94"/>
      <c r="F1735" s="95"/>
      <c r="G1735" s="83" t="str">
        <f t="shared" si="27"/>
        <v/>
      </c>
      <c r="H1735" s="45"/>
    </row>
    <row r="1736" spans="2:8" ht="18" customHeight="1">
      <c r="B1736" s="57"/>
      <c r="C1736" s="57"/>
      <c r="D1736" s="59"/>
      <c r="E1736" s="94"/>
      <c r="F1736" s="95"/>
      <c r="G1736" s="83" t="str">
        <f t="shared" si="27"/>
        <v/>
      </c>
      <c r="H1736" s="45"/>
    </row>
    <row r="1737" spans="2:8" ht="18" customHeight="1">
      <c r="B1737" s="57"/>
      <c r="C1737" s="57"/>
      <c r="D1737" s="59"/>
      <c r="E1737" s="94"/>
      <c r="F1737" s="95"/>
      <c r="G1737" s="83" t="str">
        <f t="shared" si="27"/>
        <v/>
      </c>
      <c r="H1737" s="45"/>
    </row>
    <row r="1738" spans="2:8" ht="18" customHeight="1">
      <c r="B1738" s="57"/>
      <c r="C1738" s="57"/>
      <c r="D1738" s="59"/>
      <c r="E1738" s="94"/>
      <c r="F1738" s="95"/>
      <c r="G1738" s="83" t="str">
        <f t="shared" si="27"/>
        <v/>
      </c>
      <c r="H1738" s="45"/>
    </row>
    <row r="1739" spans="2:8" ht="18" customHeight="1">
      <c r="B1739" s="57"/>
      <c r="C1739" s="57"/>
      <c r="D1739" s="59"/>
      <c r="E1739" s="94"/>
      <c r="F1739" s="95"/>
      <c r="G1739" s="83" t="str">
        <f t="shared" si="27"/>
        <v/>
      </c>
      <c r="H1739" s="45"/>
    </row>
    <row r="1740" spans="2:8" ht="18" customHeight="1">
      <c r="B1740" s="57"/>
      <c r="C1740" s="57"/>
      <c r="D1740" s="59"/>
      <c r="E1740" s="94"/>
      <c r="F1740" s="95"/>
      <c r="G1740" s="83" t="str">
        <f t="shared" si="27"/>
        <v/>
      </c>
      <c r="H1740" s="45"/>
    </row>
    <row r="1741" spans="2:8" ht="18" customHeight="1">
      <c r="B1741" s="57"/>
      <c r="C1741" s="57"/>
      <c r="D1741" s="59"/>
      <c r="E1741" s="94"/>
      <c r="F1741" s="95"/>
      <c r="G1741" s="83" t="str">
        <f t="shared" si="27"/>
        <v/>
      </c>
      <c r="H1741" s="45"/>
    </row>
    <row r="1742" spans="2:8" ht="18" customHeight="1">
      <c r="B1742" s="57"/>
      <c r="C1742" s="57"/>
      <c r="D1742" s="59"/>
      <c r="E1742" s="94"/>
      <c r="F1742" s="95"/>
      <c r="G1742" s="83" t="str">
        <f t="shared" si="27"/>
        <v/>
      </c>
      <c r="H1742" s="45"/>
    </row>
    <row r="1743" spans="2:8" ht="18" customHeight="1">
      <c r="B1743" s="57"/>
      <c r="C1743" s="57"/>
      <c r="D1743" s="59"/>
      <c r="E1743" s="94"/>
      <c r="F1743" s="95"/>
      <c r="G1743" s="83" t="str">
        <f t="shared" si="27"/>
        <v/>
      </c>
      <c r="H1743" s="45"/>
    </row>
    <row r="1744" spans="2:8" ht="18" customHeight="1">
      <c r="B1744" s="57"/>
      <c r="C1744" s="57"/>
      <c r="D1744" s="59"/>
      <c r="E1744" s="94"/>
      <c r="F1744" s="95"/>
      <c r="G1744" s="83" t="str">
        <f t="shared" si="27"/>
        <v/>
      </c>
      <c r="H1744" s="45"/>
    </row>
    <row r="1745" spans="2:8" ht="18" customHeight="1">
      <c r="B1745" s="57"/>
      <c r="C1745" s="57"/>
      <c r="D1745" s="59"/>
      <c r="E1745" s="94"/>
      <c r="F1745" s="95"/>
      <c r="G1745" s="83" t="str">
        <f t="shared" si="27"/>
        <v/>
      </c>
      <c r="H1745" s="45"/>
    </row>
    <row r="1746" spans="2:8" ht="18" customHeight="1">
      <c r="B1746" s="57"/>
      <c r="C1746" s="57"/>
      <c r="D1746" s="59"/>
      <c r="E1746" s="94"/>
      <c r="F1746" s="95"/>
      <c r="G1746" s="83" t="str">
        <f t="shared" si="27"/>
        <v/>
      </c>
      <c r="H1746" s="45"/>
    </row>
    <row r="1747" spans="2:8" ht="18" customHeight="1">
      <c r="B1747" s="57"/>
      <c r="C1747" s="57"/>
      <c r="D1747" s="59"/>
      <c r="E1747" s="94"/>
      <c r="F1747" s="95"/>
      <c r="G1747" s="83" t="str">
        <f t="shared" si="27"/>
        <v/>
      </c>
      <c r="H1747" s="45"/>
    </row>
    <row r="1748" spans="2:8" ht="18" customHeight="1">
      <c r="B1748" s="57"/>
      <c r="C1748" s="57"/>
      <c r="D1748" s="59"/>
      <c r="E1748" s="94"/>
      <c r="F1748" s="95"/>
      <c r="G1748" s="83" t="str">
        <f t="shared" si="27"/>
        <v/>
      </c>
      <c r="H1748" s="45"/>
    </row>
    <row r="1749" spans="2:8" ht="18" customHeight="1">
      <c r="B1749" s="57"/>
      <c r="C1749" s="57"/>
      <c r="D1749" s="59"/>
      <c r="E1749" s="94"/>
      <c r="F1749" s="95"/>
      <c r="G1749" s="83" t="str">
        <f t="shared" si="27"/>
        <v/>
      </c>
      <c r="H1749" s="45"/>
    </row>
    <row r="1750" spans="2:8" ht="18" customHeight="1">
      <c r="B1750" s="57"/>
      <c r="C1750" s="57"/>
      <c r="D1750" s="59"/>
      <c r="E1750" s="94"/>
      <c r="F1750" s="95"/>
      <c r="G1750" s="83" t="str">
        <f t="shared" si="27"/>
        <v/>
      </c>
      <c r="H1750" s="45"/>
    </row>
    <row r="1751" spans="2:8" ht="18" customHeight="1">
      <c r="B1751" s="57"/>
      <c r="C1751" s="57"/>
      <c r="D1751" s="59"/>
      <c r="E1751" s="94"/>
      <c r="F1751" s="95"/>
      <c r="G1751" s="83" t="str">
        <f t="shared" si="27"/>
        <v/>
      </c>
      <c r="H1751" s="45"/>
    </row>
    <row r="1752" spans="2:8" ht="18" customHeight="1">
      <c r="B1752" s="57"/>
      <c r="C1752" s="57"/>
      <c r="D1752" s="59"/>
      <c r="E1752" s="94"/>
      <c r="F1752" s="95"/>
      <c r="G1752" s="83" t="str">
        <f t="shared" si="27"/>
        <v/>
      </c>
      <c r="H1752" s="45"/>
    </row>
    <row r="1753" spans="2:8" ht="18" customHeight="1">
      <c r="B1753" s="57"/>
      <c r="C1753" s="57"/>
      <c r="D1753" s="59"/>
      <c r="E1753" s="94"/>
      <c r="F1753" s="95"/>
      <c r="G1753" s="83" t="str">
        <f t="shared" si="27"/>
        <v/>
      </c>
      <c r="H1753" s="45"/>
    </row>
    <row r="1754" spans="2:8" ht="18" customHeight="1">
      <c r="B1754" s="57"/>
      <c r="C1754" s="57"/>
      <c r="D1754" s="59"/>
      <c r="E1754" s="94"/>
      <c r="F1754" s="95"/>
      <c r="G1754" s="83" t="str">
        <f t="shared" si="27"/>
        <v/>
      </c>
      <c r="H1754" s="45"/>
    </row>
    <row r="1755" spans="2:8" ht="18" customHeight="1">
      <c r="B1755" s="57"/>
      <c r="C1755" s="57"/>
      <c r="D1755" s="59"/>
      <c r="E1755" s="94"/>
      <c r="F1755" s="95"/>
      <c r="G1755" s="83" t="str">
        <f t="shared" si="27"/>
        <v/>
      </c>
      <c r="H1755" s="45"/>
    </row>
    <row r="1756" spans="2:8" ht="18" customHeight="1">
      <c r="B1756" s="57"/>
      <c r="C1756" s="57"/>
      <c r="D1756" s="59"/>
      <c r="E1756" s="94"/>
      <c r="F1756" s="95"/>
      <c r="G1756" s="83" t="str">
        <f t="shared" si="27"/>
        <v/>
      </c>
      <c r="H1756" s="45"/>
    </row>
    <row r="1757" spans="2:8" ht="18" customHeight="1">
      <c r="B1757" s="57"/>
      <c r="C1757" s="57"/>
      <c r="D1757" s="59"/>
      <c r="E1757" s="94"/>
      <c r="F1757" s="95"/>
      <c r="G1757" s="83" t="str">
        <f t="shared" si="27"/>
        <v/>
      </c>
      <c r="H1757" s="45"/>
    </row>
    <row r="1758" spans="2:8" ht="18" customHeight="1">
      <c r="B1758" s="57"/>
      <c r="C1758" s="57"/>
      <c r="D1758" s="59"/>
      <c r="E1758" s="94"/>
      <c r="F1758" s="95"/>
      <c r="G1758" s="83" t="str">
        <f t="shared" si="27"/>
        <v/>
      </c>
      <c r="H1758" s="45"/>
    </row>
    <row r="1759" spans="2:8" ht="18" customHeight="1">
      <c r="B1759" s="57"/>
      <c r="C1759" s="57"/>
      <c r="D1759" s="59"/>
      <c r="E1759" s="94"/>
      <c r="F1759" s="95"/>
      <c r="G1759" s="83" t="str">
        <f t="shared" si="27"/>
        <v/>
      </c>
      <c r="H1759" s="45"/>
    </row>
    <row r="1760" spans="2:8" ht="18" customHeight="1">
      <c r="B1760" s="57"/>
      <c r="C1760" s="57"/>
      <c r="D1760" s="59"/>
      <c r="E1760" s="94"/>
      <c r="F1760" s="95"/>
      <c r="G1760" s="83" t="str">
        <f t="shared" si="27"/>
        <v/>
      </c>
      <c r="H1760" s="45"/>
    </row>
    <row r="1761" spans="2:8" ht="18" customHeight="1">
      <c r="B1761" s="57"/>
      <c r="C1761" s="57"/>
      <c r="D1761" s="59"/>
      <c r="E1761" s="94"/>
      <c r="F1761" s="95"/>
      <c r="G1761" s="83" t="str">
        <f t="shared" si="27"/>
        <v/>
      </c>
      <c r="H1761" s="45"/>
    </row>
    <row r="1762" spans="2:8" ht="18" customHeight="1">
      <c r="B1762" s="57"/>
      <c r="C1762" s="57"/>
      <c r="D1762" s="59"/>
      <c r="E1762" s="94"/>
      <c r="F1762" s="95"/>
      <c r="G1762" s="83" t="str">
        <f t="shared" si="27"/>
        <v/>
      </c>
      <c r="H1762" s="45"/>
    </row>
    <row r="1763" spans="2:8" ht="18" customHeight="1">
      <c r="B1763" s="57"/>
      <c r="C1763" s="57"/>
      <c r="D1763" s="59"/>
      <c r="E1763" s="94"/>
      <c r="F1763" s="95"/>
      <c r="G1763" s="83" t="str">
        <f t="shared" si="27"/>
        <v/>
      </c>
      <c r="H1763" s="45"/>
    </row>
    <row r="1764" spans="2:8" ht="18" customHeight="1">
      <c r="B1764" s="57"/>
      <c r="C1764" s="57"/>
      <c r="D1764" s="59"/>
      <c r="E1764" s="94"/>
      <c r="F1764" s="95"/>
      <c r="G1764" s="83" t="str">
        <f t="shared" si="27"/>
        <v/>
      </c>
      <c r="H1764" s="45"/>
    </row>
    <row r="1765" spans="2:8" ht="18" customHeight="1">
      <c r="B1765" s="57"/>
      <c r="C1765" s="57"/>
      <c r="D1765" s="59"/>
      <c r="E1765" s="94"/>
      <c r="F1765" s="95"/>
      <c r="G1765" s="83" t="str">
        <f t="shared" si="27"/>
        <v/>
      </c>
      <c r="H1765" s="45"/>
    </row>
    <row r="1766" spans="2:8" ht="18" customHeight="1">
      <c r="B1766" s="57"/>
      <c r="C1766" s="57"/>
      <c r="D1766" s="59"/>
      <c r="E1766" s="94"/>
      <c r="F1766" s="95"/>
      <c r="G1766" s="83" t="str">
        <f t="shared" si="27"/>
        <v/>
      </c>
      <c r="H1766" s="45"/>
    </row>
    <row r="1767" spans="2:8" ht="18" customHeight="1">
      <c r="B1767" s="57"/>
      <c r="C1767" s="57"/>
      <c r="D1767" s="59"/>
      <c r="E1767" s="94"/>
      <c r="F1767" s="95"/>
      <c r="G1767" s="83" t="str">
        <f t="shared" si="27"/>
        <v/>
      </c>
      <c r="H1767" s="45"/>
    </row>
    <row r="1768" spans="2:8" ht="18" customHeight="1">
      <c r="B1768" s="57"/>
      <c r="C1768" s="57"/>
      <c r="D1768" s="59"/>
      <c r="E1768" s="94"/>
      <c r="F1768" s="95"/>
      <c r="G1768" s="83" t="str">
        <f t="shared" si="27"/>
        <v/>
      </c>
      <c r="H1768" s="45"/>
    </row>
    <row r="1769" spans="2:8" ht="18" customHeight="1">
      <c r="B1769" s="57"/>
      <c r="C1769" s="57"/>
      <c r="D1769" s="59"/>
      <c r="E1769" s="94"/>
      <c r="F1769" s="95"/>
      <c r="G1769" s="83" t="str">
        <f t="shared" si="27"/>
        <v/>
      </c>
      <c r="H1769" s="45"/>
    </row>
    <row r="1770" spans="2:8" ht="18" customHeight="1">
      <c r="B1770" s="57"/>
      <c r="C1770" s="57"/>
      <c r="D1770" s="59"/>
      <c r="E1770" s="94"/>
      <c r="F1770" s="95"/>
      <c r="G1770" s="83" t="str">
        <f t="shared" si="27"/>
        <v/>
      </c>
      <c r="H1770" s="45"/>
    </row>
    <row r="1771" spans="2:8" ht="18" customHeight="1">
      <c r="B1771" s="57"/>
      <c r="C1771" s="57"/>
      <c r="D1771" s="59"/>
      <c r="E1771" s="94"/>
      <c r="F1771" s="95"/>
      <c r="G1771" s="83" t="str">
        <f t="shared" si="27"/>
        <v/>
      </c>
      <c r="H1771" s="45"/>
    </row>
    <row r="1772" spans="2:8" ht="18" customHeight="1">
      <c r="B1772" s="57"/>
      <c r="C1772" s="57"/>
      <c r="D1772" s="59"/>
      <c r="E1772" s="94"/>
      <c r="F1772" s="95"/>
      <c r="G1772" s="83" t="str">
        <f t="shared" si="27"/>
        <v/>
      </c>
      <c r="H1772" s="45"/>
    </row>
    <row r="1773" spans="2:8" ht="18" customHeight="1">
      <c r="B1773" s="57"/>
      <c r="C1773" s="57"/>
      <c r="D1773" s="59"/>
      <c r="E1773" s="94"/>
      <c r="F1773" s="95"/>
      <c r="G1773" s="83" t="str">
        <f t="shared" si="27"/>
        <v/>
      </c>
      <c r="H1773" s="45"/>
    </row>
    <row r="1774" spans="2:8" ht="18" customHeight="1">
      <c r="B1774" s="57"/>
      <c r="C1774" s="57"/>
      <c r="D1774" s="59"/>
      <c r="E1774" s="94"/>
      <c r="F1774" s="95"/>
      <c r="G1774" s="83" t="str">
        <f t="shared" si="27"/>
        <v/>
      </c>
      <c r="H1774" s="45"/>
    </row>
    <row r="1775" spans="2:8" ht="18" customHeight="1">
      <c r="B1775" s="57"/>
      <c r="C1775" s="57"/>
      <c r="D1775" s="59"/>
      <c r="E1775" s="94"/>
      <c r="F1775" s="95"/>
      <c r="G1775" s="83" t="str">
        <f t="shared" si="27"/>
        <v/>
      </c>
      <c r="H1775" s="45"/>
    </row>
    <row r="1776" spans="2:8" ht="18" customHeight="1">
      <c r="B1776" s="57"/>
      <c r="C1776" s="57"/>
      <c r="D1776" s="59"/>
      <c r="E1776" s="94"/>
      <c r="F1776" s="95"/>
      <c r="G1776" s="83" t="str">
        <f t="shared" si="27"/>
        <v/>
      </c>
      <c r="H1776" s="45"/>
    </row>
    <row r="1777" spans="2:8" ht="18" customHeight="1">
      <c r="B1777" s="57"/>
      <c r="C1777" s="57"/>
      <c r="D1777" s="59"/>
      <c r="E1777" s="94"/>
      <c r="F1777" s="95"/>
      <c r="G1777" s="83" t="str">
        <f t="shared" si="27"/>
        <v/>
      </c>
      <c r="H1777" s="45"/>
    </row>
    <row r="1778" spans="2:8" ht="18" customHeight="1">
      <c r="B1778" s="57"/>
      <c r="C1778" s="57"/>
      <c r="D1778" s="59"/>
      <c r="E1778" s="94"/>
      <c r="F1778" s="95"/>
      <c r="G1778" s="83" t="str">
        <f t="shared" si="27"/>
        <v/>
      </c>
      <c r="H1778" s="45"/>
    </row>
    <row r="1779" spans="2:8" ht="18" customHeight="1">
      <c r="B1779" s="57"/>
      <c r="C1779" s="57"/>
      <c r="D1779" s="59"/>
      <c r="E1779" s="94"/>
      <c r="F1779" s="95"/>
      <c r="G1779" s="83" t="str">
        <f t="shared" si="27"/>
        <v/>
      </c>
      <c r="H1779" s="45"/>
    </row>
    <row r="1780" spans="2:8" ht="18" customHeight="1">
      <c r="B1780" s="57"/>
      <c r="C1780" s="57"/>
      <c r="D1780" s="59"/>
      <c r="E1780" s="94"/>
      <c r="F1780" s="95"/>
      <c r="G1780" s="83" t="str">
        <f t="shared" si="27"/>
        <v/>
      </c>
      <c r="H1780" s="45"/>
    </row>
    <row r="1781" spans="2:8" ht="18" customHeight="1">
      <c r="B1781" s="57"/>
      <c r="C1781" s="57"/>
      <c r="D1781" s="59"/>
      <c r="E1781" s="94"/>
      <c r="F1781" s="95"/>
      <c r="G1781" s="83" t="str">
        <f t="shared" si="27"/>
        <v/>
      </c>
      <c r="H1781" s="45"/>
    </row>
    <row r="1782" spans="2:8" ht="18" customHeight="1">
      <c r="B1782" s="57"/>
      <c r="C1782" s="57"/>
      <c r="D1782" s="59"/>
      <c r="E1782" s="94"/>
      <c r="F1782" s="95"/>
      <c r="G1782" s="83" t="str">
        <f t="shared" si="27"/>
        <v/>
      </c>
      <c r="H1782" s="45"/>
    </row>
    <row r="1783" spans="2:8" ht="18" customHeight="1">
      <c r="B1783" s="57"/>
      <c r="C1783" s="57"/>
      <c r="D1783" s="59"/>
      <c r="E1783" s="94"/>
      <c r="F1783" s="95"/>
      <c r="G1783" s="83" t="str">
        <f t="shared" si="27"/>
        <v/>
      </c>
      <c r="H1783" s="45"/>
    </row>
    <row r="1784" spans="2:8" ht="18" customHeight="1">
      <c r="B1784" s="57"/>
      <c r="C1784" s="57"/>
      <c r="D1784" s="59"/>
      <c r="E1784" s="94"/>
      <c r="F1784" s="95"/>
      <c r="G1784" s="83" t="str">
        <f t="shared" si="27"/>
        <v/>
      </c>
      <c r="H1784" s="45"/>
    </row>
    <row r="1785" spans="2:8" ht="18" customHeight="1">
      <c r="B1785" s="57"/>
      <c r="C1785" s="57"/>
      <c r="D1785" s="59"/>
      <c r="E1785" s="94"/>
      <c r="F1785" s="95"/>
      <c r="G1785" s="83" t="str">
        <f t="shared" si="27"/>
        <v/>
      </c>
      <c r="H1785" s="45"/>
    </row>
    <row r="1786" spans="2:8" ht="18" customHeight="1">
      <c r="B1786" s="57"/>
      <c r="C1786" s="57"/>
      <c r="D1786" s="59"/>
      <c r="E1786" s="94"/>
      <c r="F1786" s="95"/>
      <c r="G1786" s="83" t="str">
        <f t="shared" si="27"/>
        <v/>
      </c>
      <c r="H1786" s="45"/>
    </row>
    <row r="1787" spans="2:8" ht="18" customHeight="1">
      <c r="B1787" s="57"/>
      <c r="C1787" s="57"/>
      <c r="D1787" s="59"/>
      <c r="E1787" s="94"/>
      <c r="F1787" s="95"/>
      <c r="G1787" s="83" t="str">
        <f t="shared" si="27"/>
        <v/>
      </c>
      <c r="H1787" s="45"/>
    </row>
    <row r="1788" spans="2:8" ht="18" customHeight="1">
      <c r="B1788" s="57"/>
      <c r="C1788" s="57"/>
      <c r="D1788" s="59"/>
      <c r="E1788" s="94"/>
      <c r="F1788" s="95"/>
      <c r="G1788" s="83" t="str">
        <f t="shared" si="27"/>
        <v/>
      </c>
      <c r="H1788" s="45"/>
    </row>
    <row r="1789" spans="2:8" ht="18" customHeight="1">
      <c r="B1789" s="57"/>
      <c r="C1789" s="57"/>
      <c r="D1789" s="59"/>
      <c r="E1789" s="94"/>
      <c r="F1789" s="95"/>
      <c r="G1789" s="83" t="str">
        <f t="shared" si="27"/>
        <v/>
      </c>
      <c r="H1789" s="45"/>
    </row>
    <row r="1790" spans="2:8" ht="18" customHeight="1">
      <c r="B1790" s="57"/>
      <c r="C1790" s="57"/>
      <c r="D1790" s="59"/>
      <c r="E1790" s="94"/>
      <c r="F1790" s="95"/>
      <c r="G1790" s="83" t="str">
        <f t="shared" si="27"/>
        <v/>
      </c>
      <c r="H1790" s="45"/>
    </row>
    <row r="1791" spans="2:8" ht="18" customHeight="1">
      <c r="B1791" s="57"/>
      <c r="C1791" s="57"/>
      <c r="D1791" s="59"/>
      <c r="E1791" s="94"/>
      <c r="F1791" s="95"/>
      <c r="G1791" s="83" t="str">
        <f t="shared" si="27"/>
        <v/>
      </c>
      <c r="H1791" s="45"/>
    </row>
    <row r="1792" spans="2:8" ht="18" customHeight="1">
      <c r="B1792" s="57"/>
      <c r="C1792" s="57"/>
      <c r="D1792" s="59"/>
      <c r="E1792" s="94"/>
      <c r="F1792" s="95"/>
      <c r="G1792" s="83" t="str">
        <f t="shared" si="27"/>
        <v/>
      </c>
      <c r="H1792" s="45"/>
    </row>
    <row r="1793" spans="2:8" ht="18" customHeight="1">
      <c r="B1793" s="57"/>
      <c r="C1793" s="57"/>
      <c r="D1793" s="59"/>
      <c r="E1793" s="94"/>
      <c r="F1793" s="95"/>
      <c r="G1793" s="83" t="str">
        <f t="shared" si="27"/>
        <v/>
      </c>
      <c r="H1793" s="45"/>
    </row>
    <row r="1794" spans="2:8" ht="18" customHeight="1">
      <c r="B1794" s="57"/>
      <c r="C1794" s="57"/>
      <c r="D1794" s="59"/>
      <c r="E1794" s="94"/>
      <c r="F1794" s="95"/>
      <c r="G1794" s="83" t="str">
        <f t="shared" si="27"/>
        <v/>
      </c>
      <c r="H1794" s="45"/>
    </row>
    <row r="1795" spans="2:8" ht="18" customHeight="1">
      <c r="B1795" s="57"/>
      <c r="C1795" s="57"/>
      <c r="D1795" s="59"/>
      <c r="E1795" s="94"/>
      <c r="F1795" s="95"/>
      <c r="G1795" s="83" t="str">
        <f t="shared" si="27"/>
        <v/>
      </c>
      <c r="H1795" s="45"/>
    </row>
    <row r="1796" spans="2:8" ht="18" customHeight="1">
      <c r="B1796" s="57"/>
      <c r="C1796" s="57"/>
      <c r="D1796" s="59"/>
      <c r="E1796" s="94"/>
      <c r="F1796" s="95"/>
      <c r="G1796" s="83" t="str">
        <f t="shared" si="27"/>
        <v/>
      </c>
      <c r="H1796" s="45"/>
    </row>
    <row r="1797" spans="2:8" ht="18" customHeight="1">
      <c r="B1797" s="57"/>
      <c r="C1797" s="57"/>
      <c r="D1797" s="59"/>
      <c r="E1797" s="94"/>
      <c r="F1797" s="95"/>
      <c r="G1797" s="83" t="str">
        <f t="shared" si="27"/>
        <v/>
      </c>
      <c r="H1797" s="45"/>
    </row>
    <row r="1798" spans="2:8" ht="18" customHeight="1">
      <c r="B1798" s="57"/>
      <c r="C1798" s="57"/>
      <c r="D1798" s="59"/>
      <c r="E1798" s="94"/>
      <c r="F1798" s="95"/>
      <c r="G1798" s="83" t="str">
        <f t="shared" ref="G1798:G1861" si="28">IF(OR(B1798="",F1798=""),"",E1798/F1798)</f>
        <v/>
      </c>
      <c r="H1798" s="45"/>
    </row>
    <row r="1799" spans="2:8" ht="18" customHeight="1">
      <c r="B1799" s="57"/>
      <c r="C1799" s="57"/>
      <c r="D1799" s="59"/>
      <c r="E1799" s="94"/>
      <c r="F1799" s="95"/>
      <c r="G1799" s="83" t="str">
        <f t="shared" si="28"/>
        <v/>
      </c>
      <c r="H1799" s="45"/>
    </row>
    <row r="1800" spans="2:8" ht="18" customHeight="1">
      <c r="B1800" s="57"/>
      <c r="C1800" s="57"/>
      <c r="D1800" s="59"/>
      <c r="E1800" s="94"/>
      <c r="F1800" s="95"/>
      <c r="G1800" s="83" t="str">
        <f t="shared" si="28"/>
        <v/>
      </c>
      <c r="H1800" s="45"/>
    </row>
    <row r="1801" spans="2:8" ht="18" customHeight="1">
      <c r="B1801" s="57"/>
      <c r="C1801" s="57"/>
      <c r="D1801" s="59"/>
      <c r="E1801" s="94"/>
      <c r="F1801" s="95"/>
      <c r="G1801" s="83" t="str">
        <f t="shared" si="28"/>
        <v/>
      </c>
      <c r="H1801" s="45"/>
    </row>
    <row r="1802" spans="2:8" ht="18" customHeight="1">
      <c r="B1802" s="57"/>
      <c r="C1802" s="57"/>
      <c r="D1802" s="59"/>
      <c r="E1802" s="94"/>
      <c r="F1802" s="95"/>
      <c r="G1802" s="83" t="str">
        <f t="shared" si="28"/>
        <v/>
      </c>
      <c r="H1802" s="45"/>
    </row>
    <row r="1803" spans="2:8" ht="18" customHeight="1">
      <c r="B1803" s="57"/>
      <c r="C1803" s="57"/>
      <c r="D1803" s="59"/>
      <c r="E1803" s="94"/>
      <c r="F1803" s="95"/>
      <c r="G1803" s="83" t="str">
        <f t="shared" si="28"/>
        <v/>
      </c>
      <c r="H1803" s="45"/>
    </row>
    <row r="1804" spans="2:8" ht="18" customHeight="1">
      <c r="B1804" s="57"/>
      <c r="C1804" s="57"/>
      <c r="D1804" s="59"/>
      <c r="E1804" s="94"/>
      <c r="F1804" s="95"/>
      <c r="G1804" s="83" t="str">
        <f t="shared" si="28"/>
        <v/>
      </c>
      <c r="H1804" s="45"/>
    </row>
    <row r="1805" spans="2:8" ht="18" customHeight="1">
      <c r="B1805" s="57"/>
      <c r="C1805" s="57"/>
      <c r="D1805" s="59"/>
      <c r="E1805" s="94"/>
      <c r="F1805" s="95"/>
      <c r="G1805" s="83" t="str">
        <f t="shared" si="28"/>
        <v/>
      </c>
      <c r="H1805" s="45"/>
    </row>
    <row r="1806" spans="2:8" ht="18" customHeight="1">
      <c r="B1806" s="57"/>
      <c r="C1806" s="57"/>
      <c r="D1806" s="59"/>
      <c r="E1806" s="94"/>
      <c r="F1806" s="95"/>
      <c r="G1806" s="83" t="str">
        <f t="shared" si="28"/>
        <v/>
      </c>
      <c r="H1806" s="45"/>
    </row>
    <row r="1807" spans="2:8" ht="18" customHeight="1">
      <c r="B1807" s="57"/>
      <c r="C1807" s="57"/>
      <c r="D1807" s="59"/>
      <c r="E1807" s="94"/>
      <c r="F1807" s="95"/>
      <c r="G1807" s="83" t="str">
        <f t="shared" si="28"/>
        <v/>
      </c>
      <c r="H1807" s="45"/>
    </row>
    <row r="1808" spans="2:8" ht="18" customHeight="1">
      <c r="B1808" s="57"/>
      <c r="C1808" s="57"/>
      <c r="D1808" s="59"/>
      <c r="E1808" s="94"/>
      <c r="F1808" s="95"/>
      <c r="G1808" s="83" t="str">
        <f t="shared" si="28"/>
        <v/>
      </c>
      <c r="H1808" s="45"/>
    </row>
    <row r="1809" spans="2:8" ht="18" customHeight="1">
      <c r="B1809" s="57"/>
      <c r="C1809" s="57"/>
      <c r="D1809" s="59"/>
      <c r="E1809" s="94"/>
      <c r="F1809" s="95"/>
      <c r="G1809" s="83" t="str">
        <f t="shared" si="28"/>
        <v/>
      </c>
      <c r="H1809" s="45"/>
    </row>
    <row r="1810" spans="2:8" ht="18" customHeight="1">
      <c r="B1810" s="57"/>
      <c r="C1810" s="57"/>
      <c r="D1810" s="59"/>
      <c r="E1810" s="94"/>
      <c r="F1810" s="95"/>
      <c r="G1810" s="83" t="str">
        <f t="shared" si="28"/>
        <v/>
      </c>
      <c r="H1810" s="45"/>
    </row>
    <row r="1811" spans="2:8" ht="18" customHeight="1">
      <c r="B1811" s="57"/>
      <c r="C1811" s="57"/>
      <c r="D1811" s="59"/>
      <c r="E1811" s="94"/>
      <c r="F1811" s="95"/>
      <c r="G1811" s="83" t="str">
        <f t="shared" si="28"/>
        <v/>
      </c>
      <c r="H1811" s="45"/>
    </row>
    <row r="1812" spans="2:8" ht="18" customHeight="1">
      <c r="B1812" s="57"/>
      <c r="C1812" s="57"/>
      <c r="D1812" s="59"/>
      <c r="E1812" s="94"/>
      <c r="F1812" s="95"/>
      <c r="G1812" s="83" t="str">
        <f t="shared" si="28"/>
        <v/>
      </c>
      <c r="H1812" s="45"/>
    </row>
    <row r="1813" spans="2:8" ht="18" customHeight="1">
      <c r="B1813" s="57"/>
      <c r="C1813" s="57"/>
      <c r="D1813" s="59"/>
      <c r="E1813" s="94"/>
      <c r="F1813" s="95"/>
      <c r="G1813" s="83" t="str">
        <f t="shared" si="28"/>
        <v/>
      </c>
      <c r="H1813" s="45"/>
    </row>
    <row r="1814" spans="2:8" ht="18" customHeight="1">
      <c r="B1814" s="57"/>
      <c r="C1814" s="57"/>
      <c r="D1814" s="59"/>
      <c r="E1814" s="94"/>
      <c r="F1814" s="95"/>
      <c r="G1814" s="83" t="str">
        <f t="shared" si="28"/>
        <v/>
      </c>
      <c r="H1814" s="45"/>
    </row>
    <row r="1815" spans="2:8" ht="18" customHeight="1">
      <c r="B1815" s="57"/>
      <c r="C1815" s="57"/>
      <c r="D1815" s="59"/>
      <c r="E1815" s="94"/>
      <c r="F1815" s="95"/>
      <c r="G1815" s="83" t="str">
        <f t="shared" si="28"/>
        <v/>
      </c>
      <c r="H1815" s="45"/>
    </row>
    <row r="1816" spans="2:8" ht="18" customHeight="1">
      <c r="B1816" s="57"/>
      <c r="C1816" s="57"/>
      <c r="D1816" s="59"/>
      <c r="E1816" s="94"/>
      <c r="F1816" s="95"/>
      <c r="G1816" s="83" t="str">
        <f t="shared" si="28"/>
        <v/>
      </c>
      <c r="H1816" s="45"/>
    </row>
    <row r="1817" spans="2:8" ht="18" customHeight="1">
      <c r="B1817" s="57"/>
      <c r="C1817" s="57"/>
      <c r="D1817" s="59"/>
      <c r="E1817" s="94"/>
      <c r="F1817" s="95"/>
      <c r="G1817" s="83" t="str">
        <f t="shared" si="28"/>
        <v/>
      </c>
      <c r="H1817" s="45"/>
    </row>
    <row r="1818" spans="2:8" ht="18" customHeight="1">
      <c r="B1818" s="57"/>
      <c r="C1818" s="57"/>
      <c r="D1818" s="59"/>
      <c r="E1818" s="94"/>
      <c r="F1818" s="95"/>
      <c r="G1818" s="83" t="str">
        <f t="shared" si="28"/>
        <v/>
      </c>
      <c r="H1818" s="45"/>
    </row>
    <row r="1819" spans="2:8" ht="18" customHeight="1">
      <c r="B1819" s="57"/>
      <c r="C1819" s="57"/>
      <c r="D1819" s="59"/>
      <c r="E1819" s="94"/>
      <c r="F1819" s="95"/>
      <c r="G1819" s="83" t="str">
        <f t="shared" si="28"/>
        <v/>
      </c>
      <c r="H1819" s="45"/>
    </row>
    <row r="1820" spans="2:8" ht="18" customHeight="1">
      <c r="B1820" s="57"/>
      <c r="C1820" s="57"/>
      <c r="D1820" s="59"/>
      <c r="E1820" s="94"/>
      <c r="F1820" s="95"/>
      <c r="G1820" s="83" t="str">
        <f t="shared" si="28"/>
        <v/>
      </c>
      <c r="H1820" s="45"/>
    </row>
    <row r="1821" spans="2:8" ht="18" customHeight="1">
      <c r="B1821" s="57"/>
      <c r="C1821" s="57"/>
      <c r="D1821" s="59"/>
      <c r="E1821" s="94"/>
      <c r="F1821" s="95"/>
      <c r="G1821" s="83" t="str">
        <f t="shared" si="28"/>
        <v/>
      </c>
      <c r="H1821" s="45"/>
    </row>
    <row r="1822" spans="2:8" ht="18" customHeight="1">
      <c r="B1822" s="57"/>
      <c r="C1822" s="57"/>
      <c r="D1822" s="59"/>
      <c r="E1822" s="94"/>
      <c r="F1822" s="95"/>
      <c r="G1822" s="83" t="str">
        <f t="shared" si="28"/>
        <v/>
      </c>
      <c r="H1822" s="45"/>
    </row>
    <row r="1823" spans="2:8" ht="18" customHeight="1">
      <c r="B1823" s="57"/>
      <c r="C1823" s="57"/>
      <c r="D1823" s="59"/>
      <c r="E1823" s="94"/>
      <c r="F1823" s="95"/>
      <c r="G1823" s="83" t="str">
        <f t="shared" si="28"/>
        <v/>
      </c>
      <c r="H1823" s="45"/>
    </row>
    <row r="1824" spans="2:8" ht="18" customHeight="1">
      <c r="B1824" s="57"/>
      <c r="C1824" s="57"/>
      <c r="D1824" s="59"/>
      <c r="E1824" s="94"/>
      <c r="F1824" s="95"/>
      <c r="G1824" s="83" t="str">
        <f t="shared" si="28"/>
        <v/>
      </c>
      <c r="H1824" s="45"/>
    </row>
    <row r="1825" spans="2:8" ht="18" customHeight="1">
      <c r="B1825" s="57"/>
      <c r="C1825" s="57"/>
      <c r="D1825" s="59"/>
      <c r="E1825" s="94"/>
      <c r="F1825" s="95"/>
      <c r="G1825" s="83" t="str">
        <f t="shared" si="28"/>
        <v/>
      </c>
      <c r="H1825" s="45"/>
    </row>
    <row r="1826" spans="2:8" ht="18" customHeight="1">
      <c r="B1826" s="57"/>
      <c r="C1826" s="57"/>
      <c r="D1826" s="59"/>
      <c r="E1826" s="94"/>
      <c r="F1826" s="95"/>
      <c r="G1826" s="83" t="str">
        <f t="shared" si="28"/>
        <v/>
      </c>
      <c r="H1826" s="45"/>
    </row>
    <row r="1827" spans="2:8" ht="18" customHeight="1">
      <c r="B1827" s="57"/>
      <c r="C1827" s="57"/>
      <c r="D1827" s="59"/>
      <c r="E1827" s="94"/>
      <c r="F1827" s="95"/>
      <c r="G1827" s="83" t="str">
        <f t="shared" si="28"/>
        <v/>
      </c>
      <c r="H1827" s="45"/>
    </row>
    <row r="1828" spans="2:8" ht="18" customHeight="1">
      <c r="B1828" s="57"/>
      <c r="C1828" s="57"/>
      <c r="D1828" s="59"/>
      <c r="E1828" s="94"/>
      <c r="F1828" s="95"/>
      <c r="G1828" s="83" t="str">
        <f t="shared" si="28"/>
        <v/>
      </c>
      <c r="H1828" s="45"/>
    </row>
    <row r="1829" spans="2:8" ht="18" customHeight="1">
      <c r="B1829" s="57"/>
      <c r="C1829" s="57"/>
      <c r="D1829" s="59"/>
      <c r="E1829" s="94"/>
      <c r="F1829" s="95"/>
      <c r="G1829" s="83" t="str">
        <f t="shared" si="28"/>
        <v/>
      </c>
      <c r="H1829" s="45"/>
    </row>
    <row r="1830" spans="2:8" ht="18" customHeight="1">
      <c r="B1830" s="57"/>
      <c r="C1830" s="57"/>
      <c r="D1830" s="59"/>
      <c r="E1830" s="94"/>
      <c r="F1830" s="95"/>
      <c r="G1830" s="83" t="str">
        <f t="shared" si="28"/>
        <v/>
      </c>
      <c r="H1830" s="45"/>
    </row>
    <row r="1831" spans="2:8" ht="18" customHeight="1">
      <c r="B1831" s="57"/>
      <c r="C1831" s="57"/>
      <c r="D1831" s="59"/>
      <c r="E1831" s="94"/>
      <c r="F1831" s="95"/>
      <c r="G1831" s="83" t="str">
        <f t="shared" si="28"/>
        <v/>
      </c>
      <c r="H1831" s="45"/>
    </row>
    <row r="1832" spans="2:8" ht="18" customHeight="1">
      <c r="B1832" s="57"/>
      <c r="C1832" s="57"/>
      <c r="D1832" s="59"/>
      <c r="E1832" s="94"/>
      <c r="F1832" s="95"/>
      <c r="G1832" s="83" t="str">
        <f t="shared" si="28"/>
        <v/>
      </c>
      <c r="H1832" s="45"/>
    </row>
    <row r="1833" spans="2:8" ht="18" customHeight="1">
      <c r="B1833" s="57"/>
      <c r="C1833" s="57"/>
      <c r="D1833" s="59"/>
      <c r="E1833" s="94"/>
      <c r="F1833" s="95"/>
      <c r="G1833" s="83" t="str">
        <f t="shared" si="28"/>
        <v/>
      </c>
      <c r="H1833" s="45"/>
    </row>
    <row r="1834" spans="2:8" ht="18" customHeight="1">
      <c r="B1834" s="57"/>
      <c r="C1834" s="57"/>
      <c r="D1834" s="59"/>
      <c r="E1834" s="94"/>
      <c r="F1834" s="95"/>
      <c r="G1834" s="83" t="str">
        <f t="shared" si="28"/>
        <v/>
      </c>
      <c r="H1834" s="45"/>
    </row>
    <row r="1835" spans="2:8" ht="18" customHeight="1">
      <c r="B1835" s="57"/>
      <c r="C1835" s="57"/>
      <c r="D1835" s="59"/>
      <c r="E1835" s="94"/>
      <c r="F1835" s="95"/>
      <c r="G1835" s="83" t="str">
        <f t="shared" si="28"/>
        <v/>
      </c>
      <c r="H1835" s="45"/>
    </row>
    <row r="1836" spans="2:8" ht="18" customHeight="1">
      <c r="B1836" s="57"/>
      <c r="C1836" s="57"/>
      <c r="D1836" s="59"/>
      <c r="E1836" s="94"/>
      <c r="F1836" s="95"/>
      <c r="G1836" s="83" t="str">
        <f t="shared" si="28"/>
        <v/>
      </c>
      <c r="H1836" s="45"/>
    </row>
    <row r="1837" spans="2:8" ht="18" customHeight="1">
      <c r="B1837" s="57"/>
      <c r="C1837" s="57"/>
      <c r="D1837" s="59"/>
      <c r="E1837" s="94"/>
      <c r="F1837" s="95"/>
      <c r="G1837" s="83" t="str">
        <f t="shared" si="28"/>
        <v/>
      </c>
      <c r="H1837" s="45"/>
    </row>
    <row r="1838" spans="2:8" ht="18" customHeight="1">
      <c r="B1838" s="57"/>
      <c r="C1838" s="57"/>
      <c r="D1838" s="59"/>
      <c r="E1838" s="94"/>
      <c r="F1838" s="95"/>
      <c r="G1838" s="83" t="str">
        <f t="shared" si="28"/>
        <v/>
      </c>
      <c r="H1838" s="45"/>
    </row>
    <row r="1839" spans="2:8" ht="18" customHeight="1">
      <c r="B1839" s="57"/>
      <c r="C1839" s="57"/>
      <c r="D1839" s="59"/>
      <c r="E1839" s="94"/>
      <c r="F1839" s="95"/>
      <c r="G1839" s="83" t="str">
        <f t="shared" si="28"/>
        <v/>
      </c>
      <c r="H1839" s="45"/>
    </row>
    <row r="1840" spans="2:8" ht="18" customHeight="1">
      <c r="B1840" s="57"/>
      <c r="C1840" s="57"/>
      <c r="D1840" s="59"/>
      <c r="E1840" s="94"/>
      <c r="F1840" s="95"/>
      <c r="G1840" s="83" t="str">
        <f t="shared" si="28"/>
        <v/>
      </c>
      <c r="H1840" s="45"/>
    </row>
    <row r="1841" spans="2:8" ht="18" customHeight="1">
      <c r="B1841" s="57"/>
      <c r="C1841" s="57"/>
      <c r="D1841" s="59"/>
      <c r="E1841" s="94"/>
      <c r="F1841" s="95"/>
      <c r="G1841" s="83" t="str">
        <f t="shared" si="28"/>
        <v/>
      </c>
      <c r="H1841" s="45"/>
    </row>
    <row r="1842" spans="2:8" ht="18" customHeight="1">
      <c r="B1842" s="57"/>
      <c r="C1842" s="57"/>
      <c r="D1842" s="59"/>
      <c r="E1842" s="94"/>
      <c r="F1842" s="95"/>
      <c r="G1842" s="83" t="str">
        <f t="shared" si="28"/>
        <v/>
      </c>
      <c r="H1842" s="45"/>
    </row>
    <row r="1843" spans="2:8" ht="18" customHeight="1">
      <c r="B1843" s="57"/>
      <c r="C1843" s="57"/>
      <c r="D1843" s="59"/>
      <c r="E1843" s="94"/>
      <c r="F1843" s="95"/>
      <c r="G1843" s="83" t="str">
        <f t="shared" si="28"/>
        <v/>
      </c>
      <c r="H1843" s="45"/>
    </row>
    <row r="1844" spans="2:8" ht="18" customHeight="1">
      <c r="B1844" s="57"/>
      <c r="C1844" s="57"/>
      <c r="D1844" s="59"/>
      <c r="E1844" s="94"/>
      <c r="F1844" s="95"/>
      <c r="G1844" s="83" t="str">
        <f t="shared" si="28"/>
        <v/>
      </c>
      <c r="H1844" s="45"/>
    </row>
    <row r="1845" spans="2:8" ht="18" customHeight="1">
      <c r="B1845" s="57"/>
      <c r="C1845" s="57"/>
      <c r="D1845" s="59"/>
      <c r="E1845" s="94"/>
      <c r="F1845" s="95"/>
      <c r="G1845" s="83" t="str">
        <f t="shared" si="28"/>
        <v/>
      </c>
      <c r="H1845" s="45"/>
    </row>
    <row r="1846" spans="2:8" ht="18" customHeight="1">
      <c r="B1846" s="57"/>
      <c r="C1846" s="57"/>
      <c r="D1846" s="59"/>
      <c r="E1846" s="94"/>
      <c r="F1846" s="95"/>
      <c r="G1846" s="83" t="str">
        <f t="shared" si="28"/>
        <v/>
      </c>
      <c r="H1846" s="45"/>
    </row>
    <row r="1847" spans="2:8" ht="18" customHeight="1">
      <c r="B1847" s="57"/>
      <c r="C1847" s="57"/>
      <c r="D1847" s="59"/>
      <c r="E1847" s="94"/>
      <c r="F1847" s="95"/>
      <c r="G1847" s="83" t="str">
        <f t="shared" si="28"/>
        <v/>
      </c>
      <c r="H1847" s="45"/>
    </row>
    <row r="1848" spans="2:8" ht="18" customHeight="1">
      <c r="B1848" s="57"/>
      <c r="C1848" s="57"/>
      <c r="D1848" s="59"/>
      <c r="E1848" s="94"/>
      <c r="F1848" s="95"/>
      <c r="G1848" s="83" t="str">
        <f t="shared" si="28"/>
        <v/>
      </c>
      <c r="H1848" s="45"/>
    </row>
    <row r="1849" spans="2:8" ht="18" customHeight="1">
      <c r="B1849" s="57"/>
      <c r="C1849" s="57"/>
      <c r="D1849" s="59"/>
      <c r="E1849" s="94"/>
      <c r="F1849" s="95"/>
      <c r="G1849" s="83" t="str">
        <f t="shared" si="28"/>
        <v/>
      </c>
      <c r="H1849" s="45"/>
    </row>
    <row r="1850" spans="2:8" ht="18" customHeight="1">
      <c r="B1850" s="57"/>
      <c r="C1850" s="57"/>
      <c r="D1850" s="59"/>
      <c r="E1850" s="94"/>
      <c r="F1850" s="95"/>
      <c r="G1850" s="83" t="str">
        <f t="shared" si="28"/>
        <v/>
      </c>
      <c r="H1850" s="45"/>
    </row>
    <row r="1851" spans="2:8" ht="18" customHeight="1">
      <c r="B1851" s="57"/>
      <c r="C1851" s="57"/>
      <c r="D1851" s="59"/>
      <c r="E1851" s="94"/>
      <c r="F1851" s="95"/>
      <c r="G1851" s="83" t="str">
        <f t="shared" si="28"/>
        <v/>
      </c>
      <c r="H1851" s="45"/>
    </row>
    <row r="1852" spans="2:8" ht="18" customHeight="1">
      <c r="B1852" s="57"/>
      <c r="C1852" s="57"/>
      <c r="D1852" s="59"/>
      <c r="E1852" s="94"/>
      <c r="F1852" s="95"/>
      <c r="G1852" s="83" t="str">
        <f t="shared" si="28"/>
        <v/>
      </c>
      <c r="H1852" s="45"/>
    </row>
    <row r="1853" spans="2:8" ht="18" customHeight="1">
      <c r="B1853" s="57"/>
      <c r="C1853" s="57"/>
      <c r="D1853" s="59"/>
      <c r="E1853" s="94"/>
      <c r="F1853" s="95"/>
      <c r="G1853" s="83" t="str">
        <f t="shared" si="28"/>
        <v/>
      </c>
      <c r="H1853" s="45"/>
    </row>
    <row r="1854" spans="2:8" ht="18" customHeight="1">
      <c r="B1854" s="57"/>
      <c r="C1854" s="57"/>
      <c r="D1854" s="59"/>
      <c r="E1854" s="94"/>
      <c r="F1854" s="95"/>
      <c r="G1854" s="83" t="str">
        <f t="shared" si="28"/>
        <v/>
      </c>
      <c r="H1854" s="45"/>
    </row>
    <row r="1855" spans="2:8" ht="18" customHeight="1">
      <c r="B1855" s="57"/>
      <c r="C1855" s="57"/>
      <c r="D1855" s="59"/>
      <c r="E1855" s="94"/>
      <c r="F1855" s="95"/>
      <c r="G1855" s="83" t="str">
        <f t="shared" si="28"/>
        <v/>
      </c>
      <c r="H1855" s="45"/>
    </row>
    <row r="1856" spans="2:8" ht="18" customHeight="1">
      <c r="B1856" s="57"/>
      <c r="C1856" s="57"/>
      <c r="D1856" s="59"/>
      <c r="E1856" s="94"/>
      <c r="F1856" s="95"/>
      <c r="G1856" s="83" t="str">
        <f t="shared" si="28"/>
        <v/>
      </c>
      <c r="H1856" s="45"/>
    </row>
    <row r="1857" spans="2:8" ht="18" customHeight="1">
      <c r="B1857" s="57"/>
      <c r="C1857" s="57"/>
      <c r="D1857" s="59"/>
      <c r="E1857" s="94"/>
      <c r="F1857" s="95"/>
      <c r="G1857" s="83" t="str">
        <f t="shared" si="28"/>
        <v/>
      </c>
      <c r="H1857" s="45"/>
    </row>
    <row r="1858" spans="2:8" ht="18" customHeight="1">
      <c r="B1858" s="57"/>
      <c r="C1858" s="57"/>
      <c r="D1858" s="59"/>
      <c r="E1858" s="94"/>
      <c r="F1858" s="95"/>
      <c r="G1858" s="83" t="str">
        <f t="shared" si="28"/>
        <v/>
      </c>
      <c r="H1858" s="45"/>
    </row>
    <row r="1859" spans="2:8" ht="18" customHeight="1">
      <c r="B1859" s="57"/>
      <c r="C1859" s="57"/>
      <c r="D1859" s="59"/>
      <c r="E1859" s="94"/>
      <c r="F1859" s="95"/>
      <c r="G1859" s="83" t="str">
        <f t="shared" si="28"/>
        <v/>
      </c>
      <c r="H1859" s="45"/>
    </row>
    <row r="1860" spans="2:8" ht="18" customHeight="1">
      <c r="B1860" s="57"/>
      <c r="C1860" s="57"/>
      <c r="D1860" s="59"/>
      <c r="E1860" s="94"/>
      <c r="F1860" s="95"/>
      <c r="G1860" s="83" t="str">
        <f t="shared" si="28"/>
        <v/>
      </c>
      <c r="H1860" s="45"/>
    </row>
    <row r="1861" spans="2:8" ht="18" customHeight="1">
      <c r="B1861" s="57"/>
      <c r="C1861" s="57"/>
      <c r="D1861" s="59"/>
      <c r="E1861" s="94"/>
      <c r="F1861" s="95"/>
      <c r="G1861" s="83" t="str">
        <f t="shared" si="28"/>
        <v/>
      </c>
      <c r="H1861" s="45"/>
    </row>
    <row r="1862" spans="2:8" ht="18" customHeight="1">
      <c r="B1862" s="57"/>
      <c r="C1862" s="57"/>
      <c r="D1862" s="59"/>
      <c r="E1862" s="94"/>
      <c r="F1862" s="95"/>
      <c r="G1862" s="83" t="str">
        <f t="shared" ref="G1862:G1925" si="29">IF(OR(B1862="",F1862=""),"",E1862/F1862)</f>
        <v/>
      </c>
      <c r="H1862" s="45"/>
    </row>
    <row r="1863" spans="2:8" ht="18" customHeight="1">
      <c r="B1863" s="57"/>
      <c r="C1863" s="57"/>
      <c r="D1863" s="59"/>
      <c r="E1863" s="94"/>
      <c r="F1863" s="95"/>
      <c r="G1863" s="83" t="str">
        <f t="shared" si="29"/>
        <v/>
      </c>
      <c r="H1863" s="45"/>
    </row>
    <row r="1864" spans="2:8" ht="18" customHeight="1">
      <c r="B1864" s="57"/>
      <c r="C1864" s="57"/>
      <c r="D1864" s="59"/>
      <c r="E1864" s="94"/>
      <c r="F1864" s="95"/>
      <c r="G1864" s="83" t="str">
        <f t="shared" si="29"/>
        <v/>
      </c>
      <c r="H1864" s="45"/>
    </row>
    <row r="1865" spans="2:8" ht="18" customHeight="1">
      <c r="B1865" s="57"/>
      <c r="C1865" s="57"/>
      <c r="D1865" s="59"/>
      <c r="E1865" s="94"/>
      <c r="F1865" s="95"/>
      <c r="G1865" s="83" t="str">
        <f t="shared" si="29"/>
        <v/>
      </c>
      <c r="H1865" s="45"/>
    </row>
    <row r="1866" spans="2:8" ht="18" customHeight="1">
      <c r="B1866" s="57"/>
      <c r="C1866" s="57"/>
      <c r="D1866" s="59"/>
      <c r="E1866" s="94"/>
      <c r="F1866" s="95"/>
      <c r="G1866" s="83" t="str">
        <f t="shared" si="29"/>
        <v/>
      </c>
      <c r="H1866" s="45"/>
    </row>
    <row r="1867" spans="2:8" ht="18" customHeight="1">
      <c r="B1867" s="57"/>
      <c r="C1867" s="57"/>
      <c r="D1867" s="59"/>
      <c r="E1867" s="94"/>
      <c r="F1867" s="95"/>
      <c r="G1867" s="83" t="str">
        <f t="shared" si="29"/>
        <v/>
      </c>
      <c r="H1867" s="45"/>
    </row>
    <row r="1868" spans="2:8" ht="18" customHeight="1">
      <c r="B1868" s="57"/>
      <c r="C1868" s="57"/>
      <c r="D1868" s="59"/>
      <c r="E1868" s="94"/>
      <c r="F1868" s="95"/>
      <c r="G1868" s="83" t="str">
        <f t="shared" si="29"/>
        <v/>
      </c>
      <c r="H1868" s="45"/>
    </row>
    <row r="1869" spans="2:8" ht="18" customHeight="1">
      <c r="B1869" s="57"/>
      <c r="C1869" s="57"/>
      <c r="D1869" s="59"/>
      <c r="E1869" s="94"/>
      <c r="F1869" s="95"/>
      <c r="G1869" s="83" t="str">
        <f t="shared" si="29"/>
        <v/>
      </c>
      <c r="H1869" s="45"/>
    </row>
    <row r="1870" spans="2:8" ht="18" customHeight="1">
      <c r="B1870" s="57"/>
      <c r="C1870" s="57"/>
      <c r="D1870" s="59"/>
      <c r="E1870" s="94"/>
      <c r="F1870" s="95"/>
      <c r="G1870" s="83" t="str">
        <f t="shared" si="29"/>
        <v/>
      </c>
      <c r="H1870" s="45"/>
    </row>
    <row r="1871" spans="2:8" ht="18" customHeight="1">
      <c r="B1871" s="57"/>
      <c r="C1871" s="57"/>
      <c r="D1871" s="59"/>
      <c r="E1871" s="94"/>
      <c r="F1871" s="95"/>
      <c r="G1871" s="83" t="str">
        <f t="shared" si="29"/>
        <v/>
      </c>
      <c r="H1871" s="45"/>
    </row>
    <row r="1872" spans="2:8" ht="18" customHeight="1">
      <c r="B1872" s="57"/>
      <c r="C1872" s="57"/>
      <c r="D1872" s="59"/>
      <c r="E1872" s="94"/>
      <c r="F1872" s="95"/>
      <c r="G1872" s="83" t="str">
        <f t="shared" si="29"/>
        <v/>
      </c>
      <c r="H1872" s="45"/>
    </row>
    <row r="1873" spans="2:8" ht="18" customHeight="1">
      <c r="B1873" s="57"/>
      <c r="C1873" s="57"/>
      <c r="D1873" s="59"/>
      <c r="E1873" s="94"/>
      <c r="F1873" s="95"/>
      <c r="G1873" s="83" t="str">
        <f t="shared" si="29"/>
        <v/>
      </c>
      <c r="H1873" s="45"/>
    </row>
    <row r="1874" spans="2:8" ht="18" customHeight="1">
      <c r="B1874" s="57"/>
      <c r="C1874" s="57"/>
      <c r="D1874" s="59"/>
      <c r="E1874" s="94"/>
      <c r="F1874" s="95"/>
      <c r="G1874" s="83" t="str">
        <f t="shared" si="29"/>
        <v/>
      </c>
      <c r="H1874" s="45"/>
    </row>
    <row r="1875" spans="2:8" ht="18" customHeight="1">
      <c r="B1875" s="57"/>
      <c r="C1875" s="57"/>
      <c r="D1875" s="59"/>
      <c r="E1875" s="94"/>
      <c r="F1875" s="95"/>
      <c r="G1875" s="83" t="str">
        <f t="shared" si="29"/>
        <v/>
      </c>
      <c r="H1875" s="45"/>
    </row>
    <row r="1876" spans="2:8" ht="18" customHeight="1">
      <c r="B1876" s="57"/>
      <c r="C1876" s="57"/>
      <c r="D1876" s="59"/>
      <c r="E1876" s="94"/>
      <c r="F1876" s="95"/>
      <c r="G1876" s="83" t="str">
        <f t="shared" si="29"/>
        <v/>
      </c>
      <c r="H1876" s="45"/>
    </row>
    <row r="1877" spans="2:8" ht="18" customHeight="1">
      <c r="B1877" s="57"/>
      <c r="C1877" s="57"/>
      <c r="D1877" s="59"/>
      <c r="E1877" s="94"/>
      <c r="F1877" s="95"/>
      <c r="G1877" s="83" t="str">
        <f t="shared" si="29"/>
        <v/>
      </c>
      <c r="H1877" s="45"/>
    </row>
    <row r="1878" spans="2:8" ht="18" customHeight="1">
      <c r="B1878" s="57"/>
      <c r="C1878" s="57"/>
      <c r="D1878" s="59"/>
      <c r="E1878" s="94"/>
      <c r="F1878" s="95"/>
      <c r="G1878" s="83" t="str">
        <f t="shared" si="29"/>
        <v/>
      </c>
      <c r="H1878" s="45"/>
    </row>
    <row r="1879" spans="2:8" ht="18" customHeight="1">
      <c r="B1879" s="57"/>
      <c r="C1879" s="57"/>
      <c r="D1879" s="59"/>
      <c r="E1879" s="94"/>
      <c r="F1879" s="95"/>
      <c r="G1879" s="83" t="str">
        <f t="shared" si="29"/>
        <v/>
      </c>
      <c r="H1879" s="45"/>
    </row>
    <row r="1880" spans="2:8" ht="18" customHeight="1">
      <c r="B1880" s="57"/>
      <c r="C1880" s="57"/>
      <c r="D1880" s="59"/>
      <c r="E1880" s="94"/>
      <c r="F1880" s="95"/>
      <c r="G1880" s="83" t="str">
        <f t="shared" si="29"/>
        <v/>
      </c>
      <c r="H1880" s="45"/>
    </row>
    <row r="1881" spans="2:8" ht="18" customHeight="1">
      <c r="B1881" s="57"/>
      <c r="C1881" s="57"/>
      <c r="D1881" s="59"/>
      <c r="E1881" s="94"/>
      <c r="F1881" s="95"/>
      <c r="G1881" s="83" t="str">
        <f t="shared" si="29"/>
        <v/>
      </c>
      <c r="H1881" s="45"/>
    </row>
    <row r="1882" spans="2:8" ht="18" customHeight="1">
      <c r="B1882" s="57"/>
      <c r="C1882" s="57"/>
      <c r="D1882" s="59"/>
      <c r="E1882" s="94"/>
      <c r="F1882" s="95"/>
      <c r="G1882" s="83" t="str">
        <f t="shared" si="29"/>
        <v/>
      </c>
      <c r="H1882" s="45"/>
    </row>
    <row r="1883" spans="2:8" ht="18" customHeight="1">
      <c r="B1883" s="57"/>
      <c r="C1883" s="57"/>
      <c r="D1883" s="59"/>
      <c r="E1883" s="94"/>
      <c r="F1883" s="95"/>
      <c r="G1883" s="83" t="str">
        <f t="shared" si="29"/>
        <v/>
      </c>
      <c r="H1883" s="45"/>
    </row>
    <row r="1884" spans="2:8" ht="18" customHeight="1">
      <c r="B1884" s="57"/>
      <c r="C1884" s="57"/>
      <c r="D1884" s="59"/>
      <c r="E1884" s="94"/>
      <c r="F1884" s="95"/>
      <c r="G1884" s="83" t="str">
        <f t="shared" si="29"/>
        <v/>
      </c>
      <c r="H1884" s="45"/>
    </row>
    <row r="1885" spans="2:8" ht="18" customHeight="1">
      <c r="B1885" s="57"/>
      <c r="C1885" s="57"/>
      <c r="D1885" s="59"/>
      <c r="E1885" s="94"/>
      <c r="F1885" s="95"/>
      <c r="G1885" s="83" t="str">
        <f t="shared" si="29"/>
        <v/>
      </c>
      <c r="H1885" s="45"/>
    </row>
    <row r="1886" spans="2:8" ht="18" customHeight="1">
      <c r="B1886" s="57"/>
      <c r="C1886" s="57"/>
      <c r="D1886" s="59"/>
      <c r="E1886" s="94"/>
      <c r="F1886" s="95"/>
      <c r="G1886" s="83" t="str">
        <f t="shared" si="29"/>
        <v/>
      </c>
      <c r="H1886" s="45"/>
    </row>
    <row r="1887" spans="2:8" ht="18" customHeight="1">
      <c r="B1887" s="57"/>
      <c r="C1887" s="57"/>
      <c r="D1887" s="59"/>
      <c r="E1887" s="94"/>
      <c r="F1887" s="95"/>
      <c r="G1887" s="83" t="str">
        <f t="shared" si="29"/>
        <v/>
      </c>
      <c r="H1887" s="45"/>
    </row>
    <row r="1888" spans="2:8" ht="18" customHeight="1">
      <c r="B1888" s="57"/>
      <c r="C1888" s="57"/>
      <c r="D1888" s="59"/>
      <c r="E1888" s="94"/>
      <c r="F1888" s="95"/>
      <c r="G1888" s="83" t="str">
        <f t="shared" si="29"/>
        <v/>
      </c>
      <c r="H1888" s="45"/>
    </row>
    <row r="1889" spans="2:8" ht="18" customHeight="1">
      <c r="B1889" s="57"/>
      <c r="C1889" s="57"/>
      <c r="D1889" s="59"/>
      <c r="E1889" s="94"/>
      <c r="F1889" s="95"/>
      <c r="G1889" s="83" t="str">
        <f t="shared" si="29"/>
        <v/>
      </c>
      <c r="H1889" s="45"/>
    </row>
    <row r="1890" spans="2:8" ht="18" customHeight="1">
      <c r="B1890" s="57"/>
      <c r="C1890" s="57"/>
      <c r="D1890" s="59"/>
      <c r="E1890" s="94"/>
      <c r="F1890" s="95"/>
      <c r="G1890" s="83" t="str">
        <f t="shared" si="29"/>
        <v/>
      </c>
      <c r="H1890" s="45"/>
    </row>
    <row r="1891" spans="2:8" ht="18" customHeight="1">
      <c r="B1891" s="57"/>
      <c r="C1891" s="57"/>
      <c r="D1891" s="59"/>
      <c r="E1891" s="94"/>
      <c r="F1891" s="95"/>
      <c r="G1891" s="83" t="str">
        <f t="shared" si="29"/>
        <v/>
      </c>
      <c r="H1891" s="45"/>
    </row>
    <row r="1892" spans="2:8" ht="18" customHeight="1">
      <c r="B1892" s="57"/>
      <c r="C1892" s="57"/>
      <c r="D1892" s="59"/>
      <c r="E1892" s="94"/>
      <c r="F1892" s="95"/>
      <c r="G1892" s="83" t="str">
        <f t="shared" si="29"/>
        <v/>
      </c>
      <c r="H1892" s="45"/>
    </row>
    <row r="1893" spans="2:8" ht="18" customHeight="1">
      <c r="B1893" s="57"/>
      <c r="C1893" s="57"/>
      <c r="D1893" s="59"/>
      <c r="E1893" s="94"/>
      <c r="F1893" s="95"/>
      <c r="G1893" s="83" t="str">
        <f t="shared" si="29"/>
        <v/>
      </c>
      <c r="H1893" s="45"/>
    </row>
    <row r="1894" spans="2:8" ht="18" customHeight="1">
      <c r="B1894" s="57"/>
      <c r="C1894" s="57"/>
      <c r="D1894" s="59"/>
      <c r="E1894" s="94"/>
      <c r="F1894" s="95"/>
      <c r="G1894" s="83" t="str">
        <f t="shared" si="29"/>
        <v/>
      </c>
      <c r="H1894" s="45"/>
    </row>
    <row r="1895" spans="2:8" ht="18" customHeight="1">
      <c r="B1895" s="57"/>
      <c r="C1895" s="57"/>
      <c r="D1895" s="59"/>
      <c r="E1895" s="94"/>
      <c r="F1895" s="95"/>
      <c r="G1895" s="83" t="str">
        <f t="shared" si="29"/>
        <v/>
      </c>
      <c r="H1895" s="45"/>
    </row>
    <row r="1896" spans="2:8" ht="18" customHeight="1">
      <c r="B1896" s="57"/>
      <c r="C1896" s="57"/>
      <c r="D1896" s="59"/>
      <c r="E1896" s="94"/>
      <c r="F1896" s="95"/>
      <c r="G1896" s="83" t="str">
        <f t="shared" si="29"/>
        <v/>
      </c>
      <c r="H1896" s="45"/>
    </row>
    <row r="1897" spans="2:8" ht="18" customHeight="1">
      <c r="B1897" s="57"/>
      <c r="C1897" s="57"/>
      <c r="D1897" s="59"/>
      <c r="E1897" s="94"/>
      <c r="F1897" s="95"/>
      <c r="G1897" s="83" t="str">
        <f t="shared" si="29"/>
        <v/>
      </c>
      <c r="H1897" s="45"/>
    </row>
    <row r="1898" spans="2:8" ht="18" customHeight="1">
      <c r="B1898" s="57"/>
      <c r="C1898" s="57"/>
      <c r="D1898" s="59"/>
      <c r="E1898" s="94"/>
      <c r="F1898" s="95"/>
      <c r="G1898" s="83" t="str">
        <f t="shared" si="29"/>
        <v/>
      </c>
      <c r="H1898" s="45"/>
    </row>
    <row r="1899" spans="2:8" ht="18" customHeight="1">
      <c r="B1899" s="57"/>
      <c r="C1899" s="57"/>
      <c r="D1899" s="59"/>
      <c r="E1899" s="94"/>
      <c r="F1899" s="95"/>
      <c r="G1899" s="83" t="str">
        <f t="shared" si="29"/>
        <v/>
      </c>
      <c r="H1899" s="45"/>
    </row>
    <row r="1900" spans="2:8" ht="18" customHeight="1">
      <c r="B1900" s="57"/>
      <c r="C1900" s="57"/>
      <c r="D1900" s="59"/>
      <c r="E1900" s="94"/>
      <c r="F1900" s="95"/>
      <c r="G1900" s="83" t="str">
        <f t="shared" si="29"/>
        <v/>
      </c>
      <c r="H1900" s="45"/>
    </row>
    <row r="1901" spans="2:8" ht="18" customHeight="1">
      <c r="B1901" s="57"/>
      <c r="C1901" s="57"/>
      <c r="D1901" s="59"/>
      <c r="E1901" s="94"/>
      <c r="F1901" s="95"/>
      <c r="G1901" s="83" t="str">
        <f t="shared" si="29"/>
        <v/>
      </c>
      <c r="H1901" s="45"/>
    </row>
    <row r="1902" spans="2:8" ht="18" customHeight="1">
      <c r="B1902" s="57"/>
      <c r="C1902" s="57"/>
      <c r="D1902" s="59"/>
      <c r="E1902" s="94"/>
      <c r="F1902" s="95"/>
      <c r="G1902" s="83" t="str">
        <f t="shared" si="29"/>
        <v/>
      </c>
      <c r="H1902" s="45"/>
    </row>
    <row r="1903" spans="2:8" ht="18" customHeight="1">
      <c r="B1903" s="57"/>
      <c r="C1903" s="57"/>
      <c r="D1903" s="59"/>
      <c r="E1903" s="94"/>
      <c r="F1903" s="95"/>
      <c r="G1903" s="83" t="str">
        <f t="shared" si="29"/>
        <v/>
      </c>
      <c r="H1903" s="45"/>
    </row>
    <row r="1904" spans="2:8" ht="18" customHeight="1">
      <c r="B1904" s="57"/>
      <c r="C1904" s="57"/>
      <c r="D1904" s="59"/>
      <c r="E1904" s="94"/>
      <c r="F1904" s="95"/>
      <c r="G1904" s="83" t="str">
        <f t="shared" si="29"/>
        <v/>
      </c>
      <c r="H1904" s="45"/>
    </row>
    <row r="1905" spans="2:8" ht="18" customHeight="1">
      <c r="B1905" s="57"/>
      <c r="C1905" s="57"/>
      <c r="D1905" s="59"/>
      <c r="E1905" s="94"/>
      <c r="F1905" s="95"/>
      <c r="G1905" s="83" t="str">
        <f t="shared" si="29"/>
        <v/>
      </c>
      <c r="H1905" s="45"/>
    </row>
    <row r="1906" spans="2:8" ht="18" customHeight="1">
      <c r="B1906" s="57"/>
      <c r="C1906" s="57"/>
      <c r="D1906" s="59"/>
      <c r="E1906" s="94"/>
      <c r="F1906" s="95"/>
      <c r="G1906" s="83" t="str">
        <f t="shared" si="29"/>
        <v/>
      </c>
      <c r="H1906" s="45"/>
    </row>
    <row r="1907" spans="2:8" ht="18" customHeight="1">
      <c r="B1907" s="57"/>
      <c r="C1907" s="57"/>
      <c r="D1907" s="59"/>
      <c r="E1907" s="94"/>
      <c r="F1907" s="95"/>
      <c r="G1907" s="83" t="str">
        <f t="shared" si="29"/>
        <v/>
      </c>
      <c r="H1907" s="45"/>
    </row>
    <row r="1908" spans="2:8" ht="18" customHeight="1">
      <c r="B1908" s="57"/>
      <c r="C1908" s="57"/>
      <c r="D1908" s="59"/>
      <c r="E1908" s="94"/>
      <c r="F1908" s="95"/>
      <c r="G1908" s="83" t="str">
        <f t="shared" si="29"/>
        <v/>
      </c>
      <c r="H1908" s="45"/>
    </row>
    <row r="1909" spans="2:8" ht="18" customHeight="1">
      <c r="B1909" s="57"/>
      <c r="C1909" s="57"/>
      <c r="D1909" s="59"/>
      <c r="E1909" s="94"/>
      <c r="F1909" s="95"/>
      <c r="G1909" s="83" t="str">
        <f t="shared" si="29"/>
        <v/>
      </c>
      <c r="H1909" s="45"/>
    </row>
    <row r="1910" spans="2:8" ht="18" customHeight="1">
      <c r="B1910" s="57"/>
      <c r="C1910" s="57"/>
      <c r="D1910" s="59"/>
      <c r="E1910" s="94"/>
      <c r="F1910" s="95"/>
      <c r="G1910" s="83" t="str">
        <f t="shared" si="29"/>
        <v/>
      </c>
      <c r="H1910" s="45"/>
    </row>
    <row r="1911" spans="2:8" ht="18" customHeight="1">
      <c r="B1911" s="57"/>
      <c r="C1911" s="57"/>
      <c r="D1911" s="59"/>
      <c r="E1911" s="94"/>
      <c r="F1911" s="95"/>
      <c r="G1911" s="83" t="str">
        <f t="shared" si="29"/>
        <v/>
      </c>
      <c r="H1911" s="45"/>
    </row>
    <row r="1912" spans="2:8" ht="18" customHeight="1">
      <c r="B1912" s="57"/>
      <c r="C1912" s="57"/>
      <c r="D1912" s="59"/>
      <c r="E1912" s="94"/>
      <c r="F1912" s="95"/>
      <c r="G1912" s="83" t="str">
        <f t="shared" si="29"/>
        <v/>
      </c>
      <c r="H1912" s="45"/>
    </row>
    <row r="1913" spans="2:8" ht="18" customHeight="1">
      <c r="B1913" s="57"/>
      <c r="C1913" s="57"/>
      <c r="D1913" s="59"/>
      <c r="E1913" s="94"/>
      <c r="F1913" s="95"/>
      <c r="G1913" s="83" t="str">
        <f t="shared" si="29"/>
        <v/>
      </c>
      <c r="H1913" s="45"/>
    </row>
    <row r="1914" spans="2:8" ht="18" customHeight="1">
      <c r="B1914" s="57"/>
      <c r="C1914" s="57"/>
      <c r="D1914" s="59"/>
      <c r="E1914" s="94"/>
      <c r="F1914" s="95"/>
      <c r="G1914" s="83" t="str">
        <f t="shared" si="29"/>
        <v/>
      </c>
      <c r="H1914" s="45"/>
    </row>
    <row r="1915" spans="2:8" ht="18" customHeight="1">
      <c r="B1915" s="57"/>
      <c r="C1915" s="57"/>
      <c r="D1915" s="59"/>
      <c r="E1915" s="94"/>
      <c r="F1915" s="95"/>
      <c r="G1915" s="83" t="str">
        <f t="shared" si="29"/>
        <v/>
      </c>
      <c r="H1915" s="45"/>
    </row>
    <row r="1916" spans="2:8" ht="18" customHeight="1">
      <c r="B1916" s="57"/>
      <c r="C1916" s="57"/>
      <c r="D1916" s="59"/>
      <c r="E1916" s="94"/>
      <c r="F1916" s="95"/>
      <c r="G1916" s="83" t="str">
        <f t="shared" si="29"/>
        <v/>
      </c>
      <c r="H1916" s="45"/>
    </row>
    <row r="1917" spans="2:8" ht="18" customHeight="1">
      <c r="B1917" s="57"/>
      <c r="C1917" s="57"/>
      <c r="D1917" s="59"/>
      <c r="E1917" s="94"/>
      <c r="F1917" s="95"/>
      <c r="G1917" s="83" t="str">
        <f t="shared" si="29"/>
        <v/>
      </c>
      <c r="H1917" s="45"/>
    </row>
    <row r="1918" spans="2:8" ht="18" customHeight="1">
      <c r="B1918" s="57"/>
      <c r="C1918" s="57"/>
      <c r="D1918" s="59"/>
      <c r="E1918" s="94"/>
      <c r="F1918" s="95"/>
      <c r="G1918" s="83" t="str">
        <f t="shared" si="29"/>
        <v/>
      </c>
      <c r="H1918" s="45"/>
    </row>
    <row r="1919" spans="2:8" ht="18" customHeight="1">
      <c r="B1919" s="57"/>
      <c r="C1919" s="57"/>
      <c r="D1919" s="59"/>
      <c r="E1919" s="94"/>
      <c r="F1919" s="95"/>
      <c r="G1919" s="83" t="str">
        <f t="shared" si="29"/>
        <v/>
      </c>
      <c r="H1919" s="45"/>
    </row>
    <row r="1920" spans="2:8" ht="18" customHeight="1">
      <c r="B1920" s="57"/>
      <c r="C1920" s="57"/>
      <c r="D1920" s="59"/>
      <c r="E1920" s="94"/>
      <c r="F1920" s="95"/>
      <c r="G1920" s="83" t="str">
        <f t="shared" si="29"/>
        <v/>
      </c>
      <c r="H1920" s="45"/>
    </row>
    <row r="1921" spans="2:8" ht="18" customHeight="1">
      <c r="B1921" s="57"/>
      <c r="C1921" s="57"/>
      <c r="D1921" s="59"/>
      <c r="E1921" s="94"/>
      <c r="F1921" s="95"/>
      <c r="G1921" s="83" t="str">
        <f t="shared" si="29"/>
        <v/>
      </c>
      <c r="H1921" s="45"/>
    </row>
    <row r="1922" spans="2:8" ht="18" customHeight="1">
      <c r="B1922" s="57"/>
      <c r="C1922" s="57"/>
      <c r="D1922" s="59"/>
      <c r="E1922" s="94"/>
      <c r="F1922" s="95"/>
      <c r="G1922" s="83" t="str">
        <f t="shared" si="29"/>
        <v/>
      </c>
      <c r="H1922" s="45"/>
    </row>
    <row r="1923" spans="2:8" ht="18" customHeight="1">
      <c r="B1923" s="57"/>
      <c r="C1923" s="57"/>
      <c r="D1923" s="59"/>
      <c r="E1923" s="94"/>
      <c r="F1923" s="95"/>
      <c r="G1923" s="83" t="str">
        <f t="shared" si="29"/>
        <v/>
      </c>
      <c r="H1923" s="45"/>
    </row>
    <row r="1924" spans="2:8" ht="18" customHeight="1">
      <c r="B1924" s="57"/>
      <c r="C1924" s="57"/>
      <c r="D1924" s="59"/>
      <c r="E1924" s="94"/>
      <c r="F1924" s="95"/>
      <c r="G1924" s="83" t="str">
        <f t="shared" si="29"/>
        <v/>
      </c>
      <c r="H1924" s="45"/>
    </row>
    <row r="1925" spans="2:8" ht="18" customHeight="1">
      <c r="B1925" s="57"/>
      <c r="C1925" s="57"/>
      <c r="D1925" s="59"/>
      <c r="E1925" s="94"/>
      <c r="F1925" s="95"/>
      <c r="G1925" s="83" t="str">
        <f t="shared" si="29"/>
        <v/>
      </c>
      <c r="H1925" s="45"/>
    </row>
    <row r="1926" spans="2:8" ht="18" customHeight="1">
      <c r="B1926" s="57"/>
      <c r="C1926" s="57"/>
      <c r="D1926" s="59"/>
      <c r="E1926" s="94"/>
      <c r="F1926" s="95"/>
      <c r="G1926" s="83" t="str">
        <f t="shared" ref="G1926:G1989" si="30">IF(OR(B1926="",F1926=""),"",E1926/F1926)</f>
        <v/>
      </c>
      <c r="H1926" s="45"/>
    </row>
    <row r="1927" spans="2:8" ht="18" customHeight="1">
      <c r="B1927" s="57"/>
      <c r="C1927" s="57"/>
      <c r="D1927" s="59"/>
      <c r="E1927" s="94"/>
      <c r="F1927" s="95"/>
      <c r="G1927" s="83" t="str">
        <f t="shared" si="30"/>
        <v/>
      </c>
      <c r="H1927" s="45"/>
    </row>
    <row r="1928" spans="2:8" ht="18" customHeight="1">
      <c r="B1928" s="57"/>
      <c r="C1928" s="57"/>
      <c r="D1928" s="59"/>
      <c r="E1928" s="94"/>
      <c r="F1928" s="95"/>
      <c r="G1928" s="83" t="str">
        <f t="shared" si="30"/>
        <v/>
      </c>
      <c r="H1928" s="45"/>
    </row>
    <row r="1929" spans="2:8" ht="18" customHeight="1">
      <c r="B1929" s="57"/>
      <c r="C1929" s="57"/>
      <c r="D1929" s="59"/>
      <c r="E1929" s="94"/>
      <c r="F1929" s="95"/>
      <c r="G1929" s="83" t="str">
        <f t="shared" si="30"/>
        <v/>
      </c>
      <c r="H1929" s="45"/>
    </row>
    <row r="1930" spans="2:8" ht="18" customHeight="1">
      <c r="B1930" s="57"/>
      <c r="C1930" s="57"/>
      <c r="D1930" s="59"/>
      <c r="E1930" s="94"/>
      <c r="F1930" s="95"/>
      <c r="G1930" s="83" t="str">
        <f t="shared" si="30"/>
        <v/>
      </c>
      <c r="H1930" s="45"/>
    </row>
    <row r="1931" spans="2:8" ht="18" customHeight="1">
      <c r="B1931" s="57"/>
      <c r="C1931" s="57"/>
      <c r="D1931" s="59"/>
      <c r="E1931" s="94"/>
      <c r="F1931" s="95"/>
      <c r="G1931" s="83" t="str">
        <f t="shared" si="30"/>
        <v/>
      </c>
      <c r="H1931" s="45"/>
    </row>
    <row r="1932" spans="2:8" ht="18" customHeight="1">
      <c r="B1932" s="57"/>
      <c r="C1932" s="57"/>
      <c r="D1932" s="59"/>
      <c r="E1932" s="94"/>
      <c r="F1932" s="95"/>
      <c r="G1932" s="83" t="str">
        <f t="shared" si="30"/>
        <v/>
      </c>
      <c r="H1932" s="45"/>
    </row>
    <row r="1933" spans="2:8" ht="18" customHeight="1">
      <c r="B1933" s="57"/>
      <c r="C1933" s="57"/>
      <c r="D1933" s="59"/>
      <c r="E1933" s="94"/>
      <c r="F1933" s="95"/>
      <c r="G1933" s="83" t="str">
        <f t="shared" si="30"/>
        <v/>
      </c>
      <c r="H1933" s="45"/>
    </row>
    <row r="1934" spans="2:8" ht="18" customHeight="1">
      <c r="B1934" s="57"/>
      <c r="C1934" s="57"/>
      <c r="D1934" s="59"/>
      <c r="E1934" s="94"/>
      <c r="F1934" s="95"/>
      <c r="G1934" s="83" t="str">
        <f t="shared" si="30"/>
        <v/>
      </c>
      <c r="H1934" s="45"/>
    </row>
    <row r="1935" spans="2:8" ht="18" customHeight="1">
      <c r="B1935" s="57"/>
      <c r="C1935" s="57"/>
      <c r="D1935" s="59"/>
      <c r="E1935" s="94"/>
      <c r="F1935" s="95"/>
      <c r="G1935" s="83" t="str">
        <f t="shared" si="30"/>
        <v/>
      </c>
      <c r="H1935" s="45"/>
    </row>
    <row r="1936" spans="2:8" ht="18" customHeight="1">
      <c r="B1936" s="57"/>
      <c r="C1936" s="57"/>
      <c r="D1936" s="59"/>
      <c r="E1936" s="94"/>
      <c r="F1936" s="95"/>
      <c r="G1936" s="83" t="str">
        <f t="shared" si="30"/>
        <v/>
      </c>
      <c r="H1936" s="45"/>
    </row>
    <row r="1937" spans="2:8" ht="18" customHeight="1">
      <c r="B1937" s="57"/>
      <c r="C1937" s="57"/>
      <c r="D1937" s="59"/>
      <c r="E1937" s="94"/>
      <c r="F1937" s="95"/>
      <c r="G1937" s="83" t="str">
        <f t="shared" si="30"/>
        <v/>
      </c>
      <c r="H1937" s="45"/>
    </row>
    <row r="1938" spans="2:8" ht="18" customHeight="1">
      <c r="B1938" s="57"/>
      <c r="C1938" s="57"/>
      <c r="D1938" s="59"/>
      <c r="E1938" s="94"/>
      <c r="F1938" s="95"/>
      <c r="G1938" s="83" t="str">
        <f t="shared" si="30"/>
        <v/>
      </c>
      <c r="H1938" s="45"/>
    </row>
    <row r="1939" spans="2:8" ht="18" customHeight="1">
      <c r="B1939" s="57"/>
      <c r="C1939" s="57"/>
      <c r="D1939" s="59"/>
      <c r="E1939" s="94"/>
      <c r="F1939" s="95"/>
      <c r="G1939" s="83" t="str">
        <f t="shared" si="30"/>
        <v/>
      </c>
      <c r="H1939" s="45"/>
    </row>
    <row r="1940" spans="2:8" ht="18" customHeight="1">
      <c r="B1940" s="57"/>
      <c r="C1940" s="57"/>
      <c r="D1940" s="59"/>
      <c r="E1940" s="94"/>
      <c r="F1940" s="95"/>
      <c r="G1940" s="83" t="str">
        <f t="shared" si="30"/>
        <v/>
      </c>
      <c r="H1940" s="45"/>
    </row>
    <row r="1941" spans="2:8" ht="18" customHeight="1">
      <c r="B1941" s="57"/>
      <c r="C1941" s="57"/>
      <c r="D1941" s="59"/>
      <c r="E1941" s="94"/>
      <c r="F1941" s="95"/>
      <c r="G1941" s="83" t="str">
        <f t="shared" si="30"/>
        <v/>
      </c>
      <c r="H1941" s="45"/>
    </row>
    <row r="1942" spans="2:8" ht="18" customHeight="1">
      <c r="B1942" s="57"/>
      <c r="C1942" s="57"/>
      <c r="D1942" s="59"/>
      <c r="E1942" s="94"/>
      <c r="F1942" s="95"/>
      <c r="G1942" s="83" t="str">
        <f t="shared" si="30"/>
        <v/>
      </c>
      <c r="H1942" s="45"/>
    </row>
    <row r="1943" spans="2:8" ht="18" customHeight="1">
      <c r="B1943" s="57"/>
      <c r="C1943" s="57"/>
      <c r="D1943" s="59"/>
      <c r="E1943" s="94"/>
      <c r="F1943" s="95"/>
      <c r="G1943" s="83" t="str">
        <f t="shared" si="30"/>
        <v/>
      </c>
      <c r="H1943" s="45"/>
    </row>
    <row r="1944" spans="2:8" ht="18" customHeight="1">
      <c r="B1944" s="57"/>
      <c r="C1944" s="57"/>
      <c r="D1944" s="59"/>
      <c r="E1944" s="94"/>
      <c r="F1944" s="95"/>
      <c r="G1944" s="83" t="str">
        <f t="shared" si="30"/>
        <v/>
      </c>
      <c r="H1944" s="45"/>
    </row>
    <row r="1945" spans="2:8" ht="18" customHeight="1">
      <c r="B1945" s="57"/>
      <c r="C1945" s="57"/>
      <c r="D1945" s="59"/>
      <c r="E1945" s="94"/>
      <c r="F1945" s="95"/>
      <c r="G1945" s="83" t="str">
        <f t="shared" si="30"/>
        <v/>
      </c>
      <c r="H1945" s="45"/>
    </row>
    <row r="1946" spans="2:8" ht="18" customHeight="1">
      <c r="B1946" s="57"/>
      <c r="C1946" s="57"/>
      <c r="D1946" s="59"/>
      <c r="E1946" s="94"/>
      <c r="F1946" s="95"/>
      <c r="G1946" s="83" t="str">
        <f t="shared" si="30"/>
        <v/>
      </c>
      <c r="H1946" s="45"/>
    </row>
    <row r="1947" spans="2:8" ht="18" customHeight="1">
      <c r="B1947" s="57"/>
      <c r="C1947" s="57"/>
      <c r="D1947" s="59"/>
      <c r="E1947" s="94"/>
      <c r="F1947" s="95"/>
      <c r="G1947" s="83" t="str">
        <f t="shared" si="30"/>
        <v/>
      </c>
      <c r="H1947" s="45"/>
    </row>
    <row r="1948" spans="2:8" ht="18" customHeight="1">
      <c r="B1948" s="57"/>
      <c r="C1948" s="57"/>
      <c r="D1948" s="59"/>
      <c r="E1948" s="94"/>
      <c r="F1948" s="95"/>
      <c r="G1948" s="83" t="str">
        <f t="shared" si="30"/>
        <v/>
      </c>
      <c r="H1948" s="45"/>
    </row>
    <row r="1949" spans="2:8" ht="18" customHeight="1">
      <c r="B1949" s="57"/>
      <c r="C1949" s="57"/>
      <c r="D1949" s="59"/>
      <c r="E1949" s="94"/>
      <c r="F1949" s="95"/>
      <c r="G1949" s="83" t="str">
        <f t="shared" si="30"/>
        <v/>
      </c>
      <c r="H1949" s="45"/>
    </row>
    <row r="1950" spans="2:8" ht="18" customHeight="1">
      <c r="B1950" s="57"/>
      <c r="C1950" s="57"/>
      <c r="D1950" s="59"/>
      <c r="E1950" s="94"/>
      <c r="F1950" s="95"/>
      <c r="G1950" s="83" t="str">
        <f t="shared" si="30"/>
        <v/>
      </c>
      <c r="H1950" s="45"/>
    </row>
    <row r="1951" spans="2:8" ht="18" customHeight="1">
      <c r="B1951" s="57"/>
      <c r="C1951" s="57"/>
      <c r="D1951" s="59"/>
      <c r="E1951" s="94"/>
      <c r="F1951" s="95"/>
      <c r="G1951" s="83" t="str">
        <f t="shared" si="30"/>
        <v/>
      </c>
      <c r="H1951" s="45"/>
    </row>
    <row r="1952" spans="2:8" ht="18" customHeight="1">
      <c r="B1952" s="57"/>
      <c r="C1952" s="57"/>
      <c r="D1952" s="59"/>
      <c r="E1952" s="94"/>
      <c r="F1952" s="95"/>
      <c r="G1952" s="83" t="str">
        <f t="shared" si="30"/>
        <v/>
      </c>
      <c r="H1952" s="45"/>
    </row>
    <row r="1953" spans="2:8" ht="18" customHeight="1">
      <c r="B1953" s="57"/>
      <c r="C1953" s="57"/>
      <c r="D1953" s="59"/>
      <c r="E1953" s="94"/>
      <c r="F1953" s="95"/>
      <c r="G1953" s="83" t="str">
        <f t="shared" si="30"/>
        <v/>
      </c>
      <c r="H1953" s="45"/>
    </row>
    <row r="1954" spans="2:8" ht="18" customHeight="1">
      <c r="B1954" s="57"/>
      <c r="C1954" s="57"/>
      <c r="D1954" s="59"/>
      <c r="E1954" s="94"/>
      <c r="F1954" s="95"/>
      <c r="G1954" s="83" t="str">
        <f t="shared" si="30"/>
        <v/>
      </c>
      <c r="H1954" s="45"/>
    </row>
    <row r="1955" spans="2:8" ht="18" customHeight="1">
      <c r="B1955" s="57"/>
      <c r="C1955" s="57"/>
      <c r="D1955" s="59"/>
      <c r="E1955" s="94"/>
      <c r="F1955" s="95"/>
      <c r="G1955" s="83" t="str">
        <f t="shared" si="30"/>
        <v/>
      </c>
      <c r="H1955" s="45"/>
    </row>
    <row r="1956" spans="2:8" ht="18" customHeight="1">
      <c r="B1956" s="57"/>
      <c r="C1956" s="57"/>
      <c r="D1956" s="59"/>
      <c r="E1956" s="94"/>
      <c r="F1956" s="95"/>
      <c r="G1956" s="83" t="str">
        <f t="shared" si="30"/>
        <v/>
      </c>
      <c r="H1956" s="45"/>
    </row>
    <row r="1957" spans="2:8" ht="18" customHeight="1">
      <c r="B1957" s="57"/>
      <c r="C1957" s="57"/>
      <c r="D1957" s="59"/>
      <c r="E1957" s="94"/>
      <c r="F1957" s="95"/>
      <c r="G1957" s="83" t="str">
        <f t="shared" si="30"/>
        <v/>
      </c>
      <c r="H1957" s="45"/>
    </row>
    <row r="1958" spans="2:8" ht="18" customHeight="1">
      <c r="B1958" s="57"/>
      <c r="C1958" s="57"/>
      <c r="D1958" s="59"/>
      <c r="E1958" s="94"/>
      <c r="F1958" s="95"/>
      <c r="G1958" s="83" t="str">
        <f t="shared" si="30"/>
        <v/>
      </c>
      <c r="H1958" s="45"/>
    </row>
    <row r="1959" spans="2:8" ht="18" customHeight="1">
      <c r="B1959" s="57"/>
      <c r="C1959" s="57"/>
      <c r="D1959" s="59"/>
      <c r="E1959" s="94"/>
      <c r="F1959" s="95"/>
      <c r="G1959" s="83" t="str">
        <f t="shared" si="30"/>
        <v/>
      </c>
      <c r="H1959" s="45"/>
    </row>
    <row r="1960" spans="2:8" ht="18" customHeight="1">
      <c r="B1960" s="57"/>
      <c r="C1960" s="57"/>
      <c r="D1960" s="59"/>
      <c r="E1960" s="94"/>
      <c r="F1960" s="95"/>
      <c r="G1960" s="83" t="str">
        <f t="shared" si="30"/>
        <v/>
      </c>
      <c r="H1960" s="45"/>
    </row>
    <row r="1961" spans="2:8" ht="18" customHeight="1">
      <c r="B1961" s="57"/>
      <c r="C1961" s="57"/>
      <c r="D1961" s="59"/>
      <c r="E1961" s="94"/>
      <c r="F1961" s="95"/>
      <c r="G1961" s="83" t="str">
        <f t="shared" si="30"/>
        <v/>
      </c>
      <c r="H1961" s="45"/>
    </row>
    <row r="1962" spans="2:8" ht="18" customHeight="1">
      <c r="B1962" s="57"/>
      <c r="C1962" s="57"/>
      <c r="D1962" s="59"/>
      <c r="E1962" s="94"/>
      <c r="F1962" s="95"/>
      <c r="G1962" s="83" t="str">
        <f t="shared" si="30"/>
        <v/>
      </c>
      <c r="H1962" s="45"/>
    </row>
    <row r="1963" spans="2:8" ht="18" customHeight="1">
      <c r="B1963" s="57"/>
      <c r="C1963" s="57"/>
      <c r="D1963" s="59"/>
      <c r="E1963" s="94"/>
      <c r="F1963" s="95"/>
      <c r="G1963" s="83" t="str">
        <f t="shared" si="30"/>
        <v/>
      </c>
      <c r="H1963" s="45"/>
    </row>
    <row r="1964" spans="2:8" ht="18" customHeight="1">
      <c r="B1964" s="57"/>
      <c r="C1964" s="57"/>
      <c r="D1964" s="59"/>
      <c r="E1964" s="94"/>
      <c r="F1964" s="95"/>
      <c r="G1964" s="83" t="str">
        <f t="shared" si="30"/>
        <v/>
      </c>
      <c r="H1964" s="45"/>
    </row>
    <row r="1965" spans="2:8" ht="18" customHeight="1">
      <c r="B1965" s="57"/>
      <c r="C1965" s="57"/>
      <c r="D1965" s="59"/>
      <c r="E1965" s="94"/>
      <c r="F1965" s="95"/>
      <c r="G1965" s="83" t="str">
        <f t="shared" si="30"/>
        <v/>
      </c>
      <c r="H1965" s="45"/>
    </row>
    <row r="1966" spans="2:8" ht="18" customHeight="1">
      <c r="B1966" s="57"/>
      <c r="C1966" s="57"/>
      <c r="D1966" s="59"/>
      <c r="E1966" s="94"/>
      <c r="F1966" s="95"/>
      <c r="G1966" s="83" t="str">
        <f t="shared" si="30"/>
        <v/>
      </c>
      <c r="H1966" s="45"/>
    </row>
    <row r="1967" spans="2:8" ht="18" customHeight="1">
      <c r="B1967" s="57"/>
      <c r="C1967" s="57"/>
      <c r="D1967" s="59"/>
      <c r="E1967" s="94"/>
      <c r="F1967" s="95"/>
      <c r="G1967" s="83" t="str">
        <f t="shared" si="30"/>
        <v/>
      </c>
      <c r="H1967" s="45"/>
    </row>
    <row r="1968" spans="2:8" ht="18" customHeight="1">
      <c r="B1968" s="57"/>
      <c r="C1968" s="57"/>
      <c r="D1968" s="59"/>
      <c r="E1968" s="94"/>
      <c r="F1968" s="95"/>
      <c r="G1968" s="83" t="str">
        <f t="shared" si="30"/>
        <v/>
      </c>
      <c r="H1968" s="45"/>
    </row>
    <row r="1969" spans="2:8" ht="18" customHeight="1">
      <c r="B1969" s="57"/>
      <c r="C1969" s="57"/>
      <c r="D1969" s="59"/>
      <c r="E1969" s="94"/>
      <c r="F1969" s="95"/>
      <c r="G1969" s="83" t="str">
        <f t="shared" si="30"/>
        <v/>
      </c>
      <c r="H1969" s="45"/>
    </row>
    <row r="1970" spans="2:8" ht="18" customHeight="1">
      <c r="B1970" s="57"/>
      <c r="C1970" s="57"/>
      <c r="D1970" s="59"/>
      <c r="E1970" s="94"/>
      <c r="F1970" s="95"/>
      <c r="G1970" s="83" t="str">
        <f t="shared" si="30"/>
        <v/>
      </c>
      <c r="H1970" s="45"/>
    </row>
    <row r="1971" spans="2:8" ht="18" customHeight="1">
      <c r="B1971" s="57"/>
      <c r="C1971" s="57"/>
      <c r="D1971" s="59"/>
      <c r="E1971" s="94"/>
      <c r="F1971" s="95"/>
      <c r="G1971" s="83" t="str">
        <f t="shared" si="30"/>
        <v/>
      </c>
      <c r="H1971" s="45"/>
    </row>
    <row r="1972" spans="2:8" ht="18" customHeight="1">
      <c r="B1972" s="57"/>
      <c r="C1972" s="57"/>
      <c r="D1972" s="59"/>
      <c r="E1972" s="94"/>
      <c r="F1972" s="95"/>
      <c r="G1972" s="83" t="str">
        <f t="shared" si="30"/>
        <v/>
      </c>
      <c r="H1972" s="45"/>
    </row>
    <row r="1973" spans="2:8" ht="18" customHeight="1">
      <c r="B1973" s="57"/>
      <c r="C1973" s="57"/>
      <c r="D1973" s="59"/>
      <c r="E1973" s="94"/>
      <c r="F1973" s="95"/>
      <c r="G1973" s="83" t="str">
        <f t="shared" si="30"/>
        <v/>
      </c>
      <c r="H1973" s="45"/>
    </row>
    <row r="1974" spans="2:8" ht="18" customHeight="1">
      <c r="B1974" s="57"/>
      <c r="C1974" s="57"/>
      <c r="D1974" s="59"/>
      <c r="E1974" s="94"/>
      <c r="F1974" s="95"/>
      <c r="G1974" s="83" t="str">
        <f t="shared" si="30"/>
        <v/>
      </c>
      <c r="H1974" s="45"/>
    </row>
    <row r="1975" spans="2:8" ht="18" customHeight="1">
      <c r="B1975" s="57"/>
      <c r="C1975" s="57"/>
      <c r="D1975" s="59"/>
      <c r="E1975" s="94"/>
      <c r="F1975" s="95"/>
      <c r="G1975" s="83" t="str">
        <f t="shared" si="30"/>
        <v/>
      </c>
      <c r="H1975" s="45"/>
    </row>
    <row r="1976" spans="2:8" ht="18" customHeight="1">
      <c r="B1976" s="57"/>
      <c r="C1976" s="57"/>
      <c r="D1976" s="59"/>
      <c r="E1976" s="94"/>
      <c r="F1976" s="95"/>
      <c r="G1976" s="83" t="str">
        <f t="shared" si="30"/>
        <v/>
      </c>
      <c r="H1976" s="45"/>
    </row>
    <row r="1977" spans="2:8" ht="18" customHeight="1">
      <c r="B1977" s="57"/>
      <c r="C1977" s="57"/>
      <c r="D1977" s="59"/>
      <c r="E1977" s="94"/>
      <c r="F1977" s="95"/>
      <c r="G1977" s="83" t="str">
        <f t="shared" si="30"/>
        <v/>
      </c>
      <c r="H1977" s="45"/>
    </row>
    <row r="1978" spans="2:8" ht="18" customHeight="1">
      <c r="B1978" s="57"/>
      <c r="C1978" s="57"/>
      <c r="D1978" s="59"/>
      <c r="E1978" s="94"/>
      <c r="F1978" s="95"/>
      <c r="G1978" s="83" t="str">
        <f t="shared" si="30"/>
        <v/>
      </c>
      <c r="H1978" s="45"/>
    </row>
    <row r="1979" spans="2:8" ht="18" customHeight="1">
      <c r="B1979" s="57"/>
      <c r="C1979" s="57"/>
      <c r="D1979" s="59"/>
      <c r="E1979" s="94"/>
      <c r="F1979" s="95"/>
      <c r="G1979" s="83" t="str">
        <f t="shared" si="30"/>
        <v/>
      </c>
      <c r="H1979" s="45"/>
    </row>
    <row r="1980" spans="2:8" ht="18" customHeight="1">
      <c r="B1980" s="57"/>
      <c r="C1980" s="57"/>
      <c r="D1980" s="59"/>
      <c r="E1980" s="94"/>
      <c r="F1980" s="95"/>
      <c r="G1980" s="83" t="str">
        <f t="shared" si="30"/>
        <v/>
      </c>
      <c r="H1980" s="45"/>
    </row>
    <row r="1981" spans="2:8" ht="18" customHeight="1">
      <c r="B1981" s="57"/>
      <c r="C1981" s="57"/>
      <c r="D1981" s="59"/>
      <c r="E1981" s="94"/>
      <c r="F1981" s="95"/>
      <c r="G1981" s="83" t="str">
        <f t="shared" si="30"/>
        <v/>
      </c>
      <c r="H1981" s="45"/>
    </row>
    <row r="1982" spans="2:8" ht="18" customHeight="1">
      <c r="B1982" s="57"/>
      <c r="C1982" s="57"/>
      <c r="D1982" s="59"/>
      <c r="E1982" s="94"/>
      <c r="F1982" s="95"/>
      <c r="G1982" s="83" t="str">
        <f t="shared" si="30"/>
        <v/>
      </c>
      <c r="H1982" s="45"/>
    </row>
    <row r="1983" spans="2:8" ht="18" customHeight="1">
      <c r="B1983" s="57"/>
      <c r="C1983" s="57"/>
      <c r="D1983" s="59"/>
      <c r="E1983" s="94"/>
      <c r="F1983" s="95"/>
      <c r="G1983" s="83" t="str">
        <f t="shared" si="30"/>
        <v/>
      </c>
      <c r="H1983" s="45"/>
    </row>
    <row r="1984" spans="2:8" ht="18" customHeight="1">
      <c r="B1984" s="57"/>
      <c r="C1984" s="57"/>
      <c r="D1984" s="59"/>
      <c r="E1984" s="94"/>
      <c r="F1984" s="95"/>
      <c r="G1984" s="83" t="str">
        <f t="shared" si="30"/>
        <v/>
      </c>
      <c r="H1984" s="45"/>
    </row>
    <row r="1985" spans="2:8" ht="18" customHeight="1">
      <c r="B1985" s="57"/>
      <c r="C1985" s="57"/>
      <c r="D1985" s="59"/>
      <c r="E1985" s="94"/>
      <c r="F1985" s="95"/>
      <c r="G1985" s="83" t="str">
        <f t="shared" si="30"/>
        <v/>
      </c>
      <c r="H1985" s="45"/>
    </row>
    <row r="1986" spans="2:8" ht="18" customHeight="1">
      <c r="B1986" s="57"/>
      <c r="C1986" s="57"/>
      <c r="D1986" s="59"/>
      <c r="E1986" s="94"/>
      <c r="F1986" s="95"/>
      <c r="G1986" s="83" t="str">
        <f t="shared" si="30"/>
        <v/>
      </c>
      <c r="H1986" s="45"/>
    </row>
    <row r="1987" spans="2:8" ht="18" customHeight="1">
      <c r="B1987" s="57"/>
      <c r="C1987" s="57"/>
      <c r="D1987" s="59"/>
      <c r="E1987" s="94"/>
      <c r="F1987" s="95"/>
      <c r="G1987" s="83" t="str">
        <f t="shared" si="30"/>
        <v/>
      </c>
      <c r="H1987" s="45"/>
    </row>
    <row r="1988" spans="2:8" ht="18" customHeight="1">
      <c r="B1988" s="57"/>
      <c r="C1988" s="57"/>
      <c r="D1988" s="59"/>
      <c r="E1988" s="94"/>
      <c r="F1988" s="95"/>
      <c r="G1988" s="83" t="str">
        <f t="shared" si="30"/>
        <v/>
      </c>
      <c r="H1988" s="45"/>
    </row>
    <row r="1989" spans="2:8" ht="18" customHeight="1">
      <c r="B1989" s="57"/>
      <c r="C1989" s="57"/>
      <c r="D1989" s="59"/>
      <c r="E1989" s="94"/>
      <c r="F1989" s="95"/>
      <c r="G1989" s="83" t="str">
        <f t="shared" si="30"/>
        <v/>
      </c>
      <c r="H1989" s="45"/>
    </row>
    <row r="1990" spans="2:8" ht="18" customHeight="1">
      <c r="B1990" s="57"/>
      <c r="C1990" s="57"/>
      <c r="D1990" s="59"/>
      <c r="E1990" s="94"/>
      <c r="F1990" s="95"/>
      <c r="G1990" s="83" t="str">
        <f t="shared" ref="G1990:G2053" si="31">IF(OR(B1990="",F1990=""),"",E1990/F1990)</f>
        <v/>
      </c>
      <c r="H1990" s="45"/>
    </row>
    <row r="1991" spans="2:8" ht="18" customHeight="1">
      <c r="B1991" s="57"/>
      <c r="C1991" s="57"/>
      <c r="D1991" s="59"/>
      <c r="E1991" s="94"/>
      <c r="F1991" s="95"/>
      <c r="G1991" s="83" t="str">
        <f t="shared" si="31"/>
        <v/>
      </c>
      <c r="H1991" s="45"/>
    </row>
    <row r="1992" spans="2:8" ht="18" customHeight="1">
      <c r="B1992" s="57"/>
      <c r="C1992" s="57"/>
      <c r="D1992" s="59"/>
      <c r="E1992" s="94"/>
      <c r="F1992" s="95"/>
      <c r="G1992" s="83" t="str">
        <f t="shared" si="31"/>
        <v/>
      </c>
      <c r="H1992" s="45"/>
    </row>
    <row r="1993" spans="2:8" ht="18" customHeight="1">
      <c r="B1993" s="57"/>
      <c r="C1993" s="57"/>
      <c r="D1993" s="59"/>
      <c r="E1993" s="94"/>
      <c r="F1993" s="95"/>
      <c r="G1993" s="83" t="str">
        <f t="shared" si="31"/>
        <v/>
      </c>
      <c r="H1993" s="45"/>
    </row>
    <row r="1994" spans="2:8" ht="18" customHeight="1">
      <c r="B1994" s="57"/>
      <c r="C1994" s="57"/>
      <c r="D1994" s="59"/>
      <c r="E1994" s="94"/>
      <c r="F1994" s="95"/>
      <c r="G1994" s="83" t="str">
        <f t="shared" si="31"/>
        <v/>
      </c>
      <c r="H1994" s="45"/>
    </row>
    <row r="1995" spans="2:8" ht="18" customHeight="1">
      <c r="B1995" s="57"/>
      <c r="C1995" s="57"/>
      <c r="D1995" s="59"/>
      <c r="E1995" s="94"/>
      <c r="F1995" s="95"/>
      <c r="G1995" s="83" t="str">
        <f t="shared" si="31"/>
        <v/>
      </c>
      <c r="H1995" s="45"/>
    </row>
    <row r="1996" spans="2:8" ht="18" customHeight="1">
      <c r="B1996" s="57"/>
      <c r="C1996" s="57"/>
      <c r="D1996" s="59"/>
      <c r="E1996" s="94"/>
      <c r="F1996" s="95"/>
      <c r="G1996" s="83" t="str">
        <f t="shared" si="31"/>
        <v/>
      </c>
      <c r="H1996" s="45"/>
    </row>
    <row r="1997" spans="2:8" ht="18" customHeight="1">
      <c r="B1997" s="57"/>
      <c r="C1997" s="57"/>
      <c r="D1997" s="59"/>
      <c r="E1997" s="94"/>
      <c r="F1997" s="95"/>
      <c r="G1997" s="83" t="str">
        <f t="shared" si="31"/>
        <v/>
      </c>
      <c r="H1997" s="45"/>
    </row>
    <row r="1998" spans="2:8" ht="18" customHeight="1">
      <c r="B1998" s="57"/>
      <c r="C1998" s="57"/>
      <c r="D1998" s="59"/>
      <c r="E1998" s="94"/>
      <c r="F1998" s="95"/>
      <c r="G1998" s="83" t="str">
        <f t="shared" si="31"/>
        <v/>
      </c>
      <c r="H1998" s="45"/>
    </row>
    <row r="1999" spans="2:8" ht="18" customHeight="1">
      <c r="B1999" s="57"/>
      <c r="C1999" s="57"/>
      <c r="D1999" s="59"/>
      <c r="E1999" s="94"/>
      <c r="F1999" s="95"/>
      <c r="G1999" s="83" t="str">
        <f t="shared" si="31"/>
        <v/>
      </c>
      <c r="H1999" s="45"/>
    </row>
    <row r="2000" spans="2:8" ht="18" customHeight="1">
      <c r="B2000" s="57"/>
      <c r="C2000" s="57"/>
      <c r="D2000" s="59"/>
      <c r="E2000" s="94"/>
      <c r="F2000" s="95"/>
      <c r="G2000" s="83" t="str">
        <f t="shared" si="31"/>
        <v/>
      </c>
      <c r="H2000" s="45"/>
    </row>
    <row r="2001" spans="2:8" ht="18" customHeight="1">
      <c r="B2001" s="57"/>
      <c r="C2001" s="57"/>
      <c r="D2001" s="59"/>
      <c r="E2001" s="94"/>
      <c r="F2001" s="95"/>
      <c r="G2001" s="83" t="str">
        <f t="shared" si="31"/>
        <v/>
      </c>
      <c r="H2001" s="45"/>
    </row>
    <row r="2002" spans="2:8" ht="18" customHeight="1">
      <c r="B2002" s="57"/>
      <c r="C2002" s="57"/>
      <c r="D2002" s="59"/>
      <c r="E2002" s="94"/>
      <c r="F2002" s="95"/>
      <c r="G2002" s="83" t="str">
        <f t="shared" si="31"/>
        <v/>
      </c>
      <c r="H2002" s="45"/>
    </row>
    <row r="2003" spans="2:8" ht="18" customHeight="1">
      <c r="B2003" s="57"/>
      <c r="C2003" s="57"/>
      <c r="D2003" s="59"/>
      <c r="E2003" s="94"/>
      <c r="F2003" s="95"/>
      <c r="G2003" s="83" t="str">
        <f t="shared" si="31"/>
        <v/>
      </c>
      <c r="H2003" s="45"/>
    </row>
    <row r="2004" spans="2:8" ht="18" customHeight="1">
      <c r="B2004" s="57"/>
      <c r="C2004" s="57"/>
      <c r="D2004" s="59"/>
      <c r="E2004" s="94"/>
      <c r="F2004" s="95"/>
      <c r="G2004" s="83" t="str">
        <f t="shared" si="31"/>
        <v/>
      </c>
      <c r="H2004" s="45"/>
    </row>
    <row r="2005" spans="2:8" ht="18" customHeight="1">
      <c r="B2005" s="57"/>
      <c r="C2005" s="57"/>
      <c r="D2005" s="59"/>
      <c r="E2005" s="94"/>
      <c r="F2005" s="95"/>
      <c r="G2005" s="83" t="str">
        <f t="shared" si="31"/>
        <v/>
      </c>
      <c r="H2005" s="45"/>
    </row>
    <row r="2006" spans="2:8" ht="18" customHeight="1">
      <c r="B2006" s="57"/>
      <c r="C2006" s="57"/>
      <c r="D2006" s="59"/>
      <c r="E2006" s="94"/>
      <c r="F2006" s="95"/>
      <c r="G2006" s="83" t="str">
        <f t="shared" si="31"/>
        <v/>
      </c>
      <c r="H2006" s="45"/>
    </row>
    <row r="2007" spans="2:8" ht="18" customHeight="1">
      <c r="B2007" s="57"/>
      <c r="C2007" s="57"/>
      <c r="D2007" s="59"/>
      <c r="E2007" s="94"/>
      <c r="F2007" s="95"/>
      <c r="G2007" s="83" t="str">
        <f t="shared" si="31"/>
        <v/>
      </c>
      <c r="H2007" s="45"/>
    </row>
    <row r="2008" spans="2:8" ht="18" customHeight="1">
      <c r="B2008" s="57"/>
      <c r="C2008" s="57"/>
      <c r="D2008" s="59"/>
      <c r="E2008" s="94"/>
      <c r="F2008" s="95"/>
      <c r="G2008" s="83" t="str">
        <f t="shared" si="31"/>
        <v/>
      </c>
      <c r="H2008" s="45"/>
    </row>
    <row r="2009" spans="2:8" ht="18" customHeight="1">
      <c r="B2009" s="57"/>
      <c r="C2009" s="57"/>
      <c r="D2009" s="59"/>
      <c r="E2009" s="94"/>
      <c r="F2009" s="95"/>
      <c r="G2009" s="83" t="str">
        <f t="shared" si="31"/>
        <v/>
      </c>
      <c r="H2009" s="45"/>
    </row>
    <row r="2010" spans="2:8" ht="18" customHeight="1">
      <c r="B2010" s="57"/>
      <c r="C2010" s="57"/>
      <c r="D2010" s="59"/>
      <c r="E2010" s="94"/>
      <c r="F2010" s="95"/>
      <c r="G2010" s="83" t="str">
        <f t="shared" si="31"/>
        <v/>
      </c>
      <c r="H2010" s="45"/>
    </row>
    <row r="2011" spans="2:8" ht="18" customHeight="1">
      <c r="B2011" s="57"/>
      <c r="C2011" s="57"/>
      <c r="D2011" s="59"/>
      <c r="E2011" s="94"/>
      <c r="F2011" s="95"/>
      <c r="G2011" s="83" t="str">
        <f t="shared" si="31"/>
        <v/>
      </c>
      <c r="H2011" s="45"/>
    </row>
    <row r="2012" spans="2:8" ht="18" customHeight="1">
      <c r="B2012" s="57"/>
      <c r="C2012" s="57"/>
      <c r="D2012" s="59"/>
      <c r="E2012" s="94"/>
      <c r="F2012" s="95"/>
      <c r="G2012" s="83" t="str">
        <f t="shared" si="31"/>
        <v/>
      </c>
      <c r="H2012" s="45"/>
    </row>
    <row r="2013" spans="2:8" ht="18" customHeight="1">
      <c r="B2013" s="57"/>
      <c r="C2013" s="57"/>
      <c r="D2013" s="59"/>
      <c r="E2013" s="94"/>
      <c r="F2013" s="95"/>
      <c r="G2013" s="83" t="str">
        <f t="shared" si="31"/>
        <v/>
      </c>
      <c r="H2013" s="45"/>
    </row>
    <row r="2014" spans="2:8" ht="18" customHeight="1">
      <c r="B2014" s="57"/>
      <c r="C2014" s="57"/>
      <c r="D2014" s="59"/>
      <c r="E2014" s="94"/>
      <c r="F2014" s="95"/>
      <c r="G2014" s="83" t="str">
        <f t="shared" si="31"/>
        <v/>
      </c>
      <c r="H2014" s="45"/>
    </row>
    <row r="2015" spans="2:8" ht="18" customHeight="1">
      <c r="B2015" s="57"/>
      <c r="C2015" s="57"/>
      <c r="D2015" s="59"/>
      <c r="E2015" s="94"/>
      <c r="F2015" s="95"/>
      <c r="G2015" s="83" t="str">
        <f t="shared" si="31"/>
        <v/>
      </c>
      <c r="H2015" s="45"/>
    </row>
    <row r="2016" spans="2:8" ht="18" customHeight="1">
      <c r="B2016" s="57"/>
      <c r="C2016" s="57"/>
      <c r="D2016" s="59"/>
      <c r="E2016" s="94"/>
      <c r="F2016" s="95"/>
      <c r="G2016" s="83" t="str">
        <f t="shared" si="31"/>
        <v/>
      </c>
      <c r="H2016" s="45"/>
    </row>
    <row r="2017" spans="2:8" ht="18" customHeight="1">
      <c r="B2017" s="57"/>
      <c r="C2017" s="57"/>
      <c r="D2017" s="59"/>
      <c r="E2017" s="94"/>
      <c r="F2017" s="95"/>
      <c r="G2017" s="83" t="str">
        <f t="shared" si="31"/>
        <v/>
      </c>
      <c r="H2017" s="45"/>
    </row>
    <row r="2018" spans="2:8" ht="18" customHeight="1">
      <c r="B2018" s="57"/>
      <c r="C2018" s="57"/>
      <c r="D2018" s="59"/>
      <c r="E2018" s="94"/>
      <c r="F2018" s="95"/>
      <c r="G2018" s="83" t="str">
        <f t="shared" si="31"/>
        <v/>
      </c>
      <c r="H2018" s="45"/>
    </row>
    <row r="2019" spans="2:8" ht="18" customHeight="1">
      <c r="B2019" s="57"/>
      <c r="C2019" s="57"/>
      <c r="D2019" s="59"/>
      <c r="E2019" s="94"/>
      <c r="F2019" s="95"/>
      <c r="G2019" s="83" t="str">
        <f t="shared" si="31"/>
        <v/>
      </c>
      <c r="H2019" s="45"/>
    </row>
    <row r="2020" spans="2:8" ht="18" customHeight="1">
      <c r="B2020" s="57"/>
      <c r="C2020" s="57"/>
      <c r="D2020" s="59"/>
      <c r="E2020" s="94"/>
      <c r="F2020" s="95"/>
      <c r="G2020" s="83" t="str">
        <f t="shared" si="31"/>
        <v/>
      </c>
      <c r="H2020" s="45"/>
    </row>
    <row r="2021" spans="2:8" ht="18" customHeight="1">
      <c r="B2021" s="57"/>
      <c r="C2021" s="57"/>
      <c r="D2021" s="59"/>
      <c r="E2021" s="94"/>
      <c r="F2021" s="95"/>
      <c r="G2021" s="83" t="str">
        <f t="shared" si="31"/>
        <v/>
      </c>
      <c r="H2021" s="45"/>
    </row>
    <row r="2022" spans="2:8" ht="18" customHeight="1">
      <c r="B2022" s="57"/>
      <c r="C2022" s="57"/>
      <c r="D2022" s="59"/>
      <c r="E2022" s="94"/>
      <c r="F2022" s="95"/>
      <c r="G2022" s="83" t="str">
        <f t="shared" si="31"/>
        <v/>
      </c>
      <c r="H2022" s="45"/>
    </row>
    <row r="2023" spans="2:8" ht="18" customHeight="1">
      <c r="B2023" s="57"/>
      <c r="C2023" s="57"/>
      <c r="D2023" s="59"/>
      <c r="E2023" s="94"/>
      <c r="F2023" s="95"/>
      <c r="G2023" s="83" t="str">
        <f t="shared" si="31"/>
        <v/>
      </c>
      <c r="H2023" s="45"/>
    </row>
    <row r="2024" spans="2:8" ht="18" customHeight="1">
      <c r="B2024" s="57"/>
      <c r="C2024" s="57"/>
      <c r="D2024" s="59"/>
      <c r="E2024" s="94"/>
      <c r="F2024" s="95"/>
      <c r="G2024" s="83" t="str">
        <f t="shared" si="31"/>
        <v/>
      </c>
      <c r="H2024" s="45"/>
    </row>
    <row r="2025" spans="2:8" ht="18" customHeight="1">
      <c r="B2025" s="57"/>
      <c r="C2025" s="57"/>
      <c r="D2025" s="59"/>
      <c r="E2025" s="94"/>
      <c r="F2025" s="95"/>
      <c r="G2025" s="83" t="str">
        <f t="shared" si="31"/>
        <v/>
      </c>
      <c r="H2025" s="45"/>
    </row>
    <row r="2026" spans="2:8" ht="18" customHeight="1">
      <c r="B2026" s="57"/>
      <c r="C2026" s="57"/>
      <c r="D2026" s="59"/>
      <c r="E2026" s="94"/>
      <c r="F2026" s="95"/>
      <c r="G2026" s="83" t="str">
        <f t="shared" si="31"/>
        <v/>
      </c>
      <c r="H2026" s="45"/>
    </row>
    <row r="2027" spans="2:8" ht="18" customHeight="1">
      <c r="B2027" s="57"/>
      <c r="C2027" s="57"/>
      <c r="D2027" s="59"/>
      <c r="E2027" s="94"/>
      <c r="F2027" s="95"/>
      <c r="G2027" s="83" t="str">
        <f t="shared" si="31"/>
        <v/>
      </c>
      <c r="H2027" s="45"/>
    </row>
    <row r="2028" spans="2:8" ht="18" customHeight="1">
      <c r="B2028" s="57"/>
      <c r="C2028" s="57"/>
      <c r="D2028" s="59"/>
      <c r="E2028" s="94"/>
      <c r="F2028" s="95"/>
      <c r="G2028" s="83" t="str">
        <f t="shared" si="31"/>
        <v/>
      </c>
      <c r="H2028" s="45"/>
    </row>
    <row r="2029" spans="2:8" ht="18" customHeight="1">
      <c r="B2029" s="57"/>
      <c r="C2029" s="57"/>
      <c r="D2029" s="59"/>
      <c r="E2029" s="94"/>
      <c r="F2029" s="95"/>
      <c r="G2029" s="83" t="str">
        <f t="shared" si="31"/>
        <v/>
      </c>
      <c r="H2029" s="45"/>
    </row>
    <row r="2030" spans="2:8" ht="18" customHeight="1">
      <c r="B2030" s="57"/>
      <c r="C2030" s="57"/>
      <c r="D2030" s="59"/>
      <c r="E2030" s="94"/>
      <c r="F2030" s="95"/>
      <c r="G2030" s="83" t="str">
        <f t="shared" si="31"/>
        <v/>
      </c>
      <c r="H2030" s="45"/>
    </row>
    <row r="2031" spans="2:8" ht="18" customHeight="1">
      <c r="B2031" s="57"/>
      <c r="C2031" s="57"/>
      <c r="D2031" s="59"/>
      <c r="E2031" s="94"/>
      <c r="F2031" s="95"/>
      <c r="G2031" s="83" t="str">
        <f t="shared" si="31"/>
        <v/>
      </c>
      <c r="H2031" s="45"/>
    </row>
    <row r="2032" spans="2:8" ht="18" customHeight="1">
      <c r="B2032" s="57"/>
      <c r="C2032" s="57"/>
      <c r="D2032" s="59"/>
      <c r="E2032" s="94"/>
      <c r="F2032" s="95"/>
      <c r="G2032" s="83" t="str">
        <f t="shared" si="31"/>
        <v/>
      </c>
      <c r="H2032" s="45"/>
    </row>
    <row r="2033" spans="2:8" ht="18" customHeight="1">
      <c r="B2033" s="57"/>
      <c r="C2033" s="57"/>
      <c r="D2033" s="59"/>
      <c r="E2033" s="94"/>
      <c r="F2033" s="95"/>
      <c r="G2033" s="83" t="str">
        <f t="shared" si="31"/>
        <v/>
      </c>
      <c r="H2033" s="45"/>
    </row>
    <row r="2034" spans="2:8" ht="18" customHeight="1">
      <c r="B2034" s="57"/>
      <c r="C2034" s="57"/>
      <c r="D2034" s="59"/>
      <c r="E2034" s="94"/>
      <c r="F2034" s="95"/>
      <c r="G2034" s="83" t="str">
        <f t="shared" si="31"/>
        <v/>
      </c>
      <c r="H2034" s="45"/>
    </row>
    <row r="2035" spans="2:8" ht="18" customHeight="1">
      <c r="B2035" s="57"/>
      <c r="C2035" s="57"/>
      <c r="D2035" s="59"/>
      <c r="E2035" s="94"/>
      <c r="F2035" s="95"/>
      <c r="G2035" s="83" t="str">
        <f t="shared" si="31"/>
        <v/>
      </c>
      <c r="H2035" s="45"/>
    </row>
    <row r="2036" spans="2:8" ht="18" customHeight="1">
      <c r="B2036" s="57"/>
      <c r="C2036" s="57"/>
      <c r="D2036" s="59"/>
      <c r="E2036" s="94"/>
      <c r="F2036" s="95"/>
      <c r="G2036" s="83" t="str">
        <f t="shared" si="31"/>
        <v/>
      </c>
      <c r="H2036" s="45"/>
    </row>
    <row r="2037" spans="2:8" ht="18" customHeight="1">
      <c r="B2037" s="57"/>
      <c r="C2037" s="57"/>
      <c r="D2037" s="59"/>
      <c r="E2037" s="94"/>
      <c r="F2037" s="95"/>
      <c r="G2037" s="83" t="str">
        <f t="shared" si="31"/>
        <v/>
      </c>
      <c r="H2037" s="45"/>
    </row>
    <row r="2038" spans="2:8" ht="18" customHeight="1">
      <c r="B2038" s="57"/>
      <c r="C2038" s="57"/>
      <c r="D2038" s="59"/>
      <c r="E2038" s="94"/>
      <c r="F2038" s="95"/>
      <c r="G2038" s="83" t="str">
        <f t="shared" si="31"/>
        <v/>
      </c>
      <c r="H2038" s="45"/>
    </row>
    <row r="2039" spans="2:8" ht="18" customHeight="1">
      <c r="B2039" s="57"/>
      <c r="C2039" s="57"/>
      <c r="D2039" s="59"/>
      <c r="E2039" s="94"/>
      <c r="F2039" s="95"/>
      <c r="G2039" s="83" t="str">
        <f t="shared" si="31"/>
        <v/>
      </c>
      <c r="H2039" s="45"/>
    </row>
    <row r="2040" spans="2:8" ht="18" customHeight="1">
      <c r="B2040" s="57"/>
      <c r="C2040" s="57"/>
      <c r="D2040" s="59"/>
      <c r="E2040" s="94"/>
      <c r="F2040" s="95"/>
      <c r="G2040" s="83" t="str">
        <f t="shared" si="31"/>
        <v/>
      </c>
      <c r="H2040" s="45"/>
    </row>
    <row r="2041" spans="2:8" ht="18" customHeight="1">
      <c r="B2041" s="57"/>
      <c r="C2041" s="57"/>
      <c r="D2041" s="59"/>
      <c r="E2041" s="94"/>
      <c r="F2041" s="95"/>
      <c r="G2041" s="83" t="str">
        <f t="shared" si="31"/>
        <v/>
      </c>
      <c r="H2041" s="45"/>
    </row>
    <row r="2042" spans="2:8" ht="18" customHeight="1">
      <c r="B2042" s="57"/>
      <c r="C2042" s="57"/>
      <c r="D2042" s="59"/>
      <c r="E2042" s="94"/>
      <c r="F2042" s="95"/>
      <c r="G2042" s="83" t="str">
        <f t="shared" si="31"/>
        <v/>
      </c>
      <c r="H2042" s="45"/>
    </row>
    <row r="2043" spans="2:8" ht="18" customHeight="1">
      <c r="B2043" s="57"/>
      <c r="C2043" s="57"/>
      <c r="D2043" s="59"/>
      <c r="E2043" s="94"/>
      <c r="F2043" s="95"/>
      <c r="G2043" s="83" t="str">
        <f t="shared" si="31"/>
        <v/>
      </c>
      <c r="H2043" s="45"/>
    </row>
    <row r="2044" spans="2:8" ht="18" customHeight="1">
      <c r="B2044" s="57"/>
      <c r="C2044" s="57"/>
      <c r="D2044" s="59"/>
      <c r="E2044" s="94"/>
      <c r="F2044" s="95"/>
      <c r="G2044" s="83" t="str">
        <f t="shared" si="31"/>
        <v/>
      </c>
      <c r="H2044" s="45"/>
    </row>
    <row r="2045" spans="2:8" ht="18" customHeight="1">
      <c r="B2045" s="57"/>
      <c r="C2045" s="57"/>
      <c r="D2045" s="59"/>
      <c r="E2045" s="94"/>
      <c r="F2045" s="95"/>
      <c r="G2045" s="83" t="str">
        <f t="shared" si="31"/>
        <v/>
      </c>
      <c r="H2045" s="45"/>
    </row>
    <row r="2046" spans="2:8" ht="18" customHeight="1">
      <c r="B2046" s="57"/>
      <c r="C2046" s="57"/>
      <c r="D2046" s="59"/>
      <c r="E2046" s="94"/>
      <c r="F2046" s="95"/>
      <c r="G2046" s="83" t="str">
        <f t="shared" si="31"/>
        <v/>
      </c>
      <c r="H2046" s="45"/>
    </row>
    <row r="2047" spans="2:8" ht="18" customHeight="1">
      <c r="B2047" s="57"/>
      <c r="C2047" s="57"/>
      <c r="D2047" s="59"/>
      <c r="E2047" s="94"/>
      <c r="F2047" s="95"/>
      <c r="G2047" s="83" t="str">
        <f t="shared" si="31"/>
        <v/>
      </c>
      <c r="H2047" s="45"/>
    </row>
    <row r="2048" spans="2:8" ht="18" customHeight="1">
      <c r="B2048" s="57"/>
      <c r="C2048" s="57"/>
      <c r="D2048" s="59"/>
      <c r="E2048" s="94"/>
      <c r="F2048" s="95"/>
      <c r="G2048" s="83" t="str">
        <f t="shared" si="31"/>
        <v/>
      </c>
      <c r="H2048" s="45"/>
    </row>
    <row r="2049" spans="2:8" ht="18" customHeight="1">
      <c r="B2049" s="57"/>
      <c r="C2049" s="57"/>
      <c r="D2049" s="59"/>
      <c r="E2049" s="94"/>
      <c r="F2049" s="95"/>
      <c r="G2049" s="83" t="str">
        <f t="shared" si="31"/>
        <v/>
      </c>
      <c r="H2049" s="45"/>
    </row>
    <row r="2050" spans="2:8" ht="18" customHeight="1">
      <c r="B2050" s="57"/>
      <c r="C2050" s="57"/>
      <c r="D2050" s="59"/>
      <c r="E2050" s="94"/>
      <c r="F2050" s="95"/>
      <c r="G2050" s="83" t="str">
        <f t="shared" si="31"/>
        <v/>
      </c>
      <c r="H2050" s="45"/>
    </row>
    <row r="2051" spans="2:8" ht="18" customHeight="1">
      <c r="B2051" s="57"/>
      <c r="C2051" s="57"/>
      <c r="D2051" s="59"/>
      <c r="E2051" s="94"/>
      <c r="F2051" s="95"/>
      <c r="G2051" s="83" t="str">
        <f t="shared" si="31"/>
        <v/>
      </c>
      <c r="H2051" s="45"/>
    </row>
    <row r="2052" spans="2:8" ht="18" customHeight="1">
      <c r="B2052" s="57"/>
      <c r="C2052" s="57"/>
      <c r="D2052" s="59"/>
      <c r="E2052" s="94"/>
      <c r="F2052" s="95"/>
      <c r="G2052" s="83" t="str">
        <f t="shared" si="31"/>
        <v/>
      </c>
      <c r="H2052" s="45"/>
    </row>
    <row r="2053" spans="2:8" ht="18" customHeight="1">
      <c r="B2053" s="57"/>
      <c r="C2053" s="57"/>
      <c r="D2053" s="59"/>
      <c r="E2053" s="94"/>
      <c r="F2053" s="95"/>
      <c r="G2053" s="83" t="str">
        <f t="shared" si="31"/>
        <v/>
      </c>
      <c r="H2053" s="45"/>
    </row>
    <row r="2054" spans="2:8" ht="18" customHeight="1">
      <c r="B2054" s="57"/>
      <c r="C2054" s="57"/>
      <c r="D2054" s="59"/>
      <c r="E2054" s="94"/>
      <c r="F2054" s="95"/>
      <c r="G2054" s="83" t="str">
        <f t="shared" ref="G2054:G2117" si="32">IF(OR(B2054="",F2054=""),"",E2054/F2054)</f>
        <v/>
      </c>
      <c r="H2054" s="45"/>
    </row>
    <row r="2055" spans="2:8" ht="18" customHeight="1">
      <c r="B2055" s="57"/>
      <c r="C2055" s="57"/>
      <c r="D2055" s="59"/>
      <c r="E2055" s="94"/>
      <c r="F2055" s="95"/>
      <c r="G2055" s="83" t="str">
        <f t="shared" si="32"/>
        <v/>
      </c>
      <c r="H2055" s="45"/>
    </row>
    <row r="2056" spans="2:8" ht="18" customHeight="1">
      <c r="B2056" s="57"/>
      <c r="C2056" s="57"/>
      <c r="D2056" s="59"/>
      <c r="E2056" s="94"/>
      <c r="F2056" s="95"/>
      <c r="G2056" s="83" t="str">
        <f t="shared" si="32"/>
        <v/>
      </c>
      <c r="H2056" s="45"/>
    </row>
    <row r="2057" spans="2:8" ht="18" customHeight="1">
      <c r="B2057" s="57"/>
      <c r="C2057" s="57"/>
      <c r="D2057" s="59"/>
      <c r="E2057" s="94"/>
      <c r="F2057" s="95"/>
      <c r="G2057" s="83" t="str">
        <f t="shared" si="32"/>
        <v/>
      </c>
      <c r="H2057" s="45"/>
    </row>
    <row r="2058" spans="2:8" ht="18" customHeight="1">
      <c r="B2058" s="57"/>
      <c r="C2058" s="57"/>
      <c r="D2058" s="59"/>
      <c r="E2058" s="94"/>
      <c r="F2058" s="95"/>
      <c r="G2058" s="83" t="str">
        <f t="shared" si="32"/>
        <v/>
      </c>
      <c r="H2058" s="45"/>
    </row>
    <row r="2059" spans="2:8" ht="18" customHeight="1">
      <c r="B2059" s="57"/>
      <c r="C2059" s="57"/>
      <c r="D2059" s="59"/>
      <c r="E2059" s="94"/>
      <c r="F2059" s="95"/>
      <c r="G2059" s="83" t="str">
        <f t="shared" si="32"/>
        <v/>
      </c>
      <c r="H2059" s="45"/>
    </row>
    <row r="2060" spans="2:8" ht="18" customHeight="1">
      <c r="B2060" s="57"/>
      <c r="C2060" s="57"/>
      <c r="D2060" s="59"/>
      <c r="E2060" s="94"/>
      <c r="F2060" s="95"/>
      <c r="G2060" s="83" t="str">
        <f t="shared" si="32"/>
        <v/>
      </c>
      <c r="H2060" s="45"/>
    </row>
    <row r="2061" spans="2:8" ht="18" customHeight="1">
      <c r="B2061" s="57"/>
      <c r="C2061" s="57"/>
      <c r="D2061" s="59"/>
      <c r="E2061" s="94"/>
      <c r="F2061" s="95"/>
      <c r="G2061" s="83" t="str">
        <f t="shared" si="32"/>
        <v/>
      </c>
      <c r="H2061" s="45"/>
    </row>
    <row r="2062" spans="2:8" ht="18" customHeight="1">
      <c r="B2062" s="57"/>
      <c r="C2062" s="57"/>
      <c r="D2062" s="59"/>
      <c r="E2062" s="94"/>
      <c r="F2062" s="95"/>
      <c r="G2062" s="83" t="str">
        <f t="shared" si="32"/>
        <v/>
      </c>
      <c r="H2062" s="45"/>
    </row>
    <row r="2063" spans="2:8" ht="18" customHeight="1">
      <c r="B2063" s="57"/>
      <c r="C2063" s="57"/>
      <c r="D2063" s="59"/>
      <c r="E2063" s="94"/>
      <c r="F2063" s="95"/>
      <c r="G2063" s="83" t="str">
        <f t="shared" si="32"/>
        <v/>
      </c>
      <c r="H2063" s="45"/>
    </row>
    <row r="2064" spans="2:8" ht="18" customHeight="1">
      <c r="B2064" s="57"/>
      <c r="C2064" s="57"/>
      <c r="D2064" s="59"/>
      <c r="E2064" s="94"/>
      <c r="F2064" s="95"/>
      <c r="G2064" s="83" t="str">
        <f t="shared" si="32"/>
        <v/>
      </c>
      <c r="H2064" s="45"/>
    </row>
    <row r="2065" spans="2:8" ht="18" customHeight="1">
      <c r="B2065" s="57"/>
      <c r="C2065" s="57"/>
      <c r="D2065" s="59"/>
      <c r="E2065" s="94"/>
      <c r="F2065" s="95"/>
      <c r="G2065" s="83" t="str">
        <f t="shared" si="32"/>
        <v/>
      </c>
      <c r="H2065" s="45"/>
    </row>
    <row r="2066" spans="2:8" ht="18" customHeight="1">
      <c r="B2066" s="57"/>
      <c r="C2066" s="57"/>
      <c r="D2066" s="59"/>
      <c r="E2066" s="94"/>
      <c r="F2066" s="95"/>
      <c r="G2066" s="83" t="str">
        <f t="shared" si="32"/>
        <v/>
      </c>
      <c r="H2066" s="45"/>
    </row>
    <row r="2067" spans="2:8" ht="18" customHeight="1">
      <c r="B2067" s="57"/>
      <c r="C2067" s="57"/>
      <c r="D2067" s="59"/>
      <c r="E2067" s="94"/>
      <c r="F2067" s="95"/>
      <c r="G2067" s="83" t="str">
        <f t="shared" si="32"/>
        <v/>
      </c>
      <c r="H2067" s="45"/>
    </row>
    <row r="2068" spans="2:8" ht="18" customHeight="1">
      <c r="B2068" s="57"/>
      <c r="C2068" s="57"/>
      <c r="D2068" s="59"/>
      <c r="E2068" s="94"/>
      <c r="F2068" s="95"/>
      <c r="G2068" s="83" t="str">
        <f t="shared" si="32"/>
        <v/>
      </c>
      <c r="H2068" s="45"/>
    </row>
    <row r="2069" spans="2:8" ht="18" customHeight="1">
      <c r="B2069" s="57"/>
      <c r="C2069" s="57"/>
      <c r="D2069" s="59"/>
      <c r="E2069" s="94"/>
      <c r="F2069" s="95"/>
      <c r="G2069" s="83" t="str">
        <f t="shared" si="32"/>
        <v/>
      </c>
      <c r="H2069" s="45"/>
    </row>
    <row r="2070" spans="2:8" ht="18" customHeight="1">
      <c r="B2070" s="57"/>
      <c r="C2070" s="57"/>
      <c r="D2070" s="59"/>
      <c r="E2070" s="94"/>
      <c r="F2070" s="95"/>
      <c r="G2070" s="83" t="str">
        <f t="shared" si="32"/>
        <v/>
      </c>
      <c r="H2070" s="45"/>
    </row>
    <row r="2071" spans="2:8" ht="18" customHeight="1">
      <c r="B2071" s="57"/>
      <c r="C2071" s="57"/>
      <c r="D2071" s="59"/>
      <c r="E2071" s="94"/>
      <c r="F2071" s="95"/>
      <c r="G2071" s="83" t="str">
        <f t="shared" si="32"/>
        <v/>
      </c>
      <c r="H2071" s="45"/>
    </row>
    <row r="2072" spans="2:8" ht="18" customHeight="1">
      <c r="B2072" s="57"/>
      <c r="C2072" s="57"/>
      <c r="D2072" s="59"/>
      <c r="E2072" s="94"/>
      <c r="F2072" s="95"/>
      <c r="G2072" s="83" t="str">
        <f t="shared" si="32"/>
        <v/>
      </c>
      <c r="H2072" s="45"/>
    </row>
    <row r="2073" spans="2:8" ht="18" customHeight="1">
      <c r="B2073" s="57"/>
      <c r="C2073" s="57"/>
      <c r="D2073" s="59"/>
      <c r="E2073" s="94"/>
      <c r="F2073" s="95"/>
      <c r="G2073" s="83" t="str">
        <f t="shared" si="32"/>
        <v/>
      </c>
      <c r="H2073" s="45"/>
    </row>
    <row r="2074" spans="2:8" ht="18" customHeight="1">
      <c r="B2074" s="57"/>
      <c r="C2074" s="57"/>
      <c r="D2074" s="59"/>
      <c r="E2074" s="94"/>
      <c r="F2074" s="95"/>
      <c r="G2074" s="83" t="str">
        <f t="shared" si="32"/>
        <v/>
      </c>
      <c r="H2074" s="45"/>
    </row>
    <row r="2075" spans="2:8" ht="18" customHeight="1">
      <c r="B2075" s="57"/>
      <c r="C2075" s="57"/>
      <c r="D2075" s="59"/>
      <c r="E2075" s="94"/>
      <c r="F2075" s="95"/>
      <c r="G2075" s="83" t="str">
        <f t="shared" si="32"/>
        <v/>
      </c>
      <c r="H2075" s="45"/>
    </row>
    <row r="2076" spans="2:8" ht="18" customHeight="1">
      <c r="B2076" s="57"/>
      <c r="C2076" s="57"/>
      <c r="D2076" s="59"/>
      <c r="E2076" s="94"/>
      <c r="F2076" s="95"/>
      <c r="G2076" s="83" t="str">
        <f t="shared" si="32"/>
        <v/>
      </c>
      <c r="H2076" s="45"/>
    </row>
    <row r="2077" spans="2:8" ht="18" customHeight="1">
      <c r="B2077" s="57"/>
      <c r="C2077" s="57"/>
      <c r="D2077" s="59"/>
      <c r="E2077" s="94"/>
      <c r="F2077" s="95"/>
      <c r="G2077" s="83" t="str">
        <f t="shared" si="32"/>
        <v/>
      </c>
      <c r="H2077" s="45"/>
    </row>
    <row r="2078" spans="2:8" ht="18" customHeight="1">
      <c r="B2078" s="57"/>
      <c r="C2078" s="57"/>
      <c r="D2078" s="59"/>
      <c r="E2078" s="94"/>
      <c r="F2078" s="95"/>
      <c r="G2078" s="83" t="str">
        <f t="shared" si="32"/>
        <v/>
      </c>
      <c r="H2078" s="45"/>
    </row>
    <row r="2079" spans="2:8" ht="18" customHeight="1">
      <c r="B2079" s="57"/>
      <c r="C2079" s="57"/>
      <c r="D2079" s="59"/>
      <c r="E2079" s="94"/>
      <c r="F2079" s="95"/>
      <c r="G2079" s="83" t="str">
        <f t="shared" si="32"/>
        <v/>
      </c>
      <c r="H2079" s="45"/>
    </row>
    <row r="2080" spans="2:8" ht="18" customHeight="1">
      <c r="B2080" s="57"/>
      <c r="C2080" s="57"/>
      <c r="D2080" s="59"/>
      <c r="E2080" s="94"/>
      <c r="F2080" s="95"/>
      <c r="G2080" s="83" t="str">
        <f t="shared" si="32"/>
        <v/>
      </c>
      <c r="H2080" s="45"/>
    </row>
    <row r="2081" spans="2:8" ht="18" customHeight="1">
      <c r="B2081" s="57"/>
      <c r="C2081" s="57"/>
      <c r="D2081" s="59"/>
      <c r="E2081" s="94"/>
      <c r="F2081" s="95"/>
      <c r="G2081" s="83" t="str">
        <f t="shared" si="32"/>
        <v/>
      </c>
      <c r="H2081" s="45"/>
    </row>
    <row r="2082" spans="2:8" ht="18" customHeight="1">
      <c r="B2082" s="57"/>
      <c r="C2082" s="57"/>
      <c r="D2082" s="59"/>
      <c r="E2082" s="94"/>
      <c r="F2082" s="95"/>
      <c r="G2082" s="83" t="str">
        <f t="shared" si="32"/>
        <v/>
      </c>
      <c r="H2082" s="45"/>
    </row>
    <row r="2083" spans="2:8" ht="18" customHeight="1">
      <c r="B2083" s="57"/>
      <c r="C2083" s="57"/>
      <c r="D2083" s="59"/>
      <c r="E2083" s="94"/>
      <c r="F2083" s="95"/>
      <c r="G2083" s="83" t="str">
        <f t="shared" si="32"/>
        <v/>
      </c>
      <c r="H2083" s="45"/>
    </row>
    <row r="2084" spans="2:8" ht="18" customHeight="1">
      <c r="B2084" s="57"/>
      <c r="C2084" s="57"/>
      <c r="D2084" s="59"/>
      <c r="E2084" s="94"/>
      <c r="F2084" s="95"/>
      <c r="G2084" s="83" t="str">
        <f t="shared" si="32"/>
        <v/>
      </c>
      <c r="H2084" s="45"/>
    </row>
    <row r="2085" spans="2:8" ht="18" customHeight="1">
      <c r="B2085" s="57"/>
      <c r="C2085" s="57"/>
      <c r="D2085" s="59"/>
      <c r="E2085" s="94"/>
      <c r="F2085" s="95"/>
      <c r="G2085" s="83" t="str">
        <f t="shared" si="32"/>
        <v/>
      </c>
      <c r="H2085" s="45"/>
    </row>
    <row r="2086" spans="2:8" ht="18" customHeight="1">
      <c r="B2086" s="57"/>
      <c r="C2086" s="57"/>
      <c r="D2086" s="59"/>
      <c r="E2086" s="94"/>
      <c r="F2086" s="95"/>
      <c r="G2086" s="83" t="str">
        <f t="shared" si="32"/>
        <v/>
      </c>
      <c r="H2086" s="45"/>
    </row>
    <row r="2087" spans="2:8" ht="18" customHeight="1">
      <c r="B2087" s="57"/>
      <c r="C2087" s="57"/>
      <c r="D2087" s="59"/>
      <c r="E2087" s="94"/>
      <c r="F2087" s="95"/>
      <c r="G2087" s="83" t="str">
        <f t="shared" si="32"/>
        <v/>
      </c>
      <c r="H2087" s="45"/>
    </row>
    <row r="2088" spans="2:8" ht="18" customHeight="1">
      <c r="B2088" s="57"/>
      <c r="C2088" s="57"/>
      <c r="D2088" s="59"/>
      <c r="E2088" s="94"/>
      <c r="F2088" s="95"/>
      <c r="G2088" s="83" t="str">
        <f t="shared" si="32"/>
        <v/>
      </c>
      <c r="H2088" s="45"/>
    </row>
    <row r="2089" spans="2:8" ht="18" customHeight="1">
      <c r="B2089" s="57"/>
      <c r="C2089" s="57"/>
      <c r="D2089" s="59"/>
      <c r="E2089" s="94"/>
      <c r="F2089" s="95"/>
      <c r="G2089" s="83" t="str">
        <f t="shared" si="32"/>
        <v/>
      </c>
      <c r="H2089" s="45"/>
    </row>
    <row r="2090" spans="2:8" ht="18" customHeight="1">
      <c r="B2090" s="57"/>
      <c r="C2090" s="57"/>
      <c r="D2090" s="59"/>
      <c r="E2090" s="94"/>
      <c r="F2090" s="95"/>
      <c r="G2090" s="83" t="str">
        <f t="shared" si="32"/>
        <v/>
      </c>
      <c r="H2090" s="45"/>
    </row>
    <row r="2091" spans="2:8" ht="18" customHeight="1">
      <c r="B2091" s="57"/>
      <c r="C2091" s="57"/>
      <c r="D2091" s="59"/>
      <c r="E2091" s="94"/>
      <c r="F2091" s="95"/>
      <c r="G2091" s="83" t="str">
        <f t="shared" si="32"/>
        <v/>
      </c>
      <c r="H2091" s="45"/>
    </row>
    <row r="2092" spans="2:8" ht="18" customHeight="1">
      <c r="B2092" s="57"/>
      <c r="C2092" s="57"/>
      <c r="D2092" s="59"/>
      <c r="E2092" s="94"/>
      <c r="F2092" s="95"/>
      <c r="G2092" s="83" t="str">
        <f t="shared" si="32"/>
        <v/>
      </c>
      <c r="H2092" s="45"/>
    </row>
    <row r="2093" spans="2:8" ht="18" customHeight="1">
      <c r="B2093" s="57"/>
      <c r="C2093" s="57"/>
      <c r="D2093" s="59"/>
      <c r="E2093" s="94"/>
      <c r="F2093" s="95"/>
      <c r="G2093" s="83" t="str">
        <f t="shared" si="32"/>
        <v/>
      </c>
      <c r="H2093" s="45"/>
    </row>
    <row r="2094" spans="2:8" ht="18" customHeight="1">
      <c r="B2094" s="57"/>
      <c r="C2094" s="57"/>
      <c r="D2094" s="59"/>
      <c r="E2094" s="94"/>
      <c r="F2094" s="95"/>
      <c r="G2094" s="83" t="str">
        <f t="shared" si="32"/>
        <v/>
      </c>
      <c r="H2094" s="45"/>
    </row>
    <row r="2095" spans="2:8" ht="18" customHeight="1">
      <c r="B2095" s="57"/>
      <c r="C2095" s="57"/>
      <c r="D2095" s="59"/>
      <c r="E2095" s="94"/>
      <c r="F2095" s="95"/>
      <c r="G2095" s="83" t="str">
        <f t="shared" si="32"/>
        <v/>
      </c>
      <c r="H2095" s="45"/>
    </row>
    <row r="2096" spans="2:8" ht="18" customHeight="1">
      <c r="B2096" s="57"/>
      <c r="C2096" s="57"/>
      <c r="D2096" s="59"/>
      <c r="E2096" s="94"/>
      <c r="F2096" s="95"/>
      <c r="G2096" s="83" t="str">
        <f t="shared" si="32"/>
        <v/>
      </c>
      <c r="H2096" s="45"/>
    </row>
    <row r="2097" spans="2:8" ht="18" customHeight="1">
      <c r="B2097" s="57"/>
      <c r="C2097" s="57"/>
      <c r="D2097" s="59"/>
      <c r="E2097" s="94"/>
      <c r="F2097" s="95"/>
      <c r="G2097" s="83" t="str">
        <f t="shared" si="32"/>
        <v/>
      </c>
      <c r="H2097" s="45"/>
    </row>
    <row r="2098" spans="2:8" ht="18" customHeight="1">
      <c r="B2098" s="57"/>
      <c r="C2098" s="57"/>
      <c r="D2098" s="59"/>
      <c r="E2098" s="94"/>
      <c r="F2098" s="95"/>
      <c r="G2098" s="83" t="str">
        <f t="shared" si="32"/>
        <v/>
      </c>
      <c r="H2098" s="45"/>
    </row>
    <row r="2099" spans="2:8" ht="18" customHeight="1">
      <c r="B2099" s="57"/>
      <c r="C2099" s="57"/>
      <c r="D2099" s="59"/>
      <c r="E2099" s="94"/>
      <c r="F2099" s="95"/>
      <c r="G2099" s="83" t="str">
        <f t="shared" si="32"/>
        <v/>
      </c>
      <c r="H2099" s="45"/>
    </row>
    <row r="2100" spans="2:8" ht="18" customHeight="1">
      <c r="B2100" s="57"/>
      <c r="C2100" s="57"/>
      <c r="D2100" s="59"/>
      <c r="E2100" s="94"/>
      <c r="F2100" s="95"/>
      <c r="G2100" s="83" t="str">
        <f t="shared" si="32"/>
        <v/>
      </c>
      <c r="H2100" s="45"/>
    </row>
    <row r="2101" spans="2:8" ht="18" customHeight="1">
      <c r="B2101" s="57"/>
      <c r="C2101" s="57"/>
      <c r="D2101" s="59"/>
      <c r="E2101" s="94"/>
      <c r="F2101" s="95"/>
      <c r="G2101" s="83" t="str">
        <f t="shared" si="32"/>
        <v/>
      </c>
      <c r="H2101" s="45"/>
    </row>
    <row r="2102" spans="2:8" ht="18" customHeight="1">
      <c r="B2102" s="57"/>
      <c r="C2102" s="57"/>
      <c r="D2102" s="59"/>
      <c r="E2102" s="94"/>
      <c r="F2102" s="95"/>
      <c r="G2102" s="83" t="str">
        <f t="shared" si="32"/>
        <v/>
      </c>
      <c r="H2102" s="45"/>
    </row>
    <row r="2103" spans="2:8" ht="18" customHeight="1">
      <c r="B2103" s="57"/>
      <c r="C2103" s="57"/>
      <c r="D2103" s="59"/>
      <c r="E2103" s="94"/>
      <c r="F2103" s="95"/>
      <c r="G2103" s="83" t="str">
        <f t="shared" si="32"/>
        <v/>
      </c>
      <c r="H2103" s="45"/>
    </row>
    <row r="2104" spans="2:8" ht="18" customHeight="1">
      <c r="B2104" s="57"/>
      <c r="C2104" s="57"/>
      <c r="D2104" s="59"/>
      <c r="E2104" s="94"/>
      <c r="F2104" s="95"/>
      <c r="G2104" s="83" t="str">
        <f t="shared" si="32"/>
        <v/>
      </c>
      <c r="H2104" s="45"/>
    </row>
    <row r="2105" spans="2:8" ht="18" customHeight="1">
      <c r="B2105" s="57"/>
      <c r="C2105" s="57"/>
      <c r="D2105" s="59"/>
      <c r="E2105" s="94"/>
      <c r="F2105" s="95"/>
      <c r="G2105" s="83" t="str">
        <f t="shared" si="32"/>
        <v/>
      </c>
      <c r="H2105" s="45"/>
    </row>
    <row r="2106" spans="2:8" ht="18" customHeight="1">
      <c r="B2106" s="57"/>
      <c r="C2106" s="57"/>
      <c r="D2106" s="59"/>
      <c r="E2106" s="94"/>
      <c r="F2106" s="95"/>
      <c r="G2106" s="83" t="str">
        <f t="shared" si="32"/>
        <v/>
      </c>
      <c r="H2106" s="45"/>
    </row>
    <row r="2107" spans="2:8" ht="18" customHeight="1">
      <c r="B2107" s="57"/>
      <c r="C2107" s="57"/>
      <c r="D2107" s="59"/>
      <c r="E2107" s="94"/>
      <c r="F2107" s="95"/>
      <c r="G2107" s="83" t="str">
        <f t="shared" si="32"/>
        <v/>
      </c>
      <c r="H2107" s="45"/>
    </row>
    <row r="2108" spans="2:8" ht="18" customHeight="1">
      <c r="B2108" s="57"/>
      <c r="C2108" s="57"/>
      <c r="D2108" s="59"/>
      <c r="E2108" s="94"/>
      <c r="F2108" s="95"/>
      <c r="G2108" s="83" t="str">
        <f t="shared" si="32"/>
        <v/>
      </c>
      <c r="H2108" s="45"/>
    </row>
    <row r="2109" spans="2:8" ht="18" customHeight="1">
      <c r="B2109" s="57"/>
      <c r="C2109" s="57"/>
      <c r="D2109" s="59"/>
      <c r="E2109" s="94"/>
      <c r="F2109" s="95"/>
      <c r="G2109" s="83" t="str">
        <f t="shared" si="32"/>
        <v/>
      </c>
      <c r="H2109" s="45"/>
    </row>
    <row r="2110" spans="2:8" ht="18" customHeight="1">
      <c r="B2110" s="57"/>
      <c r="C2110" s="57"/>
      <c r="D2110" s="59"/>
      <c r="E2110" s="94"/>
      <c r="F2110" s="95"/>
      <c r="G2110" s="83" t="str">
        <f t="shared" si="32"/>
        <v/>
      </c>
      <c r="H2110" s="45"/>
    </row>
    <row r="2111" spans="2:8" ht="18" customHeight="1">
      <c r="B2111" s="57"/>
      <c r="C2111" s="57"/>
      <c r="D2111" s="59"/>
      <c r="E2111" s="94"/>
      <c r="F2111" s="95"/>
      <c r="G2111" s="83" t="str">
        <f t="shared" si="32"/>
        <v/>
      </c>
      <c r="H2111" s="45"/>
    </row>
    <row r="2112" spans="2:8" ht="18" customHeight="1">
      <c r="B2112" s="57"/>
      <c r="C2112" s="57"/>
      <c r="D2112" s="59"/>
      <c r="E2112" s="94"/>
      <c r="F2112" s="95"/>
      <c r="G2112" s="83" t="str">
        <f t="shared" si="32"/>
        <v/>
      </c>
      <c r="H2112" s="45"/>
    </row>
    <row r="2113" spans="2:8" ht="18" customHeight="1">
      <c r="B2113" s="57"/>
      <c r="C2113" s="57"/>
      <c r="D2113" s="59"/>
      <c r="E2113" s="94"/>
      <c r="F2113" s="95"/>
      <c r="G2113" s="83" t="str">
        <f t="shared" si="32"/>
        <v/>
      </c>
      <c r="H2113" s="45"/>
    </row>
    <row r="2114" spans="2:8" ht="18" customHeight="1">
      <c r="B2114" s="57"/>
      <c r="C2114" s="57"/>
      <c r="D2114" s="59"/>
      <c r="E2114" s="94"/>
      <c r="F2114" s="95"/>
      <c r="G2114" s="83" t="str">
        <f t="shared" si="32"/>
        <v/>
      </c>
      <c r="H2114" s="45"/>
    </row>
    <row r="2115" spans="2:8" ht="18" customHeight="1">
      <c r="B2115" s="57"/>
      <c r="C2115" s="57"/>
      <c r="D2115" s="59"/>
      <c r="E2115" s="94"/>
      <c r="F2115" s="95"/>
      <c r="G2115" s="83" t="str">
        <f t="shared" si="32"/>
        <v/>
      </c>
      <c r="H2115" s="45"/>
    </row>
    <row r="2116" spans="2:8" ht="18" customHeight="1">
      <c r="B2116" s="57"/>
      <c r="C2116" s="57"/>
      <c r="D2116" s="59"/>
      <c r="E2116" s="94"/>
      <c r="F2116" s="95"/>
      <c r="G2116" s="83" t="str">
        <f t="shared" si="32"/>
        <v/>
      </c>
      <c r="H2116" s="45"/>
    </row>
    <row r="2117" spans="2:8" ht="18" customHeight="1">
      <c r="B2117" s="57"/>
      <c r="C2117" s="57"/>
      <c r="D2117" s="59"/>
      <c r="E2117" s="94"/>
      <c r="F2117" s="95"/>
      <c r="G2117" s="83" t="str">
        <f t="shared" si="32"/>
        <v/>
      </c>
      <c r="H2117" s="45"/>
    </row>
    <row r="2118" spans="2:8" ht="18" customHeight="1">
      <c r="B2118" s="57"/>
      <c r="C2118" s="57"/>
      <c r="D2118" s="59"/>
      <c r="E2118" s="94"/>
      <c r="F2118" s="95"/>
      <c r="G2118" s="83" t="str">
        <f t="shared" ref="G2118:G2181" si="33">IF(OR(B2118="",F2118=""),"",E2118/F2118)</f>
        <v/>
      </c>
      <c r="H2118" s="45"/>
    </row>
    <row r="2119" spans="2:8" ht="18" customHeight="1">
      <c r="B2119" s="57"/>
      <c r="C2119" s="57"/>
      <c r="D2119" s="59"/>
      <c r="E2119" s="94"/>
      <c r="F2119" s="95"/>
      <c r="G2119" s="83" t="str">
        <f t="shared" si="33"/>
        <v/>
      </c>
      <c r="H2119" s="45"/>
    </row>
    <row r="2120" spans="2:8" ht="18" customHeight="1">
      <c r="B2120" s="57"/>
      <c r="C2120" s="57"/>
      <c r="D2120" s="59"/>
      <c r="E2120" s="94"/>
      <c r="F2120" s="95"/>
      <c r="G2120" s="83" t="str">
        <f t="shared" si="33"/>
        <v/>
      </c>
      <c r="H2120" s="45"/>
    </row>
    <row r="2121" spans="2:8" ht="18" customHeight="1">
      <c r="B2121" s="57"/>
      <c r="C2121" s="57"/>
      <c r="D2121" s="59"/>
      <c r="E2121" s="94"/>
      <c r="F2121" s="95"/>
      <c r="G2121" s="83" t="str">
        <f t="shared" si="33"/>
        <v/>
      </c>
      <c r="H2121" s="45"/>
    </row>
    <row r="2122" spans="2:8" ht="18" customHeight="1">
      <c r="B2122" s="57"/>
      <c r="C2122" s="57"/>
      <c r="D2122" s="59"/>
      <c r="E2122" s="94"/>
      <c r="F2122" s="95"/>
      <c r="G2122" s="83" t="str">
        <f t="shared" si="33"/>
        <v/>
      </c>
      <c r="H2122" s="45"/>
    </row>
    <row r="2123" spans="2:8" ht="18" customHeight="1">
      <c r="B2123" s="57"/>
      <c r="C2123" s="57"/>
      <c r="D2123" s="59"/>
      <c r="E2123" s="94"/>
      <c r="F2123" s="95"/>
      <c r="G2123" s="83" t="str">
        <f t="shared" si="33"/>
        <v/>
      </c>
      <c r="H2123" s="45"/>
    </row>
    <row r="2124" spans="2:8" ht="18" customHeight="1">
      <c r="B2124" s="57"/>
      <c r="C2124" s="57"/>
      <c r="D2124" s="59"/>
      <c r="E2124" s="94"/>
      <c r="F2124" s="95"/>
      <c r="G2124" s="83" t="str">
        <f t="shared" si="33"/>
        <v/>
      </c>
      <c r="H2124" s="45"/>
    </row>
    <row r="2125" spans="2:8" ht="18" customHeight="1">
      <c r="B2125" s="57"/>
      <c r="C2125" s="57"/>
      <c r="D2125" s="59"/>
      <c r="E2125" s="94"/>
      <c r="F2125" s="95"/>
      <c r="G2125" s="83" t="str">
        <f t="shared" si="33"/>
        <v/>
      </c>
      <c r="H2125" s="45"/>
    </row>
    <row r="2126" spans="2:8" ht="18" customHeight="1">
      <c r="B2126" s="57"/>
      <c r="C2126" s="57"/>
      <c r="D2126" s="59"/>
      <c r="E2126" s="94"/>
      <c r="F2126" s="95"/>
      <c r="G2126" s="83" t="str">
        <f t="shared" si="33"/>
        <v/>
      </c>
      <c r="H2126" s="45"/>
    </row>
    <row r="2127" spans="2:8" ht="18" customHeight="1">
      <c r="B2127" s="57"/>
      <c r="C2127" s="57"/>
      <c r="D2127" s="59"/>
      <c r="E2127" s="94"/>
      <c r="F2127" s="95"/>
      <c r="G2127" s="83" t="str">
        <f t="shared" si="33"/>
        <v/>
      </c>
      <c r="H2127" s="45"/>
    </row>
    <row r="2128" spans="2:8" ht="18" customHeight="1">
      <c r="B2128" s="57"/>
      <c r="C2128" s="57"/>
      <c r="D2128" s="59"/>
      <c r="E2128" s="94"/>
      <c r="F2128" s="95"/>
      <c r="G2128" s="83" t="str">
        <f t="shared" si="33"/>
        <v/>
      </c>
      <c r="H2128" s="45"/>
    </row>
    <row r="2129" spans="2:8" ht="18" customHeight="1">
      <c r="B2129" s="57"/>
      <c r="C2129" s="57"/>
      <c r="D2129" s="59"/>
      <c r="E2129" s="94"/>
      <c r="F2129" s="95"/>
      <c r="G2129" s="83" t="str">
        <f t="shared" si="33"/>
        <v/>
      </c>
      <c r="H2129" s="45"/>
    </row>
    <row r="2130" spans="2:8" ht="18" customHeight="1">
      <c r="B2130" s="57"/>
      <c r="C2130" s="57"/>
      <c r="D2130" s="59"/>
      <c r="E2130" s="94"/>
      <c r="F2130" s="95"/>
      <c r="G2130" s="83" t="str">
        <f t="shared" si="33"/>
        <v/>
      </c>
      <c r="H2130" s="45"/>
    </row>
    <row r="2131" spans="2:8" ht="18" customHeight="1">
      <c r="B2131" s="57"/>
      <c r="C2131" s="57"/>
      <c r="D2131" s="59"/>
      <c r="E2131" s="94"/>
      <c r="F2131" s="95"/>
      <c r="G2131" s="83" t="str">
        <f t="shared" si="33"/>
        <v/>
      </c>
      <c r="H2131" s="45"/>
    </row>
    <row r="2132" spans="2:8" ht="18" customHeight="1">
      <c r="B2132" s="57"/>
      <c r="C2132" s="57"/>
      <c r="D2132" s="59"/>
      <c r="E2132" s="94"/>
      <c r="F2132" s="95"/>
      <c r="G2132" s="83" t="str">
        <f t="shared" si="33"/>
        <v/>
      </c>
      <c r="H2132" s="45"/>
    </row>
    <row r="2133" spans="2:8" ht="18" customHeight="1">
      <c r="B2133" s="57"/>
      <c r="C2133" s="57"/>
      <c r="D2133" s="59"/>
      <c r="E2133" s="94"/>
      <c r="F2133" s="95"/>
      <c r="G2133" s="83" t="str">
        <f t="shared" si="33"/>
        <v/>
      </c>
      <c r="H2133" s="45"/>
    </row>
    <row r="2134" spans="2:8" ht="18" customHeight="1">
      <c r="B2134" s="57"/>
      <c r="C2134" s="57"/>
      <c r="D2134" s="59"/>
      <c r="E2134" s="94"/>
      <c r="F2134" s="95"/>
      <c r="G2134" s="83" t="str">
        <f t="shared" si="33"/>
        <v/>
      </c>
      <c r="H2134" s="45"/>
    </row>
    <row r="2135" spans="2:8" ht="18" customHeight="1">
      <c r="B2135" s="57"/>
      <c r="C2135" s="57"/>
      <c r="D2135" s="59"/>
      <c r="E2135" s="94"/>
      <c r="F2135" s="95"/>
      <c r="G2135" s="83" t="str">
        <f t="shared" si="33"/>
        <v/>
      </c>
      <c r="H2135" s="45"/>
    </row>
    <row r="2136" spans="2:8" ht="18" customHeight="1">
      <c r="B2136" s="57"/>
      <c r="C2136" s="57"/>
      <c r="D2136" s="59"/>
      <c r="E2136" s="94"/>
      <c r="F2136" s="95"/>
      <c r="G2136" s="83" t="str">
        <f t="shared" si="33"/>
        <v/>
      </c>
      <c r="H2136" s="45"/>
    </row>
    <row r="2137" spans="2:8" ht="18" customHeight="1">
      <c r="B2137" s="57"/>
      <c r="C2137" s="57"/>
      <c r="D2137" s="59"/>
      <c r="E2137" s="94"/>
      <c r="F2137" s="95"/>
      <c r="G2137" s="83" t="str">
        <f t="shared" si="33"/>
        <v/>
      </c>
      <c r="H2137" s="45"/>
    </row>
    <row r="2138" spans="2:8" ht="18" customHeight="1">
      <c r="B2138" s="57"/>
      <c r="C2138" s="57"/>
      <c r="D2138" s="59"/>
      <c r="E2138" s="94"/>
      <c r="F2138" s="95"/>
      <c r="G2138" s="83" t="str">
        <f t="shared" si="33"/>
        <v/>
      </c>
      <c r="H2138" s="45"/>
    </row>
    <row r="2139" spans="2:8" ht="18" customHeight="1">
      <c r="B2139" s="57"/>
      <c r="C2139" s="57"/>
      <c r="D2139" s="59"/>
      <c r="E2139" s="94"/>
      <c r="F2139" s="95"/>
      <c r="G2139" s="83" t="str">
        <f t="shared" si="33"/>
        <v/>
      </c>
      <c r="H2139" s="45"/>
    </row>
    <row r="2140" spans="2:8" ht="18" customHeight="1">
      <c r="B2140" s="57"/>
      <c r="C2140" s="57"/>
      <c r="D2140" s="59"/>
      <c r="E2140" s="94"/>
      <c r="F2140" s="95"/>
      <c r="G2140" s="83" t="str">
        <f t="shared" si="33"/>
        <v/>
      </c>
      <c r="H2140" s="45"/>
    </row>
    <row r="2141" spans="2:8" ht="18" customHeight="1">
      <c r="B2141" s="57"/>
      <c r="C2141" s="57"/>
      <c r="D2141" s="59"/>
      <c r="E2141" s="94"/>
      <c r="F2141" s="95"/>
      <c r="G2141" s="83" t="str">
        <f t="shared" si="33"/>
        <v/>
      </c>
      <c r="H2141" s="45"/>
    </row>
    <row r="2142" spans="2:8" ht="18" customHeight="1">
      <c r="B2142" s="57"/>
      <c r="C2142" s="57"/>
      <c r="D2142" s="59"/>
      <c r="E2142" s="94"/>
      <c r="F2142" s="95"/>
      <c r="G2142" s="83" t="str">
        <f t="shared" si="33"/>
        <v/>
      </c>
      <c r="H2142" s="45"/>
    </row>
    <row r="2143" spans="2:8" ht="18" customHeight="1">
      <c r="B2143" s="57"/>
      <c r="C2143" s="57"/>
      <c r="D2143" s="59"/>
      <c r="E2143" s="94"/>
      <c r="F2143" s="95"/>
      <c r="G2143" s="83" t="str">
        <f t="shared" si="33"/>
        <v/>
      </c>
      <c r="H2143" s="45"/>
    </row>
    <row r="2144" spans="2:8" ht="18" customHeight="1">
      <c r="B2144" s="57"/>
      <c r="C2144" s="57"/>
      <c r="D2144" s="59"/>
      <c r="E2144" s="94"/>
      <c r="F2144" s="95"/>
      <c r="G2144" s="83" t="str">
        <f t="shared" si="33"/>
        <v/>
      </c>
      <c r="H2144" s="45"/>
    </row>
    <row r="2145" spans="2:8" ht="18" customHeight="1">
      <c r="B2145" s="57"/>
      <c r="C2145" s="57"/>
      <c r="D2145" s="59"/>
      <c r="E2145" s="94"/>
      <c r="F2145" s="95"/>
      <c r="G2145" s="83" t="str">
        <f t="shared" si="33"/>
        <v/>
      </c>
      <c r="H2145" s="45"/>
    </row>
    <row r="2146" spans="2:8" ht="18" customHeight="1">
      <c r="B2146" s="57"/>
      <c r="C2146" s="57"/>
      <c r="D2146" s="59"/>
      <c r="E2146" s="94"/>
      <c r="F2146" s="95"/>
      <c r="G2146" s="83" t="str">
        <f t="shared" si="33"/>
        <v/>
      </c>
      <c r="H2146" s="45"/>
    </row>
    <row r="2147" spans="2:8" ht="18" customHeight="1">
      <c r="B2147" s="57"/>
      <c r="C2147" s="57"/>
      <c r="D2147" s="59"/>
      <c r="E2147" s="94"/>
      <c r="F2147" s="95"/>
      <c r="G2147" s="83" t="str">
        <f t="shared" si="33"/>
        <v/>
      </c>
      <c r="H2147" s="45"/>
    </row>
    <row r="2148" spans="2:8" ht="18" customHeight="1">
      <c r="B2148" s="57"/>
      <c r="C2148" s="57"/>
      <c r="D2148" s="59"/>
      <c r="E2148" s="94"/>
      <c r="F2148" s="95"/>
      <c r="G2148" s="83" t="str">
        <f t="shared" si="33"/>
        <v/>
      </c>
      <c r="H2148" s="45"/>
    </row>
    <row r="2149" spans="2:8" ht="18" customHeight="1">
      <c r="B2149" s="57"/>
      <c r="C2149" s="57"/>
      <c r="D2149" s="59"/>
      <c r="E2149" s="94"/>
      <c r="F2149" s="95"/>
      <c r="G2149" s="83" t="str">
        <f t="shared" si="33"/>
        <v/>
      </c>
      <c r="H2149" s="45"/>
    </row>
    <row r="2150" spans="2:8" ht="18" customHeight="1">
      <c r="B2150" s="57"/>
      <c r="C2150" s="57"/>
      <c r="D2150" s="59"/>
      <c r="E2150" s="94"/>
      <c r="F2150" s="95"/>
      <c r="G2150" s="83" t="str">
        <f t="shared" si="33"/>
        <v/>
      </c>
      <c r="H2150" s="45"/>
    </row>
    <row r="2151" spans="2:8" ht="18" customHeight="1">
      <c r="B2151" s="57"/>
      <c r="C2151" s="57"/>
      <c r="D2151" s="59"/>
      <c r="E2151" s="94"/>
      <c r="F2151" s="95"/>
      <c r="G2151" s="83" t="str">
        <f t="shared" si="33"/>
        <v/>
      </c>
      <c r="H2151" s="45"/>
    </row>
    <row r="2152" spans="2:8" ht="18" customHeight="1">
      <c r="B2152" s="57"/>
      <c r="C2152" s="57"/>
      <c r="D2152" s="59"/>
      <c r="E2152" s="94"/>
      <c r="F2152" s="95"/>
      <c r="G2152" s="83" t="str">
        <f t="shared" si="33"/>
        <v/>
      </c>
      <c r="H2152" s="45"/>
    </row>
    <row r="2153" spans="2:8" ht="18" customHeight="1">
      <c r="B2153" s="57"/>
      <c r="C2153" s="57"/>
      <c r="D2153" s="59"/>
      <c r="E2153" s="94"/>
      <c r="F2153" s="95"/>
      <c r="G2153" s="83" t="str">
        <f t="shared" si="33"/>
        <v/>
      </c>
      <c r="H2153" s="45"/>
    </row>
    <row r="2154" spans="2:8" ht="18" customHeight="1">
      <c r="B2154" s="57"/>
      <c r="C2154" s="57"/>
      <c r="D2154" s="59"/>
      <c r="E2154" s="94"/>
      <c r="F2154" s="95"/>
      <c r="G2154" s="83" t="str">
        <f t="shared" si="33"/>
        <v/>
      </c>
      <c r="H2154" s="45"/>
    </row>
    <row r="2155" spans="2:8" ht="18" customHeight="1">
      <c r="B2155" s="57"/>
      <c r="C2155" s="57"/>
      <c r="D2155" s="59"/>
      <c r="E2155" s="94"/>
      <c r="F2155" s="95"/>
      <c r="G2155" s="83" t="str">
        <f t="shared" si="33"/>
        <v/>
      </c>
      <c r="H2155" s="45"/>
    </row>
    <row r="2156" spans="2:8" ht="18" customHeight="1">
      <c r="B2156" s="57"/>
      <c r="C2156" s="57"/>
      <c r="D2156" s="59"/>
      <c r="E2156" s="94"/>
      <c r="F2156" s="95"/>
      <c r="G2156" s="83" t="str">
        <f t="shared" si="33"/>
        <v/>
      </c>
      <c r="H2156" s="45"/>
    </row>
    <row r="2157" spans="2:8" ht="18" customHeight="1">
      <c r="B2157" s="57"/>
      <c r="C2157" s="57"/>
      <c r="D2157" s="59"/>
      <c r="E2157" s="94"/>
      <c r="F2157" s="95"/>
      <c r="G2157" s="83" t="str">
        <f t="shared" si="33"/>
        <v/>
      </c>
      <c r="H2157" s="45"/>
    </row>
    <row r="2158" spans="2:8" ht="18" customHeight="1">
      <c r="B2158" s="57"/>
      <c r="C2158" s="57"/>
      <c r="D2158" s="59"/>
      <c r="E2158" s="94"/>
      <c r="F2158" s="95"/>
      <c r="G2158" s="83" t="str">
        <f t="shared" si="33"/>
        <v/>
      </c>
      <c r="H2158" s="45"/>
    </row>
    <row r="2159" spans="2:8" ht="18" customHeight="1">
      <c r="B2159" s="57"/>
      <c r="C2159" s="57"/>
      <c r="D2159" s="59"/>
      <c r="E2159" s="94"/>
      <c r="F2159" s="95"/>
      <c r="G2159" s="83" t="str">
        <f t="shared" si="33"/>
        <v/>
      </c>
      <c r="H2159" s="45"/>
    </row>
    <row r="2160" spans="2:8" ht="18" customHeight="1">
      <c r="B2160" s="57"/>
      <c r="C2160" s="57"/>
      <c r="D2160" s="59"/>
      <c r="E2160" s="94"/>
      <c r="F2160" s="95"/>
      <c r="G2160" s="83" t="str">
        <f t="shared" si="33"/>
        <v/>
      </c>
      <c r="H2160" s="45"/>
    </row>
    <row r="2161" spans="2:8" ht="18" customHeight="1">
      <c r="B2161" s="57"/>
      <c r="C2161" s="57"/>
      <c r="D2161" s="59"/>
      <c r="E2161" s="94"/>
      <c r="F2161" s="95"/>
      <c r="G2161" s="83" t="str">
        <f t="shared" si="33"/>
        <v/>
      </c>
      <c r="H2161" s="45"/>
    </row>
    <row r="2162" spans="2:8" ht="18" customHeight="1">
      <c r="B2162" s="57"/>
      <c r="C2162" s="57"/>
      <c r="D2162" s="59"/>
      <c r="E2162" s="94"/>
      <c r="F2162" s="95"/>
      <c r="G2162" s="83" t="str">
        <f t="shared" si="33"/>
        <v/>
      </c>
      <c r="H2162" s="45"/>
    </row>
    <row r="2163" spans="2:8" ht="18" customHeight="1">
      <c r="B2163" s="57"/>
      <c r="C2163" s="57"/>
      <c r="D2163" s="59"/>
      <c r="E2163" s="94"/>
      <c r="F2163" s="95"/>
      <c r="G2163" s="83" t="str">
        <f t="shared" si="33"/>
        <v/>
      </c>
      <c r="H2163" s="45"/>
    </row>
    <row r="2164" spans="2:8" ht="18" customHeight="1">
      <c r="B2164" s="57"/>
      <c r="C2164" s="57"/>
      <c r="D2164" s="59"/>
      <c r="E2164" s="94"/>
      <c r="F2164" s="95"/>
      <c r="G2164" s="83" t="str">
        <f t="shared" si="33"/>
        <v/>
      </c>
      <c r="H2164" s="45"/>
    </row>
    <row r="2165" spans="2:8" ht="18" customHeight="1">
      <c r="B2165" s="57"/>
      <c r="C2165" s="57"/>
      <c r="D2165" s="59"/>
      <c r="E2165" s="94"/>
      <c r="F2165" s="95"/>
      <c r="G2165" s="83" t="str">
        <f t="shared" si="33"/>
        <v/>
      </c>
      <c r="H2165" s="45"/>
    </row>
    <row r="2166" spans="2:8" ht="18" customHeight="1">
      <c r="B2166" s="57"/>
      <c r="C2166" s="57"/>
      <c r="D2166" s="59"/>
      <c r="E2166" s="94"/>
      <c r="F2166" s="95"/>
      <c r="G2166" s="83" t="str">
        <f t="shared" si="33"/>
        <v/>
      </c>
      <c r="H2166" s="45"/>
    </row>
    <row r="2167" spans="2:8" ht="18" customHeight="1">
      <c r="B2167" s="57"/>
      <c r="C2167" s="57"/>
      <c r="D2167" s="59"/>
      <c r="E2167" s="94"/>
      <c r="F2167" s="95"/>
      <c r="G2167" s="83" t="str">
        <f t="shared" si="33"/>
        <v/>
      </c>
      <c r="H2167" s="45"/>
    </row>
    <row r="2168" spans="2:8" ht="18" customHeight="1">
      <c r="B2168" s="57"/>
      <c r="C2168" s="57"/>
      <c r="D2168" s="59"/>
      <c r="E2168" s="94"/>
      <c r="F2168" s="95"/>
      <c r="G2168" s="83" t="str">
        <f t="shared" si="33"/>
        <v/>
      </c>
      <c r="H2168" s="45"/>
    </row>
    <row r="2169" spans="2:8" ht="18" customHeight="1">
      <c r="B2169" s="57"/>
      <c r="C2169" s="57"/>
      <c r="D2169" s="59"/>
      <c r="E2169" s="94"/>
      <c r="F2169" s="95"/>
      <c r="G2169" s="83" t="str">
        <f t="shared" si="33"/>
        <v/>
      </c>
      <c r="H2169" s="45"/>
    </row>
    <row r="2170" spans="2:8" ht="18" customHeight="1">
      <c r="B2170" s="57"/>
      <c r="C2170" s="57"/>
      <c r="D2170" s="59"/>
      <c r="E2170" s="94"/>
      <c r="F2170" s="95"/>
      <c r="G2170" s="83" t="str">
        <f t="shared" si="33"/>
        <v/>
      </c>
      <c r="H2170" s="45"/>
    </row>
    <row r="2171" spans="2:8" ht="18" customHeight="1">
      <c r="B2171" s="57"/>
      <c r="C2171" s="57"/>
      <c r="D2171" s="59"/>
      <c r="E2171" s="94"/>
      <c r="F2171" s="95"/>
      <c r="G2171" s="83" t="str">
        <f t="shared" si="33"/>
        <v/>
      </c>
      <c r="H2171" s="45"/>
    </row>
    <row r="2172" spans="2:8" ht="18" customHeight="1">
      <c r="B2172" s="57"/>
      <c r="C2172" s="57"/>
      <c r="D2172" s="59"/>
      <c r="E2172" s="94"/>
      <c r="F2172" s="95"/>
      <c r="G2172" s="83" t="str">
        <f t="shared" si="33"/>
        <v/>
      </c>
      <c r="H2172" s="45"/>
    </row>
    <row r="2173" spans="2:8" ht="18" customHeight="1">
      <c r="B2173" s="57"/>
      <c r="C2173" s="57"/>
      <c r="D2173" s="59"/>
      <c r="E2173" s="94"/>
      <c r="F2173" s="95"/>
      <c r="G2173" s="83" t="str">
        <f t="shared" si="33"/>
        <v/>
      </c>
      <c r="H2173" s="45"/>
    </row>
    <row r="2174" spans="2:8" ht="18" customHeight="1">
      <c r="B2174" s="57"/>
      <c r="C2174" s="57"/>
      <c r="D2174" s="59"/>
      <c r="E2174" s="94"/>
      <c r="F2174" s="95"/>
      <c r="G2174" s="83" t="str">
        <f t="shared" si="33"/>
        <v/>
      </c>
      <c r="H2174" s="45"/>
    </row>
    <row r="2175" spans="2:8" ht="18" customHeight="1">
      <c r="B2175" s="57"/>
      <c r="C2175" s="57"/>
      <c r="D2175" s="59"/>
      <c r="E2175" s="94"/>
      <c r="F2175" s="95"/>
      <c r="G2175" s="83" t="str">
        <f t="shared" si="33"/>
        <v/>
      </c>
      <c r="H2175" s="45"/>
    </row>
    <row r="2176" spans="2:8" ht="18" customHeight="1">
      <c r="B2176" s="57"/>
      <c r="C2176" s="57"/>
      <c r="D2176" s="59"/>
      <c r="E2176" s="94"/>
      <c r="F2176" s="95"/>
      <c r="G2176" s="83" t="str">
        <f t="shared" si="33"/>
        <v/>
      </c>
      <c r="H2176" s="45"/>
    </row>
    <row r="2177" spans="2:8" ht="18" customHeight="1">
      <c r="B2177" s="57"/>
      <c r="C2177" s="57"/>
      <c r="D2177" s="59"/>
      <c r="E2177" s="94"/>
      <c r="F2177" s="95"/>
      <c r="G2177" s="83" t="str">
        <f t="shared" si="33"/>
        <v/>
      </c>
      <c r="H2177" s="45"/>
    </row>
    <row r="2178" spans="2:8" ht="18" customHeight="1">
      <c r="B2178" s="57"/>
      <c r="C2178" s="57"/>
      <c r="D2178" s="59"/>
      <c r="E2178" s="94"/>
      <c r="F2178" s="95"/>
      <c r="G2178" s="83" t="str">
        <f t="shared" si="33"/>
        <v/>
      </c>
      <c r="H2178" s="45"/>
    </row>
    <row r="2179" spans="2:8" ht="18" customHeight="1">
      <c r="B2179" s="57"/>
      <c r="C2179" s="57"/>
      <c r="D2179" s="59"/>
      <c r="E2179" s="94"/>
      <c r="F2179" s="95"/>
      <c r="G2179" s="83" t="str">
        <f t="shared" si="33"/>
        <v/>
      </c>
      <c r="H2179" s="45"/>
    </row>
    <row r="2180" spans="2:8" ht="18" customHeight="1">
      <c r="B2180" s="57"/>
      <c r="C2180" s="57"/>
      <c r="D2180" s="59"/>
      <c r="E2180" s="94"/>
      <c r="F2180" s="95"/>
      <c r="G2180" s="83" t="str">
        <f t="shared" si="33"/>
        <v/>
      </c>
      <c r="H2180" s="45"/>
    </row>
    <row r="2181" spans="2:8" ht="18" customHeight="1">
      <c r="B2181" s="57"/>
      <c r="C2181" s="57"/>
      <c r="D2181" s="59"/>
      <c r="E2181" s="94"/>
      <c r="F2181" s="95"/>
      <c r="G2181" s="83" t="str">
        <f t="shared" si="33"/>
        <v/>
      </c>
      <c r="H2181" s="45"/>
    </row>
    <row r="2182" spans="2:8" ht="18" customHeight="1">
      <c r="B2182" s="57"/>
      <c r="C2182" s="57"/>
      <c r="D2182" s="59"/>
      <c r="E2182" s="94"/>
      <c r="F2182" s="95"/>
      <c r="G2182" s="83" t="str">
        <f t="shared" ref="G2182:G2245" si="34">IF(OR(B2182="",F2182=""),"",E2182/F2182)</f>
        <v/>
      </c>
      <c r="H2182" s="45"/>
    </row>
    <row r="2183" spans="2:8" ht="18" customHeight="1">
      <c r="B2183" s="57"/>
      <c r="C2183" s="57"/>
      <c r="D2183" s="59"/>
      <c r="E2183" s="94"/>
      <c r="F2183" s="95"/>
      <c r="G2183" s="83" t="str">
        <f t="shared" si="34"/>
        <v/>
      </c>
      <c r="H2183" s="45"/>
    </row>
    <row r="2184" spans="2:8" ht="18" customHeight="1">
      <c r="B2184" s="57"/>
      <c r="C2184" s="57"/>
      <c r="D2184" s="59"/>
      <c r="E2184" s="94"/>
      <c r="F2184" s="95"/>
      <c r="G2184" s="83" t="str">
        <f t="shared" si="34"/>
        <v/>
      </c>
      <c r="H2184" s="45"/>
    </row>
    <row r="2185" spans="2:8" ht="18" customHeight="1">
      <c r="B2185" s="57"/>
      <c r="C2185" s="57"/>
      <c r="D2185" s="59"/>
      <c r="E2185" s="94"/>
      <c r="F2185" s="95"/>
      <c r="G2185" s="83" t="str">
        <f t="shared" si="34"/>
        <v/>
      </c>
      <c r="H2185" s="45"/>
    </row>
    <row r="2186" spans="2:8" ht="18" customHeight="1">
      <c r="B2186" s="57"/>
      <c r="C2186" s="57"/>
      <c r="D2186" s="59"/>
      <c r="E2186" s="94"/>
      <c r="F2186" s="95"/>
      <c r="G2186" s="83" t="str">
        <f t="shared" si="34"/>
        <v/>
      </c>
      <c r="H2186" s="45"/>
    </row>
    <row r="2187" spans="2:8" ht="18" customHeight="1">
      <c r="B2187" s="57"/>
      <c r="C2187" s="57"/>
      <c r="D2187" s="59"/>
      <c r="E2187" s="94"/>
      <c r="F2187" s="95"/>
      <c r="G2187" s="83" t="str">
        <f t="shared" si="34"/>
        <v/>
      </c>
      <c r="H2187" s="45"/>
    </row>
    <row r="2188" spans="2:8" ht="18" customHeight="1">
      <c r="B2188" s="57"/>
      <c r="C2188" s="57"/>
      <c r="D2188" s="59"/>
      <c r="E2188" s="94"/>
      <c r="F2188" s="95"/>
      <c r="G2188" s="83" t="str">
        <f t="shared" si="34"/>
        <v/>
      </c>
      <c r="H2188" s="45"/>
    </row>
    <row r="2189" spans="2:8" ht="18" customHeight="1">
      <c r="B2189" s="57"/>
      <c r="C2189" s="57"/>
      <c r="D2189" s="59"/>
      <c r="E2189" s="94"/>
      <c r="F2189" s="95"/>
      <c r="G2189" s="83" t="str">
        <f t="shared" si="34"/>
        <v/>
      </c>
      <c r="H2189" s="45"/>
    </row>
    <row r="2190" spans="2:8" ht="18" customHeight="1">
      <c r="B2190" s="57"/>
      <c r="C2190" s="57"/>
      <c r="D2190" s="59"/>
      <c r="E2190" s="94"/>
      <c r="F2190" s="95"/>
      <c r="G2190" s="83" t="str">
        <f t="shared" si="34"/>
        <v/>
      </c>
      <c r="H2190" s="45"/>
    </row>
    <row r="2191" spans="2:8" ht="18" customHeight="1">
      <c r="B2191" s="57"/>
      <c r="C2191" s="57"/>
      <c r="D2191" s="59"/>
      <c r="E2191" s="94"/>
      <c r="F2191" s="95"/>
      <c r="G2191" s="83" t="str">
        <f t="shared" si="34"/>
        <v/>
      </c>
      <c r="H2191" s="45"/>
    </row>
    <row r="2192" spans="2:8" ht="18" customHeight="1">
      <c r="B2192" s="57"/>
      <c r="C2192" s="57"/>
      <c r="D2192" s="59"/>
      <c r="E2192" s="94"/>
      <c r="F2192" s="95"/>
      <c r="G2192" s="83" t="str">
        <f t="shared" si="34"/>
        <v/>
      </c>
      <c r="H2192" s="45"/>
    </row>
    <row r="2193" spans="2:8" ht="18" customHeight="1">
      <c r="B2193" s="57"/>
      <c r="C2193" s="57"/>
      <c r="D2193" s="59"/>
      <c r="E2193" s="94"/>
      <c r="F2193" s="95"/>
      <c r="G2193" s="83" t="str">
        <f t="shared" si="34"/>
        <v/>
      </c>
      <c r="H2193" s="45"/>
    </row>
    <row r="2194" spans="2:8" ht="18" customHeight="1">
      <c r="B2194" s="57"/>
      <c r="C2194" s="57"/>
      <c r="D2194" s="59"/>
      <c r="E2194" s="94"/>
      <c r="F2194" s="95"/>
      <c r="G2194" s="83" t="str">
        <f t="shared" si="34"/>
        <v/>
      </c>
      <c r="H2194" s="45"/>
    </row>
    <row r="2195" spans="2:8" ht="18" customHeight="1">
      <c r="B2195" s="57"/>
      <c r="C2195" s="57"/>
      <c r="D2195" s="59"/>
      <c r="E2195" s="94"/>
      <c r="F2195" s="95"/>
      <c r="G2195" s="83" t="str">
        <f t="shared" si="34"/>
        <v/>
      </c>
      <c r="H2195" s="45"/>
    </row>
    <row r="2196" spans="2:8" ht="18" customHeight="1">
      <c r="B2196" s="57"/>
      <c r="C2196" s="57"/>
      <c r="D2196" s="59"/>
      <c r="E2196" s="94"/>
      <c r="F2196" s="95"/>
      <c r="G2196" s="83" t="str">
        <f t="shared" si="34"/>
        <v/>
      </c>
      <c r="H2196" s="45"/>
    </row>
    <row r="2197" spans="2:8" ht="18" customHeight="1">
      <c r="B2197" s="57"/>
      <c r="C2197" s="57"/>
      <c r="D2197" s="59"/>
      <c r="E2197" s="94"/>
      <c r="F2197" s="95"/>
      <c r="G2197" s="83" t="str">
        <f t="shared" si="34"/>
        <v/>
      </c>
      <c r="H2197" s="45"/>
    </row>
    <row r="2198" spans="2:8" ht="18" customHeight="1">
      <c r="B2198" s="57"/>
      <c r="C2198" s="57"/>
      <c r="D2198" s="59"/>
      <c r="E2198" s="94"/>
      <c r="F2198" s="95"/>
      <c r="G2198" s="83" t="str">
        <f t="shared" si="34"/>
        <v/>
      </c>
      <c r="H2198" s="45"/>
    </row>
    <row r="2199" spans="2:8" ht="18" customHeight="1">
      <c r="B2199" s="57"/>
      <c r="C2199" s="57"/>
      <c r="D2199" s="59"/>
      <c r="E2199" s="94"/>
      <c r="F2199" s="95"/>
      <c r="G2199" s="83" t="str">
        <f t="shared" si="34"/>
        <v/>
      </c>
      <c r="H2199" s="45"/>
    </row>
    <row r="2200" spans="2:8" ht="18" customHeight="1">
      <c r="B2200" s="57"/>
      <c r="C2200" s="57"/>
      <c r="D2200" s="59"/>
      <c r="E2200" s="94"/>
      <c r="F2200" s="95"/>
      <c r="G2200" s="83" t="str">
        <f t="shared" si="34"/>
        <v/>
      </c>
      <c r="H2200" s="45"/>
    </row>
    <row r="2201" spans="2:8" ht="18" customHeight="1">
      <c r="B2201" s="57"/>
      <c r="C2201" s="57"/>
      <c r="D2201" s="59"/>
      <c r="E2201" s="94"/>
      <c r="F2201" s="95"/>
      <c r="G2201" s="83" t="str">
        <f t="shared" si="34"/>
        <v/>
      </c>
      <c r="H2201" s="45"/>
    </row>
    <row r="2202" spans="2:8" ht="18" customHeight="1">
      <c r="B2202" s="57"/>
      <c r="C2202" s="57"/>
      <c r="D2202" s="59"/>
      <c r="E2202" s="94"/>
      <c r="F2202" s="95"/>
      <c r="G2202" s="83" t="str">
        <f t="shared" si="34"/>
        <v/>
      </c>
      <c r="H2202" s="45"/>
    </row>
    <row r="2203" spans="2:8" ht="18" customHeight="1">
      <c r="B2203" s="57"/>
      <c r="C2203" s="57"/>
      <c r="D2203" s="59"/>
      <c r="E2203" s="94"/>
      <c r="F2203" s="95"/>
      <c r="G2203" s="83" t="str">
        <f t="shared" si="34"/>
        <v/>
      </c>
      <c r="H2203" s="45"/>
    </row>
    <row r="2204" spans="2:8" ht="18" customHeight="1">
      <c r="B2204" s="57"/>
      <c r="C2204" s="57"/>
      <c r="D2204" s="59"/>
      <c r="E2204" s="94"/>
      <c r="F2204" s="95"/>
      <c r="G2204" s="83" t="str">
        <f t="shared" si="34"/>
        <v/>
      </c>
      <c r="H2204" s="45"/>
    </row>
    <row r="2205" spans="2:8" ht="18" customHeight="1">
      <c r="B2205" s="57"/>
      <c r="C2205" s="57"/>
      <c r="D2205" s="59"/>
      <c r="E2205" s="94"/>
      <c r="F2205" s="95"/>
      <c r="G2205" s="83" t="str">
        <f t="shared" si="34"/>
        <v/>
      </c>
      <c r="H2205" s="45"/>
    </row>
    <row r="2206" spans="2:8" ht="18" customHeight="1">
      <c r="B2206" s="57"/>
      <c r="C2206" s="57"/>
      <c r="D2206" s="59"/>
      <c r="E2206" s="94"/>
      <c r="F2206" s="95"/>
      <c r="G2206" s="83" t="str">
        <f t="shared" si="34"/>
        <v/>
      </c>
      <c r="H2206" s="45"/>
    </row>
    <row r="2207" spans="2:8" ht="18" customHeight="1">
      <c r="B2207" s="57"/>
      <c r="C2207" s="57"/>
      <c r="D2207" s="59"/>
      <c r="E2207" s="94"/>
      <c r="F2207" s="95"/>
      <c r="G2207" s="83" t="str">
        <f t="shared" si="34"/>
        <v/>
      </c>
      <c r="H2207" s="45"/>
    </row>
    <row r="2208" spans="2:8" ht="18" customHeight="1">
      <c r="B2208" s="57"/>
      <c r="C2208" s="57"/>
      <c r="D2208" s="59"/>
      <c r="E2208" s="94"/>
      <c r="F2208" s="95"/>
      <c r="G2208" s="83" t="str">
        <f t="shared" si="34"/>
        <v/>
      </c>
      <c r="H2208" s="45"/>
    </row>
    <row r="2209" spans="2:8" ht="18" customHeight="1">
      <c r="B2209" s="57"/>
      <c r="C2209" s="57"/>
      <c r="D2209" s="59"/>
      <c r="E2209" s="94"/>
      <c r="F2209" s="95"/>
      <c r="G2209" s="83" t="str">
        <f t="shared" si="34"/>
        <v/>
      </c>
      <c r="H2209" s="45"/>
    </row>
    <row r="2210" spans="2:8" ht="18" customHeight="1">
      <c r="B2210" s="57"/>
      <c r="C2210" s="57"/>
      <c r="D2210" s="59"/>
      <c r="E2210" s="94"/>
      <c r="F2210" s="95"/>
      <c r="G2210" s="83" t="str">
        <f t="shared" si="34"/>
        <v/>
      </c>
      <c r="H2210" s="45"/>
    </row>
    <row r="2211" spans="2:8" ht="18" customHeight="1">
      <c r="B2211" s="57"/>
      <c r="C2211" s="57"/>
      <c r="D2211" s="59"/>
      <c r="E2211" s="94"/>
      <c r="F2211" s="95"/>
      <c r="G2211" s="83" t="str">
        <f t="shared" si="34"/>
        <v/>
      </c>
      <c r="H2211" s="45"/>
    </row>
    <row r="2212" spans="2:8" ht="18" customHeight="1">
      <c r="B2212" s="57"/>
      <c r="C2212" s="57"/>
      <c r="D2212" s="59"/>
      <c r="E2212" s="94"/>
      <c r="F2212" s="95"/>
      <c r="G2212" s="83" t="str">
        <f t="shared" si="34"/>
        <v/>
      </c>
      <c r="H2212" s="45"/>
    </row>
    <row r="2213" spans="2:8" ht="18" customHeight="1">
      <c r="B2213" s="57"/>
      <c r="C2213" s="57"/>
      <c r="D2213" s="59"/>
      <c r="E2213" s="94"/>
      <c r="F2213" s="95"/>
      <c r="G2213" s="83" t="str">
        <f t="shared" si="34"/>
        <v/>
      </c>
      <c r="H2213" s="45"/>
    </row>
    <row r="2214" spans="2:8" ht="18" customHeight="1">
      <c r="B2214" s="57"/>
      <c r="C2214" s="57"/>
      <c r="D2214" s="59"/>
      <c r="E2214" s="94"/>
      <c r="F2214" s="95"/>
      <c r="G2214" s="83" t="str">
        <f t="shared" si="34"/>
        <v/>
      </c>
      <c r="H2214" s="45"/>
    </row>
    <row r="2215" spans="2:8" ht="18" customHeight="1">
      <c r="B2215" s="57"/>
      <c r="C2215" s="57"/>
      <c r="D2215" s="59"/>
      <c r="E2215" s="94"/>
      <c r="F2215" s="95"/>
      <c r="G2215" s="83" t="str">
        <f t="shared" si="34"/>
        <v/>
      </c>
      <c r="H2215" s="45"/>
    </row>
    <row r="2216" spans="2:8" ht="18" customHeight="1">
      <c r="B2216" s="57"/>
      <c r="C2216" s="57"/>
      <c r="D2216" s="59"/>
      <c r="E2216" s="94"/>
      <c r="F2216" s="95"/>
      <c r="G2216" s="83" t="str">
        <f t="shared" si="34"/>
        <v/>
      </c>
      <c r="H2216" s="45"/>
    </row>
    <row r="2217" spans="2:8" ht="18" customHeight="1">
      <c r="B2217" s="57"/>
      <c r="C2217" s="57"/>
      <c r="D2217" s="59"/>
      <c r="E2217" s="94"/>
      <c r="F2217" s="95"/>
      <c r="G2217" s="83" t="str">
        <f t="shared" si="34"/>
        <v/>
      </c>
      <c r="H2217" s="45"/>
    </row>
    <row r="2218" spans="2:8" ht="18" customHeight="1">
      <c r="B2218" s="57"/>
      <c r="C2218" s="57"/>
      <c r="D2218" s="59"/>
      <c r="E2218" s="94"/>
      <c r="F2218" s="95"/>
      <c r="G2218" s="83" t="str">
        <f t="shared" si="34"/>
        <v/>
      </c>
      <c r="H2218" s="45"/>
    </row>
    <row r="2219" spans="2:8" ht="18" customHeight="1">
      <c r="B2219" s="57"/>
      <c r="C2219" s="57"/>
      <c r="D2219" s="59"/>
      <c r="E2219" s="94"/>
      <c r="F2219" s="95"/>
      <c r="G2219" s="83" t="str">
        <f t="shared" si="34"/>
        <v/>
      </c>
      <c r="H2219" s="45"/>
    </row>
    <row r="2220" spans="2:8" ht="18" customHeight="1">
      <c r="B2220" s="57"/>
      <c r="C2220" s="57"/>
      <c r="D2220" s="59"/>
      <c r="E2220" s="94"/>
      <c r="F2220" s="95"/>
      <c r="G2220" s="83" t="str">
        <f t="shared" si="34"/>
        <v/>
      </c>
      <c r="H2220" s="45"/>
    </row>
    <row r="2221" spans="2:8" ht="18" customHeight="1">
      <c r="B2221" s="57"/>
      <c r="C2221" s="57"/>
      <c r="D2221" s="59"/>
      <c r="E2221" s="94"/>
      <c r="F2221" s="95"/>
      <c r="G2221" s="83" t="str">
        <f t="shared" si="34"/>
        <v/>
      </c>
      <c r="H2221" s="45"/>
    </row>
    <row r="2222" spans="2:8" ht="18" customHeight="1">
      <c r="B2222" s="57"/>
      <c r="C2222" s="57"/>
      <c r="D2222" s="59"/>
      <c r="E2222" s="94"/>
      <c r="F2222" s="95"/>
      <c r="G2222" s="83" t="str">
        <f t="shared" si="34"/>
        <v/>
      </c>
      <c r="H2222" s="45"/>
    </row>
    <row r="2223" spans="2:8" ht="18" customHeight="1">
      <c r="B2223" s="57"/>
      <c r="C2223" s="57"/>
      <c r="D2223" s="59"/>
      <c r="E2223" s="94"/>
      <c r="F2223" s="95"/>
      <c r="G2223" s="83" t="str">
        <f t="shared" si="34"/>
        <v/>
      </c>
      <c r="H2223" s="45"/>
    </row>
    <row r="2224" spans="2:8" ht="18" customHeight="1">
      <c r="B2224" s="57"/>
      <c r="C2224" s="57"/>
      <c r="D2224" s="59"/>
      <c r="E2224" s="94"/>
      <c r="F2224" s="95"/>
      <c r="G2224" s="83" t="str">
        <f t="shared" si="34"/>
        <v/>
      </c>
      <c r="H2224" s="45"/>
    </row>
    <row r="2225" spans="2:8" ht="18" customHeight="1">
      <c r="B2225" s="57"/>
      <c r="C2225" s="57"/>
      <c r="D2225" s="59"/>
      <c r="E2225" s="94"/>
      <c r="F2225" s="95"/>
      <c r="G2225" s="83" t="str">
        <f t="shared" si="34"/>
        <v/>
      </c>
      <c r="H2225" s="45"/>
    </row>
    <row r="2226" spans="2:8" ht="18" customHeight="1">
      <c r="B2226" s="57"/>
      <c r="C2226" s="57"/>
      <c r="D2226" s="59"/>
      <c r="E2226" s="94"/>
      <c r="F2226" s="95"/>
      <c r="G2226" s="83" t="str">
        <f t="shared" si="34"/>
        <v/>
      </c>
      <c r="H2226" s="45"/>
    </row>
    <row r="2227" spans="2:8" ht="18" customHeight="1">
      <c r="B2227" s="57"/>
      <c r="C2227" s="57"/>
      <c r="D2227" s="59"/>
      <c r="E2227" s="94"/>
      <c r="F2227" s="95"/>
      <c r="G2227" s="83" t="str">
        <f t="shared" si="34"/>
        <v/>
      </c>
      <c r="H2227" s="45"/>
    </row>
    <row r="2228" spans="2:8" ht="18" customHeight="1">
      <c r="B2228" s="57"/>
      <c r="C2228" s="57"/>
      <c r="D2228" s="59"/>
      <c r="E2228" s="94"/>
      <c r="F2228" s="95"/>
      <c r="G2228" s="83" t="str">
        <f t="shared" si="34"/>
        <v/>
      </c>
      <c r="H2228" s="45"/>
    </row>
    <row r="2229" spans="2:8" ht="18" customHeight="1">
      <c r="B2229" s="57"/>
      <c r="C2229" s="57"/>
      <c r="D2229" s="59"/>
      <c r="E2229" s="94"/>
      <c r="F2229" s="95"/>
      <c r="G2229" s="83" t="str">
        <f t="shared" si="34"/>
        <v/>
      </c>
      <c r="H2229" s="45"/>
    </row>
    <row r="2230" spans="2:8" ht="18" customHeight="1">
      <c r="B2230" s="57"/>
      <c r="C2230" s="57"/>
      <c r="D2230" s="59"/>
      <c r="E2230" s="94"/>
      <c r="F2230" s="95"/>
      <c r="G2230" s="83" t="str">
        <f t="shared" si="34"/>
        <v/>
      </c>
      <c r="H2230" s="45"/>
    </row>
    <row r="2231" spans="2:8" ht="18" customHeight="1">
      <c r="B2231" s="57"/>
      <c r="C2231" s="57"/>
      <c r="D2231" s="59"/>
      <c r="E2231" s="94"/>
      <c r="F2231" s="95"/>
      <c r="G2231" s="83" t="str">
        <f t="shared" si="34"/>
        <v/>
      </c>
      <c r="H2231" s="45"/>
    </row>
    <row r="2232" spans="2:8" ht="18" customHeight="1">
      <c r="B2232" s="57"/>
      <c r="C2232" s="57"/>
      <c r="D2232" s="59"/>
      <c r="E2232" s="94"/>
      <c r="F2232" s="95"/>
      <c r="G2232" s="83" t="str">
        <f t="shared" si="34"/>
        <v/>
      </c>
      <c r="H2232" s="45"/>
    </row>
    <row r="2233" spans="2:8" ht="18" customHeight="1">
      <c r="B2233" s="57"/>
      <c r="C2233" s="57"/>
      <c r="D2233" s="59"/>
      <c r="E2233" s="94"/>
      <c r="F2233" s="95"/>
      <c r="G2233" s="83" t="str">
        <f t="shared" si="34"/>
        <v/>
      </c>
      <c r="H2233" s="45"/>
    </row>
    <row r="2234" spans="2:8" ht="18" customHeight="1">
      <c r="B2234" s="57"/>
      <c r="C2234" s="57"/>
      <c r="D2234" s="59"/>
      <c r="E2234" s="94"/>
      <c r="F2234" s="95"/>
      <c r="G2234" s="83" t="str">
        <f t="shared" si="34"/>
        <v/>
      </c>
      <c r="H2234" s="45"/>
    </row>
    <row r="2235" spans="2:8" ht="18" customHeight="1">
      <c r="B2235" s="57"/>
      <c r="C2235" s="57"/>
      <c r="D2235" s="59"/>
      <c r="E2235" s="94"/>
      <c r="F2235" s="95"/>
      <c r="G2235" s="83" t="str">
        <f t="shared" si="34"/>
        <v/>
      </c>
      <c r="H2235" s="45"/>
    </row>
    <row r="2236" spans="2:8" ht="18" customHeight="1">
      <c r="B2236" s="57"/>
      <c r="C2236" s="57"/>
      <c r="D2236" s="59"/>
      <c r="E2236" s="94"/>
      <c r="F2236" s="95"/>
      <c r="G2236" s="83" t="str">
        <f t="shared" si="34"/>
        <v/>
      </c>
      <c r="H2236" s="45"/>
    </row>
    <row r="2237" spans="2:8" ht="18" customHeight="1">
      <c r="B2237" s="57"/>
      <c r="C2237" s="57"/>
      <c r="D2237" s="59"/>
      <c r="E2237" s="94"/>
      <c r="F2237" s="95"/>
      <c r="G2237" s="83" t="str">
        <f t="shared" si="34"/>
        <v/>
      </c>
      <c r="H2237" s="45"/>
    </row>
    <row r="2238" spans="2:8" ht="18" customHeight="1">
      <c r="B2238" s="57"/>
      <c r="C2238" s="57"/>
      <c r="D2238" s="59"/>
      <c r="E2238" s="94"/>
      <c r="F2238" s="95"/>
      <c r="G2238" s="83" t="str">
        <f t="shared" si="34"/>
        <v/>
      </c>
      <c r="H2238" s="45"/>
    </row>
    <row r="2239" spans="2:8" ht="18" customHeight="1">
      <c r="B2239" s="57"/>
      <c r="C2239" s="57"/>
      <c r="D2239" s="59"/>
      <c r="E2239" s="94"/>
      <c r="F2239" s="95"/>
      <c r="G2239" s="83" t="str">
        <f t="shared" si="34"/>
        <v/>
      </c>
      <c r="H2239" s="45"/>
    </row>
    <row r="2240" spans="2:8" ht="18" customHeight="1">
      <c r="B2240" s="57"/>
      <c r="C2240" s="57"/>
      <c r="D2240" s="59"/>
      <c r="E2240" s="94"/>
      <c r="F2240" s="95"/>
      <c r="G2240" s="83" t="str">
        <f t="shared" si="34"/>
        <v/>
      </c>
      <c r="H2240" s="45"/>
    </row>
    <row r="2241" spans="2:8" ht="18" customHeight="1">
      <c r="B2241" s="57"/>
      <c r="C2241" s="57"/>
      <c r="D2241" s="59"/>
      <c r="E2241" s="94"/>
      <c r="F2241" s="95"/>
      <c r="G2241" s="83" t="str">
        <f t="shared" si="34"/>
        <v/>
      </c>
      <c r="H2241" s="45"/>
    </row>
    <row r="2242" spans="2:8" ht="18" customHeight="1">
      <c r="B2242" s="57"/>
      <c r="C2242" s="57"/>
      <c r="D2242" s="59"/>
      <c r="E2242" s="94"/>
      <c r="F2242" s="95"/>
      <c r="G2242" s="83" t="str">
        <f t="shared" si="34"/>
        <v/>
      </c>
      <c r="H2242" s="45"/>
    </row>
    <row r="2243" spans="2:8" ht="18" customHeight="1">
      <c r="B2243" s="57"/>
      <c r="C2243" s="57"/>
      <c r="D2243" s="59"/>
      <c r="E2243" s="94"/>
      <c r="F2243" s="95"/>
      <c r="G2243" s="83" t="str">
        <f t="shared" si="34"/>
        <v/>
      </c>
      <c r="H2243" s="45"/>
    </row>
    <row r="2244" spans="2:8" ht="18" customHeight="1">
      <c r="B2244" s="57"/>
      <c r="C2244" s="57"/>
      <c r="D2244" s="59"/>
      <c r="E2244" s="94"/>
      <c r="F2244" s="95"/>
      <c r="G2244" s="83" t="str">
        <f t="shared" si="34"/>
        <v/>
      </c>
      <c r="H2244" s="45"/>
    </row>
    <row r="2245" spans="2:8" ht="18" customHeight="1">
      <c r="B2245" s="57"/>
      <c r="C2245" s="57"/>
      <c r="D2245" s="59"/>
      <c r="E2245" s="94"/>
      <c r="F2245" s="95"/>
      <c r="G2245" s="83" t="str">
        <f t="shared" si="34"/>
        <v/>
      </c>
      <c r="H2245" s="45"/>
    </row>
    <row r="2246" spans="2:8" ht="18" customHeight="1">
      <c r="B2246" s="57"/>
      <c r="C2246" s="57"/>
      <c r="D2246" s="59"/>
      <c r="E2246" s="94"/>
      <c r="F2246" s="95"/>
      <c r="G2246" s="83" t="str">
        <f t="shared" ref="G2246:G2309" si="35">IF(OR(B2246="",F2246=""),"",E2246/F2246)</f>
        <v/>
      </c>
      <c r="H2246" s="45"/>
    </row>
    <row r="2247" spans="2:8" ht="18" customHeight="1">
      <c r="B2247" s="57"/>
      <c r="C2247" s="57"/>
      <c r="D2247" s="59"/>
      <c r="E2247" s="94"/>
      <c r="F2247" s="95"/>
      <c r="G2247" s="83" t="str">
        <f t="shared" si="35"/>
        <v/>
      </c>
      <c r="H2247" s="45"/>
    </row>
    <row r="2248" spans="2:8" ht="18" customHeight="1">
      <c r="B2248" s="57"/>
      <c r="C2248" s="57"/>
      <c r="D2248" s="59"/>
      <c r="E2248" s="94"/>
      <c r="F2248" s="95"/>
      <c r="G2248" s="83" t="str">
        <f t="shared" si="35"/>
        <v/>
      </c>
      <c r="H2248" s="45"/>
    </row>
    <row r="2249" spans="2:8" ht="18" customHeight="1">
      <c r="B2249" s="57"/>
      <c r="C2249" s="57"/>
      <c r="D2249" s="59"/>
      <c r="E2249" s="94"/>
      <c r="F2249" s="95"/>
      <c r="G2249" s="83" t="str">
        <f t="shared" si="35"/>
        <v/>
      </c>
      <c r="H2249" s="45"/>
    </row>
    <row r="2250" spans="2:8" ht="18" customHeight="1">
      <c r="B2250" s="57"/>
      <c r="C2250" s="57"/>
      <c r="D2250" s="59"/>
      <c r="E2250" s="94"/>
      <c r="F2250" s="95"/>
      <c r="G2250" s="83" t="str">
        <f t="shared" si="35"/>
        <v/>
      </c>
      <c r="H2250" s="45"/>
    </row>
    <row r="2251" spans="2:8" ht="18" customHeight="1">
      <c r="B2251" s="57"/>
      <c r="C2251" s="57"/>
      <c r="D2251" s="59"/>
      <c r="E2251" s="94"/>
      <c r="F2251" s="95"/>
      <c r="G2251" s="83" t="str">
        <f t="shared" si="35"/>
        <v/>
      </c>
      <c r="H2251" s="45"/>
    </row>
    <row r="2252" spans="2:8" ht="18" customHeight="1">
      <c r="B2252" s="57"/>
      <c r="C2252" s="57"/>
      <c r="D2252" s="59"/>
      <c r="E2252" s="94"/>
      <c r="F2252" s="95"/>
      <c r="G2252" s="83" t="str">
        <f t="shared" si="35"/>
        <v/>
      </c>
      <c r="H2252" s="45"/>
    </row>
    <row r="2253" spans="2:8" ht="18" customHeight="1">
      <c r="B2253" s="57"/>
      <c r="C2253" s="57"/>
      <c r="D2253" s="59"/>
      <c r="E2253" s="94"/>
      <c r="F2253" s="95"/>
      <c r="G2253" s="83" t="str">
        <f t="shared" si="35"/>
        <v/>
      </c>
      <c r="H2253" s="45"/>
    </row>
    <row r="2254" spans="2:8" ht="18" customHeight="1">
      <c r="B2254" s="57"/>
      <c r="C2254" s="57"/>
      <c r="D2254" s="59"/>
      <c r="E2254" s="94"/>
      <c r="F2254" s="95"/>
      <c r="G2254" s="83" t="str">
        <f t="shared" si="35"/>
        <v/>
      </c>
      <c r="H2254" s="45"/>
    </row>
    <row r="2255" spans="2:8" ht="18" customHeight="1">
      <c r="B2255" s="57"/>
      <c r="C2255" s="57"/>
      <c r="D2255" s="59"/>
      <c r="E2255" s="94"/>
      <c r="F2255" s="95"/>
      <c r="G2255" s="83" t="str">
        <f t="shared" si="35"/>
        <v/>
      </c>
      <c r="H2255" s="45"/>
    </row>
    <row r="2256" spans="2:8" ht="18" customHeight="1">
      <c r="B2256" s="57"/>
      <c r="C2256" s="57"/>
      <c r="D2256" s="59"/>
      <c r="E2256" s="94"/>
      <c r="F2256" s="95"/>
      <c r="G2256" s="83" t="str">
        <f t="shared" si="35"/>
        <v/>
      </c>
      <c r="H2256" s="45"/>
    </row>
    <row r="2257" spans="2:8" ht="18" customHeight="1">
      <c r="B2257" s="57"/>
      <c r="C2257" s="57"/>
      <c r="D2257" s="59"/>
      <c r="E2257" s="94"/>
      <c r="F2257" s="95"/>
      <c r="G2257" s="83" t="str">
        <f t="shared" si="35"/>
        <v/>
      </c>
      <c r="H2257" s="45"/>
    </row>
    <row r="2258" spans="2:8" ht="18" customHeight="1">
      <c r="B2258" s="57"/>
      <c r="C2258" s="57"/>
      <c r="D2258" s="59"/>
      <c r="E2258" s="94"/>
      <c r="F2258" s="95"/>
      <c r="G2258" s="83" t="str">
        <f t="shared" si="35"/>
        <v/>
      </c>
      <c r="H2258" s="45"/>
    </row>
    <row r="2259" spans="2:8" ht="18" customHeight="1">
      <c r="B2259" s="57"/>
      <c r="C2259" s="57"/>
      <c r="D2259" s="59"/>
      <c r="E2259" s="94"/>
      <c r="F2259" s="95"/>
      <c r="G2259" s="83" t="str">
        <f t="shared" si="35"/>
        <v/>
      </c>
      <c r="H2259" s="45"/>
    </row>
    <row r="2260" spans="2:8" ht="18" customHeight="1">
      <c r="B2260" s="57"/>
      <c r="C2260" s="57"/>
      <c r="D2260" s="59"/>
      <c r="E2260" s="94"/>
      <c r="F2260" s="95"/>
      <c r="G2260" s="83" t="str">
        <f t="shared" si="35"/>
        <v/>
      </c>
      <c r="H2260" s="45"/>
    </row>
    <row r="2261" spans="2:8" ht="18" customHeight="1">
      <c r="B2261" s="57"/>
      <c r="C2261" s="57"/>
      <c r="D2261" s="59"/>
      <c r="E2261" s="94"/>
      <c r="F2261" s="95"/>
      <c r="G2261" s="83" t="str">
        <f t="shared" si="35"/>
        <v/>
      </c>
      <c r="H2261" s="45"/>
    </row>
    <row r="2262" spans="2:8" ht="18" customHeight="1">
      <c r="B2262" s="57"/>
      <c r="C2262" s="57"/>
      <c r="D2262" s="59"/>
      <c r="E2262" s="94"/>
      <c r="F2262" s="95"/>
      <c r="G2262" s="83" t="str">
        <f t="shared" si="35"/>
        <v/>
      </c>
      <c r="H2262" s="45"/>
    </row>
    <row r="2263" spans="2:8" ht="18" customHeight="1">
      <c r="B2263" s="57"/>
      <c r="C2263" s="57"/>
      <c r="D2263" s="59"/>
      <c r="E2263" s="94"/>
      <c r="F2263" s="95"/>
      <c r="G2263" s="83" t="str">
        <f t="shared" si="35"/>
        <v/>
      </c>
      <c r="H2263" s="45"/>
    </row>
    <row r="2264" spans="2:8" ht="18" customHeight="1">
      <c r="B2264" s="57"/>
      <c r="C2264" s="57"/>
      <c r="D2264" s="59"/>
      <c r="E2264" s="94"/>
      <c r="F2264" s="95"/>
      <c r="G2264" s="83" t="str">
        <f t="shared" si="35"/>
        <v/>
      </c>
      <c r="H2264" s="45"/>
    </row>
    <row r="2265" spans="2:8" ht="18" customHeight="1">
      <c r="B2265" s="57"/>
      <c r="C2265" s="57"/>
      <c r="D2265" s="59"/>
      <c r="E2265" s="94"/>
      <c r="F2265" s="95"/>
      <c r="G2265" s="83" t="str">
        <f t="shared" si="35"/>
        <v/>
      </c>
      <c r="H2265" s="45"/>
    </row>
    <row r="2266" spans="2:8" ht="18" customHeight="1">
      <c r="B2266" s="57"/>
      <c r="C2266" s="57"/>
      <c r="D2266" s="59"/>
      <c r="E2266" s="94"/>
      <c r="F2266" s="95"/>
      <c r="G2266" s="83" t="str">
        <f t="shared" si="35"/>
        <v/>
      </c>
      <c r="H2266" s="45"/>
    </row>
    <row r="2267" spans="2:8" ht="18" customHeight="1">
      <c r="B2267" s="57"/>
      <c r="C2267" s="57"/>
      <c r="D2267" s="59"/>
      <c r="E2267" s="94"/>
      <c r="F2267" s="95"/>
      <c r="G2267" s="83" t="str">
        <f t="shared" si="35"/>
        <v/>
      </c>
      <c r="H2267" s="45"/>
    </row>
    <row r="2268" spans="2:8" ht="18" customHeight="1">
      <c r="B2268" s="57"/>
      <c r="C2268" s="57"/>
      <c r="D2268" s="59"/>
      <c r="E2268" s="94"/>
      <c r="F2268" s="95"/>
      <c r="G2268" s="83" t="str">
        <f t="shared" si="35"/>
        <v/>
      </c>
      <c r="H2268" s="45"/>
    </row>
    <row r="2269" spans="2:8" ht="18" customHeight="1">
      <c r="B2269" s="57"/>
      <c r="C2269" s="57"/>
      <c r="D2269" s="59"/>
      <c r="E2269" s="94"/>
      <c r="F2269" s="95"/>
      <c r="G2269" s="83" t="str">
        <f t="shared" si="35"/>
        <v/>
      </c>
      <c r="H2269" s="45"/>
    </row>
    <row r="2270" spans="2:8" ht="18" customHeight="1">
      <c r="B2270" s="57"/>
      <c r="C2270" s="57"/>
      <c r="D2270" s="59"/>
      <c r="E2270" s="94"/>
      <c r="F2270" s="95"/>
      <c r="G2270" s="83" t="str">
        <f t="shared" si="35"/>
        <v/>
      </c>
      <c r="H2270" s="45"/>
    </row>
    <row r="2271" spans="2:8" ht="18" customHeight="1">
      <c r="B2271" s="57"/>
      <c r="C2271" s="57"/>
      <c r="D2271" s="59"/>
      <c r="E2271" s="94"/>
      <c r="F2271" s="95"/>
      <c r="G2271" s="83" t="str">
        <f t="shared" si="35"/>
        <v/>
      </c>
      <c r="H2271" s="45"/>
    </row>
    <row r="2272" spans="2:8" ht="18" customHeight="1">
      <c r="B2272" s="57"/>
      <c r="C2272" s="57"/>
      <c r="D2272" s="59"/>
      <c r="E2272" s="94"/>
      <c r="F2272" s="95"/>
      <c r="G2272" s="83" t="str">
        <f t="shared" si="35"/>
        <v/>
      </c>
      <c r="H2272" s="45"/>
    </row>
    <row r="2273" spans="2:8" ht="18" customHeight="1">
      <c r="B2273" s="57"/>
      <c r="C2273" s="57"/>
      <c r="D2273" s="59"/>
      <c r="E2273" s="94"/>
      <c r="F2273" s="95"/>
      <c r="G2273" s="83" t="str">
        <f t="shared" si="35"/>
        <v/>
      </c>
      <c r="H2273" s="45"/>
    </row>
    <row r="2274" spans="2:8" ht="18" customHeight="1">
      <c r="B2274" s="57"/>
      <c r="C2274" s="57"/>
      <c r="D2274" s="59"/>
      <c r="E2274" s="94"/>
      <c r="F2274" s="95"/>
      <c r="G2274" s="83" t="str">
        <f t="shared" si="35"/>
        <v/>
      </c>
      <c r="H2274" s="45"/>
    </row>
    <row r="2275" spans="2:8" ht="18" customHeight="1">
      <c r="B2275" s="57"/>
      <c r="C2275" s="57"/>
      <c r="D2275" s="59"/>
      <c r="E2275" s="94"/>
      <c r="F2275" s="95"/>
      <c r="G2275" s="83" t="str">
        <f t="shared" si="35"/>
        <v/>
      </c>
      <c r="H2275" s="45"/>
    </row>
    <row r="2276" spans="2:8" ht="18" customHeight="1">
      <c r="B2276" s="57"/>
      <c r="C2276" s="57"/>
      <c r="D2276" s="59"/>
      <c r="E2276" s="94"/>
      <c r="F2276" s="95"/>
      <c r="G2276" s="83" t="str">
        <f t="shared" si="35"/>
        <v/>
      </c>
      <c r="H2276" s="45"/>
    </row>
    <row r="2277" spans="2:8" ht="18" customHeight="1">
      <c r="B2277" s="57"/>
      <c r="C2277" s="57"/>
      <c r="D2277" s="59"/>
      <c r="E2277" s="94"/>
      <c r="F2277" s="95"/>
      <c r="G2277" s="83" t="str">
        <f t="shared" si="35"/>
        <v/>
      </c>
      <c r="H2277" s="45"/>
    </row>
    <row r="2278" spans="2:8" ht="18" customHeight="1">
      <c r="B2278" s="57"/>
      <c r="C2278" s="57"/>
      <c r="D2278" s="59"/>
      <c r="E2278" s="94"/>
      <c r="F2278" s="95"/>
      <c r="G2278" s="83" t="str">
        <f t="shared" si="35"/>
        <v/>
      </c>
      <c r="H2278" s="45"/>
    </row>
    <row r="2279" spans="2:8" ht="18" customHeight="1">
      <c r="B2279" s="57"/>
      <c r="C2279" s="57"/>
      <c r="D2279" s="59"/>
      <c r="E2279" s="94"/>
      <c r="F2279" s="95"/>
      <c r="G2279" s="83" t="str">
        <f t="shared" si="35"/>
        <v/>
      </c>
      <c r="H2279" s="45"/>
    </row>
    <row r="2280" spans="2:8" ht="18" customHeight="1">
      <c r="B2280" s="57"/>
      <c r="C2280" s="57"/>
      <c r="D2280" s="59"/>
      <c r="E2280" s="94"/>
      <c r="F2280" s="95"/>
      <c r="G2280" s="83" t="str">
        <f t="shared" si="35"/>
        <v/>
      </c>
      <c r="H2280" s="45"/>
    </row>
    <row r="2281" spans="2:8" ht="18" customHeight="1">
      <c r="B2281" s="57"/>
      <c r="C2281" s="57"/>
      <c r="D2281" s="59"/>
      <c r="E2281" s="94"/>
      <c r="F2281" s="95"/>
      <c r="G2281" s="83" t="str">
        <f t="shared" si="35"/>
        <v/>
      </c>
      <c r="H2281" s="45"/>
    </row>
    <row r="2282" spans="2:8" ht="18" customHeight="1">
      <c r="B2282" s="57"/>
      <c r="C2282" s="57"/>
      <c r="D2282" s="59"/>
      <c r="E2282" s="94"/>
      <c r="F2282" s="95"/>
      <c r="G2282" s="83" t="str">
        <f t="shared" si="35"/>
        <v/>
      </c>
      <c r="H2282" s="45"/>
    </row>
    <row r="2283" spans="2:8" ht="18" customHeight="1">
      <c r="B2283" s="57"/>
      <c r="C2283" s="57"/>
      <c r="D2283" s="59"/>
      <c r="E2283" s="94"/>
      <c r="F2283" s="95"/>
      <c r="G2283" s="83" t="str">
        <f t="shared" si="35"/>
        <v/>
      </c>
      <c r="H2283" s="45"/>
    </row>
    <row r="2284" spans="2:8" ht="18" customHeight="1">
      <c r="B2284" s="57"/>
      <c r="C2284" s="57"/>
      <c r="D2284" s="59"/>
      <c r="E2284" s="94"/>
      <c r="F2284" s="95"/>
      <c r="G2284" s="83" t="str">
        <f t="shared" si="35"/>
        <v/>
      </c>
      <c r="H2284" s="45"/>
    </row>
    <row r="2285" spans="2:8" ht="18" customHeight="1">
      <c r="B2285" s="57"/>
      <c r="C2285" s="57"/>
      <c r="D2285" s="59"/>
      <c r="E2285" s="94"/>
      <c r="F2285" s="95"/>
      <c r="G2285" s="83" t="str">
        <f t="shared" si="35"/>
        <v/>
      </c>
      <c r="H2285" s="45"/>
    </row>
    <row r="2286" spans="2:8" ht="18" customHeight="1">
      <c r="B2286" s="57"/>
      <c r="C2286" s="57"/>
      <c r="D2286" s="59"/>
      <c r="E2286" s="94"/>
      <c r="F2286" s="95"/>
      <c r="G2286" s="83" t="str">
        <f t="shared" si="35"/>
        <v/>
      </c>
      <c r="H2286" s="45"/>
    </row>
    <row r="2287" spans="2:8" ht="18" customHeight="1">
      <c r="B2287" s="57"/>
      <c r="C2287" s="57"/>
      <c r="D2287" s="59"/>
      <c r="E2287" s="94"/>
      <c r="F2287" s="95"/>
      <c r="G2287" s="83" t="str">
        <f t="shared" si="35"/>
        <v/>
      </c>
      <c r="H2287" s="45"/>
    </row>
    <row r="2288" spans="2:8" ht="18" customHeight="1">
      <c r="B2288" s="57"/>
      <c r="C2288" s="57"/>
      <c r="D2288" s="59"/>
      <c r="E2288" s="94"/>
      <c r="F2288" s="95"/>
      <c r="G2288" s="83" t="str">
        <f t="shared" si="35"/>
        <v/>
      </c>
      <c r="H2288" s="45"/>
    </row>
    <row r="2289" spans="2:8" ht="18" customHeight="1">
      <c r="B2289" s="57"/>
      <c r="C2289" s="57"/>
      <c r="D2289" s="59"/>
      <c r="E2289" s="94"/>
      <c r="F2289" s="95"/>
      <c r="G2289" s="83" t="str">
        <f t="shared" si="35"/>
        <v/>
      </c>
      <c r="H2289" s="45"/>
    </row>
    <row r="2290" spans="2:8" ht="18" customHeight="1">
      <c r="B2290" s="57"/>
      <c r="C2290" s="57"/>
      <c r="D2290" s="59"/>
      <c r="E2290" s="94"/>
      <c r="F2290" s="95"/>
      <c r="G2290" s="83" t="str">
        <f t="shared" si="35"/>
        <v/>
      </c>
      <c r="H2290" s="45"/>
    </row>
    <row r="2291" spans="2:8" ht="18" customHeight="1">
      <c r="B2291" s="57"/>
      <c r="C2291" s="57"/>
      <c r="D2291" s="59"/>
      <c r="E2291" s="94"/>
      <c r="F2291" s="95"/>
      <c r="G2291" s="83" t="str">
        <f t="shared" si="35"/>
        <v/>
      </c>
      <c r="H2291" s="45"/>
    </row>
    <row r="2292" spans="2:8" ht="18" customHeight="1">
      <c r="B2292" s="57"/>
      <c r="C2292" s="57"/>
      <c r="D2292" s="59"/>
      <c r="E2292" s="94"/>
      <c r="F2292" s="95"/>
      <c r="G2292" s="83" t="str">
        <f t="shared" si="35"/>
        <v/>
      </c>
      <c r="H2292" s="45"/>
    </row>
    <row r="2293" spans="2:8" ht="18" customHeight="1">
      <c r="B2293" s="57"/>
      <c r="C2293" s="57"/>
      <c r="D2293" s="59"/>
      <c r="E2293" s="94"/>
      <c r="F2293" s="95"/>
      <c r="G2293" s="83" t="str">
        <f t="shared" si="35"/>
        <v/>
      </c>
      <c r="H2293" s="45"/>
    </row>
    <row r="2294" spans="2:8" ht="18" customHeight="1">
      <c r="B2294" s="57"/>
      <c r="C2294" s="57"/>
      <c r="D2294" s="59"/>
      <c r="E2294" s="94"/>
      <c r="F2294" s="95"/>
      <c r="G2294" s="83" t="str">
        <f t="shared" si="35"/>
        <v/>
      </c>
      <c r="H2294" s="45"/>
    </row>
    <row r="2295" spans="2:8" ht="18" customHeight="1">
      <c r="B2295" s="57"/>
      <c r="C2295" s="57"/>
      <c r="D2295" s="59"/>
      <c r="E2295" s="94"/>
      <c r="F2295" s="95"/>
      <c r="G2295" s="83" t="str">
        <f t="shared" si="35"/>
        <v/>
      </c>
      <c r="H2295" s="45"/>
    </row>
    <row r="2296" spans="2:8" ht="18" customHeight="1">
      <c r="B2296" s="57"/>
      <c r="C2296" s="57"/>
      <c r="D2296" s="59"/>
      <c r="E2296" s="94"/>
      <c r="F2296" s="95"/>
      <c r="G2296" s="83" t="str">
        <f t="shared" si="35"/>
        <v/>
      </c>
      <c r="H2296" s="45"/>
    </row>
    <row r="2297" spans="2:8" ht="18" customHeight="1">
      <c r="B2297" s="57"/>
      <c r="C2297" s="57"/>
      <c r="D2297" s="59"/>
      <c r="E2297" s="94"/>
      <c r="F2297" s="95"/>
      <c r="G2297" s="83" t="str">
        <f t="shared" si="35"/>
        <v/>
      </c>
      <c r="H2297" s="45"/>
    </row>
    <row r="2298" spans="2:8" ht="18" customHeight="1">
      <c r="B2298" s="57"/>
      <c r="C2298" s="57"/>
      <c r="D2298" s="59"/>
      <c r="E2298" s="94"/>
      <c r="F2298" s="95"/>
      <c r="G2298" s="83" t="str">
        <f t="shared" si="35"/>
        <v/>
      </c>
      <c r="H2298" s="45"/>
    </row>
    <row r="2299" spans="2:8" ht="18" customHeight="1">
      <c r="B2299" s="57"/>
      <c r="C2299" s="57"/>
      <c r="D2299" s="59"/>
      <c r="E2299" s="94"/>
      <c r="F2299" s="95"/>
      <c r="G2299" s="83" t="str">
        <f t="shared" si="35"/>
        <v/>
      </c>
      <c r="H2299" s="45"/>
    </row>
    <row r="2300" spans="2:8" ht="18" customHeight="1">
      <c r="B2300" s="57"/>
      <c r="C2300" s="57"/>
      <c r="D2300" s="59"/>
      <c r="E2300" s="94"/>
      <c r="F2300" s="95"/>
      <c r="G2300" s="83" t="str">
        <f t="shared" si="35"/>
        <v/>
      </c>
      <c r="H2300" s="45"/>
    </row>
    <row r="2301" spans="2:8" ht="18" customHeight="1">
      <c r="B2301" s="57"/>
      <c r="C2301" s="57"/>
      <c r="D2301" s="59"/>
      <c r="E2301" s="94"/>
      <c r="F2301" s="95"/>
      <c r="G2301" s="83" t="str">
        <f t="shared" si="35"/>
        <v/>
      </c>
      <c r="H2301" s="45"/>
    </row>
    <row r="2302" spans="2:8" ht="18" customHeight="1">
      <c r="B2302" s="57"/>
      <c r="C2302" s="57"/>
      <c r="D2302" s="59"/>
      <c r="E2302" s="94"/>
      <c r="F2302" s="95"/>
      <c r="G2302" s="83" t="str">
        <f t="shared" si="35"/>
        <v/>
      </c>
      <c r="H2302" s="45"/>
    </row>
    <row r="2303" spans="2:8" ht="18" customHeight="1">
      <c r="B2303" s="57"/>
      <c r="C2303" s="57"/>
      <c r="D2303" s="59"/>
      <c r="E2303" s="94"/>
      <c r="F2303" s="95"/>
      <c r="G2303" s="83" t="str">
        <f t="shared" si="35"/>
        <v/>
      </c>
      <c r="H2303" s="45"/>
    </row>
    <row r="2304" spans="2:8" ht="18" customHeight="1">
      <c r="B2304" s="57"/>
      <c r="C2304" s="57"/>
      <c r="D2304" s="59"/>
      <c r="E2304" s="94"/>
      <c r="F2304" s="95"/>
      <c r="G2304" s="83" t="str">
        <f t="shared" si="35"/>
        <v/>
      </c>
      <c r="H2304" s="45"/>
    </row>
    <row r="2305" spans="2:8" ht="18" customHeight="1">
      <c r="B2305" s="57"/>
      <c r="C2305" s="57"/>
      <c r="D2305" s="59"/>
      <c r="E2305" s="94"/>
      <c r="F2305" s="95"/>
      <c r="G2305" s="83" t="str">
        <f t="shared" si="35"/>
        <v/>
      </c>
      <c r="H2305" s="45"/>
    </row>
    <row r="2306" spans="2:8" ht="18" customHeight="1">
      <c r="B2306" s="57"/>
      <c r="C2306" s="57"/>
      <c r="D2306" s="59"/>
      <c r="E2306" s="94"/>
      <c r="F2306" s="95"/>
      <c r="G2306" s="83" t="str">
        <f t="shared" si="35"/>
        <v/>
      </c>
      <c r="H2306" s="45"/>
    </row>
    <row r="2307" spans="2:8" ht="18" customHeight="1">
      <c r="B2307" s="57"/>
      <c r="C2307" s="57"/>
      <c r="D2307" s="59"/>
      <c r="E2307" s="94"/>
      <c r="F2307" s="95"/>
      <c r="G2307" s="83" t="str">
        <f t="shared" si="35"/>
        <v/>
      </c>
      <c r="H2307" s="45"/>
    </row>
    <row r="2308" spans="2:8" ht="18" customHeight="1">
      <c r="B2308" s="57"/>
      <c r="C2308" s="57"/>
      <c r="D2308" s="59"/>
      <c r="E2308" s="94"/>
      <c r="F2308" s="95"/>
      <c r="G2308" s="83" t="str">
        <f t="shared" si="35"/>
        <v/>
      </c>
      <c r="H2308" s="45"/>
    </row>
    <row r="2309" spans="2:8" ht="18" customHeight="1">
      <c r="B2309" s="57"/>
      <c r="C2309" s="57"/>
      <c r="D2309" s="59"/>
      <c r="E2309" s="94"/>
      <c r="F2309" s="95"/>
      <c r="G2309" s="83" t="str">
        <f t="shared" si="35"/>
        <v/>
      </c>
      <c r="H2309" s="45"/>
    </row>
    <row r="2310" spans="2:8" ht="18" customHeight="1">
      <c r="B2310" s="57"/>
      <c r="C2310" s="57"/>
      <c r="D2310" s="59"/>
      <c r="E2310" s="94"/>
      <c r="F2310" s="95"/>
      <c r="G2310" s="83" t="str">
        <f t="shared" ref="G2310:G2373" si="36">IF(OR(B2310="",F2310=""),"",E2310/F2310)</f>
        <v/>
      </c>
      <c r="H2310" s="45"/>
    </row>
    <row r="2311" spans="2:8" ht="18" customHeight="1">
      <c r="B2311" s="57"/>
      <c r="C2311" s="57"/>
      <c r="D2311" s="59"/>
      <c r="E2311" s="94"/>
      <c r="F2311" s="95"/>
      <c r="G2311" s="83" t="str">
        <f t="shared" si="36"/>
        <v/>
      </c>
      <c r="H2311" s="45"/>
    </row>
    <row r="2312" spans="2:8" ht="18" customHeight="1">
      <c r="B2312" s="57"/>
      <c r="C2312" s="57"/>
      <c r="D2312" s="59"/>
      <c r="E2312" s="94"/>
      <c r="F2312" s="95"/>
      <c r="G2312" s="83" t="str">
        <f t="shared" si="36"/>
        <v/>
      </c>
      <c r="H2312" s="45"/>
    </row>
    <row r="2313" spans="2:8" ht="18" customHeight="1">
      <c r="B2313" s="57"/>
      <c r="C2313" s="57"/>
      <c r="D2313" s="59"/>
      <c r="E2313" s="94"/>
      <c r="F2313" s="95"/>
      <c r="G2313" s="83" t="str">
        <f t="shared" si="36"/>
        <v/>
      </c>
      <c r="H2313" s="45"/>
    </row>
    <row r="2314" spans="2:8" ht="18" customHeight="1">
      <c r="B2314" s="57"/>
      <c r="C2314" s="57"/>
      <c r="D2314" s="59"/>
      <c r="E2314" s="94"/>
      <c r="F2314" s="95"/>
      <c r="G2314" s="83" t="str">
        <f t="shared" si="36"/>
        <v/>
      </c>
      <c r="H2314" s="45"/>
    </row>
    <row r="2315" spans="2:8" ht="18" customHeight="1">
      <c r="B2315" s="57"/>
      <c r="C2315" s="57"/>
      <c r="D2315" s="59"/>
      <c r="E2315" s="94"/>
      <c r="F2315" s="95"/>
      <c r="G2315" s="83" t="str">
        <f t="shared" si="36"/>
        <v/>
      </c>
      <c r="H2315" s="45"/>
    </row>
    <row r="2316" spans="2:8" ht="18" customHeight="1">
      <c r="B2316" s="57"/>
      <c r="C2316" s="57"/>
      <c r="D2316" s="59"/>
      <c r="E2316" s="94"/>
      <c r="F2316" s="95"/>
      <c r="G2316" s="83" t="str">
        <f t="shared" si="36"/>
        <v/>
      </c>
      <c r="H2316" s="45"/>
    </row>
    <row r="2317" spans="2:8" ht="18" customHeight="1">
      <c r="B2317" s="57"/>
      <c r="C2317" s="57"/>
      <c r="D2317" s="59"/>
      <c r="E2317" s="94"/>
      <c r="F2317" s="95"/>
      <c r="G2317" s="83" t="str">
        <f t="shared" si="36"/>
        <v/>
      </c>
      <c r="H2317" s="45"/>
    </row>
    <row r="2318" spans="2:8" ht="18" customHeight="1">
      <c r="B2318" s="57"/>
      <c r="C2318" s="57"/>
      <c r="D2318" s="59"/>
      <c r="E2318" s="94"/>
      <c r="F2318" s="95"/>
      <c r="G2318" s="83" t="str">
        <f t="shared" si="36"/>
        <v/>
      </c>
      <c r="H2318" s="45"/>
    </row>
    <row r="2319" spans="2:8" ht="18" customHeight="1">
      <c r="B2319" s="57"/>
      <c r="C2319" s="57"/>
      <c r="D2319" s="59"/>
      <c r="E2319" s="94"/>
      <c r="F2319" s="95"/>
      <c r="G2319" s="83" t="str">
        <f t="shared" si="36"/>
        <v/>
      </c>
      <c r="H2319" s="45"/>
    </row>
    <row r="2320" spans="2:8" ht="18" customHeight="1">
      <c r="B2320" s="57"/>
      <c r="C2320" s="57"/>
      <c r="D2320" s="59"/>
      <c r="E2320" s="94"/>
      <c r="F2320" s="95"/>
      <c r="G2320" s="83" t="str">
        <f t="shared" si="36"/>
        <v/>
      </c>
      <c r="H2320" s="45"/>
    </row>
    <row r="2321" spans="2:8" ht="18" customHeight="1">
      <c r="B2321" s="57"/>
      <c r="C2321" s="57"/>
      <c r="D2321" s="59"/>
      <c r="E2321" s="94"/>
      <c r="F2321" s="95"/>
      <c r="G2321" s="83" t="str">
        <f t="shared" si="36"/>
        <v/>
      </c>
      <c r="H2321" s="45"/>
    </row>
    <row r="2322" spans="2:8" ht="18" customHeight="1">
      <c r="B2322" s="57"/>
      <c r="C2322" s="57"/>
      <c r="D2322" s="59"/>
      <c r="E2322" s="94"/>
      <c r="F2322" s="95"/>
      <c r="G2322" s="83" t="str">
        <f t="shared" si="36"/>
        <v/>
      </c>
      <c r="H2322" s="45"/>
    </row>
    <row r="2323" spans="2:8" ht="18" customHeight="1">
      <c r="B2323" s="57"/>
      <c r="C2323" s="57"/>
      <c r="D2323" s="59"/>
      <c r="E2323" s="94"/>
      <c r="F2323" s="95"/>
      <c r="G2323" s="83" t="str">
        <f t="shared" si="36"/>
        <v/>
      </c>
      <c r="H2323" s="45"/>
    </row>
    <row r="2324" spans="2:8" ht="18" customHeight="1">
      <c r="B2324" s="57"/>
      <c r="C2324" s="57"/>
      <c r="D2324" s="59"/>
      <c r="E2324" s="94"/>
      <c r="F2324" s="95"/>
      <c r="G2324" s="83" t="str">
        <f t="shared" si="36"/>
        <v/>
      </c>
      <c r="H2324" s="45"/>
    </row>
    <row r="2325" spans="2:8" ht="18" customHeight="1">
      <c r="B2325" s="57"/>
      <c r="C2325" s="57"/>
      <c r="D2325" s="59"/>
      <c r="E2325" s="94"/>
      <c r="F2325" s="95"/>
      <c r="G2325" s="83" t="str">
        <f t="shared" si="36"/>
        <v/>
      </c>
      <c r="H2325" s="45"/>
    </row>
    <row r="2326" spans="2:8" ht="18" customHeight="1">
      <c r="B2326" s="57"/>
      <c r="C2326" s="57"/>
      <c r="D2326" s="59"/>
      <c r="E2326" s="94"/>
      <c r="F2326" s="95"/>
      <c r="G2326" s="83" t="str">
        <f t="shared" si="36"/>
        <v/>
      </c>
      <c r="H2326" s="45"/>
    </row>
    <row r="2327" spans="2:8" ht="18" customHeight="1">
      <c r="B2327" s="57"/>
      <c r="C2327" s="57"/>
      <c r="D2327" s="59"/>
      <c r="E2327" s="94"/>
      <c r="F2327" s="95"/>
      <c r="G2327" s="83" t="str">
        <f t="shared" si="36"/>
        <v/>
      </c>
      <c r="H2327" s="45"/>
    </row>
    <row r="2328" spans="2:8" ht="18" customHeight="1">
      <c r="B2328" s="57"/>
      <c r="C2328" s="57"/>
      <c r="D2328" s="59"/>
      <c r="E2328" s="94"/>
      <c r="F2328" s="95"/>
      <c r="G2328" s="83" t="str">
        <f t="shared" si="36"/>
        <v/>
      </c>
      <c r="H2328" s="45"/>
    </row>
    <row r="2329" spans="2:8" ht="18" customHeight="1">
      <c r="B2329" s="57"/>
      <c r="C2329" s="57"/>
      <c r="D2329" s="59"/>
      <c r="E2329" s="94"/>
      <c r="F2329" s="95"/>
      <c r="G2329" s="83" t="str">
        <f t="shared" si="36"/>
        <v/>
      </c>
      <c r="H2329" s="45"/>
    </row>
    <row r="2330" spans="2:8" ht="18" customHeight="1">
      <c r="B2330" s="57"/>
      <c r="C2330" s="57"/>
      <c r="D2330" s="59"/>
      <c r="E2330" s="94"/>
      <c r="F2330" s="95"/>
      <c r="G2330" s="83" t="str">
        <f t="shared" si="36"/>
        <v/>
      </c>
      <c r="H2330" s="45"/>
    </row>
    <row r="2331" spans="2:8" ht="18" customHeight="1">
      <c r="B2331" s="57"/>
      <c r="C2331" s="57"/>
      <c r="D2331" s="59"/>
      <c r="E2331" s="94"/>
      <c r="F2331" s="95"/>
      <c r="G2331" s="83" t="str">
        <f t="shared" si="36"/>
        <v/>
      </c>
      <c r="H2331" s="45"/>
    </row>
    <row r="2332" spans="2:8" ht="18" customHeight="1">
      <c r="B2332" s="57"/>
      <c r="C2332" s="57"/>
      <c r="D2332" s="59"/>
      <c r="E2332" s="94"/>
      <c r="F2332" s="95"/>
      <c r="G2332" s="83" t="str">
        <f t="shared" si="36"/>
        <v/>
      </c>
      <c r="H2332" s="45"/>
    </row>
    <row r="2333" spans="2:8" ht="18" customHeight="1">
      <c r="B2333" s="57"/>
      <c r="C2333" s="57"/>
      <c r="D2333" s="59"/>
      <c r="E2333" s="94"/>
      <c r="F2333" s="95"/>
      <c r="G2333" s="83" t="str">
        <f t="shared" si="36"/>
        <v/>
      </c>
      <c r="H2333" s="45"/>
    </row>
    <row r="2334" spans="2:8" ht="18" customHeight="1">
      <c r="B2334" s="57"/>
      <c r="C2334" s="57"/>
      <c r="D2334" s="59"/>
      <c r="E2334" s="94"/>
      <c r="F2334" s="95"/>
      <c r="G2334" s="83" t="str">
        <f t="shared" si="36"/>
        <v/>
      </c>
      <c r="H2334" s="45"/>
    </row>
    <row r="2335" spans="2:8" ht="18" customHeight="1">
      <c r="B2335" s="57"/>
      <c r="C2335" s="57"/>
      <c r="D2335" s="59"/>
      <c r="E2335" s="94"/>
      <c r="F2335" s="95"/>
      <c r="G2335" s="83" t="str">
        <f t="shared" si="36"/>
        <v/>
      </c>
      <c r="H2335" s="45"/>
    </row>
    <row r="2336" spans="2:8" ht="18" customHeight="1">
      <c r="B2336" s="57"/>
      <c r="C2336" s="57"/>
      <c r="D2336" s="59"/>
      <c r="E2336" s="94"/>
      <c r="F2336" s="95"/>
      <c r="G2336" s="83" t="str">
        <f t="shared" si="36"/>
        <v/>
      </c>
      <c r="H2336" s="45"/>
    </row>
    <row r="2337" spans="2:8" ht="18" customHeight="1">
      <c r="B2337" s="57"/>
      <c r="C2337" s="57"/>
      <c r="D2337" s="59"/>
      <c r="E2337" s="94"/>
      <c r="F2337" s="95"/>
      <c r="G2337" s="83" t="str">
        <f t="shared" si="36"/>
        <v/>
      </c>
      <c r="H2337" s="45"/>
    </row>
    <row r="2338" spans="2:8" ht="18" customHeight="1">
      <c r="B2338" s="57"/>
      <c r="C2338" s="57"/>
      <c r="D2338" s="59"/>
      <c r="E2338" s="94"/>
      <c r="F2338" s="95"/>
      <c r="G2338" s="83" t="str">
        <f t="shared" si="36"/>
        <v/>
      </c>
      <c r="H2338" s="45"/>
    </row>
    <row r="2339" spans="2:8" ht="18" customHeight="1">
      <c r="B2339" s="57"/>
      <c r="C2339" s="57"/>
      <c r="D2339" s="59"/>
      <c r="E2339" s="94"/>
      <c r="F2339" s="95"/>
      <c r="G2339" s="83" t="str">
        <f t="shared" si="36"/>
        <v/>
      </c>
      <c r="H2339" s="45"/>
    </row>
    <row r="2340" spans="2:8" ht="18" customHeight="1">
      <c r="B2340" s="57"/>
      <c r="C2340" s="57"/>
      <c r="D2340" s="59"/>
      <c r="E2340" s="94"/>
      <c r="F2340" s="95"/>
      <c r="G2340" s="83" t="str">
        <f t="shared" si="36"/>
        <v/>
      </c>
      <c r="H2340" s="45"/>
    </row>
    <row r="2341" spans="2:8" ht="18" customHeight="1">
      <c r="B2341" s="57"/>
      <c r="C2341" s="57"/>
      <c r="D2341" s="59"/>
      <c r="E2341" s="94"/>
      <c r="F2341" s="95"/>
      <c r="G2341" s="83" t="str">
        <f t="shared" si="36"/>
        <v/>
      </c>
      <c r="H2341" s="45"/>
    </row>
    <row r="2342" spans="2:8" ht="18" customHeight="1">
      <c r="B2342" s="57"/>
      <c r="C2342" s="57"/>
      <c r="D2342" s="59"/>
      <c r="E2342" s="94"/>
      <c r="F2342" s="95"/>
      <c r="G2342" s="83" t="str">
        <f t="shared" si="36"/>
        <v/>
      </c>
      <c r="H2342" s="45"/>
    </row>
    <row r="2343" spans="2:8" ht="18" customHeight="1">
      <c r="B2343" s="57"/>
      <c r="C2343" s="57"/>
      <c r="D2343" s="59"/>
      <c r="E2343" s="94"/>
      <c r="F2343" s="95"/>
      <c r="G2343" s="83" t="str">
        <f t="shared" si="36"/>
        <v/>
      </c>
      <c r="H2343" s="45"/>
    </row>
    <row r="2344" spans="2:8" ht="18" customHeight="1">
      <c r="B2344" s="57"/>
      <c r="C2344" s="57"/>
      <c r="D2344" s="59"/>
      <c r="E2344" s="94"/>
      <c r="F2344" s="95"/>
      <c r="G2344" s="83" t="str">
        <f t="shared" si="36"/>
        <v/>
      </c>
      <c r="H2344" s="45"/>
    </row>
    <row r="2345" spans="2:8" ht="18" customHeight="1">
      <c r="B2345" s="57"/>
      <c r="C2345" s="57"/>
      <c r="D2345" s="59"/>
      <c r="E2345" s="94"/>
      <c r="F2345" s="95"/>
      <c r="G2345" s="83" t="str">
        <f t="shared" si="36"/>
        <v/>
      </c>
      <c r="H2345" s="45"/>
    </row>
    <row r="2346" spans="2:8" ht="18" customHeight="1">
      <c r="B2346" s="57"/>
      <c r="C2346" s="57"/>
      <c r="D2346" s="59"/>
      <c r="E2346" s="94"/>
      <c r="F2346" s="95"/>
      <c r="G2346" s="83" t="str">
        <f t="shared" si="36"/>
        <v/>
      </c>
      <c r="H2346" s="45"/>
    </row>
    <row r="2347" spans="2:8" ht="18" customHeight="1">
      <c r="B2347" s="57"/>
      <c r="C2347" s="57"/>
      <c r="D2347" s="59"/>
      <c r="E2347" s="94"/>
      <c r="F2347" s="95"/>
      <c r="G2347" s="83" t="str">
        <f t="shared" si="36"/>
        <v/>
      </c>
      <c r="H2347" s="45"/>
    </row>
    <row r="2348" spans="2:8" ht="18" customHeight="1">
      <c r="B2348" s="57"/>
      <c r="C2348" s="57"/>
      <c r="D2348" s="59"/>
      <c r="E2348" s="94"/>
      <c r="F2348" s="95"/>
      <c r="G2348" s="83" t="str">
        <f t="shared" si="36"/>
        <v/>
      </c>
      <c r="H2348" s="45"/>
    </row>
    <row r="2349" spans="2:8" ht="18" customHeight="1">
      <c r="B2349" s="57"/>
      <c r="C2349" s="57"/>
      <c r="D2349" s="59"/>
      <c r="E2349" s="94"/>
      <c r="F2349" s="95"/>
      <c r="G2349" s="83" t="str">
        <f t="shared" si="36"/>
        <v/>
      </c>
      <c r="H2349" s="45"/>
    </row>
    <row r="2350" spans="2:8" ht="18" customHeight="1">
      <c r="B2350" s="57"/>
      <c r="C2350" s="57"/>
      <c r="D2350" s="59"/>
      <c r="E2350" s="94"/>
      <c r="F2350" s="95"/>
      <c r="G2350" s="83" t="str">
        <f t="shared" si="36"/>
        <v/>
      </c>
      <c r="H2350" s="45"/>
    </row>
    <row r="2351" spans="2:8" ht="18" customHeight="1">
      <c r="B2351" s="57"/>
      <c r="C2351" s="57"/>
      <c r="D2351" s="59"/>
      <c r="E2351" s="94"/>
      <c r="F2351" s="95"/>
      <c r="G2351" s="83" t="str">
        <f t="shared" si="36"/>
        <v/>
      </c>
      <c r="H2351" s="45"/>
    </row>
    <row r="2352" spans="2:8" ht="18" customHeight="1">
      <c r="B2352" s="57"/>
      <c r="C2352" s="57"/>
      <c r="D2352" s="59"/>
      <c r="E2352" s="94"/>
      <c r="F2352" s="95"/>
      <c r="G2352" s="83" t="str">
        <f t="shared" si="36"/>
        <v/>
      </c>
      <c r="H2352" s="45"/>
    </row>
    <row r="2353" spans="2:8" ht="18" customHeight="1">
      <c r="B2353" s="57"/>
      <c r="C2353" s="57"/>
      <c r="D2353" s="59"/>
      <c r="E2353" s="94"/>
      <c r="F2353" s="95"/>
      <c r="G2353" s="83" t="str">
        <f t="shared" si="36"/>
        <v/>
      </c>
      <c r="H2353" s="45"/>
    </row>
    <row r="2354" spans="2:8" ht="18" customHeight="1">
      <c r="B2354" s="57"/>
      <c r="C2354" s="57"/>
      <c r="D2354" s="59"/>
      <c r="E2354" s="94"/>
      <c r="F2354" s="95"/>
      <c r="G2354" s="83" t="str">
        <f t="shared" si="36"/>
        <v/>
      </c>
      <c r="H2354" s="45"/>
    </row>
    <row r="2355" spans="2:8" ht="18" customHeight="1">
      <c r="B2355" s="57"/>
      <c r="C2355" s="57"/>
      <c r="D2355" s="59"/>
      <c r="E2355" s="94"/>
      <c r="F2355" s="95"/>
      <c r="G2355" s="83" t="str">
        <f t="shared" si="36"/>
        <v/>
      </c>
      <c r="H2355" s="45"/>
    </row>
    <row r="2356" spans="2:8" ht="18" customHeight="1">
      <c r="B2356" s="57"/>
      <c r="C2356" s="57"/>
      <c r="D2356" s="59"/>
      <c r="E2356" s="94"/>
      <c r="F2356" s="95"/>
      <c r="G2356" s="83" t="str">
        <f t="shared" si="36"/>
        <v/>
      </c>
      <c r="H2356" s="45"/>
    </row>
    <row r="2357" spans="2:8" ht="18" customHeight="1">
      <c r="B2357" s="57"/>
      <c r="C2357" s="57"/>
      <c r="D2357" s="59"/>
      <c r="E2357" s="94"/>
      <c r="F2357" s="95"/>
      <c r="G2357" s="83" t="str">
        <f t="shared" si="36"/>
        <v/>
      </c>
      <c r="H2357" s="45"/>
    </row>
    <row r="2358" spans="2:8" ht="18" customHeight="1">
      <c r="B2358" s="57"/>
      <c r="C2358" s="57"/>
      <c r="D2358" s="59"/>
      <c r="E2358" s="94"/>
      <c r="F2358" s="95"/>
      <c r="G2358" s="83" t="str">
        <f t="shared" si="36"/>
        <v/>
      </c>
      <c r="H2358" s="45"/>
    </row>
    <row r="2359" spans="2:8" ht="18" customHeight="1">
      <c r="B2359" s="57"/>
      <c r="C2359" s="57"/>
      <c r="D2359" s="59"/>
      <c r="E2359" s="94"/>
      <c r="F2359" s="95"/>
      <c r="G2359" s="83" t="str">
        <f t="shared" si="36"/>
        <v/>
      </c>
      <c r="H2359" s="45"/>
    </row>
    <row r="2360" spans="2:8" ht="18" customHeight="1">
      <c r="B2360" s="57"/>
      <c r="C2360" s="57"/>
      <c r="D2360" s="59"/>
      <c r="E2360" s="94"/>
      <c r="F2360" s="95"/>
      <c r="G2360" s="83" t="str">
        <f t="shared" si="36"/>
        <v/>
      </c>
      <c r="H2360" s="45"/>
    </row>
    <row r="2361" spans="2:8" ht="18" customHeight="1">
      <c r="B2361" s="57"/>
      <c r="C2361" s="57"/>
      <c r="D2361" s="59"/>
      <c r="E2361" s="94"/>
      <c r="F2361" s="95"/>
      <c r="G2361" s="83" t="str">
        <f t="shared" si="36"/>
        <v/>
      </c>
      <c r="H2361" s="45"/>
    </row>
    <row r="2362" spans="2:8" ht="18" customHeight="1">
      <c r="B2362" s="57"/>
      <c r="C2362" s="57"/>
      <c r="D2362" s="59"/>
      <c r="E2362" s="94"/>
      <c r="F2362" s="95"/>
      <c r="G2362" s="83" t="str">
        <f t="shared" si="36"/>
        <v/>
      </c>
      <c r="H2362" s="45"/>
    </row>
    <row r="2363" spans="2:8" ht="18" customHeight="1">
      <c r="B2363" s="57"/>
      <c r="C2363" s="57"/>
      <c r="D2363" s="59"/>
      <c r="E2363" s="94"/>
      <c r="F2363" s="95"/>
      <c r="G2363" s="83" t="str">
        <f t="shared" si="36"/>
        <v/>
      </c>
      <c r="H2363" s="45"/>
    </row>
    <row r="2364" spans="2:8" ht="18" customHeight="1">
      <c r="B2364" s="57"/>
      <c r="C2364" s="57"/>
      <c r="D2364" s="59"/>
      <c r="E2364" s="94"/>
      <c r="F2364" s="95"/>
      <c r="G2364" s="83" t="str">
        <f t="shared" si="36"/>
        <v/>
      </c>
      <c r="H2364" s="45"/>
    </row>
    <row r="2365" spans="2:8" ht="18" customHeight="1">
      <c r="B2365" s="57"/>
      <c r="C2365" s="57"/>
      <c r="D2365" s="59"/>
      <c r="E2365" s="94"/>
      <c r="F2365" s="95"/>
      <c r="G2365" s="83" t="str">
        <f t="shared" si="36"/>
        <v/>
      </c>
      <c r="H2365" s="45"/>
    </row>
    <row r="2366" spans="2:8" ht="18" customHeight="1">
      <c r="B2366" s="57"/>
      <c r="C2366" s="57"/>
      <c r="D2366" s="59"/>
      <c r="E2366" s="94"/>
      <c r="F2366" s="95"/>
      <c r="G2366" s="83" t="str">
        <f t="shared" si="36"/>
        <v/>
      </c>
      <c r="H2366" s="45"/>
    </row>
    <row r="2367" spans="2:8" ht="18" customHeight="1">
      <c r="B2367" s="57"/>
      <c r="C2367" s="57"/>
      <c r="D2367" s="59"/>
      <c r="E2367" s="94"/>
      <c r="F2367" s="95"/>
      <c r="G2367" s="83" t="str">
        <f t="shared" si="36"/>
        <v/>
      </c>
      <c r="H2367" s="45"/>
    </row>
    <row r="2368" spans="2:8" ht="18" customHeight="1">
      <c r="B2368" s="57"/>
      <c r="C2368" s="57"/>
      <c r="D2368" s="59"/>
      <c r="E2368" s="94"/>
      <c r="F2368" s="95"/>
      <c r="G2368" s="83" t="str">
        <f t="shared" si="36"/>
        <v/>
      </c>
      <c r="H2368" s="45"/>
    </row>
    <row r="2369" spans="2:8" ht="18" customHeight="1">
      <c r="B2369" s="57"/>
      <c r="C2369" s="57"/>
      <c r="D2369" s="59"/>
      <c r="E2369" s="94"/>
      <c r="F2369" s="95"/>
      <c r="G2369" s="83" t="str">
        <f t="shared" si="36"/>
        <v/>
      </c>
      <c r="H2369" s="45"/>
    </row>
    <row r="2370" spans="2:8" ht="18" customHeight="1">
      <c r="B2370" s="57"/>
      <c r="C2370" s="57"/>
      <c r="D2370" s="59"/>
      <c r="E2370" s="94"/>
      <c r="F2370" s="95"/>
      <c r="G2370" s="83" t="str">
        <f t="shared" si="36"/>
        <v/>
      </c>
      <c r="H2370" s="45"/>
    </row>
    <row r="2371" spans="2:8" ht="18" customHeight="1">
      <c r="B2371" s="57"/>
      <c r="C2371" s="57"/>
      <c r="D2371" s="59"/>
      <c r="E2371" s="94"/>
      <c r="F2371" s="95"/>
      <c r="G2371" s="83" t="str">
        <f t="shared" si="36"/>
        <v/>
      </c>
      <c r="H2371" s="45"/>
    </row>
    <row r="2372" spans="2:8" ht="18" customHeight="1">
      <c r="B2372" s="57"/>
      <c r="C2372" s="57"/>
      <c r="D2372" s="59"/>
      <c r="E2372" s="94"/>
      <c r="F2372" s="95"/>
      <c r="G2372" s="83" t="str">
        <f t="shared" si="36"/>
        <v/>
      </c>
      <c r="H2372" s="45"/>
    </row>
    <row r="2373" spans="2:8" ht="18" customHeight="1">
      <c r="B2373" s="57"/>
      <c r="C2373" s="57"/>
      <c r="D2373" s="59"/>
      <c r="E2373" s="94"/>
      <c r="F2373" s="95"/>
      <c r="G2373" s="83" t="str">
        <f t="shared" si="36"/>
        <v/>
      </c>
      <c r="H2373" s="45"/>
    </row>
    <row r="2374" spans="2:8" ht="18" customHeight="1">
      <c r="B2374" s="57"/>
      <c r="C2374" s="57"/>
      <c r="D2374" s="59"/>
      <c r="E2374" s="94"/>
      <c r="F2374" s="95"/>
      <c r="G2374" s="83" t="str">
        <f t="shared" ref="G2374:G2437" si="37">IF(OR(B2374="",F2374=""),"",E2374/F2374)</f>
        <v/>
      </c>
      <c r="H2374" s="45"/>
    </row>
    <row r="2375" spans="2:8" ht="18" customHeight="1">
      <c r="B2375" s="57"/>
      <c r="C2375" s="57"/>
      <c r="D2375" s="59"/>
      <c r="E2375" s="94"/>
      <c r="F2375" s="95"/>
      <c r="G2375" s="83" t="str">
        <f t="shared" si="37"/>
        <v/>
      </c>
      <c r="H2375" s="45"/>
    </row>
    <row r="2376" spans="2:8" ht="18" customHeight="1">
      <c r="B2376" s="57"/>
      <c r="C2376" s="57"/>
      <c r="D2376" s="59"/>
      <c r="E2376" s="94"/>
      <c r="F2376" s="95"/>
      <c r="G2376" s="83" t="str">
        <f t="shared" si="37"/>
        <v/>
      </c>
      <c r="H2376" s="45"/>
    </row>
    <row r="2377" spans="2:8" ht="18" customHeight="1">
      <c r="B2377" s="57"/>
      <c r="C2377" s="57"/>
      <c r="D2377" s="59"/>
      <c r="E2377" s="94"/>
      <c r="F2377" s="95"/>
      <c r="G2377" s="83" t="str">
        <f t="shared" si="37"/>
        <v/>
      </c>
      <c r="H2377" s="45"/>
    </row>
    <row r="2378" spans="2:8" ht="18" customHeight="1">
      <c r="B2378" s="57"/>
      <c r="C2378" s="57"/>
      <c r="D2378" s="59"/>
      <c r="E2378" s="94"/>
      <c r="F2378" s="95"/>
      <c r="G2378" s="83" t="str">
        <f t="shared" si="37"/>
        <v/>
      </c>
      <c r="H2378" s="45"/>
    </row>
    <row r="2379" spans="2:8" ht="18" customHeight="1">
      <c r="B2379" s="57"/>
      <c r="C2379" s="57"/>
      <c r="D2379" s="59"/>
      <c r="E2379" s="94"/>
      <c r="F2379" s="95"/>
      <c r="G2379" s="83" t="str">
        <f t="shared" si="37"/>
        <v/>
      </c>
      <c r="H2379" s="45"/>
    </row>
    <row r="2380" spans="2:8" ht="18" customHeight="1">
      <c r="B2380" s="57"/>
      <c r="C2380" s="57"/>
      <c r="D2380" s="59"/>
      <c r="E2380" s="94"/>
      <c r="F2380" s="95"/>
      <c r="G2380" s="83" t="str">
        <f t="shared" si="37"/>
        <v/>
      </c>
      <c r="H2380" s="45"/>
    </row>
    <row r="2381" spans="2:8" ht="18" customHeight="1">
      <c r="B2381" s="57"/>
      <c r="C2381" s="57"/>
      <c r="D2381" s="59"/>
      <c r="E2381" s="94"/>
      <c r="F2381" s="95"/>
      <c r="G2381" s="83" t="str">
        <f t="shared" si="37"/>
        <v/>
      </c>
      <c r="H2381" s="45"/>
    </row>
    <row r="2382" spans="2:8" ht="18" customHeight="1">
      <c r="B2382" s="57"/>
      <c r="C2382" s="57"/>
      <c r="D2382" s="59"/>
      <c r="E2382" s="94"/>
      <c r="F2382" s="95"/>
      <c r="G2382" s="83" t="str">
        <f t="shared" si="37"/>
        <v/>
      </c>
      <c r="H2382" s="45"/>
    </row>
    <row r="2383" spans="2:8" ht="18" customHeight="1">
      <c r="B2383" s="57"/>
      <c r="C2383" s="57"/>
      <c r="D2383" s="59"/>
      <c r="E2383" s="94"/>
      <c r="F2383" s="95"/>
      <c r="G2383" s="83" t="str">
        <f t="shared" si="37"/>
        <v/>
      </c>
      <c r="H2383" s="45"/>
    </row>
    <row r="2384" spans="2:8" ht="18" customHeight="1">
      <c r="B2384" s="57"/>
      <c r="C2384" s="57"/>
      <c r="D2384" s="59"/>
      <c r="E2384" s="94"/>
      <c r="F2384" s="95"/>
      <c r="G2384" s="83" t="str">
        <f t="shared" si="37"/>
        <v/>
      </c>
      <c r="H2384" s="45"/>
    </row>
    <row r="2385" spans="2:8" ht="18" customHeight="1">
      <c r="B2385" s="57"/>
      <c r="C2385" s="57"/>
      <c r="D2385" s="59"/>
      <c r="E2385" s="94"/>
      <c r="F2385" s="95"/>
      <c r="G2385" s="83" t="str">
        <f t="shared" si="37"/>
        <v/>
      </c>
      <c r="H2385" s="45"/>
    </row>
    <row r="2386" spans="2:8" ht="18" customHeight="1">
      <c r="B2386" s="57"/>
      <c r="C2386" s="57"/>
      <c r="D2386" s="59"/>
      <c r="E2386" s="94"/>
      <c r="F2386" s="95"/>
      <c r="G2386" s="83" t="str">
        <f t="shared" si="37"/>
        <v/>
      </c>
      <c r="H2386" s="45"/>
    </row>
    <row r="2387" spans="2:8" ht="18" customHeight="1">
      <c r="B2387" s="57"/>
      <c r="C2387" s="57"/>
      <c r="D2387" s="59"/>
      <c r="E2387" s="94"/>
      <c r="F2387" s="95"/>
      <c r="G2387" s="83" t="str">
        <f t="shared" si="37"/>
        <v/>
      </c>
      <c r="H2387" s="45"/>
    </row>
    <row r="2388" spans="2:8" ht="18" customHeight="1">
      <c r="B2388" s="57"/>
      <c r="C2388" s="57"/>
      <c r="D2388" s="59"/>
      <c r="E2388" s="94"/>
      <c r="F2388" s="95"/>
      <c r="G2388" s="83" t="str">
        <f t="shared" si="37"/>
        <v/>
      </c>
      <c r="H2388" s="45"/>
    </row>
    <row r="2389" spans="2:8" ht="18" customHeight="1">
      <c r="B2389" s="57"/>
      <c r="C2389" s="57"/>
      <c r="D2389" s="59"/>
      <c r="E2389" s="94"/>
      <c r="F2389" s="95"/>
      <c r="G2389" s="83" t="str">
        <f t="shared" si="37"/>
        <v/>
      </c>
      <c r="H2389" s="45"/>
    </row>
    <row r="2390" spans="2:8" ht="18" customHeight="1">
      <c r="B2390" s="57"/>
      <c r="C2390" s="57"/>
      <c r="D2390" s="59"/>
      <c r="E2390" s="94"/>
      <c r="F2390" s="95"/>
      <c r="G2390" s="83" t="str">
        <f t="shared" si="37"/>
        <v/>
      </c>
      <c r="H2390" s="45"/>
    </row>
    <row r="2391" spans="2:8" ht="18" customHeight="1">
      <c r="B2391" s="57"/>
      <c r="C2391" s="57"/>
      <c r="D2391" s="59"/>
      <c r="E2391" s="94"/>
      <c r="F2391" s="95"/>
      <c r="G2391" s="83" t="str">
        <f t="shared" si="37"/>
        <v/>
      </c>
      <c r="H2391" s="45"/>
    </row>
    <row r="2392" spans="2:8" ht="18" customHeight="1">
      <c r="B2392" s="57"/>
      <c r="C2392" s="57"/>
      <c r="D2392" s="59"/>
      <c r="E2392" s="94"/>
      <c r="F2392" s="95"/>
      <c r="G2392" s="83" t="str">
        <f t="shared" si="37"/>
        <v/>
      </c>
      <c r="H2392" s="45"/>
    </row>
    <row r="2393" spans="2:8" ht="18" customHeight="1">
      <c r="B2393" s="57"/>
      <c r="C2393" s="57"/>
      <c r="D2393" s="59"/>
      <c r="E2393" s="94"/>
      <c r="F2393" s="95"/>
      <c r="G2393" s="83" t="str">
        <f t="shared" si="37"/>
        <v/>
      </c>
      <c r="H2393" s="45"/>
    </row>
    <row r="2394" spans="2:8" ht="18" customHeight="1">
      <c r="B2394" s="57"/>
      <c r="C2394" s="57"/>
      <c r="D2394" s="59"/>
      <c r="E2394" s="94"/>
      <c r="F2394" s="95"/>
      <c r="G2394" s="83" t="str">
        <f t="shared" si="37"/>
        <v/>
      </c>
      <c r="H2394" s="45"/>
    </row>
    <row r="2395" spans="2:8" ht="18" customHeight="1">
      <c r="B2395" s="57"/>
      <c r="C2395" s="57"/>
      <c r="D2395" s="59"/>
      <c r="E2395" s="94"/>
      <c r="F2395" s="95"/>
      <c r="G2395" s="83" t="str">
        <f t="shared" si="37"/>
        <v/>
      </c>
      <c r="H2395" s="45"/>
    </row>
    <row r="2396" spans="2:8" ht="18" customHeight="1">
      <c r="B2396" s="57"/>
      <c r="C2396" s="57"/>
      <c r="D2396" s="59"/>
      <c r="E2396" s="94"/>
      <c r="F2396" s="95"/>
      <c r="G2396" s="83" t="str">
        <f t="shared" si="37"/>
        <v/>
      </c>
      <c r="H2396" s="45"/>
    </row>
    <row r="2397" spans="2:8" ht="18" customHeight="1">
      <c r="B2397" s="57"/>
      <c r="C2397" s="57"/>
      <c r="D2397" s="59"/>
      <c r="E2397" s="94"/>
      <c r="F2397" s="95"/>
      <c r="G2397" s="83" t="str">
        <f t="shared" si="37"/>
        <v/>
      </c>
      <c r="H2397" s="45"/>
    </row>
    <row r="2398" spans="2:8" ht="18" customHeight="1">
      <c r="B2398" s="57"/>
      <c r="C2398" s="57"/>
      <c r="D2398" s="59"/>
      <c r="E2398" s="94"/>
      <c r="F2398" s="95"/>
      <c r="G2398" s="83" t="str">
        <f t="shared" si="37"/>
        <v/>
      </c>
      <c r="H2398" s="45"/>
    </row>
    <row r="2399" spans="2:8" ht="18" customHeight="1">
      <c r="B2399" s="57"/>
      <c r="C2399" s="57"/>
      <c r="D2399" s="59"/>
      <c r="E2399" s="94"/>
      <c r="F2399" s="95"/>
      <c r="G2399" s="83" t="str">
        <f t="shared" si="37"/>
        <v/>
      </c>
      <c r="H2399" s="45"/>
    </row>
    <row r="2400" spans="2:8" ht="18" customHeight="1">
      <c r="B2400" s="57"/>
      <c r="C2400" s="57"/>
      <c r="D2400" s="59"/>
      <c r="E2400" s="94"/>
      <c r="F2400" s="95"/>
      <c r="G2400" s="83" t="str">
        <f t="shared" si="37"/>
        <v/>
      </c>
      <c r="H2400" s="45"/>
    </row>
    <row r="2401" spans="2:8" ht="18" customHeight="1">
      <c r="B2401" s="57"/>
      <c r="C2401" s="57"/>
      <c r="D2401" s="59"/>
      <c r="E2401" s="94"/>
      <c r="F2401" s="95"/>
      <c r="G2401" s="83" t="str">
        <f t="shared" si="37"/>
        <v/>
      </c>
      <c r="H2401" s="45"/>
    </row>
    <row r="2402" spans="2:8" ht="18" customHeight="1">
      <c r="B2402" s="57"/>
      <c r="C2402" s="57"/>
      <c r="D2402" s="59"/>
      <c r="E2402" s="94"/>
      <c r="F2402" s="95"/>
      <c r="G2402" s="83" t="str">
        <f t="shared" si="37"/>
        <v/>
      </c>
      <c r="H2402" s="45"/>
    </row>
    <row r="2403" spans="2:8" ht="18" customHeight="1">
      <c r="B2403" s="57"/>
      <c r="C2403" s="57"/>
      <c r="D2403" s="59"/>
      <c r="E2403" s="94"/>
      <c r="F2403" s="95"/>
      <c r="G2403" s="83" t="str">
        <f t="shared" si="37"/>
        <v/>
      </c>
      <c r="H2403" s="45"/>
    </row>
    <row r="2404" spans="2:8" ht="18" customHeight="1">
      <c r="B2404" s="57"/>
      <c r="C2404" s="57"/>
      <c r="D2404" s="59"/>
      <c r="E2404" s="94"/>
      <c r="F2404" s="95"/>
      <c r="G2404" s="83" t="str">
        <f t="shared" si="37"/>
        <v/>
      </c>
      <c r="H2404" s="45"/>
    </row>
    <row r="2405" spans="2:8" ht="18" customHeight="1">
      <c r="B2405" s="57"/>
      <c r="C2405" s="57"/>
      <c r="D2405" s="59"/>
      <c r="E2405" s="94"/>
      <c r="F2405" s="95"/>
      <c r="G2405" s="83" t="str">
        <f t="shared" si="37"/>
        <v/>
      </c>
      <c r="H2405" s="45"/>
    </row>
    <row r="2406" spans="2:8" ht="18" customHeight="1">
      <c r="B2406" s="57"/>
      <c r="C2406" s="57"/>
      <c r="D2406" s="59"/>
      <c r="E2406" s="94"/>
      <c r="F2406" s="95"/>
      <c r="G2406" s="83" t="str">
        <f t="shared" si="37"/>
        <v/>
      </c>
      <c r="H2406" s="45"/>
    </row>
    <row r="2407" spans="2:8" ht="18" customHeight="1">
      <c r="B2407" s="57"/>
      <c r="C2407" s="57"/>
      <c r="D2407" s="59"/>
      <c r="E2407" s="94"/>
      <c r="F2407" s="95"/>
      <c r="G2407" s="83" t="str">
        <f t="shared" si="37"/>
        <v/>
      </c>
      <c r="H2407" s="45"/>
    </row>
    <row r="2408" spans="2:8" ht="18" customHeight="1">
      <c r="B2408" s="57"/>
      <c r="C2408" s="57"/>
      <c r="D2408" s="59"/>
      <c r="E2408" s="94"/>
      <c r="F2408" s="95"/>
      <c r="G2408" s="83" t="str">
        <f t="shared" si="37"/>
        <v/>
      </c>
      <c r="H2408" s="45"/>
    </row>
    <row r="2409" spans="2:8" ht="18" customHeight="1">
      <c r="B2409" s="57"/>
      <c r="C2409" s="57"/>
      <c r="D2409" s="59"/>
      <c r="E2409" s="94"/>
      <c r="F2409" s="95"/>
      <c r="G2409" s="83" t="str">
        <f t="shared" si="37"/>
        <v/>
      </c>
      <c r="H2409" s="45"/>
    </row>
    <row r="2410" spans="2:8" ht="18" customHeight="1">
      <c r="B2410" s="57"/>
      <c r="C2410" s="57"/>
      <c r="D2410" s="59"/>
      <c r="E2410" s="94"/>
      <c r="F2410" s="95"/>
      <c r="G2410" s="83" t="str">
        <f t="shared" si="37"/>
        <v/>
      </c>
      <c r="H2410" s="45"/>
    </row>
    <row r="2411" spans="2:8" ht="18" customHeight="1">
      <c r="B2411" s="57"/>
      <c r="C2411" s="57"/>
      <c r="D2411" s="59"/>
      <c r="E2411" s="94"/>
      <c r="F2411" s="95"/>
      <c r="G2411" s="83" t="str">
        <f t="shared" si="37"/>
        <v/>
      </c>
      <c r="H2411" s="45"/>
    </row>
    <row r="2412" spans="2:8" ht="18" customHeight="1">
      <c r="B2412" s="57"/>
      <c r="C2412" s="57"/>
      <c r="D2412" s="59"/>
      <c r="E2412" s="94"/>
      <c r="F2412" s="95"/>
      <c r="G2412" s="83" t="str">
        <f t="shared" si="37"/>
        <v/>
      </c>
      <c r="H2412" s="45"/>
    </row>
    <row r="2413" spans="2:8" ht="18" customHeight="1">
      <c r="B2413" s="57"/>
      <c r="C2413" s="57"/>
      <c r="D2413" s="59"/>
      <c r="E2413" s="94"/>
      <c r="F2413" s="95"/>
      <c r="G2413" s="83" t="str">
        <f t="shared" si="37"/>
        <v/>
      </c>
      <c r="H2413" s="45"/>
    </row>
    <row r="2414" spans="2:8" ht="18" customHeight="1">
      <c r="B2414" s="57"/>
      <c r="C2414" s="57"/>
      <c r="D2414" s="59"/>
      <c r="E2414" s="94"/>
      <c r="F2414" s="95"/>
      <c r="G2414" s="83" t="str">
        <f t="shared" si="37"/>
        <v/>
      </c>
      <c r="H2414" s="45"/>
    </row>
    <row r="2415" spans="2:8" ht="18" customHeight="1">
      <c r="B2415" s="57"/>
      <c r="C2415" s="57"/>
      <c r="D2415" s="59"/>
      <c r="E2415" s="94"/>
      <c r="F2415" s="95"/>
      <c r="G2415" s="83" t="str">
        <f t="shared" si="37"/>
        <v/>
      </c>
      <c r="H2415" s="45"/>
    </row>
    <row r="2416" spans="2:8" ht="18" customHeight="1">
      <c r="B2416" s="57"/>
      <c r="C2416" s="57"/>
      <c r="D2416" s="59"/>
      <c r="E2416" s="94"/>
      <c r="F2416" s="95"/>
      <c r="G2416" s="83" t="str">
        <f t="shared" si="37"/>
        <v/>
      </c>
      <c r="H2416" s="45"/>
    </row>
    <row r="2417" spans="2:8" ht="18" customHeight="1">
      <c r="B2417" s="57"/>
      <c r="C2417" s="57"/>
      <c r="D2417" s="59"/>
      <c r="E2417" s="94"/>
      <c r="F2417" s="95"/>
      <c r="G2417" s="83" t="str">
        <f t="shared" si="37"/>
        <v/>
      </c>
      <c r="H2417" s="45"/>
    </row>
    <row r="2418" spans="2:8" ht="18" customHeight="1">
      <c r="B2418" s="57"/>
      <c r="C2418" s="57"/>
      <c r="D2418" s="59"/>
      <c r="E2418" s="94"/>
      <c r="F2418" s="95"/>
      <c r="G2418" s="83" t="str">
        <f t="shared" si="37"/>
        <v/>
      </c>
      <c r="H2418" s="45"/>
    </row>
    <row r="2419" spans="2:8" ht="18" customHeight="1">
      <c r="B2419" s="57"/>
      <c r="C2419" s="57"/>
      <c r="D2419" s="59"/>
      <c r="E2419" s="94"/>
      <c r="F2419" s="95"/>
      <c r="G2419" s="83" t="str">
        <f t="shared" si="37"/>
        <v/>
      </c>
      <c r="H2419" s="45"/>
    </row>
    <row r="2420" spans="2:8" ht="18" customHeight="1">
      <c r="B2420" s="57"/>
      <c r="C2420" s="57"/>
      <c r="D2420" s="59"/>
      <c r="E2420" s="94"/>
      <c r="F2420" s="95"/>
      <c r="G2420" s="83" t="str">
        <f t="shared" si="37"/>
        <v/>
      </c>
      <c r="H2420" s="45"/>
    </row>
    <row r="2421" spans="2:8" ht="18" customHeight="1">
      <c r="B2421" s="57"/>
      <c r="C2421" s="57"/>
      <c r="D2421" s="59"/>
      <c r="E2421" s="94"/>
      <c r="F2421" s="95"/>
      <c r="G2421" s="83" t="str">
        <f t="shared" si="37"/>
        <v/>
      </c>
      <c r="H2421" s="45"/>
    </row>
    <row r="2422" spans="2:8" ht="18" customHeight="1">
      <c r="B2422" s="57"/>
      <c r="C2422" s="57"/>
      <c r="D2422" s="59"/>
      <c r="E2422" s="94"/>
      <c r="F2422" s="95"/>
      <c r="G2422" s="83" t="str">
        <f t="shared" si="37"/>
        <v/>
      </c>
      <c r="H2422" s="45"/>
    </row>
    <row r="2423" spans="2:8" ht="18" customHeight="1">
      <c r="B2423" s="57"/>
      <c r="C2423" s="57"/>
      <c r="D2423" s="59"/>
      <c r="E2423" s="94"/>
      <c r="F2423" s="95"/>
      <c r="G2423" s="83" t="str">
        <f t="shared" si="37"/>
        <v/>
      </c>
      <c r="H2423" s="45"/>
    </row>
    <row r="2424" spans="2:8" ht="18" customHeight="1">
      <c r="B2424" s="57"/>
      <c r="C2424" s="57"/>
      <c r="D2424" s="59"/>
      <c r="E2424" s="94"/>
      <c r="F2424" s="95"/>
      <c r="G2424" s="83" t="str">
        <f t="shared" si="37"/>
        <v/>
      </c>
      <c r="H2424" s="45"/>
    </row>
    <row r="2425" spans="2:8" ht="18" customHeight="1">
      <c r="B2425" s="57"/>
      <c r="C2425" s="57"/>
      <c r="D2425" s="59"/>
      <c r="E2425" s="94"/>
      <c r="F2425" s="95"/>
      <c r="G2425" s="83" t="str">
        <f t="shared" si="37"/>
        <v/>
      </c>
      <c r="H2425" s="45"/>
    </row>
    <row r="2426" spans="2:8" ht="18" customHeight="1">
      <c r="B2426" s="57"/>
      <c r="C2426" s="57"/>
      <c r="D2426" s="59"/>
      <c r="E2426" s="94"/>
      <c r="F2426" s="95"/>
      <c r="G2426" s="83" t="str">
        <f t="shared" si="37"/>
        <v/>
      </c>
      <c r="H2426" s="45"/>
    </row>
    <row r="2427" spans="2:8" ht="18" customHeight="1">
      <c r="B2427" s="57"/>
      <c r="C2427" s="57"/>
      <c r="D2427" s="59"/>
      <c r="E2427" s="94"/>
      <c r="F2427" s="95"/>
      <c r="G2427" s="83" t="str">
        <f t="shared" si="37"/>
        <v/>
      </c>
      <c r="H2427" s="45"/>
    </row>
    <row r="2428" spans="2:8" ht="18" customHeight="1">
      <c r="B2428" s="57"/>
      <c r="C2428" s="57"/>
      <c r="D2428" s="59"/>
      <c r="E2428" s="94"/>
      <c r="F2428" s="95"/>
      <c r="G2428" s="83" t="str">
        <f t="shared" si="37"/>
        <v/>
      </c>
      <c r="H2428" s="45"/>
    </row>
    <row r="2429" spans="2:8" ht="18" customHeight="1">
      <c r="B2429" s="57"/>
      <c r="C2429" s="57"/>
      <c r="D2429" s="59"/>
      <c r="E2429" s="94"/>
      <c r="F2429" s="95"/>
      <c r="G2429" s="83" t="str">
        <f t="shared" si="37"/>
        <v/>
      </c>
      <c r="H2429" s="45"/>
    </row>
    <row r="2430" spans="2:8" ht="18" customHeight="1">
      <c r="B2430" s="57"/>
      <c r="C2430" s="57"/>
      <c r="D2430" s="59"/>
      <c r="E2430" s="94"/>
      <c r="F2430" s="95"/>
      <c r="G2430" s="83" t="str">
        <f t="shared" si="37"/>
        <v/>
      </c>
      <c r="H2430" s="45"/>
    </row>
    <row r="2431" spans="2:8" ht="18" customHeight="1">
      <c r="B2431" s="57"/>
      <c r="C2431" s="57"/>
      <c r="D2431" s="59"/>
      <c r="E2431" s="94"/>
      <c r="F2431" s="95"/>
      <c r="G2431" s="83" t="str">
        <f t="shared" si="37"/>
        <v/>
      </c>
      <c r="H2431" s="45"/>
    </row>
    <row r="2432" spans="2:8" ht="18" customHeight="1">
      <c r="B2432" s="57"/>
      <c r="C2432" s="57"/>
      <c r="D2432" s="59"/>
      <c r="E2432" s="94"/>
      <c r="F2432" s="95"/>
      <c r="G2432" s="83" t="str">
        <f t="shared" si="37"/>
        <v/>
      </c>
      <c r="H2432" s="45"/>
    </row>
    <row r="2433" spans="2:8" ht="18" customHeight="1">
      <c r="B2433" s="57"/>
      <c r="C2433" s="57"/>
      <c r="D2433" s="59"/>
      <c r="E2433" s="94"/>
      <c r="F2433" s="95"/>
      <c r="G2433" s="83" t="str">
        <f t="shared" si="37"/>
        <v/>
      </c>
      <c r="H2433" s="45"/>
    </row>
    <row r="2434" spans="2:8" ht="18" customHeight="1">
      <c r="B2434" s="57"/>
      <c r="C2434" s="57"/>
      <c r="D2434" s="59"/>
      <c r="E2434" s="94"/>
      <c r="F2434" s="95"/>
      <c r="G2434" s="83" t="str">
        <f t="shared" si="37"/>
        <v/>
      </c>
      <c r="H2434" s="45"/>
    </row>
    <row r="2435" spans="2:8" ht="18" customHeight="1">
      <c r="B2435" s="57"/>
      <c r="C2435" s="57"/>
      <c r="D2435" s="59"/>
      <c r="E2435" s="94"/>
      <c r="F2435" s="95"/>
      <c r="G2435" s="83" t="str">
        <f t="shared" si="37"/>
        <v/>
      </c>
      <c r="H2435" s="45"/>
    </row>
    <row r="2436" spans="2:8" ht="18" customHeight="1">
      <c r="B2436" s="57"/>
      <c r="C2436" s="57"/>
      <c r="D2436" s="59"/>
      <c r="E2436" s="94"/>
      <c r="F2436" s="95"/>
      <c r="G2436" s="83" t="str">
        <f t="shared" si="37"/>
        <v/>
      </c>
      <c r="H2436" s="45"/>
    </row>
    <row r="2437" spans="2:8" ht="18" customHeight="1">
      <c r="B2437" s="57"/>
      <c r="C2437" s="57"/>
      <c r="D2437" s="59"/>
      <c r="E2437" s="94"/>
      <c r="F2437" s="95"/>
      <c r="G2437" s="83" t="str">
        <f t="shared" si="37"/>
        <v/>
      </c>
      <c r="H2437" s="45"/>
    </row>
    <row r="2438" spans="2:8" ht="18" customHeight="1">
      <c r="B2438" s="57"/>
      <c r="C2438" s="57"/>
      <c r="D2438" s="59"/>
      <c r="E2438" s="94"/>
      <c r="F2438" s="95"/>
      <c r="G2438" s="83" t="str">
        <f t="shared" ref="G2438:G2501" si="38">IF(OR(B2438="",F2438=""),"",E2438/F2438)</f>
        <v/>
      </c>
      <c r="H2438" s="45"/>
    </row>
    <row r="2439" spans="2:8" ht="18" customHeight="1">
      <c r="B2439" s="57"/>
      <c r="C2439" s="57"/>
      <c r="D2439" s="59"/>
      <c r="E2439" s="94"/>
      <c r="F2439" s="95"/>
      <c r="G2439" s="83" t="str">
        <f t="shared" si="38"/>
        <v/>
      </c>
      <c r="H2439" s="45"/>
    </row>
    <row r="2440" spans="2:8" ht="18" customHeight="1">
      <c r="B2440" s="57"/>
      <c r="C2440" s="57"/>
      <c r="D2440" s="59"/>
      <c r="E2440" s="94"/>
      <c r="F2440" s="95"/>
      <c r="G2440" s="83" t="str">
        <f t="shared" si="38"/>
        <v/>
      </c>
      <c r="H2440" s="45"/>
    </row>
    <row r="2441" spans="2:8" ht="18" customHeight="1">
      <c r="B2441" s="57"/>
      <c r="C2441" s="57"/>
      <c r="D2441" s="59"/>
      <c r="E2441" s="94"/>
      <c r="F2441" s="95"/>
      <c r="G2441" s="83" t="str">
        <f t="shared" si="38"/>
        <v/>
      </c>
      <c r="H2441" s="45"/>
    </row>
    <row r="2442" spans="2:8" ht="18" customHeight="1">
      <c r="B2442" s="57"/>
      <c r="C2442" s="57"/>
      <c r="D2442" s="59"/>
      <c r="E2442" s="94"/>
      <c r="F2442" s="95"/>
      <c r="G2442" s="83" t="str">
        <f t="shared" si="38"/>
        <v/>
      </c>
      <c r="H2442" s="45"/>
    </row>
    <row r="2443" spans="2:8" ht="18" customHeight="1">
      <c r="B2443" s="57"/>
      <c r="C2443" s="57"/>
      <c r="D2443" s="59"/>
      <c r="E2443" s="94"/>
      <c r="F2443" s="95"/>
      <c r="G2443" s="83" t="str">
        <f t="shared" si="38"/>
        <v/>
      </c>
      <c r="H2443" s="45"/>
    </row>
    <row r="2444" spans="2:8" ht="18" customHeight="1">
      <c r="B2444" s="57"/>
      <c r="C2444" s="57"/>
      <c r="D2444" s="59"/>
      <c r="E2444" s="94"/>
      <c r="F2444" s="95"/>
      <c r="G2444" s="83" t="str">
        <f t="shared" si="38"/>
        <v/>
      </c>
      <c r="H2444" s="45"/>
    </row>
    <row r="2445" spans="2:8" ht="18" customHeight="1">
      <c r="B2445" s="57"/>
      <c r="C2445" s="57"/>
      <c r="D2445" s="59"/>
      <c r="E2445" s="94"/>
      <c r="F2445" s="95"/>
      <c r="G2445" s="83" t="str">
        <f t="shared" si="38"/>
        <v/>
      </c>
      <c r="H2445" s="45"/>
    </row>
    <row r="2446" spans="2:8" ht="18" customHeight="1">
      <c r="B2446" s="57"/>
      <c r="C2446" s="57"/>
      <c r="D2446" s="59"/>
      <c r="E2446" s="94"/>
      <c r="F2446" s="95"/>
      <c r="G2446" s="83" t="str">
        <f t="shared" si="38"/>
        <v/>
      </c>
      <c r="H2446" s="45"/>
    </row>
    <row r="2447" spans="2:8" ht="18" customHeight="1">
      <c r="B2447" s="57"/>
      <c r="C2447" s="57"/>
      <c r="D2447" s="59"/>
      <c r="E2447" s="94"/>
      <c r="F2447" s="95"/>
      <c r="G2447" s="83" t="str">
        <f t="shared" si="38"/>
        <v/>
      </c>
      <c r="H2447" s="45"/>
    </row>
    <row r="2448" spans="2:8" ht="18" customHeight="1">
      <c r="B2448" s="57"/>
      <c r="C2448" s="57"/>
      <c r="D2448" s="59"/>
      <c r="E2448" s="94"/>
      <c r="F2448" s="95"/>
      <c r="G2448" s="83" t="str">
        <f t="shared" si="38"/>
        <v/>
      </c>
      <c r="H2448" s="45"/>
    </row>
    <row r="2449" spans="2:8" ht="18" customHeight="1">
      <c r="B2449" s="57"/>
      <c r="C2449" s="57"/>
      <c r="D2449" s="59"/>
      <c r="E2449" s="94"/>
      <c r="F2449" s="95"/>
      <c r="G2449" s="83" t="str">
        <f t="shared" si="38"/>
        <v/>
      </c>
      <c r="H2449" s="45"/>
    </row>
    <row r="2450" spans="2:8" ht="18" customHeight="1">
      <c r="B2450" s="57"/>
      <c r="C2450" s="57"/>
      <c r="D2450" s="59"/>
      <c r="E2450" s="94"/>
      <c r="F2450" s="95"/>
      <c r="G2450" s="83" t="str">
        <f t="shared" si="38"/>
        <v/>
      </c>
      <c r="H2450" s="45"/>
    </row>
    <row r="2451" spans="2:8" ht="18" customHeight="1">
      <c r="B2451" s="57"/>
      <c r="C2451" s="57"/>
      <c r="D2451" s="59"/>
      <c r="E2451" s="94"/>
      <c r="F2451" s="95"/>
      <c r="G2451" s="83" t="str">
        <f t="shared" si="38"/>
        <v/>
      </c>
      <c r="H2451" s="45"/>
    </row>
    <row r="2452" spans="2:8" ht="18" customHeight="1">
      <c r="B2452" s="57"/>
      <c r="C2452" s="57"/>
      <c r="D2452" s="59"/>
      <c r="E2452" s="94"/>
      <c r="F2452" s="95"/>
      <c r="G2452" s="83" t="str">
        <f t="shared" si="38"/>
        <v/>
      </c>
      <c r="H2452" s="45"/>
    </row>
    <row r="2453" spans="2:8" ht="18" customHeight="1">
      <c r="B2453" s="57"/>
      <c r="C2453" s="57"/>
      <c r="D2453" s="59"/>
      <c r="E2453" s="94"/>
      <c r="F2453" s="95"/>
      <c r="G2453" s="83" t="str">
        <f t="shared" si="38"/>
        <v/>
      </c>
      <c r="H2453" s="45"/>
    </row>
    <row r="2454" spans="2:8" ht="18" customHeight="1">
      <c r="B2454" s="57"/>
      <c r="C2454" s="57"/>
      <c r="D2454" s="59"/>
      <c r="E2454" s="94"/>
      <c r="F2454" s="95"/>
      <c r="G2454" s="83" t="str">
        <f t="shared" si="38"/>
        <v/>
      </c>
      <c r="H2454" s="45"/>
    </row>
    <row r="2455" spans="2:8" ht="18" customHeight="1">
      <c r="B2455" s="57"/>
      <c r="C2455" s="57"/>
      <c r="D2455" s="59"/>
      <c r="E2455" s="94"/>
      <c r="F2455" s="95"/>
      <c r="G2455" s="83" t="str">
        <f t="shared" si="38"/>
        <v/>
      </c>
      <c r="H2455" s="45"/>
    </row>
    <row r="2456" spans="2:8" ht="18" customHeight="1">
      <c r="B2456" s="57"/>
      <c r="C2456" s="57"/>
      <c r="D2456" s="59"/>
      <c r="E2456" s="94"/>
      <c r="F2456" s="95"/>
      <c r="G2456" s="83" t="str">
        <f t="shared" si="38"/>
        <v/>
      </c>
      <c r="H2456" s="45"/>
    </row>
    <row r="2457" spans="2:8" ht="18" customHeight="1">
      <c r="B2457" s="57"/>
      <c r="C2457" s="57"/>
      <c r="D2457" s="59"/>
      <c r="E2457" s="94"/>
      <c r="F2457" s="95"/>
      <c r="G2457" s="83" t="str">
        <f t="shared" si="38"/>
        <v/>
      </c>
      <c r="H2457" s="45"/>
    </row>
    <row r="2458" spans="2:8" ht="18" customHeight="1">
      <c r="B2458" s="57"/>
      <c r="C2458" s="57"/>
      <c r="D2458" s="59"/>
      <c r="E2458" s="94"/>
      <c r="F2458" s="95"/>
      <c r="G2458" s="83" t="str">
        <f t="shared" si="38"/>
        <v/>
      </c>
      <c r="H2458" s="45"/>
    </row>
    <row r="2459" spans="2:8" ht="18" customHeight="1">
      <c r="B2459" s="57"/>
      <c r="C2459" s="57"/>
      <c r="D2459" s="59"/>
      <c r="E2459" s="94"/>
      <c r="F2459" s="95"/>
      <c r="G2459" s="83" t="str">
        <f t="shared" si="38"/>
        <v/>
      </c>
      <c r="H2459" s="45"/>
    </row>
    <row r="2460" spans="2:8" ht="18" customHeight="1">
      <c r="B2460" s="57"/>
      <c r="C2460" s="57"/>
      <c r="D2460" s="59"/>
      <c r="E2460" s="94"/>
      <c r="F2460" s="95"/>
      <c r="G2460" s="83" t="str">
        <f t="shared" si="38"/>
        <v/>
      </c>
      <c r="H2460" s="45"/>
    </row>
    <row r="2461" spans="2:8" ht="18" customHeight="1">
      <c r="B2461" s="57"/>
      <c r="C2461" s="57"/>
      <c r="D2461" s="59"/>
      <c r="E2461" s="94"/>
      <c r="F2461" s="95"/>
      <c r="G2461" s="83" t="str">
        <f t="shared" si="38"/>
        <v/>
      </c>
      <c r="H2461" s="45"/>
    </row>
    <row r="2462" spans="2:8" ht="18" customHeight="1">
      <c r="B2462" s="57"/>
      <c r="C2462" s="57"/>
      <c r="D2462" s="59"/>
      <c r="E2462" s="94"/>
      <c r="F2462" s="95"/>
      <c r="G2462" s="83" t="str">
        <f t="shared" si="38"/>
        <v/>
      </c>
      <c r="H2462" s="45"/>
    </row>
    <row r="2463" spans="2:8" ht="18" customHeight="1">
      <c r="B2463" s="57"/>
      <c r="C2463" s="57"/>
      <c r="D2463" s="59"/>
      <c r="E2463" s="94"/>
      <c r="F2463" s="95"/>
      <c r="G2463" s="83" t="str">
        <f t="shared" si="38"/>
        <v/>
      </c>
      <c r="H2463" s="45"/>
    </row>
    <row r="2464" spans="2:8" ht="18" customHeight="1">
      <c r="B2464" s="57"/>
      <c r="C2464" s="57"/>
      <c r="D2464" s="59"/>
      <c r="E2464" s="94"/>
      <c r="F2464" s="95"/>
      <c r="G2464" s="83" t="str">
        <f t="shared" si="38"/>
        <v/>
      </c>
      <c r="H2464" s="45"/>
    </row>
    <row r="2465" spans="2:8" ht="18" customHeight="1">
      <c r="B2465" s="57"/>
      <c r="C2465" s="57"/>
      <c r="D2465" s="59"/>
      <c r="E2465" s="94"/>
      <c r="F2465" s="95"/>
      <c r="G2465" s="83" t="str">
        <f t="shared" si="38"/>
        <v/>
      </c>
      <c r="H2465" s="45"/>
    </row>
    <row r="2466" spans="2:8" ht="18" customHeight="1">
      <c r="B2466" s="57"/>
      <c r="C2466" s="57"/>
      <c r="D2466" s="59"/>
      <c r="E2466" s="94"/>
      <c r="F2466" s="95"/>
      <c r="G2466" s="83" t="str">
        <f t="shared" si="38"/>
        <v/>
      </c>
      <c r="H2466" s="45"/>
    </row>
    <row r="2467" spans="2:8" ht="18" customHeight="1">
      <c r="B2467" s="57"/>
      <c r="C2467" s="57"/>
      <c r="D2467" s="59"/>
      <c r="E2467" s="94"/>
      <c r="F2467" s="95"/>
      <c r="G2467" s="83" t="str">
        <f t="shared" si="38"/>
        <v/>
      </c>
      <c r="H2467" s="45"/>
    </row>
    <row r="2468" spans="2:8" ht="18" customHeight="1">
      <c r="B2468" s="57"/>
      <c r="C2468" s="57"/>
      <c r="D2468" s="59"/>
      <c r="E2468" s="94"/>
      <c r="F2468" s="95"/>
      <c r="G2468" s="83" t="str">
        <f t="shared" si="38"/>
        <v/>
      </c>
      <c r="H2468" s="45"/>
    </row>
    <row r="2469" spans="2:8" ht="18" customHeight="1">
      <c r="B2469" s="57"/>
      <c r="C2469" s="57"/>
      <c r="D2469" s="59"/>
      <c r="E2469" s="94"/>
      <c r="F2469" s="95"/>
      <c r="G2469" s="83" t="str">
        <f t="shared" si="38"/>
        <v/>
      </c>
      <c r="H2469" s="45"/>
    </row>
    <row r="2470" spans="2:8" ht="18" customHeight="1">
      <c r="B2470" s="57"/>
      <c r="C2470" s="57"/>
      <c r="D2470" s="59"/>
      <c r="E2470" s="94"/>
      <c r="F2470" s="95"/>
      <c r="G2470" s="83" t="str">
        <f t="shared" si="38"/>
        <v/>
      </c>
      <c r="H2470" s="45"/>
    </row>
    <row r="2471" spans="2:8" ht="18" customHeight="1">
      <c r="B2471" s="57"/>
      <c r="C2471" s="57"/>
      <c r="D2471" s="59"/>
      <c r="E2471" s="94"/>
      <c r="F2471" s="95"/>
      <c r="G2471" s="83" t="str">
        <f t="shared" si="38"/>
        <v/>
      </c>
      <c r="H2471" s="45"/>
    </row>
    <row r="2472" spans="2:8" ht="18" customHeight="1">
      <c r="B2472" s="57"/>
      <c r="C2472" s="57"/>
      <c r="D2472" s="59"/>
      <c r="E2472" s="94"/>
      <c r="F2472" s="95"/>
      <c r="G2472" s="83" t="str">
        <f t="shared" si="38"/>
        <v/>
      </c>
      <c r="H2472" s="45"/>
    </row>
    <row r="2473" spans="2:8" ht="18" customHeight="1">
      <c r="B2473" s="57"/>
      <c r="C2473" s="57"/>
      <c r="D2473" s="59"/>
      <c r="E2473" s="94"/>
      <c r="F2473" s="95"/>
      <c r="G2473" s="83" t="str">
        <f t="shared" si="38"/>
        <v/>
      </c>
      <c r="H2473" s="45"/>
    </row>
    <row r="2474" spans="2:8" ht="18" customHeight="1">
      <c r="B2474" s="57"/>
      <c r="C2474" s="57"/>
      <c r="D2474" s="59"/>
      <c r="E2474" s="94"/>
      <c r="F2474" s="95"/>
      <c r="G2474" s="83" t="str">
        <f t="shared" si="38"/>
        <v/>
      </c>
      <c r="H2474" s="45"/>
    </row>
    <row r="2475" spans="2:8" ht="18" customHeight="1">
      <c r="B2475" s="57"/>
      <c r="C2475" s="57"/>
      <c r="D2475" s="59"/>
      <c r="E2475" s="94"/>
      <c r="F2475" s="95"/>
      <c r="G2475" s="83" t="str">
        <f t="shared" si="38"/>
        <v/>
      </c>
      <c r="H2475" s="45"/>
    </row>
    <row r="2476" spans="2:8" ht="18" customHeight="1">
      <c r="B2476" s="57"/>
      <c r="C2476" s="57"/>
      <c r="D2476" s="59"/>
      <c r="E2476" s="94"/>
      <c r="F2476" s="95"/>
      <c r="G2476" s="83" t="str">
        <f t="shared" si="38"/>
        <v/>
      </c>
      <c r="H2476" s="45"/>
    </row>
    <row r="2477" spans="2:8" ht="18" customHeight="1">
      <c r="B2477" s="57"/>
      <c r="C2477" s="57"/>
      <c r="D2477" s="59"/>
      <c r="E2477" s="94"/>
      <c r="F2477" s="95"/>
      <c r="G2477" s="83" t="str">
        <f t="shared" si="38"/>
        <v/>
      </c>
      <c r="H2477" s="45"/>
    </row>
    <row r="2478" spans="2:8" ht="18" customHeight="1">
      <c r="B2478" s="57"/>
      <c r="C2478" s="57"/>
      <c r="D2478" s="59"/>
      <c r="E2478" s="94"/>
      <c r="F2478" s="95"/>
      <c r="G2478" s="83" t="str">
        <f t="shared" si="38"/>
        <v/>
      </c>
      <c r="H2478" s="45"/>
    </row>
    <row r="2479" spans="2:8" ht="18" customHeight="1">
      <c r="B2479" s="57"/>
      <c r="C2479" s="57"/>
      <c r="D2479" s="59"/>
      <c r="E2479" s="94"/>
      <c r="F2479" s="95"/>
      <c r="G2479" s="83" t="str">
        <f t="shared" si="38"/>
        <v/>
      </c>
      <c r="H2479" s="45"/>
    </row>
    <row r="2480" spans="2:8" ht="18" customHeight="1">
      <c r="B2480" s="57"/>
      <c r="C2480" s="57"/>
      <c r="D2480" s="59"/>
      <c r="E2480" s="94"/>
      <c r="F2480" s="95"/>
      <c r="G2480" s="83" t="str">
        <f t="shared" si="38"/>
        <v/>
      </c>
      <c r="H2480" s="45"/>
    </row>
    <row r="2481" spans="2:8" ht="18" customHeight="1">
      <c r="B2481" s="57"/>
      <c r="C2481" s="57"/>
      <c r="D2481" s="59"/>
      <c r="E2481" s="94"/>
      <c r="F2481" s="95"/>
      <c r="G2481" s="83" t="str">
        <f t="shared" si="38"/>
        <v/>
      </c>
      <c r="H2481" s="45"/>
    </row>
    <row r="2482" spans="2:8" ht="18" customHeight="1">
      <c r="B2482" s="57"/>
      <c r="C2482" s="57"/>
      <c r="D2482" s="59"/>
      <c r="E2482" s="94"/>
      <c r="F2482" s="95"/>
      <c r="G2482" s="83" t="str">
        <f t="shared" si="38"/>
        <v/>
      </c>
      <c r="H2482" s="45"/>
    </row>
    <row r="2483" spans="2:8" ht="18" customHeight="1">
      <c r="B2483" s="57"/>
      <c r="C2483" s="57"/>
      <c r="D2483" s="59"/>
      <c r="E2483" s="94"/>
      <c r="F2483" s="95"/>
      <c r="G2483" s="83" t="str">
        <f t="shared" si="38"/>
        <v/>
      </c>
      <c r="H2483" s="45"/>
    </row>
    <row r="2484" spans="2:8" ht="18" customHeight="1">
      <c r="B2484" s="57"/>
      <c r="C2484" s="57"/>
      <c r="D2484" s="59"/>
      <c r="E2484" s="94"/>
      <c r="F2484" s="95"/>
      <c r="G2484" s="83" t="str">
        <f t="shared" si="38"/>
        <v/>
      </c>
      <c r="H2484" s="45"/>
    </row>
    <row r="2485" spans="2:8" ht="18" customHeight="1">
      <c r="B2485" s="57"/>
      <c r="C2485" s="57"/>
      <c r="D2485" s="59"/>
      <c r="E2485" s="94"/>
      <c r="F2485" s="95"/>
      <c r="G2485" s="83" t="str">
        <f t="shared" si="38"/>
        <v/>
      </c>
      <c r="H2485" s="45"/>
    </row>
    <row r="2486" spans="2:8" ht="18" customHeight="1">
      <c r="B2486" s="57"/>
      <c r="C2486" s="57"/>
      <c r="D2486" s="59"/>
      <c r="E2486" s="94"/>
      <c r="F2486" s="95"/>
      <c r="G2486" s="83" t="str">
        <f t="shared" si="38"/>
        <v/>
      </c>
      <c r="H2486" s="45"/>
    </row>
    <row r="2487" spans="2:8" ht="18" customHeight="1">
      <c r="B2487" s="57"/>
      <c r="C2487" s="57"/>
      <c r="D2487" s="59"/>
      <c r="E2487" s="94"/>
      <c r="F2487" s="95"/>
      <c r="G2487" s="83" t="str">
        <f t="shared" si="38"/>
        <v/>
      </c>
      <c r="H2487" s="45"/>
    </row>
    <row r="2488" spans="2:8" ht="18" customHeight="1">
      <c r="B2488" s="57"/>
      <c r="C2488" s="57"/>
      <c r="D2488" s="59"/>
      <c r="E2488" s="94"/>
      <c r="F2488" s="95"/>
      <c r="G2488" s="83" t="str">
        <f t="shared" si="38"/>
        <v/>
      </c>
      <c r="H2488" s="45"/>
    </row>
    <row r="2489" spans="2:8" ht="18" customHeight="1">
      <c r="B2489" s="57"/>
      <c r="C2489" s="57"/>
      <c r="D2489" s="59"/>
      <c r="E2489" s="94"/>
      <c r="F2489" s="95"/>
      <c r="G2489" s="83" t="str">
        <f t="shared" si="38"/>
        <v/>
      </c>
      <c r="H2489" s="45"/>
    </row>
    <row r="2490" spans="2:8" ht="18" customHeight="1">
      <c r="B2490" s="57"/>
      <c r="C2490" s="57"/>
      <c r="D2490" s="59"/>
      <c r="E2490" s="94"/>
      <c r="F2490" s="95"/>
      <c r="G2490" s="83" t="str">
        <f t="shared" si="38"/>
        <v/>
      </c>
      <c r="H2490" s="45"/>
    </row>
    <row r="2491" spans="2:8" ht="18" customHeight="1">
      <c r="B2491" s="57"/>
      <c r="C2491" s="57"/>
      <c r="D2491" s="59"/>
      <c r="E2491" s="94"/>
      <c r="F2491" s="95"/>
      <c r="G2491" s="83" t="str">
        <f t="shared" si="38"/>
        <v/>
      </c>
      <c r="H2491" s="45"/>
    </row>
    <row r="2492" spans="2:8" ht="18" customHeight="1">
      <c r="B2492" s="57"/>
      <c r="C2492" s="57"/>
      <c r="D2492" s="59"/>
      <c r="E2492" s="94"/>
      <c r="F2492" s="95"/>
      <c r="G2492" s="83" t="str">
        <f t="shared" si="38"/>
        <v/>
      </c>
      <c r="H2492" s="45"/>
    </row>
    <row r="2493" spans="2:8" ht="18" customHeight="1">
      <c r="B2493" s="57"/>
      <c r="C2493" s="57"/>
      <c r="D2493" s="59"/>
      <c r="E2493" s="94"/>
      <c r="F2493" s="95"/>
      <c r="G2493" s="83" t="str">
        <f t="shared" si="38"/>
        <v/>
      </c>
      <c r="H2493" s="45"/>
    </row>
    <row r="2494" spans="2:8" ht="18" customHeight="1">
      <c r="B2494" s="57"/>
      <c r="C2494" s="57"/>
      <c r="D2494" s="59"/>
      <c r="E2494" s="94"/>
      <c r="F2494" s="95"/>
      <c r="G2494" s="83" t="str">
        <f t="shared" si="38"/>
        <v/>
      </c>
      <c r="H2494" s="45"/>
    </row>
    <row r="2495" spans="2:8" ht="18" customHeight="1">
      <c r="B2495" s="57"/>
      <c r="C2495" s="57"/>
      <c r="D2495" s="59"/>
      <c r="E2495" s="94"/>
      <c r="F2495" s="95"/>
      <c r="G2495" s="83" t="str">
        <f t="shared" si="38"/>
        <v/>
      </c>
      <c r="H2495" s="45"/>
    </row>
    <row r="2496" spans="2:8" ht="18" customHeight="1">
      <c r="B2496" s="57"/>
      <c r="C2496" s="57"/>
      <c r="D2496" s="59"/>
      <c r="E2496" s="94"/>
      <c r="F2496" s="95"/>
      <c r="G2496" s="83" t="str">
        <f t="shared" si="38"/>
        <v/>
      </c>
      <c r="H2496" s="45"/>
    </row>
    <row r="2497" spans="2:8" ht="18" customHeight="1">
      <c r="B2497" s="57"/>
      <c r="C2497" s="57"/>
      <c r="D2497" s="59"/>
      <c r="E2497" s="94"/>
      <c r="F2497" s="95"/>
      <c r="G2497" s="83" t="str">
        <f t="shared" si="38"/>
        <v/>
      </c>
      <c r="H2497" s="45"/>
    </row>
    <row r="2498" spans="2:8" ht="18" customHeight="1">
      <c r="B2498" s="57"/>
      <c r="C2498" s="57"/>
      <c r="D2498" s="59"/>
      <c r="E2498" s="94"/>
      <c r="F2498" s="95"/>
      <c r="G2498" s="83" t="str">
        <f t="shared" si="38"/>
        <v/>
      </c>
      <c r="H2498" s="45"/>
    </row>
    <row r="2499" spans="2:8" ht="18" customHeight="1">
      <c r="B2499" s="57"/>
      <c r="C2499" s="57"/>
      <c r="D2499" s="59"/>
      <c r="E2499" s="94"/>
      <c r="F2499" s="95"/>
      <c r="G2499" s="83" t="str">
        <f t="shared" si="38"/>
        <v/>
      </c>
      <c r="H2499" s="45"/>
    </row>
    <row r="2500" spans="2:8" ht="18" customHeight="1">
      <c r="B2500" s="57"/>
      <c r="C2500" s="57"/>
      <c r="D2500" s="59"/>
      <c r="E2500" s="94"/>
      <c r="F2500" s="95"/>
      <c r="G2500" s="83" t="str">
        <f t="shared" si="38"/>
        <v/>
      </c>
      <c r="H2500" s="45"/>
    </row>
    <row r="2501" spans="2:8" ht="18" customHeight="1">
      <c r="B2501" s="57"/>
      <c r="C2501" s="57"/>
      <c r="D2501" s="59"/>
      <c r="E2501" s="94"/>
      <c r="F2501" s="95"/>
      <c r="G2501" s="83" t="str">
        <f t="shared" si="38"/>
        <v/>
      </c>
      <c r="H2501" s="45"/>
    </row>
    <row r="2502" spans="2:8" ht="18" customHeight="1">
      <c r="B2502" s="57"/>
      <c r="C2502" s="57"/>
      <c r="D2502" s="59"/>
      <c r="E2502" s="94"/>
      <c r="F2502" s="95"/>
      <c r="G2502" s="83" t="str">
        <f t="shared" ref="G2502:G2565" si="39">IF(OR(B2502="",F2502=""),"",E2502/F2502)</f>
        <v/>
      </c>
      <c r="H2502" s="45"/>
    </row>
    <row r="2503" spans="2:8" ht="18" customHeight="1">
      <c r="B2503" s="57"/>
      <c r="C2503" s="57"/>
      <c r="D2503" s="59"/>
      <c r="E2503" s="94"/>
      <c r="F2503" s="95"/>
      <c r="G2503" s="83" t="str">
        <f t="shared" si="39"/>
        <v/>
      </c>
      <c r="H2503" s="45"/>
    </row>
    <row r="2504" spans="2:8" ht="18" customHeight="1">
      <c r="B2504" s="57"/>
      <c r="C2504" s="57"/>
      <c r="D2504" s="59"/>
      <c r="E2504" s="94"/>
      <c r="F2504" s="95"/>
      <c r="G2504" s="83" t="str">
        <f t="shared" si="39"/>
        <v/>
      </c>
      <c r="H2504" s="45"/>
    </row>
    <row r="2505" spans="2:8" ht="18" customHeight="1">
      <c r="B2505" s="57"/>
      <c r="C2505" s="57"/>
      <c r="D2505" s="59"/>
      <c r="E2505" s="94"/>
      <c r="F2505" s="95"/>
      <c r="G2505" s="83" t="str">
        <f t="shared" si="39"/>
        <v/>
      </c>
      <c r="H2505" s="45"/>
    </row>
    <row r="2506" spans="2:8" ht="18" customHeight="1">
      <c r="B2506" s="57"/>
      <c r="C2506" s="57"/>
      <c r="D2506" s="59"/>
      <c r="E2506" s="94"/>
      <c r="F2506" s="95"/>
      <c r="G2506" s="83" t="str">
        <f t="shared" si="39"/>
        <v/>
      </c>
      <c r="H2506" s="45"/>
    </row>
    <row r="2507" spans="2:8" ht="18" customHeight="1">
      <c r="B2507" s="57"/>
      <c r="C2507" s="57"/>
      <c r="D2507" s="59"/>
      <c r="E2507" s="94"/>
      <c r="F2507" s="95"/>
      <c r="G2507" s="83" t="str">
        <f t="shared" si="39"/>
        <v/>
      </c>
      <c r="H2507" s="45"/>
    </row>
    <row r="2508" spans="2:8" ht="18" customHeight="1">
      <c r="B2508" s="57"/>
      <c r="C2508" s="57"/>
      <c r="D2508" s="59"/>
      <c r="E2508" s="94"/>
      <c r="F2508" s="95"/>
      <c r="G2508" s="83" t="str">
        <f t="shared" si="39"/>
        <v/>
      </c>
      <c r="H2508" s="45"/>
    </row>
    <row r="2509" spans="2:8" ht="18" customHeight="1">
      <c r="B2509" s="57"/>
      <c r="C2509" s="57"/>
      <c r="D2509" s="59"/>
      <c r="E2509" s="94"/>
      <c r="F2509" s="95"/>
      <c r="G2509" s="83" t="str">
        <f t="shared" si="39"/>
        <v/>
      </c>
      <c r="H2509" s="45"/>
    </row>
    <row r="2510" spans="2:8" ht="18" customHeight="1">
      <c r="B2510" s="57"/>
      <c r="C2510" s="57"/>
      <c r="D2510" s="59"/>
      <c r="E2510" s="94"/>
      <c r="F2510" s="95"/>
      <c r="G2510" s="83" t="str">
        <f t="shared" si="39"/>
        <v/>
      </c>
      <c r="H2510" s="45"/>
    </row>
    <row r="2511" spans="2:8" ht="18" customHeight="1">
      <c r="B2511" s="57"/>
      <c r="C2511" s="57"/>
      <c r="D2511" s="59"/>
      <c r="E2511" s="94"/>
      <c r="F2511" s="95"/>
      <c r="G2511" s="83" t="str">
        <f t="shared" si="39"/>
        <v/>
      </c>
      <c r="H2511" s="45"/>
    </row>
    <row r="2512" spans="2:8" ht="18" customHeight="1">
      <c r="B2512" s="57"/>
      <c r="C2512" s="57"/>
      <c r="D2512" s="59"/>
      <c r="E2512" s="94"/>
      <c r="F2512" s="95"/>
      <c r="G2512" s="83" t="str">
        <f t="shared" si="39"/>
        <v/>
      </c>
      <c r="H2512" s="45"/>
    </row>
    <row r="2513" spans="2:8" ht="18" customHeight="1">
      <c r="B2513" s="57"/>
      <c r="C2513" s="57"/>
      <c r="D2513" s="59"/>
      <c r="E2513" s="94"/>
      <c r="F2513" s="95"/>
      <c r="G2513" s="83" t="str">
        <f t="shared" si="39"/>
        <v/>
      </c>
      <c r="H2513" s="45"/>
    </row>
    <row r="2514" spans="2:8" ht="18" customHeight="1">
      <c r="B2514" s="57"/>
      <c r="C2514" s="57"/>
      <c r="D2514" s="59"/>
      <c r="E2514" s="94"/>
      <c r="F2514" s="95"/>
      <c r="G2514" s="83" t="str">
        <f t="shared" si="39"/>
        <v/>
      </c>
      <c r="H2514" s="45"/>
    </row>
    <row r="2515" spans="2:8" ht="18" customHeight="1">
      <c r="B2515" s="57"/>
      <c r="C2515" s="57"/>
      <c r="D2515" s="59"/>
      <c r="E2515" s="94"/>
      <c r="F2515" s="95"/>
      <c r="G2515" s="83" t="str">
        <f t="shared" si="39"/>
        <v/>
      </c>
      <c r="H2515" s="45"/>
    </row>
    <row r="2516" spans="2:8" ht="18" customHeight="1">
      <c r="B2516" s="57"/>
      <c r="C2516" s="57"/>
      <c r="D2516" s="59"/>
      <c r="E2516" s="94"/>
      <c r="F2516" s="95"/>
      <c r="G2516" s="83" t="str">
        <f t="shared" si="39"/>
        <v/>
      </c>
      <c r="H2516" s="45"/>
    </row>
    <row r="2517" spans="2:8" ht="18" customHeight="1">
      <c r="B2517" s="57"/>
      <c r="C2517" s="57"/>
      <c r="D2517" s="59"/>
      <c r="E2517" s="94"/>
      <c r="F2517" s="95"/>
      <c r="G2517" s="83" t="str">
        <f t="shared" si="39"/>
        <v/>
      </c>
      <c r="H2517" s="45"/>
    </row>
    <row r="2518" spans="2:8" ht="18" customHeight="1">
      <c r="B2518" s="57"/>
      <c r="C2518" s="57"/>
      <c r="D2518" s="59"/>
      <c r="E2518" s="94"/>
      <c r="F2518" s="95"/>
      <c r="G2518" s="83" t="str">
        <f t="shared" si="39"/>
        <v/>
      </c>
      <c r="H2518" s="45"/>
    </row>
    <row r="2519" spans="2:8" ht="18" customHeight="1">
      <c r="B2519" s="57"/>
      <c r="C2519" s="57"/>
      <c r="D2519" s="59"/>
      <c r="E2519" s="94"/>
      <c r="F2519" s="95"/>
      <c r="G2519" s="83" t="str">
        <f t="shared" si="39"/>
        <v/>
      </c>
      <c r="H2519" s="45"/>
    </row>
    <row r="2520" spans="2:8" ht="18" customHeight="1">
      <c r="B2520" s="57"/>
      <c r="C2520" s="57"/>
      <c r="D2520" s="59"/>
      <c r="E2520" s="94"/>
      <c r="F2520" s="95"/>
      <c r="G2520" s="83" t="str">
        <f t="shared" si="39"/>
        <v/>
      </c>
      <c r="H2520" s="45"/>
    </row>
    <row r="2521" spans="2:8" ht="18" customHeight="1">
      <c r="B2521" s="57"/>
      <c r="C2521" s="57"/>
      <c r="D2521" s="59"/>
      <c r="E2521" s="94"/>
      <c r="F2521" s="95"/>
      <c r="G2521" s="83" t="str">
        <f t="shared" si="39"/>
        <v/>
      </c>
      <c r="H2521" s="45"/>
    </row>
    <row r="2522" spans="2:8" ht="18" customHeight="1">
      <c r="B2522" s="57"/>
      <c r="C2522" s="57"/>
      <c r="D2522" s="59"/>
      <c r="E2522" s="94"/>
      <c r="F2522" s="95"/>
      <c r="G2522" s="83" t="str">
        <f t="shared" si="39"/>
        <v/>
      </c>
      <c r="H2522" s="45"/>
    </row>
    <row r="2523" spans="2:8" ht="18" customHeight="1">
      <c r="B2523" s="57"/>
      <c r="C2523" s="57"/>
      <c r="D2523" s="59"/>
      <c r="E2523" s="94"/>
      <c r="F2523" s="95"/>
      <c r="G2523" s="83" t="str">
        <f t="shared" si="39"/>
        <v/>
      </c>
      <c r="H2523" s="45"/>
    </row>
    <row r="2524" spans="2:8" ht="18" customHeight="1">
      <c r="B2524" s="57"/>
      <c r="C2524" s="57"/>
      <c r="D2524" s="59"/>
      <c r="E2524" s="94"/>
      <c r="F2524" s="95"/>
      <c r="G2524" s="83" t="str">
        <f t="shared" si="39"/>
        <v/>
      </c>
      <c r="H2524" s="45"/>
    </row>
    <row r="2525" spans="2:8" ht="18" customHeight="1">
      <c r="B2525" s="57"/>
      <c r="C2525" s="57"/>
      <c r="D2525" s="59"/>
      <c r="E2525" s="94"/>
      <c r="F2525" s="95"/>
      <c r="G2525" s="83" t="str">
        <f t="shared" si="39"/>
        <v/>
      </c>
      <c r="H2525" s="45"/>
    </row>
    <row r="2526" spans="2:8" ht="18" customHeight="1">
      <c r="B2526" s="57"/>
      <c r="C2526" s="57"/>
      <c r="D2526" s="59"/>
      <c r="E2526" s="94"/>
      <c r="F2526" s="95"/>
      <c r="G2526" s="83" t="str">
        <f t="shared" si="39"/>
        <v/>
      </c>
      <c r="H2526" s="45"/>
    </row>
    <row r="2527" spans="2:8" ht="18" customHeight="1">
      <c r="B2527" s="57"/>
      <c r="C2527" s="57"/>
      <c r="D2527" s="59"/>
      <c r="E2527" s="94"/>
      <c r="F2527" s="95"/>
      <c r="G2527" s="83" t="str">
        <f t="shared" si="39"/>
        <v/>
      </c>
      <c r="H2527" s="45"/>
    </row>
    <row r="2528" spans="2:8" ht="18" customHeight="1">
      <c r="B2528" s="57"/>
      <c r="C2528" s="57"/>
      <c r="D2528" s="59"/>
      <c r="E2528" s="94"/>
      <c r="F2528" s="95"/>
      <c r="G2528" s="83" t="str">
        <f t="shared" si="39"/>
        <v/>
      </c>
      <c r="H2528" s="45"/>
    </row>
    <row r="2529" spans="2:8" ht="18" customHeight="1">
      <c r="B2529" s="57"/>
      <c r="C2529" s="57"/>
      <c r="D2529" s="59"/>
      <c r="E2529" s="94"/>
      <c r="F2529" s="95"/>
      <c r="G2529" s="83" t="str">
        <f t="shared" si="39"/>
        <v/>
      </c>
      <c r="H2529" s="45"/>
    </row>
    <row r="2530" spans="2:8" ht="18" customHeight="1">
      <c r="B2530" s="57"/>
      <c r="C2530" s="57"/>
      <c r="D2530" s="59"/>
      <c r="E2530" s="94"/>
      <c r="F2530" s="95"/>
      <c r="G2530" s="83" t="str">
        <f t="shared" si="39"/>
        <v/>
      </c>
      <c r="H2530" s="45"/>
    </row>
    <row r="2531" spans="2:8" ht="18" customHeight="1">
      <c r="B2531" s="57"/>
      <c r="C2531" s="57"/>
      <c r="D2531" s="59"/>
      <c r="E2531" s="94"/>
      <c r="F2531" s="95"/>
      <c r="G2531" s="83" t="str">
        <f t="shared" si="39"/>
        <v/>
      </c>
      <c r="H2531" s="45"/>
    </row>
    <row r="2532" spans="2:8" ht="18" customHeight="1">
      <c r="B2532" s="57"/>
      <c r="C2532" s="57"/>
      <c r="D2532" s="59"/>
      <c r="E2532" s="94"/>
      <c r="F2532" s="95"/>
      <c r="G2532" s="83" t="str">
        <f t="shared" si="39"/>
        <v/>
      </c>
      <c r="H2532" s="45"/>
    </row>
    <row r="2533" spans="2:8" ht="18" customHeight="1">
      <c r="B2533" s="57"/>
      <c r="C2533" s="57"/>
      <c r="D2533" s="59"/>
      <c r="E2533" s="94"/>
      <c r="F2533" s="95"/>
      <c r="G2533" s="83" t="str">
        <f t="shared" si="39"/>
        <v/>
      </c>
      <c r="H2533" s="45"/>
    </row>
    <row r="2534" spans="2:8" ht="18" customHeight="1">
      <c r="B2534" s="57"/>
      <c r="C2534" s="57"/>
      <c r="D2534" s="59"/>
      <c r="E2534" s="94"/>
      <c r="F2534" s="95"/>
      <c r="G2534" s="83" t="str">
        <f t="shared" si="39"/>
        <v/>
      </c>
      <c r="H2534" s="45"/>
    </row>
    <row r="2535" spans="2:8" ht="18" customHeight="1">
      <c r="B2535" s="57"/>
      <c r="C2535" s="57"/>
      <c r="D2535" s="59"/>
      <c r="E2535" s="94"/>
      <c r="F2535" s="95"/>
      <c r="G2535" s="83" t="str">
        <f t="shared" si="39"/>
        <v/>
      </c>
      <c r="H2535" s="45"/>
    </row>
    <row r="2536" spans="2:8" ht="18" customHeight="1">
      <c r="B2536" s="57"/>
      <c r="C2536" s="57"/>
      <c r="D2536" s="59"/>
      <c r="E2536" s="94"/>
      <c r="F2536" s="95"/>
      <c r="G2536" s="83" t="str">
        <f t="shared" si="39"/>
        <v/>
      </c>
      <c r="H2536" s="45"/>
    </row>
    <row r="2537" spans="2:8" ht="18" customHeight="1">
      <c r="B2537" s="57"/>
      <c r="C2537" s="57"/>
      <c r="D2537" s="59"/>
      <c r="E2537" s="94"/>
      <c r="F2537" s="95"/>
      <c r="G2537" s="83" t="str">
        <f t="shared" si="39"/>
        <v/>
      </c>
      <c r="H2537" s="45"/>
    </row>
    <row r="2538" spans="2:8" ht="18" customHeight="1">
      <c r="B2538" s="57"/>
      <c r="C2538" s="57"/>
      <c r="D2538" s="59"/>
      <c r="E2538" s="94"/>
      <c r="F2538" s="95"/>
      <c r="G2538" s="83" t="str">
        <f t="shared" si="39"/>
        <v/>
      </c>
      <c r="H2538" s="45"/>
    </row>
    <row r="2539" spans="2:8" ht="18" customHeight="1">
      <c r="B2539" s="57"/>
      <c r="C2539" s="57"/>
      <c r="D2539" s="59"/>
      <c r="E2539" s="94"/>
      <c r="F2539" s="95"/>
      <c r="G2539" s="83" t="str">
        <f t="shared" si="39"/>
        <v/>
      </c>
      <c r="H2539" s="45"/>
    </row>
    <row r="2540" spans="2:8" ht="18" customHeight="1">
      <c r="B2540" s="57"/>
      <c r="C2540" s="57"/>
      <c r="D2540" s="59"/>
      <c r="E2540" s="94"/>
      <c r="F2540" s="95"/>
      <c r="G2540" s="83" t="str">
        <f t="shared" si="39"/>
        <v/>
      </c>
      <c r="H2540" s="45"/>
    </row>
    <row r="2541" spans="2:8" ht="18" customHeight="1">
      <c r="B2541" s="57"/>
      <c r="C2541" s="57"/>
      <c r="D2541" s="59"/>
      <c r="E2541" s="94"/>
      <c r="F2541" s="95"/>
      <c r="G2541" s="83" t="str">
        <f t="shared" si="39"/>
        <v/>
      </c>
      <c r="H2541" s="45"/>
    </row>
    <row r="2542" spans="2:8" ht="18" customHeight="1">
      <c r="B2542" s="57"/>
      <c r="C2542" s="57"/>
      <c r="D2542" s="59"/>
      <c r="E2542" s="94"/>
      <c r="F2542" s="95"/>
      <c r="G2542" s="83" t="str">
        <f t="shared" si="39"/>
        <v/>
      </c>
      <c r="H2542" s="45"/>
    </row>
    <row r="2543" spans="2:8" ht="18" customHeight="1">
      <c r="B2543" s="57"/>
      <c r="C2543" s="57"/>
      <c r="D2543" s="59"/>
      <c r="E2543" s="94"/>
      <c r="F2543" s="95"/>
      <c r="G2543" s="83" t="str">
        <f t="shared" si="39"/>
        <v/>
      </c>
      <c r="H2543" s="45"/>
    </row>
    <row r="2544" spans="2:8" ht="18" customHeight="1">
      <c r="B2544" s="57"/>
      <c r="C2544" s="57"/>
      <c r="D2544" s="59"/>
      <c r="E2544" s="94"/>
      <c r="F2544" s="95"/>
      <c r="G2544" s="83" t="str">
        <f t="shared" si="39"/>
        <v/>
      </c>
      <c r="H2544" s="45"/>
    </row>
    <row r="2545" spans="2:8" ht="18" customHeight="1">
      <c r="B2545" s="57"/>
      <c r="C2545" s="57"/>
      <c r="D2545" s="59"/>
      <c r="E2545" s="94"/>
      <c r="F2545" s="95"/>
      <c r="G2545" s="83" t="str">
        <f t="shared" si="39"/>
        <v/>
      </c>
      <c r="H2545" s="45"/>
    </row>
    <row r="2546" spans="2:8" ht="18" customHeight="1">
      <c r="B2546" s="57"/>
      <c r="C2546" s="57"/>
      <c r="D2546" s="59"/>
      <c r="E2546" s="94"/>
      <c r="F2546" s="95"/>
      <c r="G2546" s="83" t="str">
        <f t="shared" si="39"/>
        <v/>
      </c>
      <c r="H2546" s="45"/>
    </row>
    <row r="2547" spans="2:8" ht="18" customHeight="1">
      <c r="B2547" s="57"/>
      <c r="C2547" s="57"/>
      <c r="D2547" s="59"/>
      <c r="E2547" s="94"/>
      <c r="F2547" s="95"/>
      <c r="G2547" s="83" t="str">
        <f t="shared" si="39"/>
        <v/>
      </c>
      <c r="H2547" s="45"/>
    </row>
    <row r="2548" spans="2:8" ht="18" customHeight="1">
      <c r="B2548" s="57"/>
      <c r="C2548" s="57"/>
      <c r="D2548" s="59"/>
      <c r="E2548" s="94"/>
      <c r="F2548" s="95"/>
      <c r="G2548" s="83" t="str">
        <f t="shared" si="39"/>
        <v/>
      </c>
      <c r="H2548" s="45"/>
    </row>
    <row r="2549" spans="2:8" ht="18" customHeight="1">
      <c r="B2549" s="57"/>
      <c r="C2549" s="57"/>
      <c r="D2549" s="59"/>
      <c r="E2549" s="94"/>
      <c r="F2549" s="95"/>
      <c r="G2549" s="83" t="str">
        <f t="shared" si="39"/>
        <v/>
      </c>
      <c r="H2549" s="45"/>
    </row>
    <row r="2550" spans="2:8" ht="18" customHeight="1">
      <c r="B2550" s="57"/>
      <c r="C2550" s="57"/>
      <c r="D2550" s="59"/>
      <c r="E2550" s="94"/>
      <c r="F2550" s="95"/>
      <c r="G2550" s="83" t="str">
        <f t="shared" si="39"/>
        <v/>
      </c>
      <c r="H2550" s="45"/>
    </row>
    <row r="2551" spans="2:8" ht="18" customHeight="1">
      <c r="B2551" s="57"/>
      <c r="C2551" s="57"/>
      <c r="D2551" s="59"/>
      <c r="E2551" s="94"/>
      <c r="F2551" s="95"/>
      <c r="G2551" s="83" t="str">
        <f t="shared" si="39"/>
        <v/>
      </c>
      <c r="H2551" s="45"/>
    </row>
    <row r="2552" spans="2:8" ht="18" customHeight="1">
      <c r="B2552" s="57"/>
      <c r="C2552" s="57"/>
      <c r="D2552" s="59"/>
      <c r="E2552" s="94"/>
      <c r="F2552" s="95"/>
      <c r="G2552" s="83" t="str">
        <f t="shared" si="39"/>
        <v/>
      </c>
      <c r="H2552" s="45"/>
    </row>
    <row r="2553" spans="2:8" ht="18" customHeight="1">
      <c r="B2553" s="57"/>
      <c r="C2553" s="57"/>
      <c r="D2553" s="59"/>
      <c r="E2553" s="94"/>
      <c r="F2553" s="95"/>
      <c r="G2553" s="83" t="str">
        <f t="shared" si="39"/>
        <v/>
      </c>
      <c r="H2553" s="45"/>
    </row>
    <row r="2554" spans="2:8" ht="18" customHeight="1">
      <c r="B2554" s="57"/>
      <c r="C2554" s="57"/>
      <c r="D2554" s="59"/>
      <c r="E2554" s="94"/>
      <c r="F2554" s="95"/>
      <c r="G2554" s="83" t="str">
        <f t="shared" si="39"/>
        <v/>
      </c>
      <c r="H2554" s="45"/>
    </row>
    <row r="2555" spans="2:8" ht="18" customHeight="1">
      <c r="B2555" s="57"/>
      <c r="C2555" s="57"/>
      <c r="D2555" s="59"/>
      <c r="E2555" s="94"/>
      <c r="F2555" s="95"/>
      <c r="G2555" s="83" t="str">
        <f t="shared" si="39"/>
        <v/>
      </c>
      <c r="H2555" s="45"/>
    </row>
    <row r="2556" spans="2:8" ht="18" customHeight="1">
      <c r="B2556" s="57"/>
      <c r="C2556" s="57"/>
      <c r="D2556" s="59"/>
      <c r="E2556" s="94"/>
      <c r="F2556" s="95"/>
      <c r="G2556" s="83" t="str">
        <f t="shared" si="39"/>
        <v/>
      </c>
      <c r="H2556" s="45"/>
    </row>
    <row r="2557" spans="2:8" ht="18" customHeight="1">
      <c r="B2557" s="57"/>
      <c r="C2557" s="57"/>
      <c r="D2557" s="59"/>
      <c r="E2557" s="94"/>
      <c r="F2557" s="95"/>
      <c r="G2557" s="83" t="str">
        <f t="shared" si="39"/>
        <v/>
      </c>
      <c r="H2557" s="45"/>
    </row>
    <row r="2558" spans="2:8" ht="18" customHeight="1">
      <c r="B2558" s="57"/>
      <c r="C2558" s="57"/>
      <c r="D2558" s="59"/>
      <c r="E2558" s="94"/>
      <c r="F2558" s="95"/>
      <c r="G2558" s="83" t="str">
        <f t="shared" si="39"/>
        <v/>
      </c>
      <c r="H2558" s="45"/>
    </row>
    <row r="2559" spans="2:8" ht="18" customHeight="1">
      <c r="B2559" s="57"/>
      <c r="C2559" s="57"/>
      <c r="D2559" s="59"/>
      <c r="E2559" s="94"/>
      <c r="F2559" s="95"/>
      <c r="G2559" s="83" t="str">
        <f t="shared" si="39"/>
        <v/>
      </c>
      <c r="H2559" s="45"/>
    </row>
    <row r="2560" spans="2:8" ht="18" customHeight="1">
      <c r="B2560" s="57"/>
      <c r="C2560" s="57"/>
      <c r="D2560" s="59"/>
      <c r="E2560" s="94"/>
      <c r="F2560" s="95"/>
      <c r="G2560" s="83" t="str">
        <f t="shared" si="39"/>
        <v/>
      </c>
      <c r="H2560" s="45"/>
    </row>
    <row r="2561" spans="2:8" ht="18" customHeight="1">
      <c r="B2561" s="57"/>
      <c r="C2561" s="57"/>
      <c r="D2561" s="59"/>
      <c r="E2561" s="94"/>
      <c r="F2561" s="95"/>
      <c r="G2561" s="83" t="str">
        <f t="shared" si="39"/>
        <v/>
      </c>
      <c r="H2561" s="45"/>
    </row>
    <row r="2562" spans="2:8" ht="18" customHeight="1">
      <c r="B2562" s="57"/>
      <c r="C2562" s="57"/>
      <c r="D2562" s="59"/>
      <c r="E2562" s="94"/>
      <c r="F2562" s="95"/>
      <c r="G2562" s="83" t="str">
        <f t="shared" si="39"/>
        <v/>
      </c>
      <c r="H2562" s="45"/>
    </row>
    <row r="2563" spans="2:8" ht="18" customHeight="1">
      <c r="B2563" s="57"/>
      <c r="C2563" s="57"/>
      <c r="D2563" s="59"/>
      <c r="E2563" s="94"/>
      <c r="F2563" s="95"/>
      <c r="G2563" s="83" t="str">
        <f t="shared" si="39"/>
        <v/>
      </c>
      <c r="H2563" s="45"/>
    </row>
    <row r="2564" spans="2:8" ht="18" customHeight="1">
      <c r="B2564" s="57"/>
      <c r="C2564" s="57"/>
      <c r="D2564" s="59"/>
      <c r="E2564" s="94"/>
      <c r="F2564" s="95"/>
      <c r="G2564" s="83" t="str">
        <f t="shared" si="39"/>
        <v/>
      </c>
      <c r="H2564" s="45"/>
    </row>
    <row r="2565" spans="2:8" ht="18" customHeight="1">
      <c r="B2565" s="57"/>
      <c r="C2565" s="57"/>
      <c r="D2565" s="59"/>
      <c r="E2565" s="94"/>
      <c r="F2565" s="95"/>
      <c r="G2565" s="83" t="str">
        <f t="shared" si="39"/>
        <v/>
      </c>
      <c r="H2565" s="45"/>
    </row>
    <row r="2566" spans="2:8" ht="18" customHeight="1">
      <c r="B2566" s="57"/>
      <c r="C2566" s="57"/>
      <c r="D2566" s="59"/>
      <c r="E2566" s="94"/>
      <c r="F2566" s="95"/>
      <c r="G2566" s="83" t="str">
        <f t="shared" ref="G2566:G2629" si="40">IF(OR(B2566="",F2566=""),"",E2566/F2566)</f>
        <v/>
      </c>
      <c r="H2566" s="45"/>
    </row>
    <row r="2567" spans="2:8" ht="18" customHeight="1">
      <c r="B2567" s="57"/>
      <c r="C2567" s="57"/>
      <c r="D2567" s="59"/>
      <c r="E2567" s="94"/>
      <c r="F2567" s="95"/>
      <c r="G2567" s="83" t="str">
        <f t="shared" si="40"/>
        <v/>
      </c>
      <c r="H2567" s="45"/>
    </row>
    <row r="2568" spans="2:8" ht="18" customHeight="1">
      <c r="B2568" s="57"/>
      <c r="C2568" s="57"/>
      <c r="D2568" s="59"/>
      <c r="E2568" s="94"/>
      <c r="F2568" s="95"/>
      <c r="G2568" s="83" t="str">
        <f t="shared" si="40"/>
        <v/>
      </c>
      <c r="H2568" s="45"/>
    </row>
    <row r="2569" spans="2:8" ht="18" customHeight="1">
      <c r="B2569" s="57"/>
      <c r="C2569" s="57"/>
      <c r="D2569" s="59"/>
      <c r="E2569" s="94"/>
      <c r="F2569" s="95"/>
      <c r="G2569" s="83" t="str">
        <f t="shared" si="40"/>
        <v/>
      </c>
      <c r="H2569" s="45"/>
    </row>
    <row r="2570" spans="2:8" ht="18" customHeight="1">
      <c r="B2570" s="57"/>
      <c r="C2570" s="57"/>
      <c r="D2570" s="59"/>
      <c r="E2570" s="94"/>
      <c r="F2570" s="95"/>
      <c r="G2570" s="83" t="str">
        <f t="shared" si="40"/>
        <v/>
      </c>
      <c r="H2570" s="45"/>
    </row>
    <row r="2571" spans="2:8" ht="18" customHeight="1">
      <c r="B2571" s="57"/>
      <c r="C2571" s="57"/>
      <c r="D2571" s="59"/>
      <c r="E2571" s="94"/>
      <c r="F2571" s="95"/>
      <c r="G2571" s="83" t="str">
        <f t="shared" si="40"/>
        <v/>
      </c>
      <c r="H2571" s="45"/>
    </row>
    <row r="2572" spans="2:8" ht="18" customHeight="1">
      <c r="B2572" s="57"/>
      <c r="C2572" s="57"/>
      <c r="D2572" s="59"/>
      <c r="E2572" s="94"/>
      <c r="F2572" s="95"/>
      <c r="G2572" s="83" t="str">
        <f t="shared" si="40"/>
        <v/>
      </c>
      <c r="H2572" s="45"/>
    </row>
    <row r="2573" spans="2:8" ht="18" customHeight="1">
      <c r="B2573" s="57"/>
      <c r="C2573" s="57"/>
      <c r="D2573" s="59"/>
      <c r="E2573" s="94"/>
      <c r="F2573" s="95"/>
      <c r="G2573" s="83" t="str">
        <f t="shared" si="40"/>
        <v/>
      </c>
      <c r="H2573" s="45"/>
    </row>
    <row r="2574" spans="2:8" ht="18" customHeight="1">
      <c r="B2574" s="57"/>
      <c r="C2574" s="57"/>
      <c r="D2574" s="59"/>
      <c r="E2574" s="94"/>
      <c r="F2574" s="95"/>
      <c r="G2574" s="83" t="str">
        <f t="shared" si="40"/>
        <v/>
      </c>
      <c r="H2574" s="45"/>
    </row>
    <row r="2575" spans="2:8" ht="18" customHeight="1">
      <c r="B2575" s="57"/>
      <c r="C2575" s="57"/>
      <c r="D2575" s="59"/>
      <c r="E2575" s="94"/>
      <c r="F2575" s="95"/>
      <c r="G2575" s="83" t="str">
        <f t="shared" si="40"/>
        <v/>
      </c>
      <c r="H2575" s="45"/>
    </row>
    <row r="2576" spans="2:8" ht="18" customHeight="1">
      <c r="B2576" s="57"/>
      <c r="C2576" s="57"/>
      <c r="D2576" s="59"/>
      <c r="E2576" s="94"/>
      <c r="F2576" s="95"/>
      <c r="G2576" s="83" t="str">
        <f t="shared" si="40"/>
        <v/>
      </c>
      <c r="H2576" s="45"/>
    </row>
    <row r="2577" spans="2:8" ht="18" customHeight="1">
      <c r="B2577" s="57"/>
      <c r="C2577" s="57"/>
      <c r="D2577" s="59"/>
      <c r="E2577" s="94"/>
      <c r="F2577" s="95"/>
      <c r="G2577" s="83" t="str">
        <f t="shared" si="40"/>
        <v/>
      </c>
      <c r="H2577" s="45"/>
    </row>
    <row r="2578" spans="2:8" ht="18" customHeight="1">
      <c r="B2578" s="57"/>
      <c r="C2578" s="57"/>
      <c r="D2578" s="59"/>
      <c r="E2578" s="94"/>
      <c r="F2578" s="95"/>
      <c r="G2578" s="83" t="str">
        <f t="shared" si="40"/>
        <v/>
      </c>
      <c r="H2578" s="45"/>
    </row>
    <row r="2579" spans="2:8" ht="18" customHeight="1">
      <c r="B2579" s="57"/>
      <c r="C2579" s="57"/>
      <c r="D2579" s="59"/>
      <c r="E2579" s="94"/>
      <c r="F2579" s="95"/>
      <c r="G2579" s="83" t="str">
        <f t="shared" si="40"/>
        <v/>
      </c>
      <c r="H2579" s="45"/>
    </row>
    <row r="2580" spans="2:8" ht="18" customHeight="1">
      <c r="B2580" s="57"/>
      <c r="C2580" s="57"/>
      <c r="D2580" s="59"/>
      <c r="E2580" s="94"/>
      <c r="F2580" s="95"/>
      <c r="G2580" s="83" t="str">
        <f t="shared" si="40"/>
        <v/>
      </c>
      <c r="H2580" s="45"/>
    </row>
    <row r="2581" spans="2:8" ht="18" customHeight="1">
      <c r="B2581" s="57"/>
      <c r="C2581" s="57"/>
      <c r="D2581" s="59"/>
      <c r="E2581" s="94"/>
      <c r="F2581" s="95"/>
      <c r="G2581" s="83" t="str">
        <f t="shared" si="40"/>
        <v/>
      </c>
      <c r="H2581" s="45"/>
    </row>
    <row r="2582" spans="2:8" ht="18" customHeight="1">
      <c r="B2582" s="57"/>
      <c r="C2582" s="57"/>
      <c r="D2582" s="59"/>
      <c r="E2582" s="94"/>
      <c r="F2582" s="95"/>
      <c r="G2582" s="83" t="str">
        <f t="shared" si="40"/>
        <v/>
      </c>
      <c r="H2582" s="45"/>
    </row>
    <row r="2583" spans="2:8" ht="18" customHeight="1">
      <c r="B2583" s="57"/>
      <c r="C2583" s="57"/>
      <c r="D2583" s="59"/>
      <c r="E2583" s="94"/>
      <c r="F2583" s="95"/>
      <c r="G2583" s="83" t="str">
        <f t="shared" si="40"/>
        <v/>
      </c>
      <c r="H2583" s="45"/>
    </row>
    <row r="2584" spans="2:8" ht="18" customHeight="1">
      <c r="B2584" s="57"/>
      <c r="C2584" s="57"/>
      <c r="D2584" s="59"/>
      <c r="E2584" s="94"/>
      <c r="F2584" s="95"/>
      <c r="G2584" s="83" t="str">
        <f t="shared" si="40"/>
        <v/>
      </c>
      <c r="H2584" s="45"/>
    </row>
    <row r="2585" spans="2:8" ht="18" customHeight="1">
      <c r="B2585" s="57"/>
      <c r="C2585" s="57"/>
      <c r="D2585" s="59"/>
      <c r="E2585" s="94"/>
      <c r="F2585" s="95"/>
      <c r="G2585" s="83" t="str">
        <f t="shared" si="40"/>
        <v/>
      </c>
      <c r="H2585" s="45"/>
    </row>
    <row r="2586" spans="2:8" ht="18" customHeight="1">
      <c r="B2586" s="57"/>
      <c r="C2586" s="57"/>
      <c r="D2586" s="59"/>
      <c r="E2586" s="94"/>
      <c r="F2586" s="95"/>
      <c r="G2586" s="83" t="str">
        <f t="shared" si="40"/>
        <v/>
      </c>
      <c r="H2586" s="45"/>
    </row>
    <row r="2587" spans="2:8" ht="18" customHeight="1">
      <c r="B2587" s="57"/>
      <c r="C2587" s="57"/>
      <c r="D2587" s="59"/>
      <c r="E2587" s="94"/>
      <c r="F2587" s="95"/>
      <c r="G2587" s="83" t="str">
        <f t="shared" si="40"/>
        <v/>
      </c>
      <c r="H2587" s="45"/>
    </row>
    <row r="2588" spans="2:8" ht="18" customHeight="1">
      <c r="B2588" s="57"/>
      <c r="C2588" s="57"/>
      <c r="D2588" s="59"/>
      <c r="E2588" s="94"/>
      <c r="F2588" s="95"/>
      <c r="G2588" s="83" t="str">
        <f t="shared" si="40"/>
        <v/>
      </c>
      <c r="H2588" s="45"/>
    </row>
    <row r="2589" spans="2:8" ht="18" customHeight="1">
      <c r="B2589" s="57"/>
      <c r="C2589" s="57"/>
      <c r="D2589" s="59"/>
      <c r="E2589" s="94"/>
      <c r="F2589" s="95"/>
      <c r="G2589" s="83" t="str">
        <f t="shared" si="40"/>
        <v/>
      </c>
      <c r="H2589" s="45"/>
    </row>
    <row r="2590" spans="2:8" ht="18" customHeight="1">
      <c r="B2590" s="57"/>
      <c r="C2590" s="57"/>
      <c r="D2590" s="59"/>
      <c r="E2590" s="94"/>
      <c r="F2590" s="95"/>
      <c r="G2590" s="83" t="str">
        <f t="shared" si="40"/>
        <v/>
      </c>
      <c r="H2590" s="45"/>
    </row>
    <row r="2591" spans="2:8" ht="18" customHeight="1">
      <c r="B2591" s="57"/>
      <c r="C2591" s="57"/>
      <c r="D2591" s="59"/>
      <c r="E2591" s="94"/>
      <c r="F2591" s="95"/>
      <c r="G2591" s="83" t="str">
        <f t="shared" si="40"/>
        <v/>
      </c>
      <c r="H2591" s="45"/>
    </row>
    <row r="2592" spans="2:8" ht="18" customHeight="1">
      <c r="B2592" s="57"/>
      <c r="C2592" s="57"/>
      <c r="D2592" s="59"/>
      <c r="E2592" s="94"/>
      <c r="F2592" s="95"/>
      <c r="G2592" s="83" t="str">
        <f t="shared" si="40"/>
        <v/>
      </c>
      <c r="H2592" s="45"/>
    </row>
    <row r="2593" spans="2:8" ht="18" customHeight="1">
      <c r="B2593" s="57"/>
      <c r="C2593" s="57"/>
      <c r="D2593" s="59"/>
      <c r="E2593" s="94"/>
      <c r="F2593" s="95"/>
      <c r="G2593" s="83" t="str">
        <f t="shared" si="40"/>
        <v/>
      </c>
      <c r="H2593" s="45"/>
    </row>
    <row r="2594" spans="2:8" ht="18" customHeight="1">
      <c r="B2594" s="57"/>
      <c r="C2594" s="57"/>
      <c r="D2594" s="59"/>
      <c r="E2594" s="94"/>
      <c r="F2594" s="95"/>
      <c r="G2594" s="83" t="str">
        <f t="shared" si="40"/>
        <v/>
      </c>
      <c r="H2594" s="45"/>
    </row>
    <row r="2595" spans="2:8" ht="18" customHeight="1">
      <c r="B2595" s="57"/>
      <c r="C2595" s="57"/>
      <c r="D2595" s="59"/>
      <c r="E2595" s="94"/>
      <c r="F2595" s="95"/>
      <c r="G2595" s="83" t="str">
        <f t="shared" si="40"/>
        <v/>
      </c>
      <c r="H2595" s="45"/>
    </row>
    <row r="2596" spans="2:8" ht="18" customHeight="1">
      <c r="B2596" s="57"/>
      <c r="C2596" s="57"/>
      <c r="D2596" s="59"/>
      <c r="E2596" s="94"/>
      <c r="F2596" s="95"/>
      <c r="G2596" s="83" t="str">
        <f t="shared" si="40"/>
        <v/>
      </c>
      <c r="H2596" s="45"/>
    </row>
    <row r="2597" spans="2:8" ht="18" customHeight="1">
      <c r="B2597" s="57"/>
      <c r="C2597" s="57"/>
      <c r="D2597" s="59"/>
      <c r="E2597" s="94"/>
      <c r="F2597" s="95"/>
      <c r="G2597" s="83" t="str">
        <f t="shared" si="40"/>
        <v/>
      </c>
      <c r="H2597" s="45"/>
    </row>
    <row r="2598" spans="2:8" ht="18" customHeight="1">
      <c r="B2598" s="57"/>
      <c r="C2598" s="57"/>
      <c r="D2598" s="59"/>
      <c r="E2598" s="94"/>
      <c r="F2598" s="95"/>
      <c r="G2598" s="83" t="str">
        <f t="shared" si="40"/>
        <v/>
      </c>
      <c r="H2598" s="45"/>
    </row>
    <row r="2599" spans="2:8" ht="18" customHeight="1">
      <c r="B2599" s="57"/>
      <c r="C2599" s="57"/>
      <c r="D2599" s="59"/>
      <c r="E2599" s="94"/>
      <c r="F2599" s="95"/>
      <c r="G2599" s="83" t="str">
        <f t="shared" si="40"/>
        <v/>
      </c>
      <c r="H2599" s="45"/>
    </row>
    <row r="2600" spans="2:8" ht="18" customHeight="1">
      <c r="B2600" s="57"/>
      <c r="C2600" s="57"/>
      <c r="D2600" s="59"/>
      <c r="E2600" s="94"/>
      <c r="F2600" s="95"/>
      <c r="G2600" s="83" t="str">
        <f t="shared" si="40"/>
        <v/>
      </c>
      <c r="H2600" s="45"/>
    </row>
    <row r="2601" spans="2:8" ht="18" customHeight="1">
      <c r="B2601" s="57"/>
      <c r="C2601" s="57"/>
      <c r="D2601" s="59"/>
      <c r="E2601" s="94"/>
      <c r="F2601" s="95"/>
      <c r="G2601" s="83" t="str">
        <f t="shared" si="40"/>
        <v/>
      </c>
      <c r="H2601" s="45"/>
    </row>
    <row r="2602" spans="2:8" ht="18" customHeight="1">
      <c r="B2602" s="57"/>
      <c r="C2602" s="57"/>
      <c r="D2602" s="59"/>
      <c r="E2602" s="94"/>
      <c r="F2602" s="95"/>
      <c r="G2602" s="83" t="str">
        <f t="shared" si="40"/>
        <v/>
      </c>
      <c r="H2602" s="45"/>
    </row>
    <row r="2603" spans="2:8" ht="18" customHeight="1">
      <c r="B2603" s="57"/>
      <c r="C2603" s="57"/>
      <c r="D2603" s="59"/>
      <c r="E2603" s="94"/>
      <c r="F2603" s="95"/>
      <c r="G2603" s="83" t="str">
        <f t="shared" si="40"/>
        <v/>
      </c>
      <c r="H2603" s="45"/>
    </row>
    <row r="2604" spans="2:8" ht="18" customHeight="1">
      <c r="B2604" s="57"/>
      <c r="C2604" s="57"/>
      <c r="D2604" s="59"/>
      <c r="E2604" s="94"/>
      <c r="F2604" s="95"/>
      <c r="G2604" s="83" t="str">
        <f t="shared" si="40"/>
        <v/>
      </c>
      <c r="H2604" s="45"/>
    </row>
    <row r="2605" spans="2:8" ht="18" customHeight="1">
      <c r="B2605" s="57"/>
      <c r="C2605" s="57"/>
      <c r="D2605" s="59"/>
      <c r="E2605" s="94"/>
      <c r="F2605" s="95"/>
      <c r="G2605" s="83" t="str">
        <f t="shared" si="40"/>
        <v/>
      </c>
      <c r="H2605" s="45"/>
    </row>
    <row r="2606" spans="2:8" ht="18" customHeight="1">
      <c r="B2606" s="57"/>
      <c r="C2606" s="57"/>
      <c r="D2606" s="59"/>
      <c r="E2606" s="94"/>
      <c r="F2606" s="95"/>
      <c r="G2606" s="83" t="str">
        <f t="shared" si="40"/>
        <v/>
      </c>
      <c r="H2606" s="45"/>
    </row>
    <row r="2607" spans="2:8" ht="18" customHeight="1">
      <c r="B2607" s="57"/>
      <c r="C2607" s="57"/>
      <c r="D2607" s="59"/>
      <c r="E2607" s="94"/>
      <c r="F2607" s="95"/>
      <c r="G2607" s="83" t="str">
        <f t="shared" si="40"/>
        <v/>
      </c>
      <c r="H2607" s="45"/>
    </row>
    <row r="2608" spans="2:8" ht="18" customHeight="1">
      <c r="B2608" s="57"/>
      <c r="C2608" s="57"/>
      <c r="D2608" s="59"/>
      <c r="E2608" s="94"/>
      <c r="F2608" s="95"/>
      <c r="G2608" s="83" t="str">
        <f t="shared" si="40"/>
        <v/>
      </c>
      <c r="H2608" s="45"/>
    </row>
    <row r="2609" spans="2:8" ht="18" customHeight="1">
      <c r="B2609" s="57"/>
      <c r="C2609" s="57"/>
      <c r="D2609" s="59"/>
      <c r="E2609" s="94"/>
      <c r="F2609" s="95"/>
      <c r="G2609" s="83" t="str">
        <f t="shared" si="40"/>
        <v/>
      </c>
      <c r="H2609" s="45"/>
    </row>
    <row r="2610" spans="2:8" ht="18" customHeight="1">
      <c r="B2610" s="57"/>
      <c r="C2610" s="57"/>
      <c r="D2610" s="59"/>
      <c r="E2610" s="94"/>
      <c r="F2610" s="95"/>
      <c r="G2610" s="83" t="str">
        <f t="shared" si="40"/>
        <v/>
      </c>
      <c r="H2610" s="45"/>
    </row>
    <row r="2611" spans="2:8" ht="18" customHeight="1">
      <c r="B2611" s="57"/>
      <c r="C2611" s="57"/>
      <c r="D2611" s="59"/>
      <c r="E2611" s="94"/>
      <c r="F2611" s="95"/>
      <c r="G2611" s="83" t="str">
        <f t="shared" si="40"/>
        <v/>
      </c>
      <c r="H2611" s="45"/>
    </row>
    <row r="2612" spans="2:8" ht="18" customHeight="1">
      <c r="B2612" s="57"/>
      <c r="C2612" s="57"/>
      <c r="D2612" s="59"/>
      <c r="E2612" s="94"/>
      <c r="F2612" s="95"/>
      <c r="G2612" s="83" t="str">
        <f t="shared" si="40"/>
        <v/>
      </c>
      <c r="H2612" s="45"/>
    </row>
    <row r="2613" spans="2:8" ht="18" customHeight="1">
      <c r="B2613" s="57"/>
      <c r="C2613" s="57"/>
      <c r="D2613" s="59"/>
      <c r="E2613" s="94"/>
      <c r="F2613" s="95"/>
      <c r="G2613" s="83" t="str">
        <f t="shared" si="40"/>
        <v/>
      </c>
      <c r="H2613" s="45"/>
    </row>
    <row r="2614" spans="2:8" ht="18" customHeight="1">
      <c r="B2614" s="57"/>
      <c r="C2614" s="57"/>
      <c r="D2614" s="59"/>
      <c r="E2614" s="94"/>
      <c r="F2614" s="95"/>
      <c r="G2614" s="83" t="str">
        <f t="shared" si="40"/>
        <v/>
      </c>
      <c r="H2614" s="45"/>
    </row>
    <row r="2615" spans="2:8" ht="18" customHeight="1">
      <c r="B2615" s="57"/>
      <c r="C2615" s="57"/>
      <c r="D2615" s="59"/>
      <c r="E2615" s="94"/>
      <c r="F2615" s="95"/>
      <c r="G2615" s="83" t="str">
        <f t="shared" si="40"/>
        <v/>
      </c>
      <c r="H2615" s="45"/>
    </row>
    <row r="2616" spans="2:8" ht="18" customHeight="1">
      <c r="B2616" s="57"/>
      <c r="C2616" s="57"/>
      <c r="D2616" s="59"/>
      <c r="E2616" s="94"/>
      <c r="F2616" s="95"/>
      <c r="G2616" s="83" t="str">
        <f t="shared" si="40"/>
        <v/>
      </c>
      <c r="H2616" s="45"/>
    </row>
    <row r="2617" spans="2:8" ht="18" customHeight="1">
      <c r="B2617" s="57"/>
      <c r="C2617" s="57"/>
      <c r="D2617" s="59"/>
      <c r="E2617" s="94"/>
      <c r="F2617" s="95"/>
      <c r="G2617" s="83" t="str">
        <f t="shared" si="40"/>
        <v/>
      </c>
      <c r="H2617" s="45"/>
    </row>
    <row r="2618" spans="2:8" ht="18" customHeight="1">
      <c r="B2618" s="57"/>
      <c r="C2618" s="57"/>
      <c r="D2618" s="59"/>
      <c r="E2618" s="94"/>
      <c r="F2618" s="95"/>
      <c r="G2618" s="83" t="str">
        <f t="shared" si="40"/>
        <v/>
      </c>
      <c r="H2618" s="45"/>
    </row>
    <row r="2619" spans="2:8" ht="18" customHeight="1">
      <c r="B2619" s="57"/>
      <c r="C2619" s="57"/>
      <c r="D2619" s="59"/>
      <c r="E2619" s="94"/>
      <c r="F2619" s="95"/>
      <c r="G2619" s="83" t="str">
        <f t="shared" si="40"/>
        <v/>
      </c>
      <c r="H2619" s="45"/>
    </row>
    <row r="2620" spans="2:8" ht="18" customHeight="1">
      <c r="B2620" s="57"/>
      <c r="C2620" s="57"/>
      <c r="D2620" s="59"/>
      <c r="E2620" s="94"/>
      <c r="F2620" s="95"/>
      <c r="G2620" s="83" t="str">
        <f t="shared" si="40"/>
        <v/>
      </c>
      <c r="H2620" s="45"/>
    </row>
    <row r="2621" spans="2:8" ht="18" customHeight="1">
      <c r="B2621" s="57"/>
      <c r="C2621" s="57"/>
      <c r="D2621" s="59"/>
      <c r="E2621" s="94"/>
      <c r="F2621" s="95"/>
      <c r="G2621" s="83" t="str">
        <f t="shared" si="40"/>
        <v/>
      </c>
      <c r="H2621" s="45"/>
    </row>
    <row r="2622" spans="2:8" ht="18" customHeight="1">
      <c r="B2622" s="57"/>
      <c r="C2622" s="57"/>
      <c r="D2622" s="59"/>
      <c r="E2622" s="94"/>
      <c r="F2622" s="95"/>
      <c r="G2622" s="83" t="str">
        <f t="shared" si="40"/>
        <v/>
      </c>
      <c r="H2622" s="45"/>
    </row>
    <row r="2623" spans="2:8" ht="18" customHeight="1">
      <c r="B2623" s="57"/>
      <c r="C2623" s="57"/>
      <c r="D2623" s="59"/>
      <c r="E2623" s="94"/>
      <c r="F2623" s="95"/>
      <c r="G2623" s="83" t="str">
        <f t="shared" si="40"/>
        <v/>
      </c>
      <c r="H2623" s="45"/>
    </row>
    <row r="2624" spans="2:8" ht="18" customHeight="1">
      <c r="B2624" s="57"/>
      <c r="C2624" s="57"/>
      <c r="D2624" s="59"/>
      <c r="E2624" s="94"/>
      <c r="F2624" s="95"/>
      <c r="G2624" s="83" t="str">
        <f t="shared" si="40"/>
        <v/>
      </c>
      <c r="H2624" s="45"/>
    </row>
    <row r="2625" spans="2:8" ht="18" customHeight="1">
      <c r="B2625" s="57"/>
      <c r="C2625" s="57"/>
      <c r="D2625" s="59"/>
      <c r="E2625" s="94"/>
      <c r="F2625" s="95"/>
      <c r="G2625" s="83" t="str">
        <f t="shared" si="40"/>
        <v/>
      </c>
      <c r="H2625" s="45"/>
    </row>
    <row r="2626" spans="2:8" ht="18" customHeight="1">
      <c r="B2626" s="57"/>
      <c r="C2626" s="57"/>
      <c r="D2626" s="59"/>
      <c r="E2626" s="94"/>
      <c r="F2626" s="95"/>
      <c r="G2626" s="83" t="str">
        <f t="shared" si="40"/>
        <v/>
      </c>
      <c r="H2626" s="45"/>
    </row>
    <row r="2627" spans="2:8" ht="18" customHeight="1">
      <c r="B2627" s="57"/>
      <c r="C2627" s="57"/>
      <c r="D2627" s="59"/>
      <c r="E2627" s="94"/>
      <c r="F2627" s="95"/>
      <c r="G2627" s="83" t="str">
        <f t="shared" si="40"/>
        <v/>
      </c>
      <c r="H2627" s="45"/>
    </row>
    <row r="2628" spans="2:8" ht="18" customHeight="1">
      <c r="B2628" s="57"/>
      <c r="C2628" s="57"/>
      <c r="D2628" s="59"/>
      <c r="E2628" s="94"/>
      <c r="F2628" s="95"/>
      <c r="G2628" s="83" t="str">
        <f t="shared" si="40"/>
        <v/>
      </c>
      <c r="H2628" s="45"/>
    </row>
    <row r="2629" spans="2:8" ht="18" customHeight="1">
      <c r="B2629" s="57"/>
      <c r="C2629" s="57"/>
      <c r="D2629" s="59"/>
      <c r="E2629" s="94"/>
      <c r="F2629" s="95"/>
      <c r="G2629" s="83" t="str">
        <f t="shared" si="40"/>
        <v/>
      </c>
      <c r="H2629" s="45"/>
    </row>
    <row r="2630" spans="2:8" ht="18" customHeight="1">
      <c r="B2630" s="57"/>
      <c r="C2630" s="57"/>
      <c r="D2630" s="59"/>
      <c r="E2630" s="94"/>
      <c r="F2630" s="95"/>
      <c r="G2630" s="83" t="str">
        <f t="shared" ref="G2630:G2693" si="41">IF(OR(B2630="",F2630=""),"",E2630/F2630)</f>
        <v/>
      </c>
      <c r="H2630" s="45"/>
    </row>
    <row r="2631" spans="2:8" ht="18" customHeight="1">
      <c r="B2631" s="57"/>
      <c r="C2631" s="57"/>
      <c r="D2631" s="59"/>
      <c r="E2631" s="94"/>
      <c r="F2631" s="95"/>
      <c r="G2631" s="83" t="str">
        <f t="shared" si="41"/>
        <v/>
      </c>
      <c r="H2631" s="45"/>
    </row>
    <row r="2632" spans="2:8" ht="18" customHeight="1">
      <c r="B2632" s="57"/>
      <c r="C2632" s="57"/>
      <c r="D2632" s="59"/>
      <c r="E2632" s="94"/>
      <c r="F2632" s="95"/>
      <c r="G2632" s="83" t="str">
        <f t="shared" si="41"/>
        <v/>
      </c>
      <c r="H2632" s="45"/>
    </row>
    <row r="2633" spans="2:8" ht="18" customHeight="1">
      <c r="B2633" s="57"/>
      <c r="C2633" s="57"/>
      <c r="D2633" s="59"/>
      <c r="E2633" s="94"/>
      <c r="F2633" s="95"/>
      <c r="G2633" s="83" t="str">
        <f t="shared" si="41"/>
        <v/>
      </c>
      <c r="H2633" s="45"/>
    </row>
    <row r="2634" spans="2:8" ht="18" customHeight="1">
      <c r="B2634" s="57"/>
      <c r="C2634" s="57"/>
      <c r="D2634" s="59"/>
      <c r="E2634" s="94"/>
      <c r="F2634" s="95"/>
      <c r="G2634" s="83" t="str">
        <f t="shared" si="41"/>
        <v/>
      </c>
      <c r="H2634" s="45"/>
    </row>
    <row r="2635" spans="2:8" ht="18" customHeight="1">
      <c r="B2635" s="57"/>
      <c r="C2635" s="57"/>
      <c r="D2635" s="59"/>
      <c r="E2635" s="94"/>
      <c r="F2635" s="95"/>
      <c r="G2635" s="83" t="str">
        <f t="shared" si="41"/>
        <v/>
      </c>
      <c r="H2635" s="45"/>
    </row>
    <row r="2636" spans="2:8" ht="18" customHeight="1">
      <c r="B2636" s="57"/>
      <c r="C2636" s="57"/>
      <c r="D2636" s="59"/>
      <c r="E2636" s="94"/>
      <c r="F2636" s="95"/>
      <c r="G2636" s="83" t="str">
        <f t="shared" si="41"/>
        <v/>
      </c>
      <c r="H2636" s="45"/>
    </row>
    <row r="2637" spans="2:8" ht="18" customHeight="1">
      <c r="B2637" s="57"/>
      <c r="C2637" s="57"/>
      <c r="D2637" s="59"/>
      <c r="E2637" s="94"/>
      <c r="F2637" s="95"/>
      <c r="G2637" s="83" t="str">
        <f t="shared" si="41"/>
        <v/>
      </c>
      <c r="H2637" s="45"/>
    </row>
    <row r="2638" spans="2:8" ht="18" customHeight="1">
      <c r="B2638" s="57"/>
      <c r="C2638" s="57"/>
      <c r="D2638" s="59"/>
      <c r="E2638" s="94"/>
      <c r="F2638" s="95"/>
      <c r="G2638" s="83" t="str">
        <f t="shared" si="41"/>
        <v/>
      </c>
      <c r="H2638" s="45"/>
    </row>
    <row r="2639" spans="2:8" ht="18" customHeight="1">
      <c r="B2639" s="57"/>
      <c r="C2639" s="57"/>
      <c r="D2639" s="59"/>
      <c r="E2639" s="94"/>
      <c r="F2639" s="95"/>
      <c r="G2639" s="83" t="str">
        <f t="shared" si="41"/>
        <v/>
      </c>
      <c r="H2639" s="45"/>
    </row>
    <row r="2640" spans="2:8" ht="18" customHeight="1">
      <c r="B2640" s="57"/>
      <c r="C2640" s="57"/>
      <c r="D2640" s="59"/>
      <c r="E2640" s="94"/>
      <c r="F2640" s="95"/>
      <c r="G2640" s="83" t="str">
        <f t="shared" si="41"/>
        <v/>
      </c>
      <c r="H2640" s="45"/>
    </row>
    <row r="2641" spans="2:8" ht="18" customHeight="1">
      <c r="B2641" s="57"/>
      <c r="C2641" s="57"/>
      <c r="D2641" s="59"/>
      <c r="E2641" s="94"/>
      <c r="F2641" s="95"/>
      <c r="G2641" s="83" t="str">
        <f t="shared" si="41"/>
        <v/>
      </c>
      <c r="H2641" s="45"/>
    </row>
    <row r="2642" spans="2:8" ht="18" customHeight="1">
      <c r="B2642" s="57"/>
      <c r="C2642" s="57"/>
      <c r="D2642" s="59"/>
      <c r="E2642" s="94"/>
      <c r="F2642" s="95"/>
      <c r="G2642" s="83" t="str">
        <f t="shared" si="41"/>
        <v/>
      </c>
      <c r="H2642" s="45"/>
    </row>
    <row r="2643" spans="2:8" ht="18" customHeight="1">
      <c r="B2643" s="57"/>
      <c r="C2643" s="57"/>
      <c r="D2643" s="59"/>
      <c r="E2643" s="94"/>
      <c r="F2643" s="95"/>
      <c r="G2643" s="83" t="str">
        <f t="shared" si="41"/>
        <v/>
      </c>
      <c r="H2643" s="45"/>
    </row>
    <row r="2644" spans="2:8" ht="18" customHeight="1">
      <c r="B2644" s="57"/>
      <c r="C2644" s="57"/>
      <c r="D2644" s="59"/>
      <c r="E2644" s="94"/>
      <c r="F2644" s="95"/>
      <c r="G2644" s="83" t="str">
        <f t="shared" si="41"/>
        <v/>
      </c>
      <c r="H2644" s="45"/>
    </row>
    <row r="2645" spans="2:8" ht="18" customHeight="1">
      <c r="B2645" s="57"/>
      <c r="C2645" s="57"/>
      <c r="D2645" s="59"/>
      <c r="E2645" s="94"/>
      <c r="F2645" s="95"/>
      <c r="G2645" s="83" t="str">
        <f t="shared" si="41"/>
        <v/>
      </c>
      <c r="H2645" s="45"/>
    </row>
    <row r="2646" spans="2:8" ht="18" customHeight="1">
      <c r="B2646" s="57"/>
      <c r="C2646" s="57"/>
      <c r="D2646" s="59"/>
      <c r="E2646" s="94"/>
      <c r="F2646" s="95"/>
      <c r="G2646" s="83" t="str">
        <f t="shared" si="41"/>
        <v/>
      </c>
      <c r="H2646" s="45"/>
    </row>
    <row r="2647" spans="2:8" ht="18" customHeight="1">
      <c r="B2647" s="57"/>
      <c r="C2647" s="57"/>
      <c r="D2647" s="59"/>
      <c r="E2647" s="94"/>
      <c r="F2647" s="95"/>
      <c r="G2647" s="83" t="str">
        <f t="shared" si="41"/>
        <v/>
      </c>
      <c r="H2647" s="45"/>
    </row>
    <row r="2648" spans="2:8" ht="18" customHeight="1">
      <c r="B2648" s="57"/>
      <c r="C2648" s="57"/>
      <c r="D2648" s="59"/>
      <c r="E2648" s="94"/>
      <c r="F2648" s="95"/>
      <c r="G2648" s="83" t="str">
        <f t="shared" si="41"/>
        <v/>
      </c>
      <c r="H2648" s="45"/>
    </row>
    <row r="2649" spans="2:8" ht="18" customHeight="1">
      <c r="B2649" s="57"/>
      <c r="C2649" s="57"/>
      <c r="D2649" s="59"/>
      <c r="E2649" s="94"/>
      <c r="F2649" s="95"/>
      <c r="G2649" s="83" t="str">
        <f t="shared" si="41"/>
        <v/>
      </c>
      <c r="H2649" s="45"/>
    </row>
    <row r="2650" spans="2:8" ht="18" customHeight="1">
      <c r="B2650" s="57"/>
      <c r="C2650" s="57"/>
      <c r="D2650" s="59"/>
      <c r="E2650" s="94"/>
      <c r="F2650" s="95"/>
      <c r="G2650" s="83" t="str">
        <f t="shared" si="41"/>
        <v/>
      </c>
      <c r="H2650" s="45"/>
    </row>
    <row r="2651" spans="2:8" ht="18" customHeight="1">
      <c r="B2651" s="57"/>
      <c r="C2651" s="57"/>
      <c r="D2651" s="59"/>
      <c r="E2651" s="94"/>
      <c r="F2651" s="95"/>
      <c r="G2651" s="83" t="str">
        <f t="shared" si="41"/>
        <v/>
      </c>
      <c r="H2651" s="45"/>
    </row>
    <row r="2652" spans="2:8" ht="18" customHeight="1">
      <c r="B2652" s="57"/>
      <c r="C2652" s="57"/>
      <c r="D2652" s="59"/>
      <c r="E2652" s="94"/>
      <c r="F2652" s="95"/>
      <c r="G2652" s="83" t="str">
        <f t="shared" si="41"/>
        <v/>
      </c>
      <c r="H2652" s="45"/>
    </row>
    <row r="2653" spans="2:8" ht="18" customHeight="1">
      <c r="B2653" s="57"/>
      <c r="C2653" s="57"/>
      <c r="D2653" s="59"/>
      <c r="E2653" s="94"/>
      <c r="F2653" s="95"/>
      <c r="G2653" s="83" t="str">
        <f t="shared" si="41"/>
        <v/>
      </c>
      <c r="H2653" s="45"/>
    </row>
    <row r="2654" spans="2:8" ht="18" customHeight="1">
      <c r="B2654" s="57"/>
      <c r="C2654" s="57"/>
      <c r="D2654" s="59"/>
      <c r="E2654" s="94"/>
      <c r="F2654" s="95"/>
      <c r="G2654" s="83" t="str">
        <f t="shared" si="41"/>
        <v/>
      </c>
      <c r="H2654" s="45"/>
    </row>
    <row r="2655" spans="2:8" ht="18" customHeight="1">
      <c r="B2655" s="57"/>
      <c r="C2655" s="57"/>
      <c r="D2655" s="59"/>
      <c r="E2655" s="94"/>
      <c r="F2655" s="95"/>
      <c r="G2655" s="83" t="str">
        <f t="shared" si="41"/>
        <v/>
      </c>
      <c r="H2655" s="45"/>
    </row>
    <row r="2656" spans="2:8" ht="18" customHeight="1">
      <c r="B2656" s="57"/>
      <c r="C2656" s="57"/>
      <c r="D2656" s="59"/>
      <c r="E2656" s="94"/>
      <c r="F2656" s="95"/>
      <c r="G2656" s="83" t="str">
        <f t="shared" si="41"/>
        <v/>
      </c>
      <c r="H2656" s="45"/>
    </row>
    <row r="2657" spans="2:8" ht="18" customHeight="1">
      <c r="B2657" s="57"/>
      <c r="C2657" s="57"/>
      <c r="D2657" s="59"/>
      <c r="E2657" s="94"/>
      <c r="F2657" s="95"/>
      <c r="G2657" s="83" t="str">
        <f t="shared" si="41"/>
        <v/>
      </c>
      <c r="H2657" s="45"/>
    </row>
    <row r="2658" spans="2:8" ht="18" customHeight="1">
      <c r="B2658" s="57"/>
      <c r="C2658" s="57"/>
      <c r="D2658" s="59"/>
      <c r="E2658" s="94"/>
      <c r="F2658" s="95"/>
      <c r="G2658" s="83" t="str">
        <f t="shared" si="41"/>
        <v/>
      </c>
      <c r="H2658" s="45"/>
    </row>
    <row r="2659" spans="2:8" ht="18" customHeight="1">
      <c r="B2659" s="57"/>
      <c r="C2659" s="57"/>
      <c r="D2659" s="59"/>
      <c r="E2659" s="94"/>
      <c r="F2659" s="95"/>
      <c r="G2659" s="83" t="str">
        <f t="shared" si="41"/>
        <v/>
      </c>
      <c r="H2659" s="45"/>
    </row>
    <row r="2660" spans="2:8" ht="18" customHeight="1">
      <c r="B2660" s="57"/>
      <c r="C2660" s="57"/>
      <c r="D2660" s="59"/>
      <c r="E2660" s="94"/>
      <c r="F2660" s="95"/>
      <c r="G2660" s="83" t="str">
        <f t="shared" si="41"/>
        <v/>
      </c>
      <c r="H2660" s="45"/>
    </row>
    <row r="2661" spans="2:8" ht="18" customHeight="1">
      <c r="B2661" s="57"/>
      <c r="C2661" s="57"/>
      <c r="D2661" s="59"/>
      <c r="E2661" s="94"/>
      <c r="F2661" s="95"/>
      <c r="G2661" s="83" t="str">
        <f t="shared" si="41"/>
        <v/>
      </c>
      <c r="H2661" s="45"/>
    </row>
    <row r="2662" spans="2:8" ht="18" customHeight="1">
      <c r="B2662" s="57"/>
      <c r="C2662" s="57"/>
      <c r="D2662" s="59"/>
      <c r="E2662" s="94"/>
      <c r="F2662" s="95"/>
      <c r="G2662" s="83" t="str">
        <f t="shared" si="41"/>
        <v/>
      </c>
      <c r="H2662" s="45"/>
    </row>
    <row r="2663" spans="2:8" ht="18" customHeight="1">
      <c r="B2663" s="57"/>
      <c r="C2663" s="57"/>
      <c r="D2663" s="59"/>
      <c r="E2663" s="94"/>
      <c r="F2663" s="95"/>
      <c r="G2663" s="83" t="str">
        <f t="shared" si="41"/>
        <v/>
      </c>
      <c r="H2663" s="45"/>
    </row>
    <row r="2664" spans="2:8" ht="18" customHeight="1">
      <c r="B2664" s="57"/>
      <c r="C2664" s="57"/>
      <c r="D2664" s="59"/>
      <c r="E2664" s="94"/>
      <c r="F2664" s="95"/>
      <c r="G2664" s="83" t="str">
        <f t="shared" si="41"/>
        <v/>
      </c>
      <c r="H2664" s="45"/>
    </row>
    <row r="2665" spans="2:8" ht="18" customHeight="1">
      <c r="B2665" s="57"/>
      <c r="C2665" s="57"/>
      <c r="D2665" s="59"/>
      <c r="E2665" s="94"/>
      <c r="F2665" s="95"/>
      <c r="G2665" s="83" t="str">
        <f t="shared" si="41"/>
        <v/>
      </c>
      <c r="H2665" s="45"/>
    </row>
    <row r="2666" spans="2:8" ht="18" customHeight="1">
      <c r="B2666" s="57"/>
      <c r="C2666" s="57"/>
      <c r="D2666" s="59"/>
      <c r="E2666" s="94"/>
      <c r="F2666" s="95"/>
      <c r="G2666" s="83" t="str">
        <f t="shared" si="41"/>
        <v/>
      </c>
      <c r="H2666" s="45"/>
    </row>
    <row r="2667" spans="2:8" ht="18" customHeight="1">
      <c r="B2667" s="57"/>
      <c r="C2667" s="57"/>
      <c r="D2667" s="59"/>
      <c r="E2667" s="94"/>
      <c r="F2667" s="95"/>
      <c r="G2667" s="83" t="str">
        <f t="shared" si="41"/>
        <v/>
      </c>
      <c r="H2667" s="45"/>
    </row>
    <row r="2668" spans="2:8" ht="18" customHeight="1">
      <c r="B2668" s="57"/>
      <c r="C2668" s="57"/>
      <c r="D2668" s="59"/>
      <c r="E2668" s="94"/>
      <c r="F2668" s="95"/>
      <c r="G2668" s="83" t="str">
        <f t="shared" si="41"/>
        <v/>
      </c>
      <c r="H2668" s="45"/>
    </row>
    <row r="2669" spans="2:8" ht="18" customHeight="1">
      <c r="B2669" s="57"/>
      <c r="C2669" s="57"/>
      <c r="D2669" s="59"/>
      <c r="E2669" s="94"/>
      <c r="F2669" s="95"/>
      <c r="G2669" s="83" t="str">
        <f t="shared" si="41"/>
        <v/>
      </c>
      <c r="H2669" s="45"/>
    </row>
    <row r="2670" spans="2:8" ht="18" customHeight="1">
      <c r="B2670" s="57"/>
      <c r="C2670" s="57"/>
      <c r="D2670" s="59"/>
      <c r="E2670" s="94"/>
      <c r="F2670" s="95"/>
      <c r="G2670" s="83" t="str">
        <f t="shared" si="41"/>
        <v/>
      </c>
      <c r="H2670" s="45"/>
    </row>
    <row r="2671" spans="2:8" ht="18" customHeight="1">
      <c r="B2671" s="57"/>
      <c r="C2671" s="57"/>
      <c r="D2671" s="59"/>
      <c r="E2671" s="94"/>
      <c r="F2671" s="95"/>
      <c r="G2671" s="83" t="str">
        <f t="shared" si="41"/>
        <v/>
      </c>
      <c r="H2671" s="45"/>
    </row>
    <row r="2672" spans="2:8" ht="18" customHeight="1">
      <c r="B2672" s="57"/>
      <c r="C2672" s="57"/>
      <c r="D2672" s="59"/>
      <c r="E2672" s="94"/>
      <c r="F2672" s="95"/>
      <c r="G2672" s="83" t="str">
        <f t="shared" si="41"/>
        <v/>
      </c>
      <c r="H2672" s="45"/>
    </row>
    <row r="2673" spans="2:8" ht="18" customHeight="1">
      <c r="B2673" s="57"/>
      <c r="C2673" s="57"/>
      <c r="D2673" s="59"/>
      <c r="E2673" s="94"/>
      <c r="F2673" s="95"/>
      <c r="G2673" s="83" t="str">
        <f t="shared" si="41"/>
        <v/>
      </c>
      <c r="H2673" s="45"/>
    </row>
    <row r="2674" spans="2:8" ht="18" customHeight="1">
      <c r="B2674" s="57"/>
      <c r="C2674" s="57"/>
      <c r="D2674" s="59"/>
      <c r="E2674" s="94"/>
      <c r="F2674" s="95"/>
      <c r="G2674" s="83" t="str">
        <f t="shared" si="41"/>
        <v/>
      </c>
      <c r="H2674" s="45"/>
    </row>
    <row r="2675" spans="2:8" ht="18" customHeight="1">
      <c r="B2675" s="57"/>
      <c r="C2675" s="57"/>
      <c r="D2675" s="59"/>
      <c r="E2675" s="94"/>
      <c r="F2675" s="95"/>
      <c r="G2675" s="83" t="str">
        <f t="shared" si="41"/>
        <v/>
      </c>
      <c r="H2675" s="45"/>
    </row>
    <row r="2676" spans="2:8" ht="18" customHeight="1">
      <c r="B2676" s="57"/>
      <c r="C2676" s="57"/>
      <c r="D2676" s="59"/>
      <c r="E2676" s="94"/>
      <c r="F2676" s="95"/>
      <c r="G2676" s="83" t="str">
        <f t="shared" si="41"/>
        <v/>
      </c>
      <c r="H2676" s="45"/>
    </row>
    <row r="2677" spans="2:8" ht="18" customHeight="1">
      <c r="B2677" s="57"/>
      <c r="C2677" s="57"/>
      <c r="D2677" s="59"/>
      <c r="E2677" s="94"/>
      <c r="F2677" s="95"/>
      <c r="G2677" s="83" t="str">
        <f t="shared" si="41"/>
        <v/>
      </c>
      <c r="H2677" s="45"/>
    </row>
    <row r="2678" spans="2:8" ht="18" customHeight="1">
      <c r="B2678" s="57"/>
      <c r="C2678" s="57"/>
      <c r="D2678" s="59"/>
      <c r="E2678" s="94"/>
      <c r="F2678" s="95"/>
      <c r="G2678" s="83" t="str">
        <f t="shared" si="41"/>
        <v/>
      </c>
      <c r="H2678" s="45"/>
    </row>
    <row r="2679" spans="2:8" ht="18" customHeight="1">
      <c r="B2679" s="57"/>
      <c r="C2679" s="57"/>
      <c r="D2679" s="59"/>
      <c r="E2679" s="94"/>
      <c r="F2679" s="95"/>
      <c r="G2679" s="83" t="str">
        <f t="shared" si="41"/>
        <v/>
      </c>
      <c r="H2679" s="45"/>
    </row>
    <row r="2680" spans="2:8" ht="18" customHeight="1">
      <c r="B2680" s="57"/>
      <c r="C2680" s="57"/>
      <c r="D2680" s="59"/>
      <c r="E2680" s="94"/>
      <c r="F2680" s="95"/>
      <c r="G2680" s="83" t="str">
        <f t="shared" si="41"/>
        <v/>
      </c>
      <c r="H2680" s="45"/>
    </row>
    <row r="2681" spans="2:8" ht="18" customHeight="1">
      <c r="B2681" s="57"/>
      <c r="C2681" s="57"/>
      <c r="D2681" s="59"/>
      <c r="E2681" s="94"/>
      <c r="F2681" s="95"/>
      <c r="G2681" s="83" t="str">
        <f t="shared" si="41"/>
        <v/>
      </c>
      <c r="H2681" s="45"/>
    </row>
    <row r="2682" spans="2:8" ht="18" customHeight="1">
      <c r="B2682" s="57"/>
      <c r="C2682" s="57"/>
      <c r="D2682" s="59"/>
      <c r="E2682" s="94"/>
      <c r="F2682" s="95"/>
      <c r="G2682" s="83" t="str">
        <f t="shared" si="41"/>
        <v/>
      </c>
      <c r="H2682" s="45"/>
    </row>
    <row r="2683" spans="2:8" ht="18" customHeight="1">
      <c r="B2683" s="57"/>
      <c r="C2683" s="57"/>
      <c r="D2683" s="59"/>
      <c r="E2683" s="94"/>
      <c r="F2683" s="95"/>
      <c r="G2683" s="83" t="str">
        <f t="shared" si="41"/>
        <v/>
      </c>
      <c r="H2683" s="45"/>
    </row>
    <row r="2684" spans="2:8" ht="18" customHeight="1">
      <c r="B2684" s="57"/>
      <c r="C2684" s="57"/>
      <c r="D2684" s="59"/>
      <c r="E2684" s="94"/>
      <c r="F2684" s="95"/>
      <c r="G2684" s="83" t="str">
        <f t="shared" si="41"/>
        <v/>
      </c>
      <c r="H2684" s="45"/>
    </row>
    <row r="2685" spans="2:8" ht="18" customHeight="1">
      <c r="B2685" s="57"/>
      <c r="C2685" s="57"/>
      <c r="D2685" s="59"/>
      <c r="E2685" s="94"/>
      <c r="F2685" s="95"/>
      <c r="G2685" s="83" t="str">
        <f t="shared" si="41"/>
        <v/>
      </c>
      <c r="H2685" s="45"/>
    </row>
    <row r="2686" spans="2:8" ht="18" customHeight="1">
      <c r="B2686" s="57"/>
      <c r="C2686" s="57"/>
      <c r="D2686" s="59"/>
      <c r="E2686" s="94"/>
      <c r="F2686" s="95"/>
      <c r="G2686" s="83" t="str">
        <f t="shared" si="41"/>
        <v/>
      </c>
      <c r="H2686" s="45"/>
    </row>
    <row r="2687" spans="2:8" ht="18" customHeight="1">
      <c r="B2687" s="57"/>
      <c r="C2687" s="57"/>
      <c r="D2687" s="59"/>
      <c r="E2687" s="94"/>
      <c r="F2687" s="95"/>
      <c r="G2687" s="83" t="str">
        <f t="shared" si="41"/>
        <v/>
      </c>
      <c r="H2687" s="45"/>
    </row>
    <row r="2688" spans="2:8" ht="18" customHeight="1">
      <c r="B2688" s="57"/>
      <c r="C2688" s="57"/>
      <c r="D2688" s="59"/>
      <c r="E2688" s="94"/>
      <c r="F2688" s="95"/>
      <c r="G2688" s="83" t="str">
        <f t="shared" si="41"/>
        <v/>
      </c>
      <c r="H2688" s="45"/>
    </row>
    <row r="2689" spans="2:8" ht="18" customHeight="1">
      <c r="B2689" s="57"/>
      <c r="C2689" s="57"/>
      <c r="D2689" s="59"/>
      <c r="E2689" s="94"/>
      <c r="F2689" s="95"/>
      <c r="G2689" s="83" t="str">
        <f t="shared" si="41"/>
        <v/>
      </c>
      <c r="H2689" s="45"/>
    </row>
    <row r="2690" spans="2:8" ht="18" customHeight="1">
      <c r="B2690" s="57"/>
      <c r="C2690" s="57"/>
      <c r="D2690" s="59"/>
      <c r="E2690" s="94"/>
      <c r="F2690" s="95"/>
      <c r="G2690" s="83" t="str">
        <f t="shared" si="41"/>
        <v/>
      </c>
      <c r="H2690" s="45"/>
    </row>
    <row r="2691" spans="2:8" ht="18" customHeight="1">
      <c r="B2691" s="57"/>
      <c r="C2691" s="57"/>
      <c r="D2691" s="59"/>
      <c r="E2691" s="94"/>
      <c r="F2691" s="95"/>
      <c r="G2691" s="83" t="str">
        <f t="shared" si="41"/>
        <v/>
      </c>
      <c r="H2691" s="45"/>
    </row>
    <row r="2692" spans="2:8" ht="18" customHeight="1">
      <c r="B2692" s="57"/>
      <c r="C2692" s="57"/>
      <c r="D2692" s="59"/>
      <c r="E2692" s="94"/>
      <c r="F2692" s="95"/>
      <c r="G2692" s="83" t="str">
        <f t="shared" si="41"/>
        <v/>
      </c>
      <c r="H2692" s="45"/>
    </row>
    <row r="2693" spans="2:8" ht="18" customHeight="1">
      <c r="B2693" s="57"/>
      <c r="C2693" s="57"/>
      <c r="D2693" s="59"/>
      <c r="E2693" s="94"/>
      <c r="F2693" s="95"/>
      <c r="G2693" s="83" t="str">
        <f t="shared" si="41"/>
        <v/>
      </c>
      <c r="H2693" s="45"/>
    </row>
    <row r="2694" spans="2:8" ht="18" customHeight="1">
      <c r="B2694" s="57"/>
      <c r="C2694" s="57"/>
      <c r="D2694" s="59"/>
      <c r="E2694" s="94"/>
      <c r="F2694" s="95"/>
      <c r="G2694" s="83" t="str">
        <f t="shared" ref="G2694:G2757" si="42">IF(OR(B2694="",F2694=""),"",E2694/F2694)</f>
        <v/>
      </c>
      <c r="H2694" s="45"/>
    </row>
    <row r="2695" spans="2:8" ht="18" customHeight="1">
      <c r="B2695" s="57"/>
      <c r="C2695" s="57"/>
      <c r="D2695" s="59"/>
      <c r="E2695" s="94"/>
      <c r="F2695" s="95"/>
      <c r="G2695" s="83" t="str">
        <f t="shared" si="42"/>
        <v/>
      </c>
      <c r="H2695" s="45"/>
    </row>
    <row r="2696" spans="2:8" ht="18" customHeight="1">
      <c r="B2696" s="57"/>
      <c r="C2696" s="57"/>
      <c r="D2696" s="59"/>
      <c r="E2696" s="94"/>
      <c r="F2696" s="95"/>
      <c r="G2696" s="83" t="str">
        <f t="shared" si="42"/>
        <v/>
      </c>
      <c r="H2696" s="45"/>
    </row>
    <row r="2697" spans="2:8" ht="18" customHeight="1">
      <c r="B2697" s="57"/>
      <c r="C2697" s="57"/>
      <c r="D2697" s="59"/>
      <c r="E2697" s="94"/>
      <c r="F2697" s="95"/>
      <c r="G2697" s="83" t="str">
        <f t="shared" si="42"/>
        <v/>
      </c>
      <c r="H2697" s="45"/>
    </row>
    <row r="2698" spans="2:8" ht="18" customHeight="1">
      <c r="B2698" s="57"/>
      <c r="C2698" s="57"/>
      <c r="D2698" s="59"/>
      <c r="E2698" s="94"/>
      <c r="F2698" s="95"/>
      <c r="G2698" s="83" t="str">
        <f t="shared" si="42"/>
        <v/>
      </c>
      <c r="H2698" s="45"/>
    </row>
    <row r="2699" spans="2:8" ht="18" customHeight="1">
      <c r="B2699" s="57"/>
      <c r="C2699" s="57"/>
      <c r="D2699" s="59"/>
      <c r="E2699" s="94"/>
      <c r="F2699" s="95"/>
      <c r="G2699" s="83" t="str">
        <f t="shared" si="42"/>
        <v/>
      </c>
      <c r="H2699" s="45"/>
    </row>
    <row r="2700" spans="2:8" ht="18" customHeight="1">
      <c r="B2700" s="57"/>
      <c r="C2700" s="57"/>
      <c r="D2700" s="59"/>
      <c r="E2700" s="94"/>
      <c r="F2700" s="95"/>
      <c r="G2700" s="83" t="str">
        <f t="shared" si="42"/>
        <v/>
      </c>
      <c r="H2700" s="45"/>
    </row>
    <row r="2701" spans="2:8" ht="18" customHeight="1">
      <c r="B2701" s="57"/>
      <c r="C2701" s="57"/>
      <c r="D2701" s="59"/>
      <c r="E2701" s="94"/>
      <c r="F2701" s="95"/>
      <c r="G2701" s="83" t="str">
        <f t="shared" si="42"/>
        <v/>
      </c>
      <c r="H2701" s="45"/>
    </row>
    <row r="2702" spans="2:8" ht="18" customHeight="1">
      <c r="B2702" s="57"/>
      <c r="C2702" s="57"/>
      <c r="D2702" s="59"/>
      <c r="E2702" s="94"/>
      <c r="F2702" s="95"/>
      <c r="G2702" s="83" t="str">
        <f t="shared" si="42"/>
        <v/>
      </c>
      <c r="H2702" s="45"/>
    </row>
    <row r="2703" spans="2:8" ht="18" customHeight="1">
      <c r="B2703" s="57"/>
      <c r="C2703" s="57"/>
      <c r="D2703" s="59"/>
      <c r="E2703" s="94"/>
      <c r="F2703" s="95"/>
      <c r="G2703" s="83" t="str">
        <f t="shared" si="42"/>
        <v/>
      </c>
      <c r="H2703" s="45"/>
    </row>
    <row r="2704" spans="2:8" ht="18" customHeight="1">
      <c r="B2704" s="57"/>
      <c r="C2704" s="57"/>
      <c r="D2704" s="59"/>
      <c r="E2704" s="94"/>
      <c r="F2704" s="95"/>
      <c r="G2704" s="83" t="str">
        <f t="shared" si="42"/>
        <v/>
      </c>
      <c r="H2704" s="45"/>
    </row>
    <row r="2705" spans="2:8" ht="18" customHeight="1">
      <c r="B2705" s="57"/>
      <c r="C2705" s="57"/>
      <c r="D2705" s="59"/>
      <c r="E2705" s="94"/>
      <c r="F2705" s="95"/>
      <c r="G2705" s="83" t="str">
        <f t="shared" si="42"/>
        <v/>
      </c>
      <c r="H2705" s="45"/>
    </row>
    <row r="2706" spans="2:8" ht="18" customHeight="1">
      <c r="B2706" s="57"/>
      <c r="C2706" s="57"/>
      <c r="D2706" s="59"/>
      <c r="E2706" s="94"/>
      <c r="F2706" s="95"/>
      <c r="G2706" s="83" t="str">
        <f t="shared" si="42"/>
        <v/>
      </c>
      <c r="H2706" s="45"/>
    </row>
    <row r="2707" spans="2:8" ht="18" customHeight="1">
      <c r="B2707" s="57"/>
      <c r="C2707" s="57"/>
      <c r="D2707" s="59"/>
      <c r="E2707" s="94"/>
      <c r="F2707" s="95"/>
      <c r="G2707" s="83" t="str">
        <f t="shared" si="42"/>
        <v/>
      </c>
      <c r="H2707" s="45"/>
    </row>
    <row r="2708" spans="2:8" ht="18" customHeight="1">
      <c r="B2708" s="57"/>
      <c r="C2708" s="57"/>
      <c r="D2708" s="59"/>
      <c r="E2708" s="94"/>
      <c r="F2708" s="95"/>
      <c r="G2708" s="83" t="str">
        <f t="shared" si="42"/>
        <v/>
      </c>
      <c r="H2708" s="45"/>
    </row>
    <row r="2709" spans="2:8" ht="18" customHeight="1">
      <c r="B2709" s="57"/>
      <c r="C2709" s="57"/>
      <c r="D2709" s="59"/>
      <c r="E2709" s="94"/>
      <c r="F2709" s="95"/>
      <c r="G2709" s="83" t="str">
        <f t="shared" si="42"/>
        <v/>
      </c>
      <c r="H2709" s="45"/>
    </row>
    <row r="2710" spans="2:8" ht="18" customHeight="1">
      <c r="B2710" s="57"/>
      <c r="C2710" s="57"/>
      <c r="D2710" s="59"/>
      <c r="E2710" s="94"/>
      <c r="F2710" s="95"/>
      <c r="G2710" s="83" t="str">
        <f t="shared" si="42"/>
        <v/>
      </c>
      <c r="H2710" s="45"/>
    </row>
    <row r="2711" spans="2:8" ht="18" customHeight="1">
      <c r="B2711" s="57"/>
      <c r="C2711" s="57"/>
      <c r="D2711" s="59"/>
      <c r="E2711" s="94"/>
      <c r="F2711" s="95"/>
      <c r="G2711" s="83" t="str">
        <f t="shared" si="42"/>
        <v/>
      </c>
      <c r="H2711" s="45"/>
    </row>
    <row r="2712" spans="2:8" ht="18" customHeight="1">
      <c r="B2712" s="57"/>
      <c r="C2712" s="57"/>
      <c r="D2712" s="59"/>
      <c r="E2712" s="94"/>
      <c r="F2712" s="95"/>
      <c r="G2712" s="83" t="str">
        <f t="shared" si="42"/>
        <v/>
      </c>
      <c r="H2712" s="45"/>
    </row>
    <row r="2713" spans="2:8" ht="18" customHeight="1">
      <c r="B2713" s="57"/>
      <c r="C2713" s="57"/>
      <c r="D2713" s="59"/>
      <c r="E2713" s="94"/>
      <c r="F2713" s="95"/>
      <c r="G2713" s="83" t="str">
        <f t="shared" si="42"/>
        <v/>
      </c>
      <c r="H2713" s="45"/>
    </row>
    <row r="2714" spans="2:8" ht="18" customHeight="1">
      <c r="B2714" s="57"/>
      <c r="C2714" s="57"/>
      <c r="D2714" s="59"/>
      <c r="E2714" s="94"/>
      <c r="F2714" s="95"/>
      <c r="G2714" s="83" t="str">
        <f t="shared" si="42"/>
        <v/>
      </c>
      <c r="H2714" s="45"/>
    </row>
    <row r="2715" spans="2:8" ht="18" customHeight="1">
      <c r="B2715" s="57"/>
      <c r="C2715" s="57"/>
      <c r="D2715" s="59"/>
      <c r="E2715" s="94"/>
      <c r="F2715" s="95"/>
      <c r="G2715" s="83" t="str">
        <f t="shared" si="42"/>
        <v/>
      </c>
      <c r="H2715" s="45"/>
    </row>
    <row r="2716" spans="2:8" ht="18" customHeight="1">
      <c r="B2716" s="57"/>
      <c r="C2716" s="57"/>
      <c r="D2716" s="59"/>
      <c r="E2716" s="94"/>
      <c r="F2716" s="95"/>
      <c r="G2716" s="83" t="str">
        <f t="shared" si="42"/>
        <v/>
      </c>
      <c r="H2716" s="45"/>
    </row>
    <row r="2717" spans="2:8" ht="18" customHeight="1">
      <c r="B2717" s="57"/>
      <c r="C2717" s="57"/>
      <c r="D2717" s="59"/>
      <c r="E2717" s="94"/>
      <c r="F2717" s="95"/>
      <c r="G2717" s="83" t="str">
        <f t="shared" si="42"/>
        <v/>
      </c>
      <c r="H2717" s="45"/>
    </row>
    <row r="2718" spans="2:8" ht="18" customHeight="1">
      <c r="B2718" s="57"/>
      <c r="C2718" s="57"/>
      <c r="D2718" s="59"/>
      <c r="E2718" s="94"/>
      <c r="F2718" s="95"/>
      <c r="G2718" s="83" t="str">
        <f t="shared" si="42"/>
        <v/>
      </c>
      <c r="H2718" s="45"/>
    </row>
    <row r="2719" spans="2:8" ht="18" customHeight="1">
      <c r="B2719" s="57"/>
      <c r="C2719" s="57"/>
      <c r="D2719" s="59"/>
      <c r="E2719" s="94"/>
      <c r="F2719" s="95"/>
      <c r="G2719" s="83" t="str">
        <f t="shared" si="42"/>
        <v/>
      </c>
      <c r="H2719" s="45"/>
    </row>
    <row r="2720" spans="2:8" ht="18" customHeight="1">
      <c r="B2720" s="57"/>
      <c r="C2720" s="57"/>
      <c r="D2720" s="59"/>
      <c r="E2720" s="94"/>
      <c r="F2720" s="95"/>
      <c r="G2720" s="83" t="str">
        <f t="shared" si="42"/>
        <v/>
      </c>
      <c r="H2720" s="45"/>
    </row>
    <row r="2721" spans="2:8" ht="18" customHeight="1">
      <c r="B2721" s="57"/>
      <c r="C2721" s="57"/>
      <c r="D2721" s="59"/>
      <c r="E2721" s="94"/>
      <c r="F2721" s="95"/>
      <c r="G2721" s="83" t="str">
        <f t="shared" si="42"/>
        <v/>
      </c>
      <c r="H2721" s="45"/>
    </row>
    <row r="2722" spans="2:8" ht="18" customHeight="1">
      <c r="B2722" s="57"/>
      <c r="C2722" s="57"/>
      <c r="D2722" s="59"/>
      <c r="E2722" s="94"/>
      <c r="F2722" s="95"/>
      <c r="G2722" s="83" t="str">
        <f t="shared" si="42"/>
        <v/>
      </c>
      <c r="H2722" s="45"/>
    </row>
    <row r="2723" spans="2:8" ht="18" customHeight="1">
      <c r="B2723" s="57"/>
      <c r="C2723" s="57"/>
      <c r="D2723" s="59"/>
      <c r="E2723" s="94"/>
      <c r="F2723" s="95"/>
      <c r="G2723" s="83" t="str">
        <f t="shared" si="42"/>
        <v/>
      </c>
      <c r="H2723" s="45"/>
    </row>
    <row r="2724" spans="2:8" ht="18" customHeight="1">
      <c r="B2724" s="57"/>
      <c r="C2724" s="57"/>
      <c r="D2724" s="59"/>
      <c r="E2724" s="94"/>
      <c r="F2724" s="95"/>
      <c r="G2724" s="83" t="str">
        <f t="shared" si="42"/>
        <v/>
      </c>
      <c r="H2724" s="45"/>
    </row>
    <row r="2725" spans="2:8" ht="18" customHeight="1">
      <c r="B2725" s="57"/>
      <c r="C2725" s="57"/>
      <c r="D2725" s="59"/>
      <c r="E2725" s="94"/>
      <c r="F2725" s="95"/>
      <c r="G2725" s="83" t="str">
        <f t="shared" si="42"/>
        <v/>
      </c>
      <c r="H2725" s="45"/>
    </row>
    <row r="2726" spans="2:8" ht="18" customHeight="1">
      <c r="B2726" s="57"/>
      <c r="C2726" s="57"/>
      <c r="D2726" s="59"/>
      <c r="E2726" s="94"/>
      <c r="F2726" s="95"/>
      <c r="G2726" s="83" t="str">
        <f t="shared" si="42"/>
        <v/>
      </c>
      <c r="H2726" s="45"/>
    </row>
    <row r="2727" spans="2:8" ht="18" customHeight="1">
      <c r="B2727" s="57"/>
      <c r="C2727" s="57"/>
      <c r="D2727" s="59"/>
      <c r="E2727" s="94"/>
      <c r="F2727" s="95"/>
      <c r="G2727" s="83" t="str">
        <f t="shared" si="42"/>
        <v/>
      </c>
      <c r="H2727" s="45"/>
    </row>
    <row r="2728" spans="2:8" ht="18" customHeight="1">
      <c r="B2728" s="57"/>
      <c r="C2728" s="57"/>
      <c r="D2728" s="59"/>
      <c r="E2728" s="94"/>
      <c r="F2728" s="95"/>
      <c r="G2728" s="83" t="str">
        <f t="shared" si="42"/>
        <v/>
      </c>
      <c r="H2728" s="45"/>
    </row>
    <row r="2729" spans="2:8" ht="18" customHeight="1">
      <c r="B2729" s="57"/>
      <c r="C2729" s="57"/>
      <c r="D2729" s="59"/>
      <c r="E2729" s="94"/>
      <c r="F2729" s="95"/>
      <c r="G2729" s="83" t="str">
        <f t="shared" si="42"/>
        <v/>
      </c>
      <c r="H2729" s="45"/>
    </row>
    <row r="2730" spans="2:8" ht="18" customHeight="1">
      <c r="B2730" s="57"/>
      <c r="C2730" s="57"/>
      <c r="D2730" s="59"/>
      <c r="E2730" s="94"/>
      <c r="F2730" s="95"/>
      <c r="G2730" s="83" t="str">
        <f t="shared" si="42"/>
        <v/>
      </c>
      <c r="H2730" s="45"/>
    </row>
    <row r="2731" spans="2:8" ht="18" customHeight="1">
      <c r="B2731" s="57"/>
      <c r="C2731" s="57"/>
      <c r="D2731" s="59"/>
      <c r="E2731" s="94"/>
      <c r="F2731" s="95"/>
      <c r="G2731" s="83" t="str">
        <f t="shared" si="42"/>
        <v/>
      </c>
      <c r="H2731" s="45"/>
    </row>
    <row r="2732" spans="2:8" ht="18" customHeight="1">
      <c r="B2732" s="57"/>
      <c r="C2732" s="57"/>
      <c r="D2732" s="59"/>
      <c r="E2732" s="94"/>
      <c r="F2732" s="95"/>
      <c r="G2732" s="83" t="str">
        <f t="shared" si="42"/>
        <v/>
      </c>
      <c r="H2732" s="45"/>
    </row>
    <row r="2733" spans="2:8" ht="18" customHeight="1">
      <c r="B2733" s="57"/>
      <c r="C2733" s="57"/>
      <c r="D2733" s="59"/>
      <c r="E2733" s="94"/>
      <c r="F2733" s="95"/>
      <c r="G2733" s="83" t="str">
        <f t="shared" si="42"/>
        <v/>
      </c>
      <c r="H2733" s="45"/>
    </row>
    <row r="2734" spans="2:8" ht="18" customHeight="1">
      <c r="B2734" s="57"/>
      <c r="C2734" s="57"/>
      <c r="D2734" s="59"/>
      <c r="E2734" s="94"/>
      <c r="F2734" s="95"/>
      <c r="G2734" s="83" t="str">
        <f t="shared" si="42"/>
        <v/>
      </c>
      <c r="H2734" s="45"/>
    </row>
    <row r="2735" spans="2:8" ht="18" customHeight="1">
      <c r="B2735" s="57"/>
      <c r="C2735" s="57"/>
      <c r="D2735" s="59"/>
      <c r="E2735" s="94"/>
      <c r="F2735" s="95"/>
      <c r="G2735" s="83" t="str">
        <f t="shared" si="42"/>
        <v/>
      </c>
      <c r="H2735" s="45"/>
    </row>
    <row r="2736" spans="2:8" ht="18" customHeight="1">
      <c r="B2736" s="57"/>
      <c r="C2736" s="57"/>
      <c r="D2736" s="59"/>
      <c r="E2736" s="94"/>
      <c r="F2736" s="95"/>
      <c r="G2736" s="83" t="str">
        <f t="shared" si="42"/>
        <v/>
      </c>
      <c r="H2736" s="45"/>
    </row>
    <row r="2737" spans="2:8" ht="18" customHeight="1">
      <c r="B2737" s="57"/>
      <c r="C2737" s="57"/>
      <c r="D2737" s="59"/>
      <c r="E2737" s="94"/>
      <c r="F2737" s="95"/>
      <c r="G2737" s="83" t="str">
        <f t="shared" si="42"/>
        <v/>
      </c>
      <c r="H2737" s="45"/>
    </row>
    <row r="2738" spans="2:8" ht="18" customHeight="1">
      <c r="B2738" s="57"/>
      <c r="C2738" s="57"/>
      <c r="D2738" s="59"/>
      <c r="E2738" s="94"/>
      <c r="F2738" s="95"/>
      <c r="G2738" s="83" t="str">
        <f t="shared" si="42"/>
        <v/>
      </c>
      <c r="H2738" s="45"/>
    </row>
    <row r="2739" spans="2:8" ht="18" customHeight="1">
      <c r="B2739" s="57"/>
      <c r="C2739" s="57"/>
      <c r="D2739" s="59"/>
      <c r="E2739" s="94"/>
      <c r="F2739" s="95"/>
      <c r="G2739" s="83" t="str">
        <f t="shared" si="42"/>
        <v/>
      </c>
      <c r="H2739" s="45"/>
    </row>
    <row r="2740" spans="2:8" ht="18" customHeight="1">
      <c r="B2740" s="57"/>
      <c r="C2740" s="57"/>
      <c r="D2740" s="59"/>
      <c r="E2740" s="94"/>
      <c r="F2740" s="95"/>
      <c r="G2740" s="83" t="str">
        <f t="shared" si="42"/>
        <v/>
      </c>
      <c r="H2740" s="45"/>
    </row>
    <row r="2741" spans="2:8" ht="18" customHeight="1">
      <c r="B2741" s="57"/>
      <c r="C2741" s="57"/>
      <c r="D2741" s="59"/>
      <c r="E2741" s="94"/>
      <c r="F2741" s="95"/>
      <c r="G2741" s="83" t="str">
        <f t="shared" si="42"/>
        <v/>
      </c>
      <c r="H2741" s="45"/>
    </row>
    <row r="2742" spans="2:8" ht="18" customHeight="1">
      <c r="B2742" s="57"/>
      <c r="C2742" s="57"/>
      <c r="D2742" s="59"/>
      <c r="E2742" s="94"/>
      <c r="F2742" s="95"/>
      <c r="G2742" s="83" t="str">
        <f t="shared" si="42"/>
        <v/>
      </c>
      <c r="H2742" s="45"/>
    </row>
    <row r="2743" spans="2:8" ht="18" customHeight="1">
      <c r="B2743" s="57"/>
      <c r="C2743" s="57"/>
      <c r="D2743" s="59"/>
      <c r="E2743" s="94"/>
      <c r="F2743" s="95"/>
      <c r="G2743" s="83" t="str">
        <f t="shared" si="42"/>
        <v/>
      </c>
      <c r="H2743" s="45"/>
    </row>
    <row r="2744" spans="2:8" ht="18" customHeight="1">
      <c r="B2744" s="57"/>
      <c r="C2744" s="57"/>
      <c r="D2744" s="59"/>
      <c r="E2744" s="94"/>
      <c r="F2744" s="95"/>
      <c r="G2744" s="83" t="str">
        <f t="shared" si="42"/>
        <v/>
      </c>
      <c r="H2744" s="45"/>
    </row>
    <row r="2745" spans="2:8" ht="18" customHeight="1">
      <c r="B2745" s="57"/>
      <c r="C2745" s="57"/>
      <c r="D2745" s="59"/>
      <c r="E2745" s="94"/>
      <c r="F2745" s="95"/>
      <c r="G2745" s="83" t="str">
        <f t="shared" si="42"/>
        <v/>
      </c>
      <c r="H2745" s="45"/>
    </row>
    <row r="2746" spans="2:8" ht="18" customHeight="1">
      <c r="B2746" s="57"/>
      <c r="C2746" s="57"/>
      <c r="D2746" s="59"/>
      <c r="E2746" s="94"/>
      <c r="F2746" s="95"/>
      <c r="G2746" s="83" t="str">
        <f t="shared" si="42"/>
        <v/>
      </c>
      <c r="H2746" s="45"/>
    </row>
    <row r="2747" spans="2:8" ht="18" customHeight="1">
      <c r="B2747" s="57"/>
      <c r="C2747" s="57"/>
      <c r="D2747" s="59"/>
      <c r="E2747" s="94"/>
      <c r="F2747" s="95"/>
      <c r="G2747" s="83" t="str">
        <f t="shared" si="42"/>
        <v/>
      </c>
      <c r="H2747" s="45"/>
    </row>
    <row r="2748" spans="2:8" ht="18" customHeight="1">
      <c r="B2748" s="57"/>
      <c r="C2748" s="57"/>
      <c r="D2748" s="59"/>
      <c r="E2748" s="94"/>
      <c r="F2748" s="95"/>
      <c r="G2748" s="83" t="str">
        <f t="shared" si="42"/>
        <v/>
      </c>
      <c r="H2748" s="45"/>
    </row>
    <row r="2749" spans="2:8" ht="18" customHeight="1">
      <c r="B2749" s="57"/>
      <c r="C2749" s="57"/>
      <c r="D2749" s="59"/>
      <c r="E2749" s="94"/>
      <c r="F2749" s="95"/>
      <c r="G2749" s="83" t="str">
        <f t="shared" si="42"/>
        <v/>
      </c>
      <c r="H2749" s="45"/>
    </row>
    <row r="2750" spans="2:8" ht="18" customHeight="1">
      <c r="B2750" s="57"/>
      <c r="C2750" s="57"/>
      <c r="D2750" s="59"/>
      <c r="E2750" s="94"/>
      <c r="F2750" s="95"/>
      <c r="G2750" s="83" t="str">
        <f t="shared" si="42"/>
        <v/>
      </c>
      <c r="H2750" s="45"/>
    </row>
    <row r="2751" spans="2:8" ht="18" customHeight="1">
      <c r="B2751" s="57"/>
      <c r="C2751" s="57"/>
      <c r="D2751" s="59"/>
      <c r="E2751" s="94"/>
      <c r="F2751" s="95"/>
      <c r="G2751" s="83" t="str">
        <f t="shared" si="42"/>
        <v/>
      </c>
      <c r="H2751" s="45"/>
    </row>
    <row r="2752" spans="2:8" ht="18" customHeight="1">
      <c r="B2752" s="57"/>
      <c r="C2752" s="57"/>
      <c r="D2752" s="59"/>
      <c r="E2752" s="94"/>
      <c r="F2752" s="95"/>
      <c r="G2752" s="83" t="str">
        <f t="shared" si="42"/>
        <v/>
      </c>
      <c r="H2752" s="45"/>
    </row>
    <row r="2753" spans="2:8" ht="18" customHeight="1">
      <c r="B2753" s="57"/>
      <c r="C2753" s="57"/>
      <c r="D2753" s="59"/>
      <c r="E2753" s="94"/>
      <c r="F2753" s="95"/>
      <c r="G2753" s="83" t="str">
        <f t="shared" si="42"/>
        <v/>
      </c>
      <c r="H2753" s="45"/>
    </row>
    <row r="2754" spans="2:8" ht="18" customHeight="1">
      <c r="B2754" s="57"/>
      <c r="C2754" s="57"/>
      <c r="D2754" s="59"/>
      <c r="E2754" s="94"/>
      <c r="F2754" s="95"/>
      <c r="G2754" s="83" t="str">
        <f t="shared" si="42"/>
        <v/>
      </c>
      <c r="H2754" s="45"/>
    </row>
    <row r="2755" spans="2:8" ht="18" customHeight="1">
      <c r="B2755" s="57"/>
      <c r="C2755" s="57"/>
      <c r="D2755" s="59"/>
      <c r="E2755" s="94"/>
      <c r="F2755" s="95"/>
      <c r="G2755" s="83" t="str">
        <f t="shared" si="42"/>
        <v/>
      </c>
      <c r="H2755" s="45"/>
    </row>
    <row r="2756" spans="2:8" ht="18" customHeight="1">
      <c r="B2756" s="57"/>
      <c r="C2756" s="57"/>
      <c r="D2756" s="59"/>
      <c r="E2756" s="94"/>
      <c r="F2756" s="95"/>
      <c r="G2756" s="83" t="str">
        <f t="shared" si="42"/>
        <v/>
      </c>
      <c r="H2756" s="45"/>
    </row>
    <row r="2757" spans="2:8" ht="18" customHeight="1">
      <c r="B2757" s="57"/>
      <c r="C2757" s="57"/>
      <c r="D2757" s="59"/>
      <c r="E2757" s="94"/>
      <c r="F2757" s="95"/>
      <c r="G2757" s="83" t="str">
        <f t="shared" si="42"/>
        <v/>
      </c>
      <c r="H2757" s="45"/>
    </row>
    <row r="2758" spans="2:8" ht="18" customHeight="1">
      <c r="B2758" s="57"/>
      <c r="C2758" s="57"/>
      <c r="D2758" s="59"/>
      <c r="E2758" s="94"/>
      <c r="F2758" s="95"/>
      <c r="G2758" s="83" t="str">
        <f t="shared" ref="G2758:G2821" si="43">IF(OR(B2758="",F2758=""),"",E2758/F2758)</f>
        <v/>
      </c>
      <c r="H2758" s="45"/>
    </row>
    <row r="2759" spans="2:8" ht="18" customHeight="1">
      <c r="B2759" s="57"/>
      <c r="C2759" s="57"/>
      <c r="D2759" s="59"/>
      <c r="E2759" s="94"/>
      <c r="F2759" s="95"/>
      <c r="G2759" s="83" t="str">
        <f t="shared" si="43"/>
        <v/>
      </c>
      <c r="H2759" s="45"/>
    </row>
    <row r="2760" spans="2:8" ht="18" customHeight="1">
      <c r="B2760" s="57"/>
      <c r="C2760" s="57"/>
      <c r="D2760" s="59"/>
      <c r="E2760" s="94"/>
      <c r="F2760" s="95"/>
      <c r="G2760" s="83" t="str">
        <f t="shared" si="43"/>
        <v/>
      </c>
      <c r="H2760" s="45"/>
    </row>
    <row r="2761" spans="2:8" ht="18" customHeight="1">
      <c r="B2761" s="57"/>
      <c r="C2761" s="57"/>
      <c r="D2761" s="59"/>
      <c r="E2761" s="94"/>
      <c r="F2761" s="95"/>
      <c r="G2761" s="83" t="str">
        <f t="shared" si="43"/>
        <v/>
      </c>
      <c r="H2761" s="45"/>
    </row>
    <row r="2762" spans="2:8" ht="18" customHeight="1">
      <c r="B2762" s="57"/>
      <c r="C2762" s="57"/>
      <c r="D2762" s="59"/>
      <c r="E2762" s="94"/>
      <c r="F2762" s="95"/>
      <c r="G2762" s="83" t="str">
        <f t="shared" si="43"/>
        <v/>
      </c>
      <c r="H2762" s="45"/>
    </row>
    <row r="2763" spans="2:8" ht="18" customHeight="1">
      <c r="B2763" s="57"/>
      <c r="C2763" s="57"/>
      <c r="D2763" s="59"/>
      <c r="E2763" s="94"/>
      <c r="F2763" s="95"/>
      <c r="G2763" s="83" t="str">
        <f t="shared" si="43"/>
        <v/>
      </c>
      <c r="H2763" s="45"/>
    </row>
    <row r="2764" spans="2:8" ht="18" customHeight="1">
      <c r="B2764" s="57"/>
      <c r="C2764" s="57"/>
      <c r="D2764" s="59"/>
      <c r="E2764" s="94"/>
      <c r="F2764" s="95"/>
      <c r="G2764" s="83" t="str">
        <f t="shared" si="43"/>
        <v/>
      </c>
      <c r="H2764" s="45"/>
    </row>
    <row r="2765" spans="2:8" ht="18" customHeight="1">
      <c r="B2765" s="57"/>
      <c r="C2765" s="57"/>
      <c r="D2765" s="59"/>
      <c r="E2765" s="94"/>
      <c r="F2765" s="95"/>
      <c r="G2765" s="83" t="str">
        <f t="shared" si="43"/>
        <v/>
      </c>
      <c r="H2765" s="45"/>
    </row>
    <row r="2766" spans="2:8" ht="18" customHeight="1">
      <c r="B2766" s="57"/>
      <c r="C2766" s="57"/>
      <c r="D2766" s="59"/>
      <c r="E2766" s="94"/>
      <c r="F2766" s="95"/>
      <c r="G2766" s="83" t="str">
        <f t="shared" si="43"/>
        <v/>
      </c>
      <c r="H2766" s="45"/>
    </row>
    <row r="2767" spans="2:8" ht="18" customHeight="1">
      <c r="B2767" s="57"/>
      <c r="C2767" s="57"/>
      <c r="D2767" s="59"/>
      <c r="E2767" s="94"/>
      <c r="F2767" s="95"/>
      <c r="G2767" s="83" t="str">
        <f t="shared" si="43"/>
        <v/>
      </c>
      <c r="H2767" s="45"/>
    </row>
    <row r="2768" spans="2:8" ht="18" customHeight="1">
      <c r="B2768" s="57"/>
      <c r="C2768" s="57"/>
      <c r="D2768" s="59"/>
      <c r="E2768" s="94"/>
      <c r="F2768" s="95"/>
      <c r="G2768" s="83" t="str">
        <f t="shared" si="43"/>
        <v/>
      </c>
      <c r="H2768" s="45"/>
    </row>
    <row r="2769" spans="2:8" ht="18" customHeight="1">
      <c r="B2769" s="57"/>
      <c r="C2769" s="57"/>
      <c r="D2769" s="59"/>
      <c r="E2769" s="94"/>
      <c r="F2769" s="95"/>
      <c r="G2769" s="83" t="str">
        <f t="shared" si="43"/>
        <v/>
      </c>
      <c r="H2769" s="45"/>
    </row>
    <row r="2770" spans="2:8" ht="18" customHeight="1">
      <c r="B2770" s="57"/>
      <c r="C2770" s="57"/>
      <c r="D2770" s="59"/>
      <c r="E2770" s="94"/>
      <c r="F2770" s="95"/>
      <c r="G2770" s="83" t="str">
        <f t="shared" si="43"/>
        <v/>
      </c>
      <c r="H2770" s="45"/>
    </row>
    <row r="2771" spans="2:8" ht="18" customHeight="1">
      <c r="B2771" s="57"/>
      <c r="C2771" s="57"/>
      <c r="D2771" s="59"/>
      <c r="E2771" s="94"/>
      <c r="F2771" s="95"/>
      <c r="G2771" s="83" t="str">
        <f t="shared" si="43"/>
        <v/>
      </c>
      <c r="H2771" s="45"/>
    </row>
    <row r="2772" spans="2:8" ht="18" customHeight="1">
      <c r="B2772" s="57"/>
      <c r="C2772" s="57"/>
      <c r="D2772" s="59"/>
      <c r="E2772" s="94"/>
      <c r="F2772" s="95"/>
      <c r="G2772" s="83" t="str">
        <f t="shared" si="43"/>
        <v/>
      </c>
      <c r="H2772" s="45"/>
    </row>
    <row r="2773" spans="2:8" ht="18" customHeight="1">
      <c r="B2773" s="57"/>
      <c r="C2773" s="57"/>
      <c r="D2773" s="59"/>
      <c r="E2773" s="94"/>
      <c r="F2773" s="95"/>
      <c r="G2773" s="83" t="str">
        <f t="shared" si="43"/>
        <v/>
      </c>
      <c r="H2773" s="45"/>
    </row>
    <row r="2774" spans="2:8" ht="18" customHeight="1">
      <c r="B2774" s="57"/>
      <c r="C2774" s="57"/>
      <c r="D2774" s="59"/>
      <c r="E2774" s="94"/>
      <c r="F2774" s="95"/>
      <c r="G2774" s="83" t="str">
        <f t="shared" si="43"/>
        <v/>
      </c>
      <c r="H2774" s="45"/>
    </row>
    <row r="2775" spans="2:8" ht="18" customHeight="1">
      <c r="B2775" s="57"/>
      <c r="C2775" s="57"/>
      <c r="D2775" s="59"/>
      <c r="E2775" s="94"/>
      <c r="F2775" s="95"/>
      <c r="G2775" s="83" t="str">
        <f t="shared" si="43"/>
        <v/>
      </c>
      <c r="H2775" s="45"/>
    </row>
    <row r="2776" spans="2:8" ht="18" customHeight="1">
      <c r="B2776" s="57"/>
      <c r="C2776" s="57"/>
      <c r="D2776" s="59"/>
      <c r="E2776" s="94"/>
      <c r="F2776" s="95"/>
      <c r="G2776" s="83" t="str">
        <f t="shared" si="43"/>
        <v/>
      </c>
      <c r="H2776" s="45"/>
    </row>
    <row r="2777" spans="2:8" ht="18" customHeight="1">
      <c r="B2777" s="57"/>
      <c r="C2777" s="57"/>
      <c r="D2777" s="59"/>
      <c r="E2777" s="94"/>
      <c r="F2777" s="95"/>
      <c r="G2777" s="83" t="str">
        <f t="shared" si="43"/>
        <v/>
      </c>
      <c r="H2777" s="45"/>
    </row>
    <row r="2778" spans="2:8" ht="18" customHeight="1">
      <c r="B2778" s="57"/>
      <c r="C2778" s="57"/>
      <c r="D2778" s="59"/>
      <c r="E2778" s="94"/>
      <c r="F2778" s="95"/>
      <c r="G2778" s="83" t="str">
        <f t="shared" si="43"/>
        <v/>
      </c>
      <c r="H2778" s="45"/>
    </row>
    <row r="2779" spans="2:8" ht="18" customHeight="1">
      <c r="B2779" s="57"/>
      <c r="C2779" s="57"/>
      <c r="D2779" s="59"/>
      <c r="E2779" s="94"/>
      <c r="F2779" s="95"/>
      <c r="G2779" s="83" t="str">
        <f t="shared" si="43"/>
        <v/>
      </c>
      <c r="H2779" s="45"/>
    </row>
    <row r="2780" spans="2:8" ht="18" customHeight="1">
      <c r="B2780" s="57"/>
      <c r="C2780" s="57"/>
      <c r="D2780" s="59"/>
      <c r="E2780" s="94"/>
      <c r="F2780" s="95"/>
      <c r="G2780" s="83" t="str">
        <f t="shared" si="43"/>
        <v/>
      </c>
      <c r="H2780" s="45"/>
    </row>
    <row r="2781" spans="2:8" ht="18" customHeight="1">
      <c r="B2781" s="57"/>
      <c r="C2781" s="57"/>
      <c r="D2781" s="59"/>
      <c r="E2781" s="94"/>
      <c r="F2781" s="95"/>
      <c r="G2781" s="83" t="str">
        <f t="shared" si="43"/>
        <v/>
      </c>
      <c r="H2781" s="45"/>
    </row>
    <row r="2782" spans="2:8" ht="18" customHeight="1">
      <c r="B2782" s="57"/>
      <c r="C2782" s="57"/>
      <c r="D2782" s="59"/>
      <c r="E2782" s="94"/>
      <c r="F2782" s="95"/>
      <c r="G2782" s="83" t="str">
        <f t="shared" si="43"/>
        <v/>
      </c>
      <c r="H2782" s="45"/>
    </row>
    <row r="2783" spans="2:8" ht="18" customHeight="1">
      <c r="B2783" s="57"/>
      <c r="C2783" s="57"/>
      <c r="D2783" s="59"/>
      <c r="E2783" s="94"/>
      <c r="F2783" s="95"/>
      <c r="G2783" s="83" t="str">
        <f t="shared" si="43"/>
        <v/>
      </c>
      <c r="H2783" s="45"/>
    </row>
    <row r="2784" spans="2:8" ht="18" customHeight="1">
      <c r="B2784" s="57"/>
      <c r="C2784" s="57"/>
      <c r="D2784" s="59"/>
      <c r="E2784" s="94"/>
      <c r="F2784" s="95"/>
      <c r="G2784" s="83" t="str">
        <f t="shared" si="43"/>
        <v/>
      </c>
      <c r="H2784" s="45"/>
    </row>
    <row r="2785" spans="2:8" ht="18" customHeight="1">
      <c r="B2785" s="57"/>
      <c r="C2785" s="57"/>
      <c r="D2785" s="59"/>
      <c r="E2785" s="94"/>
      <c r="F2785" s="95"/>
      <c r="G2785" s="83" t="str">
        <f t="shared" si="43"/>
        <v/>
      </c>
      <c r="H2785" s="45"/>
    </row>
    <row r="2786" spans="2:8" ht="18" customHeight="1">
      <c r="B2786" s="57"/>
      <c r="C2786" s="57"/>
      <c r="D2786" s="59"/>
      <c r="E2786" s="94"/>
      <c r="F2786" s="95"/>
      <c r="G2786" s="83" t="str">
        <f t="shared" si="43"/>
        <v/>
      </c>
      <c r="H2786" s="45"/>
    </row>
    <row r="2787" spans="2:8" ht="18" customHeight="1">
      <c r="B2787" s="57"/>
      <c r="C2787" s="57"/>
      <c r="D2787" s="59"/>
      <c r="E2787" s="94"/>
      <c r="F2787" s="95"/>
      <c r="G2787" s="83" t="str">
        <f t="shared" si="43"/>
        <v/>
      </c>
      <c r="H2787" s="45"/>
    </row>
    <row r="2788" spans="2:8" ht="18" customHeight="1">
      <c r="B2788" s="57"/>
      <c r="C2788" s="57"/>
      <c r="D2788" s="59"/>
      <c r="E2788" s="94"/>
      <c r="F2788" s="95"/>
      <c r="G2788" s="83" t="str">
        <f t="shared" si="43"/>
        <v/>
      </c>
      <c r="H2788" s="45"/>
    </row>
    <row r="2789" spans="2:8" ht="18" customHeight="1">
      <c r="B2789" s="57"/>
      <c r="C2789" s="57"/>
      <c r="D2789" s="59"/>
      <c r="E2789" s="94"/>
      <c r="F2789" s="95"/>
      <c r="G2789" s="83" t="str">
        <f t="shared" si="43"/>
        <v/>
      </c>
      <c r="H2789" s="45"/>
    </row>
    <row r="2790" spans="2:8" ht="18" customHeight="1">
      <c r="B2790" s="57"/>
      <c r="C2790" s="57"/>
      <c r="D2790" s="59"/>
      <c r="E2790" s="94"/>
      <c r="F2790" s="95"/>
      <c r="G2790" s="83" t="str">
        <f t="shared" si="43"/>
        <v/>
      </c>
      <c r="H2790" s="45"/>
    </row>
    <row r="2791" spans="2:8" ht="18" customHeight="1">
      <c r="B2791" s="57"/>
      <c r="C2791" s="57"/>
      <c r="D2791" s="59"/>
      <c r="E2791" s="94"/>
      <c r="F2791" s="95"/>
      <c r="G2791" s="83" t="str">
        <f t="shared" si="43"/>
        <v/>
      </c>
      <c r="H2791" s="45"/>
    </row>
    <row r="2792" spans="2:8" ht="18" customHeight="1">
      <c r="B2792" s="57"/>
      <c r="C2792" s="57"/>
      <c r="D2792" s="59"/>
      <c r="E2792" s="94"/>
      <c r="F2792" s="95"/>
      <c r="G2792" s="83" t="str">
        <f t="shared" si="43"/>
        <v/>
      </c>
      <c r="H2792" s="45"/>
    </row>
    <row r="2793" spans="2:8" ht="18" customHeight="1">
      <c r="B2793" s="57"/>
      <c r="C2793" s="57"/>
      <c r="D2793" s="59"/>
      <c r="E2793" s="94"/>
      <c r="F2793" s="95"/>
      <c r="G2793" s="83" t="str">
        <f t="shared" si="43"/>
        <v/>
      </c>
      <c r="H2793" s="45"/>
    </row>
    <row r="2794" spans="2:8" ht="18" customHeight="1">
      <c r="B2794" s="57"/>
      <c r="C2794" s="57"/>
      <c r="D2794" s="59"/>
      <c r="E2794" s="94"/>
      <c r="F2794" s="95"/>
      <c r="G2794" s="83" t="str">
        <f t="shared" si="43"/>
        <v/>
      </c>
      <c r="H2794" s="45"/>
    </row>
    <row r="2795" spans="2:8" ht="18" customHeight="1">
      <c r="B2795" s="57"/>
      <c r="C2795" s="57"/>
      <c r="D2795" s="59"/>
      <c r="E2795" s="94"/>
      <c r="F2795" s="95"/>
      <c r="G2795" s="83" t="str">
        <f t="shared" si="43"/>
        <v/>
      </c>
      <c r="H2795" s="45"/>
    </row>
    <row r="2796" spans="2:8" ht="18" customHeight="1">
      <c r="B2796" s="57"/>
      <c r="C2796" s="57"/>
      <c r="D2796" s="59"/>
      <c r="E2796" s="94"/>
      <c r="F2796" s="95"/>
      <c r="G2796" s="83" t="str">
        <f t="shared" si="43"/>
        <v/>
      </c>
      <c r="H2796" s="45"/>
    </row>
    <row r="2797" spans="2:8" ht="18" customHeight="1">
      <c r="B2797" s="57"/>
      <c r="C2797" s="57"/>
      <c r="D2797" s="59"/>
      <c r="E2797" s="94"/>
      <c r="F2797" s="95"/>
      <c r="G2797" s="83" t="str">
        <f t="shared" si="43"/>
        <v/>
      </c>
      <c r="H2797" s="45"/>
    </row>
    <row r="2798" spans="2:8" ht="18" customHeight="1">
      <c r="B2798" s="57"/>
      <c r="C2798" s="57"/>
      <c r="D2798" s="59"/>
      <c r="E2798" s="94"/>
      <c r="F2798" s="95"/>
      <c r="G2798" s="83" t="str">
        <f t="shared" si="43"/>
        <v/>
      </c>
      <c r="H2798" s="45"/>
    </row>
    <row r="2799" spans="2:8" ht="18" customHeight="1">
      <c r="B2799" s="57"/>
      <c r="C2799" s="57"/>
      <c r="D2799" s="59"/>
      <c r="E2799" s="94"/>
      <c r="F2799" s="95"/>
      <c r="G2799" s="83" t="str">
        <f t="shared" si="43"/>
        <v/>
      </c>
      <c r="H2799" s="45"/>
    </row>
    <row r="2800" spans="2:8" ht="18" customHeight="1">
      <c r="B2800" s="57"/>
      <c r="C2800" s="57"/>
      <c r="D2800" s="59"/>
      <c r="E2800" s="94"/>
      <c r="F2800" s="95"/>
      <c r="G2800" s="83" t="str">
        <f t="shared" si="43"/>
        <v/>
      </c>
      <c r="H2800" s="45"/>
    </row>
    <row r="2801" spans="2:8" ht="18" customHeight="1">
      <c r="B2801" s="57"/>
      <c r="C2801" s="57"/>
      <c r="D2801" s="59"/>
      <c r="E2801" s="94"/>
      <c r="F2801" s="95"/>
      <c r="G2801" s="83" t="str">
        <f t="shared" si="43"/>
        <v/>
      </c>
      <c r="H2801" s="45"/>
    </row>
    <row r="2802" spans="2:8" ht="18" customHeight="1">
      <c r="B2802" s="57"/>
      <c r="C2802" s="57"/>
      <c r="D2802" s="59"/>
      <c r="E2802" s="94"/>
      <c r="F2802" s="95"/>
      <c r="G2802" s="83" t="str">
        <f t="shared" si="43"/>
        <v/>
      </c>
      <c r="H2802" s="45"/>
    </row>
    <row r="2803" spans="2:8" ht="18" customHeight="1">
      <c r="B2803" s="57"/>
      <c r="C2803" s="57"/>
      <c r="D2803" s="59"/>
      <c r="E2803" s="94"/>
      <c r="F2803" s="95"/>
      <c r="G2803" s="83" t="str">
        <f t="shared" si="43"/>
        <v/>
      </c>
      <c r="H2803" s="45"/>
    </row>
    <row r="2804" spans="2:8" ht="18" customHeight="1">
      <c r="B2804" s="57"/>
      <c r="C2804" s="57"/>
      <c r="D2804" s="59"/>
      <c r="E2804" s="94"/>
      <c r="F2804" s="95"/>
      <c r="G2804" s="83" t="str">
        <f t="shared" si="43"/>
        <v/>
      </c>
      <c r="H2804" s="45"/>
    </row>
    <row r="2805" spans="2:8" ht="18" customHeight="1">
      <c r="B2805" s="57"/>
      <c r="C2805" s="57"/>
      <c r="D2805" s="59"/>
      <c r="E2805" s="94"/>
      <c r="F2805" s="95"/>
      <c r="G2805" s="83" t="str">
        <f t="shared" si="43"/>
        <v/>
      </c>
      <c r="H2805" s="45"/>
    </row>
    <row r="2806" spans="2:8" ht="18" customHeight="1">
      <c r="B2806" s="57"/>
      <c r="C2806" s="57"/>
      <c r="D2806" s="59"/>
      <c r="E2806" s="94"/>
      <c r="F2806" s="95"/>
      <c r="G2806" s="83" t="str">
        <f t="shared" si="43"/>
        <v/>
      </c>
      <c r="H2806" s="45"/>
    </row>
    <row r="2807" spans="2:8" ht="18" customHeight="1">
      <c r="B2807" s="57"/>
      <c r="C2807" s="57"/>
      <c r="D2807" s="59"/>
      <c r="E2807" s="94"/>
      <c r="F2807" s="95"/>
      <c r="G2807" s="83" t="str">
        <f t="shared" si="43"/>
        <v/>
      </c>
      <c r="H2807" s="45"/>
    </row>
    <row r="2808" spans="2:8" ht="18" customHeight="1">
      <c r="B2808" s="57"/>
      <c r="C2808" s="57"/>
      <c r="D2808" s="59"/>
      <c r="E2808" s="94"/>
      <c r="F2808" s="95"/>
      <c r="G2808" s="83" t="str">
        <f t="shared" si="43"/>
        <v/>
      </c>
      <c r="H2808" s="45"/>
    </row>
    <row r="2809" spans="2:8" ht="18" customHeight="1">
      <c r="B2809" s="57"/>
      <c r="C2809" s="57"/>
      <c r="D2809" s="59"/>
      <c r="E2809" s="94"/>
      <c r="F2809" s="95"/>
      <c r="G2809" s="83" t="str">
        <f t="shared" si="43"/>
        <v/>
      </c>
      <c r="H2809" s="45"/>
    </row>
    <row r="2810" spans="2:8" ht="18" customHeight="1">
      <c r="B2810" s="57"/>
      <c r="C2810" s="57"/>
      <c r="D2810" s="59"/>
      <c r="E2810" s="94"/>
      <c r="F2810" s="95"/>
      <c r="G2810" s="83" t="str">
        <f t="shared" si="43"/>
        <v/>
      </c>
      <c r="H2810" s="45"/>
    </row>
    <row r="2811" spans="2:8" ht="18" customHeight="1">
      <c r="B2811" s="57"/>
      <c r="C2811" s="57"/>
      <c r="D2811" s="59"/>
      <c r="E2811" s="94"/>
      <c r="F2811" s="95"/>
      <c r="G2811" s="83" t="str">
        <f t="shared" si="43"/>
        <v/>
      </c>
      <c r="H2811" s="45"/>
    </row>
    <row r="2812" spans="2:8" ht="18" customHeight="1">
      <c r="B2812" s="57"/>
      <c r="C2812" s="57"/>
      <c r="D2812" s="59"/>
      <c r="E2812" s="94"/>
      <c r="F2812" s="95"/>
      <c r="G2812" s="83" t="str">
        <f t="shared" si="43"/>
        <v/>
      </c>
      <c r="H2812" s="45"/>
    </row>
    <row r="2813" spans="2:8" ht="18" customHeight="1">
      <c r="B2813" s="57"/>
      <c r="C2813" s="57"/>
      <c r="D2813" s="59"/>
      <c r="E2813" s="94"/>
      <c r="F2813" s="95"/>
      <c r="G2813" s="83" t="str">
        <f t="shared" si="43"/>
        <v/>
      </c>
      <c r="H2813" s="45"/>
    </row>
    <row r="2814" spans="2:8" ht="18" customHeight="1">
      <c r="B2814" s="57"/>
      <c r="C2814" s="57"/>
      <c r="D2814" s="59"/>
      <c r="E2814" s="94"/>
      <c r="F2814" s="95"/>
      <c r="G2814" s="83" t="str">
        <f t="shared" si="43"/>
        <v/>
      </c>
      <c r="H2814" s="45"/>
    </row>
    <row r="2815" spans="2:8" ht="18" customHeight="1">
      <c r="B2815" s="57"/>
      <c r="C2815" s="57"/>
      <c r="D2815" s="59"/>
      <c r="E2815" s="94"/>
      <c r="F2815" s="95"/>
      <c r="G2815" s="83" t="str">
        <f t="shared" si="43"/>
        <v/>
      </c>
      <c r="H2815" s="45"/>
    </row>
    <row r="2816" spans="2:8" ht="18" customHeight="1">
      <c r="B2816" s="57"/>
      <c r="C2816" s="57"/>
      <c r="D2816" s="59"/>
      <c r="E2816" s="94"/>
      <c r="F2816" s="95"/>
      <c r="G2816" s="83" t="str">
        <f t="shared" si="43"/>
        <v/>
      </c>
      <c r="H2816" s="45"/>
    </row>
    <row r="2817" spans="2:8" ht="18" customHeight="1">
      <c r="B2817" s="57"/>
      <c r="C2817" s="57"/>
      <c r="D2817" s="59"/>
      <c r="E2817" s="94"/>
      <c r="F2817" s="95"/>
      <c r="G2817" s="83" t="str">
        <f t="shared" si="43"/>
        <v/>
      </c>
      <c r="H2817" s="45"/>
    </row>
    <row r="2818" spans="2:8" ht="18" customHeight="1">
      <c r="B2818" s="57"/>
      <c r="C2818" s="57"/>
      <c r="D2818" s="59"/>
      <c r="E2818" s="94"/>
      <c r="F2818" s="95"/>
      <c r="G2818" s="83" t="str">
        <f t="shared" si="43"/>
        <v/>
      </c>
      <c r="H2818" s="45"/>
    </row>
    <row r="2819" spans="2:8" ht="18" customHeight="1">
      <c r="B2819" s="57"/>
      <c r="C2819" s="57"/>
      <c r="D2819" s="59"/>
      <c r="E2819" s="94"/>
      <c r="F2819" s="95"/>
      <c r="G2819" s="83" t="str">
        <f t="shared" si="43"/>
        <v/>
      </c>
      <c r="H2819" s="45"/>
    </row>
    <row r="2820" spans="2:8" ht="18" customHeight="1">
      <c r="B2820" s="57"/>
      <c r="C2820" s="57"/>
      <c r="D2820" s="59"/>
      <c r="E2820" s="94"/>
      <c r="F2820" s="95"/>
      <c r="G2820" s="83" t="str">
        <f t="shared" si="43"/>
        <v/>
      </c>
      <c r="H2820" s="45"/>
    </row>
    <row r="2821" spans="2:8" ht="18" customHeight="1">
      <c r="B2821" s="57"/>
      <c r="C2821" s="57"/>
      <c r="D2821" s="59"/>
      <c r="E2821" s="94"/>
      <c r="F2821" s="95"/>
      <c r="G2821" s="83" t="str">
        <f t="shared" si="43"/>
        <v/>
      </c>
      <c r="H2821" s="45"/>
    </row>
    <row r="2822" spans="2:8" ht="18" customHeight="1">
      <c r="B2822" s="57"/>
      <c r="C2822" s="57"/>
      <c r="D2822" s="59"/>
      <c r="E2822" s="94"/>
      <c r="F2822" s="95"/>
      <c r="G2822" s="83" t="str">
        <f t="shared" ref="G2822:G2885" si="44">IF(OR(B2822="",F2822=""),"",E2822/F2822)</f>
        <v/>
      </c>
      <c r="H2822" s="45"/>
    </row>
    <row r="2823" spans="2:8" ht="18" customHeight="1">
      <c r="B2823" s="57"/>
      <c r="C2823" s="57"/>
      <c r="D2823" s="59"/>
      <c r="E2823" s="94"/>
      <c r="F2823" s="95"/>
      <c r="G2823" s="83" t="str">
        <f t="shared" si="44"/>
        <v/>
      </c>
      <c r="H2823" s="45"/>
    </row>
    <row r="2824" spans="2:8" ht="18" customHeight="1">
      <c r="B2824" s="57"/>
      <c r="C2824" s="57"/>
      <c r="D2824" s="59"/>
      <c r="E2824" s="94"/>
      <c r="F2824" s="95"/>
      <c r="G2824" s="83" t="str">
        <f t="shared" si="44"/>
        <v/>
      </c>
      <c r="H2824" s="45"/>
    </row>
    <row r="2825" spans="2:8" ht="18" customHeight="1">
      <c r="B2825" s="57"/>
      <c r="C2825" s="57"/>
      <c r="D2825" s="59"/>
      <c r="E2825" s="94"/>
      <c r="F2825" s="95"/>
      <c r="G2825" s="83" t="str">
        <f t="shared" si="44"/>
        <v/>
      </c>
      <c r="H2825" s="45"/>
    </row>
    <row r="2826" spans="2:8" ht="18" customHeight="1">
      <c r="B2826" s="57"/>
      <c r="C2826" s="57"/>
      <c r="D2826" s="59"/>
      <c r="E2826" s="94"/>
      <c r="F2826" s="95"/>
      <c r="G2826" s="83" t="str">
        <f t="shared" si="44"/>
        <v/>
      </c>
      <c r="H2826" s="45"/>
    </row>
    <row r="2827" spans="2:8" ht="18" customHeight="1">
      <c r="B2827" s="57"/>
      <c r="C2827" s="57"/>
      <c r="D2827" s="59"/>
      <c r="E2827" s="94"/>
      <c r="F2827" s="95"/>
      <c r="G2827" s="83" t="str">
        <f t="shared" si="44"/>
        <v/>
      </c>
      <c r="H2827" s="45"/>
    </row>
    <row r="2828" spans="2:8" ht="18" customHeight="1">
      <c r="B2828" s="57"/>
      <c r="C2828" s="57"/>
      <c r="D2828" s="59"/>
      <c r="E2828" s="94"/>
      <c r="F2828" s="95"/>
      <c r="G2828" s="83" t="str">
        <f t="shared" si="44"/>
        <v/>
      </c>
      <c r="H2828" s="45"/>
    </row>
    <row r="2829" spans="2:8" ht="18" customHeight="1">
      <c r="B2829" s="57"/>
      <c r="C2829" s="57"/>
      <c r="D2829" s="59"/>
      <c r="E2829" s="94"/>
      <c r="F2829" s="95"/>
      <c r="G2829" s="83" t="str">
        <f t="shared" si="44"/>
        <v/>
      </c>
      <c r="H2829" s="45"/>
    </row>
    <row r="2830" spans="2:8" ht="18" customHeight="1">
      <c r="B2830" s="57"/>
      <c r="C2830" s="57"/>
      <c r="D2830" s="59"/>
      <c r="E2830" s="94"/>
      <c r="F2830" s="95"/>
      <c r="G2830" s="83" t="str">
        <f t="shared" si="44"/>
        <v/>
      </c>
      <c r="H2830" s="45"/>
    </row>
    <row r="2831" spans="2:8" ht="18" customHeight="1">
      <c r="B2831" s="57"/>
      <c r="C2831" s="57"/>
      <c r="D2831" s="59"/>
      <c r="E2831" s="94"/>
      <c r="F2831" s="95"/>
      <c r="G2831" s="83" t="str">
        <f t="shared" si="44"/>
        <v/>
      </c>
      <c r="H2831" s="45"/>
    </row>
    <row r="2832" spans="2:8" ht="18" customHeight="1">
      <c r="B2832" s="57"/>
      <c r="C2832" s="57"/>
      <c r="D2832" s="59"/>
      <c r="E2832" s="94"/>
      <c r="F2832" s="95"/>
      <c r="G2832" s="83" t="str">
        <f t="shared" si="44"/>
        <v/>
      </c>
      <c r="H2832" s="45"/>
    </row>
    <row r="2833" spans="2:8" ht="18" customHeight="1">
      <c r="B2833" s="57"/>
      <c r="C2833" s="57"/>
      <c r="D2833" s="59"/>
      <c r="E2833" s="94"/>
      <c r="F2833" s="95"/>
      <c r="G2833" s="83" t="str">
        <f t="shared" si="44"/>
        <v/>
      </c>
      <c r="H2833" s="45"/>
    </row>
    <row r="2834" spans="2:8" ht="18" customHeight="1">
      <c r="B2834" s="57"/>
      <c r="C2834" s="57"/>
      <c r="D2834" s="59"/>
      <c r="E2834" s="94"/>
      <c r="F2834" s="95"/>
      <c r="G2834" s="83" t="str">
        <f t="shared" si="44"/>
        <v/>
      </c>
      <c r="H2834" s="45"/>
    </row>
    <row r="2835" spans="2:8" ht="18" customHeight="1">
      <c r="B2835" s="57"/>
      <c r="C2835" s="57"/>
      <c r="D2835" s="59"/>
      <c r="E2835" s="94"/>
      <c r="F2835" s="95"/>
      <c r="G2835" s="83" t="str">
        <f t="shared" si="44"/>
        <v/>
      </c>
      <c r="H2835" s="45"/>
    </row>
    <row r="2836" spans="2:8" ht="18" customHeight="1">
      <c r="B2836" s="57"/>
      <c r="C2836" s="57"/>
      <c r="D2836" s="59"/>
      <c r="E2836" s="94"/>
      <c r="F2836" s="95"/>
      <c r="G2836" s="83" t="str">
        <f t="shared" si="44"/>
        <v/>
      </c>
      <c r="H2836" s="45"/>
    </row>
    <row r="2837" spans="2:8" ht="18" customHeight="1">
      <c r="B2837" s="57"/>
      <c r="C2837" s="57"/>
      <c r="D2837" s="59"/>
      <c r="E2837" s="94"/>
      <c r="F2837" s="95"/>
      <c r="G2837" s="83" t="str">
        <f t="shared" si="44"/>
        <v/>
      </c>
      <c r="H2837" s="45"/>
    </row>
    <row r="2838" spans="2:8" ht="18" customHeight="1">
      <c r="B2838" s="57"/>
      <c r="C2838" s="57"/>
      <c r="D2838" s="59"/>
      <c r="E2838" s="94"/>
      <c r="F2838" s="95"/>
      <c r="G2838" s="83" t="str">
        <f t="shared" si="44"/>
        <v/>
      </c>
      <c r="H2838" s="45"/>
    </row>
    <row r="2839" spans="2:8" ht="18" customHeight="1">
      <c r="B2839" s="57"/>
      <c r="C2839" s="57"/>
      <c r="D2839" s="59"/>
      <c r="E2839" s="94"/>
      <c r="F2839" s="95"/>
      <c r="G2839" s="83" t="str">
        <f t="shared" si="44"/>
        <v/>
      </c>
      <c r="H2839" s="45"/>
    </row>
    <row r="2840" spans="2:8" ht="18" customHeight="1">
      <c r="B2840" s="57"/>
      <c r="C2840" s="57"/>
      <c r="D2840" s="59"/>
      <c r="E2840" s="94"/>
      <c r="F2840" s="95"/>
      <c r="G2840" s="83" t="str">
        <f t="shared" si="44"/>
        <v/>
      </c>
      <c r="H2840" s="45"/>
    </row>
    <row r="2841" spans="2:8" ht="18" customHeight="1">
      <c r="B2841" s="57"/>
      <c r="C2841" s="57"/>
      <c r="D2841" s="59"/>
      <c r="E2841" s="94"/>
      <c r="F2841" s="95"/>
      <c r="G2841" s="83" t="str">
        <f t="shared" si="44"/>
        <v/>
      </c>
      <c r="H2841" s="45"/>
    </row>
    <row r="2842" spans="2:8" ht="18" customHeight="1">
      <c r="B2842" s="57"/>
      <c r="C2842" s="57"/>
      <c r="D2842" s="59"/>
      <c r="E2842" s="94"/>
      <c r="F2842" s="95"/>
      <c r="G2842" s="83" t="str">
        <f t="shared" si="44"/>
        <v/>
      </c>
      <c r="H2842" s="45"/>
    </row>
    <row r="2843" spans="2:8" ht="18" customHeight="1">
      <c r="B2843" s="57"/>
      <c r="C2843" s="57"/>
      <c r="D2843" s="59"/>
      <c r="E2843" s="94"/>
      <c r="F2843" s="95"/>
      <c r="G2843" s="83" t="str">
        <f t="shared" si="44"/>
        <v/>
      </c>
      <c r="H2843" s="45"/>
    </row>
    <row r="2844" spans="2:8" ht="18" customHeight="1">
      <c r="B2844" s="57"/>
      <c r="C2844" s="57"/>
      <c r="D2844" s="59"/>
      <c r="E2844" s="94"/>
      <c r="F2844" s="95"/>
      <c r="G2844" s="83" t="str">
        <f t="shared" si="44"/>
        <v/>
      </c>
      <c r="H2844" s="45"/>
    </row>
    <row r="2845" spans="2:8" ht="18" customHeight="1">
      <c r="B2845" s="57"/>
      <c r="C2845" s="57"/>
      <c r="D2845" s="59"/>
      <c r="E2845" s="94"/>
      <c r="F2845" s="95"/>
      <c r="G2845" s="83" t="str">
        <f t="shared" si="44"/>
        <v/>
      </c>
      <c r="H2845" s="45"/>
    </row>
    <row r="2846" spans="2:8" ht="18" customHeight="1">
      <c r="B2846" s="57"/>
      <c r="C2846" s="57"/>
      <c r="D2846" s="59"/>
      <c r="E2846" s="94"/>
      <c r="F2846" s="95"/>
      <c r="G2846" s="83" t="str">
        <f t="shared" si="44"/>
        <v/>
      </c>
      <c r="H2846" s="45"/>
    </row>
    <row r="2847" spans="2:8" ht="18" customHeight="1">
      <c r="B2847" s="57"/>
      <c r="C2847" s="57"/>
      <c r="D2847" s="59"/>
      <c r="E2847" s="94"/>
      <c r="F2847" s="95"/>
      <c r="G2847" s="83" t="str">
        <f t="shared" si="44"/>
        <v/>
      </c>
      <c r="H2847" s="45"/>
    </row>
    <row r="2848" spans="2:8" ht="18" customHeight="1">
      <c r="B2848" s="57"/>
      <c r="C2848" s="57"/>
      <c r="D2848" s="59"/>
      <c r="E2848" s="94"/>
      <c r="F2848" s="95"/>
      <c r="G2848" s="83" t="str">
        <f t="shared" si="44"/>
        <v/>
      </c>
      <c r="H2848" s="45"/>
    </row>
    <row r="2849" spans="2:8" ht="18" customHeight="1">
      <c r="B2849" s="57"/>
      <c r="C2849" s="57"/>
      <c r="D2849" s="59"/>
      <c r="E2849" s="94"/>
      <c r="F2849" s="95"/>
      <c r="G2849" s="83" t="str">
        <f t="shared" si="44"/>
        <v/>
      </c>
      <c r="H2849" s="45"/>
    </row>
    <row r="2850" spans="2:8" ht="18" customHeight="1">
      <c r="B2850" s="57"/>
      <c r="C2850" s="57"/>
      <c r="D2850" s="59"/>
      <c r="E2850" s="94"/>
      <c r="F2850" s="95"/>
      <c r="G2850" s="83" t="str">
        <f t="shared" si="44"/>
        <v/>
      </c>
      <c r="H2850" s="45"/>
    </row>
    <row r="2851" spans="2:8" ht="18" customHeight="1">
      <c r="B2851" s="57"/>
      <c r="C2851" s="57"/>
      <c r="D2851" s="59"/>
      <c r="E2851" s="94"/>
      <c r="F2851" s="95"/>
      <c r="G2851" s="83" t="str">
        <f t="shared" si="44"/>
        <v/>
      </c>
      <c r="H2851" s="45"/>
    </row>
    <row r="2852" spans="2:8" ht="18" customHeight="1">
      <c r="B2852" s="57"/>
      <c r="C2852" s="57"/>
      <c r="D2852" s="59"/>
      <c r="E2852" s="94"/>
      <c r="F2852" s="95"/>
      <c r="G2852" s="83" t="str">
        <f t="shared" si="44"/>
        <v/>
      </c>
      <c r="H2852" s="45"/>
    </row>
    <row r="2853" spans="2:8" ht="18" customHeight="1">
      <c r="B2853" s="57"/>
      <c r="C2853" s="57"/>
      <c r="D2853" s="59"/>
      <c r="E2853" s="94"/>
      <c r="F2853" s="95"/>
      <c r="G2853" s="83" t="str">
        <f t="shared" si="44"/>
        <v/>
      </c>
      <c r="H2853" s="45"/>
    </row>
    <row r="2854" spans="2:8" ht="18" customHeight="1">
      <c r="B2854" s="57"/>
      <c r="C2854" s="57"/>
      <c r="D2854" s="59"/>
      <c r="E2854" s="94"/>
      <c r="F2854" s="95"/>
      <c r="G2854" s="83" t="str">
        <f t="shared" si="44"/>
        <v/>
      </c>
      <c r="H2854" s="45"/>
    </row>
    <row r="2855" spans="2:8" ht="18" customHeight="1">
      <c r="B2855" s="57"/>
      <c r="C2855" s="57"/>
      <c r="D2855" s="59"/>
      <c r="E2855" s="94"/>
      <c r="F2855" s="95"/>
      <c r="G2855" s="83" t="str">
        <f t="shared" si="44"/>
        <v/>
      </c>
      <c r="H2855" s="45"/>
    </row>
    <row r="2856" spans="2:8" ht="18" customHeight="1">
      <c r="B2856" s="57"/>
      <c r="C2856" s="57"/>
      <c r="D2856" s="59"/>
      <c r="E2856" s="94"/>
      <c r="F2856" s="95"/>
      <c r="G2856" s="83" t="str">
        <f t="shared" si="44"/>
        <v/>
      </c>
      <c r="H2856" s="45"/>
    </row>
    <row r="2857" spans="2:8" ht="18" customHeight="1">
      <c r="B2857" s="57"/>
      <c r="C2857" s="57"/>
      <c r="D2857" s="59"/>
      <c r="E2857" s="94"/>
      <c r="F2857" s="95"/>
      <c r="G2857" s="83" t="str">
        <f t="shared" si="44"/>
        <v/>
      </c>
      <c r="H2857" s="45"/>
    </row>
    <row r="2858" spans="2:8" ht="18" customHeight="1">
      <c r="B2858" s="57"/>
      <c r="C2858" s="57"/>
      <c r="D2858" s="59"/>
      <c r="E2858" s="94"/>
      <c r="F2858" s="95"/>
      <c r="G2858" s="83" t="str">
        <f t="shared" si="44"/>
        <v/>
      </c>
      <c r="H2858" s="45"/>
    </row>
    <row r="2859" spans="2:8" ht="18" customHeight="1">
      <c r="B2859" s="57"/>
      <c r="C2859" s="57"/>
      <c r="D2859" s="59"/>
      <c r="E2859" s="94"/>
      <c r="F2859" s="95"/>
      <c r="G2859" s="83" t="str">
        <f t="shared" si="44"/>
        <v/>
      </c>
      <c r="H2859" s="45"/>
    </row>
    <row r="2860" spans="2:8" ht="18" customHeight="1">
      <c r="B2860" s="57"/>
      <c r="C2860" s="57"/>
      <c r="D2860" s="59"/>
      <c r="E2860" s="94"/>
      <c r="F2860" s="95"/>
      <c r="G2860" s="83" t="str">
        <f t="shared" si="44"/>
        <v/>
      </c>
      <c r="H2860" s="45"/>
    </row>
    <row r="2861" spans="2:8" ht="18" customHeight="1">
      <c r="B2861" s="57"/>
      <c r="C2861" s="57"/>
      <c r="D2861" s="59"/>
      <c r="E2861" s="94"/>
      <c r="F2861" s="95"/>
      <c r="G2861" s="83" t="str">
        <f t="shared" si="44"/>
        <v/>
      </c>
      <c r="H2861" s="45"/>
    </row>
    <row r="2862" spans="2:8" ht="18" customHeight="1">
      <c r="B2862" s="57"/>
      <c r="C2862" s="57"/>
      <c r="D2862" s="59"/>
      <c r="E2862" s="94"/>
      <c r="F2862" s="95"/>
      <c r="G2862" s="83" t="str">
        <f t="shared" si="44"/>
        <v/>
      </c>
      <c r="H2862" s="45"/>
    </row>
    <row r="2863" spans="2:8" ht="18" customHeight="1">
      <c r="B2863" s="57"/>
      <c r="C2863" s="57"/>
      <c r="D2863" s="59"/>
      <c r="E2863" s="94"/>
      <c r="F2863" s="95"/>
      <c r="G2863" s="83" t="str">
        <f t="shared" si="44"/>
        <v/>
      </c>
      <c r="H2863" s="45"/>
    </row>
    <row r="2864" spans="2:8" ht="18" customHeight="1">
      <c r="B2864" s="57"/>
      <c r="C2864" s="57"/>
      <c r="D2864" s="59"/>
      <c r="E2864" s="94"/>
      <c r="F2864" s="95"/>
      <c r="G2864" s="83" t="str">
        <f t="shared" si="44"/>
        <v/>
      </c>
      <c r="H2864" s="45"/>
    </row>
    <row r="2865" spans="2:8" ht="18" customHeight="1">
      <c r="B2865" s="57"/>
      <c r="C2865" s="57"/>
      <c r="D2865" s="59"/>
      <c r="E2865" s="94"/>
      <c r="F2865" s="95"/>
      <c r="G2865" s="83" t="str">
        <f t="shared" si="44"/>
        <v/>
      </c>
      <c r="H2865" s="45"/>
    </row>
    <row r="2866" spans="2:8" ht="18" customHeight="1">
      <c r="B2866" s="57"/>
      <c r="C2866" s="57"/>
      <c r="D2866" s="59"/>
      <c r="E2866" s="94"/>
      <c r="F2866" s="95"/>
      <c r="G2866" s="83" t="str">
        <f t="shared" si="44"/>
        <v/>
      </c>
      <c r="H2866" s="45"/>
    </row>
    <row r="2867" spans="2:8" ht="18" customHeight="1">
      <c r="B2867" s="57"/>
      <c r="C2867" s="57"/>
      <c r="D2867" s="59"/>
      <c r="E2867" s="94"/>
      <c r="F2867" s="95"/>
      <c r="G2867" s="83" t="str">
        <f t="shared" si="44"/>
        <v/>
      </c>
      <c r="H2867" s="45"/>
    </row>
    <row r="2868" spans="2:8" ht="18" customHeight="1">
      <c r="B2868" s="57"/>
      <c r="C2868" s="57"/>
      <c r="D2868" s="59"/>
      <c r="E2868" s="94"/>
      <c r="F2868" s="95"/>
      <c r="G2868" s="83" t="str">
        <f t="shared" si="44"/>
        <v/>
      </c>
      <c r="H2868" s="45"/>
    </row>
    <row r="2869" spans="2:8" ht="18" customHeight="1">
      <c r="B2869" s="57"/>
      <c r="C2869" s="57"/>
      <c r="D2869" s="59"/>
      <c r="E2869" s="94"/>
      <c r="F2869" s="95"/>
      <c r="G2869" s="83" t="str">
        <f t="shared" si="44"/>
        <v/>
      </c>
      <c r="H2869" s="45"/>
    </row>
    <row r="2870" spans="2:8" ht="18" customHeight="1">
      <c r="B2870" s="57"/>
      <c r="C2870" s="57"/>
      <c r="D2870" s="59"/>
      <c r="E2870" s="94"/>
      <c r="F2870" s="95"/>
      <c r="G2870" s="83" t="str">
        <f t="shared" si="44"/>
        <v/>
      </c>
      <c r="H2870" s="45"/>
    </row>
    <row r="2871" spans="2:8" ht="18" customHeight="1">
      <c r="B2871" s="57"/>
      <c r="C2871" s="57"/>
      <c r="D2871" s="59"/>
      <c r="E2871" s="94"/>
      <c r="F2871" s="95"/>
      <c r="G2871" s="83" t="str">
        <f t="shared" si="44"/>
        <v/>
      </c>
      <c r="H2871" s="45"/>
    </row>
    <row r="2872" spans="2:8" ht="18" customHeight="1">
      <c r="B2872" s="57"/>
      <c r="C2872" s="57"/>
      <c r="D2872" s="59"/>
      <c r="E2872" s="94"/>
      <c r="F2872" s="95"/>
      <c r="G2872" s="83" t="str">
        <f t="shared" si="44"/>
        <v/>
      </c>
      <c r="H2872" s="45"/>
    </row>
    <row r="2873" spans="2:8" ht="18" customHeight="1">
      <c r="B2873" s="57"/>
      <c r="C2873" s="57"/>
      <c r="D2873" s="59"/>
      <c r="E2873" s="94"/>
      <c r="F2873" s="95"/>
      <c r="G2873" s="83" t="str">
        <f t="shared" si="44"/>
        <v/>
      </c>
      <c r="H2873" s="45"/>
    </row>
    <row r="2874" spans="2:8" ht="18" customHeight="1">
      <c r="B2874" s="57"/>
      <c r="C2874" s="57"/>
      <c r="D2874" s="59"/>
      <c r="E2874" s="94"/>
      <c r="F2874" s="95"/>
      <c r="G2874" s="83" t="str">
        <f t="shared" si="44"/>
        <v/>
      </c>
      <c r="H2874" s="45"/>
    </row>
    <row r="2875" spans="2:8" ht="18" customHeight="1">
      <c r="B2875" s="57"/>
      <c r="C2875" s="57"/>
      <c r="D2875" s="59"/>
      <c r="E2875" s="94"/>
      <c r="F2875" s="95"/>
      <c r="G2875" s="83" t="str">
        <f t="shared" si="44"/>
        <v/>
      </c>
      <c r="H2875" s="45"/>
    </row>
    <row r="2876" spans="2:8" ht="18" customHeight="1">
      <c r="B2876" s="57"/>
      <c r="C2876" s="57"/>
      <c r="D2876" s="59"/>
      <c r="E2876" s="94"/>
      <c r="F2876" s="95"/>
      <c r="G2876" s="83" t="str">
        <f t="shared" si="44"/>
        <v/>
      </c>
      <c r="H2876" s="45"/>
    </row>
    <row r="2877" spans="2:8" ht="18" customHeight="1">
      <c r="B2877" s="57"/>
      <c r="C2877" s="57"/>
      <c r="D2877" s="59"/>
      <c r="E2877" s="94"/>
      <c r="F2877" s="95"/>
      <c r="G2877" s="83" t="str">
        <f t="shared" si="44"/>
        <v/>
      </c>
      <c r="H2877" s="45"/>
    </row>
    <row r="2878" spans="2:8" ht="18" customHeight="1">
      <c r="B2878" s="57"/>
      <c r="C2878" s="57"/>
      <c r="D2878" s="59"/>
      <c r="E2878" s="94"/>
      <c r="F2878" s="95"/>
      <c r="G2878" s="83" t="str">
        <f t="shared" si="44"/>
        <v/>
      </c>
      <c r="H2878" s="45"/>
    </row>
    <row r="2879" spans="2:8" ht="18" customHeight="1">
      <c r="B2879" s="57"/>
      <c r="C2879" s="57"/>
      <c r="D2879" s="59"/>
      <c r="E2879" s="94"/>
      <c r="F2879" s="95"/>
      <c r="G2879" s="83" t="str">
        <f t="shared" si="44"/>
        <v/>
      </c>
      <c r="H2879" s="45"/>
    </row>
    <row r="2880" spans="2:8" ht="18" customHeight="1">
      <c r="B2880" s="57"/>
      <c r="C2880" s="57"/>
      <c r="D2880" s="59"/>
      <c r="E2880" s="94"/>
      <c r="F2880" s="95"/>
      <c r="G2880" s="83" t="str">
        <f t="shared" si="44"/>
        <v/>
      </c>
      <c r="H2880" s="45"/>
    </row>
    <row r="2881" spans="2:8" ht="18" customHeight="1">
      <c r="B2881" s="57"/>
      <c r="C2881" s="57"/>
      <c r="D2881" s="59"/>
      <c r="E2881" s="94"/>
      <c r="F2881" s="95"/>
      <c r="G2881" s="83" t="str">
        <f t="shared" si="44"/>
        <v/>
      </c>
      <c r="H2881" s="45"/>
    </row>
    <row r="2882" spans="2:8" ht="18" customHeight="1">
      <c r="B2882" s="57"/>
      <c r="C2882" s="57"/>
      <c r="D2882" s="59"/>
      <c r="E2882" s="94"/>
      <c r="F2882" s="95"/>
      <c r="G2882" s="83" t="str">
        <f t="shared" si="44"/>
        <v/>
      </c>
      <c r="H2882" s="45"/>
    </row>
    <row r="2883" spans="2:8" ht="18" customHeight="1">
      <c r="B2883" s="57"/>
      <c r="C2883" s="57"/>
      <c r="D2883" s="59"/>
      <c r="E2883" s="94"/>
      <c r="F2883" s="95"/>
      <c r="G2883" s="83" t="str">
        <f t="shared" si="44"/>
        <v/>
      </c>
      <c r="H2883" s="45"/>
    </row>
    <row r="2884" spans="2:8" ht="18" customHeight="1">
      <c r="B2884" s="57"/>
      <c r="C2884" s="57"/>
      <c r="D2884" s="59"/>
      <c r="E2884" s="94"/>
      <c r="F2884" s="95"/>
      <c r="G2884" s="83" t="str">
        <f t="shared" si="44"/>
        <v/>
      </c>
      <c r="H2884" s="45"/>
    </row>
    <row r="2885" spans="2:8" ht="18" customHeight="1">
      <c r="B2885" s="57"/>
      <c r="C2885" s="57"/>
      <c r="D2885" s="59"/>
      <c r="E2885" s="94"/>
      <c r="F2885" s="95"/>
      <c r="G2885" s="83" t="str">
        <f t="shared" si="44"/>
        <v/>
      </c>
      <c r="H2885" s="45"/>
    </row>
    <row r="2886" spans="2:8" ht="18" customHeight="1">
      <c r="B2886" s="57"/>
      <c r="C2886" s="57"/>
      <c r="D2886" s="59"/>
      <c r="E2886" s="94"/>
      <c r="F2886" s="95"/>
      <c r="G2886" s="83" t="str">
        <f t="shared" ref="G2886:G2949" si="45">IF(OR(B2886="",F2886=""),"",E2886/F2886)</f>
        <v/>
      </c>
      <c r="H2886" s="45"/>
    </row>
    <row r="2887" spans="2:8" ht="18" customHeight="1">
      <c r="B2887" s="57"/>
      <c r="C2887" s="57"/>
      <c r="D2887" s="59"/>
      <c r="E2887" s="94"/>
      <c r="F2887" s="95"/>
      <c r="G2887" s="83" t="str">
        <f t="shared" si="45"/>
        <v/>
      </c>
      <c r="H2887" s="45"/>
    </row>
    <row r="2888" spans="2:8" ht="18" customHeight="1">
      <c r="B2888" s="57"/>
      <c r="C2888" s="57"/>
      <c r="D2888" s="59"/>
      <c r="E2888" s="94"/>
      <c r="F2888" s="95"/>
      <c r="G2888" s="83" t="str">
        <f t="shared" si="45"/>
        <v/>
      </c>
      <c r="H2888" s="45"/>
    </row>
    <row r="2889" spans="2:8" ht="18" customHeight="1">
      <c r="B2889" s="57"/>
      <c r="C2889" s="57"/>
      <c r="D2889" s="59"/>
      <c r="E2889" s="94"/>
      <c r="F2889" s="95"/>
      <c r="G2889" s="83" t="str">
        <f t="shared" si="45"/>
        <v/>
      </c>
      <c r="H2889" s="45"/>
    </row>
    <row r="2890" spans="2:8" ht="18" customHeight="1">
      <c r="B2890" s="57"/>
      <c r="C2890" s="57"/>
      <c r="D2890" s="59"/>
      <c r="E2890" s="94"/>
      <c r="F2890" s="95"/>
      <c r="G2890" s="83" t="str">
        <f t="shared" si="45"/>
        <v/>
      </c>
      <c r="H2890" s="45"/>
    </row>
    <row r="2891" spans="2:8" ht="18" customHeight="1">
      <c r="B2891" s="57"/>
      <c r="C2891" s="57"/>
      <c r="D2891" s="59"/>
      <c r="E2891" s="94"/>
      <c r="F2891" s="95"/>
      <c r="G2891" s="83" t="str">
        <f t="shared" si="45"/>
        <v/>
      </c>
      <c r="H2891" s="45"/>
    </row>
    <row r="2892" spans="2:8" ht="18" customHeight="1">
      <c r="B2892" s="57"/>
      <c r="C2892" s="57"/>
      <c r="D2892" s="59"/>
      <c r="E2892" s="94"/>
      <c r="F2892" s="95"/>
      <c r="G2892" s="83" t="str">
        <f t="shared" si="45"/>
        <v/>
      </c>
      <c r="H2892" s="45"/>
    </row>
    <row r="2893" spans="2:8" ht="18" customHeight="1">
      <c r="B2893" s="57"/>
      <c r="C2893" s="57"/>
      <c r="D2893" s="59"/>
      <c r="E2893" s="94"/>
      <c r="F2893" s="95"/>
      <c r="G2893" s="83" t="str">
        <f t="shared" si="45"/>
        <v/>
      </c>
      <c r="H2893" s="45"/>
    </row>
    <row r="2894" spans="2:8" ht="18" customHeight="1">
      <c r="B2894" s="57"/>
      <c r="C2894" s="57"/>
      <c r="D2894" s="59"/>
      <c r="E2894" s="94"/>
      <c r="F2894" s="95"/>
      <c r="G2894" s="83" t="str">
        <f t="shared" si="45"/>
        <v/>
      </c>
      <c r="H2894" s="45"/>
    </row>
    <row r="2895" spans="2:8" ht="18" customHeight="1">
      <c r="B2895" s="57"/>
      <c r="C2895" s="57"/>
      <c r="D2895" s="59"/>
      <c r="E2895" s="94"/>
      <c r="F2895" s="95"/>
      <c r="G2895" s="83" t="str">
        <f t="shared" si="45"/>
        <v/>
      </c>
      <c r="H2895" s="45"/>
    </row>
    <row r="2896" spans="2:8" ht="18" customHeight="1">
      <c r="B2896" s="57"/>
      <c r="C2896" s="57"/>
      <c r="D2896" s="59"/>
      <c r="E2896" s="94"/>
      <c r="F2896" s="95"/>
      <c r="G2896" s="83" t="str">
        <f t="shared" si="45"/>
        <v/>
      </c>
      <c r="H2896" s="45"/>
    </row>
    <row r="2897" spans="2:8" ht="18" customHeight="1">
      <c r="B2897" s="57"/>
      <c r="C2897" s="57"/>
      <c r="D2897" s="59"/>
      <c r="E2897" s="94"/>
      <c r="F2897" s="95"/>
      <c r="G2897" s="83" t="str">
        <f t="shared" si="45"/>
        <v/>
      </c>
      <c r="H2897" s="45"/>
    </row>
    <row r="2898" spans="2:8" ht="18" customHeight="1">
      <c r="B2898" s="57"/>
      <c r="C2898" s="57"/>
      <c r="D2898" s="59"/>
      <c r="E2898" s="94"/>
      <c r="F2898" s="95"/>
      <c r="G2898" s="83" t="str">
        <f t="shared" si="45"/>
        <v/>
      </c>
      <c r="H2898" s="45"/>
    </row>
    <row r="2899" spans="2:8" ht="18" customHeight="1">
      <c r="B2899" s="57"/>
      <c r="C2899" s="57"/>
      <c r="D2899" s="59"/>
      <c r="E2899" s="94"/>
      <c r="F2899" s="95"/>
      <c r="G2899" s="83" t="str">
        <f t="shared" si="45"/>
        <v/>
      </c>
      <c r="H2899" s="45"/>
    </row>
    <row r="2900" spans="2:8" ht="18" customHeight="1">
      <c r="B2900" s="57"/>
      <c r="C2900" s="57"/>
      <c r="D2900" s="59"/>
      <c r="E2900" s="94"/>
      <c r="F2900" s="95"/>
      <c r="G2900" s="83" t="str">
        <f t="shared" si="45"/>
        <v/>
      </c>
      <c r="H2900" s="45"/>
    </row>
    <row r="2901" spans="2:8" ht="18" customHeight="1">
      <c r="B2901" s="57"/>
      <c r="C2901" s="57"/>
      <c r="D2901" s="59"/>
      <c r="E2901" s="94"/>
      <c r="F2901" s="95"/>
      <c r="G2901" s="83" t="str">
        <f t="shared" si="45"/>
        <v/>
      </c>
      <c r="H2901" s="45"/>
    </row>
    <row r="2902" spans="2:8" ht="18" customHeight="1">
      <c r="B2902" s="57"/>
      <c r="C2902" s="57"/>
      <c r="D2902" s="59"/>
      <c r="E2902" s="94"/>
      <c r="F2902" s="95"/>
      <c r="G2902" s="83" t="str">
        <f t="shared" si="45"/>
        <v/>
      </c>
      <c r="H2902" s="45"/>
    </row>
    <row r="2903" spans="2:8" ht="18" customHeight="1">
      <c r="B2903" s="57"/>
      <c r="C2903" s="57"/>
      <c r="D2903" s="59"/>
      <c r="E2903" s="94"/>
      <c r="F2903" s="95"/>
      <c r="G2903" s="83" t="str">
        <f t="shared" si="45"/>
        <v/>
      </c>
      <c r="H2903" s="45"/>
    </row>
    <row r="2904" spans="2:8" ht="18" customHeight="1">
      <c r="B2904" s="57"/>
      <c r="C2904" s="57"/>
      <c r="D2904" s="59"/>
      <c r="E2904" s="94"/>
      <c r="F2904" s="95"/>
      <c r="G2904" s="83" t="str">
        <f t="shared" si="45"/>
        <v/>
      </c>
      <c r="H2904" s="45"/>
    </row>
    <row r="2905" spans="2:8" ht="18" customHeight="1">
      <c r="B2905" s="57"/>
      <c r="C2905" s="57"/>
      <c r="D2905" s="59"/>
      <c r="E2905" s="94"/>
      <c r="F2905" s="95"/>
      <c r="G2905" s="83" t="str">
        <f t="shared" si="45"/>
        <v/>
      </c>
      <c r="H2905" s="45"/>
    </row>
    <row r="2906" spans="2:8" ht="18" customHeight="1">
      <c r="B2906" s="57"/>
      <c r="C2906" s="57"/>
      <c r="D2906" s="59"/>
      <c r="E2906" s="94"/>
      <c r="F2906" s="95"/>
      <c r="G2906" s="83" t="str">
        <f t="shared" si="45"/>
        <v/>
      </c>
      <c r="H2906" s="45"/>
    </row>
    <row r="2907" spans="2:8" ht="18" customHeight="1">
      <c r="B2907" s="57"/>
      <c r="C2907" s="57"/>
      <c r="D2907" s="59"/>
      <c r="E2907" s="94"/>
      <c r="F2907" s="95"/>
      <c r="G2907" s="83" t="str">
        <f t="shared" si="45"/>
        <v/>
      </c>
      <c r="H2907" s="45"/>
    </row>
    <row r="2908" spans="2:8" ht="18" customHeight="1">
      <c r="B2908" s="57"/>
      <c r="C2908" s="57"/>
      <c r="D2908" s="59"/>
      <c r="E2908" s="94"/>
      <c r="F2908" s="95"/>
      <c r="G2908" s="83" t="str">
        <f t="shared" si="45"/>
        <v/>
      </c>
      <c r="H2908" s="45"/>
    </row>
    <row r="2909" spans="2:8" ht="18" customHeight="1">
      <c r="B2909" s="57"/>
      <c r="C2909" s="57"/>
      <c r="D2909" s="59"/>
      <c r="E2909" s="94"/>
      <c r="F2909" s="95"/>
      <c r="G2909" s="83" t="str">
        <f t="shared" si="45"/>
        <v/>
      </c>
      <c r="H2909" s="45"/>
    </row>
    <row r="2910" spans="2:8" ht="18" customHeight="1">
      <c r="B2910" s="57"/>
      <c r="C2910" s="57"/>
      <c r="D2910" s="59"/>
      <c r="E2910" s="94"/>
      <c r="F2910" s="95"/>
      <c r="G2910" s="83" t="str">
        <f t="shared" si="45"/>
        <v/>
      </c>
      <c r="H2910" s="45"/>
    </row>
    <row r="2911" spans="2:8" ht="18" customHeight="1">
      <c r="B2911" s="57"/>
      <c r="C2911" s="57"/>
      <c r="D2911" s="59"/>
      <c r="E2911" s="94"/>
      <c r="F2911" s="95"/>
      <c r="G2911" s="83" t="str">
        <f t="shared" si="45"/>
        <v/>
      </c>
      <c r="H2911" s="45"/>
    </row>
    <row r="2912" spans="2:8" ht="18" customHeight="1">
      <c r="B2912" s="57"/>
      <c r="C2912" s="57"/>
      <c r="D2912" s="59"/>
      <c r="E2912" s="94"/>
      <c r="F2912" s="95"/>
      <c r="G2912" s="83" t="str">
        <f t="shared" si="45"/>
        <v/>
      </c>
      <c r="H2912" s="45"/>
    </row>
    <row r="2913" spans="2:8" ht="18" customHeight="1">
      <c r="B2913" s="57"/>
      <c r="C2913" s="57"/>
      <c r="D2913" s="59"/>
      <c r="E2913" s="94"/>
      <c r="F2913" s="95"/>
      <c r="G2913" s="83" t="str">
        <f t="shared" si="45"/>
        <v/>
      </c>
      <c r="H2913" s="45"/>
    </row>
    <row r="2914" spans="2:8" ht="18" customHeight="1">
      <c r="B2914" s="57"/>
      <c r="C2914" s="57"/>
      <c r="D2914" s="59"/>
      <c r="E2914" s="94"/>
      <c r="F2914" s="95"/>
      <c r="G2914" s="83" t="str">
        <f t="shared" si="45"/>
        <v/>
      </c>
      <c r="H2914" s="45"/>
    </row>
    <row r="2915" spans="2:8" ht="18" customHeight="1">
      <c r="B2915" s="57"/>
      <c r="C2915" s="57"/>
      <c r="D2915" s="59"/>
      <c r="E2915" s="94"/>
      <c r="F2915" s="95"/>
      <c r="G2915" s="83" t="str">
        <f t="shared" si="45"/>
        <v/>
      </c>
      <c r="H2915" s="45"/>
    </row>
    <row r="2916" spans="2:8" ht="18" customHeight="1">
      <c r="B2916" s="57"/>
      <c r="C2916" s="57"/>
      <c r="D2916" s="59"/>
      <c r="E2916" s="94"/>
      <c r="F2916" s="95"/>
      <c r="G2916" s="83" t="str">
        <f t="shared" si="45"/>
        <v/>
      </c>
      <c r="H2916" s="45"/>
    </row>
    <row r="2917" spans="2:8" ht="18" customHeight="1">
      <c r="B2917" s="57"/>
      <c r="C2917" s="57"/>
      <c r="D2917" s="59"/>
      <c r="E2917" s="94"/>
      <c r="F2917" s="95"/>
      <c r="G2917" s="83" t="str">
        <f t="shared" si="45"/>
        <v/>
      </c>
      <c r="H2917" s="45"/>
    </row>
    <row r="2918" spans="2:8" ht="18" customHeight="1">
      <c r="B2918" s="57"/>
      <c r="C2918" s="57"/>
      <c r="D2918" s="59"/>
      <c r="E2918" s="94"/>
      <c r="F2918" s="95"/>
      <c r="G2918" s="83" t="str">
        <f t="shared" si="45"/>
        <v/>
      </c>
      <c r="H2918" s="45"/>
    </row>
    <row r="2919" spans="2:8" ht="18" customHeight="1">
      <c r="B2919" s="57"/>
      <c r="C2919" s="57"/>
      <c r="D2919" s="59"/>
      <c r="E2919" s="94"/>
      <c r="F2919" s="95"/>
      <c r="G2919" s="83" t="str">
        <f t="shared" si="45"/>
        <v/>
      </c>
      <c r="H2919" s="45"/>
    </row>
    <row r="2920" spans="2:8" ht="18" customHeight="1">
      <c r="B2920" s="57"/>
      <c r="C2920" s="57"/>
      <c r="D2920" s="59"/>
      <c r="E2920" s="94"/>
      <c r="F2920" s="95"/>
      <c r="G2920" s="83" t="str">
        <f t="shared" si="45"/>
        <v/>
      </c>
      <c r="H2920" s="45"/>
    </row>
    <row r="2921" spans="2:8" ht="18" customHeight="1">
      <c r="B2921" s="57"/>
      <c r="C2921" s="57"/>
      <c r="D2921" s="59"/>
      <c r="E2921" s="94"/>
      <c r="F2921" s="95"/>
      <c r="G2921" s="83" t="str">
        <f t="shared" si="45"/>
        <v/>
      </c>
      <c r="H2921" s="45"/>
    </row>
    <row r="2922" spans="2:8" ht="18" customHeight="1">
      <c r="B2922" s="57"/>
      <c r="C2922" s="57"/>
      <c r="D2922" s="59"/>
      <c r="E2922" s="94"/>
      <c r="F2922" s="95"/>
      <c r="G2922" s="83" t="str">
        <f t="shared" si="45"/>
        <v/>
      </c>
      <c r="H2922" s="45"/>
    </row>
    <row r="2923" spans="2:8" ht="18" customHeight="1">
      <c r="B2923" s="57"/>
      <c r="C2923" s="57"/>
      <c r="D2923" s="59"/>
      <c r="E2923" s="94"/>
      <c r="F2923" s="95"/>
      <c r="G2923" s="83" t="str">
        <f t="shared" si="45"/>
        <v/>
      </c>
      <c r="H2923" s="45"/>
    </row>
    <row r="2924" spans="2:8" ht="18" customHeight="1">
      <c r="B2924" s="57"/>
      <c r="C2924" s="57"/>
      <c r="D2924" s="59"/>
      <c r="E2924" s="94"/>
      <c r="F2924" s="95"/>
      <c r="G2924" s="83" t="str">
        <f t="shared" si="45"/>
        <v/>
      </c>
      <c r="H2924" s="45"/>
    </row>
    <row r="2925" spans="2:8" ht="18" customHeight="1">
      <c r="B2925" s="57"/>
      <c r="C2925" s="57"/>
      <c r="D2925" s="59"/>
      <c r="E2925" s="94"/>
      <c r="F2925" s="95"/>
      <c r="G2925" s="83" t="str">
        <f t="shared" si="45"/>
        <v/>
      </c>
      <c r="H2925" s="45"/>
    </row>
    <row r="2926" spans="2:8" ht="18" customHeight="1">
      <c r="B2926" s="57"/>
      <c r="C2926" s="57"/>
      <c r="D2926" s="59"/>
      <c r="E2926" s="94"/>
      <c r="F2926" s="95"/>
      <c r="G2926" s="83" t="str">
        <f t="shared" si="45"/>
        <v/>
      </c>
      <c r="H2926" s="45"/>
    </row>
    <row r="2927" spans="2:8" ht="18" customHeight="1">
      <c r="B2927" s="57"/>
      <c r="C2927" s="57"/>
      <c r="D2927" s="59"/>
      <c r="E2927" s="94"/>
      <c r="F2927" s="95"/>
      <c r="G2927" s="83" t="str">
        <f t="shared" si="45"/>
        <v/>
      </c>
      <c r="H2927" s="45"/>
    </row>
    <row r="2928" spans="2:8" ht="18" customHeight="1">
      <c r="B2928" s="57"/>
      <c r="C2928" s="57"/>
      <c r="D2928" s="59"/>
      <c r="E2928" s="94"/>
      <c r="F2928" s="95"/>
      <c r="G2928" s="83" t="str">
        <f t="shared" si="45"/>
        <v/>
      </c>
      <c r="H2928" s="45"/>
    </row>
    <row r="2929" spans="2:8" ht="18" customHeight="1">
      <c r="B2929" s="57"/>
      <c r="C2929" s="57"/>
      <c r="D2929" s="59"/>
      <c r="E2929" s="94"/>
      <c r="F2929" s="95"/>
      <c r="G2929" s="83" t="str">
        <f t="shared" si="45"/>
        <v/>
      </c>
      <c r="H2929" s="45"/>
    </row>
    <row r="2930" spans="2:8" ht="18" customHeight="1">
      <c r="B2930" s="57"/>
      <c r="C2930" s="57"/>
      <c r="D2930" s="59"/>
      <c r="E2930" s="94"/>
      <c r="F2930" s="95"/>
      <c r="G2930" s="83" t="str">
        <f t="shared" si="45"/>
        <v/>
      </c>
      <c r="H2930" s="45"/>
    </row>
    <row r="2931" spans="2:8" ht="18" customHeight="1">
      <c r="B2931" s="57"/>
      <c r="C2931" s="57"/>
      <c r="D2931" s="59"/>
      <c r="E2931" s="94"/>
      <c r="F2931" s="95"/>
      <c r="G2931" s="83" t="str">
        <f t="shared" si="45"/>
        <v/>
      </c>
      <c r="H2931" s="45"/>
    </row>
    <row r="2932" spans="2:8" ht="18" customHeight="1">
      <c r="B2932" s="57"/>
      <c r="C2932" s="57"/>
      <c r="D2932" s="59"/>
      <c r="E2932" s="94"/>
      <c r="F2932" s="95"/>
      <c r="G2932" s="83" t="str">
        <f t="shared" si="45"/>
        <v/>
      </c>
      <c r="H2932" s="45"/>
    </row>
    <row r="2933" spans="2:8" ht="18" customHeight="1">
      <c r="B2933" s="57"/>
      <c r="C2933" s="57"/>
      <c r="D2933" s="59"/>
      <c r="E2933" s="94"/>
      <c r="F2933" s="95"/>
      <c r="G2933" s="83" t="str">
        <f t="shared" si="45"/>
        <v/>
      </c>
      <c r="H2933" s="45"/>
    </row>
    <row r="2934" spans="2:8" ht="18" customHeight="1">
      <c r="B2934" s="57"/>
      <c r="C2934" s="57"/>
      <c r="D2934" s="59"/>
      <c r="E2934" s="94"/>
      <c r="F2934" s="95"/>
      <c r="G2934" s="83" t="str">
        <f t="shared" si="45"/>
        <v/>
      </c>
      <c r="H2934" s="45"/>
    </row>
    <row r="2935" spans="2:8" ht="18" customHeight="1">
      <c r="B2935" s="57"/>
      <c r="C2935" s="57"/>
      <c r="D2935" s="59"/>
      <c r="E2935" s="94"/>
      <c r="F2935" s="95"/>
      <c r="G2935" s="83" t="str">
        <f t="shared" si="45"/>
        <v/>
      </c>
      <c r="H2935" s="45"/>
    </row>
    <row r="2936" spans="2:8" ht="18" customHeight="1">
      <c r="B2936" s="57"/>
      <c r="C2936" s="57"/>
      <c r="D2936" s="59"/>
      <c r="E2936" s="94"/>
      <c r="F2936" s="95"/>
      <c r="G2936" s="83" t="str">
        <f t="shared" si="45"/>
        <v/>
      </c>
      <c r="H2936" s="45"/>
    </row>
    <row r="2937" spans="2:8" ht="18" customHeight="1">
      <c r="B2937" s="57"/>
      <c r="C2937" s="57"/>
      <c r="D2937" s="59"/>
      <c r="E2937" s="94"/>
      <c r="F2937" s="95"/>
      <c r="G2937" s="83" t="str">
        <f t="shared" si="45"/>
        <v/>
      </c>
      <c r="H2937" s="45"/>
    </row>
    <row r="2938" spans="2:8" ht="18" customHeight="1">
      <c r="B2938" s="57"/>
      <c r="C2938" s="57"/>
      <c r="D2938" s="59"/>
      <c r="E2938" s="94"/>
      <c r="F2938" s="95"/>
      <c r="G2938" s="83" t="str">
        <f t="shared" si="45"/>
        <v/>
      </c>
      <c r="H2938" s="45"/>
    </row>
    <row r="2939" spans="2:8" ht="18" customHeight="1">
      <c r="B2939" s="57"/>
      <c r="C2939" s="57"/>
      <c r="D2939" s="59"/>
      <c r="E2939" s="94"/>
      <c r="F2939" s="95"/>
      <c r="G2939" s="83" t="str">
        <f t="shared" si="45"/>
        <v/>
      </c>
      <c r="H2939" s="45"/>
    </row>
    <row r="2940" spans="2:8" ht="18" customHeight="1">
      <c r="B2940" s="57"/>
      <c r="C2940" s="57"/>
      <c r="D2940" s="59"/>
      <c r="E2940" s="94"/>
      <c r="F2940" s="95"/>
      <c r="G2940" s="83" t="str">
        <f t="shared" si="45"/>
        <v/>
      </c>
      <c r="H2940" s="45"/>
    </row>
    <row r="2941" spans="2:8" ht="18" customHeight="1">
      <c r="B2941" s="57"/>
      <c r="C2941" s="57"/>
      <c r="D2941" s="59"/>
      <c r="E2941" s="94"/>
      <c r="F2941" s="95"/>
      <c r="G2941" s="83" t="str">
        <f t="shared" si="45"/>
        <v/>
      </c>
      <c r="H2941" s="45"/>
    </row>
    <row r="2942" spans="2:8" ht="18" customHeight="1">
      <c r="B2942" s="57"/>
      <c r="C2942" s="57"/>
      <c r="D2942" s="59"/>
      <c r="E2942" s="94"/>
      <c r="F2942" s="95"/>
      <c r="G2942" s="83" t="str">
        <f t="shared" si="45"/>
        <v/>
      </c>
      <c r="H2942" s="45"/>
    </row>
    <row r="2943" spans="2:8" ht="18" customHeight="1">
      <c r="B2943" s="57"/>
      <c r="C2943" s="57"/>
      <c r="D2943" s="59"/>
      <c r="E2943" s="94"/>
      <c r="F2943" s="95"/>
      <c r="G2943" s="83" t="str">
        <f t="shared" si="45"/>
        <v/>
      </c>
      <c r="H2943" s="45"/>
    </row>
    <row r="2944" spans="2:8" ht="18" customHeight="1">
      <c r="B2944" s="57"/>
      <c r="C2944" s="57"/>
      <c r="D2944" s="59"/>
      <c r="E2944" s="94"/>
      <c r="F2944" s="95"/>
      <c r="G2944" s="83" t="str">
        <f t="shared" si="45"/>
        <v/>
      </c>
      <c r="H2944" s="45"/>
    </row>
    <row r="2945" spans="2:8" ht="18" customHeight="1">
      <c r="B2945" s="57"/>
      <c r="C2945" s="57"/>
      <c r="D2945" s="59"/>
      <c r="E2945" s="94"/>
      <c r="F2945" s="95"/>
      <c r="G2945" s="83" t="str">
        <f t="shared" si="45"/>
        <v/>
      </c>
      <c r="H2945" s="45"/>
    </row>
    <row r="2946" spans="2:8" ht="18" customHeight="1">
      <c r="B2946" s="57"/>
      <c r="C2946" s="57"/>
      <c r="D2946" s="59"/>
      <c r="E2946" s="94"/>
      <c r="F2946" s="95"/>
      <c r="G2946" s="83" t="str">
        <f t="shared" si="45"/>
        <v/>
      </c>
      <c r="H2946" s="45"/>
    </row>
    <row r="2947" spans="2:8" ht="18" customHeight="1">
      <c r="B2947" s="57"/>
      <c r="C2947" s="57"/>
      <c r="D2947" s="59"/>
      <c r="E2947" s="94"/>
      <c r="F2947" s="95"/>
      <c r="G2947" s="83" t="str">
        <f t="shared" si="45"/>
        <v/>
      </c>
      <c r="H2947" s="45"/>
    </row>
    <row r="2948" spans="2:8" ht="18" customHeight="1">
      <c r="B2948" s="57"/>
      <c r="C2948" s="57"/>
      <c r="D2948" s="59"/>
      <c r="E2948" s="94"/>
      <c r="F2948" s="95"/>
      <c r="G2948" s="83" t="str">
        <f t="shared" si="45"/>
        <v/>
      </c>
      <c r="H2948" s="45"/>
    </row>
    <row r="2949" spans="2:8" ht="18" customHeight="1">
      <c r="B2949" s="57"/>
      <c r="C2949" s="57"/>
      <c r="D2949" s="59"/>
      <c r="E2949" s="94"/>
      <c r="F2949" s="95"/>
      <c r="G2949" s="83" t="str">
        <f t="shared" si="45"/>
        <v/>
      </c>
      <c r="H2949" s="45"/>
    </row>
    <row r="2950" spans="2:8" ht="18" customHeight="1">
      <c r="B2950" s="57"/>
      <c r="C2950" s="57"/>
      <c r="D2950" s="59"/>
      <c r="E2950" s="94"/>
      <c r="F2950" s="95"/>
      <c r="G2950" s="83" t="str">
        <f t="shared" ref="G2950:G3000" si="46">IF(OR(B2950="",F2950=""),"",E2950/F2950)</f>
        <v/>
      </c>
      <c r="H2950" s="45"/>
    </row>
    <row r="2951" spans="2:8" ht="18" customHeight="1">
      <c r="B2951" s="57"/>
      <c r="C2951" s="57"/>
      <c r="D2951" s="59"/>
      <c r="E2951" s="94"/>
      <c r="F2951" s="95"/>
      <c r="G2951" s="83" t="str">
        <f t="shared" si="46"/>
        <v/>
      </c>
      <c r="H2951" s="45"/>
    </row>
    <row r="2952" spans="2:8" ht="18" customHeight="1">
      <c r="B2952" s="57"/>
      <c r="C2952" s="57"/>
      <c r="D2952" s="59"/>
      <c r="E2952" s="94"/>
      <c r="F2952" s="95"/>
      <c r="G2952" s="83" t="str">
        <f t="shared" si="46"/>
        <v/>
      </c>
      <c r="H2952" s="45"/>
    </row>
    <row r="2953" spans="2:8" ht="18" customHeight="1">
      <c r="B2953" s="57"/>
      <c r="C2953" s="57"/>
      <c r="D2953" s="59"/>
      <c r="E2953" s="94"/>
      <c r="F2953" s="95"/>
      <c r="G2953" s="83" t="str">
        <f t="shared" si="46"/>
        <v/>
      </c>
      <c r="H2953" s="45"/>
    </row>
    <row r="2954" spans="2:8" ht="18" customHeight="1">
      <c r="B2954" s="57"/>
      <c r="C2954" s="57"/>
      <c r="D2954" s="59"/>
      <c r="E2954" s="94"/>
      <c r="F2954" s="95"/>
      <c r="G2954" s="83" t="str">
        <f t="shared" si="46"/>
        <v/>
      </c>
      <c r="H2954" s="45"/>
    </row>
    <row r="2955" spans="2:8" ht="18" customHeight="1">
      <c r="B2955" s="57"/>
      <c r="C2955" s="57"/>
      <c r="D2955" s="59"/>
      <c r="E2955" s="94"/>
      <c r="F2955" s="95"/>
      <c r="G2955" s="83" t="str">
        <f t="shared" si="46"/>
        <v/>
      </c>
      <c r="H2955" s="45"/>
    </row>
    <row r="2956" spans="2:8" ht="18" customHeight="1">
      <c r="B2956" s="57"/>
      <c r="C2956" s="57"/>
      <c r="D2956" s="59"/>
      <c r="E2956" s="94"/>
      <c r="F2956" s="95"/>
      <c r="G2956" s="83" t="str">
        <f t="shared" si="46"/>
        <v/>
      </c>
      <c r="H2956" s="45"/>
    </row>
    <row r="2957" spans="2:8" ht="18" customHeight="1">
      <c r="B2957" s="57"/>
      <c r="C2957" s="57"/>
      <c r="D2957" s="59"/>
      <c r="E2957" s="94"/>
      <c r="F2957" s="95"/>
      <c r="G2957" s="83" t="str">
        <f t="shared" si="46"/>
        <v/>
      </c>
      <c r="H2957" s="45"/>
    </row>
    <row r="2958" spans="2:8" ht="18" customHeight="1">
      <c r="B2958" s="57"/>
      <c r="C2958" s="57"/>
      <c r="D2958" s="59"/>
      <c r="E2958" s="94"/>
      <c r="F2958" s="95"/>
      <c r="G2958" s="83" t="str">
        <f t="shared" si="46"/>
        <v/>
      </c>
      <c r="H2958" s="45"/>
    </row>
    <row r="2959" spans="2:8" ht="18" customHeight="1">
      <c r="B2959" s="57"/>
      <c r="C2959" s="57"/>
      <c r="D2959" s="59"/>
      <c r="E2959" s="94"/>
      <c r="F2959" s="95"/>
      <c r="G2959" s="83" t="str">
        <f t="shared" si="46"/>
        <v/>
      </c>
      <c r="H2959" s="45"/>
    </row>
    <row r="2960" spans="2:8" ht="18" customHeight="1">
      <c r="B2960" s="57"/>
      <c r="C2960" s="57"/>
      <c r="D2960" s="59"/>
      <c r="E2960" s="94"/>
      <c r="F2960" s="95"/>
      <c r="G2960" s="83" t="str">
        <f t="shared" si="46"/>
        <v/>
      </c>
      <c r="H2960" s="45"/>
    </row>
    <row r="2961" spans="2:8" ht="18" customHeight="1">
      <c r="B2961" s="57"/>
      <c r="C2961" s="57"/>
      <c r="D2961" s="59"/>
      <c r="E2961" s="94"/>
      <c r="F2961" s="95"/>
      <c r="G2961" s="83" t="str">
        <f t="shared" si="46"/>
        <v/>
      </c>
      <c r="H2961" s="45"/>
    </row>
    <row r="2962" spans="2:8" ht="18" customHeight="1">
      <c r="B2962" s="57"/>
      <c r="C2962" s="57"/>
      <c r="D2962" s="59"/>
      <c r="E2962" s="94"/>
      <c r="F2962" s="95"/>
      <c r="G2962" s="83" t="str">
        <f t="shared" si="46"/>
        <v/>
      </c>
      <c r="H2962" s="45"/>
    </row>
    <row r="2963" spans="2:8" ht="18" customHeight="1">
      <c r="B2963" s="57"/>
      <c r="C2963" s="57"/>
      <c r="D2963" s="59"/>
      <c r="E2963" s="94"/>
      <c r="F2963" s="95"/>
      <c r="G2963" s="83" t="str">
        <f t="shared" si="46"/>
        <v/>
      </c>
      <c r="H2963" s="45"/>
    </row>
    <row r="2964" spans="2:8" ht="18" customHeight="1">
      <c r="B2964" s="57"/>
      <c r="C2964" s="57"/>
      <c r="D2964" s="59"/>
      <c r="E2964" s="94"/>
      <c r="F2964" s="95"/>
      <c r="G2964" s="83" t="str">
        <f t="shared" si="46"/>
        <v/>
      </c>
      <c r="H2964" s="45"/>
    </row>
    <row r="2965" spans="2:8" ht="18" customHeight="1">
      <c r="B2965" s="57"/>
      <c r="C2965" s="57"/>
      <c r="D2965" s="59"/>
      <c r="E2965" s="94"/>
      <c r="F2965" s="95"/>
      <c r="G2965" s="83" t="str">
        <f t="shared" si="46"/>
        <v/>
      </c>
      <c r="H2965" s="45"/>
    </row>
    <row r="2966" spans="2:8" ht="18" customHeight="1">
      <c r="B2966" s="57"/>
      <c r="C2966" s="57"/>
      <c r="D2966" s="59"/>
      <c r="E2966" s="94"/>
      <c r="F2966" s="95"/>
      <c r="G2966" s="83" t="str">
        <f t="shared" si="46"/>
        <v/>
      </c>
      <c r="H2966" s="45"/>
    </row>
    <row r="2967" spans="2:8" ht="18" customHeight="1">
      <c r="B2967" s="57"/>
      <c r="C2967" s="57"/>
      <c r="D2967" s="59"/>
      <c r="E2967" s="94"/>
      <c r="F2967" s="95"/>
      <c r="G2967" s="83" t="str">
        <f t="shared" si="46"/>
        <v/>
      </c>
      <c r="H2967" s="45"/>
    </row>
    <row r="2968" spans="2:8" ht="18" customHeight="1">
      <c r="B2968" s="57"/>
      <c r="C2968" s="57"/>
      <c r="D2968" s="59"/>
      <c r="E2968" s="94"/>
      <c r="F2968" s="95"/>
      <c r="G2968" s="83" t="str">
        <f t="shared" si="46"/>
        <v/>
      </c>
      <c r="H2968" s="45"/>
    </row>
    <row r="2969" spans="2:8" ht="18" customHeight="1">
      <c r="B2969" s="57"/>
      <c r="C2969" s="57"/>
      <c r="D2969" s="59"/>
      <c r="E2969" s="94"/>
      <c r="F2969" s="95"/>
      <c r="G2969" s="83" t="str">
        <f t="shared" si="46"/>
        <v/>
      </c>
      <c r="H2969" s="45"/>
    </row>
    <row r="2970" spans="2:8" ht="18" customHeight="1">
      <c r="B2970" s="57"/>
      <c r="C2970" s="57"/>
      <c r="D2970" s="59"/>
      <c r="E2970" s="94"/>
      <c r="F2970" s="95"/>
      <c r="G2970" s="83" t="str">
        <f t="shared" si="46"/>
        <v/>
      </c>
      <c r="H2970" s="45"/>
    </row>
    <row r="2971" spans="2:8" ht="18" customHeight="1">
      <c r="B2971" s="57"/>
      <c r="C2971" s="57"/>
      <c r="D2971" s="59"/>
      <c r="E2971" s="94"/>
      <c r="F2971" s="95"/>
      <c r="G2971" s="83" t="str">
        <f t="shared" si="46"/>
        <v/>
      </c>
      <c r="H2971" s="45"/>
    </row>
    <row r="2972" spans="2:8" ht="18" customHeight="1">
      <c r="B2972" s="57"/>
      <c r="C2972" s="57"/>
      <c r="D2972" s="59"/>
      <c r="E2972" s="94"/>
      <c r="F2972" s="95"/>
      <c r="G2972" s="83" t="str">
        <f t="shared" si="46"/>
        <v/>
      </c>
      <c r="H2972" s="45"/>
    </row>
    <row r="2973" spans="2:8" ht="18" customHeight="1">
      <c r="B2973" s="57"/>
      <c r="C2973" s="57"/>
      <c r="D2973" s="59"/>
      <c r="E2973" s="94"/>
      <c r="F2973" s="95"/>
      <c r="G2973" s="83" t="str">
        <f t="shared" si="46"/>
        <v/>
      </c>
      <c r="H2973" s="45"/>
    </row>
    <row r="2974" spans="2:8" ht="18" customHeight="1">
      <c r="B2974" s="57"/>
      <c r="C2974" s="57"/>
      <c r="D2974" s="59"/>
      <c r="E2974" s="94"/>
      <c r="F2974" s="95"/>
      <c r="G2974" s="83" t="str">
        <f t="shared" si="46"/>
        <v/>
      </c>
      <c r="H2974" s="45"/>
    </row>
    <row r="2975" spans="2:8" ht="18" customHeight="1">
      <c r="B2975" s="57"/>
      <c r="C2975" s="57"/>
      <c r="D2975" s="59"/>
      <c r="E2975" s="94"/>
      <c r="F2975" s="95"/>
      <c r="G2975" s="83" t="str">
        <f t="shared" si="46"/>
        <v/>
      </c>
      <c r="H2975" s="45"/>
    </row>
    <row r="2976" spans="2:8" ht="18" customHeight="1">
      <c r="B2976" s="57"/>
      <c r="C2976" s="57"/>
      <c r="D2976" s="59"/>
      <c r="E2976" s="94"/>
      <c r="F2976" s="95"/>
      <c r="G2976" s="83" t="str">
        <f t="shared" si="46"/>
        <v/>
      </c>
      <c r="H2976" s="45"/>
    </row>
    <row r="2977" spans="2:8" ht="18" customHeight="1">
      <c r="B2977" s="57"/>
      <c r="C2977" s="57"/>
      <c r="D2977" s="59"/>
      <c r="E2977" s="94"/>
      <c r="F2977" s="95"/>
      <c r="G2977" s="83" t="str">
        <f t="shared" si="46"/>
        <v/>
      </c>
      <c r="H2977" s="45"/>
    </row>
    <row r="2978" spans="2:8" ht="18" customHeight="1">
      <c r="B2978" s="57"/>
      <c r="C2978" s="57"/>
      <c r="D2978" s="59"/>
      <c r="E2978" s="94"/>
      <c r="F2978" s="95"/>
      <c r="G2978" s="83" t="str">
        <f t="shared" si="46"/>
        <v/>
      </c>
      <c r="H2978" s="45"/>
    </row>
    <row r="2979" spans="2:8" ht="18" customHeight="1">
      <c r="B2979" s="57"/>
      <c r="C2979" s="57"/>
      <c r="D2979" s="59"/>
      <c r="E2979" s="94"/>
      <c r="F2979" s="95"/>
      <c r="G2979" s="83" t="str">
        <f t="shared" si="46"/>
        <v/>
      </c>
      <c r="H2979" s="45"/>
    </row>
    <row r="2980" spans="2:8" ht="18" customHeight="1">
      <c r="B2980" s="57"/>
      <c r="C2980" s="57"/>
      <c r="D2980" s="59"/>
      <c r="E2980" s="94"/>
      <c r="F2980" s="95"/>
      <c r="G2980" s="83" t="str">
        <f t="shared" si="46"/>
        <v/>
      </c>
      <c r="H2980" s="45"/>
    </row>
    <row r="2981" spans="2:8" ht="18" customHeight="1">
      <c r="B2981" s="57"/>
      <c r="C2981" s="57"/>
      <c r="D2981" s="59"/>
      <c r="E2981" s="94"/>
      <c r="F2981" s="95"/>
      <c r="G2981" s="83" t="str">
        <f t="shared" si="46"/>
        <v/>
      </c>
      <c r="H2981" s="45"/>
    </row>
    <row r="2982" spans="2:8" ht="18" customHeight="1">
      <c r="B2982" s="57"/>
      <c r="C2982" s="57"/>
      <c r="D2982" s="59"/>
      <c r="E2982" s="94"/>
      <c r="F2982" s="95"/>
      <c r="G2982" s="83" t="str">
        <f t="shared" si="46"/>
        <v/>
      </c>
      <c r="H2982" s="45"/>
    </row>
    <row r="2983" spans="2:8" ht="18" customHeight="1">
      <c r="B2983" s="57"/>
      <c r="C2983" s="57"/>
      <c r="D2983" s="59"/>
      <c r="E2983" s="94"/>
      <c r="F2983" s="95"/>
      <c r="G2983" s="83" t="str">
        <f t="shared" si="46"/>
        <v/>
      </c>
      <c r="H2983" s="45"/>
    </row>
    <row r="2984" spans="2:8" ht="18" customHeight="1">
      <c r="B2984" s="57"/>
      <c r="C2984" s="57"/>
      <c r="D2984" s="59"/>
      <c r="E2984" s="94"/>
      <c r="F2984" s="95"/>
      <c r="G2984" s="83" t="str">
        <f t="shared" si="46"/>
        <v/>
      </c>
      <c r="H2984" s="45"/>
    </row>
    <row r="2985" spans="2:8" ht="18" customHeight="1">
      <c r="B2985" s="57"/>
      <c r="C2985" s="57"/>
      <c r="D2985" s="59"/>
      <c r="E2985" s="94"/>
      <c r="F2985" s="95"/>
      <c r="G2985" s="83" t="str">
        <f t="shared" si="46"/>
        <v/>
      </c>
      <c r="H2985" s="45"/>
    </row>
    <row r="2986" spans="2:8" ht="18" customHeight="1">
      <c r="B2986" s="57"/>
      <c r="C2986" s="57"/>
      <c r="D2986" s="59"/>
      <c r="E2986" s="94"/>
      <c r="F2986" s="95"/>
      <c r="G2986" s="83" t="str">
        <f t="shared" si="46"/>
        <v/>
      </c>
      <c r="H2986" s="45"/>
    </row>
    <row r="2987" spans="2:8" ht="18" customHeight="1">
      <c r="B2987" s="57"/>
      <c r="C2987" s="57"/>
      <c r="D2987" s="59"/>
      <c r="E2987" s="94"/>
      <c r="F2987" s="95"/>
      <c r="G2987" s="83" t="str">
        <f t="shared" si="46"/>
        <v/>
      </c>
      <c r="H2987" s="45"/>
    </row>
    <row r="2988" spans="2:8" ht="18" customHeight="1">
      <c r="B2988" s="57"/>
      <c r="C2988" s="57"/>
      <c r="D2988" s="59"/>
      <c r="E2988" s="94"/>
      <c r="F2988" s="95"/>
      <c r="G2988" s="83" t="str">
        <f t="shared" si="46"/>
        <v/>
      </c>
      <c r="H2988" s="45"/>
    </row>
    <row r="2989" spans="2:8" ht="18" customHeight="1">
      <c r="B2989" s="57"/>
      <c r="C2989" s="57"/>
      <c r="D2989" s="59"/>
      <c r="E2989" s="94"/>
      <c r="F2989" s="95"/>
      <c r="G2989" s="83" t="str">
        <f t="shared" si="46"/>
        <v/>
      </c>
      <c r="H2989" s="45"/>
    </row>
    <row r="2990" spans="2:8" ht="18" customHeight="1">
      <c r="B2990" s="57"/>
      <c r="C2990" s="57"/>
      <c r="D2990" s="59"/>
      <c r="E2990" s="94"/>
      <c r="F2990" s="95"/>
      <c r="G2990" s="83" t="str">
        <f t="shared" si="46"/>
        <v/>
      </c>
      <c r="H2990" s="45"/>
    </row>
    <row r="2991" spans="2:8" ht="18" customHeight="1">
      <c r="B2991" s="57"/>
      <c r="C2991" s="57"/>
      <c r="D2991" s="59"/>
      <c r="E2991" s="94"/>
      <c r="F2991" s="95"/>
      <c r="G2991" s="83" t="str">
        <f t="shared" si="46"/>
        <v/>
      </c>
      <c r="H2991" s="45"/>
    </row>
    <row r="2992" spans="2:8" ht="18" customHeight="1">
      <c r="B2992" s="57"/>
      <c r="C2992" s="57"/>
      <c r="D2992" s="59"/>
      <c r="E2992" s="94"/>
      <c r="F2992" s="95"/>
      <c r="G2992" s="83" t="str">
        <f t="shared" si="46"/>
        <v/>
      </c>
      <c r="H2992" s="45"/>
    </row>
    <row r="2993" spans="2:8" ht="18" customHeight="1">
      <c r="B2993" s="57"/>
      <c r="C2993" s="57"/>
      <c r="D2993" s="59"/>
      <c r="E2993" s="94"/>
      <c r="F2993" s="95"/>
      <c r="G2993" s="83" t="str">
        <f t="shared" si="46"/>
        <v/>
      </c>
      <c r="H2993" s="45"/>
    </row>
    <row r="2994" spans="2:8" ht="18" customHeight="1">
      <c r="B2994" s="57"/>
      <c r="C2994" s="57"/>
      <c r="D2994" s="59"/>
      <c r="E2994" s="94"/>
      <c r="F2994" s="95"/>
      <c r="G2994" s="83" t="str">
        <f t="shared" si="46"/>
        <v/>
      </c>
      <c r="H2994" s="45"/>
    </row>
    <row r="2995" spans="2:8" ht="18" customHeight="1">
      <c r="B2995" s="57"/>
      <c r="C2995" s="57"/>
      <c r="D2995" s="59"/>
      <c r="E2995" s="94"/>
      <c r="F2995" s="95"/>
      <c r="G2995" s="83" t="str">
        <f t="shared" si="46"/>
        <v/>
      </c>
      <c r="H2995" s="45"/>
    </row>
    <row r="2996" spans="2:8" ht="18" customHeight="1">
      <c r="B2996" s="57"/>
      <c r="C2996" s="57"/>
      <c r="D2996" s="59"/>
      <c r="E2996" s="94"/>
      <c r="F2996" s="95"/>
      <c r="G2996" s="83" t="str">
        <f t="shared" si="46"/>
        <v/>
      </c>
      <c r="H2996" s="45"/>
    </row>
    <row r="2997" spans="2:8" ht="18" customHeight="1">
      <c r="B2997" s="57"/>
      <c r="C2997" s="57"/>
      <c r="D2997" s="59"/>
      <c r="E2997" s="94"/>
      <c r="F2997" s="95"/>
      <c r="G2997" s="83" t="str">
        <f t="shared" si="46"/>
        <v/>
      </c>
      <c r="H2997" s="45"/>
    </row>
    <row r="2998" spans="2:8" ht="18" customHeight="1">
      <c r="B2998" s="57"/>
      <c r="C2998" s="57"/>
      <c r="D2998" s="59"/>
      <c r="E2998" s="94"/>
      <c r="F2998" s="95"/>
      <c r="G2998" s="83" t="str">
        <f t="shared" si="46"/>
        <v/>
      </c>
      <c r="H2998" s="45"/>
    </row>
    <row r="2999" spans="2:8" ht="18" customHeight="1">
      <c r="B2999" s="57"/>
      <c r="C2999" s="57"/>
      <c r="D2999" s="59"/>
      <c r="E2999" s="94"/>
      <c r="F2999" s="95"/>
      <c r="G2999" s="83" t="str">
        <f t="shared" si="46"/>
        <v/>
      </c>
      <c r="H2999" s="45"/>
    </row>
    <row r="3000" spans="2:8" ht="18" customHeight="1">
      <c r="B3000" s="57"/>
      <c r="C3000" s="57"/>
      <c r="D3000" s="59"/>
      <c r="E3000" s="94"/>
      <c r="F3000" s="95"/>
      <c r="G3000" s="83" t="str">
        <f t="shared" si="46"/>
        <v/>
      </c>
      <c r="H3000" s="45"/>
    </row>
  </sheetData>
  <sheetProtection algorithmName="SHA-512" hashValue="lFOBLpNceEsSnshj2ELvO5gINfZzrFrlNKmof7vMStLkAheZJhKel/Cif8vd3Io5M4MJYBh6Ryk9jnRt4AvzMA==" saltValue="AnGvxiDk8su4aE4okdzmBA==" spinCount="100000" sheet="1" objects="1" scenarios="1" selectLockedCells="1"/>
  <protectedRanges>
    <protectedRange sqref="H4:H16" name="範囲1"/>
  </protectedRanges>
  <phoneticPr fontId="3"/>
  <pageMargins left="0.70866141732283472" right="0.70866141732283472" top="0.74803149606299213" bottom="0.74803149606299213" header="0.31496062992125984" footer="0.31496062992125984"/>
  <pageSetup paperSize="9" scale="97" fitToHeight="0" orientation="landscape" r:id="rId1"/>
  <headerFooter>
    <oddHeader>&amp;RFrist Type-A</oddHeader>
    <oddFooter>&amp;C&amp;P&amp;R(C) 2017 MG'sコンサルティング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6">
    <pageSetUpPr fitToPage="1"/>
  </sheetPr>
  <dimension ref="B1:G501"/>
  <sheetViews>
    <sheetView showGridLines="0" zoomScaleNormal="100" workbookViewId="0">
      <pane ySplit="4" topLeftCell="A5" activePane="bottomLeft" state="frozen"/>
      <selection activeCell="B26" sqref="B26"/>
      <selection pane="bottomLeft" activeCell="D10" sqref="D10"/>
    </sheetView>
  </sheetViews>
  <sheetFormatPr defaultRowHeight="13.2"/>
  <cols>
    <col min="1" max="1" width="2.33203125" customWidth="1"/>
    <col min="2" max="2" width="16.6640625" customWidth="1"/>
    <col min="3" max="3" width="25.6640625" customWidth="1"/>
    <col min="4" max="7" width="16.6640625" customWidth="1"/>
  </cols>
  <sheetData>
    <row r="1" spans="2:7" ht="26.25" customHeight="1">
      <c r="B1" s="82" t="s">
        <v>70</v>
      </c>
      <c r="D1" s="68" t="s">
        <v>62</v>
      </c>
    </row>
    <row r="2" spans="2:7" ht="24.75" customHeight="1">
      <c r="D2" s="76">
        <f>SUM(D5:D501)</f>
        <v>600000</v>
      </c>
      <c r="E2" s="76">
        <f t="shared" ref="E2:F2" si="0">SUM(E5:E501)</f>
        <v>550000</v>
      </c>
      <c r="F2" s="76">
        <f t="shared" si="0"/>
        <v>0</v>
      </c>
      <c r="G2" s="76">
        <f t="shared" ref="G2" si="1">SUM(G5:G501)</f>
        <v>0</v>
      </c>
    </row>
    <row r="3" spans="2:7" ht="24.75" customHeight="1">
      <c r="B3" s="137" t="str">
        <f>'1.全社費用'!$C$3&amp;"  "&amp;'1.全社費用'!$D$3</f>
        <v>2022年5月度  ＜月間＞</v>
      </c>
      <c r="C3" s="138"/>
      <c r="D3" s="123" t="s">
        <v>87</v>
      </c>
      <c r="E3" s="124" t="s">
        <v>107</v>
      </c>
      <c r="F3" s="124"/>
      <c r="G3" s="124"/>
    </row>
    <row r="4" spans="2:7" s="81" customFormat="1" ht="22.5" customHeight="1" thickBot="1">
      <c r="B4" s="118" t="s">
        <v>12</v>
      </c>
      <c r="C4" s="119" t="s">
        <v>69</v>
      </c>
      <c r="D4" s="125" t="s">
        <v>104</v>
      </c>
      <c r="E4" s="126" t="s">
        <v>104</v>
      </c>
      <c r="F4" s="126" t="s">
        <v>104</v>
      </c>
      <c r="G4" s="126" t="s">
        <v>104</v>
      </c>
    </row>
    <row r="5" spans="2:7" ht="18" customHeight="1">
      <c r="B5" s="33" t="str">
        <f>IF('4.製品一覧'!B4="","",'4.製品一覧'!B4)</f>
        <v>A001</v>
      </c>
      <c r="C5" s="33" t="str">
        <f>IF('4.製品一覧'!C4="","",'4.製品一覧'!C4)</f>
        <v>製品A001</v>
      </c>
      <c r="D5" s="127">
        <f>3600000/2/12</f>
        <v>150000</v>
      </c>
      <c r="E5" s="127">
        <v>0</v>
      </c>
      <c r="F5" s="127"/>
      <c r="G5" s="127"/>
    </row>
    <row r="6" spans="2:7" ht="18" customHeight="1">
      <c r="B6" s="33" t="str">
        <f>IF('4.製品一覧'!B5="","",'4.製品一覧'!B5)</f>
        <v>A002</v>
      </c>
      <c r="C6" s="33" t="str">
        <f>IF('4.製品一覧'!C5="","",'4.製品一覧'!C5)</f>
        <v>製品A002</v>
      </c>
      <c r="D6" s="127">
        <f t="shared" ref="D6:D8" si="2">3600000/2/12</f>
        <v>150000</v>
      </c>
      <c r="E6" s="127">
        <v>0</v>
      </c>
      <c r="F6" s="127"/>
      <c r="G6" s="127"/>
    </row>
    <row r="7" spans="2:7" ht="18" customHeight="1">
      <c r="B7" s="33" t="str">
        <f>IF('4.製品一覧'!B6="","",'4.製品一覧'!B6)</f>
        <v>A003</v>
      </c>
      <c r="C7" s="33" t="str">
        <f>IF('4.製品一覧'!C6="","",'4.製品一覧'!C6)</f>
        <v>製品A003</v>
      </c>
      <c r="D7" s="127">
        <f t="shared" si="2"/>
        <v>150000</v>
      </c>
      <c r="E7" s="127">
        <v>250000</v>
      </c>
      <c r="F7" s="127"/>
      <c r="G7" s="127"/>
    </row>
    <row r="8" spans="2:7" ht="18" customHeight="1">
      <c r="B8" s="33" t="str">
        <f>IF('4.製品一覧'!B7="","",'4.製品一覧'!B7)</f>
        <v>A004</v>
      </c>
      <c r="C8" s="33" t="str">
        <f>IF('4.製品一覧'!C7="","",'4.製品一覧'!C7)</f>
        <v>製品A004</v>
      </c>
      <c r="D8" s="127">
        <f t="shared" si="2"/>
        <v>150000</v>
      </c>
      <c r="E8" s="127">
        <v>300000</v>
      </c>
      <c r="F8" s="127"/>
      <c r="G8" s="127"/>
    </row>
    <row r="9" spans="2:7" ht="18" customHeight="1">
      <c r="B9" s="33" t="str">
        <f>IF('4.製品一覧'!B8="","",'4.製品一覧'!B8)</f>
        <v/>
      </c>
      <c r="C9" s="33" t="str">
        <f>IF('4.製品一覧'!C8="","",'4.製品一覧'!C8)</f>
        <v/>
      </c>
      <c r="D9" s="127"/>
      <c r="E9" s="128"/>
      <c r="F9" s="128"/>
      <c r="G9" s="127"/>
    </row>
    <row r="10" spans="2:7" ht="18" customHeight="1">
      <c r="B10" s="33" t="str">
        <f>IF('4.製品一覧'!B9="","",'4.製品一覧'!B9)</f>
        <v/>
      </c>
      <c r="C10" s="33" t="str">
        <f>IF('4.製品一覧'!C9="","",'4.製品一覧'!C9)</f>
        <v/>
      </c>
      <c r="D10" s="53"/>
      <c r="E10" s="53"/>
      <c r="F10" s="53"/>
      <c r="G10" s="53"/>
    </row>
    <row r="11" spans="2:7" ht="18" customHeight="1">
      <c r="B11" s="33" t="str">
        <f>IF('4.製品一覧'!B10="","",'4.製品一覧'!B10)</f>
        <v/>
      </c>
      <c r="C11" s="33" t="str">
        <f>IF('4.製品一覧'!C10="","",'4.製品一覧'!C10)</f>
        <v/>
      </c>
      <c r="D11" s="53"/>
      <c r="E11" s="53"/>
      <c r="F11" s="53"/>
      <c r="G11" s="53"/>
    </row>
    <row r="12" spans="2:7" ht="18" customHeight="1">
      <c r="B12" s="33" t="str">
        <f>IF('4.製品一覧'!B11="","",'4.製品一覧'!B11)</f>
        <v/>
      </c>
      <c r="C12" s="33" t="str">
        <f>IF('4.製品一覧'!C11="","",'4.製品一覧'!C11)</f>
        <v/>
      </c>
      <c r="D12" s="53"/>
      <c r="E12" s="53"/>
      <c r="F12" s="53"/>
      <c r="G12" s="53"/>
    </row>
    <row r="13" spans="2:7" ht="18" customHeight="1">
      <c r="B13" s="33" t="str">
        <f>IF('4.製品一覧'!B12="","",'4.製品一覧'!B12)</f>
        <v/>
      </c>
      <c r="C13" s="33" t="str">
        <f>IF('4.製品一覧'!C12="","",'4.製品一覧'!C12)</f>
        <v/>
      </c>
      <c r="D13" s="53"/>
      <c r="E13" s="53"/>
      <c r="F13" s="53"/>
      <c r="G13" s="53"/>
    </row>
    <row r="14" spans="2:7" ht="18" customHeight="1">
      <c r="B14" s="33" t="str">
        <f>IF('4.製品一覧'!B13="","",'4.製品一覧'!B13)</f>
        <v/>
      </c>
      <c r="C14" s="33" t="str">
        <f>IF('4.製品一覧'!C13="","",'4.製品一覧'!C13)</f>
        <v/>
      </c>
      <c r="D14" s="53"/>
      <c r="E14" s="53"/>
      <c r="F14" s="53"/>
      <c r="G14" s="53"/>
    </row>
    <row r="15" spans="2:7" ht="18" customHeight="1">
      <c r="B15" s="33" t="str">
        <f>IF('4.製品一覧'!B14="","",'4.製品一覧'!B14)</f>
        <v/>
      </c>
      <c r="C15" s="33" t="str">
        <f>IF('4.製品一覧'!C14="","",'4.製品一覧'!C14)</f>
        <v/>
      </c>
      <c r="D15" s="53"/>
      <c r="E15" s="53"/>
      <c r="F15" s="53"/>
      <c r="G15" s="53"/>
    </row>
    <row r="16" spans="2:7" ht="18" customHeight="1">
      <c r="B16" s="33" t="str">
        <f>IF('4.製品一覧'!B15="","",'4.製品一覧'!B15)</f>
        <v/>
      </c>
      <c r="C16" s="33" t="str">
        <f>IF('4.製品一覧'!C15="","",'4.製品一覧'!C15)</f>
        <v/>
      </c>
      <c r="D16" s="53"/>
      <c r="E16" s="53"/>
      <c r="F16" s="53"/>
      <c r="G16" s="53"/>
    </row>
    <row r="17" spans="2:7" ht="18" customHeight="1">
      <c r="B17" s="33" t="str">
        <f>IF('4.製品一覧'!B16="","",'4.製品一覧'!B16)</f>
        <v/>
      </c>
      <c r="C17" s="33" t="str">
        <f>IF('4.製品一覧'!C16="","",'4.製品一覧'!C16)</f>
        <v/>
      </c>
      <c r="D17" s="53"/>
      <c r="E17" s="53"/>
      <c r="F17" s="53"/>
      <c r="G17" s="53"/>
    </row>
    <row r="18" spans="2:7" ht="18" customHeight="1">
      <c r="B18" s="33" t="str">
        <f>IF('4.製品一覧'!B17="","",'4.製品一覧'!B17)</f>
        <v/>
      </c>
      <c r="C18" s="33" t="str">
        <f>IF('4.製品一覧'!C17="","",'4.製品一覧'!C17)</f>
        <v/>
      </c>
      <c r="D18" s="53"/>
      <c r="E18" s="53"/>
      <c r="F18" s="53"/>
      <c r="G18" s="53"/>
    </row>
    <row r="19" spans="2:7" ht="18" customHeight="1">
      <c r="B19" s="33" t="str">
        <f>IF('4.製品一覧'!B18="","",'4.製品一覧'!B18)</f>
        <v/>
      </c>
      <c r="C19" s="33" t="str">
        <f>IF('4.製品一覧'!C18="","",'4.製品一覧'!C18)</f>
        <v/>
      </c>
      <c r="D19" s="53"/>
      <c r="E19" s="53"/>
      <c r="F19" s="53"/>
      <c r="G19" s="53"/>
    </row>
    <row r="20" spans="2:7" ht="18" customHeight="1">
      <c r="B20" s="33" t="str">
        <f>IF('4.製品一覧'!B19="","",'4.製品一覧'!B19)</f>
        <v/>
      </c>
      <c r="C20" s="33" t="str">
        <f>IF('4.製品一覧'!C19="","",'4.製品一覧'!C19)</f>
        <v/>
      </c>
      <c r="D20" s="53"/>
      <c r="E20" s="53"/>
      <c r="F20" s="53"/>
      <c r="G20" s="53"/>
    </row>
    <row r="21" spans="2:7" ht="18" customHeight="1">
      <c r="B21" s="33" t="str">
        <f>IF('4.製品一覧'!B20="","",'4.製品一覧'!B20)</f>
        <v/>
      </c>
      <c r="C21" s="33" t="str">
        <f>IF('4.製品一覧'!C20="","",'4.製品一覧'!C20)</f>
        <v/>
      </c>
      <c r="D21" s="53"/>
      <c r="E21" s="53"/>
      <c r="F21" s="53"/>
      <c r="G21" s="53"/>
    </row>
    <row r="22" spans="2:7" ht="18" customHeight="1">
      <c r="B22" s="33" t="str">
        <f>IF('4.製品一覧'!B21="","",'4.製品一覧'!B21)</f>
        <v/>
      </c>
      <c r="C22" s="33" t="str">
        <f>IF('4.製品一覧'!C21="","",'4.製品一覧'!C21)</f>
        <v/>
      </c>
      <c r="D22" s="53"/>
      <c r="E22" s="53"/>
      <c r="F22" s="53"/>
      <c r="G22" s="53"/>
    </row>
    <row r="23" spans="2:7" ht="18" customHeight="1">
      <c r="B23" s="33" t="str">
        <f>IF('4.製品一覧'!B22="","",'4.製品一覧'!B22)</f>
        <v/>
      </c>
      <c r="C23" s="33" t="str">
        <f>IF('4.製品一覧'!C22="","",'4.製品一覧'!C22)</f>
        <v/>
      </c>
      <c r="D23" s="53"/>
      <c r="E23" s="53"/>
      <c r="F23" s="53"/>
      <c r="G23" s="53"/>
    </row>
    <row r="24" spans="2:7" ht="18" customHeight="1">
      <c r="B24" s="33" t="str">
        <f>IF('4.製品一覧'!B23="","",'4.製品一覧'!B23)</f>
        <v/>
      </c>
      <c r="C24" s="33" t="str">
        <f>IF('4.製品一覧'!C23="","",'4.製品一覧'!C23)</f>
        <v/>
      </c>
      <c r="D24" s="53"/>
      <c r="E24" s="53"/>
      <c r="F24" s="53"/>
      <c r="G24" s="53"/>
    </row>
    <row r="25" spans="2:7" ht="18" customHeight="1">
      <c r="B25" s="33" t="str">
        <f>IF('4.製品一覧'!B24="","",'4.製品一覧'!B24)</f>
        <v/>
      </c>
      <c r="C25" s="33" t="str">
        <f>IF('4.製品一覧'!C24="","",'4.製品一覧'!C24)</f>
        <v/>
      </c>
      <c r="D25" s="53"/>
      <c r="E25" s="53"/>
      <c r="F25" s="53"/>
      <c r="G25" s="53"/>
    </row>
    <row r="26" spans="2:7" ht="18" customHeight="1">
      <c r="B26" s="33" t="str">
        <f>IF('4.製品一覧'!B25="","",'4.製品一覧'!B25)</f>
        <v/>
      </c>
      <c r="C26" s="33" t="str">
        <f>IF('4.製品一覧'!C25="","",'4.製品一覧'!C25)</f>
        <v/>
      </c>
      <c r="D26" s="53"/>
      <c r="E26" s="53"/>
      <c r="F26" s="53"/>
      <c r="G26" s="53"/>
    </row>
    <row r="27" spans="2:7" ht="18" customHeight="1">
      <c r="B27" s="33" t="str">
        <f>IF('4.製品一覧'!B26="","",'4.製品一覧'!B26)</f>
        <v/>
      </c>
      <c r="C27" s="33" t="str">
        <f>IF('4.製品一覧'!C26="","",'4.製品一覧'!C26)</f>
        <v/>
      </c>
      <c r="D27" s="53"/>
      <c r="E27" s="53"/>
      <c r="F27" s="53"/>
      <c r="G27" s="53"/>
    </row>
    <row r="28" spans="2:7" ht="18" customHeight="1">
      <c r="B28" s="33" t="str">
        <f>IF('4.製品一覧'!B27="","",'4.製品一覧'!B27)</f>
        <v/>
      </c>
      <c r="C28" s="33" t="str">
        <f>IF('4.製品一覧'!C27="","",'4.製品一覧'!C27)</f>
        <v/>
      </c>
      <c r="D28" s="53"/>
      <c r="E28" s="53"/>
      <c r="F28" s="53"/>
      <c r="G28" s="53"/>
    </row>
    <row r="29" spans="2:7" ht="18" customHeight="1">
      <c r="B29" s="33" t="str">
        <f>IF('4.製品一覧'!B28="","",'4.製品一覧'!B28)</f>
        <v/>
      </c>
      <c r="C29" s="33" t="str">
        <f>IF('4.製品一覧'!C28="","",'4.製品一覧'!C28)</f>
        <v/>
      </c>
      <c r="D29" s="53"/>
      <c r="E29" s="53"/>
      <c r="F29" s="53"/>
      <c r="G29" s="53"/>
    </row>
    <row r="30" spans="2:7" ht="18" customHeight="1">
      <c r="B30" s="33" t="str">
        <f>IF('4.製品一覧'!B29="","",'4.製品一覧'!B29)</f>
        <v/>
      </c>
      <c r="C30" s="33" t="str">
        <f>IF('4.製品一覧'!C29="","",'4.製品一覧'!C29)</f>
        <v/>
      </c>
      <c r="D30" s="53"/>
      <c r="E30" s="53"/>
      <c r="F30" s="53"/>
      <c r="G30" s="53"/>
    </row>
    <row r="31" spans="2:7" ht="18" customHeight="1">
      <c r="B31" s="33" t="str">
        <f>IF('4.製品一覧'!B30="","",'4.製品一覧'!B30)</f>
        <v/>
      </c>
      <c r="C31" s="33" t="str">
        <f>IF('4.製品一覧'!C30="","",'4.製品一覧'!C30)</f>
        <v/>
      </c>
      <c r="D31" s="53"/>
      <c r="E31" s="53"/>
      <c r="F31" s="53"/>
      <c r="G31" s="53"/>
    </row>
    <row r="32" spans="2:7" ht="18" customHeight="1">
      <c r="B32" s="33" t="str">
        <f>IF('4.製品一覧'!B31="","",'4.製品一覧'!B31)</f>
        <v/>
      </c>
      <c r="C32" s="33" t="str">
        <f>IF('4.製品一覧'!C31="","",'4.製品一覧'!C31)</f>
        <v/>
      </c>
      <c r="D32" s="53"/>
      <c r="E32" s="53"/>
      <c r="F32" s="53"/>
      <c r="G32" s="53"/>
    </row>
    <row r="33" spans="2:7" ht="18" customHeight="1">
      <c r="B33" s="33" t="str">
        <f>IF('4.製品一覧'!B32="","",'4.製品一覧'!B32)</f>
        <v/>
      </c>
      <c r="C33" s="33" t="str">
        <f>IF('4.製品一覧'!C32="","",'4.製品一覧'!C32)</f>
        <v/>
      </c>
      <c r="D33" s="53"/>
      <c r="E33" s="53"/>
      <c r="F33" s="53"/>
      <c r="G33" s="53"/>
    </row>
    <row r="34" spans="2:7" ht="18" customHeight="1">
      <c r="B34" s="33" t="str">
        <f>IF('4.製品一覧'!B33="","",'4.製品一覧'!B33)</f>
        <v/>
      </c>
      <c r="C34" s="33" t="str">
        <f>IF('4.製品一覧'!C33="","",'4.製品一覧'!C33)</f>
        <v/>
      </c>
      <c r="D34" s="53"/>
      <c r="E34" s="53"/>
      <c r="F34" s="53"/>
      <c r="G34" s="53"/>
    </row>
    <row r="35" spans="2:7" ht="18" customHeight="1">
      <c r="B35" s="33" t="str">
        <f>IF('4.製品一覧'!B34="","",'4.製品一覧'!B34)</f>
        <v/>
      </c>
      <c r="C35" s="33" t="str">
        <f>IF('4.製品一覧'!C34="","",'4.製品一覧'!C34)</f>
        <v/>
      </c>
      <c r="D35" s="53"/>
      <c r="E35" s="53"/>
      <c r="F35" s="53"/>
      <c r="G35" s="53"/>
    </row>
    <row r="36" spans="2:7" ht="18" customHeight="1">
      <c r="B36" s="33" t="str">
        <f>IF('4.製品一覧'!B35="","",'4.製品一覧'!B35)</f>
        <v/>
      </c>
      <c r="C36" s="33" t="str">
        <f>IF('4.製品一覧'!C35="","",'4.製品一覧'!C35)</f>
        <v/>
      </c>
      <c r="D36" s="53"/>
      <c r="E36" s="53"/>
      <c r="F36" s="53"/>
      <c r="G36" s="53"/>
    </row>
    <row r="37" spans="2:7" ht="18" customHeight="1">
      <c r="B37" s="33" t="str">
        <f>IF('4.製品一覧'!B36="","",'4.製品一覧'!B36)</f>
        <v/>
      </c>
      <c r="C37" s="33" t="str">
        <f>IF('4.製品一覧'!C36="","",'4.製品一覧'!C36)</f>
        <v/>
      </c>
      <c r="D37" s="53"/>
      <c r="E37" s="53"/>
      <c r="F37" s="53"/>
      <c r="G37" s="53"/>
    </row>
    <row r="38" spans="2:7" ht="18" customHeight="1">
      <c r="B38" s="33" t="str">
        <f>IF('4.製品一覧'!B37="","",'4.製品一覧'!B37)</f>
        <v/>
      </c>
      <c r="C38" s="33" t="str">
        <f>IF('4.製品一覧'!C37="","",'4.製品一覧'!C37)</f>
        <v/>
      </c>
      <c r="D38" s="53"/>
      <c r="E38" s="53"/>
      <c r="F38" s="53"/>
      <c r="G38" s="53"/>
    </row>
    <row r="39" spans="2:7" ht="18" customHeight="1">
      <c r="B39" s="33" t="str">
        <f>IF('4.製品一覧'!B38="","",'4.製品一覧'!B38)</f>
        <v/>
      </c>
      <c r="C39" s="33" t="str">
        <f>IF('4.製品一覧'!C38="","",'4.製品一覧'!C38)</f>
        <v/>
      </c>
      <c r="D39" s="53"/>
      <c r="E39" s="53"/>
      <c r="F39" s="53"/>
      <c r="G39" s="53"/>
    </row>
    <row r="40" spans="2:7" ht="18" customHeight="1">
      <c r="B40" s="33" t="str">
        <f>IF('4.製品一覧'!B39="","",'4.製品一覧'!B39)</f>
        <v/>
      </c>
      <c r="C40" s="33" t="str">
        <f>IF('4.製品一覧'!C39="","",'4.製品一覧'!C39)</f>
        <v/>
      </c>
      <c r="D40" s="53"/>
      <c r="E40" s="53"/>
      <c r="F40" s="53"/>
      <c r="G40" s="53"/>
    </row>
    <row r="41" spans="2:7" ht="18" customHeight="1">
      <c r="B41" s="33" t="str">
        <f>IF('4.製品一覧'!B40="","",'4.製品一覧'!B40)</f>
        <v/>
      </c>
      <c r="C41" s="33" t="str">
        <f>IF('4.製品一覧'!C40="","",'4.製品一覧'!C40)</f>
        <v/>
      </c>
      <c r="D41" s="53"/>
      <c r="E41" s="53"/>
      <c r="F41" s="53"/>
      <c r="G41" s="53"/>
    </row>
    <row r="42" spans="2:7" ht="18" customHeight="1">
      <c r="B42" s="33" t="str">
        <f>IF('4.製品一覧'!B41="","",'4.製品一覧'!B41)</f>
        <v/>
      </c>
      <c r="C42" s="33" t="str">
        <f>IF('4.製品一覧'!C41="","",'4.製品一覧'!C41)</f>
        <v/>
      </c>
      <c r="D42" s="53"/>
      <c r="E42" s="53"/>
      <c r="F42" s="53"/>
      <c r="G42" s="53"/>
    </row>
    <row r="43" spans="2:7" ht="18" customHeight="1">
      <c r="B43" s="33" t="str">
        <f>IF('4.製品一覧'!B42="","",'4.製品一覧'!B42)</f>
        <v/>
      </c>
      <c r="C43" s="33" t="str">
        <f>IF('4.製品一覧'!C42="","",'4.製品一覧'!C42)</f>
        <v/>
      </c>
      <c r="D43" s="53"/>
      <c r="E43" s="53"/>
      <c r="F43" s="53"/>
      <c r="G43" s="53"/>
    </row>
    <row r="44" spans="2:7" ht="18" customHeight="1">
      <c r="B44" s="33" t="str">
        <f>IF('4.製品一覧'!B43="","",'4.製品一覧'!B43)</f>
        <v/>
      </c>
      <c r="C44" s="33" t="str">
        <f>IF('4.製品一覧'!C43="","",'4.製品一覧'!C43)</f>
        <v/>
      </c>
      <c r="D44" s="53"/>
      <c r="E44" s="53"/>
      <c r="F44" s="53"/>
      <c r="G44" s="53"/>
    </row>
    <row r="45" spans="2:7" ht="18" customHeight="1">
      <c r="B45" s="33" t="str">
        <f>IF('4.製品一覧'!B44="","",'4.製品一覧'!B44)</f>
        <v/>
      </c>
      <c r="C45" s="33" t="str">
        <f>IF('4.製品一覧'!C44="","",'4.製品一覧'!C44)</f>
        <v/>
      </c>
      <c r="D45" s="53"/>
      <c r="E45" s="53"/>
      <c r="F45" s="53"/>
      <c r="G45" s="53"/>
    </row>
    <row r="46" spans="2:7" ht="18" customHeight="1">
      <c r="B46" s="33" t="str">
        <f>IF('4.製品一覧'!B45="","",'4.製品一覧'!B45)</f>
        <v/>
      </c>
      <c r="C46" s="33" t="str">
        <f>IF('4.製品一覧'!C45="","",'4.製品一覧'!C45)</f>
        <v/>
      </c>
      <c r="D46" s="53"/>
      <c r="E46" s="53"/>
      <c r="F46" s="53"/>
      <c r="G46" s="53"/>
    </row>
    <row r="47" spans="2:7" ht="18" customHeight="1">
      <c r="B47" s="33" t="str">
        <f>IF('4.製品一覧'!B46="","",'4.製品一覧'!B46)</f>
        <v/>
      </c>
      <c r="C47" s="33" t="str">
        <f>IF('4.製品一覧'!C46="","",'4.製品一覧'!C46)</f>
        <v/>
      </c>
      <c r="D47" s="53"/>
      <c r="E47" s="53"/>
      <c r="F47" s="53"/>
      <c r="G47" s="53"/>
    </row>
    <row r="48" spans="2:7" ht="18" customHeight="1">
      <c r="B48" s="33" t="str">
        <f>IF('4.製品一覧'!B47="","",'4.製品一覧'!B47)</f>
        <v/>
      </c>
      <c r="C48" s="33" t="str">
        <f>IF('4.製品一覧'!C47="","",'4.製品一覧'!C47)</f>
        <v/>
      </c>
      <c r="D48" s="53"/>
      <c r="E48" s="53"/>
      <c r="F48" s="53"/>
      <c r="G48" s="53"/>
    </row>
    <row r="49" spans="2:7" ht="18" customHeight="1">
      <c r="B49" s="33" t="str">
        <f>IF('4.製品一覧'!B48="","",'4.製品一覧'!B48)</f>
        <v/>
      </c>
      <c r="C49" s="33" t="str">
        <f>IF('4.製品一覧'!C48="","",'4.製品一覧'!C48)</f>
        <v/>
      </c>
      <c r="D49" s="53"/>
      <c r="E49" s="53"/>
      <c r="F49" s="53"/>
      <c r="G49" s="53"/>
    </row>
    <row r="50" spans="2:7" ht="18" customHeight="1">
      <c r="B50" s="33" t="str">
        <f>IF('4.製品一覧'!B49="","",'4.製品一覧'!B49)</f>
        <v/>
      </c>
      <c r="C50" s="33" t="str">
        <f>IF('4.製品一覧'!C49="","",'4.製品一覧'!C49)</f>
        <v/>
      </c>
      <c r="D50" s="53"/>
      <c r="E50" s="53"/>
      <c r="F50" s="53"/>
      <c r="G50" s="53"/>
    </row>
    <row r="51" spans="2:7" ht="18" customHeight="1">
      <c r="B51" s="33" t="str">
        <f>IF('4.製品一覧'!B50="","",'4.製品一覧'!B50)</f>
        <v/>
      </c>
      <c r="C51" s="33" t="str">
        <f>IF('4.製品一覧'!C50="","",'4.製品一覧'!C50)</f>
        <v/>
      </c>
      <c r="D51" s="53"/>
      <c r="E51" s="53"/>
      <c r="F51" s="53"/>
      <c r="G51" s="53"/>
    </row>
    <row r="52" spans="2:7" ht="18" customHeight="1">
      <c r="B52" s="33" t="str">
        <f>IF('4.製品一覧'!B51="","",'4.製品一覧'!B51)</f>
        <v/>
      </c>
      <c r="C52" s="33" t="str">
        <f>IF('4.製品一覧'!C51="","",'4.製品一覧'!C51)</f>
        <v/>
      </c>
      <c r="D52" s="53"/>
      <c r="E52" s="53"/>
      <c r="F52" s="53"/>
      <c r="G52" s="53"/>
    </row>
    <row r="53" spans="2:7" ht="18" customHeight="1">
      <c r="B53" s="33" t="str">
        <f>IF('4.製品一覧'!B52="","",'4.製品一覧'!B52)</f>
        <v/>
      </c>
      <c r="C53" s="33" t="str">
        <f>IF('4.製品一覧'!C52="","",'4.製品一覧'!C52)</f>
        <v/>
      </c>
      <c r="D53" s="53"/>
      <c r="E53" s="53"/>
      <c r="F53" s="53"/>
      <c r="G53" s="53"/>
    </row>
    <row r="54" spans="2:7" ht="18" customHeight="1">
      <c r="B54" s="33" t="str">
        <f>IF('4.製品一覧'!B53="","",'4.製品一覧'!B53)</f>
        <v/>
      </c>
      <c r="C54" s="33" t="str">
        <f>IF('4.製品一覧'!C53="","",'4.製品一覧'!C53)</f>
        <v/>
      </c>
      <c r="D54" s="53"/>
      <c r="E54" s="53"/>
      <c r="F54" s="53"/>
      <c r="G54" s="53"/>
    </row>
    <row r="55" spans="2:7" ht="18" customHeight="1">
      <c r="B55" s="33" t="str">
        <f>IF('4.製品一覧'!B54="","",'4.製品一覧'!B54)</f>
        <v/>
      </c>
      <c r="C55" s="33" t="str">
        <f>IF('4.製品一覧'!C54="","",'4.製品一覧'!C54)</f>
        <v/>
      </c>
      <c r="D55" s="53"/>
      <c r="E55" s="53"/>
      <c r="F55" s="53"/>
      <c r="G55" s="53"/>
    </row>
    <row r="56" spans="2:7" ht="18" customHeight="1">
      <c r="B56" s="33" t="str">
        <f>IF('4.製品一覧'!B55="","",'4.製品一覧'!B55)</f>
        <v/>
      </c>
      <c r="C56" s="33" t="str">
        <f>IF('4.製品一覧'!C55="","",'4.製品一覧'!C55)</f>
        <v/>
      </c>
      <c r="D56" s="53"/>
      <c r="E56" s="53"/>
      <c r="F56" s="53"/>
      <c r="G56" s="53"/>
    </row>
    <row r="57" spans="2:7" ht="18" customHeight="1">
      <c r="B57" s="33" t="str">
        <f>IF('4.製品一覧'!B56="","",'4.製品一覧'!B56)</f>
        <v/>
      </c>
      <c r="C57" s="33" t="str">
        <f>IF('4.製品一覧'!C56="","",'4.製品一覧'!C56)</f>
        <v/>
      </c>
      <c r="D57" s="53"/>
      <c r="E57" s="53"/>
      <c r="F57" s="53"/>
      <c r="G57" s="53"/>
    </row>
    <row r="58" spans="2:7" ht="18" customHeight="1">
      <c r="B58" s="33" t="str">
        <f>IF('4.製品一覧'!B57="","",'4.製品一覧'!B57)</f>
        <v/>
      </c>
      <c r="C58" s="33" t="str">
        <f>IF('4.製品一覧'!C57="","",'4.製品一覧'!C57)</f>
        <v/>
      </c>
      <c r="D58" s="53"/>
      <c r="E58" s="53"/>
      <c r="F58" s="53"/>
      <c r="G58" s="53"/>
    </row>
    <row r="59" spans="2:7" ht="18" customHeight="1">
      <c r="B59" s="33" t="str">
        <f>IF('4.製品一覧'!B58="","",'4.製品一覧'!B58)</f>
        <v/>
      </c>
      <c r="C59" s="33" t="str">
        <f>IF('4.製品一覧'!C58="","",'4.製品一覧'!C58)</f>
        <v/>
      </c>
      <c r="D59" s="53"/>
      <c r="E59" s="53"/>
      <c r="F59" s="53"/>
      <c r="G59" s="53"/>
    </row>
    <row r="60" spans="2:7" ht="18" customHeight="1">
      <c r="B60" s="33" t="str">
        <f>IF('4.製品一覧'!B59="","",'4.製品一覧'!B59)</f>
        <v/>
      </c>
      <c r="C60" s="33" t="str">
        <f>IF('4.製品一覧'!C59="","",'4.製品一覧'!C59)</f>
        <v/>
      </c>
      <c r="D60" s="53"/>
      <c r="E60" s="53"/>
      <c r="F60" s="53"/>
      <c r="G60" s="53"/>
    </row>
    <row r="61" spans="2:7" ht="18" customHeight="1">
      <c r="B61" s="33" t="str">
        <f>IF('4.製品一覧'!B60="","",'4.製品一覧'!B60)</f>
        <v/>
      </c>
      <c r="C61" s="33" t="str">
        <f>IF('4.製品一覧'!C60="","",'4.製品一覧'!C60)</f>
        <v/>
      </c>
      <c r="D61" s="53"/>
      <c r="E61" s="53"/>
      <c r="F61" s="53"/>
      <c r="G61" s="53"/>
    </row>
    <row r="62" spans="2:7" ht="18" customHeight="1">
      <c r="B62" s="33" t="str">
        <f>IF('4.製品一覧'!B61="","",'4.製品一覧'!B61)</f>
        <v/>
      </c>
      <c r="C62" s="33" t="str">
        <f>IF('4.製品一覧'!C61="","",'4.製品一覧'!C61)</f>
        <v/>
      </c>
      <c r="D62" s="53"/>
      <c r="E62" s="53"/>
      <c r="F62" s="53"/>
      <c r="G62" s="53"/>
    </row>
    <row r="63" spans="2:7" ht="18" customHeight="1">
      <c r="B63" s="33" t="str">
        <f>IF('4.製品一覧'!B62="","",'4.製品一覧'!B62)</f>
        <v/>
      </c>
      <c r="C63" s="33" t="str">
        <f>IF('4.製品一覧'!C62="","",'4.製品一覧'!C62)</f>
        <v/>
      </c>
      <c r="D63" s="53"/>
      <c r="E63" s="53"/>
      <c r="F63" s="53"/>
      <c r="G63" s="53"/>
    </row>
    <row r="64" spans="2:7" ht="18" customHeight="1">
      <c r="B64" s="33" t="str">
        <f>IF('4.製品一覧'!B63="","",'4.製品一覧'!B63)</f>
        <v/>
      </c>
      <c r="C64" s="33" t="str">
        <f>IF('4.製品一覧'!C63="","",'4.製品一覧'!C63)</f>
        <v/>
      </c>
      <c r="D64" s="53"/>
      <c r="E64" s="53"/>
      <c r="F64" s="53"/>
      <c r="G64" s="53"/>
    </row>
    <row r="65" spans="2:7" ht="18" customHeight="1">
      <c r="B65" s="33" t="str">
        <f>IF('4.製品一覧'!B64="","",'4.製品一覧'!B64)</f>
        <v/>
      </c>
      <c r="C65" s="33" t="str">
        <f>IF('4.製品一覧'!C64="","",'4.製品一覧'!C64)</f>
        <v/>
      </c>
      <c r="D65" s="53"/>
      <c r="E65" s="53"/>
      <c r="F65" s="53"/>
      <c r="G65" s="53"/>
    </row>
    <row r="66" spans="2:7" ht="18" customHeight="1">
      <c r="B66" s="33" t="str">
        <f>IF('4.製品一覧'!B65="","",'4.製品一覧'!B65)</f>
        <v/>
      </c>
      <c r="C66" s="33" t="str">
        <f>IF('4.製品一覧'!C65="","",'4.製品一覧'!C65)</f>
        <v/>
      </c>
      <c r="D66" s="53"/>
      <c r="E66" s="53"/>
      <c r="F66" s="53"/>
      <c r="G66" s="53"/>
    </row>
    <row r="67" spans="2:7" ht="18" customHeight="1">
      <c r="B67" s="33" t="str">
        <f>IF('4.製品一覧'!B66="","",'4.製品一覧'!B66)</f>
        <v/>
      </c>
      <c r="C67" s="33" t="str">
        <f>IF('4.製品一覧'!C66="","",'4.製品一覧'!C66)</f>
        <v/>
      </c>
      <c r="D67" s="53"/>
      <c r="E67" s="53"/>
      <c r="F67" s="53"/>
      <c r="G67" s="53"/>
    </row>
    <row r="68" spans="2:7" ht="18" customHeight="1">
      <c r="B68" s="33" t="str">
        <f>IF('4.製品一覧'!B67="","",'4.製品一覧'!B67)</f>
        <v/>
      </c>
      <c r="C68" s="33" t="str">
        <f>IF('4.製品一覧'!C67="","",'4.製品一覧'!C67)</f>
        <v/>
      </c>
      <c r="D68" s="53"/>
      <c r="E68" s="53"/>
      <c r="F68" s="53"/>
      <c r="G68" s="53"/>
    </row>
    <row r="69" spans="2:7" ht="18" customHeight="1">
      <c r="B69" s="33" t="str">
        <f>IF('4.製品一覧'!B68="","",'4.製品一覧'!B68)</f>
        <v/>
      </c>
      <c r="C69" s="33" t="str">
        <f>IF('4.製品一覧'!C68="","",'4.製品一覧'!C68)</f>
        <v/>
      </c>
      <c r="D69" s="53"/>
      <c r="E69" s="53"/>
      <c r="F69" s="53"/>
      <c r="G69" s="53"/>
    </row>
    <row r="70" spans="2:7" ht="18" customHeight="1">
      <c r="B70" s="33" t="str">
        <f>IF('4.製品一覧'!B69="","",'4.製品一覧'!B69)</f>
        <v/>
      </c>
      <c r="C70" s="33" t="str">
        <f>IF('4.製品一覧'!C69="","",'4.製品一覧'!C69)</f>
        <v/>
      </c>
      <c r="D70" s="53"/>
      <c r="E70" s="53"/>
      <c r="F70" s="53"/>
      <c r="G70" s="53"/>
    </row>
    <row r="71" spans="2:7" ht="18" customHeight="1">
      <c r="B71" s="33" t="str">
        <f>IF('4.製品一覧'!B70="","",'4.製品一覧'!B70)</f>
        <v/>
      </c>
      <c r="C71" s="33" t="str">
        <f>IF('4.製品一覧'!C70="","",'4.製品一覧'!C70)</f>
        <v/>
      </c>
      <c r="D71" s="53"/>
      <c r="E71" s="53"/>
      <c r="F71" s="53"/>
      <c r="G71" s="53"/>
    </row>
    <row r="72" spans="2:7" ht="18" customHeight="1">
      <c r="B72" s="33" t="str">
        <f>IF('4.製品一覧'!B71="","",'4.製品一覧'!B71)</f>
        <v/>
      </c>
      <c r="C72" s="33" t="str">
        <f>IF('4.製品一覧'!C71="","",'4.製品一覧'!C71)</f>
        <v/>
      </c>
      <c r="D72" s="53"/>
      <c r="E72" s="53"/>
      <c r="F72" s="53"/>
      <c r="G72" s="53"/>
    </row>
    <row r="73" spans="2:7" ht="18" customHeight="1">
      <c r="B73" s="33" t="str">
        <f>IF('4.製品一覧'!B72="","",'4.製品一覧'!B72)</f>
        <v/>
      </c>
      <c r="C73" s="33" t="str">
        <f>IF('4.製品一覧'!C72="","",'4.製品一覧'!C72)</f>
        <v/>
      </c>
      <c r="D73" s="53"/>
      <c r="E73" s="53"/>
      <c r="F73" s="53"/>
      <c r="G73" s="53"/>
    </row>
    <row r="74" spans="2:7" ht="18" customHeight="1">
      <c r="B74" s="33" t="str">
        <f>IF('4.製品一覧'!B73="","",'4.製品一覧'!B73)</f>
        <v/>
      </c>
      <c r="C74" s="33" t="str">
        <f>IF('4.製品一覧'!C73="","",'4.製品一覧'!C73)</f>
        <v/>
      </c>
      <c r="D74" s="53"/>
      <c r="E74" s="53"/>
      <c r="F74" s="53"/>
      <c r="G74" s="53"/>
    </row>
    <row r="75" spans="2:7" ht="18" customHeight="1">
      <c r="B75" s="33" t="str">
        <f>IF('4.製品一覧'!B74="","",'4.製品一覧'!B74)</f>
        <v/>
      </c>
      <c r="C75" s="33" t="str">
        <f>IF('4.製品一覧'!C74="","",'4.製品一覧'!C74)</f>
        <v/>
      </c>
      <c r="D75" s="53"/>
      <c r="E75" s="53"/>
      <c r="F75" s="53"/>
      <c r="G75" s="53"/>
    </row>
    <row r="76" spans="2:7" ht="18" customHeight="1">
      <c r="B76" s="33" t="str">
        <f>IF('4.製品一覧'!B75="","",'4.製品一覧'!B75)</f>
        <v/>
      </c>
      <c r="C76" s="33" t="str">
        <f>IF('4.製品一覧'!C75="","",'4.製品一覧'!C75)</f>
        <v/>
      </c>
      <c r="D76" s="53"/>
      <c r="E76" s="53"/>
      <c r="F76" s="53"/>
      <c r="G76" s="53"/>
    </row>
    <row r="77" spans="2:7" ht="18" customHeight="1">
      <c r="B77" s="33" t="str">
        <f>IF('4.製品一覧'!B76="","",'4.製品一覧'!B76)</f>
        <v/>
      </c>
      <c r="C77" s="33" t="str">
        <f>IF('4.製品一覧'!C76="","",'4.製品一覧'!C76)</f>
        <v/>
      </c>
      <c r="D77" s="53"/>
      <c r="E77" s="53"/>
      <c r="F77" s="53"/>
      <c r="G77" s="53"/>
    </row>
    <row r="78" spans="2:7" ht="18" customHeight="1">
      <c r="B78" s="33" t="str">
        <f>IF('4.製品一覧'!B77="","",'4.製品一覧'!B77)</f>
        <v/>
      </c>
      <c r="C78" s="33" t="str">
        <f>IF('4.製品一覧'!C77="","",'4.製品一覧'!C77)</f>
        <v/>
      </c>
      <c r="D78" s="53"/>
      <c r="E78" s="53"/>
      <c r="F78" s="53"/>
      <c r="G78" s="53"/>
    </row>
    <row r="79" spans="2:7" ht="18" customHeight="1">
      <c r="B79" s="33" t="str">
        <f>IF('4.製品一覧'!B78="","",'4.製品一覧'!B78)</f>
        <v/>
      </c>
      <c r="C79" s="33" t="str">
        <f>IF('4.製品一覧'!C78="","",'4.製品一覧'!C78)</f>
        <v/>
      </c>
      <c r="D79" s="53"/>
      <c r="E79" s="53"/>
      <c r="F79" s="53"/>
      <c r="G79" s="53"/>
    </row>
    <row r="80" spans="2:7" ht="18" customHeight="1">
      <c r="B80" s="33" t="str">
        <f>IF('4.製品一覧'!B79="","",'4.製品一覧'!B79)</f>
        <v/>
      </c>
      <c r="C80" s="33" t="str">
        <f>IF('4.製品一覧'!C79="","",'4.製品一覧'!C79)</f>
        <v/>
      </c>
      <c r="D80" s="53"/>
      <c r="E80" s="53"/>
      <c r="F80" s="53"/>
      <c r="G80" s="53"/>
    </row>
    <row r="81" spans="2:7" ht="18" customHeight="1">
      <c r="B81" s="33" t="str">
        <f>IF('4.製品一覧'!B80="","",'4.製品一覧'!B80)</f>
        <v/>
      </c>
      <c r="C81" s="33" t="str">
        <f>IF('4.製品一覧'!C80="","",'4.製品一覧'!C80)</f>
        <v/>
      </c>
      <c r="D81" s="53"/>
      <c r="E81" s="53"/>
      <c r="F81" s="53"/>
      <c r="G81" s="53"/>
    </row>
    <row r="82" spans="2:7" ht="18" customHeight="1">
      <c r="B82" s="33" t="str">
        <f>IF('4.製品一覧'!B81="","",'4.製品一覧'!B81)</f>
        <v/>
      </c>
      <c r="C82" s="33" t="str">
        <f>IF('4.製品一覧'!C81="","",'4.製品一覧'!C81)</f>
        <v/>
      </c>
      <c r="D82" s="53"/>
      <c r="E82" s="53"/>
      <c r="F82" s="53"/>
      <c r="G82" s="53"/>
    </row>
    <row r="83" spans="2:7" ht="18" customHeight="1">
      <c r="B83" s="33" t="str">
        <f>IF('4.製品一覧'!B82="","",'4.製品一覧'!B82)</f>
        <v/>
      </c>
      <c r="C83" s="33" t="str">
        <f>IF('4.製品一覧'!C82="","",'4.製品一覧'!C82)</f>
        <v/>
      </c>
      <c r="D83" s="53"/>
      <c r="E83" s="53"/>
      <c r="F83" s="53"/>
      <c r="G83" s="53"/>
    </row>
    <row r="84" spans="2:7" ht="18" customHeight="1">
      <c r="B84" s="33" t="str">
        <f>IF('4.製品一覧'!B83="","",'4.製品一覧'!B83)</f>
        <v/>
      </c>
      <c r="C84" s="33" t="str">
        <f>IF('4.製品一覧'!C83="","",'4.製品一覧'!C83)</f>
        <v/>
      </c>
      <c r="D84" s="53"/>
      <c r="E84" s="53"/>
      <c r="F84" s="53"/>
      <c r="G84" s="53"/>
    </row>
    <row r="85" spans="2:7" ht="18" customHeight="1">
      <c r="B85" s="33" t="str">
        <f>IF('4.製品一覧'!B84="","",'4.製品一覧'!B84)</f>
        <v/>
      </c>
      <c r="C85" s="33" t="str">
        <f>IF('4.製品一覧'!C84="","",'4.製品一覧'!C84)</f>
        <v/>
      </c>
      <c r="D85" s="53"/>
      <c r="E85" s="53"/>
      <c r="F85" s="53"/>
      <c r="G85" s="53"/>
    </row>
    <row r="86" spans="2:7" ht="18" customHeight="1">
      <c r="B86" s="33" t="str">
        <f>IF('4.製品一覧'!B85="","",'4.製品一覧'!B85)</f>
        <v/>
      </c>
      <c r="C86" s="33" t="str">
        <f>IF('4.製品一覧'!C85="","",'4.製品一覧'!C85)</f>
        <v/>
      </c>
      <c r="D86" s="53"/>
      <c r="E86" s="53"/>
      <c r="F86" s="53"/>
      <c r="G86" s="53"/>
    </row>
    <row r="87" spans="2:7" ht="18" customHeight="1">
      <c r="B87" s="33" t="str">
        <f>IF('4.製品一覧'!B86="","",'4.製品一覧'!B86)</f>
        <v/>
      </c>
      <c r="C87" s="33" t="str">
        <f>IF('4.製品一覧'!C86="","",'4.製品一覧'!C86)</f>
        <v/>
      </c>
      <c r="D87" s="53"/>
      <c r="E87" s="53"/>
      <c r="F87" s="53"/>
      <c r="G87" s="53"/>
    </row>
    <row r="88" spans="2:7" ht="18" customHeight="1">
      <c r="B88" s="33" t="str">
        <f>IF('4.製品一覧'!B87="","",'4.製品一覧'!B87)</f>
        <v/>
      </c>
      <c r="C88" s="33" t="str">
        <f>IF('4.製品一覧'!C87="","",'4.製品一覧'!C87)</f>
        <v/>
      </c>
      <c r="D88" s="53"/>
      <c r="E88" s="53"/>
      <c r="F88" s="53"/>
      <c r="G88" s="53"/>
    </row>
    <row r="89" spans="2:7" ht="18" customHeight="1">
      <c r="B89" s="33" t="str">
        <f>IF('4.製品一覧'!B88="","",'4.製品一覧'!B88)</f>
        <v/>
      </c>
      <c r="C89" s="33" t="str">
        <f>IF('4.製品一覧'!C88="","",'4.製品一覧'!C88)</f>
        <v/>
      </c>
      <c r="D89" s="53"/>
      <c r="E89" s="53"/>
      <c r="F89" s="53"/>
      <c r="G89" s="53"/>
    </row>
    <row r="90" spans="2:7" ht="18" customHeight="1">
      <c r="B90" s="33" t="str">
        <f>IF('4.製品一覧'!B89="","",'4.製品一覧'!B89)</f>
        <v/>
      </c>
      <c r="C90" s="33" t="str">
        <f>IF('4.製品一覧'!C89="","",'4.製品一覧'!C89)</f>
        <v/>
      </c>
      <c r="D90" s="53"/>
      <c r="E90" s="53"/>
      <c r="F90" s="53"/>
      <c r="G90" s="53"/>
    </row>
    <row r="91" spans="2:7" ht="18" customHeight="1">
      <c r="B91" s="33" t="str">
        <f>IF('4.製品一覧'!B90="","",'4.製品一覧'!B90)</f>
        <v/>
      </c>
      <c r="C91" s="33" t="str">
        <f>IF('4.製品一覧'!C90="","",'4.製品一覧'!C90)</f>
        <v/>
      </c>
      <c r="D91" s="53"/>
      <c r="E91" s="53"/>
      <c r="F91" s="53"/>
      <c r="G91" s="53"/>
    </row>
    <row r="92" spans="2:7" ht="18" customHeight="1">
      <c r="B92" s="33" t="str">
        <f>IF('4.製品一覧'!B91="","",'4.製品一覧'!B91)</f>
        <v/>
      </c>
      <c r="C92" s="33" t="str">
        <f>IF('4.製品一覧'!C91="","",'4.製品一覧'!C91)</f>
        <v/>
      </c>
      <c r="D92" s="53"/>
      <c r="E92" s="53"/>
      <c r="F92" s="53"/>
      <c r="G92" s="53"/>
    </row>
    <row r="93" spans="2:7" ht="18" customHeight="1">
      <c r="B93" s="33" t="str">
        <f>IF('4.製品一覧'!B92="","",'4.製品一覧'!B92)</f>
        <v/>
      </c>
      <c r="C93" s="33" t="str">
        <f>IF('4.製品一覧'!C92="","",'4.製品一覧'!C92)</f>
        <v/>
      </c>
      <c r="D93" s="53"/>
      <c r="E93" s="53"/>
      <c r="F93" s="53"/>
      <c r="G93" s="53"/>
    </row>
    <row r="94" spans="2:7" ht="18" customHeight="1">
      <c r="B94" s="33" t="str">
        <f>IF('4.製品一覧'!B93="","",'4.製品一覧'!B93)</f>
        <v/>
      </c>
      <c r="C94" s="33" t="str">
        <f>IF('4.製品一覧'!C93="","",'4.製品一覧'!C93)</f>
        <v/>
      </c>
      <c r="D94" s="53"/>
      <c r="E94" s="53"/>
      <c r="F94" s="53"/>
      <c r="G94" s="53"/>
    </row>
    <row r="95" spans="2:7" ht="18" customHeight="1">
      <c r="B95" s="33" t="str">
        <f>IF('4.製品一覧'!B94="","",'4.製品一覧'!B94)</f>
        <v/>
      </c>
      <c r="C95" s="33" t="str">
        <f>IF('4.製品一覧'!C94="","",'4.製品一覧'!C94)</f>
        <v/>
      </c>
      <c r="D95" s="53"/>
      <c r="E95" s="53"/>
      <c r="F95" s="53"/>
      <c r="G95" s="53"/>
    </row>
    <row r="96" spans="2:7" ht="18" customHeight="1">
      <c r="B96" s="33" t="str">
        <f>IF('4.製品一覧'!B95="","",'4.製品一覧'!B95)</f>
        <v/>
      </c>
      <c r="C96" s="33" t="str">
        <f>IF('4.製品一覧'!C95="","",'4.製品一覧'!C95)</f>
        <v/>
      </c>
      <c r="D96" s="53"/>
      <c r="E96" s="53"/>
      <c r="F96" s="53"/>
      <c r="G96" s="53"/>
    </row>
    <row r="97" spans="2:7" ht="18" customHeight="1">
      <c r="B97" s="33" t="str">
        <f>IF('4.製品一覧'!B96="","",'4.製品一覧'!B96)</f>
        <v/>
      </c>
      <c r="C97" s="33" t="str">
        <f>IF('4.製品一覧'!C96="","",'4.製品一覧'!C96)</f>
        <v/>
      </c>
      <c r="D97" s="53"/>
      <c r="E97" s="53"/>
      <c r="F97" s="53"/>
      <c r="G97" s="53"/>
    </row>
    <row r="98" spans="2:7" ht="18" customHeight="1">
      <c r="B98" s="33" t="str">
        <f>IF('4.製品一覧'!B97="","",'4.製品一覧'!B97)</f>
        <v/>
      </c>
      <c r="C98" s="33" t="str">
        <f>IF('4.製品一覧'!C97="","",'4.製品一覧'!C97)</f>
        <v/>
      </c>
      <c r="D98" s="53"/>
      <c r="E98" s="53"/>
      <c r="F98" s="53"/>
      <c r="G98" s="53"/>
    </row>
    <row r="99" spans="2:7" ht="18" customHeight="1">
      <c r="B99" s="33" t="str">
        <f>IF('4.製品一覧'!B98="","",'4.製品一覧'!B98)</f>
        <v/>
      </c>
      <c r="C99" s="33" t="str">
        <f>IF('4.製品一覧'!C98="","",'4.製品一覧'!C98)</f>
        <v/>
      </c>
      <c r="D99" s="53"/>
      <c r="E99" s="53"/>
      <c r="F99" s="53"/>
      <c r="G99" s="53"/>
    </row>
    <row r="100" spans="2:7" ht="18" customHeight="1">
      <c r="B100" s="33" t="str">
        <f>IF('4.製品一覧'!B99="","",'4.製品一覧'!B99)</f>
        <v/>
      </c>
      <c r="C100" s="33" t="str">
        <f>IF('4.製品一覧'!C99="","",'4.製品一覧'!C99)</f>
        <v/>
      </c>
      <c r="D100" s="53"/>
      <c r="E100" s="53"/>
      <c r="F100" s="53"/>
      <c r="G100" s="53"/>
    </row>
    <row r="101" spans="2:7" ht="18" customHeight="1">
      <c r="B101" s="33" t="str">
        <f>IF('4.製品一覧'!B100="","",'4.製品一覧'!B100)</f>
        <v/>
      </c>
      <c r="C101" s="33" t="str">
        <f>IF('4.製品一覧'!C100="","",'4.製品一覧'!C100)</f>
        <v/>
      </c>
      <c r="D101" s="53"/>
      <c r="E101" s="53"/>
      <c r="F101" s="53"/>
      <c r="G101" s="53"/>
    </row>
    <row r="102" spans="2:7" ht="18" customHeight="1">
      <c r="B102" s="33" t="str">
        <f>IF('4.製品一覧'!B101="","",'4.製品一覧'!B101)</f>
        <v/>
      </c>
      <c r="C102" s="33" t="str">
        <f>IF('4.製品一覧'!C101="","",'4.製品一覧'!C101)</f>
        <v/>
      </c>
      <c r="D102" s="53"/>
      <c r="E102" s="53"/>
      <c r="F102" s="53"/>
      <c r="G102" s="53"/>
    </row>
    <row r="103" spans="2:7" ht="18" customHeight="1">
      <c r="B103" s="33" t="str">
        <f>IF('4.製品一覧'!B102="","",'4.製品一覧'!B102)</f>
        <v/>
      </c>
      <c r="C103" s="33" t="str">
        <f>IF('4.製品一覧'!C102="","",'4.製品一覧'!C102)</f>
        <v/>
      </c>
      <c r="D103" s="53"/>
      <c r="E103" s="53"/>
      <c r="F103" s="53"/>
      <c r="G103" s="53"/>
    </row>
    <row r="104" spans="2:7" ht="18" customHeight="1">
      <c r="B104" s="33" t="str">
        <f>IF('4.製品一覧'!B103="","",'4.製品一覧'!B103)</f>
        <v/>
      </c>
      <c r="C104" s="33" t="str">
        <f>IF('4.製品一覧'!C103="","",'4.製品一覧'!C103)</f>
        <v/>
      </c>
      <c r="D104" s="53"/>
      <c r="E104" s="53"/>
      <c r="F104" s="53"/>
      <c r="G104" s="53"/>
    </row>
    <row r="105" spans="2:7" ht="18" customHeight="1">
      <c r="B105" s="33" t="str">
        <f>IF('4.製品一覧'!B104="","",'4.製品一覧'!B104)</f>
        <v/>
      </c>
      <c r="C105" s="33" t="str">
        <f>IF('4.製品一覧'!C104="","",'4.製品一覧'!C104)</f>
        <v/>
      </c>
      <c r="D105" s="53"/>
      <c r="E105" s="53"/>
      <c r="F105" s="53"/>
      <c r="G105" s="53"/>
    </row>
    <row r="106" spans="2:7" ht="18" customHeight="1">
      <c r="B106" s="33" t="str">
        <f>IF('4.製品一覧'!B105="","",'4.製品一覧'!B105)</f>
        <v/>
      </c>
      <c r="C106" s="33" t="str">
        <f>IF('4.製品一覧'!C105="","",'4.製品一覧'!C105)</f>
        <v/>
      </c>
      <c r="D106" s="53"/>
      <c r="E106" s="53"/>
      <c r="F106" s="53"/>
      <c r="G106" s="53"/>
    </row>
    <row r="107" spans="2:7" ht="18" customHeight="1">
      <c r="B107" s="33" t="str">
        <f>IF('4.製品一覧'!B106="","",'4.製品一覧'!B106)</f>
        <v/>
      </c>
      <c r="C107" s="33" t="str">
        <f>IF('4.製品一覧'!C106="","",'4.製品一覧'!C106)</f>
        <v/>
      </c>
      <c r="D107" s="53"/>
      <c r="E107" s="53"/>
      <c r="F107" s="53"/>
      <c r="G107" s="53"/>
    </row>
    <row r="108" spans="2:7" ht="18" customHeight="1">
      <c r="B108" s="33" t="str">
        <f>IF('4.製品一覧'!B107="","",'4.製品一覧'!B107)</f>
        <v/>
      </c>
      <c r="C108" s="33" t="str">
        <f>IF('4.製品一覧'!C107="","",'4.製品一覧'!C107)</f>
        <v/>
      </c>
      <c r="D108" s="53"/>
      <c r="E108" s="53"/>
      <c r="F108" s="53"/>
      <c r="G108" s="53"/>
    </row>
    <row r="109" spans="2:7" ht="18" customHeight="1">
      <c r="B109" s="33" t="str">
        <f>IF('4.製品一覧'!B108="","",'4.製品一覧'!B108)</f>
        <v/>
      </c>
      <c r="C109" s="33" t="str">
        <f>IF('4.製品一覧'!C108="","",'4.製品一覧'!C108)</f>
        <v/>
      </c>
      <c r="D109" s="53"/>
      <c r="E109" s="53"/>
      <c r="F109" s="53"/>
      <c r="G109" s="53"/>
    </row>
    <row r="110" spans="2:7" ht="18" customHeight="1">
      <c r="B110" s="33" t="str">
        <f>IF('4.製品一覧'!B109="","",'4.製品一覧'!B109)</f>
        <v/>
      </c>
      <c r="C110" s="33" t="str">
        <f>IF('4.製品一覧'!C109="","",'4.製品一覧'!C109)</f>
        <v/>
      </c>
      <c r="D110" s="53"/>
      <c r="E110" s="53"/>
      <c r="F110" s="53"/>
      <c r="G110" s="53"/>
    </row>
    <row r="111" spans="2:7" ht="18" customHeight="1">
      <c r="B111" s="33" t="str">
        <f>IF('4.製品一覧'!B110="","",'4.製品一覧'!B110)</f>
        <v/>
      </c>
      <c r="C111" s="33" t="str">
        <f>IF('4.製品一覧'!C110="","",'4.製品一覧'!C110)</f>
        <v/>
      </c>
      <c r="D111" s="53"/>
      <c r="E111" s="53"/>
      <c r="F111" s="53"/>
      <c r="G111" s="53"/>
    </row>
    <row r="112" spans="2:7" ht="18" customHeight="1">
      <c r="B112" s="33" t="str">
        <f>IF('4.製品一覧'!B111="","",'4.製品一覧'!B111)</f>
        <v/>
      </c>
      <c r="C112" s="33" t="str">
        <f>IF('4.製品一覧'!C111="","",'4.製品一覧'!C111)</f>
        <v/>
      </c>
      <c r="D112" s="53"/>
      <c r="E112" s="53"/>
      <c r="F112" s="53"/>
      <c r="G112" s="53"/>
    </row>
    <row r="113" spans="2:7" ht="18" customHeight="1">
      <c r="B113" s="33" t="str">
        <f>IF('4.製品一覧'!B112="","",'4.製品一覧'!B112)</f>
        <v/>
      </c>
      <c r="C113" s="33" t="str">
        <f>IF('4.製品一覧'!C112="","",'4.製品一覧'!C112)</f>
        <v/>
      </c>
      <c r="D113" s="53"/>
      <c r="E113" s="53"/>
      <c r="F113" s="53"/>
      <c r="G113" s="53"/>
    </row>
    <row r="114" spans="2:7" ht="18" customHeight="1">
      <c r="B114" s="33" t="str">
        <f>IF('4.製品一覧'!B113="","",'4.製品一覧'!B113)</f>
        <v/>
      </c>
      <c r="C114" s="33" t="str">
        <f>IF('4.製品一覧'!C113="","",'4.製品一覧'!C113)</f>
        <v/>
      </c>
      <c r="D114" s="53"/>
      <c r="E114" s="53"/>
      <c r="F114" s="53"/>
      <c r="G114" s="53"/>
    </row>
    <row r="115" spans="2:7" ht="18" customHeight="1">
      <c r="B115" s="33" t="str">
        <f>IF('4.製品一覧'!B114="","",'4.製品一覧'!B114)</f>
        <v/>
      </c>
      <c r="C115" s="33" t="str">
        <f>IF('4.製品一覧'!C114="","",'4.製品一覧'!C114)</f>
        <v/>
      </c>
      <c r="D115" s="53"/>
      <c r="E115" s="53"/>
      <c r="F115" s="53"/>
      <c r="G115" s="53"/>
    </row>
    <row r="116" spans="2:7" ht="18" customHeight="1">
      <c r="B116" s="33" t="str">
        <f>IF('4.製品一覧'!B115="","",'4.製品一覧'!B115)</f>
        <v/>
      </c>
      <c r="C116" s="33" t="str">
        <f>IF('4.製品一覧'!C115="","",'4.製品一覧'!C115)</f>
        <v/>
      </c>
      <c r="D116" s="53"/>
      <c r="E116" s="53"/>
      <c r="F116" s="53"/>
      <c r="G116" s="53"/>
    </row>
    <row r="117" spans="2:7" ht="18" customHeight="1">
      <c r="B117" s="33" t="str">
        <f>IF('4.製品一覧'!B116="","",'4.製品一覧'!B116)</f>
        <v/>
      </c>
      <c r="C117" s="33" t="str">
        <f>IF('4.製品一覧'!C116="","",'4.製品一覧'!C116)</f>
        <v/>
      </c>
      <c r="D117" s="53"/>
      <c r="E117" s="53"/>
      <c r="F117" s="53"/>
      <c r="G117" s="53"/>
    </row>
    <row r="118" spans="2:7" ht="18" customHeight="1">
      <c r="B118" s="33" t="str">
        <f>IF('4.製品一覧'!B117="","",'4.製品一覧'!B117)</f>
        <v/>
      </c>
      <c r="C118" s="33" t="str">
        <f>IF('4.製品一覧'!C117="","",'4.製品一覧'!C117)</f>
        <v/>
      </c>
      <c r="D118" s="53"/>
      <c r="E118" s="53"/>
      <c r="F118" s="53"/>
      <c r="G118" s="53"/>
    </row>
    <row r="119" spans="2:7" ht="18" customHeight="1">
      <c r="B119" s="33" t="str">
        <f>IF('4.製品一覧'!B118="","",'4.製品一覧'!B118)</f>
        <v/>
      </c>
      <c r="C119" s="33" t="str">
        <f>IF('4.製品一覧'!C118="","",'4.製品一覧'!C118)</f>
        <v/>
      </c>
      <c r="D119" s="53"/>
      <c r="E119" s="53"/>
      <c r="F119" s="53"/>
      <c r="G119" s="53"/>
    </row>
    <row r="120" spans="2:7" ht="18" customHeight="1">
      <c r="B120" s="33" t="str">
        <f>IF('4.製品一覧'!B119="","",'4.製品一覧'!B119)</f>
        <v/>
      </c>
      <c r="C120" s="33" t="str">
        <f>IF('4.製品一覧'!C119="","",'4.製品一覧'!C119)</f>
        <v/>
      </c>
      <c r="D120" s="53"/>
      <c r="E120" s="53"/>
      <c r="F120" s="53"/>
      <c r="G120" s="53"/>
    </row>
    <row r="121" spans="2:7" ht="18" customHeight="1">
      <c r="B121" s="33" t="str">
        <f>IF('4.製品一覧'!B120="","",'4.製品一覧'!B120)</f>
        <v/>
      </c>
      <c r="C121" s="33" t="str">
        <f>IF('4.製品一覧'!C120="","",'4.製品一覧'!C120)</f>
        <v/>
      </c>
      <c r="D121" s="53"/>
      <c r="E121" s="53"/>
      <c r="F121" s="53"/>
      <c r="G121" s="53"/>
    </row>
    <row r="122" spans="2:7" ht="18" customHeight="1">
      <c r="B122" s="33" t="str">
        <f>IF('4.製品一覧'!B121="","",'4.製品一覧'!B121)</f>
        <v/>
      </c>
      <c r="C122" s="33" t="str">
        <f>IF('4.製品一覧'!C121="","",'4.製品一覧'!C121)</f>
        <v/>
      </c>
      <c r="D122" s="53"/>
      <c r="E122" s="53"/>
      <c r="F122" s="53"/>
      <c r="G122" s="53"/>
    </row>
    <row r="123" spans="2:7" ht="18" customHeight="1">
      <c r="B123" s="33" t="str">
        <f>IF('4.製品一覧'!B122="","",'4.製品一覧'!B122)</f>
        <v/>
      </c>
      <c r="C123" s="33" t="str">
        <f>IF('4.製品一覧'!C122="","",'4.製品一覧'!C122)</f>
        <v/>
      </c>
      <c r="D123" s="53"/>
      <c r="E123" s="53"/>
      <c r="F123" s="53"/>
      <c r="G123" s="53"/>
    </row>
    <row r="124" spans="2:7" ht="18" customHeight="1">
      <c r="B124" s="33" t="str">
        <f>IF('4.製品一覧'!B123="","",'4.製品一覧'!B123)</f>
        <v/>
      </c>
      <c r="C124" s="33" t="str">
        <f>IF('4.製品一覧'!C123="","",'4.製品一覧'!C123)</f>
        <v/>
      </c>
      <c r="D124" s="53"/>
      <c r="E124" s="53"/>
      <c r="F124" s="53"/>
      <c r="G124" s="53"/>
    </row>
    <row r="125" spans="2:7" ht="18" customHeight="1">
      <c r="B125" s="33" t="str">
        <f>IF('4.製品一覧'!B124="","",'4.製品一覧'!B124)</f>
        <v/>
      </c>
      <c r="C125" s="33" t="str">
        <f>IF('4.製品一覧'!C124="","",'4.製品一覧'!C124)</f>
        <v/>
      </c>
      <c r="D125" s="53"/>
      <c r="E125" s="53"/>
      <c r="F125" s="53"/>
      <c r="G125" s="53"/>
    </row>
    <row r="126" spans="2:7" ht="18" customHeight="1">
      <c r="B126" s="33" t="str">
        <f>IF('4.製品一覧'!B125="","",'4.製品一覧'!B125)</f>
        <v/>
      </c>
      <c r="C126" s="33" t="str">
        <f>IF('4.製品一覧'!C125="","",'4.製品一覧'!C125)</f>
        <v/>
      </c>
      <c r="D126" s="53"/>
      <c r="E126" s="53"/>
      <c r="F126" s="53"/>
      <c r="G126" s="53"/>
    </row>
    <row r="127" spans="2:7" ht="18" customHeight="1">
      <c r="B127" s="33" t="str">
        <f>IF('4.製品一覧'!B126="","",'4.製品一覧'!B126)</f>
        <v/>
      </c>
      <c r="C127" s="33" t="str">
        <f>IF('4.製品一覧'!C126="","",'4.製品一覧'!C126)</f>
        <v/>
      </c>
      <c r="D127" s="53"/>
      <c r="E127" s="53"/>
      <c r="F127" s="53"/>
      <c r="G127" s="53"/>
    </row>
    <row r="128" spans="2:7" ht="18" customHeight="1">
      <c r="B128" s="33" t="str">
        <f>IF('4.製品一覧'!B127="","",'4.製品一覧'!B127)</f>
        <v/>
      </c>
      <c r="C128" s="33" t="str">
        <f>IF('4.製品一覧'!C127="","",'4.製品一覧'!C127)</f>
        <v/>
      </c>
      <c r="D128" s="53"/>
      <c r="E128" s="53"/>
      <c r="F128" s="53"/>
      <c r="G128" s="53"/>
    </row>
    <row r="129" spans="2:7" ht="18" customHeight="1">
      <c r="B129" s="33" t="str">
        <f>IF('4.製品一覧'!B128="","",'4.製品一覧'!B128)</f>
        <v/>
      </c>
      <c r="C129" s="33" t="str">
        <f>IF('4.製品一覧'!C128="","",'4.製品一覧'!C128)</f>
        <v/>
      </c>
      <c r="D129" s="53"/>
      <c r="E129" s="53"/>
      <c r="F129" s="53"/>
      <c r="G129" s="53"/>
    </row>
    <row r="130" spans="2:7" ht="18" customHeight="1">
      <c r="B130" s="33" t="str">
        <f>IF('4.製品一覧'!B129="","",'4.製品一覧'!B129)</f>
        <v/>
      </c>
      <c r="C130" s="33" t="str">
        <f>IF('4.製品一覧'!C129="","",'4.製品一覧'!C129)</f>
        <v/>
      </c>
      <c r="D130" s="53"/>
      <c r="E130" s="53"/>
      <c r="F130" s="53"/>
      <c r="G130" s="53"/>
    </row>
    <row r="131" spans="2:7" ht="18" customHeight="1">
      <c r="B131" s="33" t="str">
        <f>IF('4.製品一覧'!B130="","",'4.製品一覧'!B130)</f>
        <v/>
      </c>
      <c r="C131" s="33" t="str">
        <f>IF('4.製品一覧'!C130="","",'4.製品一覧'!C130)</f>
        <v/>
      </c>
      <c r="D131" s="53"/>
      <c r="E131" s="53"/>
      <c r="F131" s="53"/>
      <c r="G131" s="53"/>
    </row>
    <row r="132" spans="2:7" ht="18" customHeight="1">
      <c r="B132" s="33" t="str">
        <f>IF('4.製品一覧'!B131="","",'4.製品一覧'!B131)</f>
        <v/>
      </c>
      <c r="C132" s="33" t="str">
        <f>IF('4.製品一覧'!C131="","",'4.製品一覧'!C131)</f>
        <v/>
      </c>
      <c r="D132" s="53"/>
      <c r="E132" s="53"/>
      <c r="F132" s="53"/>
      <c r="G132" s="53"/>
    </row>
    <row r="133" spans="2:7" ht="18" customHeight="1">
      <c r="B133" s="33" t="str">
        <f>IF('4.製品一覧'!B132="","",'4.製品一覧'!B132)</f>
        <v/>
      </c>
      <c r="C133" s="33" t="str">
        <f>IF('4.製品一覧'!C132="","",'4.製品一覧'!C132)</f>
        <v/>
      </c>
      <c r="D133" s="53"/>
      <c r="E133" s="53"/>
      <c r="F133" s="53"/>
      <c r="G133" s="53"/>
    </row>
    <row r="134" spans="2:7" ht="18" customHeight="1">
      <c r="B134" s="33" t="str">
        <f>IF('4.製品一覧'!B133="","",'4.製品一覧'!B133)</f>
        <v/>
      </c>
      <c r="C134" s="33" t="str">
        <f>IF('4.製品一覧'!C133="","",'4.製品一覧'!C133)</f>
        <v/>
      </c>
      <c r="D134" s="53"/>
      <c r="E134" s="53"/>
      <c r="F134" s="53"/>
      <c r="G134" s="53"/>
    </row>
    <row r="135" spans="2:7" ht="18" customHeight="1">
      <c r="B135" s="33" t="str">
        <f>IF('4.製品一覧'!B134="","",'4.製品一覧'!B134)</f>
        <v/>
      </c>
      <c r="C135" s="33" t="str">
        <f>IF('4.製品一覧'!C134="","",'4.製品一覧'!C134)</f>
        <v/>
      </c>
      <c r="D135" s="53"/>
      <c r="E135" s="53"/>
      <c r="F135" s="53"/>
      <c r="G135" s="53"/>
    </row>
    <row r="136" spans="2:7" ht="18" customHeight="1">
      <c r="B136" s="33" t="str">
        <f>IF('4.製品一覧'!B135="","",'4.製品一覧'!B135)</f>
        <v/>
      </c>
      <c r="C136" s="33" t="str">
        <f>IF('4.製品一覧'!C135="","",'4.製品一覧'!C135)</f>
        <v/>
      </c>
      <c r="D136" s="53"/>
      <c r="E136" s="53"/>
      <c r="F136" s="53"/>
      <c r="G136" s="53"/>
    </row>
    <row r="137" spans="2:7" ht="18" customHeight="1">
      <c r="B137" s="33" t="str">
        <f>IF('4.製品一覧'!B136="","",'4.製品一覧'!B136)</f>
        <v/>
      </c>
      <c r="C137" s="33" t="str">
        <f>IF('4.製品一覧'!C136="","",'4.製品一覧'!C136)</f>
        <v/>
      </c>
      <c r="D137" s="53"/>
      <c r="E137" s="53"/>
      <c r="F137" s="53"/>
      <c r="G137" s="53"/>
    </row>
    <row r="138" spans="2:7" ht="18" customHeight="1">
      <c r="B138" s="33" t="str">
        <f>IF('4.製品一覧'!B137="","",'4.製品一覧'!B137)</f>
        <v/>
      </c>
      <c r="C138" s="33" t="str">
        <f>IF('4.製品一覧'!C137="","",'4.製品一覧'!C137)</f>
        <v/>
      </c>
      <c r="D138" s="53"/>
      <c r="E138" s="53"/>
      <c r="F138" s="53"/>
      <c r="G138" s="53"/>
    </row>
    <row r="139" spans="2:7" ht="18" customHeight="1">
      <c r="B139" s="33" t="str">
        <f>IF('4.製品一覧'!B138="","",'4.製品一覧'!B138)</f>
        <v/>
      </c>
      <c r="C139" s="33" t="str">
        <f>IF('4.製品一覧'!C138="","",'4.製品一覧'!C138)</f>
        <v/>
      </c>
      <c r="D139" s="53"/>
      <c r="E139" s="53"/>
      <c r="F139" s="53"/>
      <c r="G139" s="53"/>
    </row>
    <row r="140" spans="2:7" ht="18" customHeight="1">
      <c r="B140" s="33" t="str">
        <f>IF('4.製品一覧'!B139="","",'4.製品一覧'!B139)</f>
        <v/>
      </c>
      <c r="C140" s="33" t="str">
        <f>IF('4.製品一覧'!C139="","",'4.製品一覧'!C139)</f>
        <v/>
      </c>
      <c r="D140" s="53"/>
      <c r="E140" s="53"/>
      <c r="F140" s="53"/>
      <c r="G140" s="53"/>
    </row>
    <row r="141" spans="2:7" ht="18" customHeight="1">
      <c r="B141" s="33" t="str">
        <f>IF('4.製品一覧'!B140="","",'4.製品一覧'!B140)</f>
        <v/>
      </c>
      <c r="C141" s="33" t="str">
        <f>IF('4.製品一覧'!C140="","",'4.製品一覧'!C140)</f>
        <v/>
      </c>
      <c r="D141" s="53"/>
      <c r="E141" s="53"/>
      <c r="F141" s="53"/>
      <c r="G141" s="53"/>
    </row>
    <row r="142" spans="2:7" ht="18" customHeight="1">
      <c r="B142" s="33" t="str">
        <f>IF('4.製品一覧'!B141="","",'4.製品一覧'!B141)</f>
        <v/>
      </c>
      <c r="C142" s="33" t="str">
        <f>IF('4.製品一覧'!C141="","",'4.製品一覧'!C141)</f>
        <v/>
      </c>
      <c r="D142" s="53"/>
      <c r="E142" s="53"/>
      <c r="F142" s="53"/>
      <c r="G142" s="53"/>
    </row>
    <row r="143" spans="2:7" ht="18" customHeight="1">
      <c r="B143" s="33" t="str">
        <f>IF('4.製品一覧'!B142="","",'4.製品一覧'!B142)</f>
        <v/>
      </c>
      <c r="C143" s="33" t="str">
        <f>IF('4.製品一覧'!C142="","",'4.製品一覧'!C142)</f>
        <v/>
      </c>
      <c r="D143" s="53"/>
      <c r="E143" s="53"/>
      <c r="F143" s="53"/>
      <c r="G143" s="53"/>
    </row>
    <row r="144" spans="2:7" ht="18" customHeight="1">
      <c r="B144" s="33" t="str">
        <f>IF('4.製品一覧'!B143="","",'4.製品一覧'!B143)</f>
        <v/>
      </c>
      <c r="C144" s="33" t="str">
        <f>IF('4.製品一覧'!C143="","",'4.製品一覧'!C143)</f>
        <v/>
      </c>
      <c r="D144" s="53"/>
      <c r="E144" s="53"/>
      <c r="F144" s="53"/>
      <c r="G144" s="53"/>
    </row>
    <row r="145" spans="2:7" ht="18" customHeight="1">
      <c r="B145" s="33" t="str">
        <f>IF('4.製品一覧'!B144="","",'4.製品一覧'!B144)</f>
        <v/>
      </c>
      <c r="C145" s="33" t="str">
        <f>IF('4.製品一覧'!C144="","",'4.製品一覧'!C144)</f>
        <v/>
      </c>
      <c r="D145" s="53"/>
      <c r="E145" s="53"/>
      <c r="F145" s="53"/>
      <c r="G145" s="53"/>
    </row>
    <row r="146" spans="2:7" ht="18" customHeight="1">
      <c r="B146" s="33" t="str">
        <f>IF('4.製品一覧'!B145="","",'4.製品一覧'!B145)</f>
        <v/>
      </c>
      <c r="C146" s="33" t="str">
        <f>IF('4.製品一覧'!C145="","",'4.製品一覧'!C145)</f>
        <v/>
      </c>
      <c r="D146" s="53"/>
      <c r="E146" s="53"/>
      <c r="F146" s="53"/>
      <c r="G146" s="53"/>
    </row>
    <row r="147" spans="2:7" ht="18" customHeight="1">
      <c r="B147" s="33" t="str">
        <f>IF('4.製品一覧'!B146="","",'4.製品一覧'!B146)</f>
        <v/>
      </c>
      <c r="C147" s="33" t="str">
        <f>IF('4.製品一覧'!C146="","",'4.製品一覧'!C146)</f>
        <v/>
      </c>
      <c r="D147" s="53"/>
      <c r="E147" s="53"/>
      <c r="F147" s="53"/>
      <c r="G147" s="53"/>
    </row>
    <row r="148" spans="2:7" ht="18" customHeight="1">
      <c r="B148" s="33" t="str">
        <f>IF('4.製品一覧'!B147="","",'4.製品一覧'!B147)</f>
        <v/>
      </c>
      <c r="C148" s="33" t="str">
        <f>IF('4.製品一覧'!C147="","",'4.製品一覧'!C147)</f>
        <v/>
      </c>
      <c r="D148" s="53"/>
      <c r="E148" s="53"/>
      <c r="F148" s="53"/>
      <c r="G148" s="53"/>
    </row>
    <row r="149" spans="2:7" ht="18" customHeight="1">
      <c r="B149" s="33" t="str">
        <f>IF('4.製品一覧'!B148="","",'4.製品一覧'!B148)</f>
        <v/>
      </c>
      <c r="C149" s="33" t="str">
        <f>IF('4.製品一覧'!C148="","",'4.製品一覧'!C148)</f>
        <v/>
      </c>
      <c r="D149" s="53"/>
      <c r="E149" s="53"/>
      <c r="F149" s="53"/>
      <c r="G149" s="53"/>
    </row>
    <row r="150" spans="2:7" ht="18" customHeight="1">
      <c r="B150" s="33" t="str">
        <f>IF('4.製品一覧'!B149="","",'4.製品一覧'!B149)</f>
        <v/>
      </c>
      <c r="C150" s="33" t="str">
        <f>IF('4.製品一覧'!C149="","",'4.製品一覧'!C149)</f>
        <v/>
      </c>
      <c r="D150" s="53"/>
      <c r="E150" s="53"/>
      <c r="F150" s="53"/>
      <c r="G150" s="53"/>
    </row>
    <row r="151" spans="2:7" ht="18" customHeight="1">
      <c r="B151" s="33" t="str">
        <f>IF('4.製品一覧'!B150="","",'4.製品一覧'!B150)</f>
        <v/>
      </c>
      <c r="C151" s="33" t="str">
        <f>IF('4.製品一覧'!C150="","",'4.製品一覧'!C150)</f>
        <v/>
      </c>
      <c r="D151" s="53"/>
      <c r="E151" s="53"/>
      <c r="F151" s="53"/>
      <c r="G151" s="53"/>
    </row>
    <row r="152" spans="2:7" ht="18" customHeight="1">
      <c r="B152" s="33" t="str">
        <f>IF('4.製品一覧'!B151="","",'4.製品一覧'!B151)</f>
        <v/>
      </c>
      <c r="C152" s="33" t="str">
        <f>IF('4.製品一覧'!C151="","",'4.製品一覧'!C151)</f>
        <v/>
      </c>
      <c r="D152" s="53"/>
      <c r="E152" s="53"/>
      <c r="F152" s="53"/>
      <c r="G152" s="53"/>
    </row>
    <row r="153" spans="2:7" ht="18" customHeight="1">
      <c r="B153" s="33" t="str">
        <f>IF('4.製品一覧'!B152="","",'4.製品一覧'!B152)</f>
        <v/>
      </c>
      <c r="C153" s="33" t="str">
        <f>IF('4.製品一覧'!C152="","",'4.製品一覧'!C152)</f>
        <v/>
      </c>
      <c r="D153" s="53"/>
      <c r="E153" s="53"/>
      <c r="F153" s="53"/>
      <c r="G153" s="53"/>
    </row>
    <row r="154" spans="2:7" ht="18" customHeight="1">
      <c r="B154" s="33" t="str">
        <f>IF('4.製品一覧'!B153="","",'4.製品一覧'!B153)</f>
        <v/>
      </c>
      <c r="C154" s="33" t="str">
        <f>IF('4.製品一覧'!C153="","",'4.製品一覧'!C153)</f>
        <v/>
      </c>
      <c r="D154" s="53"/>
      <c r="E154" s="53"/>
      <c r="F154" s="53"/>
      <c r="G154" s="53"/>
    </row>
    <row r="155" spans="2:7" ht="18" customHeight="1">
      <c r="B155" s="33" t="str">
        <f>IF('4.製品一覧'!B154="","",'4.製品一覧'!B154)</f>
        <v/>
      </c>
      <c r="C155" s="33" t="str">
        <f>IF('4.製品一覧'!C154="","",'4.製品一覧'!C154)</f>
        <v/>
      </c>
      <c r="D155" s="53"/>
      <c r="E155" s="53"/>
      <c r="F155" s="53"/>
      <c r="G155" s="53"/>
    </row>
    <row r="156" spans="2:7" ht="18" customHeight="1">
      <c r="B156" s="33" t="str">
        <f>IF('4.製品一覧'!B155="","",'4.製品一覧'!B155)</f>
        <v/>
      </c>
      <c r="C156" s="33" t="str">
        <f>IF('4.製品一覧'!C155="","",'4.製品一覧'!C155)</f>
        <v/>
      </c>
      <c r="D156" s="53"/>
      <c r="E156" s="53"/>
      <c r="F156" s="53"/>
      <c r="G156" s="53"/>
    </row>
    <row r="157" spans="2:7" ht="18" customHeight="1">
      <c r="B157" s="33" t="str">
        <f>IF('4.製品一覧'!B156="","",'4.製品一覧'!B156)</f>
        <v/>
      </c>
      <c r="C157" s="33" t="str">
        <f>IF('4.製品一覧'!C156="","",'4.製品一覧'!C156)</f>
        <v/>
      </c>
      <c r="D157" s="53"/>
      <c r="E157" s="53"/>
      <c r="F157" s="53"/>
      <c r="G157" s="53"/>
    </row>
    <row r="158" spans="2:7" ht="18" customHeight="1">
      <c r="B158" s="33" t="str">
        <f>IF('4.製品一覧'!B157="","",'4.製品一覧'!B157)</f>
        <v/>
      </c>
      <c r="C158" s="33" t="str">
        <f>IF('4.製品一覧'!C157="","",'4.製品一覧'!C157)</f>
        <v/>
      </c>
      <c r="D158" s="53"/>
      <c r="E158" s="53"/>
      <c r="F158" s="53"/>
      <c r="G158" s="53"/>
    </row>
    <row r="159" spans="2:7" ht="18" customHeight="1">
      <c r="B159" s="33" t="str">
        <f>IF('4.製品一覧'!B158="","",'4.製品一覧'!B158)</f>
        <v/>
      </c>
      <c r="C159" s="33" t="str">
        <f>IF('4.製品一覧'!C158="","",'4.製品一覧'!C158)</f>
        <v/>
      </c>
      <c r="D159" s="53"/>
      <c r="E159" s="53"/>
      <c r="F159" s="53"/>
      <c r="G159" s="53"/>
    </row>
    <row r="160" spans="2:7" ht="18" customHeight="1">
      <c r="B160" s="33" t="str">
        <f>IF('4.製品一覧'!B159="","",'4.製品一覧'!B159)</f>
        <v/>
      </c>
      <c r="C160" s="33" t="str">
        <f>IF('4.製品一覧'!C159="","",'4.製品一覧'!C159)</f>
        <v/>
      </c>
      <c r="D160" s="53"/>
      <c r="E160" s="53"/>
      <c r="F160" s="53"/>
      <c r="G160" s="53"/>
    </row>
    <row r="161" spans="2:7" ht="18" customHeight="1">
      <c r="B161" s="33" t="str">
        <f>IF('4.製品一覧'!B160="","",'4.製品一覧'!B160)</f>
        <v/>
      </c>
      <c r="C161" s="33" t="str">
        <f>IF('4.製品一覧'!C160="","",'4.製品一覧'!C160)</f>
        <v/>
      </c>
      <c r="D161" s="53"/>
      <c r="E161" s="53"/>
      <c r="F161" s="53"/>
      <c r="G161" s="53"/>
    </row>
    <row r="162" spans="2:7" ht="18" customHeight="1">
      <c r="B162" s="33" t="str">
        <f>IF('4.製品一覧'!B161="","",'4.製品一覧'!B161)</f>
        <v/>
      </c>
      <c r="C162" s="33" t="str">
        <f>IF('4.製品一覧'!C161="","",'4.製品一覧'!C161)</f>
        <v/>
      </c>
      <c r="D162" s="53"/>
      <c r="E162" s="53"/>
      <c r="F162" s="53"/>
      <c r="G162" s="53"/>
    </row>
    <row r="163" spans="2:7" ht="18" customHeight="1">
      <c r="B163" s="33" t="str">
        <f>IF('4.製品一覧'!B162="","",'4.製品一覧'!B162)</f>
        <v/>
      </c>
      <c r="C163" s="33" t="str">
        <f>IF('4.製品一覧'!C162="","",'4.製品一覧'!C162)</f>
        <v/>
      </c>
      <c r="D163" s="53"/>
      <c r="E163" s="53"/>
      <c r="F163" s="53"/>
      <c r="G163" s="53"/>
    </row>
    <row r="164" spans="2:7" ht="18" customHeight="1">
      <c r="B164" s="33" t="str">
        <f>IF('4.製品一覧'!B163="","",'4.製品一覧'!B163)</f>
        <v/>
      </c>
      <c r="C164" s="33" t="str">
        <f>IF('4.製品一覧'!C163="","",'4.製品一覧'!C163)</f>
        <v/>
      </c>
      <c r="D164" s="53"/>
      <c r="E164" s="53"/>
      <c r="F164" s="53"/>
      <c r="G164" s="53"/>
    </row>
    <row r="165" spans="2:7" ht="18" customHeight="1">
      <c r="B165" s="33" t="str">
        <f>IF('4.製品一覧'!B164="","",'4.製品一覧'!B164)</f>
        <v/>
      </c>
      <c r="C165" s="33" t="str">
        <f>IF('4.製品一覧'!C164="","",'4.製品一覧'!C164)</f>
        <v/>
      </c>
      <c r="D165" s="53"/>
      <c r="E165" s="53"/>
      <c r="F165" s="53"/>
      <c r="G165" s="53"/>
    </row>
    <row r="166" spans="2:7" ht="18" customHeight="1">
      <c r="B166" s="33" t="str">
        <f>IF('4.製品一覧'!B165="","",'4.製品一覧'!B165)</f>
        <v/>
      </c>
      <c r="C166" s="33" t="str">
        <f>IF('4.製品一覧'!C165="","",'4.製品一覧'!C165)</f>
        <v/>
      </c>
      <c r="D166" s="53"/>
      <c r="E166" s="53"/>
      <c r="F166" s="53"/>
      <c r="G166" s="53"/>
    </row>
    <row r="167" spans="2:7" ht="18" customHeight="1">
      <c r="B167" s="33" t="str">
        <f>IF('4.製品一覧'!B166="","",'4.製品一覧'!B166)</f>
        <v/>
      </c>
      <c r="C167" s="33" t="str">
        <f>IF('4.製品一覧'!C166="","",'4.製品一覧'!C166)</f>
        <v/>
      </c>
      <c r="D167" s="53"/>
      <c r="E167" s="53"/>
      <c r="F167" s="53"/>
      <c r="G167" s="53"/>
    </row>
    <row r="168" spans="2:7" ht="18" customHeight="1">
      <c r="B168" s="33" t="str">
        <f>IF('4.製品一覧'!B167="","",'4.製品一覧'!B167)</f>
        <v/>
      </c>
      <c r="C168" s="33" t="str">
        <f>IF('4.製品一覧'!C167="","",'4.製品一覧'!C167)</f>
        <v/>
      </c>
      <c r="D168" s="53"/>
      <c r="E168" s="53"/>
      <c r="F168" s="53"/>
      <c r="G168" s="53"/>
    </row>
    <row r="169" spans="2:7" ht="18" customHeight="1">
      <c r="B169" s="33" t="str">
        <f>IF('4.製品一覧'!B168="","",'4.製品一覧'!B168)</f>
        <v/>
      </c>
      <c r="C169" s="33" t="str">
        <f>IF('4.製品一覧'!C168="","",'4.製品一覧'!C168)</f>
        <v/>
      </c>
      <c r="D169" s="53"/>
      <c r="E169" s="53"/>
      <c r="F169" s="53"/>
      <c r="G169" s="53"/>
    </row>
    <row r="170" spans="2:7" ht="18" customHeight="1">
      <c r="B170" s="33" t="str">
        <f>IF('4.製品一覧'!B169="","",'4.製品一覧'!B169)</f>
        <v/>
      </c>
      <c r="C170" s="33" t="str">
        <f>IF('4.製品一覧'!C169="","",'4.製品一覧'!C169)</f>
        <v/>
      </c>
      <c r="D170" s="53"/>
      <c r="E170" s="53"/>
      <c r="F170" s="53"/>
      <c r="G170" s="53"/>
    </row>
    <row r="171" spans="2:7" ht="18" customHeight="1">
      <c r="B171" s="33" t="str">
        <f>IF('4.製品一覧'!B170="","",'4.製品一覧'!B170)</f>
        <v/>
      </c>
      <c r="C171" s="33" t="str">
        <f>IF('4.製品一覧'!C170="","",'4.製品一覧'!C170)</f>
        <v/>
      </c>
      <c r="D171" s="53"/>
      <c r="E171" s="53"/>
      <c r="F171" s="53"/>
      <c r="G171" s="53"/>
    </row>
    <row r="172" spans="2:7" ht="18" customHeight="1">
      <c r="B172" s="33" t="str">
        <f>IF('4.製品一覧'!B171="","",'4.製品一覧'!B171)</f>
        <v/>
      </c>
      <c r="C172" s="33" t="str">
        <f>IF('4.製品一覧'!C171="","",'4.製品一覧'!C171)</f>
        <v/>
      </c>
      <c r="D172" s="53"/>
      <c r="E172" s="53"/>
      <c r="F172" s="53"/>
      <c r="G172" s="53"/>
    </row>
    <row r="173" spans="2:7" ht="18" customHeight="1">
      <c r="B173" s="33" t="str">
        <f>IF('4.製品一覧'!B172="","",'4.製品一覧'!B172)</f>
        <v/>
      </c>
      <c r="C173" s="33" t="str">
        <f>IF('4.製品一覧'!C172="","",'4.製品一覧'!C172)</f>
        <v/>
      </c>
      <c r="D173" s="53"/>
      <c r="E173" s="53"/>
      <c r="F173" s="53"/>
      <c r="G173" s="53"/>
    </row>
    <row r="174" spans="2:7" ht="18" customHeight="1">
      <c r="B174" s="33" t="str">
        <f>IF('4.製品一覧'!B173="","",'4.製品一覧'!B173)</f>
        <v/>
      </c>
      <c r="C174" s="33" t="str">
        <f>IF('4.製品一覧'!C173="","",'4.製品一覧'!C173)</f>
        <v/>
      </c>
      <c r="D174" s="53"/>
      <c r="E174" s="53"/>
      <c r="F174" s="53"/>
      <c r="G174" s="53"/>
    </row>
    <row r="175" spans="2:7" ht="18" customHeight="1">
      <c r="B175" s="33" t="str">
        <f>IF('4.製品一覧'!B174="","",'4.製品一覧'!B174)</f>
        <v/>
      </c>
      <c r="C175" s="33" t="str">
        <f>IF('4.製品一覧'!C174="","",'4.製品一覧'!C174)</f>
        <v/>
      </c>
      <c r="D175" s="53"/>
      <c r="E175" s="53"/>
      <c r="F175" s="53"/>
      <c r="G175" s="53"/>
    </row>
    <row r="176" spans="2:7" ht="18" customHeight="1">
      <c r="B176" s="33" t="str">
        <f>IF('4.製品一覧'!B175="","",'4.製品一覧'!B175)</f>
        <v/>
      </c>
      <c r="C176" s="33" t="str">
        <f>IF('4.製品一覧'!C175="","",'4.製品一覧'!C175)</f>
        <v/>
      </c>
      <c r="D176" s="53"/>
      <c r="E176" s="53"/>
      <c r="F176" s="53"/>
      <c r="G176" s="53"/>
    </row>
    <row r="177" spans="2:7" ht="18" customHeight="1">
      <c r="B177" s="33" t="str">
        <f>IF('4.製品一覧'!B176="","",'4.製品一覧'!B176)</f>
        <v/>
      </c>
      <c r="C177" s="33" t="str">
        <f>IF('4.製品一覧'!C176="","",'4.製品一覧'!C176)</f>
        <v/>
      </c>
      <c r="D177" s="53"/>
      <c r="E177" s="53"/>
      <c r="F177" s="53"/>
      <c r="G177" s="53"/>
    </row>
    <row r="178" spans="2:7" ht="18" customHeight="1">
      <c r="B178" s="33" t="str">
        <f>IF('4.製品一覧'!B177="","",'4.製品一覧'!B177)</f>
        <v/>
      </c>
      <c r="C178" s="33" t="str">
        <f>IF('4.製品一覧'!C177="","",'4.製品一覧'!C177)</f>
        <v/>
      </c>
      <c r="D178" s="53"/>
      <c r="E178" s="53"/>
      <c r="F178" s="53"/>
      <c r="G178" s="53"/>
    </row>
    <row r="179" spans="2:7" ht="18" customHeight="1">
      <c r="B179" s="33" t="str">
        <f>IF('4.製品一覧'!B178="","",'4.製品一覧'!B178)</f>
        <v/>
      </c>
      <c r="C179" s="33" t="str">
        <f>IF('4.製品一覧'!C178="","",'4.製品一覧'!C178)</f>
        <v/>
      </c>
      <c r="D179" s="53"/>
      <c r="E179" s="53"/>
      <c r="F179" s="53"/>
      <c r="G179" s="53"/>
    </row>
    <row r="180" spans="2:7" ht="18" customHeight="1">
      <c r="B180" s="33" t="str">
        <f>IF('4.製品一覧'!B179="","",'4.製品一覧'!B179)</f>
        <v/>
      </c>
      <c r="C180" s="33" t="str">
        <f>IF('4.製品一覧'!C179="","",'4.製品一覧'!C179)</f>
        <v/>
      </c>
      <c r="D180" s="53"/>
      <c r="E180" s="53"/>
      <c r="F180" s="53"/>
      <c r="G180" s="53"/>
    </row>
    <row r="181" spans="2:7" ht="18" customHeight="1">
      <c r="B181" s="33" t="str">
        <f>IF('4.製品一覧'!B180="","",'4.製品一覧'!B180)</f>
        <v/>
      </c>
      <c r="C181" s="33" t="str">
        <f>IF('4.製品一覧'!C180="","",'4.製品一覧'!C180)</f>
        <v/>
      </c>
      <c r="D181" s="53"/>
      <c r="E181" s="53"/>
      <c r="F181" s="53"/>
      <c r="G181" s="53"/>
    </row>
    <row r="182" spans="2:7" ht="18" customHeight="1">
      <c r="B182" s="33" t="str">
        <f>IF('4.製品一覧'!B181="","",'4.製品一覧'!B181)</f>
        <v/>
      </c>
      <c r="C182" s="33" t="str">
        <f>IF('4.製品一覧'!C181="","",'4.製品一覧'!C181)</f>
        <v/>
      </c>
      <c r="D182" s="53"/>
      <c r="E182" s="53"/>
      <c r="F182" s="53"/>
      <c r="G182" s="53"/>
    </row>
    <row r="183" spans="2:7" ht="18" customHeight="1">
      <c r="B183" s="33" t="str">
        <f>IF('4.製品一覧'!B182="","",'4.製品一覧'!B182)</f>
        <v/>
      </c>
      <c r="C183" s="33" t="str">
        <f>IF('4.製品一覧'!C182="","",'4.製品一覧'!C182)</f>
        <v/>
      </c>
      <c r="D183" s="53"/>
      <c r="E183" s="53"/>
      <c r="F183" s="53"/>
      <c r="G183" s="53"/>
    </row>
    <row r="184" spans="2:7" ht="18" customHeight="1">
      <c r="B184" s="33" t="str">
        <f>IF('4.製品一覧'!B183="","",'4.製品一覧'!B183)</f>
        <v/>
      </c>
      <c r="C184" s="33" t="str">
        <f>IF('4.製品一覧'!C183="","",'4.製品一覧'!C183)</f>
        <v/>
      </c>
      <c r="D184" s="53"/>
      <c r="E184" s="53"/>
      <c r="F184" s="53"/>
      <c r="G184" s="53"/>
    </row>
    <row r="185" spans="2:7" ht="18" customHeight="1">
      <c r="B185" s="33" t="str">
        <f>IF('4.製品一覧'!B184="","",'4.製品一覧'!B184)</f>
        <v/>
      </c>
      <c r="C185" s="33" t="str">
        <f>IF('4.製品一覧'!C184="","",'4.製品一覧'!C184)</f>
        <v/>
      </c>
      <c r="D185" s="53"/>
      <c r="E185" s="53"/>
      <c r="F185" s="53"/>
      <c r="G185" s="53"/>
    </row>
    <row r="186" spans="2:7" ht="18" customHeight="1">
      <c r="B186" s="33" t="str">
        <f>IF('4.製品一覧'!B185="","",'4.製品一覧'!B185)</f>
        <v/>
      </c>
      <c r="C186" s="33" t="str">
        <f>IF('4.製品一覧'!C185="","",'4.製品一覧'!C185)</f>
        <v/>
      </c>
      <c r="D186" s="53"/>
      <c r="E186" s="53"/>
      <c r="F186" s="53"/>
      <c r="G186" s="53"/>
    </row>
    <row r="187" spans="2:7" ht="18" customHeight="1">
      <c r="B187" s="33" t="str">
        <f>IF('4.製品一覧'!B186="","",'4.製品一覧'!B186)</f>
        <v/>
      </c>
      <c r="C187" s="33" t="str">
        <f>IF('4.製品一覧'!C186="","",'4.製品一覧'!C186)</f>
        <v/>
      </c>
      <c r="D187" s="53"/>
      <c r="E187" s="53"/>
      <c r="F187" s="53"/>
      <c r="G187" s="53"/>
    </row>
    <row r="188" spans="2:7" ht="18" customHeight="1">
      <c r="B188" s="33" t="str">
        <f>IF('4.製品一覧'!B187="","",'4.製品一覧'!B187)</f>
        <v/>
      </c>
      <c r="C188" s="33" t="str">
        <f>IF('4.製品一覧'!C187="","",'4.製品一覧'!C187)</f>
        <v/>
      </c>
      <c r="D188" s="53"/>
      <c r="E188" s="53"/>
      <c r="F188" s="53"/>
      <c r="G188" s="53"/>
    </row>
    <row r="189" spans="2:7" ht="18" customHeight="1">
      <c r="B189" s="33" t="str">
        <f>IF('4.製品一覧'!B188="","",'4.製品一覧'!B188)</f>
        <v/>
      </c>
      <c r="C189" s="33" t="str">
        <f>IF('4.製品一覧'!C188="","",'4.製品一覧'!C188)</f>
        <v/>
      </c>
      <c r="D189" s="53"/>
      <c r="E189" s="53"/>
      <c r="F189" s="53"/>
      <c r="G189" s="53"/>
    </row>
    <row r="190" spans="2:7" ht="18" customHeight="1">
      <c r="B190" s="33" t="str">
        <f>IF('4.製品一覧'!B189="","",'4.製品一覧'!B189)</f>
        <v/>
      </c>
      <c r="C190" s="33" t="str">
        <f>IF('4.製品一覧'!C189="","",'4.製品一覧'!C189)</f>
        <v/>
      </c>
      <c r="D190" s="53"/>
      <c r="E190" s="53"/>
      <c r="F190" s="53"/>
      <c r="G190" s="53"/>
    </row>
    <row r="191" spans="2:7" ht="18" customHeight="1">
      <c r="B191" s="33" t="str">
        <f>IF('4.製品一覧'!B190="","",'4.製品一覧'!B190)</f>
        <v/>
      </c>
      <c r="C191" s="33" t="str">
        <f>IF('4.製品一覧'!C190="","",'4.製品一覧'!C190)</f>
        <v/>
      </c>
      <c r="D191" s="53"/>
      <c r="E191" s="53"/>
      <c r="F191" s="53"/>
      <c r="G191" s="53"/>
    </row>
    <row r="192" spans="2:7" ht="18" customHeight="1">
      <c r="B192" s="33" t="str">
        <f>IF('4.製品一覧'!B191="","",'4.製品一覧'!B191)</f>
        <v/>
      </c>
      <c r="C192" s="33" t="str">
        <f>IF('4.製品一覧'!C191="","",'4.製品一覧'!C191)</f>
        <v/>
      </c>
      <c r="D192" s="53"/>
      <c r="E192" s="53"/>
      <c r="F192" s="53"/>
      <c r="G192" s="53"/>
    </row>
    <row r="193" spans="2:7" ht="18" customHeight="1">
      <c r="B193" s="33" t="str">
        <f>IF('4.製品一覧'!B192="","",'4.製品一覧'!B192)</f>
        <v/>
      </c>
      <c r="C193" s="33" t="str">
        <f>IF('4.製品一覧'!C192="","",'4.製品一覧'!C192)</f>
        <v/>
      </c>
      <c r="D193" s="53"/>
      <c r="E193" s="53"/>
      <c r="F193" s="53"/>
      <c r="G193" s="53"/>
    </row>
    <row r="194" spans="2:7" ht="18" customHeight="1">
      <c r="B194" s="33" t="str">
        <f>IF('4.製品一覧'!B193="","",'4.製品一覧'!B193)</f>
        <v/>
      </c>
      <c r="C194" s="33" t="str">
        <f>IF('4.製品一覧'!C193="","",'4.製品一覧'!C193)</f>
        <v/>
      </c>
      <c r="D194" s="53"/>
      <c r="E194" s="53"/>
      <c r="F194" s="53"/>
      <c r="G194" s="53"/>
    </row>
    <row r="195" spans="2:7" ht="18" customHeight="1">
      <c r="B195" s="33" t="str">
        <f>IF('4.製品一覧'!B194="","",'4.製品一覧'!B194)</f>
        <v/>
      </c>
      <c r="C195" s="33" t="str">
        <f>IF('4.製品一覧'!C194="","",'4.製品一覧'!C194)</f>
        <v/>
      </c>
      <c r="D195" s="53"/>
      <c r="E195" s="53"/>
      <c r="F195" s="53"/>
      <c r="G195" s="53"/>
    </row>
    <row r="196" spans="2:7" ht="18" customHeight="1">
      <c r="B196" s="33" t="str">
        <f>IF('4.製品一覧'!B195="","",'4.製品一覧'!B195)</f>
        <v/>
      </c>
      <c r="C196" s="33" t="str">
        <f>IF('4.製品一覧'!C195="","",'4.製品一覧'!C195)</f>
        <v/>
      </c>
      <c r="D196" s="53"/>
      <c r="E196" s="53"/>
      <c r="F196" s="53"/>
      <c r="G196" s="53"/>
    </row>
    <row r="197" spans="2:7" ht="18" customHeight="1">
      <c r="B197" s="33" t="str">
        <f>IF('4.製品一覧'!B196="","",'4.製品一覧'!B196)</f>
        <v/>
      </c>
      <c r="C197" s="33" t="str">
        <f>IF('4.製品一覧'!C196="","",'4.製品一覧'!C196)</f>
        <v/>
      </c>
      <c r="D197" s="53"/>
      <c r="E197" s="53"/>
      <c r="F197" s="53"/>
      <c r="G197" s="53"/>
    </row>
    <row r="198" spans="2:7" ht="18" customHeight="1">
      <c r="B198" s="33" t="str">
        <f>IF('4.製品一覧'!B197="","",'4.製品一覧'!B197)</f>
        <v/>
      </c>
      <c r="C198" s="33" t="str">
        <f>IF('4.製品一覧'!C197="","",'4.製品一覧'!C197)</f>
        <v/>
      </c>
      <c r="D198" s="53"/>
      <c r="E198" s="53"/>
      <c r="F198" s="53"/>
      <c r="G198" s="53"/>
    </row>
    <row r="199" spans="2:7" ht="18" customHeight="1">
      <c r="B199" s="33" t="str">
        <f>IF('4.製品一覧'!B198="","",'4.製品一覧'!B198)</f>
        <v/>
      </c>
      <c r="C199" s="33" t="str">
        <f>IF('4.製品一覧'!C198="","",'4.製品一覧'!C198)</f>
        <v/>
      </c>
      <c r="D199" s="53"/>
      <c r="E199" s="53"/>
      <c r="F199" s="53"/>
      <c r="G199" s="53"/>
    </row>
    <row r="200" spans="2:7" ht="18" customHeight="1">
      <c r="B200" s="33" t="str">
        <f>IF('4.製品一覧'!B199="","",'4.製品一覧'!B199)</f>
        <v/>
      </c>
      <c r="C200" s="33" t="str">
        <f>IF('4.製品一覧'!C199="","",'4.製品一覧'!C199)</f>
        <v/>
      </c>
      <c r="D200" s="53"/>
      <c r="E200" s="53"/>
      <c r="F200" s="53"/>
      <c r="G200" s="53"/>
    </row>
    <row r="201" spans="2:7" ht="18" customHeight="1">
      <c r="B201" s="33" t="str">
        <f>IF('4.製品一覧'!B200="","",'4.製品一覧'!B200)</f>
        <v/>
      </c>
      <c r="C201" s="33" t="str">
        <f>IF('4.製品一覧'!C200="","",'4.製品一覧'!C200)</f>
        <v/>
      </c>
      <c r="D201" s="53"/>
      <c r="E201" s="53"/>
      <c r="F201" s="53"/>
      <c r="G201" s="53"/>
    </row>
    <row r="202" spans="2:7" ht="18" customHeight="1">
      <c r="B202" s="33" t="str">
        <f>IF('4.製品一覧'!B201="","",'4.製品一覧'!B201)</f>
        <v/>
      </c>
      <c r="C202" s="33" t="str">
        <f>IF('4.製品一覧'!C201="","",'4.製品一覧'!C201)</f>
        <v/>
      </c>
      <c r="D202" s="53"/>
      <c r="E202" s="53"/>
      <c r="F202" s="53"/>
      <c r="G202" s="53"/>
    </row>
    <row r="203" spans="2:7" ht="18" customHeight="1">
      <c r="B203" s="33" t="str">
        <f>IF('4.製品一覧'!B202="","",'4.製品一覧'!B202)</f>
        <v/>
      </c>
      <c r="C203" s="33" t="str">
        <f>IF('4.製品一覧'!C202="","",'4.製品一覧'!C202)</f>
        <v/>
      </c>
      <c r="D203" s="53"/>
      <c r="E203" s="53"/>
      <c r="F203" s="53"/>
      <c r="G203" s="53"/>
    </row>
    <row r="204" spans="2:7" ht="18" customHeight="1">
      <c r="B204" s="33" t="str">
        <f>IF('4.製品一覧'!B203="","",'4.製品一覧'!B203)</f>
        <v/>
      </c>
      <c r="C204" s="33" t="str">
        <f>IF('4.製品一覧'!C203="","",'4.製品一覧'!C203)</f>
        <v/>
      </c>
      <c r="D204" s="53"/>
      <c r="E204" s="53"/>
      <c r="F204" s="53"/>
      <c r="G204" s="53"/>
    </row>
    <row r="205" spans="2:7" ht="18" customHeight="1">
      <c r="B205" s="33" t="str">
        <f>IF('4.製品一覧'!B204="","",'4.製品一覧'!B204)</f>
        <v/>
      </c>
      <c r="C205" s="33" t="str">
        <f>IF('4.製品一覧'!C204="","",'4.製品一覧'!C204)</f>
        <v/>
      </c>
      <c r="D205" s="53"/>
      <c r="E205" s="53"/>
      <c r="F205" s="53"/>
      <c r="G205" s="53"/>
    </row>
    <row r="206" spans="2:7" ht="18" customHeight="1">
      <c r="B206" s="33" t="str">
        <f>IF('4.製品一覧'!B205="","",'4.製品一覧'!B205)</f>
        <v/>
      </c>
      <c r="C206" s="33" t="str">
        <f>IF('4.製品一覧'!C205="","",'4.製品一覧'!C205)</f>
        <v/>
      </c>
      <c r="D206" s="53"/>
      <c r="E206" s="53"/>
      <c r="F206" s="53"/>
      <c r="G206" s="53"/>
    </row>
    <row r="207" spans="2:7" ht="18" customHeight="1">
      <c r="B207" s="33" t="str">
        <f>IF('4.製品一覧'!B206="","",'4.製品一覧'!B206)</f>
        <v/>
      </c>
      <c r="C207" s="33" t="str">
        <f>IF('4.製品一覧'!C206="","",'4.製品一覧'!C206)</f>
        <v/>
      </c>
      <c r="D207" s="53"/>
      <c r="E207" s="53"/>
      <c r="F207" s="53"/>
      <c r="G207" s="53"/>
    </row>
    <row r="208" spans="2:7" ht="18" customHeight="1">
      <c r="B208" s="33" t="str">
        <f>IF('4.製品一覧'!B207="","",'4.製品一覧'!B207)</f>
        <v/>
      </c>
      <c r="C208" s="33" t="str">
        <f>IF('4.製品一覧'!C207="","",'4.製品一覧'!C207)</f>
        <v/>
      </c>
      <c r="D208" s="53"/>
      <c r="E208" s="53"/>
      <c r="F208" s="53"/>
      <c r="G208" s="53"/>
    </row>
    <row r="209" spans="2:7" ht="18" customHeight="1">
      <c r="B209" s="33" t="str">
        <f>IF('4.製品一覧'!B208="","",'4.製品一覧'!B208)</f>
        <v/>
      </c>
      <c r="C209" s="33" t="str">
        <f>IF('4.製品一覧'!C208="","",'4.製品一覧'!C208)</f>
        <v/>
      </c>
      <c r="D209" s="53"/>
      <c r="E209" s="53"/>
      <c r="F209" s="53"/>
      <c r="G209" s="53"/>
    </row>
    <row r="210" spans="2:7" ht="18" customHeight="1">
      <c r="B210" s="33" t="str">
        <f>IF('4.製品一覧'!B209="","",'4.製品一覧'!B209)</f>
        <v/>
      </c>
      <c r="C210" s="33" t="str">
        <f>IF('4.製品一覧'!C209="","",'4.製品一覧'!C209)</f>
        <v/>
      </c>
      <c r="D210" s="53"/>
      <c r="E210" s="53"/>
      <c r="F210" s="53"/>
      <c r="G210" s="53"/>
    </row>
    <row r="211" spans="2:7" ht="18" customHeight="1">
      <c r="B211" s="33" t="str">
        <f>IF('4.製品一覧'!B210="","",'4.製品一覧'!B210)</f>
        <v/>
      </c>
      <c r="C211" s="33" t="str">
        <f>IF('4.製品一覧'!C210="","",'4.製品一覧'!C210)</f>
        <v/>
      </c>
      <c r="D211" s="53"/>
      <c r="E211" s="53"/>
      <c r="F211" s="53"/>
      <c r="G211" s="53"/>
    </row>
    <row r="212" spans="2:7" ht="18" customHeight="1">
      <c r="B212" s="33" t="str">
        <f>IF('4.製品一覧'!B211="","",'4.製品一覧'!B211)</f>
        <v/>
      </c>
      <c r="C212" s="33" t="str">
        <f>IF('4.製品一覧'!C211="","",'4.製品一覧'!C211)</f>
        <v/>
      </c>
      <c r="D212" s="53"/>
      <c r="E212" s="53"/>
      <c r="F212" s="53"/>
      <c r="G212" s="53"/>
    </row>
    <row r="213" spans="2:7" ht="18" customHeight="1">
      <c r="B213" s="33" t="str">
        <f>IF('4.製品一覧'!B212="","",'4.製品一覧'!B212)</f>
        <v/>
      </c>
      <c r="C213" s="33" t="str">
        <f>IF('4.製品一覧'!C212="","",'4.製品一覧'!C212)</f>
        <v/>
      </c>
      <c r="D213" s="53"/>
      <c r="E213" s="53"/>
      <c r="F213" s="53"/>
      <c r="G213" s="53"/>
    </row>
    <row r="214" spans="2:7" ht="18" customHeight="1">
      <c r="B214" s="33" t="str">
        <f>IF('4.製品一覧'!B213="","",'4.製品一覧'!B213)</f>
        <v/>
      </c>
      <c r="C214" s="33" t="str">
        <f>IF('4.製品一覧'!C213="","",'4.製品一覧'!C213)</f>
        <v/>
      </c>
      <c r="D214" s="53"/>
      <c r="E214" s="53"/>
      <c r="F214" s="53"/>
      <c r="G214" s="53"/>
    </row>
    <row r="215" spans="2:7" ht="18" customHeight="1">
      <c r="B215" s="33" t="str">
        <f>IF('4.製品一覧'!B214="","",'4.製品一覧'!B214)</f>
        <v/>
      </c>
      <c r="C215" s="33" t="str">
        <f>IF('4.製品一覧'!C214="","",'4.製品一覧'!C214)</f>
        <v/>
      </c>
      <c r="D215" s="53"/>
      <c r="E215" s="53"/>
      <c r="F215" s="53"/>
      <c r="G215" s="53"/>
    </row>
    <row r="216" spans="2:7" ht="18" customHeight="1">
      <c r="B216" s="33" t="str">
        <f>IF('4.製品一覧'!B215="","",'4.製品一覧'!B215)</f>
        <v/>
      </c>
      <c r="C216" s="33" t="str">
        <f>IF('4.製品一覧'!C215="","",'4.製品一覧'!C215)</f>
        <v/>
      </c>
      <c r="D216" s="53"/>
      <c r="E216" s="53"/>
      <c r="F216" s="53"/>
      <c r="G216" s="53"/>
    </row>
    <row r="217" spans="2:7" ht="18" customHeight="1">
      <c r="B217" s="33" t="str">
        <f>IF('4.製品一覧'!B216="","",'4.製品一覧'!B216)</f>
        <v/>
      </c>
      <c r="C217" s="33" t="str">
        <f>IF('4.製品一覧'!C216="","",'4.製品一覧'!C216)</f>
        <v/>
      </c>
      <c r="D217" s="53"/>
      <c r="E217" s="53"/>
      <c r="F217" s="53"/>
      <c r="G217" s="53"/>
    </row>
    <row r="218" spans="2:7" ht="18" customHeight="1">
      <c r="B218" s="33" t="str">
        <f>IF('4.製品一覧'!B217="","",'4.製品一覧'!B217)</f>
        <v/>
      </c>
      <c r="C218" s="33" t="str">
        <f>IF('4.製品一覧'!C217="","",'4.製品一覧'!C217)</f>
        <v/>
      </c>
      <c r="D218" s="53"/>
      <c r="E218" s="53"/>
      <c r="F218" s="53"/>
      <c r="G218" s="53"/>
    </row>
    <row r="219" spans="2:7" ht="18" customHeight="1">
      <c r="B219" s="33" t="str">
        <f>IF('4.製品一覧'!B218="","",'4.製品一覧'!B218)</f>
        <v/>
      </c>
      <c r="C219" s="33" t="str">
        <f>IF('4.製品一覧'!C218="","",'4.製品一覧'!C218)</f>
        <v/>
      </c>
      <c r="D219" s="53"/>
      <c r="E219" s="53"/>
      <c r="F219" s="53"/>
      <c r="G219" s="53"/>
    </row>
    <row r="220" spans="2:7" ht="18" customHeight="1">
      <c r="B220" s="33" t="str">
        <f>IF('4.製品一覧'!B219="","",'4.製品一覧'!B219)</f>
        <v/>
      </c>
      <c r="C220" s="33" t="str">
        <f>IF('4.製品一覧'!C219="","",'4.製品一覧'!C219)</f>
        <v/>
      </c>
      <c r="D220" s="53"/>
      <c r="E220" s="53"/>
      <c r="F220" s="53"/>
      <c r="G220" s="53"/>
    </row>
    <row r="221" spans="2:7" ht="18" customHeight="1">
      <c r="B221" s="33" t="str">
        <f>IF('4.製品一覧'!B220="","",'4.製品一覧'!B220)</f>
        <v/>
      </c>
      <c r="C221" s="33" t="str">
        <f>IF('4.製品一覧'!C220="","",'4.製品一覧'!C220)</f>
        <v/>
      </c>
      <c r="D221" s="53"/>
      <c r="E221" s="53"/>
      <c r="F221" s="53"/>
      <c r="G221" s="53"/>
    </row>
    <row r="222" spans="2:7" ht="18" customHeight="1">
      <c r="B222" s="33" t="str">
        <f>IF('4.製品一覧'!B221="","",'4.製品一覧'!B221)</f>
        <v/>
      </c>
      <c r="C222" s="33" t="str">
        <f>IF('4.製品一覧'!C221="","",'4.製品一覧'!C221)</f>
        <v/>
      </c>
      <c r="D222" s="53"/>
      <c r="E222" s="53"/>
      <c r="F222" s="53"/>
      <c r="G222" s="53"/>
    </row>
    <row r="223" spans="2:7" ht="18" customHeight="1">
      <c r="B223" s="33" t="str">
        <f>IF('4.製品一覧'!B222="","",'4.製品一覧'!B222)</f>
        <v/>
      </c>
      <c r="C223" s="33" t="str">
        <f>IF('4.製品一覧'!C222="","",'4.製品一覧'!C222)</f>
        <v/>
      </c>
      <c r="D223" s="53"/>
      <c r="E223" s="53"/>
      <c r="F223" s="53"/>
      <c r="G223" s="53"/>
    </row>
    <row r="224" spans="2:7" ht="18" customHeight="1">
      <c r="B224" s="33" t="str">
        <f>IF('4.製品一覧'!B223="","",'4.製品一覧'!B223)</f>
        <v/>
      </c>
      <c r="C224" s="33" t="str">
        <f>IF('4.製品一覧'!C223="","",'4.製品一覧'!C223)</f>
        <v/>
      </c>
      <c r="D224" s="53"/>
      <c r="E224" s="53"/>
      <c r="F224" s="53"/>
      <c r="G224" s="53"/>
    </row>
    <row r="225" spans="2:7" ht="18" customHeight="1">
      <c r="B225" s="33" t="str">
        <f>IF('4.製品一覧'!B224="","",'4.製品一覧'!B224)</f>
        <v/>
      </c>
      <c r="C225" s="33" t="str">
        <f>IF('4.製品一覧'!C224="","",'4.製品一覧'!C224)</f>
        <v/>
      </c>
      <c r="D225" s="53"/>
      <c r="E225" s="53"/>
      <c r="F225" s="53"/>
      <c r="G225" s="53"/>
    </row>
    <row r="226" spans="2:7" ht="18" customHeight="1">
      <c r="B226" s="33" t="str">
        <f>IF('4.製品一覧'!B225="","",'4.製品一覧'!B225)</f>
        <v/>
      </c>
      <c r="C226" s="33" t="str">
        <f>IF('4.製品一覧'!C225="","",'4.製品一覧'!C225)</f>
        <v/>
      </c>
      <c r="D226" s="53"/>
      <c r="E226" s="53"/>
      <c r="F226" s="53"/>
      <c r="G226" s="53"/>
    </row>
    <row r="227" spans="2:7" ht="18" customHeight="1">
      <c r="B227" s="33" t="str">
        <f>IF('4.製品一覧'!B226="","",'4.製品一覧'!B226)</f>
        <v/>
      </c>
      <c r="C227" s="33" t="str">
        <f>IF('4.製品一覧'!C226="","",'4.製品一覧'!C226)</f>
        <v/>
      </c>
      <c r="D227" s="53"/>
      <c r="E227" s="53"/>
      <c r="F227" s="53"/>
      <c r="G227" s="53"/>
    </row>
    <row r="228" spans="2:7" ht="18" customHeight="1">
      <c r="B228" s="33" t="str">
        <f>IF('4.製品一覧'!B227="","",'4.製品一覧'!B227)</f>
        <v/>
      </c>
      <c r="C228" s="33" t="str">
        <f>IF('4.製品一覧'!C227="","",'4.製品一覧'!C227)</f>
        <v/>
      </c>
      <c r="D228" s="53"/>
      <c r="E228" s="53"/>
      <c r="F228" s="53"/>
      <c r="G228" s="53"/>
    </row>
    <row r="229" spans="2:7" ht="18" customHeight="1">
      <c r="B229" s="33" t="str">
        <f>IF('4.製品一覧'!B228="","",'4.製品一覧'!B228)</f>
        <v/>
      </c>
      <c r="C229" s="33" t="str">
        <f>IF('4.製品一覧'!C228="","",'4.製品一覧'!C228)</f>
        <v/>
      </c>
      <c r="D229" s="53"/>
      <c r="E229" s="53"/>
      <c r="F229" s="53"/>
      <c r="G229" s="53"/>
    </row>
    <row r="230" spans="2:7" ht="18" customHeight="1">
      <c r="B230" s="33" t="str">
        <f>IF('4.製品一覧'!B229="","",'4.製品一覧'!B229)</f>
        <v/>
      </c>
      <c r="C230" s="33" t="str">
        <f>IF('4.製品一覧'!C229="","",'4.製品一覧'!C229)</f>
        <v/>
      </c>
      <c r="D230" s="53"/>
      <c r="E230" s="53"/>
      <c r="F230" s="53"/>
      <c r="G230" s="53"/>
    </row>
    <row r="231" spans="2:7" ht="18" customHeight="1">
      <c r="B231" s="33" t="str">
        <f>IF('4.製品一覧'!B230="","",'4.製品一覧'!B230)</f>
        <v/>
      </c>
      <c r="C231" s="33" t="str">
        <f>IF('4.製品一覧'!C230="","",'4.製品一覧'!C230)</f>
        <v/>
      </c>
      <c r="D231" s="53"/>
      <c r="E231" s="53"/>
      <c r="F231" s="53"/>
      <c r="G231" s="53"/>
    </row>
    <row r="232" spans="2:7" ht="18" customHeight="1">
      <c r="B232" s="33" t="str">
        <f>IF('4.製品一覧'!B231="","",'4.製品一覧'!B231)</f>
        <v/>
      </c>
      <c r="C232" s="33" t="str">
        <f>IF('4.製品一覧'!C231="","",'4.製品一覧'!C231)</f>
        <v/>
      </c>
      <c r="D232" s="53"/>
      <c r="E232" s="53"/>
      <c r="F232" s="53"/>
      <c r="G232" s="53"/>
    </row>
    <row r="233" spans="2:7" ht="18" customHeight="1">
      <c r="B233" s="33" t="str">
        <f>IF('4.製品一覧'!B232="","",'4.製品一覧'!B232)</f>
        <v/>
      </c>
      <c r="C233" s="33" t="str">
        <f>IF('4.製品一覧'!C232="","",'4.製品一覧'!C232)</f>
        <v/>
      </c>
      <c r="D233" s="53"/>
      <c r="E233" s="53"/>
      <c r="F233" s="53"/>
      <c r="G233" s="53"/>
    </row>
    <row r="234" spans="2:7" ht="18" customHeight="1">
      <c r="B234" s="33" t="str">
        <f>IF('4.製品一覧'!B233="","",'4.製品一覧'!B233)</f>
        <v/>
      </c>
      <c r="C234" s="33" t="str">
        <f>IF('4.製品一覧'!C233="","",'4.製品一覧'!C233)</f>
        <v/>
      </c>
      <c r="D234" s="53"/>
      <c r="E234" s="53"/>
      <c r="F234" s="53"/>
      <c r="G234" s="53"/>
    </row>
    <row r="235" spans="2:7" ht="18" customHeight="1">
      <c r="B235" s="33" t="str">
        <f>IF('4.製品一覧'!B234="","",'4.製品一覧'!B234)</f>
        <v/>
      </c>
      <c r="C235" s="33" t="str">
        <f>IF('4.製品一覧'!C234="","",'4.製品一覧'!C234)</f>
        <v/>
      </c>
      <c r="D235" s="53"/>
      <c r="E235" s="53"/>
      <c r="F235" s="53"/>
      <c r="G235" s="53"/>
    </row>
    <row r="236" spans="2:7" ht="18" customHeight="1">
      <c r="B236" s="33" t="str">
        <f>IF('4.製品一覧'!B235="","",'4.製品一覧'!B235)</f>
        <v/>
      </c>
      <c r="C236" s="33" t="str">
        <f>IF('4.製品一覧'!C235="","",'4.製品一覧'!C235)</f>
        <v/>
      </c>
      <c r="D236" s="53"/>
      <c r="E236" s="53"/>
      <c r="F236" s="53"/>
      <c r="G236" s="53"/>
    </row>
    <row r="237" spans="2:7" ht="18" customHeight="1">
      <c r="B237" s="33" t="str">
        <f>IF('4.製品一覧'!B236="","",'4.製品一覧'!B236)</f>
        <v/>
      </c>
      <c r="C237" s="33" t="str">
        <f>IF('4.製品一覧'!C236="","",'4.製品一覧'!C236)</f>
        <v/>
      </c>
      <c r="D237" s="53"/>
      <c r="E237" s="53"/>
      <c r="F237" s="53"/>
      <c r="G237" s="53"/>
    </row>
    <row r="238" spans="2:7" ht="18" customHeight="1">
      <c r="B238" s="33" t="str">
        <f>IF('4.製品一覧'!B237="","",'4.製品一覧'!B237)</f>
        <v/>
      </c>
      <c r="C238" s="33" t="str">
        <f>IF('4.製品一覧'!C237="","",'4.製品一覧'!C237)</f>
        <v/>
      </c>
      <c r="D238" s="53"/>
      <c r="E238" s="53"/>
      <c r="F238" s="53"/>
      <c r="G238" s="53"/>
    </row>
    <row r="239" spans="2:7" ht="18" customHeight="1">
      <c r="B239" s="33" t="str">
        <f>IF('4.製品一覧'!B238="","",'4.製品一覧'!B238)</f>
        <v/>
      </c>
      <c r="C239" s="33" t="str">
        <f>IF('4.製品一覧'!C238="","",'4.製品一覧'!C238)</f>
        <v/>
      </c>
      <c r="D239" s="53"/>
      <c r="E239" s="53"/>
      <c r="F239" s="53"/>
      <c r="G239" s="53"/>
    </row>
    <row r="240" spans="2:7" ht="18" customHeight="1">
      <c r="B240" s="33" t="str">
        <f>IF('4.製品一覧'!B239="","",'4.製品一覧'!B239)</f>
        <v/>
      </c>
      <c r="C240" s="33" t="str">
        <f>IF('4.製品一覧'!C239="","",'4.製品一覧'!C239)</f>
        <v/>
      </c>
      <c r="D240" s="53"/>
      <c r="E240" s="53"/>
      <c r="F240" s="53"/>
      <c r="G240" s="53"/>
    </row>
    <row r="241" spans="2:7" ht="18" customHeight="1">
      <c r="B241" s="33" t="str">
        <f>IF('4.製品一覧'!B240="","",'4.製品一覧'!B240)</f>
        <v/>
      </c>
      <c r="C241" s="33" t="str">
        <f>IF('4.製品一覧'!C240="","",'4.製品一覧'!C240)</f>
        <v/>
      </c>
      <c r="D241" s="53"/>
      <c r="E241" s="53"/>
      <c r="F241" s="53"/>
      <c r="G241" s="53"/>
    </row>
    <row r="242" spans="2:7" ht="18" customHeight="1">
      <c r="B242" s="33" t="str">
        <f>IF('4.製品一覧'!B241="","",'4.製品一覧'!B241)</f>
        <v/>
      </c>
      <c r="C242" s="33" t="str">
        <f>IF('4.製品一覧'!C241="","",'4.製品一覧'!C241)</f>
        <v/>
      </c>
      <c r="D242" s="53"/>
      <c r="E242" s="53"/>
      <c r="F242" s="53"/>
      <c r="G242" s="53"/>
    </row>
    <row r="243" spans="2:7" ht="18" customHeight="1">
      <c r="B243" s="33" t="str">
        <f>IF('4.製品一覧'!B242="","",'4.製品一覧'!B242)</f>
        <v/>
      </c>
      <c r="C243" s="33" t="str">
        <f>IF('4.製品一覧'!C242="","",'4.製品一覧'!C242)</f>
        <v/>
      </c>
      <c r="D243" s="53"/>
      <c r="E243" s="53"/>
      <c r="F243" s="53"/>
      <c r="G243" s="53"/>
    </row>
    <row r="244" spans="2:7" ht="18" customHeight="1">
      <c r="B244" s="33" t="str">
        <f>IF('4.製品一覧'!B243="","",'4.製品一覧'!B243)</f>
        <v/>
      </c>
      <c r="C244" s="33" t="str">
        <f>IF('4.製品一覧'!C243="","",'4.製品一覧'!C243)</f>
        <v/>
      </c>
      <c r="D244" s="53"/>
      <c r="E244" s="53"/>
      <c r="F244" s="53"/>
      <c r="G244" s="53"/>
    </row>
    <row r="245" spans="2:7" ht="18" customHeight="1">
      <c r="B245" s="33" t="str">
        <f>IF('4.製品一覧'!B244="","",'4.製品一覧'!B244)</f>
        <v/>
      </c>
      <c r="C245" s="33" t="str">
        <f>IF('4.製品一覧'!C244="","",'4.製品一覧'!C244)</f>
        <v/>
      </c>
      <c r="D245" s="53"/>
      <c r="E245" s="53"/>
      <c r="F245" s="53"/>
      <c r="G245" s="53"/>
    </row>
    <row r="246" spans="2:7" ht="18" customHeight="1">
      <c r="B246" s="33" t="str">
        <f>IF('4.製品一覧'!B245="","",'4.製品一覧'!B245)</f>
        <v/>
      </c>
      <c r="C246" s="33" t="str">
        <f>IF('4.製品一覧'!C245="","",'4.製品一覧'!C245)</f>
        <v/>
      </c>
      <c r="D246" s="53"/>
      <c r="E246" s="53"/>
      <c r="F246" s="53"/>
      <c r="G246" s="53"/>
    </row>
    <row r="247" spans="2:7" ht="18" customHeight="1">
      <c r="B247" s="33" t="str">
        <f>IF('4.製品一覧'!B246="","",'4.製品一覧'!B246)</f>
        <v/>
      </c>
      <c r="C247" s="33" t="str">
        <f>IF('4.製品一覧'!C246="","",'4.製品一覧'!C246)</f>
        <v/>
      </c>
      <c r="D247" s="53"/>
      <c r="E247" s="53"/>
      <c r="F247" s="53"/>
      <c r="G247" s="53"/>
    </row>
    <row r="248" spans="2:7" ht="18" customHeight="1">
      <c r="B248" s="33" t="str">
        <f>IF('4.製品一覧'!B247="","",'4.製品一覧'!B247)</f>
        <v/>
      </c>
      <c r="C248" s="33" t="str">
        <f>IF('4.製品一覧'!C247="","",'4.製品一覧'!C247)</f>
        <v/>
      </c>
      <c r="D248" s="53"/>
      <c r="E248" s="53"/>
      <c r="F248" s="53"/>
      <c r="G248" s="53"/>
    </row>
    <row r="249" spans="2:7" ht="18" customHeight="1">
      <c r="B249" s="33" t="str">
        <f>IF('4.製品一覧'!B248="","",'4.製品一覧'!B248)</f>
        <v/>
      </c>
      <c r="C249" s="33" t="str">
        <f>IF('4.製品一覧'!C248="","",'4.製品一覧'!C248)</f>
        <v/>
      </c>
      <c r="D249" s="53"/>
      <c r="E249" s="53"/>
      <c r="F249" s="53"/>
      <c r="G249" s="53"/>
    </row>
    <row r="250" spans="2:7" ht="18" customHeight="1">
      <c r="B250" s="33" t="str">
        <f>IF('4.製品一覧'!B249="","",'4.製品一覧'!B249)</f>
        <v/>
      </c>
      <c r="C250" s="33" t="str">
        <f>IF('4.製品一覧'!C249="","",'4.製品一覧'!C249)</f>
        <v/>
      </c>
      <c r="D250" s="53"/>
      <c r="E250" s="53"/>
      <c r="F250" s="53"/>
      <c r="G250" s="53"/>
    </row>
    <row r="251" spans="2:7" ht="18" customHeight="1">
      <c r="B251" s="33" t="str">
        <f>IF('4.製品一覧'!B250="","",'4.製品一覧'!B250)</f>
        <v/>
      </c>
      <c r="C251" s="33" t="str">
        <f>IF('4.製品一覧'!C250="","",'4.製品一覧'!C250)</f>
        <v/>
      </c>
      <c r="D251" s="53"/>
      <c r="E251" s="53"/>
      <c r="F251" s="53"/>
      <c r="G251" s="53"/>
    </row>
    <row r="252" spans="2:7" ht="18" customHeight="1">
      <c r="B252" s="33" t="str">
        <f>IF('4.製品一覧'!B251="","",'4.製品一覧'!B251)</f>
        <v/>
      </c>
      <c r="C252" s="33" t="str">
        <f>IF('4.製品一覧'!C251="","",'4.製品一覧'!C251)</f>
        <v/>
      </c>
      <c r="D252" s="53"/>
      <c r="E252" s="53"/>
      <c r="F252" s="53"/>
      <c r="G252" s="53"/>
    </row>
    <row r="253" spans="2:7" ht="18" customHeight="1">
      <c r="B253" s="33" t="str">
        <f>IF('4.製品一覧'!B252="","",'4.製品一覧'!B252)</f>
        <v/>
      </c>
      <c r="C253" s="33" t="str">
        <f>IF('4.製品一覧'!C252="","",'4.製品一覧'!C252)</f>
        <v/>
      </c>
      <c r="D253" s="53"/>
      <c r="E253" s="53"/>
      <c r="F253" s="53"/>
      <c r="G253" s="53"/>
    </row>
    <row r="254" spans="2:7" ht="18" customHeight="1">
      <c r="B254" s="33" t="str">
        <f>IF('4.製品一覧'!B253="","",'4.製品一覧'!B253)</f>
        <v/>
      </c>
      <c r="C254" s="33" t="str">
        <f>IF('4.製品一覧'!C253="","",'4.製品一覧'!C253)</f>
        <v/>
      </c>
      <c r="D254" s="53"/>
      <c r="E254" s="53"/>
      <c r="F254" s="53"/>
      <c r="G254" s="53"/>
    </row>
    <row r="255" spans="2:7" ht="18" customHeight="1">
      <c r="B255" s="33" t="str">
        <f>IF('4.製品一覧'!B254="","",'4.製品一覧'!B254)</f>
        <v/>
      </c>
      <c r="C255" s="33" t="str">
        <f>IF('4.製品一覧'!C254="","",'4.製品一覧'!C254)</f>
        <v/>
      </c>
      <c r="D255" s="53"/>
      <c r="E255" s="53"/>
      <c r="F255" s="53"/>
      <c r="G255" s="53"/>
    </row>
    <row r="256" spans="2:7" ht="18" customHeight="1">
      <c r="B256" s="33" t="str">
        <f>IF('4.製品一覧'!B255="","",'4.製品一覧'!B255)</f>
        <v/>
      </c>
      <c r="C256" s="33" t="str">
        <f>IF('4.製品一覧'!C255="","",'4.製品一覧'!C255)</f>
        <v/>
      </c>
      <c r="D256" s="53"/>
      <c r="E256" s="53"/>
      <c r="F256" s="53"/>
      <c r="G256" s="53"/>
    </row>
    <row r="257" spans="2:7" ht="18" customHeight="1">
      <c r="B257" s="33" t="str">
        <f>IF('4.製品一覧'!B256="","",'4.製品一覧'!B256)</f>
        <v/>
      </c>
      <c r="C257" s="33" t="str">
        <f>IF('4.製品一覧'!C256="","",'4.製品一覧'!C256)</f>
        <v/>
      </c>
      <c r="D257" s="53"/>
      <c r="E257" s="53"/>
      <c r="F257" s="53"/>
      <c r="G257" s="53"/>
    </row>
    <row r="258" spans="2:7" ht="18" customHeight="1">
      <c r="B258" s="33" t="str">
        <f>IF('4.製品一覧'!B257="","",'4.製品一覧'!B257)</f>
        <v/>
      </c>
      <c r="C258" s="33" t="str">
        <f>IF('4.製品一覧'!C257="","",'4.製品一覧'!C257)</f>
        <v/>
      </c>
      <c r="D258" s="53"/>
      <c r="E258" s="53"/>
      <c r="F258" s="53"/>
      <c r="G258" s="53"/>
    </row>
    <row r="259" spans="2:7" ht="18" customHeight="1">
      <c r="B259" s="33" t="str">
        <f>IF('4.製品一覧'!B258="","",'4.製品一覧'!B258)</f>
        <v/>
      </c>
      <c r="C259" s="33" t="str">
        <f>IF('4.製品一覧'!C258="","",'4.製品一覧'!C258)</f>
        <v/>
      </c>
      <c r="D259" s="53"/>
      <c r="E259" s="53"/>
      <c r="F259" s="53"/>
      <c r="G259" s="53"/>
    </row>
    <row r="260" spans="2:7" ht="18" customHeight="1">
      <c r="B260" s="33" t="str">
        <f>IF('4.製品一覧'!B259="","",'4.製品一覧'!B259)</f>
        <v/>
      </c>
      <c r="C260" s="33" t="str">
        <f>IF('4.製品一覧'!C259="","",'4.製品一覧'!C259)</f>
        <v/>
      </c>
      <c r="D260" s="53"/>
      <c r="E260" s="53"/>
      <c r="F260" s="53"/>
      <c r="G260" s="53"/>
    </row>
    <row r="261" spans="2:7" ht="18" customHeight="1">
      <c r="B261" s="33" t="str">
        <f>IF('4.製品一覧'!B260="","",'4.製品一覧'!B260)</f>
        <v/>
      </c>
      <c r="C261" s="33" t="str">
        <f>IF('4.製品一覧'!C260="","",'4.製品一覧'!C260)</f>
        <v/>
      </c>
      <c r="D261" s="53"/>
      <c r="E261" s="53"/>
      <c r="F261" s="53"/>
      <c r="G261" s="53"/>
    </row>
    <row r="262" spans="2:7" ht="18" customHeight="1">
      <c r="B262" s="33" t="str">
        <f>IF('4.製品一覧'!B261="","",'4.製品一覧'!B261)</f>
        <v/>
      </c>
      <c r="C262" s="33" t="str">
        <f>IF('4.製品一覧'!C261="","",'4.製品一覧'!C261)</f>
        <v/>
      </c>
      <c r="D262" s="53"/>
      <c r="E262" s="53"/>
      <c r="F262" s="53"/>
      <c r="G262" s="53"/>
    </row>
    <row r="263" spans="2:7" ht="18" customHeight="1">
      <c r="B263" s="33" t="str">
        <f>IF('4.製品一覧'!B262="","",'4.製品一覧'!B262)</f>
        <v/>
      </c>
      <c r="C263" s="33" t="str">
        <f>IF('4.製品一覧'!C262="","",'4.製品一覧'!C262)</f>
        <v/>
      </c>
      <c r="D263" s="53"/>
      <c r="E263" s="53"/>
      <c r="F263" s="53"/>
      <c r="G263" s="53"/>
    </row>
    <row r="264" spans="2:7" ht="18" customHeight="1">
      <c r="B264" s="33" t="str">
        <f>IF('4.製品一覧'!B263="","",'4.製品一覧'!B263)</f>
        <v/>
      </c>
      <c r="C264" s="33" t="str">
        <f>IF('4.製品一覧'!C263="","",'4.製品一覧'!C263)</f>
        <v/>
      </c>
      <c r="D264" s="53"/>
      <c r="E264" s="53"/>
      <c r="F264" s="53"/>
      <c r="G264" s="53"/>
    </row>
    <row r="265" spans="2:7" ht="18" customHeight="1">
      <c r="B265" s="33" t="str">
        <f>IF('4.製品一覧'!B264="","",'4.製品一覧'!B264)</f>
        <v/>
      </c>
      <c r="C265" s="33" t="str">
        <f>IF('4.製品一覧'!C264="","",'4.製品一覧'!C264)</f>
        <v/>
      </c>
      <c r="D265" s="53"/>
      <c r="E265" s="53"/>
      <c r="F265" s="53"/>
      <c r="G265" s="53"/>
    </row>
    <row r="266" spans="2:7" ht="18" customHeight="1">
      <c r="B266" s="33" t="str">
        <f>IF('4.製品一覧'!B265="","",'4.製品一覧'!B265)</f>
        <v/>
      </c>
      <c r="C266" s="33" t="str">
        <f>IF('4.製品一覧'!C265="","",'4.製品一覧'!C265)</f>
        <v/>
      </c>
      <c r="D266" s="53"/>
      <c r="E266" s="53"/>
      <c r="F266" s="53"/>
      <c r="G266" s="53"/>
    </row>
    <row r="267" spans="2:7" ht="18" customHeight="1">
      <c r="B267" s="33" t="str">
        <f>IF('4.製品一覧'!B266="","",'4.製品一覧'!B266)</f>
        <v/>
      </c>
      <c r="C267" s="33" t="str">
        <f>IF('4.製品一覧'!C266="","",'4.製品一覧'!C266)</f>
        <v/>
      </c>
      <c r="D267" s="53"/>
      <c r="E267" s="53"/>
      <c r="F267" s="53"/>
      <c r="G267" s="53"/>
    </row>
    <row r="268" spans="2:7" ht="18" customHeight="1">
      <c r="B268" s="33" t="str">
        <f>IF('4.製品一覧'!B267="","",'4.製品一覧'!B267)</f>
        <v/>
      </c>
      <c r="C268" s="33" t="str">
        <f>IF('4.製品一覧'!C267="","",'4.製品一覧'!C267)</f>
        <v/>
      </c>
      <c r="D268" s="53"/>
      <c r="E268" s="53"/>
      <c r="F268" s="53"/>
      <c r="G268" s="53"/>
    </row>
    <row r="269" spans="2:7" ht="18" customHeight="1">
      <c r="B269" s="33" t="str">
        <f>IF('4.製品一覧'!B268="","",'4.製品一覧'!B268)</f>
        <v/>
      </c>
      <c r="C269" s="33" t="str">
        <f>IF('4.製品一覧'!C268="","",'4.製品一覧'!C268)</f>
        <v/>
      </c>
      <c r="D269" s="53"/>
      <c r="E269" s="53"/>
      <c r="F269" s="53"/>
      <c r="G269" s="53"/>
    </row>
    <row r="270" spans="2:7" ht="18" customHeight="1">
      <c r="B270" s="33" t="str">
        <f>IF('4.製品一覧'!B269="","",'4.製品一覧'!B269)</f>
        <v/>
      </c>
      <c r="C270" s="33" t="str">
        <f>IF('4.製品一覧'!C269="","",'4.製品一覧'!C269)</f>
        <v/>
      </c>
      <c r="D270" s="53"/>
      <c r="E270" s="53"/>
      <c r="F270" s="53"/>
      <c r="G270" s="53"/>
    </row>
    <row r="271" spans="2:7" ht="18" customHeight="1">
      <c r="B271" s="33" t="str">
        <f>IF('4.製品一覧'!B270="","",'4.製品一覧'!B270)</f>
        <v/>
      </c>
      <c r="C271" s="33" t="str">
        <f>IF('4.製品一覧'!C270="","",'4.製品一覧'!C270)</f>
        <v/>
      </c>
      <c r="D271" s="53"/>
      <c r="E271" s="53"/>
      <c r="F271" s="53"/>
      <c r="G271" s="53"/>
    </row>
    <row r="272" spans="2:7" ht="18" customHeight="1">
      <c r="B272" s="33" t="str">
        <f>IF('4.製品一覧'!B271="","",'4.製品一覧'!B271)</f>
        <v/>
      </c>
      <c r="C272" s="33" t="str">
        <f>IF('4.製品一覧'!C271="","",'4.製品一覧'!C271)</f>
        <v/>
      </c>
      <c r="D272" s="53"/>
      <c r="E272" s="53"/>
      <c r="F272" s="53"/>
      <c r="G272" s="53"/>
    </row>
    <row r="273" spans="2:7" ht="18" customHeight="1">
      <c r="B273" s="33" t="str">
        <f>IF('4.製品一覧'!B272="","",'4.製品一覧'!B272)</f>
        <v/>
      </c>
      <c r="C273" s="33" t="str">
        <f>IF('4.製品一覧'!C272="","",'4.製品一覧'!C272)</f>
        <v/>
      </c>
      <c r="D273" s="53"/>
      <c r="E273" s="53"/>
      <c r="F273" s="53"/>
      <c r="G273" s="53"/>
    </row>
    <row r="274" spans="2:7" ht="18" customHeight="1">
      <c r="B274" s="33" t="str">
        <f>IF('4.製品一覧'!B273="","",'4.製品一覧'!B273)</f>
        <v/>
      </c>
      <c r="C274" s="33" t="str">
        <f>IF('4.製品一覧'!C273="","",'4.製品一覧'!C273)</f>
        <v/>
      </c>
      <c r="D274" s="53"/>
      <c r="E274" s="53"/>
      <c r="F274" s="53"/>
      <c r="G274" s="53"/>
    </row>
    <row r="275" spans="2:7" ht="18" customHeight="1">
      <c r="B275" s="33" t="str">
        <f>IF('4.製品一覧'!B274="","",'4.製品一覧'!B274)</f>
        <v/>
      </c>
      <c r="C275" s="33" t="str">
        <f>IF('4.製品一覧'!C274="","",'4.製品一覧'!C274)</f>
        <v/>
      </c>
      <c r="D275" s="53"/>
      <c r="E275" s="53"/>
      <c r="F275" s="53"/>
      <c r="G275" s="53"/>
    </row>
    <row r="276" spans="2:7" ht="18" customHeight="1">
      <c r="B276" s="33" t="str">
        <f>IF('4.製品一覧'!B275="","",'4.製品一覧'!B275)</f>
        <v/>
      </c>
      <c r="C276" s="33" t="str">
        <f>IF('4.製品一覧'!C275="","",'4.製品一覧'!C275)</f>
        <v/>
      </c>
      <c r="D276" s="53"/>
      <c r="E276" s="53"/>
      <c r="F276" s="53"/>
      <c r="G276" s="53"/>
    </row>
    <row r="277" spans="2:7" ht="18" customHeight="1">
      <c r="B277" s="33" t="str">
        <f>IF('4.製品一覧'!B276="","",'4.製品一覧'!B276)</f>
        <v/>
      </c>
      <c r="C277" s="33" t="str">
        <f>IF('4.製品一覧'!C276="","",'4.製品一覧'!C276)</f>
        <v/>
      </c>
      <c r="D277" s="53"/>
      <c r="E277" s="53"/>
      <c r="F277" s="53"/>
      <c r="G277" s="53"/>
    </row>
    <row r="278" spans="2:7" ht="18" customHeight="1">
      <c r="B278" s="33" t="str">
        <f>IF('4.製品一覧'!B277="","",'4.製品一覧'!B277)</f>
        <v/>
      </c>
      <c r="C278" s="33" t="str">
        <f>IF('4.製品一覧'!C277="","",'4.製品一覧'!C277)</f>
        <v/>
      </c>
      <c r="D278" s="53"/>
      <c r="E278" s="53"/>
      <c r="F278" s="53"/>
      <c r="G278" s="53"/>
    </row>
    <row r="279" spans="2:7" ht="18" customHeight="1">
      <c r="B279" s="33" t="str">
        <f>IF('4.製品一覧'!B278="","",'4.製品一覧'!B278)</f>
        <v/>
      </c>
      <c r="C279" s="33" t="str">
        <f>IF('4.製品一覧'!C278="","",'4.製品一覧'!C278)</f>
        <v/>
      </c>
      <c r="D279" s="53"/>
      <c r="E279" s="53"/>
      <c r="F279" s="53"/>
      <c r="G279" s="53"/>
    </row>
    <row r="280" spans="2:7" ht="18" customHeight="1">
      <c r="B280" s="33" t="str">
        <f>IF('4.製品一覧'!B279="","",'4.製品一覧'!B279)</f>
        <v/>
      </c>
      <c r="C280" s="33" t="str">
        <f>IF('4.製品一覧'!C279="","",'4.製品一覧'!C279)</f>
        <v/>
      </c>
      <c r="D280" s="53"/>
      <c r="E280" s="53"/>
      <c r="F280" s="53"/>
      <c r="G280" s="53"/>
    </row>
    <row r="281" spans="2:7" ht="18" customHeight="1">
      <c r="B281" s="33" t="str">
        <f>IF('4.製品一覧'!B280="","",'4.製品一覧'!B280)</f>
        <v/>
      </c>
      <c r="C281" s="33" t="str">
        <f>IF('4.製品一覧'!C280="","",'4.製品一覧'!C280)</f>
        <v/>
      </c>
      <c r="D281" s="53"/>
      <c r="E281" s="53"/>
      <c r="F281" s="53"/>
      <c r="G281" s="53"/>
    </row>
    <row r="282" spans="2:7" ht="18" customHeight="1">
      <c r="B282" s="33" t="str">
        <f>IF('4.製品一覧'!B281="","",'4.製品一覧'!B281)</f>
        <v/>
      </c>
      <c r="C282" s="33" t="str">
        <f>IF('4.製品一覧'!C281="","",'4.製品一覧'!C281)</f>
        <v/>
      </c>
      <c r="D282" s="53"/>
      <c r="E282" s="53"/>
      <c r="F282" s="53"/>
      <c r="G282" s="53"/>
    </row>
    <row r="283" spans="2:7" ht="18" customHeight="1">
      <c r="B283" s="33" t="str">
        <f>IF('4.製品一覧'!B282="","",'4.製品一覧'!B282)</f>
        <v/>
      </c>
      <c r="C283" s="33" t="str">
        <f>IF('4.製品一覧'!C282="","",'4.製品一覧'!C282)</f>
        <v/>
      </c>
      <c r="D283" s="53"/>
      <c r="E283" s="53"/>
      <c r="F283" s="53"/>
      <c r="G283" s="53"/>
    </row>
    <row r="284" spans="2:7" ht="18" customHeight="1">
      <c r="B284" s="33" t="str">
        <f>IF('4.製品一覧'!B283="","",'4.製品一覧'!B283)</f>
        <v/>
      </c>
      <c r="C284" s="33" t="str">
        <f>IF('4.製品一覧'!C283="","",'4.製品一覧'!C283)</f>
        <v/>
      </c>
      <c r="D284" s="53"/>
      <c r="E284" s="53"/>
      <c r="F284" s="53"/>
      <c r="G284" s="53"/>
    </row>
    <row r="285" spans="2:7" ht="18" customHeight="1">
      <c r="B285" s="33" t="str">
        <f>IF('4.製品一覧'!B284="","",'4.製品一覧'!B284)</f>
        <v/>
      </c>
      <c r="C285" s="33" t="str">
        <f>IF('4.製品一覧'!C284="","",'4.製品一覧'!C284)</f>
        <v/>
      </c>
      <c r="D285" s="53"/>
      <c r="E285" s="53"/>
      <c r="F285" s="53"/>
      <c r="G285" s="53"/>
    </row>
    <row r="286" spans="2:7" ht="18" customHeight="1">
      <c r="B286" s="33" t="str">
        <f>IF('4.製品一覧'!B285="","",'4.製品一覧'!B285)</f>
        <v/>
      </c>
      <c r="C286" s="33" t="str">
        <f>IF('4.製品一覧'!C285="","",'4.製品一覧'!C285)</f>
        <v/>
      </c>
      <c r="D286" s="53"/>
      <c r="E286" s="53"/>
      <c r="F286" s="53"/>
      <c r="G286" s="53"/>
    </row>
    <row r="287" spans="2:7" ht="18" customHeight="1">
      <c r="B287" s="33" t="str">
        <f>IF('4.製品一覧'!B286="","",'4.製品一覧'!B286)</f>
        <v/>
      </c>
      <c r="C287" s="33" t="str">
        <f>IF('4.製品一覧'!C286="","",'4.製品一覧'!C286)</f>
        <v/>
      </c>
      <c r="D287" s="53"/>
      <c r="E287" s="53"/>
      <c r="F287" s="53"/>
      <c r="G287" s="53"/>
    </row>
    <row r="288" spans="2:7" ht="18" customHeight="1">
      <c r="B288" s="33" t="str">
        <f>IF('4.製品一覧'!B287="","",'4.製品一覧'!B287)</f>
        <v/>
      </c>
      <c r="C288" s="33" t="str">
        <f>IF('4.製品一覧'!C287="","",'4.製品一覧'!C287)</f>
        <v/>
      </c>
      <c r="D288" s="53"/>
      <c r="E288" s="53"/>
      <c r="F288" s="53"/>
      <c r="G288" s="53"/>
    </row>
    <row r="289" spans="2:7" ht="18" customHeight="1">
      <c r="B289" s="33" t="str">
        <f>IF('4.製品一覧'!B288="","",'4.製品一覧'!B288)</f>
        <v/>
      </c>
      <c r="C289" s="33" t="str">
        <f>IF('4.製品一覧'!C288="","",'4.製品一覧'!C288)</f>
        <v/>
      </c>
      <c r="D289" s="53"/>
      <c r="E289" s="53"/>
      <c r="F289" s="53"/>
      <c r="G289" s="53"/>
    </row>
    <row r="290" spans="2:7" ht="18" customHeight="1">
      <c r="B290" s="33" t="str">
        <f>IF('4.製品一覧'!B289="","",'4.製品一覧'!B289)</f>
        <v/>
      </c>
      <c r="C290" s="33" t="str">
        <f>IF('4.製品一覧'!C289="","",'4.製品一覧'!C289)</f>
        <v/>
      </c>
      <c r="D290" s="53"/>
      <c r="E290" s="53"/>
      <c r="F290" s="53"/>
      <c r="G290" s="53"/>
    </row>
    <row r="291" spans="2:7" ht="18" customHeight="1">
      <c r="B291" s="33" t="str">
        <f>IF('4.製品一覧'!B290="","",'4.製品一覧'!B290)</f>
        <v/>
      </c>
      <c r="C291" s="33" t="str">
        <f>IF('4.製品一覧'!C290="","",'4.製品一覧'!C290)</f>
        <v/>
      </c>
      <c r="D291" s="53"/>
      <c r="E291" s="53"/>
      <c r="F291" s="53"/>
      <c r="G291" s="53"/>
    </row>
    <row r="292" spans="2:7" ht="18" customHeight="1">
      <c r="B292" s="33" t="str">
        <f>IF('4.製品一覧'!B291="","",'4.製品一覧'!B291)</f>
        <v/>
      </c>
      <c r="C292" s="33" t="str">
        <f>IF('4.製品一覧'!C291="","",'4.製品一覧'!C291)</f>
        <v/>
      </c>
      <c r="D292" s="53"/>
      <c r="E292" s="53"/>
      <c r="F292" s="53"/>
      <c r="G292" s="53"/>
    </row>
    <row r="293" spans="2:7" ht="18" customHeight="1">
      <c r="B293" s="33" t="str">
        <f>IF('4.製品一覧'!B292="","",'4.製品一覧'!B292)</f>
        <v/>
      </c>
      <c r="C293" s="33" t="str">
        <f>IF('4.製品一覧'!C292="","",'4.製品一覧'!C292)</f>
        <v/>
      </c>
      <c r="D293" s="53"/>
      <c r="E293" s="53"/>
      <c r="F293" s="53"/>
      <c r="G293" s="53"/>
    </row>
    <row r="294" spans="2:7" ht="18" customHeight="1">
      <c r="B294" s="33" t="str">
        <f>IF('4.製品一覧'!B293="","",'4.製品一覧'!B293)</f>
        <v/>
      </c>
      <c r="C294" s="33" t="str">
        <f>IF('4.製品一覧'!C293="","",'4.製品一覧'!C293)</f>
        <v/>
      </c>
      <c r="D294" s="53"/>
      <c r="E294" s="53"/>
      <c r="F294" s="53"/>
      <c r="G294" s="53"/>
    </row>
    <row r="295" spans="2:7" ht="18" customHeight="1">
      <c r="B295" s="33" t="str">
        <f>IF('4.製品一覧'!B294="","",'4.製品一覧'!B294)</f>
        <v/>
      </c>
      <c r="C295" s="33" t="str">
        <f>IF('4.製品一覧'!C294="","",'4.製品一覧'!C294)</f>
        <v/>
      </c>
      <c r="D295" s="53"/>
      <c r="E295" s="53"/>
      <c r="F295" s="53"/>
      <c r="G295" s="53"/>
    </row>
    <row r="296" spans="2:7" ht="18" customHeight="1">
      <c r="B296" s="33" t="str">
        <f>IF('4.製品一覧'!B295="","",'4.製品一覧'!B295)</f>
        <v/>
      </c>
      <c r="C296" s="33" t="str">
        <f>IF('4.製品一覧'!C295="","",'4.製品一覧'!C295)</f>
        <v/>
      </c>
      <c r="D296" s="53"/>
      <c r="E296" s="53"/>
      <c r="F296" s="53"/>
      <c r="G296" s="53"/>
    </row>
    <row r="297" spans="2:7" ht="18" customHeight="1">
      <c r="B297" s="33" t="str">
        <f>IF('4.製品一覧'!B296="","",'4.製品一覧'!B296)</f>
        <v/>
      </c>
      <c r="C297" s="33" t="str">
        <f>IF('4.製品一覧'!C296="","",'4.製品一覧'!C296)</f>
        <v/>
      </c>
      <c r="D297" s="53"/>
      <c r="E297" s="53"/>
      <c r="F297" s="53"/>
      <c r="G297" s="53"/>
    </row>
    <row r="298" spans="2:7" ht="18" customHeight="1">
      <c r="B298" s="33" t="str">
        <f>IF('4.製品一覧'!B297="","",'4.製品一覧'!B297)</f>
        <v/>
      </c>
      <c r="C298" s="33" t="str">
        <f>IF('4.製品一覧'!C297="","",'4.製品一覧'!C297)</f>
        <v/>
      </c>
      <c r="D298" s="53"/>
      <c r="E298" s="53"/>
      <c r="F298" s="53"/>
      <c r="G298" s="53"/>
    </row>
    <row r="299" spans="2:7" ht="18" customHeight="1">
      <c r="B299" s="33" t="str">
        <f>IF('4.製品一覧'!B298="","",'4.製品一覧'!B298)</f>
        <v/>
      </c>
      <c r="C299" s="33" t="str">
        <f>IF('4.製品一覧'!C298="","",'4.製品一覧'!C298)</f>
        <v/>
      </c>
      <c r="D299" s="53"/>
      <c r="E299" s="53"/>
      <c r="F299" s="53"/>
      <c r="G299" s="53"/>
    </row>
    <row r="300" spans="2:7" ht="18" customHeight="1">
      <c r="B300" s="33" t="str">
        <f>IF('4.製品一覧'!B299="","",'4.製品一覧'!B299)</f>
        <v/>
      </c>
      <c r="C300" s="33" t="str">
        <f>IF('4.製品一覧'!C299="","",'4.製品一覧'!C299)</f>
        <v/>
      </c>
      <c r="D300" s="53"/>
      <c r="E300" s="53"/>
      <c r="F300" s="53"/>
      <c r="G300" s="53"/>
    </row>
    <row r="301" spans="2:7" ht="18" customHeight="1">
      <c r="B301" s="33" t="str">
        <f>IF('4.製品一覧'!B300="","",'4.製品一覧'!B300)</f>
        <v/>
      </c>
      <c r="C301" s="33" t="str">
        <f>IF('4.製品一覧'!C300="","",'4.製品一覧'!C300)</f>
        <v/>
      </c>
      <c r="D301" s="53"/>
      <c r="E301" s="53"/>
      <c r="F301" s="53"/>
      <c r="G301" s="53"/>
    </row>
    <row r="302" spans="2:7" ht="18" customHeight="1">
      <c r="B302" s="33" t="str">
        <f>IF('4.製品一覧'!B301="","",'4.製品一覧'!B301)</f>
        <v/>
      </c>
      <c r="C302" s="33" t="str">
        <f>IF('4.製品一覧'!C301="","",'4.製品一覧'!C301)</f>
        <v/>
      </c>
      <c r="D302" s="53"/>
      <c r="E302" s="53"/>
      <c r="F302" s="53"/>
      <c r="G302" s="53"/>
    </row>
    <row r="303" spans="2:7" ht="18" customHeight="1">
      <c r="B303" s="33" t="str">
        <f>IF('4.製品一覧'!B302="","",'4.製品一覧'!B302)</f>
        <v/>
      </c>
      <c r="C303" s="33" t="str">
        <f>IF('4.製品一覧'!C302="","",'4.製品一覧'!C302)</f>
        <v/>
      </c>
      <c r="D303" s="53"/>
      <c r="E303" s="53"/>
      <c r="F303" s="53"/>
      <c r="G303" s="53"/>
    </row>
    <row r="304" spans="2:7" ht="18" customHeight="1">
      <c r="B304" s="33" t="str">
        <f>IF('4.製品一覧'!B303="","",'4.製品一覧'!B303)</f>
        <v/>
      </c>
      <c r="C304" s="33" t="str">
        <f>IF('4.製品一覧'!C303="","",'4.製品一覧'!C303)</f>
        <v/>
      </c>
      <c r="D304" s="53"/>
      <c r="E304" s="53"/>
      <c r="F304" s="53"/>
      <c r="G304" s="53"/>
    </row>
    <row r="305" spans="2:7" ht="18" customHeight="1">
      <c r="B305" s="33" t="str">
        <f>IF('4.製品一覧'!B304="","",'4.製品一覧'!B304)</f>
        <v/>
      </c>
      <c r="C305" s="33" t="str">
        <f>IF('4.製品一覧'!C304="","",'4.製品一覧'!C304)</f>
        <v/>
      </c>
      <c r="D305" s="53"/>
      <c r="E305" s="53"/>
      <c r="F305" s="53"/>
      <c r="G305" s="53"/>
    </row>
    <row r="306" spans="2:7" ht="18" customHeight="1">
      <c r="B306" s="33" t="str">
        <f>IF('4.製品一覧'!B305="","",'4.製品一覧'!B305)</f>
        <v/>
      </c>
      <c r="C306" s="33" t="str">
        <f>IF('4.製品一覧'!C305="","",'4.製品一覧'!C305)</f>
        <v/>
      </c>
      <c r="D306" s="53"/>
      <c r="E306" s="53"/>
      <c r="F306" s="53"/>
      <c r="G306" s="53"/>
    </row>
    <row r="307" spans="2:7" ht="18" customHeight="1">
      <c r="B307" s="33" t="str">
        <f>IF('4.製品一覧'!B306="","",'4.製品一覧'!B306)</f>
        <v/>
      </c>
      <c r="C307" s="33" t="str">
        <f>IF('4.製品一覧'!C306="","",'4.製品一覧'!C306)</f>
        <v/>
      </c>
      <c r="D307" s="53"/>
      <c r="E307" s="53"/>
      <c r="F307" s="53"/>
      <c r="G307" s="53"/>
    </row>
    <row r="308" spans="2:7" ht="18" customHeight="1">
      <c r="B308" s="33" t="str">
        <f>IF('4.製品一覧'!B307="","",'4.製品一覧'!B307)</f>
        <v/>
      </c>
      <c r="C308" s="33" t="str">
        <f>IF('4.製品一覧'!C307="","",'4.製品一覧'!C307)</f>
        <v/>
      </c>
      <c r="D308" s="53"/>
      <c r="E308" s="53"/>
      <c r="F308" s="53"/>
      <c r="G308" s="53"/>
    </row>
    <row r="309" spans="2:7" ht="18" customHeight="1">
      <c r="B309" s="33" t="str">
        <f>IF('4.製品一覧'!B308="","",'4.製品一覧'!B308)</f>
        <v/>
      </c>
      <c r="C309" s="33" t="str">
        <f>IF('4.製品一覧'!C308="","",'4.製品一覧'!C308)</f>
        <v/>
      </c>
      <c r="D309" s="53"/>
      <c r="E309" s="53"/>
      <c r="F309" s="53"/>
      <c r="G309" s="53"/>
    </row>
    <row r="310" spans="2:7" ht="18" customHeight="1">
      <c r="B310" s="33" t="str">
        <f>IF('4.製品一覧'!B309="","",'4.製品一覧'!B309)</f>
        <v/>
      </c>
      <c r="C310" s="33" t="str">
        <f>IF('4.製品一覧'!C309="","",'4.製品一覧'!C309)</f>
        <v/>
      </c>
      <c r="D310" s="53"/>
      <c r="E310" s="53"/>
      <c r="F310" s="53"/>
      <c r="G310" s="53"/>
    </row>
    <row r="311" spans="2:7" ht="18" customHeight="1">
      <c r="B311" s="33" t="str">
        <f>IF('4.製品一覧'!B310="","",'4.製品一覧'!B310)</f>
        <v/>
      </c>
      <c r="C311" s="33" t="str">
        <f>IF('4.製品一覧'!C310="","",'4.製品一覧'!C310)</f>
        <v/>
      </c>
      <c r="D311" s="53"/>
      <c r="E311" s="53"/>
      <c r="F311" s="53"/>
      <c r="G311" s="53"/>
    </row>
    <row r="312" spans="2:7" ht="18" customHeight="1">
      <c r="B312" s="33" t="str">
        <f>IF('4.製品一覧'!B311="","",'4.製品一覧'!B311)</f>
        <v/>
      </c>
      <c r="C312" s="33" t="str">
        <f>IF('4.製品一覧'!C311="","",'4.製品一覧'!C311)</f>
        <v/>
      </c>
      <c r="D312" s="53"/>
      <c r="E312" s="53"/>
      <c r="F312" s="53"/>
      <c r="G312" s="53"/>
    </row>
    <row r="313" spans="2:7" ht="18" customHeight="1">
      <c r="B313" s="33" t="str">
        <f>IF('4.製品一覧'!B312="","",'4.製品一覧'!B312)</f>
        <v/>
      </c>
      <c r="C313" s="33" t="str">
        <f>IF('4.製品一覧'!C312="","",'4.製品一覧'!C312)</f>
        <v/>
      </c>
      <c r="D313" s="53"/>
      <c r="E313" s="53"/>
      <c r="F313" s="53"/>
      <c r="G313" s="53"/>
    </row>
    <row r="314" spans="2:7" ht="18" customHeight="1">
      <c r="B314" s="33" t="str">
        <f>IF('4.製品一覧'!B313="","",'4.製品一覧'!B313)</f>
        <v/>
      </c>
      <c r="C314" s="33" t="str">
        <f>IF('4.製品一覧'!C313="","",'4.製品一覧'!C313)</f>
        <v/>
      </c>
      <c r="D314" s="53"/>
      <c r="E314" s="53"/>
      <c r="F314" s="53"/>
      <c r="G314" s="53"/>
    </row>
    <row r="315" spans="2:7" ht="18" customHeight="1">
      <c r="B315" s="33" t="str">
        <f>IF('4.製品一覧'!B314="","",'4.製品一覧'!B314)</f>
        <v/>
      </c>
      <c r="C315" s="33" t="str">
        <f>IF('4.製品一覧'!C314="","",'4.製品一覧'!C314)</f>
        <v/>
      </c>
      <c r="D315" s="53"/>
      <c r="E315" s="53"/>
      <c r="F315" s="53"/>
      <c r="G315" s="53"/>
    </row>
    <row r="316" spans="2:7" ht="18" customHeight="1">
      <c r="B316" s="33" t="str">
        <f>IF('4.製品一覧'!B315="","",'4.製品一覧'!B315)</f>
        <v/>
      </c>
      <c r="C316" s="33" t="str">
        <f>IF('4.製品一覧'!C315="","",'4.製品一覧'!C315)</f>
        <v/>
      </c>
      <c r="D316" s="53"/>
      <c r="E316" s="53"/>
      <c r="F316" s="53"/>
      <c r="G316" s="53"/>
    </row>
    <row r="317" spans="2:7" ht="18" customHeight="1">
      <c r="B317" s="33" t="str">
        <f>IF('4.製品一覧'!B316="","",'4.製品一覧'!B316)</f>
        <v/>
      </c>
      <c r="C317" s="33" t="str">
        <f>IF('4.製品一覧'!C316="","",'4.製品一覧'!C316)</f>
        <v/>
      </c>
      <c r="D317" s="53"/>
      <c r="E317" s="53"/>
      <c r="F317" s="53"/>
      <c r="G317" s="53"/>
    </row>
    <row r="318" spans="2:7" ht="18" customHeight="1">
      <c r="B318" s="33" t="str">
        <f>IF('4.製品一覧'!B317="","",'4.製品一覧'!B317)</f>
        <v/>
      </c>
      <c r="C318" s="33" t="str">
        <f>IF('4.製品一覧'!C317="","",'4.製品一覧'!C317)</f>
        <v/>
      </c>
      <c r="D318" s="53"/>
      <c r="E318" s="53"/>
      <c r="F318" s="53"/>
      <c r="G318" s="53"/>
    </row>
    <row r="319" spans="2:7" ht="18" customHeight="1">
      <c r="B319" s="33" t="str">
        <f>IF('4.製品一覧'!B318="","",'4.製品一覧'!B318)</f>
        <v/>
      </c>
      <c r="C319" s="33" t="str">
        <f>IF('4.製品一覧'!C318="","",'4.製品一覧'!C318)</f>
        <v/>
      </c>
      <c r="D319" s="53"/>
      <c r="E319" s="53"/>
      <c r="F319" s="53"/>
      <c r="G319" s="53"/>
    </row>
    <row r="320" spans="2:7" ht="18" customHeight="1">
      <c r="B320" s="33" t="str">
        <f>IF('4.製品一覧'!B319="","",'4.製品一覧'!B319)</f>
        <v/>
      </c>
      <c r="C320" s="33" t="str">
        <f>IF('4.製品一覧'!C319="","",'4.製品一覧'!C319)</f>
        <v/>
      </c>
      <c r="D320" s="53"/>
      <c r="E320" s="53"/>
      <c r="F320" s="53"/>
      <c r="G320" s="53"/>
    </row>
    <row r="321" spans="2:7" ht="18" customHeight="1">
      <c r="B321" s="33" t="str">
        <f>IF('4.製品一覧'!B320="","",'4.製品一覧'!B320)</f>
        <v/>
      </c>
      <c r="C321" s="33" t="str">
        <f>IF('4.製品一覧'!C320="","",'4.製品一覧'!C320)</f>
        <v/>
      </c>
      <c r="D321" s="53"/>
      <c r="E321" s="53"/>
      <c r="F321" s="53"/>
      <c r="G321" s="53"/>
    </row>
    <row r="322" spans="2:7" ht="18" customHeight="1">
      <c r="B322" s="33" t="str">
        <f>IF('4.製品一覧'!B321="","",'4.製品一覧'!B321)</f>
        <v/>
      </c>
      <c r="C322" s="33" t="str">
        <f>IF('4.製品一覧'!C321="","",'4.製品一覧'!C321)</f>
        <v/>
      </c>
      <c r="D322" s="53"/>
      <c r="E322" s="53"/>
      <c r="F322" s="53"/>
      <c r="G322" s="53"/>
    </row>
    <row r="323" spans="2:7" ht="18" customHeight="1">
      <c r="B323" s="33" t="str">
        <f>IF('4.製品一覧'!B322="","",'4.製品一覧'!B322)</f>
        <v/>
      </c>
      <c r="C323" s="33" t="str">
        <f>IF('4.製品一覧'!C322="","",'4.製品一覧'!C322)</f>
        <v/>
      </c>
      <c r="D323" s="53"/>
      <c r="E323" s="53"/>
      <c r="F323" s="53"/>
      <c r="G323" s="53"/>
    </row>
    <row r="324" spans="2:7" ht="18" customHeight="1">
      <c r="B324" s="33" t="str">
        <f>IF('4.製品一覧'!B323="","",'4.製品一覧'!B323)</f>
        <v/>
      </c>
      <c r="C324" s="33" t="str">
        <f>IF('4.製品一覧'!C323="","",'4.製品一覧'!C323)</f>
        <v/>
      </c>
      <c r="D324" s="53"/>
      <c r="E324" s="53"/>
      <c r="F324" s="53"/>
      <c r="G324" s="53"/>
    </row>
    <row r="325" spans="2:7" ht="18" customHeight="1">
      <c r="B325" s="33" t="str">
        <f>IF('4.製品一覧'!B324="","",'4.製品一覧'!B324)</f>
        <v/>
      </c>
      <c r="C325" s="33" t="str">
        <f>IF('4.製品一覧'!C324="","",'4.製品一覧'!C324)</f>
        <v/>
      </c>
      <c r="D325" s="53"/>
      <c r="E325" s="53"/>
      <c r="F325" s="53"/>
      <c r="G325" s="53"/>
    </row>
    <row r="326" spans="2:7" ht="18" customHeight="1">
      <c r="B326" s="33" t="str">
        <f>IF('4.製品一覧'!B325="","",'4.製品一覧'!B325)</f>
        <v/>
      </c>
      <c r="C326" s="33" t="str">
        <f>IF('4.製品一覧'!C325="","",'4.製品一覧'!C325)</f>
        <v/>
      </c>
      <c r="D326" s="53"/>
      <c r="E326" s="53"/>
      <c r="F326" s="53"/>
      <c r="G326" s="53"/>
    </row>
    <row r="327" spans="2:7" ht="18" customHeight="1">
      <c r="B327" s="33" t="str">
        <f>IF('4.製品一覧'!B326="","",'4.製品一覧'!B326)</f>
        <v/>
      </c>
      <c r="C327" s="33" t="str">
        <f>IF('4.製品一覧'!C326="","",'4.製品一覧'!C326)</f>
        <v/>
      </c>
      <c r="D327" s="53"/>
      <c r="E327" s="53"/>
      <c r="F327" s="53"/>
      <c r="G327" s="53"/>
    </row>
    <row r="328" spans="2:7" ht="18" customHeight="1">
      <c r="B328" s="33" t="str">
        <f>IF('4.製品一覧'!B327="","",'4.製品一覧'!B327)</f>
        <v/>
      </c>
      <c r="C328" s="33" t="str">
        <f>IF('4.製品一覧'!C327="","",'4.製品一覧'!C327)</f>
        <v/>
      </c>
      <c r="D328" s="53"/>
      <c r="E328" s="53"/>
      <c r="F328" s="53"/>
      <c r="G328" s="53"/>
    </row>
    <row r="329" spans="2:7" ht="18" customHeight="1">
      <c r="B329" s="33" t="str">
        <f>IF('4.製品一覧'!B328="","",'4.製品一覧'!B328)</f>
        <v/>
      </c>
      <c r="C329" s="33" t="str">
        <f>IF('4.製品一覧'!C328="","",'4.製品一覧'!C328)</f>
        <v/>
      </c>
      <c r="D329" s="53"/>
      <c r="E329" s="53"/>
      <c r="F329" s="53"/>
      <c r="G329" s="53"/>
    </row>
    <row r="330" spans="2:7" ht="18" customHeight="1">
      <c r="B330" s="33" t="str">
        <f>IF('4.製品一覧'!B329="","",'4.製品一覧'!B329)</f>
        <v/>
      </c>
      <c r="C330" s="33" t="str">
        <f>IF('4.製品一覧'!C329="","",'4.製品一覧'!C329)</f>
        <v/>
      </c>
      <c r="D330" s="53"/>
      <c r="E330" s="53"/>
      <c r="F330" s="53"/>
      <c r="G330" s="53"/>
    </row>
    <row r="331" spans="2:7" ht="18" customHeight="1">
      <c r="B331" s="33" t="str">
        <f>IF('4.製品一覧'!B330="","",'4.製品一覧'!B330)</f>
        <v/>
      </c>
      <c r="C331" s="33" t="str">
        <f>IF('4.製品一覧'!C330="","",'4.製品一覧'!C330)</f>
        <v/>
      </c>
      <c r="D331" s="53"/>
      <c r="E331" s="53"/>
      <c r="F331" s="53"/>
      <c r="G331" s="53"/>
    </row>
    <row r="332" spans="2:7" ht="18" customHeight="1">
      <c r="B332" s="33" t="str">
        <f>IF('4.製品一覧'!B331="","",'4.製品一覧'!B331)</f>
        <v/>
      </c>
      <c r="C332" s="33" t="str">
        <f>IF('4.製品一覧'!C331="","",'4.製品一覧'!C331)</f>
        <v/>
      </c>
      <c r="D332" s="53"/>
      <c r="E332" s="53"/>
      <c r="F332" s="53"/>
      <c r="G332" s="53"/>
    </row>
    <row r="333" spans="2:7" ht="18" customHeight="1">
      <c r="B333" s="33" t="str">
        <f>IF('4.製品一覧'!B332="","",'4.製品一覧'!B332)</f>
        <v/>
      </c>
      <c r="C333" s="33" t="str">
        <f>IF('4.製品一覧'!C332="","",'4.製品一覧'!C332)</f>
        <v/>
      </c>
      <c r="D333" s="53"/>
      <c r="E333" s="53"/>
      <c r="F333" s="53"/>
      <c r="G333" s="53"/>
    </row>
    <row r="334" spans="2:7" ht="18" customHeight="1">
      <c r="B334" s="33" t="str">
        <f>IF('4.製品一覧'!B333="","",'4.製品一覧'!B333)</f>
        <v/>
      </c>
      <c r="C334" s="33" t="str">
        <f>IF('4.製品一覧'!C333="","",'4.製品一覧'!C333)</f>
        <v/>
      </c>
      <c r="D334" s="53"/>
      <c r="E334" s="53"/>
      <c r="F334" s="53"/>
      <c r="G334" s="53"/>
    </row>
    <row r="335" spans="2:7" ht="18" customHeight="1">
      <c r="B335" s="33" t="str">
        <f>IF('4.製品一覧'!B334="","",'4.製品一覧'!B334)</f>
        <v/>
      </c>
      <c r="C335" s="33" t="str">
        <f>IF('4.製品一覧'!C334="","",'4.製品一覧'!C334)</f>
        <v/>
      </c>
      <c r="D335" s="53"/>
      <c r="E335" s="53"/>
      <c r="F335" s="53"/>
      <c r="G335" s="53"/>
    </row>
    <row r="336" spans="2:7" ht="18" customHeight="1">
      <c r="B336" s="33" t="str">
        <f>IF('4.製品一覧'!B335="","",'4.製品一覧'!B335)</f>
        <v/>
      </c>
      <c r="C336" s="33" t="str">
        <f>IF('4.製品一覧'!C335="","",'4.製品一覧'!C335)</f>
        <v/>
      </c>
      <c r="D336" s="53"/>
      <c r="E336" s="53"/>
      <c r="F336" s="53"/>
      <c r="G336" s="53"/>
    </row>
    <row r="337" spans="2:7" ht="18" customHeight="1">
      <c r="B337" s="33" t="str">
        <f>IF('4.製品一覧'!B336="","",'4.製品一覧'!B336)</f>
        <v/>
      </c>
      <c r="C337" s="33" t="str">
        <f>IF('4.製品一覧'!C336="","",'4.製品一覧'!C336)</f>
        <v/>
      </c>
      <c r="D337" s="53"/>
      <c r="E337" s="53"/>
      <c r="F337" s="53"/>
      <c r="G337" s="53"/>
    </row>
    <row r="338" spans="2:7" ht="18" customHeight="1">
      <c r="B338" s="33" t="str">
        <f>IF('4.製品一覧'!B337="","",'4.製品一覧'!B337)</f>
        <v/>
      </c>
      <c r="C338" s="33" t="str">
        <f>IF('4.製品一覧'!C337="","",'4.製品一覧'!C337)</f>
        <v/>
      </c>
      <c r="D338" s="53"/>
      <c r="E338" s="53"/>
      <c r="F338" s="53"/>
      <c r="G338" s="53"/>
    </row>
    <row r="339" spans="2:7" ht="18" customHeight="1">
      <c r="B339" s="33" t="str">
        <f>IF('4.製品一覧'!B338="","",'4.製品一覧'!B338)</f>
        <v/>
      </c>
      <c r="C339" s="33" t="str">
        <f>IF('4.製品一覧'!C338="","",'4.製品一覧'!C338)</f>
        <v/>
      </c>
      <c r="D339" s="53"/>
      <c r="E339" s="53"/>
      <c r="F339" s="53"/>
      <c r="G339" s="53"/>
    </row>
    <row r="340" spans="2:7" ht="18" customHeight="1">
      <c r="B340" s="33" t="str">
        <f>IF('4.製品一覧'!B339="","",'4.製品一覧'!B339)</f>
        <v/>
      </c>
      <c r="C340" s="33" t="str">
        <f>IF('4.製品一覧'!C339="","",'4.製品一覧'!C339)</f>
        <v/>
      </c>
      <c r="D340" s="53"/>
      <c r="E340" s="53"/>
      <c r="F340" s="53"/>
      <c r="G340" s="53"/>
    </row>
    <row r="341" spans="2:7" ht="18" customHeight="1">
      <c r="B341" s="33" t="str">
        <f>IF('4.製品一覧'!B340="","",'4.製品一覧'!B340)</f>
        <v/>
      </c>
      <c r="C341" s="33" t="str">
        <f>IF('4.製品一覧'!C340="","",'4.製品一覧'!C340)</f>
        <v/>
      </c>
      <c r="D341" s="53"/>
      <c r="E341" s="53"/>
      <c r="F341" s="53"/>
      <c r="G341" s="53"/>
    </row>
    <row r="342" spans="2:7" ht="18" customHeight="1">
      <c r="B342" s="33" t="str">
        <f>IF('4.製品一覧'!B341="","",'4.製品一覧'!B341)</f>
        <v/>
      </c>
      <c r="C342" s="33" t="str">
        <f>IF('4.製品一覧'!C341="","",'4.製品一覧'!C341)</f>
        <v/>
      </c>
      <c r="D342" s="53"/>
      <c r="E342" s="53"/>
      <c r="F342" s="53"/>
      <c r="G342" s="53"/>
    </row>
    <row r="343" spans="2:7" ht="18" customHeight="1">
      <c r="B343" s="33" t="str">
        <f>IF('4.製品一覧'!B342="","",'4.製品一覧'!B342)</f>
        <v/>
      </c>
      <c r="C343" s="33" t="str">
        <f>IF('4.製品一覧'!C342="","",'4.製品一覧'!C342)</f>
        <v/>
      </c>
      <c r="D343" s="53"/>
      <c r="E343" s="53"/>
      <c r="F343" s="53"/>
      <c r="G343" s="53"/>
    </row>
    <row r="344" spans="2:7" ht="18" customHeight="1">
      <c r="B344" s="33" t="str">
        <f>IF('4.製品一覧'!B343="","",'4.製品一覧'!B343)</f>
        <v/>
      </c>
      <c r="C344" s="33" t="str">
        <f>IF('4.製品一覧'!C343="","",'4.製品一覧'!C343)</f>
        <v/>
      </c>
      <c r="D344" s="53"/>
      <c r="E344" s="53"/>
      <c r="F344" s="53"/>
      <c r="G344" s="53"/>
    </row>
    <row r="345" spans="2:7" ht="18" customHeight="1">
      <c r="B345" s="33" t="str">
        <f>IF('4.製品一覧'!B344="","",'4.製品一覧'!B344)</f>
        <v/>
      </c>
      <c r="C345" s="33" t="str">
        <f>IF('4.製品一覧'!C344="","",'4.製品一覧'!C344)</f>
        <v/>
      </c>
      <c r="D345" s="53"/>
      <c r="E345" s="53"/>
      <c r="F345" s="53"/>
      <c r="G345" s="53"/>
    </row>
    <row r="346" spans="2:7" ht="18" customHeight="1">
      <c r="B346" s="33" t="str">
        <f>IF('4.製品一覧'!B345="","",'4.製品一覧'!B345)</f>
        <v/>
      </c>
      <c r="C346" s="33" t="str">
        <f>IF('4.製品一覧'!C345="","",'4.製品一覧'!C345)</f>
        <v/>
      </c>
      <c r="D346" s="53"/>
      <c r="E346" s="53"/>
      <c r="F346" s="53"/>
      <c r="G346" s="53"/>
    </row>
    <row r="347" spans="2:7" ht="18" customHeight="1">
      <c r="B347" s="33" t="str">
        <f>IF('4.製品一覧'!B346="","",'4.製品一覧'!B346)</f>
        <v/>
      </c>
      <c r="C347" s="33" t="str">
        <f>IF('4.製品一覧'!C346="","",'4.製品一覧'!C346)</f>
        <v/>
      </c>
      <c r="D347" s="53"/>
      <c r="E347" s="53"/>
      <c r="F347" s="53"/>
      <c r="G347" s="53"/>
    </row>
    <row r="348" spans="2:7" ht="18" customHeight="1">
      <c r="B348" s="33" t="str">
        <f>IF('4.製品一覧'!B347="","",'4.製品一覧'!B347)</f>
        <v/>
      </c>
      <c r="C348" s="33" t="str">
        <f>IF('4.製品一覧'!C347="","",'4.製品一覧'!C347)</f>
        <v/>
      </c>
      <c r="D348" s="53"/>
      <c r="E348" s="53"/>
      <c r="F348" s="53"/>
      <c r="G348" s="53"/>
    </row>
    <row r="349" spans="2:7" ht="18" customHeight="1">
      <c r="B349" s="33" t="str">
        <f>IF('4.製品一覧'!B348="","",'4.製品一覧'!B348)</f>
        <v/>
      </c>
      <c r="C349" s="33" t="str">
        <f>IF('4.製品一覧'!C348="","",'4.製品一覧'!C348)</f>
        <v/>
      </c>
      <c r="D349" s="53"/>
      <c r="E349" s="53"/>
      <c r="F349" s="53"/>
      <c r="G349" s="53"/>
    </row>
    <row r="350" spans="2:7" ht="18" customHeight="1">
      <c r="B350" s="33" t="str">
        <f>IF('4.製品一覧'!B349="","",'4.製品一覧'!B349)</f>
        <v/>
      </c>
      <c r="C350" s="33" t="str">
        <f>IF('4.製品一覧'!C349="","",'4.製品一覧'!C349)</f>
        <v/>
      </c>
      <c r="D350" s="53"/>
      <c r="E350" s="53"/>
      <c r="F350" s="53"/>
      <c r="G350" s="53"/>
    </row>
    <row r="351" spans="2:7" ht="18" customHeight="1">
      <c r="B351" s="33" t="str">
        <f>IF('4.製品一覧'!B350="","",'4.製品一覧'!B350)</f>
        <v/>
      </c>
      <c r="C351" s="33" t="str">
        <f>IF('4.製品一覧'!C350="","",'4.製品一覧'!C350)</f>
        <v/>
      </c>
      <c r="D351" s="53"/>
      <c r="E351" s="53"/>
      <c r="F351" s="53"/>
      <c r="G351" s="53"/>
    </row>
    <row r="352" spans="2:7" ht="18" customHeight="1">
      <c r="B352" s="33" t="str">
        <f>IF('4.製品一覧'!B351="","",'4.製品一覧'!B351)</f>
        <v/>
      </c>
      <c r="C352" s="33" t="str">
        <f>IF('4.製品一覧'!C351="","",'4.製品一覧'!C351)</f>
        <v/>
      </c>
      <c r="D352" s="53"/>
      <c r="E352" s="53"/>
      <c r="F352" s="53"/>
      <c r="G352" s="53"/>
    </row>
    <row r="353" spans="2:7" ht="18" customHeight="1">
      <c r="B353" s="33" t="str">
        <f>IF('4.製品一覧'!B352="","",'4.製品一覧'!B352)</f>
        <v/>
      </c>
      <c r="C353" s="33" t="str">
        <f>IF('4.製品一覧'!C352="","",'4.製品一覧'!C352)</f>
        <v/>
      </c>
      <c r="D353" s="53"/>
      <c r="E353" s="53"/>
      <c r="F353" s="53"/>
      <c r="G353" s="53"/>
    </row>
    <row r="354" spans="2:7" ht="18" customHeight="1">
      <c r="B354" s="33" t="str">
        <f>IF('4.製品一覧'!B353="","",'4.製品一覧'!B353)</f>
        <v/>
      </c>
      <c r="C354" s="33" t="str">
        <f>IF('4.製品一覧'!C353="","",'4.製品一覧'!C353)</f>
        <v/>
      </c>
      <c r="D354" s="53"/>
      <c r="E354" s="53"/>
      <c r="F354" s="53"/>
      <c r="G354" s="53"/>
    </row>
    <row r="355" spans="2:7" ht="18" customHeight="1">
      <c r="B355" s="33" t="str">
        <f>IF('4.製品一覧'!B354="","",'4.製品一覧'!B354)</f>
        <v/>
      </c>
      <c r="C355" s="33" t="str">
        <f>IF('4.製品一覧'!C354="","",'4.製品一覧'!C354)</f>
        <v/>
      </c>
      <c r="D355" s="53"/>
      <c r="E355" s="53"/>
      <c r="F355" s="53"/>
      <c r="G355" s="53"/>
    </row>
    <row r="356" spans="2:7" ht="18" customHeight="1">
      <c r="B356" s="33" t="str">
        <f>IF('4.製品一覧'!B355="","",'4.製品一覧'!B355)</f>
        <v/>
      </c>
      <c r="C356" s="33" t="str">
        <f>IF('4.製品一覧'!C355="","",'4.製品一覧'!C355)</f>
        <v/>
      </c>
      <c r="D356" s="53"/>
      <c r="E356" s="53"/>
      <c r="F356" s="53"/>
      <c r="G356" s="53"/>
    </row>
    <row r="357" spans="2:7" ht="18" customHeight="1">
      <c r="B357" s="33" t="str">
        <f>IF('4.製品一覧'!B356="","",'4.製品一覧'!B356)</f>
        <v/>
      </c>
      <c r="C357" s="33" t="str">
        <f>IF('4.製品一覧'!C356="","",'4.製品一覧'!C356)</f>
        <v/>
      </c>
      <c r="D357" s="53"/>
      <c r="E357" s="53"/>
      <c r="F357" s="53"/>
      <c r="G357" s="53"/>
    </row>
    <row r="358" spans="2:7" ht="18" customHeight="1">
      <c r="B358" s="33" t="str">
        <f>IF('4.製品一覧'!B357="","",'4.製品一覧'!B357)</f>
        <v/>
      </c>
      <c r="C358" s="33" t="str">
        <f>IF('4.製品一覧'!C357="","",'4.製品一覧'!C357)</f>
        <v/>
      </c>
      <c r="D358" s="53"/>
      <c r="E358" s="53"/>
      <c r="F358" s="53"/>
      <c r="G358" s="53"/>
    </row>
    <row r="359" spans="2:7" ht="18" customHeight="1">
      <c r="B359" s="33" t="str">
        <f>IF('4.製品一覧'!B358="","",'4.製品一覧'!B358)</f>
        <v/>
      </c>
      <c r="C359" s="33" t="str">
        <f>IF('4.製品一覧'!C358="","",'4.製品一覧'!C358)</f>
        <v/>
      </c>
      <c r="D359" s="53"/>
      <c r="E359" s="53"/>
      <c r="F359" s="53"/>
      <c r="G359" s="53"/>
    </row>
    <row r="360" spans="2:7" ht="18" customHeight="1">
      <c r="B360" s="33" t="str">
        <f>IF('4.製品一覧'!B359="","",'4.製品一覧'!B359)</f>
        <v/>
      </c>
      <c r="C360" s="33" t="str">
        <f>IF('4.製品一覧'!C359="","",'4.製品一覧'!C359)</f>
        <v/>
      </c>
      <c r="D360" s="53"/>
      <c r="E360" s="53"/>
      <c r="F360" s="53"/>
      <c r="G360" s="53"/>
    </row>
    <row r="361" spans="2:7" ht="18" customHeight="1">
      <c r="B361" s="33" t="str">
        <f>IF('4.製品一覧'!B360="","",'4.製品一覧'!B360)</f>
        <v/>
      </c>
      <c r="C361" s="33" t="str">
        <f>IF('4.製品一覧'!C360="","",'4.製品一覧'!C360)</f>
        <v/>
      </c>
      <c r="D361" s="53"/>
      <c r="E361" s="53"/>
      <c r="F361" s="53"/>
      <c r="G361" s="53"/>
    </row>
    <row r="362" spans="2:7" ht="18" customHeight="1">
      <c r="B362" s="33" t="str">
        <f>IF('4.製品一覧'!B361="","",'4.製品一覧'!B361)</f>
        <v/>
      </c>
      <c r="C362" s="33" t="str">
        <f>IF('4.製品一覧'!C361="","",'4.製品一覧'!C361)</f>
        <v/>
      </c>
      <c r="D362" s="53"/>
      <c r="E362" s="53"/>
      <c r="F362" s="53"/>
      <c r="G362" s="53"/>
    </row>
    <row r="363" spans="2:7" ht="18" customHeight="1">
      <c r="B363" s="33" t="str">
        <f>IF('4.製品一覧'!B362="","",'4.製品一覧'!B362)</f>
        <v/>
      </c>
      <c r="C363" s="33" t="str">
        <f>IF('4.製品一覧'!C362="","",'4.製品一覧'!C362)</f>
        <v/>
      </c>
      <c r="D363" s="53"/>
      <c r="E363" s="53"/>
      <c r="F363" s="53"/>
      <c r="G363" s="53"/>
    </row>
    <row r="364" spans="2:7" ht="18" customHeight="1">
      <c r="B364" s="33" t="str">
        <f>IF('4.製品一覧'!B363="","",'4.製品一覧'!B363)</f>
        <v/>
      </c>
      <c r="C364" s="33" t="str">
        <f>IF('4.製品一覧'!C363="","",'4.製品一覧'!C363)</f>
        <v/>
      </c>
      <c r="D364" s="53"/>
      <c r="E364" s="53"/>
      <c r="F364" s="53"/>
      <c r="G364" s="53"/>
    </row>
    <row r="365" spans="2:7" ht="18" customHeight="1">
      <c r="B365" s="33" t="str">
        <f>IF('4.製品一覧'!B364="","",'4.製品一覧'!B364)</f>
        <v/>
      </c>
      <c r="C365" s="33" t="str">
        <f>IF('4.製品一覧'!C364="","",'4.製品一覧'!C364)</f>
        <v/>
      </c>
      <c r="D365" s="53"/>
      <c r="E365" s="53"/>
      <c r="F365" s="53"/>
      <c r="G365" s="53"/>
    </row>
    <row r="366" spans="2:7" ht="18" customHeight="1">
      <c r="B366" s="33" t="str">
        <f>IF('4.製品一覧'!B365="","",'4.製品一覧'!B365)</f>
        <v/>
      </c>
      <c r="C366" s="33" t="str">
        <f>IF('4.製品一覧'!C365="","",'4.製品一覧'!C365)</f>
        <v/>
      </c>
      <c r="D366" s="53"/>
      <c r="E366" s="53"/>
      <c r="F366" s="53"/>
      <c r="G366" s="53"/>
    </row>
    <row r="367" spans="2:7" ht="18" customHeight="1">
      <c r="B367" s="33" t="str">
        <f>IF('4.製品一覧'!B366="","",'4.製品一覧'!B366)</f>
        <v/>
      </c>
      <c r="C367" s="33" t="str">
        <f>IF('4.製品一覧'!C366="","",'4.製品一覧'!C366)</f>
        <v/>
      </c>
      <c r="D367" s="53"/>
      <c r="E367" s="53"/>
      <c r="F367" s="53"/>
      <c r="G367" s="53"/>
    </row>
    <row r="368" spans="2:7" ht="18" customHeight="1">
      <c r="B368" s="33" t="str">
        <f>IF('4.製品一覧'!B367="","",'4.製品一覧'!B367)</f>
        <v/>
      </c>
      <c r="C368" s="33" t="str">
        <f>IF('4.製品一覧'!C367="","",'4.製品一覧'!C367)</f>
        <v/>
      </c>
      <c r="D368" s="53"/>
      <c r="E368" s="53"/>
      <c r="F368" s="53"/>
      <c r="G368" s="53"/>
    </row>
    <row r="369" spans="2:7" ht="18" customHeight="1">
      <c r="B369" s="33" t="str">
        <f>IF('4.製品一覧'!B368="","",'4.製品一覧'!B368)</f>
        <v/>
      </c>
      <c r="C369" s="33" t="str">
        <f>IF('4.製品一覧'!C368="","",'4.製品一覧'!C368)</f>
        <v/>
      </c>
      <c r="D369" s="53"/>
      <c r="E369" s="53"/>
      <c r="F369" s="53"/>
      <c r="G369" s="53"/>
    </row>
    <row r="370" spans="2:7" ht="18" customHeight="1">
      <c r="B370" s="33" t="str">
        <f>IF('4.製品一覧'!B369="","",'4.製品一覧'!B369)</f>
        <v/>
      </c>
      <c r="C370" s="33" t="str">
        <f>IF('4.製品一覧'!C369="","",'4.製品一覧'!C369)</f>
        <v/>
      </c>
      <c r="D370" s="53"/>
      <c r="E370" s="53"/>
      <c r="F370" s="53"/>
      <c r="G370" s="53"/>
    </row>
    <row r="371" spans="2:7" ht="18" customHeight="1">
      <c r="B371" s="33" t="str">
        <f>IF('4.製品一覧'!B370="","",'4.製品一覧'!B370)</f>
        <v/>
      </c>
      <c r="C371" s="33" t="str">
        <f>IF('4.製品一覧'!C370="","",'4.製品一覧'!C370)</f>
        <v/>
      </c>
      <c r="D371" s="53"/>
      <c r="E371" s="53"/>
      <c r="F371" s="53"/>
      <c r="G371" s="53"/>
    </row>
    <row r="372" spans="2:7" ht="18" customHeight="1">
      <c r="B372" s="33" t="str">
        <f>IF('4.製品一覧'!B371="","",'4.製品一覧'!B371)</f>
        <v/>
      </c>
      <c r="C372" s="33" t="str">
        <f>IF('4.製品一覧'!C371="","",'4.製品一覧'!C371)</f>
        <v/>
      </c>
      <c r="D372" s="53"/>
      <c r="E372" s="53"/>
      <c r="F372" s="53"/>
      <c r="G372" s="53"/>
    </row>
    <row r="373" spans="2:7" ht="18" customHeight="1">
      <c r="B373" s="33" t="str">
        <f>IF('4.製品一覧'!B372="","",'4.製品一覧'!B372)</f>
        <v/>
      </c>
      <c r="C373" s="33" t="str">
        <f>IF('4.製品一覧'!C372="","",'4.製品一覧'!C372)</f>
        <v/>
      </c>
      <c r="D373" s="53"/>
      <c r="E373" s="53"/>
      <c r="F373" s="53"/>
      <c r="G373" s="53"/>
    </row>
    <row r="374" spans="2:7" ht="18" customHeight="1">
      <c r="B374" s="33" t="str">
        <f>IF('4.製品一覧'!B373="","",'4.製品一覧'!B373)</f>
        <v/>
      </c>
      <c r="C374" s="33" t="str">
        <f>IF('4.製品一覧'!C373="","",'4.製品一覧'!C373)</f>
        <v/>
      </c>
      <c r="D374" s="53"/>
      <c r="E374" s="53"/>
      <c r="F374" s="53"/>
      <c r="G374" s="53"/>
    </row>
    <row r="375" spans="2:7" ht="18" customHeight="1">
      <c r="B375" s="33" t="str">
        <f>IF('4.製品一覧'!B374="","",'4.製品一覧'!B374)</f>
        <v/>
      </c>
      <c r="C375" s="33" t="str">
        <f>IF('4.製品一覧'!C374="","",'4.製品一覧'!C374)</f>
        <v/>
      </c>
      <c r="D375" s="53"/>
      <c r="E375" s="53"/>
      <c r="F375" s="53"/>
      <c r="G375" s="53"/>
    </row>
    <row r="376" spans="2:7" ht="18" customHeight="1">
      <c r="B376" s="33" t="str">
        <f>IF('4.製品一覧'!B375="","",'4.製品一覧'!B375)</f>
        <v/>
      </c>
      <c r="C376" s="33" t="str">
        <f>IF('4.製品一覧'!C375="","",'4.製品一覧'!C375)</f>
        <v/>
      </c>
      <c r="D376" s="53"/>
      <c r="E376" s="53"/>
      <c r="F376" s="53"/>
      <c r="G376" s="53"/>
    </row>
    <row r="377" spans="2:7" ht="18" customHeight="1">
      <c r="B377" s="33" t="str">
        <f>IF('4.製品一覧'!B376="","",'4.製品一覧'!B376)</f>
        <v/>
      </c>
      <c r="C377" s="33" t="str">
        <f>IF('4.製品一覧'!C376="","",'4.製品一覧'!C376)</f>
        <v/>
      </c>
      <c r="D377" s="53"/>
      <c r="E377" s="53"/>
      <c r="F377" s="53"/>
      <c r="G377" s="53"/>
    </row>
    <row r="378" spans="2:7" ht="18" customHeight="1">
      <c r="B378" s="33" t="str">
        <f>IF('4.製品一覧'!B377="","",'4.製品一覧'!B377)</f>
        <v/>
      </c>
      <c r="C378" s="33" t="str">
        <f>IF('4.製品一覧'!C377="","",'4.製品一覧'!C377)</f>
        <v/>
      </c>
      <c r="D378" s="53"/>
      <c r="E378" s="53"/>
      <c r="F378" s="53"/>
      <c r="G378" s="53"/>
    </row>
    <row r="379" spans="2:7" ht="18" customHeight="1">
      <c r="B379" s="33" t="str">
        <f>IF('4.製品一覧'!B378="","",'4.製品一覧'!B378)</f>
        <v/>
      </c>
      <c r="C379" s="33" t="str">
        <f>IF('4.製品一覧'!C378="","",'4.製品一覧'!C378)</f>
        <v/>
      </c>
      <c r="D379" s="53"/>
      <c r="E379" s="53"/>
      <c r="F379" s="53"/>
      <c r="G379" s="53"/>
    </row>
    <row r="380" spans="2:7" ht="18" customHeight="1">
      <c r="B380" s="33" t="str">
        <f>IF('4.製品一覧'!B379="","",'4.製品一覧'!B379)</f>
        <v/>
      </c>
      <c r="C380" s="33" t="str">
        <f>IF('4.製品一覧'!C379="","",'4.製品一覧'!C379)</f>
        <v/>
      </c>
      <c r="D380" s="53"/>
      <c r="E380" s="53"/>
      <c r="F380" s="53"/>
      <c r="G380" s="53"/>
    </row>
    <row r="381" spans="2:7" ht="18" customHeight="1">
      <c r="B381" s="33" t="str">
        <f>IF('4.製品一覧'!B380="","",'4.製品一覧'!B380)</f>
        <v/>
      </c>
      <c r="C381" s="33" t="str">
        <f>IF('4.製品一覧'!C380="","",'4.製品一覧'!C380)</f>
        <v/>
      </c>
      <c r="D381" s="53"/>
      <c r="E381" s="53"/>
      <c r="F381" s="53"/>
      <c r="G381" s="53"/>
    </row>
    <row r="382" spans="2:7" ht="18" customHeight="1">
      <c r="B382" s="33" t="str">
        <f>IF('4.製品一覧'!B381="","",'4.製品一覧'!B381)</f>
        <v/>
      </c>
      <c r="C382" s="33" t="str">
        <f>IF('4.製品一覧'!C381="","",'4.製品一覧'!C381)</f>
        <v/>
      </c>
      <c r="D382" s="53"/>
      <c r="E382" s="53"/>
      <c r="F382" s="53"/>
      <c r="G382" s="53"/>
    </row>
    <row r="383" spans="2:7" ht="18" customHeight="1">
      <c r="B383" s="33" t="str">
        <f>IF('4.製品一覧'!B382="","",'4.製品一覧'!B382)</f>
        <v/>
      </c>
      <c r="C383" s="33" t="str">
        <f>IF('4.製品一覧'!C382="","",'4.製品一覧'!C382)</f>
        <v/>
      </c>
      <c r="D383" s="53"/>
      <c r="E383" s="53"/>
      <c r="F383" s="53"/>
      <c r="G383" s="53"/>
    </row>
    <row r="384" spans="2:7" ht="18" customHeight="1">
      <c r="B384" s="33" t="str">
        <f>IF('4.製品一覧'!B383="","",'4.製品一覧'!B383)</f>
        <v/>
      </c>
      <c r="C384" s="33" t="str">
        <f>IF('4.製品一覧'!C383="","",'4.製品一覧'!C383)</f>
        <v/>
      </c>
      <c r="D384" s="53"/>
      <c r="E384" s="53"/>
      <c r="F384" s="53"/>
      <c r="G384" s="53"/>
    </row>
    <row r="385" spans="2:7" ht="18" customHeight="1">
      <c r="B385" s="33" t="str">
        <f>IF('4.製品一覧'!B384="","",'4.製品一覧'!B384)</f>
        <v/>
      </c>
      <c r="C385" s="33" t="str">
        <f>IF('4.製品一覧'!C384="","",'4.製品一覧'!C384)</f>
        <v/>
      </c>
      <c r="D385" s="53"/>
      <c r="E385" s="53"/>
      <c r="F385" s="53"/>
      <c r="G385" s="53"/>
    </row>
    <row r="386" spans="2:7" ht="18" customHeight="1">
      <c r="B386" s="33" t="str">
        <f>IF('4.製品一覧'!B385="","",'4.製品一覧'!B385)</f>
        <v/>
      </c>
      <c r="C386" s="33" t="str">
        <f>IF('4.製品一覧'!C385="","",'4.製品一覧'!C385)</f>
        <v/>
      </c>
      <c r="D386" s="53"/>
      <c r="E386" s="53"/>
      <c r="F386" s="53"/>
      <c r="G386" s="53"/>
    </row>
    <row r="387" spans="2:7" ht="18" customHeight="1">
      <c r="B387" s="33" t="str">
        <f>IF('4.製品一覧'!B386="","",'4.製品一覧'!B386)</f>
        <v/>
      </c>
      <c r="C387" s="33" t="str">
        <f>IF('4.製品一覧'!C386="","",'4.製品一覧'!C386)</f>
        <v/>
      </c>
      <c r="D387" s="53"/>
      <c r="E387" s="53"/>
      <c r="F387" s="53"/>
      <c r="G387" s="53"/>
    </row>
    <row r="388" spans="2:7" ht="18" customHeight="1">
      <c r="B388" s="33" t="str">
        <f>IF('4.製品一覧'!B387="","",'4.製品一覧'!B387)</f>
        <v/>
      </c>
      <c r="C388" s="33" t="str">
        <f>IF('4.製品一覧'!C387="","",'4.製品一覧'!C387)</f>
        <v/>
      </c>
      <c r="D388" s="53"/>
      <c r="E388" s="53"/>
      <c r="F388" s="53"/>
      <c r="G388" s="53"/>
    </row>
    <row r="389" spans="2:7" ht="18" customHeight="1">
      <c r="B389" s="33" t="str">
        <f>IF('4.製品一覧'!B388="","",'4.製品一覧'!B388)</f>
        <v/>
      </c>
      <c r="C389" s="33" t="str">
        <f>IF('4.製品一覧'!C388="","",'4.製品一覧'!C388)</f>
        <v/>
      </c>
      <c r="D389" s="53"/>
      <c r="E389" s="53"/>
      <c r="F389" s="53"/>
      <c r="G389" s="53"/>
    </row>
    <row r="390" spans="2:7" ht="18" customHeight="1">
      <c r="B390" s="33" t="str">
        <f>IF('4.製品一覧'!B389="","",'4.製品一覧'!B389)</f>
        <v/>
      </c>
      <c r="C390" s="33" t="str">
        <f>IF('4.製品一覧'!C389="","",'4.製品一覧'!C389)</f>
        <v/>
      </c>
      <c r="D390" s="53"/>
      <c r="E390" s="53"/>
      <c r="F390" s="53"/>
      <c r="G390" s="53"/>
    </row>
    <row r="391" spans="2:7" ht="18" customHeight="1">
      <c r="B391" s="33" t="str">
        <f>IF('4.製品一覧'!B390="","",'4.製品一覧'!B390)</f>
        <v/>
      </c>
      <c r="C391" s="33" t="str">
        <f>IF('4.製品一覧'!C390="","",'4.製品一覧'!C390)</f>
        <v/>
      </c>
      <c r="D391" s="53"/>
      <c r="E391" s="53"/>
      <c r="F391" s="53"/>
      <c r="G391" s="53"/>
    </row>
    <row r="392" spans="2:7" ht="18" customHeight="1">
      <c r="B392" s="33" t="str">
        <f>IF('4.製品一覧'!B391="","",'4.製品一覧'!B391)</f>
        <v/>
      </c>
      <c r="C392" s="33" t="str">
        <f>IF('4.製品一覧'!C391="","",'4.製品一覧'!C391)</f>
        <v/>
      </c>
      <c r="D392" s="53"/>
      <c r="E392" s="53"/>
      <c r="F392" s="53"/>
      <c r="G392" s="53"/>
    </row>
    <row r="393" spans="2:7" ht="18" customHeight="1">
      <c r="B393" s="33" t="str">
        <f>IF('4.製品一覧'!B392="","",'4.製品一覧'!B392)</f>
        <v/>
      </c>
      <c r="C393" s="33" t="str">
        <f>IF('4.製品一覧'!C392="","",'4.製品一覧'!C392)</f>
        <v/>
      </c>
      <c r="D393" s="53"/>
      <c r="E393" s="53"/>
      <c r="F393" s="53"/>
      <c r="G393" s="53"/>
    </row>
    <row r="394" spans="2:7" ht="18" customHeight="1">
      <c r="B394" s="33" t="str">
        <f>IF('4.製品一覧'!B393="","",'4.製品一覧'!B393)</f>
        <v/>
      </c>
      <c r="C394" s="33" t="str">
        <f>IF('4.製品一覧'!C393="","",'4.製品一覧'!C393)</f>
        <v/>
      </c>
      <c r="D394" s="53"/>
      <c r="E394" s="53"/>
      <c r="F394" s="53"/>
      <c r="G394" s="53"/>
    </row>
    <row r="395" spans="2:7" ht="18" customHeight="1">
      <c r="B395" s="33" t="str">
        <f>IF('4.製品一覧'!B394="","",'4.製品一覧'!B394)</f>
        <v/>
      </c>
      <c r="C395" s="33" t="str">
        <f>IF('4.製品一覧'!C394="","",'4.製品一覧'!C394)</f>
        <v/>
      </c>
      <c r="D395" s="53"/>
      <c r="E395" s="53"/>
      <c r="F395" s="53"/>
      <c r="G395" s="53"/>
    </row>
    <row r="396" spans="2:7" ht="18" customHeight="1">
      <c r="B396" s="33" t="str">
        <f>IF('4.製品一覧'!B395="","",'4.製品一覧'!B395)</f>
        <v/>
      </c>
      <c r="C396" s="33" t="str">
        <f>IF('4.製品一覧'!C395="","",'4.製品一覧'!C395)</f>
        <v/>
      </c>
      <c r="D396" s="53"/>
      <c r="E396" s="53"/>
      <c r="F396" s="53"/>
      <c r="G396" s="53"/>
    </row>
    <row r="397" spans="2:7" ht="18" customHeight="1">
      <c r="B397" s="33" t="str">
        <f>IF('4.製品一覧'!B396="","",'4.製品一覧'!B396)</f>
        <v/>
      </c>
      <c r="C397" s="33" t="str">
        <f>IF('4.製品一覧'!C396="","",'4.製品一覧'!C396)</f>
        <v/>
      </c>
      <c r="D397" s="53"/>
      <c r="E397" s="53"/>
      <c r="F397" s="53"/>
      <c r="G397" s="53"/>
    </row>
    <row r="398" spans="2:7" ht="18" customHeight="1">
      <c r="B398" s="33" t="str">
        <f>IF('4.製品一覧'!B397="","",'4.製品一覧'!B397)</f>
        <v/>
      </c>
      <c r="C398" s="33" t="str">
        <f>IF('4.製品一覧'!C397="","",'4.製品一覧'!C397)</f>
        <v/>
      </c>
      <c r="D398" s="53"/>
      <c r="E398" s="53"/>
      <c r="F398" s="53"/>
      <c r="G398" s="53"/>
    </row>
    <row r="399" spans="2:7" ht="18" customHeight="1">
      <c r="B399" s="33" t="str">
        <f>IF('4.製品一覧'!B398="","",'4.製品一覧'!B398)</f>
        <v/>
      </c>
      <c r="C399" s="33" t="str">
        <f>IF('4.製品一覧'!C398="","",'4.製品一覧'!C398)</f>
        <v/>
      </c>
      <c r="D399" s="53"/>
      <c r="E399" s="53"/>
      <c r="F399" s="53"/>
      <c r="G399" s="53"/>
    </row>
    <row r="400" spans="2:7" ht="18" customHeight="1">
      <c r="B400" s="33" t="str">
        <f>IF('4.製品一覧'!B399="","",'4.製品一覧'!B399)</f>
        <v/>
      </c>
      <c r="C400" s="33" t="str">
        <f>IF('4.製品一覧'!C399="","",'4.製品一覧'!C399)</f>
        <v/>
      </c>
      <c r="D400" s="53"/>
      <c r="E400" s="53"/>
      <c r="F400" s="53"/>
      <c r="G400" s="53"/>
    </row>
    <row r="401" spans="2:7" ht="18" customHeight="1">
      <c r="B401" s="33" t="str">
        <f>IF('4.製品一覧'!B400="","",'4.製品一覧'!B400)</f>
        <v/>
      </c>
      <c r="C401" s="33" t="str">
        <f>IF('4.製品一覧'!C400="","",'4.製品一覧'!C400)</f>
        <v/>
      </c>
      <c r="D401" s="53"/>
      <c r="E401" s="53"/>
      <c r="F401" s="53"/>
      <c r="G401" s="53"/>
    </row>
    <row r="402" spans="2:7" ht="18" customHeight="1">
      <c r="B402" s="33" t="str">
        <f>IF('4.製品一覧'!B401="","",'4.製品一覧'!B401)</f>
        <v/>
      </c>
      <c r="C402" s="33" t="str">
        <f>IF('4.製品一覧'!C401="","",'4.製品一覧'!C401)</f>
        <v/>
      </c>
      <c r="D402" s="53"/>
      <c r="E402" s="53"/>
      <c r="F402" s="53"/>
      <c r="G402" s="53"/>
    </row>
    <row r="403" spans="2:7" ht="18" customHeight="1">
      <c r="B403" s="33" t="str">
        <f>IF('4.製品一覧'!B402="","",'4.製品一覧'!B402)</f>
        <v/>
      </c>
      <c r="C403" s="33" t="str">
        <f>IF('4.製品一覧'!C402="","",'4.製品一覧'!C402)</f>
        <v/>
      </c>
      <c r="D403" s="53"/>
      <c r="E403" s="53"/>
      <c r="F403" s="53"/>
      <c r="G403" s="53"/>
    </row>
    <row r="404" spans="2:7" ht="18" customHeight="1">
      <c r="B404" s="33" t="str">
        <f>IF('4.製品一覧'!B403="","",'4.製品一覧'!B403)</f>
        <v/>
      </c>
      <c r="C404" s="33" t="str">
        <f>IF('4.製品一覧'!C403="","",'4.製品一覧'!C403)</f>
        <v/>
      </c>
      <c r="D404" s="53"/>
      <c r="E404" s="53"/>
      <c r="F404" s="53"/>
      <c r="G404" s="53"/>
    </row>
    <row r="405" spans="2:7" ht="18" customHeight="1">
      <c r="B405" s="33" t="str">
        <f>IF('4.製品一覧'!B404="","",'4.製品一覧'!B404)</f>
        <v/>
      </c>
      <c r="C405" s="33" t="str">
        <f>IF('4.製品一覧'!C404="","",'4.製品一覧'!C404)</f>
        <v/>
      </c>
      <c r="D405" s="53"/>
      <c r="E405" s="53"/>
      <c r="F405" s="53"/>
      <c r="G405" s="53"/>
    </row>
    <row r="406" spans="2:7" ht="18" customHeight="1">
      <c r="B406" s="33" t="str">
        <f>IF('4.製品一覧'!B405="","",'4.製品一覧'!B405)</f>
        <v/>
      </c>
      <c r="C406" s="33" t="str">
        <f>IF('4.製品一覧'!C405="","",'4.製品一覧'!C405)</f>
        <v/>
      </c>
      <c r="D406" s="53"/>
      <c r="E406" s="53"/>
      <c r="F406" s="53"/>
      <c r="G406" s="53"/>
    </row>
    <row r="407" spans="2:7" ht="18" customHeight="1">
      <c r="B407" s="33" t="str">
        <f>IF('4.製品一覧'!B406="","",'4.製品一覧'!B406)</f>
        <v/>
      </c>
      <c r="C407" s="33" t="str">
        <f>IF('4.製品一覧'!C406="","",'4.製品一覧'!C406)</f>
        <v/>
      </c>
      <c r="D407" s="53"/>
      <c r="E407" s="53"/>
      <c r="F407" s="53"/>
      <c r="G407" s="53"/>
    </row>
    <row r="408" spans="2:7" ht="18" customHeight="1">
      <c r="B408" s="33" t="str">
        <f>IF('4.製品一覧'!B407="","",'4.製品一覧'!B407)</f>
        <v/>
      </c>
      <c r="C408" s="33" t="str">
        <f>IF('4.製品一覧'!C407="","",'4.製品一覧'!C407)</f>
        <v/>
      </c>
      <c r="D408" s="53"/>
      <c r="E408" s="53"/>
      <c r="F408" s="53"/>
      <c r="G408" s="53"/>
    </row>
    <row r="409" spans="2:7" ht="18" customHeight="1">
      <c r="B409" s="33" t="str">
        <f>IF('4.製品一覧'!B408="","",'4.製品一覧'!B408)</f>
        <v/>
      </c>
      <c r="C409" s="33" t="str">
        <f>IF('4.製品一覧'!C408="","",'4.製品一覧'!C408)</f>
        <v/>
      </c>
      <c r="D409" s="53"/>
      <c r="E409" s="53"/>
      <c r="F409" s="53"/>
      <c r="G409" s="53"/>
    </row>
    <row r="410" spans="2:7" ht="18" customHeight="1">
      <c r="B410" s="33" t="str">
        <f>IF('4.製品一覧'!B409="","",'4.製品一覧'!B409)</f>
        <v/>
      </c>
      <c r="C410" s="33" t="str">
        <f>IF('4.製品一覧'!C409="","",'4.製品一覧'!C409)</f>
        <v/>
      </c>
      <c r="D410" s="53"/>
      <c r="E410" s="53"/>
      <c r="F410" s="53"/>
      <c r="G410" s="53"/>
    </row>
    <row r="411" spans="2:7" ht="18" customHeight="1">
      <c r="B411" s="33" t="str">
        <f>IF('4.製品一覧'!B410="","",'4.製品一覧'!B410)</f>
        <v/>
      </c>
      <c r="C411" s="33" t="str">
        <f>IF('4.製品一覧'!C410="","",'4.製品一覧'!C410)</f>
        <v/>
      </c>
      <c r="D411" s="53"/>
      <c r="E411" s="53"/>
      <c r="F411" s="53"/>
      <c r="G411" s="53"/>
    </row>
    <row r="412" spans="2:7" ht="18" customHeight="1">
      <c r="B412" s="33" t="str">
        <f>IF('4.製品一覧'!B411="","",'4.製品一覧'!B411)</f>
        <v/>
      </c>
      <c r="C412" s="33" t="str">
        <f>IF('4.製品一覧'!C411="","",'4.製品一覧'!C411)</f>
        <v/>
      </c>
      <c r="D412" s="53"/>
      <c r="E412" s="53"/>
      <c r="F412" s="53"/>
      <c r="G412" s="53"/>
    </row>
    <row r="413" spans="2:7" ht="18" customHeight="1">
      <c r="B413" s="33" t="str">
        <f>IF('4.製品一覧'!B412="","",'4.製品一覧'!B412)</f>
        <v/>
      </c>
      <c r="C413" s="33" t="str">
        <f>IF('4.製品一覧'!C412="","",'4.製品一覧'!C412)</f>
        <v/>
      </c>
      <c r="D413" s="53"/>
      <c r="E413" s="53"/>
      <c r="F413" s="53"/>
      <c r="G413" s="53"/>
    </row>
    <row r="414" spans="2:7" ht="18" customHeight="1">
      <c r="B414" s="33" t="str">
        <f>IF('4.製品一覧'!B413="","",'4.製品一覧'!B413)</f>
        <v/>
      </c>
      <c r="C414" s="33" t="str">
        <f>IF('4.製品一覧'!C413="","",'4.製品一覧'!C413)</f>
        <v/>
      </c>
      <c r="D414" s="53"/>
      <c r="E414" s="53"/>
      <c r="F414" s="53"/>
      <c r="G414" s="53"/>
    </row>
    <row r="415" spans="2:7" ht="18" customHeight="1">
      <c r="B415" s="33" t="str">
        <f>IF('4.製品一覧'!B414="","",'4.製品一覧'!B414)</f>
        <v/>
      </c>
      <c r="C415" s="33" t="str">
        <f>IF('4.製品一覧'!C414="","",'4.製品一覧'!C414)</f>
        <v/>
      </c>
      <c r="D415" s="53"/>
      <c r="E415" s="53"/>
      <c r="F415" s="53"/>
      <c r="G415" s="53"/>
    </row>
    <row r="416" spans="2:7" ht="18" customHeight="1">
      <c r="B416" s="33" t="str">
        <f>IF('4.製品一覧'!B415="","",'4.製品一覧'!B415)</f>
        <v/>
      </c>
      <c r="C416" s="33" t="str">
        <f>IF('4.製品一覧'!C415="","",'4.製品一覧'!C415)</f>
        <v/>
      </c>
      <c r="D416" s="53"/>
      <c r="E416" s="53"/>
      <c r="F416" s="53"/>
      <c r="G416" s="53"/>
    </row>
    <row r="417" spans="2:7" ht="18" customHeight="1">
      <c r="B417" s="33" t="str">
        <f>IF('4.製品一覧'!B416="","",'4.製品一覧'!B416)</f>
        <v/>
      </c>
      <c r="C417" s="33" t="str">
        <f>IF('4.製品一覧'!C416="","",'4.製品一覧'!C416)</f>
        <v/>
      </c>
      <c r="D417" s="53"/>
      <c r="E417" s="53"/>
      <c r="F417" s="53"/>
      <c r="G417" s="53"/>
    </row>
    <row r="418" spans="2:7" ht="18" customHeight="1">
      <c r="B418" s="33" t="str">
        <f>IF('4.製品一覧'!B417="","",'4.製品一覧'!B417)</f>
        <v/>
      </c>
      <c r="C418" s="33" t="str">
        <f>IF('4.製品一覧'!C417="","",'4.製品一覧'!C417)</f>
        <v/>
      </c>
      <c r="D418" s="53"/>
      <c r="E418" s="53"/>
      <c r="F418" s="53"/>
      <c r="G418" s="53"/>
    </row>
    <row r="419" spans="2:7" ht="18" customHeight="1">
      <c r="B419" s="33" t="str">
        <f>IF('4.製品一覧'!B418="","",'4.製品一覧'!B418)</f>
        <v/>
      </c>
      <c r="C419" s="33" t="str">
        <f>IF('4.製品一覧'!C418="","",'4.製品一覧'!C418)</f>
        <v/>
      </c>
      <c r="D419" s="53"/>
      <c r="E419" s="53"/>
      <c r="F419" s="53"/>
      <c r="G419" s="53"/>
    </row>
    <row r="420" spans="2:7" ht="18" customHeight="1">
      <c r="B420" s="33" t="str">
        <f>IF('4.製品一覧'!B419="","",'4.製品一覧'!B419)</f>
        <v/>
      </c>
      <c r="C420" s="33" t="str">
        <f>IF('4.製品一覧'!C419="","",'4.製品一覧'!C419)</f>
        <v/>
      </c>
      <c r="D420" s="53"/>
      <c r="E420" s="53"/>
      <c r="F420" s="53"/>
      <c r="G420" s="53"/>
    </row>
    <row r="421" spans="2:7" ht="18" customHeight="1">
      <c r="B421" s="33" t="str">
        <f>IF('4.製品一覧'!B420="","",'4.製品一覧'!B420)</f>
        <v/>
      </c>
      <c r="C421" s="33" t="str">
        <f>IF('4.製品一覧'!C420="","",'4.製品一覧'!C420)</f>
        <v/>
      </c>
      <c r="D421" s="53"/>
      <c r="E421" s="53"/>
      <c r="F421" s="53"/>
      <c r="G421" s="53"/>
    </row>
    <row r="422" spans="2:7" ht="18" customHeight="1">
      <c r="B422" s="33" t="str">
        <f>IF('4.製品一覧'!B421="","",'4.製品一覧'!B421)</f>
        <v/>
      </c>
      <c r="C422" s="33" t="str">
        <f>IF('4.製品一覧'!C421="","",'4.製品一覧'!C421)</f>
        <v/>
      </c>
      <c r="D422" s="53"/>
      <c r="E422" s="53"/>
      <c r="F422" s="53"/>
      <c r="G422" s="53"/>
    </row>
    <row r="423" spans="2:7" ht="18" customHeight="1">
      <c r="B423" s="33" t="str">
        <f>IF('4.製品一覧'!B422="","",'4.製品一覧'!B422)</f>
        <v/>
      </c>
      <c r="C423" s="33" t="str">
        <f>IF('4.製品一覧'!C422="","",'4.製品一覧'!C422)</f>
        <v/>
      </c>
      <c r="D423" s="53"/>
      <c r="E423" s="53"/>
      <c r="F423" s="53"/>
      <c r="G423" s="53"/>
    </row>
    <row r="424" spans="2:7" ht="18" customHeight="1">
      <c r="B424" s="33" t="str">
        <f>IF('4.製品一覧'!B423="","",'4.製品一覧'!B423)</f>
        <v/>
      </c>
      <c r="C424" s="33" t="str">
        <f>IF('4.製品一覧'!C423="","",'4.製品一覧'!C423)</f>
        <v/>
      </c>
      <c r="D424" s="53"/>
      <c r="E424" s="53"/>
      <c r="F424" s="53"/>
      <c r="G424" s="53"/>
    </row>
    <row r="425" spans="2:7" ht="18" customHeight="1">
      <c r="B425" s="33" t="str">
        <f>IF('4.製品一覧'!B424="","",'4.製品一覧'!B424)</f>
        <v/>
      </c>
      <c r="C425" s="33" t="str">
        <f>IF('4.製品一覧'!C424="","",'4.製品一覧'!C424)</f>
        <v/>
      </c>
      <c r="D425" s="53"/>
      <c r="E425" s="53"/>
      <c r="F425" s="53"/>
      <c r="G425" s="53"/>
    </row>
    <row r="426" spans="2:7" ht="18" customHeight="1">
      <c r="B426" s="33" t="str">
        <f>IF('4.製品一覧'!B425="","",'4.製品一覧'!B425)</f>
        <v/>
      </c>
      <c r="C426" s="33" t="str">
        <f>IF('4.製品一覧'!C425="","",'4.製品一覧'!C425)</f>
        <v/>
      </c>
      <c r="D426" s="53"/>
      <c r="E426" s="53"/>
      <c r="F426" s="53"/>
      <c r="G426" s="53"/>
    </row>
    <row r="427" spans="2:7" ht="18" customHeight="1">
      <c r="B427" s="33" t="str">
        <f>IF('4.製品一覧'!B426="","",'4.製品一覧'!B426)</f>
        <v/>
      </c>
      <c r="C427" s="33" t="str">
        <f>IF('4.製品一覧'!C426="","",'4.製品一覧'!C426)</f>
        <v/>
      </c>
      <c r="D427" s="53"/>
      <c r="E427" s="53"/>
      <c r="F427" s="53"/>
      <c r="G427" s="53"/>
    </row>
    <row r="428" spans="2:7" ht="18" customHeight="1">
      <c r="B428" s="33" t="str">
        <f>IF('4.製品一覧'!B427="","",'4.製品一覧'!B427)</f>
        <v/>
      </c>
      <c r="C428" s="33" t="str">
        <f>IF('4.製品一覧'!C427="","",'4.製品一覧'!C427)</f>
        <v/>
      </c>
      <c r="D428" s="53"/>
      <c r="E428" s="53"/>
      <c r="F428" s="53"/>
      <c r="G428" s="53"/>
    </row>
    <row r="429" spans="2:7" ht="18" customHeight="1">
      <c r="B429" s="33" t="str">
        <f>IF('4.製品一覧'!B428="","",'4.製品一覧'!B428)</f>
        <v/>
      </c>
      <c r="C429" s="33" t="str">
        <f>IF('4.製品一覧'!C428="","",'4.製品一覧'!C428)</f>
        <v/>
      </c>
      <c r="D429" s="53"/>
      <c r="E429" s="53"/>
      <c r="F429" s="53"/>
      <c r="G429" s="53"/>
    </row>
    <row r="430" spans="2:7" ht="18" customHeight="1">
      <c r="B430" s="33" t="str">
        <f>IF('4.製品一覧'!B429="","",'4.製品一覧'!B429)</f>
        <v/>
      </c>
      <c r="C430" s="33" t="str">
        <f>IF('4.製品一覧'!C429="","",'4.製品一覧'!C429)</f>
        <v/>
      </c>
      <c r="D430" s="53"/>
      <c r="E430" s="53"/>
      <c r="F430" s="53"/>
      <c r="G430" s="53"/>
    </row>
    <row r="431" spans="2:7" ht="18" customHeight="1">
      <c r="B431" s="33" t="str">
        <f>IF('4.製品一覧'!B430="","",'4.製品一覧'!B430)</f>
        <v/>
      </c>
      <c r="C431" s="33" t="str">
        <f>IF('4.製品一覧'!C430="","",'4.製品一覧'!C430)</f>
        <v/>
      </c>
      <c r="D431" s="53"/>
      <c r="E431" s="53"/>
      <c r="F431" s="53"/>
      <c r="G431" s="53"/>
    </row>
    <row r="432" spans="2:7" ht="18" customHeight="1">
      <c r="B432" s="33" t="str">
        <f>IF('4.製品一覧'!B431="","",'4.製品一覧'!B431)</f>
        <v/>
      </c>
      <c r="C432" s="33" t="str">
        <f>IF('4.製品一覧'!C431="","",'4.製品一覧'!C431)</f>
        <v/>
      </c>
      <c r="D432" s="53"/>
      <c r="E432" s="53"/>
      <c r="F432" s="53"/>
      <c r="G432" s="53"/>
    </row>
    <row r="433" spans="2:7" ht="18" customHeight="1">
      <c r="B433" s="33" t="str">
        <f>IF('4.製品一覧'!B432="","",'4.製品一覧'!B432)</f>
        <v/>
      </c>
      <c r="C433" s="33" t="str">
        <f>IF('4.製品一覧'!C432="","",'4.製品一覧'!C432)</f>
        <v/>
      </c>
      <c r="D433" s="53"/>
      <c r="E433" s="53"/>
      <c r="F433" s="53"/>
      <c r="G433" s="53"/>
    </row>
    <row r="434" spans="2:7" ht="18" customHeight="1">
      <c r="B434" s="33" t="str">
        <f>IF('4.製品一覧'!B433="","",'4.製品一覧'!B433)</f>
        <v/>
      </c>
      <c r="C434" s="33" t="str">
        <f>IF('4.製品一覧'!C433="","",'4.製品一覧'!C433)</f>
        <v/>
      </c>
      <c r="D434" s="53"/>
      <c r="E434" s="53"/>
      <c r="F434" s="53"/>
      <c r="G434" s="53"/>
    </row>
    <row r="435" spans="2:7" ht="18" customHeight="1">
      <c r="B435" s="33" t="str">
        <f>IF('4.製品一覧'!B434="","",'4.製品一覧'!B434)</f>
        <v/>
      </c>
      <c r="C435" s="33" t="str">
        <f>IF('4.製品一覧'!C434="","",'4.製品一覧'!C434)</f>
        <v/>
      </c>
      <c r="D435" s="53"/>
      <c r="E435" s="53"/>
      <c r="F435" s="53"/>
      <c r="G435" s="53"/>
    </row>
    <row r="436" spans="2:7" ht="18" customHeight="1">
      <c r="B436" s="33" t="str">
        <f>IF('4.製品一覧'!B435="","",'4.製品一覧'!B435)</f>
        <v/>
      </c>
      <c r="C436" s="33" t="str">
        <f>IF('4.製品一覧'!C435="","",'4.製品一覧'!C435)</f>
        <v/>
      </c>
      <c r="D436" s="53"/>
      <c r="E436" s="53"/>
      <c r="F436" s="53"/>
      <c r="G436" s="53"/>
    </row>
    <row r="437" spans="2:7" ht="18" customHeight="1">
      <c r="B437" s="33" t="str">
        <f>IF('4.製品一覧'!B436="","",'4.製品一覧'!B436)</f>
        <v/>
      </c>
      <c r="C437" s="33" t="str">
        <f>IF('4.製品一覧'!C436="","",'4.製品一覧'!C436)</f>
        <v/>
      </c>
      <c r="D437" s="53"/>
      <c r="E437" s="53"/>
      <c r="F437" s="53"/>
      <c r="G437" s="53"/>
    </row>
    <row r="438" spans="2:7" ht="18" customHeight="1">
      <c r="B438" s="33" t="str">
        <f>IF('4.製品一覧'!B437="","",'4.製品一覧'!B437)</f>
        <v/>
      </c>
      <c r="C438" s="33" t="str">
        <f>IF('4.製品一覧'!C437="","",'4.製品一覧'!C437)</f>
        <v/>
      </c>
      <c r="D438" s="53"/>
      <c r="E438" s="53"/>
      <c r="F438" s="53"/>
      <c r="G438" s="53"/>
    </row>
    <row r="439" spans="2:7" ht="18" customHeight="1">
      <c r="B439" s="33" t="str">
        <f>IF('4.製品一覧'!B438="","",'4.製品一覧'!B438)</f>
        <v/>
      </c>
      <c r="C439" s="33" t="str">
        <f>IF('4.製品一覧'!C438="","",'4.製品一覧'!C438)</f>
        <v/>
      </c>
      <c r="D439" s="53"/>
      <c r="E439" s="53"/>
      <c r="F439" s="53"/>
      <c r="G439" s="53"/>
    </row>
    <row r="440" spans="2:7" ht="18" customHeight="1">
      <c r="B440" s="33" t="str">
        <f>IF('4.製品一覧'!B439="","",'4.製品一覧'!B439)</f>
        <v/>
      </c>
      <c r="C440" s="33" t="str">
        <f>IF('4.製品一覧'!C439="","",'4.製品一覧'!C439)</f>
        <v/>
      </c>
      <c r="D440" s="53"/>
      <c r="E440" s="53"/>
      <c r="F440" s="53"/>
      <c r="G440" s="53"/>
    </row>
    <row r="441" spans="2:7" ht="18" customHeight="1">
      <c r="B441" s="33" t="str">
        <f>IF('4.製品一覧'!B440="","",'4.製品一覧'!B440)</f>
        <v/>
      </c>
      <c r="C441" s="33" t="str">
        <f>IF('4.製品一覧'!C440="","",'4.製品一覧'!C440)</f>
        <v/>
      </c>
      <c r="D441" s="53"/>
      <c r="E441" s="53"/>
      <c r="F441" s="53"/>
      <c r="G441" s="53"/>
    </row>
    <row r="442" spans="2:7" ht="18" customHeight="1">
      <c r="B442" s="33" t="str">
        <f>IF('4.製品一覧'!B441="","",'4.製品一覧'!B441)</f>
        <v/>
      </c>
      <c r="C442" s="33" t="str">
        <f>IF('4.製品一覧'!C441="","",'4.製品一覧'!C441)</f>
        <v/>
      </c>
      <c r="D442" s="53"/>
      <c r="E442" s="53"/>
      <c r="F442" s="53"/>
      <c r="G442" s="53"/>
    </row>
    <row r="443" spans="2:7" ht="18" customHeight="1">
      <c r="B443" s="33" t="str">
        <f>IF('4.製品一覧'!B442="","",'4.製品一覧'!B442)</f>
        <v/>
      </c>
      <c r="C443" s="33" t="str">
        <f>IF('4.製品一覧'!C442="","",'4.製品一覧'!C442)</f>
        <v/>
      </c>
      <c r="D443" s="53"/>
      <c r="E443" s="53"/>
      <c r="F443" s="53"/>
      <c r="G443" s="53"/>
    </row>
    <row r="444" spans="2:7" ht="18" customHeight="1">
      <c r="B444" s="33" t="str">
        <f>IF('4.製品一覧'!B443="","",'4.製品一覧'!B443)</f>
        <v/>
      </c>
      <c r="C444" s="33" t="str">
        <f>IF('4.製品一覧'!C443="","",'4.製品一覧'!C443)</f>
        <v/>
      </c>
      <c r="D444" s="53"/>
      <c r="E444" s="53"/>
      <c r="F444" s="53"/>
      <c r="G444" s="53"/>
    </row>
    <row r="445" spans="2:7" ht="18" customHeight="1">
      <c r="B445" s="33" t="str">
        <f>IF('4.製品一覧'!B444="","",'4.製品一覧'!B444)</f>
        <v/>
      </c>
      <c r="C445" s="33" t="str">
        <f>IF('4.製品一覧'!C444="","",'4.製品一覧'!C444)</f>
        <v/>
      </c>
      <c r="D445" s="53"/>
      <c r="E445" s="53"/>
      <c r="F445" s="53"/>
      <c r="G445" s="53"/>
    </row>
    <row r="446" spans="2:7" ht="18" customHeight="1">
      <c r="B446" s="33" t="str">
        <f>IF('4.製品一覧'!B445="","",'4.製品一覧'!B445)</f>
        <v/>
      </c>
      <c r="C446" s="33" t="str">
        <f>IF('4.製品一覧'!C445="","",'4.製品一覧'!C445)</f>
        <v/>
      </c>
      <c r="D446" s="53"/>
      <c r="E446" s="53"/>
      <c r="F446" s="53"/>
      <c r="G446" s="53"/>
    </row>
    <row r="447" spans="2:7" ht="18" customHeight="1">
      <c r="B447" s="33" t="str">
        <f>IF('4.製品一覧'!B446="","",'4.製品一覧'!B446)</f>
        <v/>
      </c>
      <c r="C447" s="33" t="str">
        <f>IF('4.製品一覧'!C446="","",'4.製品一覧'!C446)</f>
        <v/>
      </c>
      <c r="D447" s="53"/>
      <c r="E447" s="53"/>
      <c r="F447" s="53"/>
      <c r="G447" s="53"/>
    </row>
    <row r="448" spans="2:7" ht="18" customHeight="1">
      <c r="B448" s="33" t="str">
        <f>IF('4.製品一覧'!B447="","",'4.製品一覧'!B447)</f>
        <v/>
      </c>
      <c r="C448" s="33" t="str">
        <f>IF('4.製品一覧'!C447="","",'4.製品一覧'!C447)</f>
        <v/>
      </c>
      <c r="D448" s="53"/>
      <c r="E448" s="53"/>
      <c r="F448" s="53"/>
      <c r="G448" s="53"/>
    </row>
    <row r="449" spans="2:7" ht="18" customHeight="1">
      <c r="B449" s="33" t="str">
        <f>IF('4.製品一覧'!B448="","",'4.製品一覧'!B448)</f>
        <v/>
      </c>
      <c r="C449" s="33" t="str">
        <f>IF('4.製品一覧'!C448="","",'4.製品一覧'!C448)</f>
        <v/>
      </c>
      <c r="D449" s="53"/>
      <c r="E449" s="53"/>
      <c r="F449" s="53"/>
      <c r="G449" s="53"/>
    </row>
    <row r="450" spans="2:7" ht="18" customHeight="1">
      <c r="B450" s="33" t="str">
        <f>IF('4.製品一覧'!B449="","",'4.製品一覧'!B449)</f>
        <v/>
      </c>
      <c r="C450" s="33" t="str">
        <f>IF('4.製品一覧'!C449="","",'4.製品一覧'!C449)</f>
        <v/>
      </c>
      <c r="D450" s="53"/>
      <c r="E450" s="53"/>
      <c r="F450" s="53"/>
      <c r="G450" s="53"/>
    </row>
    <row r="451" spans="2:7" ht="18" customHeight="1">
      <c r="B451" s="33" t="str">
        <f>IF('4.製品一覧'!B450="","",'4.製品一覧'!B450)</f>
        <v/>
      </c>
      <c r="C451" s="33" t="str">
        <f>IF('4.製品一覧'!C450="","",'4.製品一覧'!C450)</f>
        <v/>
      </c>
      <c r="D451" s="53"/>
      <c r="E451" s="53"/>
      <c r="F451" s="53"/>
      <c r="G451" s="53"/>
    </row>
    <row r="452" spans="2:7" ht="18" customHeight="1">
      <c r="B452" s="33" t="str">
        <f>IF('4.製品一覧'!B451="","",'4.製品一覧'!B451)</f>
        <v/>
      </c>
      <c r="C452" s="33" t="str">
        <f>IF('4.製品一覧'!C451="","",'4.製品一覧'!C451)</f>
        <v/>
      </c>
      <c r="D452" s="53"/>
      <c r="E452" s="53"/>
      <c r="F452" s="53"/>
      <c r="G452" s="53"/>
    </row>
    <row r="453" spans="2:7" ht="18" customHeight="1">
      <c r="B453" s="33" t="str">
        <f>IF('4.製品一覧'!B452="","",'4.製品一覧'!B452)</f>
        <v/>
      </c>
      <c r="C453" s="33" t="str">
        <f>IF('4.製品一覧'!C452="","",'4.製品一覧'!C452)</f>
        <v/>
      </c>
      <c r="D453" s="53"/>
      <c r="E453" s="53"/>
      <c r="F453" s="53"/>
      <c r="G453" s="53"/>
    </row>
    <row r="454" spans="2:7" ht="18" customHeight="1">
      <c r="B454" s="33" t="str">
        <f>IF('4.製品一覧'!B453="","",'4.製品一覧'!B453)</f>
        <v/>
      </c>
      <c r="C454" s="33" t="str">
        <f>IF('4.製品一覧'!C453="","",'4.製品一覧'!C453)</f>
        <v/>
      </c>
      <c r="D454" s="53"/>
      <c r="E454" s="53"/>
      <c r="F454" s="53"/>
      <c r="G454" s="53"/>
    </row>
    <row r="455" spans="2:7" ht="18" customHeight="1">
      <c r="B455" s="33" t="str">
        <f>IF('4.製品一覧'!B454="","",'4.製品一覧'!B454)</f>
        <v/>
      </c>
      <c r="C455" s="33" t="str">
        <f>IF('4.製品一覧'!C454="","",'4.製品一覧'!C454)</f>
        <v/>
      </c>
      <c r="D455" s="53"/>
      <c r="E455" s="53"/>
      <c r="F455" s="53"/>
      <c r="G455" s="53"/>
    </row>
    <row r="456" spans="2:7" ht="18" customHeight="1">
      <c r="B456" s="33" t="str">
        <f>IF('4.製品一覧'!B455="","",'4.製品一覧'!B455)</f>
        <v/>
      </c>
      <c r="C456" s="33" t="str">
        <f>IF('4.製品一覧'!C455="","",'4.製品一覧'!C455)</f>
        <v/>
      </c>
      <c r="D456" s="53"/>
      <c r="E456" s="53"/>
      <c r="F456" s="53"/>
      <c r="G456" s="53"/>
    </row>
    <row r="457" spans="2:7" ht="18" customHeight="1">
      <c r="B457" s="33" t="str">
        <f>IF('4.製品一覧'!B456="","",'4.製品一覧'!B456)</f>
        <v/>
      </c>
      <c r="C457" s="33" t="str">
        <f>IF('4.製品一覧'!C456="","",'4.製品一覧'!C456)</f>
        <v/>
      </c>
      <c r="D457" s="53"/>
      <c r="E457" s="53"/>
      <c r="F457" s="53"/>
      <c r="G457" s="53"/>
    </row>
    <row r="458" spans="2:7" ht="18" customHeight="1">
      <c r="B458" s="33" t="str">
        <f>IF('4.製品一覧'!B457="","",'4.製品一覧'!B457)</f>
        <v/>
      </c>
      <c r="C458" s="33" t="str">
        <f>IF('4.製品一覧'!C457="","",'4.製品一覧'!C457)</f>
        <v/>
      </c>
      <c r="D458" s="53"/>
      <c r="E458" s="53"/>
      <c r="F458" s="53"/>
      <c r="G458" s="53"/>
    </row>
    <row r="459" spans="2:7" ht="18" customHeight="1">
      <c r="B459" s="33" t="str">
        <f>IF('4.製品一覧'!B458="","",'4.製品一覧'!B458)</f>
        <v/>
      </c>
      <c r="C459" s="33" t="str">
        <f>IF('4.製品一覧'!C458="","",'4.製品一覧'!C458)</f>
        <v/>
      </c>
      <c r="D459" s="53"/>
      <c r="E459" s="53"/>
      <c r="F459" s="53"/>
      <c r="G459" s="53"/>
    </row>
    <row r="460" spans="2:7" ht="18" customHeight="1">
      <c r="B460" s="33" t="str">
        <f>IF('4.製品一覧'!B459="","",'4.製品一覧'!B459)</f>
        <v/>
      </c>
      <c r="C460" s="33" t="str">
        <f>IF('4.製品一覧'!C459="","",'4.製品一覧'!C459)</f>
        <v/>
      </c>
      <c r="D460" s="53"/>
      <c r="E460" s="53"/>
      <c r="F460" s="53"/>
      <c r="G460" s="53"/>
    </row>
    <row r="461" spans="2:7" ht="18" customHeight="1">
      <c r="B461" s="33" t="str">
        <f>IF('4.製品一覧'!B460="","",'4.製品一覧'!B460)</f>
        <v/>
      </c>
      <c r="C461" s="33" t="str">
        <f>IF('4.製品一覧'!C460="","",'4.製品一覧'!C460)</f>
        <v/>
      </c>
      <c r="D461" s="53"/>
      <c r="E461" s="53"/>
      <c r="F461" s="53"/>
      <c r="G461" s="53"/>
    </row>
    <row r="462" spans="2:7" ht="18" customHeight="1">
      <c r="B462" s="33" t="str">
        <f>IF('4.製品一覧'!B461="","",'4.製品一覧'!B461)</f>
        <v/>
      </c>
      <c r="C462" s="33" t="str">
        <f>IF('4.製品一覧'!C461="","",'4.製品一覧'!C461)</f>
        <v/>
      </c>
      <c r="D462" s="53"/>
      <c r="E462" s="53"/>
      <c r="F462" s="53"/>
      <c r="G462" s="53"/>
    </row>
    <row r="463" spans="2:7" ht="18" customHeight="1">
      <c r="B463" s="33" t="str">
        <f>IF('4.製品一覧'!B462="","",'4.製品一覧'!B462)</f>
        <v/>
      </c>
      <c r="C463" s="33" t="str">
        <f>IF('4.製品一覧'!C462="","",'4.製品一覧'!C462)</f>
        <v/>
      </c>
      <c r="D463" s="53"/>
      <c r="E463" s="53"/>
      <c r="F463" s="53"/>
      <c r="G463" s="53"/>
    </row>
    <row r="464" spans="2:7" ht="18" customHeight="1">
      <c r="B464" s="33" t="str">
        <f>IF('4.製品一覧'!B463="","",'4.製品一覧'!B463)</f>
        <v/>
      </c>
      <c r="C464" s="33" t="str">
        <f>IF('4.製品一覧'!C463="","",'4.製品一覧'!C463)</f>
        <v/>
      </c>
      <c r="D464" s="53"/>
      <c r="E464" s="53"/>
      <c r="F464" s="53"/>
      <c r="G464" s="53"/>
    </row>
    <row r="465" spans="2:7" ht="18" customHeight="1">
      <c r="B465" s="33" t="str">
        <f>IF('4.製品一覧'!B464="","",'4.製品一覧'!B464)</f>
        <v/>
      </c>
      <c r="C465" s="33" t="str">
        <f>IF('4.製品一覧'!C464="","",'4.製品一覧'!C464)</f>
        <v/>
      </c>
      <c r="D465" s="53"/>
      <c r="E465" s="53"/>
      <c r="F465" s="53"/>
      <c r="G465" s="53"/>
    </row>
    <row r="466" spans="2:7" ht="18" customHeight="1">
      <c r="B466" s="33" t="str">
        <f>IF('4.製品一覧'!B465="","",'4.製品一覧'!B465)</f>
        <v/>
      </c>
      <c r="C466" s="33" t="str">
        <f>IF('4.製品一覧'!C465="","",'4.製品一覧'!C465)</f>
        <v/>
      </c>
      <c r="D466" s="53"/>
      <c r="E466" s="53"/>
      <c r="F466" s="53"/>
      <c r="G466" s="53"/>
    </row>
    <row r="467" spans="2:7" ht="18" customHeight="1">
      <c r="B467" s="33" t="str">
        <f>IF('4.製品一覧'!B466="","",'4.製品一覧'!B466)</f>
        <v/>
      </c>
      <c r="C467" s="33" t="str">
        <f>IF('4.製品一覧'!C466="","",'4.製品一覧'!C466)</f>
        <v/>
      </c>
      <c r="D467" s="53"/>
      <c r="E467" s="53"/>
      <c r="F467" s="53"/>
      <c r="G467" s="53"/>
    </row>
    <row r="468" spans="2:7" ht="18" customHeight="1">
      <c r="B468" s="33" t="str">
        <f>IF('4.製品一覧'!B467="","",'4.製品一覧'!B467)</f>
        <v/>
      </c>
      <c r="C468" s="33" t="str">
        <f>IF('4.製品一覧'!C467="","",'4.製品一覧'!C467)</f>
        <v/>
      </c>
      <c r="D468" s="53"/>
      <c r="E468" s="53"/>
      <c r="F468" s="53"/>
      <c r="G468" s="53"/>
    </row>
    <row r="469" spans="2:7" ht="18" customHeight="1">
      <c r="B469" s="33" t="str">
        <f>IF('4.製品一覧'!B468="","",'4.製品一覧'!B468)</f>
        <v/>
      </c>
      <c r="C469" s="33" t="str">
        <f>IF('4.製品一覧'!C468="","",'4.製品一覧'!C468)</f>
        <v/>
      </c>
      <c r="D469" s="53"/>
      <c r="E469" s="53"/>
      <c r="F469" s="53"/>
      <c r="G469" s="53"/>
    </row>
    <row r="470" spans="2:7" ht="18" customHeight="1">
      <c r="B470" s="33" t="str">
        <f>IF('4.製品一覧'!B469="","",'4.製品一覧'!B469)</f>
        <v/>
      </c>
      <c r="C470" s="33" t="str">
        <f>IF('4.製品一覧'!C469="","",'4.製品一覧'!C469)</f>
        <v/>
      </c>
      <c r="D470" s="53"/>
      <c r="E470" s="53"/>
      <c r="F470" s="53"/>
      <c r="G470" s="53"/>
    </row>
    <row r="471" spans="2:7" ht="18" customHeight="1">
      <c r="B471" s="33" t="str">
        <f>IF('4.製品一覧'!B470="","",'4.製品一覧'!B470)</f>
        <v/>
      </c>
      <c r="C471" s="33" t="str">
        <f>IF('4.製品一覧'!C470="","",'4.製品一覧'!C470)</f>
        <v/>
      </c>
      <c r="D471" s="53"/>
      <c r="E471" s="53"/>
      <c r="F471" s="53"/>
      <c r="G471" s="53"/>
    </row>
    <row r="472" spans="2:7" ht="18" customHeight="1">
      <c r="B472" s="33" t="str">
        <f>IF('4.製品一覧'!B471="","",'4.製品一覧'!B471)</f>
        <v/>
      </c>
      <c r="C472" s="33" t="str">
        <f>IF('4.製品一覧'!C471="","",'4.製品一覧'!C471)</f>
        <v/>
      </c>
      <c r="D472" s="53"/>
      <c r="E472" s="53"/>
      <c r="F472" s="53"/>
      <c r="G472" s="53"/>
    </row>
    <row r="473" spans="2:7" ht="18" customHeight="1">
      <c r="B473" s="33" t="str">
        <f>IF('4.製品一覧'!B472="","",'4.製品一覧'!B472)</f>
        <v/>
      </c>
      <c r="C473" s="33" t="str">
        <f>IF('4.製品一覧'!C472="","",'4.製品一覧'!C472)</f>
        <v/>
      </c>
      <c r="D473" s="53"/>
      <c r="E473" s="53"/>
      <c r="F473" s="53"/>
      <c r="G473" s="53"/>
    </row>
    <row r="474" spans="2:7" ht="18" customHeight="1">
      <c r="B474" s="33" t="str">
        <f>IF('4.製品一覧'!B473="","",'4.製品一覧'!B473)</f>
        <v/>
      </c>
      <c r="C474" s="33" t="str">
        <f>IF('4.製品一覧'!C473="","",'4.製品一覧'!C473)</f>
        <v/>
      </c>
      <c r="D474" s="53"/>
      <c r="E474" s="53"/>
      <c r="F474" s="53"/>
      <c r="G474" s="53"/>
    </row>
    <row r="475" spans="2:7" ht="18" customHeight="1">
      <c r="B475" s="33" t="str">
        <f>IF('4.製品一覧'!B474="","",'4.製品一覧'!B474)</f>
        <v/>
      </c>
      <c r="C475" s="33" t="str">
        <f>IF('4.製品一覧'!C474="","",'4.製品一覧'!C474)</f>
        <v/>
      </c>
      <c r="D475" s="53"/>
      <c r="E475" s="53"/>
      <c r="F475" s="53"/>
      <c r="G475" s="53"/>
    </row>
    <row r="476" spans="2:7" ht="18" customHeight="1">
      <c r="B476" s="33" t="str">
        <f>IF('4.製品一覧'!B475="","",'4.製品一覧'!B475)</f>
        <v/>
      </c>
      <c r="C476" s="33" t="str">
        <f>IF('4.製品一覧'!C475="","",'4.製品一覧'!C475)</f>
        <v/>
      </c>
      <c r="D476" s="53"/>
      <c r="E476" s="53"/>
      <c r="F476" s="53"/>
      <c r="G476" s="53"/>
    </row>
    <row r="477" spans="2:7" ht="18" customHeight="1">
      <c r="B477" s="33" t="str">
        <f>IF('4.製品一覧'!B476="","",'4.製品一覧'!B476)</f>
        <v/>
      </c>
      <c r="C477" s="33" t="str">
        <f>IF('4.製品一覧'!C476="","",'4.製品一覧'!C476)</f>
        <v/>
      </c>
      <c r="D477" s="53"/>
      <c r="E477" s="53"/>
      <c r="F477" s="53"/>
      <c r="G477" s="53"/>
    </row>
    <row r="478" spans="2:7" ht="18" customHeight="1">
      <c r="B478" s="33" t="str">
        <f>IF('4.製品一覧'!B477="","",'4.製品一覧'!B477)</f>
        <v/>
      </c>
      <c r="C478" s="33" t="str">
        <f>IF('4.製品一覧'!C477="","",'4.製品一覧'!C477)</f>
        <v/>
      </c>
      <c r="D478" s="53"/>
      <c r="E478" s="53"/>
      <c r="F478" s="53"/>
      <c r="G478" s="53"/>
    </row>
    <row r="479" spans="2:7" ht="18" customHeight="1">
      <c r="B479" s="33" t="str">
        <f>IF('4.製品一覧'!B478="","",'4.製品一覧'!B478)</f>
        <v/>
      </c>
      <c r="C479" s="33" t="str">
        <f>IF('4.製品一覧'!C478="","",'4.製品一覧'!C478)</f>
        <v/>
      </c>
      <c r="D479" s="53"/>
      <c r="E479" s="53"/>
      <c r="F479" s="53"/>
      <c r="G479" s="53"/>
    </row>
    <row r="480" spans="2:7" ht="18" customHeight="1">
      <c r="B480" s="33" t="str">
        <f>IF('4.製品一覧'!B479="","",'4.製品一覧'!B479)</f>
        <v/>
      </c>
      <c r="C480" s="33" t="str">
        <f>IF('4.製品一覧'!C479="","",'4.製品一覧'!C479)</f>
        <v/>
      </c>
      <c r="D480" s="53"/>
      <c r="E480" s="53"/>
      <c r="F480" s="53"/>
      <c r="G480" s="53"/>
    </row>
    <row r="481" spans="2:7" ht="18" customHeight="1">
      <c r="B481" s="33" t="str">
        <f>IF('4.製品一覧'!B480="","",'4.製品一覧'!B480)</f>
        <v/>
      </c>
      <c r="C481" s="33" t="str">
        <f>IF('4.製品一覧'!C480="","",'4.製品一覧'!C480)</f>
        <v/>
      </c>
      <c r="D481" s="53"/>
      <c r="E481" s="53"/>
      <c r="F481" s="53"/>
      <c r="G481" s="53"/>
    </row>
    <row r="482" spans="2:7" ht="18" customHeight="1">
      <c r="B482" s="33" t="str">
        <f>IF('4.製品一覧'!B481="","",'4.製品一覧'!B481)</f>
        <v/>
      </c>
      <c r="C482" s="33" t="str">
        <f>IF('4.製品一覧'!C481="","",'4.製品一覧'!C481)</f>
        <v/>
      </c>
      <c r="D482" s="53"/>
      <c r="E482" s="53"/>
      <c r="F482" s="53"/>
      <c r="G482" s="53"/>
    </row>
    <row r="483" spans="2:7" ht="18" customHeight="1">
      <c r="B483" s="33" t="str">
        <f>IF('4.製品一覧'!B482="","",'4.製品一覧'!B482)</f>
        <v/>
      </c>
      <c r="C483" s="33" t="str">
        <f>IF('4.製品一覧'!C482="","",'4.製品一覧'!C482)</f>
        <v/>
      </c>
      <c r="D483" s="53"/>
      <c r="E483" s="53"/>
      <c r="F483" s="53"/>
      <c r="G483" s="53"/>
    </row>
    <row r="484" spans="2:7" ht="18" customHeight="1">
      <c r="B484" s="33" t="str">
        <f>IF('4.製品一覧'!B483="","",'4.製品一覧'!B483)</f>
        <v/>
      </c>
      <c r="C484" s="33" t="str">
        <f>IF('4.製品一覧'!C483="","",'4.製品一覧'!C483)</f>
        <v/>
      </c>
      <c r="D484" s="53"/>
      <c r="E484" s="53"/>
      <c r="F484" s="53"/>
      <c r="G484" s="53"/>
    </row>
    <row r="485" spans="2:7" ht="18" customHeight="1">
      <c r="B485" s="33" t="str">
        <f>IF('4.製品一覧'!B484="","",'4.製品一覧'!B484)</f>
        <v/>
      </c>
      <c r="C485" s="33" t="str">
        <f>IF('4.製品一覧'!C484="","",'4.製品一覧'!C484)</f>
        <v/>
      </c>
      <c r="D485" s="53"/>
      <c r="E485" s="53"/>
      <c r="F485" s="53"/>
      <c r="G485" s="53"/>
    </row>
    <row r="486" spans="2:7" ht="18" customHeight="1">
      <c r="B486" s="33" t="str">
        <f>IF('4.製品一覧'!B485="","",'4.製品一覧'!B485)</f>
        <v/>
      </c>
      <c r="C486" s="33" t="str">
        <f>IF('4.製品一覧'!C485="","",'4.製品一覧'!C485)</f>
        <v/>
      </c>
      <c r="D486" s="53"/>
      <c r="E486" s="53"/>
      <c r="F486" s="53"/>
      <c r="G486" s="53"/>
    </row>
    <row r="487" spans="2:7" ht="18" customHeight="1">
      <c r="B487" s="33" t="str">
        <f>IF('4.製品一覧'!B486="","",'4.製品一覧'!B486)</f>
        <v/>
      </c>
      <c r="C487" s="33" t="str">
        <f>IF('4.製品一覧'!C486="","",'4.製品一覧'!C486)</f>
        <v/>
      </c>
      <c r="D487" s="53"/>
      <c r="E487" s="53"/>
      <c r="F487" s="53"/>
      <c r="G487" s="53"/>
    </row>
    <row r="488" spans="2:7" ht="18" customHeight="1">
      <c r="B488" s="33" t="str">
        <f>IF('4.製品一覧'!B487="","",'4.製品一覧'!B487)</f>
        <v/>
      </c>
      <c r="C488" s="33" t="str">
        <f>IF('4.製品一覧'!C487="","",'4.製品一覧'!C487)</f>
        <v/>
      </c>
      <c r="D488" s="53"/>
      <c r="E488" s="53"/>
      <c r="F488" s="53"/>
      <c r="G488" s="53"/>
    </row>
    <row r="489" spans="2:7" ht="18" customHeight="1">
      <c r="B489" s="33" t="str">
        <f>IF('4.製品一覧'!B488="","",'4.製品一覧'!B488)</f>
        <v/>
      </c>
      <c r="C489" s="33" t="str">
        <f>IF('4.製品一覧'!C488="","",'4.製品一覧'!C488)</f>
        <v/>
      </c>
      <c r="D489" s="53"/>
      <c r="E489" s="53"/>
      <c r="F489" s="53"/>
      <c r="G489" s="53"/>
    </row>
    <row r="490" spans="2:7" ht="18" customHeight="1">
      <c r="B490" s="33" t="str">
        <f>IF('4.製品一覧'!B489="","",'4.製品一覧'!B489)</f>
        <v/>
      </c>
      <c r="C490" s="33" t="str">
        <f>IF('4.製品一覧'!C489="","",'4.製品一覧'!C489)</f>
        <v/>
      </c>
      <c r="D490" s="53"/>
      <c r="E490" s="53"/>
      <c r="F490" s="53"/>
      <c r="G490" s="53"/>
    </row>
    <row r="491" spans="2:7" ht="18" customHeight="1">
      <c r="B491" s="33" t="str">
        <f>IF('4.製品一覧'!B490="","",'4.製品一覧'!B490)</f>
        <v/>
      </c>
      <c r="C491" s="33" t="str">
        <f>IF('4.製品一覧'!C490="","",'4.製品一覧'!C490)</f>
        <v/>
      </c>
      <c r="D491" s="53"/>
      <c r="E491" s="53"/>
      <c r="F491" s="53"/>
      <c r="G491" s="53"/>
    </row>
    <row r="492" spans="2:7" ht="18" customHeight="1">
      <c r="B492" s="33" t="str">
        <f>IF('4.製品一覧'!B491="","",'4.製品一覧'!B491)</f>
        <v/>
      </c>
      <c r="C492" s="33" t="str">
        <f>IF('4.製品一覧'!C491="","",'4.製品一覧'!C491)</f>
        <v/>
      </c>
      <c r="D492" s="53"/>
      <c r="E492" s="53"/>
      <c r="F492" s="53"/>
      <c r="G492" s="53"/>
    </row>
    <row r="493" spans="2:7" ht="18" customHeight="1">
      <c r="B493" s="33" t="str">
        <f>IF('4.製品一覧'!B492="","",'4.製品一覧'!B492)</f>
        <v/>
      </c>
      <c r="C493" s="33" t="str">
        <f>IF('4.製品一覧'!C492="","",'4.製品一覧'!C492)</f>
        <v/>
      </c>
      <c r="D493" s="53"/>
      <c r="E493" s="53"/>
      <c r="F493" s="53"/>
      <c r="G493" s="53"/>
    </row>
    <row r="494" spans="2:7" ht="18" customHeight="1">
      <c r="B494" s="33" t="str">
        <f>IF('4.製品一覧'!B493="","",'4.製品一覧'!B493)</f>
        <v/>
      </c>
      <c r="C494" s="33" t="str">
        <f>IF('4.製品一覧'!C493="","",'4.製品一覧'!C493)</f>
        <v/>
      </c>
      <c r="D494" s="53"/>
      <c r="E494" s="53"/>
      <c r="F494" s="53"/>
      <c r="G494" s="53"/>
    </row>
    <row r="495" spans="2:7" ht="18" customHeight="1">
      <c r="B495" s="33" t="str">
        <f>IF('4.製品一覧'!B494="","",'4.製品一覧'!B494)</f>
        <v/>
      </c>
      <c r="C495" s="33" t="str">
        <f>IF('4.製品一覧'!C494="","",'4.製品一覧'!C494)</f>
        <v/>
      </c>
      <c r="D495" s="53"/>
      <c r="E495" s="53"/>
      <c r="F495" s="53"/>
      <c r="G495" s="53"/>
    </row>
    <row r="496" spans="2:7" ht="18" customHeight="1">
      <c r="B496" s="33" t="str">
        <f>IF('4.製品一覧'!B495="","",'4.製品一覧'!B495)</f>
        <v/>
      </c>
      <c r="C496" s="33" t="str">
        <f>IF('4.製品一覧'!C495="","",'4.製品一覧'!C495)</f>
        <v/>
      </c>
      <c r="D496" s="53"/>
      <c r="E496" s="53"/>
      <c r="F496" s="53"/>
      <c r="G496" s="53"/>
    </row>
    <row r="497" spans="2:7" ht="18" customHeight="1">
      <c r="B497" s="33" t="str">
        <f>IF('4.製品一覧'!B496="","",'4.製品一覧'!B496)</f>
        <v/>
      </c>
      <c r="C497" s="33" t="str">
        <f>IF('4.製品一覧'!C496="","",'4.製品一覧'!C496)</f>
        <v/>
      </c>
      <c r="D497" s="53"/>
      <c r="E497" s="53"/>
      <c r="F497" s="53"/>
      <c r="G497" s="53"/>
    </row>
    <row r="498" spans="2:7" ht="18" customHeight="1">
      <c r="B498" s="33" t="str">
        <f>IF('4.製品一覧'!B497="","",'4.製品一覧'!B497)</f>
        <v/>
      </c>
      <c r="C498" s="33" t="str">
        <f>IF('4.製品一覧'!C497="","",'4.製品一覧'!C497)</f>
        <v/>
      </c>
      <c r="D498" s="53"/>
      <c r="E498" s="53"/>
      <c r="F498" s="53"/>
      <c r="G498" s="53"/>
    </row>
    <row r="499" spans="2:7" ht="18" customHeight="1">
      <c r="B499" s="33" t="str">
        <f>IF('4.製品一覧'!B498="","",'4.製品一覧'!B498)</f>
        <v/>
      </c>
      <c r="C499" s="33" t="str">
        <f>IF('4.製品一覧'!C498="","",'4.製品一覧'!C498)</f>
        <v/>
      </c>
      <c r="D499" s="53"/>
      <c r="E499" s="53"/>
      <c r="F499" s="53"/>
      <c r="G499" s="53"/>
    </row>
    <row r="500" spans="2:7" ht="18" customHeight="1">
      <c r="B500" s="33" t="str">
        <f>IF('4.製品一覧'!B499="","",'4.製品一覧'!B499)</f>
        <v/>
      </c>
      <c r="C500" s="33" t="str">
        <f>IF('4.製品一覧'!C499="","",'4.製品一覧'!C499)</f>
        <v/>
      </c>
      <c r="D500" s="53"/>
      <c r="E500" s="53"/>
      <c r="F500" s="53"/>
      <c r="G500" s="53"/>
    </row>
    <row r="501" spans="2:7" ht="18" customHeight="1">
      <c r="B501" s="33" t="str">
        <f>IF('4.製品一覧'!B500="","",'4.製品一覧'!B500)</f>
        <v/>
      </c>
      <c r="C501" s="33" t="str">
        <f>IF('4.製品一覧'!C500="","",'4.製品一覧'!C500)</f>
        <v/>
      </c>
      <c r="D501" s="53"/>
      <c r="E501" s="53"/>
      <c r="F501" s="53"/>
      <c r="G501" s="53"/>
    </row>
  </sheetData>
  <sheetProtection algorithmName="SHA-512" hashValue="894WAzPs05YvHScST1XaJt+2AunBfoVWY90avWhCw0YxuYCf7ydXB8StX/bH6BDe5HFih03Fx3I11TwwpPTIhg==" saltValue="kOmSZEkZ0T2gqHOxe3K+Jg==" spinCount="100000" sheet="1" objects="1" formatColumns="0" selectLockedCells="1"/>
  <mergeCells count="1">
    <mergeCell ref="B3:C3"/>
  </mergeCells>
  <phoneticPr fontId="3"/>
  <pageMargins left="0.70866141732283472" right="0.70866141732283472" top="0.74803149606299213" bottom="0.74803149606299213" header="0.31496062992125984" footer="0.31496062992125984"/>
  <pageSetup paperSize="9" scale="82" fitToHeight="0" orientation="portrait" r:id="rId1"/>
  <headerFooter>
    <oddHeader>&amp;RFrist Type-A</oddHeader>
    <oddFooter>&amp;C&amp;P&amp;R(C) 2017 MG'sコンサルティング</oddFooter>
  </headerFooter>
  <ignoredErrors>
    <ignoredError sqref="D5:D8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1:AV501"/>
  <sheetViews>
    <sheetView showGridLines="0" workbookViewId="0">
      <pane xSplit="3" ySplit="4" topLeftCell="D5" activePane="bottomRight" state="frozen"/>
      <selection activeCell="B26" sqref="B26"/>
      <selection pane="topRight" activeCell="B26" sqref="B26"/>
      <selection pane="bottomLeft" activeCell="B26" sqref="B26"/>
      <selection pane="bottomRight" activeCell="M4" sqref="M4"/>
    </sheetView>
  </sheetViews>
  <sheetFormatPr defaultRowHeight="13.2"/>
  <cols>
    <col min="1" max="1" width="1.88671875" customWidth="1"/>
    <col min="2" max="2" width="15.33203125" customWidth="1"/>
    <col min="3" max="3" width="19.6640625" style="81" customWidth="1"/>
    <col min="4" max="4" width="15.21875" bestFit="1" customWidth="1"/>
    <col min="5" max="5" width="11.21875" customWidth="1"/>
    <col min="6" max="6" width="15.21875" style="81" bestFit="1" customWidth="1"/>
    <col min="7" max="8" width="11.21875" style="81" customWidth="1"/>
    <col min="9" max="9" width="16" customWidth="1"/>
    <col min="10" max="10" width="16.109375" customWidth="1"/>
    <col min="11" max="12" width="14.77734375" customWidth="1"/>
    <col min="13" max="13" width="14.77734375" style="81" customWidth="1"/>
    <col min="14" max="16" width="14.77734375" customWidth="1"/>
    <col min="17" max="18" width="14.6640625" hidden="1" customWidth="1"/>
    <col min="19" max="27" width="14.77734375" customWidth="1"/>
    <col min="28" max="47" width="14.6640625" customWidth="1"/>
    <col min="48" max="48" width="14.6640625" style="81" customWidth="1"/>
  </cols>
  <sheetData>
    <row r="1" spans="2:48" ht="26.25" customHeight="1">
      <c r="B1" s="1" t="s">
        <v>72</v>
      </c>
      <c r="C1" s="82"/>
      <c r="D1" s="8" t="s">
        <v>36</v>
      </c>
      <c r="E1" s="10">
        <v>500</v>
      </c>
      <c r="F1" s="8"/>
      <c r="G1" s="10"/>
      <c r="H1" s="10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</row>
    <row r="2" spans="2:48" ht="24.75" customHeight="1">
      <c r="B2" s="136" t="str">
        <f>'1.全社費用'!C3&amp;'1.全社費用'!D3</f>
        <v>2022年5月度＜月間＞</v>
      </c>
      <c r="C2" s="136"/>
      <c r="E2" s="9"/>
      <c r="G2" s="9"/>
      <c r="H2" s="9"/>
      <c r="I2" s="9"/>
      <c r="K2" s="4" t="s">
        <v>9</v>
      </c>
      <c r="L2" s="49" t="s">
        <v>95</v>
      </c>
      <c r="M2" s="49" t="s">
        <v>96</v>
      </c>
      <c r="N2" s="49" t="str">
        <f>'6.直接費'!D3</f>
        <v>（直接）人件費</v>
      </c>
      <c r="O2" s="49" t="s">
        <v>89</v>
      </c>
      <c r="P2" s="49" t="str">
        <f>IF('6.直接費'!E3="","",'6.直接費'!E3)</f>
        <v>（直接）消耗工具費</v>
      </c>
      <c r="Q2" s="49" t="str">
        <f>IF('6.直接費'!F3="","",'6.直接費'!F3)</f>
        <v/>
      </c>
      <c r="R2" s="49" t="str">
        <f>IF('6.直接費'!G3="","",'6.直接費'!G3)</f>
        <v/>
      </c>
      <c r="S2" s="49" t="str">
        <f>IF('1.全社費用'!$B8="","",'1.全社費用'!$B8)</f>
        <v>補助材料費</v>
      </c>
      <c r="T2" s="49" t="str">
        <f>IF('1.全社費用'!$B9="","",'1.全社費用'!$B9)</f>
        <v>（間接）消耗工具費</v>
      </c>
      <c r="U2" s="49" t="str">
        <f>IF('1.全社費用'!$B10="","",'1.全社費用'!$B10)</f>
        <v>電力料</v>
      </c>
      <c r="V2" s="49" t="str">
        <f>IF('1.全社費用'!$B11="","",'1.全社費用'!$B11)</f>
        <v>運賃</v>
      </c>
      <c r="W2" s="49" t="str">
        <f>IF('1.全社費用'!$B12="","",'1.全社費用'!$B12)</f>
        <v>租税公課</v>
      </c>
      <c r="X2" s="49" t="str">
        <f>IF('1.全社費用'!$B13="","",'1.全社費用'!$B13)</f>
        <v>消耗品費</v>
      </c>
      <c r="Y2" s="49" t="str">
        <f>IF('1.全社費用'!$B14="","",'1.全社費用'!$B14)</f>
        <v>賃借料</v>
      </c>
      <c r="Z2" s="49" t="str">
        <f>IF('1.全社費用'!$B15="","",'1.全社費用'!$B15)</f>
        <v>保険料</v>
      </c>
      <c r="AA2" s="49" t="str">
        <f>IF('1.全社費用'!$B16="","",'1.全社費用'!$B16)</f>
        <v>雑費</v>
      </c>
      <c r="AB2" s="49" t="str">
        <f>IF('1.全社費用'!$B17="","",'1.全社費用'!$B17)</f>
        <v/>
      </c>
      <c r="AC2" s="49" t="str">
        <f>IF('1.全社費用'!$B18="","",'1.全社費用'!$B18)</f>
        <v/>
      </c>
      <c r="AD2" s="49" t="str">
        <f>IF('1.全社費用'!$B19="","",'1.全社費用'!$B19)</f>
        <v/>
      </c>
      <c r="AE2" s="49" t="str">
        <f>IF('1.全社費用'!$B20="","",'1.全社費用'!$B20)</f>
        <v/>
      </c>
      <c r="AF2" s="49" t="str">
        <f>IF('1.全社費用'!$B21="","",'1.全社費用'!$B21)</f>
        <v/>
      </c>
      <c r="AG2" s="49" t="str">
        <f>IF('1.全社費用'!$B22="","",'1.全社費用'!$B22)</f>
        <v/>
      </c>
      <c r="AH2" s="49" t="str">
        <f>IF('1.全社費用'!$B23="","",'1.全社費用'!$B23)</f>
        <v/>
      </c>
      <c r="AI2" s="49" t="str">
        <f>IF('1.全社費用'!$B24="","",'1.全社費用'!$B24)</f>
        <v/>
      </c>
      <c r="AJ2" s="49" t="str">
        <f>IF('1.全社費用'!$B25="","",'1.全社費用'!$B25)</f>
        <v/>
      </c>
      <c r="AK2" s="49" t="str">
        <f>IF('1.全社費用'!$B26="","",'1.全社費用'!$B26)</f>
        <v/>
      </c>
      <c r="AL2" s="49" t="str">
        <f>IF('1.全社費用'!$B27="","",'1.全社費用'!$B27)</f>
        <v/>
      </c>
      <c r="AM2" s="49" t="str">
        <f>IF('1.全社費用'!$B28="","",'1.全社費用'!$B28)</f>
        <v/>
      </c>
      <c r="AN2" s="49" t="str">
        <f>IF('1.全社費用'!$B29="","",'1.全社費用'!$B29)</f>
        <v/>
      </c>
      <c r="AO2" s="49" t="str">
        <f>IF('1.全社費用'!$B30="","",'1.全社費用'!$B30)</f>
        <v/>
      </c>
      <c r="AP2" s="49" t="str">
        <f>IF('1.全社費用'!$B31="","",'1.全社費用'!$B31)</f>
        <v/>
      </c>
      <c r="AQ2" s="49" t="str">
        <f>IF('1.全社費用'!$B32="","",'1.全社費用'!$B32)</f>
        <v/>
      </c>
      <c r="AR2" s="49" t="str">
        <f>IF('1.全社費用'!$B33="","",'1.全社費用'!$B33)</f>
        <v/>
      </c>
      <c r="AS2" s="49" t="str">
        <f>IF('1.全社費用'!$B34="","",'1.全社費用'!$B34)</f>
        <v/>
      </c>
      <c r="AT2" s="49" t="str">
        <f>IF('1.全社費用'!$B35="","",'1.全社費用'!$B35)</f>
        <v/>
      </c>
      <c r="AU2" s="49" t="str">
        <f>IF('1.全社費用'!$B36="","",'1.全社費用'!$B36)</f>
        <v/>
      </c>
      <c r="AV2" s="49" t="str">
        <f>IF('1.全社費用'!$B37="","",'1.全社費用'!$B37)</f>
        <v/>
      </c>
    </row>
    <row r="3" spans="2:48" ht="21.75" customHeight="1" thickBot="1">
      <c r="B3" s="88">
        <f>COUNTA('4.製品一覧'!B4:B500)</f>
        <v>4</v>
      </c>
      <c r="C3" s="108"/>
      <c r="D3" s="29">
        <f>SUM(D5:D500)</f>
        <v>4800</v>
      </c>
      <c r="E3" s="30">
        <f>SUM(E5:E500)</f>
        <v>1</v>
      </c>
      <c r="F3" s="29">
        <f>SUM(F5:F500)</f>
        <v>870000</v>
      </c>
      <c r="G3" s="30">
        <f>SUM(G5:G500)</f>
        <v>0.99999999999999989</v>
      </c>
      <c r="H3" s="30">
        <f>SUM(H5:H500)</f>
        <v>1.0000000000000002</v>
      </c>
      <c r="I3" s="81"/>
      <c r="J3" s="31">
        <f>SUM(J5:J500)</f>
        <v>2750000.0000000005</v>
      </c>
      <c r="K3" s="4" t="s">
        <v>37</v>
      </c>
      <c r="L3" s="32">
        <f>SUM(L5:L500)</f>
        <v>400000</v>
      </c>
      <c r="M3" s="34">
        <f>'1.全社費用'!C6-'5.経済減価償却'!D2+SUMIF('5.経済減価償却'!$H$4:$H$3000,"",'5.経済減価償却'!$G$4:$G$3000)</f>
        <v>550000</v>
      </c>
      <c r="N3" s="32">
        <f>SUM(N5:N500)</f>
        <v>600000</v>
      </c>
      <c r="O3" s="32">
        <f>'1.全社費用'!C7-'7.製品別原価'!N3</f>
        <v>0</v>
      </c>
      <c r="P3" s="32">
        <f t="shared" ref="P3:R3" si="0">SUM(P5:P500)</f>
        <v>550000</v>
      </c>
      <c r="Q3" s="32">
        <f t="shared" si="0"/>
        <v>0</v>
      </c>
      <c r="R3" s="32">
        <f t="shared" si="0"/>
        <v>0</v>
      </c>
      <c r="S3" s="22">
        <f>'1.全社費用'!C8</f>
        <v>120000</v>
      </c>
      <c r="T3" s="22">
        <f>'1.全社費用'!C9</f>
        <v>50000</v>
      </c>
      <c r="U3" s="22">
        <f>'1.全社費用'!C10</f>
        <v>40000</v>
      </c>
      <c r="V3" s="22">
        <f>'1.全社費用'!C11</f>
        <v>70000</v>
      </c>
      <c r="W3" s="22">
        <f>'1.全社費用'!C12</f>
        <v>60000</v>
      </c>
      <c r="X3" s="22">
        <f>'1.全社費用'!C13</f>
        <v>10000</v>
      </c>
      <c r="Y3" s="22">
        <f>'1.全社費用'!C14</f>
        <v>150000</v>
      </c>
      <c r="Z3" s="22">
        <f>'1.全社費用'!C15</f>
        <v>90000</v>
      </c>
      <c r="AA3" s="22">
        <f>'1.全社費用'!C16</f>
        <v>60000</v>
      </c>
      <c r="AB3" s="22">
        <f>'1.全社費用'!C17</f>
        <v>0</v>
      </c>
      <c r="AC3" s="22">
        <f>'1.全社費用'!C18</f>
        <v>0</v>
      </c>
      <c r="AD3" s="22">
        <f>'1.全社費用'!C19</f>
        <v>0</v>
      </c>
      <c r="AE3" s="22">
        <f>'1.全社費用'!C20</f>
        <v>0</v>
      </c>
      <c r="AF3" s="22">
        <f>'1.全社費用'!C21</f>
        <v>0</v>
      </c>
      <c r="AG3" s="22">
        <f>'1.全社費用'!C22</f>
        <v>0</v>
      </c>
      <c r="AH3" s="22">
        <f>'1.全社費用'!C23</f>
        <v>0</v>
      </c>
      <c r="AI3" s="22">
        <f>'1.全社費用'!C24</f>
        <v>0</v>
      </c>
      <c r="AJ3" s="22">
        <f>'1.全社費用'!C25</f>
        <v>0</v>
      </c>
      <c r="AK3" s="22">
        <f>'1.全社費用'!C26</f>
        <v>0</v>
      </c>
      <c r="AL3" s="22">
        <f>'1.全社費用'!C27</f>
        <v>0</v>
      </c>
      <c r="AM3" s="22">
        <f>'1.全社費用'!C28</f>
        <v>0</v>
      </c>
      <c r="AN3" s="22">
        <f>'1.全社費用'!C29</f>
        <v>0</v>
      </c>
      <c r="AO3" s="22">
        <f>'1.全社費用'!C30</f>
        <v>0</v>
      </c>
      <c r="AP3" s="22">
        <f>'1.全社費用'!C31</f>
        <v>0</v>
      </c>
      <c r="AQ3" s="22">
        <f>'1.全社費用'!C32</f>
        <v>0</v>
      </c>
      <c r="AR3" s="22">
        <f>'1.全社費用'!C33</f>
        <v>0</v>
      </c>
      <c r="AS3" s="22">
        <f>'1.全社費用'!C34</f>
        <v>0</v>
      </c>
      <c r="AT3" s="22">
        <f>'1.全社費用'!C35</f>
        <v>0</v>
      </c>
      <c r="AU3" s="22">
        <f>'1.全社費用'!C36</f>
        <v>0</v>
      </c>
      <c r="AV3" s="83">
        <f>'1.全社費用'!D37</f>
        <v>0</v>
      </c>
    </row>
    <row r="4" spans="2:48" ht="30.75" customHeight="1" thickBot="1">
      <c r="B4" s="87" t="s">
        <v>12</v>
      </c>
      <c r="C4" s="107" t="s">
        <v>71</v>
      </c>
      <c r="D4" s="5" t="str">
        <f>"売上数量"&amp;CHAR(10)&amp;"（"&amp;'4.製品一覧'!$D$2&amp;"／期間）"</f>
        <v>売上数量
（個／期間）</v>
      </c>
      <c r="E4" s="6" t="s">
        <v>85</v>
      </c>
      <c r="F4" s="5" t="s">
        <v>111</v>
      </c>
      <c r="G4" s="6" t="s">
        <v>112</v>
      </c>
      <c r="H4" s="6" t="s">
        <v>115</v>
      </c>
      <c r="I4" s="79" t="str">
        <f>"製品別原価"&amp;CHAR(10)&amp;"（円／"&amp;'4.製品一覧'!$D$2&amp;"）"</f>
        <v>製品別原価
（円／個）</v>
      </c>
      <c r="J4" s="80" t="s">
        <v>67</v>
      </c>
      <c r="K4" s="12" t="s">
        <v>23</v>
      </c>
      <c r="L4" s="50" t="s">
        <v>19</v>
      </c>
      <c r="M4" s="77" t="s">
        <v>86</v>
      </c>
      <c r="N4" s="50" t="s">
        <v>19</v>
      </c>
      <c r="O4" s="77" t="s">
        <v>114</v>
      </c>
      <c r="P4" s="50" t="s">
        <v>19</v>
      </c>
      <c r="Q4" s="50" t="s">
        <v>19</v>
      </c>
      <c r="R4" s="50" t="s">
        <v>19</v>
      </c>
      <c r="S4" s="77" t="s">
        <v>109</v>
      </c>
      <c r="T4" s="77" t="s">
        <v>86</v>
      </c>
      <c r="U4" s="77" t="s">
        <v>109</v>
      </c>
      <c r="V4" s="77" t="s">
        <v>86</v>
      </c>
      <c r="W4" s="77" t="s">
        <v>68</v>
      </c>
      <c r="X4" s="77" t="s">
        <v>68</v>
      </c>
      <c r="Y4" s="77" t="s">
        <v>114</v>
      </c>
      <c r="Z4" s="77" t="s">
        <v>68</v>
      </c>
      <c r="AA4" s="77" t="s">
        <v>86</v>
      </c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</row>
    <row r="5" spans="2:48" ht="22.05" customHeight="1">
      <c r="B5" s="86" t="str">
        <f>IF('4.製品一覧'!B4="","",'4.製品一覧'!B4)</f>
        <v>A001</v>
      </c>
      <c r="C5" s="86" t="str">
        <f>IFERROR(VLOOKUP(B5,'4.製品一覧'!$B$4:$C$500,2,FALSE),"")</f>
        <v>製品A001</v>
      </c>
      <c r="D5" s="34">
        <f>SUMIF('2.売上実績'!$C$4:$C$5000,$B5,'2.売上実績'!$D$4:$D$5000)</f>
        <v>1800</v>
      </c>
      <c r="E5" s="35">
        <f>IF($D$3=0,0,D5/$D$3)</f>
        <v>0.375</v>
      </c>
      <c r="F5" s="34">
        <f>IF(B5="",0,D5*VLOOKUP(B5,'4.製品一覧'!$B$4:$E$500,4,FALSE))</f>
        <v>180000</v>
      </c>
      <c r="G5" s="35">
        <f>IF($F$3=0,0,F5/$F$3)</f>
        <v>0.20689655172413793</v>
      </c>
      <c r="H5" s="35">
        <f>IF(OR($B5="",($L$3+$M$3)=0),0,($L5+$M5)/($L$3+$M$3))</f>
        <v>0.63815789473684215</v>
      </c>
      <c r="I5" s="113">
        <f>IF(D5&gt;0,J5/D5,0)</f>
        <v>553.58817301875388</v>
      </c>
      <c r="J5" s="114">
        <f>SUM(L5:AV5)</f>
        <v>996458.71143375698</v>
      </c>
      <c r="K5" s="47"/>
      <c r="L5" s="34">
        <f>IF(B5="","",SUMIF('5.経済減価償却'!$H$4:$H$3000,B5,'5.経済減価償却'!$G$4:$G$3000))</f>
        <v>400000</v>
      </c>
      <c r="M5" s="34">
        <f>IF(OR(B5="",M$4=""),"",IF(M$4="売上数",M$3*$E5,IF(M$4="汎用配賦値",M$3*$G5,IF(AND(M$4="均一配賦",$B$3&gt;0),M$3/$B$3))))</f>
        <v>206250</v>
      </c>
      <c r="N5" s="34">
        <f>IF(B5="","",VLOOKUP(B5,'6.直接費'!$B$5:$G$501,3,FALSE))</f>
        <v>150000</v>
      </c>
      <c r="O5" s="34">
        <f>IF(OR($B5="",O$4=""),"",IF(O$4="売上数",O$3*$E5,IF(O$4="汎用配賦値",O$3*$G5,IF(AND(O$4="均一配賦",$B$3&gt;0),O$3/$B$3,IF(O$4="減価償却費",O$3*$H5)))))</f>
        <v>0</v>
      </c>
      <c r="P5" s="34">
        <f>IF($B5="","",VLOOKUP($B5,'6.直接費'!$B$5:$G$501,4,FALSE))</f>
        <v>0</v>
      </c>
      <c r="Q5" s="34"/>
      <c r="R5" s="34"/>
      <c r="S5" s="34">
        <f t="shared" ref="S5:AV13" si="1">IF(OR($B5="",S$4=""),"",IF(S$4="売上数",S$3*$E5,IF(S$4="汎用配賦値",S$3*$G5,IF(AND(S$4="均一配賦",$B$3&gt;0),S$3/$B$3,IF(S$4="減価償却費",S$3*$H5)))))</f>
        <v>24827.586206896551</v>
      </c>
      <c r="T5" s="34">
        <f t="shared" si="1"/>
        <v>18750</v>
      </c>
      <c r="U5" s="34">
        <f t="shared" si="1"/>
        <v>8275.8620689655163</v>
      </c>
      <c r="V5" s="34">
        <f t="shared" si="1"/>
        <v>26250</v>
      </c>
      <c r="W5" s="34">
        <f t="shared" si="1"/>
        <v>38289.473684210527</v>
      </c>
      <c r="X5" s="34">
        <f t="shared" si="1"/>
        <v>6381.5789473684217</v>
      </c>
      <c r="Y5" s="34">
        <f t="shared" si="1"/>
        <v>37500</v>
      </c>
      <c r="Z5" s="34">
        <f t="shared" si="1"/>
        <v>57434.210526315794</v>
      </c>
      <c r="AA5" s="34">
        <f t="shared" si="1"/>
        <v>22500</v>
      </c>
      <c r="AB5" s="34" t="str">
        <f t="shared" si="1"/>
        <v/>
      </c>
      <c r="AC5" s="34" t="str">
        <f t="shared" si="1"/>
        <v/>
      </c>
      <c r="AD5" s="34" t="str">
        <f t="shared" si="1"/>
        <v/>
      </c>
      <c r="AE5" s="34" t="str">
        <f t="shared" si="1"/>
        <v/>
      </c>
      <c r="AF5" s="34" t="str">
        <f t="shared" si="1"/>
        <v/>
      </c>
      <c r="AG5" s="34" t="str">
        <f t="shared" si="1"/>
        <v/>
      </c>
      <c r="AH5" s="34" t="str">
        <f t="shared" si="1"/>
        <v/>
      </c>
      <c r="AI5" s="34" t="str">
        <f t="shared" si="1"/>
        <v/>
      </c>
      <c r="AJ5" s="34" t="str">
        <f t="shared" si="1"/>
        <v/>
      </c>
      <c r="AK5" s="34" t="str">
        <f t="shared" si="1"/>
        <v/>
      </c>
      <c r="AL5" s="34" t="str">
        <f t="shared" si="1"/>
        <v/>
      </c>
      <c r="AM5" s="34" t="str">
        <f t="shared" si="1"/>
        <v/>
      </c>
      <c r="AN5" s="34" t="str">
        <f t="shared" si="1"/>
        <v/>
      </c>
      <c r="AO5" s="34" t="str">
        <f t="shared" si="1"/>
        <v/>
      </c>
      <c r="AP5" s="34" t="str">
        <f t="shared" si="1"/>
        <v/>
      </c>
      <c r="AQ5" s="34" t="str">
        <f t="shared" si="1"/>
        <v/>
      </c>
      <c r="AR5" s="34" t="str">
        <f t="shared" si="1"/>
        <v/>
      </c>
      <c r="AS5" s="34" t="str">
        <f t="shared" si="1"/>
        <v/>
      </c>
      <c r="AT5" s="34" t="str">
        <f t="shared" si="1"/>
        <v/>
      </c>
      <c r="AU5" s="34" t="str">
        <f t="shared" si="1"/>
        <v/>
      </c>
      <c r="AV5" s="34" t="str">
        <f t="shared" si="1"/>
        <v/>
      </c>
    </row>
    <row r="6" spans="2:48" ht="22.05" customHeight="1">
      <c r="B6" s="86" t="str">
        <f>IF('4.製品一覧'!B5="","",'4.製品一覧'!B5)</f>
        <v>A002</v>
      </c>
      <c r="C6" s="86" t="str">
        <f>IFERROR(VLOOKUP(B6,'4.製品一覧'!$B$4:$C$500,2,FALSE),"")</f>
        <v>製品A002</v>
      </c>
      <c r="D6" s="34">
        <f>SUMIF('2.売上実績'!$C$4:$C$5000,$B6,'2.売上実績'!$D$4:$D$5000)</f>
        <v>500</v>
      </c>
      <c r="E6" s="35">
        <f t="shared" ref="E6:E69" si="2">IF($D$3=0,0,D6/$D$3)</f>
        <v>0.10416666666666667</v>
      </c>
      <c r="F6" s="34">
        <f>IF(B6="",0,D6*VLOOKUP(B6,'4.製品一覧'!$B$4:$E$500,4,FALSE))</f>
        <v>100000</v>
      </c>
      <c r="G6" s="35">
        <f t="shared" ref="G6:G69" si="3">IF($F$3=0,0,F6/$F$3)</f>
        <v>0.11494252873563218</v>
      </c>
      <c r="H6" s="35">
        <f t="shared" ref="H6:H69" si="4">IF(OR($B6="",($L$3+$M$3)=0),0,($L6+$M6)/($L$3+$M$3))</f>
        <v>6.0307017543859656E-2</v>
      </c>
      <c r="I6" s="113">
        <f t="shared" ref="I6:I69" si="5">IF(D6&gt;0,J6/D6,0)</f>
        <v>583.16318814277076</v>
      </c>
      <c r="J6" s="114">
        <f t="shared" ref="J6:J69" si="6">SUM(L6:AV6)</f>
        <v>291581.59407138539</v>
      </c>
      <c r="K6" s="47"/>
      <c r="L6" s="34">
        <f>IF(B6="","",SUMIF('5.経済減価償却'!$H$4:$H$3000,B6,'5.経済減価償却'!$G$4:$G$3000))</f>
        <v>0</v>
      </c>
      <c r="M6" s="34">
        <f t="shared" ref="M6:M69" si="7">IF(OR(B6="",M$4=""),"",IF(M$4="売上数",M$3*$E6,IF(M$4="汎用配賦値",M$3*$G6,IF(AND(M$4="均一配賦",$B$3&gt;0),M$3/$B$3))))</f>
        <v>57291.666666666672</v>
      </c>
      <c r="N6" s="34">
        <f>IF(B6="","",VLOOKUP(B6,'6.直接費'!$B$5:$G$501,3,FALSE))</f>
        <v>150000</v>
      </c>
      <c r="O6" s="34">
        <f t="shared" ref="O6:O69" si="8">IF(OR($B6="",O$4=""),"",IF(O$4="売上数",O$3*$E6,IF(O$4="汎用配賦値",O$3*$G6,IF(AND(O$4="均一配賦",$B$3&gt;0),O$3/$B$3,IF(O$4="減価償却費",O$3*$H6)))))</f>
        <v>0</v>
      </c>
      <c r="P6" s="34">
        <f>IF($B6="","",VLOOKUP($B6,'6.直接費'!$B$5:$G$501,4,FALSE))</f>
        <v>0</v>
      </c>
      <c r="Q6" s="34"/>
      <c r="R6" s="34"/>
      <c r="S6" s="34">
        <f t="shared" si="1"/>
        <v>13793.103448275862</v>
      </c>
      <c r="T6" s="34">
        <f t="shared" si="1"/>
        <v>5208.3333333333339</v>
      </c>
      <c r="U6" s="34">
        <f t="shared" si="1"/>
        <v>4597.7011494252874</v>
      </c>
      <c r="V6" s="34">
        <f t="shared" si="1"/>
        <v>7291.666666666667</v>
      </c>
      <c r="W6" s="34">
        <f t="shared" si="1"/>
        <v>3618.4210526315792</v>
      </c>
      <c r="X6" s="34">
        <f t="shared" si="1"/>
        <v>603.07017543859661</v>
      </c>
      <c r="Y6" s="34">
        <f t="shared" si="1"/>
        <v>37500</v>
      </c>
      <c r="Z6" s="34">
        <f t="shared" si="1"/>
        <v>5427.6315789473692</v>
      </c>
      <c r="AA6" s="34">
        <f t="shared" si="1"/>
        <v>6250</v>
      </c>
      <c r="AB6" s="34" t="str">
        <f t="shared" si="1"/>
        <v/>
      </c>
      <c r="AC6" s="34" t="str">
        <f t="shared" si="1"/>
        <v/>
      </c>
      <c r="AD6" s="34" t="str">
        <f t="shared" si="1"/>
        <v/>
      </c>
      <c r="AE6" s="34" t="str">
        <f t="shared" si="1"/>
        <v/>
      </c>
      <c r="AF6" s="34" t="str">
        <f t="shared" si="1"/>
        <v/>
      </c>
      <c r="AG6" s="34" t="str">
        <f t="shared" si="1"/>
        <v/>
      </c>
      <c r="AH6" s="34" t="str">
        <f t="shared" si="1"/>
        <v/>
      </c>
      <c r="AI6" s="34" t="str">
        <f t="shared" si="1"/>
        <v/>
      </c>
      <c r="AJ6" s="34" t="str">
        <f t="shared" si="1"/>
        <v/>
      </c>
      <c r="AK6" s="34" t="str">
        <f t="shared" si="1"/>
        <v/>
      </c>
      <c r="AL6" s="34" t="str">
        <f t="shared" si="1"/>
        <v/>
      </c>
      <c r="AM6" s="34" t="str">
        <f t="shared" si="1"/>
        <v/>
      </c>
      <c r="AN6" s="34" t="str">
        <f t="shared" si="1"/>
        <v/>
      </c>
      <c r="AO6" s="34" t="str">
        <f t="shared" si="1"/>
        <v/>
      </c>
      <c r="AP6" s="34" t="str">
        <f t="shared" si="1"/>
        <v/>
      </c>
      <c r="AQ6" s="34" t="str">
        <f t="shared" si="1"/>
        <v/>
      </c>
      <c r="AR6" s="34" t="str">
        <f t="shared" si="1"/>
        <v/>
      </c>
      <c r="AS6" s="34" t="str">
        <f t="shared" si="1"/>
        <v/>
      </c>
      <c r="AT6" s="34" t="str">
        <f t="shared" si="1"/>
        <v/>
      </c>
      <c r="AU6" s="34" t="str">
        <f t="shared" si="1"/>
        <v/>
      </c>
      <c r="AV6" s="34" t="str">
        <f t="shared" si="1"/>
        <v/>
      </c>
    </row>
    <row r="7" spans="2:48" ht="22.05" customHeight="1">
      <c r="B7" s="86" t="str">
        <f>IF('4.製品一覧'!B6="","",'4.製品一覧'!B6)</f>
        <v>A003</v>
      </c>
      <c r="C7" s="86" t="str">
        <f>IFERROR(VLOOKUP(B7,'4.製品一覧'!$B$4:$C$500,2,FALSE),"")</f>
        <v>製品A003</v>
      </c>
      <c r="D7" s="34">
        <f>SUMIF('2.売上実績'!$C$4:$C$5000,$B7,'2.売上実績'!$D$4:$D$5000)</f>
        <v>1700</v>
      </c>
      <c r="E7" s="35">
        <f t="shared" si="2"/>
        <v>0.35416666666666669</v>
      </c>
      <c r="F7" s="34">
        <f>IF(B7="",0,D7*VLOOKUP(B7,'4.製品一覧'!$B$4:$E$500,4,FALSE))</f>
        <v>510000</v>
      </c>
      <c r="G7" s="35">
        <f t="shared" si="3"/>
        <v>0.58620689655172409</v>
      </c>
      <c r="H7" s="35">
        <f t="shared" si="4"/>
        <v>0.20504385964912283</v>
      </c>
      <c r="I7" s="113">
        <f t="shared" si="5"/>
        <v>483.90693391694248</v>
      </c>
      <c r="J7" s="114">
        <f t="shared" si="6"/>
        <v>822641.78765880223</v>
      </c>
      <c r="K7" s="47"/>
      <c r="L7" s="34">
        <f>IF(B7="","",SUMIF('5.経済減価償却'!$H$4:$H$3000,B7,'5.経済減価償却'!$G$4:$G$3000))</f>
        <v>0</v>
      </c>
      <c r="M7" s="34">
        <f t="shared" si="7"/>
        <v>194791.66666666669</v>
      </c>
      <c r="N7" s="34">
        <f>IF(B7="","",VLOOKUP(B7,'6.直接費'!$B$5:$G$501,3,FALSE))</f>
        <v>150000</v>
      </c>
      <c r="O7" s="34">
        <f t="shared" si="8"/>
        <v>0</v>
      </c>
      <c r="P7" s="34">
        <f>IF($B7="","",VLOOKUP($B7,'6.直接費'!$B$5:$G$501,4,FALSE))</f>
        <v>250000</v>
      </c>
      <c r="Q7" s="34"/>
      <c r="R7" s="34"/>
      <c r="S7" s="34">
        <f t="shared" si="1"/>
        <v>70344.827586206884</v>
      </c>
      <c r="T7" s="34">
        <f t="shared" si="1"/>
        <v>17708.333333333336</v>
      </c>
      <c r="U7" s="34">
        <f t="shared" si="1"/>
        <v>23448.275862068964</v>
      </c>
      <c r="V7" s="34">
        <f t="shared" si="1"/>
        <v>24791.666666666668</v>
      </c>
      <c r="W7" s="34">
        <f t="shared" si="1"/>
        <v>12302.63157894737</v>
      </c>
      <c r="X7" s="34">
        <f t="shared" si="1"/>
        <v>2050.4385964912285</v>
      </c>
      <c r="Y7" s="34">
        <f t="shared" si="1"/>
        <v>37500</v>
      </c>
      <c r="Z7" s="34">
        <f t="shared" si="1"/>
        <v>18453.947368421053</v>
      </c>
      <c r="AA7" s="34">
        <f t="shared" si="1"/>
        <v>21250</v>
      </c>
      <c r="AB7" s="34" t="str">
        <f t="shared" si="1"/>
        <v/>
      </c>
      <c r="AC7" s="34" t="str">
        <f t="shared" si="1"/>
        <v/>
      </c>
      <c r="AD7" s="34" t="str">
        <f t="shared" si="1"/>
        <v/>
      </c>
      <c r="AE7" s="34" t="str">
        <f t="shared" si="1"/>
        <v/>
      </c>
      <c r="AF7" s="34" t="str">
        <f t="shared" si="1"/>
        <v/>
      </c>
      <c r="AG7" s="34" t="str">
        <f t="shared" si="1"/>
        <v/>
      </c>
      <c r="AH7" s="34" t="str">
        <f t="shared" si="1"/>
        <v/>
      </c>
      <c r="AI7" s="34" t="str">
        <f t="shared" si="1"/>
        <v/>
      </c>
      <c r="AJ7" s="34" t="str">
        <f t="shared" si="1"/>
        <v/>
      </c>
      <c r="AK7" s="34" t="str">
        <f t="shared" si="1"/>
        <v/>
      </c>
      <c r="AL7" s="34" t="str">
        <f t="shared" si="1"/>
        <v/>
      </c>
      <c r="AM7" s="34" t="str">
        <f t="shared" si="1"/>
        <v/>
      </c>
      <c r="AN7" s="34" t="str">
        <f t="shared" si="1"/>
        <v/>
      </c>
      <c r="AO7" s="34" t="str">
        <f t="shared" si="1"/>
        <v/>
      </c>
      <c r="AP7" s="34" t="str">
        <f t="shared" si="1"/>
        <v/>
      </c>
      <c r="AQ7" s="34" t="str">
        <f t="shared" si="1"/>
        <v/>
      </c>
      <c r="AR7" s="34" t="str">
        <f t="shared" si="1"/>
        <v/>
      </c>
      <c r="AS7" s="34" t="str">
        <f t="shared" si="1"/>
        <v/>
      </c>
      <c r="AT7" s="34" t="str">
        <f t="shared" si="1"/>
        <v/>
      </c>
      <c r="AU7" s="34" t="str">
        <f t="shared" si="1"/>
        <v/>
      </c>
      <c r="AV7" s="34" t="str">
        <f t="shared" si="1"/>
        <v/>
      </c>
    </row>
    <row r="8" spans="2:48" ht="22.05" customHeight="1">
      <c r="B8" s="86" t="str">
        <f>IF('4.製品一覧'!B7="","",'4.製品一覧'!B7)</f>
        <v>A004</v>
      </c>
      <c r="C8" s="86" t="str">
        <f>IFERROR(VLOOKUP(B8,'4.製品一覧'!$B$4:$C$500,2,FALSE),"")</f>
        <v>製品A004</v>
      </c>
      <c r="D8" s="34">
        <f>SUMIF('2.売上実績'!$C$4:$C$5000,$B8,'2.売上実績'!$D$4:$D$5000)</f>
        <v>800</v>
      </c>
      <c r="E8" s="35">
        <f t="shared" si="2"/>
        <v>0.16666666666666666</v>
      </c>
      <c r="F8" s="34">
        <f>IF(B8="",0,D8*VLOOKUP(B8,'4.製品一覧'!$B$4:$E$500,4,FALSE))</f>
        <v>80000</v>
      </c>
      <c r="G8" s="35">
        <f t="shared" si="3"/>
        <v>9.1954022988505746E-2</v>
      </c>
      <c r="H8" s="35">
        <f t="shared" si="4"/>
        <v>9.6491228070175433E-2</v>
      </c>
      <c r="I8" s="113">
        <f t="shared" si="5"/>
        <v>799.1473835450696</v>
      </c>
      <c r="J8" s="114">
        <f t="shared" si="6"/>
        <v>639317.90683605568</v>
      </c>
      <c r="K8" s="47"/>
      <c r="L8" s="34">
        <f>IF(B8="","",SUMIF('5.経済減価償却'!$H$4:$H$3000,B8,'5.経済減価償却'!$G$4:$G$3000))</f>
        <v>0</v>
      </c>
      <c r="M8" s="34">
        <f t="shared" si="7"/>
        <v>91666.666666666657</v>
      </c>
      <c r="N8" s="34">
        <f>IF(B8="","",VLOOKUP(B8,'6.直接費'!$B$5:$G$501,3,FALSE))</f>
        <v>150000</v>
      </c>
      <c r="O8" s="34">
        <f t="shared" si="8"/>
        <v>0</v>
      </c>
      <c r="P8" s="34">
        <f>IF($B8="","",VLOOKUP($B8,'6.直接費'!$B$5:$G$501,4,FALSE))</f>
        <v>300000</v>
      </c>
      <c r="Q8" s="34"/>
      <c r="R8" s="34"/>
      <c r="S8" s="34">
        <f t="shared" si="1"/>
        <v>11034.48275862069</v>
      </c>
      <c r="T8" s="34">
        <f t="shared" si="1"/>
        <v>8333.3333333333321</v>
      </c>
      <c r="U8" s="34">
        <f t="shared" si="1"/>
        <v>3678.1609195402298</v>
      </c>
      <c r="V8" s="34">
        <f t="shared" si="1"/>
        <v>11666.666666666666</v>
      </c>
      <c r="W8" s="34">
        <f t="shared" si="1"/>
        <v>5789.4736842105258</v>
      </c>
      <c r="X8" s="34">
        <f t="shared" si="1"/>
        <v>964.9122807017543</v>
      </c>
      <c r="Y8" s="34">
        <f t="shared" si="1"/>
        <v>37500</v>
      </c>
      <c r="Z8" s="34">
        <f t="shared" si="1"/>
        <v>8684.2105263157882</v>
      </c>
      <c r="AA8" s="34">
        <f t="shared" si="1"/>
        <v>10000</v>
      </c>
      <c r="AB8" s="34" t="str">
        <f t="shared" si="1"/>
        <v/>
      </c>
      <c r="AC8" s="34" t="str">
        <f t="shared" si="1"/>
        <v/>
      </c>
      <c r="AD8" s="34" t="str">
        <f t="shared" si="1"/>
        <v/>
      </c>
      <c r="AE8" s="34" t="str">
        <f t="shared" si="1"/>
        <v/>
      </c>
      <c r="AF8" s="34" t="str">
        <f t="shared" si="1"/>
        <v/>
      </c>
      <c r="AG8" s="34" t="str">
        <f t="shared" si="1"/>
        <v/>
      </c>
      <c r="AH8" s="34" t="str">
        <f t="shared" si="1"/>
        <v/>
      </c>
      <c r="AI8" s="34" t="str">
        <f t="shared" si="1"/>
        <v/>
      </c>
      <c r="AJ8" s="34" t="str">
        <f t="shared" si="1"/>
        <v/>
      </c>
      <c r="AK8" s="34" t="str">
        <f t="shared" si="1"/>
        <v/>
      </c>
      <c r="AL8" s="34" t="str">
        <f t="shared" si="1"/>
        <v/>
      </c>
      <c r="AM8" s="34" t="str">
        <f t="shared" si="1"/>
        <v/>
      </c>
      <c r="AN8" s="34" t="str">
        <f t="shared" si="1"/>
        <v/>
      </c>
      <c r="AO8" s="34" t="str">
        <f t="shared" si="1"/>
        <v/>
      </c>
      <c r="AP8" s="34" t="str">
        <f t="shared" si="1"/>
        <v/>
      </c>
      <c r="AQ8" s="34" t="str">
        <f t="shared" si="1"/>
        <v/>
      </c>
      <c r="AR8" s="34" t="str">
        <f t="shared" si="1"/>
        <v/>
      </c>
      <c r="AS8" s="34" t="str">
        <f t="shared" si="1"/>
        <v/>
      </c>
      <c r="AT8" s="34" t="str">
        <f t="shared" si="1"/>
        <v/>
      </c>
      <c r="AU8" s="34" t="str">
        <f t="shared" si="1"/>
        <v/>
      </c>
      <c r="AV8" s="34" t="str">
        <f t="shared" si="1"/>
        <v/>
      </c>
    </row>
    <row r="9" spans="2:48" ht="21.9" customHeight="1">
      <c r="B9" s="86" t="str">
        <f>IF('4.製品一覧'!B8="","",'4.製品一覧'!B8)</f>
        <v/>
      </c>
      <c r="C9" s="86" t="str">
        <f>IFERROR(VLOOKUP(B9,'4.製品一覧'!$B$4:$C$500,2,FALSE),"")</f>
        <v/>
      </c>
      <c r="D9" s="34">
        <f>SUMIF('2.売上実績'!$C$4:$C$5000,$B9,'2.売上実績'!$D$4:$D$5000)</f>
        <v>0</v>
      </c>
      <c r="E9" s="35">
        <f t="shared" si="2"/>
        <v>0</v>
      </c>
      <c r="F9" s="34">
        <f>IF(B9="",0,D9*VLOOKUP(B9,'4.製品一覧'!$B$4:$E$500,4,FALSE))</f>
        <v>0</v>
      </c>
      <c r="G9" s="35">
        <f t="shared" si="3"/>
        <v>0</v>
      </c>
      <c r="H9" s="35">
        <f t="shared" si="4"/>
        <v>0</v>
      </c>
      <c r="I9" s="113">
        <f t="shared" si="5"/>
        <v>0</v>
      </c>
      <c r="J9" s="114">
        <f t="shared" si="6"/>
        <v>0</v>
      </c>
      <c r="K9" s="47"/>
      <c r="L9" s="34" t="str">
        <f>IF(B9="","",SUMIF('5.経済減価償却'!$H$4:$H$3000,B9,'5.経済減価償却'!$G$4:$G$3000))</f>
        <v/>
      </c>
      <c r="M9" s="34" t="str">
        <f t="shared" si="7"/>
        <v/>
      </c>
      <c r="N9" s="34" t="str">
        <f>IF(B9="","",VLOOKUP(B9,'6.直接費'!$B$5:$G$501,3,FALSE))</f>
        <v/>
      </c>
      <c r="O9" s="34" t="str">
        <f t="shared" si="8"/>
        <v/>
      </c>
      <c r="P9" s="34" t="str">
        <f>IF($B9="","",VLOOKUP($B9,'6.直接費'!$B$5:$G$501,4,FALSE))</f>
        <v/>
      </c>
      <c r="Q9" s="34"/>
      <c r="R9" s="34"/>
      <c r="S9" s="34" t="str">
        <f t="shared" si="1"/>
        <v/>
      </c>
      <c r="T9" s="34" t="str">
        <f t="shared" si="1"/>
        <v/>
      </c>
      <c r="U9" s="34" t="str">
        <f t="shared" si="1"/>
        <v/>
      </c>
      <c r="V9" s="34" t="str">
        <f t="shared" si="1"/>
        <v/>
      </c>
      <c r="W9" s="34" t="str">
        <f t="shared" si="1"/>
        <v/>
      </c>
      <c r="X9" s="34" t="str">
        <f t="shared" si="1"/>
        <v/>
      </c>
      <c r="Y9" s="34" t="str">
        <f t="shared" si="1"/>
        <v/>
      </c>
      <c r="Z9" s="34" t="str">
        <f t="shared" si="1"/>
        <v/>
      </c>
      <c r="AA9" s="34" t="str">
        <f t="shared" si="1"/>
        <v/>
      </c>
      <c r="AB9" s="34" t="str">
        <f t="shared" si="1"/>
        <v/>
      </c>
      <c r="AC9" s="34" t="str">
        <f t="shared" si="1"/>
        <v/>
      </c>
      <c r="AD9" s="34" t="str">
        <f t="shared" si="1"/>
        <v/>
      </c>
      <c r="AE9" s="34" t="str">
        <f t="shared" si="1"/>
        <v/>
      </c>
      <c r="AF9" s="34" t="str">
        <f t="shared" si="1"/>
        <v/>
      </c>
      <c r="AG9" s="34" t="str">
        <f t="shared" si="1"/>
        <v/>
      </c>
      <c r="AH9" s="34" t="str">
        <f t="shared" si="1"/>
        <v/>
      </c>
      <c r="AI9" s="34" t="str">
        <f t="shared" si="1"/>
        <v/>
      </c>
      <c r="AJ9" s="34" t="str">
        <f t="shared" si="1"/>
        <v/>
      </c>
      <c r="AK9" s="34" t="str">
        <f t="shared" si="1"/>
        <v/>
      </c>
      <c r="AL9" s="34" t="str">
        <f t="shared" si="1"/>
        <v/>
      </c>
      <c r="AM9" s="34" t="str">
        <f t="shared" si="1"/>
        <v/>
      </c>
      <c r="AN9" s="34" t="str">
        <f t="shared" si="1"/>
        <v/>
      </c>
      <c r="AO9" s="34" t="str">
        <f t="shared" si="1"/>
        <v/>
      </c>
      <c r="AP9" s="34" t="str">
        <f t="shared" si="1"/>
        <v/>
      </c>
      <c r="AQ9" s="34" t="str">
        <f t="shared" si="1"/>
        <v/>
      </c>
      <c r="AR9" s="34" t="str">
        <f t="shared" si="1"/>
        <v/>
      </c>
      <c r="AS9" s="34" t="str">
        <f t="shared" si="1"/>
        <v/>
      </c>
      <c r="AT9" s="34" t="str">
        <f t="shared" si="1"/>
        <v/>
      </c>
      <c r="AU9" s="34" t="str">
        <f t="shared" si="1"/>
        <v/>
      </c>
      <c r="AV9" s="34" t="str">
        <f t="shared" si="1"/>
        <v/>
      </c>
    </row>
    <row r="10" spans="2:48" ht="21.9" customHeight="1">
      <c r="B10" s="86" t="str">
        <f>IF('4.製品一覧'!B9="","",'4.製品一覧'!B9)</f>
        <v/>
      </c>
      <c r="C10" s="86" t="str">
        <f>IFERROR(VLOOKUP(B10,'4.製品一覧'!$B$4:$C$500,2,FALSE),"")</f>
        <v/>
      </c>
      <c r="D10" s="34">
        <f>SUMIF('2.売上実績'!$C$4:$C$5000,$B10,'2.売上実績'!$D$4:$D$5000)</f>
        <v>0</v>
      </c>
      <c r="E10" s="35">
        <f t="shared" si="2"/>
        <v>0</v>
      </c>
      <c r="F10" s="34">
        <f>IF(B10="",0,D10*VLOOKUP(B10,'4.製品一覧'!$B$4:$E$500,4,FALSE))</f>
        <v>0</v>
      </c>
      <c r="G10" s="35">
        <f t="shared" si="3"/>
        <v>0</v>
      </c>
      <c r="H10" s="35">
        <f t="shared" si="4"/>
        <v>0</v>
      </c>
      <c r="I10" s="113">
        <f t="shared" si="5"/>
        <v>0</v>
      </c>
      <c r="J10" s="114">
        <f t="shared" si="6"/>
        <v>0</v>
      </c>
      <c r="K10" s="47"/>
      <c r="L10" s="34" t="str">
        <f>IF(B10="","",SUMIF('5.経済減価償却'!$H$4:$H$3000,B10,'5.経済減価償却'!$G$4:$G$3000))</f>
        <v/>
      </c>
      <c r="M10" s="34" t="str">
        <f t="shared" si="7"/>
        <v/>
      </c>
      <c r="N10" s="34" t="str">
        <f>IF(B10="","",VLOOKUP(B10,'6.直接費'!$B$5:$G$501,3,FALSE))</f>
        <v/>
      </c>
      <c r="O10" s="34" t="str">
        <f t="shared" si="8"/>
        <v/>
      </c>
      <c r="P10" s="34" t="str">
        <f>IF($B10="","",VLOOKUP($B10,'6.直接費'!$B$5:$G$501,4,FALSE))</f>
        <v/>
      </c>
      <c r="Q10" s="34"/>
      <c r="R10" s="34"/>
      <c r="S10" s="34" t="str">
        <f t="shared" si="1"/>
        <v/>
      </c>
      <c r="T10" s="34" t="str">
        <f t="shared" si="1"/>
        <v/>
      </c>
      <c r="U10" s="34" t="str">
        <f t="shared" si="1"/>
        <v/>
      </c>
      <c r="V10" s="34" t="str">
        <f t="shared" si="1"/>
        <v/>
      </c>
      <c r="W10" s="34" t="str">
        <f t="shared" si="1"/>
        <v/>
      </c>
      <c r="X10" s="34" t="str">
        <f t="shared" si="1"/>
        <v/>
      </c>
      <c r="Y10" s="34" t="str">
        <f t="shared" si="1"/>
        <v/>
      </c>
      <c r="Z10" s="34" t="str">
        <f t="shared" si="1"/>
        <v/>
      </c>
      <c r="AA10" s="34" t="str">
        <f t="shared" si="1"/>
        <v/>
      </c>
      <c r="AB10" s="34" t="str">
        <f t="shared" si="1"/>
        <v/>
      </c>
      <c r="AC10" s="34" t="str">
        <f t="shared" si="1"/>
        <v/>
      </c>
      <c r="AD10" s="34" t="str">
        <f t="shared" si="1"/>
        <v/>
      </c>
      <c r="AE10" s="34" t="str">
        <f t="shared" si="1"/>
        <v/>
      </c>
      <c r="AF10" s="34" t="str">
        <f t="shared" si="1"/>
        <v/>
      </c>
      <c r="AG10" s="34" t="str">
        <f t="shared" si="1"/>
        <v/>
      </c>
      <c r="AH10" s="34" t="str">
        <f t="shared" si="1"/>
        <v/>
      </c>
      <c r="AI10" s="34" t="str">
        <f t="shared" si="1"/>
        <v/>
      </c>
      <c r="AJ10" s="34" t="str">
        <f t="shared" si="1"/>
        <v/>
      </c>
      <c r="AK10" s="34" t="str">
        <f t="shared" si="1"/>
        <v/>
      </c>
      <c r="AL10" s="34" t="str">
        <f t="shared" si="1"/>
        <v/>
      </c>
      <c r="AM10" s="34" t="str">
        <f t="shared" si="1"/>
        <v/>
      </c>
      <c r="AN10" s="34" t="str">
        <f t="shared" si="1"/>
        <v/>
      </c>
      <c r="AO10" s="34" t="str">
        <f t="shared" si="1"/>
        <v/>
      </c>
      <c r="AP10" s="34" t="str">
        <f t="shared" si="1"/>
        <v/>
      </c>
      <c r="AQ10" s="34" t="str">
        <f t="shared" si="1"/>
        <v/>
      </c>
      <c r="AR10" s="34" t="str">
        <f t="shared" si="1"/>
        <v/>
      </c>
      <c r="AS10" s="34" t="str">
        <f t="shared" si="1"/>
        <v/>
      </c>
      <c r="AT10" s="34" t="str">
        <f t="shared" si="1"/>
        <v/>
      </c>
      <c r="AU10" s="34" t="str">
        <f t="shared" si="1"/>
        <v/>
      </c>
      <c r="AV10" s="34" t="str">
        <f t="shared" si="1"/>
        <v/>
      </c>
    </row>
    <row r="11" spans="2:48" ht="21.9" customHeight="1">
      <c r="B11" s="86" t="str">
        <f>IF('4.製品一覧'!B10="","",'4.製品一覧'!B10)</f>
        <v/>
      </c>
      <c r="C11" s="86" t="str">
        <f>IFERROR(VLOOKUP(B11,'4.製品一覧'!$B$4:$C$500,2,FALSE),"")</f>
        <v/>
      </c>
      <c r="D11" s="34">
        <f>SUMIF('2.売上実績'!$C$4:$C$5000,$B11,'2.売上実績'!$D$4:$D$5000)</f>
        <v>0</v>
      </c>
      <c r="E11" s="35">
        <f t="shared" si="2"/>
        <v>0</v>
      </c>
      <c r="F11" s="34">
        <f>IF(B11="",0,D11*VLOOKUP(B11,'4.製品一覧'!$B$4:$E$500,4,FALSE))</f>
        <v>0</v>
      </c>
      <c r="G11" s="35">
        <f t="shared" si="3"/>
        <v>0</v>
      </c>
      <c r="H11" s="35">
        <f t="shared" si="4"/>
        <v>0</v>
      </c>
      <c r="I11" s="113">
        <f t="shared" si="5"/>
        <v>0</v>
      </c>
      <c r="J11" s="114">
        <f t="shared" si="6"/>
        <v>0</v>
      </c>
      <c r="K11" s="47"/>
      <c r="L11" s="34" t="str">
        <f>IF(B11="","",SUMIF('5.経済減価償却'!$H$4:$H$3000,B11,'5.経済減価償却'!$G$4:$G$3000))</f>
        <v/>
      </c>
      <c r="M11" s="34" t="str">
        <f t="shared" si="7"/>
        <v/>
      </c>
      <c r="N11" s="34" t="str">
        <f>IF(B11="","",VLOOKUP(B11,'6.直接費'!$B$5:$G$501,3,FALSE))</f>
        <v/>
      </c>
      <c r="O11" s="34" t="str">
        <f t="shared" si="8"/>
        <v/>
      </c>
      <c r="P11" s="34" t="str">
        <f>IF($B11="","",VLOOKUP($B11,'6.直接費'!$B$5:$G$501,4,FALSE))</f>
        <v/>
      </c>
      <c r="Q11" s="34"/>
      <c r="R11" s="34"/>
      <c r="S11" s="34" t="str">
        <f t="shared" si="1"/>
        <v/>
      </c>
      <c r="T11" s="34" t="str">
        <f t="shared" si="1"/>
        <v/>
      </c>
      <c r="U11" s="34" t="str">
        <f t="shared" si="1"/>
        <v/>
      </c>
      <c r="V11" s="34" t="str">
        <f t="shared" si="1"/>
        <v/>
      </c>
      <c r="W11" s="34" t="str">
        <f t="shared" si="1"/>
        <v/>
      </c>
      <c r="X11" s="34" t="str">
        <f t="shared" si="1"/>
        <v/>
      </c>
      <c r="Y11" s="34" t="str">
        <f t="shared" si="1"/>
        <v/>
      </c>
      <c r="Z11" s="34" t="str">
        <f t="shared" si="1"/>
        <v/>
      </c>
      <c r="AA11" s="34" t="str">
        <f t="shared" si="1"/>
        <v/>
      </c>
      <c r="AB11" s="34" t="str">
        <f t="shared" si="1"/>
        <v/>
      </c>
      <c r="AC11" s="34" t="str">
        <f t="shared" si="1"/>
        <v/>
      </c>
      <c r="AD11" s="34" t="str">
        <f t="shared" si="1"/>
        <v/>
      </c>
      <c r="AE11" s="34" t="str">
        <f t="shared" si="1"/>
        <v/>
      </c>
      <c r="AF11" s="34" t="str">
        <f t="shared" si="1"/>
        <v/>
      </c>
      <c r="AG11" s="34" t="str">
        <f t="shared" si="1"/>
        <v/>
      </c>
      <c r="AH11" s="34" t="str">
        <f t="shared" si="1"/>
        <v/>
      </c>
      <c r="AI11" s="34" t="str">
        <f t="shared" si="1"/>
        <v/>
      </c>
      <c r="AJ11" s="34" t="str">
        <f t="shared" si="1"/>
        <v/>
      </c>
      <c r="AK11" s="34" t="str">
        <f t="shared" si="1"/>
        <v/>
      </c>
      <c r="AL11" s="34" t="str">
        <f t="shared" si="1"/>
        <v/>
      </c>
      <c r="AM11" s="34" t="str">
        <f t="shared" si="1"/>
        <v/>
      </c>
      <c r="AN11" s="34" t="str">
        <f t="shared" si="1"/>
        <v/>
      </c>
      <c r="AO11" s="34" t="str">
        <f t="shared" si="1"/>
        <v/>
      </c>
      <c r="AP11" s="34" t="str">
        <f t="shared" si="1"/>
        <v/>
      </c>
      <c r="AQ11" s="34" t="str">
        <f t="shared" si="1"/>
        <v/>
      </c>
      <c r="AR11" s="34" t="str">
        <f t="shared" si="1"/>
        <v/>
      </c>
      <c r="AS11" s="34" t="str">
        <f t="shared" si="1"/>
        <v/>
      </c>
      <c r="AT11" s="34" t="str">
        <f t="shared" si="1"/>
        <v/>
      </c>
      <c r="AU11" s="34" t="str">
        <f t="shared" si="1"/>
        <v/>
      </c>
      <c r="AV11" s="34" t="str">
        <f t="shared" si="1"/>
        <v/>
      </c>
    </row>
    <row r="12" spans="2:48" ht="21.9" customHeight="1">
      <c r="B12" s="86" t="str">
        <f>IF('4.製品一覧'!B11="","",'4.製品一覧'!B11)</f>
        <v/>
      </c>
      <c r="C12" s="86" t="str">
        <f>IFERROR(VLOOKUP(B12,'4.製品一覧'!$B$4:$C$500,2,FALSE),"")</f>
        <v/>
      </c>
      <c r="D12" s="34">
        <f>SUMIF('2.売上実績'!$C$4:$C$5000,$B12,'2.売上実績'!$D$4:$D$5000)</f>
        <v>0</v>
      </c>
      <c r="E12" s="35">
        <f t="shared" si="2"/>
        <v>0</v>
      </c>
      <c r="F12" s="34">
        <f>IF(B12="",0,D12*VLOOKUP(B12,'4.製品一覧'!$B$4:$E$500,4,FALSE))</f>
        <v>0</v>
      </c>
      <c r="G12" s="35">
        <f t="shared" si="3"/>
        <v>0</v>
      </c>
      <c r="H12" s="35">
        <f t="shared" si="4"/>
        <v>0</v>
      </c>
      <c r="I12" s="113">
        <f t="shared" si="5"/>
        <v>0</v>
      </c>
      <c r="J12" s="114">
        <f t="shared" si="6"/>
        <v>0</v>
      </c>
      <c r="K12" s="47"/>
      <c r="L12" s="34" t="str">
        <f>IF(B12="","",SUMIF('5.経済減価償却'!$H$4:$H$3000,B12,'5.経済減価償却'!$G$4:$G$3000))</f>
        <v/>
      </c>
      <c r="M12" s="34" t="str">
        <f t="shared" si="7"/>
        <v/>
      </c>
      <c r="N12" s="34" t="str">
        <f>IF(B12="","",VLOOKUP(B12,'6.直接費'!$B$5:$G$501,3,FALSE))</f>
        <v/>
      </c>
      <c r="O12" s="34" t="str">
        <f t="shared" si="8"/>
        <v/>
      </c>
      <c r="P12" s="34" t="str">
        <f>IF($B12="","",VLOOKUP($B12,'6.直接費'!$B$5:$G$501,4,FALSE))</f>
        <v/>
      </c>
      <c r="Q12" s="34"/>
      <c r="R12" s="34"/>
      <c r="S12" s="34" t="str">
        <f t="shared" si="1"/>
        <v/>
      </c>
      <c r="T12" s="34" t="str">
        <f t="shared" si="1"/>
        <v/>
      </c>
      <c r="U12" s="34" t="str">
        <f t="shared" si="1"/>
        <v/>
      </c>
      <c r="V12" s="34" t="str">
        <f t="shared" si="1"/>
        <v/>
      </c>
      <c r="W12" s="34" t="str">
        <f t="shared" si="1"/>
        <v/>
      </c>
      <c r="X12" s="34" t="str">
        <f t="shared" si="1"/>
        <v/>
      </c>
      <c r="Y12" s="34" t="str">
        <f t="shared" si="1"/>
        <v/>
      </c>
      <c r="Z12" s="34" t="str">
        <f t="shared" si="1"/>
        <v/>
      </c>
      <c r="AA12" s="34" t="str">
        <f t="shared" si="1"/>
        <v/>
      </c>
      <c r="AB12" s="34" t="str">
        <f t="shared" si="1"/>
        <v/>
      </c>
      <c r="AC12" s="34" t="str">
        <f t="shared" si="1"/>
        <v/>
      </c>
      <c r="AD12" s="34" t="str">
        <f t="shared" si="1"/>
        <v/>
      </c>
      <c r="AE12" s="34" t="str">
        <f t="shared" si="1"/>
        <v/>
      </c>
      <c r="AF12" s="34" t="str">
        <f t="shared" si="1"/>
        <v/>
      </c>
      <c r="AG12" s="34" t="str">
        <f t="shared" si="1"/>
        <v/>
      </c>
      <c r="AH12" s="34" t="str">
        <f t="shared" si="1"/>
        <v/>
      </c>
      <c r="AI12" s="34" t="str">
        <f t="shared" si="1"/>
        <v/>
      </c>
      <c r="AJ12" s="34" t="str">
        <f t="shared" si="1"/>
        <v/>
      </c>
      <c r="AK12" s="34" t="str">
        <f t="shared" si="1"/>
        <v/>
      </c>
      <c r="AL12" s="34" t="str">
        <f t="shared" si="1"/>
        <v/>
      </c>
      <c r="AM12" s="34" t="str">
        <f t="shared" si="1"/>
        <v/>
      </c>
      <c r="AN12" s="34" t="str">
        <f t="shared" si="1"/>
        <v/>
      </c>
      <c r="AO12" s="34" t="str">
        <f t="shared" si="1"/>
        <v/>
      </c>
      <c r="AP12" s="34" t="str">
        <f t="shared" si="1"/>
        <v/>
      </c>
      <c r="AQ12" s="34" t="str">
        <f t="shared" si="1"/>
        <v/>
      </c>
      <c r="AR12" s="34" t="str">
        <f t="shared" si="1"/>
        <v/>
      </c>
      <c r="AS12" s="34" t="str">
        <f t="shared" si="1"/>
        <v/>
      </c>
      <c r="AT12" s="34" t="str">
        <f t="shared" si="1"/>
        <v/>
      </c>
      <c r="AU12" s="34" t="str">
        <f t="shared" si="1"/>
        <v/>
      </c>
      <c r="AV12" s="34" t="str">
        <f t="shared" si="1"/>
        <v/>
      </c>
    </row>
    <row r="13" spans="2:48" ht="21.9" customHeight="1">
      <c r="B13" s="86" t="str">
        <f>IF('4.製品一覧'!B12="","",'4.製品一覧'!B12)</f>
        <v/>
      </c>
      <c r="C13" s="86" t="str">
        <f>IFERROR(VLOOKUP(B13,'4.製品一覧'!$B$4:$C$500,2,FALSE),"")</f>
        <v/>
      </c>
      <c r="D13" s="34">
        <f>SUMIF('2.売上実績'!$C$4:$C$5000,$B13,'2.売上実績'!$D$4:$D$5000)</f>
        <v>0</v>
      </c>
      <c r="E13" s="35">
        <f t="shared" si="2"/>
        <v>0</v>
      </c>
      <c r="F13" s="34">
        <f>IF(B13="",0,D13*VLOOKUP(B13,'4.製品一覧'!$B$4:$E$500,4,FALSE))</f>
        <v>0</v>
      </c>
      <c r="G13" s="35">
        <f t="shared" si="3"/>
        <v>0</v>
      </c>
      <c r="H13" s="35">
        <f t="shared" si="4"/>
        <v>0</v>
      </c>
      <c r="I13" s="113">
        <f t="shared" si="5"/>
        <v>0</v>
      </c>
      <c r="J13" s="114">
        <f t="shared" si="6"/>
        <v>0</v>
      </c>
      <c r="K13" s="47"/>
      <c r="L13" s="34" t="str">
        <f>IF(B13="","",SUMIF('5.経済減価償却'!$H$4:$H$3000,B13,'5.経済減価償却'!$G$4:$G$3000))</f>
        <v/>
      </c>
      <c r="M13" s="34" t="str">
        <f t="shared" si="7"/>
        <v/>
      </c>
      <c r="N13" s="34" t="str">
        <f>IF(B13="","",VLOOKUP(B13,'6.直接費'!$B$5:$G$501,3,FALSE))</f>
        <v/>
      </c>
      <c r="O13" s="34" t="str">
        <f t="shared" si="8"/>
        <v/>
      </c>
      <c r="P13" s="34" t="str">
        <f>IF($B13="","",VLOOKUP($B13,'6.直接費'!$B$5:$G$501,4,FALSE))</f>
        <v/>
      </c>
      <c r="Q13" s="34"/>
      <c r="R13" s="34"/>
      <c r="S13" s="34" t="str">
        <f t="shared" si="1"/>
        <v/>
      </c>
      <c r="T13" s="34" t="str">
        <f t="shared" si="1"/>
        <v/>
      </c>
      <c r="U13" s="34" t="str">
        <f t="shared" si="1"/>
        <v/>
      </c>
      <c r="V13" s="34" t="str">
        <f t="shared" si="1"/>
        <v/>
      </c>
      <c r="W13" s="34" t="str">
        <f t="shared" si="1"/>
        <v/>
      </c>
      <c r="X13" s="34" t="str">
        <f t="shared" si="1"/>
        <v/>
      </c>
      <c r="Y13" s="34" t="str">
        <f t="shared" si="1"/>
        <v/>
      </c>
      <c r="Z13" s="34" t="str">
        <f t="shared" si="1"/>
        <v/>
      </c>
      <c r="AA13" s="34" t="str">
        <f t="shared" si="1"/>
        <v/>
      </c>
      <c r="AB13" s="34" t="str">
        <f t="shared" si="1"/>
        <v/>
      </c>
      <c r="AC13" s="34" t="str">
        <f t="shared" si="1"/>
        <v/>
      </c>
      <c r="AD13" s="34" t="str">
        <f t="shared" si="1"/>
        <v/>
      </c>
      <c r="AE13" s="34" t="str">
        <f t="shared" si="1"/>
        <v/>
      </c>
      <c r="AF13" s="34" t="str">
        <f t="shared" si="1"/>
        <v/>
      </c>
      <c r="AG13" s="34" t="str">
        <f t="shared" si="1"/>
        <v/>
      </c>
      <c r="AH13" s="34" t="str">
        <f t="shared" ref="S13:AV21" si="9">IF(OR($B13="",AH$4=""),"",IF(AH$4="売上数",AH$3*$E13,IF(AH$4="汎用配賦値",AH$3*$G13,IF(AND(AH$4="均一配賦",$B$3&gt;0),AH$3/$B$3,IF(AH$4="減価償却費",AH$3*$H13)))))</f>
        <v/>
      </c>
      <c r="AI13" s="34" t="str">
        <f t="shared" si="9"/>
        <v/>
      </c>
      <c r="AJ13" s="34" t="str">
        <f t="shared" si="9"/>
        <v/>
      </c>
      <c r="AK13" s="34" t="str">
        <f t="shared" si="9"/>
        <v/>
      </c>
      <c r="AL13" s="34" t="str">
        <f t="shared" si="9"/>
        <v/>
      </c>
      <c r="AM13" s="34" t="str">
        <f t="shared" si="9"/>
        <v/>
      </c>
      <c r="AN13" s="34" t="str">
        <f t="shared" si="9"/>
        <v/>
      </c>
      <c r="AO13" s="34" t="str">
        <f t="shared" si="9"/>
        <v/>
      </c>
      <c r="AP13" s="34" t="str">
        <f t="shared" si="9"/>
        <v/>
      </c>
      <c r="AQ13" s="34" t="str">
        <f t="shared" si="9"/>
        <v/>
      </c>
      <c r="AR13" s="34" t="str">
        <f t="shared" si="9"/>
        <v/>
      </c>
      <c r="AS13" s="34" t="str">
        <f t="shared" si="9"/>
        <v/>
      </c>
      <c r="AT13" s="34" t="str">
        <f t="shared" si="9"/>
        <v/>
      </c>
      <c r="AU13" s="34" t="str">
        <f t="shared" si="9"/>
        <v/>
      </c>
      <c r="AV13" s="34" t="str">
        <f t="shared" si="9"/>
        <v/>
      </c>
    </row>
    <row r="14" spans="2:48" ht="21.9" customHeight="1">
      <c r="B14" s="86" t="str">
        <f>IF('4.製品一覧'!B13="","",'4.製品一覧'!B13)</f>
        <v/>
      </c>
      <c r="C14" s="86" t="str">
        <f>IFERROR(VLOOKUP(B14,'4.製品一覧'!$B$4:$C$500,2,FALSE),"")</f>
        <v/>
      </c>
      <c r="D14" s="34">
        <f>SUMIF('2.売上実績'!$C$4:$C$5000,$B14,'2.売上実績'!$D$4:$D$5000)</f>
        <v>0</v>
      </c>
      <c r="E14" s="35">
        <f t="shared" si="2"/>
        <v>0</v>
      </c>
      <c r="F14" s="34">
        <f>IF(B14="",0,D14*VLOOKUP(B14,'4.製品一覧'!$B$4:$E$500,4,FALSE))</f>
        <v>0</v>
      </c>
      <c r="G14" s="35">
        <f t="shared" si="3"/>
        <v>0</v>
      </c>
      <c r="H14" s="35">
        <f t="shared" si="4"/>
        <v>0</v>
      </c>
      <c r="I14" s="113">
        <f t="shared" si="5"/>
        <v>0</v>
      </c>
      <c r="J14" s="114">
        <f t="shared" si="6"/>
        <v>0</v>
      </c>
      <c r="K14" s="47"/>
      <c r="L14" s="34" t="str">
        <f>IF(B14="","",SUMIF('5.経済減価償却'!$H$4:$H$3000,B14,'5.経済減価償却'!$G$4:$G$3000))</f>
        <v/>
      </c>
      <c r="M14" s="34" t="str">
        <f t="shared" si="7"/>
        <v/>
      </c>
      <c r="N14" s="34" t="str">
        <f>IF(B14="","",VLOOKUP(B14,'6.直接費'!$B$5:$G$501,3,FALSE))</f>
        <v/>
      </c>
      <c r="O14" s="34" t="str">
        <f t="shared" si="8"/>
        <v/>
      </c>
      <c r="P14" s="34" t="str">
        <f>IF($B14="","",VLOOKUP($B14,'6.直接費'!$B$5:$G$501,4,FALSE))</f>
        <v/>
      </c>
      <c r="Q14" s="34"/>
      <c r="R14" s="34"/>
      <c r="S14" s="34" t="str">
        <f t="shared" si="9"/>
        <v/>
      </c>
      <c r="T14" s="34" t="str">
        <f t="shared" si="9"/>
        <v/>
      </c>
      <c r="U14" s="34" t="str">
        <f t="shared" si="9"/>
        <v/>
      </c>
      <c r="V14" s="34" t="str">
        <f t="shared" si="9"/>
        <v/>
      </c>
      <c r="W14" s="34" t="str">
        <f t="shared" si="9"/>
        <v/>
      </c>
      <c r="X14" s="34" t="str">
        <f t="shared" si="9"/>
        <v/>
      </c>
      <c r="Y14" s="34" t="str">
        <f t="shared" si="9"/>
        <v/>
      </c>
      <c r="Z14" s="34" t="str">
        <f t="shared" si="9"/>
        <v/>
      </c>
      <c r="AA14" s="34" t="str">
        <f t="shared" si="9"/>
        <v/>
      </c>
      <c r="AB14" s="34" t="str">
        <f t="shared" si="9"/>
        <v/>
      </c>
      <c r="AC14" s="34" t="str">
        <f t="shared" si="9"/>
        <v/>
      </c>
      <c r="AD14" s="34" t="str">
        <f t="shared" si="9"/>
        <v/>
      </c>
      <c r="AE14" s="34" t="str">
        <f t="shared" si="9"/>
        <v/>
      </c>
      <c r="AF14" s="34" t="str">
        <f t="shared" si="9"/>
        <v/>
      </c>
      <c r="AG14" s="34" t="str">
        <f t="shared" si="9"/>
        <v/>
      </c>
      <c r="AH14" s="34" t="str">
        <f t="shared" si="9"/>
        <v/>
      </c>
      <c r="AI14" s="34" t="str">
        <f t="shared" si="9"/>
        <v/>
      </c>
      <c r="AJ14" s="34" t="str">
        <f t="shared" si="9"/>
        <v/>
      </c>
      <c r="AK14" s="34" t="str">
        <f t="shared" si="9"/>
        <v/>
      </c>
      <c r="AL14" s="34" t="str">
        <f t="shared" si="9"/>
        <v/>
      </c>
      <c r="AM14" s="34" t="str">
        <f t="shared" si="9"/>
        <v/>
      </c>
      <c r="AN14" s="34" t="str">
        <f t="shared" si="9"/>
        <v/>
      </c>
      <c r="AO14" s="34" t="str">
        <f t="shared" si="9"/>
        <v/>
      </c>
      <c r="AP14" s="34" t="str">
        <f t="shared" si="9"/>
        <v/>
      </c>
      <c r="AQ14" s="34" t="str">
        <f t="shared" si="9"/>
        <v/>
      </c>
      <c r="AR14" s="34" t="str">
        <f t="shared" si="9"/>
        <v/>
      </c>
      <c r="AS14" s="34" t="str">
        <f t="shared" si="9"/>
        <v/>
      </c>
      <c r="AT14" s="34" t="str">
        <f t="shared" si="9"/>
        <v/>
      </c>
      <c r="AU14" s="34" t="str">
        <f t="shared" si="9"/>
        <v/>
      </c>
      <c r="AV14" s="34" t="str">
        <f t="shared" si="9"/>
        <v/>
      </c>
    </row>
    <row r="15" spans="2:48" ht="21.9" customHeight="1">
      <c r="B15" s="86" t="str">
        <f>IF('4.製品一覧'!B14="","",'4.製品一覧'!B14)</f>
        <v/>
      </c>
      <c r="C15" s="86" t="str">
        <f>IFERROR(VLOOKUP(B15,'4.製品一覧'!$B$4:$C$500,2,FALSE),"")</f>
        <v/>
      </c>
      <c r="D15" s="34">
        <f>SUMIF('2.売上実績'!$C$4:$C$5000,$B15,'2.売上実績'!$D$4:$D$5000)</f>
        <v>0</v>
      </c>
      <c r="E15" s="35">
        <f t="shared" si="2"/>
        <v>0</v>
      </c>
      <c r="F15" s="34">
        <f>IF(B15="",0,D15*VLOOKUP(B15,'4.製品一覧'!$B$4:$E$500,4,FALSE))</f>
        <v>0</v>
      </c>
      <c r="G15" s="35">
        <f t="shared" si="3"/>
        <v>0</v>
      </c>
      <c r="H15" s="35">
        <f t="shared" si="4"/>
        <v>0</v>
      </c>
      <c r="I15" s="113">
        <f t="shared" si="5"/>
        <v>0</v>
      </c>
      <c r="J15" s="114">
        <f t="shared" si="6"/>
        <v>0</v>
      </c>
      <c r="K15" s="47"/>
      <c r="L15" s="34" t="str">
        <f>IF(B15="","",SUMIF('5.経済減価償却'!$H$4:$H$3000,B15,'5.経済減価償却'!$G$4:$G$3000))</f>
        <v/>
      </c>
      <c r="M15" s="34" t="str">
        <f t="shared" si="7"/>
        <v/>
      </c>
      <c r="N15" s="34" t="str">
        <f>IF(B15="","",VLOOKUP(B15,'6.直接費'!$B$5:$G$501,3,FALSE))</f>
        <v/>
      </c>
      <c r="O15" s="34" t="str">
        <f t="shared" si="8"/>
        <v/>
      </c>
      <c r="P15" s="34" t="str">
        <f>IF($B15="","",VLOOKUP($B15,'6.直接費'!$B$5:$G$501,4,FALSE))</f>
        <v/>
      </c>
      <c r="Q15" s="34"/>
      <c r="R15" s="34"/>
      <c r="S15" s="34" t="str">
        <f t="shared" si="9"/>
        <v/>
      </c>
      <c r="T15" s="34" t="str">
        <f t="shared" si="9"/>
        <v/>
      </c>
      <c r="U15" s="34" t="str">
        <f t="shared" si="9"/>
        <v/>
      </c>
      <c r="V15" s="34" t="str">
        <f t="shared" si="9"/>
        <v/>
      </c>
      <c r="W15" s="34" t="str">
        <f t="shared" si="9"/>
        <v/>
      </c>
      <c r="X15" s="34" t="str">
        <f t="shared" si="9"/>
        <v/>
      </c>
      <c r="Y15" s="34" t="str">
        <f t="shared" si="9"/>
        <v/>
      </c>
      <c r="Z15" s="34" t="str">
        <f t="shared" si="9"/>
        <v/>
      </c>
      <c r="AA15" s="34" t="str">
        <f t="shared" si="9"/>
        <v/>
      </c>
      <c r="AB15" s="34" t="str">
        <f t="shared" si="9"/>
        <v/>
      </c>
      <c r="AC15" s="34" t="str">
        <f t="shared" si="9"/>
        <v/>
      </c>
      <c r="AD15" s="34" t="str">
        <f t="shared" si="9"/>
        <v/>
      </c>
      <c r="AE15" s="34" t="str">
        <f t="shared" si="9"/>
        <v/>
      </c>
      <c r="AF15" s="34" t="str">
        <f t="shared" si="9"/>
        <v/>
      </c>
      <c r="AG15" s="34" t="str">
        <f t="shared" si="9"/>
        <v/>
      </c>
      <c r="AH15" s="34" t="str">
        <f t="shared" si="9"/>
        <v/>
      </c>
      <c r="AI15" s="34" t="str">
        <f t="shared" si="9"/>
        <v/>
      </c>
      <c r="AJ15" s="34" t="str">
        <f t="shared" si="9"/>
        <v/>
      </c>
      <c r="AK15" s="34" t="str">
        <f t="shared" si="9"/>
        <v/>
      </c>
      <c r="AL15" s="34" t="str">
        <f t="shared" si="9"/>
        <v/>
      </c>
      <c r="AM15" s="34" t="str">
        <f t="shared" si="9"/>
        <v/>
      </c>
      <c r="AN15" s="34" t="str">
        <f t="shared" si="9"/>
        <v/>
      </c>
      <c r="AO15" s="34" t="str">
        <f t="shared" si="9"/>
        <v/>
      </c>
      <c r="AP15" s="34" t="str">
        <f t="shared" si="9"/>
        <v/>
      </c>
      <c r="AQ15" s="34" t="str">
        <f t="shared" si="9"/>
        <v/>
      </c>
      <c r="AR15" s="34" t="str">
        <f t="shared" si="9"/>
        <v/>
      </c>
      <c r="AS15" s="34" t="str">
        <f t="shared" si="9"/>
        <v/>
      </c>
      <c r="AT15" s="34" t="str">
        <f t="shared" si="9"/>
        <v/>
      </c>
      <c r="AU15" s="34" t="str">
        <f t="shared" si="9"/>
        <v/>
      </c>
      <c r="AV15" s="34" t="str">
        <f t="shared" si="9"/>
        <v/>
      </c>
    </row>
    <row r="16" spans="2:48" ht="21.9" customHeight="1">
      <c r="B16" s="86" t="str">
        <f>IF('4.製品一覧'!B15="","",'4.製品一覧'!B15)</f>
        <v/>
      </c>
      <c r="C16" s="86" t="str">
        <f>IFERROR(VLOOKUP(B16,'4.製品一覧'!$B$4:$C$500,2,FALSE),"")</f>
        <v/>
      </c>
      <c r="D16" s="34">
        <f>SUMIF('2.売上実績'!$C$4:$C$5000,$B16,'2.売上実績'!$D$4:$D$5000)</f>
        <v>0</v>
      </c>
      <c r="E16" s="35">
        <f t="shared" si="2"/>
        <v>0</v>
      </c>
      <c r="F16" s="34">
        <f>IF(B16="",0,D16*VLOOKUP(B16,'4.製品一覧'!$B$4:$E$500,4,FALSE))</f>
        <v>0</v>
      </c>
      <c r="G16" s="35">
        <f t="shared" si="3"/>
        <v>0</v>
      </c>
      <c r="H16" s="35">
        <f t="shared" si="4"/>
        <v>0</v>
      </c>
      <c r="I16" s="113">
        <f t="shared" si="5"/>
        <v>0</v>
      </c>
      <c r="J16" s="114">
        <f t="shared" si="6"/>
        <v>0</v>
      </c>
      <c r="K16" s="47"/>
      <c r="L16" s="34" t="str">
        <f>IF(B16="","",SUMIF('5.経済減価償却'!$H$4:$H$3000,B16,'5.経済減価償却'!$G$4:$G$3000))</f>
        <v/>
      </c>
      <c r="M16" s="34" t="str">
        <f t="shared" si="7"/>
        <v/>
      </c>
      <c r="N16" s="34" t="str">
        <f>IF(B16="","",VLOOKUP(B16,'6.直接費'!$B$5:$G$501,3,FALSE))</f>
        <v/>
      </c>
      <c r="O16" s="34" t="str">
        <f t="shared" si="8"/>
        <v/>
      </c>
      <c r="P16" s="34" t="str">
        <f>IF($B16="","",VLOOKUP($B16,'6.直接費'!$B$5:$G$501,4,FALSE))</f>
        <v/>
      </c>
      <c r="Q16" s="34"/>
      <c r="R16" s="34"/>
      <c r="S16" s="34" t="str">
        <f t="shared" si="9"/>
        <v/>
      </c>
      <c r="T16" s="34" t="str">
        <f t="shared" si="9"/>
        <v/>
      </c>
      <c r="U16" s="34" t="str">
        <f t="shared" si="9"/>
        <v/>
      </c>
      <c r="V16" s="34" t="str">
        <f t="shared" si="9"/>
        <v/>
      </c>
      <c r="W16" s="34" t="str">
        <f t="shared" si="9"/>
        <v/>
      </c>
      <c r="X16" s="34" t="str">
        <f t="shared" si="9"/>
        <v/>
      </c>
      <c r="Y16" s="34" t="str">
        <f t="shared" si="9"/>
        <v/>
      </c>
      <c r="Z16" s="34" t="str">
        <f t="shared" si="9"/>
        <v/>
      </c>
      <c r="AA16" s="34" t="str">
        <f t="shared" si="9"/>
        <v/>
      </c>
      <c r="AB16" s="34" t="str">
        <f t="shared" si="9"/>
        <v/>
      </c>
      <c r="AC16" s="34" t="str">
        <f t="shared" si="9"/>
        <v/>
      </c>
      <c r="AD16" s="34" t="str">
        <f t="shared" si="9"/>
        <v/>
      </c>
      <c r="AE16" s="34" t="str">
        <f t="shared" si="9"/>
        <v/>
      </c>
      <c r="AF16" s="34" t="str">
        <f t="shared" si="9"/>
        <v/>
      </c>
      <c r="AG16" s="34" t="str">
        <f t="shared" si="9"/>
        <v/>
      </c>
      <c r="AH16" s="34" t="str">
        <f t="shared" si="9"/>
        <v/>
      </c>
      <c r="AI16" s="34" t="str">
        <f t="shared" si="9"/>
        <v/>
      </c>
      <c r="AJ16" s="34" t="str">
        <f t="shared" si="9"/>
        <v/>
      </c>
      <c r="AK16" s="34" t="str">
        <f t="shared" si="9"/>
        <v/>
      </c>
      <c r="AL16" s="34" t="str">
        <f t="shared" si="9"/>
        <v/>
      </c>
      <c r="AM16" s="34" t="str">
        <f t="shared" si="9"/>
        <v/>
      </c>
      <c r="AN16" s="34" t="str">
        <f t="shared" si="9"/>
        <v/>
      </c>
      <c r="AO16" s="34" t="str">
        <f t="shared" si="9"/>
        <v/>
      </c>
      <c r="AP16" s="34" t="str">
        <f t="shared" si="9"/>
        <v/>
      </c>
      <c r="AQ16" s="34" t="str">
        <f t="shared" si="9"/>
        <v/>
      </c>
      <c r="AR16" s="34" t="str">
        <f t="shared" si="9"/>
        <v/>
      </c>
      <c r="AS16" s="34" t="str">
        <f t="shared" si="9"/>
        <v/>
      </c>
      <c r="AT16" s="34" t="str">
        <f t="shared" si="9"/>
        <v/>
      </c>
      <c r="AU16" s="34" t="str">
        <f t="shared" si="9"/>
        <v/>
      </c>
      <c r="AV16" s="34" t="str">
        <f t="shared" si="9"/>
        <v/>
      </c>
    </row>
    <row r="17" spans="2:48" ht="21.9" customHeight="1">
      <c r="B17" s="86" t="str">
        <f>IF('4.製品一覧'!B16="","",'4.製品一覧'!B16)</f>
        <v/>
      </c>
      <c r="C17" s="86" t="str">
        <f>IFERROR(VLOOKUP(B17,'4.製品一覧'!$B$4:$C$500,2,FALSE),"")</f>
        <v/>
      </c>
      <c r="D17" s="34">
        <f>SUMIF('2.売上実績'!$C$4:$C$5000,$B17,'2.売上実績'!$D$4:$D$5000)</f>
        <v>0</v>
      </c>
      <c r="E17" s="35">
        <f t="shared" si="2"/>
        <v>0</v>
      </c>
      <c r="F17" s="34">
        <f>IF(B17="",0,D17*VLOOKUP(B17,'4.製品一覧'!$B$4:$E$500,4,FALSE))</f>
        <v>0</v>
      </c>
      <c r="G17" s="35">
        <f t="shared" si="3"/>
        <v>0</v>
      </c>
      <c r="H17" s="35">
        <f t="shared" si="4"/>
        <v>0</v>
      </c>
      <c r="I17" s="113">
        <f t="shared" si="5"/>
        <v>0</v>
      </c>
      <c r="J17" s="114">
        <f t="shared" si="6"/>
        <v>0</v>
      </c>
      <c r="K17" s="47"/>
      <c r="L17" s="34" t="str">
        <f>IF(B17="","",SUMIF('5.経済減価償却'!$H$4:$H$3000,B17,'5.経済減価償却'!$G$4:$G$3000))</f>
        <v/>
      </c>
      <c r="M17" s="34" t="str">
        <f t="shared" si="7"/>
        <v/>
      </c>
      <c r="N17" s="34" t="str">
        <f>IF(B17="","",VLOOKUP(B17,'6.直接費'!$B$5:$G$501,3,FALSE))</f>
        <v/>
      </c>
      <c r="O17" s="34" t="str">
        <f t="shared" si="8"/>
        <v/>
      </c>
      <c r="P17" s="34" t="str">
        <f>IF($B17="","",VLOOKUP($B17,'6.直接費'!$B$5:$G$501,4,FALSE))</f>
        <v/>
      </c>
      <c r="Q17" s="34"/>
      <c r="R17" s="34"/>
      <c r="S17" s="34" t="str">
        <f t="shared" si="9"/>
        <v/>
      </c>
      <c r="T17" s="34" t="str">
        <f t="shared" si="9"/>
        <v/>
      </c>
      <c r="U17" s="34" t="str">
        <f t="shared" si="9"/>
        <v/>
      </c>
      <c r="V17" s="34" t="str">
        <f t="shared" si="9"/>
        <v/>
      </c>
      <c r="W17" s="34" t="str">
        <f t="shared" si="9"/>
        <v/>
      </c>
      <c r="X17" s="34" t="str">
        <f t="shared" si="9"/>
        <v/>
      </c>
      <c r="Y17" s="34" t="str">
        <f t="shared" si="9"/>
        <v/>
      </c>
      <c r="Z17" s="34" t="str">
        <f t="shared" si="9"/>
        <v/>
      </c>
      <c r="AA17" s="34" t="str">
        <f t="shared" si="9"/>
        <v/>
      </c>
      <c r="AB17" s="34" t="str">
        <f t="shared" si="9"/>
        <v/>
      </c>
      <c r="AC17" s="34" t="str">
        <f t="shared" si="9"/>
        <v/>
      </c>
      <c r="AD17" s="34" t="str">
        <f t="shared" si="9"/>
        <v/>
      </c>
      <c r="AE17" s="34" t="str">
        <f t="shared" si="9"/>
        <v/>
      </c>
      <c r="AF17" s="34" t="str">
        <f t="shared" si="9"/>
        <v/>
      </c>
      <c r="AG17" s="34" t="str">
        <f t="shared" si="9"/>
        <v/>
      </c>
      <c r="AH17" s="34" t="str">
        <f t="shared" si="9"/>
        <v/>
      </c>
      <c r="AI17" s="34" t="str">
        <f t="shared" si="9"/>
        <v/>
      </c>
      <c r="AJ17" s="34" t="str">
        <f t="shared" si="9"/>
        <v/>
      </c>
      <c r="AK17" s="34" t="str">
        <f t="shared" si="9"/>
        <v/>
      </c>
      <c r="AL17" s="34" t="str">
        <f t="shared" si="9"/>
        <v/>
      </c>
      <c r="AM17" s="34" t="str">
        <f t="shared" si="9"/>
        <v/>
      </c>
      <c r="AN17" s="34" t="str">
        <f t="shared" si="9"/>
        <v/>
      </c>
      <c r="AO17" s="34" t="str">
        <f t="shared" si="9"/>
        <v/>
      </c>
      <c r="AP17" s="34" t="str">
        <f t="shared" si="9"/>
        <v/>
      </c>
      <c r="AQ17" s="34" t="str">
        <f t="shared" si="9"/>
        <v/>
      </c>
      <c r="AR17" s="34" t="str">
        <f t="shared" si="9"/>
        <v/>
      </c>
      <c r="AS17" s="34" t="str">
        <f t="shared" si="9"/>
        <v/>
      </c>
      <c r="AT17" s="34" t="str">
        <f t="shared" si="9"/>
        <v/>
      </c>
      <c r="AU17" s="34" t="str">
        <f t="shared" si="9"/>
        <v/>
      </c>
      <c r="AV17" s="34" t="str">
        <f t="shared" si="9"/>
        <v/>
      </c>
    </row>
    <row r="18" spans="2:48" ht="21.9" customHeight="1">
      <c r="B18" s="86" t="str">
        <f>IF('4.製品一覧'!B17="","",'4.製品一覧'!B17)</f>
        <v/>
      </c>
      <c r="C18" s="86" t="str">
        <f>IFERROR(VLOOKUP(B18,'4.製品一覧'!$B$4:$C$500,2,FALSE),"")</f>
        <v/>
      </c>
      <c r="D18" s="34">
        <f>SUMIF('2.売上実績'!$C$4:$C$5000,$B18,'2.売上実績'!$D$4:$D$5000)</f>
        <v>0</v>
      </c>
      <c r="E18" s="35">
        <f t="shared" si="2"/>
        <v>0</v>
      </c>
      <c r="F18" s="34">
        <f>IF(B18="",0,D18*VLOOKUP(B18,'4.製品一覧'!$B$4:$E$500,4,FALSE))</f>
        <v>0</v>
      </c>
      <c r="G18" s="35">
        <f t="shared" si="3"/>
        <v>0</v>
      </c>
      <c r="H18" s="35">
        <f t="shared" si="4"/>
        <v>0</v>
      </c>
      <c r="I18" s="113">
        <f t="shared" si="5"/>
        <v>0</v>
      </c>
      <c r="J18" s="114">
        <f t="shared" si="6"/>
        <v>0</v>
      </c>
      <c r="K18" s="47"/>
      <c r="L18" s="34" t="str">
        <f>IF(B18="","",SUMIF('5.経済減価償却'!$H$4:$H$3000,B18,'5.経済減価償却'!$G$4:$G$3000))</f>
        <v/>
      </c>
      <c r="M18" s="34" t="str">
        <f t="shared" si="7"/>
        <v/>
      </c>
      <c r="N18" s="34" t="str">
        <f>IF(B18="","",VLOOKUP(B18,'6.直接費'!$B$5:$G$501,3,FALSE))</f>
        <v/>
      </c>
      <c r="O18" s="34" t="str">
        <f t="shared" si="8"/>
        <v/>
      </c>
      <c r="P18" s="34" t="str">
        <f>IF($B18="","",VLOOKUP($B18,'6.直接費'!$B$5:$G$501,4,FALSE))</f>
        <v/>
      </c>
      <c r="Q18" s="34"/>
      <c r="R18" s="34"/>
      <c r="S18" s="34" t="str">
        <f t="shared" si="9"/>
        <v/>
      </c>
      <c r="T18" s="34" t="str">
        <f t="shared" si="9"/>
        <v/>
      </c>
      <c r="U18" s="34" t="str">
        <f t="shared" si="9"/>
        <v/>
      </c>
      <c r="V18" s="34" t="str">
        <f t="shared" si="9"/>
        <v/>
      </c>
      <c r="W18" s="34" t="str">
        <f t="shared" si="9"/>
        <v/>
      </c>
      <c r="X18" s="34" t="str">
        <f t="shared" si="9"/>
        <v/>
      </c>
      <c r="Y18" s="34" t="str">
        <f t="shared" si="9"/>
        <v/>
      </c>
      <c r="Z18" s="34" t="str">
        <f t="shared" si="9"/>
        <v/>
      </c>
      <c r="AA18" s="34" t="str">
        <f t="shared" si="9"/>
        <v/>
      </c>
      <c r="AB18" s="34" t="str">
        <f t="shared" si="9"/>
        <v/>
      </c>
      <c r="AC18" s="34" t="str">
        <f t="shared" si="9"/>
        <v/>
      </c>
      <c r="AD18" s="34" t="str">
        <f t="shared" si="9"/>
        <v/>
      </c>
      <c r="AE18" s="34" t="str">
        <f t="shared" si="9"/>
        <v/>
      </c>
      <c r="AF18" s="34" t="str">
        <f t="shared" si="9"/>
        <v/>
      </c>
      <c r="AG18" s="34" t="str">
        <f t="shared" si="9"/>
        <v/>
      </c>
      <c r="AH18" s="34" t="str">
        <f t="shared" si="9"/>
        <v/>
      </c>
      <c r="AI18" s="34" t="str">
        <f t="shared" si="9"/>
        <v/>
      </c>
      <c r="AJ18" s="34" t="str">
        <f t="shared" si="9"/>
        <v/>
      </c>
      <c r="AK18" s="34" t="str">
        <f t="shared" si="9"/>
        <v/>
      </c>
      <c r="AL18" s="34" t="str">
        <f t="shared" si="9"/>
        <v/>
      </c>
      <c r="AM18" s="34" t="str">
        <f t="shared" si="9"/>
        <v/>
      </c>
      <c r="AN18" s="34" t="str">
        <f t="shared" si="9"/>
        <v/>
      </c>
      <c r="AO18" s="34" t="str">
        <f t="shared" si="9"/>
        <v/>
      </c>
      <c r="AP18" s="34" t="str">
        <f t="shared" si="9"/>
        <v/>
      </c>
      <c r="AQ18" s="34" t="str">
        <f t="shared" si="9"/>
        <v/>
      </c>
      <c r="AR18" s="34" t="str">
        <f t="shared" si="9"/>
        <v/>
      </c>
      <c r="AS18" s="34" t="str">
        <f t="shared" si="9"/>
        <v/>
      </c>
      <c r="AT18" s="34" t="str">
        <f t="shared" si="9"/>
        <v/>
      </c>
      <c r="AU18" s="34" t="str">
        <f t="shared" si="9"/>
        <v/>
      </c>
      <c r="AV18" s="34" t="str">
        <f t="shared" si="9"/>
        <v/>
      </c>
    </row>
    <row r="19" spans="2:48" ht="21.9" customHeight="1">
      <c r="B19" s="86" t="str">
        <f>IF('4.製品一覧'!B18="","",'4.製品一覧'!B18)</f>
        <v/>
      </c>
      <c r="C19" s="86" t="str">
        <f>IFERROR(VLOOKUP(B19,'4.製品一覧'!$B$4:$C$500,2,FALSE),"")</f>
        <v/>
      </c>
      <c r="D19" s="34">
        <f>SUMIF('2.売上実績'!$C$4:$C$5000,$B19,'2.売上実績'!$D$4:$D$5000)</f>
        <v>0</v>
      </c>
      <c r="E19" s="35">
        <f t="shared" si="2"/>
        <v>0</v>
      </c>
      <c r="F19" s="34">
        <f>IF(B19="",0,D19*VLOOKUP(B19,'4.製品一覧'!$B$4:$E$500,4,FALSE))</f>
        <v>0</v>
      </c>
      <c r="G19" s="35">
        <f t="shared" si="3"/>
        <v>0</v>
      </c>
      <c r="H19" s="35">
        <f t="shared" si="4"/>
        <v>0</v>
      </c>
      <c r="I19" s="113">
        <f t="shared" si="5"/>
        <v>0</v>
      </c>
      <c r="J19" s="114">
        <f t="shared" si="6"/>
        <v>0</v>
      </c>
      <c r="K19" s="47"/>
      <c r="L19" s="34" t="str">
        <f>IF(B19="","",SUMIF('5.経済減価償却'!$H$4:$H$3000,B19,'5.経済減価償却'!$G$4:$G$3000))</f>
        <v/>
      </c>
      <c r="M19" s="34" t="str">
        <f t="shared" si="7"/>
        <v/>
      </c>
      <c r="N19" s="34" t="str">
        <f>IF(B19="","",VLOOKUP(B19,'6.直接費'!$B$5:$G$501,3,FALSE))</f>
        <v/>
      </c>
      <c r="O19" s="34" t="str">
        <f t="shared" si="8"/>
        <v/>
      </c>
      <c r="P19" s="34" t="str">
        <f>IF($B19="","",VLOOKUP($B19,'6.直接費'!$B$5:$G$501,4,FALSE))</f>
        <v/>
      </c>
      <c r="Q19" s="34"/>
      <c r="R19" s="34"/>
      <c r="S19" s="34" t="str">
        <f t="shared" si="9"/>
        <v/>
      </c>
      <c r="T19" s="34" t="str">
        <f t="shared" si="9"/>
        <v/>
      </c>
      <c r="U19" s="34" t="str">
        <f t="shared" si="9"/>
        <v/>
      </c>
      <c r="V19" s="34" t="str">
        <f t="shared" si="9"/>
        <v/>
      </c>
      <c r="W19" s="34" t="str">
        <f t="shared" si="9"/>
        <v/>
      </c>
      <c r="X19" s="34" t="str">
        <f t="shared" si="9"/>
        <v/>
      </c>
      <c r="Y19" s="34" t="str">
        <f t="shared" si="9"/>
        <v/>
      </c>
      <c r="Z19" s="34" t="str">
        <f t="shared" si="9"/>
        <v/>
      </c>
      <c r="AA19" s="34" t="str">
        <f t="shared" si="9"/>
        <v/>
      </c>
      <c r="AB19" s="34" t="str">
        <f t="shared" si="9"/>
        <v/>
      </c>
      <c r="AC19" s="34" t="str">
        <f t="shared" si="9"/>
        <v/>
      </c>
      <c r="AD19" s="34" t="str">
        <f t="shared" si="9"/>
        <v/>
      </c>
      <c r="AE19" s="34" t="str">
        <f t="shared" si="9"/>
        <v/>
      </c>
      <c r="AF19" s="34" t="str">
        <f t="shared" si="9"/>
        <v/>
      </c>
      <c r="AG19" s="34" t="str">
        <f t="shared" si="9"/>
        <v/>
      </c>
      <c r="AH19" s="34" t="str">
        <f t="shared" si="9"/>
        <v/>
      </c>
      <c r="AI19" s="34" t="str">
        <f t="shared" si="9"/>
        <v/>
      </c>
      <c r="AJ19" s="34" t="str">
        <f t="shared" si="9"/>
        <v/>
      </c>
      <c r="AK19" s="34" t="str">
        <f t="shared" si="9"/>
        <v/>
      </c>
      <c r="AL19" s="34" t="str">
        <f t="shared" si="9"/>
        <v/>
      </c>
      <c r="AM19" s="34" t="str">
        <f t="shared" si="9"/>
        <v/>
      </c>
      <c r="AN19" s="34" t="str">
        <f t="shared" si="9"/>
        <v/>
      </c>
      <c r="AO19" s="34" t="str">
        <f t="shared" si="9"/>
        <v/>
      </c>
      <c r="AP19" s="34" t="str">
        <f t="shared" si="9"/>
        <v/>
      </c>
      <c r="AQ19" s="34" t="str">
        <f t="shared" si="9"/>
        <v/>
      </c>
      <c r="AR19" s="34" t="str">
        <f t="shared" si="9"/>
        <v/>
      </c>
      <c r="AS19" s="34" t="str">
        <f t="shared" si="9"/>
        <v/>
      </c>
      <c r="AT19" s="34" t="str">
        <f t="shared" si="9"/>
        <v/>
      </c>
      <c r="AU19" s="34" t="str">
        <f t="shared" si="9"/>
        <v/>
      </c>
      <c r="AV19" s="34" t="str">
        <f t="shared" si="9"/>
        <v/>
      </c>
    </row>
    <row r="20" spans="2:48" ht="21.9" customHeight="1">
      <c r="B20" s="86" t="str">
        <f>IF('4.製品一覧'!B19="","",'4.製品一覧'!B19)</f>
        <v/>
      </c>
      <c r="C20" s="86" t="str">
        <f>IFERROR(VLOOKUP(B20,'4.製品一覧'!$B$4:$C$500,2,FALSE),"")</f>
        <v/>
      </c>
      <c r="D20" s="34">
        <f>SUMIF('2.売上実績'!$C$4:$C$5000,$B20,'2.売上実績'!$D$4:$D$5000)</f>
        <v>0</v>
      </c>
      <c r="E20" s="35">
        <f t="shared" si="2"/>
        <v>0</v>
      </c>
      <c r="F20" s="34">
        <f>IF(B20="",0,D20*VLOOKUP(B20,'4.製品一覧'!$B$4:$E$500,4,FALSE))</f>
        <v>0</v>
      </c>
      <c r="G20" s="35">
        <f t="shared" si="3"/>
        <v>0</v>
      </c>
      <c r="H20" s="35">
        <f t="shared" si="4"/>
        <v>0</v>
      </c>
      <c r="I20" s="113">
        <f t="shared" si="5"/>
        <v>0</v>
      </c>
      <c r="J20" s="114">
        <f t="shared" si="6"/>
        <v>0</v>
      </c>
      <c r="K20" s="47"/>
      <c r="L20" s="34" t="str">
        <f>IF(B20="","",SUMIF('5.経済減価償却'!$H$4:$H$3000,B20,'5.経済減価償却'!$G$4:$G$3000))</f>
        <v/>
      </c>
      <c r="M20" s="34" t="str">
        <f t="shared" si="7"/>
        <v/>
      </c>
      <c r="N20" s="34" t="str">
        <f>IF(B20="","",VLOOKUP(B20,'6.直接費'!$B$5:$G$501,3,FALSE))</f>
        <v/>
      </c>
      <c r="O20" s="34" t="str">
        <f t="shared" si="8"/>
        <v/>
      </c>
      <c r="P20" s="34" t="str">
        <f>IF($B20="","",VLOOKUP($B20,'6.直接費'!$B$5:$G$501,4,FALSE))</f>
        <v/>
      </c>
      <c r="Q20" s="34"/>
      <c r="R20" s="34"/>
      <c r="S20" s="34" t="str">
        <f t="shared" si="9"/>
        <v/>
      </c>
      <c r="T20" s="34" t="str">
        <f t="shared" si="9"/>
        <v/>
      </c>
      <c r="U20" s="34" t="str">
        <f t="shared" si="9"/>
        <v/>
      </c>
      <c r="V20" s="34" t="str">
        <f t="shared" si="9"/>
        <v/>
      </c>
      <c r="W20" s="34" t="str">
        <f t="shared" si="9"/>
        <v/>
      </c>
      <c r="X20" s="34" t="str">
        <f t="shared" si="9"/>
        <v/>
      </c>
      <c r="Y20" s="34" t="str">
        <f t="shared" si="9"/>
        <v/>
      </c>
      <c r="Z20" s="34" t="str">
        <f t="shared" si="9"/>
        <v/>
      </c>
      <c r="AA20" s="34" t="str">
        <f t="shared" si="9"/>
        <v/>
      </c>
      <c r="AB20" s="34" t="str">
        <f t="shared" si="9"/>
        <v/>
      </c>
      <c r="AC20" s="34" t="str">
        <f t="shared" si="9"/>
        <v/>
      </c>
      <c r="AD20" s="34" t="str">
        <f t="shared" si="9"/>
        <v/>
      </c>
      <c r="AE20" s="34" t="str">
        <f t="shared" si="9"/>
        <v/>
      </c>
      <c r="AF20" s="34" t="str">
        <f t="shared" si="9"/>
        <v/>
      </c>
      <c r="AG20" s="34" t="str">
        <f t="shared" si="9"/>
        <v/>
      </c>
      <c r="AH20" s="34" t="str">
        <f t="shared" si="9"/>
        <v/>
      </c>
      <c r="AI20" s="34" t="str">
        <f t="shared" si="9"/>
        <v/>
      </c>
      <c r="AJ20" s="34" t="str">
        <f t="shared" si="9"/>
        <v/>
      </c>
      <c r="AK20" s="34" t="str">
        <f t="shared" si="9"/>
        <v/>
      </c>
      <c r="AL20" s="34" t="str">
        <f t="shared" si="9"/>
        <v/>
      </c>
      <c r="AM20" s="34" t="str">
        <f t="shared" si="9"/>
        <v/>
      </c>
      <c r="AN20" s="34" t="str">
        <f t="shared" si="9"/>
        <v/>
      </c>
      <c r="AO20" s="34" t="str">
        <f t="shared" si="9"/>
        <v/>
      </c>
      <c r="AP20" s="34" t="str">
        <f t="shared" si="9"/>
        <v/>
      </c>
      <c r="AQ20" s="34" t="str">
        <f t="shared" si="9"/>
        <v/>
      </c>
      <c r="AR20" s="34" t="str">
        <f t="shared" si="9"/>
        <v/>
      </c>
      <c r="AS20" s="34" t="str">
        <f t="shared" si="9"/>
        <v/>
      </c>
      <c r="AT20" s="34" t="str">
        <f t="shared" si="9"/>
        <v/>
      </c>
      <c r="AU20" s="34" t="str">
        <f t="shared" si="9"/>
        <v/>
      </c>
      <c r="AV20" s="34" t="str">
        <f t="shared" si="9"/>
        <v/>
      </c>
    </row>
    <row r="21" spans="2:48" ht="21.9" customHeight="1">
      <c r="B21" s="86" t="str">
        <f>IF('4.製品一覧'!B20="","",'4.製品一覧'!B20)</f>
        <v/>
      </c>
      <c r="C21" s="86" t="str">
        <f>IFERROR(VLOOKUP(B21,'4.製品一覧'!$B$4:$C$500,2,FALSE),"")</f>
        <v/>
      </c>
      <c r="D21" s="34">
        <f>SUMIF('2.売上実績'!$C$4:$C$5000,$B21,'2.売上実績'!$D$4:$D$5000)</f>
        <v>0</v>
      </c>
      <c r="E21" s="35">
        <f t="shared" si="2"/>
        <v>0</v>
      </c>
      <c r="F21" s="34">
        <f>IF(B21="",0,D21*VLOOKUP(B21,'4.製品一覧'!$B$4:$E$500,4,FALSE))</f>
        <v>0</v>
      </c>
      <c r="G21" s="35">
        <f t="shared" si="3"/>
        <v>0</v>
      </c>
      <c r="H21" s="35">
        <f t="shared" si="4"/>
        <v>0</v>
      </c>
      <c r="I21" s="113">
        <f t="shared" si="5"/>
        <v>0</v>
      </c>
      <c r="J21" s="114">
        <f t="shared" si="6"/>
        <v>0</v>
      </c>
      <c r="K21" s="47"/>
      <c r="L21" s="34" t="str">
        <f>IF(B21="","",SUMIF('5.経済減価償却'!$H$4:$H$3000,B21,'5.経済減価償却'!$G$4:$G$3000))</f>
        <v/>
      </c>
      <c r="M21" s="34" t="str">
        <f t="shared" si="7"/>
        <v/>
      </c>
      <c r="N21" s="34" t="str">
        <f>IF(B21="","",VLOOKUP(B21,'6.直接費'!$B$5:$G$501,3,FALSE))</f>
        <v/>
      </c>
      <c r="O21" s="34" t="str">
        <f t="shared" si="8"/>
        <v/>
      </c>
      <c r="P21" s="34" t="str">
        <f>IF($B21="","",VLOOKUP($B21,'6.直接費'!$B$5:$G$501,4,FALSE))</f>
        <v/>
      </c>
      <c r="Q21" s="34"/>
      <c r="R21" s="34"/>
      <c r="S21" s="34" t="str">
        <f t="shared" si="9"/>
        <v/>
      </c>
      <c r="T21" s="34" t="str">
        <f t="shared" si="9"/>
        <v/>
      </c>
      <c r="U21" s="34" t="str">
        <f t="shared" si="9"/>
        <v/>
      </c>
      <c r="V21" s="34" t="str">
        <f t="shared" si="9"/>
        <v/>
      </c>
      <c r="W21" s="34" t="str">
        <f t="shared" si="9"/>
        <v/>
      </c>
      <c r="X21" s="34" t="str">
        <f t="shared" si="9"/>
        <v/>
      </c>
      <c r="Y21" s="34" t="str">
        <f t="shared" si="9"/>
        <v/>
      </c>
      <c r="Z21" s="34" t="str">
        <f t="shared" si="9"/>
        <v/>
      </c>
      <c r="AA21" s="34" t="str">
        <f t="shared" si="9"/>
        <v/>
      </c>
      <c r="AB21" s="34" t="str">
        <f t="shared" si="9"/>
        <v/>
      </c>
      <c r="AC21" s="34" t="str">
        <f t="shared" si="9"/>
        <v/>
      </c>
      <c r="AD21" s="34" t="str">
        <f t="shared" si="9"/>
        <v/>
      </c>
      <c r="AE21" s="34" t="str">
        <f t="shared" si="9"/>
        <v/>
      </c>
      <c r="AF21" s="34" t="str">
        <f t="shared" si="9"/>
        <v/>
      </c>
      <c r="AG21" s="34" t="str">
        <f t="shared" si="9"/>
        <v/>
      </c>
      <c r="AH21" s="34" t="str">
        <f t="shared" si="9"/>
        <v/>
      </c>
      <c r="AI21" s="34" t="str">
        <f t="shared" si="9"/>
        <v/>
      </c>
      <c r="AJ21" s="34" t="str">
        <f t="shared" si="9"/>
        <v/>
      </c>
      <c r="AK21" s="34" t="str">
        <f t="shared" si="9"/>
        <v/>
      </c>
      <c r="AL21" s="34" t="str">
        <f t="shared" si="9"/>
        <v/>
      </c>
      <c r="AM21" s="34" t="str">
        <f t="shared" si="9"/>
        <v/>
      </c>
      <c r="AN21" s="34" t="str">
        <f t="shared" si="9"/>
        <v/>
      </c>
      <c r="AO21" s="34" t="str">
        <f t="shared" si="9"/>
        <v/>
      </c>
      <c r="AP21" s="34" t="str">
        <f t="shared" si="9"/>
        <v/>
      </c>
      <c r="AQ21" s="34" t="str">
        <f t="shared" si="9"/>
        <v/>
      </c>
      <c r="AR21" s="34" t="str">
        <f t="shared" si="9"/>
        <v/>
      </c>
      <c r="AS21" s="34" t="str">
        <f t="shared" si="9"/>
        <v/>
      </c>
      <c r="AT21" s="34" t="str">
        <f t="shared" si="9"/>
        <v/>
      </c>
      <c r="AU21" s="34" t="str">
        <f t="shared" si="9"/>
        <v/>
      </c>
      <c r="AV21" s="34" t="str">
        <f t="shared" si="9"/>
        <v/>
      </c>
    </row>
    <row r="22" spans="2:48" ht="21.9" customHeight="1">
      <c r="B22" s="86" t="str">
        <f>IF('4.製品一覧'!B21="","",'4.製品一覧'!B21)</f>
        <v/>
      </c>
      <c r="C22" s="86" t="str">
        <f>IFERROR(VLOOKUP(B22,'4.製品一覧'!$B$4:$C$500,2,FALSE),"")</f>
        <v/>
      </c>
      <c r="D22" s="34">
        <f>SUMIF('2.売上実績'!$C$4:$C$5000,$B22,'2.売上実績'!$D$4:$D$5000)</f>
        <v>0</v>
      </c>
      <c r="E22" s="35">
        <f t="shared" si="2"/>
        <v>0</v>
      </c>
      <c r="F22" s="34">
        <f>IF(B22="",0,D22*VLOOKUP(B22,'4.製品一覧'!$B$4:$E$500,4,FALSE))</f>
        <v>0</v>
      </c>
      <c r="G22" s="35">
        <f t="shared" si="3"/>
        <v>0</v>
      </c>
      <c r="H22" s="35">
        <f t="shared" si="4"/>
        <v>0</v>
      </c>
      <c r="I22" s="113">
        <f t="shared" si="5"/>
        <v>0</v>
      </c>
      <c r="J22" s="114">
        <f t="shared" si="6"/>
        <v>0</v>
      </c>
      <c r="K22" s="47"/>
      <c r="L22" s="34" t="str">
        <f>IF(B22="","",SUMIF('5.経済減価償却'!$H$4:$H$3000,B22,'5.経済減価償却'!$G$4:$G$3000))</f>
        <v/>
      </c>
      <c r="M22" s="34" t="str">
        <f t="shared" si="7"/>
        <v/>
      </c>
      <c r="N22" s="34" t="str">
        <f>IF(B22="","",VLOOKUP(B22,'6.直接費'!$B$5:$G$501,3,FALSE))</f>
        <v/>
      </c>
      <c r="O22" s="34" t="str">
        <f t="shared" si="8"/>
        <v/>
      </c>
      <c r="P22" s="34" t="str">
        <f>IF($B22="","",VLOOKUP($B22,'6.直接費'!$B$5:$G$501,4,FALSE))</f>
        <v/>
      </c>
      <c r="Q22" s="34"/>
      <c r="R22" s="34"/>
      <c r="S22" s="34" t="str">
        <f t="shared" ref="S22:AV30" si="10">IF(OR($B22="",S$4=""),"",IF(S$4="売上数",S$3*$E22,IF(S$4="汎用配賦値",S$3*$G22,IF(AND(S$4="均一配賦",$B$3&gt;0),S$3/$B$3,IF(S$4="減価償却費",S$3*$H22)))))</f>
        <v/>
      </c>
      <c r="T22" s="34" t="str">
        <f t="shared" si="10"/>
        <v/>
      </c>
      <c r="U22" s="34" t="str">
        <f t="shared" si="10"/>
        <v/>
      </c>
      <c r="V22" s="34" t="str">
        <f t="shared" si="10"/>
        <v/>
      </c>
      <c r="W22" s="34" t="str">
        <f t="shared" si="10"/>
        <v/>
      </c>
      <c r="X22" s="34" t="str">
        <f t="shared" si="10"/>
        <v/>
      </c>
      <c r="Y22" s="34" t="str">
        <f t="shared" si="10"/>
        <v/>
      </c>
      <c r="Z22" s="34" t="str">
        <f t="shared" si="10"/>
        <v/>
      </c>
      <c r="AA22" s="34" t="str">
        <f t="shared" si="10"/>
        <v/>
      </c>
      <c r="AB22" s="34" t="str">
        <f t="shared" si="10"/>
        <v/>
      </c>
      <c r="AC22" s="34" t="str">
        <f t="shared" si="10"/>
        <v/>
      </c>
      <c r="AD22" s="34" t="str">
        <f t="shared" si="10"/>
        <v/>
      </c>
      <c r="AE22" s="34" t="str">
        <f t="shared" si="10"/>
        <v/>
      </c>
      <c r="AF22" s="34" t="str">
        <f t="shared" si="10"/>
        <v/>
      </c>
      <c r="AG22" s="34" t="str">
        <f t="shared" si="10"/>
        <v/>
      </c>
      <c r="AH22" s="34" t="str">
        <f t="shared" si="10"/>
        <v/>
      </c>
      <c r="AI22" s="34" t="str">
        <f t="shared" si="10"/>
        <v/>
      </c>
      <c r="AJ22" s="34" t="str">
        <f t="shared" si="10"/>
        <v/>
      </c>
      <c r="AK22" s="34" t="str">
        <f t="shared" si="10"/>
        <v/>
      </c>
      <c r="AL22" s="34" t="str">
        <f t="shared" si="10"/>
        <v/>
      </c>
      <c r="AM22" s="34" t="str">
        <f t="shared" si="10"/>
        <v/>
      </c>
      <c r="AN22" s="34" t="str">
        <f t="shared" si="10"/>
        <v/>
      </c>
      <c r="AO22" s="34" t="str">
        <f t="shared" si="10"/>
        <v/>
      </c>
      <c r="AP22" s="34" t="str">
        <f t="shared" si="10"/>
        <v/>
      </c>
      <c r="AQ22" s="34" t="str">
        <f t="shared" si="10"/>
        <v/>
      </c>
      <c r="AR22" s="34" t="str">
        <f t="shared" si="10"/>
        <v/>
      </c>
      <c r="AS22" s="34" t="str">
        <f t="shared" si="10"/>
        <v/>
      </c>
      <c r="AT22" s="34" t="str">
        <f t="shared" si="10"/>
        <v/>
      </c>
      <c r="AU22" s="34" t="str">
        <f t="shared" si="10"/>
        <v/>
      </c>
      <c r="AV22" s="34" t="str">
        <f t="shared" si="10"/>
        <v/>
      </c>
    </row>
    <row r="23" spans="2:48" ht="21.9" customHeight="1">
      <c r="B23" s="86" t="str">
        <f>IF('4.製品一覧'!B22="","",'4.製品一覧'!B22)</f>
        <v/>
      </c>
      <c r="C23" s="86" t="str">
        <f>IFERROR(VLOOKUP(B23,'4.製品一覧'!$B$4:$C$500,2,FALSE),"")</f>
        <v/>
      </c>
      <c r="D23" s="34">
        <f>SUMIF('2.売上実績'!$C$4:$C$5000,$B23,'2.売上実績'!$D$4:$D$5000)</f>
        <v>0</v>
      </c>
      <c r="E23" s="35">
        <f t="shared" si="2"/>
        <v>0</v>
      </c>
      <c r="F23" s="34">
        <f>IF(B23="",0,D23*VLOOKUP(B23,'4.製品一覧'!$B$4:$E$500,4,FALSE))</f>
        <v>0</v>
      </c>
      <c r="G23" s="35">
        <f t="shared" si="3"/>
        <v>0</v>
      </c>
      <c r="H23" s="35">
        <f t="shared" si="4"/>
        <v>0</v>
      </c>
      <c r="I23" s="113">
        <f t="shared" si="5"/>
        <v>0</v>
      </c>
      <c r="J23" s="114">
        <f t="shared" si="6"/>
        <v>0</v>
      </c>
      <c r="K23" s="47"/>
      <c r="L23" s="34" t="str">
        <f>IF(B23="","",SUMIF('5.経済減価償却'!$H$4:$H$3000,B23,'5.経済減価償却'!$G$4:$G$3000))</f>
        <v/>
      </c>
      <c r="M23" s="34" t="str">
        <f t="shared" si="7"/>
        <v/>
      </c>
      <c r="N23" s="34" t="str">
        <f>IF(B23="","",VLOOKUP(B23,'6.直接費'!$B$5:$G$501,3,FALSE))</f>
        <v/>
      </c>
      <c r="O23" s="34" t="str">
        <f t="shared" si="8"/>
        <v/>
      </c>
      <c r="P23" s="34" t="str">
        <f>IF($B23="","",VLOOKUP($B23,'6.直接費'!$B$5:$G$501,4,FALSE))</f>
        <v/>
      </c>
      <c r="Q23" s="34"/>
      <c r="R23" s="34"/>
      <c r="S23" s="34" t="str">
        <f t="shared" si="10"/>
        <v/>
      </c>
      <c r="T23" s="34" t="str">
        <f t="shared" si="10"/>
        <v/>
      </c>
      <c r="U23" s="34" t="str">
        <f t="shared" si="10"/>
        <v/>
      </c>
      <c r="V23" s="34" t="str">
        <f t="shared" si="10"/>
        <v/>
      </c>
      <c r="W23" s="34" t="str">
        <f t="shared" si="10"/>
        <v/>
      </c>
      <c r="X23" s="34" t="str">
        <f t="shared" si="10"/>
        <v/>
      </c>
      <c r="Y23" s="34" t="str">
        <f t="shared" si="10"/>
        <v/>
      </c>
      <c r="Z23" s="34" t="str">
        <f t="shared" si="10"/>
        <v/>
      </c>
      <c r="AA23" s="34" t="str">
        <f t="shared" si="10"/>
        <v/>
      </c>
      <c r="AB23" s="34" t="str">
        <f t="shared" si="10"/>
        <v/>
      </c>
      <c r="AC23" s="34" t="str">
        <f t="shared" si="10"/>
        <v/>
      </c>
      <c r="AD23" s="34" t="str">
        <f t="shared" si="10"/>
        <v/>
      </c>
      <c r="AE23" s="34" t="str">
        <f t="shared" si="10"/>
        <v/>
      </c>
      <c r="AF23" s="34" t="str">
        <f t="shared" si="10"/>
        <v/>
      </c>
      <c r="AG23" s="34" t="str">
        <f t="shared" si="10"/>
        <v/>
      </c>
      <c r="AH23" s="34" t="str">
        <f t="shared" si="10"/>
        <v/>
      </c>
      <c r="AI23" s="34" t="str">
        <f t="shared" si="10"/>
        <v/>
      </c>
      <c r="AJ23" s="34" t="str">
        <f t="shared" si="10"/>
        <v/>
      </c>
      <c r="AK23" s="34" t="str">
        <f t="shared" si="10"/>
        <v/>
      </c>
      <c r="AL23" s="34" t="str">
        <f t="shared" si="10"/>
        <v/>
      </c>
      <c r="AM23" s="34" t="str">
        <f t="shared" si="10"/>
        <v/>
      </c>
      <c r="AN23" s="34" t="str">
        <f t="shared" si="10"/>
        <v/>
      </c>
      <c r="AO23" s="34" t="str">
        <f t="shared" si="10"/>
        <v/>
      </c>
      <c r="AP23" s="34" t="str">
        <f t="shared" si="10"/>
        <v/>
      </c>
      <c r="AQ23" s="34" t="str">
        <f t="shared" si="10"/>
        <v/>
      </c>
      <c r="AR23" s="34" t="str">
        <f t="shared" si="10"/>
        <v/>
      </c>
      <c r="AS23" s="34" t="str">
        <f t="shared" si="10"/>
        <v/>
      </c>
      <c r="AT23" s="34" t="str">
        <f t="shared" si="10"/>
        <v/>
      </c>
      <c r="AU23" s="34" t="str">
        <f t="shared" si="10"/>
        <v/>
      </c>
      <c r="AV23" s="34" t="str">
        <f t="shared" si="10"/>
        <v/>
      </c>
    </row>
    <row r="24" spans="2:48" ht="21.9" customHeight="1">
      <c r="B24" s="86" t="str">
        <f>IF('4.製品一覧'!B23="","",'4.製品一覧'!B23)</f>
        <v/>
      </c>
      <c r="C24" s="86" t="str">
        <f>IFERROR(VLOOKUP(B24,'4.製品一覧'!$B$4:$C$500,2,FALSE),"")</f>
        <v/>
      </c>
      <c r="D24" s="34">
        <f>SUMIF('2.売上実績'!$C$4:$C$5000,$B24,'2.売上実績'!$D$4:$D$5000)</f>
        <v>0</v>
      </c>
      <c r="E24" s="35">
        <f t="shared" si="2"/>
        <v>0</v>
      </c>
      <c r="F24" s="34">
        <f>IF(B24="",0,D24*VLOOKUP(B24,'4.製品一覧'!$B$4:$E$500,4,FALSE))</f>
        <v>0</v>
      </c>
      <c r="G24" s="35">
        <f t="shared" si="3"/>
        <v>0</v>
      </c>
      <c r="H24" s="35">
        <f t="shared" si="4"/>
        <v>0</v>
      </c>
      <c r="I24" s="113">
        <f t="shared" si="5"/>
        <v>0</v>
      </c>
      <c r="J24" s="114">
        <f t="shared" si="6"/>
        <v>0</v>
      </c>
      <c r="K24" s="47"/>
      <c r="L24" s="34" t="str">
        <f>IF(B24="","",SUMIF('5.経済減価償却'!$H$4:$H$3000,B24,'5.経済減価償却'!$G$4:$G$3000))</f>
        <v/>
      </c>
      <c r="M24" s="34" t="str">
        <f t="shared" si="7"/>
        <v/>
      </c>
      <c r="N24" s="34" t="str">
        <f>IF(B24="","",VLOOKUP(B24,'6.直接費'!$B$5:$G$501,3,FALSE))</f>
        <v/>
      </c>
      <c r="O24" s="34" t="str">
        <f t="shared" si="8"/>
        <v/>
      </c>
      <c r="P24" s="34" t="str">
        <f>IF($B24="","",VLOOKUP($B24,'6.直接費'!$B$5:$G$501,4,FALSE))</f>
        <v/>
      </c>
      <c r="Q24" s="34"/>
      <c r="R24" s="34"/>
      <c r="S24" s="34" t="str">
        <f t="shared" si="10"/>
        <v/>
      </c>
      <c r="T24" s="34" t="str">
        <f t="shared" si="10"/>
        <v/>
      </c>
      <c r="U24" s="34" t="str">
        <f t="shared" si="10"/>
        <v/>
      </c>
      <c r="V24" s="34" t="str">
        <f t="shared" si="10"/>
        <v/>
      </c>
      <c r="W24" s="34" t="str">
        <f t="shared" si="10"/>
        <v/>
      </c>
      <c r="X24" s="34" t="str">
        <f t="shared" si="10"/>
        <v/>
      </c>
      <c r="Y24" s="34" t="str">
        <f t="shared" si="10"/>
        <v/>
      </c>
      <c r="Z24" s="34" t="str">
        <f t="shared" si="10"/>
        <v/>
      </c>
      <c r="AA24" s="34" t="str">
        <f t="shared" si="10"/>
        <v/>
      </c>
      <c r="AB24" s="34" t="str">
        <f t="shared" si="10"/>
        <v/>
      </c>
      <c r="AC24" s="34" t="str">
        <f t="shared" si="10"/>
        <v/>
      </c>
      <c r="AD24" s="34" t="str">
        <f t="shared" si="10"/>
        <v/>
      </c>
      <c r="AE24" s="34" t="str">
        <f t="shared" si="10"/>
        <v/>
      </c>
      <c r="AF24" s="34" t="str">
        <f t="shared" si="10"/>
        <v/>
      </c>
      <c r="AG24" s="34" t="str">
        <f t="shared" si="10"/>
        <v/>
      </c>
      <c r="AH24" s="34" t="str">
        <f t="shared" si="10"/>
        <v/>
      </c>
      <c r="AI24" s="34" t="str">
        <f t="shared" si="10"/>
        <v/>
      </c>
      <c r="AJ24" s="34" t="str">
        <f t="shared" si="10"/>
        <v/>
      </c>
      <c r="AK24" s="34" t="str">
        <f t="shared" si="10"/>
        <v/>
      </c>
      <c r="AL24" s="34" t="str">
        <f t="shared" si="10"/>
        <v/>
      </c>
      <c r="AM24" s="34" t="str">
        <f t="shared" si="10"/>
        <v/>
      </c>
      <c r="AN24" s="34" t="str">
        <f t="shared" si="10"/>
        <v/>
      </c>
      <c r="AO24" s="34" t="str">
        <f t="shared" si="10"/>
        <v/>
      </c>
      <c r="AP24" s="34" t="str">
        <f t="shared" si="10"/>
        <v/>
      </c>
      <c r="AQ24" s="34" t="str">
        <f t="shared" si="10"/>
        <v/>
      </c>
      <c r="AR24" s="34" t="str">
        <f t="shared" si="10"/>
        <v/>
      </c>
      <c r="AS24" s="34" t="str">
        <f t="shared" si="10"/>
        <v/>
      </c>
      <c r="AT24" s="34" t="str">
        <f t="shared" si="10"/>
        <v/>
      </c>
      <c r="AU24" s="34" t="str">
        <f t="shared" si="10"/>
        <v/>
      </c>
      <c r="AV24" s="34" t="str">
        <f t="shared" si="10"/>
        <v/>
      </c>
    </row>
    <row r="25" spans="2:48" ht="21.9" customHeight="1">
      <c r="B25" s="86" t="str">
        <f>IF('4.製品一覧'!B24="","",'4.製品一覧'!B24)</f>
        <v/>
      </c>
      <c r="C25" s="86" t="str">
        <f>IFERROR(VLOOKUP(B25,'4.製品一覧'!$B$4:$C$500,2,FALSE),"")</f>
        <v/>
      </c>
      <c r="D25" s="34">
        <f>SUMIF('2.売上実績'!$C$4:$C$5000,$B25,'2.売上実績'!$D$4:$D$5000)</f>
        <v>0</v>
      </c>
      <c r="E25" s="35">
        <f t="shared" si="2"/>
        <v>0</v>
      </c>
      <c r="F25" s="34">
        <f>IF(B25="",0,D25*VLOOKUP(B25,'4.製品一覧'!$B$4:$E$500,4,FALSE))</f>
        <v>0</v>
      </c>
      <c r="G25" s="35">
        <f t="shared" si="3"/>
        <v>0</v>
      </c>
      <c r="H25" s="35">
        <f t="shared" si="4"/>
        <v>0</v>
      </c>
      <c r="I25" s="113">
        <f t="shared" si="5"/>
        <v>0</v>
      </c>
      <c r="J25" s="114">
        <f t="shared" si="6"/>
        <v>0</v>
      </c>
      <c r="K25" s="47"/>
      <c r="L25" s="34" t="str">
        <f>IF(B25="","",SUMIF('5.経済減価償却'!$H$4:$H$3000,B25,'5.経済減価償却'!$G$4:$G$3000))</f>
        <v/>
      </c>
      <c r="M25" s="34" t="str">
        <f t="shared" si="7"/>
        <v/>
      </c>
      <c r="N25" s="34" t="str">
        <f>IF(B25="","",VLOOKUP(B25,'6.直接費'!$B$5:$G$501,3,FALSE))</f>
        <v/>
      </c>
      <c r="O25" s="34" t="str">
        <f t="shared" si="8"/>
        <v/>
      </c>
      <c r="P25" s="34" t="str">
        <f>IF($B25="","",VLOOKUP($B25,'6.直接費'!$B$5:$G$501,4,FALSE))</f>
        <v/>
      </c>
      <c r="Q25" s="34"/>
      <c r="R25" s="34"/>
      <c r="S25" s="34" t="str">
        <f t="shared" si="10"/>
        <v/>
      </c>
      <c r="T25" s="34" t="str">
        <f t="shared" si="10"/>
        <v/>
      </c>
      <c r="U25" s="34" t="str">
        <f t="shared" si="10"/>
        <v/>
      </c>
      <c r="V25" s="34" t="str">
        <f t="shared" si="10"/>
        <v/>
      </c>
      <c r="W25" s="34" t="str">
        <f t="shared" si="10"/>
        <v/>
      </c>
      <c r="X25" s="34" t="str">
        <f t="shared" si="10"/>
        <v/>
      </c>
      <c r="Y25" s="34" t="str">
        <f t="shared" si="10"/>
        <v/>
      </c>
      <c r="Z25" s="34" t="str">
        <f t="shared" si="10"/>
        <v/>
      </c>
      <c r="AA25" s="34" t="str">
        <f t="shared" si="10"/>
        <v/>
      </c>
      <c r="AB25" s="34" t="str">
        <f t="shared" si="10"/>
        <v/>
      </c>
      <c r="AC25" s="34" t="str">
        <f t="shared" si="10"/>
        <v/>
      </c>
      <c r="AD25" s="34" t="str">
        <f t="shared" si="10"/>
        <v/>
      </c>
      <c r="AE25" s="34" t="str">
        <f t="shared" si="10"/>
        <v/>
      </c>
      <c r="AF25" s="34" t="str">
        <f t="shared" si="10"/>
        <v/>
      </c>
      <c r="AG25" s="34" t="str">
        <f t="shared" si="10"/>
        <v/>
      </c>
      <c r="AH25" s="34" t="str">
        <f t="shared" si="10"/>
        <v/>
      </c>
      <c r="AI25" s="34" t="str">
        <f t="shared" si="10"/>
        <v/>
      </c>
      <c r="AJ25" s="34" t="str">
        <f t="shared" si="10"/>
        <v/>
      </c>
      <c r="AK25" s="34" t="str">
        <f t="shared" si="10"/>
        <v/>
      </c>
      <c r="AL25" s="34" t="str">
        <f t="shared" si="10"/>
        <v/>
      </c>
      <c r="AM25" s="34" t="str">
        <f t="shared" si="10"/>
        <v/>
      </c>
      <c r="AN25" s="34" t="str">
        <f t="shared" si="10"/>
        <v/>
      </c>
      <c r="AO25" s="34" t="str">
        <f t="shared" si="10"/>
        <v/>
      </c>
      <c r="AP25" s="34" t="str">
        <f t="shared" si="10"/>
        <v/>
      </c>
      <c r="AQ25" s="34" t="str">
        <f t="shared" si="10"/>
        <v/>
      </c>
      <c r="AR25" s="34" t="str">
        <f t="shared" si="10"/>
        <v/>
      </c>
      <c r="AS25" s="34" t="str">
        <f t="shared" si="10"/>
        <v/>
      </c>
      <c r="AT25" s="34" t="str">
        <f t="shared" si="10"/>
        <v/>
      </c>
      <c r="AU25" s="34" t="str">
        <f t="shared" si="10"/>
        <v/>
      </c>
      <c r="AV25" s="34" t="str">
        <f t="shared" si="10"/>
        <v/>
      </c>
    </row>
    <row r="26" spans="2:48" ht="21.9" customHeight="1">
      <c r="B26" s="86" t="str">
        <f>IF('4.製品一覧'!B25="","",'4.製品一覧'!B25)</f>
        <v/>
      </c>
      <c r="C26" s="86" t="str">
        <f>IFERROR(VLOOKUP(B26,'4.製品一覧'!$B$4:$C$500,2,FALSE),"")</f>
        <v/>
      </c>
      <c r="D26" s="34">
        <f>SUMIF('2.売上実績'!$C$4:$C$5000,$B26,'2.売上実績'!$D$4:$D$5000)</f>
        <v>0</v>
      </c>
      <c r="E26" s="35">
        <f t="shared" si="2"/>
        <v>0</v>
      </c>
      <c r="F26" s="34">
        <f>IF(B26="",0,D26*VLOOKUP(B26,'4.製品一覧'!$B$4:$E$500,4,FALSE))</f>
        <v>0</v>
      </c>
      <c r="G26" s="35">
        <f t="shared" si="3"/>
        <v>0</v>
      </c>
      <c r="H26" s="35">
        <f t="shared" si="4"/>
        <v>0</v>
      </c>
      <c r="I26" s="113">
        <f t="shared" si="5"/>
        <v>0</v>
      </c>
      <c r="J26" s="114">
        <f t="shared" si="6"/>
        <v>0</v>
      </c>
      <c r="K26" s="47"/>
      <c r="L26" s="34" t="str">
        <f>IF(B26="","",SUMIF('5.経済減価償却'!$H$4:$H$3000,B26,'5.経済減価償却'!$G$4:$G$3000))</f>
        <v/>
      </c>
      <c r="M26" s="34" t="str">
        <f t="shared" si="7"/>
        <v/>
      </c>
      <c r="N26" s="34" t="str">
        <f>IF(B26="","",VLOOKUP(B26,'6.直接費'!$B$5:$G$501,3,FALSE))</f>
        <v/>
      </c>
      <c r="O26" s="34" t="str">
        <f t="shared" si="8"/>
        <v/>
      </c>
      <c r="P26" s="34" t="str">
        <f>IF($B26="","",VLOOKUP($B26,'6.直接費'!$B$5:$G$501,4,FALSE))</f>
        <v/>
      </c>
      <c r="Q26" s="34"/>
      <c r="R26" s="34"/>
      <c r="S26" s="34" t="str">
        <f t="shared" si="10"/>
        <v/>
      </c>
      <c r="T26" s="34" t="str">
        <f t="shared" si="10"/>
        <v/>
      </c>
      <c r="U26" s="34" t="str">
        <f t="shared" si="10"/>
        <v/>
      </c>
      <c r="V26" s="34" t="str">
        <f t="shared" si="10"/>
        <v/>
      </c>
      <c r="W26" s="34" t="str">
        <f t="shared" si="10"/>
        <v/>
      </c>
      <c r="X26" s="34" t="str">
        <f t="shared" si="10"/>
        <v/>
      </c>
      <c r="Y26" s="34" t="str">
        <f t="shared" si="10"/>
        <v/>
      </c>
      <c r="Z26" s="34" t="str">
        <f t="shared" si="10"/>
        <v/>
      </c>
      <c r="AA26" s="34" t="str">
        <f t="shared" si="10"/>
        <v/>
      </c>
      <c r="AB26" s="34" t="str">
        <f t="shared" si="10"/>
        <v/>
      </c>
      <c r="AC26" s="34" t="str">
        <f t="shared" si="10"/>
        <v/>
      </c>
      <c r="AD26" s="34" t="str">
        <f t="shared" si="10"/>
        <v/>
      </c>
      <c r="AE26" s="34" t="str">
        <f t="shared" si="10"/>
        <v/>
      </c>
      <c r="AF26" s="34" t="str">
        <f t="shared" si="10"/>
        <v/>
      </c>
      <c r="AG26" s="34" t="str">
        <f t="shared" si="10"/>
        <v/>
      </c>
      <c r="AH26" s="34" t="str">
        <f t="shared" si="10"/>
        <v/>
      </c>
      <c r="AI26" s="34" t="str">
        <f t="shared" si="10"/>
        <v/>
      </c>
      <c r="AJ26" s="34" t="str">
        <f t="shared" si="10"/>
        <v/>
      </c>
      <c r="AK26" s="34" t="str">
        <f t="shared" si="10"/>
        <v/>
      </c>
      <c r="AL26" s="34" t="str">
        <f t="shared" si="10"/>
        <v/>
      </c>
      <c r="AM26" s="34" t="str">
        <f t="shared" si="10"/>
        <v/>
      </c>
      <c r="AN26" s="34" t="str">
        <f t="shared" si="10"/>
        <v/>
      </c>
      <c r="AO26" s="34" t="str">
        <f t="shared" si="10"/>
        <v/>
      </c>
      <c r="AP26" s="34" t="str">
        <f t="shared" si="10"/>
        <v/>
      </c>
      <c r="AQ26" s="34" t="str">
        <f t="shared" si="10"/>
        <v/>
      </c>
      <c r="AR26" s="34" t="str">
        <f t="shared" si="10"/>
        <v/>
      </c>
      <c r="AS26" s="34" t="str">
        <f t="shared" si="10"/>
        <v/>
      </c>
      <c r="AT26" s="34" t="str">
        <f t="shared" si="10"/>
        <v/>
      </c>
      <c r="AU26" s="34" t="str">
        <f t="shared" si="10"/>
        <v/>
      </c>
      <c r="AV26" s="34" t="str">
        <f t="shared" si="10"/>
        <v/>
      </c>
    </row>
    <row r="27" spans="2:48" ht="21.9" customHeight="1">
      <c r="B27" s="86" t="str">
        <f>IF('4.製品一覧'!B26="","",'4.製品一覧'!B26)</f>
        <v/>
      </c>
      <c r="C27" s="86" t="str">
        <f>IFERROR(VLOOKUP(B27,'4.製品一覧'!$B$4:$C$500,2,FALSE),"")</f>
        <v/>
      </c>
      <c r="D27" s="34">
        <f>SUMIF('2.売上実績'!$C$4:$C$5000,$B27,'2.売上実績'!$D$4:$D$5000)</f>
        <v>0</v>
      </c>
      <c r="E27" s="35">
        <f t="shared" si="2"/>
        <v>0</v>
      </c>
      <c r="F27" s="34">
        <f>IF(B27="",0,D27*VLOOKUP(B27,'4.製品一覧'!$B$4:$E$500,4,FALSE))</f>
        <v>0</v>
      </c>
      <c r="G27" s="35">
        <f t="shared" si="3"/>
        <v>0</v>
      </c>
      <c r="H27" s="35">
        <f t="shared" si="4"/>
        <v>0</v>
      </c>
      <c r="I27" s="113">
        <f t="shared" si="5"/>
        <v>0</v>
      </c>
      <c r="J27" s="114">
        <f t="shared" si="6"/>
        <v>0</v>
      </c>
      <c r="K27" s="47"/>
      <c r="L27" s="34" t="str">
        <f>IF(B27="","",SUMIF('5.経済減価償却'!$H$4:$H$3000,B27,'5.経済減価償却'!$G$4:$G$3000))</f>
        <v/>
      </c>
      <c r="M27" s="34" t="str">
        <f t="shared" si="7"/>
        <v/>
      </c>
      <c r="N27" s="34" t="str">
        <f>IF(B27="","",VLOOKUP(B27,'6.直接費'!$B$5:$G$501,3,FALSE))</f>
        <v/>
      </c>
      <c r="O27" s="34" t="str">
        <f t="shared" si="8"/>
        <v/>
      </c>
      <c r="P27" s="34" t="str">
        <f>IF($B27="","",VLOOKUP($B27,'6.直接費'!$B$5:$G$501,4,FALSE))</f>
        <v/>
      </c>
      <c r="Q27" s="34"/>
      <c r="R27" s="34"/>
      <c r="S27" s="34" t="str">
        <f t="shared" si="10"/>
        <v/>
      </c>
      <c r="T27" s="34" t="str">
        <f t="shared" si="10"/>
        <v/>
      </c>
      <c r="U27" s="34" t="str">
        <f t="shared" si="10"/>
        <v/>
      </c>
      <c r="V27" s="34" t="str">
        <f t="shared" si="10"/>
        <v/>
      </c>
      <c r="W27" s="34" t="str">
        <f t="shared" si="10"/>
        <v/>
      </c>
      <c r="X27" s="34" t="str">
        <f t="shared" si="10"/>
        <v/>
      </c>
      <c r="Y27" s="34" t="str">
        <f t="shared" si="10"/>
        <v/>
      </c>
      <c r="Z27" s="34" t="str">
        <f t="shared" si="10"/>
        <v/>
      </c>
      <c r="AA27" s="34" t="str">
        <f t="shared" si="10"/>
        <v/>
      </c>
      <c r="AB27" s="34" t="str">
        <f t="shared" si="10"/>
        <v/>
      </c>
      <c r="AC27" s="34" t="str">
        <f t="shared" si="10"/>
        <v/>
      </c>
      <c r="AD27" s="34" t="str">
        <f t="shared" si="10"/>
        <v/>
      </c>
      <c r="AE27" s="34" t="str">
        <f t="shared" si="10"/>
        <v/>
      </c>
      <c r="AF27" s="34" t="str">
        <f t="shared" si="10"/>
        <v/>
      </c>
      <c r="AG27" s="34" t="str">
        <f t="shared" si="10"/>
        <v/>
      </c>
      <c r="AH27" s="34" t="str">
        <f t="shared" si="10"/>
        <v/>
      </c>
      <c r="AI27" s="34" t="str">
        <f t="shared" si="10"/>
        <v/>
      </c>
      <c r="AJ27" s="34" t="str">
        <f t="shared" si="10"/>
        <v/>
      </c>
      <c r="AK27" s="34" t="str">
        <f t="shared" si="10"/>
        <v/>
      </c>
      <c r="AL27" s="34" t="str">
        <f t="shared" si="10"/>
        <v/>
      </c>
      <c r="AM27" s="34" t="str">
        <f t="shared" si="10"/>
        <v/>
      </c>
      <c r="AN27" s="34" t="str">
        <f t="shared" si="10"/>
        <v/>
      </c>
      <c r="AO27" s="34" t="str">
        <f t="shared" si="10"/>
        <v/>
      </c>
      <c r="AP27" s="34" t="str">
        <f t="shared" si="10"/>
        <v/>
      </c>
      <c r="AQ27" s="34" t="str">
        <f t="shared" si="10"/>
        <v/>
      </c>
      <c r="AR27" s="34" t="str">
        <f t="shared" si="10"/>
        <v/>
      </c>
      <c r="AS27" s="34" t="str">
        <f t="shared" si="10"/>
        <v/>
      </c>
      <c r="AT27" s="34" t="str">
        <f t="shared" si="10"/>
        <v/>
      </c>
      <c r="AU27" s="34" t="str">
        <f t="shared" si="10"/>
        <v/>
      </c>
      <c r="AV27" s="34" t="str">
        <f t="shared" si="10"/>
        <v/>
      </c>
    </row>
    <row r="28" spans="2:48" ht="21.9" customHeight="1">
      <c r="B28" s="86" t="str">
        <f>IF('4.製品一覧'!B27="","",'4.製品一覧'!B27)</f>
        <v/>
      </c>
      <c r="C28" s="86" t="str">
        <f>IFERROR(VLOOKUP(B28,'4.製品一覧'!$B$4:$C$500,2,FALSE),"")</f>
        <v/>
      </c>
      <c r="D28" s="34">
        <f>SUMIF('2.売上実績'!$C$4:$C$5000,$B28,'2.売上実績'!$D$4:$D$5000)</f>
        <v>0</v>
      </c>
      <c r="E28" s="35">
        <f t="shared" si="2"/>
        <v>0</v>
      </c>
      <c r="F28" s="34">
        <f>IF(B28="",0,D28*VLOOKUP(B28,'4.製品一覧'!$B$4:$E$500,4,FALSE))</f>
        <v>0</v>
      </c>
      <c r="G28" s="35">
        <f t="shared" si="3"/>
        <v>0</v>
      </c>
      <c r="H28" s="35">
        <f t="shared" si="4"/>
        <v>0</v>
      </c>
      <c r="I28" s="113">
        <f t="shared" si="5"/>
        <v>0</v>
      </c>
      <c r="J28" s="114">
        <f t="shared" si="6"/>
        <v>0</v>
      </c>
      <c r="K28" s="47"/>
      <c r="L28" s="34" t="str">
        <f>IF(B28="","",SUMIF('5.経済減価償却'!$H$4:$H$3000,B28,'5.経済減価償却'!$G$4:$G$3000))</f>
        <v/>
      </c>
      <c r="M28" s="34" t="str">
        <f t="shared" si="7"/>
        <v/>
      </c>
      <c r="N28" s="34" t="str">
        <f>IF(B28="","",VLOOKUP(B28,'6.直接費'!$B$5:$G$501,3,FALSE))</f>
        <v/>
      </c>
      <c r="O28" s="34" t="str">
        <f t="shared" si="8"/>
        <v/>
      </c>
      <c r="P28" s="34" t="str">
        <f>IF($B28="","",VLOOKUP($B28,'6.直接費'!$B$5:$G$501,4,FALSE))</f>
        <v/>
      </c>
      <c r="Q28" s="34"/>
      <c r="R28" s="34"/>
      <c r="S28" s="34" t="str">
        <f t="shared" si="10"/>
        <v/>
      </c>
      <c r="T28" s="34" t="str">
        <f t="shared" si="10"/>
        <v/>
      </c>
      <c r="U28" s="34" t="str">
        <f t="shared" si="10"/>
        <v/>
      </c>
      <c r="V28" s="34" t="str">
        <f t="shared" si="10"/>
        <v/>
      </c>
      <c r="W28" s="34" t="str">
        <f t="shared" si="10"/>
        <v/>
      </c>
      <c r="X28" s="34" t="str">
        <f t="shared" si="10"/>
        <v/>
      </c>
      <c r="Y28" s="34" t="str">
        <f t="shared" si="10"/>
        <v/>
      </c>
      <c r="Z28" s="34" t="str">
        <f t="shared" si="10"/>
        <v/>
      </c>
      <c r="AA28" s="34" t="str">
        <f t="shared" si="10"/>
        <v/>
      </c>
      <c r="AB28" s="34" t="str">
        <f t="shared" si="10"/>
        <v/>
      </c>
      <c r="AC28" s="34" t="str">
        <f t="shared" si="10"/>
        <v/>
      </c>
      <c r="AD28" s="34" t="str">
        <f t="shared" si="10"/>
        <v/>
      </c>
      <c r="AE28" s="34" t="str">
        <f t="shared" si="10"/>
        <v/>
      </c>
      <c r="AF28" s="34" t="str">
        <f t="shared" si="10"/>
        <v/>
      </c>
      <c r="AG28" s="34" t="str">
        <f t="shared" si="10"/>
        <v/>
      </c>
      <c r="AH28" s="34" t="str">
        <f t="shared" si="10"/>
        <v/>
      </c>
      <c r="AI28" s="34" t="str">
        <f t="shared" si="10"/>
        <v/>
      </c>
      <c r="AJ28" s="34" t="str">
        <f t="shared" si="10"/>
        <v/>
      </c>
      <c r="AK28" s="34" t="str">
        <f t="shared" si="10"/>
        <v/>
      </c>
      <c r="AL28" s="34" t="str">
        <f t="shared" si="10"/>
        <v/>
      </c>
      <c r="AM28" s="34" t="str">
        <f t="shared" si="10"/>
        <v/>
      </c>
      <c r="AN28" s="34" t="str">
        <f t="shared" si="10"/>
        <v/>
      </c>
      <c r="AO28" s="34" t="str">
        <f t="shared" si="10"/>
        <v/>
      </c>
      <c r="AP28" s="34" t="str">
        <f t="shared" si="10"/>
        <v/>
      </c>
      <c r="AQ28" s="34" t="str">
        <f t="shared" si="10"/>
        <v/>
      </c>
      <c r="AR28" s="34" t="str">
        <f t="shared" si="10"/>
        <v/>
      </c>
      <c r="AS28" s="34" t="str">
        <f t="shared" si="10"/>
        <v/>
      </c>
      <c r="AT28" s="34" t="str">
        <f t="shared" si="10"/>
        <v/>
      </c>
      <c r="AU28" s="34" t="str">
        <f t="shared" si="10"/>
        <v/>
      </c>
      <c r="AV28" s="34" t="str">
        <f t="shared" si="10"/>
        <v/>
      </c>
    </row>
    <row r="29" spans="2:48" ht="21.9" customHeight="1">
      <c r="B29" s="86" t="str">
        <f>IF('4.製品一覧'!B28="","",'4.製品一覧'!B28)</f>
        <v/>
      </c>
      <c r="C29" s="86" t="str">
        <f>IFERROR(VLOOKUP(B29,'4.製品一覧'!$B$4:$C$500,2,FALSE),"")</f>
        <v/>
      </c>
      <c r="D29" s="34">
        <f>SUMIF('2.売上実績'!$C$4:$C$5000,$B29,'2.売上実績'!$D$4:$D$5000)</f>
        <v>0</v>
      </c>
      <c r="E29" s="35">
        <f t="shared" si="2"/>
        <v>0</v>
      </c>
      <c r="F29" s="34">
        <f>IF(B29="",0,D29*VLOOKUP(B29,'4.製品一覧'!$B$4:$E$500,4,FALSE))</f>
        <v>0</v>
      </c>
      <c r="G29" s="35">
        <f t="shared" si="3"/>
        <v>0</v>
      </c>
      <c r="H29" s="35">
        <f t="shared" si="4"/>
        <v>0</v>
      </c>
      <c r="I29" s="113">
        <f t="shared" si="5"/>
        <v>0</v>
      </c>
      <c r="J29" s="114">
        <f t="shared" si="6"/>
        <v>0</v>
      </c>
      <c r="K29" s="47"/>
      <c r="L29" s="34" t="str">
        <f>IF(B29="","",SUMIF('5.経済減価償却'!$H$4:$H$3000,B29,'5.経済減価償却'!$G$4:$G$3000))</f>
        <v/>
      </c>
      <c r="M29" s="34" t="str">
        <f t="shared" si="7"/>
        <v/>
      </c>
      <c r="N29" s="34" t="str">
        <f>IF(B29="","",VLOOKUP(B29,'6.直接費'!$B$5:$G$501,3,FALSE))</f>
        <v/>
      </c>
      <c r="O29" s="34" t="str">
        <f t="shared" si="8"/>
        <v/>
      </c>
      <c r="P29" s="34" t="str">
        <f>IF($B29="","",VLOOKUP($B29,'6.直接費'!$B$5:$G$501,4,FALSE))</f>
        <v/>
      </c>
      <c r="Q29" s="34"/>
      <c r="R29" s="34"/>
      <c r="S29" s="34" t="str">
        <f t="shared" si="10"/>
        <v/>
      </c>
      <c r="T29" s="34" t="str">
        <f t="shared" si="10"/>
        <v/>
      </c>
      <c r="U29" s="34" t="str">
        <f t="shared" si="10"/>
        <v/>
      </c>
      <c r="V29" s="34" t="str">
        <f t="shared" si="10"/>
        <v/>
      </c>
      <c r="W29" s="34" t="str">
        <f t="shared" si="10"/>
        <v/>
      </c>
      <c r="X29" s="34" t="str">
        <f t="shared" si="10"/>
        <v/>
      </c>
      <c r="Y29" s="34" t="str">
        <f t="shared" si="10"/>
        <v/>
      </c>
      <c r="Z29" s="34" t="str">
        <f t="shared" si="10"/>
        <v/>
      </c>
      <c r="AA29" s="34" t="str">
        <f t="shared" si="10"/>
        <v/>
      </c>
      <c r="AB29" s="34" t="str">
        <f t="shared" si="10"/>
        <v/>
      </c>
      <c r="AC29" s="34" t="str">
        <f t="shared" si="10"/>
        <v/>
      </c>
      <c r="AD29" s="34" t="str">
        <f t="shared" si="10"/>
        <v/>
      </c>
      <c r="AE29" s="34" t="str">
        <f t="shared" si="10"/>
        <v/>
      </c>
      <c r="AF29" s="34" t="str">
        <f t="shared" si="10"/>
        <v/>
      </c>
      <c r="AG29" s="34" t="str">
        <f t="shared" si="10"/>
        <v/>
      </c>
      <c r="AH29" s="34" t="str">
        <f t="shared" si="10"/>
        <v/>
      </c>
      <c r="AI29" s="34" t="str">
        <f t="shared" si="10"/>
        <v/>
      </c>
      <c r="AJ29" s="34" t="str">
        <f t="shared" si="10"/>
        <v/>
      </c>
      <c r="AK29" s="34" t="str">
        <f t="shared" si="10"/>
        <v/>
      </c>
      <c r="AL29" s="34" t="str">
        <f t="shared" si="10"/>
        <v/>
      </c>
      <c r="AM29" s="34" t="str">
        <f t="shared" si="10"/>
        <v/>
      </c>
      <c r="AN29" s="34" t="str">
        <f t="shared" si="10"/>
        <v/>
      </c>
      <c r="AO29" s="34" t="str">
        <f t="shared" si="10"/>
        <v/>
      </c>
      <c r="AP29" s="34" t="str">
        <f t="shared" si="10"/>
        <v/>
      </c>
      <c r="AQ29" s="34" t="str">
        <f t="shared" si="10"/>
        <v/>
      </c>
      <c r="AR29" s="34" t="str">
        <f t="shared" si="10"/>
        <v/>
      </c>
      <c r="AS29" s="34" t="str">
        <f t="shared" si="10"/>
        <v/>
      </c>
      <c r="AT29" s="34" t="str">
        <f t="shared" si="10"/>
        <v/>
      </c>
      <c r="AU29" s="34" t="str">
        <f t="shared" si="10"/>
        <v/>
      </c>
      <c r="AV29" s="34" t="str">
        <f t="shared" si="10"/>
        <v/>
      </c>
    </row>
    <row r="30" spans="2:48" ht="21.9" customHeight="1">
      <c r="B30" s="86" t="str">
        <f>IF('4.製品一覧'!B29="","",'4.製品一覧'!B29)</f>
        <v/>
      </c>
      <c r="C30" s="86" t="str">
        <f>IFERROR(VLOOKUP(B30,'4.製品一覧'!$B$4:$C$500,2,FALSE),"")</f>
        <v/>
      </c>
      <c r="D30" s="34">
        <f>SUMIF('2.売上実績'!$C$4:$C$5000,$B30,'2.売上実績'!$D$4:$D$5000)</f>
        <v>0</v>
      </c>
      <c r="E30" s="35">
        <f t="shared" si="2"/>
        <v>0</v>
      </c>
      <c r="F30" s="34">
        <f>IF(B30="",0,D30*VLOOKUP(B30,'4.製品一覧'!$B$4:$E$500,4,FALSE))</f>
        <v>0</v>
      </c>
      <c r="G30" s="35">
        <f t="shared" si="3"/>
        <v>0</v>
      </c>
      <c r="H30" s="35">
        <f t="shared" si="4"/>
        <v>0</v>
      </c>
      <c r="I30" s="113">
        <f t="shared" si="5"/>
        <v>0</v>
      </c>
      <c r="J30" s="114">
        <f t="shared" si="6"/>
        <v>0</v>
      </c>
      <c r="K30" s="47"/>
      <c r="L30" s="34" t="str">
        <f>IF(B30="","",SUMIF('5.経済減価償却'!$H$4:$H$3000,B30,'5.経済減価償却'!$G$4:$G$3000))</f>
        <v/>
      </c>
      <c r="M30" s="34" t="str">
        <f t="shared" si="7"/>
        <v/>
      </c>
      <c r="N30" s="34" t="str">
        <f>IF(B30="","",VLOOKUP(B30,'6.直接費'!$B$5:$G$501,3,FALSE))</f>
        <v/>
      </c>
      <c r="O30" s="34" t="str">
        <f t="shared" si="8"/>
        <v/>
      </c>
      <c r="P30" s="34" t="str">
        <f>IF($B30="","",VLOOKUP($B30,'6.直接費'!$B$5:$G$501,4,FALSE))</f>
        <v/>
      </c>
      <c r="Q30" s="34"/>
      <c r="R30" s="34"/>
      <c r="S30" s="34" t="str">
        <f t="shared" si="10"/>
        <v/>
      </c>
      <c r="T30" s="34" t="str">
        <f t="shared" si="10"/>
        <v/>
      </c>
      <c r="U30" s="34" t="str">
        <f t="shared" si="10"/>
        <v/>
      </c>
      <c r="V30" s="34" t="str">
        <f t="shared" si="10"/>
        <v/>
      </c>
      <c r="W30" s="34" t="str">
        <f t="shared" si="10"/>
        <v/>
      </c>
      <c r="X30" s="34" t="str">
        <f t="shared" si="10"/>
        <v/>
      </c>
      <c r="Y30" s="34" t="str">
        <f t="shared" si="10"/>
        <v/>
      </c>
      <c r="Z30" s="34" t="str">
        <f t="shared" si="10"/>
        <v/>
      </c>
      <c r="AA30" s="34" t="str">
        <f t="shared" si="10"/>
        <v/>
      </c>
      <c r="AB30" s="34" t="str">
        <f t="shared" si="10"/>
        <v/>
      </c>
      <c r="AC30" s="34" t="str">
        <f t="shared" si="10"/>
        <v/>
      </c>
      <c r="AD30" s="34" t="str">
        <f t="shared" si="10"/>
        <v/>
      </c>
      <c r="AE30" s="34" t="str">
        <f t="shared" si="10"/>
        <v/>
      </c>
      <c r="AF30" s="34" t="str">
        <f t="shared" si="10"/>
        <v/>
      </c>
      <c r="AG30" s="34" t="str">
        <f t="shared" si="10"/>
        <v/>
      </c>
      <c r="AH30" s="34" t="str">
        <f t="shared" ref="S30:AV38" si="11">IF(OR($B30="",AH$4=""),"",IF(AH$4="売上数",AH$3*$E30,IF(AH$4="汎用配賦値",AH$3*$G30,IF(AND(AH$4="均一配賦",$B$3&gt;0),AH$3/$B$3,IF(AH$4="減価償却費",AH$3*$H30)))))</f>
        <v/>
      </c>
      <c r="AI30" s="34" t="str">
        <f t="shared" si="11"/>
        <v/>
      </c>
      <c r="AJ30" s="34" t="str">
        <f t="shared" si="11"/>
        <v/>
      </c>
      <c r="AK30" s="34" t="str">
        <f t="shared" si="11"/>
        <v/>
      </c>
      <c r="AL30" s="34" t="str">
        <f t="shared" si="11"/>
        <v/>
      </c>
      <c r="AM30" s="34" t="str">
        <f t="shared" si="11"/>
        <v/>
      </c>
      <c r="AN30" s="34" t="str">
        <f t="shared" si="11"/>
        <v/>
      </c>
      <c r="AO30" s="34" t="str">
        <f t="shared" si="11"/>
        <v/>
      </c>
      <c r="AP30" s="34" t="str">
        <f t="shared" si="11"/>
        <v/>
      </c>
      <c r="AQ30" s="34" t="str">
        <f t="shared" si="11"/>
        <v/>
      </c>
      <c r="AR30" s="34" t="str">
        <f t="shared" si="11"/>
        <v/>
      </c>
      <c r="AS30" s="34" t="str">
        <f t="shared" si="11"/>
        <v/>
      </c>
      <c r="AT30" s="34" t="str">
        <f t="shared" si="11"/>
        <v/>
      </c>
      <c r="AU30" s="34" t="str">
        <f t="shared" si="11"/>
        <v/>
      </c>
      <c r="AV30" s="34" t="str">
        <f t="shared" si="11"/>
        <v/>
      </c>
    </row>
    <row r="31" spans="2:48" ht="21.9" customHeight="1">
      <c r="B31" s="86" t="str">
        <f>IF('4.製品一覧'!B30="","",'4.製品一覧'!B30)</f>
        <v/>
      </c>
      <c r="C31" s="86" t="str">
        <f>IFERROR(VLOOKUP(B31,'4.製品一覧'!$B$4:$C$500,2,FALSE),"")</f>
        <v/>
      </c>
      <c r="D31" s="34">
        <f>SUMIF('2.売上実績'!$C$4:$C$5000,$B31,'2.売上実績'!$D$4:$D$5000)</f>
        <v>0</v>
      </c>
      <c r="E31" s="35">
        <f t="shared" si="2"/>
        <v>0</v>
      </c>
      <c r="F31" s="34">
        <f>IF(B31="",0,D31*VLOOKUP(B31,'4.製品一覧'!$B$4:$E$500,4,FALSE))</f>
        <v>0</v>
      </c>
      <c r="G31" s="35">
        <f t="shared" si="3"/>
        <v>0</v>
      </c>
      <c r="H31" s="35">
        <f t="shared" si="4"/>
        <v>0</v>
      </c>
      <c r="I31" s="113">
        <f t="shared" si="5"/>
        <v>0</v>
      </c>
      <c r="J31" s="114">
        <f t="shared" si="6"/>
        <v>0</v>
      </c>
      <c r="K31" s="47"/>
      <c r="L31" s="34" t="str">
        <f>IF(B31="","",SUMIF('5.経済減価償却'!$H$4:$H$3000,B31,'5.経済減価償却'!$G$4:$G$3000))</f>
        <v/>
      </c>
      <c r="M31" s="34" t="str">
        <f t="shared" si="7"/>
        <v/>
      </c>
      <c r="N31" s="34" t="str">
        <f>IF(B31="","",VLOOKUP(B31,'6.直接費'!$B$5:$G$501,3,FALSE))</f>
        <v/>
      </c>
      <c r="O31" s="34" t="str">
        <f t="shared" si="8"/>
        <v/>
      </c>
      <c r="P31" s="34" t="str">
        <f>IF($B31="","",VLOOKUP($B31,'6.直接費'!$B$5:$G$501,4,FALSE))</f>
        <v/>
      </c>
      <c r="Q31" s="34"/>
      <c r="R31" s="34"/>
      <c r="S31" s="34" t="str">
        <f t="shared" si="11"/>
        <v/>
      </c>
      <c r="T31" s="34" t="str">
        <f t="shared" si="11"/>
        <v/>
      </c>
      <c r="U31" s="34" t="str">
        <f t="shared" si="11"/>
        <v/>
      </c>
      <c r="V31" s="34" t="str">
        <f t="shared" si="11"/>
        <v/>
      </c>
      <c r="W31" s="34" t="str">
        <f t="shared" si="11"/>
        <v/>
      </c>
      <c r="X31" s="34" t="str">
        <f t="shared" si="11"/>
        <v/>
      </c>
      <c r="Y31" s="34" t="str">
        <f t="shared" si="11"/>
        <v/>
      </c>
      <c r="Z31" s="34" t="str">
        <f t="shared" si="11"/>
        <v/>
      </c>
      <c r="AA31" s="34" t="str">
        <f t="shared" si="11"/>
        <v/>
      </c>
      <c r="AB31" s="34" t="str">
        <f t="shared" si="11"/>
        <v/>
      </c>
      <c r="AC31" s="34" t="str">
        <f t="shared" si="11"/>
        <v/>
      </c>
      <c r="AD31" s="34" t="str">
        <f t="shared" si="11"/>
        <v/>
      </c>
      <c r="AE31" s="34" t="str">
        <f t="shared" si="11"/>
        <v/>
      </c>
      <c r="AF31" s="34" t="str">
        <f t="shared" si="11"/>
        <v/>
      </c>
      <c r="AG31" s="34" t="str">
        <f t="shared" si="11"/>
        <v/>
      </c>
      <c r="AH31" s="34" t="str">
        <f t="shared" si="11"/>
        <v/>
      </c>
      <c r="AI31" s="34" t="str">
        <f t="shared" si="11"/>
        <v/>
      </c>
      <c r="AJ31" s="34" t="str">
        <f t="shared" si="11"/>
        <v/>
      </c>
      <c r="AK31" s="34" t="str">
        <f t="shared" si="11"/>
        <v/>
      </c>
      <c r="AL31" s="34" t="str">
        <f t="shared" si="11"/>
        <v/>
      </c>
      <c r="AM31" s="34" t="str">
        <f t="shared" si="11"/>
        <v/>
      </c>
      <c r="AN31" s="34" t="str">
        <f t="shared" si="11"/>
        <v/>
      </c>
      <c r="AO31" s="34" t="str">
        <f t="shared" si="11"/>
        <v/>
      </c>
      <c r="AP31" s="34" t="str">
        <f t="shared" si="11"/>
        <v/>
      </c>
      <c r="AQ31" s="34" t="str">
        <f t="shared" si="11"/>
        <v/>
      </c>
      <c r="AR31" s="34" t="str">
        <f t="shared" si="11"/>
        <v/>
      </c>
      <c r="AS31" s="34" t="str">
        <f t="shared" si="11"/>
        <v/>
      </c>
      <c r="AT31" s="34" t="str">
        <f t="shared" si="11"/>
        <v/>
      </c>
      <c r="AU31" s="34" t="str">
        <f t="shared" si="11"/>
        <v/>
      </c>
      <c r="AV31" s="34" t="str">
        <f t="shared" si="11"/>
        <v/>
      </c>
    </row>
    <row r="32" spans="2:48" ht="21.9" customHeight="1">
      <c r="B32" s="86" t="str">
        <f>IF('4.製品一覧'!B31="","",'4.製品一覧'!B31)</f>
        <v/>
      </c>
      <c r="C32" s="86" t="str">
        <f>IFERROR(VLOOKUP(B32,'4.製品一覧'!$B$4:$C$500,2,FALSE),"")</f>
        <v/>
      </c>
      <c r="D32" s="34">
        <f>SUMIF('2.売上実績'!$C$4:$C$5000,$B32,'2.売上実績'!$D$4:$D$5000)</f>
        <v>0</v>
      </c>
      <c r="E32" s="35">
        <f t="shared" si="2"/>
        <v>0</v>
      </c>
      <c r="F32" s="34">
        <f>IF(B32="",0,D32*VLOOKUP(B32,'4.製品一覧'!$B$4:$E$500,4,FALSE))</f>
        <v>0</v>
      </c>
      <c r="G32" s="35">
        <f t="shared" si="3"/>
        <v>0</v>
      </c>
      <c r="H32" s="35">
        <f t="shared" si="4"/>
        <v>0</v>
      </c>
      <c r="I32" s="113">
        <f t="shared" si="5"/>
        <v>0</v>
      </c>
      <c r="J32" s="114">
        <f t="shared" si="6"/>
        <v>0</v>
      </c>
      <c r="K32" s="47"/>
      <c r="L32" s="34" t="str">
        <f>IF(B32="","",SUMIF('5.経済減価償却'!$H$4:$H$3000,B32,'5.経済減価償却'!$G$4:$G$3000))</f>
        <v/>
      </c>
      <c r="M32" s="34" t="str">
        <f t="shared" si="7"/>
        <v/>
      </c>
      <c r="N32" s="34" t="str">
        <f>IF(B32="","",VLOOKUP(B32,'6.直接費'!$B$5:$G$501,3,FALSE))</f>
        <v/>
      </c>
      <c r="O32" s="34" t="str">
        <f t="shared" si="8"/>
        <v/>
      </c>
      <c r="P32" s="34" t="str">
        <f>IF($B32="","",VLOOKUP($B32,'6.直接費'!$B$5:$G$501,4,FALSE))</f>
        <v/>
      </c>
      <c r="Q32" s="34"/>
      <c r="R32" s="34"/>
      <c r="S32" s="34" t="str">
        <f t="shared" si="11"/>
        <v/>
      </c>
      <c r="T32" s="34" t="str">
        <f t="shared" si="11"/>
        <v/>
      </c>
      <c r="U32" s="34" t="str">
        <f t="shared" si="11"/>
        <v/>
      </c>
      <c r="V32" s="34" t="str">
        <f t="shared" si="11"/>
        <v/>
      </c>
      <c r="W32" s="34" t="str">
        <f t="shared" si="11"/>
        <v/>
      </c>
      <c r="X32" s="34" t="str">
        <f t="shared" si="11"/>
        <v/>
      </c>
      <c r="Y32" s="34" t="str">
        <f t="shared" si="11"/>
        <v/>
      </c>
      <c r="Z32" s="34" t="str">
        <f t="shared" si="11"/>
        <v/>
      </c>
      <c r="AA32" s="34" t="str">
        <f t="shared" si="11"/>
        <v/>
      </c>
      <c r="AB32" s="34" t="str">
        <f t="shared" si="11"/>
        <v/>
      </c>
      <c r="AC32" s="34" t="str">
        <f t="shared" si="11"/>
        <v/>
      </c>
      <c r="AD32" s="34" t="str">
        <f t="shared" si="11"/>
        <v/>
      </c>
      <c r="AE32" s="34" t="str">
        <f t="shared" si="11"/>
        <v/>
      </c>
      <c r="AF32" s="34" t="str">
        <f t="shared" si="11"/>
        <v/>
      </c>
      <c r="AG32" s="34" t="str">
        <f t="shared" si="11"/>
        <v/>
      </c>
      <c r="AH32" s="34" t="str">
        <f t="shared" si="11"/>
        <v/>
      </c>
      <c r="AI32" s="34" t="str">
        <f t="shared" si="11"/>
        <v/>
      </c>
      <c r="AJ32" s="34" t="str">
        <f t="shared" si="11"/>
        <v/>
      </c>
      <c r="AK32" s="34" t="str">
        <f t="shared" si="11"/>
        <v/>
      </c>
      <c r="AL32" s="34" t="str">
        <f t="shared" si="11"/>
        <v/>
      </c>
      <c r="AM32" s="34" t="str">
        <f t="shared" si="11"/>
        <v/>
      </c>
      <c r="AN32" s="34" t="str">
        <f t="shared" si="11"/>
        <v/>
      </c>
      <c r="AO32" s="34" t="str">
        <f t="shared" si="11"/>
        <v/>
      </c>
      <c r="AP32" s="34" t="str">
        <f t="shared" si="11"/>
        <v/>
      </c>
      <c r="AQ32" s="34" t="str">
        <f t="shared" si="11"/>
        <v/>
      </c>
      <c r="AR32" s="34" t="str">
        <f t="shared" si="11"/>
        <v/>
      </c>
      <c r="AS32" s="34" t="str">
        <f t="shared" si="11"/>
        <v/>
      </c>
      <c r="AT32" s="34" t="str">
        <f t="shared" si="11"/>
        <v/>
      </c>
      <c r="AU32" s="34" t="str">
        <f t="shared" si="11"/>
        <v/>
      </c>
      <c r="AV32" s="34" t="str">
        <f t="shared" si="11"/>
        <v/>
      </c>
    </row>
    <row r="33" spans="2:48" ht="21.9" customHeight="1">
      <c r="B33" s="86" t="str">
        <f>IF('4.製品一覧'!B32="","",'4.製品一覧'!B32)</f>
        <v/>
      </c>
      <c r="C33" s="86" t="str">
        <f>IFERROR(VLOOKUP(B33,'4.製品一覧'!$B$4:$C$500,2,FALSE),"")</f>
        <v/>
      </c>
      <c r="D33" s="34">
        <f>SUMIF('2.売上実績'!$C$4:$C$5000,$B33,'2.売上実績'!$D$4:$D$5000)</f>
        <v>0</v>
      </c>
      <c r="E33" s="35">
        <f t="shared" si="2"/>
        <v>0</v>
      </c>
      <c r="F33" s="34">
        <f>IF(B33="",0,D33*VLOOKUP(B33,'4.製品一覧'!$B$4:$E$500,4,FALSE))</f>
        <v>0</v>
      </c>
      <c r="G33" s="35">
        <f t="shared" si="3"/>
        <v>0</v>
      </c>
      <c r="H33" s="35">
        <f t="shared" si="4"/>
        <v>0</v>
      </c>
      <c r="I33" s="113">
        <f t="shared" si="5"/>
        <v>0</v>
      </c>
      <c r="J33" s="114">
        <f t="shared" si="6"/>
        <v>0</v>
      </c>
      <c r="K33" s="47"/>
      <c r="L33" s="34" t="str">
        <f>IF(B33="","",SUMIF('5.経済減価償却'!$H$4:$H$3000,B33,'5.経済減価償却'!$G$4:$G$3000))</f>
        <v/>
      </c>
      <c r="M33" s="34" t="str">
        <f t="shared" si="7"/>
        <v/>
      </c>
      <c r="N33" s="34" t="str">
        <f>IF(B33="","",VLOOKUP(B33,'6.直接費'!$B$5:$G$501,3,FALSE))</f>
        <v/>
      </c>
      <c r="O33" s="34" t="str">
        <f t="shared" si="8"/>
        <v/>
      </c>
      <c r="P33" s="34" t="str">
        <f>IF($B33="","",VLOOKUP($B33,'6.直接費'!$B$5:$G$501,4,FALSE))</f>
        <v/>
      </c>
      <c r="Q33" s="34"/>
      <c r="R33" s="34"/>
      <c r="S33" s="34" t="str">
        <f t="shared" si="11"/>
        <v/>
      </c>
      <c r="T33" s="34" t="str">
        <f t="shared" si="11"/>
        <v/>
      </c>
      <c r="U33" s="34" t="str">
        <f t="shared" si="11"/>
        <v/>
      </c>
      <c r="V33" s="34" t="str">
        <f t="shared" si="11"/>
        <v/>
      </c>
      <c r="W33" s="34" t="str">
        <f t="shared" si="11"/>
        <v/>
      </c>
      <c r="X33" s="34" t="str">
        <f t="shared" si="11"/>
        <v/>
      </c>
      <c r="Y33" s="34" t="str">
        <f t="shared" si="11"/>
        <v/>
      </c>
      <c r="Z33" s="34" t="str">
        <f t="shared" si="11"/>
        <v/>
      </c>
      <c r="AA33" s="34" t="str">
        <f t="shared" si="11"/>
        <v/>
      </c>
      <c r="AB33" s="34" t="str">
        <f t="shared" si="11"/>
        <v/>
      </c>
      <c r="AC33" s="34" t="str">
        <f t="shared" si="11"/>
        <v/>
      </c>
      <c r="AD33" s="34" t="str">
        <f t="shared" si="11"/>
        <v/>
      </c>
      <c r="AE33" s="34" t="str">
        <f t="shared" si="11"/>
        <v/>
      </c>
      <c r="AF33" s="34" t="str">
        <f t="shared" si="11"/>
        <v/>
      </c>
      <c r="AG33" s="34" t="str">
        <f t="shared" si="11"/>
        <v/>
      </c>
      <c r="AH33" s="34" t="str">
        <f t="shared" si="11"/>
        <v/>
      </c>
      <c r="AI33" s="34" t="str">
        <f t="shared" si="11"/>
        <v/>
      </c>
      <c r="AJ33" s="34" t="str">
        <f t="shared" si="11"/>
        <v/>
      </c>
      <c r="AK33" s="34" t="str">
        <f t="shared" si="11"/>
        <v/>
      </c>
      <c r="AL33" s="34" t="str">
        <f t="shared" si="11"/>
        <v/>
      </c>
      <c r="AM33" s="34" t="str">
        <f t="shared" si="11"/>
        <v/>
      </c>
      <c r="AN33" s="34" t="str">
        <f t="shared" si="11"/>
        <v/>
      </c>
      <c r="AO33" s="34" t="str">
        <f t="shared" si="11"/>
        <v/>
      </c>
      <c r="AP33" s="34" t="str">
        <f t="shared" si="11"/>
        <v/>
      </c>
      <c r="AQ33" s="34" t="str">
        <f t="shared" si="11"/>
        <v/>
      </c>
      <c r="AR33" s="34" t="str">
        <f t="shared" si="11"/>
        <v/>
      </c>
      <c r="AS33" s="34" t="str">
        <f t="shared" si="11"/>
        <v/>
      </c>
      <c r="AT33" s="34" t="str">
        <f t="shared" si="11"/>
        <v/>
      </c>
      <c r="AU33" s="34" t="str">
        <f t="shared" si="11"/>
        <v/>
      </c>
      <c r="AV33" s="34" t="str">
        <f t="shared" si="11"/>
        <v/>
      </c>
    </row>
    <row r="34" spans="2:48" ht="21.9" customHeight="1">
      <c r="B34" s="86" t="str">
        <f>IF('4.製品一覧'!B33="","",'4.製品一覧'!B33)</f>
        <v/>
      </c>
      <c r="C34" s="86" t="str">
        <f>IFERROR(VLOOKUP(B34,'4.製品一覧'!$B$4:$C$500,2,FALSE),"")</f>
        <v/>
      </c>
      <c r="D34" s="34">
        <f>SUMIF('2.売上実績'!$C$4:$C$5000,$B34,'2.売上実績'!$D$4:$D$5000)</f>
        <v>0</v>
      </c>
      <c r="E34" s="35">
        <f t="shared" si="2"/>
        <v>0</v>
      </c>
      <c r="F34" s="34">
        <f>IF(B34="",0,D34*VLOOKUP(B34,'4.製品一覧'!$B$4:$E$500,4,FALSE))</f>
        <v>0</v>
      </c>
      <c r="G34" s="35">
        <f t="shared" si="3"/>
        <v>0</v>
      </c>
      <c r="H34" s="35">
        <f t="shared" si="4"/>
        <v>0</v>
      </c>
      <c r="I34" s="113">
        <f t="shared" si="5"/>
        <v>0</v>
      </c>
      <c r="J34" s="114">
        <f t="shared" si="6"/>
        <v>0</v>
      </c>
      <c r="K34" s="47"/>
      <c r="L34" s="34" t="str">
        <f>IF(B34="","",SUMIF('5.経済減価償却'!$H$4:$H$3000,B34,'5.経済減価償却'!$G$4:$G$3000))</f>
        <v/>
      </c>
      <c r="M34" s="34" t="str">
        <f t="shared" si="7"/>
        <v/>
      </c>
      <c r="N34" s="34" t="str">
        <f>IF(B34="","",VLOOKUP(B34,'6.直接費'!$B$5:$G$501,3,FALSE))</f>
        <v/>
      </c>
      <c r="O34" s="34" t="str">
        <f t="shared" si="8"/>
        <v/>
      </c>
      <c r="P34" s="34" t="str">
        <f>IF($B34="","",VLOOKUP($B34,'6.直接費'!$B$5:$G$501,4,FALSE))</f>
        <v/>
      </c>
      <c r="Q34" s="34"/>
      <c r="R34" s="34"/>
      <c r="S34" s="34" t="str">
        <f t="shared" si="11"/>
        <v/>
      </c>
      <c r="T34" s="34" t="str">
        <f t="shared" si="11"/>
        <v/>
      </c>
      <c r="U34" s="34" t="str">
        <f t="shared" si="11"/>
        <v/>
      </c>
      <c r="V34" s="34" t="str">
        <f t="shared" si="11"/>
        <v/>
      </c>
      <c r="W34" s="34" t="str">
        <f t="shared" si="11"/>
        <v/>
      </c>
      <c r="X34" s="34" t="str">
        <f t="shared" si="11"/>
        <v/>
      </c>
      <c r="Y34" s="34" t="str">
        <f t="shared" si="11"/>
        <v/>
      </c>
      <c r="Z34" s="34" t="str">
        <f t="shared" si="11"/>
        <v/>
      </c>
      <c r="AA34" s="34" t="str">
        <f t="shared" si="11"/>
        <v/>
      </c>
      <c r="AB34" s="34" t="str">
        <f t="shared" si="11"/>
        <v/>
      </c>
      <c r="AC34" s="34" t="str">
        <f t="shared" si="11"/>
        <v/>
      </c>
      <c r="AD34" s="34" t="str">
        <f t="shared" si="11"/>
        <v/>
      </c>
      <c r="AE34" s="34" t="str">
        <f t="shared" si="11"/>
        <v/>
      </c>
      <c r="AF34" s="34" t="str">
        <f t="shared" si="11"/>
        <v/>
      </c>
      <c r="AG34" s="34" t="str">
        <f t="shared" si="11"/>
        <v/>
      </c>
      <c r="AH34" s="34" t="str">
        <f t="shared" si="11"/>
        <v/>
      </c>
      <c r="AI34" s="34" t="str">
        <f t="shared" si="11"/>
        <v/>
      </c>
      <c r="AJ34" s="34" t="str">
        <f t="shared" si="11"/>
        <v/>
      </c>
      <c r="AK34" s="34" t="str">
        <f t="shared" si="11"/>
        <v/>
      </c>
      <c r="AL34" s="34" t="str">
        <f t="shared" si="11"/>
        <v/>
      </c>
      <c r="AM34" s="34" t="str">
        <f t="shared" si="11"/>
        <v/>
      </c>
      <c r="AN34" s="34" t="str">
        <f t="shared" si="11"/>
        <v/>
      </c>
      <c r="AO34" s="34" t="str">
        <f t="shared" si="11"/>
        <v/>
      </c>
      <c r="AP34" s="34" t="str">
        <f t="shared" si="11"/>
        <v/>
      </c>
      <c r="AQ34" s="34" t="str">
        <f t="shared" si="11"/>
        <v/>
      </c>
      <c r="AR34" s="34" t="str">
        <f t="shared" si="11"/>
        <v/>
      </c>
      <c r="AS34" s="34" t="str">
        <f t="shared" si="11"/>
        <v/>
      </c>
      <c r="AT34" s="34" t="str">
        <f t="shared" si="11"/>
        <v/>
      </c>
      <c r="AU34" s="34" t="str">
        <f t="shared" si="11"/>
        <v/>
      </c>
      <c r="AV34" s="34" t="str">
        <f t="shared" si="11"/>
        <v/>
      </c>
    </row>
    <row r="35" spans="2:48" ht="21.9" customHeight="1">
      <c r="B35" s="86" t="str">
        <f>IF('4.製品一覧'!B34="","",'4.製品一覧'!B34)</f>
        <v/>
      </c>
      <c r="C35" s="86" t="str">
        <f>IFERROR(VLOOKUP(B35,'4.製品一覧'!$B$4:$C$500,2,FALSE),"")</f>
        <v/>
      </c>
      <c r="D35" s="34">
        <f>SUMIF('2.売上実績'!$C$4:$C$5000,$B35,'2.売上実績'!$D$4:$D$5000)</f>
        <v>0</v>
      </c>
      <c r="E35" s="35">
        <f t="shared" si="2"/>
        <v>0</v>
      </c>
      <c r="F35" s="34">
        <f>IF(B35="",0,D35*VLOOKUP(B35,'4.製品一覧'!$B$4:$E$500,4,FALSE))</f>
        <v>0</v>
      </c>
      <c r="G35" s="35">
        <f t="shared" si="3"/>
        <v>0</v>
      </c>
      <c r="H35" s="35">
        <f t="shared" si="4"/>
        <v>0</v>
      </c>
      <c r="I35" s="113">
        <f t="shared" si="5"/>
        <v>0</v>
      </c>
      <c r="J35" s="114">
        <f t="shared" si="6"/>
        <v>0</v>
      </c>
      <c r="K35" s="47"/>
      <c r="L35" s="34" t="str">
        <f>IF(B35="","",SUMIF('5.経済減価償却'!$H$4:$H$3000,B35,'5.経済減価償却'!$G$4:$G$3000))</f>
        <v/>
      </c>
      <c r="M35" s="34" t="str">
        <f t="shared" si="7"/>
        <v/>
      </c>
      <c r="N35" s="34" t="str">
        <f>IF(B35="","",VLOOKUP(B35,'6.直接費'!$B$5:$G$501,3,FALSE))</f>
        <v/>
      </c>
      <c r="O35" s="34" t="str">
        <f t="shared" si="8"/>
        <v/>
      </c>
      <c r="P35" s="34" t="str">
        <f>IF($B35="","",VLOOKUP($B35,'6.直接費'!$B$5:$G$501,4,FALSE))</f>
        <v/>
      </c>
      <c r="Q35" s="34"/>
      <c r="R35" s="34"/>
      <c r="S35" s="34" t="str">
        <f t="shared" si="11"/>
        <v/>
      </c>
      <c r="T35" s="34" t="str">
        <f t="shared" si="11"/>
        <v/>
      </c>
      <c r="U35" s="34" t="str">
        <f t="shared" si="11"/>
        <v/>
      </c>
      <c r="V35" s="34" t="str">
        <f t="shared" si="11"/>
        <v/>
      </c>
      <c r="W35" s="34" t="str">
        <f t="shared" si="11"/>
        <v/>
      </c>
      <c r="X35" s="34" t="str">
        <f t="shared" si="11"/>
        <v/>
      </c>
      <c r="Y35" s="34" t="str">
        <f t="shared" si="11"/>
        <v/>
      </c>
      <c r="Z35" s="34" t="str">
        <f t="shared" si="11"/>
        <v/>
      </c>
      <c r="AA35" s="34" t="str">
        <f t="shared" si="11"/>
        <v/>
      </c>
      <c r="AB35" s="34" t="str">
        <f t="shared" si="11"/>
        <v/>
      </c>
      <c r="AC35" s="34" t="str">
        <f t="shared" si="11"/>
        <v/>
      </c>
      <c r="AD35" s="34" t="str">
        <f t="shared" si="11"/>
        <v/>
      </c>
      <c r="AE35" s="34" t="str">
        <f t="shared" si="11"/>
        <v/>
      </c>
      <c r="AF35" s="34" t="str">
        <f t="shared" si="11"/>
        <v/>
      </c>
      <c r="AG35" s="34" t="str">
        <f t="shared" si="11"/>
        <v/>
      </c>
      <c r="AH35" s="34" t="str">
        <f t="shared" si="11"/>
        <v/>
      </c>
      <c r="AI35" s="34" t="str">
        <f t="shared" si="11"/>
        <v/>
      </c>
      <c r="AJ35" s="34" t="str">
        <f t="shared" si="11"/>
        <v/>
      </c>
      <c r="AK35" s="34" t="str">
        <f t="shared" si="11"/>
        <v/>
      </c>
      <c r="AL35" s="34" t="str">
        <f t="shared" si="11"/>
        <v/>
      </c>
      <c r="AM35" s="34" t="str">
        <f t="shared" si="11"/>
        <v/>
      </c>
      <c r="AN35" s="34" t="str">
        <f t="shared" si="11"/>
        <v/>
      </c>
      <c r="AO35" s="34" t="str">
        <f t="shared" si="11"/>
        <v/>
      </c>
      <c r="AP35" s="34" t="str">
        <f t="shared" si="11"/>
        <v/>
      </c>
      <c r="AQ35" s="34" t="str">
        <f t="shared" si="11"/>
        <v/>
      </c>
      <c r="AR35" s="34" t="str">
        <f t="shared" si="11"/>
        <v/>
      </c>
      <c r="AS35" s="34" t="str">
        <f t="shared" si="11"/>
        <v/>
      </c>
      <c r="AT35" s="34" t="str">
        <f t="shared" si="11"/>
        <v/>
      </c>
      <c r="AU35" s="34" t="str">
        <f t="shared" si="11"/>
        <v/>
      </c>
      <c r="AV35" s="34" t="str">
        <f t="shared" si="11"/>
        <v/>
      </c>
    </row>
    <row r="36" spans="2:48" ht="21.9" customHeight="1">
      <c r="B36" s="86" t="str">
        <f>IF('4.製品一覧'!B35="","",'4.製品一覧'!B35)</f>
        <v/>
      </c>
      <c r="C36" s="86" t="str">
        <f>IFERROR(VLOOKUP(B36,'4.製品一覧'!$B$4:$C$500,2,FALSE),"")</f>
        <v/>
      </c>
      <c r="D36" s="34">
        <f>SUMIF('2.売上実績'!$C$4:$C$5000,$B36,'2.売上実績'!$D$4:$D$5000)</f>
        <v>0</v>
      </c>
      <c r="E36" s="35">
        <f t="shared" si="2"/>
        <v>0</v>
      </c>
      <c r="F36" s="34">
        <f>IF(B36="",0,D36*VLOOKUP(B36,'4.製品一覧'!$B$4:$E$500,4,FALSE))</f>
        <v>0</v>
      </c>
      <c r="G36" s="35">
        <f t="shared" si="3"/>
        <v>0</v>
      </c>
      <c r="H36" s="35">
        <f t="shared" si="4"/>
        <v>0</v>
      </c>
      <c r="I36" s="113">
        <f t="shared" si="5"/>
        <v>0</v>
      </c>
      <c r="J36" s="114">
        <f t="shared" si="6"/>
        <v>0</v>
      </c>
      <c r="K36" s="47"/>
      <c r="L36" s="34" t="str">
        <f>IF(B36="","",SUMIF('5.経済減価償却'!$H$4:$H$3000,B36,'5.経済減価償却'!$G$4:$G$3000))</f>
        <v/>
      </c>
      <c r="M36" s="34" t="str">
        <f t="shared" si="7"/>
        <v/>
      </c>
      <c r="N36" s="34" t="str">
        <f>IF(B36="","",VLOOKUP(B36,'6.直接費'!$B$5:$G$501,3,FALSE))</f>
        <v/>
      </c>
      <c r="O36" s="34" t="str">
        <f t="shared" si="8"/>
        <v/>
      </c>
      <c r="P36" s="34" t="str">
        <f>IF($B36="","",VLOOKUP($B36,'6.直接費'!$B$5:$G$501,4,FALSE))</f>
        <v/>
      </c>
      <c r="Q36" s="34"/>
      <c r="R36" s="34"/>
      <c r="S36" s="34" t="str">
        <f t="shared" si="11"/>
        <v/>
      </c>
      <c r="T36" s="34" t="str">
        <f t="shared" si="11"/>
        <v/>
      </c>
      <c r="U36" s="34" t="str">
        <f t="shared" si="11"/>
        <v/>
      </c>
      <c r="V36" s="34" t="str">
        <f t="shared" si="11"/>
        <v/>
      </c>
      <c r="W36" s="34" t="str">
        <f t="shared" si="11"/>
        <v/>
      </c>
      <c r="X36" s="34" t="str">
        <f t="shared" si="11"/>
        <v/>
      </c>
      <c r="Y36" s="34" t="str">
        <f t="shared" si="11"/>
        <v/>
      </c>
      <c r="Z36" s="34" t="str">
        <f t="shared" si="11"/>
        <v/>
      </c>
      <c r="AA36" s="34" t="str">
        <f t="shared" si="11"/>
        <v/>
      </c>
      <c r="AB36" s="34" t="str">
        <f t="shared" si="11"/>
        <v/>
      </c>
      <c r="AC36" s="34" t="str">
        <f t="shared" si="11"/>
        <v/>
      </c>
      <c r="AD36" s="34" t="str">
        <f t="shared" si="11"/>
        <v/>
      </c>
      <c r="AE36" s="34" t="str">
        <f t="shared" si="11"/>
        <v/>
      </c>
      <c r="AF36" s="34" t="str">
        <f t="shared" si="11"/>
        <v/>
      </c>
      <c r="AG36" s="34" t="str">
        <f t="shared" si="11"/>
        <v/>
      </c>
      <c r="AH36" s="34" t="str">
        <f t="shared" si="11"/>
        <v/>
      </c>
      <c r="AI36" s="34" t="str">
        <f t="shared" si="11"/>
        <v/>
      </c>
      <c r="AJ36" s="34" t="str">
        <f t="shared" si="11"/>
        <v/>
      </c>
      <c r="AK36" s="34" t="str">
        <f t="shared" si="11"/>
        <v/>
      </c>
      <c r="AL36" s="34" t="str">
        <f t="shared" si="11"/>
        <v/>
      </c>
      <c r="AM36" s="34" t="str">
        <f t="shared" si="11"/>
        <v/>
      </c>
      <c r="AN36" s="34" t="str">
        <f t="shared" si="11"/>
        <v/>
      </c>
      <c r="AO36" s="34" t="str">
        <f t="shared" si="11"/>
        <v/>
      </c>
      <c r="AP36" s="34" t="str">
        <f t="shared" si="11"/>
        <v/>
      </c>
      <c r="AQ36" s="34" t="str">
        <f t="shared" si="11"/>
        <v/>
      </c>
      <c r="AR36" s="34" t="str">
        <f t="shared" si="11"/>
        <v/>
      </c>
      <c r="AS36" s="34" t="str">
        <f t="shared" si="11"/>
        <v/>
      </c>
      <c r="AT36" s="34" t="str">
        <f t="shared" si="11"/>
        <v/>
      </c>
      <c r="AU36" s="34" t="str">
        <f t="shared" si="11"/>
        <v/>
      </c>
      <c r="AV36" s="34" t="str">
        <f t="shared" si="11"/>
        <v/>
      </c>
    </row>
    <row r="37" spans="2:48" ht="21.9" customHeight="1">
      <c r="B37" s="86" t="str">
        <f>IF('4.製品一覧'!B36="","",'4.製品一覧'!B36)</f>
        <v/>
      </c>
      <c r="C37" s="86" t="str">
        <f>IFERROR(VLOOKUP(B37,'4.製品一覧'!$B$4:$C$500,2,FALSE),"")</f>
        <v/>
      </c>
      <c r="D37" s="34">
        <f>SUMIF('2.売上実績'!$C$4:$C$5000,$B37,'2.売上実績'!$D$4:$D$5000)</f>
        <v>0</v>
      </c>
      <c r="E37" s="35">
        <f t="shared" si="2"/>
        <v>0</v>
      </c>
      <c r="F37" s="34">
        <f>IF(B37="",0,D37*VLOOKUP(B37,'4.製品一覧'!$B$4:$E$500,4,FALSE))</f>
        <v>0</v>
      </c>
      <c r="G37" s="35">
        <f t="shared" si="3"/>
        <v>0</v>
      </c>
      <c r="H37" s="35">
        <f t="shared" si="4"/>
        <v>0</v>
      </c>
      <c r="I37" s="113">
        <f t="shared" si="5"/>
        <v>0</v>
      </c>
      <c r="J37" s="114">
        <f t="shared" si="6"/>
        <v>0</v>
      </c>
      <c r="K37" s="47"/>
      <c r="L37" s="34" t="str">
        <f>IF(B37="","",SUMIF('5.経済減価償却'!$H$4:$H$3000,B37,'5.経済減価償却'!$G$4:$G$3000))</f>
        <v/>
      </c>
      <c r="M37" s="34" t="str">
        <f t="shared" si="7"/>
        <v/>
      </c>
      <c r="N37" s="34" t="str">
        <f>IF(B37="","",VLOOKUP(B37,'6.直接費'!$B$5:$G$501,3,FALSE))</f>
        <v/>
      </c>
      <c r="O37" s="34" t="str">
        <f t="shared" si="8"/>
        <v/>
      </c>
      <c r="P37" s="34" t="str">
        <f>IF($B37="","",VLOOKUP($B37,'6.直接費'!$B$5:$G$501,4,FALSE))</f>
        <v/>
      </c>
      <c r="Q37" s="34"/>
      <c r="R37" s="34"/>
      <c r="S37" s="34" t="str">
        <f t="shared" si="11"/>
        <v/>
      </c>
      <c r="T37" s="34" t="str">
        <f t="shared" si="11"/>
        <v/>
      </c>
      <c r="U37" s="34" t="str">
        <f t="shared" si="11"/>
        <v/>
      </c>
      <c r="V37" s="34" t="str">
        <f t="shared" si="11"/>
        <v/>
      </c>
      <c r="W37" s="34" t="str">
        <f t="shared" si="11"/>
        <v/>
      </c>
      <c r="X37" s="34" t="str">
        <f t="shared" si="11"/>
        <v/>
      </c>
      <c r="Y37" s="34" t="str">
        <f t="shared" si="11"/>
        <v/>
      </c>
      <c r="Z37" s="34" t="str">
        <f t="shared" si="11"/>
        <v/>
      </c>
      <c r="AA37" s="34" t="str">
        <f t="shared" si="11"/>
        <v/>
      </c>
      <c r="AB37" s="34" t="str">
        <f t="shared" si="11"/>
        <v/>
      </c>
      <c r="AC37" s="34" t="str">
        <f t="shared" si="11"/>
        <v/>
      </c>
      <c r="AD37" s="34" t="str">
        <f t="shared" si="11"/>
        <v/>
      </c>
      <c r="AE37" s="34" t="str">
        <f t="shared" si="11"/>
        <v/>
      </c>
      <c r="AF37" s="34" t="str">
        <f t="shared" si="11"/>
        <v/>
      </c>
      <c r="AG37" s="34" t="str">
        <f t="shared" si="11"/>
        <v/>
      </c>
      <c r="AH37" s="34" t="str">
        <f t="shared" si="11"/>
        <v/>
      </c>
      <c r="AI37" s="34" t="str">
        <f t="shared" si="11"/>
        <v/>
      </c>
      <c r="AJ37" s="34" t="str">
        <f t="shared" si="11"/>
        <v/>
      </c>
      <c r="AK37" s="34" t="str">
        <f t="shared" si="11"/>
        <v/>
      </c>
      <c r="AL37" s="34" t="str">
        <f t="shared" si="11"/>
        <v/>
      </c>
      <c r="AM37" s="34" t="str">
        <f t="shared" si="11"/>
        <v/>
      </c>
      <c r="AN37" s="34" t="str">
        <f t="shared" si="11"/>
        <v/>
      </c>
      <c r="AO37" s="34" t="str">
        <f t="shared" si="11"/>
        <v/>
      </c>
      <c r="AP37" s="34" t="str">
        <f t="shared" si="11"/>
        <v/>
      </c>
      <c r="AQ37" s="34" t="str">
        <f t="shared" si="11"/>
        <v/>
      </c>
      <c r="AR37" s="34" t="str">
        <f t="shared" si="11"/>
        <v/>
      </c>
      <c r="AS37" s="34" t="str">
        <f t="shared" si="11"/>
        <v/>
      </c>
      <c r="AT37" s="34" t="str">
        <f t="shared" si="11"/>
        <v/>
      </c>
      <c r="AU37" s="34" t="str">
        <f t="shared" si="11"/>
        <v/>
      </c>
      <c r="AV37" s="34" t="str">
        <f t="shared" si="11"/>
        <v/>
      </c>
    </row>
    <row r="38" spans="2:48" ht="21.9" customHeight="1">
      <c r="B38" s="86" t="str">
        <f>IF('4.製品一覧'!B37="","",'4.製品一覧'!B37)</f>
        <v/>
      </c>
      <c r="C38" s="86" t="str">
        <f>IFERROR(VLOOKUP(B38,'4.製品一覧'!$B$4:$C$500,2,FALSE),"")</f>
        <v/>
      </c>
      <c r="D38" s="34">
        <f>SUMIF('2.売上実績'!$C$4:$C$5000,$B38,'2.売上実績'!$D$4:$D$5000)</f>
        <v>0</v>
      </c>
      <c r="E38" s="35">
        <f t="shared" si="2"/>
        <v>0</v>
      </c>
      <c r="F38" s="34">
        <f>IF(B38="",0,D38*VLOOKUP(B38,'4.製品一覧'!$B$4:$E$500,4,FALSE))</f>
        <v>0</v>
      </c>
      <c r="G38" s="35">
        <f t="shared" si="3"/>
        <v>0</v>
      </c>
      <c r="H38" s="35">
        <f t="shared" si="4"/>
        <v>0</v>
      </c>
      <c r="I38" s="113">
        <f t="shared" si="5"/>
        <v>0</v>
      </c>
      <c r="J38" s="114">
        <f t="shared" si="6"/>
        <v>0</v>
      </c>
      <c r="K38" s="47"/>
      <c r="L38" s="34" t="str">
        <f>IF(B38="","",SUMIF('5.経済減価償却'!$H$4:$H$3000,B38,'5.経済減価償却'!$G$4:$G$3000))</f>
        <v/>
      </c>
      <c r="M38" s="34" t="str">
        <f t="shared" si="7"/>
        <v/>
      </c>
      <c r="N38" s="34" t="str">
        <f>IF(B38="","",VLOOKUP(B38,'6.直接費'!$B$5:$G$501,3,FALSE))</f>
        <v/>
      </c>
      <c r="O38" s="34" t="str">
        <f t="shared" si="8"/>
        <v/>
      </c>
      <c r="P38" s="34" t="str">
        <f>IF($B38="","",VLOOKUP($B38,'6.直接費'!$B$5:$G$501,4,FALSE))</f>
        <v/>
      </c>
      <c r="Q38" s="34"/>
      <c r="R38" s="34"/>
      <c r="S38" s="34" t="str">
        <f t="shared" si="11"/>
        <v/>
      </c>
      <c r="T38" s="34" t="str">
        <f t="shared" si="11"/>
        <v/>
      </c>
      <c r="U38" s="34" t="str">
        <f t="shared" si="11"/>
        <v/>
      </c>
      <c r="V38" s="34" t="str">
        <f t="shared" si="11"/>
        <v/>
      </c>
      <c r="W38" s="34" t="str">
        <f t="shared" si="11"/>
        <v/>
      </c>
      <c r="X38" s="34" t="str">
        <f t="shared" si="11"/>
        <v/>
      </c>
      <c r="Y38" s="34" t="str">
        <f t="shared" si="11"/>
        <v/>
      </c>
      <c r="Z38" s="34" t="str">
        <f t="shared" si="11"/>
        <v/>
      </c>
      <c r="AA38" s="34" t="str">
        <f t="shared" si="11"/>
        <v/>
      </c>
      <c r="AB38" s="34" t="str">
        <f t="shared" si="11"/>
        <v/>
      </c>
      <c r="AC38" s="34" t="str">
        <f t="shared" si="11"/>
        <v/>
      </c>
      <c r="AD38" s="34" t="str">
        <f t="shared" si="11"/>
        <v/>
      </c>
      <c r="AE38" s="34" t="str">
        <f t="shared" si="11"/>
        <v/>
      </c>
      <c r="AF38" s="34" t="str">
        <f t="shared" si="11"/>
        <v/>
      </c>
      <c r="AG38" s="34" t="str">
        <f t="shared" si="11"/>
        <v/>
      </c>
      <c r="AH38" s="34" t="str">
        <f t="shared" si="11"/>
        <v/>
      </c>
      <c r="AI38" s="34" t="str">
        <f t="shared" si="11"/>
        <v/>
      </c>
      <c r="AJ38" s="34" t="str">
        <f t="shared" si="11"/>
        <v/>
      </c>
      <c r="AK38" s="34" t="str">
        <f t="shared" si="11"/>
        <v/>
      </c>
      <c r="AL38" s="34" t="str">
        <f t="shared" si="11"/>
        <v/>
      </c>
      <c r="AM38" s="34" t="str">
        <f t="shared" si="11"/>
        <v/>
      </c>
      <c r="AN38" s="34" t="str">
        <f t="shared" si="11"/>
        <v/>
      </c>
      <c r="AO38" s="34" t="str">
        <f t="shared" si="11"/>
        <v/>
      </c>
      <c r="AP38" s="34" t="str">
        <f t="shared" si="11"/>
        <v/>
      </c>
      <c r="AQ38" s="34" t="str">
        <f t="shared" si="11"/>
        <v/>
      </c>
      <c r="AR38" s="34" t="str">
        <f t="shared" si="11"/>
        <v/>
      </c>
      <c r="AS38" s="34" t="str">
        <f t="shared" si="11"/>
        <v/>
      </c>
      <c r="AT38" s="34" t="str">
        <f t="shared" si="11"/>
        <v/>
      </c>
      <c r="AU38" s="34" t="str">
        <f t="shared" si="11"/>
        <v/>
      </c>
      <c r="AV38" s="34" t="str">
        <f t="shared" si="11"/>
        <v/>
      </c>
    </row>
    <row r="39" spans="2:48" ht="21.9" customHeight="1">
      <c r="B39" s="86" t="str">
        <f>IF('4.製品一覧'!B38="","",'4.製品一覧'!B38)</f>
        <v/>
      </c>
      <c r="C39" s="86" t="str">
        <f>IFERROR(VLOOKUP(B39,'4.製品一覧'!$B$4:$C$500,2,FALSE),"")</f>
        <v/>
      </c>
      <c r="D39" s="34">
        <f>SUMIF('2.売上実績'!$C$4:$C$5000,$B39,'2.売上実績'!$D$4:$D$5000)</f>
        <v>0</v>
      </c>
      <c r="E39" s="35">
        <f t="shared" si="2"/>
        <v>0</v>
      </c>
      <c r="F39" s="34">
        <f>IF(B39="",0,D39*VLOOKUP(B39,'4.製品一覧'!$B$4:$E$500,4,FALSE))</f>
        <v>0</v>
      </c>
      <c r="G39" s="35">
        <f t="shared" si="3"/>
        <v>0</v>
      </c>
      <c r="H39" s="35">
        <f t="shared" si="4"/>
        <v>0</v>
      </c>
      <c r="I39" s="113">
        <f t="shared" si="5"/>
        <v>0</v>
      </c>
      <c r="J39" s="114">
        <f t="shared" si="6"/>
        <v>0</v>
      </c>
      <c r="K39" s="47"/>
      <c r="L39" s="34" t="str">
        <f>IF(B39="","",SUMIF('5.経済減価償却'!$H$4:$H$3000,B39,'5.経済減価償却'!$G$4:$G$3000))</f>
        <v/>
      </c>
      <c r="M39" s="34" t="str">
        <f t="shared" si="7"/>
        <v/>
      </c>
      <c r="N39" s="34" t="str">
        <f>IF(B39="","",VLOOKUP(B39,'6.直接費'!$B$5:$G$501,3,FALSE))</f>
        <v/>
      </c>
      <c r="O39" s="34" t="str">
        <f t="shared" si="8"/>
        <v/>
      </c>
      <c r="P39" s="34" t="str">
        <f>IF($B39="","",VLOOKUP($B39,'6.直接費'!$B$5:$G$501,4,FALSE))</f>
        <v/>
      </c>
      <c r="Q39" s="34"/>
      <c r="R39" s="34"/>
      <c r="S39" s="34" t="str">
        <f t="shared" ref="S39:AV47" si="12">IF(OR($B39="",S$4=""),"",IF(S$4="売上数",S$3*$E39,IF(S$4="汎用配賦値",S$3*$G39,IF(AND(S$4="均一配賦",$B$3&gt;0),S$3/$B$3,IF(S$4="減価償却費",S$3*$H39)))))</f>
        <v/>
      </c>
      <c r="T39" s="34" t="str">
        <f t="shared" si="12"/>
        <v/>
      </c>
      <c r="U39" s="34" t="str">
        <f t="shared" si="12"/>
        <v/>
      </c>
      <c r="V39" s="34" t="str">
        <f t="shared" si="12"/>
        <v/>
      </c>
      <c r="W39" s="34" t="str">
        <f t="shared" si="12"/>
        <v/>
      </c>
      <c r="X39" s="34" t="str">
        <f t="shared" si="12"/>
        <v/>
      </c>
      <c r="Y39" s="34" t="str">
        <f t="shared" si="12"/>
        <v/>
      </c>
      <c r="Z39" s="34" t="str">
        <f t="shared" si="12"/>
        <v/>
      </c>
      <c r="AA39" s="34" t="str">
        <f t="shared" si="12"/>
        <v/>
      </c>
      <c r="AB39" s="34" t="str">
        <f t="shared" si="12"/>
        <v/>
      </c>
      <c r="AC39" s="34" t="str">
        <f t="shared" si="12"/>
        <v/>
      </c>
      <c r="AD39" s="34" t="str">
        <f t="shared" si="12"/>
        <v/>
      </c>
      <c r="AE39" s="34" t="str">
        <f t="shared" si="12"/>
        <v/>
      </c>
      <c r="AF39" s="34" t="str">
        <f t="shared" si="12"/>
        <v/>
      </c>
      <c r="AG39" s="34" t="str">
        <f t="shared" si="12"/>
        <v/>
      </c>
      <c r="AH39" s="34" t="str">
        <f t="shared" si="12"/>
        <v/>
      </c>
      <c r="AI39" s="34" t="str">
        <f t="shared" si="12"/>
        <v/>
      </c>
      <c r="AJ39" s="34" t="str">
        <f t="shared" si="12"/>
        <v/>
      </c>
      <c r="AK39" s="34" t="str">
        <f t="shared" si="12"/>
        <v/>
      </c>
      <c r="AL39" s="34" t="str">
        <f t="shared" si="12"/>
        <v/>
      </c>
      <c r="AM39" s="34" t="str">
        <f t="shared" si="12"/>
        <v/>
      </c>
      <c r="AN39" s="34" t="str">
        <f t="shared" si="12"/>
        <v/>
      </c>
      <c r="AO39" s="34" t="str">
        <f t="shared" si="12"/>
        <v/>
      </c>
      <c r="AP39" s="34" t="str">
        <f t="shared" si="12"/>
        <v/>
      </c>
      <c r="AQ39" s="34" t="str">
        <f t="shared" si="12"/>
        <v/>
      </c>
      <c r="AR39" s="34" t="str">
        <f t="shared" si="12"/>
        <v/>
      </c>
      <c r="AS39" s="34" t="str">
        <f t="shared" si="12"/>
        <v/>
      </c>
      <c r="AT39" s="34" t="str">
        <f t="shared" si="12"/>
        <v/>
      </c>
      <c r="AU39" s="34" t="str">
        <f t="shared" si="12"/>
        <v/>
      </c>
      <c r="AV39" s="34" t="str">
        <f t="shared" si="12"/>
        <v/>
      </c>
    </row>
    <row r="40" spans="2:48" ht="21.9" customHeight="1">
      <c r="B40" s="86" t="str">
        <f>IF('4.製品一覧'!B39="","",'4.製品一覧'!B39)</f>
        <v/>
      </c>
      <c r="C40" s="86" t="str">
        <f>IFERROR(VLOOKUP(B40,'4.製品一覧'!$B$4:$C$500,2,FALSE),"")</f>
        <v/>
      </c>
      <c r="D40" s="34">
        <f>SUMIF('2.売上実績'!$C$4:$C$5000,$B40,'2.売上実績'!$D$4:$D$5000)</f>
        <v>0</v>
      </c>
      <c r="E40" s="35">
        <f t="shared" si="2"/>
        <v>0</v>
      </c>
      <c r="F40" s="34">
        <f>IF(B40="",0,D40*VLOOKUP(B40,'4.製品一覧'!$B$4:$E$500,4,FALSE))</f>
        <v>0</v>
      </c>
      <c r="G40" s="35">
        <f t="shared" si="3"/>
        <v>0</v>
      </c>
      <c r="H40" s="35">
        <f t="shared" si="4"/>
        <v>0</v>
      </c>
      <c r="I40" s="113">
        <f t="shared" si="5"/>
        <v>0</v>
      </c>
      <c r="J40" s="114">
        <f t="shared" si="6"/>
        <v>0</v>
      </c>
      <c r="K40" s="47"/>
      <c r="L40" s="34" t="str">
        <f>IF(B40="","",SUMIF('5.経済減価償却'!$H$4:$H$3000,B40,'5.経済減価償却'!$G$4:$G$3000))</f>
        <v/>
      </c>
      <c r="M40" s="34" t="str">
        <f t="shared" si="7"/>
        <v/>
      </c>
      <c r="N40" s="34" t="str">
        <f>IF(B40="","",VLOOKUP(B40,'6.直接費'!$B$5:$G$501,3,FALSE))</f>
        <v/>
      </c>
      <c r="O40" s="34" t="str">
        <f t="shared" si="8"/>
        <v/>
      </c>
      <c r="P40" s="34" t="str">
        <f>IF($B40="","",VLOOKUP($B40,'6.直接費'!$B$5:$G$501,4,FALSE))</f>
        <v/>
      </c>
      <c r="Q40" s="34"/>
      <c r="R40" s="34"/>
      <c r="S40" s="34" t="str">
        <f t="shared" si="12"/>
        <v/>
      </c>
      <c r="T40" s="34" t="str">
        <f t="shared" si="12"/>
        <v/>
      </c>
      <c r="U40" s="34" t="str">
        <f t="shared" si="12"/>
        <v/>
      </c>
      <c r="V40" s="34" t="str">
        <f t="shared" si="12"/>
        <v/>
      </c>
      <c r="W40" s="34" t="str">
        <f t="shared" si="12"/>
        <v/>
      </c>
      <c r="X40" s="34" t="str">
        <f t="shared" si="12"/>
        <v/>
      </c>
      <c r="Y40" s="34" t="str">
        <f t="shared" si="12"/>
        <v/>
      </c>
      <c r="Z40" s="34" t="str">
        <f t="shared" si="12"/>
        <v/>
      </c>
      <c r="AA40" s="34" t="str">
        <f t="shared" si="12"/>
        <v/>
      </c>
      <c r="AB40" s="34" t="str">
        <f t="shared" si="12"/>
        <v/>
      </c>
      <c r="AC40" s="34" t="str">
        <f t="shared" si="12"/>
        <v/>
      </c>
      <c r="AD40" s="34" t="str">
        <f t="shared" si="12"/>
        <v/>
      </c>
      <c r="AE40" s="34" t="str">
        <f t="shared" si="12"/>
        <v/>
      </c>
      <c r="AF40" s="34" t="str">
        <f t="shared" si="12"/>
        <v/>
      </c>
      <c r="AG40" s="34" t="str">
        <f t="shared" si="12"/>
        <v/>
      </c>
      <c r="AH40" s="34" t="str">
        <f t="shared" si="12"/>
        <v/>
      </c>
      <c r="AI40" s="34" t="str">
        <f t="shared" si="12"/>
        <v/>
      </c>
      <c r="AJ40" s="34" t="str">
        <f t="shared" si="12"/>
        <v/>
      </c>
      <c r="AK40" s="34" t="str">
        <f t="shared" si="12"/>
        <v/>
      </c>
      <c r="AL40" s="34" t="str">
        <f t="shared" si="12"/>
        <v/>
      </c>
      <c r="AM40" s="34" t="str">
        <f t="shared" si="12"/>
        <v/>
      </c>
      <c r="AN40" s="34" t="str">
        <f t="shared" si="12"/>
        <v/>
      </c>
      <c r="AO40" s="34" t="str">
        <f t="shared" si="12"/>
        <v/>
      </c>
      <c r="AP40" s="34" t="str">
        <f t="shared" si="12"/>
        <v/>
      </c>
      <c r="AQ40" s="34" t="str">
        <f t="shared" si="12"/>
        <v/>
      </c>
      <c r="AR40" s="34" t="str">
        <f t="shared" si="12"/>
        <v/>
      </c>
      <c r="AS40" s="34" t="str">
        <f t="shared" si="12"/>
        <v/>
      </c>
      <c r="AT40" s="34" t="str">
        <f t="shared" si="12"/>
        <v/>
      </c>
      <c r="AU40" s="34" t="str">
        <f t="shared" si="12"/>
        <v/>
      </c>
      <c r="AV40" s="34" t="str">
        <f t="shared" si="12"/>
        <v/>
      </c>
    </row>
    <row r="41" spans="2:48" ht="21.9" customHeight="1">
      <c r="B41" s="86" t="str">
        <f>IF('4.製品一覧'!B40="","",'4.製品一覧'!B40)</f>
        <v/>
      </c>
      <c r="C41" s="86" t="str">
        <f>IFERROR(VLOOKUP(B41,'4.製品一覧'!$B$4:$C$500,2,FALSE),"")</f>
        <v/>
      </c>
      <c r="D41" s="34">
        <f>SUMIF('2.売上実績'!$C$4:$C$5000,$B41,'2.売上実績'!$D$4:$D$5000)</f>
        <v>0</v>
      </c>
      <c r="E41" s="35">
        <f t="shared" si="2"/>
        <v>0</v>
      </c>
      <c r="F41" s="34">
        <f>IF(B41="",0,D41*VLOOKUP(B41,'4.製品一覧'!$B$4:$E$500,4,FALSE))</f>
        <v>0</v>
      </c>
      <c r="G41" s="35">
        <f t="shared" si="3"/>
        <v>0</v>
      </c>
      <c r="H41" s="35">
        <f t="shared" si="4"/>
        <v>0</v>
      </c>
      <c r="I41" s="113">
        <f t="shared" si="5"/>
        <v>0</v>
      </c>
      <c r="J41" s="114">
        <f t="shared" si="6"/>
        <v>0</v>
      </c>
      <c r="K41" s="47"/>
      <c r="L41" s="34" t="str">
        <f>IF(B41="","",SUMIF('5.経済減価償却'!$H$4:$H$3000,B41,'5.経済減価償却'!$G$4:$G$3000))</f>
        <v/>
      </c>
      <c r="M41" s="34" t="str">
        <f t="shared" si="7"/>
        <v/>
      </c>
      <c r="N41" s="34" t="str">
        <f>IF(B41="","",VLOOKUP(B41,'6.直接費'!$B$5:$G$501,3,FALSE))</f>
        <v/>
      </c>
      <c r="O41" s="34" t="str">
        <f t="shared" si="8"/>
        <v/>
      </c>
      <c r="P41" s="34" t="str">
        <f>IF($B41="","",VLOOKUP($B41,'6.直接費'!$B$5:$G$501,4,FALSE))</f>
        <v/>
      </c>
      <c r="Q41" s="34"/>
      <c r="R41" s="34"/>
      <c r="S41" s="34" t="str">
        <f t="shared" si="12"/>
        <v/>
      </c>
      <c r="T41" s="34" t="str">
        <f t="shared" si="12"/>
        <v/>
      </c>
      <c r="U41" s="34" t="str">
        <f t="shared" si="12"/>
        <v/>
      </c>
      <c r="V41" s="34" t="str">
        <f t="shared" si="12"/>
        <v/>
      </c>
      <c r="W41" s="34" t="str">
        <f t="shared" si="12"/>
        <v/>
      </c>
      <c r="X41" s="34" t="str">
        <f t="shared" si="12"/>
        <v/>
      </c>
      <c r="Y41" s="34" t="str">
        <f t="shared" si="12"/>
        <v/>
      </c>
      <c r="Z41" s="34" t="str">
        <f t="shared" si="12"/>
        <v/>
      </c>
      <c r="AA41" s="34" t="str">
        <f t="shared" si="12"/>
        <v/>
      </c>
      <c r="AB41" s="34" t="str">
        <f t="shared" si="12"/>
        <v/>
      </c>
      <c r="AC41" s="34" t="str">
        <f t="shared" si="12"/>
        <v/>
      </c>
      <c r="AD41" s="34" t="str">
        <f t="shared" si="12"/>
        <v/>
      </c>
      <c r="AE41" s="34" t="str">
        <f t="shared" si="12"/>
        <v/>
      </c>
      <c r="AF41" s="34" t="str">
        <f t="shared" si="12"/>
        <v/>
      </c>
      <c r="AG41" s="34" t="str">
        <f t="shared" si="12"/>
        <v/>
      </c>
      <c r="AH41" s="34" t="str">
        <f t="shared" si="12"/>
        <v/>
      </c>
      <c r="AI41" s="34" t="str">
        <f t="shared" si="12"/>
        <v/>
      </c>
      <c r="AJ41" s="34" t="str">
        <f t="shared" si="12"/>
        <v/>
      </c>
      <c r="AK41" s="34" t="str">
        <f t="shared" si="12"/>
        <v/>
      </c>
      <c r="AL41" s="34" t="str">
        <f t="shared" si="12"/>
        <v/>
      </c>
      <c r="AM41" s="34" t="str">
        <f t="shared" si="12"/>
        <v/>
      </c>
      <c r="AN41" s="34" t="str">
        <f t="shared" si="12"/>
        <v/>
      </c>
      <c r="AO41" s="34" t="str">
        <f t="shared" si="12"/>
        <v/>
      </c>
      <c r="AP41" s="34" t="str">
        <f t="shared" si="12"/>
        <v/>
      </c>
      <c r="AQ41" s="34" t="str">
        <f t="shared" si="12"/>
        <v/>
      </c>
      <c r="AR41" s="34" t="str">
        <f t="shared" si="12"/>
        <v/>
      </c>
      <c r="AS41" s="34" t="str">
        <f t="shared" si="12"/>
        <v/>
      </c>
      <c r="AT41" s="34" t="str">
        <f t="shared" si="12"/>
        <v/>
      </c>
      <c r="AU41" s="34" t="str">
        <f t="shared" si="12"/>
        <v/>
      </c>
      <c r="AV41" s="34" t="str">
        <f t="shared" si="12"/>
        <v/>
      </c>
    </row>
    <row r="42" spans="2:48" ht="21.9" customHeight="1">
      <c r="B42" s="86" t="str">
        <f>IF('4.製品一覧'!B41="","",'4.製品一覧'!B41)</f>
        <v/>
      </c>
      <c r="C42" s="86" t="str">
        <f>IFERROR(VLOOKUP(B42,'4.製品一覧'!$B$4:$C$500,2,FALSE),"")</f>
        <v/>
      </c>
      <c r="D42" s="34">
        <f>SUMIF('2.売上実績'!$C$4:$C$5000,$B42,'2.売上実績'!$D$4:$D$5000)</f>
        <v>0</v>
      </c>
      <c r="E42" s="35">
        <f t="shared" si="2"/>
        <v>0</v>
      </c>
      <c r="F42" s="34">
        <f>IF(B42="",0,D42*VLOOKUP(B42,'4.製品一覧'!$B$4:$E$500,4,FALSE))</f>
        <v>0</v>
      </c>
      <c r="G42" s="35">
        <f t="shared" si="3"/>
        <v>0</v>
      </c>
      <c r="H42" s="35">
        <f t="shared" si="4"/>
        <v>0</v>
      </c>
      <c r="I42" s="113">
        <f t="shared" si="5"/>
        <v>0</v>
      </c>
      <c r="J42" s="114">
        <f t="shared" si="6"/>
        <v>0</v>
      </c>
      <c r="K42" s="47"/>
      <c r="L42" s="34" t="str">
        <f>IF(B42="","",SUMIF('5.経済減価償却'!$H$4:$H$3000,B42,'5.経済減価償却'!$G$4:$G$3000))</f>
        <v/>
      </c>
      <c r="M42" s="34" t="str">
        <f t="shared" si="7"/>
        <v/>
      </c>
      <c r="N42" s="34" t="str">
        <f>IF(B42="","",VLOOKUP(B42,'6.直接費'!$B$5:$G$501,3,FALSE))</f>
        <v/>
      </c>
      <c r="O42" s="34" t="str">
        <f t="shared" si="8"/>
        <v/>
      </c>
      <c r="P42" s="34" t="str">
        <f>IF($B42="","",VLOOKUP($B42,'6.直接費'!$B$5:$G$501,4,FALSE))</f>
        <v/>
      </c>
      <c r="Q42" s="34"/>
      <c r="R42" s="34"/>
      <c r="S42" s="34" t="str">
        <f t="shared" si="12"/>
        <v/>
      </c>
      <c r="T42" s="34" t="str">
        <f t="shared" si="12"/>
        <v/>
      </c>
      <c r="U42" s="34" t="str">
        <f t="shared" si="12"/>
        <v/>
      </c>
      <c r="V42" s="34" t="str">
        <f t="shared" si="12"/>
        <v/>
      </c>
      <c r="W42" s="34" t="str">
        <f t="shared" si="12"/>
        <v/>
      </c>
      <c r="X42" s="34" t="str">
        <f t="shared" si="12"/>
        <v/>
      </c>
      <c r="Y42" s="34" t="str">
        <f t="shared" si="12"/>
        <v/>
      </c>
      <c r="Z42" s="34" t="str">
        <f t="shared" si="12"/>
        <v/>
      </c>
      <c r="AA42" s="34" t="str">
        <f t="shared" si="12"/>
        <v/>
      </c>
      <c r="AB42" s="34" t="str">
        <f t="shared" si="12"/>
        <v/>
      </c>
      <c r="AC42" s="34" t="str">
        <f t="shared" si="12"/>
        <v/>
      </c>
      <c r="AD42" s="34" t="str">
        <f t="shared" si="12"/>
        <v/>
      </c>
      <c r="AE42" s="34" t="str">
        <f t="shared" si="12"/>
        <v/>
      </c>
      <c r="AF42" s="34" t="str">
        <f t="shared" si="12"/>
        <v/>
      </c>
      <c r="AG42" s="34" t="str">
        <f t="shared" si="12"/>
        <v/>
      </c>
      <c r="AH42" s="34" t="str">
        <f t="shared" si="12"/>
        <v/>
      </c>
      <c r="AI42" s="34" t="str">
        <f t="shared" si="12"/>
        <v/>
      </c>
      <c r="AJ42" s="34" t="str">
        <f t="shared" si="12"/>
        <v/>
      </c>
      <c r="AK42" s="34" t="str">
        <f t="shared" si="12"/>
        <v/>
      </c>
      <c r="AL42" s="34" t="str">
        <f t="shared" si="12"/>
        <v/>
      </c>
      <c r="AM42" s="34" t="str">
        <f t="shared" si="12"/>
        <v/>
      </c>
      <c r="AN42" s="34" t="str">
        <f t="shared" si="12"/>
        <v/>
      </c>
      <c r="AO42" s="34" t="str">
        <f t="shared" si="12"/>
        <v/>
      </c>
      <c r="AP42" s="34" t="str">
        <f t="shared" si="12"/>
        <v/>
      </c>
      <c r="AQ42" s="34" t="str">
        <f t="shared" si="12"/>
        <v/>
      </c>
      <c r="AR42" s="34" t="str">
        <f t="shared" si="12"/>
        <v/>
      </c>
      <c r="AS42" s="34" t="str">
        <f t="shared" si="12"/>
        <v/>
      </c>
      <c r="AT42" s="34" t="str">
        <f t="shared" si="12"/>
        <v/>
      </c>
      <c r="AU42" s="34" t="str">
        <f t="shared" si="12"/>
        <v/>
      </c>
      <c r="AV42" s="34" t="str">
        <f t="shared" si="12"/>
        <v/>
      </c>
    </row>
    <row r="43" spans="2:48" ht="21.9" customHeight="1">
      <c r="B43" s="86" t="str">
        <f>IF('4.製品一覧'!B42="","",'4.製品一覧'!B42)</f>
        <v/>
      </c>
      <c r="C43" s="86" t="str">
        <f>IFERROR(VLOOKUP(B43,'4.製品一覧'!$B$4:$C$500,2,FALSE),"")</f>
        <v/>
      </c>
      <c r="D43" s="34">
        <f>SUMIF('2.売上実績'!$C$4:$C$5000,$B43,'2.売上実績'!$D$4:$D$5000)</f>
        <v>0</v>
      </c>
      <c r="E43" s="35">
        <f t="shared" si="2"/>
        <v>0</v>
      </c>
      <c r="F43" s="34">
        <f>IF(B43="",0,D43*VLOOKUP(B43,'4.製品一覧'!$B$4:$E$500,4,FALSE))</f>
        <v>0</v>
      </c>
      <c r="G43" s="35">
        <f t="shared" si="3"/>
        <v>0</v>
      </c>
      <c r="H43" s="35">
        <f t="shared" si="4"/>
        <v>0</v>
      </c>
      <c r="I43" s="113">
        <f t="shared" si="5"/>
        <v>0</v>
      </c>
      <c r="J43" s="114">
        <f t="shared" si="6"/>
        <v>0</v>
      </c>
      <c r="K43" s="47"/>
      <c r="L43" s="34" t="str">
        <f>IF(B43="","",SUMIF('5.経済減価償却'!$H$4:$H$3000,B43,'5.経済減価償却'!$G$4:$G$3000))</f>
        <v/>
      </c>
      <c r="M43" s="34" t="str">
        <f t="shared" si="7"/>
        <v/>
      </c>
      <c r="N43" s="34" t="str">
        <f>IF(B43="","",VLOOKUP(B43,'6.直接費'!$B$5:$G$501,3,FALSE))</f>
        <v/>
      </c>
      <c r="O43" s="34" t="str">
        <f t="shared" si="8"/>
        <v/>
      </c>
      <c r="P43" s="34" t="str">
        <f>IF($B43="","",VLOOKUP($B43,'6.直接費'!$B$5:$G$501,4,FALSE))</f>
        <v/>
      </c>
      <c r="Q43" s="34"/>
      <c r="R43" s="34"/>
      <c r="S43" s="34" t="str">
        <f t="shared" si="12"/>
        <v/>
      </c>
      <c r="T43" s="34" t="str">
        <f t="shared" si="12"/>
        <v/>
      </c>
      <c r="U43" s="34" t="str">
        <f t="shared" si="12"/>
        <v/>
      </c>
      <c r="V43" s="34" t="str">
        <f t="shared" si="12"/>
        <v/>
      </c>
      <c r="W43" s="34" t="str">
        <f t="shared" si="12"/>
        <v/>
      </c>
      <c r="X43" s="34" t="str">
        <f t="shared" si="12"/>
        <v/>
      </c>
      <c r="Y43" s="34" t="str">
        <f t="shared" si="12"/>
        <v/>
      </c>
      <c r="Z43" s="34" t="str">
        <f t="shared" si="12"/>
        <v/>
      </c>
      <c r="AA43" s="34" t="str">
        <f t="shared" si="12"/>
        <v/>
      </c>
      <c r="AB43" s="34" t="str">
        <f t="shared" si="12"/>
        <v/>
      </c>
      <c r="AC43" s="34" t="str">
        <f t="shared" si="12"/>
        <v/>
      </c>
      <c r="AD43" s="34" t="str">
        <f t="shared" si="12"/>
        <v/>
      </c>
      <c r="AE43" s="34" t="str">
        <f t="shared" si="12"/>
        <v/>
      </c>
      <c r="AF43" s="34" t="str">
        <f t="shared" si="12"/>
        <v/>
      </c>
      <c r="AG43" s="34" t="str">
        <f t="shared" si="12"/>
        <v/>
      </c>
      <c r="AH43" s="34" t="str">
        <f t="shared" si="12"/>
        <v/>
      </c>
      <c r="AI43" s="34" t="str">
        <f t="shared" si="12"/>
        <v/>
      </c>
      <c r="AJ43" s="34" t="str">
        <f t="shared" si="12"/>
        <v/>
      </c>
      <c r="AK43" s="34" t="str">
        <f t="shared" si="12"/>
        <v/>
      </c>
      <c r="AL43" s="34" t="str">
        <f t="shared" si="12"/>
        <v/>
      </c>
      <c r="AM43" s="34" t="str">
        <f t="shared" si="12"/>
        <v/>
      </c>
      <c r="AN43" s="34" t="str">
        <f t="shared" si="12"/>
        <v/>
      </c>
      <c r="AO43" s="34" t="str">
        <f t="shared" si="12"/>
        <v/>
      </c>
      <c r="AP43" s="34" t="str">
        <f t="shared" si="12"/>
        <v/>
      </c>
      <c r="AQ43" s="34" t="str">
        <f t="shared" si="12"/>
        <v/>
      </c>
      <c r="AR43" s="34" t="str">
        <f t="shared" si="12"/>
        <v/>
      </c>
      <c r="AS43" s="34" t="str">
        <f t="shared" si="12"/>
        <v/>
      </c>
      <c r="AT43" s="34" t="str">
        <f t="shared" si="12"/>
        <v/>
      </c>
      <c r="AU43" s="34" t="str">
        <f t="shared" si="12"/>
        <v/>
      </c>
      <c r="AV43" s="34" t="str">
        <f t="shared" si="12"/>
        <v/>
      </c>
    </row>
    <row r="44" spans="2:48" ht="21.9" customHeight="1">
      <c r="B44" s="86" t="str">
        <f>IF('4.製品一覧'!B43="","",'4.製品一覧'!B43)</f>
        <v/>
      </c>
      <c r="C44" s="86" t="str">
        <f>IFERROR(VLOOKUP(B44,'4.製品一覧'!$B$4:$C$500,2,FALSE),"")</f>
        <v/>
      </c>
      <c r="D44" s="34">
        <f>SUMIF('2.売上実績'!$C$4:$C$5000,$B44,'2.売上実績'!$D$4:$D$5000)</f>
        <v>0</v>
      </c>
      <c r="E44" s="35">
        <f t="shared" si="2"/>
        <v>0</v>
      </c>
      <c r="F44" s="34">
        <f>IF(B44="",0,D44*VLOOKUP(B44,'4.製品一覧'!$B$4:$E$500,4,FALSE))</f>
        <v>0</v>
      </c>
      <c r="G44" s="35">
        <f t="shared" si="3"/>
        <v>0</v>
      </c>
      <c r="H44" s="35">
        <f t="shared" si="4"/>
        <v>0</v>
      </c>
      <c r="I44" s="113">
        <f t="shared" si="5"/>
        <v>0</v>
      </c>
      <c r="J44" s="114">
        <f t="shared" si="6"/>
        <v>0</v>
      </c>
      <c r="K44" s="47"/>
      <c r="L44" s="34" t="str">
        <f>IF(B44="","",SUMIF('5.経済減価償却'!$H$4:$H$3000,B44,'5.経済減価償却'!$G$4:$G$3000))</f>
        <v/>
      </c>
      <c r="M44" s="34" t="str">
        <f t="shared" si="7"/>
        <v/>
      </c>
      <c r="N44" s="34" t="str">
        <f>IF(B44="","",VLOOKUP(B44,'6.直接費'!$B$5:$G$501,3,FALSE))</f>
        <v/>
      </c>
      <c r="O44" s="34" t="str">
        <f t="shared" si="8"/>
        <v/>
      </c>
      <c r="P44" s="34" t="str">
        <f>IF($B44="","",VLOOKUP($B44,'6.直接費'!$B$5:$G$501,4,FALSE))</f>
        <v/>
      </c>
      <c r="Q44" s="34"/>
      <c r="R44" s="34"/>
      <c r="S44" s="34" t="str">
        <f t="shared" si="12"/>
        <v/>
      </c>
      <c r="T44" s="34" t="str">
        <f t="shared" si="12"/>
        <v/>
      </c>
      <c r="U44" s="34" t="str">
        <f t="shared" si="12"/>
        <v/>
      </c>
      <c r="V44" s="34" t="str">
        <f t="shared" si="12"/>
        <v/>
      </c>
      <c r="W44" s="34" t="str">
        <f t="shared" si="12"/>
        <v/>
      </c>
      <c r="X44" s="34" t="str">
        <f t="shared" si="12"/>
        <v/>
      </c>
      <c r="Y44" s="34" t="str">
        <f t="shared" si="12"/>
        <v/>
      </c>
      <c r="Z44" s="34" t="str">
        <f t="shared" si="12"/>
        <v/>
      </c>
      <c r="AA44" s="34" t="str">
        <f t="shared" si="12"/>
        <v/>
      </c>
      <c r="AB44" s="34" t="str">
        <f t="shared" si="12"/>
        <v/>
      </c>
      <c r="AC44" s="34" t="str">
        <f t="shared" si="12"/>
        <v/>
      </c>
      <c r="AD44" s="34" t="str">
        <f t="shared" si="12"/>
        <v/>
      </c>
      <c r="AE44" s="34" t="str">
        <f t="shared" si="12"/>
        <v/>
      </c>
      <c r="AF44" s="34" t="str">
        <f t="shared" si="12"/>
        <v/>
      </c>
      <c r="AG44" s="34" t="str">
        <f t="shared" si="12"/>
        <v/>
      </c>
      <c r="AH44" s="34" t="str">
        <f t="shared" si="12"/>
        <v/>
      </c>
      <c r="AI44" s="34" t="str">
        <f t="shared" si="12"/>
        <v/>
      </c>
      <c r="AJ44" s="34" t="str">
        <f t="shared" si="12"/>
        <v/>
      </c>
      <c r="AK44" s="34" t="str">
        <f t="shared" si="12"/>
        <v/>
      </c>
      <c r="AL44" s="34" t="str">
        <f t="shared" si="12"/>
        <v/>
      </c>
      <c r="AM44" s="34" t="str">
        <f t="shared" si="12"/>
        <v/>
      </c>
      <c r="AN44" s="34" t="str">
        <f t="shared" si="12"/>
        <v/>
      </c>
      <c r="AO44" s="34" t="str">
        <f t="shared" si="12"/>
        <v/>
      </c>
      <c r="AP44" s="34" t="str">
        <f t="shared" si="12"/>
        <v/>
      </c>
      <c r="AQ44" s="34" t="str">
        <f t="shared" si="12"/>
        <v/>
      </c>
      <c r="AR44" s="34" t="str">
        <f t="shared" si="12"/>
        <v/>
      </c>
      <c r="AS44" s="34" t="str">
        <f t="shared" si="12"/>
        <v/>
      </c>
      <c r="AT44" s="34" t="str">
        <f t="shared" si="12"/>
        <v/>
      </c>
      <c r="AU44" s="34" t="str">
        <f t="shared" si="12"/>
        <v/>
      </c>
      <c r="AV44" s="34" t="str">
        <f t="shared" si="12"/>
        <v/>
      </c>
    </row>
    <row r="45" spans="2:48" ht="21.9" customHeight="1">
      <c r="B45" s="86" t="str">
        <f>IF('4.製品一覧'!B44="","",'4.製品一覧'!B44)</f>
        <v/>
      </c>
      <c r="C45" s="86" t="str">
        <f>IFERROR(VLOOKUP(B45,'4.製品一覧'!$B$4:$C$500,2,FALSE),"")</f>
        <v/>
      </c>
      <c r="D45" s="34">
        <f>SUMIF('2.売上実績'!$C$4:$C$5000,$B45,'2.売上実績'!$D$4:$D$5000)</f>
        <v>0</v>
      </c>
      <c r="E45" s="35">
        <f t="shared" si="2"/>
        <v>0</v>
      </c>
      <c r="F45" s="34">
        <f>IF(B45="",0,D45*VLOOKUP(B45,'4.製品一覧'!$B$4:$E$500,4,FALSE))</f>
        <v>0</v>
      </c>
      <c r="G45" s="35">
        <f t="shared" si="3"/>
        <v>0</v>
      </c>
      <c r="H45" s="35">
        <f t="shared" si="4"/>
        <v>0</v>
      </c>
      <c r="I45" s="113">
        <f t="shared" si="5"/>
        <v>0</v>
      </c>
      <c r="J45" s="114">
        <f t="shared" si="6"/>
        <v>0</v>
      </c>
      <c r="K45" s="47"/>
      <c r="L45" s="34" t="str">
        <f>IF(B45="","",SUMIF('5.経済減価償却'!$H$4:$H$3000,B45,'5.経済減価償却'!$G$4:$G$3000))</f>
        <v/>
      </c>
      <c r="M45" s="34" t="str">
        <f t="shared" si="7"/>
        <v/>
      </c>
      <c r="N45" s="34" t="str">
        <f>IF(B45="","",VLOOKUP(B45,'6.直接費'!$B$5:$G$501,3,FALSE))</f>
        <v/>
      </c>
      <c r="O45" s="34" t="str">
        <f t="shared" si="8"/>
        <v/>
      </c>
      <c r="P45" s="34" t="str">
        <f>IF($B45="","",VLOOKUP($B45,'6.直接費'!$B$5:$G$501,4,FALSE))</f>
        <v/>
      </c>
      <c r="Q45" s="34"/>
      <c r="R45" s="34"/>
      <c r="S45" s="34" t="str">
        <f t="shared" si="12"/>
        <v/>
      </c>
      <c r="T45" s="34" t="str">
        <f t="shared" si="12"/>
        <v/>
      </c>
      <c r="U45" s="34" t="str">
        <f t="shared" si="12"/>
        <v/>
      </c>
      <c r="V45" s="34" t="str">
        <f t="shared" si="12"/>
        <v/>
      </c>
      <c r="W45" s="34" t="str">
        <f t="shared" si="12"/>
        <v/>
      </c>
      <c r="X45" s="34" t="str">
        <f t="shared" si="12"/>
        <v/>
      </c>
      <c r="Y45" s="34" t="str">
        <f t="shared" si="12"/>
        <v/>
      </c>
      <c r="Z45" s="34" t="str">
        <f t="shared" si="12"/>
        <v/>
      </c>
      <c r="AA45" s="34" t="str">
        <f t="shared" si="12"/>
        <v/>
      </c>
      <c r="AB45" s="34" t="str">
        <f t="shared" si="12"/>
        <v/>
      </c>
      <c r="AC45" s="34" t="str">
        <f t="shared" si="12"/>
        <v/>
      </c>
      <c r="AD45" s="34" t="str">
        <f t="shared" si="12"/>
        <v/>
      </c>
      <c r="AE45" s="34" t="str">
        <f t="shared" si="12"/>
        <v/>
      </c>
      <c r="AF45" s="34" t="str">
        <f t="shared" si="12"/>
        <v/>
      </c>
      <c r="AG45" s="34" t="str">
        <f t="shared" si="12"/>
        <v/>
      </c>
      <c r="AH45" s="34" t="str">
        <f t="shared" si="12"/>
        <v/>
      </c>
      <c r="AI45" s="34" t="str">
        <f t="shared" si="12"/>
        <v/>
      </c>
      <c r="AJ45" s="34" t="str">
        <f t="shared" si="12"/>
        <v/>
      </c>
      <c r="AK45" s="34" t="str">
        <f t="shared" si="12"/>
        <v/>
      </c>
      <c r="AL45" s="34" t="str">
        <f t="shared" si="12"/>
        <v/>
      </c>
      <c r="AM45" s="34" t="str">
        <f t="shared" si="12"/>
        <v/>
      </c>
      <c r="AN45" s="34" t="str">
        <f t="shared" si="12"/>
        <v/>
      </c>
      <c r="AO45" s="34" t="str">
        <f t="shared" si="12"/>
        <v/>
      </c>
      <c r="AP45" s="34" t="str">
        <f t="shared" si="12"/>
        <v/>
      </c>
      <c r="AQ45" s="34" t="str">
        <f t="shared" si="12"/>
        <v/>
      </c>
      <c r="AR45" s="34" t="str">
        <f t="shared" si="12"/>
        <v/>
      </c>
      <c r="AS45" s="34" t="str">
        <f t="shared" si="12"/>
        <v/>
      </c>
      <c r="AT45" s="34" t="str">
        <f t="shared" si="12"/>
        <v/>
      </c>
      <c r="AU45" s="34" t="str">
        <f t="shared" si="12"/>
        <v/>
      </c>
      <c r="AV45" s="34" t="str">
        <f t="shared" si="12"/>
        <v/>
      </c>
    </row>
    <row r="46" spans="2:48" ht="21.9" customHeight="1">
      <c r="B46" s="86" t="str">
        <f>IF('4.製品一覧'!B45="","",'4.製品一覧'!B45)</f>
        <v/>
      </c>
      <c r="C46" s="86" t="str">
        <f>IFERROR(VLOOKUP(B46,'4.製品一覧'!$B$4:$C$500,2,FALSE),"")</f>
        <v/>
      </c>
      <c r="D46" s="34">
        <f>SUMIF('2.売上実績'!$C$4:$C$5000,$B46,'2.売上実績'!$D$4:$D$5000)</f>
        <v>0</v>
      </c>
      <c r="E46" s="35">
        <f t="shared" si="2"/>
        <v>0</v>
      </c>
      <c r="F46" s="34">
        <f>IF(B46="",0,D46*VLOOKUP(B46,'4.製品一覧'!$B$4:$E$500,4,FALSE))</f>
        <v>0</v>
      </c>
      <c r="G46" s="35">
        <f t="shared" si="3"/>
        <v>0</v>
      </c>
      <c r="H46" s="35">
        <f t="shared" si="4"/>
        <v>0</v>
      </c>
      <c r="I46" s="113">
        <f t="shared" si="5"/>
        <v>0</v>
      </c>
      <c r="J46" s="114">
        <f t="shared" si="6"/>
        <v>0</v>
      </c>
      <c r="K46" s="47"/>
      <c r="L46" s="34" t="str">
        <f>IF(B46="","",SUMIF('5.経済減価償却'!$H$4:$H$3000,B46,'5.経済減価償却'!$G$4:$G$3000))</f>
        <v/>
      </c>
      <c r="M46" s="34" t="str">
        <f t="shared" si="7"/>
        <v/>
      </c>
      <c r="N46" s="34" t="str">
        <f>IF(B46="","",VLOOKUP(B46,'6.直接費'!$B$5:$G$501,3,FALSE))</f>
        <v/>
      </c>
      <c r="O46" s="34" t="str">
        <f t="shared" si="8"/>
        <v/>
      </c>
      <c r="P46" s="34" t="str">
        <f>IF($B46="","",VLOOKUP($B46,'6.直接費'!$B$5:$G$501,4,FALSE))</f>
        <v/>
      </c>
      <c r="Q46" s="34"/>
      <c r="R46" s="34"/>
      <c r="S46" s="34" t="str">
        <f t="shared" si="12"/>
        <v/>
      </c>
      <c r="T46" s="34" t="str">
        <f t="shared" si="12"/>
        <v/>
      </c>
      <c r="U46" s="34" t="str">
        <f t="shared" si="12"/>
        <v/>
      </c>
      <c r="V46" s="34" t="str">
        <f t="shared" si="12"/>
        <v/>
      </c>
      <c r="W46" s="34" t="str">
        <f t="shared" si="12"/>
        <v/>
      </c>
      <c r="X46" s="34" t="str">
        <f t="shared" si="12"/>
        <v/>
      </c>
      <c r="Y46" s="34" t="str">
        <f t="shared" si="12"/>
        <v/>
      </c>
      <c r="Z46" s="34" t="str">
        <f t="shared" si="12"/>
        <v/>
      </c>
      <c r="AA46" s="34" t="str">
        <f t="shared" si="12"/>
        <v/>
      </c>
      <c r="AB46" s="34" t="str">
        <f t="shared" si="12"/>
        <v/>
      </c>
      <c r="AC46" s="34" t="str">
        <f t="shared" si="12"/>
        <v/>
      </c>
      <c r="AD46" s="34" t="str">
        <f t="shared" si="12"/>
        <v/>
      </c>
      <c r="AE46" s="34" t="str">
        <f t="shared" si="12"/>
        <v/>
      </c>
      <c r="AF46" s="34" t="str">
        <f t="shared" si="12"/>
        <v/>
      </c>
      <c r="AG46" s="34" t="str">
        <f t="shared" si="12"/>
        <v/>
      </c>
      <c r="AH46" s="34" t="str">
        <f t="shared" si="12"/>
        <v/>
      </c>
      <c r="AI46" s="34" t="str">
        <f t="shared" si="12"/>
        <v/>
      </c>
      <c r="AJ46" s="34" t="str">
        <f t="shared" si="12"/>
        <v/>
      </c>
      <c r="AK46" s="34" t="str">
        <f t="shared" si="12"/>
        <v/>
      </c>
      <c r="AL46" s="34" t="str">
        <f t="shared" si="12"/>
        <v/>
      </c>
      <c r="AM46" s="34" t="str">
        <f t="shared" si="12"/>
        <v/>
      </c>
      <c r="AN46" s="34" t="str">
        <f t="shared" si="12"/>
        <v/>
      </c>
      <c r="AO46" s="34" t="str">
        <f t="shared" si="12"/>
        <v/>
      </c>
      <c r="AP46" s="34" t="str">
        <f t="shared" si="12"/>
        <v/>
      </c>
      <c r="AQ46" s="34" t="str">
        <f t="shared" si="12"/>
        <v/>
      </c>
      <c r="AR46" s="34" t="str">
        <f t="shared" si="12"/>
        <v/>
      </c>
      <c r="AS46" s="34" t="str">
        <f t="shared" si="12"/>
        <v/>
      </c>
      <c r="AT46" s="34" t="str">
        <f t="shared" si="12"/>
        <v/>
      </c>
      <c r="AU46" s="34" t="str">
        <f t="shared" si="12"/>
        <v/>
      </c>
      <c r="AV46" s="34" t="str">
        <f t="shared" si="12"/>
        <v/>
      </c>
    </row>
    <row r="47" spans="2:48" ht="21.9" customHeight="1">
      <c r="B47" s="86" t="str">
        <f>IF('4.製品一覧'!B46="","",'4.製品一覧'!B46)</f>
        <v/>
      </c>
      <c r="C47" s="86" t="str">
        <f>IFERROR(VLOOKUP(B47,'4.製品一覧'!$B$4:$C$500,2,FALSE),"")</f>
        <v/>
      </c>
      <c r="D47" s="34">
        <f>SUMIF('2.売上実績'!$C$4:$C$5000,$B47,'2.売上実績'!$D$4:$D$5000)</f>
        <v>0</v>
      </c>
      <c r="E47" s="35">
        <f t="shared" si="2"/>
        <v>0</v>
      </c>
      <c r="F47" s="34">
        <f>IF(B47="",0,D47*VLOOKUP(B47,'4.製品一覧'!$B$4:$E$500,4,FALSE))</f>
        <v>0</v>
      </c>
      <c r="G47" s="35">
        <f t="shared" si="3"/>
        <v>0</v>
      </c>
      <c r="H47" s="35">
        <f t="shared" si="4"/>
        <v>0</v>
      </c>
      <c r="I47" s="113">
        <f t="shared" si="5"/>
        <v>0</v>
      </c>
      <c r="J47" s="114">
        <f t="shared" si="6"/>
        <v>0</v>
      </c>
      <c r="K47" s="47"/>
      <c r="L47" s="34" t="str">
        <f>IF(B47="","",SUMIF('5.経済減価償却'!$H$4:$H$3000,B47,'5.経済減価償却'!$G$4:$G$3000))</f>
        <v/>
      </c>
      <c r="M47" s="34" t="str">
        <f t="shared" si="7"/>
        <v/>
      </c>
      <c r="N47" s="34" t="str">
        <f>IF(B47="","",VLOOKUP(B47,'6.直接費'!$B$5:$G$501,3,FALSE))</f>
        <v/>
      </c>
      <c r="O47" s="34" t="str">
        <f t="shared" si="8"/>
        <v/>
      </c>
      <c r="P47" s="34" t="str">
        <f>IF($B47="","",VLOOKUP($B47,'6.直接費'!$B$5:$G$501,4,FALSE))</f>
        <v/>
      </c>
      <c r="Q47" s="34"/>
      <c r="R47" s="34"/>
      <c r="S47" s="34" t="str">
        <f t="shared" si="12"/>
        <v/>
      </c>
      <c r="T47" s="34" t="str">
        <f t="shared" si="12"/>
        <v/>
      </c>
      <c r="U47" s="34" t="str">
        <f t="shared" si="12"/>
        <v/>
      </c>
      <c r="V47" s="34" t="str">
        <f t="shared" si="12"/>
        <v/>
      </c>
      <c r="W47" s="34" t="str">
        <f t="shared" si="12"/>
        <v/>
      </c>
      <c r="X47" s="34" t="str">
        <f t="shared" si="12"/>
        <v/>
      </c>
      <c r="Y47" s="34" t="str">
        <f t="shared" si="12"/>
        <v/>
      </c>
      <c r="Z47" s="34" t="str">
        <f t="shared" si="12"/>
        <v/>
      </c>
      <c r="AA47" s="34" t="str">
        <f t="shared" si="12"/>
        <v/>
      </c>
      <c r="AB47" s="34" t="str">
        <f t="shared" si="12"/>
        <v/>
      </c>
      <c r="AC47" s="34" t="str">
        <f t="shared" si="12"/>
        <v/>
      </c>
      <c r="AD47" s="34" t="str">
        <f t="shared" si="12"/>
        <v/>
      </c>
      <c r="AE47" s="34" t="str">
        <f t="shared" si="12"/>
        <v/>
      </c>
      <c r="AF47" s="34" t="str">
        <f t="shared" si="12"/>
        <v/>
      </c>
      <c r="AG47" s="34" t="str">
        <f t="shared" si="12"/>
        <v/>
      </c>
      <c r="AH47" s="34" t="str">
        <f t="shared" ref="S47:AV55" si="13">IF(OR($B47="",AH$4=""),"",IF(AH$4="売上数",AH$3*$E47,IF(AH$4="汎用配賦値",AH$3*$G47,IF(AND(AH$4="均一配賦",$B$3&gt;0),AH$3/$B$3,IF(AH$4="減価償却費",AH$3*$H47)))))</f>
        <v/>
      </c>
      <c r="AI47" s="34" t="str">
        <f t="shared" si="13"/>
        <v/>
      </c>
      <c r="AJ47" s="34" t="str">
        <f t="shared" si="13"/>
        <v/>
      </c>
      <c r="AK47" s="34" t="str">
        <f t="shared" si="13"/>
        <v/>
      </c>
      <c r="AL47" s="34" t="str">
        <f t="shared" si="13"/>
        <v/>
      </c>
      <c r="AM47" s="34" t="str">
        <f t="shared" si="13"/>
        <v/>
      </c>
      <c r="AN47" s="34" t="str">
        <f t="shared" si="13"/>
        <v/>
      </c>
      <c r="AO47" s="34" t="str">
        <f t="shared" si="13"/>
        <v/>
      </c>
      <c r="AP47" s="34" t="str">
        <f t="shared" si="13"/>
        <v/>
      </c>
      <c r="AQ47" s="34" t="str">
        <f t="shared" si="13"/>
        <v/>
      </c>
      <c r="AR47" s="34" t="str">
        <f t="shared" si="13"/>
        <v/>
      </c>
      <c r="AS47" s="34" t="str">
        <f t="shared" si="13"/>
        <v/>
      </c>
      <c r="AT47" s="34" t="str">
        <f t="shared" si="13"/>
        <v/>
      </c>
      <c r="AU47" s="34" t="str">
        <f t="shared" si="13"/>
        <v/>
      </c>
      <c r="AV47" s="34" t="str">
        <f t="shared" si="13"/>
        <v/>
      </c>
    </row>
    <row r="48" spans="2:48" ht="21.9" customHeight="1">
      <c r="B48" s="86" t="str">
        <f>IF('4.製品一覧'!B47="","",'4.製品一覧'!B47)</f>
        <v/>
      </c>
      <c r="C48" s="86" t="str">
        <f>IFERROR(VLOOKUP(B48,'4.製品一覧'!$B$4:$C$500,2,FALSE),"")</f>
        <v/>
      </c>
      <c r="D48" s="34">
        <f>SUMIF('2.売上実績'!$C$4:$C$5000,$B48,'2.売上実績'!$D$4:$D$5000)</f>
        <v>0</v>
      </c>
      <c r="E48" s="35">
        <f t="shared" si="2"/>
        <v>0</v>
      </c>
      <c r="F48" s="34">
        <f>IF(B48="",0,D48*VLOOKUP(B48,'4.製品一覧'!$B$4:$E$500,4,FALSE))</f>
        <v>0</v>
      </c>
      <c r="G48" s="35">
        <f t="shared" si="3"/>
        <v>0</v>
      </c>
      <c r="H48" s="35">
        <f t="shared" si="4"/>
        <v>0</v>
      </c>
      <c r="I48" s="113">
        <f t="shared" si="5"/>
        <v>0</v>
      </c>
      <c r="J48" s="114">
        <f t="shared" si="6"/>
        <v>0</v>
      </c>
      <c r="K48" s="47"/>
      <c r="L48" s="34" t="str">
        <f>IF(B48="","",SUMIF('5.経済減価償却'!$H$4:$H$3000,B48,'5.経済減価償却'!$G$4:$G$3000))</f>
        <v/>
      </c>
      <c r="M48" s="34" t="str">
        <f t="shared" si="7"/>
        <v/>
      </c>
      <c r="N48" s="34" t="str">
        <f>IF(B48="","",VLOOKUP(B48,'6.直接費'!$B$5:$G$501,3,FALSE))</f>
        <v/>
      </c>
      <c r="O48" s="34" t="str">
        <f t="shared" si="8"/>
        <v/>
      </c>
      <c r="P48" s="34" t="str">
        <f>IF($B48="","",VLOOKUP($B48,'6.直接費'!$B$5:$G$501,4,FALSE))</f>
        <v/>
      </c>
      <c r="Q48" s="34"/>
      <c r="R48" s="34"/>
      <c r="S48" s="34" t="str">
        <f t="shared" si="13"/>
        <v/>
      </c>
      <c r="T48" s="34" t="str">
        <f t="shared" si="13"/>
        <v/>
      </c>
      <c r="U48" s="34" t="str">
        <f t="shared" si="13"/>
        <v/>
      </c>
      <c r="V48" s="34" t="str">
        <f t="shared" si="13"/>
        <v/>
      </c>
      <c r="W48" s="34" t="str">
        <f t="shared" si="13"/>
        <v/>
      </c>
      <c r="X48" s="34" t="str">
        <f t="shared" si="13"/>
        <v/>
      </c>
      <c r="Y48" s="34" t="str">
        <f t="shared" si="13"/>
        <v/>
      </c>
      <c r="Z48" s="34" t="str">
        <f t="shared" si="13"/>
        <v/>
      </c>
      <c r="AA48" s="34" t="str">
        <f t="shared" si="13"/>
        <v/>
      </c>
      <c r="AB48" s="34" t="str">
        <f t="shared" si="13"/>
        <v/>
      </c>
      <c r="AC48" s="34" t="str">
        <f t="shared" si="13"/>
        <v/>
      </c>
      <c r="AD48" s="34" t="str">
        <f t="shared" si="13"/>
        <v/>
      </c>
      <c r="AE48" s="34" t="str">
        <f t="shared" si="13"/>
        <v/>
      </c>
      <c r="AF48" s="34" t="str">
        <f t="shared" si="13"/>
        <v/>
      </c>
      <c r="AG48" s="34" t="str">
        <f t="shared" si="13"/>
        <v/>
      </c>
      <c r="AH48" s="34" t="str">
        <f t="shared" si="13"/>
        <v/>
      </c>
      <c r="AI48" s="34" t="str">
        <f t="shared" si="13"/>
        <v/>
      </c>
      <c r="AJ48" s="34" t="str">
        <f t="shared" si="13"/>
        <v/>
      </c>
      <c r="AK48" s="34" t="str">
        <f t="shared" si="13"/>
        <v/>
      </c>
      <c r="AL48" s="34" t="str">
        <f t="shared" si="13"/>
        <v/>
      </c>
      <c r="AM48" s="34" t="str">
        <f t="shared" si="13"/>
        <v/>
      </c>
      <c r="AN48" s="34" t="str">
        <f t="shared" si="13"/>
        <v/>
      </c>
      <c r="AO48" s="34" t="str">
        <f t="shared" si="13"/>
        <v/>
      </c>
      <c r="AP48" s="34" t="str">
        <f t="shared" si="13"/>
        <v/>
      </c>
      <c r="AQ48" s="34" t="str">
        <f t="shared" si="13"/>
        <v/>
      </c>
      <c r="AR48" s="34" t="str">
        <f t="shared" si="13"/>
        <v/>
      </c>
      <c r="AS48" s="34" t="str">
        <f t="shared" si="13"/>
        <v/>
      </c>
      <c r="AT48" s="34" t="str">
        <f t="shared" si="13"/>
        <v/>
      </c>
      <c r="AU48" s="34" t="str">
        <f t="shared" si="13"/>
        <v/>
      </c>
      <c r="AV48" s="34" t="str">
        <f t="shared" si="13"/>
        <v/>
      </c>
    </row>
    <row r="49" spans="2:48" ht="21.9" customHeight="1">
      <c r="B49" s="86" t="str">
        <f>IF('4.製品一覧'!B48="","",'4.製品一覧'!B48)</f>
        <v/>
      </c>
      <c r="C49" s="86" t="str">
        <f>IFERROR(VLOOKUP(B49,'4.製品一覧'!$B$4:$C$500,2,FALSE),"")</f>
        <v/>
      </c>
      <c r="D49" s="34">
        <f>SUMIF('2.売上実績'!$C$4:$C$5000,$B49,'2.売上実績'!$D$4:$D$5000)</f>
        <v>0</v>
      </c>
      <c r="E49" s="35">
        <f t="shared" si="2"/>
        <v>0</v>
      </c>
      <c r="F49" s="34">
        <f>IF(B49="",0,D49*VLOOKUP(B49,'4.製品一覧'!$B$4:$E$500,4,FALSE))</f>
        <v>0</v>
      </c>
      <c r="G49" s="35">
        <f t="shared" si="3"/>
        <v>0</v>
      </c>
      <c r="H49" s="35">
        <f t="shared" si="4"/>
        <v>0</v>
      </c>
      <c r="I49" s="113">
        <f t="shared" si="5"/>
        <v>0</v>
      </c>
      <c r="J49" s="114">
        <f t="shared" si="6"/>
        <v>0</v>
      </c>
      <c r="K49" s="47"/>
      <c r="L49" s="34" t="str">
        <f>IF(B49="","",SUMIF('5.経済減価償却'!$H$4:$H$3000,B49,'5.経済減価償却'!$G$4:$G$3000))</f>
        <v/>
      </c>
      <c r="M49" s="34" t="str">
        <f t="shared" si="7"/>
        <v/>
      </c>
      <c r="N49" s="34" t="str">
        <f>IF(B49="","",VLOOKUP(B49,'6.直接費'!$B$5:$G$501,3,FALSE))</f>
        <v/>
      </c>
      <c r="O49" s="34" t="str">
        <f t="shared" si="8"/>
        <v/>
      </c>
      <c r="P49" s="34" t="str">
        <f>IF($B49="","",VLOOKUP($B49,'6.直接費'!$B$5:$G$501,4,FALSE))</f>
        <v/>
      </c>
      <c r="Q49" s="34"/>
      <c r="R49" s="34"/>
      <c r="S49" s="34" t="str">
        <f t="shared" si="13"/>
        <v/>
      </c>
      <c r="T49" s="34" t="str">
        <f t="shared" si="13"/>
        <v/>
      </c>
      <c r="U49" s="34" t="str">
        <f t="shared" si="13"/>
        <v/>
      </c>
      <c r="V49" s="34" t="str">
        <f t="shared" si="13"/>
        <v/>
      </c>
      <c r="W49" s="34" t="str">
        <f t="shared" si="13"/>
        <v/>
      </c>
      <c r="X49" s="34" t="str">
        <f t="shared" si="13"/>
        <v/>
      </c>
      <c r="Y49" s="34" t="str">
        <f t="shared" si="13"/>
        <v/>
      </c>
      <c r="Z49" s="34" t="str">
        <f t="shared" si="13"/>
        <v/>
      </c>
      <c r="AA49" s="34" t="str">
        <f t="shared" si="13"/>
        <v/>
      </c>
      <c r="AB49" s="34" t="str">
        <f t="shared" si="13"/>
        <v/>
      </c>
      <c r="AC49" s="34" t="str">
        <f t="shared" si="13"/>
        <v/>
      </c>
      <c r="AD49" s="34" t="str">
        <f t="shared" si="13"/>
        <v/>
      </c>
      <c r="AE49" s="34" t="str">
        <f t="shared" si="13"/>
        <v/>
      </c>
      <c r="AF49" s="34" t="str">
        <f t="shared" si="13"/>
        <v/>
      </c>
      <c r="AG49" s="34" t="str">
        <f t="shared" si="13"/>
        <v/>
      </c>
      <c r="AH49" s="34" t="str">
        <f t="shared" si="13"/>
        <v/>
      </c>
      <c r="AI49" s="34" t="str">
        <f t="shared" si="13"/>
        <v/>
      </c>
      <c r="AJ49" s="34" t="str">
        <f t="shared" si="13"/>
        <v/>
      </c>
      <c r="AK49" s="34" t="str">
        <f t="shared" si="13"/>
        <v/>
      </c>
      <c r="AL49" s="34" t="str">
        <f t="shared" si="13"/>
        <v/>
      </c>
      <c r="AM49" s="34" t="str">
        <f t="shared" si="13"/>
        <v/>
      </c>
      <c r="AN49" s="34" t="str">
        <f t="shared" si="13"/>
        <v/>
      </c>
      <c r="AO49" s="34" t="str">
        <f t="shared" si="13"/>
        <v/>
      </c>
      <c r="AP49" s="34" t="str">
        <f t="shared" si="13"/>
        <v/>
      </c>
      <c r="AQ49" s="34" t="str">
        <f t="shared" si="13"/>
        <v/>
      </c>
      <c r="AR49" s="34" t="str">
        <f t="shared" si="13"/>
        <v/>
      </c>
      <c r="AS49" s="34" t="str">
        <f t="shared" si="13"/>
        <v/>
      </c>
      <c r="AT49" s="34" t="str">
        <f t="shared" si="13"/>
        <v/>
      </c>
      <c r="AU49" s="34" t="str">
        <f t="shared" si="13"/>
        <v/>
      </c>
      <c r="AV49" s="34" t="str">
        <f t="shared" si="13"/>
        <v/>
      </c>
    </row>
    <row r="50" spans="2:48" ht="21.9" customHeight="1">
      <c r="B50" s="86" t="str">
        <f>IF('4.製品一覧'!B49="","",'4.製品一覧'!B49)</f>
        <v/>
      </c>
      <c r="C50" s="86" t="str">
        <f>IFERROR(VLOOKUP(B50,'4.製品一覧'!$B$4:$C$500,2,FALSE),"")</f>
        <v/>
      </c>
      <c r="D50" s="34">
        <f>SUMIF('2.売上実績'!$C$4:$C$5000,$B50,'2.売上実績'!$D$4:$D$5000)</f>
        <v>0</v>
      </c>
      <c r="E50" s="35">
        <f t="shared" si="2"/>
        <v>0</v>
      </c>
      <c r="F50" s="34">
        <f>IF(B50="",0,D50*VLOOKUP(B50,'4.製品一覧'!$B$4:$E$500,4,FALSE))</f>
        <v>0</v>
      </c>
      <c r="G50" s="35">
        <f t="shared" si="3"/>
        <v>0</v>
      </c>
      <c r="H50" s="35">
        <f t="shared" si="4"/>
        <v>0</v>
      </c>
      <c r="I50" s="113">
        <f t="shared" si="5"/>
        <v>0</v>
      </c>
      <c r="J50" s="114">
        <f t="shared" si="6"/>
        <v>0</v>
      </c>
      <c r="K50" s="47"/>
      <c r="L50" s="34" t="str">
        <f>IF(B50="","",SUMIF('5.経済減価償却'!$H$4:$H$3000,B50,'5.経済減価償却'!$G$4:$G$3000))</f>
        <v/>
      </c>
      <c r="M50" s="34" t="str">
        <f t="shared" si="7"/>
        <v/>
      </c>
      <c r="N50" s="34" t="str">
        <f>IF(B50="","",VLOOKUP(B50,'6.直接費'!$B$5:$G$501,3,FALSE))</f>
        <v/>
      </c>
      <c r="O50" s="34" t="str">
        <f t="shared" si="8"/>
        <v/>
      </c>
      <c r="P50" s="34" t="str">
        <f>IF($B50="","",VLOOKUP($B50,'6.直接費'!$B$5:$G$501,4,FALSE))</f>
        <v/>
      </c>
      <c r="Q50" s="34"/>
      <c r="R50" s="34"/>
      <c r="S50" s="34" t="str">
        <f t="shared" si="13"/>
        <v/>
      </c>
      <c r="T50" s="34" t="str">
        <f t="shared" si="13"/>
        <v/>
      </c>
      <c r="U50" s="34" t="str">
        <f t="shared" si="13"/>
        <v/>
      </c>
      <c r="V50" s="34" t="str">
        <f t="shared" si="13"/>
        <v/>
      </c>
      <c r="W50" s="34" t="str">
        <f t="shared" si="13"/>
        <v/>
      </c>
      <c r="X50" s="34" t="str">
        <f t="shared" si="13"/>
        <v/>
      </c>
      <c r="Y50" s="34" t="str">
        <f t="shared" si="13"/>
        <v/>
      </c>
      <c r="Z50" s="34" t="str">
        <f t="shared" si="13"/>
        <v/>
      </c>
      <c r="AA50" s="34" t="str">
        <f t="shared" si="13"/>
        <v/>
      </c>
      <c r="AB50" s="34" t="str">
        <f t="shared" si="13"/>
        <v/>
      </c>
      <c r="AC50" s="34" t="str">
        <f t="shared" si="13"/>
        <v/>
      </c>
      <c r="AD50" s="34" t="str">
        <f t="shared" si="13"/>
        <v/>
      </c>
      <c r="AE50" s="34" t="str">
        <f t="shared" si="13"/>
        <v/>
      </c>
      <c r="AF50" s="34" t="str">
        <f t="shared" si="13"/>
        <v/>
      </c>
      <c r="AG50" s="34" t="str">
        <f t="shared" si="13"/>
        <v/>
      </c>
      <c r="AH50" s="34" t="str">
        <f t="shared" si="13"/>
        <v/>
      </c>
      <c r="AI50" s="34" t="str">
        <f t="shared" si="13"/>
        <v/>
      </c>
      <c r="AJ50" s="34" t="str">
        <f t="shared" si="13"/>
        <v/>
      </c>
      <c r="AK50" s="34" t="str">
        <f t="shared" si="13"/>
        <v/>
      </c>
      <c r="AL50" s="34" t="str">
        <f t="shared" si="13"/>
        <v/>
      </c>
      <c r="AM50" s="34" t="str">
        <f t="shared" si="13"/>
        <v/>
      </c>
      <c r="AN50" s="34" t="str">
        <f t="shared" si="13"/>
        <v/>
      </c>
      <c r="AO50" s="34" t="str">
        <f t="shared" si="13"/>
        <v/>
      </c>
      <c r="AP50" s="34" t="str">
        <f t="shared" si="13"/>
        <v/>
      </c>
      <c r="AQ50" s="34" t="str">
        <f t="shared" si="13"/>
        <v/>
      </c>
      <c r="AR50" s="34" t="str">
        <f t="shared" si="13"/>
        <v/>
      </c>
      <c r="AS50" s="34" t="str">
        <f t="shared" si="13"/>
        <v/>
      </c>
      <c r="AT50" s="34" t="str">
        <f t="shared" si="13"/>
        <v/>
      </c>
      <c r="AU50" s="34" t="str">
        <f t="shared" si="13"/>
        <v/>
      </c>
      <c r="AV50" s="34" t="str">
        <f t="shared" si="13"/>
        <v/>
      </c>
    </row>
    <row r="51" spans="2:48" ht="21.9" customHeight="1">
      <c r="B51" s="86" t="str">
        <f>IF('4.製品一覧'!B50="","",'4.製品一覧'!B50)</f>
        <v/>
      </c>
      <c r="C51" s="86" t="str">
        <f>IFERROR(VLOOKUP(B51,'4.製品一覧'!$B$4:$C$500,2,FALSE),"")</f>
        <v/>
      </c>
      <c r="D51" s="34">
        <f>SUMIF('2.売上実績'!$C$4:$C$5000,$B51,'2.売上実績'!$D$4:$D$5000)</f>
        <v>0</v>
      </c>
      <c r="E51" s="35">
        <f t="shared" si="2"/>
        <v>0</v>
      </c>
      <c r="F51" s="34">
        <f>IF(B51="",0,D51*VLOOKUP(B51,'4.製品一覧'!$B$4:$E$500,4,FALSE))</f>
        <v>0</v>
      </c>
      <c r="G51" s="35">
        <f t="shared" si="3"/>
        <v>0</v>
      </c>
      <c r="H51" s="35">
        <f t="shared" si="4"/>
        <v>0</v>
      </c>
      <c r="I51" s="113">
        <f t="shared" si="5"/>
        <v>0</v>
      </c>
      <c r="J51" s="114">
        <f t="shared" si="6"/>
        <v>0</v>
      </c>
      <c r="K51" s="47"/>
      <c r="L51" s="34" t="str">
        <f>IF(B51="","",SUMIF('5.経済減価償却'!$H$4:$H$3000,B51,'5.経済減価償却'!$G$4:$G$3000))</f>
        <v/>
      </c>
      <c r="M51" s="34" t="str">
        <f t="shared" si="7"/>
        <v/>
      </c>
      <c r="N51" s="34" t="str">
        <f>IF(B51="","",VLOOKUP(B51,'6.直接費'!$B$5:$G$501,3,FALSE))</f>
        <v/>
      </c>
      <c r="O51" s="34" t="str">
        <f t="shared" si="8"/>
        <v/>
      </c>
      <c r="P51" s="34" t="str">
        <f>IF($B51="","",VLOOKUP($B51,'6.直接費'!$B$5:$G$501,4,FALSE))</f>
        <v/>
      </c>
      <c r="Q51" s="34"/>
      <c r="R51" s="34"/>
      <c r="S51" s="34" t="str">
        <f t="shared" si="13"/>
        <v/>
      </c>
      <c r="T51" s="34" t="str">
        <f t="shared" si="13"/>
        <v/>
      </c>
      <c r="U51" s="34" t="str">
        <f t="shared" si="13"/>
        <v/>
      </c>
      <c r="V51" s="34" t="str">
        <f t="shared" si="13"/>
        <v/>
      </c>
      <c r="W51" s="34" t="str">
        <f t="shared" si="13"/>
        <v/>
      </c>
      <c r="X51" s="34" t="str">
        <f t="shared" si="13"/>
        <v/>
      </c>
      <c r="Y51" s="34" t="str">
        <f t="shared" si="13"/>
        <v/>
      </c>
      <c r="Z51" s="34" t="str">
        <f t="shared" si="13"/>
        <v/>
      </c>
      <c r="AA51" s="34" t="str">
        <f t="shared" si="13"/>
        <v/>
      </c>
      <c r="AB51" s="34" t="str">
        <f t="shared" si="13"/>
        <v/>
      </c>
      <c r="AC51" s="34" t="str">
        <f t="shared" si="13"/>
        <v/>
      </c>
      <c r="AD51" s="34" t="str">
        <f t="shared" si="13"/>
        <v/>
      </c>
      <c r="AE51" s="34" t="str">
        <f t="shared" si="13"/>
        <v/>
      </c>
      <c r="AF51" s="34" t="str">
        <f t="shared" si="13"/>
        <v/>
      </c>
      <c r="AG51" s="34" t="str">
        <f t="shared" si="13"/>
        <v/>
      </c>
      <c r="AH51" s="34" t="str">
        <f t="shared" si="13"/>
        <v/>
      </c>
      <c r="AI51" s="34" t="str">
        <f t="shared" si="13"/>
        <v/>
      </c>
      <c r="AJ51" s="34" t="str">
        <f t="shared" si="13"/>
        <v/>
      </c>
      <c r="AK51" s="34" t="str">
        <f t="shared" si="13"/>
        <v/>
      </c>
      <c r="AL51" s="34" t="str">
        <f t="shared" si="13"/>
        <v/>
      </c>
      <c r="AM51" s="34" t="str">
        <f t="shared" si="13"/>
        <v/>
      </c>
      <c r="AN51" s="34" t="str">
        <f t="shared" si="13"/>
        <v/>
      </c>
      <c r="AO51" s="34" t="str">
        <f t="shared" si="13"/>
        <v/>
      </c>
      <c r="AP51" s="34" t="str">
        <f t="shared" si="13"/>
        <v/>
      </c>
      <c r="AQ51" s="34" t="str">
        <f t="shared" si="13"/>
        <v/>
      </c>
      <c r="AR51" s="34" t="str">
        <f t="shared" si="13"/>
        <v/>
      </c>
      <c r="AS51" s="34" t="str">
        <f t="shared" si="13"/>
        <v/>
      </c>
      <c r="AT51" s="34" t="str">
        <f t="shared" si="13"/>
        <v/>
      </c>
      <c r="AU51" s="34" t="str">
        <f t="shared" si="13"/>
        <v/>
      </c>
      <c r="AV51" s="34" t="str">
        <f t="shared" si="13"/>
        <v/>
      </c>
    </row>
    <row r="52" spans="2:48" ht="21.9" customHeight="1">
      <c r="B52" s="86" t="str">
        <f>IF('4.製品一覧'!B51="","",'4.製品一覧'!B51)</f>
        <v/>
      </c>
      <c r="C52" s="86" t="str">
        <f>IFERROR(VLOOKUP(B52,'4.製品一覧'!$B$4:$C$500,2,FALSE),"")</f>
        <v/>
      </c>
      <c r="D52" s="34">
        <f>SUMIF('2.売上実績'!$C$4:$C$5000,$B52,'2.売上実績'!$D$4:$D$5000)</f>
        <v>0</v>
      </c>
      <c r="E52" s="35">
        <f t="shared" si="2"/>
        <v>0</v>
      </c>
      <c r="F52" s="34">
        <f>IF(B52="",0,D52*VLOOKUP(B52,'4.製品一覧'!$B$4:$E$500,4,FALSE))</f>
        <v>0</v>
      </c>
      <c r="G52" s="35">
        <f t="shared" si="3"/>
        <v>0</v>
      </c>
      <c r="H52" s="35">
        <f t="shared" si="4"/>
        <v>0</v>
      </c>
      <c r="I52" s="113">
        <f t="shared" si="5"/>
        <v>0</v>
      </c>
      <c r="J52" s="114">
        <f t="shared" si="6"/>
        <v>0</v>
      </c>
      <c r="K52" s="47"/>
      <c r="L52" s="34" t="str">
        <f>IF(B52="","",SUMIF('5.経済減価償却'!$H$4:$H$3000,B52,'5.経済減価償却'!$G$4:$G$3000))</f>
        <v/>
      </c>
      <c r="M52" s="34" t="str">
        <f t="shared" si="7"/>
        <v/>
      </c>
      <c r="N52" s="34" t="str">
        <f>IF(B52="","",VLOOKUP(B52,'6.直接費'!$B$5:$G$501,3,FALSE))</f>
        <v/>
      </c>
      <c r="O52" s="34" t="str">
        <f t="shared" si="8"/>
        <v/>
      </c>
      <c r="P52" s="34" t="str">
        <f>IF($B52="","",VLOOKUP($B52,'6.直接費'!$B$5:$G$501,4,FALSE))</f>
        <v/>
      </c>
      <c r="Q52" s="34"/>
      <c r="R52" s="34"/>
      <c r="S52" s="34" t="str">
        <f t="shared" si="13"/>
        <v/>
      </c>
      <c r="T52" s="34" t="str">
        <f t="shared" si="13"/>
        <v/>
      </c>
      <c r="U52" s="34" t="str">
        <f t="shared" si="13"/>
        <v/>
      </c>
      <c r="V52" s="34" t="str">
        <f t="shared" si="13"/>
        <v/>
      </c>
      <c r="W52" s="34" t="str">
        <f t="shared" si="13"/>
        <v/>
      </c>
      <c r="X52" s="34" t="str">
        <f t="shared" si="13"/>
        <v/>
      </c>
      <c r="Y52" s="34" t="str">
        <f t="shared" si="13"/>
        <v/>
      </c>
      <c r="Z52" s="34" t="str">
        <f t="shared" si="13"/>
        <v/>
      </c>
      <c r="AA52" s="34" t="str">
        <f t="shared" si="13"/>
        <v/>
      </c>
      <c r="AB52" s="34" t="str">
        <f t="shared" si="13"/>
        <v/>
      </c>
      <c r="AC52" s="34" t="str">
        <f t="shared" si="13"/>
        <v/>
      </c>
      <c r="AD52" s="34" t="str">
        <f t="shared" si="13"/>
        <v/>
      </c>
      <c r="AE52" s="34" t="str">
        <f t="shared" si="13"/>
        <v/>
      </c>
      <c r="AF52" s="34" t="str">
        <f t="shared" si="13"/>
        <v/>
      </c>
      <c r="AG52" s="34" t="str">
        <f t="shared" si="13"/>
        <v/>
      </c>
      <c r="AH52" s="34" t="str">
        <f t="shared" si="13"/>
        <v/>
      </c>
      <c r="AI52" s="34" t="str">
        <f t="shared" si="13"/>
        <v/>
      </c>
      <c r="AJ52" s="34" t="str">
        <f t="shared" si="13"/>
        <v/>
      </c>
      <c r="AK52" s="34" t="str">
        <f t="shared" si="13"/>
        <v/>
      </c>
      <c r="AL52" s="34" t="str">
        <f t="shared" si="13"/>
        <v/>
      </c>
      <c r="AM52" s="34" t="str">
        <f t="shared" si="13"/>
        <v/>
      </c>
      <c r="AN52" s="34" t="str">
        <f t="shared" si="13"/>
        <v/>
      </c>
      <c r="AO52" s="34" t="str">
        <f t="shared" si="13"/>
        <v/>
      </c>
      <c r="AP52" s="34" t="str">
        <f t="shared" si="13"/>
        <v/>
      </c>
      <c r="AQ52" s="34" t="str">
        <f t="shared" si="13"/>
        <v/>
      </c>
      <c r="AR52" s="34" t="str">
        <f t="shared" si="13"/>
        <v/>
      </c>
      <c r="AS52" s="34" t="str">
        <f t="shared" si="13"/>
        <v/>
      </c>
      <c r="AT52" s="34" t="str">
        <f t="shared" si="13"/>
        <v/>
      </c>
      <c r="AU52" s="34" t="str">
        <f t="shared" si="13"/>
        <v/>
      </c>
      <c r="AV52" s="34" t="str">
        <f t="shared" si="13"/>
        <v/>
      </c>
    </row>
    <row r="53" spans="2:48" ht="21.9" customHeight="1">
      <c r="B53" s="86" t="str">
        <f>IF('4.製品一覧'!B52="","",'4.製品一覧'!B52)</f>
        <v/>
      </c>
      <c r="C53" s="86" t="str">
        <f>IFERROR(VLOOKUP(B53,'4.製品一覧'!$B$4:$C$500,2,FALSE),"")</f>
        <v/>
      </c>
      <c r="D53" s="34">
        <f>SUMIF('2.売上実績'!$C$4:$C$5000,$B53,'2.売上実績'!$D$4:$D$5000)</f>
        <v>0</v>
      </c>
      <c r="E53" s="35">
        <f t="shared" si="2"/>
        <v>0</v>
      </c>
      <c r="F53" s="34">
        <f>IF(B53="",0,D53*VLOOKUP(B53,'4.製品一覧'!$B$4:$E$500,4,FALSE))</f>
        <v>0</v>
      </c>
      <c r="G53" s="35">
        <f t="shared" si="3"/>
        <v>0</v>
      </c>
      <c r="H53" s="35">
        <f t="shared" si="4"/>
        <v>0</v>
      </c>
      <c r="I53" s="113">
        <f t="shared" si="5"/>
        <v>0</v>
      </c>
      <c r="J53" s="114">
        <f t="shared" si="6"/>
        <v>0</v>
      </c>
      <c r="K53" s="47"/>
      <c r="L53" s="34" t="str">
        <f>IF(B53="","",SUMIF('5.経済減価償却'!$H$4:$H$3000,B53,'5.経済減価償却'!$G$4:$G$3000))</f>
        <v/>
      </c>
      <c r="M53" s="34" t="str">
        <f t="shared" si="7"/>
        <v/>
      </c>
      <c r="N53" s="34" t="str">
        <f>IF(B53="","",VLOOKUP(B53,'6.直接費'!$B$5:$G$501,3,FALSE))</f>
        <v/>
      </c>
      <c r="O53" s="34" t="str">
        <f t="shared" si="8"/>
        <v/>
      </c>
      <c r="P53" s="34" t="str">
        <f>IF($B53="","",VLOOKUP($B53,'6.直接費'!$B$5:$G$501,4,FALSE))</f>
        <v/>
      </c>
      <c r="Q53" s="34"/>
      <c r="R53" s="34"/>
      <c r="S53" s="34" t="str">
        <f t="shared" si="13"/>
        <v/>
      </c>
      <c r="T53" s="34" t="str">
        <f t="shared" si="13"/>
        <v/>
      </c>
      <c r="U53" s="34" t="str">
        <f t="shared" si="13"/>
        <v/>
      </c>
      <c r="V53" s="34" t="str">
        <f t="shared" si="13"/>
        <v/>
      </c>
      <c r="W53" s="34" t="str">
        <f t="shared" si="13"/>
        <v/>
      </c>
      <c r="X53" s="34" t="str">
        <f t="shared" si="13"/>
        <v/>
      </c>
      <c r="Y53" s="34" t="str">
        <f t="shared" si="13"/>
        <v/>
      </c>
      <c r="Z53" s="34" t="str">
        <f t="shared" si="13"/>
        <v/>
      </c>
      <c r="AA53" s="34" t="str">
        <f t="shared" si="13"/>
        <v/>
      </c>
      <c r="AB53" s="34" t="str">
        <f t="shared" si="13"/>
        <v/>
      </c>
      <c r="AC53" s="34" t="str">
        <f t="shared" si="13"/>
        <v/>
      </c>
      <c r="AD53" s="34" t="str">
        <f t="shared" si="13"/>
        <v/>
      </c>
      <c r="AE53" s="34" t="str">
        <f t="shared" si="13"/>
        <v/>
      </c>
      <c r="AF53" s="34" t="str">
        <f t="shared" si="13"/>
        <v/>
      </c>
      <c r="AG53" s="34" t="str">
        <f t="shared" si="13"/>
        <v/>
      </c>
      <c r="AH53" s="34" t="str">
        <f t="shared" si="13"/>
        <v/>
      </c>
      <c r="AI53" s="34" t="str">
        <f t="shared" si="13"/>
        <v/>
      </c>
      <c r="AJ53" s="34" t="str">
        <f t="shared" si="13"/>
        <v/>
      </c>
      <c r="AK53" s="34" t="str">
        <f t="shared" si="13"/>
        <v/>
      </c>
      <c r="AL53" s="34" t="str">
        <f t="shared" si="13"/>
        <v/>
      </c>
      <c r="AM53" s="34" t="str">
        <f t="shared" si="13"/>
        <v/>
      </c>
      <c r="AN53" s="34" t="str">
        <f t="shared" si="13"/>
        <v/>
      </c>
      <c r="AO53" s="34" t="str">
        <f t="shared" si="13"/>
        <v/>
      </c>
      <c r="AP53" s="34" t="str">
        <f t="shared" si="13"/>
        <v/>
      </c>
      <c r="AQ53" s="34" t="str">
        <f t="shared" si="13"/>
        <v/>
      </c>
      <c r="AR53" s="34" t="str">
        <f t="shared" si="13"/>
        <v/>
      </c>
      <c r="AS53" s="34" t="str">
        <f t="shared" si="13"/>
        <v/>
      </c>
      <c r="AT53" s="34" t="str">
        <f t="shared" si="13"/>
        <v/>
      </c>
      <c r="AU53" s="34" t="str">
        <f t="shared" si="13"/>
        <v/>
      </c>
      <c r="AV53" s="34" t="str">
        <f t="shared" si="13"/>
        <v/>
      </c>
    </row>
    <row r="54" spans="2:48" ht="21.9" customHeight="1">
      <c r="B54" s="86" t="str">
        <f>IF('4.製品一覧'!B53="","",'4.製品一覧'!B53)</f>
        <v/>
      </c>
      <c r="C54" s="86" t="str">
        <f>IFERROR(VLOOKUP(B54,'4.製品一覧'!$B$4:$C$500,2,FALSE),"")</f>
        <v/>
      </c>
      <c r="D54" s="34">
        <f>SUMIF('2.売上実績'!$C$4:$C$5000,$B54,'2.売上実績'!$D$4:$D$5000)</f>
        <v>0</v>
      </c>
      <c r="E54" s="35">
        <f t="shared" si="2"/>
        <v>0</v>
      </c>
      <c r="F54" s="34">
        <f>IF(B54="",0,D54*VLOOKUP(B54,'4.製品一覧'!$B$4:$E$500,4,FALSE))</f>
        <v>0</v>
      </c>
      <c r="G54" s="35">
        <f t="shared" si="3"/>
        <v>0</v>
      </c>
      <c r="H54" s="35">
        <f t="shared" si="4"/>
        <v>0</v>
      </c>
      <c r="I54" s="113">
        <f t="shared" si="5"/>
        <v>0</v>
      </c>
      <c r="J54" s="114">
        <f t="shared" si="6"/>
        <v>0</v>
      </c>
      <c r="K54" s="47"/>
      <c r="L54" s="34" t="str">
        <f>IF(B54="","",SUMIF('5.経済減価償却'!$H$4:$H$3000,B54,'5.経済減価償却'!$G$4:$G$3000))</f>
        <v/>
      </c>
      <c r="M54" s="34" t="str">
        <f t="shared" si="7"/>
        <v/>
      </c>
      <c r="N54" s="34" t="str">
        <f>IF(B54="","",VLOOKUP(B54,'6.直接費'!$B$5:$G$501,3,FALSE))</f>
        <v/>
      </c>
      <c r="O54" s="34" t="str">
        <f t="shared" si="8"/>
        <v/>
      </c>
      <c r="P54" s="34" t="str">
        <f>IF($B54="","",VLOOKUP($B54,'6.直接費'!$B$5:$G$501,4,FALSE))</f>
        <v/>
      </c>
      <c r="Q54" s="34"/>
      <c r="R54" s="34"/>
      <c r="S54" s="34" t="str">
        <f t="shared" si="13"/>
        <v/>
      </c>
      <c r="T54" s="34" t="str">
        <f t="shared" si="13"/>
        <v/>
      </c>
      <c r="U54" s="34" t="str">
        <f t="shared" si="13"/>
        <v/>
      </c>
      <c r="V54" s="34" t="str">
        <f t="shared" si="13"/>
        <v/>
      </c>
      <c r="W54" s="34" t="str">
        <f t="shared" si="13"/>
        <v/>
      </c>
      <c r="X54" s="34" t="str">
        <f t="shared" si="13"/>
        <v/>
      </c>
      <c r="Y54" s="34" t="str">
        <f t="shared" si="13"/>
        <v/>
      </c>
      <c r="Z54" s="34" t="str">
        <f t="shared" si="13"/>
        <v/>
      </c>
      <c r="AA54" s="34" t="str">
        <f t="shared" si="13"/>
        <v/>
      </c>
      <c r="AB54" s="34" t="str">
        <f t="shared" si="13"/>
        <v/>
      </c>
      <c r="AC54" s="34" t="str">
        <f t="shared" si="13"/>
        <v/>
      </c>
      <c r="AD54" s="34" t="str">
        <f t="shared" si="13"/>
        <v/>
      </c>
      <c r="AE54" s="34" t="str">
        <f t="shared" si="13"/>
        <v/>
      </c>
      <c r="AF54" s="34" t="str">
        <f t="shared" si="13"/>
        <v/>
      </c>
      <c r="AG54" s="34" t="str">
        <f t="shared" si="13"/>
        <v/>
      </c>
      <c r="AH54" s="34" t="str">
        <f t="shared" si="13"/>
        <v/>
      </c>
      <c r="AI54" s="34" t="str">
        <f t="shared" si="13"/>
        <v/>
      </c>
      <c r="AJ54" s="34" t="str">
        <f t="shared" si="13"/>
        <v/>
      </c>
      <c r="AK54" s="34" t="str">
        <f t="shared" si="13"/>
        <v/>
      </c>
      <c r="AL54" s="34" t="str">
        <f t="shared" si="13"/>
        <v/>
      </c>
      <c r="AM54" s="34" t="str">
        <f t="shared" si="13"/>
        <v/>
      </c>
      <c r="AN54" s="34" t="str">
        <f t="shared" si="13"/>
        <v/>
      </c>
      <c r="AO54" s="34" t="str">
        <f t="shared" si="13"/>
        <v/>
      </c>
      <c r="AP54" s="34" t="str">
        <f t="shared" si="13"/>
        <v/>
      </c>
      <c r="AQ54" s="34" t="str">
        <f t="shared" si="13"/>
        <v/>
      </c>
      <c r="AR54" s="34" t="str">
        <f t="shared" si="13"/>
        <v/>
      </c>
      <c r="AS54" s="34" t="str">
        <f t="shared" si="13"/>
        <v/>
      </c>
      <c r="AT54" s="34" t="str">
        <f t="shared" si="13"/>
        <v/>
      </c>
      <c r="AU54" s="34" t="str">
        <f t="shared" si="13"/>
        <v/>
      </c>
      <c r="AV54" s="34" t="str">
        <f t="shared" si="13"/>
        <v/>
      </c>
    </row>
    <row r="55" spans="2:48" ht="21.9" customHeight="1">
      <c r="B55" s="86" t="str">
        <f>IF('4.製品一覧'!B54="","",'4.製品一覧'!B54)</f>
        <v/>
      </c>
      <c r="C55" s="86" t="str">
        <f>IFERROR(VLOOKUP(B55,'4.製品一覧'!$B$4:$C$500,2,FALSE),"")</f>
        <v/>
      </c>
      <c r="D55" s="34">
        <f>SUMIF('2.売上実績'!$C$4:$C$5000,$B55,'2.売上実績'!$D$4:$D$5000)</f>
        <v>0</v>
      </c>
      <c r="E55" s="35">
        <f t="shared" si="2"/>
        <v>0</v>
      </c>
      <c r="F55" s="34">
        <f>IF(B55="",0,D55*VLOOKUP(B55,'4.製品一覧'!$B$4:$E$500,4,FALSE))</f>
        <v>0</v>
      </c>
      <c r="G55" s="35">
        <f t="shared" si="3"/>
        <v>0</v>
      </c>
      <c r="H55" s="35">
        <f t="shared" si="4"/>
        <v>0</v>
      </c>
      <c r="I55" s="113">
        <f t="shared" si="5"/>
        <v>0</v>
      </c>
      <c r="J55" s="114">
        <f t="shared" si="6"/>
        <v>0</v>
      </c>
      <c r="K55" s="47"/>
      <c r="L55" s="34" t="str">
        <f>IF(B55="","",SUMIF('5.経済減価償却'!$H$4:$H$3000,B55,'5.経済減価償却'!$G$4:$G$3000))</f>
        <v/>
      </c>
      <c r="M55" s="34" t="str">
        <f t="shared" si="7"/>
        <v/>
      </c>
      <c r="N55" s="34" t="str">
        <f>IF(B55="","",VLOOKUP(B55,'6.直接費'!$B$5:$G$501,3,FALSE))</f>
        <v/>
      </c>
      <c r="O55" s="34" t="str">
        <f t="shared" si="8"/>
        <v/>
      </c>
      <c r="P55" s="34" t="str">
        <f>IF($B55="","",VLOOKUP($B55,'6.直接費'!$B$5:$G$501,4,FALSE))</f>
        <v/>
      </c>
      <c r="Q55" s="34"/>
      <c r="R55" s="34"/>
      <c r="S55" s="34" t="str">
        <f t="shared" si="13"/>
        <v/>
      </c>
      <c r="T55" s="34" t="str">
        <f t="shared" si="13"/>
        <v/>
      </c>
      <c r="U55" s="34" t="str">
        <f t="shared" si="13"/>
        <v/>
      </c>
      <c r="V55" s="34" t="str">
        <f t="shared" si="13"/>
        <v/>
      </c>
      <c r="W55" s="34" t="str">
        <f t="shared" si="13"/>
        <v/>
      </c>
      <c r="X55" s="34" t="str">
        <f t="shared" si="13"/>
        <v/>
      </c>
      <c r="Y55" s="34" t="str">
        <f t="shared" si="13"/>
        <v/>
      </c>
      <c r="Z55" s="34" t="str">
        <f t="shared" si="13"/>
        <v/>
      </c>
      <c r="AA55" s="34" t="str">
        <f t="shared" si="13"/>
        <v/>
      </c>
      <c r="AB55" s="34" t="str">
        <f t="shared" si="13"/>
        <v/>
      </c>
      <c r="AC55" s="34" t="str">
        <f t="shared" si="13"/>
        <v/>
      </c>
      <c r="AD55" s="34" t="str">
        <f t="shared" si="13"/>
        <v/>
      </c>
      <c r="AE55" s="34" t="str">
        <f t="shared" si="13"/>
        <v/>
      </c>
      <c r="AF55" s="34" t="str">
        <f t="shared" si="13"/>
        <v/>
      </c>
      <c r="AG55" s="34" t="str">
        <f t="shared" si="13"/>
        <v/>
      </c>
      <c r="AH55" s="34" t="str">
        <f t="shared" si="13"/>
        <v/>
      </c>
      <c r="AI55" s="34" t="str">
        <f t="shared" si="13"/>
        <v/>
      </c>
      <c r="AJ55" s="34" t="str">
        <f t="shared" si="13"/>
        <v/>
      </c>
      <c r="AK55" s="34" t="str">
        <f t="shared" si="13"/>
        <v/>
      </c>
      <c r="AL55" s="34" t="str">
        <f t="shared" si="13"/>
        <v/>
      </c>
      <c r="AM55" s="34" t="str">
        <f t="shared" si="13"/>
        <v/>
      </c>
      <c r="AN55" s="34" t="str">
        <f t="shared" si="13"/>
        <v/>
      </c>
      <c r="AO55" s="34" t="str">
        <f t="shared" si="13"/>
        <v/>
      </c>
      <c r="AP55" s="34" t="str">
        <f t="shared" si="13"/>
        <v/>
      </c>
      <c r="AQ55" s="34" t="str">
        <f t="shared" si="13"/>
        <v/>
      </c>
      <c r="AR55" s="34" t="str">
        <f t="shared" si="13"/>
        <v/>
      </c>
      <c r="AS55" s="34" t="str">
        <f t="shared" si="13"/>
        <v/>
      </c>
      <c r="AT55" s="34" t="str">
        <f t="shared" si="13"/>
        <v/>
      </c>
      <c r="AU55" s="34" t="str">
        <f t="shared" si="13"/>
        <v/>
      </c>
      <c r="AV55" s="34" t="str">
        <f t="shared" si="13"/>
        <v/>
      </c>
    </row>
    <row r="56" spans="2:48" ht="21.9" customHeight="1">
      <c r="B56" s="86" t="str">
        <f>IF('4.製品一覧'!B55="","",'4.製品一覧'!B55)</f>
        <v/>
      </c>
      <c r="C56" s="86" t="str">
        <f>IFERROR(VLOOKUP(B56,'4.製品一覧'!$B$4:$C$500,2,FALSE),"")</f>
        <v/>
      </c>
      <c r="D56" s="34">
        <f>SUMIF('2.売上実績'!$C$4:$C$5000,$B56,'2.売上実績'!$D$4:$D$5000)</f>
        <v>0</v>
      </c>
      <c r="E56" s="35">
        <f t="shared" si="2"/>
        <v>0</v>
      </c>
      <c r="F56" s="34">
        <f>IF(B56="",0,D56*VLOOKUP(B56,'4.製品一覧'!$B$4:$E$500,4,FALSE))</f>
        <v>0</v>
      </c>
      <c r="G56" s="35">
        <f t="shared" si="3"/>
        <v>0</v>
      </c>
      <c r="H56" s="35">
        <f t="shared" si="4"/>
        <v>0</v>
      </c>
      <c r="I56" s="113">
        <f t="shared" si="5"/>
        <v>0</v>
      </c>
      <c r="J56" s="114">
        <f t="shared" si="6"/>
        <v>0</v>
      </c>
      <c r="K56" s="47"/>
      <c r="L56" s="34" t="str">
        <f>IF(B56="","",SUMIF('5.経済減価償却'!$H$4:$H$3000,B56,'5.経済減価償却'!$G$4:$G$3000))</f>
        <v/>
      </c>
      <c r="M56" s="34" t="str">
        <f t="shared" si="7"/>
        <v/>
      </c>
      <c r="N56" s="34" t="str">
        <f>IF(B56="","",VLOOKUP(B56,'6.直接費'!$B$5:$G$501,3,FALSE))</f>
        <v/>
      </c>
      <c r="O56" s="34" t="str">
        <f t="shared" si="8"/>
        <v/>
      </c>
      <c r="P56" s="34" t="str">
        <f>IF($B56="","",VLOOKUP($B56,'6.直接費'!$B$5:$G$501,4,FALSE))</f>
        <v/>
      </c>
      <c r="Q56" s="34"/>
      <c r="R56" s="34"/>
      <c r="S56" s="34" t="str">
        <f t="shared" ref="S56:AV64" si="14">IF(OR($B56="",S$4=""),"",IF(S$4="売上数",S$3*$E56,IF(S$4="汎用配賦値",S$3*$G56,IF(AND(S$4="均一配賦",$B$3&gt;0),S$3/$B$3,IF(S$4="減価償却費",S$3*$H56)))))</f>
        <v/>
      </c>
      <c r="T56" s="34" t="str">
        <f t="shared" si="14"/>
        <v/>
      </c>
      <c r="U56" s="34" t="str">
        <f t="shared" si="14"/>
        <v/>
      </c>
      <c r="V56" s="34" t="str">
        <f t="shared" si="14"/>
        <v/>
      </c>
      <c r="W56" s="34" t="str">
        <f t="shared" si="14"/>
        <v/>
      </c>
      <c r="X56" s="34" t="str">
        <f t="shared" si="14"/>
        <v/>
      </c>
      <c r="Y56" s="34" t="str">
        <f t="shared" si="14"/>
        <v/>
      </c>
      <c r="Z56" s="34" t="str">
        <f t="shared" si="14"/>
        <v/>
      </c>
      <c r="AA56" s="34" t="str">
        <f t="shared" si="14"/>
        <v/>
      </c>
      <c r="AB56" s="34" t="str">
        <f t="shared" si="14"/>
        <v/>
      </c>
      <c r="AC56" s="34" t="str">
        <f t="shared" si="14"/>
        <v/>
      </c>
      <c r="AD56" s="34" t="str">
        <f t="shared" si="14"/>
        <v/>
      </c>
      <c r="AE56" s="34" t="str">
        <f t="shared" si="14"/>
        <v/>
      </c>
      <c r="AF56" s="34" t="str">
        <f t="shared" si="14"/>
        <v/>
      </c>
      <c r="AG56" s="34" t="str">
        <f t="shared" si="14"/>
        <v/>
      </c>
      <c r="AH56" s="34" t="str">
        <f t="shared" si="14"/>
        <v/>
      </c>
      <c r="AI56" s="34" t="str">
        <f t="shared" si="14"/>
        <v/>
      </c>
      <c r="AJ56" s="34" t="str">
        <f t="shared" si="14"/>
        <v/>
      </c>
      <c r="AK56" s="34" t="str">
        <f t="shared" si="14"/>
        <v/>
      </c>
      <c r="AL56" s="34" t="str">
        <f t="shared" si="14"/>
        <v/>
      </c>
      <c r="AM56" s="34" t="str">
        <f t="shared" si="14"/>
        <v/>
      </c>
      <c r="AN56" s="34" t="str">
        <f t="shared" si="14"/>
        <v/>
      </c>
      <c r="AO56" s="34" t="str">
        <f t="shared" si="14"/>
        <v/>
      </c>
      <c r="AP56" s="34" t="str">
        <f t="shared" si="14"/>
        <v/>
      </c>
      <c r="AQ56" s="34" t="str">
        <f t="shared" si="14"/>
        <v/>
      </c>
      <c r="AR56" s="34" t="str">
        <f t="shared" si="14"/>
        <v/>
      </c>
      <c r="AS56" s="34" t="str">
        <f t="shared" si="14"/>
        <v/>
      </c>
      <c r="AT56" s="34" t="str">
        <f t="shared" si="14"/>
        <v/>
      </c>
      <c r="AU56" s="34" t="str">
        <f t="shared" si="14"/>
        <v/>
      </c>
      <c r="AV56" s="34" t="str">
        <f t="shared" si="14"/>
        <v/>
      </c>
    </row>
    <row r="57" spans="2:48" ht="21.9" customHeight="1">
      <c r="B57" s="86" t="str">
        <f>IF('4.製品一覧'!B56="","",'4.製品一覧'!B56)</f>
        <v/>
      </c>
      <c r="C57" s="86" t="str">
        <f>IFERROR(VLOOKUP(B57,'4.製品一覧'!$B$4:$C$500,2,FALSE),"")</f>
        <v/>
      </c>
      <c r="D57" s="34">
        <f>SUMIF('2.売上実績'!$C$4:$C$5000,$B57,'2.売上実績'!$D$4:$D$5000)</f>
        <v>0</v>
      </c>
      <c r="E57" s="35">
        <f t="shared" si="2"/>
        <v>0</v>
      </c>
      <c r="F57" s="34">
        <f>IF(B57="",0,D57*VLOOKUP(B57,'4.製品一覧'!$B$4:$E$500,4,FALSE))</f>
        <v>0</v>
      </c>
      <c r="G57" s="35">
        <f t="shared" si="3"/>
        <v>0</v>
      </c>
      <c r="H57" s="35">
        <f t="shared" si="4"/>
        <v>0</v>
      </c>
      <c r="I57" s="113">
        <f t="shared" si="5"/>
        <v>0</v>
      </c>
      <c r="J57" s="114">
        <f t="shared" si="6"/>
        <v>0</v>
      </c>
      <c r="K57" s="47"/>
      <c r="L57" s="34" t="str">
        <f>IF(B57="","",SUMIF('5.経済減価償却'!$H$4:$H$3000,B57,'5.経済減価償却'!$G$4:$G$3000))</f>
        <v/>
      </c>
      <c r="M57" s="34" t="str">
        <f t="shared" si="7"/>
        <v/>
      </c>
      <c r="N57" s="34" t="str">
        <f>IF(B57="","",VLOOKUP(B57,'6.直接費'!$B$5:$G$501,3,FALSE))</f>
        <v/>
      </c>
      <c r="O57" s="34" t="str">
        <f t="shared" si="8"/>
        <v/>
      </c>
      <c r="P57" s="34" t="str">
        <f>IF($B57="","",VLOOKUP($B57,'6.直接費'!$B$5:$G$501,4,FALSE))</f>
        <v/>
      </c>
      <c r="Q57" s="34"/>
      <c r="R57" s="34"/>
      <c r="S57" s="34" t="str">
        <f t="shared" si="14"/>
        <v/>
      </c>
      <c r="T57" s="34" t="str">
        <f t="shared" si="14"/>
        <v/>
      </c>
      <c r="U57" s="34" t="str">
        <f t="shared" si="14"/>
        <v/>
      </c>
      <c r="V57" s="34" t="str">
        <f t="shared" si="14"/>
        <v/>
      </c>
      <c r="W57" s="34" t="str">
        <f t="shared" si="14"/>
        <v/>
      </c>
      <c r="X57" s="34" t="str">
        <f t="shared" si="14"/>
        <v/>
      </c>
      <c r="Y57" s="34" t="str">
        <f t="shared" si="14"/>
        <v/>
      </c>
      <c r="Z57" s="34" t="str">
        <f t="shared" si="14"/>
        <v/>
      </c>
      <c r="AA57" s="34" t="str">
        <f t="shared" si="14"/>
        <v/>
      </c>
      <c r="AB57" s="34" t="str">
        <f t="shared" si="14"/>
        <v/>
      </c>
      <c r="AC57" s="34" t="str">
        <f t="shared" si="14"/>
        <v/>
      </c>
      <c r="AD57" s="34" t="str">
        <f t="shared" si="14"/>
        <v/>
      </c>
      <c r="AE57" s="34" t="str">
        <f t="shared" si="14"/>
        <v/>
      </c>
      <c r="AF57" s="34" t="str">
        <f t="shared" si="14"/>
        <v/>
      </c>
      <c r="AG57" s="34" t="str">
        <f t="shared" si="14"/>
        <v/>
      </c>
      <c r="AH57" s="34" t="str">
        <f t="shared" si="14"/>
        <v/>
      </c>
      <c r="AI57" s="34" t="str">
        <f t="shared" si="14"/>
        <v/>
      </c>
      <c r="AJ57" s="34" t="str">
        <f t="shared" si="14"/>
        <v/>
      </c>
      <c r="AK57" s="34" t="str">
        <f t="shared" si="14"/>
        <v/>
      </c>
      <c r="AL57" s="34" t="str">
        <f t="shared" si="14"/>
        <v/>
      </c>
      <c r="AM57" s="34" t="str">
        <f t="shared" si="14"/>
        <v/>
      </c>
      <c r="AN57" s="34" t="str">
        <f t="shared" si="14"/>
        <v/>
      </c>
      <c r="AO57" s="34" t="str">
        <f t="shared" si="14"/>
        <v/>
      </c>
      <c r="AP57" s="34" t="str">
        <f t="shared" si="14"/>
        <v/>
      </c>
      <c r="AQ57" s="34" t="str">
        <f t="shared" si="14"/>
        <v/>
      </c>
      <c r="AR57" s="34" t="str">
        <f t="shared" si="14"/>
        <v/>
      </c>
      <c r="AS57" s="34" t="str">
        <f t="shared" si="14"/>
        <v/>
      </c>
      <c r="AT57" s="34" t="str">
        <f t="shared" si="14"/>
        <v/>
      </c>
      <c r="AU57" s="34" t="str">
        <f t="shared" si="14"/>
        <v/>
      </c>
      <c r="AV57" s="34" t="str">
        <f t="shared" si="14"/>
        <v/>
      </c>
    </row>
    <row r="58" spans="2:48" ht="21.9" customHeight="1">
      <c r="B58" s="86" t="str">
        <f>IF('4.製品一覧'!B57="","",'4.製品一覧'!B57)</f>
        <v/>
      </c>
      <c r="C58" s="86" t="str">
        <f>IFERROR(VLOOKUP(B58,'4.製品一覧'!$B$4:$C$500,2,FALSE),"")</f>
        <v/>
      </c>
      <c r="D58" s="34">
        <f>SUMIF('2.売上実績'!$C$4:$C$5000,$B58,'2.売上実績'!$D$4:$D$5000)</f>
        <v>0</v>
      </c>
      <c r="E58" s="35">
        <f t="shared" si="2"/>
        <v>0</v>
      </c>
      <c r="F58" s="34">
        <f>IF(B58="",0,D58*VLOOKUP(B58,'4.製品一覧'!$B$4:$E$500,4,FALSE))</f>
        <v>0</v>
      </c>
      <c r="G58" s="35">
        <f t="shared" si="3"/>
        <v>0</v>
      </c>
      <c r="H58" s="35">
        <f t="shared" si="4"/>
        <v>0</v>
      </c>
      <c r="I58" s="113">
        <f t="shared" si="5"/>
        <v>0</v>
      </c>
      <c r="J58" s="114">
        <f t="shared" si="6"/>
        <v>0</v>
      </c>
      <c r="K58" s="47"/>
      <c r="L58" s="34" t="str">
        <f>IF(B58="","",SUMIF('5.経済減価償却'!$H$4:$H$3000,B58,'5.経済減価償却'!$G$4:$G$3000))</f>
        <v/>
      </c>
      <c r="M58" s="34" t="str">
        <f t="shared" si="7"/>
        <v/>
      </c>
      <c r="N58" s="34" t="str">
        <f>IF(B58="","",VLOOKUP(B58,'6.直接費'!$B$5:$G$501,3,FALSE))</f>
        <v/>
      </c>
      <c r="O58" s="34" t="str">
        <f t="shared" si="8"/>
        <v/>
      </c>
      <c r="P58" s="34" t="str">
        <f>IF($B58="","",VLOOKUP($B58,'6.直接費'!$B$5:$G$501,4,FALSE))</f>
        <v/>
      </c>
      <c r="Q58" s="34"/>
      <c r="R58" s="34"/>
      <c r="S58" s="34" t="str">
        <f t="shared" si="14"/>
        <v/>
      </c>
      <c r="T58" s="34" t="str">
        <f t="shared" si="14"/>
        <v/>
      </c>
      <c r="U58" s="34" t="str">
        <f t="shared" si="14"/>
        <v/>
      </c>
      <c r="V58" s="34" t="str">
        <f t="shared" si="14"/>
        <v/>
      </c>
      <c r="W58" s="34" t="str">
        <f t="shared" si="14"/>
        <v/>
      </c>
      <c r="X58" s="34" t="str">
        <f t="shared" si="14"/>
        <v/>
      </c>
      <c r="Y58" s="34" t="str">
        <f t="shared" si="14"/>
        <v/>
      </c>
      <c r="Z58" s="34" t="str">
        <f t="shared" si="14"/>
        <v/>
      </c>
      <c r="AA58" s="34" t="str">
        <f t="shared" si="14"/>
        <v/>
      </c>
      <c r="AB58" s="34" t="str">
        <f t="shared" si="14"/>
        <v/>
      </c>
      <c r="AC58" s="34" t="str">
        <f t="shared" si="14"/>
        <v/>
      </c>
      <c r="AD58" s="34" t="str">
        <f t="shared" si="14"/>
        <v/>
      </c>
      <c r="AE58" s="34" t="str">
        <f t="shared" si="14"/>
        <v/>
      </c>
      <c r="AF58" s="34" t="str">
        <f t="shared" si="14"/>
        <v/>
      </c>
      <c r="AG58" s="34" t="str">
        <f t="shared" si="14"/>
        <v/>
      </c>
      <c r="AH58" s="34" t="str">
        <f t="shared" si="14"/>
        <v/>
      </c>
      <c r="AI58" s="34" t="str">
        <f t="shared" si="14"/>
        <v/>
      </c>
      <c r="AJ58" s="34" t="str">
        <f t="shared" si="14"/>
        <v/>
      </c>
      <c r="AK58" s="34" t="str">
        <f t="shared" si="14"/>
        <v/>
      </c>
      <c r="AL58" s="34" t="str">
        <f t="shared" si="14"/>
        <v/>
      </c>
      <c r="AM58" s="34" t="str">
        <f t="shared" si="14"/>
        <v/>
      </c>
      <c r="AN58" s="34" t="str">
        <f t="shared" si="14"/>
        <v/>
      </c>
      <c r="AO58" s="34" t="str">
        <f t="shared" si="14"/>
        <v/>
      </c>
      <c r="AP58" s="34" t="str">
        <f t="shared" si="14"/>
        <v/>
      </c>
      <c r="AQ58" s="34" t="str">
        <f t="shared" si="14"/>
        <v/>
      </c>
      <c r="AR58" s="34" t="str">
        <f t="shared" si="14"/>
        <v/>
      </c>
      <c r="AS58" s="34" t="str">
        <f t="shared" si="14"/>
        <v/>
      </c>
      <c r="AT58" s="34" t="str">
        <f t="shared" si="14"/>
        <v/>
      </c>
      <c r="AU58" s="34" t="str">
        <f t="shared" si="14"/>
        <v/>
      </c>
      <c r="AV58" s="34" t="str">
        <f t="shared" si="14"/>
        <v/>
      </c>
    </row>
    <row r="59" spans="2:48" ht="21.9" customHeight="1">
      <c r="B59" s="86" t="str">
        <f>IF('4.製品一覧'!B58="","",'4.製品一覧'!B58)</f>
        <v/>
      </c>
      <c r="C59" s="86" t="str">
        <f>IFERROR(VLOOKUP(B59,'4.製品一覧'!$B$4:$C$500,2,FALSE),"")</f>
        <v/>
      </c>
      <c r="D59" s="34">
        <f>SUMIF('2.売上実績'!$C$4:$C$5000,$B59,'2.売上実績'!$D$4:$D$5000)</f>
        <v>0</v>
      </c>
      <c r="E59" s="35">
        <f t="shared" si="2"/>
        <v>0</v>
      </c>
      <c r="F59" s="34">
        <f>IF(B59="",0,D59*VLOOKUP(B59,'4.製品一覧'!$B$4:$E$500,4,FALSE))</f>
        <v>0</v>
      </c>
      <c r="G59" s="35">
        <f t="shared" si="3"/>
        <v>0</v>
      </c>
      <c r="H59" s="35">
        <f t="shared" si="4"/>
        <v>0</v>
      </c>
      <c r="I59" s="113">
        <f t="shared" si="5"/>
        <v>0</v>
      </c>
      <c r="J59" s="114">
        <f t="shared" si="6"/>
        <v>0</v>
      </c>
      <c r="K59" s="47"/>
      <c r="L59" s="34" t="str">
        <f>IF(B59="","",SUMIF('5.経済減価償却'!$H$4:$H$3000,B59,'5.経済減価償却'!$G$4:$G$3000))</f>
        <v/>
      </c>
      <c r="M59" s="34" t="str">
        <f t="shared" si="7"/>
        <v/>
      </c>
      <c r="N59" s="34" t="str">
        <f>IF(B59="","",VLOOKUP(B59,'6.直接費'!$B$5:$G$501,3,FALSE))</f>
        <v/>
      </c>
      <c r="O59" s="34" t="str">
        <f t="shared" si="8"/>
        <v/>
      </c>
      <c r="P59" s="34" t="str">
        <f>IF($B59="","",VLOOKUP($B59,'6.直接費'!$B$5:$G$501,4,FALSE))</f>
        <v/>
      </c>
      <c r="Q59" s="34"/>
      <c r="R59" s="34"/>
      <c r="S59" s="34" t="str">
        <f t="shared" si="14"/>
        <v/>
      </c>
      <c r="T59" s="34" t="str">
        <f t="shared" si="14"/>
        <v/>
      </c>
      <c r="U59" s="34" t="str">
        <f t="shared" si="14"/>
        <v/>
      </c>
      <c r="V59" s="34" t="str">
        <f t="shared" si="14"/>
        <v/>
      </c>
      <c r="W59" s="34" t="str">
        <f t="shared" si="14"/>
        <v/>
      </c>
      <c r="X59" s="34" t="str">
        <f t="shared" si="14"/>
        <v/>
      </c>
      <c r="Y59" s="34" t="str">
        <f t="shared" si="14"/>
        <v/>
      </c>
      <c r="Z59" s="34" t="str">
        <f t="shared" si="14"/>
        <v/>
      </c>
      <c r="AA59" s="34" t="str">
        <f t="shared" si="14"/>
        <v/>
      </c>
      <c r="AB59" s="34" t="str">
        <f t="shared" si="14"/>
        <v/>
      </c>
      <c r="AC59" s="34" t="str">
        <f t="shared" si="14"/>
        <v/>
      </c>
      <c r="AD59" s="34" t="str">
        <f t="shared" si="14"/>
        <v/>
      </c>
      <c r="AE59" s="34" t="str">
        <f t="shared" si="14"/>
        <v/>
      </c>
      <c r="AF59" s="34" t="str">
        <f t="shared" si="14"/>
        <v/>
      </c>
      <c r="AG59" s="34" t="str">
        <f t="shared" si="14"/>
        <v/>
      </c>
      <c r="AH59" s="34" t="str">
        <f t="shared" si="14"/>
        <v/>
      </c>
      <c r="AI59" s="34" t="str">
        <f t="shared" si="14"/>
        <v/>
      </c>
      <c r="AJ59" s="34" t="str">
        <f t="shared" si="14"/>
        <v/>
      </c>
      <c r="AK59" s="34" t="str">
        <f t="shared" si="14"/>
        <v/>
      </c>
      <c r="AL59" s="34" t="str">
        <f t="shared" si="14"/>
        <v/>
      </c>
      <c r="AM59" s="34" t="str">
        <f t="shared" si="14"/>
        <v/>
      </c>
      <c r="AN59" s="34" t="str">
        <f t="shared" si="14"/>
        <v/>
      </c>
      <c r="AO59" s="34" t="str">
        <f t="shared" si="14"/>
        <v/>
      </c>
      <c r="AP59" s="34" t="str">
        <f t="shared" si="14"/>
        <v/>
      </c>
      <c r="AQ59" s="34" t="str">
        <f t="shared" si="14"/>
        <v/>
      </c>
      <c r="AR59" s="34" t="str">
        <f t="shared" si="14"/>
        <v/>
      </c>
      <c r="AS59" s="34" t="str">
        <f t="shared" si="14"/>
        <v/>
      </c>
      <c r="AT59" s="34" t="str">
        <f t="shared" si="14"/>
        <v/>
      </c>
      <c r="AU59" s="34" t="str">
        <f t="shared" si="14"/>
        <v/>
      </c>
      <c r="AV59" s="34" t="str">
        <f t="shared" si="14"/>
        <v/>
      </c>
    </row>
    <row r="60" spans="2:48" ht="21.9" customHeight="1">
      <c r="B60" s="86" t="str">
        <f>IF('4.製品一覧'!B59="","",'4.製品一覧'!B59)</f>
        <v/>
      </c>
      <c r="C60" s="86" t="str">
        <f>IFERROR(VLOOKUP(B60,'4.製品一覧'!$B$4:$C$500,2,FALSE),"")</f>
        <v/>
      </c>
      <c r="D60" s="34">
        <f>SUMIF('2.売上実績'!$C$4:$C$5000,$B60,'2.売上実績'!$D$4:$D$5000)</f>
        <v>0</v>
      </c>
      <c r="E60" s="35">
        <f t="shared" si="2"/>
        <v>0</v>
      </c>
      <c r="F60" s="34">
        <f>IF(B60="",0,D60*VLOOKUP(B60,'4.製品一覧'!$B$4:$E$500,4,FALSE))</f>
        <v>0</v>
      </c>
      <c r="G60" s="35">
        <f t="shared" si="3"/>
        <v>0</v>
      </c>
      <c r="H60" s="35">
        <f t="shared" si="4"/>
        <v>0</v>
      </c>
      <c r="I60" s="113">
        <f t="shared" si="5"/>
        <v>0</v>
      </c>
      <c r="J60" s="114">
        <f t="shared" si="6"/>
        <v>0</v>
      </c>
      <c r="K60" s="47"/>
      <c r="L60" s="34" t="str">
        <f>IF(B60="","",SUMIF('5.経済減価償却'!$H$4:$H$3000,B60,'5.経済減価償却'!$G$4:$G$3000))</f>
        <v/>
      </c>
      <c r="M60" s="34" t="str">
        <f t="shared" si="7"/>
        <v/>
      </c>
      <c r="N60" s="34" t="str">
        <f>IF(B60="","",VLOOKUP(B60,'6.直接費'!$B$5:$G$501,3,FALSE))</f>
        <v/>
      </c>
      <c r="O60" s="34" t="str">
        <f t="shared" si="8"/>
        <v/>
      </c>
      <c r="P60" s="34" t="str">
        <f>IF($B60="","",VLOOKUP($B60,'6.直接費'!$B$5:$G$501,4,FALSE))</f>
        <v/>
      </c>
      <c r="Q60" s="34"/>
      <c r="R60" s="34"/>
      <c r="S60" s="34" t="str">
        <f t="shared" si="14"/>
        <v/>
      </c>
      <c r="T60" s="34" t="str">
        <f t="shared" si="14"/>
        <v/>
      </c>
      <c r="U60" s="34" t="str">
        <f t="shared" si="14"/>
        <v/>
      </c>
      <c r="V60" s="34" t="str">
        <f t="shared" si="14"/>
        <v/>
      </c>
      <c r="W60" s="34" t="str">
        <f t="shared" si="14"/>
        <v/>
      </c>
      <c r="X60" s="34" t="str">
        <f t="shared" si="14"/>
        <v/>
      </c>
      <c r="Y60" s="34" t="str">
        <f t="shared" si="14"/>
        <v/>
      </c>
      <c r="Z60" s="34" t="str">
        <f t="shared" si="14"/>
        <v/>
      </c>
      <c r="AA60" s="34" t="str">
        <f t="shared" si="14"/>
        <v/>
      </c>
      <c r="AB60" s="34" t="str">
        <f t="shared" si="14"/>
        <v/>
      </c>
      <c r="AC60" s="34" t="str">
        <f t="shared" si="14"/>
        <v/>
      </c>
      <c r="AD60" s="34" t="str">
        <f t="shared" si="14"/>
        <v/>
      </c>
      <c r="AE60" s="34" t="str">
        <f t="shared" si="14"/>
        <v/>
      </c>
      <c r="AF60" s="34" t="str">
        <f t="shared" si="14"/>
        <v/>
      </c>
      <c r="AG60" s="34" t="str">
        <f t="shared" si="14"/>
        <v/>
      </c>
      <c r="AH60" s="34" t="str">
        <f t="shared" si="14"/>
        <v/>
      </c>
      <c r="AI60" s="34" t="str">
        <f t="shared" si="14"/>
        <v/>
      </c>
      <c r="AJ60" s="34" t="str">
        <f t="shared" si="14"/>
        <v/>
      </c>
      <c r="AK60" s="34" t="str">
        <f t="shared" si="14"/>
        <v/>
      </c>
      <c r="AL60" s="34" t="str">
        <f t="shared" si="14"/>
        <v/>
      </c>
      <c r="AM60" s="34" t="str">
        <f t="shared" si="14"/>
        <v/>
      </c>
      <c r="AN60" s="34" t="str">
        <f t="shared" si="14"/>
        <v/>
      </c>
      <c r="AO60" s="34" t="str">
        <f t="shared" si="14"/>
        <v/>
      </c>
      <c r="AP60" s="34" t="str">
        <f t="shared" si="14"/>
        <v/>
      </c>
      <c r="AQ60" s="34" t="str">
        <f t="shared" si="14"/>
        <v/>
      </c>
      <c r="AR60" s="34" t="str">
        <f t="shared" si="14"/>
        <v/>
      </c>
      <c r="AS60" s="34" t="str">
        <f t="shared" si="14"/>
        <v/>
      </c>
      <c r="AT60" s="34" t="str">
        <f t="shared" si="14"/>
        <v/>
      </c>
      <c r="AU60" s="34" t="str">
        <f t="shared" si="14"/>
        <v/>
      </c>
      <c r="AV60" s="34" t="str">
        <f t="shared" si="14"/>
        <v/>
      </c>
    </row>
    <row r="61" spans="2:48" ht="21.9" customHeight="1">
      <c r="B61" s="86" t="str">
        <f>IF('4.製品一覧'!B60="","",'4.製品一覧'!B60)</f>
        <v/>
      </c>
      <c r="C61" s="86" t="str">
        <f>IFERROR(VLOOKUP(B61,'4.製品一覧'!$B$4:$C$500,2,FALSE),"")</f>
        <v/>
      </c>
      <c r="D61" s="34">
        <f>SUMIF('2.売上実績'!$C$4:$C$5000,$B61,'2.売上実績'!$D$4:$D$5000)</f>
        <v>0</v>
      </c>
      <c r="E61" s="35">
        <f t="shared" si="2"/>
        <v>0</v>
      </c>
      <c r="F61" s="34">
        <f>IF(B61="",0,D61*VLOOKUP(B61,'4.製品一覧'!$B$4:$E$500,4,FALSE))</f>
        <v>0</v>
      </c>
      <c r="G61" s="35">
        <f t="shared" si="3"/>
        <v>0</v>
      </c>
      <c r="H61" s="35">
        <f t="shared" si="4"/>
        <v>0</v>
      </c>
      <c r="I61" s="113">
        <f t="shared" si="5"/>
        <v>0</v>
      </c>
      <c r="J61" s="114">
        <f t="shared" si="6"/>
        <v>0</v>
      </c>
      <c r="K61" s="47"/>
      <c r="L61" s="34" t="str">
        <f>IF(B61="","",SUMIF('5.経済減価償却'!$H$4:$H$3000,B61,'5.経済減価償却'!$G$4:$G$3000))</f>
        <v/>
      </c>
      <c r="M61" s="34" t="str">
        <f t="shared" si="7"/>
        <v/>
      </c>
      <c r="N61" s="34" t="str">
        <f>IF(B61="","",VLOOKUP(B61,'6.直接費'!$B$5:$G$501,3,FALSE))</f>
        <v/>
      </c>
      <c r="O61" s="34" t="str">
        <f t="shared" si="8"/>
        <v/>
      </c>
      <c r="P61" s="34" t="str">
        <f>IF($B61="","",VLOOKUP($B61,'6.直接費'!$B$5:$G$501,4,FALSE))</f>
        <v/>
      </c>
      <c r="Q61" s="34"/>
      <c r="R61" s="34"/>
      <c r="S61" s="34" t="str">
        <f t="shared" si="14"/>
        <v/>
      </c>
      <c r="T61" s="34" t="str">
        <f t="shared" si="14"/>
        <v/>
      </c>
      <c r="U61" s="34" t="str">
        <f t="shared" si="14"/>
        <v/>
      </c>
      <c r="V61" s="34" t="str">
        <f t="shared" si="14"/>
        <v/>
      </c>
      <c r="W61" s="34" t="str">
        <f t="shared" si="14"/>
        <v/>
      </c>
      <c r="X61" s="34" t="str">
        <f t="shared" si="14"/>
        <v/>
      </c>
      <c r="Y61" s="34" t="str">
        <f t="shared" si="14"/>
        <v/>
      </c>
      <c r="Z61" s="34" t="str">
        <f t="shared" si="14"/>
        <v/>
      </c>
      <c r="AA61" s="34" t="str">
        <f t="shared" si="14"/>
        <v/>
      </c>
      <c r="AB61" s="34" t="str">
        <f t="shared" si="14"/>
        <v/>
      </c>
      <c r="AC61" s="34" t="str">
        <f t="shared" si="14"/>
        <v/>
      </c>
      <c r="AD61" s="34" t="str">
        <f t="shared" si="14"/>
        <v/>
      </c>
      <c r="AE61" s="34" t="str">
        <f t="shared" si="14"/>
        <v/>
      </c>
      <c r="AF61" s="34" t="str">
        <f t="shared" si="14"/>
        <v/>
      </c>
      <c r="AG61" s="34" t="str">
        <f t="shared" si="14"/>
        <v/>
      </c>
      <c r="AH61" s="34" t="str">
        <f t="shared" si="14"/>
        <v/>
      </c>
      <c r="AI61" s="34" t="str">
        <f t="shared" si="14"/>
        <v/>
      </c>
      <c r="AJ61" s="34" t="str">
        <f t="shared" si="14"/>
        <v/>
      </c>
      <c r="AK61" s="34" t="str">
        <f t="shared" si="14"/>
        <v/>
      </c>
      <c r="AL61" s="34" t="str">
        <f t="shared" si="14"/>
        <v/>
      </c>
      <c r="AM61" s="34" t="str">
        <f t="shared" si="14"/>
        <v/>
      </c>
      <c r="AN61" s="34" t="str">
        <f t="shared" si="14"/>
        <v/>
      </c>
      <c r="AO61" s="34" t="str">
        <f t="shared" si="14"/>
        <v/>
      </c>
      <c r="AP61" s="34" t="str">
        <f t="shared" si="14"/>
        <v/>
      </c>
      <c r="AQ61" s="34" t="str">
        <f t="shared" si="14"/>
        <v/>
      </c>
      <c r="AR61" s="34" t="str">
        <f t="shared" si="14"/>
        <v/>
      </c>
      <c r="AS61" s="34" t="str">
        <f t="shared" si="14"/>
        <v/>
      </c>
      <c r="AT61" s="34" t="str">
        <f t="shared" si="14"/>
        <v/>
      </c>
      <c r="AU61" s="34" t="str">
        <f t="shared" si="14"/>
        <v/>
      </c>
      <c r="AV61" s="34" t="str">
        <f t="shared" si="14"/>
        <v/>
      </c>
    </row>
    <row r="62" spans="2:48" ht="21.9" customHeight="1">
      <c r="B62" s="86" t="str">
        <f>IF('4.製品一覧'!B61="","",'4.製品一覧'!B61)</f>
        <v/>
      </c>
      <c r="C62" s="86" t="str">
        <f>IFERROR(VLOOKUP(B62,'4.製品一覧'!$B$4:$C$500,2,FALSE),"")</f>
        <v/>
      </c>
      <c r="D62" s="34">
        <f>SUMIF('2.売上実績'!$C$4:$C$5000,$B62,'2.売上実績'!$D$4:$D$5000)</f>
        <v>0</v>
      </c>
      <c r="E62" s="35">
        <f t="shared" si="2"/>
        <v>0</v>
      </c>
      <c r="F62" s="34">
        <f>IF(B62="",0,D62*VLOOKUP(B62,'4.製品一覧'!$B$4:$E$500,4,FALSE))</f>
        <v>0</v>
      </c>
      <c r="G62" s="35">
        <f t="shared" si="3"/>
        <v>0</v>
      </c>
      <c r="H62" s="35">
        <f t="shared" si="4"/>
        <v>0</v>
      </c>
      <c r="I62" s="113">
        <f t="shared" si="5"/>
        <v>0</v>
      </c>
      <c r="J62" s="114">
        <f t="shared" si="6"/>
        <v>0</v>
      </c>
      <c r="K62" s="47"/>
      <c r="L62" s="34" t="str">
        <f>IF(B62="","",SUMIF('5.経済減価償却'!$H$4:$H$3000,B62,'5.経済減価償却'!$G$4:$G$3000))</f>
        <v/>
      </c>
      <c r="M62" s="34" t="str">
        <f t="shared" si="7"/>
        <v/>
      </c>
      <c r="N62" s="34" t="str">
        <f>IF(B62="","",VLOOKUP(B62,'6.直接費'!$B$5:$G$501,3,FALSE))</f>
        <v/>
      </c>
      <c r="O62" s="34" t="str">
        <f t="shared" si="8"/>
        <v/>
      </c>
      <c r="P62" s="34" t="str">
        <f>IF($B62="","",VLOOKUP($B62,'6.直接費'!$B$5:$G$501,4,FALSE))</f>
        <v/>
      </c>
      <c r="Q62" s="34"/>
      <c r="R62" s="34"/>
      <c r="S62" s="34" t="str">
        <f t="shared" si="14"/>
        <v/>
      </c>
      <c r="T62" s="34" t="str">
        <f t="shared" si="14"/>
        <v/>
      </c>
      <c r="U62" s="34" t="str">
        <f t="shared" si="14"/>
        <v/>
      </c>
      <c r="V62" s="34" t="str">
        <f t="shared" si="14"/>
        <v/>
      </c>
      <c r="W62" s="34" t="str">
        <f t="shared" si="14"/>
        <v/>
      </c>
      <c r="X62" s="34" t="str">
        <f t="shared" si="14"/>
        <v/>
      </c>
      <c r="Y62" s="34" t="str">
        <f t="shared" si="14"/>
        <v/>
      </c>
      <c r="Z62" s="34" t="str">
        <f t="shared" si="14"/>
        <v/>
      </c>
      <c r="AA62" s="34" t="str">
        <f t="shared" si="14"/>
        <v/>
      </c>
      <c r="AB62" s="34" t="str">
        <f t="shared" si="14"/>
        <v/>
      </c>
      <c r="AC62" s="34" t="str">
        <f t="shared" si="14"/>
        <v/>
      </c>
      <c r="AD62" s="34" t="str">
        <f t="shared" si="14"/>
        <v/>
      </c>
      <c r="AE62" s="34" t="str">
        <f t="shared" si="14"/>
        <v/>
      </c>
      <c r="AF62" s="34" t="str">
        <f t="shared" si="14"/>
        <v/>
      </c>
      <c r="AG62" s="34" t="str">
        <f t="shared" si="14"/>
        <v/>
      </c>
      <c r="AH62" s="34" t="str">
        <f t="shared" si="14"/>
        <v/>
      </c>
      <c r="AI62" s="34" t="str">
        <f t="shared" si="14"/>
        <v/>
      </c>
      <c r="AJ62" s="34" t="str">
        <f t="shared" si="14"/>
        <v/>
      </c>
      <c r="AK62" s="34" t="str">
        <f t="shared" si="14"/>
        <v/>
      </c>
      <c r="AL62" s="34" t="str">
        <f t="shared" si="14"/>
        <v/>
      </c>
      <c r="AM62" s="34" t="str">
        <f t="shared" si="14"/>
        <v/>
      </c>
      <c r="AN62" s="34" t="str">
        <f t="shared" si="14"/>
        <v/>
      </c>
      <c r="AO62" s="34" t="str">
        <f t="shared" si="14"/>
        <v/>
      </c>
      <c r="AP62" s="34" t="str">
        <f t="shared" si="14"/>
        <v/>
      </c>
      <c r="AQ62" s="34" t="str">
        <f t="shared" si="14"/>
        <v/>
      </c>
      <c r="AR62" s="34" t="str">
        <f t="shared" si="14"/>
        <v/>
      </c>
      <c r="AS62" s="34" t="str">
        <f t="shared" si="14"/>
        <v/>
      </c>
      <c r="AT62" s="34" t="str">
        <f t="shared" si="14"/>
        <v/>
      </c>
      <c r="AU62" s="34" t="str">
        <f t="shared" si="14"/>
        <v/>
      </c>
      <c r="AV62" s="34" t="str">
        <f t="shared" si="14"/>
        <v/>
      </c>
    </row>
    <row r="63" spans="2:48" ht="21.9" customHeight="1">
      <c r="B63" s="86" t="str">
        <f>IF('4.製品一覧'!B62="","",'4.製品一覧'!B62)</f>
        <v/>
      </c>
      <c r="C63" s="86" t="str">
        <f>IFERROR(VLOOKUP(B63,'4.製品一覧'!$B$4:$C$500,2,FALSE),"")</f>
        <v/>
      </c>
      <c r="D63" s="34">
        <f>SUMIF('2.売上実績'!$C$4:$C$5000,$B63,'2.売上実績'!$D$4:$D$5000)</f>
        <v>0</v>
      </c>
      <c r="E63" s="35">
        <f t="shared" si="2"/>
        <v>0</v>
      </c>
      <c r="F63" s="34">
        <f>IF(B63="",0,D63*VLOOKUP(B63,'4.製品一覧'!$B$4:$E$500,4,FALSE))</f>
        <v>0</v>
      </c>
      <c r="G63" s="35">
        <f t="shared" si="3"/>
        <v>0</v>
      </c>
      <c r="H63" s="35">
        <f t="shared" si="4"/>
        <v>0</v>
      </c>
      <c r="I63" s="113">
        <f t="shared" si="5"/>
        <v>0</v>
      </c>
      <c r="J63" s="114">
        <f t="shared" si="6"/>
        <v>0</v>
      </c>
      <c r="K63" s="47"/>
      <c r="L63" s="34" t="str">
        <f>IF(B63="","",SUMIF('5.経済減価償却'!$H$4:$H$3000,B63,'5.経済減価償却'!$G$4:$G$3000))</f>
        <v/>
      </c>
      <c r="M63" s="34" t="str">
        <f t="shared" si="7"/>
        <v/>
      </c>
      <c r="N63" s="34" t="str">
        <f>IF(B63="","",VLOOKUP(B63,'6.直接費'!$B$5:$G$501,3,FALSE))</f>
        <v/>
      </c>
      <c r="O63" s="34" t="str">
        <f t="shared" si="8"/>
        <v/>
      </c>
      <c r="P63" s="34" t="str">
        <f>IF($B63="","",VLOOKUP($B63,'6.直接費'!$B$5:$G$501,4,FALSE))</f>
        <v/>
      </c>
      <c r="Q63" s="34"/>
      <c r="R63" s="34"/>
      <c r="S63" s="34" t="str">
        <f t="shared" si="14"/>
        <v/>
      </c>
      <c r="T63" s="34" t="str">
        <f t="shared" si="14"/>
        <v/>
      </c>
      <c r="U63" s="34" t="str">
        <f t="shared" si="14"/>
        <v/>
      </c>
      <c r="V63" s="34" t="str">
        <f t="shared" si="14"/>
        <v/>
      </c>
      <c r="W63" s="34" t="str">
        <f t="shared" si="14"/>
        <v/>
      </c>
      <c r="X63" s="34" t="str">
        <f t="shared" si="14"/>
        <v/>
      </c>
      <c r="Y63" s="34" t="str">
        <f t="shared" si="14"/>
        <v/>
      </c>
      <c r="Z63" s="34" t="str">
        <f t="shared" si="14"/>
        <v/>
      </c>
      <c r="AA63" s="34" t="str">
        <f t="shared" si="14"/>
        <v/>
      </c>
      <c r="AB63" s="34" t="str">
        <f t="shared" si="14"/>
        <v/>
      </c>
      <c r="AC63" s="34" t="str">
        <f t="shared" si="14"/>
        <v/>
      </c>
      <c r="AD63" s="34" t="str">
        <f t="shared" si="14"/>
        <v/>
      </c>
      <c r="AE63" s="34" t="str">
        <f t="shared" si="14"/>
        <v/>
      </c>
      <c r="AF63" s="34" t="str">
        <f t="shared" si="14"/>
        <v/>
      </c>
      <c r="AG63" s="34" t="str">
        <f t="shared" si="14"/>
        <v/>
      </c>
      <c r="AH63" s="34" t="str">
        <f t="shared" si="14"/>
        <v/>
      </c>
      <c r="AI63" s="34" t="str">
        <f t="shared" si="14"/>
        <v/>
      </c>
      <c r="AJ63" s="34" t="str">
        <f t="shared" si="14"/>
        <v/>
      </c>
      <c r="AK63" s="34" t="str">
        <f t="shared" si="14"/>
        <v/>
      </c>
      <c r="AL63" s="34" t="str">
        <f t="shared" si="14"/>
        <v/>
      </c>
      <c r="AM63" s="34" t="str">
        <f t="shared" si="14"/>
        <v/>
      </c>
      <c r="AN63" s="34" t="str">
        <f t="shared" si="14"/>
        <v/>
      </c>
      <c r="AO63" s="34" t="str">
        <f t="shared" si="14"/>
        <v/>
      </c>
      <c r="AP63" s="34" t="str">
        <f t="shared" si="14"/>
        <v/>
      </c>
      <c r="AQ63" s="34" t="str">
        <f t="shared" si="14"/>
        <v/>
      </c>
      <c r="AR63" s="34" t="str">
        <f t="shared" si="14"/>
        <v/>
      </c>
      <c r="AS63" s="34" t="str">
        <f t="shared" si="14"/>
        <v/>
      </c>
      <c r="AT63" s="34" t="str">
        <f t="shared" si="14"/>
        <v/>
      </c>
      <c r="AU63" s="34" t="str">
        <f t="shared" si="14"/>
        <v/>
      </c>
      <c r="AV63" s="34" t="str">
        <f t="shared" si="14"/>
        <v/>
      </c>
    </row>
    <row r="64" spans="2:48" ht="21.9" customHeight="1">
      <c r="B64" s="86" t="str">
        <f>IF('4.製品一覧'!B63="","",'4.製品一覧'!B63)</f>
        <v/>
      </c>
      <c r="C64" s="86" t="str">
        <f>IFERROR(VLOOKUP(B64,'4.製品一覧'!$B$4:$C$500,2,FALSE),"")</f>
        <v/>
      </c>
      <c r="D64" s="34">
        <f>SUMIF('2.売上実績'!$C$4:$C$5000,$B64,'2.売上実績'!$D$4:$D$5000)</f>
        <v>0</v>
      </c>
      <c r="E64" s="35">
        <f t="shared" si="2"/>
        <v>0</v>
      </c>
      <c r="F64" s="34">
        <f>IF(B64="",0,D64*VLOOKUP(B64,'4.製品一覧'!$B$4:$E$500,4,FALSE))</f>
        <v>0</v>
      </c>
      <c r="G64" s="35">
        <f t="shared" si="3"/>
        <v>0</v>
      </c>
      <c r="H64" s="35">
        <f t="shared" si="4"/>
        <v>0</v>
      </c>
      <c r="I64" s="113">
        <f t="shared" si="5"/>
        <v>0</v>
      </c>
      <c r="J64" s="114">
        <f t="shared" si="6"/>
        <v>0</v>
      </c>
      <c r="K64" s="47"/>
      <c r="L64" s="34" t="str">
        <f>IF(B64="","",SUMIF('5.経済減価償却'!$H$4:$H$3000,B64,'5.経済減価償却'!$G$4:$G$3000))</f>
        <v/>
      </c>
      <c r="M64" s="34" t="str">
        <f t="shared" si="7"/>
        <v/>
      </c>
      <c r="N64" s="34" t="str">
        <f>IF(B64="","",VLOOKUP(B64,'6.直接費'!$B$5:$G$501,3,FALSE))</f>
        <v/>
      </c>
      <c r="O64" s="34" t="str">
        <f t="shared" si="8"/>
        <v/>
      </c>
      <c r="P64" s="34" t="str">
        <f>IF($B64="","",VLOOKUP($B64,'6.直接費'!$B$5:$G$501,4,FALSE))</f>
        <v/>
      </c>
      <c r="Q64" s="34"/>
      <c r="R64" s="34"/>
      <c r="S64" s="34" t="str">
        <f t="shared" si="14"/>
        <v/>
      </c>
      <c r="T64" s="34" t="str">
        <f t="shared" si="14"/>
        <v/>
      </c>
      <c r="U64" s="34" t="str">
        <f t="shared" si="14"/>
        <v/>
      </c>
      <c r="V64" s="34" t="str">
        <f t="shared" si="14"/>
        <v/>
      </c>
      <c r="W64" s="34" t="str">
        <f t="shared" si="14"/>
        <v/>
      </c>
      <c r="X64" s="34" t="str">
        <f t="shared" si="14"/>
        <v/>
      </c>
      <c r="Y64" s="34" t="str">
        <f t="shared" si="14"/>
        <v/>
      </c>
      <c r="Z64" s="34" t="str">
        <f t="shared" si="14"/>
        <v/>
      </c>
      <c r="AA64" s="34" t="str">
        <f t="shared" si="14"/>
        <v/>
      </c>
      <c r="AB64" s="34" t="str">
        <f t="shared" si="14"/>
        <v/>
      </c>
      <c r="AC64" s="34" t="str">
        <f t="shared" si="14"/>
        <v/>
      </c>
      <c r="AD64" s="34" t="str">
        <f t="shared" si="14"/>
        <v/>
      </c>
      <c r="AE64" s="34" t="str">
        <f t="shared" si="14"/>
        <v/>
      </c>
      <c r="AF64" s="34" t="str">
        <f t="shared" si="14"/>
        <v/>
      </c>
      <c r="AG64" s="34" t="str">
        <f t="shared" si="14"/>
        <v/>
      </c>
      <c r="AH64" s="34" t="str">
        <f t="shared" ref="S64:AV72" si="15">IF(OR($B64="",AH$4=""),"",IF(AH$4="売上数",AH$3*$E64,IF(AH$4="汎用配賦値",AH$3*$G64,IF(AND(AH$4="均一配賦",$B$3&gt;0),AH$3/$B$3,IF(AH$4="減価償却費",AH$3*$H64)))))</f>
        <v/>
      </c>
      <c r="AI64" s="34" t="str">
        <f t="shared" si="15"/>
        <v/>
      </c>
      <c r="AJ64" s="34" t="str">
        <f t="shared" si="15"/>
        <v/>
      </c>
      <c r="AK64" s="34" t="str">
        <f t="shared" si="15"/>
        <v/>
      </c>
      <c r="AL64" s="34" t="str">
        <f t="shared" si="15"/>
        <v/>
      </c>
      <c r="AM64" s="34" t="str">
        <f t="shared" si="15"/>
        <v/>
      </c>
      <c r="AN64" s="34" t="str">
        <f t="shared" si="15"/>
        <v/>
      </c>
      <c r="AO64" s="34" t="str">
        <f t="shared" si="15"/>
        <v/>
      </c>
      <c r="AP64" s="34" t="str">
        <f t="shared" si="15"/>
        <v/>
      </c>
      <c r="AQ64" s="34" t="str">
        <f t="shared" si="15"/>
        <v/>
      </c>
      <c r="AR64" s="34" t="str">
        <f t="shared" si="15"/>
        <v/>
      </c>
      <c r="AS64" s="34" t="str">
        <f t="shared" si="15"/>
        <v/>
      </c>
      <c r="AT64" s="34" t="str">
        <f t="shared" si="15"/>
        <v/>
      </c>
      <c r="AU64" s="34" t="str">
        <f t="shared" si="15"/>
        <v/>
      </c>
      <c r="AV64" s="34" t="str">
        <f t="shared" si="15"/>
        <v/>
      </c>
    </row>
    <row r="65" spans="2:48" ht="21.9" customHeight="1">
      <c r="B65" s="86" t="str">
        <f>IF('4.製品一覧'!B64="","",'4.製品一覧'!B64)</f>
        <v/>
      </c>
      <c r="C65" s="86" t="str">
        <f>IFERROR(VLOOKUP(B65,'4.製品一覧'!$B$4:$C$500,2,FALSE),"")</f>
        <v/>
      </c>
      <c r="D65" s="34">
        <f>SUMIF('2.売上実績'!$C$4:$C$5000,$B65,'2.売上実績'!$D$4:$D$5000)</f>
        <v>0</v>
      </c>
      <c r="E65" s="35">
        <f t="shared" si="2"/>
        <v>0</v>
      </c>
      <c r="F65" s="34">
        <f>IF(B65="",0,D65*VLOOKUP(B65,'4.製品一覧'!$B$4:$E$500,4,FALSE))</f>
        <v>0</v>
      </c>
      <c r="G65" s="35">
        <f t="shared" si="3"/>
        <v>0</v>
      </c>
      <c r="H65" s="35">
        <f t="shared" si="4"/>
        <v>0</v>
      </c>
      <c r="I65" s="113">
        <f t="shared" si="5"/>
        <v>0</v>
      </c>
      <c r="J65" s="114">
        <f t="shared" si="6"/>
        <v>0</v>
      </c>
      <c r="K65" s="47"/>
      <c r="L65" s="34" t="str">
        <f>IF(B65="","",SUMIF('5.経済減価償却'!$H$4:$H$3000,B65,'5.経済減価償却'!$G$4:$G$3000))</f>
        <v/>
      </c>
      <c r="M65" s="34" t="str">
        <f t="shared" si="7"/>
        <v/>
      </c>
      <c r="N65" s="34" t="str">
        <f>IF(B65="","",VLOOKUP(B65,'6.直接費'!$B$5:$G$501,3,FALSE))</f>
        <v/>
      </c>
      <c r="O65" s="34" t="str">
        <f t="shared" si="8"/>
        <v/>
      </c>
      <c r="P65" s="34" t="str">
        <f>IF($B65="","",VLOOKUP($B65,'6.直接費'!$B$5:$G$501,4,FALSE))</f>
        <v/>
      </c>
      <c r="Q65" s="34"/>
      <c r="R65" s="34"/>
      <c r="S65" s="34" t="str">
        <f t="shared" si="15"/>
        <v/>
      </c>
      <c r="T65" s="34" t="str">
        <f t="shared" si="15"/>
        <v/>
      </c>
      <c r="U65" s="34" t="str">
        <f t="shared" si="15"/>
        <v/>
      </c>
      <c r="V65" s="34" t="str">
        <f t="shared" si="15"/>
        <v/>
      </c>
      <c r="W65" s="34" t="str">
        <f t="shared" si="15"/>
        <v/>
      </c>
      <c r="X65" s="34" t="str">
        <f t="shared" si="15"/>
        <v/>
      </c>
      <c r="Y65" s="34" t="str">
        <f t="shared" si="15"/>
        <v/>
      </c>
      <c r="Z65" s="34" t="str">
        <f t="shared" si="15"/>
        <v/>
      </c>
      <c r="AA65" s="34" t="str">
        <f t="shared" si="15"/>
        <v/>
      </c>
      <c r="AB65" s="34" t="str">
        <f t="shared" si="15"/>
        <v/>
      </c>
      <c r="AC65" s="34" t="str">
        <f t="shared" si="15"/>
        <v/>
      </c>
      <c r="AD65" s="34" t="str">
        <f t="shared" si="15"/>
        <v/>
      </c>
      <c r="AE65" s="34" t="str">
        <f t="shared" si="15"/>
        <v/>
      </c>
      <c r="AF65" s="34" t="str">
        <f t="shared" si="15"/>
        <v/>
      </c>
      <c r="AG65" s="34" t="str">
        <f t="shared" si="15"/>
        <v/>
      </c>
      <c r="AH65" s="34" t="str">
        <f t="shared" si="15"/>
        <v/>
      </c>
      <c r="AI65" s="34" t="str">
        <f t="shared" si="15"/>
        <v/>
      </c>
      <c r="AJ65" s="34" t="str">
        <f t="shared" si="15"/>
        <v/>
      </c>
      <c r="AK65" s="34" t="str">
        <f t="shared" si="15"/>
        <v/>
      </c>
      <c r="AL65" s="34" t="str">
        <f t="shared" si="15"/>
        <v/>
      </c>
      <c r="AM65" s="34" t="str">
        <f t="shared" si="15"/>
        <v/>
      </c>
      <c r="AN65" s="34" t="str">
        <f t="shared" si="15"/>
        <v/>
      </c>
      <c r="AO65" s="34" t="str">
        <f t="shared" si="15"/>
        <v/>
      </c>
      <c r="AP65" s="34" t="str">
        <f t="shared" si="15"/>
        <v/>
      </c>
      <c r="AQ65" s="34" t="str">
        <f t="shared" si="15"/>
        <v/>
      </c>
      <c r="AR65" s="34" t="str">
        <f t="shared" si="15"/>
        <v/>
      </c>
      <c r="AS65" s="34" t="str">
        <f t="shared" si="15"/>
        <v/>
      </c>
      <c r="AT65" s="34" t="str">
        <f t="shared" si="15"/>
        <v/>
      </c>
      <c r="AU65" s="34" t="str">
        <f t="shared" si="15"/>
        <v/>
      </c>
      <c r="AV65" s="34" t="str">
        <f t="shared" si="15"/>
        <v/>
      </c>
    </row>
    <row r="66" spans="2:48" ht="21.9" customHeight="1">
      <c r="B66" s="86" t="str">
        <f>IF('4.製品一覧'!B65="","",'4.製品一覧'!B65)</f>
        <v/>
      </c>
      <c r="C66" s="86" t="str">
        <f>IFERROR(VLOOKUP(B66,'4.製品一覧'!$B$4:$C$500,2,FALSE),"")</f>
        <v/>
      </c>
      <c r="D66" s="34">
        <f>SUMIF('2.売上実績'!$C$4:$C$5000,$B66,'2.売上実績'!$D$4:$D$5000)</f>
        <v>0</v>
      </c>
      <c r="E66" s="35">
        <f t="shared" si="2"/>
        <v>0</v>
      </c>
      <c r="F66" s="34">
        <f>IF(B66="",0,D66*VLOOKUP(B66,'4.製品一覧'!$B$4:$E$500,4,FALSE))</f>
        <v>0</v>
      </c>
      <c r="G66" s="35">
        <f t="shared" si="3"/>
        <v>0</v>
      </c>
      <c r="H66" s="35">
        <f t="shared" si="4"/>
        <v>0</v>
      </c>
      <c r="I66" s="113">
        <f t="shared" si="5"/>
        <v>0</v>
      </c>
      <c r="J66" s="114">
        <f t="shared" si="6"/>
        <v>0</v>
      </c>
      <c r="K66" s="47"/>
      <c r="L66" s="34" t="str">
        <f>IF(B66="","",SUMIF('5.経済減価償却'!$H$4:$H$3000,B66,'5.経済減価償却'!$G$4:$G$3000))</f>
        <v/>
      </c>
      <c r="M66" s="34" t="str">
        <f t="shared" si="7"/>
        <v/>
      </c>
      <c r="N66" s="34" t="str">
        <f>IF(B66="","",VLOOKUP(B66,'6.直接費'!$B$5:$G$501,3,FALSE))</f>
        <v/>
      </c>
      <c r="O66" s="34" t="str">
        <f t="shared" si="8"/>
        <v/>
      </c>
      <c r="P66" s="34" t="str">
        <f>IF($B66="","",VLOOKUP($B66,'6.直接費'!$B$5:$G$501,4,FALSE))</f>
        <v/>
      </c>
      <c r="Q66" s="34"/>
      <c r="R66" s="34"/>
      <c r="S66" s="34" t="str">
        <f t="shared" si="15"/>
        <v/>
      </c>
      <c r="T66" s="34" t="str">
        <f t="shared" si="15"/>
        <v/>
      </c>
      <c r="U66" s="34" t="str">
        <f t="shared" si="15"/>
        <v/>
      </c>
      <c r="V66" s="34" t="str">
        <f t="shared" si="15"/>
        <v/>
      </c>
      <c r="W66" s="34" t="str">
        <f t="shared" si="15"/>
        <v/>
      </c>
      <c r="X66" s="34" t="str">
        <f t="shared" si="15"/>
        <v/>
      </c>
      <c r="Y66" s="34" t="str">
        <f t="shared" si="15"/>
        <v/>
      </c>
      <c r="Z66" s="34" t="str">
        <f t="shared" si="15"/>
        <v/>
      </c>
      <c r="AA66" s="34" t="str">
        <f t="shared" si="15"/>
        <v/>
      </c>
      <c r="AB66" s="34" t="str">
        <f t="shared" si="15"/>
        <v/>
      </c>
      <c r="AC66" s="34" t="str">
        <f t="shared" si="15"/>
        <v/>
      </c>
      <c r="AD66" s="34" t="str">
        <f t="shared" si="15"/>
        <v/>
      </c>
      <c r="AE66" s="34" t="str">
        <f t="shared" si="15"/>
        <v/>
      </c>
      <c r="AF66" s="34" t="str">
        <f t="shared" si="15"/>
        <v/>
      </c>
      <c r="AG66" s="34" t="str">
        <f t="shared" si="15"/>
        <v/>
      </c>
      <c r="AH66" s="34" t="str">
        <f t="shared" si="15"/>
        <v/>
      </c>
      <c r="AI66" s="34" t="str">
        <f t="shared" si="15"/>
        <v/>
      </c>
      <c r="AJ66" s="34" t="str">
        <f t="shared" si="15"/>
        <v/>
      </c>
      <c r="AK66" s="34" t="str">
        <f t="shared" si="15"/>
        <v/>
      </c>
      <c r="AL66" s="34" t="str">
        <f t="shared" si="15"/>
        <v/>
      </c>
      <c r="AM66" s="34" t="str">
        <f t="shared" si="15"/>
        <v/>
      </c>
      <c r="AN66" s="34" t="str">
        <f t="shared" si="15"/>
        <v/>
      </c>
      <c r="AO66" s="34" t="str">
        <f t="shared" si="15"/>
        <v/>
      </c>
      <c r="AP66" s="34" t="str">
        <f t="shared" si="15"/>
        <v/>
      </c>
      <c r="AQ66" s="34" t="str">
        <f t="shared" si="15"/>
        <v/>
      </c>
      <c r="AR66" s="34" t="str">
        <f t="shared" si="15"/>
        <v/>
      </c>
      <c r="AS66" s="34" t="str">
        <f t="shared" si="15"/>
        <v/>
      </c>
      <c r="AT66" s="34" t="str">
        <f t="shared" si="15"/>
        <v/>
      </c>
      <c r="AU66" s="34" t="str">
        <f t="shared" si="15"/>
        <v/>
      </c>
      <c r="AV66" s="34" t="str">
        <f t="shared" si="15"/>
        <v/>
      </c>
    </row>
    <row r="67" spans="2:48" ht="21.9" customHeight="1">
      <c r="B67" s="86" t="str">
        <f>IF('4.製品一覧'!B66="","",'4.製品一覧'!B66)</f>
        <v/>
      </c>
      <c r="C67" s="86" t="str">
        <f>IFERROR(VLOOKUP(B67,'4.製品一覧'!$B$4:$C$500,2,FALSE),"")</f>
        <v/>
      </c>
      <c r="D67" s="34">
        <f>SUMIF('2.売上実績'!$C$4:$C$5000,$B67,'2.売上実績'!$D$4:$D$5000)</f>
        <v>0</v>
      </c>
      <c r="E67" s="35">
        <f t="shared" si="2"/>
        <v>0</v>
      </c>
      <c r="F67" s="34">
        <f>IF(B67="",0,D67*VLOOKUP(B67,'4.製品一覧'!$B$4:$E$500,4,FALSE))</f>
        <v>0</v>
      </c>
      <c r="G67" s="35">
        <f t="shared" si="3"/>
        <v>0</v>
      </c>
      <c r="H67" s="35">
        <f t="shared" si="4"/>
        <v>0</v>
      </c>
      <c r="I67" s="113">
        <f t="shared" si="5"/>
        <v>0</v>
      </c>
      <c r="J67" s="114">
        <f t="shared" si="6"/>
        <v>0</v>
      </c>
      <c r="K67" s="47"/>
      <c r="L67" s="34" t="str">
        <f>IF(B67="","",SUMIF('5.経済減価償却'!$H$4:$H$3000,B67,'5.経済減価償却'!$G$4:$G$3000))</f>
        <v/>
      </c>
      <c r="M67" s="34" t="str">
        <f t="shared" si="7"/>
        <v/>
      </c>
      <c r="N67" s="34" t="str">
        <f>IF(B67="","",VLOOKUP(B67,'6.直接費'!$B$5:$G$501,3,FALSE))</f>
        <v/>
      </c>
      <c r="O67" s="34" t="str">
        <f t="shared" si="8"/>
        <v/>
      </c>
      <c r="P67" s="34" t="str">
        <f>IF($B67="","",VLOOKUP($B67,'6.直接費'!$B$5:$G$501,4,FALSE))</f>
        <v/>
      </c>
      <c r="Q67" s="34"/>
      <c r="R67" s="34"/>
      <c r="S67" s="34" t="str">
        <f t="shared" si="15"/>
        <v/>
      </c>
      <c r="T67" s="34" t="str">
        <f t="shared" si="15"/>
        <v/>
      </c>
      <c r="U67" s="34" t="str">
        <f t="shared" si="15"/>
        <v/>
      </c>
      <c r="V67" s="34" t="str">
        <f t="shared" si="15"/>
        <v/>
      </c>
      <c r="W67" s="34" t="str">
        <f t="shared" si="15"/>
        <v/>
      </c>
      <c r="X67" s="34" t="str">
        <f t="shared" si="15"/>
        <v/>
      </c>
      <c r="Y67" s="34" t="str">
        <f t="shared" si="15"/>
        <v/>
      </c>
      <c r="Z67" s="34" t="str">
        <f t="shared" si="15"/>
        <v/>
      </c>
      <c r="AA67" s="34" t="str">
        <f t="shared" si="15"/>
        <v/>
      </c>
      <c r="AB67" s="34" t="str">
        <f t="shared" si="15"/>
        <v/>
      </c>
      <c r="AC67" s="34" t="str">
        <f t="shared" si="15"/>
        <v/>
      </c>
      <c r="AD67" s="34" t="str">
        <f t="shared" si="15"/>
        <v/>
      </c>
      <c r="AE67" s="34" t="str">
        <f t="shared" si="15"/>
        <v/>
      </c>
      <c r="AF67" s="34" t="str">
        <f t="shared" si="15"/>
        <v/>
      </c>
      <c r="AG67" s="34" t="str">
        <f t="shared" si="15"/>
        <v/>
      </c>
      <c r="AH67" s="34" t="str">
        <f t="shared" si="15"/>
        <v/>
      </c>
      <c r="AI67" s="34" t="str">
        <f t="shared" si="15"/>
        <v/>
      </c>
      <c r="AJ67" s="34" t="str">
        <f t="shared" si="15"/>
        <v/>
      </c>
      <c r="AK67" s="34" t="str">
        <f t="shared" si="15"/>
        <v/>
      </c>
      <c r="AL67" s="34" t="str">
        <f t="shared" si="15"/>
        <v/>
      </c>
      <c r="AM67" s="34" t="str">
        <f t="shared" si="15"/>
        <v/>
      </c>
      <c r="AN67" s="34" t="str">
        <f t="shared" si="15"/>
        <v/>
      </c>
      <c r="AO67" s="34" t="str">
        <f t="shared" si="15"/>
        <v/>
      </c>
      <c r="AP67" s="34" t="str">
        <f t="shared" si="15"/>
        <v/>
      </c>
      <c r="AQ67" s="34" t="str">
        <f t="shared" si="15"/>
        <v/>
      </c>
      <c r="AR67" s="34" t="str">
        <f t="shared" si="15"/>
        <v/>
      </c>
      <c r="AS67" s="34" t="str">
        <f t="shared" si="15"/>
        <v/>
      </c>
      <c r="AT67" s="34" t="str">
        <f t="shared" si="15"/>
        <v/>
      </c>
      <c r="AU67" s="34" t="str">
        <f t="shared" si="15"/>
        <v/>
      </c>
      <c r="AV67" s="34" t="str">
        <f t="shared" si="15"/>
        <v/>
      </c>
    </row>
    <row r="68" spans="2:48" ht="21.9" customHeight="1">
      <c r="B68" s="86" t="str">
        <f>IF('4.製品一覧'!B67="","",'4.製品一覧'!B67)</f>
        <v/>
      </c>
      <c r="C68" s="86" t="str">
        <f>IFERROR(VLOOKUP(B68,'4.製品一覧'!$B$4:$C$500,2,FALSE),"")</f>
        <v/>
      </c>
      <c r="D68" s="34">
        <f>SUMIF('2.売上実績'!$C$4:$C$5000,$B68,'2.売上実績'!$D$4:$D$5000)</f>
        <v>0</v>
      </c>
      <c r="E68" s="35">
        <f t="shared" si="2"/>
        <v>0</v>
      </c>
      <c r="F68" s="34">
        <f>IF(B68="",0,D68*VLOOKUP(B68,'4.製品一覧'!$B$4:$E$500,4,FALSE))</f>
        <v>0</v>
      </c>
      <c r="G68" s="35">
        <f t="shared" si="3"/>
        <v>0</v>
      </c>
      <c r="H68" s="35">
        <f t="shared" si="4"/>
        <v>0</v>
      </c>
      <c r="I68" s="113">
        <f t="shared" si="5"/>
        <v>0</v>
      </c>
      <c r="J68" s="114">
        <f t="shared" si="6"/>
        <v>0</v>
      </c>
      <c r="K68" s="47"/>
      <c r="L68" s="34" t="str">
        <f>IF(B68="","",SUMIF('5.経済減価償却'!$H$4:$H$3000,B68,'5.経済減価償却'!$G$4:$G$3000))</f>
        <v/>
      </c>
      <c r="M68" s="34" t="str">
        <f t="shared" si="7"/>
        <v/>
      </c>
      <c r="N68" s="34" t="str">
        <f>IF(B68="","",VLOOKUP(B68,'6.直接費'!$B$5:$G$501,3,FALSE))</f>
        <v/>
      </c>
      <c r="O68" s="34" t="str">
        <f t="shared" si="8"/>
        <v/>
      </c>
      <c r="P68" s="34" t="str">
        <f>IF($B68="","",VLOOKUP($B68,'6.直接費'!$B$5:$G$501,4,FALSE))</f>
        <v/>
      </c>
      <c r="Q68" s="34"/>
      <c r="R68" s="34"/>
      <c r="S68" s="34" t="str">
        <f t="shared" si="15"/>
        <v/>
      </c>
      <c r="T68" s="34" t="str">
        <f t="shared" si="15"/>
        <v/>
      </c>
      <c r="U68" s="34" t="str">
        <f t="shared" si="15"/>
        <v/>
      </c>
      <c r="V68" s="34" t="str">
        <f t="shared" si="15"/>
        <v/>
      </c>
      <c r="W68" s="34" t="str">
        <f t="shared" si="15"/>
        <v/>
      </c>
      <c r="X68" s="34" t="str">
        <f t="shared" si="15"/>
        <v/>
      </c>
      <c r="Y68" s="34" t="str">
        <f t="shared" si="15"/>
        <v/>
      </c>
      <c r="Z68" s="34" t="str">
        <f t="shared" si="15"/>
        <v/>
      </c>
      <c r="AA68" s="34" t="str">
        <f t="shared" si="15"/>
        <v/>
      </c>
      <c r="AB68" s="34" t="str">
        <f t="shared" si="15"/>
        <v/>
      </c>
      <c r="AC68" s="34" t="str">
        <f t="shared" si="15"/>
        <v/>
      </c>
      <c r="AD68" s="34" t="str">
        <f t="shared" si="15"/>
        <v/>
      </c>
      <c r="AE68" s="34" t="str">
        <f t="shared" si="15"/>
        <v/>
      </c>
      <c r="AF68" s="34" t="str">
        <f t="shared" si="15"/>
        <v/>
      </c>
      <c r="AG68" s="34" t="str">
        <f t="shared" si="15"/>
        <v/>
      </c>
      <c r="AH68" s="34" t="str">
        <f t="shared" si="15"/>
        <v/>
      </c>
      <c r="AI68" s="34" t="str">
        <f t="shared" si="15"/>
        <v/>
      </c>
      <c r="AJ68" s="34" t="str">
        <f t="shared" si="15"/>
        <v/>
      </c>
      <c r="AK68" s="34" t="str">
        <f t="shared" si="15"/>
        <v/>
      </c>
      <c r="AL68" s="34" t="str">
        <f t="shared" si="15"/>
        <v/>
      </c>
      <c r="AM68" s="34" t="str">
        <f t="shared" si="15"/>
        <v/>
      </c>
      <c r="AN68" s="34" t="str">
        <f t="shared" si="15"/>
        <v/>
      </c>
      <c r="AO68" s="34" t="str">
        <f t="shared" si="15"/>
        <v/>
      </c>
      <c r="AP68" s="34" t="str">
        <f t="shared" si="15"/>
        <v/>
      </c>
      <c r="AQ68" s="34" t="str">
        <f t="shared" si="15"/>
        <v/>
      </c>
      <c r="AR68" s="34" t="str">
        <f t="shared" si="15"/>
        <v/>
      </c>
      <c r="AS68" s="34" t="str">
        <f t="shared" si="15"/>
        <v/>
      </c>
      <c r="AT68" s="34" t="str">
        <f t="shared" si="15"/>
        <v/>
      </c>
      <c r="AU68" s="34" t="str">
        <f t="shared" si="15"/>
        <v/>
      </c>
      <c r="AV68" s="34" t="str">
        <f t="shared" si="15"/>
        <v/>
      </c>
    </row>
    <row r="69" spans="2:48" ht="21.9" customHeight="1">
      <c r="B69" s="86" t="str">
        <f>IF('4.製品一覧'!B68="","",'4.製品一覧'!B68)</f>
        <v/>
      </c>
      <c r="C69" s="86" t="str">
        <f>IFERROR(VLOOKUP(B69,'4.製品一覧'!$B$4:$C$500,2,FALSE),"")</f>
        <v/>
      </c>
      <c r="D69" s="34">
        <f>SUMIF('2.売上実績'!$C$4:$C$5000,$B69,'2.売上実績'!$D$4:$D$5000)</f>
        <v>0</v>
      </c>
      <c r="E69" s="35">
        <f t="shared" si="2"/>
        <v>0</v>
      </c>
      <c r="F69" s="34">
        <f>IF(B69="",0,D69*VLOOKUP(B69,'4.製品一覧'!$B$4:$E$500,4,FALSE))</f>
        <v>0</v>
      </c>
      <c r="G69" s="35">
        <f t="shared" si="3"/>
        <v>0</v>
      </c>
      <c r="H69" s="35">
        <f t="shared" si="4"/>
        <v>0</v>
      </c>
      <c r="I69" s="113">
        <f t="shared" si="5"/>
        <v>0</v>
      </c>
      <c r="J69" s="114">
        <f t="shared" si="6"/>
        <v>0</v>
      </c>
      <c r="K69" s="47"/>
      <c r="L69" s="34" t="str">
        <f>IF(B69="","",SUMIF('5.経済減価償却'!$H$4:$H$3000,B69,'5.経済減価償却'!$G$4:$G$3000))</f>
        <v/>
      </c>
      <c r="M69" s="34" t="str">
        <f t="shared" si="7"/>
        <v/>
      </c>
      <c r="N69" s="34" t="str">
        <f>IF(B69="","",VLOOKUP(B69,'6.直接費'!$B$5:$G$501,3,FALSE))</f>
        <v/>
      </c>
      <c r="O69" s="34" t="str">
        <f t="shared" si="8"/>
        <v/>
      </c>
      <c r="P69" s="34" t="str">
        <f>IF($B69="","",VLOOKUP($B69,'6.直接費'!$B$5:$G$501,4,FALSE))</f>
        <v/>
      </c>
      <c r="Q69" s="34"/>
      <c r="R69" s="34"/>
      <c r="S69" s="34" t="str">
        <f t="shared" si="15"/>
        <v/>
      </c>
      <c r="T69" s="34" t="str">
        <f t="shared" si="15"/>
        <v/>
      </c>
      <c r="U69" s="34" t="str">
        <f t="shared" si="15"/>
        <v/>
      </c>
      <c r="V69" s="34" t="str">
        <f t="shared" si="15"/>
        <v/>
      </c>
      <c r="W69" s="34" t="str">
        <f t="shared" si="15"/>
        <v/>
      </c>
      <c r="X69" s="34" t="str">
        <f t="shared" si="15"/>
        <v/>
      </c>
      <c r="Y69" s="34" t="str">
        <f t="shared" si="15"/>
        <v/>
      </c>
      <c r="Z69" s="34" t="str">
        <f t="shared" si="15"/>
        <v/>
      </c>
      <c r="AA69" s="34" t="str">
        <f t="shared" si="15"/>
        <v/>
      </c>
      <c r="AB69" s="34" t="str">
        <f t="shared" si="15"/>
        <v/>
      </c>
      <c r="AC69" s="34" t="str">
        <f t="shared" si="15"/>
        <v/>
      </c>
      <c r="AD69" s="34" t="str">
        <f t="shared" si="15"/>
        <v/>
      </c>
      <c r="AE69" s="34" t="str">
        <f t="shared" si="15"/>
        <v/>
      </c>
      <c r="AF69" s="34" t="str">
        <f t="shared" si="15"/>
        <v/>
      </c>
      <c r="AG69" s="34" t="str">
        <f t="shared" si="15"/>
        <v/>
      </c>
      <c r="AH69" s="34" t="str">
        <f t="shared" si="15"/>
        <v/>
      </c>
      <c r="AI69" s="34" t="str">
        <f t="shared" si="15"/>
        <v/>
      </c>
      <c r="AJ69" s="34" t="str">
        <f t="shared" si="15"/>
        <v/>
      </c>
      <c r="AK69" s="34" t="str">
        <f t="shared" si="15"/>
        <v/>
      </c>
      <c r="AL69" s="34" t="str">
        <f t="shared" si="15"/>
        <v/>
      </c>
      <c r="AM69" s="34" t="str">
        <f t="shared" si="15"/>
        <v/>
      </c>
      <c r="AN69" s="34" t="str">
        <f t="shared" si="15"/>
        <v/>
      </c>
      <c r="AO69" s="34" t="str">
        <f t="shared" si="15"/>
        <v/>
      </c>
      <c r="AP69" s="34" t="str">
        <f t="shared" si="15"/>
        <v/>
      </c>
      <c r="AQ69" s="34" t="str">
        <f t="shared" si="15"/>
        <v/>
      </c>
      <c r="AR69" s="34" t="str">
        <f t="shared" si="15"/>
        <v/>
      </c>
      <c r="AS69" s="34" t="str">
        <f t="shared" si="15"/>
        <v/>
      </c>
      <c r="AT69" s="34" t="str">
        <f t="shared" si="15"/>
        <v/>
      </c>
      <c r="AU69" s="34" t="str">
        <f t="shared" si="15"/>
        <v/>
      </c>
      <c r="AV69" s="34" t="str">
        <f t="shared" si="15"/>
        <v/>
      </c>
    </row>
    <row r="70" spans="2:48" ht="21.9" customHeight="1">
      <c r="B70" s="86" t="str">
        <f>IF('4.製品一覧'!B69="","",'4.製品一覧'!B69)</f>
        <v/>
      </c>
      <c r="C70" s="86" t="str">
        <f>IFERROR(VLOOKUP(B70,'4.製品一覧'!$B$4:$C$500,2,FALSE),"")</f>
        <v/>
      </c>
      <c r="D70" s="34">
        <f>SUMIF('2.売上実績'!$C$4:$C$5000,$B70,'2.売上実績'!$D$4:$D$5000)</f>
        <v>0</v>
      </c>
      <c r="E70" s="35">
        <f t="shared" ref="E70:E133" si="16">IF($D$3=0,0,D70/$D$3)</f>
        <v>0</v>
      </c>
      <c r="F70" s="34">
        <f>IF(B70="",0,D70*VLOOKUP(B70,'4.製品一覧'!$B$4:$E$500,4,FALSE))</f>
        <v>0</v>
      </c>
      <c r="G70" s="35">
        <f t="shared" ref="G70:G133" si="17">IF($F$3=0,0,F70/$F$3)</f>
        <v>0</v>
      </c>
      <c r="H70" s="35">
        <f t="shared" ref="H70:H133" si="18">IF(OR($B70="",($L$3+$M$3)=0),0,($L70+$M70)/($L$3+$M$3))</f>
        <v>0</v>
      </c>
      <c r="I70" s="113">
        <f t="shared" ref="I70:I133" si="19">IF(D70&gt;0,J70/D70,0)</f>
        <v>0</v>
      </c>
      <c r="J70" s="114">
        <f t="shared" ref="J70:J133" si="20">SUM(L70:AV70)</f>
        <v>0</v>
      </c>
      <c r="K70" s="47"/>
      <c r="L70" s="34" t="str">
        <f>IF(B70="","",SUMIF('5.経済減価償却'!$H$4:$H$3000,B70,'5.経済減価償却'!$G$4:$G$3000))</f>
        <v/>
      </c>
      <c r="M70" s="34" t="str">
        <f t="shared" ref="M70:M133" si="21">IF(OR(B70="",M$4=""),"",IF(M$4="売上数",M$3*$E70,IF(M$4="汎用配賦値",M$3*$G70,IF(AND(M$4="均一配賦",$B$3&gt;0),M$3/$B$3))))</f>
        <v/>
      </c>
      <c r="N70" s="34" t="str">
        <f>IF(B70="","",VLOOKUP(B70,'6.直接費'!$B$5:$G$501,3,FALSE))</f>
        <v/>
      </c>
      <c r="O70" s="34" t="str">
        <f t="shared" ref="O70:O133" si="22">IF(OR($B70="",O$4=""),"",IF(O$4="売上数",O$3*$E70,IF(O$4="汎用配賦値",O$3*$G70,IF(AND(O$4="均一配賦",$B$3&gt;0),O$3/$B$3,IF(O$4="減価償却費",O$3*$H70)))))</f>
        <v/>
      </c>
      <c r="P70" s="34" t="str">
        <f>IF($B70="","",VLOOKUP($B70,'6.直接費'!$B$5:$G$501,4,FALSE))</f>
        <v/>
      </c>
      <c r="Q70" s="34"/>
      <c r="R70" s="34"/>
      <c r="S70" s="34" t="str">
        <f t="shared" si="15"/>
        <v/>
      </c>
      <c r="T70" s="34" t="str">
        <f t="shared" si="15"/>
        <v/>
      </c>
      <c r="U70" s="34" t="str">
        <f t="shared" si="15"/>
        <v/>
      </c>
      <c r="V70" s="34" t="str">
        <f t="shared" si="15"/>
        <v/>
      </c>
      <c r="W70" s="34" t="str">
        <f t="shared" si="15"/>
        <v/>
      </c>
      <c r="X70" s="34" t="str">
        <f t="shared" si="15"/>
        <v/>
      </c>
      <c r="Y70" s="34" t="str">
        <f t="shared" si="15"/>
        <v/>
      </c>
      <c r="Z70" s="34" t="str">
        <f t="shared" si="15"/>
        <v/>
      </c>
      <c r="AA70" s="34" t="str">
        <f t="shared" si="15"/>
        <v/>
      </c>
      <c r="AB70" s="34" t="str">
        <f t="shared" si="15"/>
        <v/>
      </c>
      <c r="AC70" s="34" t="str">
        <f t="shared" si="15"/>
        <v/>
      </c>
      <c r="AD70" s="34" t="str">
        <f t="shared" si="15"/>
        <v/>
      </c>
      <c r="AE70" s="34" t="str">
        <f t="shared" si="15"/>
        <v/>
      </c>
      <c r="AF70" s="34" t="str">
        <f t="shared" si="15"/>
        <v/>
      </c>
      <c r="AG70" s="34" t="str">
        <f t="shared" si="15"/>
        <v/>
      </c>
      <c r="AH70" s="34" t="str">
        <f t="shared" si="15"/>
        <v/>
      </c>
      <c r="AI70" s="34" t="str">
        <f t="shared" si="15"/>
        <v/>
      </c>
      <c r="AJ70" s="34" t="str">
        <f t="shared" si="15"/>
        <v/>
      </c>
      <c r="AK70" s="34" t="str">
        <f t="shared" si="15"/>
        <v/>
      </c>
      <c r="AL70" s="34" t="str">
        <f t="shared" si="15"/>
        <v/>
      </c>
      <c r="AM70" s="34" t="str">
        <f t="shared" si="15"/>
        <v/>
      </c>
      <c r="AN70" s="34" t="str">
        <f t="shared" si="15"/>
        <v/>
      </c>
      <c r="AO70" s="34" t="str">
        <f t="shared" si="15"/>
        <v/>
      </c>
      <c r="AP70" s="34" t="str">
        <f t="shared" si="15"/>
        <v/>
      </c>
      <c r="AQ70" s="34" t="str">
        <f t="shared" si="15"/>
        <v/>
      </c>
      <c r="AR70" s="34" t="str">
        <f t="shared" si="15"/>
        <v/>
      </c>
      <c r="AS70" s="34" t="str">
        <f t="shared" si="15"/>
        <v/>
      </c>
      <c r="AT70" s="34" t="str">
        <f t="shared" si="15"/>
        <v/>
      </c>
      <c r="AU70" s="34" t="str">
        <f t="shared" si="15"/>
        <v/>
      </c>
      <c r="AV70" s="34" t="str">
        <f t="shared" si="15"/>
        <v/>
      </c>
    </row>
    <row r="71" spans="2:48" ht="21.9" customHeight="1">
      <c r="B71" s="86" t="str">
        <f>IF('4.製品一覧'!B70="","",'4.製品一覧'!B70)</f>
        <v/>
      </c>
      <c r="C71" s="86" t="str">
        <f>IFERROR(VLOOKUP(B71,'4.製品一覧'!$B$4:$C$500,2,FALSE),"")</f>
        <v/>
      </c>
      <c r="D71" s="34">
        <f>SUMIF('2.売上実績'!$C$4:$C$5000,$B71,'2.売上実績'!$D$4:$D$5000)</f>
        <v>0</v>
      </c>
      <c r="E71" s="35">
        <f t="shared" si="16"/>
        <v>0</v>
      </c>
      <c r="F71" s="34">
        <f>IF(B71="",0,D71*VLOOKUP(B71,'4.製品一覧'!$B$4:$E$500,4,FALSE))</f>
        <v>0</v>
      </c>
      <c r="G71" s="35">
        <f t="shared" si="17"/>
        <v>0</v>
      </c>
      <c r="H71" s="35">
        <f t="shared" si="18"/>
        <v>0</v>
      </c>
      <c r="I71" s="113">
        <f t="shared" si="19"/>
        <v>0</v>
      </c>
      <c r="J71" s="114">
        <f t="shared" si="20"/>
        <v>0</v>
      </c>
      <c r="K71" s="47"/>
      <c r="L71" s="34" t="str">
        <f>IF(B71="","",SUMIF('5.経済減価償却'!$H$4:$H$3000,B71,'5.経済減価償却'!$G$4:$G$3000))</f>
        <v/>
      </c>
      <c r="M71" s="34" t="str">
        <f t="shared" si="21"/>
        <v/>
      </c>
      <c r="N71" s="34" t="str">
        <f>IF(B71="","",VLOOKUP(B71,'6.直接費'!$B$5:$G$501,3,FALSE))</f>
        <v/>
      </c>
      <c r="O71" s="34" t="str">
        <f t="shared" si="22"/>
        <v/>
      </c>
      <c r="P71" s="34" t="str">
        <f>IF($B71="","",VLOOKUP($B71,'6.直接費'!$B$5:$G$501,4,FALSE))</f>
        <v/>
      </c>
      <c r="Q71" s="34"/>
      <c r="R71" s="34"/>
      <c r="S71" s="34" t="str">
        <f t="shared" si="15"/>
        <v/>
      </c>
      <c r="T71" s="34" t="str">
        <f t="shared" si="15"/>
        <v/>
      </c>
      <c r="U71" s="34" t="str">
        <f t="shared" si="15"/>
        <v/>
      </c>
      <c r="V71" s="34" t="str">
        <f t="shared" si="15"/>
        <v/>
      </c>
      <c r="W71" s="34" t="str">
        <f t="shared" si="15"/>
        <v/>
      </c>
      <c r="X71" s="34" t="str">
        <f t="shared" si="15"/>
        <v/>
      </c>
      <c r="Y71" s="34" t="str">
        <f t="shared" si="15"/>
        <v/>
      </c>
      <c r="Z71" s="34" t="str">
        <f t="shared" si="15"/>
        <v/>
      </c>
      <c r="AA71" s="34" t="str">
        <f t="shared" si="15"/>
        <v/>
      </c>
      <c r="AB71" s="34" t="str">
        <f t="shared" si="15"/>
        <v/>
      </c>
      <c r="AC71" s="34" t="str">
        <f t="shared" si="15"/>
        <v/>
      </c>
      <c r="AD71" s="34" t="str">
        <f t="shared" si="15"/>
        <v/>
      </c>
      <c r="AE71" s="34" t="str">
        <f t="shared" si="15"/>
        <v/>
      </c>
      <c r="AF71" s="34" t="str">
        <f t="shared" si="15"/>
        <v/>
      </c>
      <c r="AG71" s="34" t="str">
        <f t="shared" si="15"/>
        <v/>
      </c>
      <c r="AH71" s="34" t="str">
        <f t="shared" si="15"/>
        <v/>
      </c>
      <c r="AI71" s="34" t="str">
        <f t="shared" si="15"/>
        <v/>
      </c>
      <c r="AJ71" s="34" t="str">
        <f t="shared" si="15"/>
        <v/>
      </c>
      <c r="AK71" s="34" t="str">
        <f t="shared" si="15"/>
        <v/>
      </c>
      <c r="AL71" s="34" t="str">
        <f t="shared" si="15"/>
        <v/>
      </c>
      <c r="AM71" s="34" t="str">
        <f t="shared" si="15"/>
        <v/>
      </c>
      <c r="AN71" s="34" t="str">
        <f t="shared" si="15"/>
        <v/>
      </c>
      <c r="AO71" s="34" t="str">
        <f t="shared" si="15"/>
        <v/>
      </c>
      <c r="AP71" s="34" t="str">
        <f t="shared" si="15"/>
        <v/>
      </c>
      <c r="AQ71" s="34" t="str">
        <f t="shared" si="15"/>
        <v/>
      </c>
      <c r="AR71" s="34" t="str">
        <f t="shared" si="15"/>
        <v/>
      </c>
      <c r="AS71" s="34" t="str">
        <f t="shared" si="15"/>
        <v/>
      </c>
      <c r="AT71" s="34" t="str">
        <f t="shared" si="15"/>
        <v/>
      </c>
      <c r="AU71" s="34" t="str">
        <f t="shared" si="15"/>
        <v/>
      </c>
      <c r="AV71" s="34" t="str">
        <f t="shared" si="15"/>
        <v/>
      </c>
    </row>
    <row r="72" spans="2:48" ht="21.9" customHeight="1">
      <c r="B72" s="86" t="str">
        <f>IF('4.製品一覧'!B71="","",'4.製品一覧'!B71)</f>
        <v/>
      </c>
      <c r="C72" s="86" t="str">
        <f>IFERROR(VLOOKUP(B72,'4.製品一覧'!$B$4:$C$500,2,FALSE),"")</f>
        <v/>
      </c>
      <c r="D72" s="34">
        <f>SUMIF('2.売上実績'!$C$4:$C$5000,$B72,'2.売上実績'!$D$4:$D$5000)</f>
        <v>0</v>
      </c>
      <c r="E72" s="35">
        <f t="shared" si="16"/>
        <v>0</v>
      </c>
      <c r="F72" s="34">
        <f>IF(B72="",0,D72*VLOOKUP(B72,'4.製品一覧'!$B$4:$E$500,4,FALSE))</f>
        <v>0</v>
      </c>
      <c r="G72" s="35">
        <f t="shared" si="17"/>
        <v>0</v>
      </c>
      <c r="H72" s="35">
        <f t="shared" si="18"/>
        <v>0</v>
      </c>
      <c r="I72" s="113">
        <f t="shared" si="19"/>
        <v>0</v>
      </c>
      <c r="J72" s="114">
        <f t="shared" si="20"/>
        <v>0</v>
      </c>
      <c r="K72" s="47"/>
      <c r="L72" s="34" t="str">
        <f>IF(B72="","",SUMIF('5.経済減価償却'!$H$4:$H$3000,B72,'5.経済減価償却'!$G$4:$G$3000))</f>
        <v/>
      </c>
      <c r="M72" s="34" t="str">
        <f t="shared" si="21"/>
        <v/>
      </c>
      <c r="N72" s="34" t="str">
        <f>IF(B72="","",VLOOKUP(B72,'6.直接費'!$B$5:$G$501,3,FALSE))</f>
        <v/>
      </c>
      <c r="O72" s="34" t="str">
        <f t="shared" si="22"/>
        <v/>
      </c>
      <c r="P72" s="34" t="str">
        <f>IF($B72="","",VLOOKUP($B72,'6.直接費'!$B$5:$G$501,4,FALSE))</f>
        <v/>
      </c>
      <c r="Q72" s="34"/>
      <c r="R72" s="34"/>
      <c r="S72" s="34" t="str">
        <f t="shared" si="15"/>
        <v/>
      </c>
      <c r="T72" s="34" t="str">
        <f t="shared" si="15"/>
        <v/>
      </c>
      <c r="U72" s="34" t="str">
        <f t="shared" si="15"/>
        <v/>
      </c>
      <c r="V72" s="34" t="str">
        <f t="shared" si="15"/>
        <v/>
      </c>
      <c r="W72" s="34" t="str">
        <f t="shared" si="15"/>
        <v/>
      </c>
      <c r="X72" s="34" t="str">
        <f t="shared" si="15"/>
        <v/>
      </c>
      <c r="Y72" s="34" t="str">
        <f t="shared" si="15"/>
        <v/>
      </c>
      <c r="Z72" s="34" t="str">
        <f t="shared" si="15"/>
        <v/>
      </c>
      <c r="AA72" s="34" t="str">
        <f t="shared" si="15"/>
        <v/>
      </c>
      <c r="AB72" s="34" t="str">
        <f t="shared" si="15"/>
        <v/>
      </c>
      <c r="AC72" s="34" t="str">
        <f t="shared" si="15"/>
        <v/>
      </c>
      <c r="AD72" s="34" t="str">
        <f t="shared" si="15"/>
        <v/>
      </c>
      <c r="AE72" s="34" t="str">
        <f t="shared" si="15"/>
        <v/>
      </c>
      <c r="AF72" s="34" t="str">
        <f t="shared" si="15"/>
        <v/>
      </c>
      <c r="AG72" s="34" t="str">
        <f t="shared" si="15"/>
        <v/>
      </c>
      <c r="AH72" s="34" t="str">
        <f t="shared" si="15"/>
        <v/>
      </c>
      <c r="AI72" s="34" t="str">
        <f t="shared" si="15"/>
        <v/>
      </c>
      <c r="AJ72" s="34" t="str">
        <f t="shared" si="15"/>
        <v/>
      </c>
      <c r="AK72" s="34" t="str">
        <f t="shared" si="15"/>
        <v/>
      </c>
      <c r="AL72" s="34" t="str">
        <f t="shared" si="15"/>
        <v/>
      </c>
      <c r="AM72" s="34" t="str">
        <f t="shared" si="15"/>
        <v/>
      </c>
      <c r="AN72" s="34" t="str">
        <f t="shared" si="15"/>
        <v/>
      </c>
      <c r="AO72" s="34" t="str">
        <f t="shared" si="15"/>
        <v/>
      </c>
      <c r="AP72" s="34" t="str">
        <f t="shared" si="15"/>
        <v/>
      </c>
      <c r="AQ72" s="34" t="str">
        <f t="shared" si="15"/>
        <v/>
      </c>
      <c r="AR72" s="34" t="str">
        <f t="shared" si="15"/>
        <v/>
      </c>
      <c r="AS72" s="34" t="str">
        <f t="shared" si="15"/>
        <v/>
      </c>
      <c r="AT72" s="34" t="str">
        <f t="shared" si="15"/>
        <v/>
      </c>
      <c r="AU72" s="34" t="str">
        <f t="shared" si="15"/>
        <v/>
      </c>
      <c r="AV72" s="34" t="str">
        <f t="shared" si="15"/>
        <v/>
      </c>
    </row>
    <row r="73" spans="2:48" ht="21.9" customHeight="1">
      <c r="B73" s="86" t="str">
        <f>IF('4.製品一覧'!B72="","",'4.製品一覧'!B72)</f>
        <v/>
      </c>
      <c r="C73" s="86" t="str">
        <f>IFERROR(VLOOKUP(B73,'4.製品一覧'!$B$4:$C$500,2,FALSE),"")</f>
        <v/>
      </c>
      <c r="D73" s="34">
        <f>SUMIF('2.売上実績'!$C$4:$C$5000,$B73,'2.売上実績'!$D$4:$D$5000)</f>
        <v>0</v>
      </c>
      <c r="E73" s="35">
        <f t="shared" si="16"/>
        <v>0</v>
      </c>
      <c r="F73" s="34">
        <f>IF(B73="",0,D73*VLOOKUP(B73,'4.製品一覧'!$B$4:$E$500,4,FALSE))</f>
        <v>0</v>
      </c>
      <c r="G73" s="35">
        <f t="shared" si="17"/>
        <v>0</v>
      </c>
      <c r="H73" s="35">
        <f t="shared" si="18"/>
        <v>0</v>
      </c>
      <c r="I73" s="113">
        <f t="shared" si="19"/>
        <v>0</v>
      </c>
      <c r="J73" s="114">
        <f t="shared" si="20"/>
        <v>0</v>
      </c>
      <c r="K73" s="47"/>
      <c r="L73" s="34" t="str">
        <f>IF(B73="","",SUMIF('5.経済減価償却'!$H$4:$H$3000,B73,'5.経済減価償却'!$G$4:$G$3000))</f>
        <v/>
      </c>
      <c r="M73" s="34" t="str">
        <f t="shared" si="21"/>
        <v/>
      </c>
      <c r="N73" s="34" t="str">
        <f>IF(B73="","",VLOOKUP(B73,'6.直接費'!$B$5:$G$501,3,FALSE))</f>
        <v/>
      </c>
      <c r="O73" s="34" t="str">
        <f t="shared" si="22"/>
        <v/>
      </c>
      <c r="P73" s="34" t="str">
        <f>IF($B73="","",VLOOKUP($B73,'6.直接費'!$B$5:$G$501,4,FALSE))</f>
        <v/>
      </c>
      <c r="Q73" s="34"/>
      <c r="R73" s="34"/>
      <c r="S73" s="34" t="str">
        <f t="shared" ref="S73:AV81" si="23">IF(OR($B73="",S$4=""),"",IF(S$4="売上数",S$3*$E73,IF(S$4="汎用配賦値",S$3*$G73,IF(AND(S$4="均一配賦",$B$3&gt;0),S$3/$B$3,IF(S$4="減価償却費",S$3*$H73)))))</f>
        <v/>
      </c>
      <c r="T73" s="34" t="str">
        <f t="shared" si="23"/>
        <v/>
      </c>
      <c r="U73" s="34" t="str">
        <f t="shared" si="23"/>
        <v/>
      </c>
      <c r="V73" s="34" t="str">
        <f t="shared" si="23"/>
        <v/>
      </c>
      <c r="W73" s="34" t="str">
        <f t="shared" si="23"/>
        <v/>
      </c>
      <c r="X73" s="34" t="str">
        <f t="shared" si="23"/>
        <v/>
      </c>
      <c r="Y73" s="34" t="str">
        <f t="shared" si="23"/>
        <v/>
      </c>
      <c r="Z73" s="34" t="str">
        <f t="shared" si="23"/>
        <v/>
      </c>
      <c r="AA73" s="34" t="str">
        <f t="shared" si="23"/>
        <v/>
      </c>
      <c r="AB73" s="34" t="str">
        <f t="shared" si="23"/>
        <v/>
      </c>
      <c r="AC73" s="34" t="str">
        <f t="shared" si="23"/>
        <v/>
      </c>
      <c r="AD73" s="34" t="str">
        <f t="shared" si="23"/>
        <v/>
      </c>
      <c r="AE73" s="34" t="str">
        <f t="shared" si="23"/>
        <v/>
      </c>
      <c r="AF73" s="34" t="str">
        <f t="shared" si="23"/>
        <v/>
      </c>
      <c r="AG73" s="34" t="str">
        <f t="shared" si="23"/>
        <v/>
      </c>
      <c r="AH73" s="34" t="str">
        <f t="shared" si="23"/>
        <v/>
      </c>
      <c r="AI73" s="34" t="str">
        <f t="shared" si="23"/>
        <v/>
      </c>
      <c r="AJ73" s="34" t="str">
        <f t="shared" si="23"/>
        <v/>
      </c>
      <c r="AK73" s="34" t="str">
        <f t="shared" si="23"/>
        <v/>
      </c>
      <c r="AL73" s="34" t="str">
        <f t="shared" si="23"/>
        <v/>
      </c>
      <c r="AM73" s="34" t="str">
        <f t="shared" si="23"/>
        <v/>
      </c>
      <c r="AN73" s="34" t="str">
        <f t="shared" si="23"/>
        <v/>
      </c>
      <c r="AO73" s="34" t="str">
        <f t="shared" si="23"/>
        <v/>
      </c>
      <c r="AP73" s="34" t="str">
        <f t="shared" si="23"/>
        <v/>
      </c>
      <c r="AQ73" s="34" t="str">
        <f t="shared" si="23"/>
        <v/>
      </c>
      <c r="AR73" s="34" t="str">
        <f t="shared" si="23"/>
        <v/>
      </c>
      <c r="AS73" s="34" t="str">
        <f t="shared" si="23"/>
        <v/>
      </c>
      <c r="AT73" s="34" t="str">
        <f t="shared" si="23"/>
        <v/>
      </c>
      <c r="AU73" s="34" t="str">
        <f t="shared" si="23"/>
        <v/>
      </c>
      <c r="AV73" s="34" t="str">
        <f t="shared" si="23"/>
        <v/>
      </c>
    </row>
    <row r="74" spans="2:48" ht="21.9" customHeight="1">
      <c r="B74" s="86" t="str">
        <f>IF('4.製品一覧'!B73="","",'4.製品一覧'!B73)</f>
        <v/>
      </c>
      <c r="C74" s="86" t="str">
        <f>IFERROR(VLOOKUP(B74,'4.製品一覧'!$B$4:$C$500,2,FALSE),"")</f>
        <v/>
      </c>
      <c r="D74" s="34">
        <f>SUMIF('2.売上実績'!$C$4:$C$5000,$B74,'2.売上実績'!$D$4:$D$5000)</f>
        <v>0</v>
      </c>
      <c r="E74" s="35">
        <f t="shared" si="16"/>
        <v>0</v>
      </c>
      <c r="F74" s="34">
        <f>IF(B74="",0,D74*VLOOKUP(B74,'4.製品一覧'!$B$4:$E$500,4,FALSE))</f>
        <v>0</v>
      </c>
      <c r="G74" s="35">
        <f t="shared" si="17"/>
        <v>0</v>
      </c>
      <c r="H74" s="35">
        <f t="shared" si="18"/>
        <v>0</v>
      </c>
      <c r="I74" s="113">
        <f t="shared" si="19"/>
        <v>0</v>
      </c>
      <c r="J74" s="114">
        <f t="shared" si="20"/>
        <v>0</v>
      </c>
      <c r="K74" s="47"/>
      <c r="L74" s="34" t="str">
        <f>IF(B74="","",SUMIF('5.経済減価償却'!$H$4:$H$3000,B74,'5.経済減価償却'!$G$4:$G$3000))</f>
        <v/>
      </c>
      <c r="M74" s="34" t="str">
        <f t="shared" si="21"/>
        <v/>
      </c>
      <c r="N74" s="34" t="str">
        <f>IF(B74="","",VLOOKUP(B74,'6.直接費'!$B$5:$G$501,3,FALSE))</f>
        <v/>
      </c>
      <c r="O74" s="34" t="str">
        <f t="shared" si="22"/>
        <v/>
      </c>
      <c r="P74" s="34" t="str">
        <f>IF($B74="","",VLOOKUP($B74,'6.直接費'!$B$5:$G$501,4,FALSE))</f>
        <v/>
      </c>
      <c r="Q74" s="34"/>
      <c r="R74" s="34"/>
      <c r="S74" s="34" t="str">
        <f t="shared" si="23"/>
        <v/>
      </c>
      <c r="T74" s="34" t="str">
        <f t="shared" si="23"/>
        <v/>
      </c>
      <c r="U74" s="34" t="str">
        <f t="shared" si="23"/>
        <v/>
      </c>
      <c r="V74" s="34" t="str">
        <f t="shared" si="23"/>
        <v/>
      </c>
      <c r="W74" s="34" t="str">
        <f t="shared" si="23"/>
        <v/>
      </c>
      <c r="X74" s="34" t="str">
        <f t="shared" si="23"/>
        <v/>
      </c>
      <c r="Y74" s="34" t="str">
        <f t="shared" si="23"/>
        <v/>
      </c>
      <c r="Z74" s="34" t="str">
        <f t="shared" si="23"/>
        <v/>
      </c>
      <c r="AA74" s="34" t="str">
        <f t="shared" si="23"/>
        <v/>
      </c>
      <c r="AB74" s="34" t="str">
        <f t="shared" si="23"/>
        <v/>
      </c>
      <c r="AC74" s="34" t="str">
        <f t="shared" si="23"/>
        <v/>
      </c>
      <c r="AD74" s="34" t="str">
        <f t="shared" si="23"/>
        <v/>
      </c>
      <c r="AE74" s="34" t="str">
        <f t="shared" si="23"/>
        <v/>
      </c>
      <c r="AF74" s="34" t="str">
        <f t="shared" si="23"/>
        <v/>
      </c>
      <c r="AG74" s="34" t="str">
        <f t="shared" si="23"/>
        <v/>
      </c>
      <c r="AH74" s="34" t="str">
        <f t="shared" si="23"/>
        <v/>
      </c>
      <c r="AI74" s="34" t="str">
        <f t="shared" si="23"/>
        <v/>
      </c>
      <c r="AJ74" s="34" t="str">
        <f t="shared" si="23"/>
        <v/>
      </c>
      <c r="AK74" s="34" t="str">
        <f t="shared" si="23"/>
        <v/>
      </c>
      <c r="AL74" s="34" t="str">
        <f t="shared" si="23"/>
        <v/>
      </c>
      <c r="AM74" s="34" t="str">
        <f t="shared" si="23"/>
        <v/>
      </c>
      <c r="AN74" s="34" t="str">
        <f t="shared" si="23"/>
        <v/>
      </c>
      <c r="AO74" s="34" t="str">
        <f t="shared" si="23"/>
        <v/>
      </c>
      <c r="AP74" s="34" t="str">
        <f t="shared" si="23"/>
        <v/>
      </c>
      <c r="AQ74" s="34" t="str">
        <f t="shared" si="23"/>
        <v/>
      </c>
      <c r="AR74" s="34" t="str">
        <f t="shared" si="23"/>
        <v/>
      </c>
      <c r="AS74" s="34" t="str">
        <f t="shared" si="23"/>
        <v/>
      </c>
      <c r="AT74" s="34" t="str">
        <f t="shared" si="23"/>
        <v/>
      </c>
      <c r="AU74" s="34" t="str">
        <f t="shared" si="23"/>
        <v/>
      </c>
      <c r="AV74" s="34" t="str">
        <f t="shared" si="23"/>
        <v/>
      </c>
    </row>
    <row r="75" spans="2:48" ht="21.9" customHeight="1">
      <c r="B75" s="86" t="str">
        <f>IF('4.製品一覧'!B74="","",'4.製品一覧'!B74)</f>
        <v/>
      </c>
      <c r="C75" s="86" t="str">
        <f>IFERROR(VLOOKUP(B75,'4.製品一覧'!$B$4:$C$500,2,FALSE),"")</f>
        <v/>
      </c>
      <c r="D75" s="34">
        <f>SUMIF('2.売上実績'!$C$4:$C$5000,$B75,'2.売上実績'!$D$4:$D$5000)</f>
        <v>0</v>
      </c>
      <c r="E75" s="35">
        <f t="shared" si="16"/>
        <v>0</v>
      </c>
      <c r="F75" s="34">
        <f>IF(B75="",0,D75*VLOOKUP(B75,'4.製品一覧'!$B$4:$E$500,4,FALSE))</f>
        <v>0</v>
      </c>
      <c r="G75" s="35">
        <f t="shared" si="17"/>
        <v>0</v>
      </c>
      <c r="H75" s="35">
        <f t="shared" si="18"/>
        <v>0</v>
      </c>
      <c r="I75" s="113">
        <f t="shared" si="19"/>
        <v>0</v>
      </c>
      <c r="J75" s="114">
        <f t="shared" si="20"/>
        <v>0</v>
      </c>
      <c r="K75" s="47"/>
      <c r="L75" s="34" t="str">
        <f>IF(B75="","",SUMIF('5.経済減価償却'!$H$4:$H$3000,B75,'5.経済減価償却'!$G$4:$G$3000))</f>
        <v/>
      </c>
      <c r="M75" s="34" t="str">
        <f t="shared" si="21"/>
        <v/>
      </c>
      <c r="N75" s="34" t="str">
        <f>IF(B75="","",VLOOKUP(B75,'6.直接費'!$B$5:$G$501,3,FALSE))</f>
        <v/>
      </c>
      <c r="O75" s="34" t="str">
        <f t="shared" si="22"/>
        <v/>
      </c>
      <c r="P75" s="34" t="str">
        <f>IF($B75="","",VLOOKUP($B75,'6.直接費'!$B$5:$G$501,4,FALSE))</f>
        <v/>
      </c>
      <c r="Q75" s="34"/>
      <c r="R75" s="34"/>
      <c r="S75" s="34" t="str">
        <f t="shared" si="23"/>
        <v/>
      </c>
      <c r="T75" s="34" t="str">
        <f t="shared" si="23"/>
        <v/>
      </c>
      <c r="U75" s="34" t="str">
        <f t="shared" si="23"/>
        <v/>
      </c>
      <c r="V75" s="34" t="str">
        <f t="shared" si="23"/>
        <v/>
      </c>
      <c r="W75" s="34" t="str">
        <f t="shared" si="23"/>
        <v/>
      </c>
      <c r="X75" s="34" t="str">
        <f t="shared" si="23"/>
        <v/>
      </c>
      <c r="Y75" s="34" t="str">
        <f t="shared" si="23"/>
        <v/>
      </c>
      <c r="Z75" s="34" t="str">
        <f t="shared" si="23"/>
        <v/>
      </c>
      <c r="AA75" s="34" t="str">
        <f t="shared" si="23"/>
        <v/>
      </c>
      <c r="AB75" s="34" t="str">
        <f t="shared" si="23"/>
        <v/>
      </c>
      <c r="AC75" s="34" t="str">
        <f t="shared" si="23"/>
        <v/>
      </c>
      <c r="AD75" s="34" t="str">
        <f t="shared" si="23"/>
        <v/>
      </c>
      <c r="AE75" s="34" t="str">
        <f t="shared" si="23"/>
        <v/>
      </c>
      <c r="AF75" s="34" t="str">
        <f t="shared" si="23"/>
        <v/>
      </c>
      <c r="AG75" s="34" t="str">
        <f t="shared" si="23"/>
        <v/>
      </c>
      <c r="AH75" s="34" t="str">
        <f t="shared" si="23"/>
        <v/>
      </c>
      <c r="AI75" s="34" t="str">
        <f t="shared" si="23"/>
        <v/>
      </c>
      <c r="AJ75" s="34" t="str">
        <f t="shared" si="23"/>
        <v/>
      </c>
      <c r="AK75" s="34" t="str">
        <f t="shared" si="23"/>
        <v/>
      </c>
      <c r="AL75" s="34" t="str">
        <f t="shared" si="23"/>
        <v/>
      </c>
      <c r="AM75" s="34" t="str">
        <f t="shared" si="23"/>
        <v/>
      </c>
      <c r="AN75" s="34" t="str">
        <f t="shared" si="23"/>
        <v/>
      </c>
      <c r="AO75" s="34" t="str">
        <f t="shared" si="23"/>
        <v/>
      </c>
      <c r="AP75" s="34" t="str">
        <f t="shared" si="23"/>
        <v/>
      </c>
      <c r="AQ75" s="34" t="str">
        <f t="shared" si="23"/>
        <v/>
      </c>
      <c r="AR75" s="34" t="str">
        <f t="shared" si="23"/>
        <v/>
      </c>
      <c r="AS75" s="34" t="str">
        <f t="shared" si="23"/>
        <v/>
      </c>
      <c r="AT75" s="34" t="str">
        <f t="shared" si="23"/>
        <v/>
      </c>
      <c r="AU75" s="34" t="str">
        <f t="shared" si="23"/>
        <v/>
      </c>
      <c r="AV75" s="34" t="str">
        <f t="shared" si="23"/>
        <v/>
      </c>
    </row>
    <row r="76" spans="2:48" ht="21.9" customHeight="1">
      <c r="B76" s="86" t="str">
        <f>IF('4.製品一覧'!B75="","",'4.製品一覧'!B75)</f>
        <v/>
      </c>
      <c r="C76" s="86" t="str">
        <f>IFERROR(VLOOKUP(B76,'4.製品一覧'!$B$4:$C$500,2,FALSE),"")</f>
        <v/>
      </c>
      <c r="D76" s="34">
        <f>SUMIF('2.売上実績'!$C$4:$C$5000,$B76,'2.売上実績'!$D$4:$D$5000)</f>
        <v>0</v>
      </c>
      <c r="E76" s="35">
        <f t="shared" si="16"/>
        <v>0</v>
      </c>
      <c r="F76" s="34">
        <f>IF(B76="",0,D76*VLOOKUP(B76,'4.製品一覧'!$B$4:$E$500,4,FALSE))</f>
        <v>0</v>
      </c>
      <c r="G76" s="35">
        <f t="shared" si="17"/>
        <v>0</v>
      </c>
      <c r="H76" s="35">
        <f t="shared" si="18"/>
        <v>0</v>
      </c>
      <c r="I76" s="113">
        <f t="shared" si="19"/>
        <v>0</v>
      </c>
      <c r="J76" s="114">
        <f t="shared" si="20"/>
        <v>0</v>
      </c>
      <c r="K76" s="47"/>
      <c r="L76" s="34" t="str">
        <f>IF(B76="","",SUMIF('5.経済減価償却'!$H$4:$H$3000,B76,'5.経済減価償却'!$G$4:$G$3000))</f>
        <v/>
      </c>
      <c r="M76" s="34" t="str">
        <f t="shared" si="21"/>
        <v/>
      </c>
      <c r="N76" s="34" t="str">
        <f>IF(B76="","",VLOOKUP(B76,'6.直接費'!$B$5:$G$501,3,FALSE))</f>
        <v/>
      </c>
      <c r="O76" s="34" t="str">
        <f t="shared" si="22"/>
        <v/>
      </c>
      <c r="P76" s="34" t="str">
        <f>IF($B76="","",VLOOKUP($B76,'6.直接費'!$B$5:$G$501,4,FALSE))</f>
        <v/>
      </c>
      <c r="Q76" s="34"/>
      <c r="R76" s="34"/>
      <c r="S76" s="34" t="str">
        <f t="shared" si="23"/>
        <v/>
      </c>
      <c r="T76" s="34" t="str">
        <f t="shared" si="23"/>
        <v/>
      </c>
      <c r="U76" s="34" t="str">
        <f t="shared" si="23"/>
        <v/>
      </c>
      <c r="V76" s="34" t="str">
        <f t="shared" si="23"/>
        <v/>
      </c>
      <c r="W76" s="34" t="str">
        <f t="shared" si="23"/>
        <v/>
      </c>
      <c r="X76" s="34" t="str">
        <f t="shared" si="23"/>
        <v/>
      </c>
      <c r="Y76" s="34" t="str">
        <f t="shared" si="23"/>
        <v/>
      </c>
      <c r="Z76" s="34" t="str">
        <f t="shared" si="23"/>
        <v/>
      </c>
      <c r="AA76" s="34" t="str">
        <f t="shared" si="23"/>
        <v/>
      </c>
      <c r="AB76" s="34" t="str">
        <f t="shared" si="23"/>
        <v/>
      </c>
      <c r="AC76" s="34" t="str">
        <f t="shared" si="23"/>
        <v/>
      </c>
      <c r="AD76" s="34" t="str">
        <f t="shared" si="23"/>
        <v/>
      </c>
      <c r="AE76" s="34" t="str">
        <f t="shared" si="23"/>
        <v/>
      </c>
      <c r="AF76" s="34" t="str">
        <f t="shared" si="23"/>
        <v/>
      </c>
      <c r="AG76" s="34" t="str">
        <f t="shared" si="23"/>
        <v/>
      </c>
      <c r="AH76" s="34" t="str">
        <f t="shared" si="23"/>
        <v/>
      </c>
      <c r="AI76" s="34" t="str">
        <f t="shared" si="23"/>
        <v/>
      </c>
      <c r="AJ76" s="34" t="str">
        <f t="shared" si="23"/>
        <v/>
      </c>
      <c r="AK76" s="34" t="str">
        <f t="shared" si="23"/>
        <v/>
      </c>
      <c r="AL76" s="34" t="str">
        <f t="shared" si="23"/>
        <v/>
      </c>
      <c r="AM76" s="34" t="str">
        <f t="shared" si="23"/>
        <v/>
      </c>
      <c r="AN76" s="34" t="str">
        <f t="shared" si="23"/>
        <v/>
      </c>
      <c r="AO76" s="34" t="str">
        <f t="shared" si="23"/>
        <v/>
      </c>
      <c r="AP76" s="34" t="str">
        <f t="shared" si="23"/>
        <v/>
      </c>
      <c r="AQ76" s="34" t="str">
        <f t="shared" si="23"/>
        <v/>
      </c>
      <c r="AR76" s="34" t="str">
        <f t="shared" si="23"/>
        <v/>
      </c>
      <c r="AS76" s="34" t="str">
        <f t="shared" si="23"/>
        <v/>
      </c>
      <c r="AT76" s="34" t="str">
        <f t="shared" si="23"/>
        <v/>
      </c>
      <c r="AU76" s="34" t="str">
        <f t="shared" si="23"/>
        <v/>
      </c>
      <c r="AV76" s="34" t="str">
        <f t="shared" si="23"/>
        <v/>
      </c>
    </row>
    <row r="77" spans="2:48" ht="21.9" customHeight="1">
      <c r="B77" s="86" t="str">
        <f>IF('4.製品一覧'!B76="","",'4.製品一覧'!B76)</f>
        <v/>
      </c>
      <c r="C77" s="86" t="str">
        <f>IFERROR(VLOOKUP(B77,'4.製品一覧'!$B$4:$C$500,2,FALSE),"")</f>
        <v/>
      </c>
      <c r="D77" s="34">
        <f>SUMIF('2.売上実績'!$C$4:$C$5000,$B77,'2.売上実績'!$D$4:$D$5000)</f>
        <v>0</v>
      </c>
      <c r="E77" s="35">
        <f t="shared" si="16"/>
        <v>0</v>
      </c>
      <c r="F77" s="34">
        <f>IF(B77="",0,D77*VLOOKUP(B77,'4.製品一覧'!$B$4:$E$500,4,FALSE))</f>
        <v>0</v>
      </c>
      <c r="G77" s="35">
        <f t="shared" si="17"/>
        <v>0</v>
      </c>
      <c r="H77" s="35">
        <f t="shared" si="18"/>
        <v>0</v>
      </c>
      <c r="I77" s="113">
        <f t="shared" si="19"/>
        <v>0</v>
      </c>
      <c r="J77" s="114">
        <f t="shared" si="20"/>
        <v>0</v>
      </c>
      <c r="K77" s="47"/>
      <c r="L77" s="34" t="str">
        <f>IF(B77="","",SUMIF('5.経済減価償却'!$H$4:$H$3000,B77,'5.経済減価償却'!$G$4:$G$3000))</f>
        <v/>
      </c>
      <c r="M77" s="34" t="str">
        <f t="shared" si="21"/>
        <v/>
      </c>
      <c r="N77" s="34" t="str">
        <f>IF(B77="","",VLOOKUP(B77,'6.直接費'!$B$5:$G$501,3,FALSE))</f>
        <v/>
      </c>
      <c r="O77" s="34" t="str">
        <f t="shared" si="22"/>
        <v/>
      </c>
      <c r="P77" s="34" t="str">
        <f>IF($B77="","",VLOOKUP($B77,'6.直接費'!$B$5:$G$501,4,FALSE))</f>
        <v/>
      </c>
      <c r="Q77" s="34"/>
      <c r="R77" s="34"/>
      <c r="S77" s="34" t="str">
        <f t="shared" si="23"/>
        <v/>
      </c>
      <c r="T77" s="34" t="str">
        <f t="shared" si="23"/>
        <v/>
      </c>
      <c r="U77" s="34" t="str">
        <f t="shared" si="23"/>
        <v/>
      </c>
      <c r="V77" s="34" t="str">
        <f t="shared" si="23"/>
        <v/>
      </c>
      <c r="W77" s="34" t="str">
        <f t="shared" si="23"/>
        <v/>
      </c>
      <c r="X77" s="34" t="str">
        <f t="shared" si="23"/>
        <v/>
      </c>
      <c r="Y77" s="34" t="str">
        <f t="shared" si="23"/>
        <v/>
      </c>
      <c r="Z77" s="34" t="str">
        <f t="shared" si="23"/>
        <v/>
      </c>
      <c r="AA77" s="34" t="str">
        <f t="shared" si="23"/>
        <v/>
      </c>
      <c r="AB77" s="34" t="str">
        <f t="shared" si="23"/>
        <v/>
      </c>
      <c r="AC77" s="34" t="str">
        <f t="shared" si="23"/>
        <v/>
      </c>
      <c r="AD77" s="34" t="str">
        <f t="shared" si="23"/>
        <v/>
      </c>
      <c r="AE77" s="34" t="str">
        <f t="shared" si="23"/>
        <v/>
      </c>
      <c r="AF77" s="34" t="str">
        <f t="shared" si="23"/>
        <v/>
      </c>
      <c r="AG77" s="34" t="str">
        <f t="shared" si="23"/>
        <v/>
      </c>
      <c r="AH77" s="34" t="str">
        <f t="shared" si="23"/>
        <v/>
      </c>
      <c r="AI77" s="34" t="str">
        <f t="shared" si="23"/>
        <v/>
      </c>
      <c r="AJ77" s="34" t="str">
        <f t="shared" si="23"/>
        <v/>
      </c>
      <c r="AK77" s="34" t="str">
        <f t="shared" si="23"/>
        <v/>
      </c>
      <c r="AL77" s="34" t="str">
        <f t="shared" si="23"/>
        <v/>
      </c>
      <c r="AM77" s="34" t="str">
        <f t="shared" si="23"/>
        <v/>
      </c>
      <c r="AN77" s="34" t="str">
        <f t="shared" si="23"/>
        <v/>
      </c>
      <c r="AO77" s="34" t="str">
        <f t="shared" si="23"/>
        <v/>
      </c>
      <c r="AP77" s="34" t="str">
        <f t="shared" si="23"/>
        <v/>
      </c>
      <c r="AQ77" s="34" t="str">
        <f t="shared" si="23"/>
        <v/>
      </c>
      <c r="AR77" s="34" t="str">
        <f t="shared" si="23"/>
        <v/>
      </c>
      <c r="AS77" s="34" t="str">
        <f t="shared" si="23"/>
        <v/>
      </c>
      <c r="AT77" s="34" t="str">
        <f t="shared" si="23"/>
        <v/>
      </c>
      <c r="AU77" s="34" t="str">
        <f t="shared" si="23"/>
        <v/>
      </c>
      <c r="AV77" s="34" t="str">
        <f t="shared" si="23"/>
        <v/>
      </c>
    </row>
    <row r="78" spans="2:48" ht="21.9" customHeight="1">
      <c r="B78" s="86" t="str">
        <f>IF('4.製品一覧'!B77="","",'4.製品一覧'!B77)</f>
        <v/>
      </c>
      <c r="C78" s="86" t="str">
        <f>IFERROR(VLOOKUP(B78,'4.製品一覧'!$B$4:$C$500,2,FALSE),"")</f>
        <v/>
      </c>
      <c r="D78" s="34">
        <f>SUMIF('2.売上実績'!$C$4:$C$5000,$B78,'2.売上実績'!$D$4:$D$5000)</f>
        <v>0</v>
      </c>
      <c r="E78" s="35">
        <f t="shared" si="16"/>
        <v>0</v>
      </c>
      <c r="F78" s="34">
        <f>IF(B78="",0,D78*VLOOKUP(B78,'4.製品一覧'!$B$4:$E$500,4,FALSE))</f>
        <v>0</v>
      </c>
      <c r="G78" s="35">
        <f t="shared" si="17"/>
        <v>0</v>
      </c>
      <c r="H78" s="35">
        <f t="shared" si="18"/>
        <v>0</v>
      </c>
      <c r="I78" s="113">
        <f t="shared" si="19"/>
        <v>0</v>
      </c>
      <c r="J78" s="114">
        <f t="shared" si="20"/>
        <v>0</v>
      </c>
      <c r="K78" s="47"/>
      <c r="L78" s="34" t="str">
        <f>IF(B78="","",SUMIF('5.経済減価償却'!$H$4:$H$3000,B78,'5.経済減価償却'!$G$4:$G$3000))</f>
        <v/>
      </c>
      <c r="M78" s="34" t="str">
        <f t="shared" si="21"/>
        <v/>
      </c>
      <c r="N78" s="34" t="str">
        <f>IF(B78="","",VLOOKUP(B78,'6.直接費'!$B$5:$G$501,3,FALSE))</f>
        <v/>
      </c>
      <c r="O78" s="34" t="str">
        <f t="shared" si="22"/>
        <v/>
      </c>
      <c r="P78" s="34" t="str">
        <f>IF($B78="","",VLOOKUP($B78,'6.直接費'!$B$5:$G$501,4,FALSE))</f>
        <v/>
      </c>
      <c r="Q78" s="34"/>
      <c r="R78" s="34"/>
      <c r="S78" s="34" t="str">
        <f t="shared" si="23"/>
        <v/>
      </c>
      <c r="T78" s="34" t="str">
        <f t="shared" si="23"/>
        <v/>
      </c>
      <c r="U78" s="34" t="str">
        <f t="shared" si="23"/>
        <v/>
      </c>
      <c r="V78" s="34" t="str">
        <f t="shared" si="23"/>
        <v/>
      </c>
      <c r="W78" s="34" t="str">
        <f t="shared" si="23"/>
        <v/>
      </c>
      <c r="X78" s="34" t="str">
        <f t="shared" si="23"/>
        <v/>
      </c>
      <c r="Y78" s="34" t="str">
        <f t="shared" si="23"/>
        <v/>
      </c>
      <c r="Z78" s="34" t="str">
        <f t="shared" si="23"/>
        <v/>
      </c>
      <c r="AA78" s="34" t="str">
        <f t="shared" si="23"/>
        <v/>
      </c>
      <c r="AB78" s="34" t="str">
        <f t="shared" si="23"/>
        <v/>
      </c>
      <c r="AC78" s="34" t="str">
        <f t="shared" si="23"/>
        <v/>
      </c>
      <c r="AD78" s="34" t="str">
        <f t="shared" si="23"/>
        <v/>
      </c>
      <c r="AE78" s="34" t="str">
        <f t="shared" si="23"/>
        <v/>
      </c>
      <c r="AF78" s="34" t="str">
        <f t="shared" si="23"/>
        <v/>
      </c>
      <c r="AG78" s="34" t="str">
        <f t="shared" si="23"/>
        <v/>
      </c>
      <c r="AH78" s="34" t="str">
        <f t="shared" si="23"/>
        <v/>
      </c>
      <c r="AI78" s="34" t="str">
        <f t="shared" si="23"/>
        <v/>
      </c>
      <c r="AJ78" s="34" t="str">
        <f t="shared" si="23"/>
        <v/>
      </c>
      <c r="AK78" s="34" t="str">
        <f t="shared" si="23"/>
        <v/>
      </c>
      <c r="AL78" s="34" t="str">
        <f t="shared" si="23"/>
        <v/>
      </c>
      <c r="AM78" s="34" t="str">
        <f t="shared" si="23"/>
        <v/>
      </c>
      <c r="AN78" s="34" t="str">
        <f t="shared" si="23"/>
        <v/>
      </c>
      <c r="AO78" s="34" t="str">
        <f t="shared" si="23"/>
        <v/>
      </c>
      <c r="AP78" s="34" t="str">
        <f t="shared" si="23"/>
        <v/>
      </c>
      <c r="AQ78" s="34" t="str">
        <f t="shared" si="23"/>
        <v/>
      </c>
      <c r="AR78" s="34" t="str">
        <f t="shared" si="23"/>
        <v/>
      </c>
      <c r="AS78" s="34" t="str">
        <f t="shared" si="23"/>
        <v/>
      </c>
      <c r="AT78" s="34" t="str">
        <f t="shared" si="23"/>
        <v/>
      </c>
      <c r="AU78" s="34" t="str">
        <f t="shared" si="23"/>
        <v/>
      </c>
      <c r="AV78" s="34" t="str">
        <f t="shared" si="23"/>
        <v/>
      </c>
    </row>
    <row r="79" spans="2:48" ht="21.9" customHeight="1">
      <c r="B79" s="86" t="str">
        <f>IF('4.製品一覧'!B78="","",'4.製品一覧'!B78)</f>
        <v/>
      </c>
      <c r="C79" s="86" t="str">
        <f>IFERROR(VLOOKUP(B79,'4.製品一覧'!$B$4:$C$500,2,FALSE),"")</f>
        <v/>
      </c>
      <c r="D79" s="34">
        <f>SUMIF('2.売上実績'!$C$4:$C$5000,$B79,'2.売上実績'!$D$4:$D$5000)</f>
        <v>0</v>
      </c>
      <c r="E79" s="35">
        <f t="shared" si="16"/>
        <v>0</v>
      </c>
      <c r="F79" s="34">
        <f>IF(B79="",0,D79*VLOOKUP(B79,'4.製品一覧'!$B$4:$E$500,4,FALSE))</f>
        <v>0</v>
      </c>
      <c r="G79" s="35">
        <f t="shared" si="17"/>
        <v>0</v>
      </c>
      <c r="H79" s="35">
        <f t="shared" si="18"/>
        <v>0</v>
      </c>
      <c r="I79" s="113">
        <f t="shared" si="19"/>
        <v>0</v>
      </c>
      <c r="J79" s="114">
        <f t="shared" si="20"/>
        <v>0</v>
      </c>
      <c r="K79" s="47"/>
      <c r="L79" s="34" t="str">
        <f>IF(B79="","",SUMIF('5.経済減価償却'!$H$4:$H$3000,B79,'5.経済減価償却'!$G$4:$G$3000))</f>
        <v/>
      </c>
      <c r="M79" s="34" t="str">
        <f t="shared" si="21"/>
        <v/>
      </c>
      <c r="N79" s="34" t="str">
        <f>IF(B79="","",VLOOKUP(B79,'6.直接費'!$B$5:$G$501,3,FALSE))</f>
        <v/>
      </c>
      <c r="O79" s="34" t="str">
        <f t="shared" si="22"/>
        <v/>
      </c>
      <c r="P79" s="34" t="str">
        <f>IF($B79="","",VLOOKUP($B79,'6.直接費'!$B$5:$G$501,4,FALSE))</f>
        <v/>
      </c>
      <c r="Q79" s="34"/>
      <c r="R79" s="34"/>
      <c r="S79" s="34" t="str">
        <f t="shared" si="23"/>
        <v/>
      </c>
      <c r="T79" s="34" t="str">
        <f t="shared" si="23"/>
        <v/>
      </c>
      <c r="U79" s="34" t="str">
        <f t="shared" si="23"/>
        <v/>
      </c>
      <c r="V79" s="34" t="str">
        <f t="shared" si="23"/>
        <v/>
      </c>
      <c r="W79" s="34" t="str">
        <f t="shared" si="23"/>
        <v/>
      </c>
      <c r="X79" s="34" t="str">
        <f t="shared" si="23"/>
        <v/>
      </c>
      <c r="Y79" s="34" t="str">
        <f t="shared" si="23"/>
        <v/>
      </c>
      <c r="Z79" s="34" t="str">
        <f t="shared" si="23"/>
        <v/>
      </c>
      <c r="AA79" s="34" t="str">
        <f t="shared" si="23"/>
        <v/>
      </c>
      <c r="AB79" s="34" t="str">
        <f t="shared" si="23"/>
        <v/>
      </c>
      <c r="AC79" s="34" t="str">
        <f t="shared" si="23"/>
        <v/>
      </c>
      <c r="AD79" s="34" t="str">
        <f t="shared" si="23"/>
        <v/>
      </c>
      <c r="AE79" s="34" t="str">
        <f t="shared" si="23"/>
        <v/>
      </c>
      <c r="AF79" s="34" t="str">
        <f t="shared" si="23"/>
        <v/>
      </c>
      <c r="AG79" s="34" t="str">
        <f t="shared" si="23"/>
        <v/>
      </c>
      <c r="AH79" s="34" t="str">
        <f t="shared" si="23"/>
        <v/>
      </c>
      <c r="AI79" s="34" t="str">
        <f t="shared" si="23"/>
        <v/>
      </c>
      <c r="AJ79" s="34" t="str">
        <f t="shared" si="23"/>
        <v/>
      </c>
      <c r="AK79" s="34" t="str">
        <f t="shared" si="23"/>
        <v/>
      </c>
      <c r="AL79" s="34" t="str">
        <f t="shared" si="23"/>
        <v/>
      </c>
      <c r="AM79" s="34" t="str">
        <f t="shared" si="23"/>
        <v/>
      </c>
      <c r="AN79" s="34" t="str">
        <f t="shared" si="23"/>
        <v/>
      </c>
      <c r="AO79" s="34" t="str">
        <f t="shared" si="23"/>
        <v/>
      </c>
      <c r="AP79" s="34" t="str">
        <f t="shared" si="23"/>
        <v/>
      </c>
      <c r="AQ79" s="34" t="str">
        <f t="shared" si="23"/>
        <v/>
      </c>
      <c r="AR79" s="34" t="str">
        <f t="shared" si="23"/>
        <v/>
      </c>
      <c r="AS79" s="34" t="str">
        <f t="shared" si="23"/>
        <v/>
      </c>
      <c r="AT79" s="34" t="str">
        <f t="shared" si="23"/>
        <v/>
      </c>
      <c r="AU79" s="34" t="str">
        <f t="shared" si="23"/>
        <v/>
      </c>
      <c r="AV79" s="34" t="str">
        <f t="shared" si="23"/>
        <v/>
      </c>
    </row>
    <row r="80" spans="2:48" ht="21.9" customHeight="1">
      <c r="B80" s="86" t="str">
        <f>IF('4.製品一覧'!B79="","",'4.製品一覧'!B79)</f>
        <v/>
      </c>
      <c r="C80" s="86" t="str">
        <f>IFERROR(VLOOKUP(B80,'4.製品一覧'!$B$4:$C$500,2,FALSE),"")</f>
        <v/>
      </c>
      <c r="D80" s="34">
        <f>SUMIF('2.売上実績'!$C$4:$C$5000,$B80,'2.売上実績'!$D$4:$D$5000)</f>
        <v>0</v>
      </c>
      <c r="E80" s="35">
        <f t="shared" si="16"/>
        <v>0</v>
      </c>
      <c r="F80" s="34">
        <f>IF(B80="",0,D80*VLOOKUP(B80,'4.製品一覧'!$B$4:$E$500,4,FALSE))</f>
        <v>0</v>
      </c>
      <c r="G80" s="35">
        <f t="shared" si="17"/>
        <v>0</v>
      </c>
      <c r="H80" s="35">
        <f t="shared" si="18"/>
        <v>0</v>
      </c>
      <c r="I80" s="113">
        <f t="shared" si="19"/>
        <v>0</v>
      </c>
      <c r="J80" s="114">
        <f t="shared" si="20"/>
        <v>0</v>
      </c>
      <c r="K80" s="47"/>
      <c r="L80" s="34" t="str">
        <f>IF(B80="","",SUMIF('5.経済減価償却'!$H$4:$H$3000,B80,'5.経済減価償却'!$G$4:$G$3000))</f>
        <v/>
      </c>
      <c r="M80" s="34" t="str">
        <f t="shared" si="21"/>
        <v/>
      </c>
      <c r="N80" s="34" t="str">
        <f>IF(B80="","",VLOOKUP(B80,'6.直接費'!$B$5:$G$501,3,FALSE))</f>
        <v/>
      </c>
      <c r="O80" s="34" t="str">
        <f t="shared" si="22"/>
        <v/>
      </c>
      <c r="P80" s="34" t="str">
        <f>IF($B80="","",VLOOKUP($B80,'6.直接費'!$B$5:$G$501,4,FALSE))</f>
        <v/>
      </c>
      <c r="Q80" s="34"/>
      <c r="R80" s="34"/>
      <c r="S80" s="34" t="str">
        <f t="shared" si="23"/>
        <v/>
      </c>
      <c r="T80" s="34" t="str">
        <f t="shared" si="23"/>
        <v/>
      </c>
      <c r="U80" s="34" t="str">
        <f t="shared" si="23"/>
        <v/>
      </c>
      <c r="V80" s="34" t="str">
        <f t="shared" si="23"/>
        <v/>
      </c>
      <c r="W80" s="34" t="str">
        <f t="shared" si="23"/>
        <v/>
      </c>
      <c r="X80" s="34" t="str">
        <f t="shared" si="23"/>
        <v/>
      </c>
      <c r="Y80" s="34" t="str">
        <f t="shared" si="23"/>
        <v/>
      </c>
      <c r="Z80" s="34" t="str">
        <f t="shared" si="23"/>
        <v/>
      </c>
      <c r="AA80" s="34" t="str">
        <f t="shared" si="23"/>
        <v/>
      </c>
      <c r="AB80" s="34" t="str">
        <f t="shared" si="23"/>
        <v/>
      </c>
      <c r="AC80" s="34" t="str">
        <f t="shared" si="23"/>
        <v/>
      </c>
      <c r="AD80" s="34" t="str">
        <f t="shared" si="23"/>
        <v/>
      </c>
      <c r="AE80" s="34" t="str">
        <f t="shared" si="23"/>
        <v/>
      </c>
      <c r="AF80" s="34" t="str">
        <f t="shared" si="23"/>
        <v/>
      </c>
      <c r="AG80" s="34" t="str">
        <f t="shared" si="23"/>
        <v/>
      </c>
      <c r="AH80" s="34" t="str">
        <f t="shared" si="23"/>
        <v/>
      </c>
      <c r="AI80" s="34" t="str">
        <f t="shared" si="23"/>
        <v/>
      </c>
      <c r="AJ80" s="34" t="str">
        <f t="shared" si="23"/>
        <v/>
      </c>
      <c r="AK80" s="34" t="str">
        <f t="shared" si="23"/>
        <v/>
      </c>
      <c r="AL80" s="34" t="str">
        <f t="shared" si="23"/>
        <v/>
      </c>
      <c r="AM80" s="34" t="str">
        <f t="shared" si="23"/>
        <v/>
      </c>
      <c r="AN80" s="34" t="str">
        <f t="shared" si="23"/>
        <v/>
      </c>
      <c r="AO80" s="34" t="str">
        <f t="shared" si="23"/>
        <v/>
      </c>
      <c r="AP80" s="34" t="str">
        <f t="shared" si="23"/>
        <v/>
      </c>
      <c r="AQ80" s="34" t="str">
        <f t="shared" si="23"/>
        <v/>
      </c>
      <c r="AR80" s="34" t="str">
        <f t="shared" si="23"/>
        <v/>
      </c>
      <c r="AS80" s="34" t="str">
        <f t="shared" si="23"/>
        <v/>
      </c>
      <c r="AT80" s="34" t="str">
        <f t="shared" si="23"/>
        <v/>
      </c>
      <c r="AU80" s="34" t="str">
        <f t="shared" si="23"/>
        <v/>
      </c>
      <c r="AV80" s="34" t="str">
        <f t="shared" si="23"/>
        <v/>
      </c>
    </row>
    <row r="81" spans="2:48" ht="21.9" customHeight="1">
      <c r="B81" s="86" t="str">
        <f>IF('4.製品一覧'!B80="","",'4.製品一覧'!B80)</f>
        <v/>
      </c>
      <c r="C81" s="86" t="str">
        <f>IFERROR(VLOOKUP(B81,'4.製品一覧'!$B$4:$C$500,2,FALSE),"")</f>
        <v/>
      </c>
      <c r="D81" s="34">
        <f>SUMIF('2.売上実績'!$C$4:$C$5000,$B81,'2.売上実績'!$D$4:$D$5000)</f>
        <v>0</v>
      </c>
      <c r="E81" s="35">
        <f t="shared" si="16"/>
        <v>0</v>
      </c>
      <c r="F81" s="34">
        <f>IF(B81="",0,D81*VLOOKUP(B81,'4.製品一覧'!$B$4:$E$500,4,FALSE))</f>
        <v>0</v>
      </c>
      <c r="G81" s="35">
        <f t="shared" si="17"/>
        <v>0</v>
      </c>
      <c r="H81" s="35">
        <f t="shared" si="18"/>
        <v>0</v>
      </c>
      <c r="I81" s="113">
        <f t="shared" si="19"/>
        <v>0</v>
      </c>
      <c r="J81" s="114">
        <f t="shared" si="20"/>
        <v>0</v>
      </c>
      <c r="K81" s="47"/>
      <c r="L81" s="34" t="str">
        <f>IF(B81="","",SUMIF('5.経済減価償却'!$H$4:$H$3000,B81,'5.経済減価償却'!$G$4:$G$3000))</f>
        <v/>
      </c>
      <c r="M81" s="34" t="str">
        <f t="shared" si="21"/>
        <v/>
      </c>
      <c r="N81" s="34" t="str">
        <f>IF(B81="","",VLOOKUP(B81,'6.直接費'!$B$5:$G$501,3,FALSE))</f>
        <v/>
      </c>
      <c r="O81" s="34" t="str">
        <f t="shared" si="22"/>
        <v/>
      </c>
      <c r="P81" s="34" t="str">
        <f>IF($B81="","",VLOOKUP($B81,'6.直接費'!$B$5:$G$501,4,FALSE))</f>
        <v/>
      </c>
      <c r="Q81" s="34"/>
      <c r="R81" s="34"/>
      <c r="S81" s="34" t="str">
        <f t="shared" si="23"/>
        <v/>
      </c>
      <c r="T81" s="34" t="str">
        <f t="shared" si="23"/>
        <v/>
      </c>
      <c r="U81" s="34" t="str">
        <f t="shared" si="23"/>
        <v/>
      </c>
      <c r="V81" s="34" t="str">
        <f t="shared" si="23"/>
        <v/>
      </c>
      <c r="W81" s="34" t="str">
        <f t="shared" si="23"/>
        <v/>
      </c>
      <c r="X81" s="34" t="str">
        <f t="shared" si="23"/>
        <v/>
      </c>
      <c r="Y81" s="34" t="str">
        <f t="shared" si="23"/>
        <v/>
      </c>
      <c r="Z81" s="34" t="str">
        <f t="shared" si="23"/>
        <v/>
      </c>
      <c r="AA81" s="34" t="str">
        <f t="shared" si="23"/>
        <v/>
      </c>
      <c r="AB81" s="34" t="str">
        <f t="shared" si="23"/>
        <v/>
      </c>
      <c r="AC81" s="34" t="str">
        <f t="shared" si="23"/>
        <v/>
      </c>
      <c r="AD81" s="34" t="str">
        <f t="shared" si="23"/>
        <v/>
      </c>
      <c r="AE81" s="34" t="str">
        <f t="shared" si="23"/>
        <v/>
      </c>
      <c r="AF81" s="34" t="str">
        <f t="shared" si="23"/>
        <v/>
      </c>
      <c r="AG81" s="34" t="str">
        <f t="shared" si="23"/>
        <v/>
      </c>
      <c r="AH81" s="34" t="str">
        <f t="shared" ref="S81:AV89" si="24">IF(OR($B81="",AH$4=""),"",IF(AH$4="売上数",AH$3*$E81,IF(AH$4="汎用配賦値",AH$3*$G81,IF(AND(AH$4="均一配賦",$B$3&gt;0),AH$3/$B$3,IF(AH$4="減価償却費",AH$3*$H81)))))</f>
        <v/>
      </c>
      <c r="AI81" s="34" t="str">
        <f t="shared" si="24"/>
        <v/>
      </c>
      <c r="AJ81" s="34" t="str">
        <f t="shared" si="24"/>
        <v/>
      </c>
      <c r="AK81" s="34" t="str">
        <f t="shared" si="24"/>
        <v/>
      </c>
      <c r="AL81" s="34" t="str">
        <f t="shared" si="24"/>
        <v/>
      </c>
      <c r="AM81" s="34" t="str">
        <f t="shared" si="24"/>
        <v/>
      </c>
      <c r="AN81" s="34" t="str">
        <f t="shared" si="24"/>
        <v/>
      </c>
      <c r="AO81" s="34" t="str">
        <f t="shared" si="24"/>
        <v/>
      </c>
      <c r="AP81" s="34" t="str">
        <f t="shared" si="24"/>
        <v/>
      </c>
      <c r="AQ81" s="34" t="str">
        <f t="shared" si="24"/>
        <v/>
      </c>
      <c r="AR81" s="34" t="str">
        <f t="shared" si="24"/>
        <v/>
      </c>
      <c r="AS81" s="34" t="str">
        <f t="shared" si="24"/>
        <v/>
      </c>
      <c r="AT81" s="34" t="str">
        <f t="shared" si="24"/>
        <v/>
      </c>
      <c r="AU81" s="34" t="str">
        <f t="shared" si="24"/>
        <v/>
      </c>
      <c r="AV81" s="34" t="str">
        <f t="shared" si="24"/>
        <v/>
      </c>
    </row>
    <row r="82" spans="2:48" ht="21.9" customHeight="1">
      <c r="B82" s="86" t="str">
        <f>IF('4.製品一覧'!B81="","",'4.製品一覧'!B81)</f>
        <v/>
      </c>
      <c r="C82" s="86" t="str">
        <f>IFERROR(VLOOKUP(B82,'4.製品一覧'!$B$4:$C$500,2,FALSE),"")</f>
        <v/>
      </c>
      <c r="D82" s="34">
        <f>SUMIF('2.売上実績'!$C$4:$C$5000,$B82,'2.売上実績'!$D$4:$D$5000)</f>
        <v>0</v>
      </c>
      <c r="E82" s="35">
        <f t="shared" si="16"/>
        <v>0</v>
      </c>
      <c r="F82" s="34">
        <f>IF(B82="",0,D82*VLOOKUP(B82,'4.製品一覧'!$B$4:$E$500,4,FALSE))</f>
        <v>0</v>
      </c>
      <c r="G82" s="35">
        <f t="shared" si="17"/>
        <v>0</v>
      </c>
      <c r="H82" s="35">
        <f t="shared" si="18"/>
        <v>0</v>
      </c>
      <c r="I82" s="113">
        <f t="shared" si="19"/>
        <v>0</v>
      </c>
      <c r="J82" s="114">
        <f t="shared" si="20"/>
        <v>0</v>
      </c>
      <c r="K82" s="47"/>
      <c r="L82" s="34" t="str">
        <f>IF(B82="","",SUMIF('5.経済減価償却'!$H$4:$H$3000,B82,'5.経済減価償却'!$G$4:$G$3000))</f>
        <v/>
      </c>
      <c r="M82" s="34" t="str">
        <f t="shared" si="21"/>
        <v/>
      </c>
      <c r="N82" s="34" t="str">
        <f>IF(B82="","",VLOOKUP(B82,'6.直接費'!$B$5:$G$501,3,FALSE))</f>
        <v/>
      </c>
      <c r="O82" s="34" t="str">
        <f t="shared" si="22"/>
        <v/>
      </c>
      <c r="P82" s="34" t="str">
        <f>IF($B82="","",VLOOKUP($B82,'6.直接費'!$B$5:$G$501,4,FALSE))</f>
        <v/>
      </c>
      <c r="Q82" s="34"/>
      <c r="R82" s="34"/>
      <c r="S82" s="34" t="str">
        <f t="shared" si="24"/>
        <v/>
      </c>
      <c r="T82" s="34" t="str">
        <f t="shared" si="24"/>
        <v/>
      </c>
      <c r="U82" s="34" t="str">
        <f t="shared" si="24"/>
        <v/>
      </c>
      <c r="V82" s="34" t="str">
        <f t="shared" si="24"/>
        <v/>
      </c>
      <c r="W82" s="34" t="str">
        <f t="shared" si="24"/>
        <v/>
      </c>
      <c r="X82" s="34" t="str">
        <f t="shared" si="24"/>
        <v/>
      </c>
      <c r="Y82" s="34" t="str">
        <f t="shared" si="24"/>
        <v/>
      </c>
      <c r="Z82" s="34" t="str">
        <f t="shared" si="24"/>
        <v/>
      </c>
      <c r="AA82" s="34" t="str">
        <f t="shared" si="24"/>
        <v/>
      </c>
      <c r="AB82" s="34" t="str">
        <f t="shared" si="24"/>
        <v/>
      </c>
      <c r="AC82" s="34" t="str">
        <f t="shared" si="24"/>
        <v/>
      </c>
      <c r="AD82" s="34" t="str">
        <f t="shared" si="24"/>
        <v/>
      </c>
      <c r="AE82" s="34" t="str">
        <f t="shared" si="24"/>
        <v/>
      </c>
      <c r="AF82" s="34" t="str">
        <f t="shared" si="24"/>
        <v/>
      </c>
      <c r="AG82" s="34" t="str">
        <f t="shared" si="24"/>
        <v/>
      </c>
      <c r="AH82" s="34" t="str">
        <f t="shared" si="24"/>
        <v/>
      </c>
      <c r="AI82" s="34" t="str">
        <f t="shared" si="24"/>
        <v/>
      </c>
      <c r="AJ82" s="34" t="str">
        <f t="shared" si="24"/>
        <v/>
      </c>
      <c r="AK82" s="34" t="str">
        <f t="shared" si="24"/>
        <v/>
      </c>
      <c r="AL82" s="34" t="str">
        <f t="shared" si="24"/>
        <v/>
      </c>
      <c r="AM82" s="34" t="str">
        <f t="shared" si="24"/>
        <v/>
      </c>
      <c r="AN82" s="34" t="str">
        <f t="shared" si="24"/>
        <v/>
      </c>
      <c r="AO82" s="34" t="str">
        <f t="shared" si="24"/>
        <v/>
      </c>
      <c r="AP82" s="34" t="str">
        <f t="shared" si="24"/>
        <v/>
      </c>
      <c r="AQ82" s="34" t="str">
        <f t="shared" si="24"/>
        <v/>
      </c>
      <c r="AR82" s="34" t="str">
        <f t="shared" si="24"/>
        <v/>
      </c>
      <c r="AS82" s="34" t="str">
        <f t="shared" si="24"/>
        <v/>
      </c>
      <c r="AT82" s="34" t="str">
        <f t="shared" si="24"/>
        <v/>
      </c>
      <c r="AU82" s="34" t="str">
        <f t="shared" si="24"/>
        <v/>
      </c>
      <c r="AV82" s="34" t="str">
        <f t="shared" si="24"/>
        <v/>
      </c>
    </row>
    <row r="83" spans="2:48" ht="21.9" customHeight="1">
      <c r="B83" s="86" t="str">
        <f>IF('4.製品一覧'!B82="","",'4.製品一覧'!B82)</f>
        <v/>
      </c>
      <c r="C83" s="86" t="str">
        <f>IFERROR(VLOOKUP(B83,'4.製品一覧'!$B$4:$C$500,2,FALSE),"")</f>
        <v/>
      </c>
      <c r="D83" s="34">
        <f>SUMIF('2.売上実績'!$C$4:$C$5000,$B83,'2.売上実績'!$D$4:$D$5000)</f>
        <v>0</v>
      </c>
      <c r="E83" s="35">
        <f t="shared" si="16"/>
        <v>0</v>
      </c>
      <c r="F83" s="34">
        <f>IF(B83="",0,D83*VLOOKUP(B83,'4.製品一覧'!$B$4:$E$500,4,FALSE))</f>
        <v>0</v>
      </c>
      <c r="G83" s="35">
        <f t="shared" si="17"/>
        <v>0</v>
      </c>
      <c r="H83" s="35">
        <f t="shared" si="18"/>
        <v>0</v>
      </c>
      <c r="I83" s="113">
        <f t="shared" si="19"/>
        <v>0</v>
      </c>
      <c r="J83" s="114">
        <f t="shared" si="20"/>
        <v>0</v>
      </c>
      <c r="K83" s="47"/>
      <c r="L83" s="34" t="str">
        <f>IF(B83="","",SUMIF('5.経済減価償却'!$H$4:$H$3000,B83,'5.経済減価償却'!$G$4:$G$3000))</f>
        <v/>
      </c>
      <c r="M83" s="34" t="str">
        <f t="shared" si="21"/>
        <v/>
      </c>
      <c r="N83" s="34" t="str">
        <f>IF(B83="","",VLOOKUP(B83,'6.直接費'!$B$5:$G$501,3,FALSE))</f>
        <v/>
      </c>
      <c r="O83" s="34" t="str">
        <f t="shared" si="22"/>
        <v/>
      </c>
      <c r="P83" s="34" t="str">
        <f>IF($B83="","",VLOOKUP($B83,'6.直接費'!$B$5:$G$501,4,FALSE))</f>
        <v/>
      </c>
      <c r="Q83" s="34"/>
      <c r="R83" s="34"/>
      <c r="S83" s="34" t="str">
        <f t="shared" si="24"/>
        <v/>
      </c>
      <c r="T83" s="34" t="str">
        <f t="shared" si="24"/>
        <v/>
      </c>
      <c r="U83" s="34" t="str">
        <f t="shared" si="24"/>
        <v/>
      </c>
      <c r="V83" s="34" t="str">
        <f t="shared" si="24"/>
        <v/>
      </c>
      <c r="W83" s="34" t="str">
        <f t="shared" si="24"/>
        <v/>
      </c>
      <c r="X83" s="34" t="str">
        <f t="shared" si="24"/>
        <v/>
      </c>
      <c r="Y83" s="34" t="str">
        <f t="shared" si="24"/>
        <v/>
      </c>
      <c r="Z83" s="34" t="str">
        <f t="shared" si="24"/>
        <v/>
      </c>
      <c r="AA83" s="34" t="str">
        <f t="shared" si="24"/>
        <v/>
      </c>
      <c r="AB83" s="34" t="str">
        <f t="shared" si="24"/>
        <v/>
      </c>
      <c r="AC83" s="34" t="str">
        <f t="shared" si="24"/>
        <v/>
      </c>
      <c r="AD83" s="34" t="str">
        <f t="shared" si="24"/>
        <v/>
      </c>
      <c r="AE83" s="34" t="str">
        <f t="shared" si="24"/>
        <v/>
      </c>
      <c r="AF83" s="34" t="str">
        <f t="shared" si="24"/>
        <v/>
      </c>
      <c r="AG83" s="34" t="str">
        <f t="shared" si="24"/>
        <v/>
      </c>
      <c r="AH83" s="34" t="str">
        <f t="shared" si="24"/>
        <v/>
      </c>
      <c r="AI83" s="34" t="str">
        <f t="shared" si="24"/>
        <v/>
      </c>
      <c r="AJ83" s="34" t="str">
        <f t="shared" si="24"/>
        <v/>
      </c>
      <c r="AK83" s="34" t="str">
        <f t="shared" si="24"/>
        <v/>
      </c>
      <c r="AL83" s="34" t="str">
        <f t="shared" si="24"/>
        <v/>
      </c>
      <c r="AM83" s="34" t="str">
        <f t="shared" si="24"/>
        <v/>
      </c>
      <c r="AN83" s="34" t="str">
        <f t="shared" si="24"/>
        <v/>
      </c>
      <c r="AO83" s="34" t="str">
        <f t="shared" si="24"/>
        <v/>
      </c>
      <c r="AP83" s="34" t="str">
        <f t="shared" si="24"/>
        <v/>
      </c>
      <c r="AQ83" s="34" t="str">
        <f t="shared" si="24"/>
        <v/>
      </c>
      <c r="AR83" s="34" t="str">
        <f t="shared" si="24"/>
        <v/>
      </c>
      <c r="AS83" s="34" t="str">
        <f t="shared" si="24"/>
        <v/>
      </c>
      <c r="AT83" s="34" t="str">
        <f t="shared" si="24"/>
        <v/>
      </c>
      <c r="AU83" s="34" t="str">
        <f t="shared" si="24"/>
        <v/>
      </c>
      <c r="AV83" s="34" t="str">
        <f t="shared" si="24"/>
        <v/>
      </c>
    </row>
    <row r="84" spans="2:48" ht="21.9" customHeight="1">
      <c r="B84" s="86" t="str">
        <f>IF('4.製品一覧'!B83="","",'4.製品一覧'!B83)</f>
        <v/>
      </c>
      <c r="C84" s="86" t="str">
        <f>IFERROR(VLOOKUP(B84,'4.製品一覧'!$B$4:$C$500,2,FALSE),"")</f>
        <v/>
      </c>
      <c r="D84" s="34">
        <f>SUMIF('2.売上実績'!$C$4:$C$5000,$B84,'2.売上実績'!$D$4:$D$5000)</f>
        <v>0</v>
      </c>
      <c r="E84" s="35">
        <f t="shared" si="16"/>
        <v>0</v>
      </c>
      <c r="F84" s="34">
        <f>IF(B84="",0,D84*VLOOKUP(B84,'4.製品一覧'!$B$4:$E$500,4,FALSE))</f>
        <v>0</v>
      </c>
      <c r="G84" s="35">
        <f t="shared" si="17"/>
        <v>0</v>
      </c>
      <c r="H84" s="35">
        <f t="shared" si="18"/>
        <v>0</v>
      </c>
      <c r="I84" s="113">
        <f t="shared" si="19"/>
        <v>0</v>
      </c>
      <c r="J84" s="114">
        <f t="shared" si="20"/>
        <v>0</v>
      </c>
      <c r="K84" s="47"/>
      <c r="L84" s="34" t="str">
        <f>IF(B84="","",SUMIF('5.経済減価償却'!$H$4:$H$3000,B84,'5.経済減価償却'!$G$4:$G$3000))</f>
        <v/>
      </c>
      <c r="M84" s="34" t="str">
        <f t="shared" si="21"/>
        <v/>
      </c>
      <c r="N84" s="34" t="str">
        <f>IF(B84="","",VLOOKUP(B84,'6.直接費'!$B$5:$G$501,3,FALSE))</f>
        <v/>
      </c>
      <c r="O84" s="34" t="str">
        <f t="shared" si="22"/>
        <v/>
      </c>
      <c r="P84" s="34" t="str">
        <f>IF($B84="","",VLOOKUP($B84,'6.直接費'!$B$5:$G$501,4,FALSE))</f>
        <v/>
      </c>
      <c r="Q84" s="34"/>
      <c r="R84" s="34"/>
      <c r="S84" s="34" t="str">
        <f t="shared" si="24"/>
        <v/>
      </c>
      <c r="T84" s="34" t="str">
        <f t="shared" si="24"/>
        <v/>
      </c>
      <c r="U84" s="34" t="str">
        <f t="shared" si="24"/>
        <v/>
      </c>
      <c r="V84" s="34" t="str">
        <f t="shared" si="24"/>
        <v/>
      </c>
      <c r="W84" s="34" t="str">
        <f t="shared" si="24"/>
        <v/>
      </c>
      <c r="X84" s="34" t="str">
        <f t="shared" si="24"/>
        <v/>
      </c>
      <c r="Y84" s="34" t="str">
        <f t="shared" si="24"/>
        <v/>
      </c>
      <c r="Z84" s="34" t="str">
        <f t="shared" si="24"/>
        <v/>
      </c>
      <c r="AA84" s="34" t="str">
        <f t="shared" si="24"/>
        <v/>
      </c>
      <c r="AB84" s="34" t="str">
        <f t="shared" si="24"/>
        <v/>
      </c>
      <c r="AC84" s="34" t="str">
        <f t="shared" si="24"/>
        <v/>
      </c>
      <c r="AD84" s="34" t="str">
        <f t="shared" si="24"/>
        <v/>
      </c>
      <c r="AE84" s="34" t="str">
        <f t="shared" si="24"/>
        <v/>
      </c>
      <c r="AF84" s="34" t="str">
        <f t="shared" si="24"/>
        <v/>
      </c>
      <c r="AG84" s="34" t="str">
        <f t="shared" si="24"/>
        <v/>
      </c>
      <c r="AH84" s="34" t="str">
        <f t="shared" si="24"/>
        <v/>
      </c>
      <c r="AI84" s="34" t="str">
        <f t="shared" si="24"/>
        <v/>
      </c>
      <c r="AJ84" s="34" t="str">
        <f t="shared" si="24"/>
        <v/>
      </c>
      <c r="AK84" s="34" t="str">
        <f t="shared" si="24"/>
        <v/>
      </c>
      <c r="AL84" s="34" t="str">
        <f t="shared" si="24"/>
        <v/>
      </c>
      <c r="AM84" s="34" t="str">
        <f t="shared" si="24"/>
        <v/>
      </c>
      <c r="AN84" s="34" t="str">
        <f t="shared" si="24"/>
        <v/>
      </c>
      <c r="AO84" s="34" t="str">
        <f t="shared" si="24"/>
        <v/>
      </c>
      <c r="AP84" s="34" t="str">
        <f t="shared" si="24"/>
        <v/>
      </c>
      <c r="AQ84" s="34" t="str">
        <f t="shared" si="24"/>
        <v/>
      </c>
      <c r="AR84" s="34" t="str">
        <f t="shared" si="24"/>
        <v/>
      </c>
      <c r="AS84" s="34" t="str">
        <f t="shared" si="24"/>
        <v/>
      </c>
      <c r="AT84" s="34" t="str">
        <f t="shared" si="24"/>
        <v/>
      </c>
      <c r="AU84" s="34" t="str">
        <f t="shared" si="24"/>
        <v/>
      </c>
      <c r="AV84" s="34" t="str">
        <f t="shared" si="24"/>
        <v/>
      </c>
    </row>
    <row r="85" spans="2:48" ht="21.9" customHeight="1">
      <c r="B85" s="86" t="str">
        <f>IF('4.製品一覧'!B84="","",'4.製品一覧'!B84)</f>
        <v/>
      </c>
      <c r="C85" s="86" t="str">
        <f>IFERROR(VLOOKUP(B85,'4.製品一覧'!$B$4:$C$500,2,FALSE),"")</f>
        <v/>
      </c>
      <c r="D85" s="34">
        <f>SUMIF('2.売上実績'!$C$4:$C$5000,$B85,'2.売上実績'!$D$4:$D$5000)</f>
        <v>0</v>
      </c>
      <c r="E85" s="35">
        <f t="shared" si="16"/>
        <v>0</v>
      </c>
      <c r="F85" s="34">
        <f>IF(B85="",0,D85*VLOOKUP(B85,'4.製品一覧'!$B$4:$E$500,4,FALSE))</f>
        <v>0</v>
      </c>
      <c r="G85" s="35">
        <f t="shared" si="17"/>
        <v>0</v>
      </c>
      <c r="H85" s="35">
        <f t="shared" si="18"/>
        <v>0</v>
      </c>
      <c r="I85" s="113">
        <f t="shared" si="19"/>
        <v>0</v>
      </c>
      <c r="J85" s="114">
        <f t="shared" si="20"/>
        <v>0</v>
      </c>
      <c r="K85" s="47"/>
      <c r="L85" s="34" t="str">
        <f>IF(B85="","",SUMIF('5.経済減価償却'!$H$4:$H$3000,B85,'5.経済減価償却'!$G$4:$G$3000))</f>
        <v/>
      </c>
      <c r="M85" s="34" t="str">
        <f t="shared" si="21"/>
        <v/>
      </c>
      <c r="N85" s="34" t="str">
        <f>IF(B85="","",VLOOKUP(B85,'6.直接費'!$B$5:$G$501,3,FALSE))</f>
        <v/>
      </c>
      <c r="O85" s="34" t="str">
        <f t="shared" si="22"/>
        <v/>
      </c>
      <c r="P85" s="34" t="str">
        <f>IF($B85="","",VLOOKUP($B85,'6.直接費'!$B$5:$G$501,4,FALSE))</f>
        <v/>
      </c>
      <c r="Q85" s="34"/>
      <c r="R85" s="34"/>
      <c r="S85" s="34" t="str">
        <f t="shared" si="24"/>
        <v/>
      </c>
      <c r="T85" s="34" t="str">
        <f t="shared" si="24"/>
        <v/>
      </c>
      <c r="U85" s="34" t="str">
        <f t="shared" si="24"/>
        <v/>
      </c>
      <c r="V85" s="34" t="str">
        <f t="shared" si="24"/>
        <v/>
      </c>
      <c r="W85" s="34" t="str">
        <f t="shared" si="24"/>
        <v/>
      </c>
      <c r="X85" s="34" t="str">
        <f t="shared" si="24"/>
        <v/>
      </c>
      <c r="Y85" s="34" t="str">
        <f t="shared" si="24"/>
        <v/>
      </c>
      <c r="Z85" s="34" t="str">
        <f t="shared" si="24"/>
        <v/>
      </c>
      <c r="AA85" s="34" t="str">
        <f t="shared" si="24"/>
        <v/>
      </c>
      <c r="AB85" s="34" t="str">
        <f t="shared" si="24"/>
        <v/>
      </c>
      <c r="AC85" s="34" t="str">
        <f t="shared" si="24"/>
        <v/>
      </c>
      <c r="AD85" s="34" t="str">
        <f t="shared" si="24"/>
        <v/>
      </c>
      <c r="AE85" s="34" t="str">
        <f t="shared" si="24"/>
        <v/>
      </c>
      <c r="AF85" s="34" t="str">
        <f t="shared" si="24"/>
        <v/>
      </c>
      <c r="AG85" s="34" t="str">
        <f t="shared" si="24"/>
        <v/>
      </c>
      <c r="AH85" s="34" t="str">
        <f t="shared" si="24"/>
        <v/>
      </c>
      <c r="AI85" s="34" t="str">
        <f t="shared" si="24"/>
        <v/>
      </c>
      <c r="AJ85" s="34" t="str">
        <f t="shared" si="24"/>
        <v/>
      </c>
      <c r="AK85" s="34" t="str">
        <f t="shared" si="24"/>
        <v/>
      </c>
      <c r="AL85" s="34" t="str">
        <f t="shared" si="24"/>
        <v/>
      </c>
      <c r="AM85" s="34" t="str">
        <f t="shared" si="24"/>
        <v/>
      </c>
      <c r="AN85" s="34" t="str">
        <f t="shared" si="24"/>
        <v/>
      </c>
      <c r="AO85" s="34" t="str">
        <f t="shared" si="24"/>
        <v/>
      </c>
      <c r="AP85" s="34" t="str">
        <f t="shared" si="24"/>
        <v/>
      </c>
      <c r="AQ85" s="34" t="str">
        <f t="shared" si="24"/>
        <v/>
      </c>
      <c r="AR85" s="34" t="str">
        <f t="shared" si="24"/>
        <v/>
      </c>
      <c r="AS85" s="34" t="str">
        <f t="shared" si="24"/>
        <v/>
      </c>
      <c r="AT85" s="34" t="str">
        <f t="shared" si="24"/>
        <v/>
      </c>
      <c r="AU85" s="34" t="str">
        <f t="shared" si="24"/>
        <v/>
      </c>
      <c r="AV85" s="34" t="str">
        <f t="shared" si="24"/>
        <v/>
      </c>
    </row>
    <row r="86" spans="2:48" ht="21.9" customHeight="1">
      <c r="B86" s="86" t="str">
        <f>IF('4.製品一覧'!B85="","",'4.製品一覧'!B85)</f>
        <v/>
      </c>
      <c r="C86" s="86" t="str">
        <f>IFERROR(VLOOKUP(B86,'4.製品一覧'!$B$4:$C$500,2,FALSE),"")</f>
        <v/>
      </c>
      <c r="D86" s="34">
        <f>SUMIF('2.売上実績'!$C$4:$C$5000,$B86,'2.売上実績'!$D$4:$D$5000)</f>
        <v>0</v>
      </c>
      <c r="E86" s="35">
        <f t="shared" si="16"/>
        <v>0</v>
      </c>
      <c r="F86" s="34">
        <f>IF(B86="",0,D86*VLOOKUP(B86,'4.製品一覧'!$B$4:$E$500,4,FALSE))</f>
        <v>0</v>
      </c>
      <c r="G86" s="35">
        <f t="shared" si="17"/>
        <v>0</v>
      </c>
      <c r="H86" s="35">
        <f t="shared" si="18"/>
        <v>0</v>
      </c>
      <c r="I86" s="113">
        <f t="shared" si="19"/>
        <v>0</v>
      </c>
      <c r="J86" s="114">
        <f t="shared" si="20"/>
        <v>0</v>
      </c>
      <c r="K86" s="47"/>
      <c r="L86" s="34" t="str">
        <f>IF(B86="","",SUMIF('5.経済減価償却'!$H$4:$H$3000,B86,'5.経済減価償却'!$G$4:$G$3000))</f>
        <v/>
      </c>
      <c r="M86" s="34" t="str">
        <f t="shared" si="21"/>
        <v/>
      </c>
      <c r="N86" s="34" t="str">
        <f>IF(B86="","",VLOOKUP(B86,'6.直接費'!$B$5:$G$501,3,FALSE))</f>
        <v/>
      </c>
      <c r="O86" s="34" t="str">
        <f t="shared" si="22"/>
        <v/>
      </c>
      <c r="P86" s="34" t="str">
        <f>IF($B86="","",VLOOKUP($B86,'6.直接費'!$B$5:$G$501,4,FALSE))</f>
        <v/>
      </c>
      <c r="Q86" s="34"/>
      <c r="R86" s="34"/>
      <c r="S86" s="34" t="str">
        <f t="shared" si="24"/>
        <v/>
      </c>
      <c r="T86" s="34" t="str">
        <f t="shared" si="24"/>
        <v/>
      </c>
      <c r="U86" s="34" t="str">
        <f t="shared" si="24"/>
        <v/>
      </c>
      <c r="V86" s="34" t="str">
        <f t="shared" si="24"/>
        <v/>
      </c>
      <c r="W86" s="34" t="str">
        <f t="shared" si="24"/>
        <v/>
      </c>
      <c r="X86" s="34" t="str">
        <f t="shared" si="24"/>
        <v/>
      </c>
      <c r="Y86" s="34" t="str">
        <f t="shared" si="24"/>
        <v/>
      </c>
      <c r="Z86" s="34" t="str">
        <f t="shared" si="24"/>
        <v/>
      </c>
      <c r="AA86" s="34" t="str">
        <f t="shared" si="24"/>
        <v/>
      </c>
      <c r="AB86" s="34" t="str">
        <f t="shared" si="24"/>
        <v/>
      </c>
      <c r="AC86" s="34" t="str">
        <f t="shared" si="24"/>
        <v/>
      </c>
      <c r="AD86" s="34" t="str">
        <f t="shared" si="24"/>
        <v/>
      </c>
      <c r="AE86" s="34" t="str">
        <f t="shared" si="24"/>
        <v/>
      </c>
      <c r="AF86" s="34" t="str">
        <f t="shared" si="24"/>
        <v/>
      </c>
      <c r="AG86" s="34" t="str">
        <f t="shared" si="24"/>
        <v/>
      </c>
      <c r="AH86" s="34" t="str">
        <f t="shared" si="24"/>
        <v/>
      </c>
      <c r="AI86" s="34" t="str">
        <f t="shared" si="24"/>
        <v/>
      </c>
      <c r="AJ86" s="34" t="str">
        <f t="shared" si="24"/>
        <v/>
      </c>
      <c r="AK86" s="34" t="str">
        <f t="shared" si="24"/>
        <v/>
      </c>
      <c r="AL86" s="34" t="str">
        <f t="shared" si="24"/>
        <v/>
      </c>
      <c r="AM86" s="34" t="str">
        <f t="shared" si="24"/>
        <v/>
      </c>
      <c r="AN86" s="34" t="str">
        <f t="shared" si="24"/>
        <v/>
      </c>
      <c r="AO86" s="34" t="str">
        <f t="shared" si="24"/>
        <v/>
      </c>
      <c r="AP86" s="34" t="str">
        <f t="shared" si="24"/>
        <v/>
      </c>
      <c r="AQ86" s="34" t="str">
        <f t="shared" si="24"/>
        <v/>
      </c>
      <c r="AR86" s="34" t="str">
        <f t="shared" si="24"/>
        <v/>
      </c>
      <c r="AS86" s="34" t="str">
        <f t="shared" si="24"/>
        <v/>
      </c>
      <c r="AT86" s="34" t="str">
        <f t="shared" si="24"/>
        <v/>
      </c>
      <c r="AU86" s="34" t="str">
        <f t="shared" si="24"/>
        <v/>
      </c>
      <c r="AV86" s="34" t="str">
        <f t="shared" si="24"/>
        <v/>
      </c>
    </row>
    <row r="87" spans="2:48" ht="21.9" customHeight="1">
      <c r="B87" s="86" t="str">
        <f>IF('4.製品一覧'!B86="","",'4.製品一覧'!B86)</f>
        <v/>
      </c>
      <c r="C87" s="86" t="str">
        <f>IFERROR(VLOOKUP(B87,'4.製品一覧'!$B$4:$C$500,2,FALSE),"")</f>
        <v/>
      </c>
      <c r="D87" s="34">
        <f>SUMIF('2.売上実績'!$C$4:$C$5000,$B87,'2.売上実績'!$D$4:$D$5000)</f>
        <v>0</v>
      </c>
      <c r="E87" s="35">
        <f t="shared" si="16"/>
        <v>0</v>
      </c>
      <c r="F87" s="34">
        <f>IF(B87="",0,D87*VLOOKUP(B87,'4.製品一覧'!$B$4:$E$500,4,FALSE))</f>
        <v>0</v>
      </c>
      <c r="G87" s="35">
        <f t="shared" si="17"/>
        <v>0</v>
      </c>
      <c r="H87" s="35">
        <f t="shared" si="18"/>
        <v>0</v>
      </c>
      <c r="I87" s="113">
        <f t="shared" si="19"/>
        <v>0</v>
      </c>
      <c r="J87" s="114">
        <f t="shared" si="20"/>
        <v>0</v>
      </c>
      <c r="K87" s="47"/>
      <c r="L87" s="34" t="str">
        <f>IF(B87="","",SUMIF('5.経済減価償却'!$H$4:$H$3000,B87,'5.経済減価償却'!$G$4:$G$3000))</f>
        <v/>
      </c>
      <c r="M87" s="34" t="str">
        <f t="shared" si="21"/>
        <v/>
      </c>
      <c r="N87" s="34" t="str">
        <f>IF(B87="","",VLOOKUP(B87,'6.直接費'!$B$5:$G$501,3,FALSE))</f>
        <v/>
      </c>
      <c r="O87" s="34" t="str">
        <f t="shared" si="22"/>
        <v/>
      </c>
      <c r="P87" s="34" t="str">
        <f>IF($B87="","",VLOOKUP($B87,'6.直接費'!$B$5:$G$501,4,FALSE))</f>
        <v/>
      </c>
      <c r="Q87" s="34"/>
      <c r="R87" s="34"/>
      <c r="S87" s="34" t="str">
        <f t="shared" si="24"/>
        <v/>
      </c>
      <c r="T87" s="34" t="str">
        <f t="shared" si="24"/>
        <v/>
      </c>
      <c r="U87" s="34" t="str">
        <f t="shared" si="24"/>
        <v/>
      </c>
      <c r="V87" s="34" t="str">
        <f t="shared" si="24"/>
        <v/>
      </c>
      <c r="W87" s="34" t="str">
        <f t="shared" si="24"/>
        <v/>
      </c>
      <c r="X87" s="34" t="str">
        <f t="shared" si="24"/>
        <v/>
      </c>
      <c r="Y87" s="34" t="str">
        <f t="shared" si="24"/>
        <v/>
      </c>
      <c r="Z87" s="34" t="str">
        <f t="shared" si="24"/>
        <v/>
      </c>
      <c r="AA87" s="34" t="str">
        <f t="shared" si="24"/>
        <v/>
      </c>
      <c r="AB87" s="34" t="str">
        <f t="shared" si="24"/>
        <v/>
      </c>
      <c r="AC87" s="34" t="str">
        <f t="shared" si="24"/>
        <v/>
      </c>
      <c r="AD87" s="34" t="str">
        <f t="shared" si="24"/>
        <v/>
      </c>
      <c r="AE87" s="34" t="str">
        <f t="shared" si="24"/>
        <v/>
      </c>
      <c r="AF87" s="34" t="str">
        <f t="shared" si="24"/>
        <v/>
      </c>
      <c r="AG87" s="34" t="str">
        <f t="shared" si="24"/>
        <v/>
      </c>
      <c r="AH87" s="34" t="str">
        <f t="shared" si="24"/>
        <v/>
      </c>
      <c r="AI87" s="34" t="str">
        <f t="shared" si="24"/>
        <v/>
      </c>
      <c r="AJ87" s="34" t="str">
        <f t="shared" si="24"/>
        <v/>
      </c>
      <c r="AK87" s="34" t="str">
        <f t="shared" si="24"/>
        <v/>
      </c>
      <c r="AL87" s="34" t="str">
        <f t="shared" si="24"/>
        <v/>
      </c>
      <c r="AM87" s="34" t="str">
        <f t="shared" si="24"/>
        <v/>
      </c>
      <c r="AN87" s="34" t="str">
        <f t="shared" si="24"/>
        <v/>
      </c>
      <c r="AO87" s="34" t="str">
        <f t="shared" si="24"/>
        <v/>
      </c>
      <c r="AP87" s="34" t="str">
        <f t="shared" si="24"/>
        <v/>
      </c>
      <c r="AQ87" s="34" t="str">
        <f t="shared" si="24"/>
        <v/>
      </c>
      <c r="AR87" s="34" t="str">
        <f t="shared" si="24"/>
        <v/>
      </c>
      <c r="AS87" s="34" t="str">
        <f t="shared" si="24"/>
        <v/>
      </c>
      <c r="AT87" s="34" t="str">
        <f t="shared" si="24"/>
        <v/>
      </c>
      <c r="AU87" s="34" t="str">
        <f t="shared" si="24"/>
        <v/>
      </c>
      <c r="AV87" s="34" t="str">
        <f t="shared" si="24"/>
        <v/>
      </c>
    </row>
    <row r="88" spans="2:48" ht="21.9" customHeight="1">
      <c r="B88" s="86" t="str">
        <f>IF('4.製品一覧'!B87="","",'4.製品一覧'!B87)</f>
        <v/>
      </c>
      <c r="C88" s="86" t="str">
        <f>IFERROR(VLOOKUP(B88,'4.製品一覧'!$B$4:$C$500,2,FALSE),"")</f>
        <v/>
      </c>
      <c r="D88" s="34">
        <f>SUMIF('2.売上実績'!$C$4:$C$5000,$B88,'2.売上実績'!$D$4:$D$5000)</f>
        <v>0</v>
      </c>
      <c r="E88" s="35">
        <f t="shared" si="16"/>
        <v>0</v>
      </c>
      <c r="F88" s="34">
        <f>IF(B88="",0,D88*VLOOKUP(B88,'4.製品一覧'!$B$4:$E$500,4,FALSE))</f>
        <v>0</v>
      </c>
      <c r="G88" s="35">
        <f t="shared" si="17"/>
        <v>0</v>
      </c>
      <c r="H88" s="35">
        <f t="shared" si="18"/>
        <v>0</v>
      </c>
      <c r="I88" s="113">
        <f t="shared" si="19"/>
        <v>0</v>
      </c>
      <c r="J88" s="114">
        <f t="shared" si="20"/>
        <v>0</v>
      </c>
      <c r="K88" s="47"/>
      <c r="L88" s="34" t="str">
        <f>IF(B88="","",SUMIF('5.経済減価償却'!$H$4:$H$3000,B88,'5.経済減価償却'!$G$4:$G$3000))</f>
        <v/>
      </c>
      <c r="M88" s="34" t="str">
        <f t="shared" si="21"/>
        <v/>
      </c>
      <c r="N88" s="34" t="str">
        <f>IF(B88="","",VLOOKUP(B88,'6.直接費'!$B$5:$G$501,3,FALSE))</f>
        <v/>
      </c>
      <c r="O88" s="34" t="str">
        <f t="shared" si="22"/>
        <v/>
      </c>
      <c r="P88" s="34" t="str">
        <f>IF($B88="","",VLOOKUP($B88,'6.直接費'!$B$5:$G$501,4,FALSE))</f>
        <v/>
      </c>
      <c r="Q88" s="34"/>
      <c r="R88" s="34"/>
      <c r="S88" s="34" t="str">
        <f t="shared" si="24"/>
        <v/>
      </c>
      <c r="T88" s="34" t="str">
        <f t="shared" si="24"/>
        <v/>
      </c>
      <c r="U88" s="34" t="str">
        <f t="shared" si="24"/>
        <v/>
      </c>
      <c r="V88" s="34" t="str">
        <f t="shared" si="24"/>
        <v/>
      </c>
      <c r="W88" s="34" t="str">
        <f t="shared" si="24"/>
        <v/>
      </c>
      <c r="X88" s="34" t="str">
        <f t="shared" si="24"/>
        <v/>
      </c>
      <c r="Y88" s="34" t="str">
        <f t="shared" si="24"/>
        <v/>
      </c>
      <c r="Z88" s="34" t="str">
        <f t="shared" si="24"/>
        <v/>
      </c>
      <c r="AA88" s="34" t="str">
        <f t="shared" si="24"/>
        <v/>
      </c>
      <c r="AB88" s="34" t="str">
        <f t="shared" si="24"/>
        <v/>
      </c>
      <c r="AC88" s="34" t="str">
        <f t="shared" si="24"/>
        <v/>
      </c>
      <c r="AD88" s="34" t="str">
        <f t="shared" si="24"/>
        <v/>
      </c>
      <c r="AE88" s="34" t="str">
        <f t="shared" si="24"/>
        <v/>
      </c>
      <c r="AF88" s="34" t="str">
        <f t="shared" si="24"/>
        <v/>
      </c>
      <c r="AG88" s="34" t="str">
        <f t="shared" si="24"/>
        <v/>
      </c>
      <c r="AH88" s="34" t="str">
        <f t="shared" si="24"/>
        <v/>
      </c>
      <c r="AI88" s="34" t="str">
        <f t="shared" si="24"/>
        <v/>
      </c>
      <c r="AJ88" s="34" t="str">
        <f t="shared" si="24"/>
        <v/>
      </c>
      <c r="AK88" s="34" t="str">
        <f t="shared" si="24"/>
        <v/>
      </c>
      <c r="AL88" s="34" t="str">
        <f t="shared" si="24"/>
        <v/>
      </c>
      <c r="AM88" s="34" t="str">
        <f t="shared" si="24"/>
        <v/>
      </c>
      <c r="AN88" s="34" t="str">
        <f t="shared" si="24"/>
        <v/>
      </c>
      <c r="AO88" s="34" t="str">
        <f t="shared" si="24"/>
        <v/>
      </c>
      <c r="AP88" s="34" t="str">
        <f t="shared" si="24"/>
        <v/>
      </c>
      <c r="AQ88" s="34" t="str">
        <f t="shared" si="24"/>
        <v/>
      </c>
      <c r="AR88" s="34" t="str">
        <f t="shared" si="24"/>
        <v/>
      </c>
      <c r="AS88" s="34" t="str">
        <f t="shared" si="24"/>
        <v/>
      </c>
      <c r="AT88" s="34" t="str">
        <f t="shared" si="24"/>
        <v/>
      </c>
      <c r="AU88" s="34" t="str">
        <f t="shared" si="24"/>
        <v/>
      </c>
      <c r="AV88" s="34" t="str">
        <f t="shared" si="24"/>
        <v/>
      </c>
    </row>
    <row r="89" spans="2:48" ht="21.9" customHeight="1">
      <c r="B89" s="86" t="str">
        <f>IF('4.製品一覧'!B88="","",'4.製品一覧'!B88)</f>
        <v/>
      </c>
      <c r="C89" s="86" t="str">
        <f>IFERROR(VLOOKUP(B89,'4.製品一覧'!$B$4:$C$500,2,FALSE),"")</f>
        <v/>
      </c>
      <c r="D89" s="34">
        <f>SUMIF('2.売上実績'!$C$4:$C$5000,$B89,'2.売上実績'!$D$4:$D$5000)</f>
        <v>0</v>
      </c>
      <c r="E89" s="35">
        <f t="shared" si="16"/>
        <v>0</v>
      </c>
      <c r="F89" s="34">
        <f>IF(B89="",0,D89*VLOOKUP(B89,'4.製品一覧'!$B$4:$E$500,4,FALSE))</f>
        <v>0</v>
      </c>
      <c r="G89" s="35">
        <f t="shared" si="17"/>
        <v>0</v>
      </c>
      <c r="H89" s="35">
        <f t="shared" si="18"/>
        <v>0</v>
      </c>
      <c r="I89" s="113">
        <f t="shared" si="19"/>
        <v>0</v>
      </c>
      <c r="J89" s="114">
        <f t="shared" si="20"/>
        <v>0</v>
      </c>
      <c r="K89" s="47"/>
      <c r="L89" s="34" t="str">
        <f>IF(B89="","",SUMIF('5.経済減価償却'!$H$4:$H$3000,B89,'5.経済減価償却'!$G$4:$G$3000))</f>
        <v/>
      </c>
      <c r="M89" s="34" t="str">
        <f t="shared" si="21"/>
        <v/>
      </c>
      <c r="N89" s="34" t="str">
        <f>IF(B89="","",VLOOKUP(B89,'6.直接費'!$B$5:$G$501,3,FALSE))</f>
        <v/>
      </c>
      <c r="O89" s="34" t="str">
        <f t="shared" si="22"/>
        <v/>
      </c>
      <c r="P89" s="34" t="str">
        <f>IF($B89="","",VLOOKUP($B89,'6.直接費'!$B$5:$G$501,4,FALSE))</f>
        <v/>
      </c>
      <c r="Q89" s="34"/>
      <c r="R89" s="34"/>
      <c r="S89" s="34" t="str">
        <f t="shared" si="24"/>
        <v/>
      </c>
      <c r="T89" s="34" t="str">
        <f t="shared" si="24"/>
        <v/>
      </c>
      <c r="U89" s="34" t="str">
        <f t="shared" si="24"/>
        <v/>
      </c>
      <c r="V89" s="34" t="str">
        <f t="shared" si="24"/>
        <v/>
      </c>
      <c r="W89" s="34" t="str">
        <f t="shared" si="24"/>
        <v/>
      </c>
      <c r="X89" s="34" t="str">
        <f t="shared" si="24"/>
        <v/>
      </c>
      <c r="Y89" s="34" t="str">
        <f t="shared" si="24"/>
        <v/>
      </c>
      <c r="Z89" s="34" t="str">
        <f t="shared" si="24"/>
        <v/>
      </c>
      <c r="AA89" s="34" t="str">
        <f t="shared" si="24"/>
        <v/>
      </c>
      <c r="AB89" s="34" t="str">
        <f t="shared" si="24"/>
        <v/>
      </c>
      <c r="AC89" s="34" t="str">
        <f t="shared" si="24"/>
        <v/>
      </c>
      <c r="AD89" s="34" t="str">
        <f t="shared" si="24"/>
        <v/>
      </c>
      <c r="AE89" s="34" t="str">
        <f t="shared" si="24"/>
        <v/>
      </c>
      <c r="AF89" s="34" t="str">
        <f t="shared" si="24"/>
        <v/>
      </c>
      <c r="AG89" s="34" t="str">
        <f t="shared" si="24"/>
        <v/>
      </c>
      <c r="AH89" s="34" t="str">
        <f t="shared" si="24"/>
        <v/>
      </c>
      <c r="AI89" s="34" t="str">
        <f t="shared" si="24"/>
        <v/>
      </c>
      <c r="AJ89" s="34" t="str">
        <f t="shared" si="24"/>
        <v/>
      </c>
      <c r="AK89" s="34" t="str">
        <f t="shared" si="24"/>
        <v/>
      </c>
      <c r="AL89" s="34" t="str">
        <f t="shared" si="24"/>
        <v/>
      </c>
      <c r="AM89" s="34" t="str">
        <f t="shared" si="24"/>
        <v/>
      </c>
      <c r="AN89" s="34" t="str">
        <f t="shared" si="24"/>
        <v/>
      </c>
      <c r="AO89" s="34" t="str">
        <f t="shared" si="24"/>
        <v/>
      </c>
      <c r="AP89" s="34" t="str">
        <f t="shared" si="24"/>
        <v/>
      </c>
      <c r="AQ89" s="34" t="str">
        <f t="shared" si="24"/>
        <v/>
      </c>
      <c r="AR89" s="34" t="str">
        <f t="shared" si="24"/>
        <v/>
      </c>
      <c r="AS89" s="34" t="str">
        <f t="shared" si="24"/>
        <v/>
      </c>
      <c r="AT89" s="34" t="str">
        <f t="shared" si="24"/>
        <v/>
      </c>
      <c r="AU89" s="34" t="str">
        <f t="shared" si="24"/>
        <v/>
      </c>
      <c r="AV89" s="34" t="str">
        <f t="shared" si="24"/>
        <v/>
      </c>
    </row>
    <row r="90" spans="2:48" ht="21.9" customHeight="1">
      <c r="B90" s="86" t="str">
        <f>IF('4.製品一覧'!B89="","",'4.製品一覧'!B89)</f>
        <v/>
      </c>
      <c r="C90" s="86" t="str">
        <f>IFERROR(VLOOKUP(B90,'4.製品一覧'!$B$4:$C$500,2,FALSE),"")</f>
        <v/>
      </c>
      <c r="D90" s="34">
        <f>SUMIF('2.売上実績'!$C$4:$C$5000,$B90,'2.売上実績'!$D$4:$D$5000)</f>
        <v>0</v>
      </c>
      <c r="E90" s="35">
        <f t="shared" si="16"/>
        <v>0</v>
      </c>
      <c r="F90" s="34">
        <f>IF(B90="",0,D90*VLOOKUP(B90,'4.製品一覧'!$B$4:$E$500,4,FALSE))</f>
        <v>0</v>
      </c>
      <c r="G90" s="35">
        <f t="shared" si="17"/>
        <v>0</v>
      </c>
      <c r="H90" s="35">
        <f t="shared" si="18"/>
        <v>0</v>
      </c>
      <c r="I90" s="113">
        <f t="shared" si="19"/>
        <v>0</v>
      </c>
      <c r="J90" s="114">
        <f t="shared" si="20"/>
        <v>0</v>
      </c>
      <c r="K90" s="47"/>
      <c r="L90" s="34" t="str">
        <f>IF(B90="","",SUMIF('5.経済減価償却'!$H$4:$H$3000,B90,'5.経済減価償却'!$G$4:$G$3000))</f>
        <v/>
      </c>
      <c r="M90" s="34" t="str">
        <f t="shared" si="21"/>
        <v/>
      </c>
      <c r="N90" s="34" t="str">
        <f>IF(B90="","",VLOOKUP(B90,'6.直接費'!$B$5:$G$501,3,FALSE))</f>
        <v/>
      </c>
      <c r="O90" s="34" t="str">
        <f t="shared" si="22"/>
        <v/>
      </c>
      <c r="P90" s="34" t="str">
        <f>IF($B90="","",VLOOKUP($B90,'6.直接費'!$B$5:$G$501,4,FALSE))</f>
        <v/>
      </c>
      <c r="Q90" s="34"/>
      <c r="R90" s="34"/>
      <c r="S90" s="34" t="str">
        <f t="shared" ref="S90:AV98" si="25">IF(OR($B90="",S$4=""),"",IF(S$4="売上数",S$3*$E90,IF(S$4="汎用配賦値",S$3*$G90,IF(AND(S$4="均一配賦",$B$3&gt;0),S$3/$B$3,IF(S$4="減価償却費",S$3*$H90)))))</f>
        <v/>
      </c>
      <c r="T90" s="34" t="str">
        <f t="shared" si="25"/>
        <v/>
      </c>
      <c r="U90" s="34" t="str">
        <f t="shared" si="25"/>
        <v/>
      </c>
      <c r="V90" s="34" t="str">
        <f t="shared" si="25"/>
        <v/>
      </c>
      <c r="W90" s="34" t="str">
        <f t="shared" si="25"/>
        <v/>
      </c>
      <c r="X90" s="34" t="str">
        <f t="shared" si="25"/>
        <v/>
      </c>
      <c r="Y90" s="34" t="str">
        <f t="shared" si="25"/>
        <v/>
      </c>
      <c r="Z90" s="34" t="str">
        <f t="shared" si="25"/>
        <v/>
      </c>
      <c r="AA90" s="34" t="str">
        <f t="shared" si="25"/>
        <v/>
      </c>
      <c r="AB90" s="34" t="str">
        <f t="shared" si="25"/>
        <v/>
      </c>
      <c r="AC90" s="34" t="str">
        <f t="shared" si="25"/>
        <v/>
      </c>
      <c r="AD90" s="34" t="str">
        <f t="shared" si="25"/>
        <v/>
      </c>
      <c r="AE90" s="34" t="str">
        <f t="shared" si="25"/>
        <v/>
      </c>
      <c r="AF90" s="34" t="str">
        <f t="shared" si="25"/>
        <v/>
      </c>
      <c r="AG90" s="34" t="str">
        <f t="shared" si="25"/>
        <v/>
      </c>
      <c r="AH90" s="34" t="str">
        <f t="shared" si="25"/>
        <v/>
      </c>
      <c r="AI90" s="34" t="str">
        <f t="shared" si="25"/>
        <v/>
      </c>
      <c r="AJ90" s="34" t="str">
        <f t="shared" si="25"/>
        <v/>
      </c>
      <c r="AK90" s="34" t="str">
        <f t="shared" si="25"/>
        <v/>
      </c>
      <c r="AL90" s="34" t="str">
        <f t="shared" si="25"/>
        <v/>
      </c>
      <c r="AM90" s="34" t="str">
        <f t="shared" si="25"/>
        <v/>
      </c>
      <c r="AN90" s="34" t="str">
        <f t="shared" si="25"/>
        <v/>
      </c>
      <c r="AO90" s="34" t="str">
        <f t="shared" si="25"/>
        <v/>
      </c>
      <c r="AP90" s="34" t="str">
        <f t="shared" si="25"/>
        <v/>
      </c>
      <c r="AQ90" s="34" t="str">
        <f t="shared" si="25"/>
        <v/>
      </c>
      <c r="AR90" s="34" t="str">
        <f t="shared" si="25"/>
        <v/>
      </c>
      <c r="AS90" s="34" t="str">
        <f t="shared" si="25"/>
        <v/>
      </c>
      <c r="AT90" s="34" t="str">
        <f t="shared" si="25"/>
        <v/>
      </c>
      <c r="AU90" s="34" t="str">
        <f t="shared" si="25"/>
        <v/>
      </c>
      <c r="AV90" s="34" t="str">
        <f t="shared" si="25"/>
        <v/>
      </c>
    </row>
    <row r="91" spans="2:48" ht="21.9" customHeight="1">
      <c r="B91" s="86" t="str">
        <f>IF('4.製品一覧'!B90="","",'4.製品一覧'!B90)</f>
        <v/>
      </c>
      <c r="C91" s="86" t="str">
        <f>IFERROR(VLOOKUP(B91,'4.製品一覧'!$B$4:$C$500,2,FALSE),"")</f>
        <v/>
      </c>
      <c r="D91" s="34">
        <f>SUMIF('2.売上実績'!$C$4:$C$5000,$B91,'2.売上実績'!$D$4:$D$5000)</f>
        <v>0</v>
      </c>
      <c r="E91" s="35">
        <f t="shared" si="16"/>
        <v>0</v>
      </c>
      <c r="F91" s="34">
        <f>IF(B91="",0,D91*VLOOKUP(B91,'4.製品一覧'!$B$4:$E$500,4,FALSE))</f>
        <v>0</v>
      </c>
      <c r="G91" s="35">
        <f t="shared" si="17"/>
        <v>0</v>
      </c>
      <c r="H91" s="35">
        <f t="shared" si="18"/>
        <v>0</v>
      </c>
      <c r="I91" s="113">
        <f t="shared" si="19"/>
        <v>0</v>
      </c>
      <c r="J91" s="114">
        <f t="shared" si="20"/>
        <v>0</v>
      </c>
      <c r="K91" s="47"/>
      <c r="L91" s="34" t="str">
        <f>IF(B91="","",SUMIF('5.経済減価償却'!$H$4:$H$3000,B91,'5.経済減価償却'!$G$4:$G$3000))</f>
        <v/>
      </c>
      <c r="M91" s="34" t="str">
        <f t="shared" si="21"/>
        <v/>
      </c>
      <c r="N91" s="34" t="str">
        <f>IF(B91="","",VLOOKUP(B91,'6.直接費'!$B$5:$G$501,3,FALSE))</f>
        <v/>
      </c>
      <c r="O91" s="34" t="str">
        <f t="shared" si="22"/>
        <v/>
      </c>
      <c r="P91" s="34" t="str">
        <f>IF($B91="","",VLOOKUP($B91,'6.直接費'!$B$5:$G$501,4,FALSE))</f>
        <v/>
      </c>
      <c r="Q91" s="34"/>
      <c r="R91" s="34"/>
      <c r="S91" s="34" t="str">
        <f t="shared" si="25"/>
        <v/>
      </c>
      <c r="T91" s="34" t="str">
        <f t="shared" si="25"/>
        <v/>
      </c>
      <c r="U91" s="34" t="str">
        <f t="shared" si="25"/>
        <v/>
      </c>
      <c r="V91" s="34" t="str">
        <f t="shared" si="25"/>
        <v/>
      </c>
      <c r="W91" s="34" t="str">
        <f t="shared" si="25"/>
        <v/>
      </c>
      <c r="X91" s="34" t="str">
        <f t="shared" si="25"/>
        <v/>
      </c>
      <c r="Y91" s="34" t="str">
        <f t="shared" si="25"/>
        <v/>
      </c>
      <c r="Z91" s="34" t="str">
        <f t="shared" si="25"/>
        <v/>
      </c>
      <c r="AA91" s="34" t="str">
        <f t="shared" si="25"/>
        <v/>
      </c>
      <c r="AB91" s="34" t="str">
        <f t="shared" si="25"/>
        <v/>
      </c>
      <c r="AC91" s="34" t="str">
        <f t="shared" si="25"/>
        <v/>
      </c>
      <c r="AD91" s="34" t="str">
        <f t="shared" si="25"/>
        <v/>
      </c>
      <c r="AE91" s="34" t="str">
        <f t="shared" si="25"/>
        <v/>
      </c>
      <c r="AF91" s="34" t="str">
        <f t="shared" si="25"/>
        <v/>
      </c>
      <c r="AG91" s="34" t="str">
        <f t="shared" si="25"/>
        <v/>
      </c>
      <c r="AH91" s="34" t="str">
        <f t="shared" si="25"/>
        <v/>
      </c>
      <c r="AI91" s="34" t="str">
        <f t="shared" si="25"/>
        <v/>
      </c>
      <c r="AJ91" s="34" t="str">
        <f t="shared" si="25"/>
        <v/>
      </c>
      <c r="AK91" s="34" t="str">
        <f t="shared" si="25"/>
        <v/>
      </c>
      <c r="AL91" s="34" t="str">
        <f t="shared" si="25"/>
        <v/>
      </c>
      <c r="AM91" s="34" t="str">
        <f t="shared" si="25"/>
        <v/>
      </c>
      <c r="AN91" s="34" t="str">
        <f t="shared" si="25"/>
        <v/>
      </c>
      <c r="AO91" s="34" t="str">
        <f t="shared" si="25"/>
        <v/>
      </c>
      <c r="AP91" s="34" t="str">
        <f t="shared" si="25"/>
        <v/>
      </c>
      <c r="AQ91" s="34" t="str">
        <f t="shared" si="25"/>
        <v/>
      </c>
      <c r="AR91" s="34" t="str">
        <f t="shared" si="25"/>
        <v/>
      </c>
      <c r="AS91" s="34" t="str">
        <f t="shared" si="25"/>
        <v/>
      </c>
      <c r="AT91" s="34" t="str">
        <f t="shared" si="25"/>
        <v/>
      </c>
      <c r="AU91" s="34" t="str">
        <f t="shared" si="25"/>
        <v/>
      </c>
      <c r="AV91" s="34" t="str">
        <f t="shared" si="25"/>
        <v/>
      </c>
    </row>
    <row r="92" spans="2:48" ht="21.9" customHeight="1">
      <c r="B92" s="86" t="str">
        <f>IF('4.製品一覧'!B91="","",'4.製品一覧'!B91)</f>
        <v/>
      </c>
      <c r="C92" s="86" t="str">
        <f>IFERROR(VLOOKUP(B92,'4.製品一覧'!$B$4:$C$500,2,FALSE),"")</f>
        <v/>
      </c>
      <c r="D92" s="34">
        <f>SUMIF('2.売上実績'!$C$4:$C$5000,$B92,'2.売上実績'!$D$4:$D$5000)</f>
        <v>0</v>
      </c>
      <c r="E92" s="35">
        <f t="shared" si="16"/>
        <v>0</v>
      </c>
      <c r="F92" s="34">
        <f>IF(B92="",0,D92*VLOOKUP(B92,'4.製品一覧'!$B$4:$E$500,4,FALSE))</f>
        <v>0</v>
      </c>
      <c r="G92" s="35">
        <f t="shared" si="17"/>
        <v>0</v>
      </c>
      <c r="H92" s="35">
        <f t="shared" si="18"/>
        <v>0</v>
      </c>
      <c r="I92" s="113">
        <f t="shared" si="19"/>
        <v>0</v>
      </c>
      <c r="J92" s="114">
        <f t="shared" si="20"/>
        <v>0</v>
      </c>
      <c r="K92" s="47"/>
      <c r="L92" s="34" t="str">
        <f>IF(B92="","",SUMIF('5.経済減価償却'!$H$4:$H$3000,B92,'5.経済減価償却'!$G$4:$G$3000))</f>
        <v/>
      </c>
      <c r="M92" s="34" t="str">
        <f t="shared" si="21"/>
        <v/>
      </c>
      <c r="N92" s="34" t="str">
        <f>IF(B92="","",VLOOKUP(B92,'6.直接費'!$B$5:$G$501,3,FALSE))</f>
        <v/>
      </c>
      <c r="O92" s="34" t="str">
        <f t="shared" si="22"/>
        <v/>
      </c>
      <c r="P92" s="34" t="str">
        <f>IF($B92="","",VLOOKUP($B92,'6.直接費'!$B$5:$G$501,4,FALSE))</f>
        <v/>
      </c>
      <c r="Q92" s="34"/>
      <c r="R92" s="34"/>
      <c r="S92" s="34" t="str">
        <f t="shared" si="25"/>
        <v/>
      </c>
      <c r="T92" s="34" t="str">
        <f t="shared" si="25"/>
        <v/>
      </c>
      <c r="U92" s="34" t="str">
        <f t="shared" si="25"/>
        <v/>
      </c>
      <c r="V92" s="34" t="str">
        <f t="shared" si="25"/>
        <v/>
      </c>
      <c r="W92" s="34" t="str">
        <f t="shared" si="25"/>
        <v/>
      </c>
      <c r="X92" s="34" t="str">
        <f t="shared" si="25"/>
        <v/>
      </c>
      <c r="Y92" s="34" t="str">
        <f t="shared" si="25"/>
        <v/>
      </c>
      <c r="Z92" s="34" t="str">
        <f t="shared" si="25"/>
        <v/>
      </c>
      <c r="AA92" s="34" t="str">
        <f t="shared" si="25"/>
        <v/>
      </c>
      <c r="AB92" s="34" t="str">
        <f t="shared" si="25"/>
        <v/>
      </c>
      <c r="AC92" s="34" t="str">
        <f t="shared" si="25"/>
        <v/>
      </c>
      <c r="AD92" s="34" t="str">
        <f t="shared" si="25"/>
        <v/>
      </c>
      <c r="AE92" s="34" t="str">
        <f t="shared" si="25"/>
        <v/>
      </c>
      <c r="AF92" s="34" t="str">
        <f t="shared" si="25"/>
        <v/>
      </c>
      <c r="AG92" s="34" t="str">
        <f t="shared" si="25"/>
        <v/>
      </c>
      <c r="AH92" s="34" t="str">
        <f t="shared" si="25"/>
        <v/>
      </c>
      <c r="AI92" s="34" t="str">
        <f t="shared" si="25"/>
        <v/>
      </c>
      <c r="AJ92" s="34" t="str">
        <f t="shared" si="25"/>
        <v/>
      </c>
      <c r="AK92" s="34" t="str">
        <f t="shared" si="25"/>
        <v/>
      </c>
      <c r="AL92" s="34" t="str">
        <f t="shared" si="25"/>
        <v/>
      </c>
      <c r="AM92" s="34" t="str">
        <f t="shared" si="25"/>
        <v/>
      </c>
      <c r="AN92" s="34" t="str">
        <f t="shared" si="25"/>
        <v/>
      </c>
      <c r="AO92" s="34" t="str">
        <f t="shared" si="25"/>
        <v/>
      </c>
      <c r="AP92" s="34" t="str">
        <f t="shared" si="25"/>
        <v/>
      </c>
      <c r="AQ92" s="34" t="str">
        <f t="shared" si="25"/>
        <v/>
      </c>
      <c r="AR92" s="34" t="str">
        <f t="shared" si="25"/>
        <v/>
      </c>
      <c r="AS92" s="34" t="str">
        <f t="shared" si="25"/>
        <v/>
      </c>
      <c r="AT92" s="34" t="str">
        <f t="shared" si="25"/>
        <v/>
      </c>
      <c r="AU92" s="34" t="str">
        <f t="shared" si="25"/>
        <v/>
      </c>
      <c r="AV92" s="34" t="str">
        <f t="shared" si="25"/>
        <v/>
      </c>
    </row>
    <row r="93" spans="2:48" ht="21.9" customHeight="1">
      <c r="B93" s="86" t="str">
        <f>IF('4.製品一覧'!B92="","",'4.製品一覧'!B92)</f>
        <v/>
      </c>
      <c r="C93" s="86" t="str">
        <f>IFERROR(VLOOKUP(B93,'4.製品一覧'!$B$4:$C$500,2,FALSE),"")</f>
        <v/>
      </c>
      <c r="D93" s="34">
        <f>SUMIF('2.売上実績'!$C$4:$C$5000,$B93,'2.売上実績'!$D$4:$D$5000)</f>
        <v>0</v>
      </c>
      <c r="E93" s="35">
        <f t="shared" si="16"/>
        <v>0</v>
      </c>
      <c r="F93" s="34">
        <f>IF(B93="",0,D93*VLOOKUP(B93,'4.製品一覧'!$B$4:$E$500,4,FALSE))</f>
        <v>0</v>
      </c>
      <c r="G93" s="35">
        <f t="shared" si="17"/>
        <v>0</v>
      </c>
      <c r="H93" s="35">
        <f t="shared" si="18"/>
        <v>0</v>
      </c>
      <c r="I93" s="113">
        <f t="shared" si="19"/>
        <v>0</v>
      </c>
      <c r="J93" s="114">
        <f t="shared" si="20"/>
        <v>0</v>
      </c>
      <c r="K93" s="47"/>
      <c r="L93" s="34" t="str">
        <f>IF(B93="","",SUMIF('5.経済減価償却'!$H$4:$H$3000,B93,'5.経済減価償却'!$G$4:$G$3000))</f>
        <v/>
      </c>
      <c r="M93" s="34" t="str">
        <f t="shared" si="21"/>
        <v/>
      </c>
      <c r="N93" s="34" t="str">
        <f>IF(B93="","",VLOOKUP(B93,'6.直接費'!$B$5:$G$501,3,FALSE))</f>
        <v/>
      </c>
      <c r="O93" s="34" t="str">
        <f t="shared" si="22"/>
        <v/>
      </c>
      <c r="P93" s="34" t="str">
        <f>IF($B93="","",VLOOKUP($B93,'6.直接費'!$B$5:$G$501,4,FALSE))</f>
        <v/>
      </c>
      <c r="Q93" s="34"/>
      <c r="R93" s="34"/>
      <c r="S93" s="34" t="str">
        <f t="shared" si="25"/>
        <v/>
      </c>
      <c r="T93" s="34" t="str">
        <f t="shared" si="25"/>
        <v/>
      </c>
      <c r="U93" s="34" t="str">
        <f t="shared" si="25"/>
        <v/>
      </c>
      <c r="V93" s="34" t="str">
        <f t="shared" si="25"/>
        <v/>
      </c>
      <c r="W93" s="34" t="str">
        <f t="shared" si="25"/>
        <v/>
      </c>
      <c r="X93" s="34" t="str">
        <f t="shared" si="25"/>
        <v/>
      </c>
      <c r="Y93" s="34" t="str">
        <f t="shared" si="25"/>
        <v/>
      </c>
      <c r="Z93" s="34" t="str">
        <f t="shared" si="25"/>
        <v/>
      </c>
      <c r="AA93" s="34" t="str">
        <f t="shared" si="25"/>
        <v/>
      </c>
      <c r="AB93" s="34" t="str">
        <f t="shared" si="25"/>
        <v/>
      </c>
      <c r="AC93" s="34" t="str">
        <f t="shared" si="25"/>
        <v/>
      </c>
      <c r="AD93" s="34" t="str">
        <f t="shared" si="25"/>
        <v/>
      </c>
      <c r="AE93" s="34" t="str">
        <f t="shared" si="25"/>
        <v/>
      </c>
      <c r="AF93" s="34" t="str">
        <f t="shared" si="25"/>
        <v/>
      </c>
      <c r="AG93" s="34" t="str">
        <f t="shared" si="25"/>
        <v/>
      </c>
      <c r="AH93" s="34" t="str">
        <f t="shared" si="25"/>
        <v/>
      </c>
      <c r="AI93" s="34" t="str">
        <f t="shared" si="25"/>
        <v/>
      </c>
      <c r="AJ93" s="34" t="str">
        <f t="shared" si="25"/>
        <v/>
      </c>
      <c r="AK93" s="34" t="str">
        <f t="shared" si="25"/>
        <v/>
      </c>
      <c r="AL93" s="34" t="str">
        <f t="shared" si="25"/>
        <v/>
      </c>
      <c r="AM93" s="34" t="str">
        <f t="shared" si="25"/>
        <v/>
      </c>
      <c r="AN93" s="34" t="str">
        <f t="shared" si="25"/>
        <v/>
      </c>
      <c r="AO93" s="34" t="str">
        <f t="shared" si="25"/>
        <v/>
      </c>
      <c r="AP93" s="34" t="str">
        <f t="shared" si="25"/>
        <v/>
      </c>
      <c r="AQ93" s="34" t="str">
        <f t="shared" si="25"/>
        <v/>
      </c>
      <c r="AR93" s="34" t="str">
        <f t="shared" si="25"/>
        <v/>
      </c>
      <c r="AS93" s="34" t="str">
        <f t="shared" si="25"/>
        <v/>
      </c>
      <c r="AT93" s="34" t="str">
        <f t="shared" si="25"/>
        <v/>
      </c>
      <c r="AU93" s="34" t="str">
        <f t="shared" si="25"/>
        <v/>
      </c>
      <c r="AV93" s="34" t="str">
        <f t="shared" si="25"/>
        <v/>
      </c>
    </row>
    <row r="94" spans="2:48" ht="21.9" customHeight="1">
      <c r="B94" s="86" t="str">
        <f>IF('4.製品一覧'!B93="","",'4.製品一覧'!B93)</f>
        <v/>
      </c>
      <c r="C94" s="86" t="str">
        <f>IFERROR(VLOOKUP(B94,'4.製品一覧'!$B$4:$C$500,2,FALSE),"")</f>
        <v/>
      </c>
      <c r="D94" s="34">
        <f>SUMIF('2.売上実績'!$C$4:$C$5000,$B94,'2.売上実績'!$D$4:$D$5000)</f>
        <v>0</v>
      </c>
      <c r="E94" s="35">
        <f t="shared" si="16"/>
        <v>0</v>
      </c>
      <c r="F94" s="34">
        <f>IF(B94="",0,D94*VLOOKUP(B94,'4.製品一覧'!$B$4:$E$500,4,FALSE))</f>
        <v>0</v>
      </c>
      <c r="G94" s="35">
        <f t="shared" si="17"/>
        <v>0</v>
      </c>
      <c r="H94" s="35">
        <f t="shared" si="18"/>
        <v>0</v>
      </c>
      <c r="I94" s="113">
        <f t="shared" si="19"/>
        <v>0</v>
      </c>
      <c r="J94" s="114">
        <f t="shared" si="20"/>
        <v>0</v>
      </c>
      <c r="K94" s="47"/>
      <c r="L94" s="34" t="str">
        <f>IF(B94="","",SUMIF('5.経済減価償却'!$H$4:$H$3000,B94,'5.経済減価償却'!$G$4:$G$3000))</f>
        <v/>
      </c>
      <c r="M94" s="34" t="str">
        <f t="shared" si="21"/>
        <v/>
      </c>
      <c r="N94" s="34" t="str">
        <f>IF(B94="","",VLOOKUP(B94,'6.直接費'!$B$5:$G$501,3,FALSE))</f>
        <v/>
      </c>
      <c r="O94" s="34" t="str">
        <f t="shared" si="22"/>
        <v/>
      </c>
      <c r="P94" s="34" t="str">
        <f>IF($B94="","",VLOOKUP($B94,'6.直接費'!$B$5:$G$501,4,FALSE))</f>
        <v/>
      </c>
      <c r="Q94" s="34"/>
      <c r="R94" s="34"/>
      <c r="S94" s="34" t="str">
        <f t="shared" si="25"/>
        <v/>
      </c>
      <c r="T94" s="34" t="str">
        <f t="shared" si="25"/>
        <v/>
      </c>
      <c r="U94" s="34" t="str">
        <f t="shared" si="25"/>
        <v/>
      </c>
      <c r="V94" s="34" t="str">
        <f t="shared" si="25"/>
        <v/>
      </c>
      <c r="W94" s="34" t="str">
        <f t="shared" si="25"/>
        <v/>
      </c>
      <c r="X94" s="34" t="str">
        <f t="shared" si="25"/>
        <v/>
      </c>
      <c r="Y94" s="34" t="str">
        <f t="shared" si="25"/>
        <v/>
      </c>
      <c r="Z94" s="34" t="str">
        <f t="shared" si="25"/>
        <v/>
      </c>
      <c r="AA94" s="34" t="str">
        <f t="shared" si="25"/>
        <v/>
      </c>
      <c r="AB94" s="34" t="str">
        <f t="shared" si="25"/>
        <v/>
      </c>
      <c r="AC94" s="34" t="str">
        <f t="shared" si="25"/>
        <v/>
      </c>
      <c r="AD94" s="34" t="str">
        <f t="shared" si="25"/>
        <v/>
      </c>
      <c r="AE94" s="34" t="str">
        <f t="shared" si="25"/>
        <v/>
      </c>
      <c r="AF94" s="34" t="str">
        <f t="shared" si="25"/>
        <v/>
      </c>
      <c r="AG94" s="34" t="str">
        <f t="shared" si="25"/>
        <v/>
      </c>
      <c r="AH94" s="34" t="str">
        <f t="shared" si="25"/>
        <v/>
      </c>
      <c r="AI94" s="34" t="str">
        <f t="shared" si="25"/>
        <v/>
      </c>
      <c r="AJ94" s="34" t="str">
        <f t="shared" si="25"/>
        <v/>
      </c>
      <c r="AK94" s="34" t="str">
        <f t="shared" si="25"/>
        <v/>
      </c>
      <c r="AL94" s="34" t="str">
        <f t="shared" si="25"/>
        <v/>
      </c>
      <c r="AM94" s="34" t="str">
        <f t="shared" si="25"/>
        <v/>
      </c>
      <c r="AN94" s="34" t="str">
        <f t="shared" si="25"/>
        <v/>
      </c>
      <c r="AO94" s="34" t="str">
        <f t="shared" si="25"/>
        <v/>
      </c>
      <c r="AP94" s="34" t="str">
        <f t="shared" si="25"/>
        <v/>
      </c>
      <c r="AQ94" s="34" t="str">
        <f t="shared" si="25"/>
        <v/>
      </c>
      <c r="AR94" s="34" t="str">
        <f t="shared" si="25"/>
        <v/>
      </c>
      <c r="AS94" s="34" t="str">
        <f t="shared" si="25"/>
        <v/>
      </c>
      <c r="AT94" s="34" t="str">
        <f t="shared" si="25"/>
        <v/>
      </c>
      <c r="AU94" s="34" t="str">
        <f t="shared" si="25"/>
        <v/>
      </c>
      <c r="AV94" s="34" t="str">
        <f t="shared" si="25"/>
        <v/>
      </c>
    </row>
    <row r="95" spans="2:48" ht="21.9" customHeight="1">
      <c r="B95" s="86" t="str">
        <f>IF('4.製品一覧'!B94="","",'4.製品一覧'!B94)</f>
        <v/>
      </c>
      <c r="C95" s="86" t="str">
        <f>IFERROR(VLOOKUP(B95,'4.製品一覧'!$B$4:$C$500,2,FALSE),"")</f>
        <v/>
      </c>
      <c r="D95" s="34">
        <f>SUMIF('2.売上実績'!$C$4:$C$5000,$B95,'2.売上実績'!$D$4:$D$5000)</f>
        <v>0</v>
      </c>
      <c r="E95" s="35">
        <f t="shared" si="16"/>
        <v>0</v>
      </c>
      <c r="F95" s="34">
        <f>IF(B95="",0,D95*VLOOKUP(B95,'4.製品一覧'!$B$4:$E$500,4,FALSE))</f>
        <v>0</v>
      </c>
      <c r="G95" s="35">
        <f t="shared" si="17"/>
        <v>0</v>
      </c>
      <c r="H95" s="35">
        <f t="shared" si="18"/>
        <v>0</v>
      </c>
      <c r="I95" s="113">
        <f t="shared" si="19"/>
        <v>0</v>
      </c>
      <c r="J95" s="114">
        <f t="shared" si="20"/>
        <v>0</v>
      </c>
      <c r="K95" s="47"/>
      <c r="L95" s="34" t="str">
        <f>IF(B95="","",SUMIF('5.経済減価償却'!$H$4:$H$3000,B95,'5.経済減価償却'!$G$4:$G$3000))</f>
        <v/>
      </c>
      <c r="M95" s="34" t="str">
        <f t="shared" si="21"/>
        <v/>
      </c>
      <c r="N95" s="34" t="str">
        <f>IF(B95="","",VLOOKUP(B95,'6.直接費'!$B$5:$G$501,3,FALSE))</f>
        <v/>
      </c>
      <c r="O95" s="34" t="str">
        <f t="shared" si="22"/>
        <v/>
      </c>
      <c r="P95" s="34" t="str">
        <f>IF($B95="","",VLOOKUP($B95,'6.直接費'!$B$5:$G$501,4,FALSE))</f>
        <v/>
      </c>
      <c r="Q95" s="34"/>
      <c r="R95" s="34"/>
      <c r="S95" s="34" t="str">
        <f t="shared" si="25"/>
        <v/>
      </c>
      <c r="T95" s="34" t="str">
        <f t="shared" si="25"/>
        <v/>
      </c>
      <c r="U95" s="34" t="str">
        <f t="shared" si="25"/>
        <v/>
      </c>
      <c r="V95" s="34" t="str">
        <f t="shared" si="25"/>
        <v/>
      </c>
      <c r="W95" s="34" t="str">
        <f t="shared" si="25"/>
        <v/>
      </c>
      <c r="X95" s="34" t="str">
        <f t="shared" si="25"/>
        <v/>
      </c>
      <c r="Y95" s="34" t="str">
        <f t="shared" si="25"/>
        <v/>
      </c>
      <c r="Z95" s="34" t="str">
        <f t="shared" si="25"/>
        <v/>
      </c>
      <c r="AA95" s="34" t="str">
        <f t="shared" si="25"/>
        <v/>
      </c>
      <c r="AB95" s="34" t="str">
        <f t="shared" si="25"/>
        <v/>
      </c>
      <c r="AC95" s="34" t="str">
        <f t="shared" si="25"/>
        <v/>
      </c>
      <c r="AD95" s="34" t="str">
        <f t="shared" si="25"/>
        <v/>
      </c>
      <c r="AE95" s="34" t="str">
        <f t="shared" si="25"/>
        <v/>
      </c>
      <c r="AF95" s="34" t="str">
        <f t="shared" si="25"/>
        <v/>
      </c>
      <c r="AG95" s="34" t="str">
        <f t="shared" si="25"/>
        <v/>
      </c>
      <c r="AH95" s="34" t="str">
        <f t="shared" si="25"/>
        <v/>
      </c>
      <c r="AI95" s="34" t="str">
        <f t="shared" si="25"/>
        <v/>
      </c>
      <c r="AJ95" s="34" t="str">
        <f t="shared" si="25"/>
        <v/>
      </c>
      <c r="AK95" s="34" t="str">
        <f t="shared" si="25"/>
        <v/>
      </c>
      <c r="AL95" s="34" t="str">
        <f t="shared" si="25"/>
        <v/>
      </c>
      <c r="AM95" s="34" t="str">
        <f t="shared" si="25"/>
        <v/>
      </c>
      <c r="AN95" s="34" t="str">
        <f t="shared" si="25"/>
        <v/>
      </c>
      <c r="AO95" s="34" t="str">
        <f t="shared" si="25"/>
        <v/>
      </c>
      <c r="AP95" s="34" t="str">
        <f t="shared" si="25"/>
        <v/>
      </c>
      <c r="AQ95" s="34" t="str">
        <f t="shared" si="25"/>
        <v/>
      </c>
      <c r="AR95" s="34" t="str">
        <f t="shared" si="25"/>
        <v/>
      </c>
      <c r="AS95" s="34" t="str">
        <f t="shared" si="25"/>
        <v/>
      </c>
      <c r="AT95" s="34" t="str">
        <f t="shared" si="25"/>
        <v/>
      </c>
      <c r="AU95" s="34" t="str">
        <f t="shared" si="25"/>
        <v/>
      </c>
      <c r="AV95" s="34" t="str">
        <f t="shared" si="25"/>
        <v/>
      </c>
    </row>
    <row r="96" spans="2:48" ht="21.9" customHeight="1">
      <c r="B96" s="86" t="str">
        <f>IF('4.製品一覧'!B95="","",'4.製品一覧'!B95)</f>
        <v/>
      </c>
      <c r="C96" s="86" t="str">
        <f>IFERROR(VLOOKUP(B96,'4.製品一覧'!$B$4:$C$500,2,FALSE),"")</f>
        <v/>
      </c>
      <c r="D96" s="34">
        <f>SUMIF('2.売上実績'!$C$4:$C$5000,$B96,'2.売上実績'!$D$4:$D$5000)</f>
        <v>0</v>
      </c>
      <c r="E96" s="35">
        <f t="shared" si="16"/>
        <v>0</v>
      </c>
      <c r="F96" s="34">
        <f>IF(B96="",0,D96*VLOOKUP(B96,'4.製品一覧'!$B$4:$E$500,4,FALSE))</f>
        <v>0</v>
      </c>
      <c r="G96" s="35">
        <f t="shared" si="17"/>
        <v>0</v>
      </c>
      <c r="H96" s="35">
        <f t="shared" si="18"/>
        <v>0</v>
      </c>
      <c r="I96" s="113">
        <f t="shared" si="19"/>
        <v>0</v>
      </c>
      <c r="J96" s="114">
        <f t="shared" si="20"/>
        <v>0</v>
      </c>
      <c r="K96" s="47"/>
      <c r="L96" s="34" t="str">
        <f>IF(B96="","",SUMIF('5.経済減価償却'!$H$4:$H$3000,B96,'5.経済減価償却'!$G$4:$G$3000))</f>
        <v/>
      </c>
      <c r="M96" s="34" t="str">
        <f t="shared" si="21"/>
        <v/>
      </c>
      <c r="N96" s="34" t="str">
        <f>IF(B96="","",VLOOKUP(B96,'6.直接費'!$B$5:$G$501,3,FALSE))</f>
        <v/>
      </c>
      <c r="O96" s="34" t="str">
        <f t="shared" si="22"/>
        <v/>
      </c>
      <c r="P96" s="34" t="str">
        <f>IF($B96="","",VLOOKUP($B96,'6.直接費'!$B$5:$G$501,4,FALSE))</f>
        <v/>
      </c>
      <c r="Q96" s="34"/>
      <c r="R96" s="34"/>
      <c r="S96" s="34" t="str">
        <f t="shared" si="25"/>
        <v/>
      </c>
      <c r="T96" s="34" t="str">
        <f t="shared" si="25"/>
        <v/>
      </c>
      <c r="U96" s="34" t="str">
        <f t="shared" si="25"/>
        <v/>
      </c>
      <c r="V96" s="34" t="str">
        <f t="shared" si="25"/>
        <v/>
      </c>
      <c r="W96" s="34" t="str">
        <f t="shared" si="25"/>
        <v/>
      </c>
      <c r="X96" s="34" t="str">
        <f t="shared" si="25"/>
        <v/>
      </c>
      <c r="Y96" s="34" t="str">
        <f t="shared" si="25"/>
        <v/>
      </c>
      <c r="Z96" s="34" t="str">
        <f t="shared" si="25"/>
        <v/>
      </c>
      <c r="AA96" s="34" t="str">
        <f t="shared" si="25"/>
        <v/>
      </c>
      <c r="AB96" s="34" t="str">
        <f t="shared" si="25"/>
        <v/>
      </c>
      <c r="AC96" s="34" t="str">
        <f t="shared" si="25"/>
        <v/>
      </c>
      <c r="AD96" s="34" t="str">
        <f t="shared" si="25"/>
        <v/>
      </c>
      <c r="AE96" s="34" t="str">
        <f t="shared" si="25"/>
        <v/>
      </c>
      <c r="AF96" s="34" t="str">
        <f t="shared" si="25"/>
        <v/>
      </c>
      <c r="AG96" s="34" t="str">
        <f t="shared" si="25"/>
        <v/>
      </c>
      <c r="AH96" s="34" t="str">
        <f t="shared" si="25"/>
        <v/>
      </c>
      <c r="AI96" s="34" t="str">
        <f t="shared" si="25"/>
        <v/>
      </c>
      <c r="AJ96" s="34" t="str">
        <f t="shared" si="25"/>
        <v/>
      </c>
      <c r="AK96" s="34" t="str">
        <f t="shared" si="25"/>
        <v/>
      </c>
      <c r="AL96" s="34" t="str">
        <f t="shared" si="25"/>
        <v/>
      </c>
      <c r="AM96" s="34" t="str">
        <f t="shared" si="25"/>
        <v/>
      </c>
      <c r="AN96" s="34" t="str">
        <f t="shared" si="25"/>
        <v/>
      </c>
      <c r="AO96" s="34" t="str">
        <f t="shared" si="25"/>
        <v/>
      </c>
      <c r="AP96" s="34" t="str">
        <f t="shared" si="25"/>
        <v/>
      </c>
      <c r="AQ96" s="34" t="str">
        <f t="shared" si="25"/>
        <v/>
      </c>
      <c r="AR96" s="34" t="str">
        <f t="shared" si="25"/>
        <v/>
      </c>
      <c r="AS96" s="34" t="str">
        <f t="shared" si="25"/>
        <v/>
      </c>
      <c r="AT96" s="34" t="str">
        <f t="shared" si="25"/>
        <v/>
      </c>
      <c r="AU96" s="34" t="str">
        <f t="shared" si="25"/>
        <v/>
      </c>
      <c r="AV96" s="34" t="str">
        <f t="shared" si="25"/>
        <v/>
      </c>
    </row>
    <row r="97" spans="2:48" ht="21.9" customHeight="1">
      <c r="B97" s="86" t="str">
        <f>IF('4.製品一覧'!B96="","",'4.製品一覧'!B96)</f>
        <v/>
      </c>
      <c r="C97" s="86" t="str">
        <f>IFERROR(VLOOKUP(B97,'4.製品一覧'!$B$4:$C$500,2,FALSE),"")</f>
        <v/>
      </c>
      <c r="D97" s="34">
        <f>SUMIF('2.売上実績'!$C$4:$C$5000,$B97,'2.売上実績'!$D$4:$D$5000)</f>
        <v>0</v>
      </c>
      <c r="E97" s="35">
        <f t="shared" si="16"/>
        <v>0</v>
      </c>
      <c r="F97" s="34">
        <f>IF(B97="",0,D97*VLOOKUP(B97,'4.製品一覧'!$B$4:$E$500,4,FALSE))</f>
        <v>0</v>
      </c>
      <c r="G97" s="35">
        <f t="shared" si="17"/>
        <v>0</v>
      </c>
      <c r="H97" s="35">
        <f t="shared" si="18"/>
        <v>0</v>
      </c>
      <c r="I97" s="113">
        <f t="shared" si="19"/>
        <v>0</v>
      </c>
      <c r="J97" s="114">
        <f t="shared" si="20"/>
        <v>0</v>
      </c>
      <c r="K97" s="47"/>
      <c r="L97" s="34" t="str">
        <f>IF(B97="","",SUMIF('5.経済減価償却'!$H$4:$H$3000,B97,'5.経済減価償却'!$G$4:$G$3000))</f>
        <v/>
      </c>
      <c r="M97" s="34" t="str">
        <f t="shared" si="21"/>
        <v/>
      </c>
      <c r="N97" s="34" t="str">
        <f>IF(B97="","",VLOOKUP(B97,'6.直接費'!$B$5:$G$501,3,FALSE))</f>
        <v/>
      </c>
      <c r="O97" s="34" t="str">
        <f t="shared" si="22"/>
        <v/>
      </c>
      <c r="P97" s="34" t="str">
        <f>IF($B97="","",VLOOKUP($B97,'6.直接費'!$B$5:$G$501,4,FALSE))</f>
        <v/>
      </c>
      <c r="Q97" s="34"/>
      <c r="R97" s="34"/>
      <c r="S97" s="34" t="str">
        <f t="shared" si="25"/>
        <v/>
      </c>
      <c r="T97" s="34" t="str">
        <f t="shared" si="25"/>
        <v/>
      </c>
      <c r="U97" s="34" t="str">
        <f t="shared" si="25"/>
        <v/>
      </c>
      <c r="V97" s="34" t="str">
        <f t="shared" si="25"/>
        <v/>
      </c>
      <c r="W97" s="34" t="str">
        <f t="shared" si="25"/>
        <v/>
      </c>
      <c r="X97" s="34" t="str">
        <f t="shared" si="25"/>
        <v/>
      </c>
      <c r="Y97" s="34" t="str">
        <f t="shared" si="25"/>
        <v/>
      </c>
      <c r="Z97" s="34" t="str">
        <f t="shared" si="25"/>
        <v/>
      </c>
      <c r="AA97" s="34" t="str">
        <f t="shared" si="25"/>
        <v/>
      </c>
      <c r="AB97" s="34" t="str">
        <f t="shared" si="25"/>
        <v/>
      </c>
      <c r="AC97" s="34" t="str">
        <f t="shared" si="25"/>
        <v/>
      </c>
      <c r="AD97" s="34" t="str">
        <f t="shared" si="25"/>
        <v/>
      </c>
      <c r="AE97" s="34" t="str">
        <f t="shared" si="25"/>
        <v/>
      </c>
      <c r="AF97" s="34" t="str">
        <f t="shared" si="25"/>
        <v/>
      </c>
      <c r="AG97" s="34" t="str">
        <f t="shared" si="25"/>
        <v/>
      </c>
      <c r="AH97" s="34" t="str">
        <f t="shared" si="25"/>
        <v/>
      </c>
      <c r="AI97" s="34" t="str">
        <f t="shared" si="25"/>
        <v/>
      </c>
      <c r="AJ97" s="34" t="str">
        <f t="shared" si="25"/>
        <v/>
      </c>
      <c r="AK97" s="34" t="str">
        <f t="shared" si="25"/>
        <v/>
      </c>
      <c r="AL97" s="34" t="str">
        <f t="shared" si="25"/>
        <v/>
      </c>
      <c r="AM97" s="34" t="str">
        <f t="shared" si="25"/>
        <v/>
      </c>
      <c r="AN97" s="34" t="str">
        <f t="shared" si="25"/>
        <v/>
      </c>
      <c r="AO97" s="34" t="str">
        <f t="shared" si="25"/>
        <v/>
      </c>
      <c r="AP97" s="34" t="str">
        <f t="shared" si="25"/>
        <v/>
      </c>
      <c r="AQ97" s="34" t="str">
        <f t="shared" si="25"/>
        <v/>
      </c>
      <c r="AR97" s="34" t="str">
        <f t="shared" si="25"/>
        <v/>
      </c>
      <c r="AS97" s="34" t="str">
        <f t="shared" si="25"/>
        <v/>
      </c>
      <c r="AT97" s="34" t="str">
        <f t="shared" si="25"/>
        <v/>
      </c>
      <c r="AU97" s="34" t="str">
        <f t="shared" si="25"/>
        <v/>
      </c>
      <c r="AV97" s="34" t="str">
        <f t="shared" si="25"/>
        <v/>
      </c>
    </row>
    <row r="98" spans="2:48" ht="21.9" customHeight="1">
      <c r="B98" s="86" t="str">
        <f>IF('4.製品一覧'!B97="","",'4.製品一覧'!B97)</f>
        <v/>
      </c>
      <c r="C98" s="86" t="str">
        <f>IFERROR(VLOOKUP(B98,'4.製品一覧'!$B$4:$C$500,2,FALSE),"")</f>
        <v/>
      </c>
      <c r="D98" s="34">
        <f>SUMIF('2.売上実績'!$C$4:$C$5000,$B98,'2.売上実績'!$D$4:$D$5000)</f>
        <v>0</v>
      </c>
      <c r="E98" s="35">
        <f t="shared" si="16"/>
        <v>0</v>
      </c>
      <c r="F98" s="34">
        <f>IF(B98="",0,D98*VLOOKUP(B98,'4.製品一覧'!$B$4:$E$500,4,FALSE))</f>
        <v>0</v>
      </c>
      <c r="G98" s="35">
        <f t="shared" si="17"/>
        <v>0</v>
      </c>
      <c r="H98" s="35">
        <f t="shared" si="18"/>
        <v>0</v>
      </c>
      <c r="I98" s="113">
        <f t="shared" si="19"/>
        <v>0</v>
      </c>
      <c r="J98" s="114">
        <f t="shared" si="20"/>
        <v>0</v>
      </c>
      <c r="K98" s="47"/>
      <c r="L98" s="34" t="str">
        <f>IF(B98="","",SUMIF('5.経済減価償却'!$H$4:$H$3000,B98,'5.経済減価償却'!$G$4:$G$3000))</f>
        <v/>
      </c>
      <c r="M98" s="34" t="str">
        <f t="shared" si="21"/>
        <v/>
      </c>
      <c r="N98" s="34" t="str">
        <f>IF(B98="","",VLOOKUP(B98,'6.直接費'!$B$5:$G$501,3,FALSE))</f>
        <v/>
      </c>
      <c r="O98" s="34" t="str">
        <f t="shared" si="22"/>
        <v/>
      </c>
      <c r="P98" s="34" t="str">
        <f>IF($B98="","",VLOOKUP($B98,'6.直接費'!$B$5:$G$501,4,FALSE))</f>
        <v/>
      </c>
      <c r="Q98" s="34"/>
      <c r="R98" s="34"/>
      <c r="S98" s="34" t="str">
        <f t="shared" si="25"/>
        <v/>
      </c>
      <c r="T98" s="34" t="str">
        <f t="shared" si="25"/>
        <v/>
      </c>
      <c r="U98" s="34" t="str">
        <f t="shared" si="25"/>
        <v/>
      </c>
      <c r="V98" s="34" t="str">
        <f t="shared" si="25"/>
        <v/>
      </c>
      <c r="W98" s="34" t="str">
        <f t="shared" si="25"/>
        <v/>
      </c>
      <c r="X98" s="34" t="str">
        <f t="shared" si="25"/>
        <v/>
      </c>
      <c r="Y98" s="34" t="str">
        <f t="shared" si="25"/>
        <v/>
      </c>
      <c r="Z98" s="34" t="str">
        <f t="shared" si="25"/>
        <v/>
      </c>
      <c r="AA98" s="34" t="str">
        <f t="shared" si="25"/>
        <v/>
      </c>
      <c r="AB98" s="34" t="str">
        <f t="shared" si="25"/>
        <v/>
      </c>
      <c r="AC98" s="34" t="str">
        <f t="shared" si="25"/>
        <v/>
      </c>
      <c r="AD98" s="34" t="str">
        <f t="shared" si="25"/>
        <v/>
      </c>
      <c r="AE98" s="34" t="str">
        <f t="shared" si="25"/>
        <v/>
      </c>
      <c r="AF98" s="34" t="str">
        <f t="shared" si="25"/>
        <v/>
      </c>
      <c r="AG98" s="34" t="str">
        <f t="shared" si="25"/>
        <v/>
      </c>
      <c r="AH98" s="34" t="str">
        <f t="shared" ref="S98:AV106" si="26">IF(OR($B98="",AH$4=""),"",IF(AH$4="売上数",AH$3*$E98,IF(AH$4="汎用配賦値",AH$3*$G98,IF(AND(AH$4="均一配賦",$B$3&gt;0),AH$3/$B$3,IF(AH$4="減価償却費",AH$3*$H98)))))</f>
        <v/>
      </c>
      <c r="AI98" s="34" t="str">
        <f t="shared" si="26"/>
        <v/>
      </c>
      <c r="AJ98" s="34" t="str">
        <f t="shared" si="26"/>
        <v/>
      </c>
      <c r="AK98" s="34" t="str">
        <f t="shared" si="26"/>
        <v/>
      </c>
      <c r="AL98" s="34" t="str">
        <f t="shared" si="26"/>
        <v/>
      </c>
      <c r="AM98" s="34" t="str">
        <f t="shared" si="26"/>
        <v/>
      </c>
      <c r="AN98" s="34" t="str">
        <f t="shared" si="26"/>
        <v/>
      </c>
      <c r="AO98" s="34" t="str">
        <f t="shared" si="26"/>
        <v/>
      </c>
      <c r="AP98" s="34" t="str">
        <f t="shared" si="26"/>
        <v/>
      </c>
      <c r="AQ98" s="34" t="str">
        <f t="shared" si="26"/>
        <v/>
      </c>
      <c r="AR98" s="34" t="str">
        <f t="shared" si="26"/>
        <v/>
      </c>
      <c r="AS98" s="34" t="str">
        <f t="shared" si="26"/>
        <v/>
      </c>
      <c r="AT98" s="34" t="str">
        <f t="shared" si="26"/>
        <v/>
      </c>
      <c r="AU98" s="34" t="str">
        <f t="shared" si="26"/>
        <v/>
      </c>
      <c r="AV98" s="34" t="str">
        <f t="shared" si="26"/>
        <v/>
      </c>
    </row>
    <row r="99" spans="2:48" ht="21.9" customHeight="1">
      <c r="B99" s="86" t="str">
        <f>IF('4.製品一覧'!B98="","",'4.製品一覧'!B98)</f>
        <v/>
      </c>
      <c r="C99" s="86" t="str">
        <f>IFERROR(VLOOKUP(B99,'4.製品一覧'!$B$4:$C$500,2,FALSE),"")</f>
        <v/>
      </c>
      <c r="D99" s="34">
        <f>SUMIF('2.売上実績'!$C$4:$C$5000,$B99,'2.売上実績'!$D$4:$D$5000)</f>
        <v>0</v>
      </c>
      <c r="E99" s="35">
        <f t="shared" si="16"/>
        <v>0</v>
      </c>
      <c r="F99" s="34">
        <f>IF(B99="",0,D99*VLOOKUP(B99,'4.製品一覧'!$B$4:$E$500,4,FALSE))</f>
        <v>0</v>
      </c>
      <c r="G99" s="35">
        <f t="shared" si="17"/>
        <v>0</v>
      </c>
      <c r="H99" s="35">
        <f t="shared" si="18"/>
        <v>0</v>
      </c>
      <c r="I99" s="113">
        <f t="shared" si="19"/>
        <v>0</v>
      </c>
      <c r="J99" s="114">
        <f t="shared" si="20"/>
        <v>0</v>
      </c>
      <c r="K99" s="47"/>
      <c r="L99" s="34" t="str">
        <f>IF(B99="","",SUMIF('5.経済減価償却'!$H$4:$H$3000,B99,'5.経済減価償却'!$G$4:$G$3000))</f>
        <v/>
      </c>
      <c r="M99" s="34" t="str">
        <f t="shared" si="21"/>
        <v/>
      </c>
      <c r="N99" s="34" t="str">
        <f>IF(B99="","",VLOOKUP(B99,'6.直接費'!$B$5:$G$501,3,FALSE))</f>
        <v/>
      </c>
      <c r="O99" s="34" t="str">
        <f t="shared" si="22"/>
        <v/>
      </c>
      <c r="P99" s="34" t="str">
        <f>IF($B99="","",VLOOKUP($B99,'6.直接費'!$B$5:$G$501,4,FALSE))</f>
        <v/>
      </c>
      <c r="Q99" s="34"/>
      <c r="R99" s="34"/>
      <c r="S99" s="34" t="str">
        <f t="shared" si="26"/>
        <v/>
      </c>
      <c r="T99" s="34" t="str">
        <f t="shared" si="26"/>
        <v/>
      </c>
      <c r="U99" s="34" t="str">
        <f t="shared" si="26"/>
        <v/>
      </c>
      <c r="V99" s="34" t="str">
        <f t="shared" si="26"/>
        <v/>
      </c>
      <c r="W99" s="34" t="str">
        <f t="shared" si="26"/>
        <v/>
      </c>
      <c r="X99" s="34" t="str">
        <f t="shared" si="26"/>
        <v/>
      </c>
      <c r="Y99" s="34" t="str">
        <f t="shared" si="26"/>
        <v/>
      </c>
      <c r="Z99" s="34" t="str">
        <f t="shared" si="26"/>
        <v/>
      </c>
      <c r="AA99" s="34" t="str">
        <f t="shared" si="26"/>
        <v/>
      </c>
      <c r="AB99" s="34" t="str">
        <f t="shared" si="26"/>
        <v/>
      </c>
      <c r="AC99" s="34" t="str">
        <f t="shared" si="26"/>
        <v/>
      </c>
      <c r="AD99" s="34" t="str">
        <f t="shared" si="26"/>
        <v/>
      </c>
      <c r="AE99" s="34" t="str">
        <f t="shared" si="26"/>
        <v/>
      </c>
      <c r="AF99" s="34" t="str">
        <f t="shared" si="26"/>
        <v/>
      </c>
      <c r="AG99" s="34" t="str">
        <f t="shared" si="26"/>
        <v/>
      </c>
      <c r="AH99" s="34" t="str">
        <f t="shared" si="26"/>
        <v/>
      </c>
      <c r="AI99" s="34" t="str">
        <f t="shared" si="26"/>
        <v/>
      </c>
      <c r="AJ99" s="34" t="str">
        <f t="shared" si="26"/>
        <v/>
      </c>
      <c r="AK99" s="34" t="str">
        <f t="shared" si="26"/>
        <v/>
      </c>
      <c r="AL99" s="34" t="str">
        <f t="shared" si="26"/>
        <v/>
      </c>
      <c r="AM99" s="34" t="str">
        <f t="shared" si="26"/>
        <v/>
      </c>
      <c r="AN99" s="34" t="str">
        <f t="shared" si="26"/>
        <v/>
      </c>
      <c r="AO99" s="34" t="str">
        <f t="shared" si="26"/>
        <v/>
      </c>
      <c r="AP99" s="34" t="str">
        <f t="shared" si="26"/>
        <v/>
      </c>
      <c r="AQ99" s="34" t="str">
        <f t="shared" si="26"/>
        <v/>
      </c>
      <c r="AR99" s="34" t="str">
        <f t="shared" si="26"/>
        <v/>
      </c>
      <c r="AS99" s="34" t="str">
        <f t="shared" si="26"/>
        <v/>
      </c>
      <c r="AT99" s="34" t="str">
        <f t="shared" si="26"/>
        <v/>
      </c>
      <c r="AU99" s="34" t="str">
        <f t="shared" si="26"/>
        <v/>
      </c>
      <c r="AV99" s="34" t="str">
        <f t="shared" si="26"/>
        <v/>
      </c>
    </row>
    <row r="100" spans="2:48" ht="21.9" customHeight="1">
      <c r="B100" s="86" t="str">
        <f>IF('4.製品一覧'!B99="","",'4.製品一覧'!B99)</f>
        <v/>
      </c>
      <c r="C100" s="86" t="str">
        <f>IFERROR(VLOOKUP(B100,'4.製品一覧'!$B$4:$C$500,2,FALSE),"")</f>
        <v/>
      </c>
      <c r="D100" s="34">
        <f>SUMIF('2.売上実績'!$C$4:$C$5000,$B100,'2.売上実績'!$D$4:$D$5000)</f>
        <v>0</v>
      </c>
      <c r="E100" s="35">
        <f t="shared" si="16"/>
        <v>0</v>
      </c>
      <c r="F100" s="34">
        <f>IF(B100="",0,D100*VLOOKUP(B100,'4.製品一覧'!$B$4:$E$500,4,FALSE))</f>
        <v>0</v>
      </c>
      <c r="G100" s="35">
        <f t="shared" si="17"/>
        <v>0</v>
      </c>
      <c r="H100" s="35">
        <f t="shared" si="18"/>
        <v>0</v>
      </c>
      <c r="I100" s="113">
        <f t="shared" si="19"/>
        <v>0</v>
      </c>
      <c r="J100" s="114">
        <f t="shared" si="20"/>
        <v>0</v>
      </c>
      <c r="K100" s="47"/>
      <c r="L100" s="34" t="str">
        <f>IF(B100="","",SUMIF('5.経済減価償却'!$H$4:$H$3000,B100,'5.経済減価償却'!$G$4:$G$3000))</f>
        <v/>
      </c>
      <c r="M100" s="34" t="str">
        <f t="shared" si="21"/>
        <v/>
      </c>
      <c r="N100" s="34" t="str">
        <f>IF(B100="","",VLOOKUP(B100,'6.直接費'!$B$5:$G$501,3,FALSE))</f>
        <v/>
      </c>
      <c r="O100" s="34" t="str">
        <f t="shared" si="22"/>
        <v/>
      </c>
      <c r="P100" s="34" t="str">
        <f>IF($B100="","",VLOOKUP($B100,'6.直接費'!$B$5:$G$501,4,FALSE))</f>
        <v/>
      </c>
      <c r="Q100" s="34"/>
      <c r="R100" s="34"/>
      <c r="S100" s="34" t="str">
        <f t="shared" si="26"/>
        <v/>
      </c>
      <c r="T100" s="34" t="str">
        <f t="shared" si="26"/>
        <v/>
      </c>
      <c r="U100" s="34" t="str">
        <f t="shared" si="26"/>
        <v/>
      </c>
      <c r="V100" s="34" t="str">
        <f t="shared" si="26"/>
        <v/>
      </c>
      <c r="W100" s="34" t="str">
        <f t="shared" si="26"/>
        <v/>
      </c>
      <c r="X100" s="34" t="str">
        <f t="shared" si="26"/>
        <v/>
      </c>
      <c r="Y100" s="34" t="str">
        <f t="shared" si="26"/>
        <v/>
      </c>
      <c r="Z100" s="34" t="str">
        <f t="shared" si="26"/>
        <v/>
      </c>
      <c r="AA100" s="34" t="str">
        <f t="shared" si="26"/>
        <v/>
      </c>
      <c r="AB100" s="34" t="str">
        <f t="shared" si="26"/>
        <v/>
      </c>
      <c r="AC100" s="34" t="str">
        <f t="shared" si="26"/>
        <v/>
      </c>
      <c r="AD100" s="34" t="str">
        <f t="shared" si="26"/>
        <v/>
      </c>
      <c r="AE100" s="34" t="str">
        <f t="shared" si="26"/>
        <v/>
      </c>
      <c r="AF100" s="34" t="str">
        <f t="shared" si="26"/>
        <v/>
      </c>
      <c r="AG100" s="34" t="str">
        <f t="shared" si="26"/>
        <v/>
      </c>
      <c r="AH100" s="34" t="str">
        <f t="shared" si="26"/>
        <v/>
      </c>
      <c r="AI100" s="34" t="str">
        <f t="shared" si="26"/>
        <v/>
      </c>
      <c r="AJ100" s="34" t="str">
        <f t="shared" si="26"/>
        <v/>
      </c>
      <c r="AK100" s="34" t="str">
        <f t="shared" si="26"/>
        <v/>
      </c>
      <c r="AL100" s="34" t="str">
        <f t="shared" si="26"/>
        <v/>
      </c>
      <c r="AM100" s="34" t="str">
        <f t="shared" si="26"/>
        <v/>
      </c>
      <c r="AN100" s="34" t="str">
        <f t="shared" si="26"/>
        <v/>
      </c>
      <c r="AO100" s="34" t="str">
        <f t="shared" si="26"/>
        <v/>
      </c>
      <c r="AP100" s="34" t="str">
        <f t="shared" si="26"/>
        <v/>
      </c>
      <c r="AQ100" s="34" t="str">
        <f t="shared" si="26"/>
        <v/>
      </c>
      <c r="AR100" s="34" t="str">
        <f t="shared" si="26"/>
        <v/>
      </c>
      <c r="AS100" s="34" t="str">
        <f t="shared" si="26"/>
        <v/>
      </c>
      <c r="AT100" s="34" t="str">
        <f t="shared" si="26"/>
        <v/>
      </c>
      <c r="AU100" s="34" t="str">
        <f t="shared" si="26"/>
        <v/>
      </c>
      <c r="AV100" s="34" t="str">
        <f t="shared" si="26"/>
        <v/>
      </c>
    </row>
    <row r="101" spans="2:48" ht="21.9" customHeight="1">
      <c r="B101" s="86" t="str">
        <f>IF('4.製品一覧'!B100="","",'4.製品一覧'!B100)</f>
        <v/>
      </c>
      <c r="C101" s="86" t="str">
        <f>IFERROR(VLOOKUP(B101,'4.製品一覧'!$B$4:$C$500,2,FALSE),"")</f>
        <v/>
      </c>
      <c r="D101" s="34">
        <f>SUMIF('2.売上実績'!$C$4:$C$5000,$B101,'2.売上実績'!$D$4:$D$5000)</f>
        <v>0</v>
      </c>
      <c r="E101" s="35">
        <f t="shared" si="16"/>
        <v>0</v>
      </c>
      <c r="F101" s="34">
        <f>IF(B101="",0,D101*VLOOKUP(B101,'4.製品一覧'!$B$4:$E$500,4,FALSE))</f>
        <v>0</v>
      </c>
      <c r="G101" s="35">
        <f t="shared" si="17"/>
        <v>0</v>
      </c>
      <c r="H101" s="35">
        <f t="shared" si="18"/>
        <v>0</v>
      </c>
      <c r="I101" s="113">
        <f t="shared" si="19"/>
        <v>0</v>
      </c>
      <c r="J101" s="114">
        <f t="shared" si="20"/>
        <v>0</v>
      </c>
      <c r="K101" s="47"/>
      <c r="L101" s="34" t="str">
        <f>IF(B101="","",SUMIF('5.経済減価償却'!$H$4:$H$3000,B101,'5.経済減価償却'!$G$4:$G$3000))</f>
        <v/>
      </c>
      <c r="M101" s="34" t="str">
        <f t="shared" si="21"/>
        <v/>
      </c>
      <c r="N101" s="34" t="str">
        <f>IF(B101="","",VLOOKUP(B101,'6.直接費'!$B$5:$G$501,3,FALSE))</f>
        <v/>
      </c>
      <c r="O101" s="34" t="str">
        <f t="shared" si="22"/>
        <v/>
      </c>
      <c r="P101" s="34" t="str">
        <f>IF($B101="","",VLOOKUP($B101,'6.直接費'!$B$5:$G$501,4,FALSE))</f>
        <v/>
      </c>
      <c r="Q101" s="34"/>
      <c r="R101" s="34"/>
      <c r="S101" s="34" t="str">
        <f t="shared" si="26"/>
        <v/>
      </c>
      <c r="T101" s="34" t="str">
        <f t="shared" si="26"/>
        <v/>
      </c>
      <c r="U101" s="34" t="str">
        <f t="shared" si="26"/>
        <v/>
      </c>
      <c r="V101" s="34" t="str">
        <f t="shared" si="26"/>
        <v/>
      </c>
      <c r="W101" s="34" t="str">
        <f t="shared" si="26"/>
        <v/>
      </c>
      <c r="X101" s="34" t="str">
        <f t="shared" si="26"/>
        <v/>
      </c>
      <c r="Y101" s="34" t="str">
        <f t="shared" si="26"/>
        <v/>
      </c>
      <c r="Z101" s="34" t="str">
        <f t="shared" si="26"/>
        <v/>
      </c>
      <c r="AA101" s="34" t="str">
        <f t="shared" si="26"/>
        <v/>
      </c>
      <c r="AB101" s="34" t="str">
        <f t="shared" si="26"/>
        <v/>
      </c>
      <c r="AC101" s="34" t="str">
        <f t="shared" si="26"/>
        <v/>
      </c>
      <c r="AD101" s="34" t="str">
        <f t="shared" si="26"/>
        <v/>
      </c>
      <c r="AE101" s="34" t="str">
        <f t="shared" si="26"/>
        <v/>
      </c>
      <c r="AF101" s="34" t="str">
        <f t="shared" si="26"/>
        <v/>
      </c>
      <c r="AG101" s="34" t="str">
        <f t="shared" si="26"/>
        <v/>
      </c>
      <c r="AH101" s="34" t="str">
        <f t="shared" si="26"/>
        <v/>
      </c>
      <c r="AI101" s="34" t="str">
        <f t="shared" si="26"/>
        <v/>
      </c>
      <c r="AJ101" s="34" t="str">
        <f t="shared" si="26"/>
        <v/>
      </c>
      <c r="AK101" s="34" t="str">
        <f t="shared" si="26"/>
        <v/>
      </c>
      <c r="AL101" s="34" t="str">
        <f t="shared" si="26"/>
        <v/>
      </c>
      <c r="AM101" s="34" t="str">
        <f t="shared" si="26"/>
        <v/>
      </c>
      <c r="AN101" s="34" t="str">
        <f t="shared" si="26"/>
        <v/>
      </c>
      <c r="AO101" s="34" t="str">
        <f t="shared" si="26"/>
        <v/>
      </c>
      <c r="AP101" s="34" t="str">
        <f t="shared" si="26"/>
        <v/>
      </c>
      <c r="AQ101" s="34" t="str">
        <f t="shared" si="26"/>
        <v/>
      </c>
      <c r="AR101" s="34" t="str">
        <f t="shared" si="26"/>
        <v/>
      </c>
      <c r="AS101" s="34" t="str">
        <f t="shared" si="26"/>
        <v/>
      </c>
      <c r="AT101" s="34" t="str">
        <f t="shared" si="26"/>
        <v/>
      </c>
      <c r="AU101" s="34" t="str">
        <f t="shared" si="26"/>
        <v/>
      </c>
      <c r="AV101" s="34" t="str">
        <f t="shared" si="26"/>
        <v/>
      </c>
    </row>
    <row r="102" spans="2:48" ht="21.9" customHeight="1">
      <c r="B102" s="86" t="str">
        <f>IF('4.製品一覧'!B101="","",'4.製品一覧'!B101)</f>
        <v/>
      </c>
      <c r="C102" s="86" t="str">
        <f>IFERROR(VLOOKUP(B102,'4.製品一覧'!$B$4:$C$500,2,FALSE),"")</f>
        <v/>
      </c>
      <c r="D102" s="34">
        <f>SUMIF('2.売上実績'!$C$4:$C$5000,$B102,'2.売上実績'!$D$4:$D$5000)</f>
        <v>0</v>
      </c>
      <c r="E102" s="35">
        <f t="shared" si="16"/>
        <v>0</v>
      </c>
      <c r="F102" s="34">
        <f>IF(B102="",0,D102*VLOOKUP(B102,'4.製品一覧'!$B$4:$E$500,4,FALSE))</f>
        <v>0</v>
      </c>
      <c r="G102" s="35">
        <f t="shared" si="17"/>
        <v>0</v>
      </c>
      <c r="H102" s="35">
        <f t="shared" si="18"/>
        <v>0</v>
      </c>
      <c r="I102" s="113">
        <f t="shared" si="19"/>
        <v>0</v>
      </c>
      <c r="J102" s="114">
        <f t="shared" si="20"/>
        <v>0</v>
      </c>
      <c r="K102" s="47"/>
      <c r="L102" s="34" t="str">
        <f>IF(B102="","",SUMIF('5.経済減価償却'!$H$4:$H$3000,B102,'5.経済減価償却'!$G$4:$G$3000))</f>
        <v/>
      </c>
      <c r="M102" s="34" t="str">
        <f t="shared" si="21"/>
        <v/>
      </c>
      <c r="N102" s="34" t="str">
        <f>IF(B102="","",VLOOKUP(B102,'6.直接費'!$B$5:$G$501,3,FALSE))</f>
        <v/>
      </c>
      <c r="O102" s="34" t="str">
        <f t="shared" si="22"/>
        <v/>
      </c>
      <c r="P102" s="34" t="str">
        <f>IF($B102="","",VLOOKUP($B102,'6.直接費'!$B$5:$G$501,4,FALSE))</f>
        <v/>
      </c>
      <c r="Q102" s="34"/>
      <c r="R102" s="34"/>
      <c r="S102" s="34" t="str">
        <f t="shared" si="26"/>
        <v/>
      </c>
      <c r="T102" s="34" t="str">
        <f t="shared" si="26"/>
        <v/>
      </c>
      <c r="U102" s="34" t="str">
        <f t="shared" si="26"/>
        <v/>
      </c>
      <c r="V102" s="34" t="str">
        <f t="shared" si="26"/>
        <v/>
      </c>
      <c r="W102" s="34" t="str">
        <f t="shared" si="26"/>
        <v/>
      </c>
      <c r="X102" s="34" t="str">
        <f t="shared" si="26"/>
        <v/>
      </c>
      <c r="Y102" s="34" t="str">
        <f t="shared" si="26"/>
        <v/>
      </c>
      <c r="Z102" s="34" t="str">
        <f t="shared" si="26"/>
        <v/>
      </c>
      <c r="AA102" s="34" t="str">
        <f t="shared" si="26"/>
        <v/>
      </c>
      <c r="AB102" s="34" t="str">
        <f t="shared" si="26"/>
        <v/>
      </c>
      <c r="AC102" s="34" t="str">
        <f t="shared" si="26"/>
        <v/>
      </c>
      <c r="AD102" s="34" t="str">
        <f t="shared" si="26"/>
        <v/>
      </c>
      <c r="AE102" s="34" t="str">
        <f t="shared" si="26"/>
        <v/>
      </c>
      <c r="AF102" s="34" t="str">
        <f t="shared" si="26"/>
        <v/>
      </c>
      <c r="AG102" s="34" t="str">
        <f t="shared" si="26"/>
        <v/>
      </c>
      <c r="AH102" s="34" t="str">
        <f t="shared" si="26"/>
        <v/>
      </c>
      <c r="AI102" s="34" t="str">
        <f t="shared" si="26"/>
        <v/>
      </c>
      <c r="AJ102" s="34" t="str">
        <f t="shared" si="26"/>
        <v/>
      </c>
      <c r="AK102" s="34" t="str">
        <f t="shared" si="26"/>
        <v/>
      </c>
      <c r="AL102" s="34" t="str">
        <f t="shared" si="26"/>
        <v/>
      </c>
      <c r="AM102" s="34" t="str">
        <f t="shared" si="26"/>
        <v/>
      </c>
      <c r="AN102" s="34" t="str">
        <f t="shared" si="26"/>
        <v/>
      </c>
      <c r="AO102" s="34" t="str">
        <f t="shared" si="26"/>
        <v/>
      </c>
      <c r="AP102" s="34" t="str">
        <f t="shared" si="26"/>
        <v/>
      </c>
      <c r="AQ102" s="34" t="str">
        <f t="shared" si="26"/>
        <v/>
      </c>
      <c r="AR102" s="34" t="str">
        <f t="shared" si="26"/>
        <v/>
      </c>
      <c r="AS102" s="34" t="str">
        <f t="shared" si="26"/>
        <v/>
      </c>
      <c r="AT102" s="34" t="str">
        <f t="shared" si="26"/>
        <v/>
      </c>
      <c r="AU102" s="34" t="str">
        <f t="shared" si="26"/>
        <v/>
      </c>
      <c r="AV102" s="34" t="str">
        <f t="shared" si="26"/>
        <v/>
      </c>
    </row>
    <row r="103" spans="2:48" ht="21.9" customHeight="1">
      <c r="B103" s="86" t="str">
        <f>IF('4.製品一覧'!B102="","",'4.製品一覧'!B102)</f>
        <v/>
      </c>
      <c r="C103" s="86" t="str">
        <f>IFERROR(VLOOKUP(B103,'4.製品一覧'!$B$4:$C$500,2,FALSE),"")</f>
        <v/>
      </c>
      <c r="D103" s="34">
        <f>SUMIF('2.売上実績'!$C$4:$C$5000,$B103,'2.売上実績'!$D$4:$D$5000)</f>
        <v>0</v>
      </c>
      <c r="E103" s="35">
        <f t="shared" si="16"/>
        <v>0</v>
      </c>
      <c r="F103" s="34">
        <f>IF(B103="",0,D103*VLOOKUP(B103,'4.製品一覧'!$B$4:$E$500,4,FALSE))</f>
        <v>0</v>
      </c>
      <c r="G103" s="35">
        <f t="shared" si="17"/>
        <v>0</v>
      </c>
      <c r="H103" s="35">
        <f t="shared" si="18"/>
        <v>0</v>
      </c>
      <c r="I103" s="113">
        <f t="shared" si="19"/>
        <v>0</v>
      </c>
      <c r="J103" s="114">
        <f t="shared" si="20"/>
        <v>0</v>
      </c>
      <c r="K103" s="47"/>
      <c r="L103" s="34" t="str">
        <f>IF(B103="","",SUMIF('5.経済減価償却'!$H$4:$H$3000,B103,'5.経済減価償却'!$G$4:$G$3000))</f>
        <v/>
      </c>
      <c r="M103" s="34" t="str">
        <f t="shared" si="21"/>
        <v/>
      </c>
      <c r="N103" s="34" t="str">
        <f>IF(B103="","",VLOOKUP(B103,'6.直接費'!$B$5:$G$501,3,FALSE))</f>
        <v/>
      </c>
      <c r="O103" s="34" t="str">
        <f t="shared" si="22"/>
        <v/>
      </c>
      <c r="P103" s="34" t="str">
        <f>IF($B103="","",VLOOKUP($B103,'6.直接費'!$B$5:$G$501,4,FALSE))</f>
        <v/>
      </c>
      <c r="Q103" s="34"/>
      <c r="R103" s="34"/>
      <c r="S103" s="34" t="str">
        <f t="shared" si="26"/>
        <v/>
      </c>
      <c r="T103" s="34" t="str">
        <f t="shared" si="26"/>
        <v/>
      </c>
      <c r="U103" s="34" t="str">
        <f t="shared" si="26"/>
        <v/>
      </c>
      <c r="V103" s="34" t="str">
        <f t="shared" si="26"/>
        <v/>
      </c>
      <c r="W103" s="34" t="str">
        <f t="shared" si="26"/>
        <v/>
      </c>
      <c r="X103" s="34" t="str">
        <f t="shared" si="26"/>
        <v/>
      </c>
      <c r="Y103" s="34" t="str">
        <f t="shared" si="26"/>
        <v/>
      </c>
      <c r="Z103" s="34" t="str">
        <f t="shared" si="26"/>
        <v/>
      </c>
      <c r="AA103" s="34" t="str">
        <f t="shared" si="26"/>
        <v/>
      </c>
      <c r="AB103" s="34" t="str">
        <f t="shared" si="26"/>
        <v/>
      </c>
      <c r="AC103" s="34" t="str">
        <f t="shared" si="26"/>
        <v/>
      </c>
      <c r="AD103" s="34" t="str">
        <f t="shared" si="26"/>
        <v/>
      </c>
      <c r="AE103" s="34" t="str">
        <f t="shared" si="26"/>
        <v/>
      </c>
      <c r="AF103" s="34" t="str">
        <f t="shared" si="26"/>
        <v/>
      </c>
      <c r="AG103" s="34" t="str">
        <f t="shared" si="26"/>
        <v/>
      </c>
      <c r="AH103" s="34" t="str">
        <f t="shared" si="26"/>
        <v/>
      </c>
      <c r="AI103" s="34" t="str">
        <f t="shared" si="26"/>
        <v/>
      </c>
      <c r="AJ103" s="34" t="str">
        <f t="shared" si="26"/>
        <v/>
      </c>
      <c r="AK103" s="34" t="str">
        <f t="shared" si="26"/>
        <v/>
      </c>
      <c r="AL103" s="34" t="str">
        <f t="shared" si="26"/>
        <v/>
      </c>
      <c r="AM103" s="34" t="str">
        <f t="shared" si="26"/>
        <v/>
      </c>
      <c r="AN103" s="34" t="str">
        <f t="shared" si="26"/>
        <v/>
      </c>
      <c r="AO103" s="34" t="str">
        <f t="shared" si="26"/>
        <v/>
      </c>
      <c r="AP103" s="34" t="str">
        <f t="shared" si="26"/>
        <v/>
      </c>
      <c r="AQ103" s="34" t="str">
        <f t="shared" si="26"/>
        <v/>
      </c>
      <c r="AR103" s="34" t="str">
        <f t="shared" si="26"/>
        <v/>
      </c>
      <c r="AS103" s="34" t="str">
        <f t="shared" si="26"/>
        <v/>
      </c>
      <c r="AT103" s="34" t="str">
        <f t="shared" si="26"/>
        <v/>
      </c>
      <c r="AU103" s="34" t="str">
        <f t="shared" si="26"/>
        <v/>
      </c>
      <c r="AV103" s="34" t="str">
        <f t="shared" si="26"/>
        <v/>
      </c>
    </row>
    <row r="104" spans="2:48" ht="21.9" customHeight="1">
      <c r="B104" s="86" t="str">
        <f>IF('4.製品一覧'!B103="","",'4.製品一覧'!B103)</f>
        <v/>
      </c>
      <c r="C104" s="86" t="str">
        <f>IFERROR(VLOOKUP(B104,'4.製品一覧'!$B$4:$C$500,2,FALSE),"")</f>
        <v/>
      </c>
      <c r="D104" s="34">
        <f>SUMIF('2.売上実績'!$C$4:$C$5000,$B104,'2.売上実績'!$D$4:$D$5000)</f>
        <v>0</v>
      </c>
      <c r="E104" s="35">
        <f t="shared" si="16"/>
        <v>0</v>
      </c>
      <c r="F104" s="34">
        <f>IF(B104="",0,D104*VLOOKUP(B104,'4.製品一覧'!$B$4:$E$500,4,FALSE))</f>
        <v>0</v>
      </c>
      <c r="G104" s="35">
        <f t="shared" si="17"/>
        <v>0</v>
      </c>
      <c r="H104" s="35">
        <f t="shared" si="18"/>
        <v>0</v>
      </c>
      <c r="I104" s="113">
        <f t="shared" si="19"/>
        <v>0</v>
      </c>
      <c r="J104" s="114">
        <f t="shared" si="20"/>
        <v>0</v>
      </c>
      <c r="K104" s="47"/>
      <c r="L104" s="34" t="str">
        <f>IF(B104="","",SUMIF('5.経済減価償却'!$H$4:$H$3000,B104,'5.経済減価償却'!$G$4:$G$3000))</f>
        <v/>
      </c>
      <c r="M104" s="34" t="str">
        <f t="shared" si="21"/>
        <v/>
      </c>
      <c r="N104" s="34" t="str">
        <f>IF(B104="","",VLOOKUP(B104,'6.直接費'!$B$5:$G$501,3,FALSE))</f>
        <v/>
      </c>
      <c r="O104" s="34" t="str">
        <f t="shared" si="22"/>
        <v/>
      </c>
      <c r="P104" s="34" t="str">
        <f>IF($B104="","",VLOOKUP($B104,'6.直接費'!$B$5:$G$501,4,FALSE))</f>
        <v/>
      </c>
      <c r="Q104" s="34"/>
      <c r="R104" s="34"/>
      <c r="S104" s="34" t="str">
        <f t="shared" si="26"/>
        <v/>
      </c>
      <c r="T104" s="34" t="str">
        <f t="shared" si="26"/>
        <v/>
      </c>
      <c r="U104" s="34" t="str">
        <f t="shared" si="26"/>
        <v/>
      </c>
      <c r="V104" s="34" t="str">
        <f t="shared" si="26"/>
        <v/>
      </c>
      <c r="W104" s="34" t="str">
        <f t="shared" si="26"/>
        <v/>
      </c>
      <c r="X104" s="34" t="str">
        <f t="shared" si="26"/>
        <v/>
      </c>
      <c r="Y104" s="34" t="str">
        <f t="shared" si="26"/>
        <v/>
      </c>
      <c r="Z104" s="34" t="str">
        <f t="shared" si="26"/>
        <v/>
      </c>
      <c r="AA104" s="34" t="str">
        <f t="shared" si="26"/>
        <v/>
      </c>
      <c r="AB104" s="34" t="str">
        <f t="shared" si="26"/>
        <v/>
      </c>
      <c r="AC104" s="34" t="str">
        <f t="shared" si="26"/>
        <v/>
      </c>
      <c r="AD104" s="34" t="str">
        <f t="shared" si="26"/>
        <v/>
      </c>
      <c r="AE104" s="34" t="str">
        <f t="shared" si="26"/>
        <v/>
      </c>
      <c r="AF104" s="34" t="str">
        <f t="shared" si="26"/>
        <v/>
      </c>
      <c r="AG104" s="34" t="str">
        <f t="shared" si="26"/>
        <v/>
      </c>
      <c r="AH104" s="34" t="str">
        <f t="shared" si="26"/>
        <v/>
      </c>
      <c r="AI104" s="34" t="str">
        <f t="shared" si="26"/>
        <v/>
      </c>
      <c r="AJ104" s="34" t="str">
        <f t="shared" si="26"/>
        <v/>
      </c>
      <c r="AK104" s="34" t="str">
        <f t="shared" si="26"/>
        <v/>
      </c>
      <c r="AL104" s="34" t="str">
        <f t="shared" si="26"/>
        <v/>
      </c>
      <c r="AM104" s="34" t="str">
        <f t="shared" si="26"/>
        <v/>
      </c>
      <c r="AN104" s="34" t="str">
        <f t="shared" si="26"/>
        <v/>
      </c>
      <c r="AO104" s="34" t="str">
        <f t="shared" si="26"/>
        <v/>
      </c>
      <c r="AP104" s="34" t="str">
        <f t="shared" si="26"/>
        <v/>
      </c>
      <c r="AQ104" s="34" t="str">
        <f t="shared" si="26"/>
        <v/>
      </c>
      <c r="AR104" s="34" t="str">
        <f t="shared" si="26"/>
        <v/>
      </c>
      <c r="AS104" s="34" t="str">
        <f t="shared" si="26"/>
        <v/>
      </c>
      <c r="AT104" s="34" t="str">
        <f t="shared" si="26"/>
        <v/>
      </c>
      <c r="AU104" s="34" t="str">
        <f t="shared" si="26"/>
        <v/>
      </c>
      <c r="AV104" s="34" t="str">
        <f t="shared" si="26"/>
        <v/>
      </c>
    </row>
    <row r="105" spans="2:48" ht="21.9" customHeight="1">
      <c r="B105" s="86" t="str">
        <f>IF('4.製品一覧'!B104="","",'4.製品一覧'!B104)</f>
        <v/>
      </c>
      <c r="C105" s="86" t="str">
        <f>IFERROR(VLOOKUP(B105,'4.製品一覧'!$B$4:$C$500,2,FALSE),"")</f>
        <v/>
      </c>
      <c r="D105" s="34">
        <f>SUMIF('2.売上実績'!$C$4:$C$5000,$B105,'2.売上実績'!$D$4:$D$5000)</f>
        <v>0</v>
      </c>
      <c r="E105" s="35">
        <f t="shared" si="16"/>
        <v>0</v>
      </c>
      <c r="F105" s="34">
        <f>IF(B105="",0,D105*VLOOKUP(B105,'4.製品一覧'!$B$4:$E$500,4,FALSE))</f>
        <v>0</v>
      </c>
      <c r="G105" s="35">
        <f t="shared" si="17"/>
        <v>0</v>
      </c>
      <c r="H105" s="35">
        <f t="shared" si="18"/>
        <v>0</v>
      </c>
      <c r="I105" s="113">
        <f t="shared" si="19"/>
        <v>0</v>
      </c>
      <c r="J105" s="114">
        <f t="shared" si="20"/>
        <v>0</v>
      </c>
      <c r="K105" s="47"/>
      <c r="L105" s="34" t="str">
        <f>IF(B105="","",SUMIF('5.経済減価償却'!$H$4:$H$3000,B105,'5.経済減価償却'!$G$4:$G$3000))</f>
        <v/>
      </c>
      <c r="M105" s="34" t="str">
        <f t="shared" si="21"/>
        <v/>
      </c>
      <c r="N105" s="34" t="str">
        <f>IF(B105="","",VLOOKUP(B105,'6.直接費'!$B$5:$G$501,3,FALSE))</f>
        <v/>
      </c>
      <c r="O105" s="34" t="str">
        <f t="shared" si="22"/>
        <v/>
      </c>
      <c r="P105" s="34" t="str">
        <f>IF($B105="","",VLOOKUP($B105,'6.直接費'!$B$5:$G$501,4,FALSE))</f>
        <v/>
      </c>
      <c r="Q105" s="34"/>
      <c r="R105" s="34"/>
      <c r="S105" s="34" t="str">
        <f t="shared" si="26"/>
        <v/>
      </c>
      <c r="T105" s="34" t="str">
        <f t="shared" si="26"/>
        <v/>
      </c>
      <c r="U105" s="34" t="str">
        <f t="shared" si="26"/>
        <v/>
      </c>
      <c r="V105" s="34" t="str">
        <f t="shared" si="26"/>
        <v/>
      </c>
      <c r="W105" s="34" t="str">
        <f t="shared" si="26"/>
        <v/>
      </c>
      <c r="X105" s="34" t="str">
        <f t="shared" si="26"/>
        <v/>
      </c>
      <c r="Y105" s="34" t="str">
        <f t="shared" si="26"/>
        <v/>
      </c>
      <c r="Z105" s="34" t="str">
        <f t="shared" si="26"/>
        <v/>
      </c>
      <c r="AA105" s="34" t="str">
        <f t="shared" si="26"/>
        <v/>
      </c>
      <c r="AB105" s="34" t="str">
        <f t="shared" si="26"/>
        <v/>
      </c>
      <c r="AC105" s="34" t="str">
        <f t="shared" si="26"/>
        <v/>
      </c>
      <c r="AD105" s="34" t="str">
        <f t="shared" si="26"/>
        <v/>
      </c>
      <c r="AE105" s="34" t="str">
        <f t="shared" si="26"/>
        <v/>
      </c>
      <c r="AF105" s="34" t="str">
        <f t="shared" si="26"/>
        <v/>
      </c>
      <c r="AG105" s="34" t="str">
        <f t="shared" si="26"/>
        <v/>
      </c>
      <c r="AH105" s="34" t="str">
        <f t="shared" si="26"/>
        <v/>
      </c>
      <c r="AI105" s="34" t="str">
        <f t="shared" si="26"/>
        <v/>
      </c>
      <c r="AJ105" s="34" t="str">
        <f t="shared" si="26"/>
        <v/>
      </c>
      <c r="AK105" s="34" t="str">
        <f t="shared" si="26"/>
        <v/>
      </c>
      <c r="AL105" s="34" t="str">
        <f t="shared" si="26"/>
        <v/>
      </c>
      <c r="AM105" s="34" t="str">
        <f t="shared" si="26"/>
        <v/>
      </c>
      <c r="AN105" s="34" t="str">
        <f t="shared" si="26"/>
        <v/>
      </c>
      <c r="AO105" s="34" t="str">
        <f t="shared" si="26"/>
        <v/>
      </c>
      <c r="AP105" s="34" t="str">
        <f t="shared" si="26"/>
        <v/>
      </c>
      <c r="AQ105" s="34" t="str">
        <f t="shared" si="26"/>
        <v/>
      </c>
      <c r="AR105" s="34" t="str">
        <f t="shared" si="26"/>
        <v/>
      </c>
      <c r="AS105" s="34" t="str">
        <f t="shared" si="26"/>
        <v/>
      </c>
      <c r="AT105" s="34" t="str">
        <f t="shared" si="26"/>
        <v/>
      </c>
      <c r="AU105" s="34" t="str">
        <f t="shared" si="26"/>
        <v/>
      </c>
      <c r="AV105" s="34" t="str">
        <f t="shared" si="26"/>
        <v/>
      </c>
    </row>
    <row r="106" spans="2:48" ht="21.9" customHeight="1">
      <c r="B106" s="86" t="str">
        <f>IF('4.製品一覧'!B105="","",'4.製品一覧'!B105)</f>
        <v/>
      </c>
      <c r="C106" s="86" t="str">
        <f>IFERROR(VLOOKUP(B106,'4.製品一覧'!$B$4:$C$500,2,FALSE),"")</f>
        <v/>
      </c>
      <c r="D106" s="34">
        <f>SUMIF('2.売上実績'!$C$4:$C$5000,$B106,'2.売上実績'!$D$4:$D$5000)</f>
        <v>0</v>
      </c>
      <c r="E106" s="35">
        <f t="shared" si="16"/>
        <v>0</v>
      </c>
      <c r="F106" s="34">
        <f>IF(B106="",0,D106*VLOOKUP(B106,'4.製品一覧'!$B$4:$E$500,4,FALSE))</f>
        <v>0</v>
      </c>
      <c r="G106" s="35">
        <f t="shared" si="17"/>
        <v>0</v>
      </c>
      <c r="H106" s="35">
        <f t="shared" si="18"/>
        <v>0</v>
      </c>
      <c r="I106" s="113">
        <f t="shared" si="19"/>
        <v>0</v>
      </c>
      <c r="J106" s="114">
        <f t="shared" si="20"/>
        <v>0</v>
      </c>
      <c r="K106" s="47"/>
      <c r="L106" s="34" t="str">
        <f>IF(B106="","",SUMIF('5.経済減価償却'!$H$4:$H$3000,B106,'5.経済減価償却'!$G$4:$G$3000))</f>
        <v/>
      </c>
      <c r="M106" s="34" t="str">
        <f t="shared" si="21"/>
        <v/>
      </c>
      <c r="N106" s="34" t="str">
        <f>IF(B106="","",VLOOKUP(B106,'6.直接費'!$B$5:$G$501,3,FALSE))</f>
        <v/>
      </c>
      <c r="O106" s="34" t="str">
        <f t="shared" si="22"/>
        <v/>
      </c>
      <c r="P106" s="34" t="str">
        <f>IF($B106="","",VLOOKUP($B106,'6.直接費'!$B$5:$G$501,4,FALSE))</f>
        <v/>
      </c>
      <c r="Q106" s="34"/>
      <c r="R106" s="34"/>
      <c r="S106" s="34" t="str">
        <f t="shared" si="26"/>
        <v/>
      </c>
      <c r="T106" s="34" t="str">
        <f t="shared" si="26"/>
        <v/>
      </c>
      <c r="U106" s="34" t="str">
        <f t="shared" si="26"/>
        <v/>
      </c>
      <c r="V106" s="34" t="str">
        <f t="shared" si="26"/>
        <v/>
      </c>
      <c r="W106" s="34" t="str">
        <f t="shared" si="26"/>
        <v/>
      </c>
      <c r="X106" s="34" t="str">
        <f t="shared" si="26"/>
        <v/>
      </c>
      <c r="Y106" s="34" t="str">
        <f t="shared" si="26"/>
        <v/>
      </c>
      <c r="Z106" s="34" t="str">
        <f t="shared" si="26"/>
        <v/>
      </c>
      <c r="AA106" s="34" t="str">
        <f t="shared" si="26"/>
        <v/>
      </c>
      <c r="AB106" s="34" t="str">
        <f t="shared" si="26"/>
        <v/>
      </c>
      <c r="AC106" s="34" t="str">
        <f t="shared" si="26"/>
        <v/>
      </c>
      <c r="AD106" s="34" t="str">
        <f t="shared" si="26"/>
        <v/>
      </c>
      <c r="AE106" s="34" t="str">
        <f t="shared" si="26"/>
        <v/>
      </c>
      <c r="AF106" s="34" t="str">
        <f t="shared" si="26"/>
        <v/>
      </c>
      <c r="AG106" s="34" t="str">
        <f t="shared" si="26"/>
        <v/>
      </c>
      <c r="AH106" s="34" t="str">
        <f t="shared" si="26"/>
        <v/>
      </c>
      <c r="AI106" s="34" t="str">
        <f t="shared" si="26"/>
        <v/>
      </c>
      <c r="AJ106" s="34" t="str">
        <f t="shared" si="26"/>
        <v/>
      </c>
      <c r="AK106" s="34" t="str">
        <f t="shared" si="26"/>
        <v/>
      </c>
      <c r="AL106" s="34" t="str">
        <f t="shared" si="26"/>
        <v/>
      </c>
      <c r="AM106" s="34" t="str">
        <f t="shared" si="26"/>
        <v/>
      </c>
      <c r="AN106" s="34" t="str">
        <f t="shared" si="26"/>
        <v/>
      </c>
      <c r="AO106" s="34" t="str">
        <f t="shared" si="26"/>
        <v/>
      </c>
      <c r="AP106" s="34" t="str">
        <f t="shared" si="26"/>
        <v/>
      </c>
      <c r="AQ106" s="34" t="str">
        <f t="shared" si="26"/>
        <v/>
      </c>
      <c r="AR106" s="34" t="str">
        <f t="shared" si="26"/>
        <v/>
      </c>
      <c r="AS106" s="34" t="str">
        <f t="shared" si="26"/>
        <v/>
      </c>
      <c r="AT106" s="34" t="str">
        <f t="shared" si="26"/>
        <v/>
      </c>
      <c r="AU106" s="34" t="str">
        <f t="shared" si="26"/>
        <v/>
      </c>
      <c r="AV106" s="34" t="str">
        <f t="shared" si="26"/>
        <v/>
      </c>
    </row>
    <row r="107" spans="2:48" ht="21.9" customHeight="1">
      <c r="B107" s="86" t="str">
        <f>IF('4.製品一覧'!B106="","",'4.製品一覧'!B106)</f>
        <v/>
      </c>
      <c r="C107" s="86" t="str">
        <f>IFERROR(VLOOKUP(B107,'4.製品一覧'!$B$4:$C$500,2,FALSE),"")</f>
        <v/>
      </c>
      <c r="D107" s="34">
        <f>SUMIF('2.売上実績'!$C$4:$C$5000,$B107,'2.売上実績'!$D$4:$D$5000)</f>
        <v>0</v>
      </c>
      <c r="E107" s="35">
        <f t="shared" si="16"/>
        <v>0</v>
      </c>
      <c r="F107" s="34">
        <f>IF(B107="",0,D107*VLOOKUP(B107,'4.製品一覧'!$B$4:$E$500,4,FALSE))</f>
        <v>0</v>
      </c>
      <c r="G107" s="35">
        <f t="shared" si="17"/>
        <v>0</v>
      </c>
      <c r="H107" s="35">
        <f t="shared" si="18"/>
        <v>0</v>
      </c>
      <c r="I107" s="113">
        <f t="shared" si="19"/>
        <v>0</v>
      </c>
      <c r="J107" s="114">
        <f t="shared" si="20"/>
        <v>0</v>
      </c>
      <c r="K107" s="47"/>
      <c r="L107" s="34" t="str">
        <f>IF(B107="","",SUMIF('5.経済減価償却'!$H$4:$H$3000,B107,'5.経済減価償却'!$G$4:$G$3000))</f>
        <v/>
      </c>
      <c r="M107" s="34" t="str">
        <f t="shared" si="21"/>
        <v/>
      </c>
      <c r="N107" s="34" t="str">
        <f>IF(B107="","",VLOOKUP(B107,'6.直接費'!$B$5:$G$501,3,FALSE))</f>
        <v/>
      </c>
      <c r="O107" s="34" t="str">
        <f t="shared" si="22"/>
        <v/>
      </c>
      <c r="P107" s="34" t="str">
        <f>IF($B107="","",VLOOKUP($B107,'6.直接費'!$B$5:$G$501,4,FALSE))</f>
        <v/>
      </c>
      <c r="Q107" s="34"/>
      <c r="R107" s="34"/>
      <c r="S107" s="34" t="str">
        <f t="shared" ref="S107:AV115" si="27">IF(OR($B107="",S$4=""),"",IF(S$4="売上数",S$3*$E107,IF(S$4="汎用配賦値",S$3*$G107,IF(AND(S$4="均一配賦",$B$3&gt;0),S$3/$B$3,IF(S$4="減価償却費",S$3*$H107)))))</f>
        <v/>
      </c>
      <c r="T107" s="34" t="str">
        <f t="shared" si="27"/>
        <v/>
      </c>
      <c r="U107" s="34" t="str">
        <f t="shared" si="27"/>
        <v/>
      </c>
      <c r="V107" s="34" t="str">
        <f t="shared" si="27"/>
        <v/>
      </c>
      <c r="W107" s="34" t="str">
        <f t="shared" si="27"/>
        <v/>
      </c>
      <c r="X107" s="34" t="str">
        <f t="shared" si="27"/>
        <v/>
      </c>
      <c r="Y107" s="34" t="str">
        <f t="shared" si="27"/>
        <v/>
      </c>
      <c r="Z107" s="34" t="str">
        <f t="shared" si="27"/>
        <v/>
      </c>
      <c r="AA107" s="34" t="str">
        <f t="shared" si="27"/>
        <v/>
      </c>
      <c r="AB107" s="34" t="str">
        <f t="shared" si="27"/>
        <v/>
      </c>
      <c r="AC107" s="34" t="str">
        <f t="shared" si="27"/>
        <v/>
      </c>
      <c r="AD107" s="34" t="str">
        <f t="shared" si="27"/>
        <v/>
      </c>
      <c r="AE107" s="34" t="str">
        <f t="shared" si="27"/>
        <v/>
      </c>
      <c r="AF107" s="34" t="str">
        <f t="shared" si="27"/>
        <v/>
      </c>
      <c r="AG107" s="34" t="str">
        <f t="shared" si="27"/>
        <v/>
      </c>
      <c r="AH107" s="34" t="str">
        <f t="shared" si="27"/>
        <v/>
      </c>
      <c r="AI107" s="34" t="str">
        <f t="shared" si="27"/>
        <v/>
      </c>
      <c r="AJ107" s="34" t="str">
        <f t="shared" si="27"/>
        <v/>
      </c>
      <c r="AK107" s="34" t="str">
        <f t="shared" si="27"/>
        <v/>
      </c>
      <c r="AL107" s="34" t="str">
        <f t="shared" si="27"/>
        <v/>
      </c>
      <c r="AM107" s="34" t="str">
        <f t="shared" si="27"/>
        <v/>
      </c>
      <c r="AN107" s="34" t="str">
        <f t="shared" si="27"/>
        <v/>
      </c>
      <c r="AO107" s="34" t="str">
        <f t="shared" si="27"/>
        <v/>
      </c>
      <c r="AP107" s="34" t="str">
        <f t="shared" si="27"/>
        <v/>
      </c>
      <c r="AQ107" s="34" t="str">
        <f t="shared" si="27"/>
        <v/>
      </c>
      <c r="AR107" s="34" t="str">
        <f t="shared" si="27"/>
        <v/>
      </c>
      <c r="AS107" s="34" t="str">
        <f t="shared" si="27"/>
        <v/>
      </c>
      <c r="AT107" s="34" t="str">
        <f t="shared" si="27"/>
        <v/>
      </c>
      <c r="AU107" s="34" t="str">
        <f t="shared" si="27"/>
        <v/>
      </c>
      <c r="AV107" s="34" t="str">
        <f t="shared" si="27"/>
        <v/>
      </c>
    </row>
    <row r="108" spans="2:48" ht="21.9" customHeight="1">
      <c r="B108" s="86" t="str">
        <f>IF('4.製品一覧'!B107="","",'4.製品一覧'!B107)</f>
        <v/>
      </c>
      <c r="C108" s="86" t="str">
        <f>IFERROR(VLOOKUP(B108,'4.製品一覧'!$B$4:$C$500,2,FALSE),"")</f>
        <v/>
      </c>
      <c r="D108" s="34">
        <f>SUMIF('2.売上実績'!$C$4:$C$5000,$B108,'2.売上実績'!$D$4:$D$5000)</f>
        <v>0</v>
      </c>
      <c r="E108" s="35">
        <f t="shared" si="16"/>
        <v>0</v>
      </c>
      <c r="F108" s="34">
        <f>IF(B108="",0,D108*VLOOKUP(B108,'4.製品一覧'!$B$4:$E$500,4,FALSE))</f>
        <v>0</v>
      </c>
      <c r="G108" s="35">
        <f t="shared" si="17"/>
        <v>0</v>
      </c>
      <c r="H108" s="35">
        <f t="shared" si="18"/>
        <v>0</v>
      </c>
      <c r="I108" s="113">
        <f t="shared" si="19"/>
        <v>0</v>
      </c>
      <c r="J108" s="114">
        <f t="shared" si="20"/>
        <v>0</v>
      </c>
      <c r="K108" s="47"/>
      <c r="L108" s="34" t="str">
        <f>IF(B108="","",SUMIF('5.経済減価償却'!$H$4:$H$3000,B108,'5.経済減価償却'!$G$4:$G$3000))</f>
        <v/>
      </c>
      <c r="M108" s="34" t="str">
        <f t="shared" si="21"/>
        <v/>
      </c>
      <c r="N108" s="34" t="str">
        <f>IF(B108="","",VLOOKUP(B108,'6.直接費'!$B$5:$G$501,3,FALSE))</f>
        <v/>
      </c>
      <c r="O108" s="34" t="str">
        <f t="shared" si="22"/>
        <v/>
      </c>
      <c r="P108" s="34" t="str">
        <f>IF($B108="","",VLOOKUP($B108,'6.直接費'!$B$5:$G$501,4,FALSE))</f>
        <v/>
      </c>
      <c r="Q108" s="34"/>
      <c r="R108" s="34"/>
      <c r="S108" s="34" t="str">
        <f t="shared" si="27"/>
        <v/>
      </c>
      <c r="T108" s="34" t="str">
        <f t="shared" si="27"/>
        <v/>
      </c>
      <c r="U108" s="34" t="str">
        <f t="shared" si="27"/>
        <v/>
      </c>
      <c r="V108" s="34" t="str">
        <f t="shared" si="27"/>
        <v/>
      </c>
      <c r="W108" s="34" t="str">
        <f t="shared" si="27"/>
        <v/>
      </c>
      <c r="X108" s="34" t="str">
        <f t="shared" si="27"/>
        <v/>
      </c>
      <c r="Y108" s="34" t="str">
        <f t="shared" si="27"/>
        <v/>
      </c>
      <c r="Z108" s="34" t="str">
        <f t="shared" si="27"/>
        <v/>
      </c>
      <c r="AA108" s="34" t="str">
        <f t="shared" si="27"/>
        <v/>
      </c>
      <c r="AB108" s="34" t="str">
        <f t="shared" si="27"/>
        <v/>
      </c>
      <c r="AC108" s="34" t="str">
        <f t="shared" si="27"/>
        <v/>
      </c>
      <c r="AD108" s="34" t="str">
        <f t="shared" si="27"/>
        <v/>
      </c>
      <c r="AE108" s="34" t="str">
        <f t="shared" si="27"/>
        <v/>
      </c>
      <c r="AF108" s="34" t="str">
        <f t="shared" si="27"/>
        <v/>
      </c>
      <c r="AG108" s="34" t="str">
        <f t="shared" si="27"/>
        <v/>
      </c>
      <c r="AH108" s="34" t="str">
        <f t="shared" si="27"/>
        <v/>
      </c>
      <c r="AI108" s="34" t="str">
        <f t="shared" si="27"/>
        <v/>
      </c>
      <c r="AJ108" s="34" t="str">
        <f t="shared" si="27"/>
        <v/>
      </c>
      <c r="AK108" s="34" t="str">
        <f t="shared" si="27"/>
        <v/>
      </c>
      <c r="AL108" s="34" t="str">
        <f t="shared" si="27"/>
        <v/>
      </c>
      <c r="AM108" s="34" t="str">
        <f t="shared" si="27"/>
        <v/>
      </c>
      <c r="AN108" s="34" t="str">
        <f t="shared" si="27"/>
        <v/>
      </c>
      <c r="AO108" s="34" t="str">
        <f t="shared" si="27"/>
        <v/>
      </c>
      <c r="AP108" s="34" t="str">
        <f t="shared" si="27"/>
        <v/>
      </c>
      <c r="AQ108" s="34" t="str">
        <f t="shared" si="27"/>
        <v/>
      </c>
      <c r="AR108" s="34" t="str">
        <f t="shared" si="27"/>
        <v/>
      </c>
      <c r="AS108" s="34" t="str">
        <f t="shared" si="27"/>
        <v/>
      </c>
      <c r="AT108" s="34" t="str">
        <f t="shared" si="27"/>
        <v/>
      </c>
      <c r="AU108" s="34" t="str">
        <f t="shared" si="27"/>
        <v/>
      </c>
      <c r="AV108" s="34" t="str">
        <f t="shared" si="27"/>
        <v/>
      </c>
    </row>
    <row r="109" spans="2:48" ht="21.9" customHeight="1">
      <c r="B109" s="86" t="str">
        <f>IF('4.製品一覧'!B108="","",'4.製品一覧'!B108)</f>
        <v/>
      </c>
      <c r="C109" s="86" t="str">
        <f>IFERROR(VLOOKUP(B109,'4.製品一覧'!$B$4:$C$500,2,FALSE),"")</f>
        <v/>
      </c>
      <c r="D109" s="34">
        <f>SUMIF('2.売上実績'!$C$4:$C$5000,$B109,'2.売上実績'!$D$4:$D$5000)</f>
        <v>0</v>
      </c>
      <c r="E109" s="35">
        <f t="shared" si="16"/>
        <v>0</v>
      </c>
      <c r="F109" s="34">
        <f>IF(B109="",0,D109*VLOOKUP(B109,'4.製品一覧'!$B$4:$E$500,4,FALSE))</f>
        <v>0</v>
      </c>
      <c r="G109" s="35">
        <f t="shared" si="17"/>
        <v>0</v>
      </c>
      <c r="H109" s="35">
        <f t="shared" si="18"/>
        <v>0</v>
      </c>
      <c r="I109" s="113">
        <f t="shared" si="19"/>
        <v>0</v>
      </c>
      <c r="J109" s="114">
        <f t="shared" si="20"/>
        <v>0</v>
      </c>
      <c r="K109" s="47"/>
      <c r="L109" s="34" t="str">
        <f>IF(B109="","",SUMIF('5.経済減価償却'!$H$4:$H$3000,B109,'5.経済減価償却'!$G$4:$G$3000))</f>
        <v/>
      </c>
      <c r="M109" s="34" t="str">
        <f t="shared" si="21"/>
        <v/>
      </c>
      <c r="N109" s="34" t="str">
        <f>IF(B109="","",VLOOKUP(B109,'6.直接費'!$B$5:$G$501,3,FALSE))</f>
        <v/>
      </c>
      <c r="O109" s="34" t="str">
        <f t="shared" si="22"/>
        <v/>
      </c>
      <c r="P109" s="34" t="str">
        <f>IF($B109="","",VLOOKUP($B109,'6.直接費'!$B$5:$G$501,4,FALSE))</f>
        <v/>
      </c>
      <c r="Q109" s="34"/>
      <c r="R109" s="34"/>
      <c r="S109" s="34" t="str">
        <f t="shared" si="27"/>
        <v/>
      </c>
      <c r="T109" s="34" t="str">
        <f t="shared" si="27"/>
        <v/>
      </c>
      <c r="U109" s="34" t="str">
        <f t="shared" si="27"/>
        <v/>
      </c>
      <c r="V109" s="34" t="str">
        <f t="shared" si="27"/>
        <v/>
      </c>
      <c r="W109" s="34" t="str">
        <f t="shared" si="27"/>
        <v/>
      </c>
      <c r="X109" s="34" t="str">
        <f t="shared" si="27"/>
        <v/>
      </c>
      <c r="Y109" s="34" t="str">
        <f t="shared" si="27"/>
        <v/>
      </c>
      <c r="Z109" s="34" t="str">
        <f t="shared" si="27"/>
        <v/>
      </c>
      <c r="AA109" s="34" t="str">
        <f t="shared" si="27"/>
        <v/>
      </c>
      <c r="AB109" s="34" t="str">
        <f t="shared" si="27"/>
        <v/>
      </c>
      <c r="AC109" s="34" t="str">
        <f t="shared" si="27"/>
        <v/>
      </c>
      <c r="AD109" s="34" t="str">
        <f t="shared" si="27"/>
        <v/>
      </c>
      <c r="AE109" s="34" t="str">
        <f t="shared" si="27"/>
        <v/>
      </c>
      <c r="AF109" s="34" t="str">
        <f t="shared" si="27"/>
        <v/>
      </c>
      <c r="AG109" s="34" t="str">
        <f t="shared" si="27"/>
        <v/>
      </c>
      <c r="AH109" s="34" t="str">
        <f t="shared" si="27"/>
        <v/>
      </c>
      <c r="AI109" s="34" t="str">
        <f t="shared" si="27"/>
        <v/>
      </c>
      <c r="AJ109" s="34" t="str">
        <f t="shared" si="27"/>
        <v/>
      </c>
      <c r="AK109" s="34" t="str">
        <f t="shared" si="27"/>
        <v/>
      </c>
      <c r="AL109" s="34" t="str">
        <f t="shared" si="27"/>
        <v/>
      </c>
      <c r="AM109" s="34" t="str">
        <f t="shared" si="27"/>
        <v/>
      </c>
      <c r="AN109" s="34" t="str">
        <f t="shared" si="27"/>
        <v/>
      </c>
      <c r="AO109" s="34" t="str">
        <f t="shared" si="27"/>
        <v/>
      </c>
      <c r="AP109" s="34" t="str">
        <f t="shared" si="27"/>
        <v/>
      </c>
      <c r="AQ109" s="34" t="str">
        <f t="shared" si="27"/>
        <v/>
      </c>
      <c r="AR109" s="34" t="str">
        <f t="shared" si="27"/>
        <v/>
      </c>
      <c r="AS109" s="34" t="str">
        <f t="shared" si="27"/>
        <v/>
      </c>
      <c r="AT109" s="34" t="str">
        <f t="shared" si="27"/>
        <v/>
      </c>
      <c r="AU109" s="34" t="str">
        <f t="shared" si="27"/>
        <v/>
      </c>
      <c r="AV109" s="34" t="str">
        <f t="shared" si="27"/>
        <v/>
      </c>
    </row>
    <row r="110" spans="2:48" ht="21.9" customHeight="1">
      <c r="B110" s="86" t="str">
        <f>IF('4.製品一覧'!B109="","",'4.製品一覧'!B109)</f>
        <v/>
      </c>
      <c r="C110" s="86" t="str">
        <f>IFERROR(VLOOKUP(B110,'4.製品一覧'!$B$4:$C$500,2,FALSE),"")</f>
        <v/>
      </c>
      <c r="D110" s="34">
        <f>SUMIF('2.売上実績'!$C$4:$C$5000,$B110,'2.売上実績'!$D$4:$D$5000)</f>
        <v>0</v>
      </c>
      <c r="E110" s="35">
        <f t="shared" si="16"/>
        <v>0</v>
      </c>
      <c r="F110" s="34">
        <f>IF(B110="",0,D110*VLOOKUP(B110,'4.製品一覧'!$B$4:$E$500,4,FALSE))</f>
        <v>0</v>
      </c>
      <c r="G110" s="35">
        <f t="shared" si="17"/>
        <v>0</v>
      </c>
      <c r="H110" s="35">
        <f t="shared" si="18"/>
        <v>0</v>
      </c>
      <c r="I110" s="113">
        <f t="shared" si="19"/>
        <v>0</v>
      </c>
      <c r="J110" s="114">
        <f t="shared" si="20"/>
        <v>0</v>
      </c>
      <c r="K110" s="47"/>
      <c r="L110" s="34" t="str">
        <f>IF(B110="","",SUMIF('5.経済減価償却'!$H$4:$H$3000,B110,'5.経済減価償却'!$G$4:$G$3000))</f>
        <v/>
      </c>
      <c r="M110" s="34" t="str">
        <f t="shared" si="21"/>
        <v/>
      </c>
      <c r="N110" s="34" t="str">
        <f>IF(B110="","",VLOOKUP(B110,'6.直接費'!$B$5:$G$501,3,FALSE))</f>
        <v/>
      </c>
      <c r="O110" s="34" t="str">
        <f t="shared" si="22"/>
        <v/>
      </c>
      <c r="P110" s="34" t="str">
        <f>IF($B110="","",VLOOKUP($B110,'6.直接費'!$B$5:$G$501,4,FALSE))</f>
        <v/>
      </c>
      <c r="Q110" s="34"/>
      <c r="R110" s="34"/>
      <c r="S110" s="34" t="str">
        <f t="shared" si="27"/>
        <v/>
      </c>
      <c r="T110" s="34" t="str">
        <f t="shared" si="27"/>
        <v/>
      </c>
      <c r="U110" s="34" t="str">
        <f t="shared" si="27"/>
        <v/>
      </c>
      <c r="V110" s="34" t="str">
        <f t="shared" si="27"/>
        <v/>
      </c>
      <c r="W110" s="34" t="str">
        <f t="shared" si="27"/>
        <v/>
      </c>
      <c r="X110" s="34" t="str">
        <f t="shared" si="27"/>
        <v/>
      </c>
      <c r="Y110" s="34" t="str">
        <f t="shared" si="27"/>
        <v/>
      </c>
      <c r="Z110" s="34" t="str">
        <f t="shared" si="27"/>
        <v/>
      </c>
      <c r="AA110" s="34" t="str">
        <f t="shared" si="27"/>
        <v/>
      </c>
      <c r="AB110" s="34" t="str">
        <f t="shared" si="27"/>
        <v/>
      </c>
      <c r="AC110" s="34" t="str">
        <f t="shared" si="27"/>
        <v/>
      </c>
      <c r="AD110" s="34" t="str">
        <f t="shared" si="27"/>
        <v/>
      </c>
      <c r="AE110" s="34" t="str">
        <f t="shared" si="27"/>
        <v/>
      </c>
      <c r="AF110" s="34" t="str">
        <f t="shared" si="27"/>
        <v/>
      </c>
      <c r="AG110" s="34" t="str">
        <f t="shared" si="27"/>
        <v/>
      </c>
      <c r="AH110" s="34" t="str">
        <f t="shared" si="27"/>
        <v/>
      </c>
      <c r="AI110" s="34" t="str">
        <f t="shared" si="27"/>
        <v/>
      </c>
      <c r="AJ110" s="34" t="str">
        <f t="shared" si="27"/>
        <v/>
      </c>
      <c r="AK110" s="34" t="str">
        <f t="shared" si="27"/>
        <v/>
      </c>
      <c r="AL110" s="34" t="str">
        <f t="shared" si="27"/>
        <v/>
      </c>
      <c r="AM110" s="34" t="str">
        <f t="shared" si="27"/>
        <v/>
      </c>
      <c r="AN110" s="34" t="str">
        <f t="shared" si="27"/>
        <v/>
      </c>
      <c r="AO110" s="34" t="str">
        <f t="shared" si="27"/>
        <v/>
      </c>
      <c r="AP110" s="34" t="str">
        <f t="shared" si="27"/>
        <v/>
      </c>
      <c r="AQ110" s="34" t="str">
        <f t="shared" si="27"/>
        <v/>
      </c>
      <c r="AR110" s="34" t="str">
        <f t="shared" si="27"/>
        <v/>
      </c>
      <c r="AS110" s="34" t="str">
        <f t="shared" si="27"/>
        <v/>
      </c>
      <c r="AT110" s="34" t="str">
        <f t="shared" si="27"/>
        <v/>
      </c>
      <c r="AU110" s="34" t="str">
        <f t="shared" si="27"/>
        <v/>
      </c>
      <c r="AV110" s="34" t="str">
        <f t="shared" si="27"/>
        <v/>
      </c>
    </row>
    <row r="111" spans="2:48" ht="21.9" customHeight="1">
      <c r="B111" s="86" t="str">
        <f>IF('4.製品一覧'!B110="","",'4.製品一覧'!B110)</f>
        <v/>
      </c>
      <c r="C111" s="86" t="str">
        <f>IFERROR(VLOOKUP(B111,'4.製品一覧'!$B$4:$C$500,2,FALSE),"")</f>
        <v/>
      </c>
      <c r="D111" s="34">
        <f>SUMIF('2.売上実績'!$C$4:$C$5000,$B111,'2.売上実績'!$D$4:$D$5000)</f>
        <v>0</v>
      </c>
      <c r="E111" s="35">
        <f t="shared" si="16"/>
        <v>0</v>
      </c>
      <c r="F111" s="34">
        <f>IF(B111="",0,D111*VLOOKUP(B111,'4.製品一覧'!$B$4:$E$500,4,FALSE))</f>
        <v>0</v>
      </c>
      <c r="G111" s="35">
        <f t="shared" si="17"/>
        <v>0</v>
      </c>
      <c r="H111" s="35">
        <f t="shared" si="18"/>
        <v>0</v>
      </c>
      <c r="I111" s="113">
        <f t="shared" si="19"/>
        <v>0</v>
      </c>
      <c r="J111" s="114">
        <f t="shared" si="20"/>
        <v>0</v>
      </c>
      <c r="K111" s="47"/>
      <c r="L111" s="34" t="str">
        <f>IF(B111="","",SUMIF('5.経済減価償却'!$H$4:$H$3000,B111,'5.経済減価償却'!$G$4:$G$3000))</f>
        <v/>
      </c>
      <c r="M111" s="34" t="str">
        <f t="shared" si="21"/>
        <v/>
      </c>
      <c r="N111" s="34" t="str">
        <f>IF(B111="","",VLOOKUP(B111,'6.直接費'!$B$5:$G$501,3,FALSE))</f>
        <v/>
      </c>
      <c r="O111" s="34" t="str">
        <f t="shared" si="22"/>
        <v/>
      </c>
      <c r="P111" s="34" t="str">
        <f>IF($B111="","",VLOOKUP($B111,'6.直接費'!$B$5:$G$501,4,FALSE))</f>
        <v/>
      </c>
      <c r="Q111" s="34"/>
      <c r="R111" s="34"/>
      <c r="S111" s="34" t="str">
        <f t="shared" si="27"/>
        <v/>
      </c>
      <c r="T111" s="34" t="str">
        <f t="shared" si="27"/>
        <v/>
      </c>
      <c r="U111" s="34" t="str">
        <f t="shared" si="27"/>
        <v/>
      </c>
      <c r="V111" s="34" t="str">
        <f t="shared" si="27"/>
        <v/>
      </c>
      <c r="W111" s="34" t="str">
        <f t="shared" si="27"/>
        <v/>
      </c>
      <c r="X111" s="34" t="str">
        <f t="shared" si="27"/>
        <v/>
      </c>
      <c r="Y111" s="34" t="str">
        <f t="shared" si="27"/>
        <v/>
      </c>
      <c r="Z111" s="34" t="str">
        <f t="shared" si="27"/>
        <v/>
      </c>
      <c r="AA111" s="34" t="str">
        <f t="shared" si="27"/>
        <v/>
      </c>
      <c r="AB111" s="34" t="str">
        <f t="shared" si="27"/>
        <v/>
      </c>
      <c r="AC111" s="34" t="str">
        <f t="shared" si="27"/>
        <v/>
      </c>
      <c r="AD111" s="34" t="str">
        <f t="shared" si="27"/>
        <v/>
      </c>
      <c r="AE111" s="34" t="str">
        <f t="shared" si="27"/>
        <v/>
      </c>
      <c r="AF111" s="34" t="str">
        <f t="shared" si="27"/>
        <v/>
      </c>
      <c r="AG111" s="34" t="str">
        <f t="shared" si="27"/>
        <v/>
      </c>
      <c r="AH111" s="34" t="str">
        <f t="shared" si="27"/>
        <v/>
      </c>
      <c r="AI111" s="34" t="str">
        <f t="shared" si="27"/>
        <v/>
      </c>
      <c r="AJ111" s="34" t="str">
        <f t="shared" si="27"/>
        <v/>
      </c>
      <c r="AK111" s="34" t="str">
        <f t="shared" si="27"/>
        <v/>
      </c>
      <c r="AL111" s="34" t="str">
        <f t="shared" si="27"/>
        <v/>
      </c>
      <c r="AM111" s="34" t="str">
        <f t="shared" si="27"/>
        <v/>
      </c>
      <c r="AN111" s="34" t="str">
        <f t="shared" si="27"/>
        <v/>
      </c>
      <c r="AO111" s="34" t="str">
        <f t="shared" si="27"/>
        <v/>
      </c>
      <c r="AP111" s="34" t="str">
        <f t="shared" si="27"/>
        <v/>
      </c>
      <c r="AQ111" s="34" t="str">
        <f t="shared" si="27"/>
        <v/>
      </c>
      <c r="AR111" s="34" t="str">
        <f t="shared" si="27"/>
        <v/>
      </c>
      <c r="AS111" s="34" t="str">
        <f t="shared" si="27"/>
        <v/>
      </c>
      <c r="AT111" s="34" t="str">
        <f t="shared" si="27"/>
        <v/>
      </c>
      <c r="AU111" s="34" t="str">
        <f t="shared" si="27"/>
        <v/>
      </c>
      <c r="AV111" s="34" t="str">
        <f t="shared" si="27"/>
        <v/>
      </c>
    </row>
    <row r="112" spans="2:48" ht="21.9" customHeight="1">
      <c r="B112" s="86" t="str">
        <f>IF('4.製品一覧'!B111="","",'4.製品一覧'!B111)</f>
        <v/>
      </c>
      <c r="C112" s="86" t="str">
        <f>IFERROR(VLOOKUP(B112,'4.製品一覧'!$B$4:$C$500,2,FALSE),"")</f>
        <v/>
      </c>
      <c r="D112" s="34">
        <f>SUMIF('2.売上実績'!$C$4:$C$5000,$B112,'2.売上実績'!$D$4:$D$5000)</f>
        <v>0</v>
      </c>
      <c r="E112" s="35">
        <f t="shared" si="16"/>
        <v>0</v>
      </c>
      <c r="F112" s="34">
        <f>IF(B112="",0,D112*VLOOKUP(B112,'4.製品一覧'!$B$4:$E$500,4,FALSE))</f>
        <v>0</v>
      </c>
      <c r="G112" s="35">
        <f t="shared" si="17"/>
        <v>0</v>
      </c>
      <c r="H112" s="35">
        <f t="shared" si="18"/>
        <v>0</v>
      </c>
      <c r="I112" s="113">
        <f t="shared" si="19"/>
        <v>0</v>
      </c>
      <c r="J112" s="114">
        <f t="shared" si="20"/>
        <v>0</v>
      </c>
      <c r="K112" s="47"/>
      <c r="L112" s="34" t="str">
        <f>IF(B112="","",SUMIF('5.経済減価償却'!$H$4:$H$3000,B112,'5.経済減価償却'!$G$4:$G$3000))</f>
        <v/>
      </c>
      <c r="M112" s="34" t="str">
        <f t="shared" si="21"/>
        <v/>
      </c>
      <c r="N112" s="34" t="str">
        <f>IF(B112="","",VLOOKUP(B112,'6.直接費'!$B$5:$G$501,3,FALSE))</f>
        <v/>
      </c>
      <c r="O112" s="34" t="str">
        <f t="shared" si="22"/>
        <v/>
      </c>
      <c r="P112" s="34" t="str">
        <f>IF($B112="","",VLOOKUP($B112,'6.直接費'!$B$5:$G$501,4,FALSE))</f>
        <v/>
      </c>
      <c r="Q112" s="34"/>
      <c r="R112" s="34"/>
      <c r="S112" s="34" t="str">
        <f t="shared" si="27"/>
        <v/>
      </c>
      <c r="T112" s="34" t="str">
        <f t="shared" si="27"/>
        <v/>
      </c>
      <c r="U112" s="34" t="str">
        <f t="shared" si="27"/>
        <v/>
      </c>
      <c r="V112" s="34" t="str">
        <f t="shared" si="27"/>
        <v/>
      </c>
      <c r="W112" s="34" t="str">
        <f t="shared" si="27"/>
        <v/>
      </c>
      <c r="X112" s="34" t="str">
        <f t="shared" si="27"/>
        <v/>
      </c>
      <c r="Y112" s="34" t="str">
        <f t="shared" si="27"/>
        <v/>
      </c>
      <c r="Z112" s="34" t="str">
        <f t="shared" si="27"/>
        <v/>
      </c>
      <c r="AA112" s="34" t="str">
        <f t="shared" si="27"/>
        <v/>
      </c>
      <c r="AB112" s="34" t="str">
        <f t="shared" si="27"/>
        <v/>
      </c>
      <c r="AC112" s="34" t="str">
        <f t="shared" si="27"/>
        <v/>
      </c>
      <c r="AD112" s="34" t="str">
        <f t="shared" si="27"/>
        <v/>
      </c>
      <c r="AE112" s="34" t="str">
        <f t="shared" si="27"/>
        <v/>
      </c>
      <c r="AF112" s="34" t="str">
        <f t="shared" si="27"/>
        <v/>
      </c>
      <c r="AG112" s="34" t="str">
        <f t="shared" si="27"/>
        <v/>
      </c>
      <c r="AH112" s="34" t="str">
        <f t="shared" si="27"/>
        <v/>
      </c>
      <c r="AI112" s="34" t="str">
        <f t="shared" si="27"/>
        <v/>
      </c>
      <c r="AJ112" s="34" t="str">
        <f t="shared" si="27"/>
        <v/>
      </c>
      <c r="AK112" s="34" t="str">
        <f t="shared" si="27"/>
        <v/>
      </c>
      <c r="AL112" s="34" t="str">
        <f t="shared" si="27"/>
        <v/>
      </c>
      <c r="AM112" s="34" t="str">
        <f t="shared" si="27"/>
        <v/>
      </c>
      <c r="AN112" s="34" t="str">
        <f t="shared" si="27"/>
        <v/>
      </c>
      <c r="AO112" s="34" t="str">
        <f t="shared" si="27"/>
        <v/>
      </c>
      <c r="AP112" s="34" t="str">
        <f t="shared" si="27"/>
        <v/>
      </c>
      <c r="AQ112" s="34" t="str">
        <f t="shared" si="27"/>
        <v/>
      </c>
      <c r="AR112" s="34" t="str">
        <f t="shared" si="27"/>
        <v/>
      </c>
      <c r="AS112" s="34" t="str">
        <f t="shared" si="27"/>
        <v/>
      </c>
      <c r="AT112" s="34" t="str">
        <f t="shared" si="27"/>
        <v/>
      </c>
      <c r="AU112" s="34" t="str">
        <f t="shared" si="27"/>
        <v/>
      </c>
      <c r="AV112" s="34" t="str">
        <f t="shared" si="27"/>
        <v/>
      </c>
    </row>
    <row r="113" spans="2:48" ht="21.9" customHeight="1">
      <c r="B113" s="86" t="str">
        <f>IF('4.製品一覧'!B112="","",'4.製品一覧'!B112)</f>
        <v/>
      </c>
      <c r="C113" s="86" t="str">
        <f>IFERROR(VLOOKUP(B113,'4.製品一覧'!$B$4:$C$500,2,FALSE),"")</f>
        <v/>
      </c>
      <c r="D113" s="34">
        <f>SUMIF('2.売上実績'!$C$4:$C$5000,$B113,'2.売上実績'!$D$4:$D$5000)</f>
        <v>0</v>
      </c>
      <c r="E113" s="35">
        <f t="shared" si="16"/>
        <v>0</v>
      </c>
      <c r="F113" s="34">
        <f>IF(B113="",0,D113*VLOOKUP(B113,'4.製品一覧'!$B$4:$E$500,4,FALSE))</f>
        <v>0</v>
      </c>
      <c r="G113" s="35">
        <f t="shared" si="17"/>
        <v>0</v>
      </c>
      <c r="H113" s="35">
        <f t="shared" si="18"/>
        <v>0</v>
      </c>
      <c r="I113" s="113">
        <f t="shared" si="19"/>
        <v>0</v>
      </c>
      <c r="J113" s="114">
        <f t="shared" si="20"/>
        <v>0</v>
      </c>
      <c r="K113" s="47"/>
      <c r="L113" s="34" t="str">
        <f>IF(B113="","",SUMIF('5.経済減価償却'!$H$4:$H$3000,B113,'5.経済減価償却'!$G$4:$G$3000))</f>
        <v/>
      </c>
      <c r="M113" s="34" t="str">
        <f t="shared" si="21"/>
        <v/>
      </c>
      <c r="N113" s="34" t="str">
        <f>IF(B113="","",VLOOKUP(B113,'6.直接費'!$B$5:$G$501,3,FALSE))</f>
        <v/>
      </c>
      <c r="O113" s="34" t="str">
        <f t="shared" si="22"/>
        <v/>
      </c>
      <c r="P113" s="34" t="str">
        <f>IF($B113="","",VLOOKUP($B113,'6.直接費'!$B$5:$G$501,4,FALSE))</f>
        <v/>
      </c>
      <c r="Q113" s="34"/>
      <c r="R113" s="34"/>
      <c r="S113" s="34" t="str">
        <f t="shared" si="27"/>
        <v/>
      </c>
      <c r="T113" s="34" t="str">
        <f t="shared" si="27"/>
        <v/>
      </c>
      <c r="U113" s="34" t="str">
        <f t="shared" si="27"/>
        <v/>
      </c>
      <c r="V113" s="34" t="str">
        <f t="shared" si="27"/>
        <v/>
      </c>
      <c r="W113" s="34" t="str">
        <f t="shared" si="27"/>
        <v/>
      </c>
      <c r="X113" s="34" t="str">
        <f t="shared" si="27"/>
        <v/>
      </c>
      <c r="Y113" s="34" t="str">
        <f t="shared" si="27"/>
        <v/>
      </c>
      <c r="Z113" s="34" t="str">
        <f t="shared" si="27"/>
        <v/>
      </c>
      <c r="AA113" s="34" t="str">
        <f t="shared" si="27"/>
        <v/>
      </c>
      <c r="AB113" s="34" t="str">
        <f t="shared" si="27"/>
        <v/>
      </c>
      <c r="AC113" s="34" t="str">
        <f t="shared" si="27"/>
        <v/>
      </c>
      <c r="AD113" s="34" t="str">
        <f t="shared" si="27"/>
        <v/>
      </c>
      <c r="AE113" s="34" t="str">
        <f t="shared" si="27"/>
        <v/>
      </c>
      <c r="AF113" s="34" t="str">
        <f t="shared" si="27"/>
        <v/>
      </c>
      <c r="AG113" s="34" t="str">
        <f t="shared" si="27"/>
        <v/>
      </c>
      <c r="AH113" s="34" t="str">
        <f t="shared" si="27"/>
        <v/>
      </c>
      <c r="AI113" s="34" t="str">
        <f t="shared" si="27"/>
        <v/>
      </c>
      <c r="AJ113" s="34" t="str">
        <f t="shared" si="27"/>
        <v/>
      </c>
      <c r="AK113" s="34" t="str">
        <f t="shared" si="27"/>
        <v/>
      </c>
      <c r="AL113" s="34" t="str">
        <f t="shared" si="27"/>
        <v/>
      </c>
      <c r="AM113" s="34" t="str">
        <f t="shared" si="27"/>
        <v/>
      </c>
      <c r="AN113" s="34" t="str">
        <f t="shared" si="27"/>
        <v/>
      </c>
      <c r="AO113" s="34" t="str">
        <f t="shared" si="27"/>
        <v/>
      </c>
      <c r="AP113" s="34" t="str">
        <f t="shared" si="27"/>
        <v/>
      </c>
      <c r="AQ113" s="34" t="str">
        <f t="shared" si="27"/>
        <v/>
      </c>
      <c r="AR113" s="34" t="str">
        <f t="shared" si="27"/>
        <v/>
      </c>
      <c r="AS113" s="34" t="str">
        <f t="shared" si="27"/>
        <v/>
      </c>
      <c r="AT113" s="34" t="str">
        <f t="shared" si="27"/>
        <v/>
      </c>
      <c r="AU113" s="34" t="str">
        <f t="shared" si="27"/>
        <v/>
      </c>
      <c r="AV113" s="34" t="str">
        <f t="shared" si="27"/>
        <v/>
      </c>
    </row>
    <row r="114" spans="2:48" ht="21.9" customHeight="1">
      <c r="B114" s="86" t="str">
        <f>IF('4.製品一覧'!B113="","",'4.製品一覧'!B113)</f>
        <v/>
      </c>
      <c r="C114" s="86" t="str">
        <f>IFERROR(VLOOKUP(B114,'4.製品一覧'!$B$4:$C$500,2,FALSE),"")</f>
        <v/>
      </c>
      <c r="D114" s="34">
        <f>SUMIF('2.売上実績'!$C$4:$C$5000,$B114,'2.売上実績'!$D$4:$D$5000)</f>
        <v>0</v>
      </c>
      <c r="E114" s="35">
        <f t="shared" si="16"/>
        <v>0</v>
      </c>
      <c r="F114" s="34">
        <f>IF(B114="",0,D114*VLOOKUP(B114,'4.製品一覧'!$B$4:$E$500,4,FALSE))</f>
        <v>0</v>
      </c>
      <c r="G114" s="35">
        <f t="shared" si="17"/>
        <v>0</v>
      </c>
      <c r="H114" s="35">
        <f t="shared" si="18"/>
        <v>0</v>
      </c>
      <c r="I114" s="113">
        <f t="shared" si="19"/>
        <v>0</v>
      </c>
      <c r="J114" s="114">
        <f t="shared" si="20"/>
        <v>0</v>
      </c>
      <c r="K114" s="47"/>
      <c r="L114" s="34" t="str">
        <f>IF(B114="","",SUMIF('5.経済減価償却'!$H$4:$H$3000,B114,'5.経済減価償却'!$G$4:$G$3000))</f>
        <v/>
      </c>
      <c r="M114" s="34" t="str">
        <f t="shared" si="21"/>
        <v/>
      </c>
      <c r="N114" s="34" t="str">
        <f>IF(B114="","",VLOOKUP(B114,'6.直接費'!$B$5:$G$501,3,FALSE))</f>
        <v/>
      </c>
      <c r="O114" s="34" t="str">
        <f t="shared" si="22"/>
        <v/>
      </c>
      <c r="P114" s="34" t="str">
        <f>IF($B114="","",VLOOKUP($B114,'6.直接費'!$B$5:$G$501,4,FALSE))</f>
        <v/>
      </c>
      <c r="Q114" s="34"/>
      <c r="R114" s="34"/>
      <c r="S114" s="34" t="str">
        <f t="shared" si="27"/>
        <v/>
      </c>
      <c r="T114" s="34" t="str">
        <f t="shared" si="27"/>
        <v/>
      </c>
      <c r="U114" s="34" t="str">
        <f t="shared" si="27"/>
        <v/>
      </c>
      <c r="V114" s="34" t="str">
        <f t="shared" si="27"/>
        <v/>
      </c>
      <c r="W114" s="34" t="str">
        <f t="shared" si="27"/>
        <v/>
      </c>
      <c r="X114" s="34" t="str">
        <f t="shared" si="27"/>
        <v/>
      </c>
      <c r="Y114" s="34" t="str">
        <f t="shared" si="27"/>
        <v/>
      </c>
      <c r="Z114" s="34" t="str">
        <f t="shared" si="27"/>
        <v/>
      </c>
      <c r="AA114" s="34" t="str">
        <f t="shared" si="27"/>
        <v/>
      </c>
      <c r="AB114" s="34" t="str">
        <f t="shared" si="27"/>
        <v/>
      </c>
      <c r="AC114" s="34" t="str">
        <f t="shared" si="27"/>
        <v/>
      </c>
      <c r="AD114" s="34" t="str">
        <f t="shared" si="27"/>
        <v/>
      </c>
      <c r="AE114" s="34" t="str">
        <f t="shared" si="27"/>
        <v/>
      </c>
      <c r="AF114" s="34" t="str">
        <f t="shared" si="27"/>
        <v/>
      </c>
      <c r="AG114" s="34" t="str">
        <f t="shared" si="27"/>
        <v/>
      </c>
      <c r="AH114" s="34" t="str">
        <f t="shared" si="27"/>
        <v/>
      </c>
      <c r="AI114" s="34" t="str">
        <f t="shared" si="27"/>
        <v/>
      </c>
      <c r="AJ114" s="34" t="str">
        <f t="shared" si="27"/>
        <v/>
      </c>
      <c r="AK114" s="34" t="str">
        <f t="shared" si="27"/>
        <v/>
      </c>
      <c r="AL114" s="34" t="str">
        <f t="shared" si="27"/>
        <v/>
      </c>
      <c r="AM114" s="34" t="str">
        <f t="shared" si="27"/>
        <v/>
      </c>
      <c r="AN114" s="34" t="str">
        <f t="shared" si="27"/>
        <v/>
      </c>
      <c r="AO114" s="34" t="str">
        <f t="shared" si="27"/>
        <v/>
      </c>
      <c r="AP114" s="34" t="str">
        <f t="shared" si="27"/>
        <v/>
      </c>
      <c r="AQ114" s="34" t="str">
        <f t="shared" si="27"/>
        <v/>
      </c>
      <c r="AR114" s="34" t="str">
        <f t="shared" si="27"/>
        <v/>
      </c>
      <c r="AS114" s="34" t="str">
        <f t="shared" si="27"/>
        <v/>
      </c>
      <c r="AT114" s="34" t="str">
        <f t="shared" si="27"/>
        <v/>
      </c>
      <c r="AU114" s="34" t="str">
        <f t="shared" si="27"/>
        <v/>
      </c>
      <c r="AV114" s="34" t="str">
        <f t="shared" si="27"/>
        <v/>
      </c>
    </row>
    <row r="115" spans="2:48" ht="21.9" customHeight="1">
      <c r="B115" s="86" t="str">
        <f>IF('4.製品一覧'!B114="","",'4.製品一覧'!B114)</f>
        <v/>
      </c>
      <c r="C115" s="86" t="str">
        <f>IFERROR(VLOOKUP(B115,'4.製品一覧'!$B$4:$C$500,2,FALSE),"")</f>
        <v/>
      </c>
      <c r="D115" s="34">
        <f>SUMIF('2.売上実績'!$C$4:$C$5000,$B115,'2.売上実績'!$D$4:$D$5000)</f>
        <v>0</v>
      </c>
      <c r="E115" s="35">
        <f t="shared" si="16"/>
        <v>0</v>
      </c>
      <c r="F115" s="34">
        <f>IF(B115="",0,D115*VLOOKUP(B115,'4.製品一覧'!$B$4:$E$500,4,FALSE))</f>
        <v>0</v>
      </c>
      <c r="G115" s="35">
        <f t="shared" si="17"/>
        <v>0</v>
      </c>
      <c r="H115" s="35">
        <f t="shared" si="18"/>
        <v>0</v>
      </c>
      <c r="I115" s="113">
        <f t="shared" si="19"/>
        <v>0</v>
      </c>
      <c r="J115" s="114">
        <f t="shared" si="20"/>
        <v>0</v>
      </c>
      <c r="K115" s="47"/>
      <c r="L115" s="34" t="str">
        <f>IF(B115="","",SUMIF('5.経済減価償却'!$H$4:$H$3000,B115,'5.経済減価償却'!$G$4:$G$3000))</f>
        <v/>
      </c>
      <c r="M115" s="34" t="str">
        <f t="shared" si="21"/>
        <v/>
      </c>
      <c r="N115" s="34" t="str">
        <f>IF(B115="","",VLOOKUP(B115,'6.直接費'!$B$5:$G$501,3,FALSE))</f>
        <v/>
      </c>
      <c r="O115" s="34" t="str">
        <f t="shared" si="22"/>
        <v/>
      </c>
      <c r="P115" s="34" t="str">
        <f>IF($B115="","",VLOOKUP($B115,'6.直接費'!$B$5:$G$501,4,FALSE))</f>
        <v/>
      </c>
      <c r="Q115" s="34"/>
      <c r="R115" s="34"/>
      <c r="S115" s="34" t="str">
        <f t="shared" si="27"/>
        <v/>
      </c>
      <c r="T115" s="34" t="str">
        <f t="shared" si="27"/>
        <v/>
      </c>
      <c r="U115" s="34" t="str">
        <f t="shared" si="27"/>
        <v/>
      </c>
      <c r="V115" s="34" t="str">
        <f t="shared" si="27"/>
        <v/>
      </c>
      <c r="W115" s="34" t="str">
        <f t="shared" si="27"/>
        <v/>
      </c>
      <c r="X115" s="34" t="str">
        <f t="shared" si="27"/>
        <v/>
      </c>
      <c r="Y115" s="34" t="str">
        <f t="shared" si="27"/>
        <v/>
      </c>
      <c r="Z115" s="34" t="str">
        <f t="shared" si="27"/>
        <v/>
      </c>
      <c r="AA115" s="34" t="str">
        <f t="shared" si="27"/>
        <v/>
      </c>
      <c r="AB115" s="34" t="str">
        <f t="shared" si="27"/>
        <v/>
      </c>
      <c r="AC115" s="34" t="str">
        <f t="shared" si="27"/>
        <v/>
      </c>
      <c r="AD115" s="34" t="str">
        <f t="shared" si="27"/>
        <v/>
      </c>
      <c r="AE115" s="34" t="str">
        <f t="shared" si="27"/>
        <v/>
      </c>
      <c r="AF115" s="34" t="str">
        <f t="shared" si="27"/>
        <v/>
      </c>
      <c r="AG115" s="34" t="str">
        <f t="shared" si="27"/>
        <v/>
      </c>
      <c r="AH115" s="34" t="str">
        <f t="shared" ref="S115:AV123" si="28">IF(OR($B115="",AH$4=""),"",IF(AH$4="売上数",AH$3*$E115,IF(AH$4="汎用配賦値",AH$3*$G115,IF(AND(AH$4="均一配賦",$B$3&gt;0),AH$3/$B$3,IF(AH$4="減価償却費",AH$3*$H115)))))</f>
        <v/>
      </c>
      <c r="AI115" s="34" t="str">
        <f t="shared" si="28"/>
        <v/>
      </c>
      <c r="AJ115" s="34" t="str">
        <f t="shared" si="28"/>
        <v/>
      </c>
      <c r="AK115" s="34" t="str">
        <f t="shared" si="28"/>
        <v/>
      </c>
      <c r="AL115" s="34" t="str">
        <f t="shared" si="28"/>
        <v/>
      </c>
      <c r="AM115" s="34" t="str">
        <f t="shared" si="28"/>
        <v/>
      </c>
      <c r="AN115" s="34" t="str">
        <f t="shared" si="28"/>
        <v/>
      </c>
      <c r="AO115" s="34" t="str">
        <f t="shared" si="28"/>
        <v/>
      </c>
      <c r="AP115" s="34" t="str">
        <f t="shared" si="28"/>
        <v/>
      </c>
      <c r="AQ115" s="34" t="str">
        <f t="shared" si="28"/>
        <v/>
      </c>
      <c r="AR115" s="34" t="str">
        <f t="shared" si="28"/>
        <v/>
      </c>
      <c r="AS115" s="34" t="str">
        <f t="shared" si="28"/>
        <v/>
      </c>
      <c r="AT115" s="34" t="str">
        <f t="shared" si="28"/>
        <v/>
      </c>
      <c r="AU115" s="34" t="str">
        <f t="shared" si="28"/>
        <v/>
      </c>
      <c r="AV115" s="34" t="str">
        <f t="shared" si="28"/>
        <v/>
      </c>
    </row>
    <row r="116" spans="2:48" ht="21.9" customHeight="1">
      <c r="B116" s="86" t="str">
        <f>IF('4.製品一覧'!B115="","",'4.製品一覧'!B115)</f>
        <v/>
      </c>
      <c r="C116" s="86" t="str">
        <f>IFERROR(VLOOKUP(B116,'4.製品一覧'!$B$4:$C$500,2,FALSE),"")</f>
        <v/>
      </c>
      <c r="D116" s="34">
        <f>SUMIF('2.売上実績'!$C$4:$C$5000,$B116,'2.売上実績'!$D$4:$D$5000)</f>
        <v>0</v>
      </c>
      <c r="E116" s="35">
        <f t="shared" si="16"/>
        <v>0</v>
      </c>
      <c r="F116" s="34">
        <f>IF(B116="",0,D116*VLOOKUP(B116,'4.製品一覧'!$B$4:$E$500,4,FALSE))</f>
        <v>0</v>
      </c>
      <c r="G116" s="35">
        <f t="shared" si="17"/>
        <v>0</v>
      </c>
      <c r="H116" s="35">
        <f t="shared" si="18"/>
        <v>0</v>
      </c>
      <c r="I116" s="113">
        <f t="shared" si="19"/>
        <v>0</v>
      </c>
      <c r="J116" s="114">
        <f t="shared" si="20"/>
        <v>0</v>
      </c>
      <c r="K116" s="47"/>
      <c r="L116" s="34" t="str">
        <f>IF(B116="","",SUMIF('5.経済減価償却'!$H$4:$H$3000,B116,'5.経済減価償却'!$G$4:$G$3000))</f>
        <v/>
      </c>
      <c r="M116" s="34" t="str">
        <f t="shared" si="21"/>
        <v/>
      </c>
      <c r="N116" s="34" t="str">
        <f>IF(B116="","",VLOOKUP(B116,'6.直接費'!$B$5:$G$501,3,FALSE))</f>
        <v/>
      </c>
      <c r="O116" s="34" t="str">
        <f t="shared" si="22"/>
        <v/>
      </c>
      <c r="P116" s="34" t="str">
        <f>IF($B116="","",VLOOKUP($B116,'6.直接費'!$B$5:$G$501,4,FALSE))</f>
        <v/>
      </c>
      <c r="Q116" s="34"/>
      <c r="R116" s="34"/>
      <c r="S116" s="34" t="str">
        <f t="shared" si="28"/>
        <v/>
      </c>
      <c r="T116" s="34" t="str">
        <f t="shared" si="28"/>
        <v/>
      </c>
      <c r="U116" s="34" t="str">
        <f t="shared" si="28"/>
        <v/>
      </c>
      <c r="V116" s="34" t="str">
        <f t="shared" si="28"/>
        <v/>
      </c>
      <c r="W116" s="34" t="str">
        <f t="shared" si="28"/>
        <v/>
      </c>
      <c r="X116" s="34" t="str">
        <f t="shared" si="28"/>
        <v/>
      </c>
      <c r="Y116" s="34" t="str">
        <f t="shared" si="28"/>
        <v/>
      </c>
      <c r="Z116" s="34" t="str">
        <f t="shared" si="28"/>
        <v/>
      </c>
      <c r="AA116" s="34" t="str">
        <f t="shared" si="28"/>
        <v/>
      </c>
      <c r="AB116" s="34" t="str">
        <f t="shared" si="28"/>
        <v/>
      </c>
      <c r="AC116" s="34" t="str">
        <f t="shared" si="28"/>
        <v/>
      </c>
      <c r="AD116" s="34" t="str">
        <f t="shared" si="28"/>
        <v/>
      </c>
      <c r="AE116" s="34" t="str">
        <f t="shared" si="28"/>
        <v/>
      </c>
      <c r="AF116" s="34" t="str">
        <f t="shared" si="28"/>
        <v/>
      </c>
      <c r="AG116" s="34" t="str">
        <f t="shared" si="28"/>
        <v/>
      </c>
      <c r="AH116" s="34" t="str">
        <f t="shared" si="28"/>
        <v/>
      </c>
      <c r="AI116" s="34" t="str">
        <f t="shared" si="28"/>
        <v/>
      </c>
      <c r="AJ116" s="34" t="str">
        <f t="shared" si="28"/>
        <v/>
      </c>
      <c r="AK116" s="34" t="str">
        <f t="shared" si="28"/>
        <v/>
      </c>
      <c r="AL116" s="34" t="str">
        <f t="shared" si="28"/>
        <v/>
      </c>
      <c r="AM116" s="34" t="str">
        <f t="shared" si="28"/>
        <v/>
      </c>
      <c r="AN116" s="34" t="str">
        <f t="shared" si="28"/>
        <v/>
      </c>
      <c r="AO116" s="34" t="str">
        <f t="shared" si="28"/>
        <v/>
      </c>
      <c r="AP116" s="34" t="str">
        <f t="shared" si="28"/>
        <v/>
      </c>
      <c r="AQ116" s="34" t="str">
        <f t="shared" si="28"/>
        <v/>
      </c>
      <c r="AR116" s="34" t="str">
        <f t="shared" si="28"/>
        <v/>
      </c>
      <c r="AS116" s="34" t="str">
        <f t="shared" si="28"/>
        <v/>
      </c>
      <c r="AT116" s="34" t="str">
        <f t="shared" si="28"/>
        <v/>
      </c>
      <c r="AU116" s="34" t="str">
        <f t="shared" si="28"/>
        <v/>
      </c>
      <c r="AV116" s="34" t="str">
        <f t="shared" si="28"/>
        <v/>
      </c>
    </row>
    <row r="117" spans="2:48" ht="21.9" customHeight="1">
      <c r="B117" s="86" t="str">
        <f>IF('4.製品一覧'!B116="","",'4.製品一覧'!B116)</f>
        <v/>
      </c>
      <c r="C117" s="86" t="str">
        <f>IFERROR(VLOOKUP(B117,'4.製品一覧'!$B$4:$C$500,2,FALSE),"")</f>
        <v/>
      </c>
      <c r="D117" s="34">
        <f>SUMIF('2.売上実績'!$C$4:$C$5000,$B117,'2.売上実績'!$D$4:$D$5000)</f>
        <v>0</v>
      </c>
      <c r="E117" s="35">
        <f t="shared" si="16"/>
        <v>0</v>
      </c>
      <c r="F117" s="34">
        <f>IF(B117="",0,D117*VLOOKUP(B117,'4.製品一覧'!$B$4:$E$500,4,FALSE))</f>
        <v>0</v>
      </c>
      <c r="G117" s="35">
        <f t="shared" si="17"/>
        <v>0</v>
      </c>
      <c r="H117" s="35">
        <f t="shared" si="18"/>
        <v>0</v>
      </c>
      <c r="I117" s="113">
        <f t="shared" si="19"/>
        <v>0</v>
      </c>
      <c r="J117" s="114">
        <f t="shared" si="20"/>
        <v>0</v>
      </c>
      <c r="K117" s="47"/>
      <c r="L117" s="34" t="str">
        <f>IF(B117="","",SUMIF('5.経済減価償却'!$H$4:$H$3000,B117,'5.経済減価償却'!$G$4:$G$3000))</f>
        <v/>
      </c>
      <c r="M117" s="34" t="str">
        <f t="shared" si="21"/>
        <v/>
      </c>
      <c r="N117" s="34" t="str">
        <f>IF(B117="","",VLOOKUP(B117,'6.直接費'!$B$5:$G$501,3,FALSE))</f>
        <v/>
      </c>
      <c r="O117" s="34" t="str">
        <f t="shared" si="22"/>
        <v/>
      </c>
      <c r="P117" s="34" t="str">
        <f>IF($B117="","",VLOOKUP($B117,'6.直接費'!$B$5:$G$501,4,FALSE))</f>
        <v/>
      </c>
      <c r="Q117" s="34"/>
      <c r="R117" s="34"/>
      <c r="S117" s="34" t="str">
        <f t="shared" si="28"/>
        <v/>
      </c>
      <c r="T117" s="34" t="str">
        <f t="shared" si="28"/>
        <v/>
      </c>
      <c r="U117" s="34" t="str">
        <f t="shared" si="28"/>
        <v/>
      </c>
      <c r="V117" s="34" t="str">
        <f t="shared" si="28"/>
        <v/>
      </c>
      <c r="W117" s="34" t="str">
        <f t="shared" si="28"/>
        <v/>
      </c>
      <c r="X117" s="34" t="str">
        <f t="shared" si="28"/>
        <v/>
      </c>
      <c r="Y117" s="34" t="str">
        <f t="shared" si="28"/>
        <v/>
      </c>
      <c r="Z117" s="34" t="str">
        <f t="shared" si="28"/>
        <v/>
      </c>
      <c r="AA117" s="34" t="str">
        <f t="shared" si="28"/>
        <v/>
      </c>
      <c r="AB117" s="34" t="str">
        <f t="shared" si="28"/>
        <v/>
      </c>
      <c r="AC117" s="34" t="str">
        <f t="shared" si="28"/>
        <v/>
      </c>
      <c r="AD117" s="34" t="str">
        <f t="shared" si="28"/>
        <v/>
      </c>
      <c r="AE117" s="34" t="str">
        <f t="shared" si="28"/>
        <v/>
      </c>
      <c r="AF117" s="34" t="str">
        <f t="shared" si="28"/>
        <v/>
      </c>
      <c r="AG117" s="34" t="str">
        <f t="shared" si="28"/>
        <v/>
      </c>
      <c r="AH117" s="34" t="str">
        <f t="shared" si="28"/>
        <v/>
      </c>
      <c r="AI117" s="34" t="str">
        <f t="shared" si="28"/>
        <v/>
      </c>
      <c r="AJ117" s="34" t="str">
        <f t="shared" si="28"/>
        <v/>
      </c>
      <c r="AK117" s="34" t="str">
        <f t="shared" si="28"/>
        <v/>
      </c>
      <c r="AL117" s="34" t="str">
        <f t="shared" si="28"/>
        <v/>
      </c>
      <c r="AM117" s="34" t="str">
        <f t="shared" si="28"/>
        <v/>
      </c>
      <c r="AN117" s="34" t="str">
        <f t="shared" si="28"/>
        <v/>
      </c>
      <c r="AO117" s="34" t="str">
        <f t="shared" si="28"/>
        <v/>
      </c>
      <c r="AP117" s="34" t="str">
        <f t="shared" si="28"/>
        <v/>
      </c>
      <c r="AQ117" s="34" t="str">
        <f t="shared" si="28"/>
        <v/>
      </c>
      <c r="AR117" s="34" t="str">
        <f t="shared" si="28"/>
        <v/>
      </c>
      <c r="AS117" s="34" t="str">
        <f t="shared" si="28"/>
        <v/>
      </c>
      <c r="AT117" s="34" t="str">
        <f t="shared" si="28"/>
        <v/>
      </c>
      <c r="AU117" s="34" t="str">
        <f t="shared" si="28"/>
        <v/>
      </c>
      <c r="AV117" s="34" t="str">
        <f t="shared" si="28"/>
        <v/>
      </c>
    </row>
    <row r="118" spans="2:48" ht="21.9" customHeight="1">
      <c r="B118" s="86" t="str">
        <f>IF('4.製品一覧'!B117="","",'4.製品一覧'!B117)</f>
        <v/>
      </c>
      <c r="C118" s="86" t="str">
        <f>IFERROR(VLOOKUP(B118,'4.製品一覧'!$B$4:$C$500,2,FALSE),"")</f>
        <v/>
      </c>
      <c r="D118" s="34">
        <f>SUMIF('2.売上実績'!$C$4:$C$5000,$B118,'2.売上実績'!$D$4:$D$5000)</f>
        <v>0</v>
      </c>
      <c r="E118" s="35">
        <f t="shared" si="16"/>
        <v>0</v>
      </c>
      <c r="F118" s="34">
        <f>IF(B118="",0,D118*VLOOKUP(B118,'4.製品一覧'!$B$4:$E$500,4,FALSE))</f>
        <v>0</v>
      </c>
      <c r="G118" s="35">
        <f t="shared" si="17"/>
        <v>0</v>
      </c>
      <c r="H118" s="35">
        <f t="shared" si="18"/>
        <v>0</v>
      </c>
      <c r="I118" s="113">
        <f t="shared" si="19"/>
        <v>0</v>
      </c>
      <c r="J118" s="114">
        <f t="shared" si="20"/>
        <v>0</v>
      </c>
      <c r="K118" s="47"/>
      <c r="L118" s="34" t="str">
        <f>IF(B118="","",SUMIF('5.経済減価償却'!$H$4:$H$3000,B118,'5.経済減価償却'!$G$4:$G$3000))</f>
        <v/>
      </c>
      <c r="M118" s="34" t="str">
        <f t="shared" si="21"/>
        <v/>
      </c>
      <c r="N118" s="34" t="str">
        <f>IF(B118="","",VLOOKUP(B118,'6.直接費'!$B$5:$G$501,3,FALSE))</f>
        <v/>
      </c>
      <c r="O118" s="34" t="str">
        <f t="shared" si="22"/>
        <v/>
      </c>
      <c r="P118" s="34" t="str">
        <f>IF($B118="","",VLOOKUP($B118,'6.直接費'!$B$5:$G$501,4,FALSE))</f>
        <v/>
      </c>
      <c r="Q118" s="34"/>
      <c r="R118" s="34"/>
      <c r="S118" s="34" t="str">
        <f t="shared" si="28"/>
        <v/>
      </c>
      <c r="T118" s="34" t="str">
        <f t="shared" si="28"/>
        <v/>
      </c>
      <c r="U118" s="34" t="str">
        <f t="shared" si="28"/>
        <v/>
      </c>
      <c r="V118" s="34" t="str">
        <f t="shared" si="28"/>
        <v/>
      </c>
      <c r="W118" s="34" t="str">
        <f t="shared" si="28"/>
        <v/>
      </c>
      <c r="X118" s="34" t="str">
        <f t="shared" si="28"/>
        <v/>
      </c>
      <c r="Y118" s="34" t="str">
        <f t="shared" si="28"/>
        <v/>
      </c>
      <c r="Z118" s="34" t="str">
        <f t="shared" si="28"/>
        <v/>
      </c>
      <c r="AA118" s="34" t="str">
        <f t="shared" si="28"/>
        <v/>
      </c>
      <c r="AB118" s="34" t="str">
        <f t="shared" si="28"/>
        <v/>
      </c>
      <c r="AC118" s="34" t="str">
        <f t="shared" si="28"/>
        <v/>
      </c>
      <c r="AD118" s="34" t="str">
        <f t="shared" si="28"/>
        <v/>
      </c>
      <c r="AE118" s="34" t="str">
        <f t="shared" si="28"/>
        <v/>
      </c>
      <c r="AF118" s="34" t="str">
        <f t="shared" si="28"/>
        <v/>
      </c>
      <c r="AG118" s="34" t="str">
        <f t="shared" si="28"/>
        <v/>
      </c>
      <c r="AH118" s="34" t="str">
        <f t="shared" si="28"/>
        <v/>
      </c>
      <c r="AI118" s="34" t="str">
        <f t="shared" si="28"/>
        <v/>
      </c>
      <c r="AJ118" s="34" t="str">
        <f t="shared" si="28"/>
        <v/>
      </c>
      <c r="AK118" s="34" t="str">
        <f t="shared" si="28"/>
        <v/>
      </c>
      <c r="AL118" s="34" t="str">
        <f t="shared" si="28"/>
        <v/>
      </c>
      <c r="AM118" s="34" t="str">
        <f t="shared" si="28"/>
        <v/>
      </c>
      <c r="AN118" s="34" t="str">
        <f t="shared" si="28"/>
        <v/>
      </c>
      <c r="AO118" s="34" t="str">
        <f t="shared" si="28"/>
        <v/>
      </c>
      <c r="AP118" s="34" t="str">
        <f t="shared" si="28"/>
        <v/>
      </c>
      <c r="AQ118" s="34" t="str">
        <f t="shared" si="28"/>
        <v/>
      </c>
      <c r="AR118" s="34" t="str">
        <f t="shared" si="28"/>
        <v/>
      </c>
      <c r="AS118" s="34" t="str">
        <f t="shared" si="28"/>
        <v/>
      </c>
      <c r="AT118" s="34" t="str">
        <f t="shared" si="28"/>
        <v/>
      </c>
      <c r="AU118" s="34" t="str">
        <f t="shared" si="28"/>
        <v/>
      </c>
      <c r="AV118" s="34" t="str">
        <f t="shared" si="28"/>
        <v/>
      </c>
    </row>
    <row r="119" spans="2:48" ht="21.9" customHeight="1">
      <c r="B119" s="86" t="str">
        <f>IF('4.製品一覧'!B118="","",'4.製品一覧'!B118)</f>
        <v/>
      </c>
      <c r="C119" s="86" t="str">
        <f>IFERROR(VLOOKUP(B119,'4.製品一覧'!$B$4:$C$500,2,FALSE),"")</f>
        <v/>
      </c>
      <c r="D119" s="34">
        <f>SUMIF('2.売上実績'!$C$4:$C$5000,$B119,'2.売上実績'!$D$4:$D$5000)</f>
        <v>0</v>
      </c>
      <c r="E119" s="35">
        <f t="shared" si="16"/>
        <v>0</v>
      </c>
      <c r="F119" s="34">
        <f>IF(B119="",0,D119*VLOOKUP(B119,'4.製品一覧'!$B$4:$E$500,4,FALSE))</f>
        <v>0</v>
      </c>
      <c r="G119" s="35">
        <f t="shared" si="17"/>
        <v>0</v>
      </c>
      <c r="H119" s="35">
        <f t="shared" si="18"/>
        <v>0</v>
      </c>
      <c r="I119" s="113">
        <f t="shared" si="19"/>
        <v>0</v>
      </c>
      <c r="J119" s="114">
        <f t="shared" si="20"/>
        <v>0</v>
      </c>
      <c r="K119" s="47"/>
      <c r="L119" s="34" t="str">
        <f>IF(B119="","",SUMIF('5.経済減価償却'!$H$4:$H$3000,B119,'5.経済減価償却'!$G$4:$G$3000))</f>
        <v/>
      </c>
      <c r="M119" s="34" t="str">
        <f t="shared" si="21"/>
        <v/>
      </c>
      <c r="N119" s="34" t="str">
        <f>IF(B119="","",VLOOKUP(B119,'6.直接費'!$B$5:$G$501,3,FALSE))</f>
        <v/>
      </c>
      <c r="O119" s="34" t="str">
        <f t="shared" si="22"/>
        <v/>
      </c>
      <c r="P119" s="34" t="str">
        <f>IF($B119="","",VLOOKUP($B119,'6.直接費'!$B$5:$G$501,4,FALSE))</f>
        <v/>
      </c>
      <c r="Q119" s="34"/>
      <c r="R119" s="34"/>
      <c r="S119" s="34" t="str">
        <f t="shared" si="28"/>
        <v/>
      </c>
      <c r="T119" s="34" t="str">
        <f t="shared" si="28"/>
        <v/>
      </c>
      <c r="U119" s="34" t="str">
        <f t="shared" si="28"/>
        <v/>
      </c>
      <c r="V119" s="34" t="str">
        <f t="shared" si="28"/>
        <v/>
      </c>
      <c r="W119" s="34" t="str">
        <f t="shared" si="28"/>
        <v/>
      </c>
      <c r="X119" s="34" t="str">
        <f t="shared" si="28"/>
        <v/>
      </c>
      <c r="Y119" s="34" t="str">
        <f t="shared" si="28"/>
        <v/>
      </c>
      <c r="Z119" s="34" t="str">
        <f t="shared" si="28"/>
        <v/>
      </c>
      <c r="AA119" s="34" t="str">
        <f t="shared" si="28"/>
        <v/>
      </c>
      <c r="AB119" s="34" t="str">
        <f t="shared" si="28"/>
        <v/>
      </c>
      <c r="AC119" s="34" t="str">
        <f t="shared" si="28"/>
        <v/>
      </c>
      <c r="AD119" s="34" t="str">
        <f t="shared" si="28"/>
        <v/>
      </c>
      <c r="AE119" s="34" t="str">
        <f t="shared" si="28"/>
        <v/>
      </c>
      <c r="AF119" s="34" t="str">
        <f t="shared" si="28"/>
        <v/>
      </c>
      <c r="AG119" s="34" t="str">
        <f t="shared" si="28"/>
        <v/>
      </c>
      <c r="AH119" s="34" t="str">
        <f t="shared" si="28"/>
        <v/>
      </c>
      <c r="AI119" s="34" t="str">
        <f t="shared" si="28"/>
        <v/>
      </c>
      <c r="AJ119" s="34" t="str">
        <f t="shared" si="28"/>
        <v/>
      </c>
      <c r="AK119" s="34" t="str">
        <f t="shared" si="28"/>
        <v/>
      </c>
      <c r="AL119" s="34" t="str">
        <f t="shared" si="28"/>
        <v/>
      </c>
      <c r="AM119" s="34" t="str">
        <f t="shared" si="28"/>
        <v/>
      </c>
      <c r="AN119" s="34" t="str">
        <f t="shared" si="28"/>
        <v/>
      </c>
      <c r="AO119" s="34" t="str">
        <f t="shared" si="28"/>
        <v/>
      </c>
      <c r="AP119" s="34" t="str">
        <f t="shared" si="28"/>
        <v/>
      </c>
      <c r="AQ119" s="34" t="str">
        <f t="shared" si="28"/>
        <v/>
      </c>
      <c r="AR119" s="34" t="str">
        <f t="shared" si="28"/>
        <v/>
      </c>
      <c r="AS119" s="34" t="str">
        <f t="shared" si="28"/>
        <v/>
      </c>
      <c r="AT119" s="34" t="str">
        <f t="shared" si="28"/>
        <v/>
      </c>
      <c r="AU119" s="34" t="str">
        <f t="shared" si="28"/>
        <v/>
      </c>
      <c r="AV119" s="34" t="str">
        <f t="shared" si="28"/>
        <v/>
      </c>
    </row>
    <row r="120" spans="2:48" ht="21.9" customHeight="1">
      <c r="B120" s="86" t="str">
        <f>IF('4.製品一覧'!B119="","",'4.製品一覧'!B119)</f>
        <v/>
      </c>
      <c r="C120" s="86" t="str">
        <f>IFERROR(VLOOKUP(B120,'4.製品一覧'!$B$4:$C$500,2,FALSE),"")</f>
        <v/>
      </c>
      <c r="D120" s="34">
        <f>SUMIF('2.売上実績'!$C$4:$C$5000,$B120,'2.売上実績'!$D$4:$D$5000)</f>
        <v>0</v>
      </c>
      <c r="E120" s="35">
        <f t="shared" si="16"/>
        <v>0</v>
      </c>
      <c r="F120" s="34">
        <f>IF(B120="",0,D120*VLOOKUP(B120,'4.製品一覧'!$B$4:$E$500,4,FALSE))</f>
        <v>0</v>
      </c>
      <c r="G120" s="35">
        <f t="shared" si="17"/>
        <v>0</v>
      </c>
      <c r="H120" s="35">
        <f t="shared" si="18"/>
        <v>0</v>
      </c>
      <c r="I120" s="113">
        <f t="shared" si="19"/>
        <v>0</v>
      </c>
      <c r="J120" s="114">
        <f t="shared" si="20"/>
        <v>0</v>
      </c>
      <c r="K120" s="47"/>
      <c r="L120" s="34" t="str">
        <f>IF(B120="","",SUMIF('5.経済減価償却'!$H$4:$H$3000,B120,'5.経済減価償却'!$G$4:$G$3000))</f>
        <v/>
      </c>
      <c r="M120" s="34" t="str">
        <f t="shared" si="21"/>
        <v/>
      </c>
      <c r="N120" s="34" t="str">
        <f>IF(B120="","",VLOOKUP(B120,'6.直接費'!$B$5:$G$501,3,FALSE))</f>
        <v/>
      </c>
      <c r="O120" s="34" t="str">
        <f t="shared" si="22"/>
        <v/>
      </c>
      <c r="P120" s="34" t="str">
        <f>IF($B120="","",VLOOKUP($B120,'6.直接費'!$B$5:$G$501,4,FALSE))</f>
        <v/>
      </c>
      <c r="Q120" s="34"/>
      <c r="R120" s="34"/>
      <c r="S120" s="34" t="str">
        <f t="shared" si="28"/>
        <v/>
      </c>
      <c r="T120" s="34" t="str">
        <f t="shared" si="28"/>
        <v/>
      </c>
      <c r="U120" s="34" t="str">
        <f t="shared" si="28"/>
        <v/>
      </c>
      <c r="V120" s="34" t="str">
        <f t="shared" si="28"/>
        <v/>
      </c>
      <c r="W120" s="34" t="str">
        <f t="shared" si="28"/>
        <v/>
      </c>
      <c r="X120" s="34" t="str">
        <f t="shared" si="28"/>
        <v/>
      </c>
      <c r="Y120" s="34" t="str">
        <f t="shared" si="28"/>
        <v/>
      </c>
      <c r="Z120" s="34" t="str">
        <f t="shared" si="28"/>
        <v/>
      </c>
      <c r="AA120" s="34" t="str">
        <f t="shared" si="28"/>
        <v/>
      </c>
      <c r="AB120" s="34" t="str">
        <f t="shared" si="28"/>
        <v/>
      </c>
      <c r="AC120" s="34" t="str">
        <f t="shared" si="28"/>
        <v/>
      </c>
      <c r="AD120" s="34" t="str">
        <f t="shared" si="28"/>
        <v/>
      </c>
      <c r="AE120" s="34" t="str">
        <f t="shared" si="28"/>
        <v/>
      </c>
      <c r="AF120" s="34" t="str">
        <f t="shared" si="28"/>
        <v/>
      </c>
      <c r="AG120" s="34" t="str">
        <f t="shared" si="28"/>
        <v/>
      </c>
      <c r="AH120" s="34" t="str">
        <f t="shared" si="28"/>
        <v/>
      </c>
      <c r="AI120" s="34" t="str">
        <f t="shared" si="28"/>
        <v/>
      </c>
      <c r="AJ120" s="34" t="str">
        <f t="shared" si="28"/>
        <v/>
      </c>
      <c r="AK120" s="34" t="str">
        <f t="shared" si="28"/>
        <v/>
      </c>
      <c r="AL120" s="34" t="str">
        <f t="shared" si="28"/>
        <v/>
      </c>
      <c r="AM120" s="34" t="str">
        <f t="shared" si="28"/>
        <v/>
      </c>
      <c r="AN120" s="34" t="str">
        <f t="shared" si="28"/>
        <v/>
      </c>
      <c r="AO120" s="34" t="str">
        <f t="shared" si="28"/>
        <v/>
      </c>
      <c r="AP120" s="34" t="str">
        <f t="shared" si="28"/>
        <v/>
      </c>
      <c r="AQ120" s="34" t="str">
        <f t="shared" si="28"/>
        <v/>
      </c>
      <c r="AR120" s="34" t="str">
        <f t="shared" si="28"/>
        <v/>
      </c>
      <c r="AS120" s="34" t="str">
        <f t="shared" si="28"/>
        <v/>
      </c>
      <c r="AT120" s="34" t="str">
        <f t="shared" si="28"/>
        <v/>
      </c>
      <c r="AU120" s="34" t="str">
        <f t="shared" si="28"/>
        <v/>
      </c>
      <c r="AV120" s="34" t="str">
        <f t="shared" si="28"/>
        <v/>
      </c>
    </row>
    <row r="121" spans="2:48" ht="21.9" customHeight="1">
      <c r="B121" s="86" t="str">
        <f>IF('4.製品一覧'!B120="","",'4.製品一覧'!B120)</f>
        <v/>
      </c>
      <c r="C121" s="86" t="str">
        <f>IFERROR(VLOOKUP(B121,'4.製品一覧'!$B$4:$C$500,2,FALSE),"")</f>
        <v/>
      </c>
      <c r="D121" s="34">
        <f>SUMIF('2.売上実績'!$C$4:$C$5000,$B121,'2.売上実績'!$D$4:$D$5000)</f>
        <v>0</v>
      </c>
      <c r="E121" s="35">
        <f t="shared" si="16"/>
        <v>0</v>
      </c>
      <c r="F121" s="34">
        <f>IF(B121="",0,D121*VLOOKUP(B121,'4.製品一覧'!$B$4:$E$500,4,FALSE))</f>
        <v>0</v>
      </c>
      <c r="G121" s="35">
        <f t="shared" si="17"/>
        <v>0</v>
      </c>
      <c r="H121" s="35">
        <f t="shared" si="18"/>
        <v>0</v>
      </c>
      <c r="I121" s="113">
        <f t="shared" si="19"/>
        <v>0</v>
      </c>
      <c r="J121" s="114">
        <f t="shared" si="20"/>
        <v>0</v>
      </c>
      <c r="K121" s="47"/>
      <c r="L121" s="34" t="str">
        <f>IF(B121="","",SUMIF('5.経済減価償却'!$H$4:$H$3000,B121,'5.経済減価償却'!$G$4:$G$3000))</f>
        <v/>
      </c>
      <c r="M121" s="34" t="str">
        <f t="shared" si="21"/>
        <v/>
      </c>
      <c r="N121" s="34" t="str">
        <f>IF(B121="","",VLOOKUP(B121,'6.直接費'!$B$5:$G$501,3,FALSE))</f>
        <v/>
      </c>
      <c r="O121" s="34" t="str">
        <f t="shared" si="22"/>
        <v/>
      </c>
      <c r="P121" s="34" t="str">
        <f>IF($B121="","",VLOOKUP($B121,'6.直接費'!$B$5:$G$501,4,FALSE))</f>
        <v/>
      </c>
      <c r="Q121" s="34"/>
      <c r="R121" s="34"/>
      <c r="S121" s="34" t="str">
        <f t="shared" si="28"/>
        <v/>
      </c>
      <c r="T121" s="34" t="str">
        <f t="shared" si="28"/>
        <v/>
      </c>
      <c r="U121" s="34" t="str">
        <f t="shared" si="28"/>
        <v/>
      </c>
      <c r="V121" s="34" t="str">
        <f t="shared" si="28"/>
        <v/>
      </c>
      <c r="W121" s="34" t="str">
        <f t="shared" si="28"/>
        <v/>
      </c>
      <c r="X121" s="34" t="str">
        <f t="shared" si="28"/>
        <v/>
      </c>
      <c r="Y121" s="34" t="str">
        <f t="shared" si="28"/>
        <v/>
      </c>
      <c r="Z121" s="34" t="str">
        <f t="shared" si="28"/>
        <v/>
      </c>
      <c r="AA121" s="34" t="str">
        <f t="shared" si="28"/>
        <v/>
      </c>
      <c r="AB121" s="34" t="str">
        <f t="shared" si="28"/>
        <v/>
      </c>
      <c r="AC121" s="34" t="str">
        <f t="shared" si="28"/>
        <v/>
      </c>
      <c r="AD121" s="34" t="str">
        <f t="shared" si="28"/>
        <v/>
      </c>
      <c r="AE121" s="34" t="str">
        <f t="shared" si="28"/>
        <v/>
      </c>
      <c r="AF121" s="34" t="str">
        <f t="shared" si="28"/>
        <v/>
      </c>
      <c r="AG121" s="34" t="str">
        <f t="shared" si="28"/>
        <v/>
      </c>
      <c r="AH121" s="34" t="str">
        <f t="shared" si="28"/>
        <v/>
      </c>
      <c r="AI121" s="34" t="str">
        <f t="shared" si="28"/>
        <v/>
      </c>
      <c r="AJ121" s="34" t="str">
        <f t="shared" si="28"/>
        <v/>
      </c>
      <c r="AK121" s="34" t="str">
        <f t="shared" si="28"/>
        <v/>
      </c>
      <c r="AL121" s="34" t="str">
        <f t="shared" si="28"/>
        <v/>
      </c>
      <c r="AM121" s="34" t="str">
        <f t="shared" si="28"/>
        <v/>
      </c>
      <c r="AN121" s="34" t="str">
        <f t="shared" si="28"/>
        <v/>
      </c>
      <c r="AO121" s="34" t="str">
        <f t="shared" si="28"/>
        <v/>
      </c>
      <c r="AP121" s="34" t="str">
        <f t="shared" si="28"/>
        <v/>
      </c>
      <c r="AQ121" s="34" t="str">
        <f t="shared" si="28"/>
        <v/>
      </c>
      <c r="AR121" s="34" t="str">
        <f t="shared" si="28"/>
        <v/>
      </c>
      <c r="AS121" s="34" t="str">
        <f t="shared" si="28"/>
        <v/>
      </c>
      <c r="AT121" s="34" t="str">
        <f t="shared" si="28"/>
        <v/>
      </c>
      <c r="AU121" s="34" t="str">
        <f t="shared" si="28"/>
        <v/>
      </c>
      <c r="AV121" s="34" t="str">
        <f t="shared" si="28"/>
        <v/>
      </c>
    </row>
    <row r="122" spans="2:48" ht="21.9" customHeight="1">
      <c r="B122" s="86" t="str">
        <f>IF('4.製品一覧'!B121="","",'4.製品一覧'!B121)</f>
        <v/>
      </c>
      <c r="C122" s="86" t="str">
        <f>IFERROR(VLOOKUP(B122,'4.製品一覧'!$B$4:$C$500,2,FALSE),"")</f>
        <v/>
      </c>
      <c r="D122" s="34">
        <f>SUMIF('2.売上実績'!$C$4:$C$5000,$B122,'2.売上実績'!$D$4:$D$5000)</f>
        <v>0</v>
      </c>
      <c r="E122" s="35">
        <f t="shared" si="16"/>
        <v>0</v>
      </c>
      <c r="F122" s="34">
        <f>IF(B122="",0,D122*VLOOKUP(B122,'4.製品一覧'!$B$4:$E$500,4,FALSE))</f>
        <v>0</v>
      </c>
      <c r="G122" s="35">
        <f t="shared" si="17"/>
        <v>0</v>
      </c>
      <c r="H122" s="35">
        <f t="shared" si="18"/>
        <v>0</v>
      </c>
      <c r="I122" s="113">
        <f t="shared" si="19"/>
        <v>0</v>
      </c>
      <c r="J122" s="114">
        <f t="shared" si="20"/>
        <v>0</v>
      </c>
      <c r="K122" s="47"/>
      <c r="L122" s="34" t="str">
        <f>IF(B122="","",SUMIF('5.経済減価償却'!$H$4:$H$3000,B122,'5.経済減価償却'!$G$4:$G$3000))</f>
        <v/>
      </c>
      <c r="M122" s="34" t="str">
        <f t="shared" si="21"/>
        <v/>
      </c>
      <c r="N122" s="34" t="str">
        <f>IF(B122="","",VLOOKUP(B122,'6.直接費'!$B$5:$G$501,3,FALSE))</f>
        <v/>
      </c>
      <c r="O122" s="34" t="str">
        <f t="shared" si="22"/>
        <v/>
      </c>
      <c r="P122" s="34" t="str">
        <f>IF($B122="","",VLOOKUP($B122,'6.直接費'!$B$5:$G$501,4,FALSE))</f>
        <v/>
      </c>
      <c r="Q122" s="34"/>
      <c r="R122" s="34"/>
      <c r="S122" s="34" t="str">
        <f t="shared" si="28"/>
        <v/>
      </c>
      <c r="T122" s="34" t="str">
        <f t="shared" si="28"/>
        <v/>
      </c>
      <c r="U122" s="34" t="str">
        <f t="shared" si="28"/>
        <v/>
      </c>
      <c r="V122" s="34" t="str">
        <f t="shared" si="28"/>
        <v/>
      </c>
      <c r="W122" s="34" t="str">
        <f t="shared" si="28"/>
        <v/>
      </c>
      <c r="X122" s="34" t="str">
        <f t="shared" si="28"/>
        <v/>
      </c>
      <c r="Y122" s="34" t="str">
        <f t="shared" si="28"/>
        <v/>
      </c>
      <c r="Z122" s="34" t="str">
        <f t="shared" si="28"/>
        <v/>
      </c>
      <c r="AA122" s="34" t="str">
        <f t="shared" si="28"/>
        <v/>
      </c>
      <c r="AB122" s="34" t="str">
        <f t="shared" si="28"/>
        <v/>
      </c>
      <c r="AC122" s="34" t="str">
        <f t="shared" si="28"/>
        <v/>
      </c>
      <c r="AD122" s="34" t="str">
        <f t="shared" si="28"/>
        <v/>
      </c>
      <c r="AE122" s="34" t="str">
        <f t="shared" si="28"/>
        <v/>
      </c>
      <c r="AF122" s="34" t="str">
        <f t="shared" si="28"/>
        <v/>
      </c>
      <c r="AG122" s="34" t="str">
        <f t="shared" si="28"/>
        <v/>
      </c>
      <c r="AH122" s="34" t="str">
        <f t="shared" si="28"/>
        <v/>
      </c>
      <c r="AI122" s="34" t="str">
        <f t="shared" si="28"/>
        <v/>
      </c>
      <c r="AJ122" s="34" t="str">
        <f t="shared" si="28"/>
        <v/>
      </c>
      <c r="AK122" s="34" t="str">
        <f t="shared" si="28"/>
        <v/>
      </c>
      <c r="AL122" s="34" t="str">
        <f t="shared" si="28"/>
        <v/>
      </c>
      <c r="AM122" s="34" t="str">
        <f t="shared" si="28"/>
        <v/>
      </c>
      <c r="AN122" s="34" t="str">
        <f t="shared" si="28"/>
        <v/>
      </c>
      <c r="AO122" s="34" t="str">
        <f t="shared" si="28"/>
        <v/>
      </c>
      <c r="AP122" s="34" t="str">
        <f t="shared" si="28"/>
        <v/>
      </c>
      <c r="AQ122" s="34" t="str">
        <f t="shared" si="28"/>
        <v/>
      </c>
      <c r="AR122" s="34" t="str">
        <f t="shared" si="28"/>
        <v/>
      </c>
      <c r="AS122" s="34" t="str">
        <f t="shared" si="28"/>
        <v/>
      </c>
      <c r="AT122" s="34" t="str">
        <f t="shared" si="28"/>
        <v/>
      </c>
      <c r="AU122" s="34" t="str">
        <f t="shared" si="28"/>
        <v/>
      </c>
      <c r="AV122" s="34" t="str">
        <f t="shared" si="28"/>
        <v/>
      </c>
    </row>
    <row r="123" spans="2:48" ht="21.9" customHeight="1">
      <c r="B123" s="86" t="str">
        <f>IF('4.製品一覧'!B122="","",'4.製品一覧'!B122)</f>
        <v/>
      </c>
      <c r="C123" s="86" t="str">
        <f>IFERROR(VLOOKUP(B123,'4.製品一覧'!$B$4:$C$500,2,FALSE),"")</f>
        <v/>
      </c>
      <c r="D123" s="34">
        <f>SUMIF('2.売上実績'!$C$4:$C$5000,$B123,'2.売上実績'!$D$4:$D$5000)</f>
        <v>0</v>
      </c>
      <c r="E123" s="35">
        <f t="shared" si="16"/>
        <v>0</v>
      </c>
      <c r="F123" s="34">
        <f>IF(B123="",0,D123*VLOOKUP(B123,'4.製品一覧'!$B$4:$E$500,4,FALSE))</f>
        <v>0</v>
      </c>
      <c r="G123" s="35">
        <f t="shared" si="17"/>
        <v>0</v>
      </c>
      <c r="H123" s="35">
        <f t="shared" si="18"/>
        <v>0</v>
      </c>
      <c r="I123" s="113">
        <f t="shared" si="19"/>
        <v>0</v>
      </c>
      <c r="J123" s="114">
        <f t="shared" si="20"/>
        <v>0</v>
      </c>
      <c r="K123" s="47"/>
      <c r="L123" s="34" t="str">
        <f>IF(B123="","",SUMIF('5.経済減価償却'!$H$4:$H$3000,B123,'5.経済減価償却'!$G$4:$G$3000))</f>
        <v/>
      </c>
      <c r="M123" s="34" t="str">
        <f t="shared" si="21"/>
        <v/>
      </c>
      <c r="N123" s="34" t="str">
        <f>IF(B123="","",VLOOKUP(B123,'6.直接費'!$B$5:$G$501,3,FALSE))</f>
        <v/>
      </c>
      <c r="O123" s="34" t="str">
        <f t="shared" si="22"/>
        <v/>
      </c>
      <c r="P123" s="34" t="str">
        <f>IF($B123="","",VLOOKUP($B123,'6.直接費'!$B$5:$G$501,4,FALSE))</f>
        <v/>
      </c>
      <c r="Q123" s="34"/>
      <c r="R123" s="34"/>
      <c r="S123" s="34" t="str">
        <f t="shared" si="28"/>
        <v/>
      </c>
      <c r="T123" s="34" t="str">
        <f t="shared" si="28"/>
        <v/>
      </c>
      <c r="U123" s="34" t="str">
        <f t="shared" si="28"/>
        <v/>
      </c>
      <c r="V123" s="34" t="str">
        <f t="shared" si="28"/>
        <v/>
      </c>
      <c r="W123" s="34" t="str">
        <f t="shared" si="28"/>
        <v/>
      </c>
      <c r="X123" s="34" t="str">
        <f t="shared" si="28"/>
        <v/>
      </c>
      <c r="Y123" s="34" t="str">
        <f t="shared" si="28"/>
        <v/>
      </c>
      <c r="Z123" s="34" t="str">
        <f t="shared" si="28"/>
        <v/>
      </c>
      <c r="AA123" s="34" t="str">
        <f t="shared" si="28"/>
        <v/>
      </c>
      <c r="AB123" s="34" t="str">
        <f t="shared" si="28"/>
        <v/>
      </c>
      <c r="AC123" s="34" t="str">
        <f t="shared" si="28"/>
        <v/>
      </c>
      <c r="AD123" s="34" t="str">
        <f t="shared" si="28"/>
        <v/>
      </c>
      <c r="AE123" s="34" t="str">
        <f t="shared" si="28"/>
        <v/>
      </c>
      <c r="AF123" s="34" t="str">
        <f t="shared" si="28"/>
        <v/>
      </c>
      <c r="AG123" s="34" t="str">
        <f t="shared" si="28"/>
        <v/>
      </c>
      <c r="AH123" s="34" t="str">
        <f t="shared" si="28"/>
        <v/>
      </c>
      <c r="AI123" s="34" t="str">
        <f t="shared" si="28"/>
        <v/>
      </c>
      <c r="AJ123" s="34" t="str">
        <f t="shared" si="28"/>
        <v/>
      </c>
      <c r="AK123" s="34" t="str">
        <f t="shared" si="28"/>
        <v/>
      </c>
      <c r="AL123" s="34" t="str">
        <f t="shared" si="28"/>
        <v/>
      </c>
      <c r="AM123" s="34" t="str">
        <f t="shared" si="28"/>
        <v/>
      </c>
      <c r="AN123" s="34" t="str">
        <f t="shared" si="28"/>
        <v/>
      </c>
      <c r="AO123" s="34" t="str">
        <f t="shared" si="28"/>
        <v/>
      </c>
      <c r="AP123" s="34" t="str">
        <f t="shared" si="28"/>
        <v/>
      </c>
      <c r="AQ123" s="34" t="str">
        <f t="shared" si="28"/>
        <v/>
      </c>
      <c r="AR123" s="34" t="str">
        <f t="shared" si="28"/>
        <v/>
      </c>
      <c r="AS123" s="34" t="str">
        <f t="shared" si="28"/>
        <v/>
      </c>
      <c r="AT123" s="34" t="str">
        <f t="shared" si="28"/>
        <v/>
      </c>
      <c r="AU123" s="34" t="str">
        <f t="shared" si="28"/>
        <v/>
      </c>
      <c r="AV123" s="34" t="str">
        <f t="shared" si="28"/>
        <v/>
      </c>
    </row>
    <row r="124" spans="2:48" ht="21.9" customHeight="1">
      <c r="B124" s="86" t="str">
        <f>IF('4.製品一覧'!B123="","",'4.製品一覧'!B123)</f>
        <v/>
      </c>
      <c r="C124" s="86" t="str">
        <f>IFERROR(VLOOKUP(B124,'4.製品一覧'!$B$4:$C$500,2,FALSE),"")</f>
        <v/>
      </c>
      <c r="D124" s="34">
        <f>SUMIF('2.売上実績'!$C$4:$C$5000,$B124,'2.売上実績'!$D$4:$D$5000)</f>
        <v>0</v>
      </c>
      <c r="E124" s="35">
        <f t="shared" si="16"/>
        <v>0</v>
      </c>
      <c r="F124" s="34">
        <f>IF(B124="",0,D124*VLOOKUP(B124,'4.製品一覧'!$B$4:$E$500,4,FALSE))</f>
        <v>0</v>
      </c>
      <c r="G124" s="35">
        <f t="shared" si="17"/>
        <v>0</v>
      </c>
      <c r="H124" s="35">
        <f t="shared" si="18"/>
        <v>0</v>
      </c>
      <c r="I124" s="113">
        <f t="shared" si="19"/>
        <v>0</v>
      </c>
      <c r="J124" s="114">
        <f t="shared" si="20"/>
        <v>0</v>
      </c>
      <c r="K124" s="47"/>
      <c r="L124" s="34" t="str">
        <f>IF(B124="","",SUMIF('5.経済減価償却'!$H$4:$H$3000,B124,'5.経済減価償却'!$G$4:$G$3000))</f>
        <v/>
      </c>
      <c r="M124" s="34" t="str">
        <f t="shared" si="21"/>
        <v/>
      </c>
      <c r="N124" s="34" t="str">
        <f>IF(B124="","",VLOOKUP(B124,'6.直接費'!$B$5:$G$501,3,FALSE))</f>
        <v/>
      </c>
      <c r="O124" s="34" t="str">
        <f t="shared" si="22"/>
        <v/>
      </c>
      <c r="P124" s="34" t="str">
        <f>IF($B124="","",VLOOKUP($B124,'6.直接費'!$B$5:$G$501,4,FALSE))</f>
        <v/>
      </c>
      <c r="Q124" s="34"/>
      <c r="R124" s="34"/>
      <c r="S124" s="34" t="str">
        <f t="shared" ref="S124:AV132" si="29">IF(OR($B124="",S$4=""),"",IF(S$4="売上数",S$3*$E124,IF(S$4="汎用配賦値",S$3*$G124,IF(AND(S$4="均一配賦",$B$3&gt;0),S$3/$B$3,IF(S$4="減価償却費",S$3*$H124)))))</f>
        <v/>
      </c>
      <c r="T124" s="34" t="str">
        <f t="shared" si="29"/>
        <v/>
      </c>
      <c r="U124" s="34" t="str">
        <f t="shared" si="29"/>
        <v/>
      </c>
      <c r="V124" s="34" t="str">
        <f t="shared" si="29"/>
        <v/>
      </c>
      <c r="W124" s="34" t="str">
        <f t="shared" si="29"/>
        <v/>
      </c>
      <c r="X124" s="34" t="str">
        <f t="shared" si="29"/>
        <v/>
      </c>
      <c r="Y124" s="34" t="str">
        <f t="shared" si="29"/>
        <v/>
      </c>
      <c r="Z124" s="34" t="str">
        <f t="shared" si="29"/>
        <v/>
      </c>
      <c r="AA124" s="34" t="str">
        <f t="shared" si="29"/>
        <v/>
      </c>
      <c r="AB124" s="34" t="str">
        <f t="shared" si="29"/>
        <v/>
      </c>
      <c r="AC124" s="34" t="str">
        <f t="shared" si="29"/>
        <v/>
      </c>
      <c r="AD124" s="34" t="str">
        <f t="shared" si="29"/>
        <v/>
      </c>
      <c r="AE124" s="34" t="str">
        <f t="shared" si="29"/>
        <v/>
      </c>
      <c r="AF124" s="34" t="str">
        <f t="shared" si="29"/>
        <v/>
      </c>
      <c r="AG124" s="34" t="str">
        <f t="shared" si="29"/>
        <v/>
      </c>
      <c r="AH124" s="34" t="str">
        <f t="shared" si="29"/>
        <v/>
      </c>
      <c r="AI124" s="34" t="str">
        <f t="shared" si="29"/>
        <v/>
      </c>
      <c r="AJ124" s="34" t="str">
        <f t="shared" si="29"/>
        <v/>
      </c>
      <c r="AK124" s="34" t="str">
        <f t="shared" si="29"/>
        <v/>
      </c>
      <c r="AL124" s="34" t="str">
        <f t="shared" si="29"/>
        <v/>
      </c>
      <c r="AM124" s="34" t="str">
        <f t="shared" si="29"/>
        <v/>
      </c>
      <c r="AN124" s="34" t="str">
        <f t="shared" si="29"/>
        <v/>
      </c>
      <c r="AO124" s="34" t="str">
        <f t="shared" si="29"/>
        <v/>
      </c>
      <c r="AP124" s="34" t="str">
        <f t="shared" si="29"/>
        <v/>
      </c>
      <c r="AQ124" s="34" t="str">
        <f t="shared" si="29"/>
        <v/>
      </c>
      <c r="AR124" s="34" t="str">
        <f t="shared" si="29"/>
        <v/>
      </c>
      <c r="AS124" s="34" t="str">
        <f t="shared" si="29"/>
        <v/>
      </c>
      <c r="AT124" s="34" t="str">
        <f t="shared" si="29"/>
        <v/>
      </c>
      <c r="AU124" s="34" t="str">
        <f t="shared" si="29"/>
        <v/>
      </c>
      <c r="AV124" s="34" t="str">
        <f t="shared" si="29"/>
        <v/>
      </c>
    </row>
    <row r="125" spans="2:48" ht="21.9" customHeight="1">
      <c r="B125" s="86" t="str">
        <f>IF('4.製品一覧'!B124="","",'4.製品一覧'!B124)</f>
        <v/>
      </c>
      <c r="C125" s="86" t="str">
        <f>IFERROR(VLOOKUP(B125,'4.製品一覧'!$B$4:$C$500,2,FALSE),"")</f>
        <v/>
      </c>
      <c r="D125" s="34">
        <f>SUMIF('2.売上実績'!$C$4:$C$5000,$B125,'2.売上実績'!$D$4:$D$5000)</f>
        <v>0</v>
      </c>
      <c r="E125" s="35">
        <f t="shared" si="16"/>
        <v>0</v>
      </c>
      <c r="F125" s="34">
        <f>IF(B125="",0,D125*VLOOKUP(B125,'4.製品一覧'!$B$4:$E$500,4,FALSE))</f>
        <v>0</v>
      </c>
      <c r="G125" s="35">
        <f t="shared" si="17"/>
        <v>0</v>
      </c>
      <c r="H125" s="35">
        <f t="shared" si="18"/>
        <v>0</v>
      </c>
      <c r="I125" s="113">
        <f t="shared" si="19"/>
        <v>0</v>
      </c>
      <c r="J125" s="114">
        <f t="shared" si="20"/>
        <v>0</v>
      </c>
      <c r="K125" s="47"/>
      <c r="L125" s="34" t="str">
        <f>IF(B125="","",SUMIF('5.経済減価償却'!$H$4:$H$3000,B125,'5.経済減価償却'!$G$4:$G$3000))</f>
        <v/>
      </c>
      <c r="M125" s="34" t="str">
        <f t="shared" si="21"/>
        <v/>
      </c>
      <c r="N125" s="34" t="str">
        <f>IF(B125="","",VLOOKUP(B125,'6.直接費'!$B$5:$G$501,3,FALSE))</f>
        <v/>
      </c>
      <c r="O125" s="34" t="str">
        <f t="shared" si="22"/>
        <v/>
      </c>
      <c r="P125" s="34" t="str">
        <f>IF($B125="","",VLOOKUP($B125,'6.直接費'!$B$5:$G$501,4,FALSE))</f>
        <v/>
      </c>
      <c r="Q125" s="34"/>
      <c r="R125" s="34"/>
      <c r="S125" s="34" t="str">
        <f t="shared" si="29"/>
        <v/>
      </c>
      <c r="T125" s="34" t="str">
        <f t="shared" si="29"/>
        <v/>
      </c>
      <c r="U125" s="34" t="str">
        <f t="shared" si="29"/>
        <v/>
      </c>
      <c r="V125" s="34" t="str">
        <f t="shared" si="29"/>
        <v/>
      </c>
      <c r="W125" s="34" t="str">
        <f t="shared" si="29"/>
        <v/>
      </c>
      <c r="X125" s="34" t="str">
        <f t="shared" si="29"/>
        <v/>
      </c>
      <c r="Y125" s="34" t="str">
        <f t="shared" si="29"/>
        <v/>
      </c>
      <c r="Z125" s="34" t="str">
        <f t="shared" si="29"/>
        <v/>
      </c>
      <c r="AA125" s="34" t="str">
        <f t="shared" si="29"/>
        <v/>
      </c>
      <c r="AB125" s="34" t="str">
        <f t="shared" si="29"/>
        <v/>
      </c>
      <c r="AC125" s="34" t="str">
        <f t="shared" si="29"/>
        <v/>
      </c>
      <c r="AD125" s="34" t="str">
        <f t="shared" si="29"/>
        <v/>
      </c>
      <c r="AE125" s="34" t="str">
        <f t="shared" si="29"/>
        <v/>
      </c>
      <c r="AF125" s="34" t="str">
        <f t="shared" si="29"/>
        <v/>
      </c>
      <c r="AG125" s="34" t="str">
        <f t="shared" si="29"/>
        <v/>
      </c>
      <c r="AH125" s="34" t="str">
        <f t="shared" si="29"/>
        <v/>
      </c>
      <c r="AI125" s="34" t="str">
        <f t="shared" si="29"/>
        <v/>
      </c>
      <c r="AJ125" s="34" t="str">
        <f t="shared" si="29"/>
        <v/>
      </c>
      <c r="AK125" s="34" t="str">
        <f t="shared" si="29"/>
        <v/>
      </c>
      <c r="AL125" s="34" t="str">
        <f t="shared" si="29"/>
        <v/>
      </c>
      <c r="AM125" s="34" t="str">
        <f t="shared" si="29"/>
        <v/>
      </c>
      <c r="AN125" s="34" t="str">
        <f t="shared" si="29"/>
        <v/>
      </c>
      <c r="AO125" s="34" t="str">
        <f t="shared" si="29"/>
        <v/>
      </c>
      <c r="AP125" s="34" t="str">
        <f t="shared" si="29"/>
        <v/>
      </c>
      <c r="AQ125" s="34" t="str">
        <f t="shared" si="29"/>
        <v/>
      </c>
      <c r="AR125" s="34" t="str">
        <f t="shared" si="29"/>
        <v/>
      </c>
      <c r="AS125" s="34" t="str">
        <f t="shared" si="29"/>
        <v/>
      </c>
      <c r="AT125" s="34" t="str">
        <f t="shared" si="29"/>
        <v/>
      </c>
      <c r="AU125" s="34" t="str">
        <f t="shared" si="29"/>
        <v/>
      </c>
      <c r="AV125" s="34" t="str">
        <f t="shared" si="29"/>
        <v/>
      </c>
    </row>
    <row r="126" spans="2:48" ht="21.9" customHeight="1">
      <c r="B126" s="86" t="str">
        <f>IF('4.製品一覧'!B125="","",'4.製品一覧'!B125)</f>
        <v/>
      </c>
      <c r="C126" s="86" t="str">
        <f>IFERROR(VLOOKUP(B126,'4.製品一覧'!$B$4:$C$500,2,FALSE),"")</f>
        <v/>
      </c>
      <c r="D126" s="34">
        <f>SUMIF('2.売上実績'!$C$4:$C$5000,$B126,'2.売上実績'!$D$4:$D$5000)</f>
        <v>0</v>
      </c>
      <c r="E126" s="35">
        <f t="shared" si="16"/>
        <v>0</v>
      </c>
      <c r="F126" s="34">
        <f>IF(B126="",0,D126*VLOOKUP(B126,'4.製品一覧'!$B$4:$E$500,4,FALSE))</f>
        <v>0</v>
      </c>
      <c r="G126" s="35">
        <f t="shared" si="17"/>
        <v>0</v>
      </c>
      <c r="H126" s="35">
        <f t="shared" si="18"/>
        <v>0</v>
      </c>
      <c r="I126" s="113">
        <f t="shared" si="19"/>
        <v>0</v>
      </c>
      <c r="J126" s="114">
        <f t="shared" si="20"/>
        <v>0</v>
      </c>
      <c r="K126" s="47"/>
      <c r="L126" s="34" t="str">
        <f>IF(B126="","",SUMIF('5.経済減価償却'!$H$4:$H$3000,B126,'5.経済減価償却'!$G$4:$G$3000))</f>
        <v/>
      </c>
      <c r="M126" s="34" t="str">
        <f t="shared" si="21"/>
        <v/>
      </c>
      <c r="N126" s="34" t="str">
        <f>IF(B126="","",VLOOKUP(B126,'6.直接費'!$B$5:$G$501,3,FALSE))</f>
        <v/>
      </c>
      <c r="O126" s="34" t="str">
        <f t="shared" si="22"/>
        <v/>
      </c>
      <c r="P126" s="34" t="str">
        <f>IF($B126="","",VLOOKUP($B126,'6.直接費'!$B$5:$G$501,4,FALSE))</f>
        <v/>
      </c>
      <c r="Q126" s="34"/>
      <c r="R126" s="34"/>
      <c r="S126" s="34" t="str">
        <f t="shared" si="29"/>
        <v/>
      </c>
      <c r="T126" s="34" t="str">
        <f t="shared" si="29"/>
        <v/>
      </c>
      <c r="U126" s="34" t="str">
        <f t="shared" si="29"/>
        <v/>
      </c>
      <c r="V126" s="34" t="str">
        <f t="shared" si="29"/>
        <v/>
      </c>
      <c r="W126" s="34" t="str">
        <f t="shared" si="29"/>
        <v/>
      </c>
      <c r="X126" s="34" t="str">
        <f t="shared" si="29"/>
        <v/>
      </c>
      <c r="Y126" s="34" t="str">
        <f t="shared" si="29"/>
        <v/>
      </c>
      <c r="Z126" s="34" t="str">
        <f t="shared" si="29"/>
        <v/>
      </c>
      <c r="AA126" s="34" t="str">
        <f t="shared" si="29"/>
        <v/>
      </c>
      <c r="AB126" s="34" t="str">
        <f t="shared" si="29"/>
        <v/>
      </c>
      <c r="AC126" s="34" t="str">
        <f t="shared" si="29"/>
        <v/>
      </c>
      <c r="AD126" s="34" t="str">
        <f t="shared" si="29"/>
        <v/>
      </c>
      <c r="AE126" s="34" t="str">
        <f t="shared" si="29"/>
        <v/>
      </c>
      <c r="AF126" s="34" t="str">
        <f t="shared" si="29"/>
        <v/>
      </c>
      <c r="AG126" s="34" t="str">
        <f t="shared" si="29"/>
        <v/>
      </c>
      <c r="AH126" s="34" t="str">
        <f t="shared" si="29"/>
        <v/>
      </c>
      <c r="AI126" s="34" t="str">
        <f t="shared" si="29"/>
        <v/>
      </c>
      <c r="AJ126" s="34" t="str">
        <f t="shared" si="29"/>
        <v/>
      </c>
      <c r="AK126" s="34" t="str">
        <f t="shared" si="29"/>
        <v/>
      </c>
      <c r="AL126" s="34" t="str">
        <f t="shared" si="29"/>
        <v/>
      </c>
      <c r="AM126" s="34" t="str">
        <f t="shared" si="29"/>
        <v/>
      </c>
      <c r="AN126" s="34" t="str">
        <f t="shared" si="29"/>
        <v/>
      </c>
      <c r="AO126" s="34" t="str">
        <f t="shared" si="29"/>
        <v/>
      </c>
      <c r="AP126" s="34" t="str">
        <f t="shared" si="29"/>
        <v/>
      </c>
      <c r="AQ126" s="34" t="str">
        <f t="shared" si="29"/>
        <v/>
      </c>
      <c r="AR126" s="34" t="str">
        <f t="shared" si="29"/>
        <v/>
      </c>
      <c r="AS126" s="34" t="str">
        <f t="shared" si="29"/>
        <v/>
      </c>
      <c r="AT126" s="34" t="str">
        <f t="shared" si="29"/>
        <v/>
      </c>
      <c r="AU126" s="34" t="str">
        <f t="shared" si="29"/>
        <v/>
      </c>
      <c r="AV126" s="34" t="str">
        <f t="shared" si="29"/>
        <v/>
      </c>
    </row>
    <row r="127" spans="2:48" ht="21.9" customHeight="1">
      <c r="B127" s="86" t="str">
        <f>IF('4.製品一覧'!B126="","",'4.製品一覧'!B126)</f>
        <v/>
      </c>
      <c r="C127" s="86" t="str">
        <f>IFERROR(VLOOKUP(B127,'4.製品一覧'!$B$4:$C$500,2,FALSE),"")</f>
        <v/>
      </c>
      <c r="D127" s="34">
        <f>SUMIF('2.売上実績'!$C$4:$C$5000,$B127,'2.売上実績'!$D$4:$D$5000)</f>
        <v>0</v>
      </c>
      <c r="E127" s="35">
        <f t="shared" si="16"/>
        <v>0</v>
      </c>
      <c r="F127" s="34">
        <f>IF(B127="",0,D127*VLOOKUP(B127,'4.製品一覧'!$B$4:$E$500,4,FALSE))</f>
        <v>0</v>
      </c>
      <c r="G127" s="35">
        <f t="shared" si="17"/>
        <v>0</v>
      </c>
      <c r="H127" s="35">
        <f t="shared" si="18"/>
        <v>0</v>
      </c>
      <c r="I127" s="113">
        <f t="shared" si="19"/>
        <v>0</v>
      </c>
      <c r="J127" s="114">
        <f t="shared" si="20"/>
        <v>0</v>
      </c>
      <c r="K127" s="47"/>
      <c r="L127" s="34" t="str">
        <f>IF(B127="","",SUMIF('5.経済減価償却'!$H$4:$H$3000,B127,'5.経済減価償却'!$G$4:$G$3000))</f>
        <v/>
      </c>
      <c r="M127" s="34" t="str">
        <f t="shared" si="21"/>
        <v/>
      </c>
      <c r="N127" s="34" t="str">
        <f>IF(B127="","",VLOOKUP(B127,'6.直接費'!$B$5:$G$501,3,FALSE))</f>
        <v/>
      </c>
      <c r="O127" s="34" t="str">
        <f t="shared" si="22"/>
        <v/>
      </c>
      <c r="P127" s="34" t="str">
        <f>IF($B127="","",VLOOKUP($B127,'6.直接費'!$B$5:$G$501,4,FALSE))</f>
        <v/>
      </c>
      <c r="Q127" s="34"/>
      <c r="R127" s="34"/>
      <c r="S127" s="34" t="str">
        <f t="shared" si="29"/>
        <v/>
      </c>
      <c r="T127" s="34" t="str">
        <f t="shared" si="29"/>
        <v/>
      </c>
      <c r="U127" s="34" t="str">
        <f t="shared" si="29"/>
        <v/>
      </c>
      <c r="V127" s="34" t="str">
        <f t="shared" si="29"/>
        <v/>
      </c>
      <c r="W127" s="34" t="str">
        <f t="shared" si="29"/>
        <v/>
      </c>
      <c r="X127" s="34" t="str">
        <f t="shared" si="29"/>
        <v/>
      </c>
      <c r="Y127" s="34" t="str">
        <f t="shared" si="29"/>
        <v/>
      </c>
      <c r="Z127" s="34" t="str">
        <f t="shared" si="29"/>
        <v/>
      </c>
      <c r="AA127" s="34" t="str">
        <f t="shared" si="29"/>
        <v/>
      </c>
      <c r="AB127" s="34" t="str">
        <f t="shared" si="29"/>
        <v/>
      </c>
      <c r="AC127" s="34" t="str">
        <f t="shared" si="29"/>
        <v/>
      </c>
      <c r="AD127" s="34" t="str">
        <f t="shared" si="29"/>
        <v/>
      </c>
      <c r="AE127" s="34" t="str">
        <f t="shared" si="29"/>
        <v/>
      </c>
      <c r="AF127" s="34" t="str">
        <f t="shared" si="29"/>
        <v/>
      </c>
      <c r="AG127" s="34" t="str">
        <f t="shared" si="29"/>
        <v/>
      </c>
      <c r="AH127" s="34" t="str">
        <f t="shared" si="29"/>
        <v/>
      </c>
      <c r="AI127" s="34" t="str">
        <f t="shared" si="29"/>
        <v/>
      </c>
      <c r="AJ127" s="34" t="str">
        <f t="shared" si="29"/>
        <v/>
      </c>
      <c r="AK127" s="34" t="str">
        <f t="shared" si="29"/>
        <v/>
      </c>
      <c r="AL127" s="34" t="str">
        <f t="shared" si="29"/>
        <v/>
      </c>
      <c r="AM127" s="34" t="str">
        <f t="shared" si="29"/>
        <v/>
      </c>
      <c r="AN127" s="34" t="str">
        <f t="shared" si="29"/>
        <v/>
      </c>
      <c r="AO127" s="34" t="str">
        <f t="shared" si="29"/>
        <v/>
      </c>
      <c r="AP127" s="34" t="str">
        <f t="shared" si="29"/>
        <v/>
      </c>
      <c r="AQ127" s="34" t="str">
        <f t="shared" si="29"/>
        <v/>
      </c>
      <c r="AR127" s="34" t="str">
        <f t="shared" si="29"/>
        <v/>
      </c>
      <c r="AS127" s="34" t="str">
        <f t="shared" si="29"/>
        <v/>
      </c>
      <c r="AT127" s="34" t="str">
        <f t="shared" si="29"/>
        <v/>
      </c>
      <c r="AU127" s="34" t="str">
        <f t="shared" si="29"/>
        <v/>
      </c>
      <c r="AV127" s="34" t="str">
        <f t="shared" si="29"/>
        <v/>
      </c>
    </row>
    <row r="128" spans="2:48" ht="21.9" customHeight="1">
      <c r="B128" s="86" t="str">
        <f>IF('4.製品一覧'!B127="","",'4.製品一覧'!B127)</f>
        <v/>
      </c>
      <c r="C128" s="86" t="str">
        <f>IFERROR(VLOOKUP(B128,'4.製品一覧'!$B$4:$C$500,2,FALSE),"")</f>
        <v/>
      </c>
      <c r="D128" s="34">
        <f>SUMIF('2.売上実績'!$C$4:$C$5000,$B128,'2.売上実績'!$D$4:$D$5000)</f>
        <v>0</v>
      </c>
      <c r="E128" s="35">
        <f t="shared" si="16"/>
        <v>0</v>
      </c>
      <c r="F128" s="34">
        <f>IF(B128="",0,D128*VLOOKUP(B128,'4.製品一覧'!$B$4:$E$500,4,FALSE))</f>
        <v>0</v>
      </c>
      <c r="G128" s="35">
        <f t="shared" si="17"/>
        <v>0</v>
      </c>
      <c r="H128" s="35">
        <f t="shared" si="18"/>
        <v>0</v>
      </c>
      <c r="I128" s="113">
        <f t="shared" si="19"/>
        <v>0</v>
      </c>
      <c r="J128" s="114">
        <f t="shared" si="20"/>
        <v>0</v>
      </c>
      <c r="K128" s="47"/>
      <c r="L128" s="34" t="str">
        <f>IF(B128="","",SUMIF('5.経済減価償却'!$H$4:$H$3000,B128,'5.経済減価償却'!$G$4:$G$3000))</f>
        <v/>
      </c>
      <c r="M128" s="34" t="str">
        <f t="shared" si="21"/>
        <v/>
      </c>
      <c r="N128" s="34" t="str">
        <f>IF(B128="","",VLOOKUP(B128,'6.直接費'!$B$5:$G$501,3,FALSE))</f>
        <v/>
      </c>
      <c r="O128" s="34" t="str">
        <f t="shared" si="22"/>
        <v/>
      </c>
      <c r="P128" s="34" t="str">
        <f>IF($B128="","",VLOOKUP($B128,'6.直接費'!$B$5:$G$501,4,FALSE))</f>
        <v/>
      </c>
      <c r="Q128" s="34"/>
      <c r="R128" s="34"/>
      <c r="S128" s="34" t="str">
        <f t="shared" si="29"/>
        <v/>
      </c>
      <c r="T128" s="34" t="str">
        <f t="shared" si="29"/>
        <v/>
      </c>
      <c r="U128" s="34" t="str">
        <f t="shared" si="29"/>
        <v/>
      </c>
      <c r="V128" s="34" t="str">
        <f t="shared" si="29"/>
        <v/>
      </c>
      <c r="W128" s="34" t="str">
        <f t="shared" si="29"/>
        <v/>
      </c>
      <c r="X128" s="34" t="str">
        <f t="shared" si="29"/>
        <v/>
      </c>
      <c r="Y128" s="34" t="str">
        <f t="shared" si="29"/>
        <v/>
      </c>
      <c r="Z128" s="34" t="str">
        <f t="shared" si="29"/>
        <v/>
      </c>
      <c r="AA128" s="34" t="str">
        <f t="shared" si="29"/>
        <v/>
      </c>
      <c r="AB128" s="34" t="str">
        <f t="shared" si="29"/>
        <v/>
      </c>
      <c r="AC128" s="34" t="str">
        <f t="shared" si="29"/>
        <v/>
      </c>
      <c r="AD128" s="34" t="str">
        <f t="shared" si="29"/>
        <v/>
      </c>
      <c r="AE128" s="34" t="str">
        <f t="shared" si="29"/>
        <v/>
      </c>
      <c r="AF128" s="34" t="str">
        <f t="shared" si="29"/>
        <v/>
      </c>
      <c r="AG128" s="34" t="str">
        <f t="shared" si="29"/>
        <v/>
      </c>
      <c r="AH128" s="34" t="str">
        <f t="shared" si="29"/>
        <v/>
      </c>
      <c r="AI128" s="34" t="str">
        <f t="shared" si="29"/>
        <v/>
      </c>
      <c r="AJ128" s="34" t="str">
        <f t="shared" si="29"/>
        <v/>
      </c>
      <c r="AK128" s="34" t="str">
        <f t="shared" si="29"/>
        <v/>
      </c>
      <c r="AL128" s="34" t="str">
        <f t="shared" si="29"/>
        <v/>
      </c>
      <c r="AM128" s="34" t="str">
        <f t="shared" si="29"/>
        <v/>
      </c>
      <c r="AN128" s="34" t="str">
        <f t="shared" si="29"/>
        <v/>
      </c>
      <c r="AO128" s="34" t="str">
        <f t="shared" si="29"/>
        <v/>
      </c>
      <c r="AP128" s="34" t="str">
        <f t="shared" si="29"/>
        <v/>
      </c>
      <c r="AQ128" s="34" t="str">
        <f t="shared" si="29"/>
        <v/>
      </c>
      <c r="AR128" s="34" t="str">
        <f t="shared" si="29"/>
        <v/>
      </c>
      <c r="AS128" s="34" t="str">
        <f t="shared" si="29"/>
        <v/>
      </c>
      <c r="AT128" s="34" t="str">
        <f t="shared" si="29"/>
        <v/>
      </c>
      <c r="AU128" s="34" t="str">
        <f t="shared" si="29"/>
        <v/>
      </c>
      <c r="AV128" s="34" t="str">
        <f t="shared" si="29"/>
        <v/>
      </c>
    </row>
    <row r="129" spans="2:48" ht="21.9" customHeight="1">
      <c r="B129" s="86" t="str">
        <f>IF('4.製品一覧'!B128="","",'4.製品一覧'!B128)</f>
        <v/>
      </c>
      <c r="C129" s="86" t="str">
        <f>IFERROR(VLOOKUP(B129,'4.製品一覧'!$B$4:$C$500,2,FALSE),"")</f>
        <v/>
      </c>
      <c r="D129" s="34">
        <f>SUMIF('2.売上実績'!$C$4:$C$5000,$B129,'2.売上実績'!$D$4:$D$5000)</f>
        <v>0</v>
      </c>
      <c r="E129" s="35">
        <f t="shared" si="16"/>
        <v>0</v>
      </c>
      <c r="F129" s="34">
        <f>IF(B129="",0,D129*VLOOKUP(B129,'4.製品一覧'!$B$4:$E$500,4,FALSE))</f>
        <v>0</v>
      </c>
      <c r="G129" s="35">
        <f t="shared" si="17"/>
        <v>0</v>
      </c>
      <c r="H129" s="35">
        <f t="shared" si="18"/>
        <v>0</v>
      </c>
      <c r="I129" s="113">
        <f t="shared" si="19"/>
        <v>0</v>
      </c>
      <c r="J129" s="114">
        <f t="shared" si="20"/>
        <v>0</v>
      </c>
      <c r="K129" s="47"/>
      <c r="L129" s="34" t="str">
        <f>IF(B129="","",SUMIF('5.経済減価償却'!$H$4:$H$3000,B129,'5.経済減価償却'!$G$4:$G$3000))</f>
        <v/>
      </c>
      <c r="M129" s="34" t="str">
        <f t="shared" si="21"/>
        <v/>
      </c>
      <c r="N129" s="34" t="str">
        <f>IF(B129="","",VLOOKUP(B129,'6.直接費'!$B$5:$G$501,3,FALSE))</f>
        <v/>
      </c>
      <c r="O129" s="34" t="str">
        <f t="shared" si="22"/>
        <v/>
      </c>
      <c r="P129" s="34" t="str">
        <f>IF($B129="","",VLOOKUP($B129,'6.直接費'!$B$5:$G$501,4,FALSE))</f>
        <v/>
      </c>
      <c r="Q129" s="34"/>
      <c r="R129" s="34"/>
      <c r="S129" s="34" t="str">
        <f t="shared" si="29"/>
        <v/>
      </c>
      <c r="T129" s="34" t="str">
        <f t="shared" si="29"/>
        <v/>
      </c>
      <c r="U129" s="34" t="str">
        <f t="shared" si="29"/>
        <v/>
      </c>
      <c r="V129" s="34" t="str">
        <f t="shared" si="29"/>
        <v/>
      </c>
      <c r="W129" s="34" t="str">
        <f t="shared" si="29"/>
        <v/>
      </c>
      <c r="X129" s="34" t="str">
        <f t="shared" si="29"/>
        <v/>
      </c>
      <c r="Y129" s="34" t="str">
        <f t="shared" si="29"/>
        <v/>
      </c>
      <c r="Z129" s="34" t="str">
        <f t="shared" si="29"/>
        <v/>
      </c>
      <c r="AA129" s="34" t="str">
        <f t="shared" si="29"/>
        <v/>
      </c>
      <c r="AB129" s="34" t="str">
        <f t="shared" si="29"/>
        <v/>
      </c>
      <c r="AC129" s="34" t="str">
        <f t="shared" si="29"/>
        <v/>
      </c>
      <c r="AD129" s="34" t="str">
        <f t="shared" si="29"/>
        <v/>
      </c>
      <c r="AE129" s="34" t="str">
        <f t="shared" si="29"/>
        <v/>
      </c>
      <c r="AF129" s="34" t="str">
        <f t="shared" si="29"/>
        <v/>
      </c>
      <c r="AG129" s="34" t="str">
        <f t="shared" si="29"/>
        <v/>
      </c>
      <c r="AH129" s="34" t="str">
        <f t="shared" si="29"/>
        <v/>
      </c>
      <c r="AI129" s="34" t="str">
        <f t="shared" si="29"/>
        <v/>
      </c>
      <c r="AJ129" s="34" t="str">
        <f t="shared" si="29"/>
        <v/>
      </c>
      <c r="AK129" s="34" t="str">
        <f t="shared" si="29"/>
        <v/>
      </c>
      <c r="AL129" s="34" t="str">
        <f t="shared" si="29"/>
        <v/>
      </c>
      <c r="AM129" s="34" t="str">
        <f t="shared" si="29"/>
        <v/>
      </c>
      <c r="AN129" s="34" t="str">
        <f t="shared" si="29"/>
        <v/>
      </c>
      <c r="AO129" s="34" t="str">
        <f t="shared" si="29"/>
        <v/>
      </c>
      <c r="AP129" s="34" t="str">
        <f t="shared" si="29"/>
        <v/>
      </c>
      <c r="AQ129" s="34" t="str">
        <f t="shared" si="29"/>
        <v/>
      </c>
      <c r="AR129" s="34" t="str">
        <f t="shared" si="29"/>
        <v/>
      </c>
      <c r="AS129" s="34" t="str">
        <f t="shared" si="29"/>
        <v/>
      </c>
      <c r="AT129" s="34" t="str">
        <f t="shared" si="29"/>
        <v/>
      </c>
      <c r="AU129" s="34" t="str">
        <f t="shared" si="29"/>
        <v/>
      </c>
      <c r="AV129" s="34" t="str">
        <f t="shared" si="29"/>
        <v/>
      </c>
    </row>
    <row r="130" spans="2:48" ht="21.9" customHeight="1">
      <c r="B130" s="86" t="str">
        <f>IF('4.製品一覧'!B129="","",'4.製品一覧'!B129)</f>
        <v/>
      </c>
      <c r="C130" s="86" t="str">
        <f>IFERROR(VLOOKUP(B130,'4.製品一覧'!$B$4:$C$500,2,FALSE),"")</f>
        <v/>
      </c>
      <c r="D130" s="34">
        <f>SUMIF('2.売上実績'!$C$4:$C$5000,$B130,'2.売上実績'!$D$4:$D$5000)</f>
        <v>0</v>
      </c>
      <c r="E130" s="35">
        <f t="shared" si="16"/>
        <v>0</v>
      </c>
      <c r="F130" s="34">
        <f>IF(B130="",0,D130*VLOOKUP(B130,'4.製品一覧'!$B$4:$E$500,4,FALSE))</f>
        <v>0</v>
      </c>
      <c r="G130" s="35">
        <f t="shared" si="17"/>
        <v>0</v>
      </c>
      <c r="H130" s="35">
        <f t="shared" si="18"/>
        <v>0</v>
      </c>
      <c r="I130" s="113">
        <f t="shared" si="19"/>
        <v>0</v>
      </c>
      <c r="J130" s="114">
        <f t="shared" si="20"/>
        <v>0</v>
      </c>
      <c r="K130" s="47"/>
      <c r="L130" s="34" t="str">
        <f>IF(B130="","",SUMIF('5.経済減価償却'!$H$4:$H$3000,B130,'5.経済減価償却'!$G$4:$G$3000))</f>
        <v/>
      </c>
      <c r="M130" s="34" t="str">
        <f t="shared" si="21"/>
        <v/>
      </c>
      <c r="N130" s="34" t="str">
        <f>IF(B130="","",VLOOKUP(B130,'6.直接費'!$B$5:$G$501,3,FALSE))</f>
        <v/>
      </c>
      <c r="O130" s="34" t="str">
        <f t="shared" si="22"/>
        <v/>
      </c>
      <c r="P130" s="34" t="str">
        <f>IF($B130="","",VLOOKUP($B130,'6.直接費'!$B$5:$G$501,4,FALSE))</f>
        <v/>
      </c>
      <c r="Q130" s="34"/>
      <c r="R130" s="34"/>
      <c r="S130" s="34" t="str">
        <f t="shared" si="29"/>
        <v/>
      </c>
      <c r="T130" s="34" t="str">
        <f t="shared" si="29"/>
        <v/>
      </c>
      <c r="U130" s="34" t="str">
        <f t="shared" si="29"/>
        <v/>
      </c>
      <c r="V130" s="34" t="str">
        <f t="shared" si="29"/>
        <v/>
      </c>
      <c r="W130" s="34" t="str">
        <f t="shared" si="29"/>
        <v/>
      </c>
      <c r="X130" s="34" t="str">
        <f t="shared" si="29"/>
        <v/>
      </c>
      <c r="Y130" s="34" t="str">
        <f t="shared" si="29"/>
        <v/>
      </c>
      <c r="Z130" s="34" t="str">
        <f t="shared" si="29"/>
        <v/>
      </c>
      <c r="AA130" s="34" t="str">
        <f t="shared" si="29"/>
        <v/>
      </c>
      <c r="AB130" s="34" t="str">
        <f t="shared" si="29"/>
        <v/>
      </c>
      <c r="AC130" s="34" t="str">
        <f t="shared" si="29"/>
        <v/>
      </c>
      <c r="AD130" s="34" t="str">
        <f t="shared" si="29"/>
        <v/>
      </c>
      <c r="AE130" s="34" t="str">
        <f t="shared" si="29"/>
        <v/>
      </c>
      <c r="AF130" s="34" t="str">
        <f t="shared" si="29"/>
        <v/>
      </c>
      <c r="AG130" s="34" t="str">
        <f t="shared" si="29"/>
        <v/>
      </c>
      <c r="AH130" s="34" t="str">
        <f t="shared" si="29"/>
        <v/>
      </c>
      <c r="AI130" s="34" t="str">
        <f t="shared" si="29"/>
        <v/>
      </c>
      <c r="AJ130" s="34" t="str">
        <f t="shared" si="29"/>
        <v/>
      </c>
      <c r="AK130" s="34" t="str">
        <f t="shared" si="29"/>
        <v/>
      </c>
      <c r="AL130" s="34" t="str">
        <f t="shared" si="29"/>
        <v/>
      </c>
      <c r="AM130" s="34" t="str">
        <f t="shared" si="29"/>
        <v/>
      </c>
      <c r="AN130" s="34" t="str">
        <f t="shared" si="29"/>
        <v/>
      </c>
      <c r="AO130" s="34" t="str">
        <f t="shared" si="29"/>
        <v/>
      </c>
      <c r="AP130" s="34" t="str">
        <f t="shared" si="29"/>
        <v/>
      </c>
      <c r="AQ130" s="34" t="str">
        <f t="shared" si="29"/>
        <v/>
      </c>
      <c r="AR130" s="34" t="str">
        <f t="shared" si="29"/>
        <v/>
      </c>
      <c r="AS130" s="34" t="str">
        <f t="shared" si="29"/>
        <v/>
      </c>
      <c r="AT130" s="34" t="str">
        <f t="shared" si="29"/>
        <v/>
      </c>
      <c r="AU130" s="34" t="str">
        <f t="shared" si="29"/>
        <v/>
      </c>
      <c r="AV130" s="34" t="str">
        <f t="shared" si="29"/>
        <v/>
      </c>
    </row>
    <row r="131" spans="2:48" ht="21.9" customHeight="1">
      <c r="B131" s="86" t="str">
        <f>IF('4.製品一覧'!B130="","",'4.製品一覧'!B130)</f>
        <v/>
      </c>
      <c r="C131" s="86" t="str">
        <f>IFERROR(VLOOKUP(B131,'4.製品一覧'!$B$4:$C$500,2,FALSE),"")</f>
        <v/>
      </c>
      <c r="D131" s="34">
        <f>SUMIF('2.売上実績'!$C$4:$C$5000,$B131,'2.売上実績'!$D$4:$D$5000)</f>
        <v>0</v>
      </c>
      <c r="E131" s="35">
        <f t="shared" si="16"/>
        <v>0</v>
      </c>
      <c r="F131" s="34">
        <f>IF(B131="",0,D131*VLOOKUP(B131,'4.製品一覧'!$B$4:$E$500,4,FALSE))</f>
        <v>0</v>
      </c>
      <c r="G131" s="35">
        <f t="shared" si="17"/>
        <v>0</v>
      </c>
      <c r="H131" s="35">
        <f t="shared" si="18"/>
        <v>0</v>
      </c>
      <c r="I131" s="113">
        <f t="shared" si="19"/>
        <v>0</v>
      </c>
      <c r="J131" s="114">
        <f t="shared" si="20"/>
        <v>0</v>
      </c>
      <c r="K131" s="47"/>
      <c r="L131" s="34" t="str">
        <f>IF(B131="","",SUMIF('5.経済減価償却'!$H$4:$H$3000,B131,'5.経済減価償却'!$G$4:$G$3000))</f>
        <v/>
      </c>
      <c r="M131" s="34" t="str">
        <f t="shared" si="21"/>
        <v/>
      </c>
      <c r="N131" s="34" t="str">
        <f>IF(B131="","",VLOOKUP(B131,'6.直接費'!$B$5:$G$501,3,FALSE))</f>
        <v/>
      </c>
      <c r="O131" s="34" t="str">
        <f t="shared" si="22"/>
        <v/>
      </c>
      <c r="P131" s="34" t="str">
        <f>IF($B131="","",VLOOKUP($B131,'6.直接費'!$B$5:$G$501,4,FALSE))</f>
        <v/>
      </c>
      <c r="Q131" s="34"/>
      <c r="R131" s="34"/>
      <c r="S131" s="34" t="str">
        <f t="shared" si="29"/>
        <v/>
      </c>
      <c r="T131" s="34" t="str">
        <f t="shared" si="29"/>
        <v/>
      </c>
      <c r="U131" s="34" t="str">
        <f t="shared" si="29"/>
        <v/>
      </c>
      <c r="V131" s="34" t="str">
        <f t="shared" si="29"/>
        <v/>
      </c>
      <c r="W131" s="34" t="str">
        <f t="shared" si="29"/>
        <v/>
      </c>
      <c r="X131" s="34" t="str">
        <f t="shared" si="29"/>
        <v/>
      </c>
      <c r="Y131" s="34" t="str">
        <f t="shared" si="29"/>
        <v/>
      </c>
      <c r="Z131" s="34" t="str">
        <f t="shared" si="29"/>
        <v/>
      </c>
      <c r="AA131" s="34" t="str">
        <f t="shared" si="29"/>
        <v/>
      </c>
      <c r="AB131" s="34" t="str">
        <f t="shared" si="29"/>
        <v/>
      </c>
      <c r="AC131" s="34" t="str">
        <f t="shared" si="29"/>
        <v/>
      </c>
      <c r="AD131" s="34" t="str">
        <f t="shared" si="29"/>
        <v/>
      </c>
      <c r="AE131" s="34" t="str">
        <f t="shared" si="29"/>
        <v/>
      </c>
      <c r="AF131" s="34" t="str">
        <f t="shared" si="29"/>
        <v/>
      </c>
      <c r="AG131" s="34" t="str">
        <f t="shared" si="29"/>
        <v/>
      </c>
      <c r="AH131" s="34" t="str">
        <f t="shared" si="29"/>
        <v/>
      </c>
      <c r="AI131" s="34" t="str">
        <f t="shared" si="29"/>
        <v/>
      </c>
      <c r="AJ131" s="34" t="str">
        <f t="shared" si="29"/>
        <v/>
      </c>
      <c r="AK131" s="34" t="str">
        <f t="shared" si="29"/>
        <v/>
      </c>
      <c r="AL131" s="34" t="str">
        <f t="shared" si="29"/>
        <v/>
      </c>
      <c r="AM131" s="34" t="str">
        <f t="shared" si="29"/>
        <v/>
      </c>
      <c r="AN131" s="34" t="str">
        <f t="shared" si="29"/>
        <v/>
      </c>
      <c r="AO131" s="34" t="str">
        <f t="shared" si="29"/>
        <v/>
      </c>
      <c r="AP131" s="34" t="str">
        <f t="shared" si="29"/>
        <v/>
      </c>
      <c r="AQ131" s="34" t="str">
        <f t="shared" si="29"/>
        <v/>
      </c>
      <c r="AR131" s="34" t="str">
        <f t="shared" si="29"/>
        <v/>
      </c>
      <c r="AS131" s="34" t="str">
        <f t="shared" si="29"/>
        <v/>
      </c>
      <c r="AT131" s="34" t="str">
        <f t="shared" si="29"/>
        <v/>
      </c>
      <c r="AU131" s="34" t="str">
        <f t="shared" si="29"/>
        <v/>
      </c>
      <c r="AV131" s="34" t="str">
        <f t="shared" si="29"/>
        <v/>
      </c>
    </row>
    <row r="132" spans="2:48" ht="21.9" customHeight="1">
      <c r="B132" s="86" t="str">
        <f>IF('4.製品一覧'!B131="","",'4.製品一覧'!B131)</f>
        <v/>
      </c>
      <c r="C132" s="86" t="str">
        <f>IFERROR(VLOOKUP(B132,'4.製品一覧'!$B$4:$C$500,2,FALSE),"")</f>
        <v/>
      </c>
      <c r="D132" s="34">
        <f>SUMIF('2.売上実績'!$C$4:$C$5000,$B132,'2.売上実績'!$D$4:$D$5000)</f>
        <v>0</v>
      </c>
      <c r="E132" s="35">
        <f t="shared" si="16"/>
        <v>0</v>
      </c>
      <c r="F132" s="34">
        <f>IF(B132="",0,D132*VLOOKUP(B132,'4.製品一覧'!$B$4:$E$500,4,FALSE))</f>
        <v>0</v>
      </c>
      <c r="G132" s="35">
        <f t="shared" si="17"/>
        <v>0</v>
      </c>
      <c r="H132" s="35">
        <f t="shared" si="18"/>
        <v>0</v>
      </c>
      <c r="I132" s="113">
        <f t="shared" si="19"/>
        <v>0</v>
      </c>
      <c r="J132" s="114">
        <f t="shared" si="20"/>
        <v>0</v>
      </c>
      <c r="K132" s="47"/>
      <c r="L132" s="34" t="str">
        <f>IF(B132="","",SUMIF('5.経済減価償却'!$H$4:$H$3000,B132,'5.経済減価償却'!$G$4:$G$3000))</f>
        <v/>
      </c>
      <c r="M132" s="34" t="str">
        <f t="shared" si="21"/>
        <v/>
      </c>
      <c r="N132" s="34" t="str">
        <f>IF(B132="","",VLOOKUP(B132,'6.直接費'!$B$5:$G$501,3,FALSE))</f>
        <v/>
      </c>
      <c r="O132" s="34" t="str">
        <f t="shared" si="22"/>
        <v/>
      </c>
      <c r="P132" s="34" t="str">
        <f>IF($B132="","",VLOOKUP($B132,'6.直接費'!$B$5:$G$501,4,FALSE))</f>
        <v/>
      </c>
      <c r="Q132" s="34"/>
      <c r="R132" s="34"/>
      <c r="S132" s="34" t="str">
        <f t="shared" si="29"/>
        <v/>
      </c>
      <c r="T132" s="34" t="str">
        <f t="shared" si="29"/>
        <v/>
      </c>
      <c r="U132" s="34" t="str">
        <f t="shared" si="29"/>
        <v/>
      </c>
      <c r="V132" s="34" t="str">
        <f t="shared" si="29"/>
        <v/>
      </c>
      <c r="W132" s="34" t="str">
        <f t="shared" si="29"/>
        <v/>
      </c>
      <c r="X132" s="34" t="str">
        <f t="shared" si="29"/>
        <v/>
      </c>
      <c r="Y132" s="34" t="str">
        <f t="shared" si="29"/>
        <v/>
      </c>
      <c r="Z132" s="34" t="str">
        <f t="shared" si="29"/>
        <v/>
      </c>
      <c r="AA132" s="34" t="str">
        <f t="shared" si="29"/>
        <v/>
      </c>
      <c r="AB132" s="34" t="str">
        <f t="shared" si="29"/>
        <v/>
      </c>
      <c r="AC132" s="34" t="str">
        <f t="shared" si="29"/>
        <v/>
      </c>
      <c r="AD132" s="34" t="str">
        <f t="shared" si="29"/>
        <v/>
      </c>
      <c r="AE132" s="34" t="str">
        <f t="shared" si="29"/>
        <v/>
      </c>
      <c r="AF132" s="34" t="str">
        <f t="shared" si="29"/>
        <v/>
      </c>
      <c r="AG132" s="34" t="str">
        <f t="shared" si="29"/>
        <v/>
      </c>
      <c r="AH132" s="34" t="str">
        <f t="shared" ref="S132:AV140" si="30">IF(OR($B132="",AH$4=""),"",IF(AH$4="売上数",AH$3*$E132,IF(AH$4="汎用配賦値",AH$3*$G132,IF(AND(AH$4="均一配賦",$B$3&gt;0),AH$3/$B$3,IF(AH$4="減価償却費",AH$3*$H132)))))</f>
        <v/>
      </c>
      <c r="AI132" s="34" t="str">
        <f t="shared" si="30"/>
        <v/>
      </c>
      <c r="AJ132" s="34" t="str">
        <f t="shared" si="30"/>
        <v/>
      </c>
      <c r="AK132" s="34" t="str">
        <f t="shared" si="30"/>
        <v/>
      </c>
      <c r="AL132" s="34" t="str">
        <f t="shared" si="30"/>
        <v/>
      </c>
      <c r="AM132" s="34" t="str">
        <f t="shared" si="30"/>
        <v/>
      </c>
      <c r="AN132" s="34" t="str">
        <f t="shared" si="30"/>
        <v/>
      </c>
      <c r="AO132" s="34" t="str">
        <f t="shared" si="30"/>
        <v/>
      </c>
      <c r="AP132" s="34" t="str">
        <f t="shared" si="30"/>
        <v/>
      </c>
      <c r="AQ132" s="34" t="str">
        <f t="shared" si="30"/>
        <v/>
      </c>
      <c r="AR132" s="34" t="str">
        <f t="shared" si="30"/>
        <v/>
      </c>
      <c r="AS132" s="34" t="str">
        <f t="shared" si="30"/>
        <v/>
      </c>
      <c r="AT132" s="34" t="str">
        <f t="shared" si="30"/>
        <v/>
      </c>
      <c r="AU132" s="34" t="str">
        <f t="shared" si="30"/>
        <v/>
      </c>
      <c r="AV132" s="34" t="str">
        <f t="shared" si="30"/>
        <v/>
      </c>
    </row>
    <row r="133" spans="2:48" ht="21.9" customHeight="1">
      <c r="B133" s="86" t="str">
        <f>IF('4.製品一覧'!B132="","",'4.製品一覧'!B132)</f>
        <v/>
      </c>
      <c r="C133" s="86" t="str">
        <f>IFERROR(VLOOKUP(B133,'4.製品一覧'!$B$4:$C$500,2,FALSE),"")</f>
        <v/>
      </c>
      <c r="D133" s="34">
        <f>SUMIF('2.売上実績'!$C$4:$C$5000,$B133,'2.売上実績'!$D$4:$D$5000)</f>
        <v>0</v>
      </c>
      <c r="E133" s="35">
        <f t="shared" si="16"/>
        <v>0</v>
      </c>
      <c r="F133" s="34">
        <f>IF(B133="",0,D133*VLOOKUP(B133,'4.製品一覧'!$B$4:$E$500,4,FALSE))</f>
        <v>0</v>
      </c>
      <c r="G133" s="35">
        <f t="shared" si="17"/>
        <v>0</v>
      </c>
      <c r="H133" s="35">
        <f t="shared" si="18"/>
        <v>0</v>
      </c>
      <c r="I133" s="113">
        <f t="shared" si="19"/>
        <v>0</v>
      </c>
      <c r="J133" s="114">
        <f t="shared" si="20"/>
        <v>0</v>
      </c>
      <c r="K133" s="47"/>
      <c r="L133" s="34" t="str">
        <f>IF(B133="","",SUMIF('5.経済減価償却'!$H$4:$H$3000,B133,'5.経済減価償却'!$G$4:$G$3000))</f>
        <v/>
      </c>
      <c r="M133" s="34" t="str">
        <f t="shared" si="21"/>
        <v/>
      </c>
      <c r="N133" s="34" t="str">
        <f>IF(B133="","",VLOOKUP(B133,'6.直接費'!$B$5:$G$501,3,FALSE))</f>
        <v/>
      </c>
      <c r="O133" s="34" t="str">
        <f t="shared" si="22"/>
        <v/>
      </c>
      <c r="P133" s="34" t="str">
        <f>IF($B133="","",VLOOKUP($B133,'6.直接費'!$B$5:$G$501,4,FALSE))</f>
        <v/>
      </c>
      <c r="Q133" s="34"/>
      <c r="R133" s="34"/>
      <c r="S133" s="34" t="str">
        <f t="shared" si="30"/>
        <v/>
      </c>
      <c r="T133" s="34" t="str">
        <f t="shared" si="30"/>
        <v/>
      </c>
      <c r="U133" s="34" t="str">
        <f t="shared" si="30"/>
        <v/>
      </c>
      <c r="V133" s="34" t="str">
        <f t="shared" si="30"/>
        <v/>
      </c>
      <c r="W133" s="34" t="str">
        <f t="shared" si="30"/>
        <v/>
      </c>
      <c r="X133" s="34" t="str">
        <f t="shared" si="30"/>
        <v/>
      </c>
      <c r="Y133" s="34" t="str">
        <f t="shared" si="30"/>
        <v/>
      </c>
      <c r="Z133" s="34" t="str">
        <f t="shared" si="30"/>
        <v/>
      </c>
      <c r="AA133" s="34" t="str">
        <f t="shared" si="30"/>
        <v/>
      </c>
      <c r="AB133" s="34" t="str">
        <f t="shared" si="30"/>
        <v/>
      </c>
      <c r="AC133" s="34" t="str">
        <f t="shared" si="30"/>
        <v/>
      </c>
      <c r="AD133" s="34" t="str">
        <f t="shared" si="30"/>
        <v/>
      </c>
      <c r="AE133" s="34" t="str">
        <f t="shared" si="30"/>
        <v/>
      </c>
      <c r="AF133" s="34" t="str">
        <f t="shared" si="30"/>
        <v/>
      </c>
      <c r="AG133" s="34" t="str">
        <f t="shared" si="30"/>
        <v/>
      </c>
      <c r="AH133" s="34" t="str">
        <f t="shared" si="30"/>
        <v/>
      </c>
      <c r="AI133" s="34" t="str">
        <f t="shared" si="30"/>
        <v/>
      </c>
      <c r="AJ133" s="34" t="str">
        <f t="shared" si="30"/>
        <v/>
      </c>
      <c r="AK133" s="34" t="str">
        <f t="shared" si="30"/>
        <v/>
      </c>
      <c r="AL133" s="34" t="str">
        <f t="shared" si="30"/>
        <v/>
      </c>
      <c r="AM133" s="34" t="str">
        <f t="shared" si="30"/>
        <v/>
      </c>
      <c r="AN133" s="34" t="str">
        <f t="shared" si="30"/>
        <v/>
      </c>
      <c r="AO133" s="34" t="str">
        <f t="shared" si="30"/>
        <v/>
      </c>
      <c r="AP133" s="34" t="str">
        <f t="shared" si="30"/>
        <v/>
      </c>
      <c r="AQ133" s="34" t="str">
        <f t="shared" si="30"/>
        <v/>
      </c>
      <c r="AR133" s="34" t="str">
        <f t="shared" si="30"/>
        <v/>
      </c>
      <c r="AS133" s="34" t="str">
        <f t="shared" si="30"/>
        <v/>
      </c>
      <c r="AT133" s="34" t="str">
        <f t="shared" si="30"/>
        <v/>
      </c>
      <c r="AU133" s="34" t="str">
        <f t="shared" si="30"/>
        <v/>
      </c>
      <c r="AV133" s="34" t="str">
        <f t="shared" si="30"/>
        <v/>
      </c>
    </row>
    <row r="134" spans="2:48" ht="21.9" customHeight="1">
      <c r="B134" s="86" t="str">
        <f>IF('4.製品一覧'!B133="","",'4.製品一覧'!B133)</f>
        <v/>
      </c>
      <c r="C134" s="86" t="str">
        <f>IFERROR(VLOOKUP(B134,'4.製品一覧'!$B$4:$C$500,2,FALSE),"")</f>
        <v/>
      </c>
      <c r="D134" s="34">
        <f>SUMIF('2.売上実績'!$C$4:$C$5000,$B134,'2.売上実績'!$D$4:$D$5000)</f>
        <v>0</v>
      </c>
      <c r="E134" s="35">
        <f t="shared" ref="E134:E197" si="31">IF($D$3=0,0,D134/$D$3)</f>
        <v>0</v>
      </c>
      <c r="F134" s="34">
        <f>IF(B134="",0,D134*VLOOKUP(B134,'4.製品一覧'!$B$4:$E$500,4,FALSE))</f>
        <v>0</v>
      </c>
      <c r="G134" s="35">
        <f t="shared" ref="G134:G197" si="32">IF($F$3=0,0,F134/$F$3)</f>
        <v>0</v>
      </c>
      <c r="H134" s="35">
        <f t="shared" ref="H134:H197" si="33">IF(OR($B134="",($L$3+$M$3)=0),0,($L134+$M134)/($L$3+$M$3))</f>
        <v>0</v>
      </c>
      <c r="I134" s="113">
        <f t="shared" ref="I134:I197" si="34">IF(D134&gt;0,J134/D134,0)</f>
        <v>0</v>
      </c>
      <c r="J134" s="114">
        <f t="shared" ref="J134:J197" si="35">SUM(L134:AV134)</f>
        <v>0</v>
      </c>
      <c r="K134" s="47"/>
      <c r="L134" s="34" t="str">
        <f>IF(B134="","",SUMIF('5.経済減価償却'!$H$4:$H$3000,B134,'5.経済減価償却'!$G$4:$G$3000))</f>
        <v/>
      </c>
      <c r="M134" s="34" t="str">
        <f t="shared" ref="M134:M197" si="36">IF(OR(B134="",M$4=""),"",IF(M$4="売上数",M$3*$E134,IF(M$4="汎用配賦値",M$3*$G134,IF(AND(M$4="均一配賦",$B$3&gt;0),M$3/$B$3))))</f>
        <v/>
      </c>
      <c r="N134" s="34" t="str">
        <f>IF(B134="","",VLOOKUP(B134,'6.直接費'!$B$5:$G$501,3,FALSE))</f>
        <v/>
      </c>
      <c r="O134" s="34" t="str">
        <f t="shared" ref="O134:O197" si="37">IF(OR($B134="",O$4=""),"",IF(O$4="売上数",O$3*$E134,IF(O$4="汎用配賦値",O$3*$G134,IF(AND(O$4="均一配賦",$B$3&gt;0),O$3/$B$3,IF(O$4="減価償却費",O$3*$H134)))))</f>
        <v/>
      </c>
      <c r="P134" s="34" t="str">
        <f>IF($B134="","",VLOOKUP($B134,'6.直接費'!$B$5:$G$501,4,FALSE))</f>
        <v/>
      </c>
      <c r="Q134" s="34"/>
      <c r="R134" s="34"/>
      <c r="S134" s="34" t="str">
        <f t="shared" si="30"/>
        <v/>
      </c>
      <c r="T134" s="34" t="str">
        <f t="shared" si="30"/>
        <v/>
      </c>
      <c r="U134" s="34" t="str">
        <f t="shared" si="30"/>
        <v/>
      </c>
      <c r="V134" s="34" t="str">
        <f t="shared" si="30"/>
        <v/>
      </c>
      <c r="W134" s="34" t="str">
        <f t="shared" si="30"/>
        <v/>
      </c>
      <c r="X134" s="34" t="str">
        <f t="shared" si="30"/>
        <v/>
      </c>
      <c r="Y134" s="34" t="str">
        <f t="shared" si="30"/>
        <v/>
      </c>
      <c r="Z134" s="34" t="str">
        <f t="shared" si="30"/>
        <v/>
      </c>
      <c r="AA134" s="34" t="str">
        <f t="shared" si="30"/>
        <v/>
      </c>
      <c r="AB134" s="34" t="str">
        <f t="shared" si="30"/>
        <v/>
      </c>
      <c r="AC134" s="34" t="str">
        <f t="shared" si="30"/>
        <v/>
      </c>
      <c r="AD134" s="34" t="str">
        <f t="shared" si="30"/>
        <v/>
      </c>
      <c r="AE134" s="34" t="str">
        <f t="shared" si="30"/>
        <v/>
      </c>
      <c r="AF134" s="34" t="str">
        <f t="shared" si="30"/>
        <v/>
      </c>
      <c r="AG134" s="34" t="str">
        <f t="shared" si="30"/>
        <v/>
      </c>
      <c r="AH134" s="34" t="str">
        <f t="shared" si="30"/>
        <v/>
      </c>
      <c r="AI134" s="34" t="str">
        <f t="shared" si="30"/>
        <v/>
      </c>
      <c r="AJ134" s="34" t="str">
        <f t="shared" si="30"/>
        <v/>
      </c>
      <c r="AK134" s="34" t="str">
        <f t="shared" si="30"/>
        <v/>
      </c>
      <c r="AL134" s="34" t="str">
        <f t="shared" si="30"/>
        <v/>
      </c>
      <c r="AM134" s="34" t="str">
        <f t="shared" si="30"/>
        <v/>
      </c>
      <c r="AN134" s="34" t="str">
        <f t="shared" si="30"/>
        <v/>
      </c>
      <c r="AO134" s="34" t="str">
        <f t="shared" si="30"/>
        <v/>
      </c>
      <c r="AP134" s="34" t="str">
        <f t="shared" si="30"/>
        <v/>
      </c>
      <c r="AQ134" s="34" t="str">
        <f t="shared" si="30"/>
        <v/>
      </c>
      <c r="AR134" s="34" t="str">
        <f t="shared" si="30"/>
        <v/>
      </c>
      <c r="AS134" s="34" t="str">
        <f t="shared" si="30"/>
        <v/>
      </c>
      <c r="AT134" s="34" t="str">
        <f t="shared" si="30"/>
        <v/>
      </c>
      <c r="AU134" s="34" t="str">
        <f t="shared" si="30"/>
        <v/>
      </c>
      <c r="AV134" s="34" t="str">
        <f t="shared" si="30"/>
        <v/>
      </c>
    </row>
    <row r="135" spans="2:48" ht="21.9" customHeight="1">
      <c r="B135" s="86" t="str">
        <f>IF('4.製品一覧'!B134="","",'4.製品一覧'!B134)</f>
        <v/>
      </c>
      <c r="C135" s="86" t="str">
        <f>IFERROR(VLOOKUP(B135,'4.製品一覧'!$B$4:$C$500,2,FALSE),"")</f>
        <v/>
      </c>
      <c r="D135" s="34">
        <f>SUMIF('2.売上実績'!$C$4:$C$5000,$B135,'2.売上実績'!$D$4:$D$5000)</f>
        <v>0</v>
      </c>
      <c r="E135" s="35">
        <f t="shared" si="31"/>
        <v>0</v>
      </c>
      <c r="F135" s="34">
        <f>IF(B135="",0,D135*VLOOKUP(B135,'4.製品一覧'!$B$4:$E$500,4,FALSE))</f>
        <v>0</v>
      </c>
      <c r="G135" s="35">
        <f t="shared" si="32"/>
        <v>0</v>
      </c>
      <c r="H135" s="35">
        <f t="shared" si="33"/>
        <v>0</v>
      </c>
      <c r="I135" s="113">
        <f t="shared" si="34"/>
        <v>0</v>
      </c>
      <c r="J135" s="114">
        <f t="shared" si="35"/>
        <v>0</v>
      </c>
      <c r="K135" s="47"/>
      <c r="L135" s="34" t="str">
        <f>IF(B135="","",SUMIF('5.経済減価償却'!$H$4:$H$3000,B135,'5.経済減価償却'!$G$4:$G$3000))</f>
        <v/>
      </c>
      <c r="M135" s="34" t="str">
        <f t="shared" si="36"/>
        <v/>
      </c>
      <c r="N135" s="34" t="str">
        <f>IF(B135="","",VLOOKUP(B135,'6.直接費'!$B$5:$G$501,3,FALSE))</f>
        <v/>
      </c>
      <c r="O135" s="34" t="str">
        <f t="shared" si="37"/>
        <v/>
      </c>
      <c r="P135" s="34" t="str">
        <f>IF($B135="","",VLOOKUP($B135,'6.直接費'!$B$5:$G$501,4,FALSE))</f>
        <v/>
      </c>
      <c r="Q135" s="34"/>
      <c r="R135" s="34"/>
      <c r="S135" s="34" t="str">
        <f t="shared" si="30"/>
        <v/>
      </c>
      <c r="T135" s="34" t="str">
        <f t="shared" si="30"/>
        <v/>
      </c>
      <c r="U135" s="34" t="str">
        <f t="shared" si="30"/>
        <v/>
      </c>
      <c r="V135" s="34" t="str">
        <f t="shared" si="30"/>
        <v/>
      </c>
      <c r="W135" s="34" t="str">
        <f t="shared" si="30"/>
        <v/>
      </c>
      <c r="X135" s="34" t="str">
        <f t="shared" si="30"/>
        <v/>
      </c>
      <c r="Y135" s="34" t="str">
        <f t="shared" si="30"/>
        <v/>
      </c>
      <c r="Z135" s="34" t="str">
        <f t="shared" si="30"/>
        <v/>
      </c>
      <c r="AA135" s="34" t="str">
        <f t="shared" si="30"/>
        <v/>
      </c>
      <c r="AB135" s="34" t="str">
        <f t="shared" si="30"/>
        <v/>
      </c>
      <c r="AC135" s="34" t="str">
        <f t="shared" si="30"/>
        <v/>
      </c>
      <c r="AD135" s="34" t="str">
        <f t="shared" si="30"/>
        <v/>
      </c>
      <c r="AE135" s="34" t="str">
        <f t="shared" si="30"/>
        <v/>
      </c>
      <c r="AF135" s="34" t="str">
        <f t="shared" si="30"/>
        <v/>
      </c>
      <c r="AG135" s="34" t="str">
        <f t="shared" si="30"/>
        <v/>
      </c>
      <c r="AH135" s="34" t="str">
        <f t="shared" si="30"/>
        <v/>
      </c>
      <c r="AI135" s="34" t="str">
        <f t="shared" si="30"/>
        <v/>
      </c>
      <c r="AJ135" s="34" t="str">
        <f t="shared" si="30"/>
        <v/>
      </c>
      <c r="AK135" s="34" t="str">
        <f t="shared" si="30"/>
        <v/>
      </c>
      <c r="AL135" s="34" t="str">
        <f t="shared" si="30"/>
        <v/>
      </c>
      <c r="AM135" s="34" t="str">
        <f t="shared" si="30"/>
        <v/>
      </c>
      <c r="AN135" s="34" t="str">
        <f t="shared" si="30"/>
        <v/>
      </c>
      <c r="AO135" s="34" t="str">
        <f t="shared" si="30"/>
        <v/>
      </c>
      <c r="AP135" s="34" t="str">
        <f t="shared" si="30"/>
        <v/>
      </c>
      <c r="AQ135" s="34" t="str">
        <f t="shared" si="30"/>
        <v/>
      </c>
      <c r="AR135" s="34" t="str">
        <f t="shared" si="30"/>
        <v/>
      </c>
      <c r="AS135" s="34" t="str">
        <f t="shared" si="30"/>
        <v/>
      </c>
      <c r="AT135" s="34" t="str">
        <f t="shared" si="30"/>
        <v/>
      </c>
      <c r="AU135" s="34" t="str">
        <f t="shared" si="30"/>
        <v/>
      </c>
      <c r="AV135" s="34" t="str">
        <f t="shared" si="30"/>
        <v/>
      </c>
    </row>
    <row r="136" spans="2:48" ht="21.9" customHeight="1">
      <c r="B136" s="86" t="str">
        <f>IF('4.製品一覧'!B135="","",'4.製品一覧'!B135)</f>
        <v/>
      </c>
      <c r="C136" s="86" t="str">
        <f>IFERROR(VLOOKUP(B136,'4.製品一覧'!$B$4:$C$500,2,FALSE),"")</f>
        <v/>
      </c>
      <c r="D136" s="34">
        <f>SUMIF('2.売上実績'!$C$4:$C$5000,$B136,'2.売上実績'!$D$4:$D$5000)</f>
        <v>0</v>
      </c>
      <c r="E136" s="35">
        <f t="shared" si="31"/>
        <v>0</v>
      </c>
      <c r="F136" s="34">
        <f>IF(B136="",0,D136*VLOOKUP(B136,'4.製品一覧'!$B$4:$E$500,4,FALSE))</f>
        <v>0</v>
      </c>
      <c r="G136" s="35">
        <f t="shared" si="32"/>
        <v>0</v>
      </c>
      <c r="H136" s="35">
        <f t="shared" si="33"/>
        <v>0</v>
      </c>
      <c r="I136" s="113">
        <f t="shared" si="34"/>
        <v>0</v>
      </c>
      <c r="J136" s="114">
        <f t="shared" si="35"/>
        <v>0</v>
      </c>
      <c r="K136" s="47"/>
      <c r="L136" s="34" t="str">
        <f>IF(B136="","",SUMIF('5.経済減価償却'!$H$4:$H$3000,B136,'5.経済減価償却'!$G$4:$G$3000))</f>
        <v/>
      </c>
      <c r="M136" s="34" t="str">
        <f t="shared" si="36"/>
        <v/>
      </c>
      <c r="N136" s="34" t="str">
        <f>IF(B136="","",VLOOKUP(B136,'6.直接費'!$B$5:$G$501,3,FALSE))</f>
        <v/>
      </c>
      <c r="O136" s="34" t="str">
        <f t="shared" si="37"/>
        <v/>
      </c>
      <c r="P136" s="34" t="str">
        <f>IF($B136="","",VLOOKUP($B136,'6.直接費'!$B$5:$G$501,4,FALSE))</f>
        <v/>
      </c>
      <c r="Q136" s="34"/>
      <c r="R136" s="34"/>
      <c r="S136" s="34" t="str">
        <f t="shared" si="30"/>
        <v/>
      </c>
      <c r="T136" s="34" t="str">
        <f t="shared" si="30"/>
        <v/>
      </c>
      <c r="U136" s="34" t="str">
        <f t="shared" si="30"/>
        <v/>
      </c>
      <c r="V136" s="34" t="str">
        <f t="shared" si="30"/>
        <v/>
      </c>
      <c r="W136" s="34" t="str">
        <f t="shared" si="30"/>
        <v/>
      </c>
      <c r="X136" s="34" t="str">
        <f t="shared" si="30"/>
        <v/>
      </c>
      <c r="Y136" s="34" t="str">
        <f t="shared" si="30"/>
        <v/>
      </c>
      <c r="Z136" s="34" t="str">
        <f t="shared" si="30"/>
        <v/>
      </c>
      <c r="AA136" s="34" t="str">
        <f t="shared" si="30"/>
        <v/>
      </c>
      <c r="AB136" s="34" t="str">
        <f t="shared" si="30"/>
        <v/>
      </c>
      <c r="AC136" s="34" t="str">
        <f t="shared" si="30"/>
        <v/>
      </c>
      <c r="AD136" s="34" t="str">
        <f t="shared" si="30"/>
        <v/>
      </c>
      <c r="AE136" s="34" t="str">
        <f t="shared" si="30"/>
        <v/>
      </c>
      <c r="AF136" s="34" t="str">
        <f t="shared" si="30"/>
        <v/>
      </c>
      <c r="AG136" s="34" t="str">
        <f t="shared" si="30"/>
        <v/>
      </c>
      <c r="AH136" s="34" t="str">
        <f t="shared" si="30"/>
        <v/>
      </c>
      <c r="AI136" s="34" t="str">
        <f t="shared" si="30"/>
        <v/>
      </c>
      <c r="AJ136" s="34" t="str">
        <f t="shared" si="30"/>
        <v/>
      </c>
      <c r="AK136" s="34" t="str">
        <f t="shared" si="30"/>
        <v/>
      </c>
      <c r="AL136" s="34" t="str">
        <f t="shared" si="30"/>
        <v/>
      </c>
      <c r="AM136" s="34" t="str">
        <f t="shared" si="30"/>
        <v/>
      </c>
      <c r="AN136" s="34" t="str">
        <f t="shared" si="30"/>
        <v/>
      </c>
      <c r="AO136" s="34" t="str">
        <f t="shared" si="30"/>
        <v/>
      </c>
      <c r="AP136" s="34" t="str">
        <f t="shared" si="30"/>
        <v/>
      </c>
      <c r="AQ136" s="34" t="str">
        <f t="shared" si="30"/>
        <v/>
      </c>
      <c r="AR136" s="34" t="str">
        <f t="shared" si="30"/>
        <v/>
      </c>
      <c r="AS136" s="34" t="str">
        <f t="shared" si="30"/>
        <v/>
      </c>
      <c r="AT136" s="34" t="str">
        <f t="shared" si="30"/>
        <v/>
      </c>
      <c r="AU136" s="34" t="str">
        <f t="shared" si="30"/>
        <v/>
      </c>
      <c r="AV136" s="34" t="str">
        <f t="shared" si="30"/>
        <v/>
      </c>
    </row>
    <row r="137" spans="2:48" ht="21.9" customHeight="1">
      <c r="B137" s="86" t="str">
        <f>IF('4.製品一覧'!B136="","",'4.製品一覧'!B136)</f>
        <v/>
      </c>
      <c r="C137" s="86" t="str">
        <f>IFERROR(VLOOKUP(B137,'4.製品一覧'!$B$4:$C$500,2,FALSE),"")</f>
        <v/>
      </c>
      <c r="D137" s="34">
        <f>SUMIF('2.売上実績'!$C$4:$C$5000,$B137,'2.売上実績'!$D$4:$D$5000)</f>
        <v>0</v>
      </c>
      <c r="E137" s="35">
        <f t="shared" si="31"/>
        <v>0</v>
      </c>
      <c r="F137" s="34">
        <f>IF(B137="",0,D137*VLOOKUP(B137,'4.製品一覧'!$B$4:$E$500,4,FALSE))</f>
        <v>0</v>
      </c>
      <c r="G137" s="35">
        <f t="shared" si="32"/>
        <v>0</v>
      </c>
      <c r="H137" s="35">
        <f t="shared" si="33"/>
        <v>0</v>
      </c>
      <c r="I137" s="113">
        <f t="shared" si="34"/>
        <v>0</v>
      </c>
      <c r="J137" s="114">
        <f t="shared" si="35"/>
        <v>0</v>
      </c>
      <c r="K137" s="47"/>
      <c r="L137" s="34" t="str">
        <f>IF(B137="","",SUMIF('5.経済減価償却'!$H$4:$H$3000,B137,'5.経済減価償却'!$G$4:$G$3000))</f>
        <v/>
      </c>
      <c r="M137" s="34" t="str">
        <f t="shared" si="36"/>
        <v/>
      </c>
      <c r="N137" s="34" t="str">
        <f>IF(B137="","",VLOOKUP(B137,'6.直接費'!$B$5:$G$501,3,FALSE))</f>
        <v/>
      </c>
      <c r="O137" s="34" t="str">
        <f t="shared" si="37"/>
        <v/>
      </c>
      <c r="P137" s="34" t="str">
        <f>IF($B137="","",VLOOKUP($B137,'6.直接費'!$B$5:$G$501,4,FALSE))</f>
        <v/>
      </c>
      <c r="Q137" s="34"/>
      <c r="R137" s="34"/>
      <c r="S137" s="34" t="str">
        <f t="shared" si="30"/>
        <v/>
      </c>
      <c r="T137" s="34" t="str">
        <f t="shared" si="30"/>
        <v/>
      </c>
      <c r="U137" s="34" t="str">
        <f t="shared" si="30"/>
        <v/>
      </c>
      <c r="V137" s="34" t="str">
        <f t="shared" si="30"/>
        <v/>
      </c>
      <c r="W137" s="34" t="str">
        <f t="shared" si="30"/>
        <v/>
      </c>
      <c r="X137" s="34" t="str">
        <f t="shared" si="30"/>
        <v/>
      </c>
      <c r="Y137" s="34" t="str">
        <f t="shared" si="30"/>
        <v/>
      </c>
      <c r="Z137" s="34" t="str">
        <f t="shared" si="30"/>
        <v/>
      </c>
      <c r="AA137" s="34" t="str">
        <f t="shared" si="30"/>
        <v/>
      </c>
      <c r="AB137" s="34" t="str">
        <f t="shared" si="30"/>
        <v/>
      </c>
      <c r="AC137" s="34" t="str">
        <f t="shared" si="30"/>
        <v/>
      </c>
      <c r="AD137" s="34" t="str">
        <f t="shared" si="30"/>
        <v/>
      </c>
      <c r="AE137" s="34" t="str">
        <f t="shared" si="30"/>
        <v/>
      </c>
      <c r="AF137" s="34" t="str">
        <f t="shared" si="30"/>
        <v/>
      </c>
      <c r="AG137" s="34" t="str">
        <f t="shared" si="30"/>
        <v/>
      </c>
      <c r="AH137" s="34" t="str">
        <f t="shared" si="30"/>
        <v/>
      </c>
      <c r="AI137" s="34" t="str">
        <f t="shared" si="30"/>
        <v/>
      </c>
      <c r="AJ137" s="34" t="str">
        <f t="shared" si="30"/>
        <v/>
      </c>
      <c r="AK137" s="34" t="str">
        <f t="shared" si="30"/>
        <v/>
      </c>
      <c r="AL137" s="34" t="str">
        <f t="shared" si="30"/>
        <v/>
      </c>
      <c r="AM137" s="34" t="str">
        <f t="shared" si="30"/>
        <v/>
      </c>
      <c r="AN137" s="34" t="str">
        <f t="shared" si="30"/>
        <v/>
      </c>
      <c r="AO137" s="34" t="str">
        <f t="shared" si="30"/>
        <v/>
      </c>
      <c r="AP137" s="34" t="str">
        <f t="shared" si="30"/>
        <v/>
      </c>
      <c r="AQ137" s="34" t="str">
        <f t="shared" si="30"/>
        <v/>
      </c>
      <c r="AR137" s="34" t="str">
        <f t="shared" si="30"/>
        <v/>
      </c>
      <c r="AS137" s="34" t="str">
        <f t="shared" si="30"/>
        <v/>
      </c>
      <c r="AT137" s="34" t="str">
        <f t="shared" si="30"/>
        <v/>
      </c>
      <c r="AU137" s="34" t="str">
        <f t="shared" si="30"/>
        <v/>
      </c>
      <c r="AV137" s="34" t="str">
        <f t="shared" si="30"/>
        <v/>
      </c>
    </row>
    <row r="138" spans="2:48" ht="21.9" customHeight="1">
      <c r="B138" s="86" t="str">
        <f>IF('4.製品一覧'!B137="","",'4.製品一覧'!B137)</f>
        <v/>
      </c>
      <c r="C138" s="86" t="str">
        <f>IFERROR(VLOOKUP(B138,'4.製品一覧'!$B$4:$C$500,2,FALSE),"")</f>
        <v/>
      </c>
      <c r="D138" s="34">
        <f>SUMIF('2.売上実績'!$C$4:$C$5000,$B138,'2.売上実績'!$D$4:$D$5000)</f>
        <v>0</v>
      </c>
      <c r="E138" s="35">
        <f t="shared" si="31"/>
        <v>0</v>
      </c>
      <c r="F138" s="34">
        <f>IF(B138="",0,D138*VLOOKUP(B138,'4.製品一覧'!$B$4:$E$500,4,FALSE))</f>
        <v>0</v>
      </c>
      <c r="G138" s="35">
        <f t="shared" si="32"/>
        <v>0</v>
      </c>
      <c r="H138" s="35">
        <f t="shared" si="33"/>
        <v>0</v>
      </c>
      <c r="I138" s="113">
        <f t="shared" si="34"/>
        <v>0</v>
      </c>
      <c r="J138" s="114">
        <f t="shared" si="35"/>
        <v>0</v>
      </c>
      <c r="K138" s="47"/>
      <c r="L138" s="34" t="str">
        <f>IF(B138="","",SUMIF('5.経済減価償却'!$H$4:$H$3000,B138,'5.経済減価償却'!$G$4:$G$3000))</f>
        <v/>
      </c>
      <c r="M138" s="34" t="str">
        <f t="shared" si="36"/>
        <v/>
      </c>
      <c r="N138" s="34" t="str">
        <f>IF(B138="","",VLOOKUP(B138,'6.直接費'!$B$5:$G$501,3,FALSE))</f>
        <v/>
      </c>
      <c r="O138" s="34" t="str">
        <f t="shared" si="37"/>
        <v/>
      </c>
      <c r="P138" s="34" t="str">
        <f>IF($B138="","",VLOOKUP($B138,'6.直接費'!$B$5:$G$501,4,FALSE))</f>
        <v/>
      </c>
      <c r="Q138" s="34"/>
      <c r="R138" s="34"/>
      <c r="S138" s="34" t="str">
        <f t="shared" si="30"/>
        <v/>
      </c>
      <c r="T138" s="34" t="str">
        <f t="shared" si="30"/>
        <v/>
      </c>
      <c r="U138" s="34" t="str">
        <f t="shared" si="30"/>
        <v/>
      </c>
      <c r="V138" s="34" t="str">
        <f t="shared" si="30"/>
        <v/>
      </c>
      <c r="W138" s="34" t="str">
        <f t="shared" si="30"/>
        <v/>
      </c>
      <c r="X138" s="34" t="str">
        <f t="shared" si="30"/>
        <v/>
      </c>
      <c r="Y138" s="34" t="str">
        <f t="shared" si="30"/>
        <v/>
      </c>
      <c r="Z138" s="34" t="str">
        <f t="shared" si="30"/>
        <v/>
      </c>
      <c r="AA138" s="34" t="str">
        <f t="shared" si="30"/>
        <v/>
      </c>
      <c r="AB138" s="34" t="str">
        <f t="shared" si="30"/>
        <v/>
      </c>
      <c r="AC138" s="34" t="str">
        <f t="shared" si="30"/>
        <v/>
      </c>
      <c r="AD138" s="34" t="str">
        <f t="shared" si="30"/>
        <v/>
      </c>
      <c r="AE138" s="34" t="str">
        <f t="shared" si="30"/>
        <v/>
      </c>
      <c r="AF138" s="34" t="str">
        <f t="shared" si="30"/>
        <v/>
      </c>
      <c r="AG138" s="34" t="str">
        <f t="shared" si="30"/>
        <v/>
      </c>
      <c r="AH138" s="34" t="str">
        <f t="shared" si="30"/>
        <v/>
      </c>
      <c r="AI138" s="34" t="str">
        <f t="shared" si="30"/>
        <v/>
      </c>
      <c r="AJ138" s="34" t="str">
        <f t="shared" si="30"/>
        <v/>
      </c>
      <c r="AK138" s="34" t="str">
        <f t="shared" si="30"/>
        <v/>
      </c>
      <c r="AL138" s="34" t="str">
        <f t="shared" si="30"/>
        <v/>
      </c>
      <c r="AM138" s="34" t="str">
        <f t="shared" si="30"/>
        <v/>
      </c>
      <c r="AN138" s="34" t="str">
        <f t="shared" si="30"/>
        <v/>
      </c>
      <c r="AO138" s="34" t="str">
        <f t="shared" si="30"/>
        <v/>
      </c>
      <c r="AP138" s="34" t="str">
        <f t="shared" si="30"/>
        <v/>
      </c>
      <c r="AQ138" s="34" t="str">
        <f t="shared" si="30"/>
        <v/>
      </c>
      <c r="AR138" s="34" t="str">
        <f t="shared" si="30"/>
        <v/>
      </c>
      <c r="AS138" s="34" t="str">
        <f t="shared" si="30"/>
        <v/>
      </c>
      <c r="AT138" s="34" t="str">
        <f t="shared" si="30"/>
        <v/>
      </c>
      <c r="AU138" s="34" t="str">
        <f t="shared" si="30"/>
        <v/>
      </c>
      <c r="AV138" s="34" t="str">
        <f t="shared" si="30"/>
        <v/>
      </c>
    </row>
    <row r="139" spans="2:48" ht="21.9" customHeight="1">
      <c r="B139" s="86" t="str">
        <f>IF('4.製品一覧'!B138="","",'4.製品一覧'!B138)</f>
        <v/>
      </c>
      <c r="C139" s="86" t="str">
        <f>IFERROR(VLOOKUP(B139,'4.製品一覧'!$B$4:$C$500,2,FALSE),"")</f>
        <v/>
      </c>
      <c r="D139" s="34">
        <f>SUMIF('2.売上実績'!$C$4:$C$5000,$B139,'2.売上実績'!$D$4:$D$5000)</f>
        <v>0</v>
      </c>
      <c r="E139" s="35">
        <f t="shared" si="31"/>
        <v>0</v>
      </c>
      <c r="F139" s="34">
        <f>IF(B139="",0,D139*VLOOKUP(B139,'4.製品一覧'!$B$4:$E$500,4,FALSE))</f>
        <v>0</v>
      </c>
      <c r="G139" s="35">
        <f t="shared" si="32"/>
        <v>0</v>
      </c>
      <c r="H139" s="35">
        <f t="shared" si="33"/>
        <v>0</v>
      </c>
      <c r="I139" s="113">
        <f t="shared" si="34"/>
        <v>0</v>
      </c>
      <c r="J139" s="114">
        <f t="shared" si="35"/>
        <v>0</v>
      </c>
      <c r="K139" s="47"/>
      <c r="L139" s="34" t="str">
        <f>IF(B139="","",SUMIF('5.経済減価償却'!$H$4:$H$3000,B139,'5.経済減価償却'!$G$4:$G$3000))</f>
        <v/>
      </c>
      <c r="M139" s="34" t="str">
        <f t="shared" si="36"/>
        <v/>
      </c>
      <c r="N139" s="34" t="str">
        <f>IF(B139="","",VLOOKUP(B139,'6.直接費'!$B$5:$G$501,3,FALSE))</f>
        <v/>
      </c>
      <c r="O139" s="34" t="str">
        <f t="shared" si="37"/>
        <v/>
      </c>
      <c r="P139" s="34" t="str">
        <f>IF($B139="","",VLOOKUP($B139,'6.直接費'!$B$5:$G$501,4,FALSE))</f>
        <v/>
      </c>
      <c r="Q139" s="34"/>
      <c r="R139" s="34"/>
      <c r="S139" s="34" t="str">
        <f t="shared" si="30"/>
        <v/>
      </c>
      <c r="T139" s="34" t="str">
        <f t="shared" si="30"/>
        <v/>
      </c>
      <c r="U139" s="34" t="str">
        <f t="shared" si="30"/>
        <v/>
      </c>
      <c r="V139" s="34" t="str">
        <f t="shared" si="30"/>
        <v/>
      </c>
      <c r="W139" s="34" t="str">
        <f t="shared" si="30"/>
        <v/>
      </c>
      <c r="X139" s="34" t="str">
        <f t="shared" si="30"/>
        <v/>
      </c>
      <c r="Y139" s="34" t="str">
        <f t="shared" si="30"/>
        <v/>
      </c>
      <c r="Z139" s="34" t="str">
        <f t="shared" si="30"/>
        <v/>
      </c>
      <c r="AA139" s="34" t="str">
        <f t="shared" si="30"/>
        <v/>
      </c>
      <c r="AB139" s="34" t="str">
        <f t="shared" si="30"/>
        <v/>
      </c>
      <c r="AC139" s="34" t="str">
        <f t="shared" si="30"/>
        <v/>
      </c>
      <c r="AD139" s="34" t="str">
        <f t="shared" si="30"/>
        <v/>
      </c>
      <c r="AE139" s="34" t="str">
        <f t="shared" si="30"/>
        <v/>
      </c>
      <c r="AF139" s="34" t="str">
        <f t="shared" si="30"/>
        <v/>
      </c>
      <c r="AG139" s="34" t="str">
        <f t="shared" si="30"/>
        <v/>
      </c>
      <c r="AH139" s="34" t="str">
        <f t="shared" si="30"/>
        <v/>
      </c>
      <c r="AI139" s="34" t="str">
        <f t="shared" si="30"/>
        <v/>
      </c>
      <c r="AJ139" s="34" t="str">
        <f t="shared" si="30"/>
        <v/>
      </c>
      <c r="AK139" s="34" t="str">
        <f t="shared" si="30"/>
        <v/>
      </c>
      <c r="AL139" s="34" t="str">
        <f t="shared" si="30"/>
        <v/>
      </c>
      <c r="AM139" s="34" t="str">
        <f t="shared" si="30"/>
        <v/>
      </c>
      <c r="AN139" s="34" t="str">
        <f t="shared" si="30"/>
        <v/>
      </c>
      <c r="AO139" s="34" t="str">
        <f t="shared" si="30"/>
        <v/>
      </c>
      <c r="AP139" s="34" t="str">
        <f t="shared" si="30"/>
        <v/>
      </c>
      <c r="AQ139" s="34" t="str">
        <f t="shared" si="30"/>
        <v/>
      </c>
      <c r="AR139" s="34" t="str">
        <f t="shared" si="30"/>
        <v/>
      </c>
      <c r="AS139" s="34" t="str">
        <f t="shared" si="30"/>
        <v/>
      </c>
      <c r="AT139" s="34" t="str">
        <f t="shared" si="30"/>
        <v/>
      </c>
      <c r="AU139" s="34" t="str">
        <f t="shared" si="30"/>
        <v/>
      </c>
      <c r="AV139" s="34" t="str">
        <f t="shared" si="30"/>
        <v/>
      </c>
    </row>
    <row r="140" spans="2:48" ht="21.9" customHeight="1">
      <c r="B140" s="86" t="str">
        <f>IF('4.製品一覧'!B139="","",'4.製品一覧'!B139)</f>
        <v/>
      </c>
      <c r="C140" s="86" t="str">
        <f>IFERROR(VLOOKUP(B140,'4.製品一覧'!$B$4:$C$500,2,FALSE),"")</f>
        <v/>
      </c>
      <c r="D140" s="34">
        <f>SUMIF('2.売上実績'!$C$4:$C$5000,$B140,'2.売上実績'!$D$4:$D$5000)</f>
        <v>0</v>
      </c>
      <c r="E140" s="35">
        <f t="shared" si="31"/>
        <v>0</v>
      </c>
      <c r="F140" s="34">
        <f>IF(B140="",0,D140*VLOOKUP(B140,'4.製品一覧'!$B$4:$E$500,4,FALSE))</f>
        <v>0</v>
      </c>
      <c r="G140" s="35">
        <f t="shared" si="32"/>
        <v>0</v>
      </c>
      <c r="H140" s="35">
        <f t="shared" si="33"/>
        <v>0</v>
      </c>
      <c r="I140" s="113">
        <f t="shared" si="34"/>
        <v>0</v>
      </c>
      <c r="J140" s="114">
        <f t="shared" si="35"/>
        <v>0</v>
      </c>
      <c r="K140" s="47"/>
      <c r="L140" s="34" t="str">
        <f>IF(B140="","",SUMIF('5.経済減価償却'!$H$4:$H$3000,B140,'5.経済減価償却'!$G$4:$G$3000))</f>
        <v/>
      </c>
      <c r="M140" s="34" t="str">
        <f t="shared" si="36"/>
        <v/>
      </c>
      <c r="N140" s="34" t="str">
        <f>IF(B140="","",VLOOKUP(B140,'6.直接費'!$B$5:$G$501,3,FALSE))</f>
        <v/>
      </c>
      <c r="O140" s="34" t="str">
        <f t="shared" si="37"/>
        <v/>
      </c>
      <c r="P140" s="34" t="str">
        <f>IF($B140="","",VLOOKUP($B140,'6.直接費'!$B$5:$G$501,4,FALSE))</f>
        <v/>
      </c>
      <c r="Q140" s="34"/>
      <c r="R140" s="34"/>
      <c r="S140" s="34" t="str">
        <f t="shared" si="30"/>
        <v/>
      </c>
      <c r="T140" s="34" t="str">
        <f t="shared" si="30"/>
        <v/>
      </c>
      <c r="U140" s="34" t="str">
        <f t="shared" si="30"/>
        <v/>
      </c>
      <c r="V140" s="34" t="str">
        <f t="shared" si="30"/>
        <v/>
      </c>
      <c r="W140" s="34" t="str">
        <f t="shared" si="30"/>
        <v/>
      </c>
      <c r="X140" s="34" t="str">
        <f t="shared" si="30"/>
        <v/>
      </c>
      <c r="Y140" s="34" t="str">
        <f t="shared" si="30"/>
        <v/>
      </c>
      <c r="Z140" s="34" t="str">
        <f t="shared" si="30"/>
        <v/>
      </c>
      <c r="AA140" s="34" t="str">
        <f t="shared" si="30"/>
        <v/>
      </c>
      <c r="AB140" s="34" t="str">
        <f t="shared" si="30"/>
        <v/>
      </c>
      <c r="AC140" s="34" t="str">
        <f t="shared" si="30"/>
        <v/>
      </c>
      <c r="AD140" s="34" t="str">
        <f t="shared" si="30"/>
        <v/>
      </c>
      <c r="AE140" s="34" t="str">
        <f t="shared" si="30"/>
        <v/>
      </c>
      <c r="AF140" s="34" t="str">
        <f t="shared" si="30"/>
        <v/>
      </c>
      <c r="AG140" s="34" t="str">
        <f t="shared" si="30"/>
        <v/>
      </c>
      <c r="AH140" s="34" t="str">
        <f t="shared" si="30"/>
        <v/>
      </c>
      <c r="AI140" s="34" t="str">
        <f t="shared" si="30"/>
        <v/>
      </c>
      <c r="AJ140" s="34" t="str">
        <f t="shared" si="30"/>
        <v/>
      </c>
      <c r="AK140" s="34" t="str">
        <f t="shared" si="30"/>
        <v/>
      </c>
      <c r="AL140" s="34" t="str">
        <f t="shared" si="30"/>
        <v/>
      </c>
      <c r="AM140" s="34" t="str">
        <f t="shared" si="30"/>
        <v/>
      </c>
      <c r="AN140" s="34" t="str">
        <f t="shared" si="30"/>
        <v/>
      </c>
      <c r="AO140" s="34" t="str">
        <f t="shared" si="30"/>
        <v/>
      </c>
      <c r="AP140" s="34" t="str">
        <f t="shared" si="30"/>
        <v/>
      </c>
      <c r="AQ140" s="34" t="str">
        <f t="shared" si="30"/>
        <v/>
      </c>
      <c r="AR140" s="34" t="str">
        <f t="shared" si="30"/>
        <v/>
      </c>
      <c r="AS140" s="34" t="str">
        <f t="shared" si="30"/>
        <v/>
      </c>
      <c r="AT140" s="34" t="str">
        <f t="shared" si="30"/>
        <v/>
      </c>
      <c r="AU140" s="34" t="str">
        <f t="shared" si="30"/>
        <v/>
      </c>
      <c r="AV140" s="34" t="str">
        <f t="shared" si="30"/>
        <v/>
      </c>
    </row>
    <row r="141" spans="2:48" ht="21.9" customHeight="1">
      <c r="B141" s="86" t="str">
        <f>IF('4.製品一覧'!B140="","",'4.製品一覧'!B140)</f>
        <v/>
      </c>
      <c r="C141" s="86" t="str">
        <f>IFERROR(VLOOKUP(B141,'4.製品一覧'!$B$4:$C$500,2,FALSE),"")</f>
        <v/>
      </c>
      <c r="D141" s="34">
        <f>SUMIF('2.売上実績'!$C$4:$C$5000,$B141,'2.売上実績'!$D$4:$D$5000)</f>
        <v>0</v>
      </c>
      <c r="E141" s="35">
        <f t="shared" si="31"/>
        <v>0</v>
      </c>
      <c r="F141" s="34">
        <f>IF(B141="",0,D141*VLOOKUP(B141,'4.製品一覧'!$B$4:$E$500,4,FALSE))</f>
        <v>0</v>
      </c>
      <c r="G141" s="35">
        <f t="shared" si="32"/>
        <v>0</v>
      </c>
      <c r="H141" s="35">
        <f t="shared" si="33"/>
        <v>0</v>
      </c>
      <c r="I141" s="113">
        <f t="shared" si="34"/>
        <v>0</v>
      </c>
      <c r="J141" s="114">
        <f t="shared" si="35"/>
        <v>0</v>
      </c>
      <c r="K141" s="47"/>
      <c r="L141" s="34" t="str">
        <f>IF(B141="","",SUMIF('5.経済減価償却'!$H$4:$H$3000,B141,'5.経済減価償却'!$G$4:$G$3000))</f>
        <v/>
      </c>
      <c r="M141" s="34" t="str">
        <f t="shared" si="36"/>
        <v/>
      </c>
      <c r="N141" s="34" t="str">
        <f>IF(B141="","",VLOOKUP(B141,'6.直接費'!$B$5:$G$501,3,FALSE))</f>
        <v/>
      </c>
      <c r="O141" s="34" t="str">
        <f t="shared" si="37"/>
        <v/>
      </c>
      <c r="P141" s="34" t="str">
        <f>IF($B141="","",VLOOKUP($B141,'6.直接費'!$B$5:$G$501,4,FALSE))</f>
        <v/>
      </c>
      <c r="Q141" s="34"/>
      <c r="R141" s="34"/>
      <c r="S141" s="34" t="str">
        <f t="shared" ref="S141:AV149" si="38">IF(OR($B141="",S$4=""),"",IF(S$4="売上数",S$3*$E141,IF(S$4="汎用配賦値",S$3*$G141,IF(AND(S$4="均一配賦",$B$3&gt;0),S$3/$B$3,IF(S$4="減価償却費",S$3*$H141)))))</f>
        <v/>
      </c>
      <c r="T141" s="34" t="str">
        <f t="shared" si="38"/>
        <v/>
      </c>
      <c r="U141" s="34" t="str">
        <f t="shared" si="38"/>
        <v/>
      </c>
      <c r="V141" s="34" t="str">
        <f t="shared" si="38"/>
        <v/>
      </c>
      <c r="W141" s="34" t="str">
        <f t="shared" si="38"/>
        <v/>
      </c>
      <c r="X141" s="34" t="str">
        <f t="shared" si="38"/>
        <v/>
      </c>
      <c r="Y141" s="34" t="str">
        <f t="shared" si="38"/>
        <v/>
      </c>
      <c r="Z141" s="34" t="str">
        <f t="shared" si="38"/>
        <v/>
      </c>
      <c r="AA141" s="34" t="str">
        <f t="shared" si="38"/>
        <v/>
      </c>
      <c r="AB141" s="34" t="str">
        <f t="shared" si="38"/>
        <v/>
      </c>
      <c r="AC141" s="34" t="str">
        <f t="shared" si="38"/>
        <v/>
      </c>
      <c r="AD141" s="34" t="str">
        <f t="shared" si="38"/>
        <v/>
      </c>
      <c r="AE141" s="34" t="str">
        <f t="shared" si="38"/>
        <v/>
      </c>
      <c r="AF141" s="34" t="str">
        <f t="shared" si="38"/>
        <v/>
      </c>
      <c r="AG141" s="34" t="str">
        <f t="shared" si="38"/>
        <v/>
      </c>
      <c r="AH141" s="34" t="str">
        <f t="shared" si="38"/>
        <v/>
      </c>
      <c r="AI141" s="34" t="str">
        <f t="shared" si="38"/>
        <v/>
      </c>
      <c r="AJ141" s="34" t="str">
        <f t="shared" si="38"/>
        <v/>
      </c>
      <c r="AK141" s="34" t="str">
        <f t="shared" si="38"/>
        <v/>
      </c>
      <c r="AL141" s="34" t="str">
        <f t="shared" si="38"/>
        <v/>
      </c>
      <c r="AM141" s="34" t="str">
        <f t="shared" si="38"/>
        <v/>
      </c>
      <c r="AN141" s="34" t="str">
        <f t="shared" si="38"/>
        <v/>
      </c>
      <c r="AO141" s="34" t="str">
        <f t="shared" si="38"/>
        <v/>
      </c>
      <c r="AP141" s="34" t="str">
        <f t="shared" si="38"/>
        <v/>
      </c>
      <c r="AQ141" s="34" t="str">
        <f t="shared" si="38"/>
        <v/>
      </c>
      <c r="AR141" s="34" t="str">
        <f t="shared" si="38"/>
        <v/>
      </c>
      <c r="AS141" s="34" t="str">
        <f t="shared" si="38"/>
        <v/>
      </c>
      <c r="AT141" s="34" t="str">
        <f t="shared" si="38"/>
        <v/>
      </c>
      <c r="AU141" s="34" t="str">
        <f t="shared" si="38"/>
        <v/>
      </c>
      <c r="AV141" s="34" t="str">
        <f t="shared" si="38"/>
        <v/>
      </c>
    </row>
    <row r="142" spans="2:48" ht="21.9" customHeight="1">
      <c r="B142" s="86" t="str">
        <f>IF('4.製品一覧'!B141="","",'4.製品一覧'!B141)</f>
        <v/>
      </c>
      <c r="C142" s="86" t="str">
        <f>IFERROR(VLOOKUP(B142,'4.製品一覧'!$B$4:$C$500,2,FALSE),"")</f>
        <v/>
      </c>
      <c r="D142" s="34">
        <f>SUMIF('2.売上実績'!$C$4:$C$5000,$B142,'2.売上実績'!$D$4:$D$5000)</f>
        <v>0</v>
      </c>
      <c r="E142" s="35">
        <f t="shared" si="31"/>
        <v>0</v>
      </c>
      <c r="F142" s="34">
        <f>IF(B142="",0,D142*VLOOKUP(B142,'4.製品一覧'!$B$4:$E$500,4,FALSE))</f>
        <v>0</v>
      </c>
      <c r="G142" s="35">
        <f t="shared" si="32"/>
        <v>0</v>
      </c>
      <c r="H142" s="35">
        <f t="shared" si="33"/>
        <v>0</v>
      </c>
      <c r="I142" s="113">
        <f t="shared" si="34"/>
        <v>0</v>
      </c>
      <c r="J142" s="114">
        <f t="shared" si="35"/>
        <v>0</v>
      </c>
      <c r="K142" s="47"/>
      <c r="L142" s="34" t="str">
        <f>IF(B142="","",SUMIF('5.経済減価償却'!$H$4:$H$3000,B142,'5.経済減価償却'!$G$4:$G$3000))</f>
        <v/>
      </c>
      <c r="M142" s="34" t="str">
        <f t="shared" si="36"/>
        <v/>
      </c>
      <c r="N142" s="34" t="str">
        <f>IF(B142="","",VLOOKUP(B142,'6.直接費'!$B$5:$G$501,3,FALSE))</f>
        <v/>
      </c>
      <c r="O142" s="34" t="str">
        <f t="shared" si="37"/>
        <v/>
      </c>
      <c r="P142" s="34" t="str">
        <f>IF($B142="","",VLOOKUP($B142,'6.直接費'!$B$5:$G$501,4,FALSE))</f>
        <v/>
      </c>
      <c r="Q142" s="34"/>
      <c r="R142" s="34"/>
      <c r="S142" s="34" t="str">
        <f t="shared" si="38"/>
        <v/>
      </c>
      <c r="T142" s="34" t="str">
        <f t="shared" si="38"/>
        <v/>
      </c>
      <c r="U142" s="34" t="str">
        <f t="shared" si="38"/>
        <v/>
      </c>
      <c r="V142" s="34" t="str">
        <f t="shared" si="38"/>
        <v/>
      </c>
      <c r="W142" s="34" t="str">
        <f t="shared" si="38"/>
        <v/>
      </c>
      <c r="X142" s="34" t="str">
        <f t="shared" si="38"/>
        <v/>
      </c>
      <c r="Y142" s="34" t="str">
        <f t="shared" si="38"/>
        <v/>
      </c>
      <c r="Z142" s="34" t="str">
        <f t="shared" si="38"/>
        <v/>
      </c>
      <c r="AA142" s="34" t="str">
        <f t="shared" si="38"/>
        <v/>
      </c>
      <c r="AB142" s="34" t="str">
        <f t="shared" si="38"/>
        <v/>
      </c>
      <c r="AC142" s="34" t="str">
        <f t="shared" si="38"/>
        <v/>
      </c>
      <c r="AD142" s="34" t="str">
        <f t="shared" si="38"/>
        <v/>
      </c>
      <c r="AE142" s="34" t="str">
        <f t="shared" si="38"/>
        <v/>
      </c>
      <c r="AF142" s="34" t="str">
        <f t="shared" si="38"/>
        <v/>
      </c>
      <c r="AG142" s="34" t="str">
        <f t="shared" si="38"/>
        <v/>
      </c>
      <c r="AH142" s="34" t="str">
        <f t="shared" si="38"/>
        <v/>
      </c>
      <c r="AI142" s="34" t="str">
        <f t="shared" si="38"/>
        <v/>
      </c>
      <c r="AJ142" s="34" t="str">
        <f t="shared" si="38"/>
        <v/>
      </c>
      <c r="AK142" s="34" t="str">
        <f t="shared" si="38"/>
        <v/>
      </c>
      <c r="AL142" s="34" t="str">
        <f t="shared" si="38"/>
        <v/>
      </c>
      <c r="AM142" s="34" t="str">
        <f t="shared" si="38"/>
        <v/>
      </c>
      <c r="AN142" s="34" t="str">
        <f t="shared" si="38"/>
        <v/>
      </c>
      <c r="AO142" s="34" t="str">
        <f t="shared" si="38"/>
        <v/>
      </c>
      <c r="AP142" s="34" t="str">
        <f t="shared" si="38"/>
        <v/>
      </c>
      <c r="AQ142" s="34" t="str">
        <f t="shared" si="38"/>
        <v/>
      </c>
      <c r="AR142" s="34" t="str">
        <f t="shared" si="38"/>
        <v/>
      </c>
      <c r="AS142" s="34" t="str">
        <f t="shared" si="38"/>
        <v/>
      </c>
      <c r="AT142" s="34" t="str">
        <f t="shared" si="38"/>
        <v/>
      </c>
      <c r="AU142" s="34" t="str">
        <f t="shared" si="38"/>
        <v/>
      </c>
      <c r="AV142" s="34" t="str">
        <f t="shared" si="38"/>
        <v/>
      </c>
    </row>
    <row r="143" spans="2:48" ht="21.9" customHeight="1">
      <c r="B143" s="86" t="str">
        <f>IF('4.製品一覧'!B142="","",'4.製品一覧'!B142)</f>
        <v/>
      </c>
      <c r="C143" s="86" t="str">
        <f>IFERROR(VLOOKUP(B143,'4.製品一覧'!$B$4:$C$500,2,FALSE),"")</f>
        <v/>
      </c>
      <c r="D143" s="34">
        <f>SUMIF('2.売上実績'!$C$4:$C$5000,$B143,'2.売上実績'!$D$4:$D$5000)</f>
        <v>0</v>
      </c>
      <c r="E143" s="35">
        <f t="shared" si="31"/>
        <v>0</v>
      </c>
      <c r="F143" s="34">
        <f>IF(B143="",0,D143*VLOOKUP(B143,'4.製品一覧'!$B$4:$E$500,4,FALSE))</f>
        <v>0</v>
      </c>
      <c r="G143" s="35">
        <f t="shared" si="32"/>
        <v>0</v>
      </c>
      <c r="H143" s="35">
        <f t="shared" si="33"/>
        <v>0</v>
      </c>
      <c r="I143" s="113">
        <f t="shared" si="34"/>
        <v>0</v>
      </c>
      <c r="J143" s="114">
        <f t="shared" si="35"/>
        <v>0</v>
      </c>
      <c r="K143" s="47"/>
      <c r="L143" s="34" t="str">
        <f>IF(B143="","",SUMIF('5.経済減価償却'!$H$4:$H$3000,B143,'5.経済減価償却'!$G$4:$G$3000))</f>
        <v/>
      </c>
      <c r="M143" s="34" t="str">
        <f t="shared" si="36"/>
        <v/>
      </c>
      <c r="N143" s="34" t="str">
        <f>IF(B143="","",VLOOKUP(B143,'6.直接費'!$B$5:$G$501,3,FALSE))</f>
        <v/>
      </c>
      <c r="O143" s="34" t="str">
        <f t="shared" si="37"/>
        <v/>
      </c>
      <c r="P143" s="34" t="str">
        <f>IF($B143="","",VLOOKUP($B143,'6.直接費'!$B$5:$G$501,4,FALSE))</f>
        <v/>
      </c>
      <c r="Q143" s="34"/>
      <c r="R143" s="34"/>
      <c r="S143" s="34" t="str">
        <f t="shared" si="38"/>
        <v/>
      </c>
      <c r="T143" s="34" t="str">
        <f t="shared" si="38"/>
        <v/>
      </c>
      <c r="U143" s="34" t="str">
        <f t="shared" si="38"/>
        <v/>
      </c>
      <c r="V143" s="34" t="str">
        <f t="shared" si="38"/>
        <v/>
      </c>
      <c r="W143" s="34" t="str">
        <f t="shared" si="38"/>
        <v/>
      </c>
      <c r="X143" s="34" t="str">
        <f t="shared" si="38"/>
        <v/>
      </c>
      <c r="Y143" s="34" t="str">
        <f t="shared" si="38"/>
        <v/>
      </c>
      <c r="Z143" s="34" t="str">
        <f t="shared" si="38"/>
        <v/>
      </c>
      <c r="AA143" s="34" t="str">
        <f t="shared" si="38"/>
        <v/>
      </c>
      <c r="AB143" s="34" t="str">
        <f t="shared" si="38"/>
        <v/>
      </c>
      <c r="AC143" s="34" t="str">
        <f t="shared" si="38"/>
        <v/>
      </c>
      <c r="AD143" s="34" t="str">
        <f t="shared" si="38"/>
        <v/>
      </c>
      <c r="AE143" s="34" t="str">
        <f t="shared" si="38"/>
        <v/>
      </c>
      <c r="AF143" s="34" t="str">
        <f t="shared" si="38"/>
        <v/>
      </c>
      <c r="AG143" s="34" t="str">
        <f t="shared" si="38"/>
        <v/>
      </c>
      <c r="AH143" s="34" t="str">
        <f t="shared" si="38"/>
        <v/>
      </c>
      <c r="AI143" s="34" t="str">
        <f t="shared" si="38"/>
        <v/>
      </c>
      <c r="AJ143" s="34" t="str">
        <f t="shared" si="38"/>
        <v/>
      </c>
      <c r="AK143" s="34" t="str">
        <f t="shared" si="38"/>
        <v/>
      </c>
      <c r="AL143" s="34" t="str">
        <f t="shared" si="38"/>
        <v/>
      </c>
      <c r="AM143" s="34" t="str">
        <f t="shared" si="38"/>
        <v/>
      </c>
      <c r="AN143" s="34" t="str">
        <f t="shared" si="38"/>
        <v/>
      </c>
      <c r="AO143" s="34" t="str">
        <f t="shared" si="38"/>
        <v/>
      </c>
      <c r="AP143" s="34" t="str">
        <f t="shared" si="38"/>
        <v/>
      </c>
      <c r="AQ143" s="34" t="str">
        <f t="shared" si="38"/>
        <v/>
      </c>
      <c r="AR143" s="34" t="str">
        <f t="shared" si="38"/>
        <v/>
      </c>
      <c r="AS143" s="34" t="str">
        <f t="shared" si="38"/>
        <v/>
      </c>
      <c r="AT143" s="34" t="str">
        <f t="shared" si="38"/>
        <v/>
      </c>
      <c r="AU143" s="34" t="str">
        <f t="shared" si="38"/>
        <v/>
      </c>
      <c r="AV143" s="34" t="str">
        <f t="shared" si="38"/>
        <v/>
      </c>
    </row>
    <row r="144" spans="2:48" ht="21.9" customHeight="1">
      <c r="B144" s="86" t="str">
        <f>IF('4.製品一覧'!B143="","",'4.製品一覧'!B143)</f>
        <v/>
      </c>
      <c r="C144" s="86" t="str">
        <f>IFERROR(VLOOKUP(B144,'4.製品一覧'!$B$4:$C$500,2,FALSE),"")</f>
        <v/>
      </c>
      <c r="D144" s="34">
        <f>SUMIF('2.売上実績'!$C$4:$C$5000,$B144,'2.売上実績'!$D$4:$D$5000)</f>
        <v>0</v>
      </c>
      <c r="E144" s="35">
        <f t="shared" si="31"/>
        <v>0</v>
      </c>
      <c r="F144" s="34">
        <f>IF(B144="",0,D144*VLOOKUP(B144,'4.製品一覧'!$B$4:$E$500,4,FALSE))</f>
        <v>0</v>
      </c>
      <c r="G144" s="35">
        <f t="shared" si="32"/>
        <v>0</v>
      </c>
      <c r="H144" s="35">
        <f t="shared" si="33"/>
        <v>0</v>
      </c>
      <c r="I144" s="113">
        <f t="shared" si="34"/>
        <v>0</v>
      </c>
      <c r="J144" s="114">
        <f t="shared" si="35"/>
        <v>0</v>
      </c>
      <c r="K144" s="47"/>
      <c r="L144" s="34" t="str">
        <f>IF(B144="","",SUMIF('5.経済減価償却'!$H$4:$H$3000,B144,'5.経済減価償却'!$G$4:$G$3000))</f>
        <v/>
      </c>
      <c r="M144" s="34" t="str">
        <f t="shared" si="36"/>
        <v/>
      </c>
      <c r="N144" s="34" t="str">
        <f>IF(B144="","",VLOOKUP(B144,'6.直接費'!$B$5:$G$501,3,FALSE))</f>
        <v/>
      </c>
      <c r="O144" s="34" t="str">
        <f t="shared" si="37"/>
        <v/>
      </c>
      <c r="P144" s="34" t="str">
        <f>IF($B144="","",VLOOKUP($B144,'6.直接費'!$B$5:$G$501,4,FALSE))</f>
        <v/>
      </c>
      <c r="Q144" s="34"/>
      <c r="R144" s="34"/>
      <c r="S144" s="34" t="str">
        <f t="shared" si="38"/>
        <v/>
      </c>
      <c r="T144" s="34" t="str">
        <f t="shared" si="38"/>
        <v/>
      </c>
      <c r="U144" s="34" t="str">
        <f t="shared" si="38"/>
        <v/>
      </c>
      <c r="V144" s="34" t="str">
        <f t="shared" si="38"/>
        <v/>
      </c>
      <c r="W144" s="34" t="str">
        <f t="shared" si="38"/>
        <v/>
      </c>
      <c r="X144" s="34" t="str">
        <f t="shared" si="38"/>
        <v/>
      </c>
      <c r="Y144" s="34" t="str">
        <f t="shared" si="38"/>
        <v/>
      </c>
      <c r="Z144" s="34" t="str">
        <f t="shared" si="38"/>
        <v/>
      </c>
      <c r="AA144" s="34" t="str">
        <f t="shared" si="38"/>
        <v/>
      </c>
      <c r="AB144" s="34" t="str">
        <f t="shared" si="38"/>
        <v/>
      </c>
      <c r="AC144" s="34" t="str">
        <f t="shared" si="38"/>
        <v/>
      </c>
      <c r="AD144" s="34" t="str">
        <f t="shared" si="38"/>
        <v/>
      </c>
      <c r="AE144" s="34" t="str">
        <f t="shared" si="38"/>
        <v/>
      </c>
      <c r="AF144" s="34" t="str">
        <f t="shared" si="38"/>
        <v/>
      </c>
      <c r="AG144" s="34" t="str">
        <f t="shared" si="38"/>
        <v/>
      </c>
      <c r="AH144" s="34" t="str">
        <f t="shared" si="38"/>
        <v/>
      </c>
      <c r="AI144" s="34" t="str">
        <f t="shared" si="38"/>
        <v/>
      </c>
      <c r="AJ144" s="34" t="str">
        <f t="shared" si="38"/>
        <v/>
      </c>
      <c r="AK144" s="34" t="str">
        <f t="shared" si="38"/>
        <v/>
      </c>
      <c r="AL144" s="34" t="str">
        <f t="shared" si="38"/>
        <v/>
      </c>
      <c r="AM144" s="34" t="str">
        <f t="shared" si="38"/>
        <v/>
      </c>
      <c r="AN144" s="34" t="str">
        <f t="shared" si="38"/>
        <v/>
      </c>
      <c r="AO144" s="34" t="str">
        <f t="shared" si="38"/>
        <v/>
      </c>
      <c r="AP144" s="34" t="str">
        <f t="shared" si="38"/>
        <v/>
      </c>
      <c r="AQ144" s="34" t="str">
        <f t="shared" si="38"/>
        <v/>
      </c>
      <c r="AR144" s="34" t="str">
        <f t="shared" si="38"/>
        <v/>
      </c>
      <c r="AS144" s="34" t="str">
        <f t="shared" si="38"/>
        <v/>
      </c>
      <c r="AT144" s="34" t="str">
        <f t="shared" si="38"/>
        <v/>
      </c>
      <c r="AU144" s="34" t="str">
        <f t="shared" si="38"/>
        <v/>
      </c>
      <c r="AV144" s="34" t="str">
        <f t="shared" si="38"/>
        <v/>
      </c>
    </row>
    <row r="145" spans="2:48" ht="21.9" customHeight="1">
      <c r="B145" s="86" t="str">
        <f>IF('4.製品一覧'!B144="","",'4.製品一覧'!B144)</f>
        <v/>
      </c>
      <c r="C145" s="86" t="str">
        <f>IFERROR(VLOOKUP(B145,'4.製品一覧'!$B$4:$C$500,2,FALSE),"")</f>
        <v/>
      </c>
      <c r="D145" s="34">
        <f>SUMIF('2.売上実績'!$C$4:$C$5000,$B145,'2.売上実績'!$D$4:$D$5000)</f>
        <v>0</v>
      </c>
      <c r="E145" s="35">
        <f t="shared" si="31"/>
        <v>0</v>
      </c>
      <c r="F145" s="34">
        <f>IF(B145="",0,D145*VLOOKUP(B145,'4.製品一覧'!$B$4:$E$500,4,FALSE))</f>
        <v>0</v>
      </c>
      <c r="G145" s="35">
        <f t="shared" si="32"/>
        <v>0</v>
      </c>
      <c r="H145" s="35">
        <f t="shared" si="33"/>
        <v>0</v>
      </c>
      <c r="I145" s="113">
        <f t="shared" si="34"/>
        <v>0</v>
      </c>
      <c r="J145" s="114">
        <f t="shared" si="35"/>
        <v>0</v>
      </c>
      <c r="K145" s="47"/>
      <c r="L145" s="34" t="str">
        <f>IF(B145="","",SUMIF('5.経済減価償却'!$H$4:$H$3000,B145,'5.経済減価償却'!$G$4:$G$3000))</f>
        <v/>
      </c>
      <c r="M145" s="34" t="str">
        <f t="shared" si="36"/>
        <v/>
      </c>
      <c r="N145" s="34" t="str">
        <f>IF(B145="","",VLOOKUP(B145,'6.直接費'!$B$5:$G$501,3,FALSE))</f>
        <v/>
      </c>
      <c r="O145" s="34" t="str">
        <f t="shared" si="37"/>
        <v/>
      </c>
      <c r="P145" s="34" t="str">
        <f>IF($B145="","",VLOOKUP($B145,'6.直接費'!$B$5:$G$501,4,FALSE))</f>
        <v/>
      </c>
      <c r="Q145" s="34"/>
      <c r="R145" s="34"/>
      <c r="S145" s="34" t="str">
        <f t="shared" si="38"/>
        <v/>
      </c>
      <c r="T145" s="34" t="str">
        <f t="shared" si="38"/>
        <v/>
      </c>
      <c r="U145" s="34" t="str">
        <f t="shared" si="38"/>
        <v/>
      </c>
      <c r="V145" s="34" t="str">
        <f t="shared" si="38"/>
        <v/>
      </c>
      <c r="W145" s="34" t="str">
        <f t="shared" si="38"/>
        <v/>
      </c>
      <c r="X145" s="34" t="str">
        <f t="shared" si="38"/>
        <v/>
      </c>
      <c r="Y145" s="34" t="str">
        <f t="shared" si="38"/>
        <v/>
      </c>
      <c r="Z145" s="34" t="str">
        <f t="shared" si="38"/>
        <v/>
      </c>
      <c r="AA145" s="34" t="str">
        <f t="shared" si="38"/>
        <v/>
      </c>
      <c r="AB145" s="34" t="str">
        <f t="shared" si="38"/>
        <v/>
      </c>
      <c r="AC145" s="34" t="str">
        <f t="shared" si="38"/>
        <v/>
      </c>
      <c r="AD145" s="34" t="str">
        <f t="shared" si="38"/>
        <v/>
      </c>
      <c r="AE145" s="34" t="str">
        <f t="shared" si="38"/>
        <v/>
      </c>
      <c r="AF145" s="34" t="str">
        <f t="shared" si="38"/>
        <v/>
      </c>
      <c r="AG145" s="34" t="str">
        <f t="shared" si="38"/>
        <v/>
      </c>
      <c r="AH145" s="34" t="str">
        <f t="shared" si="38"/>
        <v/>
      </c>
      <c r="AI145" s="34" t="str">
        <f t="shared" si="38"/>
        <v/>
      </c>
      <c r="AJ145" s="34" t="str">
        <f t="shared" si="38"/>
        <v/>
      </c>
      <c r="AK145" s="34" t="str">
        <f t="shared" si="38"/>
        <v/>
      </c>
      <c r="AL145" s="34" t="str">
        <f t="shared" si="38"/>
        <v/>
      </c>
      <c r="AM145" s="34" t="str">
        <f t="shared" si="38"/>
        <v/>
      </c>
      <c r="AN145" s="34" t="str">
        <f t="shared" si="38"/>
        <v/>
      </c>
      <c r="AO145" s="34" t="str">
        <f t="shared" si="38"/>
        <v/>
      </c>
      <c r="AP145" s="34" t="str">
        <f t="shared" si="38"/>
        <v/>
      </c>
      <c r="AQ145" s="34" t="str">
        <f t="shared" si="38"/>
        <v/>
      </c>
      <c r="AR145" s="34" t="str">
        <f t="shared" si="38"/>
        <v/>
      </c>
      <c r="AS145" s="34" t="str">
        <f t="shared" si="38"/>
        <v/>
      </c>
      <c r="AT145" s="34" t="str">
        <f t="shared" si="38"/>
        <v/>
      </c>
      <c r="AU145" s="34" t="str">
        <f t="shared" si="38"/>
        <v/>
      </c>
      <c r="AV145" s="34" t="str">
        <f t="shared" si="38"/>
        <v/>
      </c>
    </row>
    <row r="146" spans="2:48" ht="21.9" customHeight="1">
      <c r="B146" s="86" t="str">
        <f>IF('4.製品一覧'!B145="","",'4.製品一覧'!B145)</f>
        <v/>
      </c>
      <c r="C146" s="86" t="str">
        <f>IFERROR(VLOOKUP(B146,'4.製品一覧'!$B$4:$C$500,2,FALSE),"")</f>
        <v/>
      </c>
      <c r="D146" s="34">
        <f>SUMIF('2.売上実績'!$C$4:$C$5000,$B146,'2.売上実績'!$D$4:$D$5000)</f>
        <v>0</v>
      </c>
      <c r="E146" s="35">
        <f t="shared" si="31"/>
        <v>0</v>
      </c>
      <c r="F146" s="34">
        <f>IF(B146="",0,D146*VLOOKUP(B146,'4.製品一覧'!$B$4:$E$500,4,FALSE))</f>
        <v>0</v>
      </c>
      <c r="G146" s="35">
        <f t="shared" si="32"/>
        <v>0</v>
      </c>
      <c r="H146" s="35">
        <f t="shared" si="33"/>
        <v>0</v>
      </c>
      <c r="I146" s="113">
        <f t="shared" si="34"/>
        <v>0</v>
      </c>
      <c r="J146" s="114">
        <f t="shared" si="35"/>
        <v>0</v>
      </c>
      <c r="K146" s="47"/>
      <c r="L146" s="34" t="str">
        <f>IF(B146="","",SUMIF('5.経済減価償却'!$H$4:$H$3000,B146,'5.経済減価償却'!$G$4:$G$3000))</f>
        <v/>
      </c>
      <c r="M146" s="34" t="str">
        <f t="shared" si="36"/>
        <v/>
      </c>
      <c r="N146" s="34" t="str">
        <f>IF(B146="","",VLOOKUP(B146,'6.直接費'!$B$5:$G$501,3,FALSE))</f>
        <v/>
      </c>
      <c r="O146" s="34" t="str">
        <f t="shared" si="37"/>
        <v/>
      </c>
      <c r="P146" s="34" t="str">
        <f>IF($B146="","",VLOOKUP($B146,'6.直接費'!$B$5:$G$501,4,FALSE))</f>
        <v/>
      </c>
      <c r="Q146" s="34"/>
      <c r="R146" s="34"/>
      <c r="S146" s="34" t="str">
        <f t="shared" si="38"/>
        <v/>
      </c>
      <c r="T146" s="34" t="str">
        <f t="shared" si="38"/>
        <v/>
      </c>
      <c r="U146" s="34" t="str">
        <f t="shared" si="38"/>
        <v/>
      </c>
      <c r="V146" s="34" t="str">
        <f t="shared" si="38"/>
        <v/>
      </c>
      <c r="W146" s="34" t="str">
        <f t="shared" si="38"/>
        <v/>
      </c>
      <c r="X146" s="34" t="str">
        <f t="shared" si="38"/>
        <v/>
      </c>
      <c r="Y146" s="34" t="str">
        <f t="shared" si="38"/>
        <v/>
      </c>
      <c r="Z146" s="34" t="str">
        <f t="shared" si="38"/>
        <v/>
      </c>
      <c r="AA146" s="34" t="str">
        <f t="shared" si="38"/>
        <v/>
      </c>
      <c r="AB146" s="34" t="str">
        <f t="shared" si="38"/>
        <v/>
      </c>
      <c r="AC146" s="34" t="str">
        <f t="shared" si="38"/>
        <v/>
      </c>
      <c r="AD146" s="34" t="str">
        <f t="shared" si="38"/>
        <v/>
      </c>
      <c r="AE146" s="34" t="str">
        <f t="shared" si="38"/>
        <v/>
      </c>
      <c r="AF146" s="34" t="str">
        <f t="shared" si="38"/>
        <v/>
      </c>
      <c r="AG146" s="34" t="str">
        <f t="shared" si="38"/>
        <v/>
      </c>
      <c r="AH146" s="34" t="str">
        <f t="shared" si="38"/>
        <v/>
      </c>
      <c r="AI146" s="34" t="str">
        <f t="shared" si="38"/>
        <v/>
      </c>
      <c r="AJ146" s="34" t="str">
        <f t="shared" si="38"/>
        <v/>
      </c>
      <c r="AK146" s="34" t="str">
        <f t="shared" si="38"/>
        <v/>
      </c>
      <c r="AL146" s="34" t="str">
        <f t="shared" si="38"/>
        <v/>
      </c>
      <c r="AM146" s="34" t="str">
        <f t="shared" si="38"/>
        <v/>
      </c>
      <c r="AN146" s="34" t="str">
        <f t="shared" si="38"/>
        <v/>
      </c>
      <c r="AO146" s="34" t="str">
        <f t="shared" si="38"/>
        <v/>
      </c>
      <c r="AP146" s="34" t="str">
        <f t="shared" si="38"/>
        <v/>
      </c>
      <c r="AQ146" s="34" t="str">
        <f t="shared" si="38"/>
        <v/>
      </c>
      <c r="AR146" s="34" t="str">
        <f t="shared" si="38"/>
        <v/>
      </c>
      <c r="AS146" s="34" t="str">
        <f t="shared" si="38"/>
        <v/>
      </c>
      <c r="AT146" s="34" t="str">
        <f t="shared" si="38"/>
        <v/>
      </c>
      <c r="AU146" s="34" t="str">
        <f t="shared" si="38"/>
        <v/>
      </c>
      <c r="AV146" s="34" t="str">
        <f t="shared" si="38"/>
        <v/>
      </c>
    </row>
    <row r="147" spans="2:48" ht="21.9" customHeight="1">
      <c r="B147" s="86" t="str">
        <f>IF('4.製品一覧'!B146="","",'4.製品一覧'!B146)</f>
        <v/>
      </c>
      <c r="C147" s="86" t="str">
        <f>IFERROR(VLOOKUP(B147,'4.製品一覧'!$B$4:$C$500,2,FALSE),"")</f>
        <v/>
      </c>
      <c r="D147" s="34">
        <f>SUMIF('2.売上実績'!$C$4:$C$5000,$B147,'2.売上実績'!$D$4:$D$5000)</f>
        <v>0</v>
      </c>
      <c r="E147" s="35">
        <f t="shared" si="31"/>
        <v>0</v>
      </c>
      <c r="F147" s="34">
        <f>IF(B147="",0,D147*VLOOKUP(B147,'4.製品一覧'!$B$4:$E$500,4,FALSE))</f>
        <v>0</v>
      </c>
      <c r="G147" s="35">
        <f t="shared" si="32"/>
        <v>0</v>
      </c>
      <c r="H147" s="35">
        <f t="shared" si="33"/>
        <v>0</v>
      </c>
      <c r="I147" s="113">
        <f t="shared" si="34"/>
        <v>0</v>
      </c>
      <c r="J147" s="114">
        <f t="shared" si="35"/>
        <v>0</v>
      </c>
      <c r="K147" s="47"/>
      <c r="L147" s="34" t="str">
        <f>IF(B147="","",SUMIF('5.経済減価償却'!$H$4:$H$3000,B147,'5.経済減価償却'!$G$4:$G$3000))</f>
        <v/>
      </c>
      <c r="M147" s="34" t="str">
        <f t="shared" si="36"/>
        <v/>
      </c>
      <c r="N147" s="34" t="str">
        <f>IF(B147="","",VLOOKUP(B147,'6.直接費'!$B$5:$G$501,3,FALSE))</f>
        <v/>
      </c>
      <c r="O147" s="34" t="str">
        <f t="shared" si="37"/>
        <v/>
      </c>
      <c r="P147" s="34" t="str">
        <f>IF($B147="","",VLOOKUP($B147,'6.直接費'!$B$5:$G$501,4,FALSE))</f>
        <v/>
      </c>
      <c r="Q147" s="34"/>
      <c r="R147" s="34"/>
      <c r="S147" s="34" t="str">
        <f t="shared" si="38"/>
        <v/>
      </c>
      <c r="T147" s="34" t="str">
        <f t="shared" si="38"/>
        <v/>
      </c>
      <c r="U147" s="34" t="str">
        <f t="shared" si="38"/>
        <v/>
      </c>
      <c r="V147" s="34" t="str">
        <f t="shared" si="38"/>
        <v/>
      </c>
      <c r="W147" s="34" t="str">
        <f t="shared" si="38"/>
        <v/>
      </c>
      <c r="X147" s="34" t="str">
        <f t="shared" si="38"/>
        <v/>
      </c>
      <c r="Y147" s="34" t="str">
        <f t="shared" si="38"/>
        <v/>
      </c>
      <c r="Z147" s="34" t="str">
        <f t="shared" si="38"/>
        <v/>
      </c>
      <c r="AA147" s="34" t="str">
        <f t="shared" si="38"/>
        <v/>
      </c>
      <c r="AB147" s="34" t="str">
        <f t="shared" si="38"/>
        <v/>
      </c>
      <c r="AC147" s="34" t="str">
        <f t="shared" si="38"/>
        <v/>
      </c>
      <c r="AD147" s="34" t="str">
        <f t="shared" si="38"/>
        <v/>
      </c>
      <c r="AE147" s="34" t="str">
        <f t="shared" si="38"/>
        <v/>
      </c>
      <c r="AF147" s="34" t="str">
        <f t="shared" si="38"/>
        <v/>
      </c>
      <c r="AG147" s="34" t="str">
        <f t="shared" si="38"/>
        <v/>
      </c>
      <c r="AH147" s="34" t="str">
        <f t="shared" si="38"/>
        <v/>
      </c>
      <c r="AI147" s="34" t="str">
        <f t="shared" si="38"/>
        <v/>
      </c>
      <c r="AJ147" s="34" t="str">
        <f t="shared" si="38"/>
        <v/>
      </c>
      <c r="AK147" s="34" t="str">
        <f t="shared" si="38"/>
        <v/>
      </c>
      <c r="AL147" s="34" t="str">
        <f t="shared" si="38"/>
        <v/>
      </c>
      <c r="AM147" s="34" t="str">
        <f t="shared" si="38"/>
        <v/>
      </c>
      <c r="AN147" s="34" t="str">
        <f t="shared" si="38"/>
        <v/>
      </c>
      <c r="AO147" s="34" t="str">
        <f t="shared" si="38"/>
        <v/>
      </c>
      <c r="AP147" s="34" t="str">
        <f t="shared" si="38"/>
        <v/>
      </c>
      <c r="AQ147" s="34" t="str">
        <f t="shared" si="38"/>
        <v/>
      </c>
      <c r="AR147" s="34" t="str">
        <f t="shared" si="38"/>
        <v/>
      </c>
      <c r="AS147" s="34" t="str">
        <f t="shared" si="38"/>
        <v/>
      </c>
      <c r="AT147" s="34" t="str">
        <f t="shared" si="38"/>
        <v/>
      </c>
      <c r="AU147" s="34" t="str">
        <f t="shared" si="38"/>
        <v/>
      </c>
      <c r="AV147" s="34" t="str">
        <f t="shared" si="38"/>
        <v/>
      </c>
    </row>
    <row r="148" spans="2:48" ht="21.9" customHeight="1">
      <c r="B148" s="86" t="str">
        <f>IF('4.製品一覧'!B147="","",'4.製品一覧'!B147)</f>
        <v/>
      </c>
      <c r="C148" s="86" t="str">
        <f>IFERROR(VLOOKUP(B148,'4.製品一覧'!$B$4:$C$500,2,FALSE),"")</f>
        <v/>
      </c>
      <c r="D148" s="34">
        <f>SUMIF('2.売上実績'!$C$4:$C$5000,$B148,'2.売上実績'!$D$4:$D$5000)</f>
        <v>0</v>
      </c>
      <c r="E148" s="35">
        <f t="shared" si="31"/>
        <v>0</v>
      </c>
      <c r="F148" s="34">
        <f>IF(B148="",0,D148*VLOOKUP(B148,'4.製品一覧'!$B$4:$E$500,4,FALSE))</f>
        <v>0</v>
      </c>
      <c r="G148" s="35">
        <f t="shared" si="32"/>
        <v>0</v>
      </c>
      <c r="H148" s="35">
        <f t="shared" si="33"/>
        <v>0</v>
      </c>
      <c r="I148" s="113">
        <f t="shared" si="34"/>
        <v>0</v>
      </c>
      <c r="J148" s="114">
        <f t="shared" si="35"/>
        <v>0</v>
      </c>
      <c r="K148" s="47"/>
      <c r="L148" s="34" t="str">
        <f>IF(B148="","",SUMIF('5.経済減価償却'!$H$4:$H$3000,B148,'5.経済減価償却'!$G$4:$G$3000))</f>
        <v/>
      </c>
      <c r="M148" s="34" t="str">
        <f t="shared" si="36"/>
        <v/>
      </c>
      <c r="N148" s="34" t="str">
        <f>IF(B148="","",VLOOKUP(B148,'6.直接費'!$B$5:$G$501,3,FALSE))</f>
        <v/>
      </c>
      <c r="O148" s="34" t="str">
        <f t="shared" si="37"/>
        <v/>
      </c>
      <c r="P148" s="34" t="str">
        <f>IF($B148="","",VLOOKUP($B148,'6.直接費'!$B$5:$G$501,4,FALSE))</f>
        <v/>
      </c>
      <c r="Q148" s="34"/>
      <c r="R148" s="34"/>
      <c r="S148" s="34" t="str">
        <f t="shared" si="38"/>
        <v/>
      </c>
      <c r="T148" s="34" t="str">
        <f t="shared" si="38"/>
        <v/>
      </c>
      <c r="U148" s="34" t="str">
        <f t="shared" si="38"/>
        <v/>
      </c>
      <c r="V148" s="34" t="str">
        <f t="shared" si="38"/>
        <v/>
      </c>
      <c r="W148" s="34" t="str">
        <f t="shared" si="38"/>
        <v/>
      </c>
      <c r="X148" s="34" t="str">
        <f t="shared" si="38"/>
        <v/>
      </c>
      <c r="Y148" s="34" t="str">
        <f t="shared" si="38"/>
        <v/>
      </c>
      <c r="Z148" s="34" t="str">
        <f t="shared" si="38"/>
        <v/>
      </c>
      <c r="AA148" s="34" t="str">
        <f t="shared" si="38"/>
        <v/>
      </c>
      <c r="AB148" s="34" t="str">
        <f t="shared" si="38"/>
        <v/>
      </c>
      <c r="AC148" s="34" t="str">
        <f t="shared" si="38"/>
        <v/>
      </c>
      <c r="AD148" s="34" t="str">
        <f t="shared" si="38"/>
        <v/>
      </c>
      <c r="AE148" s="34" t="str">
        <f t="shared" si="38"/>
        <v/>
      </c>
      <c r="AF148" s="34" t="str">
        <f t="shared" si="38"/>
        <v/>
      </c>
      <c r="AG148" s="34" t="str">
        <f t="shared" si="38"/>
        <v/>
      </c>
      <c r="AH148" s="34" t="str">
        <f t="shared" si="38"/>
        <v/>
      </c>
      <c r="AI148" s="34" t="str">
        <f t="shared" si="38"/>
        <v/>
      </c>
      <c r="AJ148" s="34" t="str">
        <f t="shared" si="38"/>
        <v/>
      </c>
      <c r="AK148" s="34" t="str">
        <f t="shared" si="38"/>
        <v/>
      </c>
      <c r="AL148" s="34" t="str">
        <f t="shared" si="38"/>
        <v/>
      </c>
      <c r="AM148" s="34" t="str">
        <f t="shared" si="38"/>
        <v/>
      </c>
      <c r="AN148" s="34" t="str">
        <f t="shared" si="38"/>
        <v/>
      </c>
      <c r="AO148" s="34" t="str">
        <f t="shared" si="38"/>
        <v/>
      </c>
      <c r="AP148" s="34" t="str">
        <f t="shared" si="38"/>
        <v/>
      </c>
      <c r="AQ148" s="34" t="str">
        <f t="shared" si="38"/>
        <v/>
      </c>
      <c r="AR148" s="34" t="str">
        <f t="shared" si="38"/>
        <v/>
      </c>
      <c r="AS148" s="34" t="str">
        <f t="shared" si="38"/>
        <v/>
      </c>
      <c r="AT148" s="34" t="str">
        <f t="shared" si="38"/>
        <v/>
      </c>
      <c r="AU148" s="34" t="str">
        <f t="shared" si="38"/>
        <v/>
      </c>
      <c r="AV148" s="34" t="str">
        <f t="shared" si="38"/>
        <v/>
      </c>
    </row>
    <row r="149" spans="2:48" ht="21.9" customHeight="1">
      <c r="B149" s="86" t="str">
        <f>IF('4.製品一覧'!B148="","",'4.製品一覧'!B148)</f>
        <v/>
      </c>
      <c r="C149" s="86" t="str">
        <f>IFERROR(VLOOKUP(B149,'4.製品一覧'!$B$4:$C$500,2,FALSE),"")</f>
        <v/>
      </c>
      <c r="D149" s="34">
        <f>SUMIF('2.売上実績'!$C$4:$C$5000,$B149,'2.売上実績'!$D$4:$D$5000)</f>
        <v>0</v>
      </c>
      <c r="E149" s="35">
        <f t="shared" si="31"/>
        <v>0</v>
      </c>
      <c r="F149" s="34">
        <f>IF(B149="",0,D149*VLOOKUP(B149,'4.製品一覧'!$B$4:$E$500,4,FALSE))</f>
        <v>0</v>
      </c>
      <c r="G149" s="35">
        <f t="shared" si="32"/>
        <v>0</v>
      </c>
      <c r="H149" s="35">
        <f t="shared" si="33"/>
        <v>0</v>
      </c>
      <c r="I149" s="113">
        <f t="shared" si="34"/>
        <v>0</v>
      </c>
      <c r="J149" s="114">
        <f t="shared" si="35"/>
        <v>0</v>
      </c>
      <c r="K149" s="47"/>
      <c r="L149" s="34" t="str">
        <f>IF(B149="","",SUMIF('5.経済減価償却'!$H$4:$H$3000,B149,'5.経済減価償却'!$G$4:$G$3000))</f>
        <v/>
      </c>
      <c r="M149" s="34" t="str">
        <f t="shared" si="36"/>
        <v/>
      </c>
      <c r="N149" s="34" t="str">
        <f>IF(B149="","",VLOOKUP(B149,'6.直接費'!$B$5:$G$501,3,FALSE))</f>
        <v/>
      </c>
      <c r="O149" s="34" t="str">
        <f t="shared" si="37"/>
        <v/>
      </c>
      <c r="P149" s="34" t="str">
        <f>IF($B149="","",VLOOKUP($B149,'6.直接費'!$B$5:$G$501,4,FALSE))</f>
        <v/>
      </c>
      <c r="Q149" s="34"/>
      <c r="R149" s="34"/>
      <c r="S149" s="34" t="str">
        <f t="shared" si="38"/>
        <v/>
      </c>
      <c r="T149" s="34" t="str">
        <f t="shared" si="38"/>
        <v/>
      </c>
      <c r="U149" s="34" t="str">
        <f t="shared" si="38"/>
        <v/>
      </c>
      <c r="V149" s="34" t="str">
        <f t="shared" si="38"/>
        <v/>
      </c>
      <c r="W149" s="34" t="str">
        <f t="shared" si="38"/>
        <v/>
      </c>
      <c r="X149" s="34" t="str">
        <f t="shared" si="38"/>
        <v/>
      </c>
      <c r="Y149" s="34" t="str">
        <f t="shared" si="38"/>
        <v/>
      </c>
      <c r="Z149" s="34" t="str">
        <f t="shared" si="38"/>
        <v/>
      </c>
      <c r="AA149" s="34" t="str">
        <f t="shared" si="38"/>
        <v/>
      </c>
      <c r="AB149" s="34" t="str">
        <f t="shared" si="38"/>
        <v/>
      </c>
      <c r="AC149" s="34" t="str">
        <f t="shared" si="38"/>
        <v/>
      </c>
      <c r="AD149" s="34" t="str">
        <f t="shared" si="38"/>
        <v/>
      </c>
      <c r="AE149" s="34" t="str">
        <f t="shared" si="38"/>
        <v/>
      </c>
      <c r="AF149" s="34" t="str">
        <f t="shared" si="38"/>
        <v/>
      </c>
      <c r="AG149" s="34" t="str">
        <f t="shared" si="38"/>
        <v/>
      </c>
      <c r="AH149" s="34" t="str">
        <f t="shared" ref="S149:AV157" si="39">IF(OR($B149="",AH$4=""),"",IF(AH$4="売上数",AH$3*$E149,IF(AH$4="汎用配賦値",AH$3*$G149,IF(AND(AH$4="均一配賦",$B$3&gt;0),AH$3/$B$3,IF(AH$4="減価償却費",AH$3*$H149)))))</f>
        <v/>
      </c>
      <c r="AI149" s="34" t="str">
        <f t="shared" si="39"/>
        <v/>
      </c>
      <c r="AJ149" s="34" t="str">
        <f t="shared" si="39"/>
        <v/>
      </c>
      <c r="AK149" s="34" t="str">
        <f t="shared" si="39"/>
        <v/>
      </c>
      <c r="AL149" s="34" t="str">
        <f t="shared" si="39"/>
        <v/>
      </c>
      <c r="AM149" s="34" t="str">
        <f t="shared" si="39"/>
        <v/>
      </c>
      <c r="AN149" s="34" t="str">
        <f t="shared" si="39"/>
        <v/>
      </c>
      <c r="AO149" s="34" t="str">
        <f t="shared" si="39"/>
        <v/>
      </c>
      <c r="AP149" s="34" t="str">
        <f t="shared" si="39"/>
        <v/>
      </c>
      <c r="AQ149" s="34" t="str">
        <f t="shared" si="39"/>
        <v/>
      </c>
      <c r="AR149" s="34" t="str">
        <f t="shared" si="39"/>
        <v/>
      </c>
      <c r="AS149" s="34" t="str">
        <f t="shared" si="39"/>
        <v/>
      </c>
      <c r="AT149" s="34" t="str">
        <f t="shared" si="39"/>
        <v/>
      </c>
      <c r="AU149" s="34" t="str">
        <f t="shared" si="39"/>
        <v/>
      </c>
      <c r="AV149" s="34" t="str">
        <f t="shared" si="39"/>
        <v/>
      </c>
    </row>
    <row r="150" spans="2:48" ht="21.9" customHeight="1">
      <c r="B150" s="86" t="str">
        <f>IF('4.製品一覧'!B149="","",'4.製品一覧'!B149)</f>
        <v/>
      </c>
      <c r="C150" s="86" t="str">
        <f>IFERROR(VLOOKUP(B150,'4.製品一覧'!$B$4:$C$500,2,FALSE),"")</f>
        <v/>
      </c>
      <c r="D150" s="34">
        <f>SUMIF('2.売上実績'!$C$4:$C$5000,$B150,'2.売上実績'!$D$4:$D$5000)</f>
        <v>0</v>
      </c>
      <c r="E150" s="35">
        <f t="shared" si="31"/>
        <v>0</v>
      </c>
      <c r="F150" s="34">
        <f>IF(B150="",0,D150*VLOOKUP(B150,'4.製品一覧'!$B$4:$E$500,4,FALSE))</f>
        <v>0</v>
      </c>
      <c r="G150" s="35">
        <f t="shared" si="32"/>
        <v>0</v>
      </c>
      <c r="H150" s="35">
        <f t="shared" si="33"/>
        <v>0</v>
      </c>
      <c r="I150" s="113">
        <f t="shared" si="34"/>
        <v>0</v>
      </c>
      <c r="J150" s="114">
        <f t="shared" si="35"/>
        <v>0</v>
      </c>
      <c r="K150" s="47"/>
      <c r="L150" s="34" t="str">
        <f>IF(B150="","",SUMIF('5.経済減価償却'!$H$4:$H$3000,B150,'5.経済減価償却'!$G$4:$G$3000))</f>
        <v/>
      </c>
      <c r="M150" s="34" t="str">
        <f t="shared" si="36"/>
        <v/>
      </c>
      <c r="N150" s="34" t="str">
        <f>IF(B150="","",VLOOKUP(B150,'6.直接費'!$B$5:$G$501,3,FALSE))</f>
        <v/>
      </c>
      <c r="O150" s="34" t="str">
        <f t="shared" si="37"/>
        <v/>
      </c>
      <c r="P150" s="34" t="str">
        <f>IF($B150="","",VLOOKUP($B150,'6.直接費'!$B$5:$G$501,4,FALSE))</f>
        <v/>
      </c>
      <c r="Q150" s="34"/>
      <c r="R150" s="34"/>
      <c r="S150" s="34" t="str">
        <f t="shared" si="39"/>
        <v/>
      </c>
      <c r="T150" s="34" t="str">
        <f t="shared" si="39"/>
        <v/>
      </c>
      <c r="U150" s="34" t="str">
        <f t="shared" si="39"/>
        <v/>
      </c>
      <c r="V150" s="34" t="str">
        <f t="shared" si="39"/>
        <v/>
      </c>
      <c r="W150" s="34" t="str">
        <f t="shared" si="39"/>
        <v/>
      </c>
      <c r="X150" s="34" t="str">
        <f t="shared" si="39"/>
        <v/>
      </c>
      <c r="Y150" s="34" t="str">
        <f t="shared" si="39"/>
        <v/>
      </c>
      <c r="Z150" s="34" t="str">
        <f t="shared" si="39"/>
        <v/>
      </c>
      <c r="AA150" s="34" t="str">
        <f t="shared" si="39"/>
        <v/>
      </c>
      <c r="AB150" s="34" t="str">
        <f t="shared" si="39"/>
        <v/>
      </c>
      <c r="AC150" s="34" t="str">
        <f t="shared" si="39"/>
        <v/>
      </c>
      <c r="AD150" s="34" t="str">
        <f t="shared" si="39"/>
        <v/>
      </c>
      <c r="AE150" s="34" t="str">
        <f t="shared" si="39"/>
        <v/>
      </c>
      <c r="AF150" s="34" t="str">
        <f t="shared" si="39"/>
        <v/>
      </c>
      <c r="AG150" s="34" t="str">
        <f t="shared" si="39"/>
        <v/>
      </c>
      <c r="AH150" s="34" t="str">
        <f t="shared" si="39"/>
        <v/>
      </c>
      <c r="AI150" s="34" t="str">
        <f t="shared" si="39"/>
        <v/>
      </c>
      <c r="AJ150" s="34" t="str">
        <f t="shared" si="39"/>
        <v/>
      </c>
      <c r="AK150" s="34" t="str">
        <f t="shared" si="39"/>
        <v/>
      </c>
      <c r="AL150" s="34" t="str">
        <f t="shared" si="39"/>
        <v/>
      </c>
      <c r="AM150" s="34" t="str">
        <f t="shared" si="39"/>
        <v/>
      </c>
      <c r="AN150" s="34" t="str">
        <f t="shared" si="39"/>
        <v/>
      </c>
      <c r="AO150" s="34" t="str">
        <f t="shared" si="39"/>
        <v/>
      </c>
      <c r="AP150" s="34" t="str">
        <f t="shared" si="39"/>
        <v/>
      </c>
      <c r="AQ150" s="34" t="str">
        <f t="shared" si="39"/>
        <v/>
      </c>
      <c r="AR150" s="34" t="str">
        <f t="shared" si="39"/>
        <v/>
      </c>
      <c r="AS150" s="34" t="str">
        <f t="shared" si="39"/>
        <v/>
      </c>
      <c r="AT150" s="34" t="str">
        <f t="shared" si="39"/>
        <v/>
      </c>
      <c r="AU150" s="34" t="str">
        <f t="shared" si="39"/>
        <v/>
      </c>
      <c r="AV150" s="34" t="str">
        <f t="shared" si="39"/>
        <v/>
      </c>
    </row>
    <row r="151" spans="2:48" ht="21.9" customHeight="1">
      <c r="B151" s="86" t="str">
        <f>IF('4.製品一覧'!B150="","",'4.製品一覧'!B150)</f>
        <v/>
      </c>
      <c r="C151" s="86" t="str">
        <f>IFERROR(VLOOKUP(B151,'4.製品一覧'!$B$4:$C$500,2,FALSE),"")</f>
        <v/>
      </c>
      <c r="D151" s="34">
        <f>SUMIF('2.売上実績'!$C$4:$C$5000,$B151,'2.売上実績'!$D$4:$D$5000)</f>
        <v>0</v>
      </c>
      <c r="E151" s="35">
        <f t="shared" si="31"/>
        <v>0</v>
      </c>
      <c r="F151" s="34">
        <f>IF(B151="",0,D151*VLOOKUP(B151,'4.製品一覧'!$B$4:$E$500,4,FALSE))</f>
        <v>0</v>
      </c>
      <c r="G151" s="35">
        <f t="shared" si="32"/>
        <v>0</v>
      </c>
      <c r="H151" s="35">
        <f t="shared" si="33"/>
        <v>0</v>
      </c>
      <c r="I151" s="113">
        <f t="shared" si="34"/>
        <v>0</v>
      </c>
      <c r="J151" s="114">
        <f t="shared" si="35"/>
        <v>0</v>
      </c>
      <c r="K151" s="47"/>
      <c r="L151" s="34" t="str">
        <f>IF(B151="","",SUMIF('5.経済減価償却'!$H$4:$H$3000,B151,'5.経済減価償却'!$G$4:$G$3000))</f>
        <v/>
      </c>
      <c r="M151" s="34" t="str">
        <f t="shared" si="36"/>
        <v/>
      </c>
      <c r="N151" s="34" t="str">
        <f>IF(B151="","",VLOOKUP(B151,'6.直接費'!$B$5:$G$501,3,FALSE))</f>
        <v/>
      </c>
      <c r="O151" s="34" t="str">
        <f t="shared" si="37"/>
        <v/>
      </c>
      <c r="P151" s="34" t="str">
        <f>IF($B151="","",VLOOKUP($B151,'6.直接費'!$B$5:$G$501,4,FALSE))</f>
        <v/>
      </c>
      <c r="Q151" s="34"/>
      <c r="R151" s="34"/>
      <c r="S151" s="34" t="str">
        <f t="shared" si="39"/>
        <v/>
      </c>
      <c r="T151" s="34" t="str">
        <f t="shared" si="39"/>
        <v/>
      </c>
      <c r="U151" s="34" t="str">
        <f t="shared" si="39"/>
        <v/>
      </c>
      <c r="V151" s="34" t="str">
        <f t="shared" si="39"/>
        <v/>
      </c>
      <c r="W151" s="34" t="str">
        <f t="shared" si="39"/>
        <v/>
      </c>
      <c r="X151" s="34" t="str">
        <f t="shared" si="39"/>
        <v/>
      </c>
      <c r="Y151" s="34" t="str">
        <f t="shared" si="39"/>
        <v/>
      </c>
      <c r="Z151" s="34" t="str">
        <f t="shared" si="39"/>
        <v/>
      </c>
      <c r="AA151" s="34" t="str">
        <f t="shared" si="39"/>
        <v/>
      </c>
      <c r="AB151" s="34" t="str">
        <f t="shared" si="39"/>
        <v/>
      </c>
      <c r="AC151" s="34" t="str">
        <f t="shared" si="39"/>
        <v/>
      </c>
      <c r="AD151" s="34" t="str">
        <f t="shared" si="39"/>
        <v/>
      </c>
      <c r="AE151" s="34" t="str">
        <f t="shared" si="39"/>
        <v/>
      </c>
      <c r="AF151" s="34" t="str">
        <f t="shared" si="39"/>
        <v/>
      </c>
      <c r="AG151" s="34" t="str">
        <f t="shared" si="39"/>
        <v/>
      </c>
      <c r="AH151" s="34" t="str">
        <f t="shared" si="39"/>
        <v/>
      </c>
      <c r="AI151" s="34" t="str">
        <f t="shared" si="39"/>
        <v/>
      </c>
      <c r="AJ151" s="34" t="str">
        <f t="shared" si="39"/>
        <v/>
      </c>
      <c r="AK151" s="34" t="str">
        <f t="shared" si="39"/>
        <v/>
      </c>
      <c r="AL151" s="34" t="str">
        <f t="shared" si="39"/>
        <v/>
      </c>
      <c r="AM151" s="34" t="str">
        <f t="shared" si="39"/>
        <v/>
      </c>
      <c r="AN151" s="34" t="str">
        <f t="shared" si="39"/>
        <v/>
      </c>
      <c r="AO151" s="34" t="str">
        <f t="shared" si="39"/>
        <v/>
      </c>
      <c r="AP151" s="34" t="str">
        <f t="shared" si="39"/>
        <v/>
      </c>
      <c r="AQ151" s="34" t="str">
        <f t="shared" si="39"/>
        <v/>
      </c>
      <c r="AR151" s="34" t="str">
        <f t="shared" si="39"/>
        <v/>
      </c>
      <c r="AS151" s="34" t="str">
        <f t="shared" si="39"/>
        <v/>
      </c>
      <c r="AT151" s="34" t="str">
        <f t="shared" si="39"/>
        <v/>
      </c>
      <c r="AU151" s="34" t="str">
        <f t="shared" si="39"/>
        <v/>
      </c>
      <c r="AV151" s="34" t="str">
        <f t="shared" si="39"/>
        <v/>
      </c>
    </row>
    <row r="152" spans="2:48" ht="21.9" customHeight="1">
      <c r="B152" s="86" t="str">
        <f>IF('4.製品一覧'!B151="","",'4.製品一覧'!B151)</f>
        <v/>
      </c>
      <c r="C152" s="86" t="str">
        <f>IFERROR(VLOOKUP(B152,'4.製品一覧'!$B$4:$C$500,2,FALSE),"")</f>
        <v/>
      </c>
      <c r="D152" s="34">
        <f>SUMIF('2.売上実績'!$C$4:$C$5000,$B152,'2.売上実績'!$D$4:$D$5000)</f>
        <v>0</v>
      </c>
      <c r="E152" s="35">
        <f t="shared" si="31"/>
        <v>0</v>
      </c>
      <c r="F152" s="34">
        <f>IF(B152="",0,D152*VLOOKUP(B152,'4.製品一覧'!$B$4:$E$500,4,FALSE))</f>
        <v>0</v>
      </c>
      <c r="G152" s="35">
        <f t="shared" si="32"/>
        <v>0</v>
      </c>
      <c r="H152" s="35">
        <f t="shared" si="33"/>
        <v>0</v>
      </c>
      <c r="I152" s="113">
        <f t="shared" si="34"/>
        <v>0</v>
      </c>
      <c r="J152" s="114">
        <f t="shared" si="35"/>
        <v>0</v>
      </c>
      <c r="K152" s="47"/>
      <c r="L152" s="34" t="str">
        <f>IF(B152="","",SUMIF('5.経済減価償却'!$H$4:$H$3000,B152,'5.経済減価償却'!$G$4:$G$3000))</f>
        <v/>
      </c>
      <c r="M152" s="34" t="str">
        <f t="shared" si="36"/>
        <v/>
      </c>
      <c r="N152" s="34" t="str">
        <f>IF(B152="","",VLOOKUP(B152,'6.直接費'!$B$5:$G$501,3,FALSE))</f>
        <v/>
      </c>
      <c r="O152" s="34" t="str">
        <f t="shared" si="37"/>
        <v/>
      </c>
      <c r="P152" s="34" t="str">
        <f>IF($B152="","",VLOOKUP($B152,'6.直接費'!$B$5:$G$501,4,FALSE))</f>
        <v/>
      </c>
      <c r="Q152" s="34"/>
      <c r="R152" s="34"/>
      <c r="S152" s="34" t="str">
        <f t="shared" si="39"/>
        <v/>
      </c>
      <c r="T152" s="34" t="str">
        <f t="shared" si="39"/>
        <v/>
      </c>
      <c r="U152" s="34" t="str">
        <f t="shared" si="39"/>
        <v/>
      </c>
      <c r="V152" s="34" t="str">
        <f t="shared" si="39"/>
        <v/>
      </c>
      <c r="W152" s="34" t="str">
        <f t="shared" si="39"/>
        <v/>
      </c>
      <c r="X152" s="34" t="str">
        <f t="shared" si="39"/>
        <v/>
      </c>
      <c r="Y152" s="34" t="str">
        <f t="shared" si="39"/>
        <v/>
      </c>
      <c r="Z152" s="34" t="str">
        <f t="shared" si="39"/>
        <v/>
      </c>
      <c r="AA152" s="34" t="str">
        <f t="shared" si="39"/>
        <v/>
      </c>
      <c r="AB152" s="34" t="str">
        <f t="shared" si="39"/>
        <v/>
      </c>
      <c r="AC152" s="34" t="str">
        <f t="shared" si="39"/>
        <v/>
      </c>
      <c r="AD152" s="34" t="str">
        <f t="shared" si="39"/>
        <v/>
      </c>
      <c r="AE152" s="34" t="str">
        <f t="shared" si="39"/>
        <v/>
      </c>
      <c r="AF152" s="34" t="str">
        <f t="shared" si="39"/>
        <v/>
      </c>
      <c r="AG152" s="34" t="str">
        <f t="shared" si="39"/>
        <v/>
      </c>
      <c r="AH152" s="34" t="str">
        <f t="shared" si="39"/>
        <v/>
      </c>
      <c r="AI152" s="34" t="str">
        <f t="shared" si="39"/>
        <v/>
      </c>
      <c r="AJ152" s="34" t="str">
        <f t="shared" si="39"/>
        <v/>
      </c>
      <c r="AK152" s="34" t="str">
        <f t="shared" si="39"/>
        <v/>
      </c>
      <c r="AL152" s="34" t="str">
        <f t="shared" si="39"/>
        <v/>
      </c>
      <c r="AM152" s="34" t="str">
        <f t="shared" si="39"/>
        <v/>
      </c>
      <c r="AN152" s="34" t="str">
        <f t="shared" si="39"/>
        <v/>
      </c>
      <c r="AO152" s="34" t="str">
        <f t="shared" si="39"/>
        <v/>
      </c>
      <c r="AP152" s="34" t="str">
        <f t="shared" si="39"/>
        <v/>
      </c>
      <c r="AQ152" s="34" t="str">
        <f t="shared" si="39"/>
        <v/>
      </c>
      <c r="AR152" s="34" t="str">
        <f t="shared" si="39"/>
        <v/>
      </c>
      <c r="AS152" s="34" t="str">
        <f t="shared" si="39"/>
        <v/>
      </c>
      <c r="AT152" s="34" t="str">
        <f t="shared" si="39"/>
        <v/>
      </c>
      <c r="AU152" s="34" t="str">
        <f t="shared" si="39"/>
        <v/>
      </c>
      <c r="AV152" s="34" t="str">
        <f t="shared" si="39"/>
        <v/>
      </c>
    </row>
    <row r="153" spans="2:48" ht="21.9" customHeight="1">
      <c r="B153" s="86" t="str">
        <f>IF('4.製品一覧'!B152="","",'4.製品一覧'!B152)</f>
        <v/>
      </c>
      <c r="C153" s="86" t="str">
        <f>IFERROR(VLOOKUP(B153,'4.製品一覧'!$B$4:$C$500,2,FALSE),"")</f>
        <v/>
      </c>
      <c r="D153" s="34">
        <f>SUMIF('2.売上実績'!$C$4:$C$5000,$B153,'2.売上実績'!$D$4:$D$5000)</f>
        <v>0</v>
      </c>
      <c r="E153" s="35">
        <f t="shared" si="31"/>
        <v>0</v>
      </c>
      <c r="F153" s="34">
        <f>IF(B153="",0,D153*VLOOKUP(B153,'4.製品一覧'!$B$4:$E$500,4,FALSE))</f>
        <v>0</v>
      </c>
      <c r="G153" s="35">
        <f t="shared" si="32"/>
        <v>0</v>
      </c>
      <c r="H153" s="35">
        <f t="shared" si="33"/>
        <v>0</v>
      </c>
      <c r="I153" s="113">
        <f t="shared" si="34"/>
        <v>0</v>
      </c>
      <c r="J153" s="114">
        <f t="shared" si="35"/>
        <v>0</v>
      </c>
      <c r="K153" s="47"/>
      <c r="L153" s="34" t="str">
        <f>IF(B153="","",SUMIF('5.経済減価償却'!$H$4:$H$3000,B153,'5.経済減価償却'!$G$4:$G$3000))</f>
        <v/>
      </c>
      <c r="M153" s="34" t="str">
        <f t="shared" si="36"/>
        <v/>
      </c>
      <c r="N153" s="34" t="str">
        <f>IF(B153="","",VLOOKUP(B153,'6.直接費'!$B$5:$G$501,3,FALSE))</f>
        <v/>
      </c>
      <c r="O153" s="34" t="str">
        <f t="shared" si="37"/>
        <v/>
      </c>
      <c r="P153" s="34" t="str">
        <f>IF($B153="","",VLOOKUP($B153,'6.直接費'!$B$5:$G$501,4,FALSE))</f>
        <v/>
      </c>
      <c r="Q153" s="34"/>
      <c r="R153" s="34"/>
      <c r="S153" s="34" t="str">
        <f t="shared" si="39"/>
        <v/>
      </c>
      <c r="T153" s="34" t="str">
        <f t="shared" si="39"/>
        <v/>
      </c>
      <c r="U153" s="34" t="str">
        <f t="shared" si="39"/>
        <v/>
      </c>
      <c r="V153" s="34" t="str">
        <f t="shared" si="39"/>
        <v/>
      </c>
      <c r="W153" s="34" t="str">
        <f t="shared" si="39"/>
        <v/>
      </c>
      <c r="X153" s="34" t="str">
        <f t="shared" si="39"/>
        <v/>
      </c>
      <c r="Y153" s="34" t="str">
        <f t="shared" si="39"/>
        <v/>
      </c>
      <c r="Z153" s="34" t="str">
        <f t="shared" si="39"/>
        <v/>
      </c>
      <c r="AA153" s="34" t="str">
        <f t="shared" si="39"/>
        <v/>
      </c>
      <c r="AB153" s="34" t="str">
        <f t="shared" si="39"/>
        <v/>
      </c>
      <c r="AC153" s="34" t="str">
        <f t="shared" si="39"/>
        <v/>
      </c>
      <c r="AD153" s="34" t="str">
        <f t="shared" si="39"/>
        <v/>
      </c>
      <c r="AE153" s="34" t="str">
        <f t="shared" si="39"/>
        <v/>
      </c>
      <c r="AF153" s="34" t="str">
        <f t="shared" si="39"/>
        <v/>
      </c>
      <c r="AG153" s="34" t="str">
        <f t="shared" si="39"/>
        <v/>
      </c>
      <c r="AH153" s="34" t="str">
        <f t="shared" si="39"/>
        <v/>
      </c>
      <c r="AI153" s="34" t="str">
        <f t="shared" si="39"/>
        <v/>
      </c>
      <c r="AJ153" s="34" t="str">
        <f t="shared" si="39"/>
        <v/>
      </c>
      <c r="AK153" s="34" t="str">
        <f t="shared" si="39"/>
        <v/>
      </c>
      <c r="AL153" s="34" t="str">
        <f t="shared" si="39"/>
        <v/>
      </c>
      <c r="AM153" s="34" t="str">
        <f t="shared" si="39"/>
        <v/>
      </c>
      <c r="AN153" s="34" t="str">
        <f t="shared" si="39"/>
        <v/>
      </c>
      <c r="AO153" s="34" t="str">
        <f t="shared" si="39"/>
        <v/>
      </c>
      <c r="AP153" s="34" t="str">
        <f t="shared" si="39"/>
        <v/>
      </c>
      <c r="AQ153" s="34" t="str">
        <f t="shared" si="39"/>
        <v/>
      </c>
      <c r="AR153" s="34" t="str">
        <f t="shared" si="39"/>
        <v/>
      </c>
      <c r="AS153" s="34" t="str">
        <f t="shared" si="39"/>
        <v/>
      </c>
      <c r="AT153" s="34" t="str">
        <f t="shared" si="39"/>
        <v/>
      </c>
      <c r="AU153" s="34" t="str">
        <f t="shared" si="39"/>
        <v/>
      </c>
      <c r="AV153" s="34" t="str">
        <f t="shared" si="39"/>
        <v/>
      </c>
    </row>
    <row r="154" spans="2:48" ht="21.9" customHeight="1">
      <c r="B154" s="86" t="str">
        <f>IF('4.製品一覧'!B153="","",'4.製品一覧'!B153)</f>
        <v/>
      </c>
      <c r="C154" s="86" t="str">
        <f>IFERROR(VLOOKUP(B154,'4.製品一覧'!$B$4:$C$500,2,FALSE),"")</f>
        <v/>
      </c>
      <c r="D154" s="34">
        <f>SUMIF('2.売上実績'!$C$4:$C$5000,$B154,'2.売上実績'!$D$4:$D$5000)</f>
        <v>0</v>
      </c>
      <c r="E154" s="35">
        <f t="shared" si="31"/>
        <v>0</v>
      </c>
      <c r="F154" s="34">
        <f>IF(B154="",0,D154*VLOOKUP(B154,'4.製品一覧'!$B$4:$E$500,4,FALSE))</f>
        <v>0</v>
      </c>
      <c r="G154" s="35">
        <f t="shared" si="32"/>
        <v>0</v>
      </c>
      <c r="H154" s="35">
        <f t="shared" si="33"/>
        <v>0</v>
      </c>
      <c r="I154" s="113">
        <f t="shared" si="34"/>
        <v>0</v>
      </c>
      <c r="J154" s="114">
        <f t="shared" si="35"/>
        <v>0</v>
      </c>
      <c r="K154" s="47"/>
      <c r="L154" s="34" t="str">
        <f>IF(B154="","",SUMIF('5.経済減価償却'!$H$4:$H$3000,B154,'5.経済減価償却'!$G$4:$G$3000))</f>
        <v/>
      </c>
      <c r="M154" s="34" t="str">
        <f t="shared" si="36"/>
        <v/>
      </c>
      <c r="N154" s="34" t="str">
        <f>IF(B154="","",VLOOKUP(B154,'6.直接費'!$B$5:$G$501,3,FALSE))</f>
        <v/>
      </c>
      <c r="O154" s="34" t="str">
        <f t="shared" si="37"/>
        <v/>
      </c>
      <c r="P154" s="34" t="str">
        <f>IF($B154="","",VLOOKUP($B154,'6.直接費'!$B$5:$G$501,4,FALSE))</f>
        <v/>
      </c>
      <c r="Q154" s="34"/>
      <c r="R154" s="34"/>
      <c r="S154" s="34" t="str">
        <f t="shared" si="39"/>
        <v/>
      </c>
      <c r="T154" s="34" t="str">
        <f t="shared" si="39"/>
        <v/>
      </c>
      <c r="U154" s="34" t="str">
        <f t="shared" si="39"/>
        <v/>
      </c>
      <c r="V154" s="34" t="str">
        <f t="shared" si="39"/>
        <v/>
      </c>
      <c r="W154" s="34" t="str">
        <f t="shared" si="39"/>
        <v/>
      </c>
      <c r="X154" s="34" t="str">
        <f t="shared" si="39"/>
        <v/>
      </c>
      <c r="Y154" s="34" t="str">
        <f t="shared" si="39"/>
        <v/>
      </c>
      <c r="Z154" s="34" t="str">
        <f t="shared" si="39"/>
        <v/>
      </c>
      <c r="AA154" s="34" t="str">
        <f t="shared" si="39"/>
        <v/>
      </c>
      <c r="AB154" s="34" t="str">
        <f t="shared" si="39"/>
        <v/>
      </c>
      <c r="AC154" s="34" t="str">
        <f t="shared" si="39"/>
        <v/>
      </c>
      <c r="AD154" s="34" t="str">
        <f t="shared" si="39"/>
        <v/>
      </c>
      <c r="AE154" s="34" t="str">
        <f t="shared" si="39"/>
        <v/>
      </c>
      <c r="AF154" s="34" t="str">
        <f t="shared" si="39"/>
        <v/>
      </c>
      <c r="AG154" s="34" t="str">
        <f t="shared" si="39"/>
        <v/>
      </c>
      <c r="AH154" s="34" t="str">
        <f t="shared" si="39"/>
        <v/>
      </c>
      <c r="AI154" s="34" t="str">
        <f t="shared" si="39"/>
        <v/>
      </c>
      <c r="AJ154" s="34" t="str">
        <f t="shared" si="39"/>
        <v/>
      </c>
      <c r="AK154" s="34" t="str">
        <f t="shared" si="39"/>
        <v/>
      </c>
      <c r="AL154" s="34" t="str">
        <f t="shared" si="39"/>
        <v/>
      </c>
      <c r="AM154" s="34" t="str">
        <f t="shared" si="39"/>
        <v/>
      </c>
      <c r="AN154" s="34" t="str">
        <f t="shared" si="39"/>
        <v/>
      </c>
      <c r="AO154" s="34" t="str">
        <f t="shared" si="39"/>
        <v/>
      </c>
      <c r="AP154" s="34" t="str">
        <f t="shared" si="39"/>
        <v/>
      </c>
      <c r="AQ154" s="34" t="str">
        <f t="shared" si="39"/>
        <v/>
      </c>
      <c r="AR154" s="34" t="str">
        <f t="shared" si="39"/>
        <v/>
      </c>
      <c r="AS154" s="34" t="str">
        <f t="shared" si="39"/>
        <v/>
      </c>
      <c r="AT154" s="34" t="str">
        <f t="shared" si="39"/>
        <v/>
      </c>
      <c r="AU154" s="34" t="str">
        <f t="shared" si="39"/>
        <v/>
      </c>
      <c r="AV154" s="34" t="str">
        <f t="shared" si="39"/>
        <v/>
      </c>
    </row>
    <row r="155" spans="2:48" ht="21.9" customHeight="1">
      <c r="B155" s="86" t="str">
        <f>IF('4.製品一覧'!B154="","",'4.製品一覧'!B154)</f>
        <v/>
      </c>
      <c r="C155" s="86" t="str">
        <f>IFERROR(VLOOKUP(B155,'4.製品一覧'!$B$4:$C$500,2,FALSE),"")</f>
        <v/>
      </c>
      <c r="D155" s="34">
        <f>SUMIF('2.売上実績'!$C$4:$C$5000,$B155,'2.売上実績'!$D$4:$D$5000)</f>
        <v>0</v>
      </c>
      <c r="E155" s="35">
        <f t="shared" si="31"/>
        <v>0</v>
      </c>
      <c r="F155" s="34">
        <f>IF(B155="",0,D155*VLOOKUP(B155,'4.製品一覧'!$B$4:$E$500,4,FALSE))</f>
        <v>0</v>
      </c>
      <c r="G155" s="35">
        <f t="shared" si="32"/>
        <v>0</v>
      </c>
      <c r="H155" s="35">
        <f t="shared" si="33"/>
        <v>0</v>
      </c>
      <c r="I155" s="113">
        <f t="shared" si="34"/>
        <v>0</v>
      </c>
      <c r="J155" s="114">
        <f t="shared" si="35"/>
        <v>0</v>
      </c>
      <c r="K155" s="47"/>
      <c r="L155" s="34" t="str">
        <f>IF(B155="","",SUMIF('5.経済減価償却'!$H$4:$H$3000,B155,'5.経済減価償却'!$G$4:$G$3000))</f>
        <v/>
      </c>
      <c r="M155" s="34" t="str">
        <f t="shared" si="36"/>
        <v/>
      </c>
      <c r="N155" s="34" t="str">
        <f>IF(B155="","",VLOOKUP(B155,'6.直接費'!$B$5:$G$501,3,FALSE))</f>
        <v/>
      </c>
      <c r="O155" s="34" t="str">
        <f t="shared" si="37"/>
        <v/>
      </c>
      <c r="P155" s="34" t="str">
        <f>IF($B155="","",VLOOKUP($B155,'6.直接費'!$B$5:$G$501,4,FALSE))</f>
        <v/>
      </c>
      <c r="Q155" s="34"/>
      <c r="R155" s="34"/>
      <c r="S155" s="34" t="str">
        <f t="shared" si="39"/>
        <v/>
      </c>
      <c r="T155" s="34" t="str">
        <f t="shared" si="39"/>
        <v/>
      </c>
      <c r="U155" s="34" t="str">
        <f t="shared" si="39"/>
        <v/>
      </c>
      <c r="V155" s="34" t="str">
        <f t="shared" si="39"/>
        <v/>
      </c>
      <c r="W155" s="34" t="str">
        <f t="shared" si="39"/>
        <v/>
      </c>
      <c r="X155" s="34" t="str">
        <f t="shared" si="39"/>
        <v/>
      </c>
      <c r="Y155" s="34" t="str">
        <f t="shared" si="39"/>
        <v/>
      </c>
      <c r="Z155" s="34" t="str">
        <f t="shared" si="39"/>
        <v/>
      </c>
      <c r="AA155" s="34" t="str">
        <f t="shared" si="39"/>
        <v/>
      </c>
      <c r="AB155" s="34" t="str">
        <f t="shared" si="39"/>
        <v/>
      </c>
      <c r="AC155" s="34" t="str">
        <f t="shared" si="39"/>
        <v/>
      </c>
      <c r="AD155" s="34" t="str">
        <f t="shared" si="39"/>
        <v/>
      </c>
      <c r="AE155" s="34" t="str">
        <f t="shared" si="39"/>
        <v/>
      </c>
      <c r="AF155" s="34" t="str">
        <f t="shared" si="39"/>
        <v/>
      </c>
      <c r="AG155" s="34" t="str">
        <f t="shared" si="39"/>
        <v/>
      </c>
      <c r="AH155" s="34" t="str">
        <f t="shared" si="39"/>
        <v/>
      </c>
      <c r="AI155" s="34" t="str">
        <f t="shared" si="39"/>
        <v/>
      </c>
      <c r="AJ155" s="34" t="str">
        <f t="shared" si="39"/>
        <v/>
      </c>
      <c r="AK155" s="34" t="str">
        <f t="shared" si="39"/>
        <v/>
      </c>
      <c r="AL155" s="34" t="str">
        <f t="shared" si="39"/>
        <v/>
      </c>
      <c r="AM155" s="34" t="str">
        <f t="shared" si="39"/>
        <v/>
      </c>
      <c r="AN155" s="34" t="str">
        <f t="shared" si="39"/>
        <v/>
      </c>
      <c r="AO155" s="34" t="str">
        <f t="shared" si="39"/>
        <v/>
      </c>
      <c r="AP155" s="34" t="str">
        <f t="shared" si="39"/>
        <v/>
      </c>
      <c r="AQ155" s="34" t="str">
        <f t="shared" si="39"/>
        <v/>
      </c>
      <c r="AR155" s="34" t="str">
        <f t="shared" si="39"/>
        <v/>
      </c>
      <c r="AS155" s="34" t="str">
        <f t="shared" si="39"/>
        <v/>
      </c>
      <c r="AT155" s="34" t="str">
        <f t="shared" si="39"/>
        <v/>
      </c>
      <c r="AU155" s="34" t="str">
        <f t="shared" si="39"/>
        <v/>
      </c>
      <c r="AV155" s="34" t="str">
        <f t="shared" si="39"/>
        <v/>
      </c>
    </row>
    <row r="156" spans="2:48" ht="21.9" customHeight="1">
      <c r="B156" s="86" t="str">
        <f>IF('4.製品一覧'!B155="","",'4.製品一覧'!B155)</f>
        <v/>
      </c>
      <c r="C156" s="86" t="str">
        <f>IFERROR(VLOOKUP(B156,'4.製品一覧'!$B$4:$C$500,2,FALSE),"")</f>
        <v/>
      </c>
      <c r="D156" s="34">
        <f>SUMIF('2.売上実績'!$C$4:$C$5000,$B156,'2.売上実績'!$D$4:$D$5000)</f>
        <v>0</v>
      </c>
      <c r="E156" s="35">
        <f t="shared" si="31"/>
        <v>0</v>
      </c>
      <c r="F156" s="34">
        <f>IF(B156="",0,D156*VLOOKUP(B156,'4.製品一覧'!$B$4:$E$500,4,FALSE))</f>
        <v>0</v>
      </c>
      <c r="G156" s="35">
        <f t="shared" si="32"/>
        <v>0</v>
      </c>
      <c r="H156" s="35">
        <f t="shared" si="33"/>
        <v>0</v>
      </c>
      <c r="I156" s="113">
        <f t="shared" si="34"/>
        <v>0</v>
      </c>
      <c r="J156" s="114">
        <f t="shared" si="35"/>
        <v>0</v>
      </c>
      <c r="K156" s="47"/>
      <c r="L156" s="34" t="str">
        <f>IF(B156="","",SUMIF('5.経済減価償却'!$H$4:$H$3000,B156,'5.経済減価償却'!$G$4:$G$3000))</f>
        <v/>
      </c>
      <c r="M156" s="34" t="str">
        <f t="shared" si="36"/>
        <v/>
      </c>
      <c r="N156" s="34" t="str">
        <f>IF(B156="","",VLOOKUP(B156,'6.直接費'!$B$5:$G$501,3,FALSE))</f>
        <v/>
      </c>
      <c r="O156" s="34" t="str">
        <f t="shared" si="37"/>
        <v/>
      </c>
      <c r="P156" s="34" t="str">
        <f>IF($B156="","",VLOOKUP($B156,'6.直接費'!$B$5:$G$501,4,FALSE))</f>
        <v/>
      </c>
      <c r="Q156" s="34"/>
      <c r="R156" s="34"/>
      <c r="S156" s="34" t="str">
        <f t="shared" si="39"/>
        <v/>
      </c>
      <c r="T156" s="34" t="str">
        <f t="shared" si="39"/>
        <v/>
      </c>
      <c r="U156" s="34" t="str">
        <f t="shared" si="39"/>
        <v/>
      </c>
      <c r="V156" s="34" t="str">
        <f t="shared" si="39"/>
        <v/>
      </c>
      <c r="W156" s="34" t="str">
        <f t="shared" si="39"/>
        <v/>
      </c>
      <c r="X156" s="34" t="str">
        <f t="shared" si="39"/>
        <v/>
      </c>
      <c r="Y156" s="34" t="str">
        <f t="shared" si="39"/>
        <v/>
      </c>
      <c r="Z156" s="34" t="str">
        <f t="shared" si="39"/>
        <v/>
      </c>
      <c r="AA156" s="34" t="str">
        <f t="shared" si="39"/>
        <v/>
      </c>
      <c r="AB156" s="34" t="str">
        <f t="shared" si="39"/>
        <v/>
      </c>
      <c r="AC156" s="34" t="str">
        <f t="shared" si="39"/>
        <v/>
      </c>
      <c r="AD156" s="34" t="str">
        <f t="shared" si="39"/>
        <v/>
      </c>
      <c r="AE156" s="34" t="str">
        <f t="shared" si="39"/>
        <v/>
      </c>
      <c r="AF156" s="34" t="str">
        <f t="shared" si="39"/>
        <v/>
      </c>
      <c r="AG156" s="34" t="str">
        <f t="shared" si="39"/>
        <v/>
      </c>
      <c r="AH156" s="34" t="str">
        <f t="shared" si="39"/>
        <v/>
      </c>
      <c r="AI156" s="34" t="str">
        <f t="shared" si="39"/>
        <v/>
      </c>
      <c r="AJ156" s="34" t="str">
        <f t="shared" si="39"/>
        <v/>
      </c>
      <c r="AK156" s="34" t="str">
        <f t="shared" si="39"/>
        <v/>
      </c>
      <c r="AL156" s="34" t="str">
        <f t="shared" si="39"/>
        <v/>
      </c>
      <c r="AM156" s="34" t="str">
        <f t="shared" si="39"/>
        <v/>
      </c>
      <c r="AN156" s="34" t="str">
        <f t="shared" si="39"/>
        <v/>
      </c>
      <c r="AO156" s="34" t="str">
        <f t="shared" si="39"/>
        <v/>
      </c>
      <c r="AP156" s="34" t="str">
        <f t="shared" si="39"/>
        <v/>
      </c>
      <c r="AQ156" s="34" t="str">
        <f t="shared" si="39"/>
        <v/>
      </c>
      <c r="AR156" s="34" t="str">
        <f t="shared" si="39"/>
        <v/>
      </c>
      <c r="AS156" s="34" t="str">
        <f t="shared" si="39"/>
        <v/>
      </c>
      <c r="AT156" s="34" t="str">
        <f t="shared" si="39"/>
        <v/>
      </c>
      <c r="AU156" s="34" t="str">
        <f t="shared" si="39"/>
        <v/>
      </c>
      <c r="AV156" s="34" t="str">
        <f t="shared" si="39"/>
        <v/>
      </c>
    </row>
    <row r="157" spans="2:48" ht="21.9" customHeight="1">
      <c r="B157" s="86" t="str">
        <f>IF('4.製品一覧'!B156="","",'4.製品一覧'!B156)</f>
        <v/>
      </c>
      <c r="C157" s="86" t="str">
        <f>IFERROR(VLOOKUP(B157,'4.製品一覧'!$B$4:$C$500,2,FALSE),"")</f>
        <v/>
      </c>
      <c r="D157" s="34">
        <f>SUMIF('2.売上実績'!$C$4:$C$5000,$B157,'2.売上実績'!$D$4:$D$5000)</f>
        <v>0</v>
      </c>
      <c r="E157" s="35">
        <f t="shared" si="31"/>
        <v>0</v>
      </c>
      <c r="F157" s="34">
        <f>IF(B157="",0,D157*VLOOKUP(B157,'4.製品一覧'!$B$4:$E$500,4,FALSE))</f>
        <v>0</v>
      </c>
      <c r="G157" s="35">
        <f t="shared" si="32"/>
        <v>0</v>
      </c>
      <c r="H157" s="35">
        <f t="shared" si="33"/>
        <v>0</v>
      </c>
      <c r="I157" s="113">
        <f t="shared" si="34"/>
        <v>0</v>
      </c>
      <c r="J157" s="114">
        <f t="shared" si="35"/>
        <v>0</v>
      </c>
      <c r="K157" s="47"/>
      <c r="L157" s="34" t="str">
        <f>IF(B157="","",SUMIF('5.経済減価償却'!$H$4:$H$3000,B157,'5.経済減価償却'!$G$4:$G$3000))</f>
        <v/>
      </c>
      <c r="M157" s="34" t="str">
        <f t="shared" si="36"/>
        <v/>
      </c>
      <c r="N157" s="34" t="str">
        <f>IF(B157="","",VLOOKUP(B157,'6.直接費'!$B$5:$G$501,3,FALSE))</f>
        <v/>
      </c>
      <c r="O157" s="34" t="str">
        <f t="shared" si="37"/>
        <v/>
      </c>
      <c r="P157" s="34" t="str">
        <f>IF($B157="","",VLOOKUP($B157,'6.直接費'!$B$5:$G$501,4,FALSE))</f>
        <v/>
      </c>
      <c r="Q157" s="34"/>
      <c r="R157" s="34"/>
      <c r="S157" s="34" t="str">
        <f t="shared" si="39"/>
        <v/>
      </c>
      <c r="T157" s="34" t="str">
        <f t="shared" si="39"/>
        <v/>
      </c>
      <c r="U157" s="34" t="str">
        <f t="shared" si="39"/>
        <v/>
      </c>
      <c r="V157" s="34" t="str">
        <f t="shared" si="39"/>
        <v/>
      </c>
      <c r="W157" s="34" t="str">
        <f t="shared" si="39"/>
        <v/>
      </c>
      <c r="X157" s="34" t="str">
        <f t="shared" si="39"/>
        <v/>
      </c>
      <c r="Y157" s="34" t="str">
        <f t="shared" si="39"/>
        <v/>
      </c>
      <c r="Z157" s="34" t="str">
        <f t="shared" si="39"/>
        <v/>
      </c>
      <c r="AA157" s="34" t="str">
        <f t="shared" si="39"/>
        <v/>
      </c>
      <c r="AB157" s="34" t="str">
        <f t="shared" si="39"/>
        <v/>
      </c>
      <c r="AC157" s="34" t="str">
        <f t="shared" si="39"/>
        <v/>
      </c>
      <c r="AD157" s="34" t="str">
        <f t="shared" si="39"/>
        <v/>
      </c>
      <c r="AE157" s="34" t="str">
        <f t="shared" si="39"/>
        <v/>
      </c>
      <c r="AF157" s="34" t="str">
        <f t="shared" si="39"/>
        <v/>
      </c>
      <c r="AG157" s="34" t="str">
        <f t="shared" si="39"/>
        <v/>
      </c>
      <c r="AH157" s="34" t="str">
        <f t="shared" si="39"/>
        <v/>
      </c>
      <c r="AI157" s="34" t="str">
        <f t="shared" si="39"/>
        <v/>
      </c>
      <c r="AJ157" s="34" t="str">
        <f t="shared" si="39"/>
        <v/>
      </c>
      <c r="AK157" s="34" t="str">
        <f t="shared" si="39"/>
        <v/>
      </c>
      <c r="AL157" s="34" t="str">
        <f t="shared" si="39"/>
        <v/>
      </c>
      <c r="AM157" s="34" t="str">
        <f t="shared" si="39"/>
        <v/>
      </c>
      <c r="AN157" s="34" t="str">
        <f t="shared" si="39"/>
        <v/>
      </c>
      <c r="AO157" s="34" t="str">
        <f t="shared" si="39"/>
        <v/>
      </c>
      <c r="AP157" s="34" t="str">
        <f t="shared" si="39"/>
        <v/>
      </c>
      <c r="AQ157" s="34" t="str">
        <f t="shared" si="39"/>
        <v/>
      </c>
      <c r="AR157" s="34" t="str">
        <f t="shared" si="39"/>
        <v/>
      </c>
      <c r="AS157" s="34" t="str">
        <f t="shared" si="39"/>
        <v/>
      </c>
      <c r="AT157" s="34" t="str">
        <f t="shared" si="39"/>
        <v/>
      </c>
      <c r="AU157" s="34" t="str">
        <f t="shared" si="39"/>
        <v/>
      </c>
      <c r="AV157" s="34" t="str">
        <f t="shared" si="39"/>
        <v/>
      </c>
    </row>
    <row r="158" spans="2:48" ht="21.9" customHeight="1">
      <c r="B158" s="86" t="str">
        <f>IF('4.製品一覧'!B157="","",'4.製品一覧'!B157)</f>
        <v/>
      </c>
      <c r="C158" s="86" t="str">
        <f>IFERROR(VLOOKUP(B158,'4.製品一覧'!$B$4:$C$500,2,FALSE),"")</f>
        <v/>
      </c>
      <c r="D158" s="34">
        <f>SUMIF('2.売上実績'!$C$4:$C$5000,$B158,'2.売上実績'!$D$4:$D$5000)</f>
        <v>0</v>
      </c>
      <c r="E158" s="35">
        <f t="shared" si="31"/>
        <v>0</v>
      </c>
      <c r="F158" s="34">
        <f>IF(B158="",0,D158*VLOOKUP(B158,'4.製品一覧'!$B$4:$E$500,4,FALSE))</f>
        <v>0</v>
      </c>
      <c r="G158" s="35">
        <f t="shared" si="32"/>
        <v>0</v>
      </c>
      <c r="H158" s="35">
        <f t="shared" si="33"/>
        <v>0</v>
      </c>
      <c r="I158" s="113">
        <f t="shared" si="34"/>
        <v>0</v>
      </c>
      <c r="J158" s="114">
        <f t="shared" si="35"/>
        <v>0</v>
      </c>
      <c r="K158" s="47"/>
      <c r="L158" s="34" t="str">
        <f>IF(B158="","",SUMIF('5.経済減価償却'!$H$4:$H$3000,B158,'5.経済減価償却'!$G$4:$G$3000))</f>
        <v/>
      </c>
      <c r="M158" s="34" t="str">
        <f t="shared" si="36"/>
        <v/>
      </c>
      <c r="N158" s="34" t="str">
        <f>IF(B158="","",VLOOKUP(B158,'6.直接費'!$B$5:$G$501,3,FALSE))</f>
        <v/>
      </c>
      <c r="O158" s="34" t="str">
        <f t="shared" si="37"/>
        <v/>
      </c>
      <c r="P158" s="34" t="str">
        <f>IF($B158="","",VLOOKUP($B158,'6.直接費'!$B$5:$G$501,4,FALSE))</f>
        <v/>
      </c>
      <c r="Q158" s="34"/>
      <c r="R158" s="34"/>
      <c r="S158" s="34" t="str">
        <f t="shared" ref="S158:AV166" si="40">IF(OR($B158="",S$4=""),"",IF(S$4="売上数",S$3*$E158,IF(S$4="汎用配賦値",S$3*$G158,IF(AND(S$4="均一配賦",$B$3&gt;0),S$3/$B$3,IF(S$4="減価償却費",S$3*$H158)))))</f>
        <v/>
      </c>
      <c r="T158" s="34" t="str">
        <f t="shared" si="40"/>
        <v/>
      </c>
      <c r="U158" s="34" t="str">
        <f t="shared" si="40"/>
        <v/>
      </c>
      <c r="V158" s="34" t="str">
        <f t="shared" si="40"/>
        <v/>
      </c>
      <c r="W158" s="34" t="str">
        <f t="shared" si="40"/>
        <v/>
      </c>
      <c r="X158" s="34" t="str">
        <f t="shared" si="40"/>
        <v/>
      </c>
      <c r="Y158" s="34" t="str">
        <f t="shared" si="40"/>
        <v/>
      </c>
      <c r="Z158" s="34" t="str">
        <f t="shared" si="40"/>
        <v/>
      </c>
      <c r="AA158" s="34" t="str">
        <f t="shared" si="40"/>
        <v/>
      </c>
      <c r="AB158" s="34" t="str">
        <f t="shared" si="40"/>
        <v/>
      </c>
      <c r="AC158" s="34" t="str">
        <f t="shared" si="40"/>
        <v/>
      </c>
      <c r="AD158" s="34" t="str">
        <f t="shared" si="40"/>
        <v/>
      </c>
      <c r="AE158" s="34" t="str">
        <f t="shared" si="40"/>
        <v/>
      </c>
      <c r="AF158" s="34" t="str">
        <f t="shared" si="40"/>
        <v/>
      </c>
      <c r="AG158" s="34" t="str">
        <f t="shared" si="40"/>
        <v/>
      </c>
      <c r="AH158" s="34" t="str">
        <f t="shared" si="40"/>
        <v/>
      </c>
      <c r="AI158" s="34" t="str">
        <f t="shared" si="40"/>
        <v/>
      </c>
      <c r="AJ158" s="34" t="str">
        <f t="shared" si="40"/>
        <v/>
      </c>
      <c r="AK158" s="34" t="str">
        <f t="shared" si="40"/>
        <v/>
      </c>
      <c r="AL158" s="34" t="str">
        <f t="shared" si="40"/>
        <v/>
      </c>
      <c r="AM158" s="34" t="str">
        <f t="shared" si="40"/>
        <v/>
      </c>
      <c r="AN158" s="34" t="str">
        <f t="shared" si="40"/>
        <v/>
      </c>
      <c r="AO158" s="34" t="str">
        <f t="shared" si="40"/>
        <v/>
      </c>
      <c r="AP158" s="34" t="str">
        <f t="shared" si="40"/>
        <v/>
      </c>
      <c r="AQ158" s="34" t="str">
        <f t="shared" si="40"/>
        <v/>
      </c>
      <c r="AR158" s="34" t="str">
        <f t="shared" si="40"/>
        <v/>
      </c>
      <c r="AS158" s="34" t="str">
        <f t="shared" si="40"/>
        <v/>
      </c>
      <c r="AT158" s="34" t="str">
        <f t="shared" si="40"/>
        <v/>
      </c>
      <c r="AU158" s="34" t="str">
        <f t="shared" si="40"/>
        <v/>
      </c>
      <c r="AV158" s="34" t="str">
        <f t="shared" si="40"/>
        <v/>
      </c>
    </row>
    <row r="159" spans="2:48" ht="21.9" customHeight="1">
      <c r="B159" s="86" t="str">
        <f>IF('4.製品一覧'!B158="","",'4.製品一覧'!B158)</f>
        <v/>
      </c>
      <c r="C159" s="86" t="str">
        <f>IFERROR(VLOOKUP(B159,'4.製品一覧'!$B$4:$C$500,2,FALSE),"")</f>
        <v/>
      </c>
      <c r="D159" s="34">
        <f>SUMIF('2.売上実績'!$C$4:$C$5000,$B159,'2.売上実績'!$D$4:$D$5000)</f>
        <v>0</v>
      </c>
      <c r="E159" s="35">
        <f t="shared" si="31"/>
        <v>0</v>
      </c>
      <c r="F159" s="34">
        <f>IF(B159="",0,D159*VLOOKUP(B159,'4.製品一覧'!$B$4:$E$500,4,FALSE))</f>
        <v>0</v>
      </c>
      <c r="G159" s="35">
        <f t="shared" si="32"/>
        <v>0</v>
      </c>
      <c r="H159" s="35">
        <f t="shared" si="33"/>
        <v>0</v>
      </c>
      <c r="I159" s="113">
        <f t="shared" si="34"/>
        <v>0</v>
      </c>
      <c r="J159" s="114">
        <f t="shared" si="35"/>
        <v>0</v>
      </c>
      <c r="K159" s="47"/>
      <c r="L159" s="34" t="str">
        <f>IF(B159="","",SUMIF('5.経済減価償却'!$H$4:$H$3000,B159,'5.経済減価償却'!$G$4:$G$3000))</f>
        <v/>
      </c>
      <c r="M159" s="34" t="str">
        <f t="shared" si="36"/>
        <v/>
      </c>
      <c r="N159" s="34" t="str">
        <f>IF(B159="","",VLOOKUP(B159,'6.直接費'!$B$5:$G$501,3,FALSE))</f>
        <v/>
      </c>
      <c r="O159" s="34" t="str">
        <f t="shared" si="37"/>
        <v/>
      </c>
      <c r="P159" s="34" t="str">
        <f>IF($B159="","",VLOOKUP($B159,'6.直接費'!$B$5:$G$501,4,FALSE))</f>
        <v/>
      </c>
      <c r="Q159" s="34"/>
      <c r="R159" s="34"/>
      <c r="S159" s="34" t="str">
        <f t="shared" si="40"/>
        <v/>
      </c>
      <c r="T159" s="34" t="str">
        <f t="shared" si="40"/>
        <v/>
      </c>
      <c r="U159" s="34" t="str">
        <f t="shared" si="40"/>
        <v/>
      </c>
      <c r="V159" s="34" t="str">
        <f t="shared" si="40"/>
        <v/>
      </c>
      <c r="W159" s="34" t="str">
        <f t="shared" si="40"/>
        <v/>
      </c>
      <c r="X159" s="34" t="str">
        <f t="shared" si="40"/>
        <v/>
      </c>
      <c r="Y159" s="34" t="str">
        <f t="shared" si="40"/>
        <v/>
      </c>
      <c r="Z159" s="34" t="str">
        <f t="shared" si="40"/>
        <v/>
      </c>
      <c r="AA159" s="34" t="str">
        <f t="shared" si="40"/>
        <v/>
      </c>
      <c r="AB159" s="34" t="str">
        <f t="shared" si="40"/>
        <v/>
      </c>
      <c r="AC159" s="34" t="str">
        <f t="shared" si="40"/>
        <v/>
      </c>
      <c r="AD159" s="34" t="str">
        <f t="shared" si="40"/>
        <v/>
      </c>
      <c r="AE159" s="34" t="str">
        <f t="shared" si="40"/>
        <v/>
      </c>
      <c r="AF159" s="34" t="str">
        <f t="shared" si="40"/>
        <v/>
      </c>
      <c r="AG159" s="34" t="str">
        <f t="shared" si="40"/>
        <v/>
      </c>
      <c r="AH159" s="34" t="str">
        <f t="shared" si="40"/>
        <v/>
      </c>
      <c r="AI159" s="34" t="str">
        <f t="shared" si="40"/>
        <v/>
      </c>
      <c r="AJ159" s="34" t="str">
        <f t="shared" si="40"/>
        <v/>
      </c>
      <c r="AK159" s="34" t="str">
        <f t="shared" si="40"/>
        <v/>
      </c>
      <c r="AL159" s="34" t="str">
        <f t="shared" si="40"/>
        <v/>
      </c>
      <c r="AM159" s="34" t="str">
        <f t="shared" si="40"/>
        <v/>
      </c>
      <c r="AN159" s="34" t="str">
        <f t="shared" si="40"/>
        <v/>
      </c>
      <c r="AO159" s="34" t="str">
        <f t="shared" si="40"/>
        <v/>
      </c>
      <c r="AP159" s="34" t="str">
        <f t="shared" si="40"/>
        <v/>
      </c>
      <c r="AQ159" s="34" t="str">
        <f t="shared" si="40"/>
        <v/>
      </c>
      <c r="AR159" s="34" t="str">
        <f t="shared" si="40"/>
        <v/>
      </c>
      <c r="AS159" s="34" t="str">
        <f t="shared" si="40"/>
        <v/>
      </c>
      <c r="AT159" s="34" t="str">
        <f t="shared" si="40"/>
        <v/>
      </c>
      <c r="AU159" s="34" t="str">
        <f t="shared" si="40"/>
        <v/>
      </c>
      <c r="AV159" s="34" t="str">
        <f t="shared" si="40"/>
        <v/>
      </c>
    </row>
    <row r="160" spans="2:48" ht="21.9" customHeight="1">
      <c r="B160" s="86" t="str">
        <f>IF('4.製品一覧'!B159="","",'4.製品一覧'!B159)</f>
        <v/>
      </c>
      <c r="C160" s="86" t="str">
        <f>IFERROR(VLOOKUP(B160,'4.製品一覧'!$B$4:$C$500,2,FALSE),"")</f>
        <v/>
      </c>
      <c r="D160" s="34">
        <f>SUMIF('2.売上実績'!$C$4:$C$5000,$B160,'2.売上実績'!$D$4:$D$5000)</f>
        <v>0</v>
      </c>
      <c r="E160" s="35">
        <f t="shared" si="31"/>
        <v>0</v>
      </c>
      <c r="F160" s="34">
        <f>IF(B160="",0,D160*VLOOKUP(B160,'4.製品一覧'!$B$4:$E$500,4,FALSE))</f>
        <v>0</v>
      </c>
      <c r="G160" s="35">
        <f t="shared" si="32"/>
        <v>0</v>
      </c>
      <c r="H160" s="35">
        <f t="shared" si="33"/>
        <v>0</v>
      </c>
      <c r="I160" s="113">
        <f t="shared" si="34"/>
        <v>0</v>
      </c>
      <c r="J160" s="114">
        <f t="shared" si="35"/>
        <v>0</v>
      </c>
      <c r="K160" s="47"/>
      <c r="L160" s="34" t="str">
        <f>IF(B160="","",SUMIF('5.経済減価償却'!$H$4:$H$3000,B160,'5.経済減価償却'!$G$4:$G$3000))</f>
        <v/>
      </c>
      <c r="M160" s="34" t="str">
        <f t="shared" si="36"/>
        <v/>
      </c>
      <c r="N160" s="34" t="str">
        <f>IF(B160="","",VLOOKUP(B160,'6.直接費'!$B$5:$G$501,3,FALSE))</f>
        <v/>
      </c>
      <c r="O160" s="34" t="str">
        <f t="shared" si="37"/>
        <v/>
      </c>
      <c r="P160" s="34" t="str">
        <f>IF($B160="","",VLOOKUP($B160,'6.直接費'!$B$5:$G$501,4,FALSE))</f>
        <v/>
      </c>
      <c r="Q160" s="34"/>
      <c r="R160" s="34"/>
      <c r="S160" s="34" t="str">
        <f t="shared" si="40"/>
        <v/>
      </c>
      <c r="T160" s="34" t="str">
        <f t="shared" si="40"/>
        <v/>
      </c>
      <c r="U160" s="34" t="str">
        <f t="shared" si="40"/>
        <v/>
      </c>
      <c r="V160" s="34" t="str">
        <f t="shared" si="40"/>
        <v/>
      </c>
      <c r="W160" s="34" t="str">
        <f t="shared" si="40"/>
        <v/>
      </c>
      <c r="X160" s="34" t="str">
        <f t="shared" si="40"/>
        <v/>
      </c>
      <c r="Y160" s="34" t="str">
        <f t="shared" si="40"/>
        <v/>
      </c>
      <c r="Z160" s="34" t="str">
        <f t="shared" si="40"/>
        <v/>
      </c>
      <c r="AA160" s="34" t="str">
        <f t="shared" si="40"/>
        <v/>
      </c>
      <c r="AB160" s="34" t="str">
        <f t="shared" si="40"/>
        <v/>
      </c>
      <c r="AC160" s="34" t="str">
        <f t="shared" si="40"/>
        <v/>
      </c>
      <c r="AD160" s="34" t="str">
        <f t="shared" si="40"/>
        <v/>
      </c>
      <c r="AE160" s="34" t="str">
        <f t="shared" si="40"/>
        <v/>
      </c>
      <c r="AF160" s="34" t="str">
        <f t="shared" si="40"/>
        <v/>
      </c>
      <c r="AG160" s="34" t="str">
        <f t="shared" si="40"/>
        <v/>
      </c>
      <c r="AH160" s="34" t="str">
        <f t="shared" si="40"/>
        <v/>
      </c>
      <c r="AI160" s="34" t="str">
        <f t="shared" si="40"/>
        <v/>
      </c>
      <c r="AJ160" s="34" t="str">
        <f t="shared" si="40"/>
        <v/>
      </c>
      <c r="AK160" s="34" t="str">
        <f t="shared" si="40"/>
        <v/>
      </c>
      <c r="AL160" s="34" t="str">
        <f t="shared" si="40"/>
        <v/>
      </c>
      <c r="AM160" s="34" t="str">
        <f t="shared" si="40"/>
        <v/>
      </c>
      <c r="AN160" s="34" t="str">
        <f t="shared" si="40"/>
        <v/>
      </c>
      <c r="AO160" s="34" t="str">
        <f t="shared" si="40"/>
        <v/>
      </c>
      <c r="AP160" s="34" t="str">
        <f t="shared" si="40"/>
        <v/>
      </c>
      <c r="AQ160" s="34" t="str">
        <f t="shared" si="40"/>
        <v/>
      </c>
      <c r="AR160" s="34" t="str">
        <f t="shared" si="40"/>
        <v/>
      </c>
      <c r="AS160" s="34" t="str">
        <f t="shared" si="40"/>
        <v/>
      </c>
      <c r="AT160" s="34" t="str">
        <f t="shared" si="40"/>
        <v/>
      </c>
      <c r="AU160" s="34" t="str">
        <f t="shared" si="40"/>
        <v/>
      </c>
      <c r="AV160" s="34" t="str">
        <f t="shared" si="40"/>
        <v/>
      </c>
    </row>
    <row r="161" spans="2:48" ht="21.9" customHeight="1">
      <c r="B161" s="86" t="str">
        <f>IF('4.製品一覧'!B160="","",'4.製品一覧'!B160)</f>
        <v/>
      </c>
      <c r="C161" s="86" t="str">
        <f>IFERROR(VLOOKUP(B161,'4.製品一覧'!$B$4:$C$500,2,FALSE),"")</f>
        <v/>
      </c>
      <c r="D161" s="34">
        <f>SUMIF('2.売上実績'!$C$4:$C$5000,$B161,'2.売上実績'!$D$4:$D$5000)</f>
        <v>0</v>
      </c>
      <c r="E161" s="35">
        <f t="shared" si="31"/>
        <v>0</v>
      </c>
      <c r="F161" s="34">
        <f>IF(B161="",0,D161*VLOOKUP(B161,'4.製品一覧'!$B$4:$E$500,4,FALSE))</f>
        <v>0</v>
      </c>
      <c r="G161" s="35">
        <f t="shared" si="32"/>
        <v>0</v>
      </c>
      <c r="H161" s="35">
        <f t="shared" si="33"/>
        <v>0</v>
      </c>
      <c r="I161" s="113">
        <f t="shared" si="34"/>
        <v>0</v>
      </c>
      <c r="J161" s="114">
        <f t="shared" si="35"/>
        <v>0</v>
      </c>
      <c r="K161" s="47"/>
      <c r="L161" s="34" t="str">
        <f>IF(B161="","",SUMIF('5.経済減価償却'!$H$4:$H$3000,B161,'5.経済減価償却'!$G$4:$G$3000))</f>
        <v/>
      </c>
      <c r="M161" s="34" t="str">
        <f t="shared" si="36"/>
        <v/>
      </c>
      <c r="N161" s="34" t="str">
        <f>IF(B161="","",VLOOKUP(B161,'6.直接費'!$B$5:$G$501,3,FALSE))</f>
        <v/>
      </c>
      <c r="O161" s="34" t="str">
        <f t="shared" si="37"/>
        <v/>
      </c>
      <c r="P161" s="34" t="str">
        <f>IF($B161="","",VLOOKUP($B161,'6.直接費'!$B$5:$G$501,4,FALSE))</f>
        <v/>
      </c>
      <c r="Q161" s="34"/>
      <c r="R161" s="34"/>
      <c r="S161" s="34" t="str">
        <f t="shared" si="40"/>
        <v/>
      </c>
      <c r="T161" s="34" t="str">
        <f t="shared" si="40"/>
        <v/>
      </c>
      <c r="U161" s="34" t="str">
        <f t="shared" si="40"/>
        <v/>
      </c>
      <c r="V161" s="34" t="str">
        <f t="shared" si="40"/>
        <v/>
      </c>
      <c r="W161" s="34" t="str">
        <f t="shared" si="40"/>
        <v/>
      </c>
      <c r="X161" s="34" t="str">
        <f t="shared" si="40"/>
        <v/>
      </c>
      <c r="Y161" s="34" t="str">
        <f t="shared" si="40"/>
        <v/>
      </c>
      <c r="Z161" s="34" t="str">
        <f t="shared" si="40"/>
        <v/>
      </c>
      <c r="AA161" s="34" t="str">
        <f t="shared" si="40"/>
        <v/>
      </c>
      <c r="AB161" s="34" t="str">
        <f t="shared" si="40"/>
        <v/>
      </c>
      <c r="AC161" s="34" t="str">
        <f t="shared" si="40"/>
        <v/>
      </c>
      <c r="AD161" s="34" t="str">
        <f t="shared" si="40"/>
        <v/>
      </c>
      <c r="AE161" s="34" t="str">
        <f t="shared" si="40"/>
        <v/>
      </c>
      <c r="AF161" s="34" t="str">
        <f t="shared" si="40"/>
        <v/>
      </c>
      <c r="AG161" s="34" t="str">
        <f t="shared" si="40"/>
        <v/>
      </c>
      <c r="AH161" s="34" t="str">
        <f t="shared" si="40"/>
        <v/>
      </c>
      <c r="AI161" s="34" t="str">
        <f t="shared" si="40"/>
        <v/>
      </c>
      <c r="AJ161" s="34" t="str">
        <f t="shared" si="40"/>
        <v/>
      </c>
      <c r="AK161" s="34" t="str">
        <f t="shared" si="40"/>
        <v/>
      </c>
      <c r="AL161" s="34" t="str">
        <f t="shared" si="40"/>
        <v/>
      </c>
      <c r="AM161" s="34" t="str">
        <f t="shared" si="40"/>
        <v/>
      </c>
      <c r="AN161" s="34" t="str">
        <f t="shared" si="40"/>
        <v/>
      </c>
      <c r="AO161" s="34" t="str">
        <f t="shared" si="40"/>
        <v/>
      </c>
      <c r="AP161" s="34" t="str">
        <f t="shared" si="40"/>
        <v/>
      </c>
      <c r="AQ161" s="34" t="str">
        <f t="shared" si="40"/>
        <v/>
      </c>
      <c r="AR161" s="34" t="str">
        <f t="shared" si="40"/>
        <v/>
      </c>
      <c r="AS161" s="34" t="str">
        <f t="shared" si="40"/>
        <v/>
      </c>
      <c r="AT161" s="34" t="str">
        <f t="shared" si="40"/>
        <v/>
      </c>
      <c r="AU161" s="34" t="str">
        <f t="shared" si="40"/>
        <v/>
      </c>
      <c r="AV161" s="34" t="str">
        <f t="shared" si="40"/>
        <v/>
      </c>
    </row>
    <row r="162" spans="2:48" ht="21.9" customHeight="1">
      <c r="B162" s="86" t="str">
        <f>IF('4.製品一覧'!B161="","",'4.製品一覧'!B161)</f>
        <v/>
      </c>
      <c r="C162" s="86" t="str">
        <f>IFERROR(VLOOKUP(B162,'4.製品一覧'!$B$4:$C$500,2,FALSE),"")</f>
        <v/>
      </c>
      <c r="D162" s="34">
        <f>SUMIF('2.売上実績'!$C$4:$C$5000,$B162,'2.売上実績'!$D$4:$D$5000)</f>
        <v>0</v>
      </c>
      <c r="E162" s="35">
        <f t="shared" si="31"/>
        <v>0</v>
      </c>
      <c r="F162" s="34">
        <f>IF(B162="",0,D162*VLOOKUP(B162,'4.製品一覧'!$B$4:$E$500,4,FALSE))</f>
        <v>0</v>
      </c>
      <c r="G162" s="35">
        <f t="shared" si="32"/>
        <v>0</v>
      </c>
      <c r="H162" s="35">
        <f t="shared" si="33"/>
        <v>0</v>
      </c>
      <c r="I162" s="113">
        <f t="shared" si="34"/>
        <v>0</v>
      </c>
      <c r="J162" s="114">
        <f t="shared" si="35"/>
        <v>0</v>
      </c>
      <c r="K162" s="47"/>
      <c r="L162" s="34" t="str">
        <f>IF(B162="","",SUMIF('5.経済減価償却'!$H$4:$H$3000,B162,'5.経済減価償却'!$G$4:$G$3000))</f>
        <v/>
      </c>
      <c r="M162" s="34" t="str">
        <f t="shared" si="36"/>
        <v/>
      </c>
      <c r="N162" s="34" t="str">
        <f>IF(B162="","",VLOOKUP(B162,'6.直接費'!$B$5:$G$501,3,FALSE))</f>
        <v/>
      </c>
      <c r="O162" s="34" t="str">
        <f t="shared" si="37"/>
        <v/>
      </c>
      <c r="P162" s="34" t="str">
        <f>IF($B162="","",VLOOKUP($B162,'6.直接費'!$B$5:$G$501,4,FALSE))</f>
        <v/>
      </c>
      <c r="Q162" s="34"/>
      <c r="R162" s="34"/>
      <c r="S162" s="34" t="str">
        <f t="shared" si="40"/>
        <v/>
      </c>
      <c r="T162" s="34" t="str">
        <f t="shared" si="40"/>
        <v/>
      </c>
      <c r="U162" s="34" t="str">
        <f t="shared" si="40"/>
        <v/>
      </c>
      <c r="V162" s="34" t="str">
        <f t="shared" si="40"/>
        <v/>
      </c>
      <c r="W162" s="34" t="str">
        <f t="shared" si="40"/>
        <v/>
      </c>
      <c r="X162" s="34" t="str">
        <f t="shared" si="40"/>
        <v/>
      </c>
      <c r="Y162" s="34" t="str">
        <f t="shared" si="40"/>
        <v/>
      </c>
      <c r="Z162" s="34" t="str">
        <f t="shared" si="40"/>
        <v/>
      </c>
      <c r="AA162" s="34" t="str">
        <f t="shared" si="40"/>
        <v/>
      </c>
      <c r="AB162" s="34" t="str">
        <f t="shared" si="40"/>
        <v/>
      </c>
      <c r="AC162" s="34" t="str">
        <f t="shared" si="40"/>
        <v/>
      </c>
      <c r="AD162" s="34" t="str">
        <f t="shared" si="40"/>
        <v/>
      </c>
      <c r="AE162" s="34" t="str">
        <f t="shared" si="40"/>
        <v/>
      </c>
      <c r="AF162" s="34" t="str">
        <f t="shared" si="40"/>
        <v/>
      </c>
      <c r="AG162" s="34" t="str">
        <f t="shared" si="40"/>
        <v/>
      </c>
      <c r="AH162" s="34" t="str">
        <f t="shared" si="40"/>
        <v/>
      </c>
      <c r="AI162" s="34" t="str">
        <f t="shared" si="40"/>
        <v/>
      </c>
      <c r="AJ162" s="34" t="str">
        <f t="shared" si="40"/>
        <v/>
      </c>
      <c r="AK162" s="34" t="str">
        <f t="shared" si="40"/>
        <v/>
      </c>
      <c r="AL162" s="34" t="str">
        <f t="shared" si="40"/>
        <v/>
      </c>
      <c r="AM162" s="34" t="str">
        <f t="shared" si="40"/>
        <v/>
      </c>
      <c r="AN162" s="34" t="str">
        <f t="shared" si="40"/>
        <v/>
      </c>
      <c r="AO162" s="34" t="str">
        <f t="shared" si="40"/>
        <v/>
      </c>
      <c r="AP162" s="34" t="str">
        <f t="shared" si="40"/>
        <v/>
      </c>
      <c r="AQ162" s="34" t="str">
        <f t="shared" si="40"/>
        <v/>
      </c>
      <c r="AR162" s="34" t="str">
        <f t="shared" si="40"/>
        <v/>
      </c>
      <c r="AS162" s="34" t="str">
        <f t="shared" si="40"/>
        <v/>
      </c>
      <c r="AT162" s="34" t="str">
        <f t="shared" si="40"/>
        <v/>
      </c>
      <c r="AU162" s="34" t="str">
        <f t="shared" si="40"/>
        <v/>
      </c>
      <c r="AV162" s="34" t="str">
        <f t="shared" si="40"/>
        <v/>
      </c>
    </row>
    <row r="163" spans="2:48" ht="21.9" customHeight="1">
      <c r="B163" s="86" t="str">
        <f>IF('4.製品一覧'!B162="","",'4.製品一覧'!B162)</f>
        <v/>
      </c>
      <c r="C163" s="86" t="str">
        <f>IFERROR(VLOOKUP(B163,'4.製品一覧'!$B$4:$C$500,2,FALSE),"")</f>
        <v/>
      </c>
      <c r="D163" s="34">
        <f>SUMIF('2.売上実績'!$C$4:$C$5000,$B163,'2.売上実績'!$D$4:$D$5000)</f>
        <v>0</v>
      </c>
      <c r="E163" s="35">
        <f t="shared" si="31"/>
        <v>0</v>
      </c>
      <c r="F163" s="34">
        <f>IF(B163="",0,D163*VLOOKUP(B163,'4.製品一覧'!$B$4:$E$500,4,FALSE))</f>
        <v>0</v>
      </c>
      <c r="G163" s="35">
        <f t="shared" si="32"/>
        <v>0</v>
      </c>
      <c r="H163" s="35">
        <f t="shared" si="33"/>
        <v>0</v>
      </c>
      <c r="I163" s="113">
        <f t="shared" si="34"/>
        <v>0</v>
      </c>
      <c r="J163" s="114">
        <f t="shared" si="35"/>
        <v>0</v>
      </c>
      <c r="K163" s="47"/>
      <c r="L163" s="34" t="str">
        <f>IF(B163="","",SUMIF('5.経済減価償却'!$H$4:$H$3000,B163,'5.経済減価償却'!$G$4:$G$3000))</f>
        <v/>
      </c>
      <c r="M163" s="34" t="str">
        <f t="shared" si="36"/>
        <v/>
      </c>
      <c r="N163" s="34" t="str">
        <f>IF(B163="","",VLOOKUP(B163,'6.直接費'!$B$5:$G$501,3,FALSE))</f>
        <v/>
      </c>
      <c r="O163" s="34" t="str">
        <f t="shared" si="37"/>
        <v/>
      </c>
      <c r="P163" s="34" t="str">
        <f>IF($B163="","",VLOOKUP($B163,'6.直接費'!$B$5:$G$501,4,FALSE))</f>
        <v/>
      </c>
      <c r="Q163" s="34"/>
      <c r="R163" s="34"/>
      <c r="S163" s="34" t="str">
        <f t="shared" si="40"/>
        <v/>
      </c>
      <c r="T163" s="34" t="str">
        <f t="shared" si="40"/>
        <v/>
      </c>
      <c r="U163" s="34" t="str">
        <f t="shared" si="40"/>
        <v/>
      </c>
      <c r="V163" s="34" t="str">
        <f t="shared" si="40"/>
        <v/>
      </c>
      <c r="W163" s="34" t="str">
        <f t="shared" si="40"/>
        <v/>
      </c>
      <c r="X163" s="34" t="str">
        <f t="shared" si="40"/>
        <v/>
      </c>
      <c r="Y163" s="34" t="str">
        <f t="shared" si="40"/>
        <v/>
      </c>
      <c r="Z163" s="34" t="str">
        <f t="shared" si="40"/>
        <v/>
      </c>
      <c r="AA163" s="34" t="str">
        <f t="shared" si="40"/>
        <v/>
      </c>
      <c r="AB163" s="34" t="str">
        <f t="shared" si="40"/>
        <v/>
      </c>
      <c r="AC163" s="34" t="str">
        <f t="shared" si="40"/>
        <v/>
      </c>
      <c r="AD163" s="34" t="str">
        <f t="shared" si="40"/>
        <v/>
      </c>
      <c r="AE163" s="34" t="str">
        <f t="shared" si="40"/>
        <v/>
      </c>
      <c r="AF163" s="34" t="str">
        <f t="shared" si="40"/>
        <v/>
      </c>
      <c r="AG163" s="34" t="str">
        <f t="shared" si="40"/>
        <v/>
      </c>
      <c r="AH163" s="34" t="str">
        <f t="shared" si="40"/>
        <v/>
      </c>
      <c r="AI163" s="34" t="str">
        <f t="shared" si="40"/>
        <v/>
      </c>
      <c r="AJ163" s="34" t="str">
        <f t="shared" si="40"/>
        <v/>
      </c>
      <c r="AK163" s="34" t="str">
        <f t="shared" si="40"/>
        <v/>
      </c>
      <c r="AL163" s="34" t="str">
        <f t="shared" si="40"/>
        <v/>
      </c>
      <c r="AM163" s="34" t="str">
        <f t="shared" si="40"/>
        <v/>
      </c>
      <c r="AN163" s="34" t="str">
        <f t="shared" si="40"/>
        <v/>
      </c>
      <c r="AO163" s="34" t="str">
        <f t="shared" si="40"/>
        <v/>
      </c>
      <c r="AP163" s="34" t="str">
        <f t="shared" si="40"/>
        <v/>
      </c>
      <c r="AQ163" s="34" t="str">
        <f t="shared" si="40"/>
        <v/>
      </c>
      <c r="AR163" s="34" t="str">
        <f t="shared" si="40"/>
        <v/>
      </c>
      <c r="AS163" s="34" t="str">
        <f t="shared" si="40"/>
        <v/>
      </c>
      <c r="AT163" s="34" t="str">
        <f t="shared" si="40"/>
        <v/>
      </c>
      <c r="AU163" s="34" t="str">
        <f t="shared" si="40"/>
        <v/>
      </c>
      <c r="AV163" s="34" t="str">
        <f t="shared" si="40"/>
        <v/>
      </c>
    </row>
    <row r="164" spans="2:48" ht="21.9" customHeight="1">
      <c r="B164" s="86" t="str">
        <f>IF('4.製品一覧'!B163="","",'4.製品一覧'!B163)</f>
        <v/>
      </c>
      <c r="C164" s="86" t="str">
        <f>IFERROR(VLOOKUP(B164,'4.製品一覧'!$B$4:$C$500,2,FALSE),"")</f>
        <v/>
      </c>
      <c r="D164" s="34">
        <f>SUMIF('2.売上実績'!$C$4:$C$5000,$B164,'2.売上実績'!$D$4:$D$5000)</f>
        <v>0</v>
      </c>
      <c r="E164" s="35">
        <f t="shared" si="31"/>
        <v>0</v>
      </c>
      <c r="F164" s="34">
        <f>IF(B164="",0,D164*VLOOKUP(B164,'4.製品一覧'!$B$4:$E$500,4,FALSE))</f>
        <v>0</v>
      </c>
      <c r="G164" s="35">
        <f t="shared" si="32"/>
        <v>0</v>
      </c>
      <c r="H164" s="35">
        <f t="shared" si="33"/>
        <v>0</v>
      </c>
      <c r="I164" s="113">
        <f t="shared" si="34"/>
        <v>0</v>
      </c>
      <c r="J164" s="114">
        <f t="shared" si="35"/>
        <v>0</v>
      </c>
      <c r="K164" s="47"/>
      <c r="L164" s="34" t="str">
        <f>IF(B164="","",SUMIF('5.経済減価償却'!$H$4:$H$3000,B164,'5.経済減価償却'!$G$4:$G$3000))</f>
        <v/>
      </c>
      <c r="M164" s="34" t="str">
        <f t="shared" si="36"/>
        <v/>
      </c>
      <c r="N164" s="34" t="str">
        <f>IF(B164="","",VLOOKUP(B164,'6.直接費'!$B$5:$G$501,3,FALSE))</f>
        <v/>
      </c>
      <c r="O164" s="34" t="str">
        <f t="shared" si="37"/>
        <v/>
      </c>
      <c r="P164" s="34" t="str">
        <f>IF($B164="","",VLOOKUP($B164,'6.直接費'!$B$5:$G$501,4,FALSE))</f>
        <v/>
      </c>
      <c r="Q164" s="34"/>
      <c r="R164" s="34"/>
      <c r="S164" s="34" t="str">
        <f t="shared" si="40"/>
        <v/>
      </c>
      <c r="T164" s="34" t="str">
        <f t="shared" si="40"/>
        <v/>
      </c>
      <c r="U164" s="34" t="str">
        <f t="shared" si="40"/>
        <v/>
      </c>
      <c r="V164" s="34" t="str">
        <f t="shared" si="40"/>
        <v/>
      </c>
      <c r="W164" s="34" t="str">
        <f t="shared" si="40"/>
        <v/>
      </c>
      <c r="X164" s="34" t="str">
        <f t="shared" si="40"/>
        <v/>
      </c>
      <c r="Y164" s="34" t="str">
        <f t="shared" si="40"/>
        <v/>
      </c>
      <c r="Z164" s="34" t="str">
        <f t="shared" si="40"/>
        <v/>
      </c>
      <c r="AA164" s="34" t="str">
        <f t="shared" si="40"/>
        <v/>
      </c>
      <c r="AB164" s="34" t="str">
        <f t="shared" si="40"/>
        <v/>
      </c>
      <c r="AC164" s="34" t="str">
        <f t="shared" si="40"/>
        <v/>
      </c>
      <c r="AD164" s="34" t="str">
        <f t="shared" si="40"/>
        <v/>
      </c>
      <c r="AE164" s="34" t="str">
        <f t="shared" si="40"/>
        <v/>
      </c>
      <c r="AF164" s="34" t="str">
        <f t="shared" si="40"/>
        <v/>
      </c>
      <c r="AG164" s="34" t="str">
        <f t="shared" si="40"/>
        <v/>
      </c>
      <c r="AH164" s="34" t="str">
        <f t="shared" si="40"/>
        <v/>
      </c>
      <c r="AI164" s="34" t="str">
        <f t="shared" si="40"/>
        <v/>
      </c>
      <c r="AJ164" s="34" t="str">
        <f t="shared" si="40"/>
        <v/>
      </c>
      <c r="AK164" s="34" t="str">
        <f t="shared" si="40"/>
        <v/>
      </c>
      <c r="AL164" s="34" t="str">
        <f t="shared" si="40"/>
        <v/>
      </c>
      <c r="AM164" s="34" t="str">
        <f t="shared" si="40"/>
        <v/>
      </c>
      <c r="AN164" s="34" t="str">
        <f t="shared" si="40"/>
        <v/>
      </c>
      <c r="AO164" s="34" t="str">
        <f t="shared" si="40"/>
        <v/>
      </c>
      <c r="AP164" s="34" t="str">
        <f t="shared" si="40"/>
        <v/>
      </c>
      <c r="AQ164" s="34" t="str">
        <f t="shared" si="40"/>
        <v/>
      </c>
      <c r="AR164" s="34" t="str">
        <f t="shared" si="40"/>
        <v/>
      </c>
      <c r="AS164" s="34" t="str">
        <f t="shared" si="40"/>
        <v/>
      </c>
      <c r="AT164" s="34" t="str">
        <f t="shared" si="40"/>
        <v/>
      </c>
      <c r="AU164" s="34" t="str">
        <f t="shared" si="40"/>
        <v/>
      </c>
      <c r="AV164" s="34" t="str">
        <f t="shared" si="40"/>
        <v/>
      </c>
    </row>
    <row r="165" spans="2:48" ht="21.9" customHeight="1">
      <c r="B165" s="86" t="str">
        <f>IF('4.製品一覧'!B164="","",'4.製品一覧'!B164)</f>
        <v/>
      </c>
      <c r="C165" s="86" t="str">
        <f>IFERROR(VLOOKUP(B165,'4.製品一覧'!$B$4:$C$500,2,FALSE),"")</f>
        <v/>
      </c>
      <c r="D165" s="34">
        <f>SUMIF('2.売上実績'!$C$4:$C$5000,$B165,'2.売上実績'!$D$4:$D$5000)</f>
        <v>0</v>
      </c>
      <c r="E165" s="35">
        <f t="shared" si="31"/>
        <v>0</v>
      </c>
      <c r="F165" s="34">
        <f>IF(B165="",0,D165*VLOOKUP(B165,'4.製品一覧'!$B$4:$E$500,4,FALSE))</f>
        <v>0</v>
      </c>
      <c r="G165" s="35">
        <f t="shared" si="32"/>
        <v>0</v>
      </c>
      <c r="H165" s="35">
        <f t="shared" si="33"/>
        <v>0</v>
      </c>
      <c r="I165" s="113">
        <f t="shared" si="34"/>
        <v>0</v>
      </c>
      <c r="J165" s="114">
        <f t="shared" si="35"/>
        <v>0</v>
      </c>
      <c r="K165" s="47"/>
      <c r="L165" s="34" t="str">
        <f>IF(B165="","",SUMIF('5.経済減価償却'!$H$4:$H$3000,B165,'5.経済減価償却'!$G$4:$G$3000))</f>
        <v/>
      </c>
      <c r="M165" s="34" t="str">
        <f t="shared" si="36"/>
        <v/>
      </c>
      <c r="N165" s="34" t="str">
        <f>IF(B165="","",VLOOKUP(B165,'6.直接費'!$B$5:$G$501,3,FALSE))</f>
        <v/>
      </c>
      <c r="O165" s="34" t="str">
        <f t="shared" si="37"/>
        <v/>
      </c>
      <c r="P165" s="34" t="str">
        <f>IF($B165="","",VLOOKUP($B165,'6.直接費'!$B$5:$G$501,4,FALSE))</f>
        <v/>
      </c>
      <c r="Q165" s="34"/>
      <c r="R165" s="34"/>
      <c r="S165" s="34" t="str">
        <f t="shared" si="40"/>
        <v/>
      </c>
      <c r="T165" s="34" t="str">
        <f t="shared" si="40"/>
        <v/>
      </c>
      <c r="U165" s="34" t="str">
        <f t="shared" si="40"/>
        <v/>
      </c>
      <c r="V165" s="34" t="str">
        <f t="shared" si="40"/>
        <v/>
      </c>
      <c r="W165" s="34" t="str">
        <f t="shared" si="40"/>
        <v/>
      </c>
      <c r="X165" s="34" t="str">
        <f t="shared" si="40"/>
        <v/>
      </c>
      <c r="Y165" s="34" t="str">
        <f t="shared" si="40"/>
        <v/>
      </c>
      <c r="Z165" s="34" t="str">
        <f t="shared" si="40"/>
        <v/>
      </c>
      <c r="AA165" s="34" t="str">
        <f t="shared" si="40"/>
        <v/>
      </c>
      <c r="AB165" s="34" t="str">
        <f t="shared" si="40"/>
        <v/>
      </c>
      <c r="AC165" s="34" t="str">
        <f t="shared" si="40"/>
        <v/>
      </c>
      <c r="AD165" s="34" t="str">
        <f t="shared" si="40"/>
        <v/>
      </c>
      <c r="AE165" s="34" t="str">
        <f t="shared" si="40"/>
        <v/>
      </c>
      <c r="AF165" s="34" t="str">
        <f t="shared" si="40"/>
        <v/>
      </c>
      <c r="AG165" s="34" t="str">
        <f t="shared" si="40"/>
        <v/>
      </c>
      <c r="AH165" s="34" t="str">
        <f t="shared" si="40"/>
        <v/>
      </c>
      <c r="AI165" s="34" t="str">
        <f t="shared" si="40"/>
        <v/>
      </c>
      <c r="AJ165" s="34" t="str">
        <f t="shared" si="40"/>
        <v/>
      </c>
      <c r="AK165" s="34" t="str">
        <f t="shared" si="40"/>
        <v/>
      </c>
      <c r="AL165" s="34" t="str">
        <f t="shared" si="40"/>
        <v/>
      </c>
      <c r="AM165" s="34" t="str">
        <f t="shared" si="40"/>
        <v/>
      </c>
      <c r="AN165" s="34" t="str">
        <f t="shared" si="40"/>
        <v/>
      </c>
      <c r="AO165" s="34" t="str">
        <f t="shared" si="40"/>
        <v/>
      </c>
      <c r="AP165" s="34" t="str">
        <f t="shared" si="40"/>
        <v/>
      </c>
      <c r="AQ165" s="34" t="str">
        <f t="shared" si="40"/>
        <v/>
      </c>
      <c r="AR165" s="34" t="str">
        <f t="shared" si="40"/>
        <v/>
      </c>
      <c r="AS165" s="34" t="str">
        <f t="shared" si="40"/>
        <v/>
      </c>
      <c r="AT165" s="34" t="str">
        <f t="shared" si="40"/>
        <v/>
      </c>
      <c r="AU165" s="34" t="str">
        <f t="shared" si="40"/>
        <v/>
      </c>
      <c r="AV165" s="34" t="str">
        <f t="shared" si="40"/>
        <v/>
      </c>
    </row>
    <row r="166" spans="2:48" ht="21.9" customHeight="1">
      <c r="B166" s="86" t="str">
        <f>IF('4.製品一覧'!B165="","",'4.製品一覧'!B165)</f>
        <v/>
      </c>
      <c r="C166" s="86" t="str">
        <f>IFERROR(VLOOKUP(B166,'4.製品一覧'!$B$4:$C$500,2,FALSE),"")</f>
        <v/>
      </c>
      <c r="D166" s="34">
        <f>SUMIF('2.売上実績'!$C$4:$C$5000,$B166,'2.売上実績'!$D$4:$D$5000)</f>
        <v>0</v>
      </c>
      <c r="E166" s="35">
        <f t="shared" si="31"/>
        <v>0</v>
      </c>
      <c r="F166" s="34">
        <f>IF(B166="",0,D166*VLOOKUP(B166,'4.製品一覧'!$B$4:$E$500,4,FALSE))</f>
        <v>0</v>
      </c>
      <c r="G166" s="35">
        <f t="shared" si="32"/>
        <v>0</v>
      </c>
      <c r="H166" s="35">
        <f t="shared" si="33"/>
        <v>0</v>
      </c>
      <c r="I166" s="113">
        <f t="shared" si="34"/>
        <v>0</v>
      </c>
      <c r="J166" s="114">
        <f t="shared" si="35"/>
        <v>0</v>
      </c>
      <c r="K166" s="47"/>
      <c r="L166" s="34" t="str">
        <f>IF(B166="","",SUMIF('5.経済減価償却'!$H$4:$H$3000,B166,'5.経済減価償却'!$G$4:$G$3000))</f>
        <v/>
      </c>
      <c r="M166" s="34" t="str">
        <f t="shared" si="36"/>
        <v/>
      </c>
      <c r="N166" s="34" t="str">
        <f>IF(B166="","",VLOOKUP(B166,'6.直接費'!$B$5:$G$501,3,FALSE))</f>
        <v/>
      </c>
      <c r="O166" s="34" t="str">
        <f t="shared" si="37"/>
        <v/>
      </c>
      <c r="P166" s="34" t="str">
        <f>IF($B166="","",VLOOKUP($B166,'6.直接費'!$B$5:$G$501,4,FALSE))</f>
        <v/>
      </c>
      <c r="Q166" s="34"/>
      <c r="R166" s="34"/>
      <c r="S166" s="34" t="str">
        <f t="shared" si="40"/>
        <v/>
      </c>
      <c r="T166" s="34" t="str">
        <f t="shared" si="40"/>
        <v/>
      </c>
      <c r="U166" s="34" t="str">
        <f t="shared" si="40"/>
        <v/>
      </c>
      <c r="V166" s="34" t="str">
        <f t="shared" si="40"/>
        <v/>
      </c>
      <c r="W166" s="34" t="str">
        <f t="shared" si="40"/>
        <v/>
      </c>
      <c r="X166" s="34" t="str">
        <f t="shared" si="40"/>
        <v/>
      </c>
      <c r="Y166" s="34" t="str">
        <f t="shared" si="40"/>
        <v/>
      </c>
      <c r="Z166" s="34" t="str">
        <f t="shared" si="40"/>
        <v/>
      </c>
      <c r="AA166" s="34" t="str">
        <f t="shared" si="40"/>
        <v/>
      </c>
      <c r="AB166" s="34" t="str">
        <f t="shared" si="40"/>
        <v/>
      </c>
      <c r="AC166" s="34" t="str">
        <f t="shared" si="40"/>
        <v/>
      </c>
      <c r="AD166" s="34" t="str">
        <f t="shared" si="40"/>
        <v/>
      </c>
      <c r="AE166" s="34" t="str">
        <f t="shared" si="40"/>
        <v/>
      </c>
      <c r="AF166" s="34" t="str">
        <f t="shared" si="40"/>
        <v/>
      </c>
      <c r="AG166" s="34" t="str">
        <f t="shared" si="40"/>
        <v/>
      </c>
      <c r="AH166" s="34" t="str">
        <f t="shared" ref="S166:AV174" si="41">IF(OR($B166="",AH$4=""),"",IF(AH$4="売上数",AH$3*$E166,IF(AH$4="汎用配賦値",AH$3*$G166,IF(AND(AH$4="均一配賦",$B$3&gt;0),AH$3/$B$3,IF(AH$4="減価償却費",AH$3*$H166)))))</f>
        <v/>
      </c>
      <c r="AI166" s="34" t="str">
        <f t="shared" si="41"/>
        <v/>
      </c>
      <c r="AJ166" s="34" t="str">
        <f t="shared" si="41"/>
        <v/>
      </c>
      <c r="AK166" s="34" t="str">
        <f t="shared" si="41"/>
        <v/>
      </c>
      <c r="AL166" s="34" t="str">
        <f t="shared" si="41"/>
        <v/>
      </c>
      <c r="AM166" s="34" t="str">
        <f t="shared" si="41"/>
        <v/>
      </c>
      <c r="AN166" s="34" t="str">
        <f t="shared" si="41"/>
        <v/>
      </c>
      <c r="AO166" s="34" t="str">
        <f t="shared" si="41"/>
        <v/>
      </c>
      <c r="AP166" s="34" t="str">
        <f t="shared" si="41"/>
        <v/>
      </c>
      <c r="AQ166" s="34" t="str">
        <f t="shared" si="41"/>
        <v/>
      </c>
      <c r="AR166" s="34" t="str">
        <f t="shared" si="41"/>
        <v/>
      </c>
      <c r="AS166" s="34" t="str">
        <f t="shared" si="41"/>
        <v/>
      </c>
      <c r="AT166" s="34" t="str">
        <f t="shared" si="41"/>
        <v/>
      </c>
      <c r="AU166" s="34" t="str">
        <f t="shared" si="41"/>
        <v/>
      </c>
      <c r="AV166" s="34" t="str">
        <f t="shared" si="41"/>
        <v/>
      </c>
    </row>
    <row r="167" spans="2:48" ht="21.9" customHeight="1">
      <c r="B167" s="86" t="str">
        <f>IF('4.製品一覧'!B166="","",'4.製品一覧'!B166)</f>
        <v/>
      </c>
      <c r="C167" s="86" t="str">
        <f>IFERROR(VLOOKUP(B167,'4.製品一覧'!$B$4:$C$500,2,FALSE),"")</f>
        <v/>
      </c>
      <c r="D167" s="34">
        <f>SUMIF('2.売上実績'!$C$4:$C$5000,$B167,'2.売上実績'!$D$4:$D$5000)</f>
        <v>0</v>
      </c>
      <c r="E167" s="35">
        <f t="shared" si="31"/>
        <v>0</v>
      </c>
      <c r="F167" s="34">
        <f>IF(B167="",0,D167*VLOOKUP(B167,'4.製品一覧'!$B$4:$E$500,4,FALSE))</f>
        <v>0</v>
      </c>
      <c r="G167" s="35">
        <f t="shared" si="32"/>
        <v>0</v>
      </c>
      <c r="H167" s="35">
        <f t="shared" si="33"/>
        <v>0</v>
      </c>
      <c r="I167" s="113">
        <f t="shared" si="34"/>
        <v>0</v>
      </c>
      <c r="J167" s="114">
        <f t="shared" si="35"/>
        <v>0</v>
      </c>
      <c r="K167" s="47"/>
      <c r="L167" s="34" t="str">
        <f>IF(B167="","",SUMIF('5.経済減価償却'!$H$4:$H$3000,B167,'5.経済減価償却'!$G$4:$G$3000))</f>
        <v/>
      </c>
      <c r="M167" s="34" t="str">
        <f t="shared" si="36"/>
        <v/>
      </c>
      <c r="N167" s="34" t="str">
        <f>IF(B167="","",VLOOKUP(B167,'6.直接費'!$B$5:$G$501,3,FALSE))</f>
        <v/>
      </c>
      <c r="O167" s="34" t="str">
        <f t="shared" si="37"/>
        <v/>
      </c>
      <c r="P167" s="34" t="str">
        <f>IF($B167="","",VLOOKUP($B167,'6.直接費'!$B$5:$G$501,4,FALSE))</f>
        <v/>
      </c>
      <c r="Q167" s="34"/>
      <c r="R167" s="34"/>
      <c r="S167" s="34" t="str">
        <f t="shared" si="41"/>
        <v/>
      </c>
      <c r="T167" s="34" t="str">
        <f t="shared" si="41"/>
        <v/>
      </c>
      <c r="U167" s="34" t="str">
        <f t="shared" si="41"/>
        <v/>
      </c>
      <c r="V167" s="34" t="str">
        <f t="shared" si="41"/>
        <v/>
      </c>
      <c r="W167" s="34" t="str">
        <f t="shared" si="41"/>
        <v/>
      </c>
      <c r="X167" s="34" t="str">
        <f t="shared" si="41"/>
        <v/>
      </c>
      <c r="Y167" s="34" t="str">
        <f t="shared" si="41"/>
        <v/>
      </c>
      <c r="Z167" s="34" t="str">
        <f t="shared" si="41"/>
        <v/>
      </c>
      <c r="AA167" s="34" t="str">
        <f t="shared" si="41"/>
        <v/>
      </c>
      <c r="AB167" s="34" t="str">
        <f t="shared" si="41"/>
        <v/>
      </c>
      <c r="AC167" s="34" t="str">
        <f t="shared" si="41"/>
        <v/>
      </c>
      <c r="AD167" s="34" t="str">
        <f t="shared" si="41"/>
        <v/>
      </c>
      <c r="AE167" s="34" t="str">
        <f t="shared" si="41"/>
        <v/>
      </c>
      <c r="AF167" s="34" t="str">
        <f t="shared" si="41"/>
        <v/>
      </c>
      <c r="AG167" s="34" t="str">
        <f t="shared" si="41"/>
        <v/>
      </c>
      <c r="AH167" s="34" t="str">
        <f t="shared" si="41"/>
        <v/>
      </c>
      <c r="AI167" s="34" t="str">
        <f t="shared" si="41"/>
        <v/>
      </c>
      <c r="AJ167" s="34" t="str">
        <f t="shared" si="41"/>
        <v/>
      </c>
      <c r="AK167" s="34" t="str">
        <f t="shared" si="41"/>
        <v/>
      </c>
      <c r="AL167" s="34" t="str">
        <f t="shared" si="41"/>
        <v/>
      </c>
      <c r="AM167" s="34" t="str">
        <f t="shared" si="41"/>
        <v/>
      </c>
      <c r="AN167" s="34" t="str">
        <f t="shared" si="41"/>
        <v/>
      </c>
      <c r="AO167" s="34" t="str">
        <f t="shared" si="41"/>
        <v/>
      </c>
      <c r="AP167" s="34" t="str">
        <f t="shared" si="41"/>
        <v/>
      </c>
      <c r="AQ167" s="34" t="str">
        <f t="shared" si="41"/>
        <v/>
      </c>
      <c r="AR167" s="34" t="str">
        <f t="shared" si="41"/>
        <v/>
      </c>
      <c r="AS167" s="34" t="str">
        <f t="shared" si="41"/>
        <v/>
      </c>
      <c r="AT167" s="34" t="str">
        <f t="shared" si="41"/>
        <v/>
      </c>
      <c r="AU167" s="34" t="str">
        <f t="shared" si="41"/>
        <v/>
      </c>
      <c r="AV167" s="34" t="str">
        <f t="shared" si="41"/>
        <v/>
      </c>
    </row>
    <row r="168" spans="2:48" ht="21.9" customHeight="1">
      <c r="B168" s="86" t="str">
        <f>IF('4.製品一覧'!B167="","",'4.製品一覧'!B167)</f>
        <v/>
      </c>
      <c r="C168" s="86" t="str">
        <f>IFERROR(VLOOKUP(B168,'4.製品一覧'!$B$4:$C$500,2,FALSE),"")</f>
        <v/>
      </c>
      <c r="D168" s="34">
        <f>SUMIF('2.売上実績'!$C$4:$C$5000,$B168,'2.売上実績'!$D$4:$D$5000)</f>
        <v>0</v>
      </c>
      <c r="E168" s="35">
        <f t="shared" si="31"/>
        <v>0</v>
      </c>
      <c r="F168" s="34">
        <f>IF(B168="",0,D168*VLOOKUP(B168,'4.製品一覧'!$B$4:$E$500,4,FALSE))</f>
        <v>0</v>
      </c>
      <c r="G168" s="35">
        <f t="shared" si="32"/>
        <v>0</v>
      </c>
      <c r="H168" s="35">
        <f t="shared" si="33"/>
        <v>0</v>
      </c>
      <c r="I168" s="113">
        <f t="shared" si="34"/>
        <v>0</v>
      </c>
      <c r="J168" s="114">
        <f t="shared" si="35"/>
        <v>0</v>
      </c>
      <c r="K168" s="47"/>
      <c r="L168" s="34" t="str">
        <f>IF(B168="","",SUMIF('5.経済減価償却'!$H$4:$H$3000,B168,'5.経済減価償却'!$G$4:$G$3000))</f>
        <v/>
      </c>
      <c r="M168" s="34" t="str">
        <f t="shared" si="36"/>
        <v/>
      </c>
      <c r="N168" s="34" t="str">
        <f>IF(B168="","",VLOOKUP(B168,'6.直接費'!$B$5:$G$501,3,FALSE))</f>
        <v/>
      </c>
      <c r="O168" s="34" t="str">
        <f t="shared" si="37"/>
        <v/>
      </c>
      <c r="P168" s="34" t="str">
        <f>IF($B168="","",VLOOKUP($B168,'6.直接費'!$B$5:$G$501,4,FALSE))</f>
        <v/>
      </c>
      <c r="Q168" s="34"/>
      <c r="R168" s="34"/>
      <c r="S168" s="34" t="str">
        <f t="shared" si="41"/>
        <v/>
      </c>
      <c r="T168" s="34" t="str">
        <f t="shared" si="41"/>
        <v/>
      </c>
      <c r="U168" s="34" t="str">
        <f t="shared" si="41"/>
        <v/>
      </c>
      <c r="V168" s="34" t="str">
        <f t="shared" si="41"/>
        <v/>
      </c>
      <c r="W168" s="34" t="str">
        <f t="shared" si="41"/>
        <v/>
      </c>
      <c r="X168" s="34" t="str">
        <f t="shared" si="41"/>
        <v/>
      </c>
      <c r="Y168" s="34" t="str">
        <f t="shared" si="41"/>
        <v/>
      </c>
      <c r="Z168" s="34" t="str">
        <f t="shared" si="41"/>
        <v/>
      </c>
      <c r="AA168" s="34" t="str">
        <f t="shared" si="41"/>
        <v/>
      </c>
      <c r="AB168" s="34" t="str">
        <f t="shared" si="41"/>
        <v/>
      </c>
      <c r="AC168" s="34" t="str">
        <f t="shared" si="41"/>
        <v/>
      </c>
      <c r="AD168" s="34" t="str">
        <f t="shared" si="41"/>
        <v/>
      </c>
      <c r="AE168" s="34" t="str">
        <f t="shared" si="41"/>
        <v/>
      </c>
      <c r="AF168" s="34" t="str">
        <f t="shared" si="41"/>
        <v/>
      </c>
      <c r="AG168" s="34" t="str">
        <f t="shared" si="41"/>
        <v/>
      </c>
      <c r="AH168" s="34" t="str">
        <f t="shared" si="41"/>
        <v/>
      </c>
      <c r="AI168" s="34" t="str">
        <f t="shared" si="41"/>
        <v/>
      </c>
      <c r="AJ168" s="34" t="str">
        <f t="shared" si="41"/>
        <v/>
      </c>
      <c r="AK168" s="34" t="str">
        <f t="shared" si="41"/>
        <v/>
      </c>
      <c r="AL168" s="34" t="str">
        <f t="shared" si="41"/>
        <v/>
      </c>
      <c r="AM168" s="34" t="str">
        <f t="shared" si="41"/>
        <v/>
      </c>
      <c r="AN168" s="34" t="str">
        <f t="shared" si="41"/>
        <v/>
      </c>
      <c r="AO168" s="34" t="str">
        <f t="shared" si="41"/>
        <v/>
      </c>
      <c r="AP168" s="34" t="str">
        <f t="shared" si="41"/>
        <v/>
      </c>
      <c r="AQ168" s="34" t="str">
        <f t="shared" si="41"/>
        <v/>
      </c>
      <c r="AR168" s="34" t="str">
        <f t="shared" si="41"/>
        <v/>
      </c>
      <c r="AS168" s="34" t="str">
        <f t="shared" si="41"/>
        <v/>
      </c>
      <c r="AT168" s="34" t="str">
        <f t="shared" si="41"/>
        <v/>
      </c>
      <c r="AU168" s="34" t="str">
        <f t="shared" si="41"/>
        <v/>
      </c>
      <c r="AV168" s="34" t="str">
        <f t="shared" si="41"/>
        <v/>
      </c>
    </row>
    <row r="169" spans="2:48" ht="21.9" customHeight="1">
      <c r="B169" s="86" t="str">
        <f>IF('4.製品一覧'!B168="","",'4.製品一覧'!B168)</f>
        <v/>
      </c>
      <c r="C169" s="86" t="str">
        <f>IFERROR(VLOOKUP(B169,'4.製品一覧'!$B$4:$C$500,2,FALSE),"")</f>
        <v/>
      </c>
      <c r="D169" s="34">
        <f>SUMIF('2.売上実績'!$C$4:$C$5000,$B169,'2.売上実績'!$D$4:$D$5000)</f>
        <v>0</v>
      </c>
      <c r="E169" s="35">
        <f t="shared" si="31"/>
        <v>0</v>
      </c>
      <c r="F169" s="34">
        <f>IF(B169="",0,D169*VLOOKUP(B169,'4.製品一覧'!$B$4:$E$500,4,FALSE))</f>
        <v>0</v>
      </c>
      <c r="G169" s="35">
        <f t="shared" si="32"/>
        <v>0</v>
      </c>
      <c r="H169" s="35">
        <f t="shared" si="33"/>
        <v>0</v>
      </c>
      <c r="I169" s="113">
        <f t="shared" si="34"/>
        <v>0</v>
      </c>
      <c r="J169" s="114">
        <f t="shared" si="35"/>
        <v>0</v>
      </c>
      <c r="K169" s="47"/>
      <c r="L169" s="34" t="str">
        <f>IF(B169="","",SUMIF('5.経済減価償却'!$H$4:$H$3000,B169,'5.経済減価償却'!$G$4:$G$3000))</f>
        <v/>
      </c>
      <c r="M169" s="34" t="str">
        <f t="shared" si="36"/>
        <v/>
      </c>
      <c r="N169" s="34" t="str">
        <f>IF(B169="","",VLOOKUP(B169,'6.直接費'!$B$5:$G$501,3,FALSE))</f>
        <v/>
      </c>
      <c r="O169" s="34" t="str">
        <f t="shared" si="37"/>
        <v/>
      </c>
      <c r="P169" s="34" t="str">
        <f>IF($B169="","",VLOOKUP($B169,'6.直接費'!$B$5:$G$501,4,FALSE))</f>
        <v/>
      </c>
      <c r="Q169" s="34"/>
      <c r="R169" s="34"/>
      <c r="S169" s="34" t="str">
        <f t="shared" si="41"/>
        <v/>
      </c>
      <c r="T169" s="34" t="str">
        <f t="shared" si="41"/>
        <v/>
      </c>
      <c r="U169" s="34" t="str">
        <f t="shared" si="41"/>
        <v/>
      </c>
      <c r="V169" s="34" t="str">
        <f t="shared" si="41"/>
        <v/>
      </c>
      <c r="W169" s="34" t="str">
        <f t="shared" si="41"/>
        <v/>
      </c>
      <c r="X169" s="34" t="str">
        <f t="shared" si="41"/>
        <v/>
      </c>
      <c r="Y169" s="34" t="str">
        <f t="shared" si="41"/>
        <v/>
      </c>
      <c r="Z169" s="34" t="str">
        <f t="shared" si="41"/>
        <v/>
      </c>
      <c r="AA169" s="34" t="str">
        <f t="shared" si="41"/>
        <v/>
      </c>
      <c r="AB169" s="34" t="str">
        <f t="shared" si="41"/>
        <v/>
      </c>
      <c r="AC169" s="34" t="str">
        <f t="shared" si="41"/>
        <v/>
      </c>
      <c r="AD169" s="34" t="str">
        <f t="shared" si="41"/>
        <v/>
      </c>
      <c r="AE169" s="34" t="str">
        <f t="shared" si="41"/>
        <v/>
      </c>
      <c r="AF169" s="34" t="str">
        <f t="shared" si="41"/>
        <v/>
      </c>
      <c r="AG169" s="34" t="str">
        <f t="shared" si="41"/>
        <v/>
      </c>
      <c r="AH169" s="34" t="str">
        <f t="shared" si="41"/>
        <v/>
      </c>
      <c r="AI169" s="34" t="str">
        <f t="shared" si="41"/>
        <v/>
      </c>
      <c r="AJ169" s="34" t="str">
        <f t="shared" si="41"/>
        <v/>
      </c>
      <c r="AK169" s="34" t="str">
        <f t="shared" si="41"/>
        <v/>
      </c>
      <c r="AL169" s="34" t="str">
        <f t="shared" si="41"/>
        <v/>
      </c>
      <c r="AM169" s="34" t="str">
        <f t="shared" si="41"/>
        <v/>
      </c>
      <c r="AN169" s="34" t="str">
        <f t="shared" si="41"/>
        <v/>
      </c>
      <c r="AO169" s="34" t="str">
        <f t="shared" si="41"/>
        <v/>
      </c>
      <c r="AP169" s="34" t="str">
        <f t="shared" si="41"/>
        <v/>
      </c>
      <c r="AQ169" s="34" t="str">
        <f t="shared" si="41"/>
        <v/>
      </c>
      <c r="AR169" s="34" t="str">
        <f t="shared" si="41"/>
        <v/>
      </c>
      <c r="AS169" s="34" t="str">
        <f t="shared" si="41"/>
        <v/>
      </c>
      <c r="AT169" s="34" t="str">
        <f t="shared" si="41"/>
        <v/>
      </c>
      <c r="AU169" s="34" t="str">
        <f t="shared" si="41"/>
        <v/>
      </c>
      <c r="AV169" s="34" t="str">
        <f t="shared" si="41"/>
        <v/>
      </c>
    </row>
    <row r="170" spans="2:48" ht="21.9" customHeight="1">
      <c r="B170" s="86" t="str">
        <f>IF('4.製品一覧'!B169="","",'4.製品一覧'!B169)</f>
        <v/>
      </c>
      <c r="C170" s="86" t="str">
        <f>IFERROR(VLOOKUP(B170,'4.製品一覧'!$B$4:$C$500,2,FALSE),"")</f>
        <v/>
      </c>
      <c r="D170" s="34">
        <f>SUMIF('2.売上実績'!$C$4:$C$5000,$B170,'2.売上実績'!$D$4:$D$5000)</f>
        <v>0</v>
      </c>
      <c r="E170" s="35">
        <f t="shared" si="31"/>
        <v>0</v>
      </c>
      <c r="F170" s="34">
        <f>IF(B170="",0,D170*VLOOKUP(B170,'4.製品一覧'!$B$4:$E$500,4,FALSE))</f>
        <v>0</v>
      </c>
      <c r="G170" s="35">
        <f t="shared" si="32"/>
        <v>0</v>
      </c>
      <c r="H170" s="35">
        <f t="shared" si="33"/>
        <v>0</v>
      </c>
      <c r="I170" s="113">
        <f t="shared" si="34"/>
        <v>0</v>
      </c>
      <c r="J170" s="114">
        <f t="shared" si="35"/>
        <v>0</v>
      </c>
      <c r="K170" s="47"/>
      <c r="L170" s="34" t="str">
        <f>IF(B170="","",SUMIF('5.経済減価償却'!$H$4:$H$3000,B170,'5.経済減価償却'!$G$4:$G$3000))</f>
        <v/>
      </c>
      <c r="M170" s="34" t="str">
        <f t="shared" si="36"/>
        <v/>
      </c>
      <c r="N170" s="34" t="str">
        <f>IF(B170="","",VLOOKUP(B170,'6.直接費'!$B$5:$G$501,3,FALSE))</f>
        <v/>
      </c>
      <c r="O170" s="34" t="str">
        <f t="shared" si="37"/>
        <v/>
      </c>
      <c r="P170" s="34" t="str">
        <f>IF($B170="","",VLOOKUP($B170,'6.直接費'!$B$5:$G$501,4,FALSE))</f>
        <v/>
      </c>
      <c r="Q170" s="34"/>
      <c r="R170" s="34"/>
      <c r="S170" s="34" t="str">
        <f t="shared" si="41"/>
        <v/>
      </c>
      <c r="T170" s="34" t="str">
        <f t="shared" si="41"/>
        <v/>
      </c>
      <c r="U170" s="34" t="str">
        <f t="shared" si="41"/>
        <v/>
      </c>
      <c r="V170" s="34" t="str">
        <f t="shared" si="41"/>
        <v/>
      </c>
      <c r="W170" s="34" t="str">
        <f t="shared" si="41"/>
        <v/>
      </c>
      <c r="X170" s="34" t="str">
        <f t="shared" si="41"/>
        <v/>
      </c>
      <c r="Y170" s="34" t="str">
        <f t="shared" si="41"/>
        <v/>
      </c>
      <c r="Z170" s="34" t="str">
        <f t="shared" si="41"/>
        <v/>
      </c>
      <c r="AA170" s="34" t="str">
        <f t="shared" si="41"/>
        <v/>
      </c>
      <c r="AB170" s="34" t="str">
        <f t="shared" si="41"/>
        <v/>
      </c>
      <c r="AC170" s="34" t="str">
        <f t="shared" si="41"/>
        <v/>
      </c>
      <c r="AD170" s="34" t="str">
        <f t="shared" si="41"/>
        <v/>
      </c>
      <c r="AE170" s="34" t="str">
        <f t="shared" si="41"/>
        <v/>
      </c>
      <c r="AF170" s="34" t="str">
        <f t="shared" si="41"/>
        <v/>
      </c>
      <c r="AG170" s="34" t="str">
        <f t="shared" si="41"/>
        <v/>
      </c>
      <c r="AH170" s="34" t="str">
        <f t="shared" si="41"/>
        <v/>
      </c>
      <c r="AI170" s="34" t="str">
        <f t="shared" si="41"/>
        <v/>
      </c>
      <c r="AJ170" s="34" t="str">
        <f t="shared" si="41"/>
        <v/>
      </c>
      <c r="AK170" s="34" t="str">
        <f t="shared" si="41"/>
        <v/>
      </c>
      <c r="AL170" s="34" t="str">
        <f t="shared" si="41"/>
        <v/>
      </c>
      <c r="AM170" s="34" t="str">
        <f t="shared" si="41"/>
        <v/>
      </c>
      <c r="AN170" s="34" t="str">
        <f t="shared" si="41"/>
        <v/>
      </c>
      <c r="AO170" s="34" t="str">
        <f t="shared" si="41"/>
        <v/>
      </c>
      <c r="AP170" s="34" t="str">
        <f t="shared" si="41"/>
        <v/>
      </c>
      <c r="AQ170" s="34" t="str">
        <f t="shared" si="41"/>
        <v/>
      </c>
      <c r="AR170" s="34" t="str">
        <f t="shared" si="41"/>
        <v/>
      </c>
      <c r="AS170" s="34" t="str">
        <f t="shared" si="41"/>
        <v/>
      </c>
      <c r="AT170" s="34" t="str">
        <f t="shared" si="41"/>
        <v/>
      </c>
      <c r="AU170" s="34" t="str">
        <f t="shared" si="41"/>
        <v/>
      </c>
      <c r="AV170" s="34" t="str">
        <f t="shared" si="41"/>
        <v/>
      </c>
    </row>
    <row r="171" spans="2:48" ht="21.9" customHeight="1">
      <c r="B171" s="86" t="str">
        <f>IF('4.製品一覧'!B170="","",'4.製品一覧'!B170)</f>
        <v/>
      </c>
      <c r="C171" s="86" t="str">
        <f>IFERROR(VLOOKUP(B171,'4.製品一覧'!$B$4:$C$500,2,FALSE),"")</f>
        <v/>
      </c>
      <c r="D171" s="34">
        <f>SUMIF('2.売上実績'!$C$4:$C$5000,$B171,'2.売上実績'!$D$4:$D$5000)</f>
        <v>0</v>
      </c>
      <c r="E171" s="35">
        <f t="shared" si="31"/>
        <v>0</v>
      </c>
      <c r="F171" s="34">
        <f>IF(B171="",0,D171*VLOOKUP(B171,'4.製品一覧'!$B$4:$E$500,4,FALSE))</f>
        <v>0</v>
      </c>
      <c r="G171" s="35">
        <f t="shared" si="32"/>
        <v>0</v>
      </c>
      <c r="H171" s="35">
        <f t="shared" si="33"/>
        <v>0</v>
      </c>
      <c r="I171" s="113">
        <f t="shared" si="34"/>
        <v>0</v>
      </c>
      <c r="J171" s="114">
        <f t="shared" si="35"/>
        <v>0</v>
      </c>
      <c r="K171" s="47"/>
      <c r="L171" s="34" t="str">
        <f>IF(B171="","",SUMIF('5.経済減価償却'!$H$4:$H$3000,B171,'5.経済減価償却'!$G$4:$G$3000))</f>
        <v/>
      </c>
      <c r="M171" s="34" t="str">
        <f t="shared" si="36"/>
        <v/>
      </c>
      <c r="N171" s="34" t="str">
        <f>IF(B171="","",VLOOKUP(B171,'6.直接費'!$B$5:$G$501,3,FALSE))</f>
        <v/>
      </c>
      <c r="O171" s="34" t="str">
        <f t="shared" si="37"/>
        <v/>
      </c>
      <c r="P171" s="34" t="str">
        <f>IF($B171="","",VLOOKUP($B171,'6.直接費'!$B$5:$G$501,4,FALSE))</f>
        <v/>
      </c>
      <c r="Q171" s="34"/>
      <c r="R171" s="34"/>
      <c r="S171" s="34" t="str">
        <f t="shared" si="41"/>
        <v/>
      </c>
      <c r="T171" s="34" t="str">
        <f t="shared" si="41"/>
        <v/>
      </c>
      <c r="U171" s="34" t="str">
        <f t="shared" si="41"/>
        <v/>
      </c>
      <c r="V171" s="34" t="str">
        <f t="shared" si="41"/>
        <v/>
      </c>
      <c r="W171" s="34" t="str">
        <f t="shared" si="41"/>
        <v/>
      </c>
      <c r="X171" s="34" t="str">
        <f t="shared" si="41"/>
        <v/>
      </c>
      <c r="Y171" s="34" t="str">
        <f t="shared" si="41"/>
        <v/>
      </c>
      <c r="Z171" s="34" t="str">
        <f t="shared" si="41"/>
        <v/>
      </c>
      <c r="AA171" s="34" t="str">
        <f t="shared" si="41"/>
        <v/>
      </c>
      <c r="AB171" s="34" t="str">
        <f t="shared" si="41"/>
        <v/>
      </c>
      <c r="AC171" s="34" t="str">
        <f t="shared" si="41"/>
        <v/>
      </c>
      <c r="AD171" s="34" t="str">
        <f t="shared" si="41"/>
        <v/>
      </c>
      <c r="AE171" s="34" t="str">
        <f t="shared" si="41"/>
        <v/>
      </c>
      <c r="AF171" s="34" t="str">
        <f t="shared" si="41"/>
        <v/>
      </c>
      <c r="AG171" s="34" t="str">
        <f t="shared" si="41"/>
        <v/>
      </c>
      <c r="AH171" s="34" t="str">
        <f t="shared" si="41"/>
        <v/>
      </c>
      <c r="AI171" s="34" t="str">
        <f t="shared" si="41"/>
        <v/>
      </c>
      <c r="AJ171" s="34" t="str">
        <f t="shared" si="41"/>
        <v/>
      </c>
      <c r="AK171" s="34" t="str">
        <f t="shared" si="41"/>
        <v/>
      </c>
      <c r="AL171" s="34" t="str">
        <f t="shared" si="41"/>
        <v/>
      </c>
      <c r="AM171" s="34" t="str">
        <f t="shared" si="41"/>
        <v/>
      </c>
      <c r="AN171" s="34" t="str">
        <f t="shared" si="41"/>
        <v/>
      </c>
      <c r="AO171" s="34" t="str">
        <f t="shared" si="41"/>
        <v/>
      </c>
      <c r="AP171" s="34" t="str">
        <f t="shared" si="41"/>
        <v/>
      </c>
      <c r="AQ171" s="34" t="str">
        <f t="shared" si="41"/>
        <v/>
      </c>
      <c r="AR171" s="34" t="str">
        <f t="shared" si="41"/>
        <v/>
      </c>
      <c r="AS171" s="34" t="str">
        <f t="shared" si="41"/>
        <v/>
      </c>
      <c r="AT171" s="34" t="str">
        <f t="shared" si="41"/>
        <v/>
      </c>
      <c r="AU171" s="34" t="str">
        <f t="shared" si="41"/>
        <v/>
      </c>
      <c r="AV171" s="34" t="str">
        <f t="shared" si="41"/>
        <v/>
      </c>
    </row>
    <row r="172" spans="2:48" ht="21.9" customHeight="1">
      <c r="B172" s="86" t="str">
        <f>IF('4.製品一覧'!B171="","",'4.製品一覧'!B171)</f>
        <v/>
      </c>
      <c r="C172" s="86" t="str">
        <f>IFERROR(VLOOKUP(B172,'4.製品一覧'!$B$4:$C$500,2,FALSE),"")</f>
        <v/>
      </c>
      <c r="D172" s="34">
        <f>SUMIF('2.売上実績'!$C$4:$C$5000,$B172,'2.売上実績'!$D$4:$D$5000)</f>
        <v>0</v>
      </c>
      <c r="E172" s="35">
        <f t="shared" si="31"/>
        <v>0</v>
      </c>
      <c r="F172" s="34">
        <f>IF(B172="",0,D172*VLOOKUP(B172,'4.製品一覧'!$B$4:$E$500,4,FALSE))</f>
        <v>0</v>
      </c>
      <c r="G172" s="35">
        <f t="shared" si="32"/>
        <v>0</v>
      </c>
      <c r="H172" s="35">
        <f t="shared" si="33"/>
        <v>0</v>
      </c>
      <c r="I172" s="113">
        <f t="shared" si="34"/>
        <v>0</v>
      </c>
      <c r="J172" s="114">
        <f t="shared" si="35"/>
        <v>0</v>
      </c>
      <c r="K172" s="47"/>
      <c r="L172" s="34" t="str">
        <f>IF(B172="","",SUMIF('5.経済減価償却'!$H$4:$H$3000,B172,'5.経済減価償却'!$G$4:$G$3000))</f>
        <v/>
      </c>
      <c r="M172" s="34" t="str">
        <f t="shared" si="36"/>
        <v/>
      </c>
      <c r="N172" s="34" t="str">
        <f>IF(B172="","",VLOOKUP(B172,'6.直接費'!$B$5:$G$501,3,FALSE))</f>
        <v/>
      </c>
      <c r="O172" s="34" t="str">
        <f t="shared" si="37"/>
        <v/>
      </c>
      <c r="P172" s="34" t="str">
        <f>IF($B172="","",VLOOKUP($B172,'6.直接費'!$B$5:$G$501,4,FALSE))</f>
        <v/>
      </c>
      <c r="Q172" s="34"/>
      <c r="R172" s="34"/>
      <c r="S172" s="34" t="str">
        <f t="shared" si="41"/>
        <v/>
      </c>
      <c r="T172" s="34" t="str">
        <f t="shared" si="41"/>
        <v/>
      </c>
      <c r="U172" s="34" t="str">
        <f t="shared" si="41"/>
        <v/>
      </c>
      <c r="V172" s="34" t="str">
        <f t="shared" si="41"/>
        <v/>
      </c>
      <c r="W172" s="34" t="str">
        <f t="shared" si="41"/>
        <v/>
      </c>
      <c r="X172" s="34" t="str">
        <f t="shared" si="41"/>
        <v/>
      </c>
      <c r="Y172" s="34" t="str">
        <f t="shared" si="41"/>
        <v/>
      </c>
      <c r="Z172" s="34" t="str">
        <f t="shared" si="41"/>
        <v/>
      </c>
      <c r="AA172" s="34" t="str">
        <f t="shared" si="41"/>
        <v/>
      </c>
      <c r="AB172" s="34" t="str">
        <f t="shared" si="41"/>
        <v/>
      </c>
      <c r="AC172" s="34" t="str">
        <f t="shared" si="41"/>
        <v/>
      </c>
      <c r="AD172" s="34" t="str">
        <f t="shared" si="41"/>
        <v/>
      </c>
      <c r="AE172" s="34" t="str">
        <f t="shared" si="41"/>
        <v/>
      </c>
      <c r="AF172" s="34" t="str">
        <f t="shared" si="41"/>
        <v/>
      </c>
      <c r="AG172" s="34" t="str">
        <f t="shared" si="41"/>
        <v/>
      </c>
      <c r="AH172" s="34" t="str">
        <f t="shared" si="41"/>
        <v/>
      </c>
      <c r="AI172" s="34" t="str">
        <f t="shared" si="41"/>
        <v/>
      </c>
      <c r="AJ172" s="34" t="str">
        <f t="shared" si="41"/>
        <v/>
      </c>
      <c r="AK172" s="34" t="str">
        <f t="shared" si="41"/>
        <v/>
      </c>
      <c r="AL172" s="34" t="str">
        <f t="shared" si="41"/>
        <v/>
      </c>
      <c r="AM172" s="34" t="str">
        <f t="shared" si="41"/>
        <v/>
      </c>
      <c r="AN172" s="34" t="str">
        <f t="shared" si="41"/>
        <v/>
      </c>
      <c r="AO172" s="34" t="str">
        <f t="shared" si="41"/>
        <v/>
      </c>
      <c r="AP172" s="34" t="str">
        <f t="shared" si="41"/>
        <v/>
      </c>
      <c r="AQ172" s="34" t="str">
        <f t="shared" si="41"/>
        <v/>
      </c>
      <c r="AR172" s="34" t="str">
        <f t="shared" si="41"/>
        <v/>
      </c>
      <c r="AS172" s="34" t="str">
        <f t="shared" si="41"/>
        <v/>
      </c>
      <c r="AT172" s="34" t="str">
        <f t="shared" si="41"/>
        <v/>
      </c>
      <c r="AU172" s="34" t="str">
        <f t="shared" si="41"/>
        <v/>
      </c>
      <c r="AV172" s="34" t="str">
        <f t="shared" si="41"/>
        <v/>
      </c>
    </row>
    <row r="173" spans="2:48" ht="21.9" customHeight="1">
      <c r="B173" s="86" t="str">
        <f>IF('4.製品一覧'!B172="","",'4.製品一覧'!B172)</f>
        <v/>
      </c>
      <c r="C173" s="86" t="str">
        <f>IFERROR(VLOOKUP(B173,'4.製品一覧'!$B$4:$C$500,2,FALSE),"")</f>
        <v/>
      </c>
      <c r="D173" s="34">
        <f>SUMIF('2.売上実績'!$C$4:$C$5000,$B173,'2.売上実績'!$D$4:$D$5000)</f>
        <v>0</v>
      </c>
      <c r="E173" s="35">
        <f t="shared" si="31"/>
        <v>0</v>
      </c>
      <c r="F173" s="34">
        <f>IF(B173="",0,D173*VLOOKUP(B173,'4.製品一覧'!$B$4:$E$500,4,FALSE))</f>
        <v>0</v>
      </c>
      <c r="G173" s="35">
        <f t="shared" si="32"/>
        <v>0</v>
      </c>
      <c r="H173" s="35">
        <f t="shared" si="33"/>
        <v>0</v>
      </c>
      <c r="I173" s="113">
        <f t="shared" si="34"/>
        <v>0</v>
      </c>
      <c r="J173" s="114">
        <f t="shared" si="35"/>
        <v>0</v>
      </c>
      <c r="K173" s="47"/>
      <c r="L173" s="34" t="str">
        <f>IF(B173="","",SUMIF('5.経済減価償却'!$H$4:$H$3000,B173,'5.経済減価償却'!$G$4:$G$3000))</f>
        <v/>
      </c>
      <c r="M173" s="34" t="str">
        <f t="shared" si="36"/>
        <v/>
      </c>
      <c r="N173" s="34" t="str">
        <f>IF(B173="","",VLOOKUP(B173,'6.直接費'!$B$5:$G$501,3,FALSE))</f>
        <v/>
      </c>
      <c r="O173" s="34" t="str">
        <f t="shared" si="37"/>
        <v/>
      </c>
      <c r="P173" s="34" t="str">
        <f>IF($B173="","",VLOOKUP($B173,'6.直接費'!$B$5:$G$501,4,FALSE))</f>
        <v/>
      </c>
      <c r="Q173" s="34"/>
      <c r="R173" s="34"/>
      <c r="S173" s="34" t="str">
        <f t="shared" si="41"/>
        <v/>
      </c>
      <c r="T173" s="34" t="str">
        <f t="shared" si="41"/>
        <v/>
      </c>
      <c r="U173" s="34" t="str">
        <f t="shared" si="41"/>
        <v/>
      </c>
      <c r="V173" s="34" t="str">
        <f t="shared" si="41"/>
        <v/>
      </c>
      <c r="W173" s="34" t="str">
        <f t="shared" si="41"/>
        <v/>
      </c>
      <c r="X173" s="34" t="str">
        <f t="shared" si="41"/>
        <v/>
      </c>
      <c r="Y173" s="34" t="str">
        <f t="shared" si="41"/>
        <v/>
      </c>
      <c r="Z173" s="34" t="str">
        <f t="shared" si="41"/>
        <v/>
      </c>
      <c r="AA173" s="34" t="str">
        <f t="shared" si="41"/>
        <v/>
      </c>
      <c r="AB173" s="34" t="str">
        <f t="shared" si="41"/>
        <v/>
      </c>
      <c r="AC173" s="34" t="str">
        <f t="shared" si="41"/>
        <v/>
      </c>
      <c r="AD173" s="34" t="str">
        <f t="shared" si="41"/>
        <v/>
      </c>
      <c r="AE173" s="34" t="str">
        <f t="shared" si="41"/>
        <v/>
      </c>
      <c r="AF173" s="34" t="str">
        <f t="shared" si="41"/>
        <v/>
      </c>
      <c r="AG173" s="34" t="str">
        <f t="shared" si="41"/>
        <v/>
      </c>
      <c r="AH173" s="34" t="str">
        <f t="shared" si="41"/>
        <v/>
      </c>
      <c r="AI173" s="34" t="str">
        <f t="shared" si="41"/>
        <v/>
      </c>
      <c r="AJ173" s="34" t="str">
        <f t="shared" si="41"/>
        <v/>
      </c>
      <c r="AK173" s="34" t="str">
        <f t="shared" si="41"/>
        <v/>
      </c>
      <c r="AL173" s="34" t="str">
        <f t="shared" si="41"/>
        <v/>
      </c>
      <c r="AM173" s="34" t="str">
        <f t="shared" si="41"/>
        <v/>
      </c>
      <c r="AN173" s="34" t="str">
        <f t="shared" si="41"/>
        <v/>
      </c>
      <c r="AO173" s="34" t="str">
        <f t="shared" si="41"/>
        <v/>
      </c>
      <c r="AP173" s="34" t="str">
        <f t="shared" si="41"/>
        <v/>
      </c>
      <c r="AQ173" s="34" t="str">
        <f t="shared" si="41"/>
        <v/>
      </c>
      <c r="AR173" s="34" t="str">
        <f t="shared" si="41"/>
        <v/>
      </c>
      <c r="AS173" s="34" t="str">
        <f t="shared" si="41"/>
        <v/>
      </c>
      <c r="AT173" s="34" t="str">
        <f t="shared" si="41"/>
        <v/>
      </c>
      <c r="AU173" s="34" t="str">
        <f t="shared" si="41"/>
        <v/>
      </c>
      <c r="AV173" s="34" t="str">
        <f t="shared" si="41"/>
        <v/>
      </c>
    </row>
    <row r="174" spans="2:48" ht="21.9" customHeight="1">
      <c r="B174" s="86" t="str">
        <f>IF('4.製品一覧'!B173="","",'4.製品一覧'!B173)</f>
        <v/>
      </c>
      <c r="C174" s="86" t="str">
        <f>IFERROR(VLOOKUP(B174,'4.製品一覧'!$B$4:$C$500,2,FALSE),"")</f>
        <v/>
      </c>
      <c r="D174" s="34">
        <f>SUMIF('2.売上実績'!$C$4:$C$5000,$B174,'2.売上実績'!$D$4:$D$5000)</f>
        <v>0</v>
      </c>
      <c r="E174" s="35">
        <f t="shared" si="31"/>
        <v>0</v>
      </c>
      <c r="F174" s="34">
        <f>IF(B174="",0,D174*VLOOKUP(B174,'4.製品一覧'!$B$4:$E$500,4,FALSE))</f>
        <v>0</v>
      </c>
      <c r="G174" s="35">
        <f t="shared" si="32"/>
        <v>0</v>
      </c>
      <c r="H174" s="35">
        <f t="shared" si="33"/>
        <v>0</v>
      </c>
      <c r="I174" s="113">
        <f t="shared" si="34"/>
        <v>0</v>
      </c>
      <c r="J174" s="114">
        <f t="shared" si="35"/>
        <v>0</v>
      </c>
      <c r="K174" s="47"/>
      <c r="L174" s="34" t="str">
        <f>IF(B174="","",SUMIF('5.経済減価償却'!$H$4:$H$3000,B174,'5.経済減価償却'!$G$4:$G$3000))</f>
        <v/>
      </c>
      <c r="M174" s="34" t="str">
        <f t="shared" si="36"/>
        <v/>
      </c>
      <c r="N174" s="34" t="str">
        <f>IF(B174="","",VLOOKUP(B174,'6.直接費'!$B$5:$G$501,3,FALSE))</f>
        <v/>
      </c>
      <c r="O174" s="34" t="str">
        <f t="shared" si="37"/>
        <v/>
      </c>
      <c r="P174" s="34" t="str">
        <f>IF($B174="","",VLOOKUP($B174,'6.直接費'!$B$5:$G$501,4,FALSE))</f>
        <v/>
      </c>
      <c r="Q174" s="34"/>
      <c r="R174" s="34"/>
      <c r="S174" s="34" t="str">
        <f t="shared" si="41"/>
        <v/>
      </c>
      <c r="T174" s="34" t="str">
        <f t="shared" si="41"/>
        <v/>
      </c>
      <c r="U174" s="34" t="str">
        <f t="shared" si="41"/>
        <v/>
      </c>
      <c r="V174" s="34" t="str">
        <f t="shared" si="41"/>
        <v/>
      </c>
      <c r="W174" s="34" t="str">
        <f t="shared" si="41"/>
        <v/>
      </c>
      <c r="X174" s="34" t="str">
        <f t="shared" si="41"/>
        <v/>
      </c>
      <c r="Y174" s="34" t="str">
        <f t="shared" si="41"/>
        <v/>
      </c>
      <c r="Z174" s="34" t="str">
        <f t="shared" si="41"/>
        <v/>
      </c>
      <c r="AA174" s="34" t="str">
        <f t="shared" si="41"/>
        <v/>
      </c>
      <c r="AB174" s="34" t="str">
        <f t="shared" si="41"/>
        <v/>
      </c>
      <c r="AC174" s="34" t="str">
        <f t="shared" si="41"/>
        <v/>
      </c>
      <c r="AD174" s="34" t="str">
        <f t="shared" si="41"/>
        <v/>
      </c>
      <c r="AE174" s="34" t="str">
        <f t="shared" si="41"/>
        <v/>
      </c>
      <c r="AF174" s="34" t="str">
        <f t="shared" si="41"/>
        <v/>
      </c>
      <c r="AG174" s="34" t="str">
        <f t="shared" si="41"/>
        <v/>
      </c>
      <c r="AH174" s="34" t="str">
        <f t="shared" si="41"/>
        <v/>
      </c>
      <c r="AI174" s="34" t="str">
        <f t="shared" si="41"/>
        <v/>
      </c>
      <c r="AJ174" s="34" t="str">
        <f t="shared" si="41"/>
        <v/>
      </c>
      <c r="AK174" s="34" t="str">
        <f t="shared" si="41"/>
        <v/>
      </c>
      <c r="AL174" s="34" t="str">
        <f t="shared" si="41"/>
        <v/>
      </c>
      <c r="AM174" s="34" t="str">
        <f t="shared" si="41"/>
        <v/>
      </c>
      <c r="AN174" s="34" t="str">
        <f t="shared" si="41"/>
        <v/>
      </c>
      <c r="AO174" s="34" t="str">
        <f t="shared" si="41"/>
        <v/>
      </c>
      <c r="AP174" s="34" t="str">
        <f t="shared" si="41"/>
        <v/>
      </c>
      <c r="AQ174" s="34" t="str">
        <f t="shared" si="41"/>
        <v/>
      </c>
      <c r="AR174" s="34" t="str">
        <f t="shared" si="41"/>
        <v/>
      </c>
      <c r="AS174" s="34" t="str">
        <f t="shared" si="41"/>
        <v/>
      </c>
      <c r="AT174" s="34" t="str">
        <f t="shared" si="41"/>
        <v/>
      </c>
      <c r="AU174" s="34" t="str">
        <f t="shared" si="41"/>
        <v/>
      </c>
      <c r="AV174" s="34" t="str">
        <f t="shared" si="41"/>
        <v/>
      </c>
    </row>
    <row r="175" spans="2:48" ht="21.9" customHeight="1">
      <c r="B175" s="86" t="str">
        <f>IF('4.製品一覧'!B174="","",'4.製品一覧'!B174)</f>
        <v/>
      </c>
      <c r="C175" s="86" t="str">
        <f>IFERROR(VLOOKUP(B175,'4.製品一覧'!$B$4:$C$500,2,FALSE),"")</f>
        <v/>
      </c>
      <c r="D175" s="34">
        <f>SUMIF('2.売上実績'!$C$4:$C$5000,$B175,'2.売上実績'!$D$4:$D$5000)</f>
        <v>0</v>
      </c>
      <c r="E175" s="35">
        <f t="shared" si="31"/>
        <v>0</v>
      </c>
      <c r="F175" s="34">
        <f>IF(B175="",0,D175*VLOOKUP(B175,'4.製品一覧'!$B$4:$E$500,4,FALSE))</f>
        <v>0</v>
      </c>
      <c r="G175" s="35">
        <f t="shared" si="32"/>
        <v>0</v>
      </c>
      <c r="H175" s="35">
        <f t="shared" si="33"/>
        <v>0</v>
      </c>
      <c r="I175" s="113">
        <f t="shared" si="34"/>
        <v>0</v>
      </c>
      <c r="J175" s="114">
        <f t="shared" si="35"/>
        <v>0</v>
      </c>
      <c r="K175" s="47"/>
      <c r="L175" s="34" t="str">
        <f>IF(B175="","",SUMIF('5.経済減価償却'!$H$4:$H$3000,B175,'5.経済減価償却'!$G$4:$G$3000))</f>
        <v/>
      </c>
      <c r="M175" s="34" t="str">
        <f t="shared" si="36"/>
        <v/>
      </c>
      <c r="N175" s="34" t="str">
        <f>IF(B175="","",VLOOKUP(B175,'6.直接費'!$B$5:$G$501,3,FALSE))</f>
        <v/>
      </c>
      <c r="O175" s="34" t="str">
        <f t="shared" si="37"/>
        <v/>
      </c>
      <c r="P175" s="34" t="str">
        <f>IF($B175="","",VLOOKUP($B175,'6.直接費'!$B$5:$G$501,4,FALSE))</f>
        <v/>
      </c>
      <c r="Q175" s="34"/>
      <c r="R175" s="34"/>
      <c r="S175" s="34" t="str">
        <f t="shared" ref="S175:AV183" si="42">IF(OR($B175="",S$4=""),"",IF(S$4="売上数",S$3*$E175,IF(S$4="汎用配賦値",S$3*$G175,IF(AND(S$4="均一配賦",$B$3&gt;0),S$3/$B$3,IF(S$4="減価償却費",S$3*$H175)))))</f>
        <v/>
      </c>
      <c r="T175" s="34" t="str">
        <f t="shared" si="42"/>
        <v/>
      </c>
      <c r="U175" s="34" t="str">
        <f t="shared" si="42"/>
        <v/>
      </c>
      <c r="V175" s="34" t="str">
        <f t="shared" si="42"/>
        <v/>
      </c>
      <c r="W175" s="34" t="str">
        <f t="shared" si="42"/>
        <v/>
      </c>
      <c r="X175" s="34" t="str">
        <f t="shared" si="42"/>
        <v/>
      </c>
      <c r="Y175" s="34" t="str">
        <f t="shared" si="42"/>
        <v/>
      </c>
      <c r="Z175" s="34" t="str">
        <f t="shared" si="42"/>
        <v/>
      </c>
      <c r="AA175" s="34" t="str">
        <f t="shared" si="42"/>
        <v/>
      </c>
      <c r="AB175" s="34" t="str">
        <f t="shared" si="42"/>
        <v/>
      </c>
      <c r="AC175" s="34" t="str">
        <f t="shared" si="42"/>
        <v/>
      </c>
      <c r="AD175" s="34" t="str">
        <f t="shared" si="42"/>
        <v/>
      </c>
      <c r="AE175" s="34" t="str">
        <f t="shared" si="42"/>
        <v/>
      </c>
      <c r="AF175" s="34" t="str">
        <f t="shared" si="42"/>
        <v/>
      </c>
      <c r="AG175" s="34" t="str">
        <f t="shared" si="42"/>
        <v/>
      </c>
      <c r="AH175" s="34" t="str">
        <f t="shared" si="42"/>
        <v/>
      </c>
      <c r="AI175" s="34" t="str">
        <f t="shared" si="42"/>
        <v/>
      </c>
      <c r="AJ175" s="34" t="str">
        <f t="shared" si="42"/>
        <v/>
      </c>
      <c r="AK175" s="34" t="str">
        <f t="shared" si="42"/>
        <v/>
      </c>
      <c r="AL175" s="34" t="str">
        <f t="shared" si="42"/>
        <v/>
      </c>
      <c r="AM175" s="34" t="str">
        <f t="shared" si="42"/>
        <v/>
      </c>
      <c r="AN175" s="34" t="str">
        <f t="shared" si="42"/>
        <v/>
      </c>
      <c r="AO175" s="34" t="str">
        <f t="shared" si="42"/>
        <v/>
      </c>
      <c r="AP175" s="34" t="str">
        <f t="shared" si="42"/>
        <v/>
      </c>
      <c r="AQ175" s="34" t="str">
        <f t="shared" si="42"/>
        <v/>
      </c>
      <c r="AR175" s="34" t="str">
        <f t="shared" si="42"/>
        <v/>
      </c>
      <c r="AS175" s="34" t="str">
        <f t="shared" si="42"/>
        <v/>
      </c>
      <c r="AT175" s="34" t="str">
        <f t="shared" si="42"/>
        <v/>
      </c>
      <c r="AU175" s="34" t="str">
        <f t="shared" si="42"/>
        <v/>
      </c>
      <c r="AV175" s="34" t="str">
        <f t="shared" si="42"/>
        <v/>
      </c>
    </row>
    <row r="176" spans="2:48" ht="21.9" customHeight="1">
      <c r="B176" s="86" t="str">
        <f>IF('4.製品一覧'!B175="","",'4.製品一覧'!B175)</f>
        <v/>
      </c>
      <c r="C176" s="86" t="str">
        <f>IFERROR(VLOOKUP(B176,'4.製品一覧'!$B$4:$C$500,2,FALSE),"")</f>
        <v/>
      </c>
      <c r="D176" s="34">
        <f>SUMIF('2.売上実績'!$C$4:$C$5000,$B176,'2.売上実績'!$D$4:$D$5000)</f>
        <v>0</v>
      </c>
      <c r="E176" s="35">
        <f t="shared" si="31"/>
        <v>0</v>
      </c>
      <c r="F176" s="34">
        <f>IF(B176="",0,D176*VLOOKUP(B176,'4.製品一覧'!$B$4:$E$500,4,FALSE))</f>
        <v>0</v>
      </c>
      <c r="G176" s="35">
        <f t="shared" si="32"/>
        <v>0</v>
      </c>
      <c r="H176" s="35">
        <f t="shared" si="33"/>
        <v>0</v>
      </c>
      <c r="I176" s="113">
        <f t="shared" si="34"/>
        <v>0</v>
      </c>
      <c r="J176" s="114">
        <f t="shared" si="35"/>
        <v>0</v>
      </c>
      <c r="K176" s="47"/>
      <c r="L176" s="34" t="str">
        <f>IF(B176="","",SUMIF('5.経済減価償却'!$H$4:$H$3000,B176,'5.経済減価償却'!$G$4:$G$3000))</f>
        <v/>
      </c>
      <c r="M176" s="34" t="str">
        <f t="shared" si="36"/>
        <v/>
      </c>
      <c r="N176" s="34" t="str">
        <f>IF(B176="","",VLOOKUP(B176,'6.直接費'!$B$5:$G$501,3,FALSE))</f>
        <v/>
      </c>
      <c r="O176" s="34" t="str">
        <f t="shared" si="37"/>
        <v/>
      </c>
      <c r="P176" s="34" t="str">
        <f>IF($B176="","",VLOOKUP($B176,'6.直接費'!$B$5:$G$501,4,FALSE))</f>
        <v/>
      </c>
      <c r="Q176" s="34"/>
      <c r="R176" s="34"/>
      <c r="S176" s="34" t="str">
        <f t="shared" si="42"/>
        <v/>
      </c>
      <c r="T176" s="34" t="str">
        <f t="shared" si="42"/>
        <v/>
      </c>
      <c r="U176" s="34" t="str">
        <f t="shared" si="42"/>
        <v/>
      </c>
      <c r="V176" s="34" t="str">
        <f t="shared" si="42"/>
        <v/>
      </c>
      <c r="W176" s="34" t="str">
        <f t="shared" si="42"/>
        <v/>
      </c>
      <c r="X176" s="34" t="str">
        <f t="shared" si="42"/>
        <v/>
      </c>
      <c r="Y176" s="34" t="str">
        <f t="shared" si="42"/>
        <v/>
      </c>
      <c r="Z176" s="34" t="str">
        <f t="shared" si="42"/>
        <v/>
      </c>
      <c r="AA176" s="34" t="str">
        <f t="shared" si="42"/>
        <v/>
      </c>
      <c r="AB176" s="34" t="str">
        <f t="shared" si="42"/>
        <v/>
      </c>
      <c r="AC176" s="34" t="str">
        <f t="shared" si="42"/>
        <v/>
      </c>
      <c r="AD176" s="34" t="str">
        <f t="shared" si="42"/>
        <v/>
      </c>
      <c r="AE176" s="34" t="str">
        <f t="shared" si="42"/>
        <v/>
      </c>
      <c r="AF176" s="34" t="str">
        <f t="shared" si="42"/>
        <v/>
      </c>
      <c r="AG176" s="34" t="str">
        <f t="shared" si="42"/>
        <v/>
      </c>
      <c r="AH176" s="34" t="str">
        <f t="shared" si="42"/>
        <v/>
      </c>
      <c r="AI176" s="34" t="str">
        <f t="shared" si="42"/>
        <v/>
      </c>
      <c r="AJ176" s="34" t="str">
        <f t="shared" si="42"/>
        <v/>
      </c>
      <c r="AK176" s="34" t="str">
        <f t="shared" si="42"/>
        <v/>
      </c>
      <c r="AL176" s="34" t="str">
        <f t="shared" si="42"/>
        <v/>
      </c>
      <c r="AM176" s="34" t="str">
        <f t="shared" si="42"/>
        <v/>
      </c>
      <c r="AN176" s="34" t="str">
        <f t="shared" si="42"/>
        <v/>
      </c>
      <c r="AO176" s="34" t="str">
        <f t="shared" si="42"/>
        <v/>
      </c>
      <c r="AP176" s="34" t="str">
        <f t="shared" si="42"/>
        <v/>
      </c>
      <c r="AQ176" s="34" t="str">
        <f t="shared" si="42"/>
        <v/>
      </c>
      <c r="AR176" s="34" t="str">
        <f t="shared" si="42"/>
        <v/>
      </c>
      <c r="AS176" s="34" t="str">
        <f t="shared" si="42"/>
        <v/>
      </c>
      <c r="AT176" s="34" t="str">
        <f t="shared" si="42"/>
        <v/>
      </c>
      <c r="AU176" s="34" t="str">
        <f t="shared" si="42"/>
        <v/>
      </c>
      <c r="AV176" s="34" t="str">
        <f t="shared" si="42"/>
        <v/>
      </c>
    </row>
    <row r="177" spans="2:48" ht="21.9" customHeight="1">
      <c r="B177" s="86" t="str">
        <f>IF('4.製品一覧'!B176="","",'4.製品一覧'!B176)</f>
        <v/>
      </c>
      <c r="C177" s="86" t="str">
        <f>IFERROR(VLOOKUP(B177,'4.製品一覧'!$B$4:$C$500,2,FALSE),"")</f>
        <v/>
      </c>
      <c r="D177" s="34">
        <f>SUMIF('2.売上実績'!$C$4:$C$5000,$B177,'2.売上実績'!$D$4:$D$5000)</f>
        <v>0</v>
      </c>
      <c r="E177" s="35">
        <f t="shared" si="31"/>
        <v>0</v>
      </c>
      <c r="F177" s="34">
        <f>IF(B177="",0,D177*VLOOKUP(B177,'4.製品一覧'!$B$4:$E$500,4,FALSE))</f>
        <v>0</v>
      </c>
      <c r="G177" s="35">
        <f t="shared" si="32"/>
        <v>0</v>
      </c>
      <c r="H177" s="35">
        <f t="shared" si="33"/>
        <v>0</v>
      </c>
      <c r="I177" s="113">
        <f t="shared" si="34"/>
        <v>0</v>
      </c>
      <c r="J177" s="114">
        <f t="shared" si="35"/>
        <v>0</v>
      </c>
      <c r="K177" s="47"/>
      <c r="L177" s="34" t="str">
        <f>IF(B177="","",SUMIF('5.経済減価償却'!$H$4:$H$3000,B177,'5.経済減価償却'!$G$4:$G$3000))</f>
        <v/>
      </c>
      <c r="M177" s="34" t="str">
        <f t="shared" si="36"/>
        <v/>
      </c>
      <c r="N177" s="34" t="str">
        <f>IF(B177="","",VLOOKUP(B177,'6.直接費'!$B$5:$G$501,3,FALSE))</f>
        <v/>
      </c>
      <c r="O177" s="34" t="str">
        <f t="shared" si="37"/>
        <v/>
      </c>
      <c r="P177" s="34" t="str">
        <f>IF($B177="","",VLOOKUP($B177,'6.直接費'!$B$5:$G$501,4,FALSE))</f>
        <v/>
      </c>
      <c r="Q177" s="34"/>
      <c r="R177" s="34"/>
      <c r="S177" s="34" t="str">
        <f t="shared" si="42"/>
        <v/>
      </c>
      <c r="T177" s="34" t="str">
        <f t="shared" si="42"/>
        <v/>
      </c>
      <c r="U177" s="34" t="str">
        <f t="shared" si="42"/>
        <v/>
      </c>
      <c r="V177" s="34" t="str">
        <f t="shared" si="42"/>
        <v/>
      </c>
      <c r="W177" s="34" t="str">
        <f t="shared" si="42"/>
        <v/>
      </c>
      <c r="X177" s="34" t="str">
        <f t="shared" si="42"/>
        <v/>
      </c>
      <c r="Y177" s="34" t="str">
        <f t="shared" si="42"/>
        <v/>
      </c>
      <c r="Z177" s="34" t="str">
        <f t="shared" si="42"/>
        <v/>
      </c>
      <c r="AA177" s="34" t="str">
        <f t="shared" si="42"/>
        <v/>
      </c>
      <c r="AB177" s="34" t="str">
        <f t="shared" si="42"/>
        <v/>
      </c>
      <c r="AC177" s="34" t="str">
        <f t="shared" si="42"/>
        <v/>
      </c>
      <c r="AD177" s="34" t="str">
        <f t="shared" si="42"/>
        <v/>
      </c>
      <c r="AE177" s="34" t="str">
        <f t="shared" si="42"/>
        <v/>
      </c>
      <c r="AF177" s="34" t="str">
        <f t="shared" si="42"/>
        <v/>
      </c>
      <c r="AG177" s="34" t="str">
        <f t="shared" si="42"/>
        <v/>
      </c>
      <c r="AH177" s="34" t="str">
        <f t="shared" si="42"/>
        <v/>
      </c>
      <c r="AI177" s="34" t="str">
        <f t="shared" si="42"/>
        <v/>
      </c>
      <c r="AJ177" s="34" t="str">
        <f t="shared" si="42"/>
        <v/>
      </c>
      <c r="AK177" s="34" t="str">
        <f t="shared" si="42"/>
        <v/>
      </c>
      <c r="AL177" s="34" t="str">
        <f t="shared" si="42"/>
        <v/>
      </c>
      <c r="AM177" s="34" t="str">
        <f t="shared" si="42"/>
        <v/>
      </c>
      <c r="AN177" s="34" t="str">
        <f t="shared" si="42"/>
        <v/>
      </c>
      <c r="AO177" s="34" t="str">
        <f t="shared" si="42"/>
        <v/>
      </c>
      <c r="AP177" s="34" t="str">
        <f t="shared" si="42"/>
        <v/>
      </c>
      <c r="AQ177" s="34" t="str">
        <f t="shared" si="42"/>
        <v/>
      </c>
      <c r="AR177" s="34" t="str">
        <f t="shared" si="42"/>
        <v/>
      </c>
      <c r="AS177" s="34" t="str">
        <f t="shared" si="42"/>
        <v/>
      </c>
      <c r="AT177" s="34" t="str">
        <f t="shared" si="42"/>
        <v/>
      </c>
      <c r="AU177" s="34" t="str">
        <f t="shared" si="42"/>
        <v/>
      </c>
      <c r="AV177" s="34" t="str">
        <f t="shared" si="42"/>
        <v/>
      </c>
    </row>
    <row r="178" spans="2:48" ht="21.9" customHeight="1">
      <c r="B178" s="86" t="str">
        <f>IF('4.製品一覧'!B177="","",'4.製品一覧'!B177)</f>
        <v/>
      </c>
      <c r="C178" s="86" t="str">
        <f>IFERROR(VLOOKUP(B178,'4.製品一覧'!$B$4:$C$500,2,FALSE),"")</f>
        <v/>
      </c>
      <c r="D178" s="34">
        <f>SUMIF('2.売上実績'!$C$4:$C$5000,$B178,'2.売上実績'!$D$4:$D$5000)</f>
        <v>0</v>
      </c>
      <c r="E178" s="35">
        <f t="shared" si="31"/>
        <v>0</v>
      </c>
      <c r="F178" s="34">
        <f>IF(B178="",0,D178*VLOOKUP(B178,'4.製品一覧'!$B$4:$E$500,4,FALSE))</f>
        <v>0</v>
      </c>
      <c r="G178" s="35">
        <f t="shared" si="32"/>
        <v>0</v>
      </c>
      <c r="H178" s="35">
        <f t="shared" si="33"/>
        <v>0</v>
      </c>
      <c r="I178" s="113">
        <f t="shared" si="34"/>
        <v>0</v>
      </c>
      <c r="J178" s="114">
        <f t="shared" si="35"/>
        <v>0</v>
      </c>
      <c r="K178" s="47"/>
      <c r="L178" s="34" t="str">
        <f>IF(B178="","",SUMIF('5.経済減価償却'!$H$4:$H$3000,B178,'5.経済減価償却'!$G$4:$G$3000))</f>
        <v/>
      </c>
      <c r="M178" s="34" t="str">
        <f t="shared" si="36"/>
        <v/>
      </c>
      <c r="N178" s="34" t="str">
        <f>IF(B178="","",VLOOKUP(B178,'6.直接費'!$B$5:$G$501,3,FALSE))</f>
        <v/>
      </c>
      <c r="O178" s="34" t="str">
        <f t="shared" si="37"/>
        <v/>
      </c>
      <c r="P178" s="34" t="str">
        <f>IF($B178="","",VLOOKUP($B178,'6.直接費'!$B$5:$G$501,4,FALSE))</f>
        <v/>
      </c>
      <c r="Q178" s="34"/>
      <c r="R178" s="34"/>
      <c r="S178" s="34" t="str">
        <f t="shared" si="42"/>
        <v/>
      </c>
      <c r="T178" s="34" t="str">
        <f t="shared" si="42"/>
        <v/>
      </c>
      <c r="U178" s="34" t="str">
        <f t="shared" si="42"/>
        <v/>
      </c>
      <c r="V178" s="34" t="str">
        <f t="shared" si="42"/>
        <v/>
      </c>
      <c r="W178" s="34" t="str">
        <f t="shared" si="42"/>
        <v/>
      </c>
      <c r="X178" s="34" t="str">
        <f t="shared" si="42"/>
        <v/>
      </c>
      <c r="Y178" s="34" t="str">
        <f t="shared" si="42"/>
        <v/>
      </c>
      <c r="Z178" s="34" t="str">
        <f t="shared" si="42"/>
        <v/>
      </c>
      <c r="AA178" s="34" t="str">
        <f t="shared" si="42"/>
        <v/>
      </c>
      <c r="AB178" s="34" t="str">
        <f t="shared" si="42"/>
        <v/>
      </c>
      <c r="AC178" s="34" t="str">
        <f t="shared" si="42"/>
        <v/>
      </c>
      <c r="AD178" s="34" t="str">
        <f t="shared" si="42"/>
        <v/>
      </c>
      <c r="AE178" s="34" t="str">
        <f t="shared" si="42"/>
        <v/>
      </c>
      <c r="AF178" s="34" t="str">
        <f t="shared" si="42"/>
        <v/>
      </c>
      <c r="AG178" s="34" t="str">
        <f t="shared" si="42"/>
        <v/>
      </c>
      <c r="AH178" s="34" t="str">
        <f t="shared" si="42"/>
        <v/>
      </c>
      <c r="AI178" s="34" t="str">
        <f t="shared" si="42"/>
        <v/>
      </c>
      <c r="AJ178" s="34" t="str">
        <f t="shared" si="42"/>
        <v/>
      </c>
      <c r="AK178" s="34" t="str">
        <f t="shared" si="42"/>
        <v/>
      </c>
      <c r="AL178" s="34" t="str">
        <f t="shared" si="42"/>
        <v/>
      </c>
      <c r="AM178" s="34" t="str">
        <f t="shared" si="42"/>
        <v/>
      </c>
      <c r="AN178" s="34" t="str">
        <f t="shared" si="42"/>
        <v/>
      </c>
      <c r="AO178" s="34" t="str">
        <f t="shared" si="42"/>
        <v/>
      </c>
      <c r="AP178" s="34" t="str">
        <f t="shared" si="42"/>
        <v/>
      </c>
      <c r="AQ178" s="34" t="str">
        <f t="shared" si="42"/>
        <v/>
      </c>
      <c r="AR178" s="34" t="str">
        <f t="shared" si="42"/>
        <v/>
      </c>
      <c r="AS178" s="34" t="str">
        <f t="shared" si="42"/>
        <v/>
      </c>
      <c r="AT178" s="34" t="str">
        <f t="shared" si="42"/>
        <v/>
      </c>
      <c r="AU178" s="34" t="str">
        <f t="shared" si="42"/>
        <v/>
      </c>
      <c r="AV178" s="34" t="str">
        <f t="shared" si="42"/>
        <v/>
      </c>
    </row>
    <row r="179" spans="2:48" ht="21.9" customHeight="1">
      <c r="B179" s="86" t="str">
        <f>IF('4.製品一覧'!B178="","",'4.製品一覧'!B178)</f>
        <v/>
      </c>
      <c r="C179" s="86" t="str">
        <f>IFERROR(VLOOKUP(B179,'4.製品一覧'!$B$4:$C$500,2,FALSE),"")</f>
        <v/>
      </c>
      <c r="D179" s="34">
        <f>SUMIF('2.売上実績'!$C$4:$C$5000,$B179,'2.売上実績'!$D$4:$D$5000)</f>
        <v>0</v>
      </c>
      <c r="E179" s="35">
        <f t="shared" si="31"/>
        <v>0</v>
      </c>
      <c r="F179" s="34">
        <f>IF(B179="",0,D179*VLOOKUP(B179,'4.製品一覧'!$B$4:$E$500,4,FALSE))</f>
        <v>0</v>
      </c>
      <c r="G179" s="35">
        <f t="shared" si="32"/>
        <v>0</v>
      </c>
      <c r="H179" s="35">
        <f t="shared" si="33"/>
        <v>0</v>
      </c>
      <c r="I179" s="113">
        <f t="shared" si="34"/>
        <v>0</v>
      </c>
      <c r="J179" s="114">
        <f t="shared" si="35"/>
        <v>0</v>
      </c>
      <c r="K179" s="47"/>
      <c r="L179" s="34" t="str">
        <f>IF(B179="","",SUMIF('5.経済減価償却'!$H$4:$H$3000,B179,'5.経済減価償却'!$G$4:$G$3000))</f>
        <v/>
      </c>
      <c r="M179" s="34" t="str">
        <f t="shared" si="36"/>
        <v/>
      </c>
      <c r="N179" s="34" t="str">
        <f>IF(B179="","",VLOOKUP(B179,'6.直接費'!$B$5:$G$501,3,FALSE))</f>
        <v/>
      </c>
      <c r="O179" s="34" t="str">
        <f t="shared" si="37"/>
        <v/>
      </c>
      <c r="P179" s="34" t="str">
        <f>IF($B179="","",VLOOKUP($B179,'6.直接費'!$B$5:$G$501,4,FALSE))</f>
        <v/>
      </c>
      <c r="Q179" s="34"/>
      <c r="R179" s="34"/>
      <c r="S179" s="34" t="str">
        <f t="shared" si="42"/>
        <v/>
      </c>
      <c r="T179" s="34" t="str">
        <f t="shared" si="42"/>
        <v/>
      </c>
      <c r="U179" s="34" t="str">
        <f t="shared" si="42"/>
        <v/>
      </c>
      <c r="V179" s="34" t="str">
        <f t="shared" si="42"/>
        <v/>
      </c>
      <c r="W179" s="34" t="str">
        <f t="shared" si="42"/>
        <v/>
      </c>
      <c r="X179" s="34" t="str">
        <f t="shared" si="42"/>
        <v/>
      </c>
      <c r="Y179" s="34" t="str">
        <f t="shared" si="42"/>
        <v/>
      </c>
      <c r="Z179" s="34" t="str">
        <f t="shared" si="42"/>
        <v/>
      </c>
      <c r="AA179" s="34" t="str">
        <f t="shared" si="42"/>
        <v/>
      </c>
      <c r="AB179" s="34" t="str">
        <f t="shared" si="42"/>
        <v/>
      </c>
      <c r="AC179" s="34" t="str">
        <f t="shared" si="42"/>
        <v/>
      </c>
      <c r="AD179" s="34" t="str">
        <f t="shared" si="42"/>
        <v/>
      </c>
      <c r="AE179" s="34" t="str">
        <f t="shared" si="42"/>
        <v/>
      </c>
      <c r="AF179" s="34" t="str">
        <f t="shared" si="42"/>
        <v/>
      </c>
      <c r="AG179" s="34" t="str">
        <f t="shared" si="42"/>
        <v/>
      </c>
      <c r="AH179" s="34" t="str">
        <f t="shared" si="42"/>
        <v/>
      </c>
      <c r="AI179" s="34" t="str">
        <f t="shared" si="42"/>
        <v/>
      </c>
      <c r="AJ179" s="34" t="str">
        <f t="shared" si="42"/>
        <v/>
      </c>
      <c r="AK179" s="34" t="str">
        <f t="shared" si="42"/>
        <v/>
      </c>
      <c r="AL179" s="34" t="str">
        <f t="shared" si="42"/>
        <v/>
      </c>
      <c r="AM179" s="34" t="str">
        <f t="shared" si="42"/>
        <v/>
      </c>
      <c r="AN179" s="34" t="str">
        <f t="shared" si="42"/>
        <v/>
      </c>
      <c r="AO179" s="34" t="str">
        <f t="shared" si="42"/>
        <v/>
      </c>
      <c r="AP179" s="34" t="str">
        <f t="shared" si="42"/>
        <v/>
      </c>
      <c r="AQ179" s="34" t="str">
        <f t="shared" si="42"/>
        <v/>
      </c>
      <c r="AR179" s="34" t="str">
        <f t="shared" si="42"/>
        <v/>
      </c>
      <c r="AS179" s="34" t="str">
        <f t="shared" si="42"/>
        <v/>
      </c>
      <c r="AT179" s="34" t="str">
        <f t="shared" si="42"/>
        <v/>
      </c>
      <c r="AU179" s="34" t="str">
        <f t="shared" si="42"/>
        <v/>
      </c>
      <c r="AV179" s="34" t="str">
        <f t="shared" si="42"/>
        <v/>
      </c>
    </row>
    <row r="180" spans="2:48" ht="21.9" customHeight="1">
      <c r="B180" s="86" t="str">
        <f>IF('4.製品一覧'!B179="","",'4.製品一覧'!B179)</f>
        <v/>
      </c>
      <c r="C180" s="86" t="str">
        <f>IFERROR(VLOOKUP(B180,'4.製品一覧'!$B$4:$C$500,2,FALSE),"")</f>
        <v/>
      </c>
      <c r="D180" s="34">
        <f>SUMIF('2.売上実績'!$C$4:$C$5000,$B180,'2.売上実績'!$D$4:$D$5000)</f>
        <v>0</v>
      </c>
      <c r="E180" s="35">
        <f t="shared" si="31"/>
        <v>0</v>
      </c>
      <c r="F180" s="34">
        <f>IF(B180="",0,D180*VLOOKUP(B180,'4.製品一覧'!$B$4:$E$500,4,FALSE))</f>
        <v>0</v>
      </c>
      <c r="G180" s="35">
        <f t="shared" si="32"/>
        <v>0</v>
      </c>
      <c r="H180" s="35">
        <f t="shared" si="33"/>
        <v>0</v>
      </c>
      <c r="I180" s="113">
        <f t="shared" si="34"/>
        <v>0</v>
      </c>
      <c r="J180" s="114">
        <f t="shared" si="35"/>
        <v>0</v>
      </c>
      <c r="K180" s="47"/>
      <c r="L180" s="34" t="str">
        <f>IF(B180="","",SUMIF('5.経済減価償却'!$H$4:$H$3000,B180,'5.経済減価償却'!$G$4:$G$3000))</f>
        <v/>
      </c>
      <c r="M180" s="34" t="str">
        <f t="shared" si="36"/>
        <v/>
      </c>
      <c r="N180" s="34" t="str">
        <f>IF(B180="","",VLOOKUP(B180,'6.直接費'!$B$5:$G$501,3,FALSE))</f>
        <v/>
      </c>
      <c r="O180" s="34" t="str">
        <f t="shared" si="37"/>
        <v/>
      </c>
      <c r="P180" s="34" t="str">
        <f>IF($B180="","",VLOOKUP($B180,'6.直接費'!$B$5:$G$501,4,FALSE))</f>
        <v/>
      </c>
      <c r="Q180" s="34"/>
      <c r="R180" s="34"/>
      <c r="S180" s="34" t="str">
        <f t="shared" si="42"/>
        <v/>
      </c>
      <c r="T180" s="34" t="str">
        <f t="shared" si="42"/>
        <v/>
      </c>
      <c r="U180" s="34" t="str">
        <f t="shared" si="42"/>
        <v/>
      </c>
      <c r="V180" s="34" t="str">
        <f t="shared" si="42"/>
        <v/>
      </c>
      <c r="W180" s="34" t="str">
        <f t="shared" si="42"/>
        <v/>
      </c>
      <c r="X180" s="34" t="str">
        <f t="shared" si="42"/>
        <v/>
      </c>
      <c r="Y180" s="34" t="str">
        <f t="shared" si="42"/>
        <v/>
      </c>
      <c r="Z180" s="34" t="str">
        <f t="shared" si="42"/>
        <v/>
      </c>
      <c r="AA180" s="34" t="str">
        <f t="shared" si="42"/>
        <v/>
      </c>
      <c r="AB180" s="34" t="str">
        <f t="shared" si="42"/>
        <v/>
      </c>
      <c r="AC180" s="34" t="str">
        <f t="shared" si="42"/>
        <v/>
      </c>
      <c r="AD180" s="34" t="str">
        <f t="shared" si="42"/>
        <v/>
      </c>
      <c r="AE180" s="34" t="str">
        <f t="shared" si="42"/>
        <v/>
      </c>
      <c r="AF180" s="34" t="str">
        <f t="shared" si="42"/>
        <v/>
      </c>
      <c r="AG180" s="34" t="str">
        <f t="shared" si="42"/>
        <v/>
      </c>
      <c r="AH180" s="34" t="str">
        <f t="shared" si="42"/>
        <v/>
      </c>
      <c r="AI180" s="34" t="str">
        <f t="shared" si="42"/>
        <v/>
      </c>
      <c r="AJ180" s="34" t="str">
        <f t="shared" si="42"/>
        <v/>
      </c>
      <c r="AK180" s="34" t="str">
        <f t="shared" si="42"/>
        <v/>
      </c>
      <c r="AL180" s="34" t="str">
        <f t="shared" si="42"/>
        <v/>
      </c>
      <c r="AM180" s="34" t="str">
        <f t="shared" si="42"/>
        <v/>
      </c>
      <c r="AN180" s="34" t="str">
        <f t="shared" si="42"/>
        <v/>
      </c>
      <c r="AO180" s="34" t="str">
        <f t="shared" si="42"/>
        <v/>
      </c>
      <c r="AP180" s="34" t="str">
        <f t="shared" si="42"/>
        <v/>
      </c>
      <c r="AQ180" s="34" t="str">
        <f t="shared" si="42"/>
        <v/>
      </c>
      <c r="AR180" s="34" t="str">
        <f t="shared" si="42"/>
        <v/>
      </c>
      <c r="AS180" s="34" t="str">
        <f t="shared" si="42"/>
        <v/>
      </c>
      <c r="AT180" s="34" t="str">
        <f t="shared" si="42"/>
        <v/>
      </c>
      <c r="AU180" s="34" t="str">
        <f t="shared" si="42"/>
        <v/>
      </c>
      <c r="AV180" s="34" t="str">
        <f t="shared" si="42"/>
        <v/>
      </c>
    </row>
    <row r="181" spans="2:48" ht="21.9" customHeight="1">
      <c r="B181" s="86" t="str">
        <f>IF('4.製品一覧'!B180="","",'4.製品一覧'!B180)</f>
        <v/>
      </c>
      <c r="C181" s="86" t="str">
        <f>IFERROR(VLOOKUP(B181,'4.製品一覧'!$B$4:$C$500,2,FALSE),"")</f>
        <v/>
      </c>
      <c r="D181" s="34">
        <f>SUMIF('2.売上実績'!$C$4:$C$5000,$B181,'2.売上実績'!$D$4:$D$5000)</f>
        <v>0</v>
      </c>
      <c r="E181" s="35">
        <f t="shared" si="31"/>
        <v>0</v>
      </c>
      <c r="F181" s="34">
        <f>IF(B181="",0,D181*VLOOKUP(B181,'4.製品一覧'!$B$4:$E$500,4,FALSE))</f>
        <v>0</v>
      </c>
      <c r="G181" s="35">
        <f t="shared" si="32"/>
        <v>0</v>
      </c>
      <c r="H181" s="35">
        <f t="shared" si="33"/>
        <v>0</v>
      </c>
      <c r="I181" s="113">
        <f t="shared" si="34"/>
        <v>0</v>
      </c>
      <c r="J181" s="114">
        <f t="shared" si="35"/>
        <v>0</v>
      </c>
      <c r="K181" s="47"/>
      <c r="L181" s="34" t="str">
        <f>IF(B181="","",SUMIF('5.経済減価償却'!$H$4:$H$3000,B181,'5.経済減価償却'!$G$4:$G$3000))</f>
        <v/>
      </c>
      <c r="M181" s="34" t="str">
        <f t="shared" si="36"/>
        <v/>
      </c>
      <c r="N181" s="34" t="str">
        <f>IF(B181="","",VLOOKUP(B181,'6.直接費'!$B$5:$G$501,3,FALSE))</f>
        <v/>
      </c>
      <c r="O181" s="34" t="str">
        <f t="shared" si="37"/>
        <v/>
      </c>
      <c r="P181" s="34" t="str">
        <f>IF($B181="","",VLOOKUP($B181,'6.直接費'!$B$5:$G$501,4,FALSE))</f>
        <v/>
      </c>
      <c r="Q181" s="34"/>
      <c r="R181" s="34"/>
      <c r="S181" s="34" t="str">
        <f t="shared" si="42"/>
        <v/>
      </c>
      <c r="T181" s="34" t="str">
        <f t="shared" si="42"/>
        <v/>
      </c>
      <c r="U181" s="34" t="str">
        <f t="shared" si="42"/>
        <v/>
      </c>
      <c r="V181" s="34" t="str">
        <f t="shared" si="42"/>
        <v/>
      </c>
      <c r="W181" s="34" t="str">
        <f t="shared" si="42"/>
        <v/>
      </c>
      <c r="X181" s="34" t="str">
        <f t="shared" si="42"/>
        <v/>
      </c>
      <c r="Y181" s="34" t="str">
        <f t="shared" si="42"/>
        <v/>
      </c>
      <c r="Z181" s="34" t="str">
        <f t="shared" si="42"/>
        <v/>
      </c>
      <c r="AA181" s="34" t="str">
        <f t="shared" si="42"/>
        <v/>
      </c>
      <c r="AB181" s="34" t="str">
        <f t="shared" si="42"/>
        <v/>
      </c>
      <c r="AC181" s="34" t="str">
        <f t="shared" si="42"/>
        <v/>
      </c>
      <c r="AD181" s="34" t="str">
        <f t="shared" si="42"/>
        <v/>
      </c>
      <c r="AE181" s="34" t="str">
        <f t="shared" si="42"/>
        <v/>
      </c>
      <c r="AF181" s="34" t="str">
        <f t="shared" si="42"/>
        <v/>
      </c>
      <c r="AG181" s="34" t="str">
        <f t="shared" si="42"/>
        <v/>
      </c>
      <c r="AH181" s="34" t="str">
        <f t="shared" si="42"/>
        <v/>
      </c>
      <c r="AI181" s="34" t="str">
        <f t="shared" si="42"/>
        <v/>
      </c>
      <c r="AJ181" s="34" t="str">
        <f t="shared" si="42"/>
        <v/>
      </c>
      <c r="AK181" s="34" t="str">
        <f t="shared" si="42"/>
        <v/>
      </c>
      <c r="AL181" s="34" t="str">
        <f t="shared" si="42"/>
        <v/>
      </c>
      <c r="AM181" s="34" t="str">
        <f t="shared" si="42"/>
        <v/>
      </c>
      <c r="AN181" s="34" t="str">
        <f t="shared" si="42"/>
        <v/>
      </c>
      <c r="AO181" s="34" t="str">
        <f t="shared" si="42"/>
        <v/>
      </c>
      <c r="AP181" s="34" t="str">
        <f t="shared" si="42"/>
        <v/>
      </c>
      <c r="AQ181" s="34" t="str">
        <f t="shared" si="42"/>
        <v/>
      </c>
      <c r="AR181" s="34" t="str">
        <f t="shared" si="42"/>
        <v/>
      </c>
      <c r="AS181" s="34" t="str">
        <f t="shared" si="42"/>
        <v/>
      </c>
      <c r="AT181" s="34" t="str">
        <f t="shared" si="42"/>
        <v/>
      </c>
      <c r="AU181" s="34" t="str">
        <f t="shared" si="42"/>
        <v/>
      </c>
      <c r="AV181" s="34" t="str">
        <f t="shared" si="42"/>
        <v/>
      </c>
    </row>
    <row r="182" spans="2:48" ht="21.9" customHeight="1">
      <c r="B182" s="86" t="str">
        <f>IF('4.製品一覧'!B181="","",'4.製品一覧'!B181)</f>
        <v/>
      </c>
      <c r="C182" s="86" t="str">
        <f>IFERROR(VLOOKUP(B182,'4.製品一覧'!$B$4:$C$500,2,FALSE),"")</f>
        <v/>
      </c>
      <c r="D182" s="34">
        <f>SUMIF('2.売上実績'!$C$4:$C$5000,$B182,'2.売上実績'!$D$4:$D$5000)</f>
        <v>0</v>
      </c>
      <c r="E182" s="35">
        <f t="shared" si="31"/>
        <v>0</v>
      </c>
      <c r="F182" s="34">
        <f>IF(B182="",0,D182*VLOOKUP(B182,'4.製品一覧'!$B$4:$E$500,4,FALSE))</f>
        <v>0</v>
      </c>
      <c r="G182" s="35">
        <f t="shared" si="32"/>
        <v>0</v>
      </c>
      <c r="H182" s="35">
        <f t="shared" si="33"/>
        <v>0</v>
      </c>
      <c r="I182" s="113">
        <f t="shared" si="34"/>
        <v>0</v>
      </c>
      <c r="J182" s="114">
        <f t="shared" si="35"/>
        <v>0</v>
      </c>
      <c r="K182" s="47"/>
      <c r="L182" s="34" t="str">
        <f>IF(B182="","",SUMIF('5.経済減価償却'!$H$4:$H$3000,B182,'5.経済減価償却'!$G$4:$G$3000))</f>
        <v/>
      </c>
      <c r="M182" s="34" t="str">
        <f t="shared" si="36"/>
        <v/>
      </c>
      <c r="N182" s="34" t="str">
        <f>IF(B182="","",VLOOKUP(B182,'6.直接費'!$B$5:$G$501,3,FALSE))</f>
        <v/>
      </c>
      <c r="O182" s="34" t="str">
        <f t="shared" si="37"/>
        <v/>
      </c>
      <c r="P182" s="34" t="str">
        <f>IF($B182="","",VLOOKUP($B182,'6.直接費'!$B$5:$G$501,4,FALSE))</f>
        <v/>
      </c>
      <c r="Q182" s="34"/>
      <c r="R182" s="34"/>
      <c r="S182" s="34" t="str">
        <f t="shared" si="42"/>
        <v/>
      </c>
      <c r="T182" s="34" t="str">
        <f t="shared" si="42"/>
        <v/>
      </c>
      <c r="U182" s="34" t="str">
        <f t="shared" si="42"/>
        <v/>
      </c>
      <c r="V182" s="34" t="str">
        <f t="shared" si="42"/>
        <v/>
      </c>
      <c r="W182" s="34" t="str">
        <f t="shared" si="42"/>
        <v/>
      </c>
      <c r="X182" s="34" t="str">
        <f t="shared" si="42"/>
        <v/>
      </c>
      <c r="Y182" s="34" t="str">
        <f t="shared" si="42"/>
        <v/>
      </c>
      <c r="Z182" s="34" t="str">
        <f t="shared" si="42"/>
        <v/>
      </c>
      <c r="AA182" s="34" t="str">
        <f t="shared" si="42"/>
        <v/>
      </c>
      <c r="AB182" s="34" t="str">
        <f t="shared" si="42"/>
        <v/>
      </c>
      <c r="AC182" s="34" t="str">
        <f t="shared" si="42"/>
        <v/>
      </c>
      <c r="AD182" s="34" t="str">
        <f t="shared" si="42"/>
        <v/>
      </c>
      <c r="AE182" s="34" t="str">
        <f t="shared" si="42"/>
        <v/>
      </c>
      <c r="AF182" s="34" t="str">
        <f t="shared" si="42"/>
        <v/>
      </c>
      <c r="AG182" s="34" t="str">
        <f t="shared" si="42"/>
        <v/>
      </c>
      <c r="AH182" s="34" t="str">
        <f t="shared" si="42"/>
        <v/>
      </c>
      <c r="AI182" s="34" t="str">
        <f t="shared" si="42"/>
        <v/>
      </c>
      <c r="AJ182" s="34" t="str">
        <f t="shared" si="42"/>
        <v/>
      </c>
      <c r="AK182" s="34" t="str">
        <f t="shared" si="42"/>
        <v/>
      </c>
      <c r="AL182" s="34" t="str">
        <f t="shared" si="42"/>
        <v/>
      </c>
      <c r="AM182" s="34" t="str">
        <f t="shared" si="42"/>
        <v/>
      </c>
      <c r="AN182" s="34" t="str">
        <f t="shared" si="42"/>
        <v/>
      </c>
      <c r="AO182" s="34" t="str">
        <f t="shared" si="42"/>
        <v/>
      </c>
      <c r="AP182" s="34" t="str">
        <f t="shared" si="42"/>
        <v/>
      </c>
      <c r="AQ182" s="34" t="str">
        <f t="shared" si="42"/>
        <v/>
      </c>
      <c r="AR182" s="34" t="str">
        <f t="shared" si="42"/>
        <v/>
      </c>
      <c r="AS182" s="34" t="str">
        <f t="shared" si="42"/>
        <v/>
      </c>
      <c r="AT182" s="34" t="str">
        <f t="shared" si="42"/>
        <v/>
      </c>
      <c r="AU182" s="34" t="str">
        <f t="shared" si="42"/>
        <v/>
      </c>
      <c r="AV182" s="34" t="str">
        <f t="shared" si="42"/>
        <v/>
      </c>
    </row>
    <row r="183" spans="2:48" ht="21.9" customHeight="1">
      <c r="B183" s="86" t="str">
        <f>IF('4.製品一覧'!B182="","",'4.製品一覧'!B182)</f>
        <v/>
      </c>
      <c r="C183" s="86" t="str">
        <f>IFERROR(VLOOKUP(B183,'4.製品一覧'!$B$4:$C$500,2,FALSE),"")</f>
        <v/>
      </c>
      <c r="D183" s="34">
        <f>SUMIF('2.売上実績'!$C$4:$C$5000,$B183,'2.売上実績'!$D$4:$D$5000)</f>
        <v>0</v>
      </c>
      <c r="E183" s="35">
        <f t="shared" si="31"/>
        <v>0</v>
      </c>
      <c r="F183" s="34">
        <f>IF(B183="",0,D183*VLOOKUP(B183,'4.製品一覧'!$B$4:$E$500,4,FALSE))</f>
        <v>0</v>
      </c>
      <c r="G183" s="35">
        <f t="shared" si="32"/>
        <v>0</v>
      </c>
      <c r="H183" s="35">
        <f t="shared" si="33"/>
        <v>0</v>
      </c>
      <c r="I183" s="113">
        <f t="shared" si="34"/>
        <v>0</v>
      </c>
      <c r="J183" s="114">
        <f t="shared" si="35"/>
        <v>0</v>
      </c>
      <c r="K183" s="47"/>
      <c r="L183" s="34" t="str">
        <f>IF(B183="","",SUMIF('5.経済減価償却'!$H$4:$H$3000,B183,'5.経済減価償却'!$G$4:$G$3000))</f>
        <v/>
      </c>
      <c r="M183" s="34" t="str">
        <f t="shared" si="36"/>
        <v/>
      </c>
      <c r="N183" s="34" t="str">
        <f>IF(B183="","",VLOOKUP(B183,'6.直接費'!$B$5:$G$501,3,FALSE))</f>
        <v/>
      </c>
      <c r="O183" s="34" t="str">
        <f t="shared" si="37"/>
        <v/>
      </c>
      <c r="P183" s="34" t="str">
        <f>IF($B183="","",VLOOKUP($B183,'6.直接費'!$B$5:$G$501,4,FALSE))</f>
        <v/>
      </c>
      <c r="Q183" s="34"/>
      <c r="R183" s="34"/>
      <c r="S183" s="34" t="str">
        <f t="shared" si="42"/>
        <v/>
      </c>
      <c r="T183" s="34" t="str">
        <f t="shared" si="42"/>
        <v/>
      </c>
      <c r="U183" s="34" t="str">
        <f t="shared" si="42"/>
        <v/>
      </c>
      <c r="V183" s="34" t="str">
        <f t="shared" si="42"/>
        <v/>
      </c>
      <c r="W183" s="34" t="str">
        <f t="shared" si="42"/>
        <v/>
      </c>
      <c r="X183" s="34" t="str">
        <f t="shared" si="42"/>
        <v/>
      </c>
      <c r="Y183" s="34" t="str">
        <f t="shared" si="42"/>
        <v/>
      </c>
      <c r="Z183" s="34" t="str">
        <f t="shared" si="42"/>
        <v/>
      </c>
      <c r="AA183" s="34" t="str">
        <f t="shared" si="42"/>
        <v/>
      </c>
      <c r="AB183" s="34" t="str">
        <f t="shared" si="42"/>
        <v/>
      </c>
      <c r="AC183" s="34" t="str">
        <f t="shared" si="42"/>
        <v/>
      </c>
      <c r="AD183" s="34" t="str">
        <f t="shared" si="42"/>
        <v/>
      </c>
      <c r="AE183" s="34" t="str">
        <f t="shared" si="42"/>
        <v/>
      </c>
      <c r="AF183" s="34" t="str">
        <f t="shared" si="42"/>
        <v/>
      </c>
      <c r="AG183" s="34" t="str">
        <f t="shared" si="42"/>
        <v/>
      </c>
      <c r="AH183" s="34" t="str">
        <f t="shared" ref="S183:AV191" si="43">IF(OR($B183="",AH$4=""),"",IF(AH$4="売上数",AH$3*$E183,IF(AH$4="汎用配賦値",AH$3*$G183,IF(AND(AH$4="均一配賦",$B$3&gt;0),AH$3/$B$3,IF(AH$4="減価償却費",AH$3*$H183)))))</f>
        <v/>
      </c>
      <c r="AI183" s="34" t="str">
        <f t="shared" si="43"/>
        <v/>
      </c>
      <c r="AJ183" s="34" t="str">
        <f t="shared" si="43"/>
        <v/>
      </c>
      <c r="AK183" s="34" t="str">
        <f t="shared" si="43"/>
        <v/>
      </c>
      <c r="AL183" s="34" t="str">
        <f t="shared" si="43"/>
        <v/>
      </c>
      <c r="AM183" s="34" t="str">
        <f t="shared" si="43"/>
        <v/>
      </c>
      <c r="AN183" s="34" t="str">
        <f t="shared" si="43"/>
        <v/>
      </c>
      <c r="AO183" s="34" t="str">
        <f t="shared" si="43"/>
        <v/>
      </c>
      <c r="AP183" s="34" t="str">
        <f t="shared" si="43"/>
        <v/>
      </c>
      <c r="AQ183" s="34" t="str">
        <f t="shared" si="43"/>
        <v/>
      </c>
      <c r="AR183" s="34" t="str">
        <f t="shared" si="43"/>
        <v/>
      </c>
      <c r="AS183" s="34" t="str">
        <f t="shared" si="43"/>
        <v/>
      </c>
      <c r="AT183" s="34" t="str">
        <f t="shared" si="43"/>
        <v/>
      </c>
      <c r="AU183" s="34" t="str">
        <f t="shared" si="43"/>
        <v/>
      </c>
      <c r="AV183" s="34" t="str">
        <f t="shared" si="43"/>
        <v/>
      </c>
    </row>
    <row r="184" spans="2:48" ht="21.9" customHeight="1">
      <c r="B184" s="86" t="str">
        <f>IF('4.製品一覧'!B183="","",'4.製品一覧'!B183)</f>
        <v/>
      </c>
      <c r="C184" s="86" t="str">
        <f>IFERROR(VLOOKUP(B184,'4.製品一覧'!$B$4:$C$500,2,FALSE),"")</f>
        <v/>
      </c>
      <c r="D184" s="34">
        <f>SUMIF('2.売上実績'!$C$4:$C$5000,$B184,'2.売上実績'!$D$4:$D$5000)</f>
        <v>0</v>
      </c>
      <c r="E184" s="35">
        <f t="shared" si="31"/>
        <v>0</v>
      </c>
      <c r="F184" s="34">
        <f>IF(B184="",0,D184*VLOOKUP(B184,'4.製品一覧'!$B$4:$E$500,4,FALSE))</f>
        <v>0</v>
      </c>
      <c r="G184" s="35">
        <f t="shared" si="32"/>
        <v>0</v>
      </c>
      <c r="H184" s="35">
        <f t="shared" si="33"/>
        <v>0</v>
      </c>
      <c r="I184" s="113">
        <f t="shared" si="34"/>
        <v>0</v>
      </c>
      <c r="J184" s="114">
        <f t="shared" si="35"/>
        <v>0</v>
      </c>
      <c r="K184" s="47"/>
      <c r="L184" s="34" t="str">
        <f>IF(B184="","",SUMIF('5.経済減価償却'!$H$4:$H$3000,B184,'5.経済減価償却'!$G$4:$G$3000))</f>
        <v/>
      </c>
      <c r="M184" s="34" t="str">
        <f t="shared" si="36"/>
        <v/>
      </c>
      <c r="N184" s="34" t="str">
        <f>IF(B184="","",VLOOKUP(B184,'6.直接費'!$B$5:$G$501,3,FALSE))</f>
        <v/>
      </c>
      <c r="O184" s="34" t="str">
        <f t="shared" si="37"/>
        <v/>
      </c>
      <c r="P184" s="34" t="str">
        <f>IF($B184="","",VLOOKUP($B184,'6.直接費'!$B$5:$G$501,4,FALSE))</f>
        <v/>
      </c>
      <c r="Q184" s="34"/>
      <c r="R184" s="34"/>
      <c r="S184" s="34" t="str">
        <f t="shared" si="43"/>
        <v/>
      </c>
      <c r="T184" s="34" t="str">
        <f t="shared" si="43"/>
        <v/>
      </c>
      <c r="U184" s="34" t="str">
        <f t="shared" si="43"/>
        <v/>
      </c>
      <c r="V184" s="34" t="str">
        <f t="shared" si="43"/>
        <v/>
      </c>
      <c r="W184" s="34" t="str">
        <f t="shared" si="43"/>
        <v/>
      </c>
      <c r="X184" s="34" t="str">
        <f t="shared" si="43"/>
        <v/>
      </c>
      <c r="Y184" s="34" t="str">
        <f t="shared" si="43"/>
        <v/>
      </c>
      <c r="Z184" s="34" t="str">
        <f t="shared" si="43"/>
        <v/>
      </c>
      <c r="AA184" s="34" t="str">
        <f t="shared" si="43"/>
        <v/>
      </c>
      <c r="AB184" s="34" t="str">
        <f t="shared" si="43"/>
        <v/>
      </c>
      <c r="AC184" s="34" t="str">
        <f t="shared" si="43"/>
        <v/>
      </c>
      <c r="AD184" s="34" t="str">
        <f t="shared" si="43"/>
        <v/>
      </c>
      <c r="AE184" s="34" t="str">
        <f t="shared" si="43"/>
        <v/>
      </c>
      <c r="AF184" s="34" t="str">
        <f t="shared" si="43"/>
        <v/>
      </c>
      <c r="AG184" s="34" t="str">
        <f t="shared" si="43"/>
        <v/>
      </c>
      <c r="AH184" s="34" t="str">
        <f t="shared" si="43"/>
        <v/>
      </c>
      <c r="AI184" s="34" t="str">
        <f t="shared" si="43"/>
        <v/>
      </c>
      <c r="AJ184" s="34" t="str">
        <f t="shared" si="43"/>
        <v/>
      </c>
      <c r="AK184" s="34" t="str">
        <f t="shared" si="43"/>
        <v/>
      </c>
      <c r="AL184" s="34" t="str">
        <f t="shared" si="43"/>
        <v/>
      </c>
      <c r="AM184" s="34" t="str">
        <f t="shared" si="43"/>
        <v/>
      </c>
      <c r="AN184" s="34" t="str">
        <f t="shared" si="43"/>
        <v/>
      </c>
      <c r="AO184" s="34" t="str">
        <f t="shared" si="43"/>
        <v/>
      </c>
      <c r="AP184" s="34" t="str">
        <f t="shared" si="43"/>
        <v/>
      </c>
      <c r="AQ184" s="34" t="str">
        <f t="shared" si="43"/>
        <v/>
      </c>
      <c r="AR184" s="34" t="str">
        <f t="shared" si="43"/>
        <v/>
      </c>
      <c r="AS184" s="34" t="str">
        <f t="shared" si="43"/>
        <v/>
      </c>
      <c r="AT184" s="34" t="str">
        <f t="shared" si="43"/>
        <v/>
      </c>
      <c r="AU184" s="34" t="str">
        <f t="shared" si="43"/>
        <v/>
      </c>
      <c r="AV184" s="34" t="str">
        <f t="shared" si="43"/>
        <v/>
      </c>
    </row>
    <row r="185" spans="2:48" ht="21.9" customHeight="1">
      <c r="B185" s="86" t="str">
        <f>IF('4.製品一覧'!B184="","",'4.製品一覧'!B184)</f>
        <v/>
      </c>
      <c r="C185" s="86" t="str">
        <f>IFERROR(VLOOKUP(B185,'4.製品一覧'!$B$4:$C$500,2,FALSE),"")</f>
        <v/>
      </c>
      <c r="D185" s="34">
        <f>SUMIF('2.売上実績'!$C$4:$C$5000,$B185,'2.売上実績'!$D$4:$D$5000)</f>
        <v>0</v>
      </c>
      <c r="E185" s="35">
        <f t="shared" si="31"/>
        <v>0</v>
      </c>
      <c r="F185" s="34">
        <f>IF(B185="",0,D185*VLOOKUP(B185,'4.製品一覧'!$B$4:$E$500,4,FALSE))</f>
        <v>0</v>
      </c>
      <c r="G185" s="35">
        <f t="shared" si="32"/>
        <v>0</v>
      </c>
      <c r="H185" s="35">
        <f t="shared" si="33"/>
        <v>0</v>
      </c>
      <c r="I185" s="113">
        <f t="shared" si="34"/>
        <v>0</v>
      </c>
      <c r="J185" s="114">
        <f t="shared" si="35"/>
        <v>0</v>
      </c>
      <c r="K185" s="47"/>
      <c r="L185" s="34" t="str">
        <f>IF(B185="","",SUMIF('5.経済減価償却'!$H$4:$H$3000,B185,'5.経済減価償却'!$G$4:$G$3000))</f>
        <v/>
      </c>
      <c r="M185" s="34" t="str">
        <f t="shared" si="36"/>
        <v/>
      </c>
      <c r="N185" s="34" t="str">
        <f>IF(B185="","",VLOOKUP(B185,'6.直接費'!$B$5:$G$501,3,FALSE))</f>
        <v/>
      </c>
      <c r="O185" s="34" t="str">
        <f t="shared" si="37"/>
        <v/>
      </c>
      <c r="P185" s="34" t="str">
        <f>IF($B185="","",VLOOKUP($B185,'6.直接費'!$B$5:$G$501,4,FALSE))</f>
        <v/>
      </c>
      <c r="Q185" s="34"/>
      <c r="R185" s="34"/>
      <c r="S185" s="34" t="str">
        <f t="shared" si="43"/>
        <v/>
      </c>
      <c r="T185" s="34" t="str">
        <f t="shared" si="43"/>
        <v/>
      </c>
      <c r="U185" s="34" t="str">
        <f t="shared" si="43"/>
        <v/>
      </c>
      <c r="V185" s="34" t="str">
        <f t="shared" si="43"/>
        <v/>
      </c>
      <c r="W185" s="34" t="str">
        <f t="shared" si="43"/>
        <v/>
      </c>
      <c r="X185" s="34" t="str">
        <f t="shared" si="43"/>
        <v/>
      </c>
      <c r="Y185" s="34" t="str">
        <f t="shared" si="43"/>
        <v/>
      </c>
      <c r="Z185" s="34" t="str">
        <f t="shared" si="43"/>
        <v/>
      </c>
      <c r="AA185" s="34" t="str">
        <f t="shared" si="43"/>
        <v/>
      </c>
      <c r="AB185" s="34" t="str">
        <f t="shared" si="43"/>
        <v/>
      </c>
      <c r="AC185" s="34" t="str">
        <f t="shared" si="43"/>
        <v/>
      </c>
      <c r="AD185" s="34" t="str">
        <f t="shared" si="43"/>
        <v/>
      </c>
      <c r="AE185" s="34" t="str">
        <f t="shared" si="43"/>
        <v/>
      </c>
      <c r="AF185" s="34" t="str">
        <f t="shared" si="43"/>
        <v/>
      </c>
      <c r="AG185" s="34" t="str">
        <f t="shared" si="43"/>
        <v/>
      </c>
      <c r="AH185" s="34" t="str">
        <f t="shared" si="43"/>
        <v/>
      </c>
      <c r="AI185" s="34" t="str">
        <f t="shared" si="43"/>
        <v/>
      </c>
      <c r="AJ185" s="34" t="str">
        <f t="shared" si="43"/>
        <v/>
      </c>
      <c r="AK185" s="34" t="str">
        <f t="shared" si="43"/>
        <v/>
      </c>
      <c r="AL185" s="34" t="str">
        <f t="shared" si="43"/>
        <v/>
      </c>
      <c r="AM185" s="34" t="str">
        <f t="shared" si="43"/>
        <v/>
      </c>
      <c r="AN185" s="34" t="str">
        <f t="shared" si="43"/>
        <v/>
      </c>
      <c r="AO185" s="34" t="str">
        <f t="shared" si="43"/>
        <v/>
      </c>
      <c r="AP185" s="34" t="str">
        <f t="shared" si="43"/>
        <v/>
      </c>
      <c r="AQ185" s="34" t="str">
        <f t="shared" si="43"/>
        <v/>
      </c>
      <c r="AR185" s="34" t="str">
        <f t="shared" si="43"/>
        <v/>
      </c>
      <c r="AS185" s="34" t="str">
        <f t="shared" si="43"/>
        <v/>
      </c>
      <c r="AT185" s="34" t="str">
        <f t="shared" si="43"/>
        <v/>
      </c>
      <c r="AU185" s="34" t="str">
        <f t="shared" si="43"/>
        <v/>
      </c>
      <c r="AV185" s="34" t="str">
        <f t="shared" si="43"/>
        <v/>
      </c>
    </row>
    <row r="186" spans="2:48" ht="21.9" customHeight="1">
      <c r="B186" s="86" t="str">
        <f>IF('4.製品一覧'!B185="","",'4.製品一覧'!B185)</f>
        <v/>
      </c>
      <c r="C186" s="86" t="str">
        <f>IFERROR(VLOOKUP(B186,'4.製品一覧'!$B$4:$C$500,2,FALSE),"")</f>
        <v/>
      </c>
      <c r="D186" s="34">
        <f>SUMIF('2.売上実績'!$C$4:$C$5000,$B186,'2.売上実績'!$D$4:$D$5000)</f>
        <v>0</v>
      </c>
      <c r="E186" s="35">
        <f t="shared" si="31"/>
        <v>0</v>
      </c>
      <c r="F186" s="34">
        <f>IF(B186="",0,D186*VLOOKUP(B186,'4.製品一覧'!$B$4:$E$500,4,FALSE))</f>
        <v>0</v>
      </c>
      <c r="G186" s="35">
        <f t="shared" si="32"/>
        <v>0</v>
      </c>
      <c r="H186" s="35">
        <f t="shared" si="33"/>
        <v>0</v>
      </c>
      <c r="I186" s="113">
        <f t="shared" si="34"/>
        <v>0</v>
      </c>
      <c r="J186" s="114">
        <f t="shared" si="35"/>
        <v>0</v>
      </c>
      <c r="K186" s="47"/>
      <c r="L186" s="34" t="str">
        <f>IF(B186="","",SUMIF('5.経済減価償却'!$H$4:$H$3000,B186,'5.経済減価償却'!$G$4:$G$3000))</f>
        <v/>
      </c>
      <c r="M186" s="34" t="str">
        <f t="shared" si="36"/>
        <v/>
      </c>
      <c r="N186" s="34" t="str">
        <f>IF(B186="","",VLOOKUP(B186,'6.直接費'!$B$5:$G$501,3,FALSE))</f>
        <v/>
      </c>
      <c r="O186" s="34" t="str">
        <f t="shared" si="37"/>
        <v/>
      </c>
      <c r="P186" s="34" t="str">
        <f>IF($B186="","",VLOOKUP($B186,'6.直接費'!$B$5:$G$501,4,FALSE))</f>
        <v/>
      </c>
      <c r="Q186" s="34"/>
      <c r="R186" s="34"/>
      <c r="S186" s="34" t="str">
        <f t="shared" si="43"/>
        <v/>
      </c>
      <c r="T186" s="34" t="str">
        <f t="shared" si="43"/>
        <v/>
      </c>
      <c r="U186" s="34" t="str">
        <f t="shared" si="43"/>
        <v/>
      </c>
      <c r="V186" s="34" t="str">
        <f t="shared" si="43"/>
        <v/>
      </c>
      <c r="W186" s="34" t="str">
        <f t="shared" si="43"/>
        <v/>
      </c>
      <c r="X186" s="34" t="str">
        <f t="shared" si="43"/>
        <v/>
      </c>
      <c r="Y186" s="34" t="str">
        <f t="shared" si="43"/>
        <v/>
      </c>
      <c r="Z186" s="34" t="str">
        <f t="shared" si="43"/>
        <v/>
      </c>
      <c r="AA186" s="34" t="str">
        <f t="shared" si="43"/>
        <v/>
      </c>
      <c r="AB186" s="34" t="str">
        <f t="shared" si="43"/>
        <v/>
      </c>
      <c r="AC186" s="34" t="str">
        <f t="shared" si="43"/>
        <v/>
      </c>
      <c r="AD186" s="34" t="str">
        <f t="shared" si="43"/>
        <v/>
      </c>
      <c r="AE186" s="34" t="str">
        <f t="shared" si="43"/>
        <v/>
      </c>
      <c r="AF186" s="34" t="str">
        <f t="shared" si="43"/>
        <v/>
      </c>
      <c r="AG186" s="34" t="str">
        <f t="shared" si="43"/>
        <v/>
      </c>
      <c r="AH186" s="34" t="str">
        <f t="shared" si="43"/>
        <v/>
      </c>
      <c r="AI186" s="34" t="str">
        <f t="shared" si="43"/>
        <v/>
      </c>
      <c r="AJ186" s="34" t="str">
        <f t="shared" si="43"/>
        <v/>
      </c>
      <c r="AK186" s="34" t="str">
        <f t="shared" si="43"/>
        <v/>
      </c>
      <c r="AL186" s="34" t="str">
        <f t="shared" si="43"/>
        <v/>
      </c>
      <c r="AM186" s="34" t="str">
        <f t="shared" si="43"/>
        <v/>
      </c>
      <c r="AN186" s="34" t="str">
        <f t="shared" si="43"/>
        <v/>
      </c>
      <c r="AO186" s="34" t="str">
        <f t="shared" si="43"/>
        <v/>
      </c>
      <c r="AP186" s="34" t="str">
        <f t="shared" si="43"/>
        <v/>
      </c>
      <c r="AQ186" s="34" t="str">
        <f t="shared" si="43"/>
        <v/>
      </c>
      <c r="AR186" s="34" t="str">
        <f t="shared" si="43"/>
        <v/>
      </c>
      <c r="AS186" s="34" t="str">
        <f t="shared" si="43"/>
        <v/>
      </c>
      <c r="AT186" s="34" t="str">
        <f t="shared" si="43"/>
        <v/>
      </c>
      <c r="AU186" s="34" t="str">
        <f t="shared" si="43"/>
        <v/>
      </c>
      <c r="AV186" s="34" t="str">
        <f t="shared" si="43"/>
        <v/>
      </c>
    </row>
    <row r="187" spans="2:48" ht="21.9" customHeight="1">
      <c r="B187" s="86" t="str">
        <f>IF('4.製品一覧'!B186="","",'4.製品一覧'!B186)</f>
        <v/>
      </c>
      <c r="C187" s="86" t="str">
        <f>IFERROR(VLOOKUP(B187,'4.製品一覧'!$B$4:$C$500,2,FALSE),"")</f>
        <v/>
      </c>
      <c r="D187" s="34">
        <f>SUMIF('2.売上実績'!$C$4:$C$5000,$B187,'2.売上実績'!$D$4:$D$5000)</f>
        <v>0</v>
      </c>
      <c r="E187" s="35">
        <f t="shared" si="31"/>
        <v>0</v>
      </c>
      <c r="F187" s="34">
        <f>IF(B187="",0,D187*VLOOKUP(B187,'4.製品一覧'!$B$4:$E$500,4,FALSE))</f>
        <v>0</v>
      </c>
      <c r="G187" s="35">
        <f t="shared" si="32"/>
        <v>0</v>
      </c>
      <c r="H187" s="35">
        <f t="shared" si="33"/>
        <v>0</v>
      </c>
      <c r="I187" s="113">
        <f t="shared" si="34"/>
        <v>0</v>
      </c>
      <c r="J187" s="114">
        <f t="shared" si="35"/>
        <v>0</v>
      </c>
      <c r="K187" s="47"/>
      <c r="L187" s="34" t="str">
        <f>IF(B187="","",SUMIF('5.経済減価償却'!$H$4:$H$3000,B187,'5.経済減価償却'!$G$4:$G$3000))</f>
        <v/>
      </c>
      <c r="M187" s="34" t="str">
        <f t="shared" si="36"/>
        <v/>
      </c>
      <c r="N187" s="34" t="str">
        <f>IF(B187="","",VLOOKUP(B187,'6.直接費'!$B$5:$G$501,3,FALSE))</f>
        <v/>
      </c>
      <c r="O187" s="34" t="str">
        <f t="shared" si="37"/>
        <v/>
      </c>
      <c r="P187" s="34" t="str">
        <f>IF($B187="","",VLOOKUP($B187,'6.直接費'!$B$5:$G$501,4,FALSE))</f>
        <v/>
      </c>
      <c r="Q187" s="34"/>
      <c r="R187" s="34"/>
      <c r="S187" s="34" t="str">
        <f t="shared" si="43"/>
        <v/>
      </c>
      <c r="T187" s="34" t="str">
        <f t="shared" si="43"/>
        <v/>
      </c>
      <c r="U187" s="34" t="str">
        <f t="shared" si="43"/>
        <v/>
      </c>
      <c r="V187" s="34" t="str">
        <f t="shared" si="43"/>
        <v/>
      </c>
      <c r="W187" s="34" t="str">
        <f t="shared" si="43"/>
        <v/>
      </c>
      <c r="X187" s="34" t="str">
        <f t="shared" si="43"/>
        <v/>
      </c>
      <c r="Y187" s="34" t="str">
        <f t="shared" si="43"/>
        <v/>
      </c>
      <c r="Z187" s="34" t="str">
        <f t="shared" si="43"/>
        <v/>
      </c>
      <c r="AA187" s="34" t="str">
        <f t="shared" si="43"/>
        <v/>
      </c>
      <c r="AB187" s="34" t="str">
        <f t="shared" si="43"/>
        <v/>
      </c>
      <c r="AC187" s="34" t="str">
        <f t="shared" si="43"/>
        <v/>
      </c>
      <c r="AD187" s="34" t="str">
        <f t="shared" si="43"/>
        <v/>
      </c>
      <c r="AE187" s="34" t="str">
        <f t="shared" si="43"/>
        <v/>
      </c>
      <c r="AF187" s="34" t="str">
        <f t="shared" si="43"/>
        <v/>
      </c>
      <c r="AG187" s="34" t="str">
        <f t="shared" si="43"/>
        <v/>
      </c>
      <c r="AH187" s="34" t="str">
        <f t="shared" si="43"/>
        <v/>
      </c>
      <c r="AI187" s="34" t="str">
        <f t="shared" si="43"/>
        <v/>
      </c>
      <c r="AJ187" s="34" t="str">
        <f t="shared" si="43"/>
        <v/>
      </c>
      <c r="AK187" s="34" t="str">
        <f t="shared" si="43"/>
        <v/>
      </c>
      <c r="AL187" s="34" t="str">
        <f t="shared" si="43"/>
        <v/>
      </c>
      <c r="AM187" s="34" t="str">
        <f t="shared" si="43"/>
        <v/>
      </c>
      <c r="AN187" s="34" t="str">
        <f t="shared" si="43"/>
        <v/>
      </c>
      <c r="AO187" s="34" t="str">
        <f t="shared" si="43"/>
        <v/>
      </c>
      <c r="AP187" s="34" t="str">
        <f t="shared" si="43"/>
        <v/>
      </c>
      <c r="AQ187" s="34" t="str">
        <f t="shared" si="43"/>
        <v/>
      </c>
      <c r="AR187" s="34" t="str">
        <f t="shared" si="43"/>
        <v/>
      </c>
      <c r="AS187" s="34" t="str">
        <f t="shared" si="43"/>
        <v/>
      </c>
      <c r="AT187" s="34" t="str">
        <f t="shared" si="43"/>
        <v/>
      </c>
      <c r="AU187" s="34" t="str">
        <f t="shared" si="43"/>
        <v/>
      </c>
      <c r="AV187" s="34" t="str">
        <f t="shared" si="43"/>
        <v/>
      </c>
    </row>
    <row r="188" spans="2:48" ht="21.9" customHeight="1">
      <c r="B188" s="86" t="str">
        <f>IF('4.製品一覧'!B187="","",'4.製品一覧'!B187)</f>
        <v/>
      </c>
      <c r="C188" s="86" t="str">
        <f>IFERROR(VLOOKUP(B188,'4.製品一覧'!$B$4:$C$500,2,FALSE),"")</f>
        <v/>
      </c>
      <c r="D188" s="34">
        <f>SUMIF('2.売上実績'!$C$4:$C$5000,$B188,'2.売上実績'!$D$4:$D$5000)</f>
        <v>0</v>
      </c>
      <c r="E188" s="35">
        <f t="shared" si="31"/>
        <v>0</v>
      </c>
      <c r="F188" s="34">
        <f>IF(B188="",0,D188*VLOOKUP(B188,'4.製品一覧'!$B$4:$E$500,4,FALSE))</f>
        <v>0</v>
      </c>
      <c r="G188" s="35">
        <f t="shared" si="32"/>
        <v>0</v>
      </c>
      <c r="H188" s="35">
        <f t="shared" si="33"/>
        <v>0</v>
      </c>
      <c r="I188" s="113">
        <f t="shared" si="34"/>
        <v>0</v>
      </c>
      <c r="J188" s="114">
        <f t="shared" si="35"/>
        <v>0</v>
      </c>
      <c r="K188" s="47"/>
      <c r="L188" s="34" t="str">
        <f>IF(B188="","",SUMIF('5.経済減価償却'!$H$4:$H$3000,B188,'5.経済減価償却'!$G$4:$G$3000))</f>
        <v/>
      </c>
      <c r="M188" s="34" t="str">
        <f t="shared" si="36"/>
        <v/>
      </c>
      <c r="N188" s="34" t="str">
        <f>IF(B188="","",VLOOKUP(B188,'6.直接費'!$B$5:$G$501,3,FALSE))</f>
        <v/>
      </c>
      <c r="O188" s="34" t="str">
        <f t="shared" si="37"/>
        <v/>
      </c>
      <c r="P188" s="34" t="str">
        <f>IF($B188="","",VLOOKUP($B188,'6.直接費'!$B$5:$G$501,4,FALSE))</f>
        <v/>
      </c>
      <c r="Q188" s="34"/>
      <c r="R188" s="34"/>
      <c r="S188" s="34" t="str">
        <f t="shared" si="43"/>
        <v/>
      </c>
      <c r="T188" s="34" t="str">
        <f t="shared" si="43"/>
        <v/>
      </c>
      <c r="U188" s="34" t="str">
        <f t="shared" si="43"/>
        <v/>
      </c>
      <c r="V188" s="34" t="str">
        <f t="shared" si="43"/>
        <v/>
      </c>
      <c r="W188" s="34" t="str">
        <f t="shared" si="43"/>
        <v/>
      </c>
      <c r="X188" s="34" t="str">
        <f t="shared" si="43"/>
        <v/>
      </c>
      <c r="Y188" s="34" t="str">
        <f t="shared" si="43"/>
        <v/>
      </c>
      <c r="Z188" s="34" t="str">
        <f t="shared" si="43"/>
        <v/>
      </c>
      <c r="AA188" s="34" t="str">
        <f t="shared" si="43"/>
        <v/>
      </c>
      <c r="AB188" s="34" t="str">
        <f t="shared" si="43"/>
        <v/>
      </c>
      <c r="AC188" s="34" t="str">
        <f t="shared" si="43"/>
        <v/>
      </c>
      <c r="AD188" s="34" t="str">
        <f t="shared" si="43"/>
        <v/>
      </c>
      <c r="AE188" s="34" t="str">
        <f t="shared" si="43"/>
        <v/>
      </c>
      <c r="AF188" s="34" t="str">
        <f t="shared" si="43"/>
        <v/>
      </c>
      <c r="AG188" s="34" t="str">
        <f t="shared" si="43"/>
        <v/>
      </c>
      <c r="AH188" s="34" t="str">
        <f t="shared" si="43"/>
        <v/>
      </c>
      <c r="AI188" s="34" t="str">
        <f t="shared" si="43"/>
        <v/>
      </c>
      <c r="AJ188" s="34" t="str">
        <f t="shared" si="43"/>
        <v/>
      </c>
      <c r="AK188" s="34" t="str">
        <f t="shared" si="43"/>
        <v/>
      </c>
      <c r="AL188" s="34" t="str">
        <f t="shared" si="43"/>
        <v/>
      </c>
      <c r="AM188" s="34" t="str">
        <f t="shared" si="43"/>
        <v/>
      </c>
      <c r="AN188" s="34" t="str">
        <f t="shared" si="43"/>
        <v/>
      </c>
      <c r="AO188" s="34" t="str">
        <f t="shared" si="43"/>
        <v/>
      </c>
      <c r="AP188" s="34" t="str">
        <f t="shared" si="43"/>
        <v/>
      </c>
      <c r="AQ188" s="34" t="str">
        <f t="shared" si="43"/>
        <v/>
      </c>
      <c r="AR188" s="34" t="str">
        <f t="shared" si="43"/>
        <v/>
      </c>
      <c r="AS188" s="34" t="str">
        <f t="shared" si="43"/>
        <v/>
      </c>
      <c r="AT188" s="34" t="str">
        <f t="shared" si="43"/>
        <v/>
      </c>
      <c r="AU188" s="34" t="str">
        <f t="shared" si="43"/>
        <v/>
      </c>
      <c r="AV188" s="34" t="str">
        <f t="shared" si="43"/>
        <v/>
      </c>
    </row>
    <row r="189" spans="2:48" ht="21.9" customHeight="1">
      <c r="B189" s="86" t="str">
        <f>IF('4.製品一覧'!B188="","",'4.製品一覧'!B188)</f>
        <v/>
      </c>
      <c r="C189" s="86" t="str">
        <f>IFERROR(VLOOKUP(B189,'4.製品一覧'!$B$4:$C$500,2,FALSE),"")</f>
        <v/>
      </c>
      <c r="D189" s="34">
        <f>SUMIF('2.売上実績'!$C$4:$C$5000,$B189,'2.売上実績'!$D$4:$D$5000)</f>
        <v>0</v>
      </c>
      <c r="E189" s="35">
        <f t="shared" si="31"/>
        <v>0</v>
      </c>
      <c r="F189" s="34">
        <f>IF(B189="",0,D189*VLOOKUP(B189,'4.製品一覧'!$B$4:$E$500,4,FALSE))</f>
        <v>0</v>
      </c>
      <c r="G189" s="35">
        <f t="shared" si="32"/>
        <v>0</v>
      </c>
      <c r="H189" s="35">
        <f t="shared" si="33"/>
        <v>0</v>
      </c>
      <c r="I189" s="113">
        <f t="shared" si="34"/>
        <v>0</v>
      </c>
      <c r="J189" s="114">
        <f t="shared" si="35"/>
        <v>0</v>
      </c>
      <c r="K189" s="47"/>
      <c r="L189" s="34" t="str">
        <f>IF(B189="","",SUMIF('5.経済減価償却'!$H$4:$H$3000,B189,'5.経済減価償却'!$G$4:$G$3000))</f>
        <v/>
      </c>
      <c r="M189" s="34" t="str">
        <f t="shared" si="36"/>
        <v/>
      </c>
      <c r="N189" s="34" t="str">
        <f>IF(B189="","",VLOOKUP(B189,'6.直接費'!$B$5:$G$501,3,FALSE))</f>
        <v/>
      </c>
      <c r="O189" s="34" t="str">
        <f t="shared" si="37"/>
        <v/>
      </c>
      <c r="P189" s="34" t="str">
        <f>IF($B189="","",VLOOKUP($B189,'6.直接費'!$B$5:$G$501,4,FALSE))</f>
        <v/>
      </c>
      <c r="Q189" s="34"/>
      <c r="R189" s="34"/>
      <c r="S189" s="34" t="str">
        <f t="shared" si="43"/>
        <v/>
      </c>
      <c r="T189" s="34" t="str">
        <f t="shared" si="43"/>
        <v/>
      </c>
      <c r="U189" s="34" t="str">
        <f t="shared" si="43"/>
        <v/>
      </c>
      <c r="V189" s="34" t="str">
        <f t="shared" si="43"/>
        <v/>
      </c>
      <c r="W189" s="34" t="str">
        <f t="shared" si="43"/>
        <v/>
      </c>
      <c r="X189" s="34" t="str">
        <f t="shared" si="43"/>
        <v/>
      </c>
      <c r="Y189" s="34" t="str">
        <f t="shared" si="43"/>
        <v/>
      </c>
      <c r="Z189" s="34" t="str">
        <f t="shared" si="43"/>
        <v/>
      </c>
      <c r="AA189" s="34" t="str">
        <f t="shared" si="43"/>
        <v/>
      </c>
      <c r="AB189" s="34" t="str">
        <f t="shared" si="43"/>
        <v/>
      </c>
      <c r="AC189" s="34" t="str">
        <f t="shared" si="43"/>
        <v/>
      </c>
      <c r="AD189" s="34" t="str">
        <f t="shared" si="43"/>
        <v/>
      </c>
      <c r="AE189" s="34" t="str">
        <f t="shared" si="43"/>
        <v/>
      </c>
      <c r="AF189" s="34" t="str">
        <f t="shared" si="43"/>
        <v/>
      </c>
      <c r="AG189" s="34" t="str">
        <f t="shared" si="43"/>
        <v/>
      </c>
      <c r="AH189" s="34" t="str">
        <f t="shared" si="43"/>
        <v/>
      </c>
      <c r="AI189" s="34" t="str">
        <f t="shared" si="43"/>
        <v/>
      </c>
      <c r="AJ189" s="34" t="str">
        <f t="shared" si="43"/>
        <v/>
      </c>
      <c r="AK189" s="34" t="str">
        <f t="shared" si="43"/>
        <v/>
      </c>
      <c r="AL189" s="34" t="str">
        <f t="shared" si="43"/>
        <v/>
      </c>
      <c r="AM189" s="34" t="str">
        <f t="shared" si="43"/>
        <v/>
      </c>
      <c r="AN189" s="34" t="str">
        <f t="shared" si="43"/>
        <v/>
      </c>
      <c r="AO189" s="34" t="str">
        <f t="shared" si="43"/>
        <v/>
      </c>
      <c r="AP189" s="34" t="str">
        <f t="shared" si="43"/>
        <v/>
      </c>
      <c r="AQ189" s="34" t="str">
        <f t="shared" si="43"/>
        <v/>
      </c>
      <c r="AR189" s="34" t="str">
        <f t="shared" si="43"/>
        <v/>
      </c>
      <c r="AS189" s="34" t="str">
        <f t="shared" si="43"/>
        <v/>
      </c>
      <c r="AT189" s="34" t="str">
        <f t="shared" si="43"/>
        <v/>
      </c>
      <c r="AU189" s="34" t="str">
        <f t="shared" si="43"/>
        <v/>
      </c>
      <c r="AV189" s="34" t="str">
        <f t="shared" si="43"/>
        <v/>
      </c>
    </row>
    <row r="190" spans="2:48" ht="21.9" customHeight="1">
      <c r="B190" s="86" t="str">
        <f>IF('4.製品一覧'!B189="","",'4.製品一覧'!B189)</f>
        <v/>
      </c>
      <c r="C190" s="86" t="str">
        <f>IFERROR(VLOOKUP(B190,'4.製品一覧'!$B$4:$C$500,2,FALSE),"")</f>
        <v/>
      </c>
      <c r="D190" s="34">
        <f>SUMIF('2.売上実績'!$C$4:$C$5000,$B190,'2.売上実績'!$D$4:$D$5000)</f>
        <v>0</v>
      </c>
      <c r="E190" s="35">
        <f t="shared" si="31"/>
        <v>0</v>
      </c>
      <c r="F190" s="34">
        <f>IF(B190="",0,D190*VLOOKUP(B190,'4.製品一覧'!$B$4:$E$500,4,FALSE))</f>
        <v>0</v>
      </c>
      <c r="G190" s="35">
        <f t="shared" si="32"/>
        <v>0</v>
      </c>
      <c r="H190" s="35">
        <f t="shared" si="33"/>
        <v>0</v>
      </c>
      <c r="I190" s="113">
        <f t="shared" si="34"/>
        <v>0</v>
      </c>
      <c r="J190" s="114">
        <f t="shared" si="35"/>
        <v>0</v>
      </c>
      <c r="K190" s="47"/>
      <c r="L190" s="34" t="str">
        <f>IF(B190="","",SUMIF('5.経済減価償却'!$H$4:$H$3000,B190,'5.経済減価償却'!$G$4:$G$3000))</f>
        <v/>
      </c>
      <c r="M190" s="34" t="str">
        <f t="shared" si="36"/>
        <v/>
      </c>
      <c r="N190" s="34" t="str">
        <f>IF(B190="","",VLOOKUP(B190,'6.直接費'!$B$5:$G$501,3,FALSE))</f>
        <v/>
      </c>
      <c r="O190" s="34" t="str">
        <f t="shared" si="37"/>
        <v/>
      </c>
      <c r="P190" s="34" t="str">
        <f>IF($B190="","",VLOOKUP($B190,'6.直接費'!$B$5:$G$501,4,FALSE))</f>
        <v/>
      </c>
      <c r="Q190" s="34"/>
      <c r="R190" s="34"/>
      <c r="S190" s="34" t="str">
        <f t="shared" si="43"/>
        <v/>
      </c>
      <c r="T190" s="34" t="str">
        <f t="shared" si="43"/>
        <v/>
      </c>
      <c r="U190" s="34" t="str">
        <f t="shared" si="43"/>
        <v/>
      </c>
      <c r="V190" s="34" t="str">
        <f t="shared" si="43"/>
        <v/>
      </c>
      <c r="W190" s="34" t="str">
        <f t="shared" si="43"/>
        <v/>
      </c>
      <c r="X190" s="34" t="str">
        <f t="shared" si="43"/>
        <v/>
      </c>
      <c r="Y190" s="34" t="str">
        <f t="shared" si="43"/>
        <v/>
      </c>
      <c r="Z190" s="34" t="str">
        <f t="shared" si="43"/>
        <v/>
      </c>
      <c r="AA190" s="34" t="str">
        <f t="shared" si="43"/>
        <v/>
      </c>
      <c r="AB190" s="34" t="str">
        <f t="shared" si="43"/>
        <v/>
      </c>
      <c r="AC190" s="34" t="str">
        <f t="shared" si="43"/>
        <v/>
      </c>
      <c r="AD190" s="34" t="str">
        <f t="shared" si="43"/>
        <v/>
      </c>
      <c r="AE190" s="34" t="str">
        <f t="shared" si="43"/>
        <v/>
      </c>
      <c r="AF190" s="34" t="str">
        <f t="shared" si="43"/>
        <v/>
      </c>
      <c r="AG190" s="34" t="str">
        <f t="shared" si="43"/>
        <v/>
      </c>
      <c r="AH190" s="34" t="str">
        <f t="shared" si="43"/>
        <v/>
      </c>
      <c r="AI190" s="34" t="str">
        <f t="shared" si="43"/>
        <v/>
      </c>
      <c r="AJ190" s="34" t="str">
        <f t="shared" si="43"/>
        <v/>
      </c>
      <c r="AK190" s="34" t="str">
        <f t="shared" si="43"/>
        <v/>
      </c>
      <c r="AL190" s="34" t="str">
        <f t="shared" si="43"/>
        <v/>
      </c>
      <c r="AM190" s="34" t="str">
        <f t="shared" si="43"/>
        <v/>
      </c>
      <c r="AN190" s="34" t="str">
        <f t="shared" si="43"/>
        <v/>
      </c>
      <c r="AO190" s="34" t="str">
        <f t="shared" si="43"/>
        <v/>
      </c>
      <c r="AP190" s="34" t="str">
        <f t="shared" si="43"/>
        <v/>
      </c>
      <c r="AQ190" s="34" t="str">
        <f t="shared" si="43"/>
        <v/>
      </c>
      <c r="AR190" s="34" t="str">
        <f t="shared" si="43"/>
        <v/>
      </c>
      <c r="AS190" s="34" t="str">
        <f t="shared" si="43"/>
        <v/>
      </c>
      <c r="AT190" s="34" t="str">
        <f t="shared" si="43"/>
        <v/>
      </c>
      <c r="AU190" s="34" t="str">
        <f t="shared" si="43"/>
        <v/>
      </c>
      <c r="AV190" s="34" t="str">
        <f t="shared" si="43"/>
        <v/>
      </c>
    </row>
    <row r="191" spans="2:48" ht="21.9" customHeight="1">
      <c r="B191" s="86" t="str">
        <f>IF('4.製品一覧'!B190="","",'4.製品一覧'!B190)</f>
        <v/>
      </c>
      <c r="C191" s="86" t="str">
        <f>IFERROR(VLOOKUP(B191,'4.製品一覧'!$B$4:$C$500,2,FALSE),"")</f>
        <v/>
      </c>
      <c r="D191" s="34">
        <f>SUMIF('2.売上実績'!$C$4:$C$5000,$B191,'2.売上実績'!$D$4:$D$5000)</f>
        <v>0</v>
      </c>
      <c r="E191" s="35">
        <f t="shared" si="31"/>
        <v>0</v>
      </c>
      <c r="F191" s="34">
        <f>IF(B191="",0,D191*VLOOKUP(B191,'4.製品一覧'!$B$4:$E$500,4,FALSE))</f>
        <v>0</v>
      </c>
      <c r="G191" s="35">
        <f t="shared" si="32"/>
        <v>0</v>
      </c>
      <c r="H191" s="35">
        <f t="shared" si="33"/>
        <v>0</v>
      </c>
      <c r="I191" s="113">
        <f t="shared" si="34"/>
        <v>0</v>
      </c>
      <c r="J191" s="114">
        <f t="shared" si="35"/>
        <v>0</v>
      </c>
      <c r="K191" s="47"/>
      <c r="L191" s="34" t="str">
        <f>IF(B191="","",SUMIF('5.経済減価償却'!$H$4:$H$3000,B191,'5.経済減価償却'!$G$4:$G$3000))</f>
        <v/>
      </c>
      <c r="M191" s="34" t="str">
        <f t="shared" si="36"/>
        <v/>
      </c>
      <c r="N191" s="34" t="str">
        <f>IF(B191="","",VLOOKUP(B191,'6.直接費'!$B$5:$G$501,3,FALSE))</f>
        <v/>
      </c>
      <c r="O191" s="34" t="str">
        <f t="shared" si="37"/>
        <v/>
      </c>
      <c r="P191" s="34" t="str">
        <f>IF($B191="","",VLOOKUP($B191,'6.直接費'!$B$5:$G$501,4,FALSE))</f>
        <v/>
      </c>
      <c r="Q191" s="34"/>
      <c r="R191" s="34"/>
      <c r="S191" s="34" t="str">
        <f t="shared" si="43"/>
        <v/>
      </c>
      <c r="T191" s="34" t="str">
        <f t="shared" si="43"/>
        <v/>
      </c>
      <c r="U191" s="34" t="str">
        <f t="shared" si="43"/>
        <v/>
      </c>
      <c r="V191" s="34" t="str">
        <f t="shared" si="43"/>
        <v/>
      </c>
      <c r="W191" s="34" t="str">
        <f t="shared" si="43"/>
        <v/>
      </c>
      <c r="X191" s="34" t="str">
        <f t="shared" si="43"/>
        <v/>
      </c>
      <c r="Y191" s="34" t="str">
        <f t="shared" si="43"/>
        <v/>
      </c>
      <c r="Z191" s="34" t="str">
        <f t="shared" si="43"/>
        <v/>
      </c>
      <c r="AA191" s="34" t="str">
        <f t="shared" si="43"/>
        <v/>
      </c>
      <c r="AB191" s="34" t="str">
        <f t="shared" si="43"/>
        <v/>
      </c>
      <c r="AC191" s="34" t="str">
        <f t="shared" si="43"/>
        <v/>
      </c>
      <c r="AD191" s="34" t="str">
        <f t="shared" si="43"/>
        <v/>
      </c>
      <c r="AE191" s="34" t="str">
        <f t="shared" si="43"/>
        <v/>
      </c>
      <c r="AF191" s="34" t="str">
        <f t="shared" si="43"/>
        <v/>
      </c>
      <c r="AG191" s="34" t="str">
        <f t="shared" si="43"/>
        <v/>
      </c>
      <c r="AH191" s="34" t="str">
        <f t="shared" si="43"/>
        <v/>
      </c>
      <c r="AI191" s="34" t="str">
        <f t="shared" si="43"/>
        <v/>
      </c>
      <c r="AJ191" s="34" t="str">
        <f t="shared" si="43"/>
        <v/>
      </c>
      <c r="AK191" s="34" t="str">
        <f t="shared" si="43"/>
        <v/>
      </c>
      <c r="AL191" s="34" t="str">
        <f t="shared" si="43"/>
        <v/>
      </c>
      <c r="AM191" s="34" t="str">
        <f t="shared" si="43"/>
        <v/>
      </c>
      <c r="AN191" s="34" t="str">
        <f t="shared" si="43"/>
        <v/>
      </c>
      <c r="AO191" s="34" t="str">
        <f t="shared" si="43"/>
        <v/>
      </c>
      <c r="AP191" s="34" t="str">
        <f t="shared" si="43"/>
        <v/>
      </c>
      <c r="AQ191" s="34" t="str">
        <f t="shared" si="43"/>
        <v/>
      </c>
      <c r="AR191" s="34" t="str">
        <f t="shared" si="43"/>
        <v/>
      </c>
      <c r="AS191" s="34" t="str">
        <f t="shared" si="43"/>
        <v/>
      </c>
      <c r="AT191" s="34" t="str">
        <f t="shared" si="43"/>
        <v/>
      </c>
      <c r="AU191" s="34" t="str">
        <f t="shared" si="43"/>
        <v/>
      </c>
      <c r="AV191" s="34" t="str">
        <f t="shared" si="43"/>
        <v/>
      </c>
    </row>
    <row r="192" spans="2:48" ht="21.9" customHeight="1">
      <c r="B192" s="86" t="str">
        <f>IF('4.製品一覧'!B191="","",'4.製品一覧'!B191)</f>
        <v/>
      </c>
      <c r="C192" s="86" t="str">
        <f>IFERROR(VLOOKUP(B192,'4.製品一覧'!$B$4:$C$500,2,FALSE),"")</f>
        <v/>
      </c>
      <c r="D192" s="34">
        <f>SUMIF('2.売上実績'!$C$4:$C$5000,$B192,'2.売上実績'!$D$4:$D$5000)</f>
        <v>0</v>
      </c>
      <c r="E192" s="35">
        <f t="shared" si="31"/>
        <v>0</v>
      </c>
      <c r="F192" s="34">
        <f>IF(B192="",0,D192*VLOOKUP(B192,'4.製品一覧'!$B$4:$E$500,4,FALSE))</f>
        <v>0</v>
      </c>
      <c r="G192" s="35">
        <f t="shared" si="32"/>
        <v>0</v>
      </c>
      <c r="H192" s="35">
        <f t="shared" si="33"/>
        <v>0</v>
      </c>
      <c r="I192" s="113">
        <f t="shared" si="34"/>
        <v>0</v>
      </c>
      <c r="J192" s="114">
        <f t="shared" si="35"/>
        <v>0</v>
      </c>
      <c r="K192" s="47"/>
      <c r="L192" s="34" t="str">
        <f>IF(B192="","",SUMIF('5.経済減価償却'!$H$4:$H$3000,B192,'5.経済減価償却'!$G$4:$G$3000))</f>
        <v/>
      </c>
      <c r="M192" s="34" t="str">
        <f t="shared" si="36"/>
        <v/>
      </c>
      <c r="N192" s="34" t="str">
        <f>IF(B192="","",VLOOKUP(B192,'6.直接費'!$B$5:$G$501,3,FALSE))</f>
        <v/>
      </c>
      <c r="O192" s="34" t="str">
        <f t="shared" si="37"/>
        <v/>
      </c>
      <c r="P192" s="34" t="str">
        <f>IF($B192="","",VLOOKUP($B192,'6.直接費'!$B$5:$G$501,4,FALSE))</f>
        <v/>
      </c>
      <c r="Q192" s="34"/>
      <c r="R192" s="34"/>
      <c r="S192" s="34" t="str">
        <f t="shared" ref="S192:AV200" si="44">IF(OR($B192="",S$4=""),"",IF(S$4="売上数",S$3*$E192,IF(S$4="汎用配賦値",S$3*$G192,IF(AND(S$4="均一配賦",$B$3&gt;0),S$3/$B$3,IF(S$4="減価償却費",S$3*$H192)))))</f>
        <v/>
      </c>
      <c r="T192" s="34" t="str">
        <f t="shared" si="44"/>
        <v/>
      </c>
      <c r="U192" s="34" t="str">
        <f t="shared" si="44"/>
        <v/>
      </c>
      <c r="V192" s="34" t="str">
        <f t="shared" si="44"/>
        <v/>
      </c>
      <c r="W192" s="34" t="str">
        <f t="shared" si="44"/>
        <v/>
      </c>
      <c r="X192" s="34" t="str">
        <f t="shared" si="44"/>
        <v/>
      </c>
      <c r="Y192" s="34" t="str">
        <f t="shared" si="44"/>
        <v/>
      </c>
      <c r="Z192" s="34" t="str">
        <f t="shared" si="44"/>
        <v/>
      </c>
      <c r="AA192" s="34" t="str">
        <f t="shared" si="44"/>
        <v/>
      </c>
      <c r="AB192" s="34" t="str">
        <f t="shared" si="44"/>
        <v/>
      </c>
      <c r="AC192" s="34" t="str">
        <f t="shared" si="44"/>
        <v/>
      </c>
      <c r="AD192" s="34" t="str">
        <f t="shared" si="44"/>
        <v/>
      </c>
      <c r="AE192" s="34" t="str">
        <f t="shared" si="44"/>
        <v/>
      </c>
      <c r="AF192" s="34" t="str">
        <f t="shared" si="44"/>
        <v/>
      </c>
      <c r="AG192" s="34" t="str">
        <f t="shared" si="44"/>
        <v/>
      </c>
      <c r="AH192" s="34" t="str">
        <f t="shared" si="44"/>
        <v/>
      </c>
      <c r="AI192" s="34" t="str">
        <f t="shared" si="44"/>
        <v/>
      </c>
      <c r="AJ192" s="34" t="str">
        <f t="shared" si="44"/>
        <v/>
      </c>
      <c r="AK192" s="34" t="str">
        <f t="shared" si="44"/>
        <v/>
      </c>
      <c r="AL192" s="34" t="str">
        <f t="shared" si="44"/>
        <v/>
      </c>
      <c r="AM192" s="34" t="str">
        <f t="shared" si="44"/>
        <v/>
      </c>
      <c r="AN192" s="34" t="str">
        <f t="shared" si="44"/>
        <v/>
      </c>
      <c r="AO192" s="34" t="str">
        <f t="shared" si="44"/>
        <v/>
      </c>
      <c r="AP192" s="34" t="str">
        <f t="shared" si="44"/>
        <v/>
      </c>
      <c r="AQ192" s="34" t="str">
        <f t="shared" si="44"/>
        <v/>
      </c>
      <c r="AR192" s="34" t="str">
        <f t="shared" si="44"/>
        <v/>
      </c>
      <c r="AS192" s="34" t="str">
        <f t="shared" si="44"/>
        <v/>
      </c>
      <c r="AT192" s="34" t="str">
        <f t="shared" si="44"/>
        <v/>
      </c>
      <c r="AU192" s="34" t="str">
        <f t="shared" si="44"/>
        <v/>
      </c>
      <c r="AV192" s="34" t="str">
        <f t="shared" si="44"/>
        <v/>
      </c>
    </row>
    <row r="193" spans="2:48" ht="21.9" customHeight="1">
      <c r="B193" s="86" t="str">
        <f>IF('4.製品一覧'!B192="","",'4.製品一覧'!B192)</f>
        <v/>
      </c>
      <c r="C193" s="86" t="str">
        <f>IFERROR(VLOOKUP(B193,'4.製品一覧'!$B$4:$C$500,2,FALSE),"")</f>
        <v/>
      </c>
      <c r="D193" s="34">
        <f>SUMIF('2.売上実績'!$C$4:$C$5000,$B193,'2.売上実績'!$D$4:$D$5000)</f>
        <v>0</v>
      </c>
      <c r="E193" s="35">
        <f t="shared" si="31"/>
        <v>0</v>
      </c>
      <c r="F193" s="34">
        <f>IF(B193="",0,D193*VLOOKUP(B193,'4.製品一覧'!$B$4:$E$500,4,FALSE))</f>
        <v>0</v>
      </c>
      <c r="G193" s="35">
        <f t="shared" si="32"/>
        <v>0</v>
      </c>
      <c r="H193" s="35">
        <f t="shared" si="33"/>
        <v>0</v>
      </c>
      <c r="I193" s="113">
        <f t="shared" si="34"/>
        <v>0</v>
      </c>
      <c r="J193" s="114">
        <f t="shared" si="35"/>
        <v>0</v>
      </c>
      <c r="K193" s="47"/>
      <c r="L193" s="34" t="str">
        <f>IF(B193="","",SUMIF('5.経済減価償却'!$H$4:$H$3000,B193,'5.経済減価償却'!$G$4:$G$3000))</f>
        <v/>
      </c>
      <c r="M193" s="34" t="str">
        <f t="shared" si="36"/>
        <v/>
      </c>
      <c r="N193" s="34" t="str">
        <f>IF(B193="","",VLOOKUP(B193,'6.直接費'!$B$5:$G$501,3,FALSE))</f>
        <v/>
      </c>
      <c r="O193" s="34" t="str">
        <f t="shared" si="37"/>
        <v/>
      </c>
      <c r="P193" s="34" t="str">
        <f>IF($B193="","",VLOOKUP($B193,'6.直接費'!$B$5:$G$501,4,FALSE))</f>
        <v/>
      </c>
      <c r="Q193" s="34"/>
      <c r="R193" s="34"/>
      <c r="S193" s="34" t="str">
        <f t="shared" si="44"/>
        <v/>
      </c>
      <c r="T193" s="34" t="str">
        <f t="shared" si="44"/>
        <v/>
      </c>
      <c r="U193" s="34" t="str">
        <f t="shared" si="44"/>
        <v/>
      </c>
      <c r="V193" s="34" t="str">
        <f t="shared" si="44"/>
        <v/>
      </c>
      <c r="W193" s="34" t="str">
        <f t="shared" si="44"/>
        <v/>
      </c>
      <c r="X193" s="34" t="str">
        <f t="shared" si="44"/>
        <v/>
      </c>
      <c r="Y193" s="34" t="str">
        <f t="shared" si="44"/>
        <v/>
      </c>
      <c r="Z193" s="34" t="str">
        <f t="shared" si="44"/>
        <v/>
      </c>
      <c r="AA193" s="34" t="str">
        <f t="shared" si="44"/>
        <v/>
      </c>
      <c r="AB193" s="34" t="str">
        <f t="shared" si="44"/>
        <v/>
      </c>
      <c r="AC193" s="34" t="str">
        <f t="shared" si="44"/>
        <v/>
      </c>
      <c r="AD193" s="34" t="str">
        <f t="shared" si="44"/>
        <v/>
      </c>
      <c r="AE193" s="34" t="str">
        <f t="shared" si="44"/>
        <v/>
      </c>
      <c r="AF193" s="34" t="str">
        <f t="shared" si="44"/>
        <v/>
      </c>
      <c r="AG193" s="34" t="str">
        <f t="shared" si="44"/>
        <v/>
      </c>
      <c r="AH193" s="34" t="str">
        <f t="shared" si="44"/>
        <v/>
      </c>
      <c r="AI193" s="34" t="str">
        <f t="shared" si="44"/>
        <v/>
      </c>
      <c r="AJ193" s="34" t="str">
        <f t="shared" si="44"/>
        <v/>
      </c>
      <c r="AK193" s="34" t="str">
        <f t="shared" si="44"/>
        <v/>
      </c>
      <c r="AL193" s="34" t="str">
        <f t="shared" si="44"/>
        <v/>
      </c>
      <c r="AM193" s="34" t="str">
        <f t="shared" si="44"/>
        <v/>
      </c>
      <c r="AN193" s="34" t="str">
        <f t="shared" si="44"/>
        <v/>
      </c>
      <c r="AO193" s="34" t="str">
        <f t="shared" si="44"/>
        <v/>
      </c>
      <c r="AP193" s="34" t="str">
        <f t="shared" si="44"/>
        <v/>
      </c>
      <c r="AQ193" s="34" t="str">
        <f t="shared" si="44"/>
        <v/>
      </c>
      <c r="AR193" s="34" t="str">
        <f t="shared" si="44"/>
        <v/>
      </c>
      <c r="AS193" s="34" t="str">
        <f t="shared" si="44"/>
        <v/>
      </c>
      <c r="AT193" s="34" t="str">
        <f t="shared" si="44"/>
        <v/>
      </c>
      <c r="AU193" s="34" t="str">
        <f t="shared" si="44"/>
        <v/>
      </c>
      <c r="AV193" s="34" t="str">
        <f t="shared" si="44"/>
        <v/>
      </c>
    </row>
    <row r="194" spans="2:48" ht="21.9" customHeight="1">
      <c r="B194" s="86" t="str">
        <f>IF('4.製品一覧'!B193="","",'4.製品一覧'!B193)</f>
        <v/>
      </c>
      <c r="C194" s="86" t="str">
        <f>IFERROR(VLOOKUP(B194,'4.製品一覧'!$B$4:$C$500,2,FALSE),"")</f>
        <v/>
      </c>
      <c r="D194" s="34">
        <f>SUMIF('2.売上実績'!$C$4:$C$5000,$B194,'2.売上実績'!$D$4:$D$5000)</f>
        <v>0</v>
      </c>
      <c r="E194" s="35">
        <f t="shared" si="31"/>
        <v>0</v>
      </c>
      <c r="F194" s="34">
        <f>IF(B194="",0,D194*VLOOKUP(B194,'4.製品一覧'!$B$4:$E$500,4,FALSE))</f>
        <v>0</v>
      </c>
      <c r="G194" s="35">
        <f t="shared" si="32"/>
        <v>0</v>
      </c>
      <c r="H194" s="35">
        <f t="shared" si="33"/>
        <v>0</v>
      </c>
      <c r="I194" s="113">
        <f t="shared" si="34"/>
        <v>0</v>
      </c>
      <c r="J194" s="114">
        <f t="shared" si="35"/>
        <v>0</v>
      </c>
      <c r="K194" s="47"/>
      <c r="L194" s="34" t="str">
        <f>IF(B194="","",SUMIF('5.経済減価償却'!$H$4:$H$3000,B194,'5.経済減価償却'!$G$4:$G$3000))</f>
        <v/>
      </c>
      <c r="M194" s="34" t="str">
        <f t="shared" si="36"/>
        <v/>
      </c>
      <c r="N194" s="34" t="str">
        <f>IF(B194="","",VLOOKUP(B194,'6.直接費'!$B$5:$G$501,3,FALSE))</f>
        <v/>
      </c>
      <c r="O194" s="34" t="str">
        <f t="shared" si="37"/>
        <v/>
      </c>
      <c r="P194" s="34" t="str">
        <f>IF($B194="","",VLOOKUP($B194,'6.直接費'!$B$5:$G$501,4,FALSE))</f>
        <v/>
      </c>
      <c r="Q194" s="34"/>
      <c r="R194" s="34"/>
      <c r="S194" s="34" t="str">
        <f t="shared" si="44"/>
        <v/>
      </c>
      <c r="T194" s="34" t="str">
        <f t="shared" si="44"/>
        <v/>
      </c>
      <c r="U194" s="34" t="str">
        <f t="shared" si="44"/>
        <v/>
      </c>
      <c r="V194" s="34" t="str">
        <f t="shared" si="44"/>
        <v/>
      </c>
      <c r="W194" s="34" t="str">
        <f t="shared" si="44"/>
        <v/>
      </c>
      <c r="X194" s="34" t="str">
        <f t="shared" si="44"/>
        <v/>
      </c>
      <c r="Y194" s="34" t="str">
        <f t="shared" si="44"/>
        <v/>
      </c>
      <c r="Z194" s="34" t="str">
        <f t="shared" si="44"/>
        <v/>
      </c>
      <c r="AA194" s="34" t="str">
        <f t="shared" si="44"/>
        <v/>
      </c>
      <c r="AB194" s="34" t="str">
        <f t="shared" si="44"/>
        <v/>
      </c>
      <c r="AC194" s="34" t="str">
        <f t="shared" si="44"/>
        <v/>
      </c>
      <c r="AD194" s="34" t="str">
        <f t="shared" si="44"/>
        <v/>
      </c>
      <c r="AE194" s="34" t="str">
        <f t="shared" si="44"/>
        <v/>
      </c>
      <c r="AF194" s="34" t="str">
        <f t="shared" si="44"/>
        <v/>
      </c>
      <c r="AG194" s="34" t="str">
        <f t="shared" si="44"/>
        <v/>
      </c>
      <c r="AH194" s="34" t="str">
        <f t="shared" si="44"/>
        <v/>
      </c>
      <c r="AI194" s="34" t="str">
        <f t="shared" si="44"/>
        <v/>
      </c>
      <c r="AJ194" s="34" t="str">
        <f t="shared" si="44"/>
        <v/>
      </c>
      <c r="AK194" s="34" t="str">
        <f t="shared" si="44"/>
        <v/>
      </c>
      <c r="AL194" s="34" t="str">
        <f t="shared" si="44"/>
        <v/>
      </c>
      <c r="AM194" s="34" t="str">
        <f t="shared" si="44"/>
        <v/>
      </c>
      <c r="AN194" s="34" t="str">
        <f t="shared" si="44"/>
        <v/>
      </c>
      <c r="AO194" s="34" t="str">
        <f t="shared" si="44"/>
        <v/>
      </c>
      <c r="AP194" s="34" t="str">
        <f t="shared" si="44"/>
        <v/>
      </c>
      <c r="AQ194" s="34" t="str">
        <f t="shared" si="44"/>
        <v/>
      </c>
      <c r="AR194" s="34" t="str">
        <f t="shared" si="44"/>
        <v/>
      </c>
      <c r="AS194" s="34" t="str">
        <f t="shared" si="44"/>
        <v/>
      </c>
      <c r="AT194" s="34" t="str">
        <f t="shared" si="44"/>
        <v/>
      </c>
      <c r="AU194" s="34" t="str">
        <f t="shared" si="44"/>
        <v/>
      </c>
      <c r="AV194" s="34" t="str">
        <f t="shared" si="44"/>
        <v/>
      </c>
    </row>
    <row r="195" spans="2:48" ht="21.9" customHeight="1">
      <c r="B195" s="86" t="str">
        <f>IF('4.製品一覧'!B194="","",'4.製品一覧'!B194)</f>
        <v/>
      </c>
      <c r="C195" s="86" t="str">
        <f>IFERROR(VLOOKUP(B195,'4.製品一覧'!$B$4:$C$500,2,FALSE),"")</f>
        <v/>
      </c>
      <c r="D195" s="34">
        <f>SUMIF('2.売上実績'!$C$4:$C$5000,$B195,'2.売上実績'!$D$4:$D$5000)</f>
        <v>0</v>
      </c>
      <c r="E195" s="35">
        <f t="shared" si="31"/>
        <v>0</v>
      </c>
      <c r="F195" s="34">
        <f>IF(B195="",0,D195*VLOOKUP(B195,'4.製品一覧'!$B$4:$E$500,4,FALSE))</f>
        <v>0</v>
      </c>
      <c r="G195" s="35">
        <f t="shared" si="32"/>
        <v>0</v>
      </c>
      <c r="H195" s="35">
        <f t="shared" si="33"/>
        <v>0</v>
      </c>
      <c r="I195" s="113">
        <f t="shared" si="34"/>
        <v>0</v>
      </c>
      <c r="J195" s="114">
        <f t="shared" si="35"/>
        <v>0</v>
      </c>
      <c r="K195" s="47"/>
      <c r="L195" s="34" t="str">
        <f>IF(B195="","",SUMIF('5.経済減価償却'!$H$4:$H$3000,B195,'5.経済減価償却'!$G$4:$G$3000))</f>
        <v/>
      </c>
      <c r="M195" s="34" t="str">
        <f t="shared" si="36"/>
        <v/>
      </c>
      <c r="N195" s="34" t="str">
        <f>IF(B195="","",VLOOKUP(B195,'6.直接費'!$B$5:$G$501,3,FALSE))</f>
        <v/>
      </c>
      <c r="O195" s="34" t="str">
        <f t="shared" si="37"/>
        <v/>
      </c>
      <c r="P195" s="34" t="str">
        <f>IF($B195="","",VLOOKUP($B195,'6.直接費'!$B$5:$G$501,4,FALSE))</f>
        <v/>
      </c>
      <c r="Q195" s="34"/>
      <c r="R195" s="34"/>
      <c r="S195" s="34" t="str">
        <f t="shared" si="44"/>
        <v/>
      </c>
      <c r="T195" s="34" t="str">
        <f t="shared" si="44"/>
        <v/>
      </c>
      <c r="U195" s="34" t="str">
        <f t="shared" si="44"/>
        <v/>
      </c>
      <c r="V195" s="34" t="str">
        <f t="shared" si="44"/>
        <v/>
      </c>
      <c r="W195" s="34" t="str">
        <f t="shared" si="44"/>
        <v/>
      </c>
      <c r="X195" s="34" t="str">
        <f t="shared" si="44"/>
        <v/>
      </c>
      <c r="Y195" s="34" t="str">
        <f t="shared" si="44"/>
        <v/>
      </c>
      <c r="Z195" s="34" t="str">
        <f t="shared" si="44"/>
        <v/>
      </c>
      <c r="AA195" s="34" t="str">
        <f t="shared" si="44"/>
        <v/>
      </c>
      <c r="AB195" s="34" t="str">
        <f t="shared" si="44"/>
        <v/>
      </c>
      <c r="AC195" s="34" t="str">
        <f t="shared" si="44"/>
        <v/>
      </c>
      <c r="AD195" s="34" t="str">
        <f t="shared" si="44"/>
        <v/>
      </c>
      <c r="AE195" s="34" t="str">
        <f t="shared" si="44"/>
        <v/>
      </c>
      <c r="AF195" s="34" t="str">
        <f t="shared" si="44"/>
        <v/>
      </c>
      <c r="AG195" s="34" t="str">
        <f t="shared" si="44"/>
        <v/>
      </c>
      <c r="AH195" s="34" t="str">
        <f t="shared" si="44"/>
        <v/>
      </c>
      <c r="AI195" s="34" t="str">
        <f t="shared" si="44"/>
        <v/>
      </c>
      <c r="AJ195" s="34" t="str">
        <f t="shared" si="44"/>
        <v/>
      </c>
      <c r="AK195" s="34" t="str">
        <f t="shared" si="44"/>
        <v/>
      </c>
      <c r="AL195" s="34" t="str">
        <f t="shared" si="44"/>
        <v/>
      </c>
      <c r="AM195" s="34" t="str">
        <f t="shared" si="44"/>
        <v/>
      </c>
      <c r="AN195" s="34" t="str">
        <f t="shared" si="44"/>
        <v/>
      </c>
      <c r="AO195" s="34" t="str">
        <f t="shared" si="44"/>
        <v/>
      </c>
      <c r="AP195" s="34" t="str">
        <f t="shared" si="44"/>
        <v/>
      </c>
      <c r="AQ195" s="34" t="str">
        <f t="shared" si="44"/>
        <v/>
      </c>
      <c r="AR195" s="34" t="str">
        <f t="shared" si="44"/>
        <v/>
      </c>
      <c r="AS195" s="34" t="str">
        <f t="shared" si="44"/>
        <v/>
      </c>
      <c r="AT195" s="34" t="str">
        <f t="shared" si="44"/>
        <v/>
      </c>
      <c r="AU195" s="34" t="str">
        <f t="shared" si="44"/>
        <v/>
      </c>
      <c r="AV195" s="34" t="str">
        <f t="shared" si="44"/>
        <v/>
      </c>
    </row>
    <row r="196" spans="2:48" ht="21.9" customHeight="1">
      <c r="B196" s="86" t="str">
        <f>IF('4.製品一覧'!B195="","",'4.製品一覧'!B195)</f>
        <v/>
      </c>
      <c r="C196" s="86" t="str">
        <f>IFERROR(VLOOKUP(B196,'4.製品一覧'!$B$4:$C$500,2,FALSE),"")</f>
        <v/>
      </c>
      <c r="D196" s="34">
        <f>SUMIF('2.売上実績'!$C$4:$C$5000,$B196,'2.売上実績'!$D$4:$D$5000)</f>
        <v>0</v>
      </c>
      <c r="E196" s="35">
        <f t="shared" si="31"/>
        <v>0</v>
      </c>
      <c r="F196" s="34">
        <f>IF(B196="",0,D196*VLOOKUP(B196,'4.製品一覧'!$B$4:$E$500,4,FALSE))</f>
        <v>0</v>
      </c>
      <c r="G196" s="35">
        <f t="shared" si="32"/>
        <v>0</v>
      </c>
      <c r="H196" s="35">
        <f t="shared" si="33"/>
        <v>0</v>
      </c>
      <c r="I196" s="113">
        <f t="shared" si="34"/>
        <v>0</v>
      </c>
      <c r="J196" s="114">
        <f t="shared" si="35"/>
        <v>0</v>
      </c>
      <c r="K196" s="47"/>
      <c r="L196" s="34" t="str">
        <f>IF(B196="","",SUMIF('5.経済減価償却'!$H$4:$H$3000,B196,'5.経済減価償却'!$G$4:$G$3000))</f>
        <v/>
      </c>
      <c r="M196" s="34" t="str">
        <f t="shared" si="36"/>
        <v/>
      </c>
      <c r="N196" s="34" t="str">
        <f>IF(B196="","",VLOOKUP(B196,'6.直接費'!$B$5:$G$501,3,FALSE))</f>
        <v/>
      </c>
      <c r="O196" s="34" t="str">
        <f t="shared" si="37"/>
        <v/>
      </c>
      <c r="P196" s="34" t="str">
        <f>IF($B196="","",VLOOKUP($B196,'6.直接費'!$B$5:$G$501,4,FALSE))</f>
        <v/>
      </c>
      <c r="Q196" s="34"/>
      <c r="R196" s="34"/>
      <c r="S196" s="34" t="str">
        <f t="shared" si="44"/>
        <v/>
      </c>
      <c r="T196" s="34" t="str">
        <f t="shared" si="44"/>
        <v/>
      </c>
      <c r="U196" s="34" t="str">
        <f t="shared" si="44"/>
        <v/>
      </c>
      <c r="V196" s="34" t="str">
        <f t="shared" si="44"/>
        <v/>
      </c>
      <c r="W196" s="34" t="str">
        <f t="shared" si="44"/>
        <v/>
      </c>
      <c r="X196" s="34" t="str">
        <f t="shared" si="44"/>
        <v/>
      </c>
      <c r="Y196" s="34" t="str">
        <f t="shared" si="44"/>
        <v/>
      </c>
      <c r="Z196" s="34" t="str">
        <f t="shared" si="44"/>
        <v/>
      </c>
      <c r="AA196" s="34" t="str">
        <f t="shared" si="44"/>
        <v/>
      </c>
      <c r="AB196" s="34" t="str">
        <f t="shared" si="44"/>
        <v/>
      </c>
      <c r="AC196" s="34" t="str">
        <f t="shared" si="44"/>
        <v/>
      </c>
      <c r="AD196" s="34" t="str">
        <f t="shared" si="44"/>
        <v/>
      </c>
      <c r="AE196" s="34" t="str">
        <f t="shared" si="44"/>
        <v/>
      </c>
      <c r="AF196" s="34" t="str">
        <f t="shared" si="44"/>
        <v/>
      </c>
      <c r="AG196" s="34" t="str">
        <f t="shared" si="44"/>
        <v/>
      </c>
      <c r="AH196" s="34" t="str">
        <f t="shared" si="44"/>
        <v/>
      </c>
      <c r="AI196" s="34" t="str">
        <f t="shared" si="44"/>
        <v/>
      </c>
      <c r="AJ196" s="34" t="str">
        <f t="shared" si="44"/>
        <v/>
      </c>
      <c r="AK196" s="34" t="str">
        <f t="shared" si="44"/>
        <v/>
      </c>
      <c r="AL196" s="34" t="str">
        <f t="shared" si="44"/>
        <v/>
      </c>
      <c r="AM196" s="34" t="str">
        <f t="shared" si="44"/>
        <v/>
      </c>
      <c r="AN196" s="34" t="str">
        <f t="shared" si="44"/>
        <v/>
      </c>
      <c r="AO196" s="34" t="str">
        <f t="shared" si="44"/>
        <v/>
      </c>
      <c r="AP196" s="34" t="str">
        <f t="shared" si="44"/>
        <v/>
      </c>
      <c r="AQ196" s="34" t="str">
        <f t="shared" si="44"/>
        <v/>
      </c>
      <c r="AR196" s="34" t="str">
        <f t="shared" si="44"/>
        <v/>
      </c>
      <c r="AS196" s="34" t="str">
        <f t="shared" si="44"/>
        <v/>
      </c>
      <c r="AT196" s="34" t="str">
        <f t="shared" si="44"/>
        <v/>
      </c>
      <c r="AU196" s="34" t="str">
        <f t="shared" si="44"/>
        <v/>
      </c>
      <c r="AV196" s="34" t="str">
        <f t="shared" si="44"/>
        <v/>
      </c>
    </row>
    <row r="197" spans="2:48" ht="21.9" customHeight="1">
      <c r="B197" s="86" t="str">
        <f>IF('4.製品一覧'!B196="","",'4.製品一覧'!B196)</f>
        <v/>
      </c>
      <c r="C197" s="86" t="str">
        <f>IFERROR(VLOOKUP(B197,'4.製品一覧'!$B$4:$C$500,2,FALSE),"")</f>
        <v/>
      </c>
      <c r="D197" s="34">
        <f>SUMIF('2.売上実績'!$C$4:$C$5000,$B197,'2.売上実績'!$D$4:$D$5000)</f>
        <v>0</v>
      </c>
      <c r="E197" s="35">
        <f t="shared" si="31"/>
        <v>0</v>
      </c>
      <c r="F197" s="34">
        <f>IF(B197="",0,D197*VLOOKUP(B197,'4.製品一覧'!$B$4:$E$500,4,FALSE))</f>
        <v>0</v>
      </c>
      <c r="G197" s="35">
        <f t="shared" si="32"/>
        <v>0</v>
      </c>
      <c r="H197" s="35">
        <f t="shared" si="33"/>
        <v>0</v>
      </c>
      <c r="I197" s="113">
        <f t="shared" si="34"/>
        <v>0</v>
      </c>
      <c r="J197" s="114">
        <f t="shared" si="35"/>
        <v>0</v>
      </c>
      <c r="K197" s="47"/>
      <c r="L197" s="34" t="str">
        <f>IF(B197="","",SUMIF('5.経済減価償却'!$H$4:$H$3000,B197,'5.経済減価償却'!$G$4:$G$3000))</f>
        <v/>
      </c>
      <c r="M197" s="34" t="str">
        <f t="shared" si="36"/>
        <v/>
      </c>
      <c r="N197" s="34" t="str">
        <f>IF(B197="","",VLOOKUP(B197,'6.直接費'!$B$5:$G$501,3,FALSE))</f>
        <v/>
      </c>
      <c r="O197" s="34" t="str">
        <f t="shared" si="37"/>
        <v/>
      </c>
      <c r="P197" s="34" t="str">
        <f>IF($B197="","",VLOOKUP($B197,'6.直接費'!$B$5:$G$501,4,FALSE))</f>
        <v/>
      </c>
      <c r="Q197" s="34"/>
      <c r="R197" s="34"/>
      <c r="S197" s="34" t="str">
        <f t="shared" si="44"/>
        <v/>
      </c>
      <c r="T197" s="34" t="str">
        <f t="shared" si="44"/>
        <v/>
      </c>
      <c r="U197" s="34" t="str">
        <f t="shared" si="44"/>
        <v/>
      </c>
      <c r="V197" s="34" t="str">
        <f t="shared" si="44"/>
        <v/>
      </c>
      <c r="W197" s="34" t="str">
        <f t="shared" si="44"/>
        <v/>
      </c>
      <c r="X197" s="34" t="str">
        <f t="shared" si="44"/>
        <v/>
      </c>
      <c r="Y197" s="34" t="str">
        <f t="shared" si="44"/>
        <v/>
      </c>
      <c r="Z197" s="34" t="str">
        <f t="shared" si="44"/>
        <v/>
      </c>
      <c r="AA197" s="34" t="str">
        <f t="shared" si="44"/>
        <v/>
      </c>
      <c r="AB197" s="34" t="str">
        <f t="shared" si="44"/>
        <v/>
      </c>
      <c r="AC197" s="34" t="str">
        <f t="shared" si="44"/>
        <v/>
      </c>
      <c r="AD197" s="34" t="str">
        <f t="shared" si="44"/>
        <v/>
      </c>
      <c r="AE197" s="34" t="str">
        <f t="shared" si="44"/>
        <v/>
      </c>
      <c r="AF197" s="34" t="str">
        <f t="shared" si="44"/>
        <v/>
      </c>
      <c r="AG197" s="34" t="str">
        <f t="shared" si="44"/>
        <v/>
      </c>
      <c r="AH197" s="34" t="str">
        <f t="shared" si="44"/>
        <v/>
      </c>
      <c r="AI197" s="34" t="str">
        <f t="shared" si="44"/>
        <v/>
      </c>
      <c r="AJ197" s="34" t="str">
        <f t="shared" si="44"/>
        <v/>
      </c>
      <c r="AK197" s="34" t="str">
        <f t="shared" si="44"/>
        <v/>
      </c>
      <c r="AL197" s="34" t="str">
        <f t="shared" si="44"/>
        <v/>
      </c>
      <c r="AM197" s="34" t="str">
        <f t="shared" si="44"/>
        <v/>
      </c>
      <c r="AN197" s="34" t="str">
        <f t="shared" si="44"/>
        <v/>
      </c>
      <c r="AO197" s="34" t="str">
        <f t="shared" si="44"/>
        <v/>
      </c>
      <c r="AP197" s="34" t="str">
        <f t="shared" si="44"/>
        <v/>
      </c>
      <c r="AQ197" s="34" t="str">
        <f t="shared" si="44"/>
        <v/>
      </c>
      <c r="AR197" s="34" t="str">
        <f t="shared" si="44"/>
        <v/>
      </c>
      <c r="AS197" s="34" t="str">
        <f t="shared" si="44"/>
        <v/>
      </c>
      <c r="AT197" s="34" t="str">
        <f t="shared" si="44"/>
        <v/>
      </c>
      <c r="AU197" s="34" t="str">
        <f t="shared" si="44"/>
        <v/>
      </c>
      <c r="AV197" s="34" t="str">
        <f t="shared" si="44"/>
        <v/>
      </c>
    </row>
    <row r="198" spans="2:48" ht="21.9" customHeight="1">
      <c r="B198" s="86" t="str">
        <f>IF('4.製品一覧'!B197="","",'4.製品一覧'!B197)</f>
        <v/>
      </c>
      <c r="C198" s="86" t="str">
        <f>IFERROR(VLOOKUP(B198,'4.製品一覧'!$B$4:$C$500,2,FALSE),"")</f>
        <v/>
      </c>
      <c r="D198" s="34">
        <f>SUMIF('2.売上実績'!$C$4:$C$5000,$B198,'2.売上実績'!$D$4:$D$5000)</f>
        <v>0</v>
      </c>
      <c r="E198" s="35">
        <f t="shared" ref="E198:E261" si="45">IF($D$3=0,0,D198/$D$3)</f>
        <v>0</v>
      </c>
      <c r="F198" s="34">
        <f>IF(B198="",0,D198*VLOOKUP(B198,'4.製品一覧'!$B$4:$E$500,4,FALSE))</f>
        <v>0</v>
      </c>
      <c r="G198" s="35">
        <f t="shared" ref="G198:G261" si="46">IF($F$3=0,0,F198/$F$3)</f>
        <v>0</v>
      </c>
      <c r="H198" s="35">
        <f t="shared" ref="H198:H261" si="47">IF(OR($B198="",($L$3+$M$3)=0),0,($L198+$M198)/($L$3+$M$3))</f>
        <v>0</v>
      </c>
      <c r="I198" s="113">
        <f t="shared" ref="I198:I261" si="48">IF(D198&gt;0,J198/D198,0)</f>
        <v>0</v>
      </c>
      <c r="J198" s="114">
        <f t="shared" ref="J198:J261" si="49">SUM(L198:AV198)</f>
        <v>0</v>
      </c>
      <c r="K198" s="47"/>
      <c r="L198" s="34" t="str">
        <f>IF(B198="","",SUMIF('5.経済減価償却'!$H$4:$H$3000,B198,'5.経済減価償却'!$G$4:$G$3000))</f>
        <v/>
      </c>
      <c r="M198" s="34" t="str">
        <f t="shared" ref="M198:M261" si="50">IF(OR(B198="",M$4=""),"",IF(M$4="売上数",M$3*$E198,IF(M$4="汎用配賦値",M$3*$G198,IF(AND(M$4="均一配賦",$B$3&gt;0),M$3/$B$3))))</f>
        <v/>
      </c>
      <c r="N198" s="34" t="str">
        <f>IF(B198="","",VLOOKUP(B198,'6.直接費'!$B$5:$G$501,3,FALSE))</f>
        <v/>
      </c>
      <c r="O198" s="34" t="str">
        <f t="shared" ref="O198:O261" si="51">IF(OR($B198="",O$4=""),"",IF(O$4="売上数",O$3*$E198,IF(O$4="汎用配賦値",O$3*$G198,IF(AND(O$4="均一配賦",$B$3&gt;0),O$3/$B$3,IF(O$4="減価償却費",O$3*$H198)))))</f>
        <v/>
      </c>
      <c r="P198" s="34" t="str">
        <f>IF($B198="","",VLOOKUP($B198,'6.直接費'!$B$5:$G$501,4,FALSE))</f>
        <v/>
      </c>
      <c r="Q198" s="34"/>
      <c r="R198" s="34"/>
      <c r="S198" s="34" t="str">
        <f t="shared" si="44"/>
        <v/>
      </c>
      <c r="T198" s="34" t="str">
        <f t="shared" si="44"/>
        <v/>
      </c>
      <c r="U198" s="34" t="str">
        <f t="shared" si="44"/>
        <v/>
      </c>
      <c r="V198" s="34" t="str">
        <f t="shared" si="44"/>
        <v/>
      </c>
      <c r="W198" s="34" t="str">
        <f t="shared" si="44"/>
        <v/>
      </c>
      <c r="X198" s="34" t="str">
        <f t="shared" si="44"/>
        <v/>
      </c>
      <c r="Y198" s="34" t="str">
        <f t="shared" si="44"/>
        <v/>
      </c>
      <c r="Z198" s="34" t="str">
        <f t="shared" si="44"/>
        <v/>
      </c>
      <c r="AA198" s="34" t="str">
        <f t="shared" si="44"/>
        <v/>
      </c>
      <c r="AB198" s="34" t="str">
        <f t="shared" si="44"/>
        <v/>
      </c>
      <c r="AC198" s="34" t="str">
        <f t="shared" si="44"/>
        <v/>
      </c>
      <c r="AD198" s="34" t="str">
        <f t="shared" si="44"/>
        <v/>
      </c>
      <c r="AE198" s="34" t="str">
        <f t="shared" si="44"/>
        <v/>
      </c>
      <c r="AF198" s="34" t="str">
        <f t="shared" si="44"/>
        <v/>
      </c>
      <c r="AG198" s="34" t="str">
        <f t="shared" si="44"/>
        <v/>
      </c>
      <c r="AH198" s="34" t="str">
        <f t="shared" si="44"/>
        <v/>
      </c>
      <c r="AI198" s="34" t="str">
        <f t="shared" si="44"/>
        <v/>
      </c>
      <c r="AJ198" s="34" t="str">
        <f t="shared" si="44"/>
        <v/>
      </c>
      <c r="AK198" s="34" t="str">
        <f t="shared" si="44"/>
        <v/>
      </c>
      <c r="AL198" s="34" t="str">
        <f t="shared" si="44"/>
        <v/>
      </c>
      <c r="AM198" s="34" t="str">
        <f t="shared" si="44"/>
        <v/>
      </c>
      <c r="AN198" s="34" t="str">
        <f t="shared" si="44"/>
        <v/>
      </c>
      <c r="AO198" s="34" t="str">
        <f t="shared" si="44"/>
        <v/>
      </c>
      <c r="AP198" s="34" t="str">
        <f t="shared" si="44"/>
        <v/>
      </c>
      <c r="AQ198" s="34" t="str">
        <f t="shared" si="44"/>
        <v/>
      </c>
      <c r="AR198" s="34" t="str">
        <f t="shared" si="44"/>
        <v/>
      </c>
      <c r="AS198" s="34" t="str">
        <f t="shared" si="44"/>
        <v/>
      </c>
      <c r="AT198" s="34" t="str">
        <f t="shared" si="44"/>
        <v/>
      </c>
      <c r="AU198" s="34" t="str">
        <f t="shared" si="44"/>
        <v/>
      </c>
      <c r="AV198" s="34" t="str">
        <f t="shared" si="44"/>
        <v/>
      </c>
    </row>
    <row r="199" spans="2:48" ht="21.9" customHeight="1">
      <c r="B199" s="86" t="str">
        <f>IF('4.製品一覧'!B198="","",'4.製品一覧'!B198)</f>
        <v/>
      </c>
      <c r="C199" s="86" t="str">
        <f>IFERROR(VLOOKUP(B199,'4.製品一覧'!$B$4:$C$500,2,FALSE),"")</f>
        <v/>
      </c>
      <c r="D199" s="34">
        <f>SUMIF('2.売上実績'!$C$4:$C$5000,$B199,'2.売上実績'!$D$4:$D$5000)</f>
        <v>0</v>
      </c>
      <c r="E199" s="35">
        <f t="shared" si="45"/>
        <v>0</v>
      </c>
      <c r="F199" s="34">
        <f>IF(B199="",0,D199*VLOOKUP(B199,'4.製品一覧'!$B$4:$E$500,4,FALSE))</f>
        <v>0</v>
      </c>
      <c r="G199" s="35">
        <f t="shared" si="46"/>
        <v>0</v>
      </c>
      <c r="H199" s="35">
        <f t="shared" si="47"/>
        <v>0</v>
      </c>
      <c r="I199" s="113">
        <f t="shared" si="48"/>
        <v>0</v>
      </c>
      <c r="J199" s="114">
        <f t="shared" si="49"/>
        <v>0</v>
      </c>
      <c r="K199" s="47"/>
      <c r="L199" s="34" t="str">
        <f>IF(B199="","",SUMIF('5.経済減価償却'!$H$4:$H$3000,B199,'5.経済減価償却'!$G$4:$G$3000))</f>
        <v/>
      </c>
      <c r="M199" s="34" t="str">
        <f t="shared" si="50"/>
        <v/>
      </c>
      <c r="N199" s="34" t="str">
        <f>IF(B199="","",VLOOKUP(B199,'6.直接費'!$B$5:$G$501,3,FALSE))</f>
        <v/>
      </c>
      <c r="O199" s="34" t="str">
        <f t="shared" si="51"/>
        <v/>
      </c>
      <c r="P199" s="34" t="str">
        <f>IF($B199="","",VLOOKUP($B199,'6.直接費'!$B$5:$G$501,4,FALSE))</f>
        <v/>
      </c>
      <c r="Q199" s="34"/>
      <c r="R199" s="34"/>
      <c r="S199" s="34" t="str">
        <f t="shared" si="44"/>
        <v/>
      </c>
      <c r="T199" s="34" t="str">
        <f t="shared" si="44"/>
        <v/>
      </c>
      <c r="U199" s="34" t="str">
        <f t="shared" si="44"/>
        <v/>
      </c>
      <c r="V199" s="34" t="str">
        <f t="shared" si="44"/>
        <v/>
      </c>
      <c r="W199" s="34" t="str">
        <f t="shared" si="44"/>
        <v/>
      </c>
      <c r="X199" s="34" t="str">
        <f t="shared" si="44"/>
        <v/>
      </c>
      <c r="Y199" s="34" t="str">
        <f t="shared" si="44"/>
        <v/>
      </c>
      <c r="Z199" s="34" t="str">
        <f t="shared" si="44"/>
        <v/>
      </c>
      <c r="AA199" s="34" t="str">
        <f t="shared" si="44"/>
        <v/>
      </c>
      <c r="AB199" s="34" t="str">
        <f t="shared" si="44"/>
        <v/>
      </c>
      <c r="AC199" s="34" t="str">
        <f t="shared" si="44"/>
        <v/>
      </c>
      <c r="AD199" s="34" t="str">
        <f t="shared" si="44"/>
        <v/>
      </c>
      <c r="AE199" s="34" t="str">
        <f t="shared" si="44"/>
        <v/>
      </c>
      <c r="AF199" s="34" t="str">
        <f t="shared" si="44"/>
        <v/>
      </c>
      <c r="AG199" s="34" t="str">
        <f t="shared" si="44"/>
        <v/>
      </c>
      <c r="AH199" s="34" t="str">
        <f t="shared" si="44"/>
        <v/>
      </c>
      <c r="AI199" s="34" t="str">
        <f t="shared" si="44"/>
        <v/>
      </c>
      <c r="AJ199" s="34" t="str">
        <f t="shared" si="44"/>
        <v/>
      </c>
      <c r="AK199" s="34" t="str">
        <f t="shared" si="44"/>
        <v/>
      </c>
      <c r="AL199" s="34" t="str">
        <f t="shared" si="44"/>
        <v/>
      </c>
      <c r="AM199" s="34" t="str">
        <f t="shared" si="44"/>
        <v/>
      </c>
      <c r="AN199" s="34" t="str">
        <f t="shared" si="44"/>
        <v/>
      </c>
      <c r="AO199" s="34" t="str">
        <f t="shared" si="44"/>
        <v/>
      </c>
      <c r="AP199" s="34" t="str">
        <f t="shared" si="44"/>
        <v/>
      </c>
      <c r="AQ199" s="34" t="str">
        <f t="shared" si="44"/>
        <v/>
      </c>
      <c r="AR199" s="34" t="str">
        <f t="shared" si="44"/>
        <v/>
      </c>
      <c r="AS199" s="34" t="str">
        <f t="shared" si="44"/>
        <v/>
      </c>
      <c r="AT199" s="34" t="str">
        <f t="shared" si="44"/>
        <v/>
      </c>
      <c r="AU199" s="34" t="str">
        <f t="shared" si="44"/>
        <v/>
      </c>
      <c r="AV199" s="34" t="str">
        <f t="shared" si="44"/>
        <v/>
      </c>
    </row>
    <row r="200" spans="2:48" ht="21.9" customHeight="1">
      <c r="B200" s="86" t="str">
        <f>IF('4.製品一覧'!B199="","",'4.製品一覧'!B199)</f>
        <v/>
      </c>
      <c r="C200" s="86" t="str">
        <f>IFERROR(VLOOKUP(B200,'4.製品一覧'!$B$4:$C$500,2,FALSE),"")</f>
        <v/>
      </c>
      <c r="D200" s="34">
        <f>SUMIF('2.売上実績'!$C$4:$C$5000,$B200,'2.売上実績'!$D$4:$D$5000)</f>
        <v>0</v>
      </c>
      <c r="E200" s="35">
        <f t="shared" si="45"/>
        <v>0</v>
      </c>
      <c r="F200" s="34">
        <f>IF(B200="",0,D200*VLOOKUP(B200,'4.製品一覧'!$B$4:$E$500,4,FALSE))</f>
        <v>0</v>
      </c>
      <c r="G200" s="35">
        <f t="shared" si="46"/>
        <v>0</v>
      </c>
      <c r="H200" s="35">
        <f t="shared" si="47"/>
        <v>0</v>
      </c>
      <c r="I200" s="113">
        <f t="shared" si="48"/>
        <v>0</v>
      </c>
      <c r="J200" s="114">
        <f t="shared" si="49"/>
        <v>0</v>
      </c>
      <c r="K200" s="47"/>
      <c r="L200" s="34" t="str">
        <f>IF(B200="","",SUMIF('5.経済減価償却'!$H$4:$H$3000,B200,'5.経済減価償却'!$G$4:$G$3000))</f>
        <v/>
      </c>
      <c r="M200" s="34" t="str">
        <f t="shared" si="50"/>
        <v/>
      </c>
      <c r="N200" s="34" t="str">
        <f>IF(B200="","",VLOOKUP(B200,'6.直接費'!$B$5:$G$501,3,FALSE))</f>
        <v/>
      </c>
      <c r="O200" s="34" t="str">
        <f t="shared" si="51"/>
        <v/>
      </c>
      <c r="P200" s="34" t="str">
        <f>IF($B200="","",VLOOKUP($B200,'6.直接費'!$B$5:$G$501,4,FALSE))</f>
        <v/>
      </c>
      <c r="Q200" s="34"/>
      <c r="R200" s="34"/>
      <c r="S200" s="34" t="str">
        <f t="shared" si="44"/>
        <v/>
      </c>
      <c r="T200" s="34" t="str">
        <f t="shared" si="44"/>
        <v/>
      </c>
      <c r="U200" s="34" t="str">
        <f t="shared" si="44"/>
        <v/>
      </c>
      <c r="V200" s="34" t="str">
        <f t="shared" si="44"/>
        <v/>
      </c>
      <c r="W200" s="34" t="str">
        <f t="shared" si="44"/>
        <v/>
      </c>
      <c r="X200" s="34" t="str">
        <f t="shared" si="44"/>
        <v/>
      </c>
      <c r="Y200" s="34" t="str">
        <f t="shared" si="44"/>
        <v/>
      </c>
      <c r="Z200" s="34" t="str">
        <f t="shared" si="44"/>
        <v/>
      </c>
      <c r="AA200" s="34" t="str">
        <f t="shared" si="44"/>
        <v/>
      </c>
      <c r="AB200" s="34" t="str">
        <f t="shared" si="44"/>
        <v/>
      </c>
      <c r="AC200" s="34" t="str">
        <f t="shared" si="44"/>
        <v/>
      </c>
      <c r="AD200" s="34" t="str">
        <f t="shared" si="44"/>
        <v/>
      </c>
      <c r="AE200" s="34" t="str">
        <f t="shared" si="44"/>
        <v/>
      </c>
      <c r="AF200" s="34" t="str">
        <f t="shared" si="44"/>
        <v/>
      </c>
      <c r="AG200" s="34" t="str">
        <f t="shared" si="44"/>
        <v/>
      </c>
      <c r="AH200" s="34" t="str">
        <f t="shared" ref="S200:AV208" si="52">IF(OR($B200="",AH$4=""),"",IF(AH$4="売上数",AH$3*$E200,IF(AH$4="汎用配賦値",AH$3*$G200,IF(AND(AH$4="均一配賦",$B$3&gt;0),AH$3/$B$3,IF(AH$4="減価償却費",AH$3*$H200)))))</f>
        <v/>
      </c>
      <c r="AI200" s="34" t="str">
        <f t="shared" si="52"/>
        <v/>
      </c>
      <c r="AJ200" s="34" t="str">
        <f t="shared" si="52"/>
        <v/>
      </c>
      <c r="AK200" s="34" t="str">
        <f t="shared" si="52"/>
        <v/>
      </c>
      <c r="AL200" s="34" t="str">
        <f t="shared" si="52"/>
        <v/>
      </c>
      <c r="AM200" s="34" t="str">
        <f t="shared" si="52"/>
        <v/>
      </c>
      <c r="AN200" s="34" t="str">
        <f t="shared" si="52"/>
        <v/>
      </c>
      <c r="AO200" s="34" t="str">
        <f t="shared" si="52"/>
        <v/>
      </c>
      <c r="AP200" s="34" t="str">
        <f t="shared" si="52"/>
        <v/>
      </c>
      <c r="AQ200" s="34" t="str">
        <f t="shared" si="52"/>
        <v/>
      </c>
      <c r="AR200" s="34" t="str">
        <f t="shared" si="52"/>
        <v/>
      </c>
      <c r="AS200" s="34" t="str">
        <f t="shared" si="52"/>
        <v/>
      </c>
      <c r="AT200" s="34" t="str">
        <f t="shared" si="52"/>
        <v/>
      </c>
      <c r="AU200" s="34" t="str">
        <f t="shared" si="52"/>
        <v/>
      </c>
      <c r="AV200" s="34" t="str">
        <f t="shared" si="52"/>
        <v/>
      </c>
    </row>
    <row r="201" spans="2:48" ht="21.9" customHeight="1">
      <c r="B201" s="86" t="str">
        <f>IF('4.製品一覧'!B200="","",'4.製品一覧'!B200)</f>
        <v/>
      </c>
      <c r="C201" s="86" t="str">
        <f>IFERROR(VLOOKUP(B201,'4.製品一覧'!$B$4:$C$500,2,FALSE),"")</f>
        <v/>
      </c>
      <c r="D201" s="34">
        <f>SUMIF('2.売上実績'!$C$4:$C$5000,$B201,'2.売上実績'!$D$4:$D$5000)</f>
        <v>0</v>
      </c>
      <c r="E201" s="35">
        <f t="shared" si="45"/>
        <v>0</v>
      </c>
      <c r="F201" s="34">
        <f>IF(B201="",0,D201*VLOOKUP(B201,'4.製品一覧'!$B$4:$E$500,4,FALSE))</f>
        <v>0</v>
      </c>
      <c r="G201" s="35">
        <f t="shared" si="46"/>
        <v>0</v>
      </c>
      <c r="H201" s="35">
        <f t="shared" si="47"/>
        <v>0</v>
      </c>
      <c r="I201" s="113">
        <f t="shared" si="48"/>
        <v>0</v>
      </c>
      <c r="J201" s="114">
        <f t="shared" si="49"/>
        <v>0</v>
      </c>
      <c r="K201" s="47"/>
      <c r="L201" s="34" t="str">
        <f>IF(B201="","",SUMIF('5.経済減価償却'!$H$4:$H$3000,B201,'5.経済減価償却'!$G$4:$G$3000))</f>
        <v/>
      </c>
      <c r="M201" s="34" t="str">
        <f t="shared" si="50"/>
        <v/>
      </c>
      <c r="N201" s="34" t="str">
        <f>IF(B201="","",VLOOKUP(B201,'6.直接費'!$B$5:$G$501,3,FALSE))</f>
        <v/>
      </c>
      <c r="O201" s="34" t="str">
        <f t="shared" si="51"/>
        <v/>
      </c>
      <c r="P201" s="34" t="str">
        <f>IF($B201="","",VLOOKUP($B201,'6.直接費'!$B$5:$G$501,4,FALSE))</f>
        <v/>
      </c>
      <c r="Q201" s="34"/>
      <c r="R201" s="34"/>
      <c r="S201" s="34" t="str">
        <f t="shared" si="52"/>
        <v/>
      </c>
      <c r="T201" s="34" t="str">
        <f t="shared" si="52"/>
        <v/>
      </c>
      <c r="U201" s="34" t="str">
        <f t="shared" si="52"/>
        <v/>
      </c>
      <c r="V201" s="34" t="str">
        <f t="shared" si="52"/>
        <v/>
      </c>
      <c r="W201" s="34" t="str">
        <f t="shared" si="52"/>
        <v/>
      </c>
      <c r="X201" s="34" t="str">
        <f t="shared" si="52"/>
        <v/>
      </c>
      <c r="Y201" s="34" t="str">
        <f t="shared" si="52"/>
        <v/>
      </c>
      <c r="Z201" s="34" t="str">
        <f t="shared" si="52"/>
        <v/>
      </c>
      <c r="AA201" s="34" t="str">
        <f t="shared" si="52"/>
        <v/>
      </c>
      <c r="AB201" s="34" t="str">
        <f t="shared" si="52"/>
        <v/>
      </c>
      <c r="AC201" s="34" t="str">
        <f t="shared" si="52"/>
        <v/>
      </c>
      <c r="AD201" s="34" t="str">
        <f t="shared" si="52"/>
        <v/>
      </c>
      <c r="AE201" s="34" t="str">
        <f t="shared" si="52"/>
        <v/>
      </c>
      <c r="AF201" s="34" t="str">
        <f t="shared" si="52"/>
        <v/>
      </c>
      <c r="AG201" s="34" t="str">
        <f t="shared" si="52"/>
        <v/>
      </c>
      <c r="AH201" s="34" t="str">
        <f t="shared" si="52"/>
        <v/>
      </c>
      <c r="AI201" s="34" t="str">
        <f t="shared" si="52"/>
        <v/>
      </c>
      <c r="AJ201" s="34" t="str">
        <f t="shared" si="52"/>
        <v/>
      </c>
      <c r="AK201" s="34" t="str">
        <f t="shared" si="52"/>
        <v/>
      </c>
      <c r="AL201" s="34" t="str">
        <f t="shared" si="52"/>
        <v/>
      </c>
      <c r="AM201" s="34" t="str">
        <f t="shared" si="52"/>
        <v/>
      </c>
      <c r="AN201" s="34" t="str">
        <f t="shared" si="52"/>
        <v/>
      </c>
      <c r="AO201" s="34" t="str">
        <f t="shared" si="52"/>
        <v/>
      </c>
      <c r="AP201" s="34" t="str">
        <f t="shared" si="52"/>
        <v/>
      </c>
      <c r="AQ201" s="34" t="str">
        <f t="shared" si="52"/>
        <v/>
      </c>
      <c r="AR201" s="34" t="str">
        <f t="shared" si="52"/>
        <v/>
      </c>
      <c r="AS201" s="34" t="str">
        <f t="shared" si="52"/>
        <v/>
      </c>
      <c r="AT201" s="34" t="str">
        <f t="shared" si="52"/>
        <v/>
      </c>
      <c r="AU201" s="34" t="str">
        <f t="shared" si="52"/>
        <v/>
      </c>
      <c r="AV201" s="34" t="str">
        <f t="shared" si="52"/>
        <v/>
      </c>
    </row>
    <row r="202" spans="2:48" ht="21.9" customHeight="1">
      <c r="B202" s="86" t="str">
        <f>IF('4.製品一覧'!B201="","",'4.製品一覧'!B201)</f>
        <v/>
      </c>
      <c r="C202" s="86" t="str">
        <f>IFERROR(VLOOKUP(B202,'4.製品一覧'!$B$4:$C$500,2,FALSE),"")</f>
        <v/>
      </c>
      <c r="D202" s="34">
        <f>SUMIF('2.売上実績'!$C$4:$C$5000,$B202,'2.売上実績'!$D$4:$D$5000)</f>
        <v>0</v>
      </c>
      <c r="E202" s="35">
        <f t="shared" si="45"/>
        <v>0</v>
      </c>
      <c r="F202" s="34">
        <f>IF(B202="",0,D202*VLOOKUP(B202,'4.製品一覧'!$B$4:$E$500,4,FALSE))</f>
        <v>0</v>
      </c>
      <c r="G202" s="35">
        <f t="shared" si="46"/>
        <v>0</v>
      </c>
      <c r="H202" s="35">
        <f t="shared" si="47"/>
        <v>0</v>
      </c>
      <c r="I202" s="113">
        <f t="shared" si="48"/>
        <v>0</v>
      </c>
      <c r="J202" s="114">
        <f t="shared" si="49"/>
        <v>0</v>
      </c>
      <c r="K202" s="47"/>
      <c r="L202" s="34" t="str">
        <f>IF(B202="","",SUMIF('5.経済減価償却'!$H$4:$H$3000,B202,'5.経済減価償却'!$G$4:$G$3000))</f>
        <v/>
      </c>
      <c r="M202" s="34" t="str">
        <f t="shared" si="50"/>
        <v/>
      </c>
      <c r="N202" s="34" t="str">
        <f>IF(B202="","",VLOOKUP(B202,'6.直接費'!$B$5:$G$501,3,FALSE))</f>
        <v/>
      </c>
      <c r="O202" s="34" t="str">
        <f t="shared" si="51"/>
        <v/>
      </c>
      <c r="P202" s="34" t="str">
        <f>IF($B202="","",VLOOKUP($B202,'6.直接費'!$B$5:$G$501,4,FALSE))</f>
        <v/>
      </c>
      <c r="Q202" s="34"/>
      <c r="R202" s="34"/>
      <c r="S202" s="34" t="str">
        <f t="shared" si="52"/>
        <v/>
      </c>
      <c r="T202" s="34" t="str">
        <f t="shared" si="52"/>
        <v/>
      </c>
      <c r="U202" s="34" t="str">
        <f t="shared" si="52"/>
        <v/>
      </c>
      <c r="V202" s="34" t="str">
        <f t="shared" si="52"/>
        <v/>
      </c>
      <c r="W202" s="34" t="str">
        <f t="shared" si="52"/>
        <v/>
      </c>
      <c r="X202" s="34" t="str">
        <f t="shared" si="52"/>
        <v/>
      </c>
      <c r="Y202" s="34" t="str">
        <f t="shared" si="52"/>
        <v/>
      </c>
      <c r="Z202" s="34" t="str">
        <f t="shared" si="52"/>
        <v/>
      </c>
      <c r="AA202" s="34" t="str">
        <f t="shared" si="52"/>
        <v/>
      </c>
      <c r="AB202" s="34" t="str">
        <f t="shared" si="52"/>
        <v/>
      </c>
      <c r="AC202" s="34" t="str">
        <f t="shared" si="52"/>
        <v/>
      </c>
      <c r="AD202" s="34" t="str">
        <f t="shared" si="52"/>
        <v/>
      </c>
      <c r="AE202" s="34" t="str">
        <f t="shared" si="52"/>
        <v/>
      </c>
      <c r="AF202" s="34" t="str">
        <f t="shared" si="52"/>
        <v/>
      </c>
      <c r="AG202" s="34" t="str">
        <f t="shared" si="52"/>
        <v/>
      </c>
      <c r="AH202" s="34" t="str">
        <f t="shared" si="52"/>
        <v/>
      </c>
      <c r="AI202" s="34" t="str">
        <f t="shared" si="52"/>
        <v/>
      </c>
      <c r="AJ202" s="34" t="str">
        <f t="shared" si="52"/>
        <v/>
      </c>
      <c r="AK202" s="34" t="str">
        <f t="shared" si="52"/>
        <v/>
      </c>
      <c r="AL202" s="34" t="str">
        <f t="shared" si="52"/>
        <v/>
      </c>
      <c r="AM202" s="34" t="str">
        <f t="shared" si="52"/>
        <v/>
      </c>
      <c r="AN202" s="34" t="str">
        <f t="shared" si="52"/>
        <v/>
      </c>
      <c r="AO202" s="34" t="str">
        <f t="shared" si="52"/>
        <v/>
      </c>
      <c r="AP202" s="34" t="str">
        <f t="shared" si="52"/>
        <v/>
      </c>
      <c r="AQ202" s="34" t="str">
        <f t="shared" si="52"/>
        <v/>
      </c>
      <c r="AR202" s="34" t="str">
        <f t="shared" si="52"/>
        <v/>
      </c>
      <c r="AS202" s="34" t="str">
        <f t="shared" si="52"/>
        <v/>
      </c>
      <c r="AT202" s="34" t="str">
        <f t="shared" si="52"/>
        <v/>
      </c>
      <c r="AU202" s="34" t="str">
        <f t="shared" si="52"/>
        <v/>
      </c>
      <c r="AV202" s="34" t="str">
        <f t="shared" si="52"/>
        <v/>
      </c>
    </row>
    <row r="203" spans="2:48" ht="21.9" customHeight="1">
      <c r="B203" s="86" t="str">
        <f>IF('4.製品一覧'!B202="","",'4.製品一覧'!B202)</f>
        <v/>
      </c>
      <c r="C203" s="86" t="str">
        <f>IFERROR(VLOOKUP(B203,'4.製品一覧'!$B$4:$C$500,2,FALSE),"")</f>
        <v/>
      </c>
      <c r="D203" s="34">
        <f>SUMIF('2.売上実績'!$C$4:$C$5000,$B203,'2.売上実績'!$D$4:$D$5000)</f>
        <v>0</v>
      </c>
      <c r="E203" s="35">
        <f t="shared" si="45"/>
        <v>0</v>
      </c>
      <c r="F203" s="34">
        <f>IF(B203="",0,D203*VLOOKUP(B203,'4.製品一覧'!$B$4:$E$500,4,FALSE))</f>
        <v>0</v>
      </c>
      <c r="G203" s="35">
        <f t="shared" si="46"/>
        <v>0</v>
      </c>
      <c r="H203" s="35">
        <f t="shared" si="47"/>
        <v>0</v>
      </c>
      <c r="I203" s="113">
        <f t="shared" si="48"/>
        <v>0</v>
      </c>
      <c r="J203" s="114">
        <f t="shared" si="49"/>
        <v>0</v>
      </c>
      <c r="K203" s="47"/>
      <c r="L203" s="34" t="str">
        <f>IF(B203="","",SUMIF('5.経済減価償却'!$H$4:$H$3000,B203,'5.経済減価償却'!$G$4:$G$3000))</f>
        <v/>
      </c>
      <c r="M203" s="34" t="str">
        <f t="shared" si="50"/>
        <v/>
      </c>
      <c r="N203" s="34" t="str">
        <f>IF(B203="","",VLOOKUP(B203,'6.直接費'!$B$5:$G$501,3,FALSE))</f>
        <v/>
      </c>
      <c r="O203" s="34" t="str">
        <f t="shared" si="51"/>
        <v/>
      </c>
      <c r="P203" s="34" t="str">
        <f>IF($B203="","",VLOOKUP($B203,'6.直接費'!$B$5:$G$501,4,FALSE))</f>
        <v/>
      </c>
      <c r="Q203" s="34"/>
      <c r="R203" s="34"/>
      <c r="S203" s="34" t="str">
        <f t="shared" si="52"/>
        <v/>
      </c>
      <c r="T203" s="34" t="str">
        <f t="shared" si="52"/>
        <v/>
      </c>
      <c r="U203" s="34" t="str">
        <f t="shared" si="52"/>
        <v/>
      </c>
      <c r="V203" s="34" t="str">
        <f t="shared" si="52"/>
        <v/>
      </c>
      <c r="W203" s="34" t="str">
        <f t="shared" si="52"/>
        <v/>
      </c>
      <c r="X203" s="34" t="str">
        <f t="shared" si="52"/>
        <v/>
      </c>
      <c r="Y203" s="34" t="str">
        <f t="shared" si="52"/>
        <v/>
      </c>
      <c r="Z203" s="34" t="str">
        <f t="shared" si="52"/>
        <v/>
      </c>
      <c r="AA203" s="34" t="str">
        <f t="shared" si="52"/>
        <v/>
      </c>
      <c r="AB203" s="34" t="str">
        <f t="shared" si="52"/>
        <v/>
      </c>
      <c r="AC203" s="34" t="str">
        <f t="shared" si="52"/>
        <v/>
      </c>
      <c r="AD203" s="34" t="str">
        <f t="shared" si="52"/>
        <v/>
      </c>
      <c r="AE203" s="34" t="str">
        <f t="shared" si="52"/>
        <v/>
      </c>
      <c r="AF203" s="34" t="str">
        <f t="shared" si="52"/>
        <v/>
      </c>
      <c r="AG203" s="34" t="str">
        <f t="shared" si="52"/>
        <v/>
      </c>
      <c r="AH203" s="34" t="str">
        <f t="shared" si="52"/>
        <v/>
      </c>
      <c r="AI203" s="34" t="str">
        <f t="shared" si="52"/>
        <v/>
      </c>
      <c r="AJ203" s="34" t="str">
        <f t="shared" si="52"/>
        <v/>
      </c>
      <c r="AK203" s="34" t="str">
        <f t="shared" si="52"/>
        <v/>
      </c>
      <c r="AL203" s="34" t="str">
        <f t="shared" si="52"/>
        <v/>
      </c>
      <c r="AM203" s="34" t="str">
        <f t="shared" si="52"/>
        <v/>
      </c>
      <c r="AN203" s="34" t="str">
        <f t="shared" si="52"/>
        <v/>
      </c>
      <c r="AO203" s="34" t="str">
        <f t="shared" si="52"/>
        <v/>
      </c>
      <c r="AP203" s="34" t="str">
        <f t="shared" si="52"/>
        <v/>
      </c>
      <c r="AQ203" s="34" t="str">
        <f t="shared" si="52"/>
        <v/>
      </c>
      <c r="AR203" s="34" t="str">
        <f t="shared" si="52"/>
        <v/>
      </c>
      <c r="AS203" s="34" t="str">
        <f t="shared" si="52"/>
        <v/>
      </c>
      <c r="AT203" s="34" t="str">
        <f t="shared" si="52"/>
        <v/>
      </c>
      <c r="AU203" s="34" t="str">
        <f t="shared" si="52"/>
        <v/>
      </c>
      <c r="AV203" s="34" t="str">
        <f t="shared" si="52"/>
        <v/>
      </c>
    </row>
    <row r="204" spans="2:48" ht="21.9" customHeight="1">
      <c r="B204" s="86" t="str">
        <f>IF('4.製品一覧'!B203="","",'4.製品一覧'!B203)</f>
        <v/>
      </c>
      <c r="C204" s="86" t="str">
        <f>IFERROR(VLOOKUP(B204,'4.製品一覧'!$B$4:$C$500,2,FALSE),"")</f>
        <v/>
      </c>
      <c r="D204" s="34">
        <f>SUMIF('2.売上実績'!$C$4:$C$5000,$B204,'2.売上実績'!$D$4:$D$5000)</f>
        <v>0</v>
      </c>
      <c r="E204" s="35">
        <f t="shared" si="45"/>
        <v>0</v>
      </c>
      <c r="F204" s="34">
        <f>IF(B204="",0,D204*VLOOKUP(B204,'4.製品一覧'!$B$4:$E$500,4,FALSE))</f>
        <v>0</v>
      </c>
      <c r="G204" s="35">
        <f t="shared" si="46"/>
        <v>0</v>
      </c>
      <c r="H204" s="35">
        <f t="shared" si="47"/>
        <v>0</v>
      </c>
      <c r="I204" s="113">
        <f t="shared" si="48"/>
        <v>0</v>
      </c>
      <c r="J204" s="114">
        <f t="shared" si="49"/>
        <v>0</v>
      </c>
      <c r="K204" s="47"/>
      <c r="L204" s="34" t="str">
        <f>IF(B204="","",SUMIF('5.経済減価償却'!$H$4:$H$3000,B204,'5.経済減価償却'!$G$4:$G$3000))</f>
        <v/>
      </c>
      <c r="M204" s="34" t="str">
        <f t="shared" si="50"/>
        <v/>
      </c>
      <c r="N204" s="34" t="str">
        <f>IF(B204="","",VLOOKUP(B204,'6.直接費'!$B$5:$G$501,3,FALSE))</f>
        <v/>
      </c>
      <c r="O204" s="34" t="str">
        <f t="shared" si="51"/>
        <v/>
      </c>
      <c r="P204" s="34" t="str">
        <f>IF($B204="","",VLOOKUP($B204,'6.直接費'!$B$5:$G$501,4,FALSE))</f>
        <v/>
      </c>
      <c r="Q204" s="34"/>
      <c r="R204" s="34"/>
      <c r="S204" s="34" t="str">
        <f t="shared" si="52"/>
        <v/>
      </c>
      <c r="T204" s="34" t="str">
        <f t="shared" si="52"/>
        <v/>
      </c>
      <c r="U204" s="34" t="str">
        <f t="shared" si="52"/>
        <v/>
      </c>
      <c r="V204" s="34" t="str">
        <f t="shared" si="52"/>
        <v/>
      </c>
      <c r="W204" s="34" t="str">
        <f t="shared" si="52"/>
        <v/>
      </c>
      <c r="X204" s="34" t="str">
        <f t="shared" si="52"/>
        <v/>
      </c>
      <c r="Y204" s="34" t="str">
        <f t="shared" si="52"/>
        <v/>
      </c>
      <c r="Z204" s="34" t="str">
        <f t="shared" si="52"/>
        <v/>
      </c>
      <c r="AA204" s="34" t="str">
        <f t="shared" si="52"/>
        <v/>
      </c>
      <c r="AB204" s="34" t="str">
        <f t="shared" si="52"/>
        <v/>
      </c>
      <c r="AC204" s="34" t="str">
        <f t="shared" si="52"/>
        <v/>
      </c>
      <c r="AD204" s="34" t="str">
        <f t="shared" si="52"/>
        <v/>
      </c>
      <c r="AE204" s="34" t="str">
        <f t="shared" si="52"/>
        <v/>
      </c>
      <c r="AF204" s="34" t="str">
        <f t="shared" si="52"/>
        <v/>
      </c>
      <c r="AG204" s="34" t="str">
        <f t="shared" si="52"/>
        <v/>
      </c>
      <c r="AH204" s="34" t="str">
        <f t="shared" si="52"/>
        <v/>
      </c>
      <c r="AI204" s="34" t="str">
        <f t="shared" si="52"/>
        <v/>
      </c>
      <c r="AJ204" s="34" t="str">
        <f t="shared" si="52"/>
        <v/>
      </c>
      <c r="AK204" s="34" t="str">
        <f t="shared" si="52"/>
        <v/>
      </c>
      <c r="AL204" s="34" t="str">
        <f t="shared" si="52"/>
        <v/>
      </c>
      <c r="AM204" s="34" t="str">
        <f t="shared" si="52"/>
        <v/>
      </c>
      <c r="AN204" s="34" t="str">
        <f t="shared" si="52"/>
        <v/>
      </c>
      <c r="AO204" s="34" t="str">
        <f t="shared" si="52"/>
        <v/>
      </c>
      <c r="AP204" s="34" t="str">
        <f t="shared" si="52"/>
        <v/>
      </c>
      <c r="AQ204" s="34" t="str">
        <f t="shared" si="52"/>
        <v/>
      </c>
      <c r="AR204" s="34" t="str">
        <f t="shared" si="52"/>
        <v/>
      </c>
      <c r="AS204" s="34" t="str">
        <f t="shared" si="52"/>
        <v/>
      </c>
      <c r="AT204" s="34" t="str">
        <f t="shared" si="52"/>
        <v/>
      </c>
      <c r="AU204" s="34" t="str">
        <f t="shared" si="52"/>
        <v/>
      </c>
      <c r="AV204" s="34" t="str">
        <f t="shared" si="52"/>
        <v/>
      </c>
    </row>
    <row r="205" spans="2:48" ht="21.9" customHeight="1">
      <c r="B205" s="86" t="str">
        <f>IF('4.製品一覧'!B204="","",'4.製品一覧'!B204)</f>
        <v/>
      </c>
      <c r="C205" s="86" t="str">
        <f>IFERROR(VLOOKUP(B205,'4.製品一覧'!$B$4:$C$500,2,FALSE),"")</f>
        <v/>
      </c>
      <c r="D205" s="34">
        <f>SUMIF('2.売上実績'!$C$4:$C$5000,$B205,'2.売上実績'!$D$4:$D$5000)</f>
        <v>0</v>
      </c>
      <c r="E205" s="35">
        <f t="shared" si="45"/>
        <v>0</v>
      </c>
      <c r="F205" s="34">
        <f>IF(B205="",0,D205*VLOOKUP(B205,'4.製品一覧'!$B$4:$E$500,4,FALSE))</f>
        <v>0</v>
      </c>
      <c r="G205" s="35">
        <f t="shared" si="46"/>
        <v>0</v>
      </c>
      <c r="H205" s="35">
        <f t="shared" si="47"/>
        <v>0</v>
      </c>
      <c r="I205" s="113">
        <f t="shared" si="48"/>
        <v>0</v>
      </c>
      <c r="J205" s="114">
        <f t="shared" si="49"/>
        <v>0</v>
      </c>
      <c r="K205" s="47"/>
      <c r="L205" s="34" t="str">
        <f>IF(B205="","",SUMIF('5.経済減価償却'!$H$4:$H$3000,B205,'5.経済減価償却'!$G$4:$G$3000))</f>
        <v/>
      </c>
      <c r="M205" s="34" t="str">
        <f t="shared" si="50"/>
        <v/>
      </c>
      <c r="N205" s="34" t="str">
        <f>IF(B205="","",VLOOKUP(B205,'6.直接費'!$B$5:$G$501,3,FALSE))</f>
        <v/>
      </c>
      <c r="O205" s="34" t="str">
        <f t="shared" si="51"/>
        <v/>
      </c>
      <c r="P205" s="34" t="str">
        <f>IF($B205="","",VLOOKUP($B205,'6.直接費'!$B$5:$G$501,4,FALSE))</f>
        <v/>
      </c>
      <c r="Q205" s="34"/>
      <c r="R205" s="34"/>
      <c r="S205" s="34" t="str">
        <f t="shared" si="52"/>
        <v/>
      </c>
      <c r="T205" s="34" t="str">
        <f t="shared" si="52"/>
        <v/>
      </c>
      <c r="U205" s="34" t="str">
        <f t="shared" si="52"/>
        <v/>
      </c>
      <c r="V205" s="34" t="str">
        <f t="shared" si="52"/>
        <v/>
      </c>
      <c r="W205" s="34" t="str">
        <f t="shared" si="52"/>
        <v/>
      </c>
      <c r="X205" s="34" t="str">
        <f t="shared" si="52"/>
        <v/>
      </c>
      <c r="Y205" s="34" t="str">
        <f t="shared" si="52"/>
        <v/>
      </c>
      <c r="Z205" s="34" t="str">
        <f t="shared" si="52"/>
        <v/>
      </c>
      <c r="AA205" s="34" t="str">
        <f t="shared" si="52"/>
        <v/>
      </c>
      <c r="AB205" s="34" t="str">
        <f t="shared" si="52"/>
        <v/>
      </c>
      <c r="AC205" s="34" t="str">
        <f t="shared" si="52"/>
        <v/>
      </c>
      <c r="AD205" s="34" t="str">
        <f t="shared" si="52"/>
        <v/>
      </c>
      <c r="AE205" s="34" t="str">
        <f t="shared" si="52"/>
        <v/>
      </c>
      <c r="AF205" s="34" t="str">
        <f t="shared" si="52"/>
        <v/>
      </c>
      <c r="AG205" s="34" t="str">
        <f t="shared" si="52"/>
        <v/>
      </c>
      <c r="AH205" s="34" t="str">
        <f t="shared" si="52"/>
        <v/>
      </c>
      <c r="AI205" s="34" t="str">
        <f t="shared" si="52"/>
        <v/>
      </c>
      <c r="AJ205" s="34" t="str">
        <f t="shared" si="52"/>
        <v/>
      </c>
      <c r="AK205" s="34" t="str">
        <f t="shared" si="52"/>
        <v/>
      </c>
      <c r="AL205" s="34" t="str">
        <f t="shared" si="52"/>
        <v/>
      </c>
      <c r="AM205" s="34" t="str">
        <f t="shared" si="52"/>
        <v/>
      </c>
      <c r="AN205" s="34" t="str">
        <f t="shared" si="52"/>
        <v/>
      </c>
      <c r="AO205" s="34" t="str">
        <f t="shared" si="52"/>
        <v/>
      </c>
      <c r="AP205" s="34" t="str">
        <f t="shared" si="52"/>
        <v/>
      </c>
      <c r="AQ205" s="34" t="str">
        <f t="shared" si="52"/>
        <v/>
      </c>
      <c r="AR205" s="34" t="str">
        <f t="shared" si="52"/>
        <v/>
      </c>
      <c r="AS205" s="34" t="str">
        <f t="shared" si="52"/>
        <v/>
      </c>
      <c r="AT205" s="34" t="str">
        <f t="shared" si="52"/>
        <v/>
      </c>
      <c r="AU205" s="34" t="str">
        <f t="shared" si="52"/>
        <v/>
      </c>
      <c r="AV205" s="34" t="str">
        <f t="shared" si="52"/>
        <v/>
      </c>
    </row>
    <row r="206" spans="2:48" ht="21.9" customHeight="1">
      <c r="B206" s="86" t="str">
        <f>IF('4.製品一覧'!B205="","",'4.製品一覧'!B205)</f>
        <v/>
      </c>
      <c r="C206" s="86" t="str">
        <f>IFERROR(VLOOKUP(B206,'4.製品一覧'!$B$4:$C$500,2,FALSE),"")</f>
        <v/>
      </c>
      <c r="D206" s="34">
        <f>SUMIF('2.売上実績'!$C$4:$C$5000,$B206,'2.売上実績'!$D$4:$D$5000)</f>
        <v>0</v>
      </c>
      <c r="E206" s="35">
        <f t="shared" si="45"/>
        <v>0</v>
      </c>
      <c r="F206" s="34">
        <f>IF(B206="",0,D206*VLOOKUP(B206,'4.製品一覧'!$B$4:$E$500,4,FALSE))</f>
        <v>0</v>
      </c>
      <c r="G206" s="35">
        <f t="shared" si="46"/>
        <v>0</v>
      </c>
      <c r="H206" s="35">
        <f t="shared" si="47"/>
        <v>0</v>
      </c>
      <c r="I206" s="113">
        <f t="shared" si="48"/>
        <v>0</v>
      </c>
      <c r="J206" s="114">
        <f t="shared" si="49"/>
        <v>0</v>
      </c>
      <c r="K206" s="47"/>
      <c r="L206" s="34" t="str">
        <f>IF(B206="","",SUMIF('5.経済減価償却'!$H$4:$H$3000,B206,'5.経済減価償却'!$G$4:$G$3000))</f>
        <v/>
      </c>
      <c r="M206" s="34" t="str">
        <f t="shared" si="50"/>
        <v/>
      </c>
      <c r="N206" s="34" t="str">
        <f>IF(B206="","",VLOOKUP(B206,'6.直接費'!$B$5:$G$501,3,FALSE))</f>
        <v/>
      </c>
      <c r="O206" s="34" t="str">
        <f t="shared" si="51"/>
        <v/>
      </c>
      <c r="P206" s="34" t="str">
        <f>IF($B206="","",VLOOKUP($B206,'6.直接費'!$B$5:$G$501,4,FALSE))</f>
        <v/>
      </c>
      <c r="Q206" s="34"/>
      <c r="R206" s="34"/>
      <c r="S206" s="34" t="str">
        <f t="shared" si="52"/>
        <v/>
      </c>
      <c r="T206" s="34" t="str">
        <f t="shared" si="52"/>
        <v/>
      </c>
      <c r="U206" s="34" t="str">
        <f t="shared" si="52"/>
        <v/>
      </c>
      <c r="V206" s="34" t="str">
        <f t="shared" si="52"/>
        <v/>
      </c>
      <c r="W206" s="34" t="str">
        <f t="shared" si="52"/>
        <v/>
      </c>
      <c r="X206" s="34" t="str">
        <f t="shared" si="52"/>
        <v/>
      </c>
      <c r="Y206" s="34" t="str">
        <f t="shared" si="52"/>
        <v/>
      </c>
      <c r="Z206" s="34" t="str">
        <f t="shared" si="52"/>
        <v/>
      </c>
      <c r="AA206" s="34" t="str">
        <f t="shared" si="52"/>
        <v/>
      </c>
      <c r="AB206" s="34" t="str">
        <f t="shared" si="52"/>
        <v/>
      </c>
      <c r="AC206" s="34" t="str">
        <f t="shared" si="52"/>
        <v/>
      </c>
      <c r="AD206" s="34" t="str">
        <f t="shared" si="52"/>
        <v/>
      </c>
      <c r="AE206" s="34" t="str">
        <f t="shared" si="52"/>
        <v/>
      </c>
      <c r="AF206" s="34" t="str">
        <f t="shared" si="52"/>
        <v/>
      </c>
      <c r="AG206" s="34" t="str">
        <f t="shared" si="52"/>
        <v/>
      </c>
      <c r="AH206" s="34" t="str">
        <f t="shared" si="52"/>
        <v/>
      </c>
      <c r="AI206" s="34" t="str">
        <f t="shared" si="52"/>
        <v/>
      </c>
      <c r="AJ206" s="34" t="str">
        <f t="shared" si="52"/>
        <v/>
      </c>
      <c r="AK206" s="34" t="str">
        <f t="shared" si="52"/>
        <v/>
      </c>
      <c r="AL206" s="34" t="str">
        <f t="shared" si="52"/>
        <v/>
      </c>
      <c r="AM206" s="34" t="str">
        <f t="shared" si="52"/>
        <v/>
      </c>
      <c r="AN206" s="34" t="str">
        <f t="shared" si="52"/>
        <v/>
      </c>
      <c r="AO206" s="34" t="str">
        <f t="shared" si="52"/>
        <v/>
      </c>
      <c r="AP206" s="34" t="str">
        <f t="shared" si="52"/>
        <v/>
      </c>
      <c r="AQ206" s="34" t="str">
        <f t="shared" si="52"/>
        <v/>
      </c>
      <c r="AR206" s="34" t="str">
        <f t="shared" si="52"/>
        <v/>
      </c>
      <c r="AS206" s="34" t="str">
        <f t="shared" si="52"/>
        <v/>
      </c>
      <c r="AT206" s="34" t="str">
        <f t="shared" si="52"/>
        <v/>
      </c>
      <c r="AU206" s="34" t="str">
        <f t="shared" si="52"/>
        <v/>
      </c>
      <c r="AV206" s="34" t="str">
        <f t="shared" si="52"/>
        <v/>
      </c>
    </row>
    <row r="207" spans="2:48" ht="21.9" customHeight="1">
      <c r="B207" s="86" t="str">
        <f>IF('4.製品一覧'!B206="","",'4.製品一覧'!B206)</f>
        <v/>
      </c>
      <c r="C207" s="86" t="str">
        <f>IFERROR(VLOOKUP(B207,'4.製品一覧'!$B$4:$C$500,2,FALSE),"")</f>
        <v/>
      </c>
      <c r="D207" s="34">
        <f>SUMIF('2.売上実績'!$C$4:$C$5000,$B207,'2.売上実績'!$D$4:$D$5000)</f>
        <v>0</v>
      </c>
      <c r="E207" s="35">
        <f t="shared" si="45"/>
        <v>0</v>
      </c>
      <c r="F207" s="34">
        <f>IF(B207="",0,D207*VLOOKUP(B207,'4.製品一覧'!$B$4:$E$500,4,FALSE))</f>
        <v>0</v>
      </c>
      <c r="G207" s="35">
        <f t="shared" si="46"/>
        <v>0</v>
      </c>
      <c r="H207" s="35">
        <f t="shared" si="47"/>
        <v>0</v>
      </c>
      <c r="I207" s="113">
        <f t="shared" si="48"/>
        <v>0</v>
      </c>
      <c r="J207" s="114">
        <f t="shared" si="49"/>
        <v>0</v>
      </c>
      <c r="K207" s="47"/>
      <c r="L207" s="34" t="str">
        <f>IF(B207="","",SUMIF('5.経済減価償却'!$H$4:$H$3000,B207,'5.経済減価償却'!$G$4:$G$3000))</f>
        <v/>
      </c>
      <c r="M207" s="34" t="str">
        <f t="shared" si="50"/>
        <v/>
      </c>
      <c r="N207" s="34" t="str">
        <f>IF(B207="","",VLOOKUP(B207,'6.直接費'!$B$5:$G$501,3,FALSE))</f>
        <v/>
      </c>
      <c r="O207" s="34" t="str">
        <f t="shared" si="51"/>
        <v/>
      </c>
      <c r="P207" s="34" t="str">
        <f>IF($B207="","",VLOOKUP($B207,'6.直接費'!$B$5:$G$501,4,FALSE))</f>
        <v/>
      </c>
      <c r="Q207" s="34"/>
      <c r="R207" s="34"/>
      <c r="S207" s="34" t="str">
        <f t="shared" si="52"/>
        <v/>
      </c>
      <c r="T207" s="34" t="str">
        <f t="shared" si="52"/>
        <v/>
      </c>
      <c r="U207" s="34" t="str">
        <f t="shared" si="52"/>
        <v/>
      </c>
      <c r="V207" s="34" t="str">
        <f t="shared" si="52"/>
        <v/>
      </c>
      <c r="W207" s="34" t="str">
        <f t="shared" si="52"/>
        <v/>
      </c>
      <c r="X207" s="34" t="str">
        <f t="shared" si="52"/>
        <v/>
      </c>
      <c r="Y207" s="34" t="str">
        <f t="shared" si="52"/>
        <v/>
      </c>
      <c r="Z207" s="34" t="str">
        <f t="shared" si="52"/>
        <v/>
      </c>
      <c r="AA207" s="34" t="str">
        <f t="shared" si="52"/>
        <v/>
      </c>
      <c r="AB207" s="34" t="str">
        <f t="shared" si="52"/>
        <v/>
      </c>
      <c r="AC207" s="34" t="str">
        <f t="shared" si="52"/>
        <v/>
      </c>
      <c r="AD207" s="34" t="str">
        <f t="shared" si="52"/>
        <v/>
      </c>
      <c r="AE207" s="34" t="str">
        <f t="shared" si="52"/>
        <v/>
      </c>
      <c r="AF207" s="34" t="str">
        <f t="shared" si="52"/>
        <v/>
      </c>
      <c r="AG207" s="34" t="str">
        <f t="shared" si="52"/>
        <v/>
      </c>
      <c r="AH207" s="34" t="str">
        <f t="shared" si="52"/>
        <v/>
      </c>
      <c r="AI207" s="34" t="str">
        <f t="shared" si="52"/>
        <v/>
      </c>
      <c r="AJ207" s="34" t="str">
        <f t="shared" si="52"/>
        <v/>
      </c>
      <c r="AK207" s="34" t="str">
        <f t="shared" si="52"/>
        <v/>
      </c>
      <c r="AL207" s="34" t="str">
        <f t="shared" si="52"/>
        <v/>
      </c>
      <c r="AM207" s="34" t="str">
        <f t="shared" si="52"/>
        <v/>
      </c>
      <c r="AN207" s="34" t="str">
        <f t="shared" si="52"/>
        <v/>
      </c>
      <c r="AO207" s="34" t="str">
        <f t="shared" si="52"/>
        <v/>
      </c>
      <c r="AP207" s="34" t="str">
        <f t="shared" si="52"/>
        <v/>
      </c>
      <c r="AQ207" s="34" t="str">
        <f t="shared" si="52"/>
        <v/>
      </c>
      <c r="AR207" s="34" t="str">
        <f t="shared" si="52"/>
        <v/>
      </c>
      <c r="AS207" s="34" t="str">
        <f t="shared" si="52"/>
        <v/>
      </c>
      <c r="AT207" s="34" t="str">
        <f t="shared" si="52"/>
        <v/>
      </c>
      <c r="AU207" s="34" t="str">
        <f t="shared" si="52"/>
        <v/>
      </c>
      <c r="AV207" s="34" t="str">
        <f t="shared" si="52"/>
        <v/>
      </c>
    </row>
    <row r="208" spans="2:48" ht="21.9" customHeight="1">
      <c r="B208" s="86" t="str">
        <f>IF('4.製品一覧'!B207="","",'4.製品一覧'!B207)</f>
        <v/>
      </c>
      <c r="C208" s="86" t="str">
        <f>IFERROR(VLOOKUP(B208,'4.製品一覧'!$B$4:$C$500,2,FALSE),"")</f>
        <v/>
      </c>
      <c r="D208" s="34">
        <f>SUMIF('2.売上実績'!$C$4:$C$5000,$B208,'2.売上実績'!$D$4:$D$5000)</f>
        <v>0</v>
      </c>
      <c r="E208" s="35">
        <f t="shared" si="45"/>
        <v>0</v>
      </c>
      <c r="F208" s="34">
        <f>IF(B208="",0,D208*VLOOKUP(B208,'4.製品一覧'!$B$4:$E$500,4,FALSE))</f>
        <v>0</v>
      </c>
      <c r="G208" s="35">
        <f t="shared" si="46"/>
        <v>0</v>
      </c>
      <c r="H208" s="35">
        <f t="shared" si="47"/>
        <v>0</v>
      </c>
      <c r="I208" s="113">
        <f t="shared" si="48"/>
        <v>0</v>
      </c>
      <c r="J208" s="114">
        <f t="shared" si="49"/>
        <v>0</v>
      </c>
      <c r="K208" s="47"/>
      <c r="L208" s="34" t="str">
        <f>IF(B208="","",SUMIF('5.経済減価償却'!$H$4:$H$3000,B208,'5.経済減価償却'!$G$4:$G$3000))</f>
        <v/>
      </c>
      <c r="M208" s="34" t="str">
        <f t="shared" si="50"/>
        <v/>
      </c>
      <c r="N208" s="34" t="str">
        <f>IF(B208="","",VLOOKUP(B208,'6.直接費'!$B$5:$G$501,3,FALSE))</f>
        <v/>
      </c>
      <c r="O208" s="34" t="str">
        <f t="shared" si="51"/>
        <v/>
      </c>
      <c r="P208" s="34" t="str">
        <f>IF($B208="","",VLOOKUP($B208,'6.直接費'!$B$5:$G$501,4,FALSE))</f>
        <v/>
      </c>
      <c r="Q208" s="34"/>
      <c r="R208" s="34"/>
      <c r="S208" s="34" t="str">
        <f t="shared" si="52"/>
        <v/>
      </c>
      <c r="T208" s="34" t="str">
        <f t="shared" si="52"/>
        <v/>
      </c>
      <c r="U208" s="34" t="str">
        <f t="shared" si="52"/>
        <v/>
      </c>
      <c r="V208" s="34" t="str">
        <f t="shared" si="52"/>
        <v/>
      </c>
      <c r="W208" s="34" t="str">
        <f t="shared" si="52"/>
        <v/>
      </c>
      <c r="X208" s="34" t="str">
        <f t="shared" si="52"/>
        <v/>
      </c>
      <c r="Y208" s="34" t="str">
        <f t="shared" si="52"/>
        <v/>
      </c>
      <c r="Z208" s="34" t="str">
        <f t="shared" si="52"/>
        <v/>
      </c>
      <c r="AA208" s="34" t="str">
        <f t="shared" si="52"/>
        <v/>
      </c>
      <c r="AB208" s="34" t="str">
        <f t="shared" si="52"/>
        <v/>
      </c>
      <c r="AC208" s="34" t="str">
        <f t="shared" si="52"/>
        <v/>
      </c>
      <c r="AD208" s="34" t="str">
        <f t="shared" si="52"/>
        <v/>
      </c>
      <c r="AE208" s="34" t="str">
        <f t="shared" si="52"/>
        <v/>
      </c>
      <c r="AF208" s="34" t="str">
        <f t="shared" si="52"/>
        <v/>
      </c>
      <c r="AG208" s="34" t="str">
        <f t="shared" si="52"/>
        <v/>
      </c>
      <c r="AH208" s="34" t="str">
        <f t="shared" si="52"/>
        <v/>
      </c>
      <c r="AI208" s="34" t="str">
        <f t="shared" si="52"/>
        <v/>
      </c>
      <c r="AJ208" s="34" t="str">
        <f t="shared" si="52"/>
        <v/>
      </c>
      <c r="AK208" s="34" t="str">
        <f t="shared" si="52"/>
        <v/>
      </c>
      <c r="AL208" s="34" t="str">
        <f t="shared" si="52"/>
        <v/>
      </c>
      <c r="AM208" s="34" t="str">
        <f t="shared" si="52"/>
        <v/>
      </c>
      <c r="AN208" s="34" t="str">
        <f t="shared" si="52"/>
        <v/>
      </c>
      <c r="AO208" s="34" t="str">
        <f t="shared" si="52"/>
        <v/>
      </c>
      <c r="AP208" s="34" t="str">
        <f t="shared" si="52"/>
        <v/>
      </c>
      <c r="AQ208" s="34" t="str">
        <f t="shared" si="52"/>
        <v/>
      </c>
      <c r="AR208" s="34" t="str">
        <f t="shared" si="52"/>
        <v/>
      </c>
      <c r="AS208" s="34" t="str">
        <f t="shared" si="52"/>
        <v/>
      </c>
      <c r="AT208" s="34" t="str">
        <f t="shared" si="52"/>
        <v/>
      </c>
      <c r="AU208" s="34" t="str">
        <f t="shared" si="52"/>
        <v/>
      </c>
      <c r="AV208" s="34" t="str">
        <f t="shared" si="52"/>
        <v/>
      </c>
    </row>
    <row r="209" spans="2:48" ht="21.9" customHeight="1">
      <c r="B209" s="86" t="str">
        <f>IF('4.製品一覧'!B208="","",'4.製品一覧'!B208)</f>
        <v/>
      </c>
      <c r="C209" s="86" t="str">
        <f>IFERROR(VLOOKUP(B209,'4.製品一覧'!$B$4:$C$500,2,FALSE),"")</f>
        <v/>
      </c>
      <c r="D209" s="34">
        <f>SUMIF('2.売上実績'!$C$4:$C$5000,$B209,'2.売上実績'!$D$4:$D$5000)</f>
        <v>0</v>
      </c>
      <c r="E209" s="35">
        <f t="shared" si="45"/>
        <v>0</v>
      </c>
      <c r="F209" s="34">
        <f>IF(B209="",0,D209*VLOOKUP(B209,'4.製品一覧'!$B$4:$E$500,4,FALSE))</f>
        <v>0</v>
      </c>
      <c r="G209" s="35">
        <f t="shared" si="46"/>
        <v>0</v>
      </c>
      <c r="H209" s="35">
        <f t="shared" si="47"/>
        <v>0</v>
      </c>
      <c r="I209" s="113">
        <f t="shared" si="48"/>
        <v>0</v>
      </c>
      <c r="J209" s="114">
        <f t="shared" si="49"/>
        <v>0</v>
      </c>
      <c r="K209" s="47"/>
      <c r="L209" s="34" t="str">
        <f>IF(B209="","",SUMIF('5.経済減価償却'!$H$4:$H$3000,B209,'5.経済減価償却'!$G$4:$G$3000))</f>
        <v/>
      </c>
      <c r="M209" s="34" t="str">
        <f t="shared" si="50"/>
        <v/>
      </c>
      <c r="N209" s="34" t="str">
        <f>IF(B209="","",VLOOKUP(B209,'6.直接費'!$B$5:$G$501,3,FALSE))</f>
        <v/>
      </c>
      <c r="O209" s="34" t="str">
        <f t="shared" si="51"/>
        <v/>
      </c>
      <c r="P209" s="34" t="str">
        <f>IF($B209="","",VLOOKUP($B209,'6.直接費'!$B$5:$G$501,4,FALSE))</f>
        <v/>
      </c>
      <c r="Q209" s="34"/>
      <c r="R209" s="34"/>
      <c r="S209" s="34" t="str">
        <f t="shared" ref="S209:AV217" si="53">IF(OR($B209="",S$4=""),"",IF(S$4="売上数",S$3*$E209,IF(S$4="汎用配賦値",S$3*$G209,IF(AND(S$4="均一配賦",$B$3&gt;0),S$3/$B$3,IF(S$4="減価償却費",S$3*$H209)))))</f>
        <v/>
      </c>
      <c r="T209" s="34" t="str">
        <f t="shared" si="53"/>
        <v/>
      </c>
      <c r="U209" s="34" t="str">
        <f t="shared" si="53"/>
        <v/>
      </c>
      <c r="V209" s="34" t="str">
        <f t="shared" si="53"/>
        <v/>
      </c>
      <c r="W209" s="34" t="str">
        <f t="shared" si="53"/>
        <v/>
      </c>
      <c r="X209" s="34" t="str">
        <f t="shared" si="53"/>
        <v/>
      </c>
      <c r="Y209" s="34" t="str">
        <f t="shared" si="53"/>
        <v/>
      </c>
      <c r="Z209" s="34" t="str">
        <f t="shared" si="53"/>
        <v/>
      </c>
      <c r="AA209" s="34" t="str">
        <f t="shared" si="53"/>
        <v/>
      </c>
      <c r="AB209" s="34" t="str">
        <f t="shared" si="53"/>
        <v/>
      </c>
      <c r="AC209" s="34" t="str">
        <f t="shared" si="53"/>
        <v/>
      </c>
      <c r="AD209" s="34" t="str">
        <f t="shared" si="53"/>
        <v/>
      </c>
      <c r="AE209" s="34" t="str">
        <f t="shared" si="53"/>
        <v/>
      </c>
      <c r="AF209" s="34" t="str">
        <f t="shared" si="53"/>
        <v/>
      </c>
      <c r="AG209" s="34" t="str">
        <f t="shared" si="53"/>
        <v/>
      </c>
      <c r="AH209" s="34" t="str">
        <f t="shared" si="53"/>
        <v/>
      </c>
      <c r="AI209" s="34" t="str">
        <f t="shared" si="53"/>
        <v/>
      </c>
      <c r="AJ209" s="34" t="str">
        <f t="shared" si="53"/>
        <v/>
      </c>
      <c r="AK209" s="34" t="str">
        <f t="shared" si="53"/>
        <v/>
      </c>
      <c r="AL209" s="34" t="str">
        <f t="shared" si="53"/>
        <v/>
      </c>
      <c r="AM209" s="34" t="str">
        <f t="shared" si="53"/>
        <v/>
      </c>
      <c r="AN209" s="34" t="str">
        <f t="shared" si="53"/>
        <v/>
      </c>
      <c r="AO209" s="34" t="str">
        <f t="shared" si="53"/>
        <v/>
      </c>
      <c r="AP209" s="34" t="str">
        <f t="shared" si="53"/>
        <v/>
      </c>
      <c r="AQ209" s="34" t="str">
        <f t="shared" si="53"/>
        <v/>
      </c>
      <c r="AR209" s="34" t="str">
        <f t="shared" si="53"/>
        <v/>
      </c>
      <c r="AS209" s="34" t="str">
        <f t="shared" si="53"/>
        <v/>
      </c>
      <c r="AT209" s="34" t="str">
        <f t="shared" si="53"/>
        <v/>
      </c>
      <c r="AU209" s="34" t="str">
        <f t="shared" si="53"/>
        <v/>
      </c>
      <c r="AV209" s="34" t="str">
        <f t="shared" si="53"/>
        <v/>
      </c>
    </row>
    <row r="210" spans="2:48" ht="21.9" customHeight="1">
      <c r="B210" s="86" t="str">
        <f>IF('4.製品一覧'!B209="","",'4.製品一覧'!B209)</f>
        <v/>
      </c>
      <c r="C210" s="86" t="str">
        <f>IFERROR(VLOOKUP(B210,'4.製品一覧'!$B$4:$C$500,2,FALSE),"")</f>
        <v/>
      </c>
      <c r="D210" s="34">
        <f>SUMIF('2.売上実績'!$C$4:$C$5000,$B210,'2.売上実績'!$D$4:$D$5000)</f>
        <v>0</v>
      </c>
      <c r="E210" s="35">
        <f t="shared" si="45"/>
        <v>0</v>
      </c>
      <c r="F210" s="34">
        <f>IF(B210="",0,D210*VLOOKUP(B210,'4.製品一覧'!$B$4:$E$500,4,FALSE))</f>
        <v>0</v>
      </c>
      <c r="G210" s="35">
        <f t="shared" si="46"/>
        <v>0</v>
      </c>
      <c r="H210" s="35">
        <f t="shared" si="47"/>
        <v>0</v>
      </c>
      <c r="I210" s="113">
        <f t="shared" si="48"/>
        <v>0</v>
      </c>
      <c r="J210" s="114">
        <f t="shared" si="49"/>
        <v>0</v>
      </c>
      <c r="K210" s="47"/>
      <c r="L210" s="34" t="str">
        <f>IF(B210="","",SUMIF('5.経済減価償却'!$H$4:$H$3000,B210,'5.経済減価償却'!$G$4:$G$3000))</f>
        <v/>
      </c>
      <c r="M210" s="34" t="str">
        <f t="shared" si="50"/>
        <v/>
      </c>
      <c r="N210" s="34" t="str">
        <f>IF(B210="","",VLOOKUP(B210,'6.直接費'!$B$5:$G$501,3,FALSE))</f>
        <v/>
      </c>
      <c r="O210" s="34" t="str">
        <f t="shared" si="51"/>
        <v/>
      </c>
      <c r="P210" s="34" t="str">
        <f>IF($B210="","",VLOOKUP($B210,'6.直接費'!$B$5:$G$501,4,FALSE))</f>
        <v/>
      </c>
      <c r="Q210" s="34"/>
      <c r="R210" s="34"/>
      <c r="S210" s="34" t="str">
        <f t="shared" si="53"/>
        <v/>
      </c>
      <c r="T210" s="34" t="str">
        <f t="shared" si="53"/>
        <v/>
      </c>
      <c r="U210" s="34" t="str">
        <f t="shared" si="53"/>
        <v/>
      </c>
      <c r="V210" s="34" t="str">
        <f t="shared" si="53"/>
        <v/>
      </c>
      <c r="W210" s="34" t="str">
        <f t="shared" si="53"/>
        <v/>
      </c>
      <c r="X210" s="34" t="str">
        <f t="shared" si="53"/>
        <v/>
      </c>
      <c r="Y210" s="34" t="str">
        <f t="shared" si="53"/>
        <v/>
      </c>
      <c r="Z210" s="34" t="str">
        <f t="shared" si="53"/>
        <v/>
      </c>
      <c r="AA210" s="34" t="str">
        <f t="shared" si="53"/>
        <v/>
      </c>
      <c r="AB210" s="34" t="str">
        <f t="shared" si="53"/>
        <v/>
      </c>
      <c r="AC210" s="34" t="str">
        <f t="shared" si="53"/>
        <v/>
      </c>
      <c r="AD210" s="34" t="str">
        <f t="shared" si="53"/>
        <v/>
      </c>
      <c r="AE210" s="34" t="str">
        <f t="shared" si="53"/>
        <v/>
      </c>
      <c r="AF210" s="34" t="str">
        <f t="shared" si="53"/>
        <v/>
      </c>
      <c r="AG210" s="34" t="str">
        <f t="shared" si="53"/>
        <v/>
      </c>
      <c r="AH210" s="34" t="str">
        <f t="shared" si="53"/>
        <v/>
      </c>
      <c r="AI210" s="34" t="str">
        <f t="shared" si="53"/>
        <v/>
      </c>
      <c r="AJ210" s="34" t="str">
        <f t="shared" si="53"/>
        <v/>
      </c>
      <c r="AK210" s="34" t="str">
        <f t="shared" si="53"/>
        <v/>
      </c>
      <c r="AL210" s="34" t="str">
        <f t="shared" si="53"/>
        <v/>
      </c>
      <c r="AM210" s="34" t="str">
        <f t="shared" si="53"/>
        <v/>
      </c>
      <c r="AN210" s="34" t="str">
        <f t="shared" si="53"/>
        <v/>
      </c>
      <c r="AO210" s="34" t="str">
        <f t="shared" si="53"/>
        <v/>
      </c>
      <c r="AP210" s="34" t="str">
        <f t="shared" si="53"/>
        <v/>
      </c>
      <c r="AQ210" s="34" t="str">
        <f t="shared" si="53"/>
        <v/>
      </c>
      <c r="AR210" s="34" t="str">
        <f t="shared" si="53"/>
        <v/>
      </c>
      <c r="AS210" s="34" t="str">
        <f t="shared" si="53"/>
        <v/>
      </c>
      <c r="AT210" s="34" t="str">
        <f t="shared" si="53"/>
        <v/>
      </c>
      <c r="AU210" s="34" t="str">
        <f t="shared" si="53"/>
        <v/>
      </c>
      <c r="AV210" s="34" t="str">
        <f t="shared" si="53"/>
        <v/>
      </c>
    </row>
    <row r="211" spans="2:48" ht="21.9" customHeight="1">
      <c r="B211" s="86" t="str">
        <f>IF('4.製品一覧'!B210="","",'4.製品一覧'!B210)</f>
        <v/>
      </c>
      <c r="C211" s="86" t="str">
        <f>IFERROR(VLOOKUP(B211,'4.製品一覧'!$B$4:$C$500,2,FALSE),"")</f>
        <v/>
      </c>
      <c r="D211" s="34">
        <f>SUMIF('2.売上実績'!$C$4:$C$5000,$B211,'2.売上実績'!$D$4:$D$5000)</f>
        <v>0</v>
      </c>
      <c r="E211" s="35">
        <f t="shared" si="45"/>
        <v>0</v>
      </c>
      <c r="F211" s="34">
        <f>IF(B211="",0,D211*VLOOKUP(B211,'4.製品一覧'!$B$4:$E$500,4,FALSE))</f>
        <v>0</v>
      </c>
      <c r="G211" s="35">
        <f t="shared" si="46"/>
        <v>0</v>
      </c>
      <c r="H211" s="35">
        <f t="shared" si="47"/>
        <v>0</v>
      </c>
      <c r="I211" s="113">
        <f t="shared" si="48"/>
        <v>0</v>
      </c>
      <c r="J211" s="114">
        <f t="shared" si="49"/>
        <v>0</v>
      </c>
      <c r="K211" s="47"/>
      <c r="L211" s="34" t="str">
        <f>IF(B211="","",SUMIF('5.経済減価償却'!$H$4:$H$3000,B211,'5.経済減価償却'!$G$4:$G$3000))</f>
        <v/>
      </c>
      <c r="M211" s="34" t="str">
        <f t="shared" si="50"/>
        <v/>
      </c>
      <c r="N211" s="34" t="str">
        <f>IF(B211="","",VLOOKUP(B211,'6.直接費'!$B$5:$G$501,3,FALSE))</f>
        <v/>
      </c>
      <c r="O211" s="34" t="str">
        <f t="shared" si="51"/>
        <v/>
      </c>
      <c r="P211" s="34" t="str">
        <f>IF($B211="","",VLOOKUP($B211,'6.直接費'!$B$5:$G$501,4,FALSE))</f>
        <v/>
      </c>
      <c r="Q211" s="34"/>
      <c r="R211" s="34"/>
      <c r="S211" s="34" t="str">
        <f t="shared" si="53"/>
        <v/>
      </c>
      <c r="T211" s="34" t="str">
        <f t="shared" si="53"/>
        <v/>
      </c>
      <c r="U211" s="34" t="str">
        <f t="shared" si="53"/>
        <v/>
      </c>
      <c r="V211" s="34" t="str">
        <f t="shared" si="53"/>
        <v/>
      </c>
      <c r="W211" s="34" t="str">
        <f t="shared" si="53"/>
        <v/>
      </c>
      <c r="X211" s="34" t="str">
        <f t="shared" si="53"/>
        <v/>
      </c>
      <c r="Y211" s="34" t="str">
        <f t="shared" si="53"/>
        <v/>
      </c>
      <c r="Z211" s="34" t="str">
        <f t="shared" si="53"/>
        <v/>
      </c>
      <c r="AA211" s="34" t="str">
        <f t="shared" si="53"/>
        <v/>
      </c>
      <c r="AB211" s="34" t="str">
        <f t="shared" si="53"/>
        <v/>
      </c>
      <c r="AC211" s="34" t="str">
        <f t="shared" si="53"/>
        <v/>
      </c>
      <c r="AD211" s="34" t="str">
        <f t="shared" si="53"/>
        <v/>
      </c>
      <c r="AE211" s="34" t="str">
        <f t="shared" si="53"/>
        <v/>
      </c>
      <c r="AF211" s="34" t="str">
        <f t="shared" si="53"/>
        <v/>
      </c>
      <c r="AG211" s="34" t="str">
        <f t="shared" si="53"/>
        <v/>
      </c>
      <c r="AH211" s="34" t="str">
        <f t="shared" si="53"/>
        <v/>
      </c>
      <c r="AI211" s="34" t="str">
        <f t="shared" si="53"/>
        <v/>
      </c>
      <c r="AJ211" s="34" t="str">
        <f t="shared" si="53"/>
        <v/>
      </c>
      <c r="AK211" s="34" t="str">
        <f t="shared" si="53"/>
        <v/>
      </c>
      <c r="AL211" s="34" t="str">
        <f t="shared" si="53"/>
        <v/>
      </c>
      <c r="AM211" s="34" t="str">
        <f t="shared" si="53"/>
        <v/>
      </c>
      <c r="AN211" s="34" t="str">
        <f t="shared" si="53"/>
        <v/>
      </c>
      <c r="AO211" s="34" t="str">
        <f t="shared" si="53"/>
        <v/>
      </c>
      <c r="AP211" s="34" t="str">
        <f t="shared" si="53"/>
        <v/>
      </c>
      <c r="AQ211" s="34" t="str">
        <f t="shared" si="53"/>
        <v/>
      </c>
      <c r="AR211" s="34" t="str">
        <f t="shared" si="53"/>
        <v/>
      </c>
      <c r="AS211" s="34" t="str">
        <f t="shared" si="53"/>
        <v/>
      </c>
      <c r="AT211" s="34" t="str">
        <f t="shared" si="53"/>
        <v/>
      </c>
      <c r="AU211" s="34" t="str">
        <f t="shared" si="53"/>
        <v/>
      </c>
      <c r="AV211" s="34" t="str">
        <f t="shared" si="53"/>
        <v/>
      </c>
    </row>
    <row r="212" spans="2:48" ht="21.9" customHeight="1">
      <c r="B212" s="86" t="str">
        <f>IF('4.製品一覧'!B211="","",'4.製品一覧'!B211)</f>
        <v/>
      </c>
      <c r="C212" s="86" t="str">
        <f>IFERROR(VLOOKUP(B212,'4.製品一覧'!$B$4:$C$500,2,FALSE),"")</f>
        <v/>
      </c>
      <c r="D212" s="34">
        <f>SUMIF('2.売上実績'!$C$4:$C$5000,$B212,'2.売上実績'!$D$4:$D$5000)</f>
        <v>0</v>
      </c>
      <c r="E212" s="35">
        <f t="shared" si="45"/>
        <v>0</v>
      </c>
      <c r="F212" s="34">
        <f>IF(B212="",0,D212*VLOOKUP(B212,'4.製品一覧'!$B$4:$E$500,4,FALSE))</f>
        <v>0</v>
      </c>
      <c r="G212" s="35">
        <f t="shared" si="46"/>
        <v>0</v>
      </c>
      <c r="H212" s="35">
        <f t="shared" si="47"/>
        <v>0</v>
      </c>
      <c r="I212" s="113">
        <f t="shared" si="48"/>
        <v>0</v>
      </c>
      <c r="J212" s="114">
        <f t="shared" si="49"/>
        <v>0</v>
      </c>
      <c r="K212" s="47"/>
      <c r="L212" s="34" t="str">
        <f>IF(B212="","",SUMIF('5.経済減価償却'!$H$4:$H$3000,B212,'5.経済減価償却'!$G$4:$G$3000))</f>
        <v/>
      </c>
      <c r="M212" s="34" t="str">
        <f t="shared" si="50"/>
        <v/>
      </c>
      <c r="N212" s="34" t="str">
        <f>IF(B212="","",VLOOKUP(B212,'6.直接費'!$B$5:$G$501,3,FALSE))</f>
        <v/>
      </c>
      <c r="O212" s="34" t="str">
        <f t="shared" si="51"/>
        <v/>
      </c>
      <c r="P212" s="34" t="str">
        <f>IF($B212="","",VLOOKUP($B212,'6.直接費'!$B$5:$G$501,4,FALSE))</f>
        <v/>
      </c>
      <c r="Q212" s="34"/>
      <c r="R212" s="34"/>
      <c r="S212" s="34" t="str">
        <f t="shared" si="53"/>
        <v/>
      </c>
      <c r="T212" s="34" t="str">
        <f t="shared" si="53"/>
        <v/>
      </c>
      <c r="U212" s="34" t="str">
        <f t="shared" si="53"/>
        <v/>
      </c>
      <c r="V212" s="34" t="str">
        <f t="shared" si="53"/>
        <v/>
      </c>
      <c r="W212" s="34" t="str">
        <f t="shared" si="53"/>
        <v/>
      </c>
      <c r="X212" s="34" t="str">
        <f t="shared" si="53"/>
        <v/>
      </c>
      <c r="Y212" s="34" t="str">
        <f t="shared" si="53"/>
        <v/>
      </c>
      <c r="Z212" s="34" t="str">
        <f t="shared" si="53"/>
        <v/>
      </c>
      <c r="AA212" s="34" t="str">
        <f t="shared" si="53"/>
        <v/>
      </c>
      <c r="AB212" s="34" t="str">
        <f t="shared" si="53"/>
        <v/>
      </c>
      <c r="AC212" s="34" t="str">
        <f t="shared" si="53"/>
        <v/>
      </c>
      <c r="AD212" s="34" t="str">
        <f t="shared" si="53"/>
        <v/>
      </c>
      <c r="AE212" s="34" t="str">
        <f t="shared" si="53"/>
        <v/>
      </c>
      <c r="AF212" s="34" t="str">
        <f t="shared" si="53"/>
        <v/>
      </c>
      <c r="AG212" s="34" t="str">
        <f t="shared" si="53"/>
        <v/>
      </c>
      <c r="AH212" s="34" t="str">
        <f t="shared" si="53"/>
        <v/>
      </c>
      <c r="AI212" s="34" t="str">
        <f t="shared" si="53"/>
        <v/>
      </c>
      <c r="AJ212" s="34" t="str">
        <f t="shared" si="53"/>
        <v/>
      </c>
      <c r="AK212" s="34" t="str">
        <f t="shared" si="53"/>
        <v/>
      </c>
      <c r="AL212" s="34" t="str">
        <f t="shared" si="53"/>
        <v/>
      </c>
      <c r="AM212" s="34" t="str">
        <f t="shared" si="53"/>
        <v/>
      </c>
      <c r="AN212" s="34" t="str">
        <f t="shared" si="53"/>
        <v/>
      </c>
      <c r="AO212" s="34" t="str">
        <f t="shared" si="53"/>
        <v/>
      </c>
      <c r="AP212" s="34" t="str">
        <f t="shared" si="53"/>
        <v/>
      </c>
      <c r="AQ212" s="34" t="str">
        <f t="shared" si="53"/>
        <v/>
      </c>
      <c r="AR212" s="34" t="str">
        <f t="shared" si="53"/>
        <v/>
      </c>
      <c r="AS212" s="34" t="str">
        <f t="shared" si="53"/>
        <v/>
      </c>
      <c r="AT212" s="34" t="str">
        <f t="shared" si="53"/>
        <v/>
      </c>
      <c r="AU212" s="34" t="str">
        <f t="shared" si="53"/>
        <v/>
      </c>
      <c r="AV212" s="34" t="str">
        <f t="shared" si="53"/>
        <v/>
      </c>
    </row>
    <row r="213" spans="2:48" ht="21.9" customHeight="1">
      <c r="B213" s="86" t="str">
        <f>IF('4.製品一覧'!B212="","",'4.製品一覧'!B212)</f>
        <v/>
      </c>
      <c r="C213" s="86" t="str">
        <f>IFERROR(VLOOKUP(B213,'4.製品一覧'!$B$4:$C$500,2,FALSE),"")</f>
        <v/>
      </c>
      <c r="D213" s="34">
        <f>SUMIF('2.売上実績'!$C$4:$C$5000,$B213,'2.売上実績'!$D$4:$D$5000)</f>
        <v>0</v>
      </c>
      <c r="E213" s="35">
        <f t="shared" si="45"/>
        <v>0</v>
      </c>
      <c r="F213" s="34">
        <f>IF(B213="",0,D213*VLOOKUP(B213,'4.製品一覧'!$B$4:$E$500,4,FALSE))</f>
        <v>0</v>
      </c>
      <c r="G213" s="35">
        <f t="shared" si="46"/>
        <v>0</v>
      </c>
      <c r="H213" s="35">
        <f t="shared" si="47"/>
        <v>0</v>
      </c>
      <c r="I213" s="113">
        <f t="shared" si="48"/>
        <v>0</v>
      </c>
      <c r="J213" s="114">
        <f t="shared" si="49"/>
        <v>0</v>
      </c>
      <c r="K213" s="47"/>
      <c r="L213" s="34" t="str">
        <f>IF(B213="","",SUMIF('5.経済減価償却'!$H$4:$H$3000,B213,'5.経済減価償却'!$G$4:$G$3000))</f>
        <v/>
      </c>
      <c r="M213" s="34" t="str">
        <f t="shared" si="50"/>
        <v/>
      </c>
      <c r="N213" s="34" t="str">
        <f>IF(B213="","",VLOOKUP(B213,'6.直接費'!$B$5:$G$501,3,FALSE))</f>
        <v/>
      </c>
      <c r="O213" s="34" t="str">
        <f t="shared" si="51"/>
        <v/>
      </c>
      <c r="P213" s="34" t="str">
        <f>IF($B213="","",VLOOKUP($B213,'6.直接費'!$B$5:$G$501,4,FALSE))</f>
        <v/>
      </c>
      <c r="Q213" s="34"/>
      <c r="R213" s="34"/>
      <c r="S213" s="34" t="str">
        <f t="shared" si="53"/>
        <v/>
      </c>
      <c r="T213" s="34" t="str">
        <f t="shared" si="53"/>
        <v/>
      </c>
      <c r="U213" s="34" t="str">
        <f t="shared" si="53"/>
        <v/>
      </c>
      <c r="V213" s="34" t="str">
        <f t="shared" si="53"/>
        <v/>
      </c>
      <c r="W213" s="34" t="str">
        <f t="shared" si="53"/>
        <v/>
      </c>
      <c r="X213" s="34" t="str">
        <f t="shared" si="53"/>
        <v/>
      </c>
      <c r="Y213" s="34" t="str">
        <f t="shared" si="53"/>
        <v/>
      </c>
      <c r="Z213" s="34" t="str">
        <f t="shared" si="53"/>
        <v/>
      </c>
      <c r="AA213" s="34" t="str">
        <f t="shared" si="53"/>
        <v/>
      </c>
      <c r="AB213" s="34" t="str">
        <f t="shared" si="53"/>
        <v/>
      </c>
      <c r="AC213" s="34" t="str">
        <f t="shared" si="53"/>
        <v/>
      </c>
      <c r="AD213" s="34" t="str">
        <f t="shared" si="53"/>
        <v/>
      </c>
      <c r="AE213" s="34" t="str">
        <f t="shared" si="53"/>
        <v/>
      </c>
      <c r="AF213" s="34" t="str">
        <f t="shared" si="53"/>
        <v/>
      </c>
      <c r="AG213" s="34" t="str">
        <f t="shared" si="53"/>
        <v/>
      </c>
      <c r="AH213" s="34" t="str">
        <f t="shared" si="53"/>
        <v/>
      </c>
      <c r="AI213" s="34" t="str">
        <f t="shared" si="53"/>
        <v/>
      </c>
      <c r="AJ213" s="34" t="str">
        <f t="shared" si="53"/>
        <v/>
      </c>
      <c r="AK213" s="34" t="str">
        <f t="shared" si="53"/>
        <v/>
      </c>
      <c r="AL213" s="34" t="str">
        <f t="shared" si="53"/>
        <v/>
      </c>
      <c r="AM213" s="34" t="str">
        <f t="shared" si="53"/>
        <v/>
      </c>
      <c r="AN213" s="34" t="str">
        <f t="shared" si="53"/>
        <v/>
      </c>
      <c r="AO213" s="34" t="str">
        <f t="shared" si="53"/>
        <v/>
      </c>
      <c r="AP213" s="34" t="str">
        <f t="shared" si="53"/>
        <v/>
      </c>
      <c r="AQ213" s="34" t="str">
        <f t="shared" si="53"/>
        <v/>
      </c>
      <c r="AR213" s="34" t="str">
        <f t="shared" si="53"/>
        <v/>
      </c>
      <c r="AS213" s="34" t="str">
        <f t="shared" si="53"/>
        <v/>
      </c>
      <c r="AT213" s="34" t="str">
        <f t="shared" si="53"/>
        <v/>
      </c>
      <c r="AU213" s="34" t="str">
        <f t="shared" si="53"/>
        <v/>
      </c>
      <c r="AV213" s="34" t="str">
        <f t="shared" si="53"/>
        <v/>
      </c>
    </row>
    <row r="214" spans="2:48" ht="21.9" customHeight="1">
      <c r="B214" s="86" t="str">
        <f>IF('4.製品一覧'!B213="","",'4.製品一覧'!B213)</f>
        <v/>
      </c>
      <c r="C214" s="86" t="str">
        <f>IFERROR(VLOOKUP(B214,'4.製品一覧'!$B$4:$C$500,2,FALSE),"")</f>
        <v/>
      </c>
      <c r="D214" s="34">
        <f>SUMIF('2.売上実績'!$C$4:$C$5000,$B214,'2.売上実績'!$D$4:$D$5000)</f>
        <v>0</v>
      </c>
      <c r="E214" s="35">
        <f t="shared" si="45"/>
        <v>0</v>
      </c>
      <c r="F214" s="34">
        <f>IF(B214="",0,D214*VLOOKUP(B214,'4.製品一覧'!$B$4:$E$500,4,FALSE))</f>
        <v>0</v>
      </c>
      <c r="G214" s="35">
        <f t="shared" si="46"/>
        <v>0</v>
      </c>
      <c r="H214" s="35">
        <f t="shared" si="47"/>
        <v>0</v>
      </c>
      <c r="I214" s="113">
        <f t="shared" si="48"/>
        <v>0</v>
      </c>
      <c r="J214" s="114">
        <f t="shared" si="49"/>
        <v>0</v>
      </c>
      <c r="K214" s="47"/>
      <c r="L214" s="34" t="str">
        <f>IF(B214="","",SUMIF('5.経済減価償却'!$H$4:$H$3000,B214,'5.経済減価償却'!$G$4:$G$3000))</f>
        <v/>
      </c>
      <c r="M214" s="34" t="str">
        <f t="shared" si="50"/>
        <v/>
      </c>
      <c r="N214" s="34" t="str">
        <f>IF(B214="","",VLOOKUP(B214,'6.直接費'!$B$5:$G$501,3,FALSE))</f>
        <v/>
      </c>
      <c r="O214" s="34" t="str">
        <f t="shared" si="51"/>
        <v/>
      </c>
      <c r="P214" s="34" t="str">
        <f>IF($B214="","",VLOOKUP($B214,'6.直接費'!$B$5:$G$501,4,FALSE))</f>
        <v/>
      </c>
      <c r="Q214" s="34"/>
      <c r="R214" s="34"/>
      <c r="S214" s="34" t="str">
        <f t="shared" si="53"/>
        <v/>
      </c>
      <c r="T214" s="34" t="str">
        <f t="shared" si="53"/>
        <v/>
      </c>
      <c r="U214" s="34" t="str">
        <f t="shared" si="53"/>
        <v/>
      </c>
      <c r="V214" s="34" t="str">
        <f t="shared" si="53"/>
        <v/>
      </c>
      <c r="W214" s="34" t="str">
        <f t="shared" si="53"/>
        <v/>
      </c>
      <c r="X214" s="34" t="str">
        <f t="shared" si="53"/>
        <v/>
      </c>
      <c r="Y214" s="34" t="str">
        <f t="shared" si="53"/>
        <v/>
      </c>
      <c r="Z214" s="34" t="str">
        <f t="shared" si="53"/>
        <v/>
      </c>
      <c r="AA214" s="34" t="str">
        <f t="shared" si="53"/>
        <v/>
      </c>
      <c r="AB214" s="34" t="str">
        <f t="shared" si="53"/>
        <v/>
      </c>
      <c r="AC214" s="34" t="str">
        <f t="shared" si="53"/>
        <v/>
      </c>
      <c r="AD214" s="34" t="str">
        <f t="shared" si="53"/>
        <v/>
      </c>
      <c r="AE214" s="34" t="str">
        <f t="shared" si="53"/>
        <v/>
      </c>
      <c r="AF214" s="34" t="str">
        <f t="shared" si="53"/>
        <v/>
      </c>
      <c r="AG214" s="34" t="str">
        <f t="shared" si="53"/>
        <v/>
      </c>
      <c r="AH214" s="34" t="str">
        <f t="shared" si="53"/>
        <v/>
      </c>
      <c r="AI214" s="34" t="str">
        <f t="shared" si="53"/>
        <v/>
      </c>
      <c r="AJ214" s="34" t="str">
        <f t="shared" si="53"/>
        <v/>
      </c>
      <c r="AK214" s="34" t="str">
        <f t="shared" si="53"/>
        <v/>
      </c>
      <c r="AL214" s="34" t="str">
        <f t="shared" si="53"/>
        <v/>
      </c>
      <c r="AM214" s="34" t="str">
        <f t="shared" si="53"/>
        <v/>
      </c>
      <c r="AN214" s="34" t="str">
        <f t="shared" si="53"/>
        <v/>
      </c>
      <c r="AO214" s="34" t="str">
        <f t="shared" si="53"/>
        <v/>
      </c>
      <c r="AP214" s="34" t="str">
        <f t="shared" si="53"/>
        <v/>
      </c>
      <c r="AQ214" s="34" t="str">
        <f t="shared" si="53"/>
        <v/>
      </c>
      <c r="AR214" s="34" t="str">
        <f t="shared" si="53"/>
        <v/>
      </c>
      <c r="AS214" s="34" t="str">
        <f t="shared" si="53"/>
        <v/>
      </c>
      <c r="AT214" s="34" t="str">
        <f t="shared" si="53"/>
        <v/>
      </c>
      <c r="AU214" s="34" t="str">
        <f t="shared" si="53"/>
        <v/>
      </c>
      <c r="AV214" s="34" t="str">
        <f t="shared" si="53"/>
        <v/>
      </c>
    </row>
    <row r="215" spans="2:48" ht="21.9" customHeight="1">
      <c r="B215" s="86" t="str">
        <f>IF('4.製品一覧'!B214="","",'4.製品一覧'!B214)</f>
        <v/>
      </c>
      <c r="C215" s="86" t="str">
        <f>IFERROR(VLOOKUP(B215,'4.製品一覧'!$B$4:$C$500,2,FALSE),"")</f>
        <v/>
      </c>
      <c r="D215" s="34">
        <f>SUMIF('2.売上実績'!$C$4:$C$5000,$B215,'2.売上実績'!$D$4:$D$5000)</f>
        <v>0</v>
      </c>
      <c r="E215" s="35">
        <f t="shared" si="45"/>
        <v>0</v>
      </c>
      <c r="F215" s="34">
        <f>IF(B215="",0,D215*VLOOKUP(B215,'4.製品一覧'!$B$4:$E$500,4,FALSE))</f>
        <v>0</v>
      </c>
      <c r="G215" s="35">
        <f t="shared" si="46"/>
        <v>0</v>
      </c>
      <c r="H215" s="35">
        <f t="shared" si="47"/>
        <v>0</v>
      </c>
      <c r="I215" s="113">
        <f t="shared" si="48"/>
        <v>0</v>
      </c>
      <c r="J215" s="114">
        <f t="shared" si="49"/>
        <v>0</v>
      </c>
      <c r="K215" s="47"/>
      <c r="L215" s="34" t="str">
        <f>IF(B215="","",SUMIF('5.経済減価償却'!$H$4:$H$3000,B215,'5.経済減価償却'!$G$4:$G$3000))</f>
        <v/>
      </c>
      <c r="M215" s="34" t="str">
        <f t="shared" si="50"/>
        <v/>
      </c>
      <c r="N215" s="34" t="str">
        <f>IF(B215="","",VLOOKUP(B215,'6.直接費'!$B$5:$G$501,3,FALSE))</f>
        <v/>
      </c>
      <c r="O215" s="34" t="str">
        <f t="shared" si="51"/>
        <v/>
      </c>
      <c r="P215" s="34" t="str">
        <f>IF($B215="","",VLOOKUP($B215,'6.直接費'!$B$5:$G$501,4,FALSE))</f>
        <v/>
      </c>
      <c r="Q215" s="34"/>
      <c r="R215" s="34"/>
      <c r="S215" s="34" t="str">
        <f t="shared" si="53"/>
        <v/>
      </c>
      <c r="T215" s="34" t="str">
        <f t="shared" si="53"/>
        <v/>
      </c>
      <c r="U215" s="34" t="str">
        <f t="shared" si="53"/>
        <v/>
      </c>
      <c r="V215" s="34" t="str">
        <f t="shared" si="53"/>
        <v/>
      </c>
      <c r="W215" s="34" t="str">
        <f t="shared" si="53"/>
        <v/>
      </c>
      <c r="X215" s="34" t="str">
        <f t="shared" si="53"/>
        <v/>
      </c>
      <c r="Y215" s="34" t="str">
        <f t="shared" si="53"/>
        <v/>
      </c>
      <c r="Z215" s="34" t="str">
        <f t="shared" si="53"/>
        <v/>
      </c>
      <c r="AA215" s="34" t="str">
        <f t="shared" si="53"/>
        <v/>
      </c>
      <c r="AB215" s="34" t="str">
        <f t="shared" si="53"/>
        <v/>
      </c>
      <c r="AC215" s="34" t="str">
        <f t="shared" si="53"/>
        <v/>
      </c>
      <c r="AD215" s="34" t="str">
        <f t="shared" si="53"/>
        <v/>
      </c>
      <c r="AE215" s="34" t="str">
        <f t="shared" si="53"/>
        <v/>
      </c>
      <c r="AF215" s="34" t="str">
        <f t="shared" si="53"/>
        <v/>
      </c>
      <c r="AG215" s="34" t="str">
        <f t="shared" si="53"/>
        <v/>
      </c>
      <c r="AH215" s="34" t="str">
        <f t="shared" si="53"/>
        <v/>
      </c>
      <c r="AI215" s="34" t="str">
        <f t="shared" si="53"/>
        <v/>
      </c>
      <c r="AJ215" s="34" t="str">
        <f t="shared" si="53"/>
        <v/>
      </c>
      <c r="AK215" s="34" t="str">
        <f t="shared" si="53"/>
        <v/>
      </c>
      <c r="AL215" s="34" t="str">
        <f t="shared" si="53"/>
        <v/>
      </c>
      <c r="AM215" s="34" t="str">
        <f t="shared" si="53"/>
        <v/>
      </c>
      <c r="AN215" s="34" t="str">
        <f t="shared" si="53"/>
        <v/>
      </c>
      <c r="AO215" s="34" t="str">
        <f t="shared" si="53"/>
        <v/>
      </c>
      <c r="AP215" s="34" t="str">
        <f t="shared" si="53"/>
        <v/>
      </c>
      <c r="AQ215" s="34" t="str">
        <f t="shared" si="53"/>
        <v/>
      </c>
      <c r="AR215" s="34" t="str">
        <f t="shared" si="53"/>
        <v/>
      </c>
      <c r="AS215" s="34" t="str">
        <f t="shared" si="53"/>
        <v/>
      </c>
      <c r="AT215" s="34" t="str">
        <f t="shared" si="53"/>
        <v/>
      </c>
      <c r="AU215" s="34" t="str">
        <f t="shared" si="53"/>
        <v/>
      </c>
      <c r="AV215" s="34" t="str">
        <f t="shared" si="53"/>
        <v/>
      </c>
    </row>
    <row r="216" spans="2:48" ht="21.9" customHeight="1">
      <c r="B216" s="86" t="str">
        <f>IF('4.製品一覧'!B215="","",'4.製品一覧'!B215)</f>
        <v/>
      </c>
      <c r="C216" s="86" t="str">
        <f>IFERROR(VLOOKUP(B216,'4.製品一覧'!$B$4:$C$500,2,FALSE),"")</f>
        <v/>
      </c>
      <c r="D216" s="34">
        <f>SUMIF('2.売上実績'!$C$4:$C$5000,$B216,'2.売上実績'!$D$4:$D$5000)</f>
        <v>0</v>
      </c>
      <c r="E216" s="35">
        <f t="shared" si="45"/>
        <v>0</v>
      </c>
      <c r="F216" s="34">
        <f>IF(B216="",0,D216*VLOOKUP(B216,'4.製品一覧'!$B$4:$E$500,4,FALSE))</f>
        <v>0</v>
      </c>
      <c r="G216" s="35">
        <f t="shared" si="46"/>
        <v>0</v>
      </c>
      <c r="H216" s="35">
        <f t="shared" si="47"/>
        <v>0</v>
      </c>
      <c r="I216" s="113">
        <f t="shared" si="48"/>
        <v>0</v>
      </c>
      <c r="J216" s="114">
        <f t="shared" si="49"/>
        <v>0</v>
      </c>
      <c r="K216" s="47"/>
      <c r="L216" s="34" t="str">
        <f>IF(B216="","",SUMIF('5.経済減価償却'!$H$4:$H$3000,B216,'5.経済減価償却'!$G$4:$G$3000))</f>
        <v/>
      </c>
      <c r="M216" s="34" t="str">
        <f t="shared" si="50"/>
        <v/>
      </c>
      <c r="N216" s="34" t="str">
        <f>IF(B216="","",VLOOKUP(B216,'6.直接費'!$B$5:$G$501,3,FALSE))</f>
        <v/>
      </c>
      <c r="O216" s="34" t="str">
        <f t="shared" si="51"/>
        <v/>
      </c>
      <c r="P216" s="34" t="str">
        <f>IF($B216="","",VLOOKUP($B216,'6.直接費'!$B$5:$G$501,4,FALSE))</f>
        <v/>
      </c>
      <c r="Q216" s="34"/>
      <c r="R216" s="34"/>
      <c r="S216" s="34" t="str">
        <f t="shared" si="53"/>
        <v/>
      </c>
      <c r="T216" s="34" t="str">
        <f t="shared" si="53"/>
        <v/>
      </c>
      <c r="U216" s="34" t="str">
        <f t="shared" si="53"/>
        <v/>
      </c>
      <c r="V216" s="34" t="str">
        <f t="shared" si="53"/>
        <v/>
      </c>
      <c r="W216" s="34" t="str">
        <f t="shared" si="53"/>
        <v/>
      </c>
      <c r="X216" s="34" t="str">
        <f t="shared" si="53"/>
        <v/>
      </c>
      <c r="Y216" s="34" t="str">
        <f t="shared" si="53"/>
        <v/>
      </c>
      <c r="Z216" s="34" t="str">
        <f t="shared" si="53"/>
        <v/>
      </c>
      <c r="AA216" s="34" t="str">
        <f t="shared" si="53"/>
        <v/>
      </c>
      <c r="AB216" s="34" t="str">
        <f t="shared" si="53"/>
        <v/>
      </c>
      <c r="AC216" s="34" t="str">
        <f t="shared" si="53"/>
        <v/>
      </c>
      <c r="AD216" s="34" t="str">
        <f t="shared" si="53"/>
        <v/>
      </c>
      <c r="AE216" s="34" t="str">
        <f t="shared" si="53"/>
        <v/>
      </c>
      <c r="AF216" s="34" t="str">
        <f t="shared" si="53"/>
        <v/>
      </c>
      <c r="AG216" s="34" t="str">
        <f t="shared" si="53"/>
        <v/>
      </c>
      <c r="AH216" s="34" t="str">
        <f t="shared" si="53"/>
        <v/>
      </c>
      <c r="AI216" s="34" t="str">
        <f t="shared" si="53"/>
        <v/>
      </c>
      <c r="AJ216" s="34" t="str">
        <f t="shared" si="53"/>
        <v/>
      </c>
      <c r="AK216" s="34" t="str">
        <f t="shared" si="53"/>
        <v/>
      </c>
      <c r="AL216" s="34" t="str">
        <f t="shared" si="53"/>
        <v/>
      </c>
      <c r="AM216" s="34" t="str">
        <f t="shared" si="53"/>
        <v/>
      </c>
      <c r="AN216" s="34" t="str">
        <f t="shared" si="53"/>
        <v/>
      </c>
      <c r="AO216" s="34" t="str">
        <f t="shared" si="53"/>
        <v/>
      </c>
      <c r="AP216" s="34" t="str">
        <f t="shared" si="53"/>
        <v/>
      </c>
      <c r="AQ216" s="34" t="str">
        <f t="shared" si="53"/>
        <v/>
      </c>
      <c r="AR216" s="34" t="str">
        <f t="shared" si="53"/>
        <v/>
      </c>
      <c r="AS216" s="34" t="str">
        <f t="shared" si="53"/>
        <v/>
      </c>
      <c r="AT216" s="34" t="str">
        <f t="shared" si="53"/>
        <v/>
      </c>
      <c r="AU216" s="34" t="str">
        <f t="shared" si="53"/>
        <v/>
      </c>
      <c r="AV216" s="34" t="str">
        <f t="shared" si="53"/>
        <v/>
      </c>
    </row>
    <row r="217" spans="2:48" ht="21.9" customHeight="1">
      <c r="B217" s="86" t="str">
        <f>IF('4.製品一覧'!B216="","",'4.製品一覧'!B216)</f>
        <v/>
      </c>
      <c r="C217" s="86" t="str">
        <f>IFERROR(VLOOKUP(B217,'4.製品一覧'!$B$4:$C$500,2,FALSE),"")</f>
        <v/>
      </c>
      <c r="D217" s="34">
        <f>SUMIF('2.売上実績'!$C$4:$C$5000,$B217,'2.売上実績'!$D$4:$D$5000)</f>
        <v>0</v>
      </c>
      <c r="E217" s="35">
        <f t="shared" si="45"/>
        <v>0</v>
      </c>
      <c r="F217" s="34">
        <f>IF(B217="",0,D217*VLOOKUP(B217,'4.製品一覧'!$B$4:$E$500,4,FALSE))</f>
        <v>0</v>
      </c>
      <c r="G217" s="35">
        <f t="shared" si="46"/>
        <v>0</v>
      </c>
      <c r="H217" s="35">
        <f t="shared" si="47"/>
        <v>0</v>
      </c>
      <c r="I217" s="113">
        <f t="shared" si="48"/>
        <v>0</v>
      </c>
      <c r="J217" s="114">
        <f t="shared" si="49"/>
        <v>0</v>
      </c>
      <c r="K217" s="47"/>
      <c r="L217" s="34" t="str">
        <f>IF(B217="","",SUMIF('5.経済減価償却'!$H$4:$H$3000,B217,'5.経済減価償却'!$G$4:$G$3000))</f>
        <v/>
      </c>
      <c r="M217" s="34" t="str">
        <f t="shared" si="50"/>
        <v/>
      </c>
      <c r="N217" s="34" t="str">
        <f>IF(B217="","",VLOOKUP(B217,'6.直接費'!$B$5:$G$501,3,FALSE))</f>
        <v/>
      </c>
      <c r="O217" s="34" t="str">
        <f t="shared" si="51"/>
        <v/>
      </c>
      <c r="P217" s="34" t="str">
        <f>IF($B217="","",VLOOKUP($B217,'6.直接費'!$B$5:$G$501,4,FALSE))</f>
        <v/>
      </c>
      <c r="Q217" s="34"/>
      <c r="R217" s="34"/>
      <c r="S217" s="34" t="str">
        <f t="shared" si="53"/>
        <v/>
      </c>
      <c r="T217" s="34" t="str">
        <f t="shared" si="53"/>
        <v/>
      </c>
      <c r="U217" s="34" t="str">
        <f t="shared" si="53"/>
        <v/>
      </c>
      <c r="V217" s="34" t="str">
        <f t="shared" si="53"/>
        <v/>
      </c>
      <c r="W217" s="34" t="str">
        <f t="shared" si="53"/>
        <v/>
      </c>
      <c r="X217" s="34" t="str">
        <f t="shared" si="53"/>
        <v/>
      </c>
      <c r="Y217" s="34" t="str">
        <f t="shared" si="53"/>
        <v/>
      </c>
      <c r="Z217" s="34" t="str">
        <f t="shared" si="53"/>
        <v/>
      </c>
      <c r="AA217" s="34" t="str">
        <f t="shared" si="53"/>
        <v/>
      </c>
      <c r="AB217" s="34" t="str">
        <f t="shared" si="53"/>
        <v/>
      </c>
      <c r="AC217" s="34" t="str">
        <f t="shared" si="53"/>
        <v/>
      </c>
      <c r="AD217" s="34" t="str">
        <f t="shared" si="53"/>
        <v/>
      </c>
      <c r="AE217" s="34" t="str">
        <f t="shared" si="53"/>
        <v/>
      </c>
      <c r="AF217" s="34" t="str">
        <f t="shared" si="53"/>
        <v/>
      </c>
      <c r="AG217" s="34" t="str">
        <f t="shared" si="53"/>
        <v/>
      </c>
      <c r="AH217" s="34" t="str">
        <f t="shared" ref="S217:AV225" si="54">IF(OR($B217="",AH$4=""),"",IF(AH$4="売上数",AH$3*$E217,IF(AH$4="汎用配賦値",AH$3*$G217,IF(AND(AH$4="均一配賦",$B$3&gt;0),AH$3/$B$3,IF(AH$4="減価償却費",AH$3*$H217)))))</f>
        <v/>
      </c>
      <c r="AI217" s="34" t="str">
        <f t="shared" si="54"/>
        <v/>
      </c>
      <c r="AJ217" s="34" t="str">
        <f t="shared" si="54"/>
        <v/>
      </c>
      <c r="AK217" s="34" t="str">
        <f t="shared" si="54"/>
        <v/>
      </c>
      <c r="AL217" s="34" t="str">
        <f t="shared" si="54"/>
        <v/>
      </c>
      <c r="AM217" s="34" t="str">
        <f t="shared" si="54"/>
        <v/>
      </c>
      <c r="AN217" s="34" t="str">
        <f t="shared" si="54"/>
        <v/>
      </c>
      <c r="AO217" s="34" t="str">
        <f t="shared" si="54"/>
        <v/>
      </c>
      <c r="AP217" s="34" t="str">
        <f t="shared" si="54"/>
        <v/>
      </c>
      <c r="AQ217" s="34" t="str">
        <f t="shared" si="54"/>
        <v/>
      </c>
      <c r="AR217" s="34" t="str">
        <f t="shared" si="54"/>
        <v/>
      </c>
      <c r="AS217" s="34" t="str">
        <f t="shared" si="54"/>
        <v/>
      </c>
      <c r="AT217" s="34" t="str">
        <f t="shared" si="54"/>
        <v/>
      </c>
      <c r="AU217" s="34" t="str">
        <f t="shared" si="54"/>
        <v/>
      </c>
      <c r="AV217" s="34" t="str">
        <f t="shared" si="54"/>
        <v/>
      </c>
    </row>
    <row r="218" spans="2:48" ht="21.9" customHeight="1">
      <c r="B218" s="86" t="str">
        <f>IF('4.製品一覧'!B217="","",'4.製品一覧'!B217)</f>
        <v/>
      </c>
      <c r="C218" s="86" t="str">
        <f>IFERROR(VLOOKUP(B218,'4.製品一覧'!$B$4:$C$500,2,FALSE),"")</f>
        <v/>
      </c>
      <c r="D218" s="34">
        <f>SUMIF('2.売上実績'!$C$4:$C$5000,$B218,'2.売上実績'!$D$4:$D$5000)</f>
        <v>0</v>
      </c>
      <c r="E218" s="35">
        <f t="shared" si="45"/>
        <v>0</v>
      </c>
      <c r="F218" s="34">
        <f>IF(B218="",0,D218*VLOOKUP(B218,'4.製品一覧'!$B$4:$E$500,4,FALSE))</f>
        <v>0</v>
      </c>
      <c r="G218" s="35">
        <f t="shared" si="46"/>
        <v>0</v>
      </c>
      <c r="H218" s="35">
        <f t="shared" si="47"/>
        <v>0</v>
      </c>
      <c r="I218" s="113">
        <f t="shared" si="48"/>
        <v>0</v>
      </c>
      <c r="J218" s="114">
        <f t="shared" si="49"/>
        <v>0</v>
      </c>
      <c r="K218" s="47"/>
      <c r="L218" s="34" t="str">
        <f>IF(B218="","",SUMIF('5.経済減価償却'!$H$4:$H$3000,B218,'5.経済減価償却'!$G$4:$G$3000))</f>
        <v/>
      </c>
      <c r="M218" s="34" t="str">
        <f t="shared" si="50"/>
        <v/>
      </c>
      <c r="N218" s="34" t="str">
        <f>IF(B218="","",VLOOKUP(B218,'6.直接費'!$B$5:$G$501,3,FALSE))</f>
        <v/>
      </c>
      <c r="O218" s="34" t="str">
        <f t="shared" si="51"/>
        <v/>
      </c>
      <c r="P218" s="34" t="str">
        <f>IF($B218="","",VLOOKUP($B218,'6.直接費'!$B$5:$G$501,4,FALSE))</f>
        <v/>
      </c>
      <c r="Q218" s="34"/>
      <c r="R218" s="34"/>
      <c r="S218" s="34" t="str">
        <f t="shared" si="54"/>
        <v/>
      </c>
      <c r="T218" s="34" t="str">
        <f t="shared" si="54"/>
        <v/>
      </c>
      <c r="U218" s="34" t="str">
        <f t="shared" si="54"/>
        <v/>
      </c>
      <c r="V218" s="34" t="str">
        <f t="shared" si="54"/>
        <v/>
      </c>
      <c r="W218" s="34" t="str">
        <f t="shared" si="54"/>
        <v/>
      </c>
      <c r="X218" s="34" t="str">
        <f t="shared" si="54"/>
        <v/>
      </c>
      <c r="Y218" s="34" t="str">
        <f t="shared" si="54"/>
        <v/>
      </c>
      <c r="Z218" s="34" t="str">
        <f t="shared" si="54"/>
        <v/>
      </c>
      <c r="AA218" s="34" t="str">
        <f t="shared" si="54"/>
        <v/>
      </c>
      <c r="AB218" s="34" t="str">
        <f t="shared" si="54"/>
        <v/>
      </c>
      <c r="AC218" s="34" t="str">
        <f t="shared" si="54"/>
        <v/>
      </c>
      <c r="AD218" s="34" t="str">
        <f t="shared" si="54"/>
        <v/>
      </c>
      <c r="AE218" s="34" t="str">
        <f t="shared" si="54"/>
        <v/>
      </c>
      <c r="AF218" s="34" t="str">
        <f t="shared" si="54"/>
        <v/>
      </c>
      <c r="AG218" s="34" t="str">
        <f t="shared" si="54"/>
        <v/>
      </c>
      <c r="AH218" s="34" t="str">
        <f t="shared" si="54"/>
        <v/>
      </c>
      <c r="AI218" s="34" t="str">
        <f t="shared" si="54"/>
        <v/>
      </c>
      <c r="AJ218" s="34" t="str">
        <f t="shared" si="54"/>
        <v/>
      </c>
      <c r="AK218" s="34" t="str">
        <f t="shared" si="54"/>
        <v/>
      </c>
      <c r="AL218" s="34" t="str">
        <f t="shared" si="54"/>
        <v/>
      </c>
      <c r="AM218" s="34" t="str">
        <f t="shared" si="54"/>
        <v/>
      </c>
      <c r="AN218" s="34" t="str">
        <f t="shared" si="54"/>
        <v/>
      </c>
      <c r="AO218" s="34" t="str">
        <f t="shared" si="54"/>
        <v/>
      </c>
      <c r="AP218" s="34" t="str">
        <f t="shared" si="54"/>
        <v/>
      </c>
      <c r="AQ218" s="34" t="str">
        <f t="shared" si="54"/>
        <v/>
      </c>
      <c r="AR218" s="34" t="str">
        <f t="shared" si="54"/>
        <v/>
      </c>
      <c r="AS218" s="34" t="str">
        <f t="shared" si="54"/>
        <v/>
      </c>
      <c r="AT218" s="34" t="str">
        <f t="shared" si="54"/>
        <v/>
      </c>
      <c r="AU218" s="34" t="str">
        <f t="shared" si="54"/>
        <v/>
      </c>
      <c r="AV218" s="34" t="str">
        <f t="shared" si="54"/>
        <v/>
      </c>
    </row>
    <row r="219" spans="2:48" ht="21.9" customHeight="1">
      <c r="B219" s="86" t="str">
        <f>IF('4.製品一覧'!B218="","",'4.製品一覧'!B218)</f>
        <v/>
      </c>
      <c r="C219" s="86" t="str">
        <f>IFERROR(VLOOKUP(B219,'4.製品一覧'!$B$4:$C$500,2,FALSE),"")</f>
        <v/>
      </c>
      <c r="D219" s="34">
        <f>SUMIF('2.売上実績'!$C$4:$C$5000,$B219,'2.売上実績'!$D$4:$D$5000)</f>
        <v>0</v>
      </c>
      <c r="E219" s="35">
        <f t="shared" si="45"/>
        <v>0</v>
      </c>
      <c r="F219" s="34">
        <f>IF(B219="",0,D219*VLOOKUP(B219,'4.製品一覧'!$B$4:$E$500,4,FALSE))</f>
        <v>0</v>
      </c>
      <c r="G219" s="35">
        <f t="shared" si="46"/>
        <v>0</v>
      </c>
      <c r="H219" s="35">
        <f t="shared" si="47"/>
        <v>0</v>
      </c>
      <c r="I219" s="113">
        <f t="shared" si="48"/>
        <v>0</v>
      </c>
      <c r="J219" s="114">
        <f t="shared" si="49"/>
        <v>0</v>
      </c>
      <c r="K219" s="47"/>
      <c r="L219" s="34" t="str">
        <f>IF(B219="","",SUMIF('5.経済減価償却'!$H$4:$H$3000,B219,'5.経済減価償却'!$G$4:$G$3000))</f>
        <v/>
      </c>
      <c r="M219" s="34" t="str">
        <f t="shared" si="50"/>
        <v/>
      </c>
      <c r="N219" s="34" t="str">
        <f>IF(B219="","",VLOOKUP(B219,'6.直接費'!$B$5:$G$501,3,FALSE))</f>
        <v/>
      </c>
      <c r="O219" s="34" t="str">
        <f t="shared" si="51"/>
        <v/>
      </c>
      <c r="P219" s="34" t="str">
        <f>IF($B219="","",VLOOKUP($B219,'6.直接費'!$B$5:$G$501,4,FALSE))</f>
        <v/>
      </c>
      <c r="Q219" s="34"/>
      <c r="R219" s="34"/>
      <c r="S219" s="34" t="str">
        <f t="shared" si="54"/>
        <v/>
      </c>
      <c r="T219" s="34" t="str">
        <f t="shared" si="54"/>
        <v/>
      </c>
      <c r="U219" s="34" t="str">
        <f t="shared" si="54"/>
        <v/>
      </c>
      <c r="V219" s="34" t="str">
        <f t="shared" si="54"/>
        <v/>
      </c>
      <c r="W219" s="34" t="str">
        <f t="shared" si="54"/>
        <v/>
      </c>
      <c r="X219" s="34" t="str">
        <f t="shared" si="54"/>
        <v/>
      </c>
      <c r="Y219" s="34" t="str">
        <f t="shared" si="54"/>
        <v/>
      </c>
      <c r="Z219" s="34" t="str">
        <f t="shared" si="54"/>
        <v/>
      </c>
      <c r="AA219" s="34" t="str">
        <f t="shared" si="54"/>
        <v/>
      </c>
      <c r="AB219" s="34" t="str">
        <f t="shared" si="54"/>
        <v/>
      </c>
      <c r="AC219" s="34" t="str">
        <f t="shared" si="54"/>
        <v/>
      </c>
      <c r="AD219" s="34" t="str">
        <f t="shared" si="54"/>
        <v/>
      </c>
      <c r="AE219" s="34" t="str">
        <f t="shared" si="54"/>
        <v/>
      </c>
      <c r="AF219" s="34" t="str">
        <f t="shared" si="54"/>
        <v/>
      </c>
      <c r="AG219" s="34" t="str">
        <f t="shared" si="54"/>
        <v/>
      </c>
      <c r="AH219" s="34" t="str">
        <f t="shared" si="54"/>
        <v/>
      </c>
      <c r="AI219" s="34" t="str">
        <f t="shared" si="54"/>
        <v/>
      </c>
      <c r="AJ219" s="34" t="str">
        <f t="shared" si="54"/>
        <v/>
      </c>
      <c r="AK219" s="34" t="str">
        <f t="shared" si="54"/>
        <v/>
      </c>
      <c r="AL219" s="34" t="str">
        <f t="shared" si="54"/>
        <v/>
      </c>
      <c r="AM219" s="34" t="str">
        <f t="shared" si="54"/>
        <v/>
      </c>
      <c r="AN219" s="34" t="str">
        <f t="shared" si="54"/>
        <v/>
      </c>
      <c r="AO219" s="34" t="str">
        <f t="shared" si="54"/>
        <v/>
      </c>
      <c r="AP219" s="34" t="str">
        <f t="shared" si="54"/>
        <v/>
      </c>
      <c r="AQ219" s="34" t="str">
        <f t="shared" si="54"/>
        <v/>
      </c>
      <c r="AR219" s="34" t="str">
        <f t="shared" si="54"/>
        <v/>
      </c>
      <c r="AS219" s="34" t="str">
        <f t="shared" si="54"/>
        <v/>
      </c>
      <c r="AT219" s="34" t="str">
        <f t="shared" si="54"/>
        <v/>
      </c>
      <c r="AU219" s="34" t="str">
        <f t="shared" si="54"/>
        <v/>
      </c>
      <c r="AV219" s="34" t="str">
        <f t="shared" si="54"/>
        <v/>
      </c>
    </row>
    <row r="220" spans="2:48" ht="21.9" customHeight="1">
      <c r="B220" s="86" t="str">
        <f>IF('4.製品一覧'!B219="","",'4.製品一覧'!B219)</f>
        <v/>
      </c>
      <c r="C220" s="86" t="str">
        <f>IFERROR(VLOOKUP(B220,'4.製品一覧'!$B$4:$C$500,2,FALSE),"")</f>
        <v/>
      </c>
      <c r="D220" s="34">
        <f>SUMIF('2.売上実績'!$C$4:$C$5000,$B220,'2.売上実績'!$D$4:$D$5000)</f>
        <v>0</v>
      </c>
      <c r="E220" s="35">
        <f t="shared" si="45"/>
        <v>0</v>
      </c>
      <c r="F220" s="34">
        <f>IF(B220="",0,D220*VLOOKUP(B220,'4.製品一覧'!$B$4:$E$500,4,FALSE))</f>
        <v>0</v>
      </c>
      <c r="G220" s="35">
        <f t="shared" si="46"/>
        <v>0</v>
      </c>
      <c r="H220" s="35">
        <f t="shared" si="47"/>
        <v>0</v>
      </c>
      <c r="I220" s="113">
        <f t="shared" si="48"/>
        <v>0</v>
      </c>
      <c r="J220" s="114">
        <f t="shared" si="49"/>
        <v>0</v>
      </c>
      <c r="K220" s="47"/>
      <c r="L220" s="34" t="str">
        <f>IF(B220="","",SUMIF('5.経済減価償却'!$H$4:$H$3000,B220,'5.経済減価償却'!$G$4:$G$3000))</f>
        <v/>
      </c>
      <c r="M220" s="34" t="str">
        <f t="shared" si="50"/>
        <v/>
      </c>
      <c r="N220" s="34" t="str">
        <f>IF(B220="","",VLOOKUP(B220,'6.直接費'!$B$5:$G$501,3,FALSE))</f>
        <v/>
      </c>
      <c r="O220" s="34" t="str">
        <f t="shared" si="51"/>
        <v/>
      </c>
      <c r="P220" s="34" t="str">
        <f>IF($B220="","",VLOOKUP($B220,'6.直接費'!$B$5:$G$501,4,FALSE))</f>
        <v/>
      </c>
      <c r="Q220" s="34"/>
      <c r="R220" s="34"/>
      <c r="S220" s="34" t="str">
        <f t="shared" si="54"/>
        <v/>
      </c>
      <c r="T220" s="34" t="str">
        <f t="shared" si="54"/>
        <v/>
      </c>
      <c r="U220" s="34" t="str">
        <f t="shared" si="54"/>
        <v/>
      </c>
      <c r="V220" s="34" t="str">
        <f t="shared" si="54"/>
        <v/>
      </c>
      <c r="W220" s="34" t="str">
        <f t="shared" si="54"/>
        <v/>
      </c>
      <c r="X220" s="34" t="str">
        <f t="shared" si="54"/>
        <v/>
      </c>
      <c r="Y220" s="34" t="str">
        <f t="shared" si="54"/>
        <v/>
      </c>
      <c r="Z220" s="34" t="str">
        <f t="shared" si="54"/>
        <v/>
      </c>
      <c r="AA220" s="34" t="str">
        <f t="shared" si="54"/>
        <v/>
      </c>
      <c r="AB220" s="34" t="str">
        <f t="shared" si="54"/>
        <v/>
      </c>
      <c r="AC220" s="34" t="str">
        <f t="shared" si="54"/>
        <v/>
      </c>
      <c r="AD220" s="34" t="str">
        <f t="shared" si="54"/>
        <v/>
      </c>
      <c r="AE220" s="34" t="str">
        <f t="shared" si="54"/>
        <v/>
      </c>
      <c r="AF220" s="34" t="str">
        <f t="shared" si="54"/>
        <v/>
      </c>
      <c r="AG220" s="34" t="str">
        <f t="shared" si="54"/>
        <v/>
      </c>
      <c r="AH220" s="34" t="str">
        <f t="shared" si="54"/>
        <v/>
      </c>
      <c r="AI220" s="34" t="str">
        <f t="shared" si="54"/>
        <v/>
      </c>
      <c r="AJ220" s="34" t="str">
        <f t="shared" si="54"/>
        <v/>
      </c>
      <c r="AK220" s="34" t="str">
        <f t="shared" si="54"/>
        <v/>
      </c>
      <c r="AL220" s="34" t="str">
        <f t="shared" si="54"/>
        <v/>
      </c>
      <c r="AM220" s="34" t="str">
        <f t="shared" si="54"/>
        <v/>
      </c>
      <c r="AN220" s="34" t="str">
        <f t="shared" si="54"/>
        <v/>
      </c>
      <c r="AO220" s="34" t="str">
        <f t="shared" si="54"/>
        <v/>
      </c>
      <c r="AP220" s="34" t="str">
        <f t="shared" si="54"/>
        <v/>
      </c>
      <c r="AQ220" s="34" t="str">
        <f t="shared" si="54"/>
        <v/>
      </c>
      <c r="AR220" s="34" t="str">
        <f t="shared" si="54"/>
        <v/>
      </c>
      <c r="AS220" s="34" t="str">
        <f t="shared" si="54"/>
        <v/>
      </c>
      <c r="AT220" s="34" t="str">
        <f t="shared" si="54"/>
        <v/>
      </c>
      <c r="AU220" s="34" t="str">
        <f t="shared" si="54"/>
        <v/>
      </c>
      <c r="AV220" s="34" t="str">
        <f t="shared" si="54"/>
        <v/>
      </c>
    </row>
    <row r="221" spans="2:48" ht="21.9" customHeight="1">
      <c r="B221" s="86" t="str">
        <f>IF('4.製品一覧'!B220="","",'4.製品一覧'!B220)</f>
        <v/>
      </c>
      <c r="C221" s="86" t="str">
        <f>IFERROR(VLOOKUP(B221,'4.製品一覧'!$B$4:$C$500,2,FALSE),"")</f>
        <v/>
      </c>
      <c r="D221" s="34">
        <f>SUMIF('2.売上実績'!$C$4:$C$5000,$B221,'2.売上実績'!$D$4:$D$5000)</f>
        <v>0</v>
      </c>
      <c r="E221" s="35">
        <f t="shared" si="45"/>
        <v>0</v>
      </c>
      <c r="F221" s="34">
        <f>IF(B221="",0,D221*VLOOKUP(B221,'4.製品一覧'!$B$4:$E$500,4,FALSE))</f>
        <v>0</v>
      </c>
      <c r="G221" s="35">
        <f t="shared" si="46"/>
        <v>0</v>
      </c>
      <c r="H221" s="35">
        <f t="shared" si="47"/>
        <v>0</v>
      </c>
      <c r="I221" s="113">
        <f t="shared" si="48"/>
        <v>0</v>
      </c>
      <c r="J221" s="114">
        <f t="shared" si="49"/>
        <v>0</v>
      </c>
      <c r="K221" s="47"/>
      <c r="L221" s="34" t="str">
        <f>IF(B221="","",SUMIF('5.経済減価償却'!$H$4:$H$3000,B221,'5.経済減価償却'!$G$4:$G$3000))</f>
        <v/>
      </c>
      <c r="M221" s="34" t="str">
        <f t="shared" si="50"/>
        <v/>
      </c>
      <c r="N221" s="34" t="str">
        <f>IF(B221="","",VLOOKUP(B221,'6.直接費'!$B$5:$G$501,3,FALSE))</f>
        <v/>
      </c>
      <c r="O221" s="34" t="str">
        <f t="shared" si="51"/>
        <v/>
      </c>
      <c r="P221" s="34" t="str">
        <f>IF($B221="","",VLOOKUP($B221,'6.直接費'!$B$5:$G$501,4,FALSE))</f>
        <v/>
      </c>
      <c r="Q221" s="34"/>
      <c r="R221" s="34"/>
      <c r="S221" s="34" t="str">
        <f t="shared" si="54"/>
        <v/>
      </c>
      <c r="T221" s="34" t="str">
        <f t="shared" si="54"/>
        <v/>
      </c>
      <c r="U221" s="34" t="str">
        <f t="shared" si="54"/>
        <v/>
      </c>
      <c r="V221" s="34" t="str">
        <f t="shared" si="54"/>
        <v/>
      </c>
      <c r="W221" s="34" t="str">
        <f t="shared" si="54"/>
        <v/>
      </c>
      <c r="X221" s="34" t="str">
        <f t="shared" si="54"/>
        <v/>
      </c>
      <c r="Y221" s="34" t="str">
        <f t="shared" si="54"/>
        <v/>
      </c>
      <c r="Z221" s="34" t="str">
        <f t="shared" si="54"/>
        <v/>
      </c>
      <c r="AA221" s="34" t="str">
        <f t="shared" si="54"/>
        <v/>
      </c>
      <c r="AB221" s="34" t="str">
        <f t="shared" si="54"/>
        <v/>
      </c>
      <c r="AC221" s="34" t="str">
        <f t="shared" si="54"/>
        <v/>
      </c>
      <c r="AD221" s="34" t="str">
        <f t="shared" si="54"/>
        <v/>
      </c>
      <c r="AE221" s="34" t="str">
        <f t="shared" si="54"/>
        <v/>
      </c>
      <c r="AF221" s="34" t="str">
        <f t="shared" si="54"/>
        <v/>
      </c>
      <c r="AG221" s="34" t="str">
        <f t="shared" si="54"/>
        <v/>
      </c>
      <c r="AH221" s="34" t="str">
        <f t="shared" si="54"/>
        <v/>
      </c>
      <c r="AI221" s="34" t="str">
        <f t="shared" si="54"/>
        <v/>
      </c>
      <c r="AJ221" s="34" t="str">
        <f t="shared" si="54"/>
        <v/>
      </c>
      <c r="AK221" s="34" t="str">
        <f t="shared" si="54"/>
        <v/>
      </c>
      <c r="AL221" s="34" t="str">
        <f t="shared" si="54"/>
        <v/>
      </c>
      <c r="AM221" s="34" t="str">
        <f t="shared" si="54"/>
        <v/>
      </c>
      <c r="AN221" s="34" t="str">
        <f t="shared" si="54"/>
        <v/>
      </c>
      <c r="AO221" s="34" t="str">
        <f t="shared" si="54"/>
        <v/>
      </c>
      <c r="AP221" s="34" t="str">
        <f t="shared" si="54"/>
        <v/>
      </c>
      <c r="AQ221" s="34" t="str">
        <f t="shared" si="54"/>
        <v/>
      </c>
      <c r="AR221" s="34" t="str">
        <f t="shared" si="54"/>
        <v/>
      </c>
      <c r="AS221" s="34" t="str">
        <f t="shared" si="54"/>
        <v/>
      </c>
      <c r="AT221" s="34" t="str">
        <f t="shared" si="54"/>
        <v/>
      </c>
      <c r="AU221" s="34" t="str">
        <f t="shared" si="54"/>
        <v/>
      </c>
      <c r="AV221" s="34" t="str">
        <f t="shared" si="54"/>
        <v/>
      </c>
    </row>
    <row r="222" spans="2:48" ht="21.9" customHeight="1">
      <c r="B222" s="86" t="str">
        <f>IF('4.製品一覧'!B221="","",'4.製品一覧'!B221)</f>
        <v/>
      </c>
      <c r="C222" s="86" t="str">
        <f>IFERROR(VLOOKUP(B222,'4.製品一覧'!$B$4:$C$500,2,FALSE),"")</f>
        <v/>
      </c>
      <c r="D222" s="34">
        <f>SUMIF('2.売上実績'!$C$4:$C$5000,$B222,'2.売上実績'!$D$4:$D$5000)</f>
        <v>0</v>
      </c>
      <c r="E222" s="35">
        <f t="shared" si="45"/>
        <v>0</v>
      </c>
      <c r="F222" s="34">
        <f>IF(B222="",0,D222*VLOOKUP(B222,'4.製品一覧'!$B$4:$E$500,4,FALSE))</f>
        <v>0</v>
      </c>
      <c r="G222" s="35">
        <f t="shared" si="46"/>
        <v>0</v>
      </c>
      <c r="H222" s="35">
        <f t="shared" si="47"/>
        <v>0</v>
      </c>
      <c r="I222" s="113">
        <f t="shared" si="48"/>
        <v>0</v>
      </c>
      <c r="J222" s="114">
        <f t="shared" si="49"/>
        <v>0</v>
      </c>
      <c r="K222" s="47"/>
      <c r="L222" s="34" t="str">
        <f>IF(B222="","",SUMIF('5.経済減価償却'!$H$4:$H$3000,B222,'5.経済減価償却'!$G$4:$G$3000))</f>
        <v/>
      </c>
      <c r="M222" s="34" t="str">
        <f t="shared" si="50"/>
        <v/>
      </c>
      <c r="N222" s="34" t="str">
        <f>IF(B222="","",VLOOKUP(B222,'6.直接費'!$B$5:$G$501,3,FALSE))</f>
        <v/>
      </c>
      <c r="O222" s="34" t="str">
        <f t="shared" si="51"/>
        <v/>
      </c>
      <c r="P222" s="34" t="str">
        <f>IF($B222="","",VLOOKUP($B222,'6.直接費'!$B$5:$G$501,4,FALSE))</f>
        <v/>
      </c>
      <c r="Q222" s="34"/>
      <c r="R222" s="34"/>
      <c r="S222" s="34" t="str">
        <f t="shared" si="54"/>
        <v/>
      </c>
      <c r="T222" s="34" t="str">
        <f t="shared" si="54"/>
        <v/>
      </c>
      <c r="U222" s="34" t="str">
        <f t="shared" si="54"/>
        <v/>
      </c>
      <c r="V222" s="34" t="str">
        <f t="shared" si="54"/>
        <v/>
      </c>
      <c r="W222" s="34" t="str">
        <f t="shared" si="54"/>
        <v/>
      </c>
      <c r="X222" s="34" t="str">
        <f t="shared" si="54"/>
        <v/>
      </c>
      <c r="Y222" s="34" t="str">
        <f t="shared" si="54"/>
        <v/>
      </c>
      <c r="Z222" s="34" t="str">
        <f t="shared" si="54"/>
        <v/>
      </c>
      <c r="AA222" s="34" t="str">
        <f t="shared" si="54"/>
        <v/>
      </c>
      <c r="AB222" s="34" t="str">
        <f t="shared" si="54"/>
        <v/>
      </c>
      <c r="AC222" s="34" t="str">
        <f t="shared" si="54"/>
        <v/>
      </c>
      <c r="AD222" s="34" t="str">
        <f t="shared" si="54"/>
        <v/>
      </c>
      <c r="AE222" s="34" t="str">
        <f t="shared" si="54"/>
        <v/>
      </c>
      <c r="AF222" s="34" t="str">
        <f t="shared" si="54"/>
        <v/>
      </c>
      <c r="AG222" s="34" t="str">
        <f t="shared" si="54"/>
        <v/>
      </c>
      <c r="AH222" s="34" t="str">
        <f t="shared" si="54"/>
        <v/>
      </c>
      <c r="AI222" s="34" t="str">
        <f t="shared" si="54"/>
        <v/>
      </c>
      <c r="AJ222" s="34" t="str">
        <f t="shared" si="54"/>
        <v/>
      </c>
      <c r="AK222" s="34" t="str">
        <f t="shared" si="54"/>
        <v/>
      </c>
      <c r="AL222" s="34" t="str">
        <f t="shared" si="54"/>
        <v/>
      </c>
      <c r="AM222" s="34" t="str">
        <f t="shared" si="54"/>
        <v/>
      </c>
      <c r="AN222" s="34" t="str">
        <f t="shared" si="54"/>
        <v/>
      </c>
      <c r="AO222" s="34" t="str">
        <f t="shared" si="54"/>
        <v/>
      </c>
      <c r="AP222" s="34" t="str">
        <f t="shared" si="54"/>
        <v/>
      </c>
      <c r="AQ222" s="34" t="str">
        <f t="shared" si="54"/>
        <v/>
      </c>
      <c r="AR222" s="34" t="str">
        <f t="shared" si="54"/>
        <v/>
      </c>
      <c r="AS222" s="34" t="str">
        <f t="shared" si="54"/>
        <v/>
      </c>
      <c r="AT222" s="34" t="str">
        <f t="shared" si="54"/>
        <v/>
      </c>
      <c r="AU222" s="34" t="str">
        <f t="shared" si="54"/>
        <v/>
      </c>
      <c r="AV222" s="34" t="str">
        <f t="shared" si="54"/>
        <v/>
      </c>
    </row>
    <row r="223" spans="2:48" ht="21.9" customHeight="1">
      <c r="B223" s="86" t="str">
        <f>IF('4.製品一覧'!B222="","",'4.製品一覧'!B222)</f>
        <v/>
      </c>
      <c r="C223" s="86" t="str">
        <f>IFERROR(VLOOKUP(B223,'4.製品一覧'!$B$4:$C$500,2,FALSE),"")</f>
        <v/>
      </c>
      <c r="D223" s="34">
        <f>SUMIF('2.売上実績'!$C$4:$C$5000,$B223,'2.売上実績'!$D$4:$D$5000)</f>
        <v>0</v>
      </c>
      <c r="E223" s="35">
        <f t="shared" si="45"/>
        <v>0</v>
      </c>
      <c r="F223" s="34">
        <f>IF(B223="",0,D223*VLOOKUP(B223,'4.製品一覧'!$B$4:$E$500,4,FALSE))</f>
        <v>0</v>
      </c>
      <c r="G223" s="35">
        <f t="shared" si="46"/>
        <v>0</v>
      </c>
      <c r="H223" s="35">
        <f t="shared" si="47"/>
        <v>0</v>
      </c>
      <c r="I223" s="113">
        <f t="shared" si="48"/>
        <v>0</v>
      </c>
      <c r="J223" s="114">
        <f t="shared" si="49"/>
        <v>0</v>
      </c>
      <c r="K223" s="47"/>
      <c r="L223" s="34" t="str">
        <f>IF(B223="","",SUMIF('5.経済減価償却'!$H$4:$H$3000,B223,'5.経済減価償却'!$G$4:$G$3000))</f>
        <v/>
      </c>
      <c r="M223" s="34" t="str">
        <f t="shared" si="50"/>
        <v/>
      </c>
      <c r="N223" s="34" t="str">
        <f>IF(B223="","",VLOOKUP(B223,'6.直接費'!$B$5:$G$501,3,FALSE))</f>
        <v/>
      </c>
      <c r="O223" s="34" t="str">
        <f t="shared" si="51"/>
        <v/>
      </c>
      <c r="P223" s="34" t="str">
        <f>IF($B223="","",VLOOKUP($B223,'6.直接費'!$B$5:$G$501,4,FALSE))</f>
        <v/>
      </c>
      <c r="Q223" s="34"/>
      <c r="R223" s="34"/>
      <c r="S223" s="34" t="str">
        <f t="shared" si="54"/>
        <v/>
      </c>
      <c r="T223" s="34" t="str">
        <f t="shared" si="54"/>
        <v/>
      </c>
      <c r="U223" s="34" t="str">
        <f t="shared" si="54"/>
        <v/>
      </c>
      <c r="V223" s="34" t="str">
        <f t="shared" si="54"/>
        <v/>
      </c>
      <c r="W223" s="34" t="str">
        <f t="shared" si="54"/>
        <v/>
      </c>
      <c r="X223" s="34" t="str">
        <f t="shared" si="54"/>
        <v/>
      </c>
      <c r="Y223" s="34" t="str">
        <f t="shared" si="54"/>
        <v/>
      </c>
      <c r="Z223" s="34" t="str">
        <f t="shared" si="54"/>
        <v/>
      </c>
      <c r="AA223" s="34" t="str">
        <f t="shared" si="54"/>
        <v/>
      </c>
      <c r="AB223" s="34" t="str">
        <f t="shared" si="54"/>
        <v/>
      </c>
      <c r="AC223" s="34" t="str">
        <f t="shared" si="54"/>
        <v/>
      </c>
      <c r="AD223" s="34" t="str">
        <f t="shared" si="54"/>
        <v/>
      </c>
      <c r="AE223" s="34" t="str">
        <f t="shared" si="54"/>
        <v/>
      </c>
      <c r="AF223" s="34" t="str">
        <f t="shared" si="54"/>
        <v/>
      </c>
      <c r="AG223" s="34" t="str">
        <f t="shared" si="54"/>
        <v/>
      </c>
      <c r="AH223" s="34" t="str">
        <f t="shared" si="54"/>
        <v/>
      </c>
      <c r="AI223" s="34" t="str">
        <f t="shared" si="54"/>
        <v/>
      </c>
      <c r="AJ223" s="34" t="str">
        <f t="shared" si="54"/>
        <v/>
      </c>
      <c r="AK223" s="34" t="str">
        <f t="shared" si="54"/>
        <v/>
      </c>
      <c r="AL223" s="34" t="str">
        <f t="shared" si="54"/>
        <v/>
      </c>
      <c r="AM223" s="34" t="str">
        <f t="shared" si="54"/>
        <v/>
      </c>
      <c r="AN223" s="34" t="str">
        <f t="shared" si="54"/>
        <v/>
      </c>
      <c r="AO223" s="34" t="str">
        <f t="shared" si="54"/>
        <v/>
      </c>
      <c r="AP223" s="34" t="str">
        <f t="shared" si="54"/>
        <v/>
      </c>
      <c r="AQ223" s="34" t="str">
        <f t="shared" si="54"/>
        <v/>
      </c>
      <c r="AR223" s="34" t="str">
        <f t="shared" si="54"/>
        <v/>
      </c>
      <c r="AS223" s="34" t="str">
        <f t="shared" si="54"/>
        <v/>
      </c>
      <c r="AT223" s="34" t="str">
        <f t="shared" si="54"/>
        <v/>
      </c>
      <c r="AU223" s="34" t="str">
        <f t="shared" si="54"/>
        <v/>
      </c>
      <c r="AV223" s="34" t="str">
        <f t="shared" si="54"/>
        <v/>
      </c>
    </row>
    <row r="224" spans="2:48" ht="21.9" customHeight="1">
      <c r="B224" s="86" t="str">
        <f>IF('4.製品一覧'!B223="","",'4.製品一覧'!B223)</f>
        <v/>
      </c>
      <c r="C224" s="86" t="str">
        <f>IFERROR(VLOOKUP(B224,'4.製品一覧'!$B$4:$C$500,2,FALSE),"")</f>
        <v/>
      </c>
      <c r="D224" s="34">
        <f>SUMIF('2.売上実績'!$C$4:$C$5000,$B224,'2.売上実績'!$D$4:$D$5000)</f>
        <v>0</v>
      </c>
      <c r="E224" s="35">
        <f t="shared" si="45"/>
        <v>0</v>
      </c>
      <c r="F224" s="34">
        <f>IF(B224="",0,D224*VLOOKUP(B224,'4.製品一覧'!$B$4:$E$500,4,FALSE))</f>
        <v>0</v>
      </c>
      <c r="G224" s="35">
        <f t="shared" si="46"/>
        <v>0</v>
      </c>
      <c r="H224" s="35">
        <f t="shared" si="47"/>
        <v>0</v>
      </c>
      <c r="I224" s="113">
        <f t="shared" si="48"/>
        <v>0</v>
      </c>
      <c r="J224" s="114">
        <f t="shared" si="49"/>
        <v>0</v>
      </c>
      <c r="K224" s="47"/>
      <c r="L224" s="34" t="str">
        <f>IF(B224="","",SUMIF('5.経済減価償却'!$H$4:$H$3000,B224,'5.経済減価償却'!$G$4:$G$3000))</f>
        <v/>
      </c>
      <c r="M224" s="34" t="str">
        <f t="shared" si="50"/>
        <v/>
      </c>
      <c r="N224" s="34" t="str">
        <f>IF(B224="","",VLOOKUP(B224,'6.直接費'!$B$5:$G$501,3,FALSE))</f>
        <v/>
      </c>
      <c r="O224" s="34" t="str">
        <f t="shared" si="51"/>
        <v/>
      </c>
      <c r="P224" s="34" t="str">
        <f>IF($B224="","",VLOOKUP($B224,'6.直接費'!$B$5:$G$501,4,FALSE))</f>
        <v/>
      </c>
      <c r="Q224" s="34"/>
      <c r="R224" s="34"/>
      <c r="S224" s="34" t="str">
        <f t="shared" si="54"/>
        <v/>
      </c>
      <c r="T224" s="34" t="str">
        <f t="shared" si="54"/>
        <v/>
      </c>
      <c r="U224" s="34" t="str">
        <f t="shared" si="54"/>
        <v/>
      </c>
      <c r="V224" s="34" t="str">
        <f t="shared" si="54"/>
        <v/>
      </c>
      <c r="W224" s="34" t="str">
        <f t="shared" si="54"/>
        <v/>
      </c>
      <c r="X224" s="34" t="str">
        <f t="shared" si="54"/>
        <v/>
      </c>
      <c r="Y224" s="34" t="str">
        <f t="shared" si="54"/>
        <v/>
      </c>
      <c r="Z224" s="34" t="str">
        <f t="shared" si="54"/>
        <v/>
      </c>
      <c r="AA224" s="34" t="str">
        <f t="shared" si="54"/>
        <v/>
      </c>
      <c r="AB224" s="34" t="str">
        <f t="shared" si="54"/>
        <v/>
      </c>
      <c r="AC224" s="34" t="str">
        <f t="shared" si="54"/>
        <v/>
      </c>
      <c r="AD224" s="34" t="str">
        <f t="shared" si="54"/>
        <v/>
      </c>
      <c r="AE224" s="34" t="str">
        <f t="shared" si="54"/>
        <v/>
      </c>
      <c r="AF224" s="34" t="str">
        <f t="shared" si="54"/>
        <v/>
      </c>
      <c r="AG224" s="34" t="str">
        <f t="shared" si="54"/>
        <v/>
      </c>
      <c r="AH224" s="34" t="str">
        <f t="shared" si="54"/>
        <v/>
      </c>
      <c r="AI224" s="34" t="str">
        <f t="shared" si="54"/>
        <v/>
      </c>
      <c r="AJ224" s="34" t="str">
        <f t="shared" si="54"/>
        <v/>
      </c>
      <c r="AK224" s="34" t="str">
        <f t="shared" si="54"/>
        <v/>
      </c>
      <c r="AL224" s="34" t="str">
        <f t="shared" si="54"/>
        <v/>
      </c>
      <c r="AM224" s="34" t="str">
        <f t="shared" si="54"/>
        <v/>
      </c>
      <c r="AN224" s="34" t="str">
        <f t="shared" si="54"/>
        <v/>
      </c>
      <c r="AO224" s="34" t="str">
        <f t="shared" si="54"/>
        <v/>
      </c>
      <c r="AP224" s="34" t="str">
        <f t="shared" si="54"/>
        <v/>
      </c>
      <c r="AQ224" s="34" t="str">
        <f t="shared" si="54"/>
        <v/>
      </c>
      <c r="AR224" s="34" t="str">
        <f t="shared" si="54"/>
        <v/>
      </c>
      <c r="AS224" s="34" t="str">
        <f t="shared" si="54"/>
        <v/>
      </c>
      <c r="AT224" s="34" t="str">
        <f t="shared" si="54"/>
        <v/>
      </c>
      <c r="AU224" s="34" t="str">
        <f t="shared" si="54"/>
        <v/>
      </c>
      <c r="AV224" s="34" t="str">
        <f t="shared" si="54"/>
        <v/>
      </c>
    </row>
    <row r="225" spans="2:48" ht="21.9" customHeight="1">
      <c r="B225" s="86" t="str">
        <f>IF('4.製品一覧'!B224="","",'4.製品一覧'!B224)</f>
        <v/>
      </c>
      <c r="C225" s="86" t="str">
        <f>IFERROR(VLOOKUP(B225,'4.製品一覧'!$B$4:$C$500,2,FALSE),"")</f>
        <v/>
      </c>
      <c r="D225" s="34">
        <f>SUMIF('2.売上実績'!$C$4:$C$5000,$B225,'2.売上実績'!$D$4:$D$5000)</f>
        <v>0</v>
      </c>
      <c r="E225" s="35">
        <f t="shared" si="45"/>
        <v>0</v>
      </c>
      <c r="F225" s="34">
        <f>IF(B225="",0,D225*VLOOKUP(B225,'4.製品一覧'!$B$4:$E$500,4,FALSE))</f>
        <v>0</v>
      </c>
      <c r="G225" s="35">
        <f t="shared" si="46"/>
        <v>0</v>
      </c>
      <c r="H225" s="35">
        <f t="shared" si="47"/>
        <v>0</v>
      </c>
      <c r="I225" s="113">
        <f t="shared" si="48"/>
        <v>0</v>
      </c>
      <c r="J225" s="114">
        <f t="shared" si="49"/>
        <v>0</v>
      </c>
      <c r="K225" s="47"/>
      <c r="L225" s="34" t="str">
        <f>IF(B225="","",SUMIF('5.経済減価償却'!$H$4:$H$3000,B225,'5.経済減価償却'!$G$4:$G$3000))</f>
        <v/>
      </c>
      <c r="M225" s="34" t="str">
        <f t="shared" si="50"/>
        <v/>
      </c>
      <c r="N225" s="34" t="str">
        <f>IF(B225="","",VLOOKUP(B225,'6.直接費'!$B$5:$G$501,3,FALSE))</f>
        <v/>
      </c>
      <c r="O225" s="34" t="str">
        <f t="shared" si="51"/>
        <v/>
      </c>
      <c r="P225" s="34" t="str">
        <f>IF($B225="","",VLOOKUP($B225,'6.直接費'!$B$5:$G$501,4,FALSE))</f>
        <v/>
      </c>
      <c r="Q225" s="34"/>
      <c r="R225" s="34"/>
      <c r="S225" s="34" t="str">
        <f t="shared" si="54"/>
        <v/>
      </c>
      <c r="T225" s="34" t="str">
        <f t="shared" si="54"/>
        <v/>
      </c>
      <c r="U225" s="34" t="str">
        <f t="shared" si="54"/>
        <v/>
      </c>
      <c r="V225" s="34" t="str">
        <f t="shared" si="54"/>
        <v/>
      </c>
      <c r="W225" s="34" t="str">
        <f t="shared" si="54"/>
        <v/>
      </c>
      <c r="X225" s="34" t="str">
        <f t="shared" si="54"/>
        <v/>
      </c>
      <c r="Y225" s="34" t="str">
        <f t="shared" si="54"/>
        <v/>
      </c>
      <c r="Z225" s="34" t="str">
        <f t="shared" si="54"/>
        <v/>
      </c>
      <c r="AA225" s="34" t="str">
        <f t="shared" si="54"/>
        <v/>
      </c>
      <c r="AB225" s="34" t="str">
        <f t="shared" si="54"/>
        <v/>
      </c>
      <c r="AC225" s="34" t="str">
        <f t="shared" si="54"/>
        <v/>
      </c>
      <c r="AD225" s="34" t="str">
        <f t="shared" si="54"/>
        <v/>
      </c>
      <c r="AE225" s="34" t="str">
        <f t="shared" si="54"/>
        <v/>
      </c>
      <c r="AF225" s="34" t="str">
        <f t="shared" si="54"/>
        <v/>
      </c>
      <c r="AG225" s="34" t="str">
        <f t="shared" si="54"/>
        <v/>
      </c>
      <c r="AH225" s="34" t="str">
        <f t="shared" si="54"/>
        <v/>
      </c>
      <c r="AI225" s="34" t="str">
        <f t="shared" si="54"/>
        <v/>
      </c>
      <c r="AJ225" s="34" t="str">
        <f t="shared" si="54"/>
        <v/>
      </c>
      <c r="AK225" s="34" t="str">
        <f t="shared" si="54"/>
        <v/>
      </c>
      <c r="AL225" s="34" t="str">
        <f t="shared" si="54"/>
        <v/>
      </c>
      <c r="AM225" s="34" t="str">
        <f t="shared" si="54"/>
        <v/>
      </c>
      <c r="AN225" s="34" t="str">
        <f t="shared" si="54"/>
        <v/>
      </c>
      <c r="AO225" s="34" t="str">
        <f t="shared" si="54"/>
        <v/>
      </c>
      <c r="AP225" s="34" t="str">
        <f t="shared" si="54"/>
        <v/>
      </c>
      <c r="AQ225" s="34" t="str">
        <f t="shared" si="54"/>
        <v/>
      </c>
      <c r="AR225" s="34" t="str">
        <f t="shared" si="54"/>
        <v/>
      </c>
      <c r="AS225" s="34" t="str">
        <f t="shared" si="54"/>
        <v/>
      </c>
      <c r="AT225" s="34" t="str">
        <f t="shared" si="54"/>
        <v/>
      </c>
      <c r="AU225" s="34" t="str">
        <f t="shared" si="54"/>
        <v/>
      </c>
      <c r="AV225" s="34" t="str">
        <f t="shared" si="54"/>
        <v/>
      </c>
    </row>
    <row r="226" spans="2:48" ht="21.9" customHeight="1">
      <c r="B226" s="86" t="str">
        <f>IF('4.製品一覧'!B225="","",'4.製品一覧'!B225)</f>
        <v/>
      </c>
      <c r="C226" s="86" t="str">
        <f>IFERROR(VLOOKUP(B226,'4.製品一覧'!$B$4:$C$500,2,FALSE),"")</f>
        <v/>
      </c>
      <c r="D226" s="34">
        <f>SUMIF('2.売上実績'!$C$4:$C$5000,$B226,'2.売上実績'!$D$4:$D$5000)</f>
        <v>0</v>
      </c>
      <c r="E226" s="35">
        <f t="shared" si="45"/>
        <v>0</v>
      </c>
      <c r="F226" s="34">
        <f>IF(B226="",0,D226*VLOOKUP(B226,'4.製品一覧'!$B$4:$E$500,4,FALSE))</f>
        <v>0</v>
      </c>
      <c r="G226" s="35">
        <f t="shared" si="46"/>
        <v>0</v>
      </c>
      <c r="H226" s="35">
        <f t="shared" si="47"/>
        <v>0</v>
      </c>
      <c r="I226" s="113">
        <f t="shared" si="48"/>
        <v>0</v>
      </c>
      <c r="J226" s="114">
        <f t="shared" si="49"/>
        <v>0</v>
      </c>
      <c r="K226" s="47"/>
      <c r="L226" s="34" t="str">
        <f>IF(B226="","",SUMIF('5.経済減価償却'!$H$4:$H$3000,B226,'5.経済減価償却'!$G$4:$G$3000))</f>
        <v/>
      </c>
      <c r="M226" s="34" t="str">
        <f t="shared" si="50"/>
        <v/>
      </c>
      <c r="N226" s="34" t="str">
        <f>IF(B226="","",VLOOKUP(B226,'6.直接費'!$B$5:$G$501,3,FALSE))</f>
        <v/>
      </c>
      <c r="O226" s="34" t="str">
        <f t="shared" si="51"/>
        <v/>
      </c>
      <c r="P226" s="34" t="str">
        <f>IF($B226="","",VLOOKUP($B226,'6.直接費'!$B$5:$G$501,4,FALSE))</f>
        <v/>
      </c>
      <c r="Q226" s="34"/>
      <c r="R226" s="34"/>
      <c r="S226" s="34" t="str">
        <f t="shared" ref="S226:AV234" si="55">IF(OR($B226="",S$4=""),"",IF(S$4="売上数",S$3*$E226,IF(S$4="汎用配賦値",S$3*$G226,IF(AND(S$4="均一配賦",$B$3&gt;0),S$3/$B$3,IF(S$4="減価償却費",S$3*$H226)))))</f>
        <v/>
      </c>
      <c r="T226" s="34" t="str">
        <f t="shared" si="55"/>
        <v/>
      </c>
      <c r="U226" s="34" t="str">
        <f t="shared" si="55"/>
        <v/>
      </c>
      <c r="V226" s="34" t="str">
        <f t="shared" si="55"/>
        <v/>
      </c>
      <c r="W226" s="34" t="str">
        <f t="shared" si="55"/>
        <v/>
      </c>
      <c r="X226" s="34" t="str">
        <f t="shared" si="55"/>
        <v/>
      </c>
      <c r="Y226" s="34" t="str">
        <f t="shared" si="55"/>
        <v/>
      </c>
      <c r="Z226" s="34" t="str">
        <f t="shared" si="55"/>
        <v/>
      </c>
      <c r="AA226" s="34" t="str">
        <f t="shared" si="55"/>
        <v/>
      </c>
      <c r="AB226" s="34" t="str">
        <f t="shared" si="55"/>
        <v/>
      </c>
      <c r="AC226" s="34" t="str">
        <f t="shared" si="55"/>
        <v/>
      </c>
      <c r="AD226" s="34" t="str">
        <f t="shared" si="55"/>
        <v/>
      </c>
      <c r="AE226" s="34" t="str">
        <f t="shared" si="55"/>
        <v/>
      </c>
      <c r="AF226" s="34" t="str">
        <f t="shared" si="55"/>
        <v/>
      </c>
      <c r="AG226" s="34" t="str">
        <f t="shared" si="55"/>
        <v/>
      </c>
      <c r="AH226" s="34" t="str">
        <f t="shared" si="55"/>
        <v/>
      </c>
      <c r="AI226" s="34" t="str">
        <f t="shared" si="55"/>
        <v/>
      </c>
      <c r="AJ226" s="34" t="str">
        <f t="shared" si="55"/>
        <v/>
      </c>
      <c r="AK226" s="34" t="str">
        <f t="shared" si="55"/>
        <v/>
      </c>
      <c r="AL226" s="34" t="str">
        <f t="shared" si="55"/>
        <v/>
      </c>
      <c r="AM226" s="34" t="str">
        <f t="shared" si="55"/>
        <v/>
      </c>
      <c r="AN226" s="34" t="str">
        <f t="shared" si="55"/>
        <v/>
      </c>
      <c r="AO226" s="34" t="str">
        <f t="shared" si="55"/>
        <v/>
      </c>
      <c r="AP226" s="34" t="str">
        <f t="shared" si="55"/>
        <v/>
      </c>
      <c r="AQ226" s="34" t="str">
        <f t="shared" si="55"/>
        <v/>
      </c>
      <c r="AR226" s="34" t="str">
        <f t="shared" si="55"/>
        <v/>
      </c>
      <c r="AS226" s="34" t="str">
        <f t="shared" si="55"/>
        <v/>
      </c>
      <c r="AT226" s="34" t="str">
        <f t="shared" si="55"/>
        <v/>
      </c>
      <c r="AU226" s="34" t="str">
        <f t="shared" si="55"/>
        <v/>
      </c>
      <c r="AV226" s="34" t="str">
        <f t="shared" si="55"/>
        <v/>
      </c>
    </row>
    <row r="227" spans="2:48" ht="21.9" customHeight="1">
      <c r="B227" s="86" t="str">
        <f>IF('4.製品一覧'!B226="","",'4.製品一覧'!B226)</f>
        <v/>
      </c>
      <c r="C227" s="86" t="str">
        <f>IFERROR(VLOOKUP(B227,'4.製品一覧'!$B$4:$C$500,2,FALSE),"")</f>
        <v/>
      </c>
      <c r="D227" s="34">
        <f>SUMIF('2.売上実績'!$C$4:$C$5000,$B227,'2.売上実績'!$D$4:$D$5000)</f>
        <v>0</v>
      </c>
      <c r="E227" s="35">
        <f t="shared" si="45"/>
        <v>0</v>
      </c>
      <c r="F227" s="34">
        <f>IF(B227="",0,D227*VLOOKUP(B227,'4.製品一覧'!$B$4:$E$500,4,FALSE))</f>
        <v>0</v>
      </c>
      <c r="G227" s="35">
        <f t="shared" si="46"/>
        <v>0</v>
      </c>
      <c r="H227" s="35">
        <f t="shared" si="47"/>
        <v>0</v>
      </c>
      <c r="I227" s="113">
        <f t="shared" si="48"/>
        <v>0</v>
      </c>
      <c r="J227" s="114">
        <f t="shared" si="49"/>
        <v>0</v>
      </c>
      <c r="K227" s="47"/>
      <c r="L227" s="34" t="str">
        <f>IF(B227="","",SUMIF('5.経済減価償却'!$H$4:$H$3000,B227,'5.経済減価償却'!$G$4:$G$3000))</f>
        <v/>
      </c>
      <c r="M227" s="34" t="str">
        <f t="shared" si="50"/>
        <v/>
      </c>
      <c r="N227" s="34" t="str">
        <f>IF(B227="","",VLOOKUP(B227,'6.直接費'!$B$5:$G$501,3,FALSE))</f>
        <v/>
      </c>
      <c r="O227" s="34" t="str">
        <f t="shared" si="51"/>
        <v/>
      </c>
      <c r="P227" s="34" t="str">
        <f>IF($B227="","",VLOOKUP($B227,'6.直接費'!$B$5:$G$501,4,FALSE))</f>
        <v/>
      </c>
      <c r="Q227" s="34"/>
      <c r="R227" s="34"/>
      <c r="S227" s="34" t="str">
        <f t="shared" si="55"/>
        <v/>
      </c>
      <c r="T227" s="34" t="str">
        <f t="shared" si="55"/>
        <v/>
      </c>
      <c r="U227" s="34" t="str">
        <f t="shared" si="55"/>
        <v/>
      </c>
      <c r="V227" s="34" t="str">
        <f t="shared" si="55"/>
        <v/>
      </c>
      <c r="W227" s="34" t="str">
        <f t="shared" si="55"/>
        <v/>
      </c>
      <c r="X227" s="34" t="str">
        <f t="shared" si="55"/>
        <v/>
      </c>
      <c r="Y227" s="34" t="str">
        <f t="shared" si="55"/>
        <v/>
      </c>
      <c r="Z227" s="34" t="str">
        <f t="shared" si="55"/>
        <v/>
      </c>
      <c r="AA227" s="34" t="str">
        <f t="shared" si="55"/>
        <v/>
      </c>
      <c r="AB227" s="34" t="str">
        <f t="shared" si="55"/>
        <v/>
      </c>
      <c r="AC227" s="34" t="str">
        <f t="shared" si="55"/>
        <v/>
      </c>
      <c r="AD227" s="34" t="str">
        <f t="shared" si="55"/>
        <v/>
      </c>
      <c r="AE227" s="34" t="str">
        <f t="shared" si="55"/>
        <v/>
      </c>
      <c r="AF227" s="34" t="str">
        <f t="shared" si="55"/>
        <v/>
      </c>
      <c r="AG227" s="34" t="str">
        <f t="shared" si="55"/>
        <v/>
      </c>
      <c r="AH227" s="34" t="str">
        <f t="shared" si="55"/>
        <v/>
      </c>
      <c r="AI227" s="34" t="str">
        <f t="shared" si="55"/>
        <v/>
      </c>
      <c r="AJ227" s="34" t="str">
        <f t="shared" si="55"/>
        <v/>
      </c>
      <c r="AK227" s="34" t="str">
        <f t="shared" si="55"/>
        <v/>
      </c>
      <c r="AL227" s="34" t="str">
        <f t="shared" si="55"/>
        <v/>
      </c>
      <c r="AM227" s="34" t="str">
        <f t="shared" si="55"/>
        <v/>
      </c>
      <c r="AN227" s="34" t="str">
        <f t="shared" si="55"/>
        <v/>
      </c>
      <c r="AO227" s="34" t="str">
        <f t="shared" si="55"/>
        <v/>
      </c>
      <c r="AP227" s="34" t="str">
        <f t="shared" si="55"/>
        <v/>
      </c>
      <c r="AQ227" s="34" t="str">
        <f t="shared" si="55"/>
        <v/>
      </c>
      <c r="AR227" s="34" t="str">
        <f t="shared" si="55"/>
        <v/>
      </c>
      <c r="AS227" s="34" t="str">
        <f t="shared" si="55"/>
        <v/>
      </c>
      <c r="AT227" s="34" t="str">
        <f t="shared" si="55"/>
        <v/>
      </c>
      <c r="AU227" s="34" t="str">
        <f t="shared" si="55"/>
        <v/>
      </c>
      <c r="AV227" s="34" t="str">
        <f t="shared" si="55"/>
        <v/>
      </c>
    </row>
    <row r="228" spans="2:48" ht="21.9" customHeight="1">
      <c r="B228" s="86" t="str">
        <f>IF('4.製品一覧'!B227="","",'4.製品一覧'!B227)</f>
        <v/>
      </c>
      <c r="C228" s="86" t="str">
        <f>IFERROR(VLOOKUP(B228,'4.製品一覧'!$B$4:$C$500,2,FALSE),"")</f>
        <v/>
      </c>
      <c r="D228" s="34">
        <f>SUMIF('2.売上実績'!$C$4:$C$5000,$B228,'2.売上実績'!$D$4:$D$5000)</f>
        <v>0</v>
      </c>
      <c r="E228" s="35">
        <f t="shared" si="45"/>
        <v>0</v>
      </c>
      <c r="F228" s="34">
        <f>IF(B228="",0,D228*VLOOKUP(B228,'4.製品一覧'!$B$4:$E$500,4,FALSE))</f>
        <v>0</v>
      </c>
      <c r="G228" s="35">
        <f t="shared" si="46"/>
        <v>0</v>
      </c>
      <c r="H228" s="35">
        <f t="shared" si="47"/>
        <v>0</v>
      </c>
      <c r="I228" s="113">
        <f t="shared" si="48"/>
        <v>0</v>
      </c>
      <c r="J228" s="114">
        <f t="shared" si="49"/>
        <v>0</v>
      </c>
      <c r="K228" s="47"/>
      <c r="L228" s="34" t="str">
        <f>IF(B228="","",SUMIF('5.経済減価償却'!$H$4:$H$3000,B228,'5.経済減価償却'!$G$4:$G$3000))</f>
        <v/>
      </c>
      <c r="M228" s="34" t="str">
        <f t="shared" si="50"/>
        <v/>
      </c>
      <c r="N228" s="34" t="str">
        <f>IF(B228="","",VLOOKUP(B228,'6.直接費'!$B$5:$G$501,3,FALSE))</f>
        <v/>
      </c>
      <c r="O228" s="34" t="str">
        <f t="shared" si="51"/>
        <v/>
      </c>
      <c r="P228" s="34" t="str">
        <f>IF($B228="","",VLOOKUP($B228,'6.直接費'!$B$5:$G$501,4,FALSE))</f>
        <v/>
      </c>
      <c r="Q228" s="34"/>
      <c r="R228" s="34"/>
      <c r="S228" s="34" t="str">
        <f t="shared" si="55"/>
        <v/>
      </c>
      <c r="T228" s="34" t="str">
        <f t="shared" si="55"/>
        <v/>
      </c>
      <c r="U228" s="34" t="str">
        <f t="shared" si="55"/>
        <v/>
      </c>
      <c r="V228" s="34" t="str">
        <f t="shared" si="55"/>
        <v/>
      </c>
      <c r="W228" s="34" t="str">
        <f t="shared" si="55"/>
        <v/>
      </c>
      <c r="X228" s="34" t="str">
        <f t="shared" si="55"/>
        <v/>
      </c>
      <c r="Y228" s="34" t="str">
        <f t="shared" si="55"/>
        <v/>
      </c>
      <c r="Z228" s="34" t="str">
        <f t="shared" si="55"/>
        <v/>
      </c>
      <c r="AA228" s="34" t="str">
        <f t="shared" si="55"/>
        <v/>
      </c>
      <c r="AB228" s="34" t="str">
        <f t="shared" si="55"/>
        <v/>
      </c>
      <c r="AC228" s="34" t="str">
        <f t="shared" si="55"/>
        <v/>
      </c>
      <c r="AD228" s="34" t="str">
        <f t="shared" si="55"/>
        <v/>
      </c>
      <c r="AE228" s="34" t="str">
        <f t="shared" si="55"/>
        <v/>
      </c>
      <c r="AF228" s="34" t="str">
        <f t="shared" si="55"/>
        <v/>
      </c>
      <c r="AG228" s="34" t="str">
        <f t="shared" si="55"/>
        <v/>
      </c>
      <c r="AH228" s="34" t="str">
        <f t="shared" si="55"/>
        <v/>
      </c>
      <c r="AI228" s="34" t="str">
        <f t="shared" si="55"/>
        <v/>
      </c>
      <c r="AJ228" s="34" t="str">
        <f t="shared" si="55"/>
        <v/>
      </c>
      <c r="AK228" s="34" t="str">
        <f t="shared" si="55"/>
        <v/>
      </c>
      <c r="AL228" s="34" t="str">
        <f t="shared" si="55"/>
        <v/>
      </c>
      <c r="AM228" s="34" t="str">
        <f t="shared" si="55"/>
        <v/>
      </c>
      <c r="AN228" s="34" t="str">
        <f t="shared" si="55"/>
        <v/>
      </c>
      <c r="AO228" s="34" t="str">
        <f t="shared" si="55"/>
        <v/>
      </c>
      <c r="AP228" s="34" t="str">
        <f t="shared" si="55"/>
        <v/>
      </c>
      <c r="AQ228" s="34" t="str">
        <f t="shared" si="55"/>
        <v/>
      </c>
      <c r="AR228" s="34" t="str">
        <f t="shared" si="55"/>
        <v/>
      </c>
      <c r="AS228" s="34" t="str">
        <f t="shared" si="55"/>
        <v/>
      </c>
      <c r="AT228" s="34" t="str">
        <f t="shared" si="55"/>
        <v/>
      </c>
      <c r="AU228" s="34" t="str">
        <f t="shared" si="55"/>
        <v/>
      </c>
      <c r="AV228" s="34" t="str">
        <f t="shared" si="55"/>
        <v/>
      </c>
    </row>
    <row r="229" spans="2:48" ht="21.9" customHeight="1">
      <c r="B229" s="86" t="str">
        <f>IF('4.製品一覧'!B228="","",'4.製品一覧'!B228)</f>
        <v/>
      </c>
      <c r="C229" s="86" t="str">
        <f>IFERROR(VLOOKUP(B229,'4.製品一覧'!$B$4:$C$500,2,FALSE),"")</f>
        <v/>
      </c>
      <c r="D229" s="34">
        <f>SUMIF('2.売上実績'!$C$4:$C$5000,$B229,'2.売上実績'!$D$4:$D$5000)</f>
        <v>0</v>
      </c>
      <c r="E229" s="35">
        <f t="shared" si="45"/>
        <v>0</v>
      </c>
      <c r="F229" s="34">
        <f>IF(B229="",0,D229*VLOOKUP(B229,'4.製品一覧'!$B$4:$E$500,4,FALSE))</f>
        <v>0</v>
      </c>
      <c r="G229" s="35">
        <f t="shared" si="46"/>
        <v>0</v>
      </c>
      <c r="H229" s="35">
        <f t="shared" si="47"/>
        <v>0</v>
      </c>
      <c r="I229" s="113">
        <f t="shared" si="48"/>
        <v>0</v>
      </c>
      <c r="J229" s="114">
        <f t="shared" si="49"/>
        <v>0</v>
      </c>
      <c r="K229" s="47"/>
      <c r="L229" s="34" t="str">
        <f>IF(B229="","",SUMIF('5.経済減価償却'!$H$4:$H$3000,B229,'5.経済減価償却'!$G$4:$G$3000))</f>
        <v/>
      </c>
      <c r="M229" s="34" t="str">
        <f t="shared" si="50"/>
        <v/>
      </c>
      <c r="N229" s="34" t="str">
        <f>IF(B229="","",VLOOKUP(B229,'6.直接費'!$B$5:$G$501,3,FALSE))</f>
        <v/>
      </c>
      <c r="O229" s="34" t="str">
        <f t="shared" si="51"/>
        <v/>
      </c>
      <c r="P229" s="34" t="str">
        <f>IF($B229="","",VLOOKUP($B229,'6.直接費'!$B$5:$G$501,4,FALSE))</f>
        <v/>
      </c>
      <c r="Q229" s="34"/>
      <c r="R229" s="34"/>
      <c r="S229" s="34" t="str">
        <f t="shared" si="55"/>
        <v/>
      </c>
      <c r="T229" s="34" t="str">
        <f t="shared" si="55"/>
        <v/>
      </c>
      <c r="U229" s="34" t="str">
        <f t="shared" si="55"/>
        <v/>
      </c>
      <c r="V229" s="34" t="str">
        <f t="shared" si="55"/>
        <v/>
      </c>
      <c r="W229" s="34" t="str">
        <f t="shared" si="55"/>
        <v/>
      </c>
      <c r="X229" s="34" t="str">
        <f t="shared" si="55"/>
        <v/>
      </c>
      <c r="Y229" s="34" t="str">
        <f t="shared" si="55"/>
        <v/>
      </c>
      <c r="Z229" s="34" t="str">
        <f t="shared" si="55"/>
        <v/>
      </c>
      <c r="AA229" s="34" t="str">
        <f t="shared" si="55"/>
        <v/>
      </c>
      <c r="AB229" s="34" t="str">
        <f t="shared" si="55"/>
        <v/>
      </c>
      <c r="AC229" s="34" t="str">
        <f t="shared" si="55"/>
        <v/>
      </c>
      <c r="AD229" s="34" t="str">
        <f t="shared" si="55"/>
        <v/>
      </c>
      <c r="AE229" s="34" t="str">
        <f t="shared" si="55"/>
        <v/>
      </c>
      <c r="AF229" s="34" t="str">
        <f t="shared" si="55"/>
        <v/>
      </c>
      <c r="AG229" s="34" t="str">
        <f t="shared" si="55"/>
        <v/>
      </c>
      <c r="AH229" s="34" t="str">
        <f t="shared" si="55"/>
        <v/>
      </c>
      <c r="AI229" s="34" t="str">
        <f t="shared" si="55"/>
        <v/>
      </c>
      <c r="AJ229" s="34" t="str">
        <f t="shared" si="55"/>
        <v/>
      </c>
      <c r="AK229" s="34" t="str">
        <f t="shared" si="55"/>
        <v/>
      </c>
      <c r="AL229" s="34" t="str">
        <f t="shared" si="55"/>
        <v/>
      </c>
      <c r="AM229" s="34" t="str">
        <f t="shared" si="55"/>
        <v/>
      </c>
      <c r="AN229" s="34" t="str">
        <f t="shared" si="55"/>
        <v/>
      </c>
      <c r="AO229" s="34" t="str">
        <f t="shared" si="55"/>
        <v/>
      </c>
      <c r="AP229" s="34" t="str">
        <f t="shared" si="55"/>
        <v/>
      </c>
      <c r="AQ229" s="34" t="str">
        <f t="shared" si="55"/>
        <v/>
      </c>
      <c r="AR229" s="34" t="str">
        <f t="shared" si="55"/>
        <v/>
      </c>
      <c r="AS229" s="34" t="str">
        <f t="shared" si="55"/>
        <v/>
      </c>
      <c r="AT229" s="34" t="str">
        <f t="shared" si="55"/>
        <v/>
      </c>
      <c r="AU229" s="34" t="str">
        <f t="shared" si="55"/>
        <v/>
      </c>
      <c r="AV229" s="34" t="str">
        <f t="shared" si="55"/>
        <v/>
      </c>
    </row>
    <row r="230" spans="2:48" ht="21.9" customHeight="1">
      <c r="B230" s="86" t="str">
        <f>IF('4.製品一覧'!B229="","",'4.製品一覧'!B229)</f>
        <v/>
      </c>
      <c r="C230" s="86" t="str">
        <f>IFERROR(VLOOKUP(B230,'4.製品一覧'!$B$4:$C$500,2,FALSE),"")</f>
        <v/>
      </c>
      <c r="D230" s="34">
        <f>SUMIF('2.売上実績'!$C$4:$C$5000,$B230,'2.売上実績'!$D$4:$D$5000)</f>
        <v>0</v>
      </c>
      <c r="E230" s="35">
        <f t="shared" si="45"/>
        <v>0</v>
      </c>
      <c r="F230" s="34">
        <f>IF(B230="",0,D230*VLOOKUP(B230,'4.製品一覧'!$B$4:$E$500,4,FALSE))</f>
        <v>0</v>
      </c>
      <c r="G230" s="35">
        <f t="shared" si="46"/>
        <v>0</v>
      </c>
      <c r="H230" s="35">
        <f t="shared" si="47"/>
        <v>0</v>
      </c>
      <c r="I230" s="113">
        <f t="shared" si="48"/>
        <v>0</v>
      </c>
      <c r="J230" s="114">
        <f t="shared" si="49"/>
        <v>0</v>
      </c>
      <c r="K230" s="47"/>
      <c r="L230" s="34" t="str">
        <f>IF(B230="","",SUMIF('5.経済減価償却'!$H$4:$H$3000,B230,'5.経済減価償却'!$G$4:$G$3000))</f>
        <v/>
      </c>
      <c r="M230" s="34" t="str">
        <f t="shared" si="50"/>
        <v/>
      </c>
      <c r="N230" s="34" t="str">
        <f>IF(B230="","",VLOOKUP(B230,'6.直接費'!$B$5:$G$501,3,FALSE))</f>
        <v/>
      </c>
      <c r="O230" s="34" t="str">
        <f t="shared" si="51"/>
        <v/>
      </c>
      <c r="P230" s="34" t="str">
        <f>IF($B230="","",VLOOKUP($B230,'6.直接費'!$B$5:$G$501,4,FALSE))</f>
        <v/>
      </c>
      <c r="Q230" s="34"/>
      <c r="R230" s="34"/>
      <c r="S230" s="34" t="str">
        <f t="shared" si="55"/>
        <v/>
      </c>
      <c r="T230" s="34" t="str">
        <f t="shared" si="55"/>
        <v/>
      </c>
      <c r="U230" s="34" t="str">
        <f t="shared" si="55"/>
        <v/>
      </c>
      <c r="V230" s="34" t="str">
        <f t="shared" si="55"/>
        <v/>
      </c>
      <c r="W230" s="34" t="str">
        <f t="shared" si="55"/>
        <v/>
      </c>
      <c r="X230" s="34" t="str">
        <f t="shared" si="55"/>
        <v/>
      </c>
      <c r="Y230" s="34" t="str">
        <f t="shared" si="55"/>
        <v/>
      </c>
      <c r="Z230" s="34" t="str">
        <f t="shared" si="55"/>
        <v/>
      </c>
      <c r="AA230" s="34" t="str">
        <f t="shared" si="55"/>
        <v/>
      </c>
      <c r="AB230" s="34" t="str">
        <f t="shared" si="55"/>
        <v/>
      </c>
      <c r="AC230" s="34" t="str">
        <f t="shared" si="55"/>
        <v/>
      </c>
      <c r="AD230" s="34" t="str">
        <f t="shared" si="55"/>
        <v/>
      </c>
      <c r="AE230" s="34" t="str">
        <f t="shared" si="55"/>
        <v/>
      </c>
      <c r="AF230" s="34" t="str">
        <f t="shared" si="55"/>
        <v/>
      </c>
      <c r="AG230" s="34" t="str">
        <f t="shared" si="55"/>
        <v/>
      </c>
      <c r="AH230" s="34" t="str">
        <f t="shared" si="55"/>
        <v/>
      </c>
      <c r="AI230" s="34" t="str">
        <f t="shared" si="55"/>
        <v/>
      </c>
      <c r="AJ230" s="34" t="str">
        <f t="shared" si="55"/>
        <v/>
      </c>
      <c r="AK230" s="34" t="str">
        <f t="shared" si="55"/>
        <v/>
      </c>
      <c r="AL230" s="34" t="str">
        <f t="shared" si="55"/>
        <v/>
      </c>
      <c r="AM230" s="34" t="str">
        <f t="shared" si="55"/>
        <v/>
      </c>
      <c r="AN230" s="34" t="str">
        <f t="shared" si="55"/>
        <v/>
      </c>
      <c r="AO230" s="34" t="str">
        <f t="shared" si="55"/>
        <v/>
      </c>
      <c r="AP230" s="34" t="str">
        <f t="shared" si="55"/>
        <v/>
      </c>
      <c r="AQ230" s="34" t="str">
        <f t="shared" si="55"/>
        <v/>
      </c>
      <c r="AR230" s="34" t="str">
        <f t="shared" si="55"/>
        <v/>
      </c>
      <c r="AS230" s="34" t="str">
        <f t="shared" si="55"/>
        <v/>
      </c>
      <c r="AT230" s="34" t="str">
        <f t="shared" si="55"/>
        <v/>
      </c>
      <c r="AU230" s="34" t="str">
        <f t="shared" si="55"/>
        <v/>
      </c>
      <c r="AV230" s="34" t="str">
        <f t="shared" si="55"/>
        <v/>
      </c>
    </row>
    <row r="231" spans="2:48" ht="21.9" customHeight="1">
      <c r="B231" s="86" t="str">
        <f>IF('4.製品一覧'!B230="","",'4.製品一覧'!B230)</f>
        <v/>
      </c>
      <c r="C231" s="86" t="str">
        <f>IFERROR(VLOOKUP(B231,'4.製品一覧'!$B$4:$C$500,2,FALSE),"")</f>
        <v/>
      </c>
      <c r="D231" s="34">
        <f>SUMIF('2.売上実績'!$C$4:$C$5000,$B231,'2.売上実績'!$D$4:$D$5000)</f>
        <v>0</v>
      </c>
      <c r="E231" s="35">
        <f t="shared" si="45"/>
        <v>0</v>
      </c>
      <c r="F231" s="34">
        <f>IF(B231="",0,D231*VLOOKUP(B231,'4.製品一覧'!$B$4:$E$500,4,FALSE))</f>
        <v>0</v>
      </c>
      <c r="G231" s="35">
        <f t="shared" si="46"/>
        <v>0</v>
      </c>
      <c r="H231" s="35">
        <f t="shared" si="47"/>
        <v>0</v>
      </c>
      <c r="I231" s="113">
        <f t="shared" si="48"/>
        <v>0</v>
      </c>
      <c r="J231" s="114">
        <f t="shared" si="49"/>
        <v>0</v>
      </c>
      <c r="K231" s="47"/>
      <c r="L231" s="34" t="str">
        <f>IF(B231="","",SUMIF('5.経済減価償却'!$H$4:$H$3000,B231,'5.経済減価償却'!$G$4:$G$3000))</f>
        <v/>
      </c>
      <c r="M231" s="34" t="str">
        <f t="shared" si="50"/>
        <v/>
      </c>
      <c r="N231" s="34" t="str">
        <f>IF(B231="","",VLOOKUP(B231,'6.直接費'!$B$5:$G$501,3,FALSE))</f>
        <v/>
      </c>
      <c r="O231" s="34" t="str">
        <f t="shared" si="51"/>
        <v/>
      </c>
      <c r="P231" s="34" t="str">
        <f>IF($B231="","",VLOOKUP($B231,'6.直接費'!$B$5:$G$501,4,FALSE))</f>
        <v/>
      </c>
      <c r="Q231" s="34"/>
      <c r="R231" s="34"/>
      <c r="S231" s="34" t="str">
        <f t="shared" si="55"/>
        <v/>
      </c>
      <c r="T231" s="34" t="str">
        <f t="shared" si="55"/>
        <v/>
      </c>
      <c r="U231" s="34" t="str">
        <f t="shared" si="55"/>
        <v/>
      </c>
      <c r="V231" s="34" t="str">
        <f t="shared" si="55"/>
        <v/>
      </c>
      <c r="W231" s="34" t="str">
        <f t="shared" si="55"/>
        <v/>
      </c>
      <c r="X231" s="34" t="str">
        <f t="shared" si="55"/>
        <v/>
      </c>
      <c r="Y231" s="34" t="str">
        <f t="shared" si="55"/>
        <v/>
      </c>
      <c r="Z231" s="34" t="str">
        <f t="shared" si="55"/>
        <v/>
      </c>
      <c r="AA231" s="34" t="str">
        <f t="shared" si="55"/>
        <v/>
      </c>
      <c r="AB231" s="34" t="str">
        <f t="shared" si="55"/>
        <v/>
      </c>
      <c r="AC231" s="34" t="str">
        <f t="shared" si="55"/>
        <v/>
      </c>
      <c r="AD231" s="34" t="str">
        <f t="shared" si="55"/>
        <v/>
      </c>
      <c r="AE231" s="34" t="str">
        <f t="shared" si="55"/>
        <v/>
      </c>
      <c r="AF231" s="34" t="str">
        <f t="shared" si="55"/>
        <v/>
      </c>
      <c r="AG231" s="34" t="str">
        <f t="shared" si="55"/>
        <v/>
      </c>
      <c r="AH231" s="34" t="str">
        <f t="shared" si="55"/>
        <v/>
      </c>
      <c r="AI231" s="34" t="str">
        <f t="shared" si="55"/>
        <v/>
      </c>
      <c r="AJ231" s="34" t="str">
        <f t="shared" si="55"/>
        <v/>
      </c>
      <c r="AK231" s="34" t="str">
        <f t="shared" si="55"/>
        <v/>
      </c>
      <c r="AL231" s="34" t="str">
        <f t="shared" si="55"/>
        <v/>
      </c>
      <c r="AM231" s="34" t="str">
        <f t="shared" si="55"/>
        <v/>
      </c>
      <c r="AN231" s="34" t="str">
        <f t="shared" si="55"/>
        <v/>
      </c>
      <c r="AO231" s="34" t="str">
        <f t="shared" si="55"/>
        <v/>
      </c>
      <c r="AP231" s="34" t="str">
        <f t="shared" si="55"/>
        <v/>
      </c>
      <c r="AQ231" s="34" t="str">
        <f t="shared" si="55"/>
        <v/>
      </c>
      <c r="AR231" s="34" t="str">
        <f t="shared" si="55"/>
        <v/>
      </c>
      <c r="AS231" s="34" t="str">
        <f t="shared" si="55"/>
        <v/>
      </c>
      <c r="AT231" s="34" t="str">
        <f t="shared" si="55"/>
        <v/>
      </c>
      <c r="AU231" s="34" t="str">
        <f t="shared" si="55"/>
        <v/>
      </c>
      <c r="AV231" s="34" t="str">
        <f t="shared" si="55"/>
        <v/>
      </c>
    </row>
    <row r="232" spans="2:48" ht="21.9" customHeight="1">
      <c r="B232" s="86" t="str">
        <f>IF('4.製品一覧'!B231="","",'4.製品一覧'!B231)</f>
        <v/>
      </c>
      <c r="C232" s="86" t="str">
        <f>IFERROR(VLOOKUP(B232,'4.製品一覧'!$B$4:$C$500,2,FALSE),"")</f>
        <v/>
      </c>
      <c r="D232" s="34">
        <f>SUMIF('2.売上実績'!$C$4:$C$5000,$B232,'2.売上実績'!$D$4:$D$5000)</f>
        <v>0</v>
      </c>
      <c r="E232" s="35">
        <f t="shared" si="45"/>
        <v>0</v>
      </c>
      <c r="F232" s="34">
        <f>IF(B232="",0,D232*VLOOKUP(B232,'4.製品一覧'!$B$4:$E$500,4,FALSE))</f>
        <v>0</v>
      </c>
      <c r="G232" s="35">
        <f t="shared" si="46"/>
        <v>0</v>
      </c>
      <c r="H232" s="35">
        <f t="shared" si="47"/>
        <v>0</v>
      </c>
      <c r="I232" s="113">
        <f t="shared" si="48"/>
        <v>0</v>
      </c>
      <c r="J232" s="114">
        <f t="shared" si="49"/>
        <v>0</v>
      </c>
      <c r="K232" s="47"/>
      <c r="L232" s="34" t="str">
        <f>IF(B232="","",SUMIF('5.経済減価償却'!$H$4:$H$3000,B232,'5.経済減価償却'!$G$4:$G$3000))</f>
        <v/>
      </c>
      <c r="M232" s="34" t="str">
        <f t="shared" si="50"/>
        <v/>
      </c>
      <c r="N232" s="34" t="str">
        <f>IF(B232="","",VLOOKUP(B232,'6.直接費'!$B$5:$G$501,3,FALSE))</f>
        <v/>
      </c>
      <c r="O232" s="34" t="str">
        <f t="shared" si="51"/>
        <v/>
      </c>
      <c r="P232" s="34" t="str">
        <f>IF($B232="","",VLOOKUP($B232,'6.直接費'!$B$5:$G$501,4,FALSE))</f>
        <v/>
      </c>
      <c r="Q232" s="34"/>
      <c r="R232" s="34"/>
      <c r="S232" s="34" t="str">
        <f t="shared" si="55"/>
        <v/>
      </c>
      <c r="T232" s="34" t="str">
        <f t="shared" si="55"/>
        <v/>
      </c>
      <c r="U232" s="34" t="str">
        <f t="shared" si="55"/>
        <v/>
      </c>
      <c r="V232" s="34" t="str">
        <f t="shared" si="55"/>
        <v/>
      </c>
      <c r="W232" s="34" t="str">
        <f t="shared" si="55"/>
        <v/>
      </c>
      <c r="X232" s="34" t="str">
        <f t="shared" si="55"/>
        <v/>
      </c>
      <c r="Y232" s="34" t="str">
        <f t="shared" si="55"/>
        <v/>
      </c>
      <c r="Z232" s="34" t="str">
        <f t="shared" si="55"/>
        <v/>
      </c>
      <c r="AA232" s="34" t="str">
        <f t="shared" si="55"/>
        <v/>
      </c>
      <c r="AB232" s="34" t="str">
        <f t="shared" si="55"/>
        <v/>
      </c>
      <c r="AC232" s="34" t="str">
        <f t="shared" si="55"/>
        <v/>
      </c>
      <c r="AD232" s="34" t="str">
        <f t="shared" si="55"/>
        <v/>
      </c>
      <c r="AE232" s="34" t="str">
        <f t="shared" si="55"/>
        <v/>
      </c>
      <c r="AF232" s="34" t="str">
        <f t="shared" si="55"/>
        <v/>
      </c>
      <c r="AG232" s="34" t="str">
        <f t="shared" si="55"/>
        <v/>
      </c>
      <c r="AH232" s="34" t="str">
        <f t="shared" si="55"/>
        <v/>
      </c>
      <c r="AI232" s="34" t="str">
        <f t="shared" si="55"/>
        <v/>
      </c>
      <c r="AJ232" s="34" t="str">
        <f t="shared" si="55"/>
        <v/>
      </c>
      <c r="AK232" s="34" t="str">
        <f t="shared" si="55"/>
        <v/>
      </c>
      <c r="AL232" s="34" t="str">
        <f t="shared" si="55"/>
        <v/>
      </c>
      <c r="AM232" s="34" t="str">
        <f t="shared" si="55"/>
        <v/>
      </c>
      <c r="AN232" s="34" t="str">
        <f t="shared" si="55"/>
        <v/>
      </c>
      <c r="AO232" s="34" t="str">
        <f t="shared" si="55"/>
        <v/>
      </c>
      <c r="AP232" s="34" t="str">
        <f t="shared" si="55"/>
        <v/>
      </c>
      <c r="AQ232" s="34" t="str">
        <f t="shared" si="55"/>
        <v/>
      </c>
      <c r="AR232" s="34" t="str">
        <f t="shared" si="55"/>
        <v/>
      </c>
      <c r="AS232" s="34" t="str">
        <f t="shared" si="55"/>
        <v/>
      </c>
      <c r="AT232" s="34" t="str">
        <f t="shared" si="55"/>
        <v/>
      </c>
      <c r="AU232" s="34" t="str">
        <f t="shared" si="55"/>
        <v/>
      </c>
      <c r="AV232" s="34" t="str">
        <f t="shared" si="55"/>
        <v/>
      </c>
    </row>
    <row r="233" spans="2:48" ht="21.9" customHeight="1">
      <c r="B233" s="86" t="str">
        <f>IF('4.製品一覧'!B232="","",'4.製品一覧'!B232)</f>
        <v/>
      </c>
      <c r="C233" s="86" t="str">
        <f>IFERROR(VLOOKUP(B233,'4.製品一覧'!$B$4:$C$500,2,FALSE),"")</f>
        <v/>
      </c>
      <c r="D233" s="34">
        <f>SUMIF('2.売上実績'!$C$4:$C$5000,$B233,'2.売上実績'!$D$4:$D$5000)</f>
        <v>0</v>
      </c>
      <c r="E233" s="35">
        <f t="shared" si="45"/>
        <v>0</v>
      </c>
      <c r="F233" s="34">
        <f>IF(B233="",0,D233*VLOOKUP(B233,'4.製品一覧'!$B$4:$E$500,4,FALSE))</f>
        <v>0</v>
      </c>
      <c r="G233" s="35">
        <f t="shared" si="46"/>
        <v>0</v>
      </c>
      <c r="H233" s="35">
        <f t="shared" si="47"/>
        <v>0</v>
      </c>
      <c r="I233" s="113">
        <f t="shared" si="48"/>
        <v>0</v>
      </c>
      <c r="J233" s="114">
        <f t="shared" si="49"/>
        <v>0</v>
      </c>
      <c r="K233" s="47"/>
      <c r="L233" s="34" t="str">
        <f>IF(B233="","",SUMIF('5.経済減価償却'!$H$4:$H$3000,B233,'5.経済減価償却'!$G$4:$G$3000))</f>
        <v/>
      </c>
      <c r="M233" s="34" t="str">
        <f t="shared" si="50"/>
        <v/>
      </c>
      <c r="N233" s="34" t="str">
        <f>IF(B233="","",VLOOKUP(B233,'6.直接費'!$B$5:$G$501,3,FALSE))</f>
        <v/>
      </c>
      <c r="O233" s="34" t="str">
        <f t="shared" si="51"/>
        <v/>
      </c>
      <c r="P233" s="34" t="str">
        <f>IF($B233="","",VLOOKUP($B233,'6.直接費'!$B$5:$G$501,4,FALSE))</f>
        <v/>
      </c>
      <c r="Q233" s="34"/>
      <c r="R233" s="34"/>
      <c r="S233" s="34" t="str">
        <f t="shared" si="55"/>
        <v/>
      </c>
      <c r="T233" s="34" t="str">
        <f t="shared" si="55"/>
        <v/>
      </c>
      <c r="U233" s="34" t="str">
        <f t="shared" si="55"/>
        <v/>
      </c>
      <c r="V233" s="34" t="str">
        <f t="shared" si="55"/>
        <v/>
      </c>
      <c r="W233" s="34" t="str">
        <f t="shared" si="55"/>
        <v/>
      </c>
      <c r="X233" s="34" t="str">
        <f t="shared" si="55"/>
        <v/>
      </c>
      <c r="Y233" s="34" t="str">
        <f t="shared" si="55"/>
        <v/>
      </c>
      <c r="Z233" s="34" t="str">
        <f t="shared" si="55"/>
        <v/>
      </c>
      <c r="AA233" s="34" t="str">
        <f t="shared" si="55"/>
        <v/>
      </c>
      <c r="AB233" s="34" t="str">
        <f t="shared" si="55"/>
        <v/>
      </c>
      <c r="AC233" s="34" t="str">
        <f t="shared" si="55"/>
        <v/>
      </c>
      <c r="AD233" s="34" t="str">
        <f t="shared" si="55"/>
        <v/>
      </c>
      <c r="AE233" s="34" t="str">
        <f t="shared" si="55"/>
        <v/>
      </c>
      <c r="AF233" s="34" t="str">
        <f t="shared" si="55"/>
        <v/>
      </c>
      <c r="AG233" s="34" t="str">
        <f t="shared" si="55"/>
        <v/>
      </c>
      <c r="AH233" s="34" t="str">
        <f t="shared" si="55"/>
        <v/>
      </c>
      <c r="AI233" s="34" t="str">
        <f t="shared" si="55"/>
        <v/>
      </c>
      <c r="AJ233" s="34" t="str">
        <f t="shared" si="55"/>
        <v/>
      </c>
      <c r="AK233" s="34" t="str">
        <f t="shared" si="55"/>
        <v/>
      </c>
      <c r="AL233" s="34" t="str">
        <f t="shared" si="55"/>
        <v/>
      </c>
      <c r="AM233" s="34" t="str">
        <f t="shared" si="55"/>
        <v/>
      </c>
      <c r="AN233" s="34" t="str">
        <f t="shared" si="55"/>
        <v/>
      </c>
      <c r="AO233" s="34" t="str">
        <f t="shared" si="55"/>
        <v/>
      </c>
      <c r="AP233" s="34" t="str">
        <f t="shared" si="55"/>
        <v/>
      </c>
      <c r="AQ233" s="34" t="str">
        <f t="shared" si="55"/>
        <v/>
      </c>
      <c r="AR233" s="34" t="str">
        <f t="shared" si="55"/>
        <v/>
      </c>
      <c r="AS233" s="34" t="str">
        <f t="shared" si="55"/>
        <v/>
      </c>
      <c r="AT233" s="34" t="str">
        <f t="shared" si="55"/>
        <v/>
      </c>
      <c r="AU233" s="34" t="str">
        <f t="shared" si="55"/>
        <v/>
      </c>
      <c r="AV233" s="34" t="str">
        <f t="shared" si="55"/>
        <v/>
      </c>
    </row>
    <row r="234" spans="2:48" ht="21.9" customHeight="1">
      <c r="B234" s="86" t="str">
        <f>IF('4.製品一覧'!B233="","",'4.製品一覧'!B233)</f>
        <v/>
      </c>
      <c r="C234" s="86" t="str">
        <f>IFERROR(VLOOKUP(B234,'4.製品一覧'!$B$4:$C$500,2,FALSE),"")</f>
        <v/>
      </c>
      <c r="D234" s="34">
        <f>SUMIF('2.売上実績'!$C$4:$C$5000,$B234,'2.売上実績'!$D$4:$D$5000)</f>
        <v>0</v>
      </c>
      <c r="E234" s="35">
        <f t="shared" si="45"/>
        <v>0</v>
      </c>
      <c r="F234" s="34">
        <f>IF(B234="",0,D234*VLOOKUP(B234,'4.製品一覧'!$B$4:$E$500,4,FALSE))</f>
        <v>0</v>
      </c>
      <c r="G234" s="35">
        <f t="shared" si="46"/>
        <v>0</v>
      </c>
      <c r="H234" s="35">
        <f t="shared" si="47"/>
        <v>0</v>
      </c>
      <c r="I234" s="113">
        <f t="shared" si="48"/>
        <v>0</v>
      </c>
      <c r="J234" s="114">
        <f t="shared" si="49"/>
        <v>0</v>
      </c>
      <c r="K234" s="47"/>
      <c r="L234" s="34" t="str">
        <f>IF(B234="","",SUMIF('5.経済減価償却'!$H$4:$H$3000,B234,'5.経済減価償却'!$G$4:$G$3000))</f>
        <v/>
      </c>
      <c r="M234" s="34" t="str">
        <f t="shared" si="50"/>
        <v/>
      </c>
      <c r="N234" s="34" t="str">
        <f>IF(B234="","",VLOOKUP(B234,'6.直接費'!$B$5:$G$501,3,FALSE))</f>
        <v/>
      </c>
      <c r="O234" s="34" t="str">
        <f t="shared" si="51"/>
        <v/>
      </c>
      <c r="P234" s="34" t="str">
        <f>IF($B234="","",VLOOKUP($B234,'6.直接費'!$B$5:$G$501,4,FALSE))</f>
        <v/>
      </c>
      <c r="Q234" s="34"/>
      <c r="R234" s="34"/>
      <c r="S234" s="34" t="str">
        <f t="shared" si="55"/>
        <v/>
      </c>
      <c r="T234" s="34" t="str">
        <f t="shared" si="55"/>
        <v/>
      </c>
      <c r="U234" s="34" t="str">
        <f t="shared" si="55"/>
        <v/>
      </c>
      <c r="V234" s="34" t="str">
        <f t="shared" si="55"/>
        <v/>
      </c>
      <c r="W234" s="34" t="str">
        <f t="shared" si="55"/>
        <v/>
      </c>
      <c r="X234" s="34" t="str">
        <f t="shared" si="55"/>
        <v/>
      </c>
      <c r="Y234" s="34" t="str">
        <f t="shared" si="55"/>
        <v/>
      </c>
      <c r="Z234" s="34" t="str">
        <f t="shared" si="55"/>
        <v/>
      </c>
      <c r="AA234" s="34" t="str">
        <f t="shared" si="55"/>
        <v/>
      </c>
      <c r="AB234" s="34" t="str">
        <f t="shared" si="55"/>
        <v/>
      </c>
      <c r="AC234" s="34" t="str">
        <f t="shared" si="55"/>
        <v/>
      </c>
      <c r="AD234" s="34" t="str">
        <f t="shared" si="55"/>
        <v/>
      </c>
      <c r="AE234" s="34" t="str">
        <f t="shared" si="55"/>
        <v/>
      </c>
      <c r="AF234" s="34" t="str">
        <f t="shared" si="55"/>
        <v/>
      </c>
      <c r="AG234" s="34" t="str">
        <f t="shared" si="55"/>
        <v/>
      </c>
      <c r="AH234" s="34" t="str">
        <f t="shared" ref="S234:AV242" si="56">IF(OR($B234="",AH$4=""),"",IF(AH$4="売上数",AH$3*$E234,IF(AH$4="汎用配賦値",AH$3*$G234,IF(AND(AH$4="均一配賦",$B$3&gt;0),AH$3/$B$3,IF(AH$4="減価償却費",AH$3*$H234)))))</f>
        <v/>
      </c>
      <c r="AI234" s="34" t="str">
        <f t="shared" si="56"/>
        <v/>
      </c>
      <c r="AJ234" s="34" t="str">
        <f t="shared" si="56"/>
        <v/>
      </c>
      <c r="AK234" s="34" t="str">
        <f t="shared" si="56"/>
        <v/>
      </c>
      <c r="AL234" s="34" t="str">
        <f t="shared" si="56"/>
        <v/>
      </c>
      <c r="AM234" s="34" t="str">
        <f t="shared" si="56"/>
        <v/>
      </c>
      <c r="AN234" s="34" t="str">
        <f t="shared" si="56"/>
        <v/>
      </c>
      <c r="AO234" s="34" t="str">
        <f t="shared" si="56"/>
        <v/>
      </c>
      <c r="AP234" s="34" t="str">
        <f t="shared" si="56"/>
        <v/>
      </c>
      <c r="AQ234" s="34" t="str">
        <f t="shared" si="56"/>
        <v/>
      </c>
      <c r="AR234" s="34" t="str">
        <f t="shared" si="56"/>
        <v/>
      </c>
      <c r="AS234" s="34" t="str">
        <f t="shared" si="56"/>
        <v/>
      </c>
      <c r="AT234" s="34" t="str">
        <f t="shared" si="56"/>
        <v/>
      </c>
      <c r="AU234" s="34" t="str">
        <f t="shared" si="56"/>
        <v/>
      </c>
      <c r="AV234" s="34" t="str">
        <f t="shared" si="56"/>
        <v/>
      </c>
    </row>
    <row r="235" spans="2:48" ht="21.9" customHeight="1">
      <c r="B235" s="86" t="str">
        <f>IF('4.製品一覧'!B234="","",'4.製品一覧'!B234)</f>
        <v/>
      </c>
      <c r="C235" s="86" t="str">
        <f>IFERROR(VLOOKUP(B235,'4.製品一覧'!$B$4:$C$500,2,FALSE),"")</f>
        <v/>
      </c>
      <c r="D235" s="34">
        <f>SUMIF('2.売上実績'!$C$4:$C$5000,$B235,'2.売上実績'!$D$4:$D$5000)</f>
        <v>0</v>
      </c>
      <c r="E235" s="35">
        <f t="shared" si="45"/>
        <v>0</v>
      </c>
      <c r="F235" s="34">
        <f>IF(B235="",0,D235*VLOOKUP(B235,'4.製品一覧'!$B$4:$E$500,4,FALSE))</f>
        <v>0</v>
      </c>
      <c r="G235" s="35">
        <f t="shared" si="46"/>
        <v>0</v>
      </c>
      <c r="H235" s="35">
        <f t="shared" si="47"/>
        <v>0</v>
      </c>
      <c r="I235" s="113">
        <f t="shared" si="48"/>
        <v>0</v>
      </c>
      <c r="J235" s="114">
        <f t="shared" si="49"/>
        <v>0</v>
      </c>
      <c r="K235" s="47"/>
      <c r="L235" s="34" t="str">
        <f>IF(B235="","",SUMIF('5.経済減価償却'!$H$4:$H$3000,B235,'5.経済減価償却'!$G$4:$G$3000))</f>
        <v/>
      </c>
      <c r="M235" s="34" t="str">
        <f t="shared" si="50"/>
        <v/>
      </c>
      <c r="N235" s="34" t="str">
        <f>IF(B235="","",VLOOKUP(B235,'6.直接費'!$B$5:$G$501,3,FALSE))</f>
        <v/>
      </c>
      <c r="O235" s="34" t="str">
        <f t="shared" si="51"/>
        <v/>
      </c>
      <c r="P235" s="34" t="str">
        <f>IF($B235="","",VLOOKUP($B235,'6.直接費'!$B$5:$G$501,4,FALSE))</f>
        <v/>
      </c>
      <c r="Q235" s="34"/>
      <c r="R235" s="34"/>
      <c r="S235" s="34" t="str">
        <f t="shared" si="56"/>
        <v/>
      </c>
      <c r="T235" s="34" t="str">
        <f t="shared" si="56"/>
        <v/>
      </c>
      <c r="U235" s="34" t="str">
        <f t="shared" si="56"/>
        <v/>
      </c>
      <c r="V235" s="34" t="str">
        <f t="shared" si="56"/>
        <v/>
      </c>
      <c r="W235" s="34" t="str">
        <f t="shared" si="56"/>
        <v/>
      </c>
      <c r="X235" s="34" t="str">
        <f t="shared" si="56"/>
        <v/>
      </c>
      <c r="Y235" s="34" t="str">
        <f t="shared" si="56"/>
        <v/>
      </c>
      <c r="Z235" s="34" t="str">
        <f t="shared" si="56"/>
        <v/>
      </c>
      <c r="AA235" s="34" t="str">
        <f t="shared" si="56"/>
        <v/>
      </c>
      <c r="AB235" s="34" t="str">
        <f t="shared" si="56"/>
        <v/>
      </c>
      <c r="AC235" s="34" t="str">
        <f t="shared" si="56"/>
        <v/>
      </c>
      <c r="AD235" s="34" t="str">
        <f t="shared" si="56"/>
        <v/>
      </c>
      <c r="AE235" s="34" t="str">
        <f t="shared" si="56"/>
        <v/>
      </c>
      <c r="AF235" s="34" t="str">
        <f t="shared" si="56"/>
        <v/>
      </c>
      <c r="AG235" s="34" t="str">
        <f t="shared" si="56"/>
        <v/>
      </c>
      <c r="AH235" s="34" t="str">
        <f t="shared" si="56"/>
        <v/>
      </c>
      <c r="AI235" s="34" t="str">
        <f t="shared" si="56"/>
        <v/>
      </c>
      <c r="AJ235" s="34" t="str">
        <f t="shared" si="56"/>
        <v/>
      </c>
      <c r="AK235" s="34" t="str">
        <f t="shared" si="56"/>
        <v/>
      </c>
      <c r="AL235" s="34" t="str">
        <f t="shared" si="56"/>
        <v/>
      </c>
      <c r="AM235" s="34" t="str">
        <f t="shared" si="56"/>
        <v/>
      </c>
      <c r="AN235" s="34" t="str">
        <f t="shared" si="56"/>
        <v/>
      </c>
      <c r="AO235" s="34" t="str">
        <f t="shared" si="56"/>
        <v/>
      </c>
      <c r="AP235" s="34" t="str">
        <f t="shared" si="56"/>
        <v/>
      </c>
      <c r="AQ235" s="34" t="str">
        <f t="shared" si="56"/>
        <v/>
      </c>
      <c r="AR235" s="34" t="str">
        <f t="shared" si="56"/>
        <v/>
      </c>
      <c r="AS235" s="34" t="str">
        <f t="shared" si="56"/>
        <v/>
      </c>
      <c r="AT235" s="34" t="str">
        <f t="shared" si="56"/>
        <v/>
      </c>
      <c r="AU235" s="34" t="str">
        <f t="shared" si="56"/>
        <v/>
      </c>
      <c r="AV235" s="34" t="str">
        <f t="shared" si="56"/>
        <v/>
      </c>
    </row>
    <row r="236" spans="2:48" ht="21.9" customHeight="1">
      <c r="B236" s="86" t="str">
        <f>IF('4.製品一覧'!B235="","",'4.製品一覧'!B235)</f>
        <v/>
      </c>
      <c r="C236" s="86" t="str">
        <f>IFERROR(VLOOKUP(B236,'4.製品一覧'!$B$4:$C$500,2,FALSE),"")</f>
        <v/>
      </c>
      <c r="D236" s="34">
        <f>SUMIF('2.売上実績'!$C$4:$C$5000,$B236,'2.売上実績'!$D$4:$D$5000)</f>
        <v>0</v>
      </c>
      <c r="E236" s="35">
        <f t="shared" si="45"/>
        <v>0</v>
      </c>
      <c r="F236" s="34">
        <f>IF(B236="",0,D236*VLOOKUP(B236,'4.製品一覧'!$B$4:$E$500,4,FALSE))</f>
        <v>0</v>
      </c>
      <c r="G236" s="35">
        <f t="shared" si="46"/>
        <v>0</v>
      </c>
      <c r="H236" s="35">
        <f t="shared" si="47"/>
        <v>0</v>
      </c>
      <c r="I236" s="113">
        <f t="shared" si="48"/>
        <v>0</v>
      </c>
      <c r="J236" s="114">
        <f t="shared" si="49"/>
        <v>0</v>
      </c>
      <c r="K236" s="47"/>
      <c r="L236" s="34" t="str">
        <f>IF(B236="","",SUMIF('5.経済減価償却'!$H$4:$H$3000,B236,'5.経済減価償却'!$G$4:$G$3000))</f>
        <v/>
      </c>
      <c r="M236" s="34" t="str">
        <f t="shared" si="50"/>
        <v/>
      </c>
      <c r="N236" s="34" t="str">
        <f>IF(B236="","",VLOOKUP(B236,'6.直接費'!$B$5:$G$501,3,FALSE))</f>
        <v/>
      </c>
      <c r="O236" s="34" t="str">
        <f t="shared" si="51"/>
        <v/>
      </c>
      <c r="P236" s="34" t="str">
        <f>IF($B236="","",VLOOKUP($B236,'6.直接費'!$B$5:$G$501,4,FALSE))</f>
        <v/>
      </c>
      <c r="Q236" s="34"/>
      <c r="R236" s="34"/>
      <c r="S236" s="34" t="str">
        <f t="shared" si="56"/>
        <v/>
      </c>
      <c r="T236" s="34" t="str">
        <f t="shared" si="56"/>
        <v/>
      </c>
      <c r="U236" s="34" t="str">
        <f t="shared" si="56"/>
        <v/>
      </c>
      <c r="V236" s="34" t="str">
        <f t="shared" si="56"/>
        <v/>
      </c>
      <c r="W236" s="34" t="str">
        <f t="shared" si="56"/>
        <v/>
      </c>
      <c r="X236" s="34" t="str">
        <f t="shared" si="56"/>
        <v/>
      </c>
      <c r="Y236" s="34" t="str">
        <f t="shared" si="56"/>
        <v/>
      </c>
      <c r="Z236" s="34" t="str">
        <f t="shared" si="56"/>
        <v/>
      </c>
      <c r="AA236" s="34" t="str">
        <f t="shared" si="56"/>
        <v/>
      </c>
      <c r="AB236" s="34" t="str">
        <f t="shared" si="56"/>
        <v/>
      </c>
      <c r="AC236" s="34" t="str">
        <f t="shared" si="56"/>
        <v/>
      </c>
      <c r="AD236" s="34" t="str">
        <f t="shared" si="56"/>
        <v/>
      </c>
      <c r="AE236" s="34" t="str">
        <f t="shared" si="56"/>
        <v/>
      </c>
      <c r="AF236" s="34" t="str">
        <f t="shared" si="56"/>
        <v/>
      </c>
      <c r="AG236" s="34" t="str">
        <f t="shared" si="56"/>
        <v/>
      </c>
      <c r="AH236" s="34" t="str">
        <f t="shared" si="56"/>
        <v/>
      </c>
      <c r="AI236" s="34" t="str">
        <f t="shared" si="56"/>
        <v/>
      </c>
      <c r="AJ236" s="34" t="str">
        <f t="shared" si="56"/>
        <v/>
      </c>
      <c r="AK236" s="34" t="str">
        <f t="shared" si="56"/>
        <v/>
      </c>
      <c r="AL236" s="34" t="str">
        <f t="shared" si="56"/>
        <v/>
      </c>
      <c r="AM236" s="34" t="str">
        <f t="shared" si="56"/>
        <v/>
      </c>
      <c r="AN236" s="34" t="str">
        <f t="shared" si="56"/>
        <v/>
      </c>
      <c r="AO236" s="34" t="str">
        <f t="shared" si="56"/>
        <v/>
      </c>
      <c r="AP236" s="34" t="str">
        <f t="shared" si="56"/>
        <v/>
      </c>
      <c r="AQ236" s="34" t="str">
        <f t="shared" si="56"/>
        <v/>
      </c>
      <c r="AR236" s="34" t="str">
        <f t="shared" si="56"/>
        <v/>
      </c>
      <c r="AS236" s="34" t="str">
        <f t="shared" si="56"/>
        <v/>
      </c>
      <c r="AT236" s="34" t="str">
        <f t="shared" si="56"/>
        <v/>
      </c>
      <c r="AU236" s="34" t="str">
        <f t="shared" si="56"/>
        <v/>
      </c>
      <c r="AV236" s="34" t="str">
        <f t="shared" si="56"/>
        <v/>
      </c>
    </row>
    <row r="237" spans="2:48" ht="21.9" customHeight="1">
      <c r="B237" s="86" t="str">
        <f>IF('4.製品一覧'!B236="","",'4.製品一覧'!B236)</f>
        <v/>
      </c>
      <c r="C237" s="86" t="str">
        <f>IFERROR(VLOOKUP(B237,'4.製品一覧'!$B$4:$C$500,2,FALSE),"")</f>
        <v/>
      </c>
      <c r="D237" s="34">
        <f>SUMIF('2.売上実績'!$C$4:$C$5000,$B237,'2.売上実績'!$D$4:$D$5000)</f>
        <v>0</v>
      </c>
      <c r="E237" s="35">
        <f t="shared" si="45"/>
        <v>0</v>
      </c>
      <c r="F237" s="34">
        <f>IF(B237="",0,D237*VLOOKUP(B237,'4.製品一覧'!$B$4:$E$500,4,FALSE))</f>
        <v>0</v>
      </c>
      <c r="G237" s="35">
        <f t="shared" si="46"/>
        <v>0</v>
      </c>
      <c r="H237" s="35">
        <f t="shared" si="47"/>
        <v>0</v>
      </c>
      <c r="I237" s="113">
        <f t="shared" si="48"/>
        <v>0</v>
      </c>
      <c r="J237" s="114">
        <f t="shared" si="49"/>
        <v>0</v>
      </c>
      <c r="K237" s="47"/>
      <c r="L237" s="34" t="str">
        <f>IF(B237="","",SUMIF('5.経済減価償却'!$H$4:$H$3000,B237,'5.経済減価償却'!$G$4:$G$3000))</f>
        <v/>
      </c>
      <c r="M237" s="34" t="str">
        <f t="shared" si="50"/>
        <v/>
      </c>
      <c r="N237" s="34" t="str">
        <f>IF(B237="","",VLOOKUP(B237,'6.直接費'!$B$5:$G$501,3,FALSE))</f>
        <v/>
      </c>
      <c r="O237" s="34" t="str">
        <f t="shared" si="51"/>
        <v/>
      </c>
      <c r="P237" s="34" t="str">
        <f>IF($B237="","",VLOOKUP($B237,'6.直接費'!$B$5:$G$501,4,FALSE))</f>
        <v/>
      </c>
      <c r="Q237" s="34"/>
      <c r="R237" s="34"/>
      <c r="S237" s="34" t="str">
        <f t="shared" si="56"/>
        <v/>
      </c>
      <c r="T237" s="34" t="str">
        <f t="shared" si="56"/>
        <v/>
      </c>
      <c r="U237" s="34" t="str">
        <f t="shared" si="56"/>
        <v/>
      </c>
      <c r="V237" s="34" t="str">
        <f t="shared" si="56"/>
        <v/>
      </c>
      <c r="W237" s="34" t="str">
        <f t="shared" si="56"/>
        <v/>
      </c>
      <c r="X237" s="34" t="str">
        <f t="shared" si="56"/>
        <v/>
      </c>
      <c r="Y237" s="34" t="str">
        <f t="shared" si="56"/>
        <v/>
      </c>
      <c r="Z237" s="34" t="str">
        <f t="shared" si="56"/>
        <v/>
      </c>
      <c r="AA237" s="34" t="str">
        <f t="shared" si="56"/>
        <v/>
      </c>
      <c r="AB237" s="34" t="str">
        <f t="shared" si="56"/>
        <v/>
      </c>
      <c r="AC237" s="34" t="str">
        <f t="shared" si="56"/>
        <v/>
      </c>
      <c r="AD237" s="34" t="str">
        <f t="shared" si="56"/>
        <v/>
      </c>
      <c r="AE237" s="34" t="str">
        <f t="shared" si="56"/>
        <v/>
      </c>
      <c r="AF237" s="34" t="str">
        <f t="shared" si="56"/>
        <v/>
      </c>
      <c r="AG237" s="34" t="str">
        <f t="shared" si="56"/>
        <v/>
      </c>
      <c r="AH237" s="34" t="str">
        <f t="shared" si="56"/>
        <v/>
      </c>
      <c r="AI237" s="34" t="str">
        <f t="shared" si="56"/>
        <v/>
      </c>
      <c r="AJ237" s="34" t="str">
        <f t="shared" si="56"/>
        <v/>
      </c>
      <c r="AK237" s="34" t="str">
        <f t="shared" si="56"/>
        <v/>
      </c>
      <c r="AL237" s="34" t="str">
        <f t="shared" si="56"/>
        <v/>
      </c>
      <c r="AM237" s="34" t="str">
        <f t="shared" si="56"/>
        <v/>
      </c>
      <c r="AN237" s="34" t="str">
        <f t="shared" si="56"/>
        <v/>
      </c>
      <c r="AO237" s="34" t="str">
        <f t="shared" si="56"/>
        <v/>
      </c>
      <c r="AP237" s="34" t="str">
        <f t="shared" si="56"/>
        <v/>
      </c>
      <c r="AQ237" s="34" t="str">
        <f t="shared" si="56"/>
        <v/>
      </c>
      <c r="AR237" s="34" t="str">
        <f t="shared" si="56"/>
        <v/>
      </c>
      <c r="AS237" s="34" t="str">
        <f t="shared" si="56"/>
        <v/>
      </c>
      <c r="AT237" s="34" t="str">
        <f t="shared" si="56"/>
        <v/>
      </c>
      <c r="AU237" s="34" t="str">
        <f t="shared" si="56"/>
        <v/>
      </c>
      <c r="AV237" s="34" t="str">
        <f t="shared" si="56"/>
        <v/>
      </c>
    </row>
    <row r="238" spans="2:48" ht="21.9" customHeight="1">
      <c r="B238" s="86" t="str">
        <f>IF('4.製品一覧'!B237="","",'4.製品一覧'!B237)</f>
        <v/>
      </c>
      <c r="C238" s="86" t="str">
        <f>IFERROR(VLOOKUP(B238,'4.製品一覧'!$B$4:$C$500,2,FALSE),"")</f>
        <v/>
      </c>
      <c r="D238" s="34">
        <f>SUMIF('2.売上実績'!$C$4:$C$5000,$B238,'2.売上実績'!$D$4:$D$5000)</f>
        <v>0</v>
      </c>
      <c r="E238" s="35">
        <f t="shared" si="45"/>
        <v>0</v>
      </c>
      <c r="F238" s="34">
        <f>IF(B238="",0,D238*VLOOKUP(B238,'4.製品一覧'!$B$4:$E$500,4,FALSE))</f>
        <v>0</v>
      </c>
      <c r="G238" s="35">
        <f t="shared" si="46"/>
        <v>0</v>
      </c>
      <c r="H238" s="35">
        <f t="shared" si="47"/>
        <v>0</v>
      </c>
      <c r="I238" s="113">
        <f t="shared" si="48"/>
        <v>0</v>
      </c>
      <c r="J238" s="114">
        <f t="shared" si="49"/>
        <v>0</v>
      </c>
      <c r="K238" s="47"/>
      <c r="L238" s="34" t="str">
        <f>IF(B238="","",SUMIF('5.経済減価償却'!$H$4:$H$3000,B238,'5.経済減価償却'!$G$4:$G$3000))</f>
        <v/>
      </c>
      <c r="M238" s="34" t="str">
        <f t="shared" si="50"/>
        <v/>
      </c>
      <c r="N238" s="34" t="str">
        <f>IF(B238="","",VLOOKUP(B238,'6.直接費'!$B$5:$G$501,3,FALSE))</f>
        <v/>
      </c>
      <c r="O238" s="34" t="str">
        <f t="shared" si="51"/>
        <v/>
      </c>
      <c r="P238" s="34" t="str">
        <f>IF($B238="","",VLOOKUP($B238,'6.直接費'!$B$5:$G$501,4,FALSE))</f>
        <v/>
      </c>
      <c r="Q238" s="34"/>
      <c r="R238" s="34"/>
      <c r="S238" s="34" t="str">
        <f t="shared" si="56"/>
        <v/>
      </c>
      <c r="T238" s="34" t="str">
        <f t="shared" si="56"/>
        <v/>
      </c>
      <c r="U238" s="34" t="str">
        <f t="shared" si="56"/>
        <v/>
      </c>
      <c r="V238" s="34" t="str">
        <f t="shared" si="56"/>
        <v/>
      </c>
      <c r="W238" s="34" t="str">
        <f t="shared" si="56"/>
        <v/>
      </c>
      <c r="X238" s="34" t="str">
        <f t="shared" si="56"/>
        <v/>
      </c>
      <c r="Y238" s="34" t="str">
        <f t="shared" si="56"/>
        <v/>
      </c>
      <c r="Z238" s="34" t="str">
        <f t="shared" si="56"/>
        <v/>
      </c>
      <c r="AA238" s="34" t="str">
        <f t="shared" si="56"/>
        <v/>
      </c>
      <c r="AB238" s="34" t="str">
        <f t="shared" si="56"/>
        <v/>
      </c>
      <c r="AC238" s="34" t="str">
        <f t="shared" si="56"/>
        <v/>
      </c>
      <c r="AD238" s="34" t="str">
        <f t="shared" si="56"/>
        <v/>
      </c>
      <c r="AE238" s="34" t="str">
        <f t="shared" si="56"/>
        <v/>
      </c>
      <c r="AF238" s="34" t="str">
        <f t="shared" si="56"/>
        <v/>
      </c>
      <c r="AG238" s="34" t="str">
        <f t="shared" si="56"/>
        <v/>
      </c>
      <c r="AH238" s="34" t="str">
        <f t="shared" si="56"/>
        <v/>
      </c>
      <c r="AI238" s="34" t="str">
        <f t="shared" si="56"/>
        <v/>
      </c>
      <c r="AJ238" s="34" t="str">
        <f t="shared" si="56"/>
        <v/>
      </c>
      <c r="AK238" s="34" t="str">
        <f t="shared" si="56"/>
        <v/>
      </c>
      <c r="AL238" s="34" t="str">
        <f t="shared" si="56"/>
        <v/>
      </c>
      <c r="AM238" s="34" t="str">
        <f t="shared" si="56"/>
        <v/>
      </c>
      <c r="AN238" s="34" t="str">
        <f t="shared" si="56"/>
        <v/>
      </c>
      <c r="AO238" s="34" t="str">
        <f t="shared" si="56"/>
        <v/>
      </c>
      <c r="AP238" s="34" t="str">
        <f t="shared" si="56"/>
        <v/>
      </c>
      <c r="AQ238" s="34" t="str">
        <f t="shared" si="56"/>
        <v/>
      </c>
      <c r="AR238" s="34" t="str">
        <f t="shared" si="56"/>
        <v/>
      </c>
      <c r="AS238" s="34" t="str">
        <f t="shared" si="56"/>
        <v/>
      </c>
      <c r="AT238" s="34" t="str">
        <f t="shared" si="56"/>
        <v/>
      </c>
      <c r="AU238" s="34" t="str">
        <f t="shared" si="56"/>
        <v/>
      </c>
      <c r="AV238" s="34" t="str">
        <f t="shared" si="56"/>
        <v/>
      </c>
    </row>
    <row r="239" spans="2:48" ht="21.9" customHeight="1">
      <c r="B239" s="86" t="str">
        <f>IF('4.製品一覧'!B238="","",'4.製品一覧'!B238)</f>
        <v/>
      </c>
      <c r="C239" s="86" t="str">
        <f>IFERROR(VLOOKUP(B239,'4.製品一覧'!$B$4:$C$500,2,FALSE),"")</f>
        <v/>
      </c>
      <c r="D239" s="34">
        <f>SUMIF('2.売上実績'!$C$4:$C$5000,$B239,'2.売上実績'!$D$4:$D$5000)</f>
        <v>0</v>
      </c>
      <c r="E239" s="35">
        <f t="shared" si="45"/>
        <v>0</v>
      </c>
      <c r="F239" s="34">
        <f>IF(B239="",0,D239*VLOOKUP(B239,'4.製品一覧'!$B$4:$E$500,4,FALSE))</f>
        <v>0</v>
      </c>
      <c r="G239" s="35">
        <f t="shared" si="46"/>
        <v>0</v>
      </c>
      <c r="H239" s="35">
        <f t="shared" si="47"/>
        <v>0</v>
      </c>
      <c r="I239" s="113">
        <f t="shared" si="48"/>
        <v>0</v>
      </c>
      <c r="J239" s="114">
        <f t="shared" si="49"/>
        <v>0</v>
      </c>
      <c r="K239" s="47"/>
      <c r="L239" s="34" t="str">
        <f>IF(B239="","",SUMIF('5.経済減価償却'!$H$4:$H$3000,B239,'5.経済減価償却'!$G$4:$G$3000))</f>
        <v/>
      </c>
      <c r="M239" s="34" t="str">
        <f t="shared" si="50"/>
        <v/>
      </c>
      <c r="N239" s="34" t="str">
        <f>IF(B239="","",VLOOKUP(B239,'6.直接費'!$B$5:$G$501,3,FALSE))</f>
        <v/>
      </c>
      <c r="O239" s="34" t="str">
        <f t="shared" si="51"/>
        <v/>
      </c>
      <c r="P239" s="34" t="str">
        <f>IF($B239="","",VLOOKUP($B239,'6.直接費'!$B$5:$G$501,4,FALSE))</f>
        <v/>
      </c>
      <c r="Q239" s="34"/>
      <c r="R239" s="34"/>
      <c r="S239" s="34" t="str">
        <f t="shared" si="56"/>
        <v/>
      </c>
      <c r="T239" s="34" t="str">
        <f t="shared" si="56"/>
        <v/>
      </c>
      <c r="U239" s="34" t="str">
        <f t="shared" si="56"/>
        <v/>
      </c>
      <c r="V239" s="34" t="str">
        <f t="shared" si="56"/>
        <v/>
      </c>
      <c r="W239" s="34" t="str">
        <f t="shared" si="56"/>
        <v/>
      </c>
      <c r="X239" s="34" t="str">
        <f t="shared" si="56"/>
        <v/>
      </c>
      <c r="Y239" s="34" t="str">
        <f t="shared" si="56"/>
        <v/>
      </c>
      <c r="Z239" s="34" t="str">
        <f t="shared" si="56"/>
        <v/>
      </c>
      <c r="AA239" s="34" t="str">
        <f t="shared" si="56"/>
        <v/>
      </c>
      <c r="AB239" s="34" t="str">
        <f t="shared" si="56"/>
        <v/>
      </c>
      <c r="AC239" s="34" t="str">
        <f t="shared" si="56"/>
        <v/>
      </c>
      <c r="AD239" s="34" t="str">
        <f t="shared" si="56"/>
        <v/>
      </c>
      <c r="AE239" s="34" t="str">
        <f t="shared" si="56"/>
        <v/>
      </c>
      <c r="AF239" s="34" t="str">
        <f t="shared" si="56"/>
        <v/>
      </c>
      <c r="AG239" s="34" t="str">
        <f t="shared" si="56"/>
        <v/>
      </c>
      <c r="AH239" s="34" t="str">
        <f t="shared" si="56"/>
        <v/>
      </c>
      <c r="AI239" s="34" t="str">
        <f t="shared" si="56"/>
        <v/>
      </c>
      <c r="AJ239" s="34" t="str">
        <f t="shared" si="56"/>
        <v/>
      </c>
      <c r="AK239" s="34" t="str">
        <f t="shared" si="56"/>
        <v/>
      </c>
      <c r="AL239" s="34" t="str">
        <f t="shared" si="56"/>
        <v/>
      </c>
      <c r="AM239" s="34" t="str">
        <f t="shared" si="56"/>
        <v/>
      </c>
      <c r="AN239" s="34" t="str">
        <f t="shared" si="56"/>
        <v/>
      </c>
      <c r="AO239" s="34" t="str">
        <f t="shared" si="56"/>
        <v/>
      </c>
      <c r="AP239" s="34" t="str">
        <f t="shared" si="56"/>
        <v/>
      </c>
      <c r="AQ239" s="34" t="str">
        <f t="shared" si="56"/>
        <v/>
      </c>
      <c r="AR239" s="34" t="str">
        <f t="shared" si="56"/>
        <v/>
      </c>
      <c r="AS239" s="34" t="str">
        <f t="shared" si="56"/>
        <v/>
      </c>
      <c r="AT239" s="34" t="str">
        <f t="shared" si="56"/>
        <v/>
      </c>
      <c r="AU239" s="34" t="str">
        <f t="shared" si="56"/>
        <v/>
      </c>
      <c r="AV239" s="34" t="str">
        <f t="shared" si="56"/>
        <v/>
      </c>
    </row>
    <row r="240" spans="2:48" ht="21.9" customHeight="1">
      <c r="B240" s="86" t="str">
        <f>IF('4.製品一覧'!B239="","",'4.製品一覧'!B239)</f>
        <v/>
      </c>
      <c r="C240" s="86" t="str">
        <f>IFERROR(VLOOKUP(B240,'4.製品一覧'!$B$4:$C$500,2,FALSE),"")</f>
        <v/>
      </c>
      <c r="D240" s="34">
        <f>SUMIF('2.売上実績'!$C$4:$C$5000,$B240,'2.売上実績'!$D$4:$D$5000)</f>
        <v>0</v>
      </c>
      <c r="E240" s="35">
        <f t="shared" si="45"/>
        <v>0</v>
      </c>
      <c r="F240" s="34">
        <f>IF(B240="",0,D240*VLOOKUP(B240,'4.製品一覧'!$B$4:$E$500,4,FALSE))</f>
        <v>0</v>
      </c>
      <c r="G240" s="35">
        <f t="shared" si="46"/>
        <v>0</v>
      </c>
      <c r="H240" s="35">
        <f t="shared" si="47"/>
        <v>0</v>
      </c>
      <c r="I240" s="113">
        <f t="shared" si="48"/>
        <v>0</v>
      </c>
      <c r="J240" s="114">
        <f t="shared" si="49"/>
        <v>0</v>
      </c>
      <c r="K240" s="47"/>
      <c r="L240" s="34" t="str">
        <f>IF(B240="","",SUMIF('5.経済減価償却'!$H$4:$H$3000,B240,'5.経済減価償却'!$G$4:$G$3000))</f>
        <v/>
      </c>
      <c r="M240" s="34" t="str">
        <f t="shared" si="50"/>
        <v/>
      </c>
      <c r="N240" s="34" t="str">
        <f>IF(B240="","",VLOOKUP(B240,'6.直接費'!$B$5:$G$501,3,FALSE))</f>
        <v/>
      </c>
      <c r="O240" s="34" t="str">
        <f t="shared" si="51"/>
        <v/>
      </c>
      <c r="P240" s="34" t="str">
        <f>IF($B240="","",VLOOKUP($B240,'6.直接費'!$B$5:$G$501,4,FALSE))</f>
        <v/>
      </c>
      <c r="Q240" s="34"/>
      <c r="R240" s="34"/>
      <c r="S240" s="34" t="str">
        <f t="shared" si="56"/>
        <v/>
      </c>
      <c r="T240" s="34" t="str">
        <f t="shared" si="56"/>
        <v/>
      </c>
      <c r="U240" s="34" t="str">
        <f t="shared" si="56"/>
        <v/>
      </c>
      <c r="V240" s="34" t="str">
        <f t="shared" si="56"/>
        <v/>
      </c>
      <c r="W240" s="34" t="str">
        <f t="shared" si="56"/>
        <v/>
      </c>
      <c r="X240" s="34" t="str">
        <f t="shared" si="56"/>
        <v/>
      </c>
      <c r="Y240" s="34" t="str">
        <f t="shared" si="56"/>
        <v/>
      </c>
      <c r="Z240" s="34" t="str">
        <f t="shared" si="56"/>
        <v/>
      </c>
      <c r="AA240" s="34" t="str">
        <f t="shared" si="56"/>
        <v/>
      </c>
      <c r="AB240" s="34" t="str">
        <f t="shared" si="56"/>
        <v/>
      </c>
      <c r="AC240" s="34" t="str">
        <f t="shared" si="56"/>
        <v/>
      </c>
      <c r="AD240" s="34" t="str">
        <f t="shared" si="56"/>
        <v/>
      </c>
      <c r="AE240" s="34" t="str">
        <f t="shared" si="56"/>
        <v/>
      </c>
      <c r="AF240" s="34" t="str">
        <f t="shared" si="56"/>
        <v/>
      </c>
      <c r="AG240" s="34" t="str">
        <f t="shared" si="56"/>
        <v/>
      </c>
      <c r="AH240" s="34" t="str">
        <f t="shared" si="56"/>
        <v/>
      </c>
      <c r="AI240" s="34" t="str">
        <f t="shared" si="56"/>
        <v/>
      </c>
      <c r="AJ240" s="34" t="str">
        <f t="shared" si="56"/>
        <v/>
      </c>
      <c r="AK240" s="34" t="str">
        <f t="shared" si="56"/>
        <v/>
      </c>
      <c r="AL240" s="34" t="str">
        <f t="shared" si="56"/>
        <v/>
      </c>
      <c r="AM240" s="34" t="str">
        <f t="shared" si="56"/>
        <v/>
      </c>
      <c r="AN240" s="34" t="str">
        <f t="shared" si="56"/>
        <v/>
      </c>
      <c r="AO240" s="34" t="str">
        <f t="shared" si="56"/>
        <v/>
      </c>
      <c r="AP240" s="34" t="str">
        <f t="shared" si="56"/>
        <v/>
      </c>
      <c r="AQ240" s="34" t="str">
        <f t="shared" si="56"/>
        <v/>
      </c>
      <c r="AR240" s="34" t="str">
        <f t="shared" si="56"/>
        <v/>
      </c>
      <c r="AS240" s="34" t="str">
        <f t="shared" si="56"/>
        <v/>
      </c>
      <c r="AT240" s="34" t="str">
        <f t="shared" si="56"/>
        <v/>
      </c>
      <c r="AU240" s="34" t="str">
        <f t="shared" si="56"/>
        <v/>
      </c>
      <c r="AV240" s="34" t="str">
        <f t="shared" si="56"/>
        <v/>
      </c>
    </row>
    <row r="241" spans="2:48" ht="21.9" customHeight="1">
      <c r="B241" s="86" t="str">
        <f>IF('4.製品一覧'!B240="","",'4.製品一覧'!B240)</f>
        <v/>
      </c>
      <c r="C241" s="86" t="str">
        <f>IFERROR(VLOOKUP(B241,'4.製品一覧'!$B$4:$C$500,2,FALSE),"")</f>
        <v/>
      </c>
      <c r="D241" s="34">
        <f>SUMIF('2.売上実績'!$C$4:$C$5000,$B241,'2.売上実績'!$D$4:$D$5000)</f>
        <v>0</v>
      </c>
      <c r="E241" s="35">
        <f t="shared" si="45"/>
        <v>0</v>
      </c>
      <c r="F241" s="34">
        <f>IF(B241="",0,D241*VLOOKUP(B241,'4.製品一覧'!$B$4:$E$500,4,FALSE))</f>
        <v>0</v>
      </c>
      <c r="G241" s="35">
        <f t="shared" si="46"/>
        <v>0</v>
      </c>
      <c r="H241" s="35">
        <f t="shared" si="47"/>
        <v>0</v>
      </c>
      <c r="I241" s="113">
        <f t="shared" si="48"/>
        <v>0</v>
      </c>
      <c r="J241" s="114">
        <f t="shared" si="49"/>
        <v>0</v>
      </c>
      <c r="K241" s="47"/>
      <c r="L241" s="34" t="str">
        <f>IF(B241="","",SUMIF('5.経済減価償却'!$H$4:$H$3000,B241,'5.経済減価償却'!$G$4:$G$3000))</f>
        <v/>
      </c>
      <c r="M241" s="34" t="str">
        <f t="shared" si="50"/>
        <v/>
      </c>
      <c r="N241" s="34" t="str">
        <f>IF(B241="","",VLOOKUP(B241,'6.直接費'!$B$5:$G$501,3,FALSE))</f>
        <v/>
      </c>
      <c r="O241" s="34" t="str">
        <f t="shared" si="51"/>
        <v/>
      </c>
      <c r="P241" s="34" t="str">
        <f>IF($B241="","",VLOOKUP($B241,'6.直接費'!$B$5:$G$501,4,FALSE))</f>
        <v/>
      </c>
      <c r="Q241" s="34"/>
      <c r="R241" s="34"/>
      <c r="S241" s="34" t="str">
        <f t="shared" si="56"/>
        <v/>
      </c>
      <c r="T241" s="34" t="str">
        <f t="shared" si="56"/>
        <v/>
      </c>
      <c r="U241" s="34" t="str">
        <f t="shared" si="56"/>
        <v/>
      </c>
      <c r="V241" s="34" t="str">
        <f t="shared" si="56"/>
        <v/>
      </c>
      <c r="W241" s="34" t="str">
        <f t="shared" si="56"/>
        <v/>
      </c>
      <c r="X241" s="34" t="str">
        <f t="shared" si="56"/>
        <v/>
      </c>
      <c r="Y241" s="34" t="str">
        <f t="shared" si="56"/>
        <v/>
      </c>
      <c r="Z241" s="34" t="str">
        <f t="shared" si="56"/>
        <v/>
      </c>
      <c r="AA241" s="34" t="str">
        <f t="shared" si="56"/>
        <v/>
      </c>
      <c r="AB241" s="34" t="str">
        <f t="shared" si="56"/>
        <v/>
      </c>
      <c r="AC241" s="34" t="str">
        <f t="shared" si="56"/>
        <v/>
      </c>
      <c r="AD241" s="34" t="str">
        <f t="shared" si="56"/>
        <v/>
      </c>
      <c r="AE241" s="34" t="str">
        <f t="shared" si="56"/>
        <v/>
      </c>
      <c r="AF241" s="34" t="str">
        <f t="shared" si="56"/>
        <v/>
      </c>
      <c r="AG241" s="34" t="str">
        <f t="shared" si="56"/>
        <v/>
      </c>
      <c r="AH241" s="34" t="str">
        <f t="shared" si="56"/>
        <v/>
      </c>
      <c r="AI241" s="34" t="str">
        <f t="shared" si="56"/>
        <v/>
      </c>
      <c r="AJ241" s="34" t="str">
        <f t="shared" si="56"/>
        <v/>
      </c>
      <c r="AK241" s="34" t="str">
        <f t="shared" si="56"/>
        <v/>
      </c>
      <c r="AL241" s="34" t="str">
        <f t="shared" si="56"/>
        <v/>
      </c>
      <c r="AM241" s="34" t="str">
        <f t="shared" si="56"/>
        <v/>
      </c>
      <c r="AN241" s="34" t="str">
        <f t="shared" si="56"/>
        <v/>
      </c>
      <c r="AO241" s="34" t="str">
        <f t="shared" si="56"/>
        <v/>
      </c>
      <c r="AP241" s="34" t="str">
        <f t="shared" si="56"/>
        <v/>
      </c>
      <c r="AQ241" s="34" t="str">
        <f t="shared" si="56"/>
        <v/>
      </c>
      <c r="AR241" s="34" t="str">
        <f t="shared" si="56"/>
        <v/>
      </c>
      <c r="AS241" s="34" t="str">
        <f t="shared" si="56"/>
        <v/>
      </c>
      <c r="AT241" s="34" t="str">
        <f t="shared" si="56"/>
        <v/>
      </c>
      <c r="AU241" s="34" t="str">
        <f t="shared" si="56"/>
        <v/>
      </c>
      <c r="AV241" s="34" t="str">
        <f t="shared" si="56"/>
        <v/>
      </c>
    </row>
    <row r="242" spans="2:48" ht="21.9" customHeight="1">
      <c r="B242" s="86" t="str">
        <f>IF('4.製品一覧'!B241="","",'4.製品一覧'!B241)</f>
        <v/>
      </c>
      <c r="C242" s="86" t="str">
        <f>IFERROR(VLOOKUP(B242,'4.製品一覧'!$B$4:$C$500,2,FALSE),"")</f>
        <v/>
      </c>
      <c r="D242" s="34">
        <f>SUMIF('2.売上実績'!$C$4:$C$5000,$B242,'2.売上実績'!$D$4:$D$5000)</f>
        <v>0</v>
      </c>
      <c r="E242" s="35">
        <f t="shared" si="45"/>
        <v>0</v>
      </c>
      <c r="F242" s="34">
        <f>IF(B242="",0,D242*VLOOKUP(B242,'4.製品一覧'!$B$4:$E$500,4,FALSE))</f>
        <v>0</v>
      </c>
      <c r="G242" s="35">
        <f t="shared" si="46"/>
        <v>0</v>
      </c>
      <c r="H242" s="35">
        <f t="shared" si="47"/>
        <v>0</v>
      </c>
      <c r="I242" s="113">
        <f t="shared" si="48"/>
        <v>0</v>
      </c>
      <c r="J242" s="114">
        <f t="shared" si="49"/>
        <v>0</v>
      </c>
      <c r="K242" s="47"/>
      <c r="L242" s="34" t="str">
        <f>IF(B242="","",SUMIF('5.経済減価償却'!$H$4:$H$3000,B242,'5.経済減価償却'!$G$4:$G$3000))</f>
        <v/>
      </c>
      <c r="M242" s="34" t="str">
        <f t="shared" si="50"/>
        <v/>
      </c>
      <c r="N242" s="34" t="str">
        <f>IF(B242="","",VLOOKUP(B242,'6.直接費'!$B$5:$G$501,3,FALSE))</f>
        <v/>
      </c>
      <c r="O242" s="34" t="str">
        <f t="shared" si="51"/>
        <v/>
      </c>
      <c r="P242" s="34" t="str">
        <f>IF($B242="","",VLOOKUP($B242,'6.直接費'!$B$5:$G$501,4,FALSE))</f>
        <v/>
      </c>
      <c r="Q242" s="34"/>
      <c r="R242" s="34"/>
      <c r="S242" s="34" t="str">
        <f t="shared" si="56"/>
        <v/>
      </c>
      <c r="T242" s="34" t="str">
        <f t="shared" si="56"/>
        <v/>
      </c>
      <c r="U242" s="34" t="str">
        <f t="shared" si="56"/>
        <v/>
      </c>
      <c r="V242" s="34" t="str">
        <f t="shared" si="56"/>
        <v/>
      </c>
      <c r="W242" s="34" t="str">
        <f t="shared" si="56"/>
        <v/>
      </c>
      <c r="X242" s="34" t="str">
        <f t="shared" si="56"/>
        <v/>
      </c>
      <c r="Y242" s="34" t="str">
        <f t="shared" si="56"/>
        <v/>
      </c>
      <c r="Z242" s="34" t="str">
        <f t="shared" si="56"/>
        <v/>
      </c>
      <c r="AA242" s="34" t="str">
        <f t="shared" si="56"/>
        <v/>
      </c>
      <c r="AB242" s="34" t="str">
        <f t="shared" si="56"/>
        <v/>
      </c>
      <c r="AC242" s="34" t="str">
        <f t="shared" si="56"/>
        <v/>
      </c>
      <c r="AD242" s="34" t="str">
        <f t="shared" si="56"/>
        <v/>
      </c>
      <c r="AE242" s="34" t="str">
        <f t="shared" si="56"/>
        <v/>
      </c>
      <c r="AF242" s="34" t="str">
        <f t="shared" si="56"/>
        <v/>
      </c>
      <c r="AG242" s="34" t="str">
        <f t="shared" si="56"/>
        <v/>
      </c>
      <c r="AH242" s="34" t="str">
        <f t="shared" si="56"/>
        <v/>
      </c>
      <c r="AI242" s="34" t="str">
        <f t="shared" si="56"/>
        <v/>
      </c>
      <c r="AJ242" s="34" t="str">
        <f t="shared" si="56"/>
        <v/>
      </c>
      <c r="AK242" s="34" t="str">
        <f t="shared" si="56"/>
        <v/>
      </c>
      <c r="AL242" s="34" t="str">
        <f t="shared" si="56"/>
        <v/>
      </c>
      <c r="AM242" s="34" t="str">
        <f t="shared" si="56"/>
        <v/>
      </c>
      <c r="AN242" s="34" t="str">
        <f t="shared" si="56"/>
        <v/>
      </c>
      <c r="AO242" s="34" t="str">
        <f t="shared" si="56"/>
        <v/>
      </c>
      <c r="AP242" s="34" t="str">
        <f t="shared" si="56"/>
        <v/>
      </c>
      <c r="AQ242" s="34" t="str">
        <f t="shared" si="56"/>
        <v/>
      </c>
      <c r="AR242" s="34" t="str">
        <f t="shared" si="56"/>
        <v/>
      </c>
      <c r="AS242" s="34" t="str">
        <f t="shared" si="56"/>
        <v/>
      </c>
      <c r="AT242" s="34" t="str">
        <f t="shared" si="56"/>
        <v/>
      </c>
      <c r="AU242" s="34" t="str">
        <f t="shared" si="56"/>
        <v/>
      </c>
      <c r="AV242" s="34" t="str">
        <f t="shared" si="56"/>
        <v/>
      </c>
    </row>
    <row r="243" spans="2:48" ht="21.9" customHeight="1">
      <c r="B243" s="86" t="str">
        <f>IF('4.製品一覧'!B242="","",'4.製品一覧'!B242)</f>
        <v/>
      </c>
      <c r="C243" s="86" t="str">
        <f>IFERROR(VLOOKUP(B243,'4.製品一覧'!$B$4:$C$500,2,FALSE),"")</f>
        <v/>
      </c>
      <c r="D243" s="34">
        <f>SUMIF('2.売上実績'!$C$4:$C$5000,$B243,'2.売上実績'!$D$4:$D$5000)</f>
        <v>0</v>
      </c>
      <c r="E243" s="35">
        <f t="shared" si="45"/>
        <v>0</v>
      </c>
      <c r="F243" s="34">
        <f>IF(B243="",0,D243*VLOOKUP(B243,'4.製品一覧'!$B$4:$E$500,4,FALSE))</f>
        <v>0</v>
      </c>
      <c r="G243" s="35">
        <f t="shared" si="46"/>
        <v>0</v>
      </c>
      <c r="H243" s="35">
        <f t="shared" si="47"/>
        <v>0</v>
      </c>
      <c r="I243" s="113">
        <f t="shared" si="48"/>
        <v>0</v>
      </c>
      <c r="J243" s="114">
        <f t="shared" si="49"/>
        <v>0</v>
      </c>
      <c r="K243" s="47"/>
      <c r="L243" s="34" t="str">
        <f>IF(B243="","",SUMIF('5.経済減価償却'!$H$4:$H$3000,B243,'5.経済減価償却'!$G$4:$G$3000))</f>
        <v/>
      </c>
      <c r="M243" s="34" t="str">
        <f t="shared" si="50"/>
        <v/>
      </c>
      <c r="N243" s="34" t="str">
        <f>IF(B243="","",VLOOKUP(B243,'6.直接費'!$B$5:$G$501,3,FALSE))</f>
        <v/>
      </c>
      <c r="O243" s="34" t="str">
        <f t="shared" si="51"/>
        <v/>
      </c>
      <c r="P243" s="34" t="str">
        <f>IF($B243="","",VLOOKUP($B243,'6.直接費'!$B$5:$G$501,4,FALSE))</f>
        <v/>
      </c>
      <c r="Q243" s="34"/>
      <c r="R243" s="34"/>
      <c r="S243" s="34" t="str">
        <f t="shared" ref="S243:AV251" si="57">IF(OR($B243="",S$4=""),"",IF(S$4="売上数",S$3*$E243,IF(S$4="汎用配賦値",S$3*$G243,IF(AND(S$4="均一配賦",$B$3&gt;0),S$3/$B$3,IF(S$4="減価償却費",S$3*$H243)))))</f>
        <v/>
      </c>
      <c r="T243" s="34" t="str">
        <f t="shared" si="57"/>
        <v/>
      </c>
      <c r="U243" s="34" t="str">
        <f t="shared" si="57"/>
        <v/>
      </c>
      <c r="V243" s="34" t="str">
        <f t="shared" si="57"/>
        <v/>
      </c>
      <c r="W243" s="34" t="str">
        <f t="shared" si="57"/>
        <v/>
      </c>
      <c r="X243" s="34" t="str">
        <f t="shared" si="57"/>
        <v/>
      </c>
      <c r="Y243" s="34" t="str">
        <f t="shared" si="57"/>
        <v/>
      </c>
      <c r="Z243" s="34" t="str">
        <f t="shared" si="57"/>
        <v/>
      </c>
      <c r="AA243" s="34" t="str">
        <f t="shared" si="57"/>
        <v/>
      </c>
      <c r="AB243" s="34" t="str">
        <f t="shared" si="57"/>
        <v/>
      </c>
      <c r="AC243" s="34" t="str">
        <f t="shared" si="57"/>
        <v/>
      </c>
      <c r="AD243" s="34" t="str">
        <f t="shared" si="57"/>
        <v/>
      </c>
      <c r="AE243" s="34" t="str">
        <f t="shared" si="57"/>
        <v/>
      </c>
      <c r="AF243" s="34" t="str">
        <f t="shared" si="57"/>
        <v/>
      </c>
      <c r="AG243" s="34" t="str">
        <f t="shared" si="57"/>
        <v/>
      </c>
      <c r="AH243" s="34" t="str">
        <f t="shared" si="57"/>
        <v/>
      </c>
      <c r="AI243" s="34" t="str">
        <f t="shared" si="57"/>
        <v/>
      </c>
      <c r="AJ243" s="34" t="str">
        <f t="shared" si="57"/>
        <v/>
      </c>
      <c r="AK243" s="34" t="str">
        <f t="shared" si="57"/>
        <v/>
      </c>
      <c r="AL243" s="34" t="str">
        <f t="shared" si="57"/>
        <v/>
      </c>
      <c r="AM243" s="34" t="str">
        <f t="shared" si="57"/>
        <v/>
      </c>
      <c r="AN243" s="34" t="str">
        <f t="shared" si="57"/>
        <v/>
      </c>
      <c r="AO243" s="34" t="str">
        <f t="shared" si="57"/>
        <v/>
      </c>
      <c r="AP243" s="34" t="str">
        <f t="shared" si="57"/>
        <v/>
      </c>
      <c r="AQ243" s="34" t="str">
        <f t="shared" si="57"/>
        <v/>
      </c>
      <c r="AR243" s="34" t="str">
        <f t="shared" si="57"/>
        <v/>
      </c>
      <c r="AS243" s="34" t="str">
        <f t="shared" si="57"/>
        <v/>
      </c>
      <c r="AT243" s="34" t="str">
        <f t="shared" si="57"/>
        <v/>
      </c>
      <c r="AU243" s="34" t="str">
        <f t="shared" si="57"/>
        <v/>
      </c>
      <c r="AV243" s="34" t="str">
        <f t="shared" si="57"/>
        <v/>
      </c>
    </row>
    <row r="244" spans="2:48" ht="21.9" customHeight="1">
      <c r="B244" s="86" t="str">
        <f>IF('4.製品一覧'!B243="","",'4.製品一覧'!B243)</f>
        <v/>
      </c>
      <c r="C244" s="86" t="str">
        <f>IFERROR(VLOOKUP(B244,'4.製品一覧'!$B$4:$C$500,2,FALSE),"")</f>
        <v/>
      </c>
      <c r="D244" s="34">
        <f>SUMIF('2.売上実績'!$C$4:$C$5000,$B244,'2.売上実績'!$D$4:$D$5000)</f>
        <v>0</v>
      </c>
      <c r="E244" s="35">
        <f t="shared" si="45"/>
        <v>0</v>
      </c>
      <c r="F244" s="34">
        <f>IF(B244="",0,D244*VLOOKUP(B244,'4.製品一覧'!$B$4:$E$500,4,FALSE))</f>
        <v>0</v>
      </c>
      <c r="G244" s="35">
        <f t="shared" si="46"/>
        <v>0</v>
      </c>
      <c r="H244" s="35">
        <f t="shared" si="47"/>
        <v>0</v>
      </c>
      <c r="I244" s="113">
        <f t="shared" si="48"/>
        <v>0</v>
      </c>
      <c r="J244" s="114">
        <f t="shared" si="49"/>
        <v>0</v>
      </c>
      <c r="K244" s="47"/>
      <c r="L244" s="34" t="str">
        <f>IF(B244="","",SUMIF('5.経済減価償却'!$H$4:$H$3000,B244,'5.経済減価償却'!$G$4:$G$3000))</f>
        <v/>
      </c>
      <c r="M244" s="34" t="str">
        <f t="shared" si="50"/>
        <v/>
      </c>
      <c r="N244" s="34" t="str">
        <f>IF(B244="","",VLOOKUP(B244,'6.直接費'!$B$5:$G$501,3,FALSE))</f>
        <v/>
      </c>
      <c r="O244" s="34" t="str">
        <f t="shared" si="51"/>
        <v/>
      </c>
      <c r="P244" s="34" t="str">
        <f>IF($B244="","",VLOOKUP($B244,'6.直接費'!$B$5:$G$501,4,FALSE))</f>
        <v/>
      </c>
      <c r="Q244" s="34"/>
      <c r="R244" s="34"/>
      <c r="S244" s="34" t="str">
        <f t="shared" si="57"/>
        <v/>
      </c>
      <c r="T244" s="34" t="str">
        <f t="shared" si="57"/>
        <v/>
      </c>
      <c r="U244" s="34" t="str">
        <f t="shared" si="57"/>
        <v/>
      </c>
      <c r="V244" s="34" t="str">
        <f t="shared" si="57"/>
        <v/>
      </c>
      <c r="W244" s="34" t="str">
        <f t="shared" si="57"/>
        <v/>
      </c>
      <c r="X244" s="34" t="str">
        <f t="shared" si="57"/>
        <v/>
      </c>
      <c r="Y244" s="34" t="str">
        <f t="shared" si="57"/>
        <v/>
      </c>
      <c r="Z244" s="34" t="str">
        <f t="shared" si="57"/>
        <v/>
      </c>
      <c r="AA244" s="34" t="str">
        <f t="shared" si="57"/>
        <v/>
      </c>
      <c r="AB244" s="34" t="str">
        <f t="shared" si="57"/>
        <v/>
      </c>
      <c r="AC244" s="34" t="str">
        <f t="shared" si="57"/>
        <v/>
      </c>
      <c r="AD244" s="34" t="str">
        <f t="shared" si="57"/>
        <v/>
      </c>
      <c r="AE244" s="34" t="str">
        <f t="shared" si="57"/>
        <v/>
      </c>
      <c r="AF244" s="34" t="str">
        <f t="shared" si="57"/>
        <v/>
      </c>
      <c r="AG244" s="34" t="str">
        <f t="shared" si="57"/>
        <v/>
      </c>
      <c r="AH244" s="34" t="str">
        <f t="shared" si="57"/>
        <v/>
      </c>
      <c r="AI244" s="34" t="str">
        <f t="shared" si="57"/>
        <v/>
      </c>
      <c r="AJ244" s="34" t="str">
        <f t="shared" si="57"/>
        <v/>
      </c>
      <c r="AK244" s="34" t="str">
        <f t="shared" si="57"/>
        <v/>
      </c>
      <c r="AL244" s="34" t="str">
        <f t="shared" si="57"/>
        <v/>
      </c>
      <c r="AM244" s="34" t="str">
        <f t="shared" si="57"/>
        <v/>
      </c>
      <c r="AN244" s="34" t="str">
        <f t="shared" si="57"/>
        <v/>
      </c>
      <c r="AO244" s="34" t="str">
        <f t="shared" si="57"/>
        <v/>
      </c>
      <c r="AP244" s="34" t="str">
        <f t="shared" si="57"/>
        <v/>
      </c>
      <c r="AQ244" s="34" t="str">
        <f t="shared" si="57"/>
        <v/>
      </c>
      <c r="AR244" s="34" t="str">
        <f t="shared" si="57"/>
        <v/>
      </c>
      <c r="AS244" s="34" t="str">
        <f t="shared" si="57"/>
        <v/>
      </c>
      <c r="AT244" s="34" t="str">
        <f t="shared" si="57"/>
        <v/>
      </c>
      <c r="AU244" s="34" t="str">
        <f t="shared" si="57"/>
        <v/>
      </c>
      <c r="AV244" s="34" t="str">
        <f t="shared" si="57"/>
        <v/>
      </c>
    </row>
    <row r="245" spans="2:48" ht="21.9" customHeight="1">
      <c r="B245" s="86" t="str">
        <f>IF('4.製品一覧'!B244="","",'4.製品一覧'!B244)</f>
        <v/>
      </c>
      <c r="C245" s="86" t="str">
        <f>IFERROR(VLOOKUP(B245,'4.製品一覧'!$B$4:$C$500,2,FALSE),"")</f>
        <v/>
      </c>
      <c r="D245" s="34">
        <f>SUMIF('2.売上実績'!$C$4:$C$5000,$B245,'2.売上実績'!$D$4:$D$5000)</f>
        <v>0</v>
      </c>
      <c r="E245" s="35">
        <f t="shared" si="45"/>
        <v>0</v>
      </c>
      <c r="F245" s="34">
        <f>IF(B245="",0,D245*VLOOKUP(B245,'4.製品一覧'!$B$4:$E$500,4,FALSE))</f>
        <v>0</v>
      </c>
      <c r="G245" s="35">
        <f t="shared" si="46"/>
        <v>0</v>
      </c>
      <c r="H245" s="35">
        <f t="shared" si="47"/>
        <v>0</v>
      </c>
      <c r="I245" s="113">
        <f t="shared" si="48"/>
        <v>0</v>
      </c>
      <c r="J245" s="114">
        <f t="shared" si="49"/>
        <v>0</v>
      </c>
      <c r="K245" s="47"/>
      <c r="L245" s="34" t="str">
        <f>IF(B245="","",SUMIF('5.経済減価償却'!$H$4:$H$3000,B245,'5.経済減価償却'!$G$4:$G$3000))</f>
        <v/>
      </c>
      <c r="M245" s="34" t="str">
        <f t="shared" si="50"/>
        <v/>
      </c>
      <c r="N245" s="34" t="str">
        <f>IF(B245="","",VLOOKUP(B245,'6.直接費'!$B$5:$G$501,3,FALSE))</f>
        <v/>
      </c>
      <c r="O245" s="34" t="str">
        <f t="shared" si="51"/>
        <v/>
      </c>
      <c r="P245" s="34" t="str">
        <f>IF($B245="","",VLOOKUP($B245,'6.直接費'!$B$5:$G$501,4,FALSE))</f>
        <v/>
      </c>
      <c r="Q245" s="34"/>
      <c r="R245" s="34"/>
      <c r="S245" s="34" t="str">
        <f t="shared" si="57"/>
        <v/>
      </c>
      <c r="T245" s="34" t="str">
        <f t="shared" si="57"/>
        <v/>
      </c>
      <c r="U245" s="34" t="str">
        <f t="shared" si="57"/>
        <v/>
      </c>
      <c r="V245" s="34" t="str">
        <f t="shared" si="57"/>
        <v/>
      </c>
      <c r="W245" s="34" t="str">
        <f t="shared" si="57"/>
        <v/>
      </c>
      <c r="X245" s="34" t="str">
        <f t="shared" si="57"/>
        <v/>
      </c>
      <c r="Y245" s="34" t="str">
        <f t="shared" si="57"/>
        <v/>
      </c>
      <c r="Z245" s="34" t="str">
        <f t="shared" si="57"/>
        <v/>
      </c>
      <c r="AA245" s="34" t="str">
        <f t="shared" si="57"/>
        <v/>
      </c>
      <c r="AB245" s="34" t="str">
        <f t="shared" si="57"/>
        <v/>
      </c>
      <c r="AC245" s="34" t="str">
        <f t="shared" si="57"/>
        <v/>
      </c>
      <c r="AD245" s="34" t="str">
        <f t="shared" si="57"/>
        <v/>
      </c>
      <c r="AE245" s="34" t="str">
        <f t="shared" si="57"/>
        <v/>
      </c>
      <c r="AF245" s="34" t="str">
        <f t="shared" si="57"/>
        <v/>
      </c>
      <c r="AG245" s="34" t="str">
        <f t="shared" si="57"/>
        <v/>
      </c>
      <c r="AH245" s="34" t="str">
        <f t="shared" si="57"/>
        <v/>
      </c>
      <c r="AI245" s="34" t="str">
        <f t="shared" si="57"/>
        <v/>
      </c>
      <c r="AJ245" s="34" t="str">
        <f t="shared" si="57"/>
        <v/>
      </c>
      <c r="AK245" s="34" t="str">
        <f t="shared" si="57"/>
        <v/>
      </c>
      <c r="AL245" s="34" t="str">
        <f t="shared" si="57"/>
        <v/>
      </c>
      <c r="AM245" s="34" t="str">
        <f t="shared" si="57"/>
        <v/>
      </c>
      <c r="AN245" s="34" t="str">
        <f t="shared" si="57"/>
        <v/>
      </c>
      <c r="AO245" s="34" t="str">
        <f t="shared" si="57"/>
        <v/>
      </c>
      <c r="AP245" s="34" t="str">
        <f t="shared" si="57"/>
        <v/>
      </c>
      <c r="AQ245" s="34" t="str">
        <f t="shared" si="57"/>
        <v/>
      </c>
      <c r="AR245" s="34" t="str">
        <f t="shared" si="57"/>
        <v/>
      </c>
      <c r="AS245" s="34" t="str">
        <f t="shared" si="57"/>
        <v/>
      </c>
      <c r="AT245" s="34" t="str">
        <f t="shared" si="57"/>
        <v/>
      </c>
      <c r="AU245" s="34" t="str">
        <f t="shared" si="57"/>
        <v/>
      </c>
      <c r="AV245" s="34" t="str">
        <f t="shared" si="57"/>
        <v/>
      </c>
    </row>
    <row r="246" spans="2:48" ht="21.9" customHeight="1">
      <c r="B246" s="86" t="str">
        <f>IF('4.製品一覧'!B245="","",'4.製品一覧'!B245)</f>
        <v/>
      </c>
      <c r="C246" s="86" t="str">
        <f>IFERROR(VLOOKUP(B246,'4.製品一覧'!$B$4:$C$500,2,FALSE),"")</f>
        <v/>
      </c>
      <c r="D246" s="34">
        <f>SUMIF('2.売上実績'!$C$4:$C$5000,$B246,'2.売上実績'!$D$4:$D$5000)</f>
        <v>0</v>
      </c>
      <c r="E246" s="35">
        <f t="shared" si="45"/>
        <v>0</v>
      </c>
      <c r="F246" s="34">
        <f>IF(B246="",0,D246*VLOOKUP(B246,'4.製品一覧'!$B$4:$E$500,4,FALSE))</f>
        <v>0</v>
      </c>
      <c r="G246" s="35">
        <f t="shared" si="46"/>
        <v>0</v>
      </c>
      <c r="H246" s="35">
        <f t="shared" si="47"/>
        <v>0</v>
      </c>
      <c r="I246" s="113">
        <f t="shared" si="48"/>
        <v>0</v>
      </c>
      <c r="J246" s="114">
        <f t="shared" si="49"/>
        <v>0</v>
      </c>
      <c r="K246" s="47"/>
      <c r="L246" s="34" t="str">
        <f>IF(B246="","",SUMIF('5.経済減価償却'!$H$4:$H$3000,B246,'5.経済減価償却'!$G$4:$G$3000))</f>
        <v/>
      </c>
      <c r="M246" s="34" t="str">
        <f t="shared" si="50"/>
        <v/>
      </c>
      <c r="N246" s="34" t="str">
        <f>IF(B246="","",VLOOKUP(B246,'6.直接費'!$B$5:$G$501,3,FALSE))</f>
        <v/>
      </c>
      <c r="O246" s="34" t="str">
        <f t="shared" si="51"/>
        <v/>
      </c>
      <c r="P246" s="34" t="str">
        <f>IF($B246="","",VLOOKUP($B246,'6.直接費'!$B$5:$G$501,4,FALSE))</f>
        <v/>
      </c>
      <c r="Q246" s="34"/>
      <c r="R246" s="34"/>
      <c r="S246" s="34" t="str">
        <f t="shared" si="57"/>
        <v/>
      </c>
      <c r="T246" s="34" t="str">
        <f t="shared" si="57"/>
        <v/>
      </c>
      <c r="U246" s="34" t="str">
        <f t="shared" si="57"/>
        <v/>
      </c>
      <c r="V246" s="34" t="str">
        <f t="shared" si="57"/>
        <v/>
      </c>
      <c r="W246" s="34" t="str">
        <f t="shared" si="57"/>
        <v/>
      </c>
      <c r="X246" s="34" t="str">
        <f t="shared" si="57"/>
        <v/>
      </c>
      <c r="Y246" s="34" t="str">
        <f t="shared" si="57"/>
        <v/>
      </c>
      <c r="Z246" s="34" t="str">
        <f t="shared" si="57"/>
        <v/>
      </c>
      <c r="AA246" s="34" t="str">
        <f t="shared" si="57"/>
        <v/>
      </c>
      <c r="AB246" s="34" t="str">
        <f t="shared" si="57"/>
        <v/>
      </c>
      <c r="AC246" s="34" t="str">
        <f t="shared" si="57"/>
        <v/>
      </c>
      <c r="AD246" s="34" t="str">
        <f t="shared" si="57"/>
        <v/>
      </c>
      <c r="AE246" s="34" t="str">
        <f t="shared" si="57"/>
        <v/>
      </c>
      <c r="AF246" s="34" t="str">
        <f t="shared" si="57"/>
        <v/>
      </c>
      <c r="AG246" s="34" t="str">
        <f t="shared" si="57"/>
        <v/>
      </c>
      <c r="AH246" s="34" t="str">
        <f t="shared" si="57"/>
        <v/>
      </c>
      <c r="AI246" s="34" t="str">
        <f t="shared" si="57"/>
        <v/>
      </c>
      <c r="AJ246" s="34" t="str">
        <f t="shared" si="57"/>
        <v/>
      </c>
      <c r="AK246" s="34" t="str">
        <f t="shared" si="57"/>
        <v/>
      </c>
      <c r="AL246" s="34" t="str">
        <f t="shared" si="57"/>
        <v/>
      </c>
      <c r="AM246" s="34" t="str">
        <f t="shared" si="57"/>
        <v/>
      </c>
      <c r="AN246" s="34" t="str">
        <f t="shared" si="57"/>
        <v/>
      </c>
      <c r="AO246" s="34" t="str">
        <f t="shared" si="57"/>
        <v/>
      </c>
      <c r="AP246" s="34" t="str">
        <f t="shared" si="57"/>
        <v/>
      </c>
      <c r="AQ246" s="34" t="str">
        <f t="shared" si="57"/>
        <v/>
      </c>
      <c r="AR246" s="34" t="str">
        <f t="shared" si="57"/>
        <v/>
      </c>
      <c r="AS246" s="34" t="str">
        <f t="shared" si="57"/>
        <v/>
      </c>
      <c r="AT246" s="34" t="str">
        <f t="shared" si="57"/>
        <v/>
      </c>
      <c r="AU246" s="34" t="str">
        <f t="shared" si="57"/>
        <v/>
      </c>
      <c r="AV246" s="34" t="str">
        <f t="shared" si="57"/>
        <v/>
      </c>
    </row>
    <row r="247" spans="2:48" ht="21.9" customHeight="1">
      <c r="B247" s="86" t="str">
        <f>IF('4.製品一覧'!B246="","",'4.製品一覧'!B246)</f>
        <v/>
      </c>
      <c r="C247" s="86" t="str">
        <f>IFERROR(VLOOKUP(B247,'4.製品一覧'!$B$4:$C$500,2,FALSE),"")</f>
        <v/>
      </c>
      <c r="D247" s="34">
        <f>SUMIF('2.売上実績'!$C$4:$C$5000,$B247,'2.売上実績'!$D$4:$D$5000)</f>
        <v>0</v>
      </c>
      <c r="E247" s="35">
        <f t="shared" si="45"/>
        <v>0</v>
      </c>
      <c r="F247" s="34">
        <f>IF(B247="",0,D247*VLOOKUP(B247,'4.製品一覧'!$B$4:$E$500,4,FALSE))</f>
        <v>0</v>
      </c>
      <c r="G247" s="35">
        <f t="shared" si="46"/>
        <v>0</v>
      </c>
      <c r="H247" s="35">
        <f t="shared" si="47"/>
        <v>0</v>
      </c>
      <c r="I247" s="113">
        <f t="shared" si="48"/>
        <v>0</v>
      </c>
      <c r="J247" s="114">
        <f t="shared" si="49"/>
        <v>0</v>
      </c>
      <c r="K247" s="47"/>
      <c r="L247" s="34" t="str">
        <f>IF(B247="","",SUMIF('5.経済減価償却'!$H$4:$H$3000,B247,'5.経済減価償却'!$G$4:$G$3000))</f>
        <v/>
      </c>
      <c r="M247" s="34" t="str">
        <f t="shared" si="50"/>
        <v/>
      </c>
      <c r="N247" s="34" t="str">
        <f>IF(B247="","",VLOOKUP(B247,'6.直接費'!$B$5:$G$501,3,FALSE))</f>
        <v/>
      </c>
      <c r="O247" s="34" t="str">
        <f t="shared" si="51"/>
        <v/>
      </c>
      <c r="P247" s="34" t="str">
        <f>IF($B247="","",VLOOKUP($B247,'6.直接費'!$B$5:$G$501,4,FALSE))</f>
        <v/>
      </c>
      <c r="Q247" s="34"/>
      <c r="R247" s="34"/>
      <c r="S247" s="34" t="str">
        <f t="shared" si="57"/>
        <v/>
      </c>
      <c r="T247" s="34" t="str">
        <f t="shared" si="57"/>
        <v/>
      </c>
      <c r="U247" s="34" t="str">
        <f t="shared" si="57"/>
        <v/>
      </c>
      <c r="V247" s="34" t="str">
        <f t="shared" si="57"/>
        <v/>
      </c>
      <c r="W247" s="34" t="str">
        <f t="shared" si="57"/>
        <v/>
      </c>
      <c r="X247" s="34" t="str">
        <f t="shared" si="57"/>
        <v/>
      </c>
      <c r="Y247" s="34" t="str">
        <f t="shared" si="57"/>
        <v/>
      </c>
      <c r="Z247" s="34" t="str">
        <f t="shared" si="57"/>
        <v/>
      </c>
      <c r="AA247" s="34" t="str">
        <f t="shared" si="57"/>
        <v/>
      </c>
      <c r="AB247" s="34" t="str">
        <f t="shared" si="57"/>
        <v/>
      </c>
      <c r="AC247" s="34" t="str">
        <f t="shared" si="57"/>
        <v/>
      </c>
      <c r="AD247" s="34" t="str">
        <f t="shared" si="57"/>
        <v/>
      </c>
      <c r="AE247" s="34" t="str">
        <f t="shared" si="57"/>
        <v/>
      </c>
      <c r="AF247" s="34" t="str">
        <f t="shared" si="57"/>
        <v/>
      </c>
      <c r="AG247" s="34" t="str">
        <f t="shared" si="57"/>
        <v/>
      </c>
      <c r="AH247" s="34" t="str">
        <f t="shared" si="57"/>
        <v/>
      </c>
      <c r="AI247" s="34" t="str">
        <f t="shared" si="57"/>
        <v/>
      </c>
      <c r="AJ247" s="34" t="str">
        <f t="shared" si="57"/>
        <v/>
      </c>
      <c r="AK247" s="34" t="str">
        <f t="shared" si="57"/>
        <v/>
      </c>
      <c r="AL247" s="34" t="str">
        <f t="shared" si="57"/>
        <v/>
      </c>
      <c r="AM247" s="34" t="str">
        <f t="shared" si="57"/>
        <v/>
      </c>
      <c r="AN247" s="34" t="str">
        <f t="shared" si="57"/>
        <v/>
      </c>
      <c r="AO247" s="34" t="str">
        <f t="shared" si="57"/>
        <v/>
      </c>
      <c r="AP247" s="34" t="str">
        <f t="shared" si="57"/>
        <v/>
      </c>
      <c r="AQ247" s="34" t="str">
        <f t="shared" si="57"/>
        <v/>
      </c>
      <c r="AR247" s="34" t="str">
        <f t="shared" si="57"/>
        <v/>
      </c>
      <c r="AS247" s="34" t="str">
        <f t="shared" si="57"/>
        <v/>
      </c>
      <c r="AT247" s="34" t="str">
        <f t="shared" si="57"/>
        <v/>
      </c>
      <c r="AU247" s="34" t="str">
        <f t="shared" si="57"/>
        <v/>
      </c>
      <c r="AV247" s="34" t="str">
        <f t="shared" si="57"/>
        <v/>
      </c>
    </row>
    <row r="248" spans="2:48" ht="21.9" customHeight="1">
      <c r="B248" s="86" t="str">
        <f>IF('4.製品一覧'!B247="","",'4.製品一覧'!B247)</f>
        <v/>
      </c>
      <c r="C248" s="86" t="str">
        <f>IFERROR(VLOOKUP(B248,'4.製品一覧'!$B$4:$C$500,2,FALSE),"")</f>
        <v/>
      </c>
      <c r="D248" s="34">
        <f>SUMIF('2.売上実績'!$C$4:$C$5000,$B248,'2.売上実績'!$D$4:$D$5000)</f>
        <v>0</v>
      </c>
      <c r="E248" s="35">
        <f t="shared" si="45"/>
        <v>0</v>
      </c>
      <c r="F248" s="34">
        <f>IF(B248="",0,D248*VLOOKUP(B248,'4.製品一覧'!$B$4:$E$500,4,FALSE))</f>
        <v>0</v>
      </c>
      <c r="G248" s="35">
        <f t="shared" si="46"/>
        <v>0</v>
      </c>
      <c r="H248" s="35">
        <f t="shared" si="47"/>
        <v>0</v>
      </c>
      <c r="I248" s="113">
        <f t="shared" si="48"/>
        <v>0</v>
      </c>
      <c r="J248" s="114">
        <f t="shared" si="49"/>
        <v>0</v>
      </c>
      <c r="K248" s="47"/>
      <c r="L248" s="34" t="str">
        <f>IF(B248="","",SUMIF('5.経済減価償却'!$H$4:$H$3000,B248,'5.経済減価償却'!$G$4:$G$3000))</f>
        <v/>
      </c>
      <c r="M248" s="34" t="str">
        <f t="shared" si="50"/>
        <v/>
      </c>
      <c r="N248" s="34" t="str">
        <f>IF(B248="","",VLOOKUP(B248,'6.直接費'!$B$5:$G$501,3,FALSE))</f>
        <v/>
      </c>
      <c r="O248" s="34" t="str">
        <f t="shared" si="51"/>
        <v/>
      </c>
      <c r="P248" s="34" t="str">
        <f>IF($B248="","",VLOOKUP($B248,'6.直接費'!$B$5:$G$501,4,FALSE))</f>
        <v/>
      </c>
      <c r="Q248" s="34"/>
      <c r="R248" s="34"/>
      <c r="S248" s="34" t="str">
        <f t="shared" si="57"/>
        <v/>
      </c>
      <c r="T248" s="34" t="str">
        <f t="shared" si="57"/>
        <v/>
      </c>
      <c r="U248" s="34" t="str">
        <f t="shared" si="57"/>
        <v/>
      </c>
      <c r="V248" s="34" t="str">
        <f t="shared" si="57"/>
        <v/>
      </c>
      <c r="W248" s="34" t="str">
        <f t="shared" si="57"/>
        <v/>
      </c>
      <c r="X248" s="34" t="str">
        <f t="shared" si="57"/>
        <v/>
      </c>
      <c r="Y248" s="34" t="str">
        <f t="shared" si="57"/>
        <v/>
      </c>
      <c r="Z248" s="34" t="str">
        <f t="shared" si="57"/>
        <v/>
      </c>
      <c r="AA248" s="34" t="str">
        <f t="shared" si="57"/>
        <v/>
      </c>
      <c r="AB248" s="34" t="str">
        <f t="shared" si="57"/>
        <v/>
      </c>
      <c r="AC248" s="34" t="str">
        <f t="shared" si="57"/>
        <v/>
      </c>
      <c r="AD248" s="34" t="str">
        <f t="shared" si="57"/>
        <v/>
      </c>
      <c r="AE248" s="34" t="str">
        <f t="shared" si="57"/>
        <v/>
      </c>
      <c r="AF248" s="34" t="str">
        <f t="shared" si="57"/>
        <v/>
      </c>
      <c r="AG248" s="34" t="str">
        <f t="shared" si="57"/>
        <v/>
      </c>
      <c r="AH248" s="34" t="str">
        <f t="shared" si="57"/>
        <v/>
      </c>
      <c r="AI248" s="34" t="str">
        <f t="shared" si="57"/>
        <v/>
      </c>
      <c r="AJ248" s="34" t="str">
        <f t="shared" si="57"/>
        <v/>
      </c>
      <c r="AK248" s="34" t="str">
        <f t="shared" si="57"/>
        <v/>
      </c>
      <c r="AL248" s="34" t="str">
        <f t="shared" si="57"/>
        <v/>
      </c>
      <c r="AM248" s="34" t="str">
        <f t="shared" si="57"/>
        <v/>
      </c>
      <c r="AN248" s="34" t="str">
        <f t="shared" si="57"/>
        <v/>
      </c>
      <c r="AO248" s="34" t="str">
        <f t="shared" si="57"/>
        <v/>
      </c>
      <c r="AP248" s="34" t="str">
        <f t="shared" si="57"/>
        <v/>
      </c>
      <c r="AQ248" s="34" t="str">
        <f t="shared" si="57"/>
        <v/>
      </c>
      <c r="AR248" s="34" t="str">
        <f t="shared" si="57"/>
        <v/>
      </c>
      <c r="AS248" s="34" t="str">
        <f t="shared" si="57"/>
        <v/>
      </c>
      <c r="AT248" s="34" t="str">
        <f t="shared" si="57"/>
        <v/>
      </c>
      <c r="AU248" s="34" t="str">
        <f t="shared" si="57"/>
        <v/>
      </c>
      <c r="AV248" s="34" t="str">
        <f t="shared" si="57"/>
        <v/>
      </c>
    </row>
    <row r="249" spans="2:48" ht="21.9" customHeight="1">
      <c r="B249" s="86" t="str">
        <f>IF('4.製品一覧'!B248="","",'4.製品一覧'!B248)</f>
        <v/>
      </c>
      <c r="C249" s="86" t="str">
        <f>IFERROR(VLOOKUP(B249,'4.製品一覧'!$B$4:$C$500,2,FALSE),"")</f>
        <v/>
      </c>
      <c r="D249" s="34">
        <f>SUMIF('2.売上実績'!$C$4:$C$5000,$B249,'2.売上実績'!$D$4:$D$5000)</f>
        <v>0</v>
      </c>
      <c r="E249" s="35">
        <f t="shared" si="45"/>
        <v>0</v>
      </c>
      <c r="F249" s="34">
        <f>IF(B249="",0,D249*VLOOKUP(B249,'4.製品一覧'!$B$4:$E$500,4,FALSE))</f>
        <v>0</v>
      </c>
      <c r="G249" s="35">
        <f t="shared" si="46"/>
        <v>0</v>
      </c>
      <c r="H249" s="35">
        <f t="shared" si="47"/>
        <v>0</v>
      </c>
      <c r="I249" s="113">
        <f t="shared" si="48"/>
        <v>0</v>
      </c>
      <c r="J249" s="114">
        <f t="shared" si="49"/>
        <v>0</v>
      </c>
      <c r="K249" s="47"/>
      <c r="L249" s="34" t="str">
        <f>IF(B249="","",SUMIF('5.経済減価償却'!$H$4:$H$3000,B249,'5.経済減価償却'!$G$4:$G$3000))</f>
        <v/>
      </c>
      <c r="M249" s="34" t="str">
        <f t="shared" si="50"/>
        <v/>
      </c>
      <c r="N249" s="34" t="str">
        <f>IF(B249="","",VLOOKUP(B249,'6.直接費'!$B$5:$G$501,3,FALSE))</f>
        <v/>
      </c>
      <c r="O249" s="34" t="str">
        <f t="shared" si="51"/>
        <v/>
      </c>
      <c r="P249" s="34" t="str">
        <f>IF($B249="","",VLOOKUP($B249,'6.直接費'!$B$5:$G$501,4,FALSE))</f>
        <v/>
      </c>
      <c r="Q249" s="34"/>
      <c r="R249" s="34"/>
      <c r="S249" s="34" t="str">
        <f t="shared" si="57"/>
        <v/>
      </c>
      <c r="T249" s="34" t="str">
        <f t="shared" si="57"/>
        <v/>
      </c>
      <c r="U249" s="34" t="str">
        <f t="shared" si="57"/>
        <v/>
      </c>
      <c r="V249" s="34" t="str">
        <f t="shared" si="57"/>
        <v/>
      </c>
      <c r="W249" s="34" t="str">
        <f t="shared" si="57"/>
        <v/>
      </c>
      <c r="X249" s="34" t="str">
        <f t="shared" si="57"/>
        <v/>
      </c>
      <c r="Y249" s="34" t="str">
        <f t="shared" si="57"/>
        <v/>
      </c>
      <c r="Z249" s="34" t="str">
        <f t="shared" si="57"/>
        <v/>
      </c>
      <c r="AA249" s="34" t="str">
        <f t="shared" si="57"/>
        <v/>
      </c>
      <c r="AB249" s="34" t="str">
        <f t="shared" si="57"/>
        <v/>
      </c>
      <c r="AC249" s="34" t="str">
        <f t="shared" si="57"/>
        <v/>
      </c>
      <c r="AD249" s="34" t="str">
        <f t="shared" si="57"/>
        <v/>
      </c>
      <c r="AE249" s="34" t="str">
        <f t="shared" si="57"/>
        <v/>
      </c>
      <c r="AF249" s="34" t="str">
        <f t="shared" si="57"/>
        <v/>
      </c>
      <c r="AG249" s="34" t="str">
        <f t="shared" si="57"/>
        <v/>
      </c>
      <c r="AH249" s="34" t="str">
        <f t="shared" si="57"/>
        <v/>
      </c>
      <c r="AI249" s="34" t="str">
        <f t="shared" si="57"/>
        <v/>
      </c>
      <c r="AJ249" s="34" t="str">
        <f t="shared" si="57"/>
        <v/>
      </c>
      <c r="AK249" s="34" t="str">
        <f t="shared" si="57"/>
        <v/>
      </c>
      <c r="AL249" s="34" t="str">
        <f t="shared" si="57"/>
        <v/>
      </c>
      <c r="AM249" s="34" t="str">
        <f t="shared" si="57"/>
        <v/>
      </c>
      <c r="AN249" s="34" t="str">
        <f t="shared" si="57"/>
        <v/>
      </c>
      <c r="AO249" s="34" t="str">
        <f t="shared" si="57"/>
        <v/>
      </c>
      <c r="AP249" s="34" t="str">
        <f t="shared" si="57"/>
        <v/>
      </c>
      <c r="AQ249" s="34" t="str">
        <f t="shared" si="57"/>
        <v/>
      </c>
      <c r="AR249" s="34" t="str">
        <f t="shared" si="57"/>
        <v/>
      </c>
      <c r="AS249" s="34" t="str">
        <f t="shared" si="57"/>
        <v/>
      </c>
      <c r="AT249" s="34" t="str">
        <f t="shared" si="57"/>
        <v/>
      </c>
      <c r="AU249" s="34" t="str">
        <f t="shared" si="57"/>
        <v/>
      </c>
      <c r="AV249" s="34" t="str">
        <f t="shared" si="57"/>
        <v/>
      </c>
    </row>
    <row r="250" spans="2:48" ht="21.9" customHeight="1">
      <c r="B250" s="86" t="str">
        <f>IF('4.製品一覧'!B249="","",'4.製品一覧'!B249)</f>
        <v/>
      </c>
      <c r="C250" s="86" t="str">
        <f>IFERROR(VLOOKUP(B250,'4.製品一覧'!$B$4:$C$500,2,FALSE),"")</f>
        <v/>
      </c>
      <c r="D250" s="34">
        <f>SUMIF('2.売上実績'!$C$4:$C$5000,$B250,'2.売上実績'!$D$4:$D$5000)</f>
        <v>0</v>
      </c>
      <c r="E250" s="35">
        <f t="shared" si="45"/>
        <v>0</v>
      </c>
      <c r="F250" s="34">
        <f>IF(B250="",0,D250*VLOOKUP(B250,'4.製品一覧'!$B$4:$E$500,4,FALSE))</f>
        <v>0</v>
      </c>
      <c r="G250" s="35">
        <f t="shared" si="46"/>
        <v>0</v>
      </c>
      <c r="H250" s="35">
        <f t="shared" si="47"/>
        <v>0</v>
      </c>
      <c r="I250" s="113">
        <f t="shared" si="48"/>
        <v>0</v>
      </c>
      <c r="J250" s="114">
        <f t="shared" si="49"/>
        <v>0</v>
      </c>
      <c r="K250" s="47"/>
      <c r="L250" s="34" t="str">
        <f>IF(B250="","",SUMIF('5.経済減価償却'!$H$4:$H$3000,B250,'5.経済減価償却'!$G$4:$G$3000))</f>
        <v/>
      </c>
      <c r="M250" s="34" t="str">
        <f t="shared" si="50"/>
        <v/>
      </c>
      <c r="N250" s="34" t="str">
        <f>IF(B250="","",VLOOKUP(B250,'6.直接費'!$B$5:$G$501,3,FALSE))</f>
        <v/>
      </c>
      <c r="O250" s="34" t="str">
        <f t="shared" si="51"/>
        <v/>
      </c>
      <c r="P250" s="34" t="str">
        <f>IF($B250="","",VLOOKUP($B250,'6.直接費'!$B$5:$G$501,4,FALSE))</f>
        <v/>
      </c>
      <c r="Q250" s="34"/>
      <c r="R250" s="34"/>
      <c r="S250" s="34" t="str">
        <f t="shared" si="57"/>
        <v/>
      </c>
      <c r="T250" s="34" t="str">
        <f t="shared" si="57"/>
        <v/>
      </c>
      <c r="U250" s="34" t="str">
        <f t="shared" si="57"/>
        <v/>
      </c>
      <c r="V250" s="34" t="str">
        <f t="shared" si="57"/>
        <v/>
      </c>
      <c r="W250" s="34" t="str">
        <f t="shared" si="57"/>
        <v/>
      </c>
      <c r="X250" s="34" t="str">
        <f t="shared" si="57"/>
        <v/>
      </c>
      <c r="Y250" s="34" t="str">
        <f t="shared" si="57"/>
        <v/>
      </c>
      <c r="Z250" s="34" t="str">
        <f t="shared" si="57"/>
        <v/>
      </c>
      <c r="AA250" s="34" t="str">
        <f t="shared" si="57"/>
        <v/>
      </c>
      <c r="AB250" s="34" t="str">
        <f t="shared" si="57"/>
        <v/>
      </c>
      <c r="AC250" s="34" t="str">
        <f t="shared" si="57"/>
        <v/>
      </c>
      <c r="AD250" s="34" t="str">
        <f t="shared" si="57"/>
        <v/>
      </c>
      <c r="AE250" s="34" t="str">
        <f t="shared" si="57"/>
        <v/>
      </c>
      <c r="AF250" s="34" t="str">
        <f t="shared" si="57"/>
        <v/>
      </c>
      <c r="AG250" s="34" t="str">
        <f t="shared" si="57"/>
        <v/>
      </c>
      <c r="AH250" s="34" t="str">
        <f t="shared" si="57"/>
        <v/>
      </c>
      <c r="AI250" s="34" t="str">
        <f t="shared" si="57"/>
        <v/>
      </c>
      <c r="AJ250" s="34" t="str">
        <f t="shared" si="57"/>
        <v/>
      </c>
      <c r="AK250" s="34" t="str">
        <f t="shared" si="57"/>
        <v/>
      </c>
      <c r="AL250" s="34" t="str">
        <f t="shared" si="57"/>
        <v/>
      </c>
      <c r="AM250" s="34" t="str">
        <f t="shared" si="57"/>
        <v/>
      </c>
      <c r="AN250" s="34" t="str">
        <f t="shared" si="57"/>
        <v/>
      </c>
      <c r="AO250" s="34" t="str">
        <f t="shared" si="57"/>
        <v/>
      </c>
      <c r="AP250" s="34" t="str">
        <f t="shared" si="57"/>
        <v/>
      </c>
      <c r="AQ250" s="34" t="str">
        <f t="shared" si="57"/>
        <v/>
      </c>
      <c r="AR250" s="34" t="str">
        <f t="shared" si="57"/>
        <v/>
      </c>
      <c r="AS250" s="34" t="str">
        <f t="shared" si="57"/>
        <v/>
      </c>
      <c r="AT250" s="34" t="str">
        <f t="shared" si="57"/>
        <v/>
      </c>
      <c r="AU250" s="34" t="str">
        <f t="shared" si="57"/>
        <v/>
      </c>
      <c r="AV250" s="34" t="str">
        <f t="shared" si="57"/>
        <v/>
      </c>
    </row>
    <row r="251" spans="2:48" ht="21.9" customHeight="1">
      <c r="B251" s="86" t="str">
        <f>IF('4.製品一覧'!B250="","",'4.製品一覧'!B250)</f>
        <v/>
      </c>
      <c r="C251" s="86" t="str">
        <f>IFERROR(VLOOKUP(B251,'4.製品一覧'!$B$4:$C$500,2,FALSE),"")</f>
        <v/>
      </c>
      <c r="D251" s="34">
        <f>SUMIF('2.売上実績'!$C$4:$C$5000,$B251,'2.売上実績'!$D$4:$D$5000)</f>
        <v>0</v>
      </c>
      <c r="E251" s="35">
        <f t="shared" si="45"/>
        <v>0</v>
      </c>
      <c r="F251" s="34">
        <f>IF(B251="",0,D251*VLOOKUP(B251,'4.製品一覧'!$B$4:$E$500,4,FALSE))</f>
        <v>0</v>
      </c>
      <c r="G251" s="35">
        <f t="shared" si="46"/>
        <v>0</v>
      </c>
      <c r="H251" s="35">
        <f t="shared" si="47"/>
        <v>0</v>
      </c>
      <c r="I251" s="113">
        <f t="shared" si="48"/>
        <v>0</v>
      </c>
      <c r="J251" s="114">
        <f t="shared" si="49"/>
        <v>0</v>
      </c>
      <c r="K251" s="47"/>
      <c r="L251" s="34" t="str">
        <f>IF(B251="","",SUMIF('5.経済減価償却'!$H$4:$H$3000,B251,'5.経済減価償却'!$G$4:$G$3000))</f>
        <v/>
      </c>
      <c r="M251" s="34" t="str">
        <f t="shared" si="50"/>
        <v/>
      </c>
      <c r="N251" s="34" t="str">
        <f>IF(B251="","",VLOOKUP(B251,'6.直接費'!$B$5:$G$501,3,FALSE))</f>
        <v/>
      </c>
      <c r="O251" s="34" t="str">
        <f t="shared" si="51"/>
        <v/>
      </c>
      <c r="P251" s="34" t="str">
        <f>IF($B251="","",VLOOKUP($B251,'6.直接費'!$B$5:$G$501,4,FALSE))</f>
        <v/>
      </c>
      <c r="Q251" s="34"/>
      <c r="R251" s="34"/>
      <c r="S251" s="34" t="str">
        <f t="shared" si="57"/>
        <v/>
      </c>
      <c r="T251" s="34" t="str">
        <f t="shared" si="57"/>
        <v/>
      </c>
      <c r="U251" s="34" t="str">
        <f t="shared" si="57"/>
        <v/>
      </c>
      <c r="V251" s="34" t="str">
        <f t="shared" si="57"/>
        <v/>
      </c>
      <c r="W251" s="34" t="str">
        <f t="shared" si="57"/>
        <v/>
      </c>
      <c r="X251" s="34" t="str">
        <f t="shared" si="57"/>
        <v/>
      </c>
      <c r="Y251" s="34" t="str">
        <f t="shared" si="57"/>
        <v/>
      </c>
      <c r="Z251" s="34" t="str">
        <f t="shared" si="57"/>
        <v/>
      </c>
      <c r="AA251" s="34" t="str">
        <f t="shared" si="57"/>
        <v/>
      </c>
      <c r="AB251" s="34" t="str">
        <f t="shared" si="57"/>
        <v/>
      </c>
      <c r="AC251" s="34" t="str">
        <f t="shared" si="57"/>
        <v/>
      </c>
      <c r="AD251" s="34" t="str">
        <f t="shared" si="57"/>
        <v/>
      </c>
      <c r="AE251" s="34" t="str">
        <f t="shared" si="57"/>
        <v/>
      </c>
      <c r="AF251" s="34" t="str">
        <f t="shared" si="57"/>
        <v/>
      </c>
      <c r="AG251" s="34" t="str">
        <f t="shared" si="57"/>
        <v/>
      </c>
      <c r="AH251" s="34" t="str">
        <f t="shared" ref="S251:AV259" si="58">IF(OR($B251="",AH$4=""),"",IF(AH$4="売上数",AH$3*$E251,IF(AH$4="汎用配賦値",AH$3*$G251,IF(AND(AH$4="均一配賦",$B$3&gt;0),AH$3/$B$3,IF(AH$4="減価償却費",AH$3*$H251)))))</f>
        <v/>
      </c>
      <c r="AI251" s="34" t="str">
        <f t="shared" si="58"/>
        <v/>
      </c>
      <c r="AJ251" s="34" t="str">
        <f t="shared" si="58"/>
        <v/>
      </c>
      <c r="AK251" s="34" t="str">
        <f t="shared" si="58"/>
        <v/>
      </c>
      <c r="AL251" s="34" t="str">
        <f t="shared" si="58"/>
        <v/>
      </c>
      <c r="AM251" s="34" t="str">
        <f t="shared" si="58"/>
        <v/>
      </c>
      <c r="AN251" s="34" t="str">
        <f t="shared" si="58"/>
        <v/>
      </c>
      <c r="AO251" s="34" t="str">
        <f t="shared" si="58"/>
        <v/>
      </c>
      <c r="AP251" s="34" t="str">
        <f t="shared" si="58"/>
        <v/>
      </c>
      <c r="AQ251" s="34" t="str">
        <f t="shared" si="58"/>
        <v/>
      </c>
      <c r="AR251" s="34" t="str">
        <f t="shared" si="58"/>
        <v/>
      </c>
      <c r="AS251" s="34" t="str">
        <f t="shared" si="58"/>
        <v/>
      </c>
      <c r="AT251" s="34" t="str">
        <f t="shared" si="58"/>
        <v/>
      </c>
      <c r="AU251" s="34" t="str">
        <f t="shared" si="58"/>
        <v/>
      </c>
      <c r="AV251" s="34" t="str">
        <f t="shared" si="58"/>
        <v/>
      </c>
    </row>
    <row r="252" spans="2:48" ht="21.9" customHeight="1">
      <c r="B252" s="86" t="str">
        <f>IF('4.製品一覧'!B251="","",'4.製品一覧'!B251)</f>
        <v/>
      </c>
      <c r="C252" s="86" t="str">
        <f>IFERROR(VLOOKUP(B252,'4.製品一覧'!$B$4:$C$500,2,FALSE),"")</f>
        <v/>
      </c>
      <c r="D252" s="34">
        <f>SUMIF('2.売上実績'!$C$4:$C$5000,$B252,'2.売上実績'!$D$4:$D$5000)</f>
        <v>0</v>
      </c>
      <c r="E252" s="35">
        <f t="shared" si="45"/>
        <v>0</v>
      </c>
      <c r="F252" s="34">
        <f>IF(B252="",0,D252*VLOOKUP(B252,'4.製品一覧'!$B$4:$E$500,4,FALSE))</f>
        <v>0</v>
      </c>
      <c r="G252" s="35">
        <f t="shared" si="46"/>
        <v>0</v>
      </c>
      <c r="H252" s="35">
        <f t="shared" si="47"/>
        <v>0</v>
      </c>
      <c r="I252" s="113">
        <f t="shared" si="48"/>
        <v>0</v>
      </c>
      <c r="J252" s="114">
        <f t="shared" si="49"/>
        <v>0</v>
      </c>
      <c r="K252" s="47"/>
      <c r="L252" s="34" t="str">
        <f>IF(B252="","",SUMIF('5.経済減価償却'!$H$4:$H$3000,B252,'5.経済減価償却'!$G$4:$G$3000))</f>
        <v/>
      </c>
      <c r="M252" s="34" t="str">
        <f t="shared" si="50"/>
        <v/>
      </c>
      <c r="N252" s="34" t="str">
        <f>IF(B252="","",VLOOKUP(B252,'6.直接費'!$B$5:$G$501,3,FALSE))</f>
        <v/>
      </c>
      <c r="O252" s="34" t="str">
        <f t="shared" si="51"/>
        <v/>
      </c>
      <c r="P252" s="34" t="str">
        <f>IF($B252="","",VLOOKUP($B252,'6.直接費'!$B$5:$G$501,4,FALSE))</f>
        <v/>
      </c>
      <c r="Q252" s="34"/>
      <c r="R252" s="34"/>
      <c r="S252" s="34" t="str">
        <f t="shared" si="58"/>
        <v/>
      </c>
      <c r="T252" s="34" t="str">
        <f t="shared" si="58"/>
        <v/>
      </c>
      <c r="U252" s="34" t="str">
        <f t="shared" si="58"/>
        <v/>
      </c>
      <c r="V252" s="34" t="str">
        <f t="shared" si="58"/>
        <v/>
      </c>
      <c r="W252" s="34" t="str">
        <f t="shared" si="58"/>
        <v/>
      </c>
      <c r="X252" s="34" t="str">
        <f t="shared" si="58"/>
        <v/>
      </c>
      <c r="Y252" s="34" t="str">
        <f t="shared" si="58"/>
        <v/>
      </c>
      <c r="Z252" s="34" t="str">
        <f t="shared" si="58"/>
        <v/>
      </c>
      <c r="AA252" s="34" t="str">
        <f t="shared" si="58"/>
        <v/>
      </c>
      <c r="AB252" s="34" t="str">
        <f t="shared" si="58"/>
        <v/>
      </c>
      <c r="AC252" s="34" t="str">
        <f t="shared" si="58"/>
        <v/>
      </c>
      <c r="AD252" s="34" t="str">
        <f t="shared" si="58"/>
        <v/>
      </c>
      <c r="AE252" s="34" t="str">
        <f t="shared" si="58"/>
        <v/>
      </c>
      <c r="AF252" s="34" t="str">
        <f t="shared" si="58"/>
        <v/>
      </c>
      <c r="AG252" s="34" t="str">
        <f t="shared" si="58"/>
        <v/>
      </c>
      <c r="AH252" s="34" t="str">
        <f t="shared" si="58"/>
        <v/>
      </c>
      <c r="AI252" s="34" t="str">
        <f t="shared" si="58"/>
        <v/>
      </c>
      <c r="AJ252" s="34" t="str">
        <f t="shared" si="58"/>
        <v/>
      </c>
      <c r="AK252" s="34" t="str">
        <f t="shared" si="58"/>
        <v/>
      </c>
      <c r="AL252" s="34" t="str">
        <f t="shared" si="58"/>
        <v/>
      </c>
      <c r="AM252" s="34" t="str">
        <f t="shared" si="58"/>
        <v/>
      </c>
      <c r="AN252" s="34" t="str">
        <f t="shared" si="58"/>
        <v/>
      </c>
      <c r="AO252" s="34" t="str">
        <f t="shared" si="58"/>
        <v/>
      </c>
      <c r="AP252" s="34" t="str">
        <f t="shared" si="58"/>
        <v/>
      </c>
      <c r="AQ252" s="34" t="str">
        <f t="shared" si="58"/>
        <v/>
      </c>
      <c r="AR252" s="34" t="str">
        <f t="shared" si="58"/>
        <v/>
      </c>
      <c r="AS252" s="34" t="str">
        <f t="shared" si="58"/>
        <v/>
      </c>
      <c r="AT252" s="34" t="str">
        <f t="shared" si="58"/>
        <v/>
      </c>
      <c r="AU252" s="34" t="str">
        <f t="shared" si="58"/>
        <v/>
      </c>
      <c r="AV252" s="34" t="str">
        <f t="shared" si="58"/>
        <v/>
      </c>
    </row>
    <row r="253" spans="2:48" ht="21.9" customHeight="1">
      <c r="B253" s="86" t="str">
        <f>IF('4.製品一覧'!B252="","",'4.製品一覧'!B252)</f>
        <v/>
      </c>
      <c r="C253" s="86" t="str">
        <f>IFERROR(VLOOKUP(B253,'4.製品一覧'!$B$4:$C$500,2,FALSE),"")</f>
        <v/>
      </c>
      <c r="D253" s="34">
        <f>SUMIF('2.売上実績'!$C$4:$C$5000,$B253,'2.売上実績'!$D$4:$D$5000)</f>
        <v>0</v>
      </c>
      <c r="E253" s="35">
        <f t="shared" si="45"/>
        <v>0</v>
      </c>
      <c r="F253" s="34">
        <f>IF(B253="",0,D253*VLOOKUP(B253,'4.製品一覧'!$B$4:$E$500,4,FALSE))</f>
        <v>0</v>
      </c>
      <c r="G253" s="35">
        <f t="shared" si="46"/>
        <v>0</v>
      </c>
      <c r="H253" s="35">
        <f t="shared" si="47"/>
        <v>0</v>
      </c>
      <c r="I253" s="113">
        <f t="shared" si="48"/>
        <v>0</v>
      </c>
      <c r="J253" s="114">
        <f t="shared" si="49"/>
        <v>0</v>
      </c>
      <c r="K253" s="47"/>
      <c r="L253" s="34" t="str">
        <f>IF(B253="","",SUMIF('5.経済減価償却'!$H$4:$H$3000,B253,'5.経済減価償却'!$G$4:$G$3000))</f>
        <v/>
      </c>
      <c r="M253" s="34" t="str">
        <f t="shared" si="50"/>
        <v/>
      </c>
      <c r="N253" s="34" t="str">
        <f>IF(B253="","",VLOOKUP(B253,'6.直接費'!$B$5:$G$501,3,FALSE))</f>
        <v/>
      </c>
      <c r="O253" s="34" t="str">
        <f t="shared" si="51"/>
        <v/>
      </c>
      <c r="P253" s="34" t="str">
        <f>IF($B253="","",VLOOKUP($B253,'6.直接費'!$B$5:$G$501,4,FALSE))</f>
        <v/>
      </c>
      <c r="Q253" s="34"/>
      <c r="R253" s="34"/>
      <c r="S253" s="34" t="str">
        <f t="shared" si="58"/>
        <v/>
      </c>
      <c r="T253" s="34" t="str">
        <f t="shared" si="58"/>
        <v/>
      </c>
      <c r="U253" s="34" t="str">
        <f t="shared" si="58"/>
        <v/>
      </c>
      <c r="V253" s="34" t="str">
        <f t="shared" si="58"/>
        <v/>
      </c>
      <c r="W253" s="34" t="str">
        <f t="shared" si="58"/>
        <v/>
      </c>
      <c r="X253" s="34" t="str">
        <f t="shared" si="58"/>
        <v/>
      </c>
      <c r="Y253" s="34" t="str">
        <f t="shared" si="58"/>
        <v/>
      </c>
      <c r="Z253" s="34" t="str">
        <f t="shared" si="58"/>
        <v/>
      </c>
      <c r="AA253" s="34" t="str">
        <f t="shared" si="58"/>
        <v/>
      </c>
      <c r="AB253" s="34" t="str">
        <f t="shared" si="58"/>
        <v/>
      </c>
      <c r="AC253" s="34" t="str">
        <f t="shared" si="58"/>
        <v/>
      </c>
      <c r="AD253" s="34" t="str">
        <f t="shared" si="58"/>
        <v/>
      </c>
      <c r="AE253" s="34" t="str">
        <f t="shared" si="58"/>
        <v/>
      </c>
      <c r="AF253" s="34" t="str">
        <f t="shared" si="58"/>
        <v/>
      </c>
      <c r="AG253" s="34" t="str">
        <f t="shared" si="58"/>
        <v/>
      </c>
      <c r="AH253" s="34" t="str">
        <f t="shared" si="58"/>
        <v/>
      </c>
      <c r="AI253" s="34" t="str">
        <f t="shared" si="58"/>
        <v/>
      </c>
      <c r="AJ253" s="34" t="str">
        <f t="shared" si="58"/>
        <v/>
      </c>
      <c r="AK253" s="34" t="str">
        <f t="shared" si="58"/>
        <v/>
      </c>
      <c r="AL253" s="34" t="str">
        <f t="shared" si="58"/>
        <v/>
      </c>
      <c r="AM253" s="34" t="str">
        <f t="shared" si="58"/>
        <v/>
      </c>
      <c r="AN253" s="34" t="str">
        <f t="shared" si="58"/>
        <v/>
      </c>
      <c r="AO253" s="34" t="str">
        <f t="shared" si="58"/>
        <v/>
      </c>
      <c r="AP253" s="34" t="str">
        <f t="shared" si="58"/>
        <v/>
      </c>
      <c r="AQ253" s="34" t="str">
        <f t="shared" si="58"/>
        <v/>
      </c>
      <c r="AR253" s="34" t="str">
        <f t="shared" si="58"/>
        <v/>
      </c>
      <c r="AS253" s="34" t="str">
        <f t="shared" si="58"/>
        <v/>
      </c>
      <c r="AT253" s="34" t="str">
        <f t="shared" si="58"/>
        <v/>
      </c>
      <c r="AU253" s="34" t="str">
        <f t="shared" si="58"/>
        <v/>
      </c>
      <c r="AV253" s="34" t="str">
        <f t="shared" si="58"/>
        <v/>
      </c>
    </row>
    <row r="254" spans="2:48" ht="21.9" customHeight="1">
      <c r="B254" s="86" t="str">
        <f>IF('4.製品一覧'!B253="","",'4.製品一覧'!B253)</f>
        <v/>
      </c>
      <c r="C254" s="86" t="str">
        <f>IFERROR(VLOOKUP(B254,'4.製品一覧'!$B$4:$C$500,2,FALSE),"")</f>
        <v/>
      </c>
      <c r="D254" s="34">
        <f>SUMIF('2.売上実績'!$C$4:$C$5000,$B254,'2.売上実績'!$D$4:$D$5000)</f>
        <v>0</v>
      </c>
      <c r="E254" s="35">
        <f t="shared" si="45"/>
        <v>0</v>
      </c>
      <c r="F254" s="34">
        <f>IF(B254="",0,D254*VLOOKUP(B254,'4.製品一覧'!$B$4:$E$500,4,FALSE))</f>
        <v>0</v>
      </c>
      <c r="G254" s="35">
        <f t="shared" si="46"/>
        <v>0</v>
      </c>
      <c r="H254" s="35">
        <f t="shared" si="47"/>
        <v>0</v>
      </c>
      <c r="I254" s="113">
        <f t="shared" si="48"/>
        <v>0</v>
      </c>
      <c r="J254" s="114">
        <f t="shared" si="49"/>
        <v>0</v>
      </c>
      <c r="K254" s="47"/>
      <c r="L254" s="34" t="str">
        <f>IF(B254="","",SUMIF('5.経済減価償却'!$H$4:$H$3000,B254,'5.経済減価償却'!$G$4:$G$3000))</f>
        <v/>
      </c>
      <c r="M254" s="34" t="str">
        <f t="shared" si="50"/>
        <v/>
      </c>
      <c r="N254" s="34" t="str">
        <f>IF(B254="","",VLOOKUP(B254,'6.直接費'!$B$5:$G$501,3,FALSE))</f>
        <v/>
      </c>
      <c r="O254" s="34" t="str">
        <f t="shared" si="51"/>
        <v/>
      </c>
      <c r="P254" s="34" t="str">
        <f>IF($B254="","",VLOOKUP($B254,'6.直接費'!$B$5:$G$501,4,FALSE))</f>
        <v/>
      </c>
      <c r="Q254" s="34"/>
      <c r="R254" s="34"/>
      <c r="S254" s="34" t="str">
        <f t="shared" si="58"/>
        <v/>
      </c>
      <c r="T254" s="34" t="str">
        <f t="shared" si="58"/>
        <v/>
      </c>
      <c r="U254" s="34" t="str">
        <f t="shared" si="58"/>
        <v/>
      </c>
      <c r="V254" s="34" t="str">
        <f t="shared" si="58"/>
        <v/>
      </c>
      <c r="W254" s="34" t="str">
        <f t="shared" si="58"/>
        <v/>
      </c>
      <c r="X254" s="34" t="str">
        <f t="shared" si="58"/>
        <v/>
      </c>
      <c r="Y254" s="34" t="str">
        <f t="shared" si="58"/>
        <v/>
      </c>
      <c r="Z254" s="34" t="str">
        <f t="shared" si="58"/>
        <v/>
      </c>
      <c r="AA254" s="34" t="str">
        <f t="shared" si="58"/>
        <v/>
      </c>
      <c r="AB254" s="34" t="str">
        <f t="shared" si="58"/>
        <v/>
      </c>
      <c r="AC254" s="34" t="str">
        <f t="shared" si="58"/>
        <v/>
      </c>
      <c r="AD254" s="34" t="str">
        <f t="shared" si="58"/>
        <v/>
      </c>
      <c r="AE254" s="34" t="str">
        <f t="shared" si="58"/>
        <v/>
      </c>
      <c r="AF254" s="34" t="str">
        <f t="shared" si="58"/>
        <v/>
      </c>
      <c r="AG254" s="34" t="str">
        <f t="shared" si="58"/>
        <v/>
      </c>
      <c r="AH254" s="34" t="str">
        <f t="shared" si="58"/>
        <v/>
      </c>
      <c r="AI254" s="34" t="str">
        <f t="shared" si="58"/>
        <v/>
      </c>
      <c r="AJ254" s="34" t="str">
        <f t="shared" si="58"/>
        <v/>
      </c>
      <c r="AK254" s="34" t="str">
        <f t="shared" si="58"/>
        <v/>
      </c>
      <c r="AL254" s="34" t="str">
        <f t="shared" si="58"/>
        <v/>
      </c>
      <c r="AM254" s="34" t="str">
        <f t="shared" si="58"/>
        <v/>
      </c>
      <c r="AN254" s="34" t="str">
        <f t="shared" si="58"/>
        <v/>
      </c>
      <c r="AO254" s="34" t="str">
        <f t="shared" si="58"/>
        <v/>
      </c>
      <c r="AP254" s="34" t="str">
        <f t="shared" si="58"/>
        <v/>
      </c>
      <c r="AQ254" s="34" t="str">
        <f t="shared" si="58"/>
        <v/>
      </c>
      <c r="AR254" s="34" t="str">
        <f t="shared" si="58"/>
        <v/>
      </c>
      <c r="AS254" s="34" t="str">
        <f t="shared" si="58"/>
        <v/>
      </c>
      <c r="AT254" s="34" t="str">
        <f t="shared" si="58"/>
        <v/>
      </c>
      <c r="AU254" s="34" t="str">
        <f t="shared" si="58"/>
        <v/>
      </c>
      <c r="AV254" s="34" t="str">
        <f t="shared" si="58"/>
        <v/>
      </c>
    </row>
    <row r="255" spans="2:48" ht="21.9" customHeight="1">
      <c r="B255" s="86" t="str">
        <f>IF('4.製品一覧'!B254="","",'4.製品一覧'!B254)</f>
        <v/>
      </c>
      <c r="C255" s="86" t="str">
        <f>IFERROR(VLOOKUP(B255,'4.製品一覧'!$B$4:$C$500,2,FALSE),"")</f>
        <v/>
      </c>
      <c r="D255" s="34">
        <f>SUMIF('2.売上実績'!$C$4:$C$5000,$B255,'2.売上実績'!$D$4:$D$5000)</f>
        <v>0</v>
      </c>
      <c r="E255" s="35">
        <f t="shared" si="45"/>
        <v>0</v>
      </c>
      <c r="F255" s="34">
        <f>IF(B255="",0,D255*VLOOKUP(B255,'4.製品一覧'!$B$4:$E$500,4,FALSE))</f>
        <v>0</v>
      </c>
      <c r="G255" s="35">
        <f t="shared" si="46"/>
        <v>0</v>
      </c>
      <c r="H255" s="35">
        <f t="shared" si="47"/>
        <v>0</v>
      </c>
      <c r="I255" s="113">
        <f t="shared" si="48"/>
        <v>0</v>
      </c>
      <c r="J255" s="114">
        <f t="shared" si="49"/>
        <v>0</v>
      </c>
      <c r="K255" s="47"/>
      <c r="L255" s="34" t="str">
        <f>IF(B255="","",SUMIF('5.経済減価償却'!$H$4:$H$3000,B255,'5.経済減価償却'!$G$4:$G$3000))</f>
        <v/>
      </c>
      <c r="M255" s="34" t="str">
        <f t="shared" si="50"/>
        <v/>
      </c>
      <c r="N255" s="34" t="str">
        <f>IF(B255="","",VLOOKUP(B255,'6.直接費'!$B$5:$G$501,3,FALSE))</f>
        <v/>
      </c>
      <c r="O255" s="34" t="str">
        <f t="shared" si="51"/>
        <v/>
      </c>
      <c r="P255" s="34" t="str">
        <f>IF($B255="","",VLOOKUP($B255,'6.直接費'!$B$5:$G$501,4,FALSE))</f>
        <v/>
      </c>
      <c r="Q255" s="34"/>
      <c r="R255" s="34"/>
      <c r="S255" s="34" t="str">
        <f t="shared" si="58"/>
        <v/>
      </c>
      <c r="T255" s="34" t="str">
        <f t="shared" si="58"/>
        <v/>
      </c>
      <c r="U255" s="34" t="str">
        <f t="shared" si="58"/>
        <v/>
      </c>
      <c r="V255" s="34" t="str">
        <f t="shared" si="58"/>
        <v/>
      </c>
      <c r="W255" s="34" t="str">
        <f t="shared" si="58"/>
        <v/>
      </c>
      <c r="X255" s="34" t="str">
        <f t="shared" si="58"/>
        <v/>
      </c>
      <c r="Y255" s="34" t="str">
        <f t="shared" si="58"/>
        <v/>
      </c>
      <c r="Z255" s="34" t="str">
        <f t="shared" si="58"/>
        <v/>
      </c>
      <c r="AA255" s="34" t="str">
        <f t="shared" si="58"/>
        <v/>
      </c>
      <c r="AB255" s="34" t="str">
        <f t="shared" si="58"/>
        <v/>
      </c>
      <c r="AC255" s="34" t="str">
        <f t="shared" si="58"/>
        <v/>
      </c>
      <c r="AD255" s="34" t="str">
        <f t="shared" si="58"/>
        <v/>
      </c>
      <c r="AE255" s="34" t="str">
        <f t="shared" si="58"/>
        <v/>
      </c>
      <c r="AF255" s="34" t="str">
        <f t="shared" si="58"/>
        <v/>
      </c>
      <c r="AG255" s="34" t="str">
        <f t="shared" si="58"/>
        <v/>
      </c>
      <c r="AH255" s="34" t="str">
        <f t="shared" si="58"/>
        <v/>
      </c>
      <c r="AI255" s="34" t="str">
        <f t="shared" si="58"/>
        <v/>
      </c>
      <c r="AJ255" s="34" t="str">
        <f t="shared" si="58"/>
        <v/>
      </c>
      <c r="AK255" s="34" t="str">
        <f t="shared" si="58"/>
        <v/>
      </c>
      <c r="AL255" s="34" t="str">
        <f t="shared" si="58"/>
        <v/>
      </c>
      <c r="AM255" s="34" t="str">
        <f t="shared" si="58"/>
        <v/>
      </c>
      <c r="AN255" s="34" t="str">
        <f t="shared" si="58"/>
        <v/>
      </c>
      <c r="AO255" s="34" t="str">
        <f t="shared" si="58"/>
        <v/>
      </c>
      <c r="AP255" s="34" t="str">
        <f t="shared" si="58"/>
        <v/>
      </c>
      <c r="AQ255" s="34" t="str">
        <f t="shared" si="58"/>
        <v/>
      </c>
      <c r="AR255" s="34" t="str">
        <f t="shared" si="58"/>
        <v/>
      </c>
      <c r="AS255" s="34" t="str">
        <f t="shared" si="58"/>
        <v/>
      </c>
      <c r="AT255" s="34" t="str">
        <f t="shared" si="58"/>
        <v/>
      </c>
      <c r="AU255" s="34" t="str">
        <f t="shared" si="58"/>
        <v/>
      </c>
      <c r="AV255" s="34" t="str">
        <f t="shared" si="58"/>
        <v/>
      </c>
    </row>
    <row r="256" spans="2:48" ht="21.9" customHeight="1">
      <c r="B256" s="86" t="str">
        <f>IF('4.製品一覧'!B255="","",'4.製品一覧'!B255)</f>
        <v/>
      </c>
      <c r="C256" s="86" t="str">
        <f>IFERROR(VLOOKUP(B256,'4.製品一覧'!$B$4:$C$500,2,FALSE),"")</f>
        <v/>
      </c>
      <c r="D256" s="34">
        <f>SUMIF('2.売上実績'!$C$4:$C$5000,$B256,'2.売上実績'!$D$4:$D$5000)</f>
        <v>0</v>
      </c>
      <c r="E256" s="35">
        <f t="shared" si="45"/>
        <v>0</v>
      </c>
      <c r="F256" s="34">
        <f>IF(B256="",0,D256*VLOOKUP(B256,'4.製品一覧'!$B$4:$E$500,4,FALSE))</f>
        <v>0</v>
      </c>
      <c r="G256" s="35">
        <f t="shared" si="46"/>
        <v>0</v>
      </c>
      <c r="H256" s="35">
        <f t="shared" si="47"/>
        <v>0</v>
      </c>
      <c r="I256" s="113">
        <f t="shared" si="48"/>
        <v>0</v>
      </c>
      <c r="J256" s="114">
        <f t="shared" si="49"/>
        <v>0</v>
      </c>
      <c r="K256" s="47"/>
      <c r="L256" s="34" t="str">
        <f>IF(B256="","",SUMIF('5.経済減価償却'!$H$4:$H$3000,B256,'5.経済減価償却'!$G$4:$G$3000))</f>
        <v/>
      </c>
      <c r="M256" s="34" t="str">
        <f t="shared" si="50"/>
        <v/>
      </c>
      <c r="N256" s="34" t="str">
        <f>IF(B256="","",VLOOKUP(B256,'6.直接費'!$B$5:$G$501,3,FALSE))</f>
        <v/>
      </c>
      <c r="O256" s="34" t="str">
        <f t="shared" si="51"/>
        <v/>
      </c>
      <c r="P256" s="34" t="str">
        <f>IF($B256="","",VLOOKUP($B256,'6.直接費'!$B$5:$G$501,4,FALSE))</f>
        <v/>
      </c>
      <c r="Q256" s="34"/>
      <c r="R256" s="34"/>
      <c r="S256" s="34" t="str">
        <f t="shared" si="58"/>
        <v/>
      </c>
      <c r="T256" s="34" t="str">
        <f t="shared" si="58"/>
        <v/>
      </c>
      <c r="U256" s="34" t="str">
        <f t="shared" si="58"/>
        <v/>
      </c>
      <c r="V256" s="34" t="str">
        <f t="shared" si="58"/>
        <v/>
      </c>
      <c r="W256" s="34" t="str">
        <f t="shared" si="58"/>
        <v/>
      </c>
      <c r="X256" s="34" t="str">
        <f t="shared" si="58"/>
        <v/>
      </c>
      <c r="Y256" s="34" t="str">
        <f t="shared" si="58"/>
        <v/>
      </c>
      <c r="Z256" s="34" t="str">
        <f t="shared" si="58"/>
        <v/>
      </c>
      <c r="AA256" s="34" t="str">
        <f t="shared" si="58"/>
        <v/>
      </c>
      <c r="AB256" s="34" t="str">
        <f t="shared" si="58"/>
        <v/>
      </c>
      <c r="AC256" s="34" t="str">
        <f t="shared" si="58"/>
        <v/>
      </c>
      <c r="AD256" s="34" t="str">
        <f t="shared" si="58"/>
        <v/>
      </c>
      <c r="AE256" s="34" t="str">
        <f t="shared" si="58"/>
        <v/>
      </c>
      <c r="AF256" s="34" t="str">
        <f t="shared" si="58"/>
        <v/>
      </c>
      <c r="AG256" s="34" t="str">
        <f t="shared" si="58"/>
        <v/>
      </c>
      <c r="AH256" s="34" t="str">
        <f t="shared" si="58"/>
        <v/>
      </c>
      <c r="AI256" s="34" t="str">
        <f t="shared" si="58"/>
        <v/>
      </c>
      <c r="AJ256" s="34" t="str">
        <f t="shared" si="58"/>
        <v/>
      </c>
      <c r="AK256" s="34" t="str">
        <f t="shared" si="58"/>
        <v/>
      </c>
      <c r="AL256" s="34" t="str">
        <f t="shared" si="58"/>
        <v/>
      </c>
      <c r="AM256" s="34" t="str">
        <f t="shared" si="58"/>
        <v/>
      </c>
      <c r="AN256" s="34" t="str">
        <f t="shared" si="58"/>
        <v/>
      </c>
      <c r="AO256" s="34" t="str">
        <f t="shared" si="58"/>
        <v/>
      </c>
      <c r="AP256" s="34" t="str">
        <f t="shared" si="58"/>
        <v/>
      </c>
      <c r="AQ256" s="34" t="str">
        <f t="shared" si="58"/>
        <v/>
      </c>
      <c r="AR256" s="34" t="str">
        <f t="shared" si="58"/>
        <v/>
      </c>
      <c r="AS256" s="34" t="str">
        <f t="shared" si="58"/>
        <v/>
      </c>
      <c r="AT256" s="34" t="str">
        <f t="shared" si="58"/>
        <v/>
      </c>
      <c r="AU256" s="34" t="str">
        <f t="shared" si="58"/>
        <v/>
      </c>
      <c r="AV256" s="34" t="str">
        <f t="shared" si="58"/>
        <v/>
      </c>
    </row>
    <row r="257" spans="2:48" ht="21.9" customHeight="1">
      <c r="B257" s="86" t="str">
        <f>IF('4.製品一覧'!B256="","",'4.製品一覧'!B256)</f>
        <v/>
      </c>
      <c r="C257" s="86" t="str">
        <f>IFERROR(VLOOKUP(B257,'4.製品一覧'!$B$4:$C$500,2,FALSE),"")</f>
        <v/>
      </c>
      <c r="D257" s="34">
        <f>SUMIF('2.売上実績'!$C$4:$C$5000,$B257,'2.売上実績'!$D$4:$D$5000)</f>
        <v>0</v>
      </c>
      <c r="E257" s="35">
        <f t="shared" si="45"/>
        <v>0</v>
      </c>
      <c r="F257" s="34">
        <f>IF(B257="",0,D257*VLOOKUP(B257,'4.製品一覧'!$B$4:$E$500,4,FALSE))</f>
        <v>0</v>
      </c>
      <c r="G257" s="35">
        <f t="shared" si="46"/>
        <v>0</v>
      </c>
      <c r="H257" s="35">
        <f t="shared" si="47"/>
        <v>0</v>
      </c>
      <c r="I257" s="113">
        <f t="shared" si="48"/>
        <v>0</v>
      </c>
      <c r="J257" s="114">
        <f t="shared" si="49"/>
        <v>0</v>
      </c>
      <c r="K257" s="47"/>
      <c r="L257" s="34" t="str">
        <f>IF(B257="","",SUMIF('5.経済減価償却'!$H$4:$H$3000,B257,'5.経済減価償却'!$G$4:$G$3000))</f>
        <v/>
      </c>
      <c r="M257" s="34" t="str">
        <f t="shared" si="50"/>
        <v/>
      </c>
      <c r="N257" s="34" t="str">
        <f>IF(B257="","",VLOOKUP(B257,'6.直接費'!$B$5:$G$501,3,FALSE))</f>
        <v/>
      </c>
      <c r="O257" s="34" t="str">
        <f t="shared" si="51"/>
        <v/>
      </c>
      <c r="P257" s="34" t="str">
        <f>IF($B257="","",VLOOKUP($B257,'6.直接費'!$B$5:$G$501,4,FALSE))</f>
        <v/>
      </c>
      <c r="Q257" s="34"/>
      <c r="R257" s="34"/>
      <c r="S257" s="34" t="str">
        <f t="shared" si="58"/>
        <v/>
      </c>
      <c r="T257" s="34" t="str">
        <f t="shared" si="58"/>
        <v/>
      </c>
      <c r="U257" s="34" t="str">
        <f t="shared" si="58"/>
        <v/>
      </c>
      <c r="V257" s="34" t="str">
        <f t="shared" si="58"/>
        <v/>
      </c>
      <c r="W257" s="34" t="str">
        <f t="shared" si="58"/>
        <v/>
      </c>
      <c r="X257" s="34" t="str">
        <f t="shared" si="58"/>
        <v/>
      </c>
      <c r="Y257" s="34" t="str">
        <f t="shared" si="58"/>
        <v/>
      </c>
      <c r="Z257" s="34" t="str">
        <f t="shared" si="58"/>
        <v/>
      </c>
      <c r="AA257" s="34" t="str">
        <f t="shared" si="58"/>
        <v/>
      </c>
      <c r="AB257" s="34" t="str">
        <f t="shared" si="58"/>
        <v/>
      </c>
      <c r="AC257" s="34" t="str">
        <f t="shared" si="58"/>
        <v/>
      </c>
      <c r="AD257" s="34" t="str">
        <f t="shared" si="58"/>
        <v/>
      </c>
      <c r="AE257" s="34" t="str">
        <f t="shared" si="58"/>
        <v/>
      </c>
      <c r="AF257" s="34" t="str">
        <f t="shared" si="58"/>
        <v/>
      </c>
      <c r="AG257" s="34" t="str">
        <f t="shared" si="58"/>
        <v/>
      </c>
      <c r="AH257" s="34" t="str">
        <f t="shared" si="58"/>
        <v/>
      </c>
      <c r="AI257" s="34" t="str">
        <f t="shared" si="58"/>
        <v/>
      </c>
      <c r="AJ257" s="34" t="str">
        <f t="shared" si="58"/>
        <v/>
      </c>
      <c r="AK257" s="34" t="str">
        <f t="shared" si="58"/>
        <v/>
      </c>
      <c r="AL257" s="34" t="str">
        <f t="shared" si="58"/>
        <v/>
      </c>
      <c r="AM257" s="34" t="str">
        <f t="shared" si="58"/>
        <v/>
      </c>
      <c r="AN257" s="34" t="str">
        <f t="shared" si="58"/>
        <v/>
      </c>
      <c r="AO257" s="34" t="str">
        <f t="shared" si="58"/>
        <v/>
      </c>
      <c r="AP257" s="34" t="str">
        <f t="shared" si="58"/>
        <v/>
      </c>
      <c r="AQ257" s="34" t="str">
        <f t="shared" si="58"/>
        <v/>
      </c>
      <c r="AR257" s="34" t="str">
        <f t="shared" si="58"/>
        <v/>
      </c>
      <c r="AS257" s="34" t="str">
        <f t="shared" si="58"/>
        <v/>
      </c>
      <c r="AT257" s="34" t="str">
        <f t="shared" si="58"/>
        <v/>
      </c>
      <c r="AU257" s="34" t="str">
        <f t="shared" si="58"/>
        <v/>
      </c>
      <c r="AV257" s="34" t="str">
        <f t="shared" si="58"/>
        <v/>
      </c>
    </row>
    <row r="258" spans="2:48" ht="21.9" customHeight="1">
      <c r="B258" s="86" t="str">
        <f>IF('4.製品一覧'!B257="","",'4.製品一覧'!B257)</f>
        <v/>
      </c>
      <c r="C258" s="86" t="str">
        <f>IFERROR(VLOOKUP(B258,'4.製品一覧'!$B$4:$C$500,2,FALSE),"")</f>
        <v/>
      </c>
      <c r="D258" s="34">
        <f>SUMIF('2.売上実績'!$C$4:$C$5000,$B258,'2.売上実績'!$D$4:$D$5000)</f>
        <v>0</v>
      </c>
      <c r="E258" s="35">
        <f t="shared" si="45"/>
        <v>0</v>
      </c>
      <c r="F258" s="34">
        <f>IF(B258="",0,D258*VLOOKUP(B258,'4.製品一覧'!$B$4:$E$500,4,FALSE))</f>
        <v>0</v>
      </c>
      <c r="G258" s="35">
        <f t="shared" si="46"/>
        <v>0</v>
      </c>
      <c r="H258" s="35">
        <f t="shared" si="47"/>
        <v>0</v>
      </c>
      <c r="I258" s="113">
        <f t="shared" si="48"/>
        <v>0</v>
      </c>
      <c r="J258" s="114">
        <f t="shared" si="49"/>
        <v>0</v>
      </c>
      <c r="K258" s="47"/>
      <c r="L258" s="34" t="str">
        <f>IF(B258="","",SUMIF('5.経済減価償却'!$H$4:$H$3000,B258,'5.経済減価償却'!$G$4:$G$3000))</f>
        <v/>
      </c>
      <c r="M258" s="34" t="str">
        <f t="shared" si="50"/>
        <v/>
      </c>
      <c r="N258" s="34" t="str">
        <f>IF(B258="","",VLOOKUP(B258,'6.直接費'!$B$5:$G$501,3,FALSE))</f>
        <v/>
      </c>
      <c r="O258" s="34" t="str">
        <f t="shared" si="51"/>
        <v/>
      </c>
      <c r="P258" s="34" t="str">
        <f>IF($B258="","",VLOOKUP($B258,'6.直接費'!$B$5:$G$501,4,FALSE))</f>
        <v/>
      </c>
      <c r="Q258" s="34"/>
      <c r="R258" s="34"/>
      <c r="S258" s="34" t="str">
        <f t="shared" si="58"/>
        <v/>
      </c>
      <c r="T258" s="34" t="str">
        <f t="shared" si="58"/>
        <v/>
      </c>
      <c r="U258" s="34" t="str">
        <f t="shared" si="58"/>
        <v/>
      </c>
      <c r="V258" s="34" t="str">
        <f t="shared" si="58"/>
        <v/>
      </c>
      <c r="W258" s="34" t="str">
        <f t="shared" si="58"/>
        <v/>
      </c>
      <c r="X258" s="34" t="str">
        <f t="shared" si="58"/>
        <v/>
      </c>
      <c r="Y258" s="34" t="str">
        <f t="shared" si="58"/>
        <v/>
      </c>
      <c r="Z258" s="34" t="str">
        <f t="shared" si="58"/>
        <v/>
      </c>
      <c r="AA258" s="34" t="str">
        <f t="shared" si="58"/>
        <v/>
      </c>
      <c r="AB258" s="34" t="str">
        <f t="shared" si="58"/>
        <v/>
      </c>
      <c r="AC258" s="34" t="str">
        <f t="shared" si="58"/>
        <v/>
      </c>
      <c r="AD258" s="34" t="str">
        <f t="shared" si="58"/>
        <v/>
      </c>
      <c r="AE258" s="34" t="str">
        <f t="shared" si="58"/>
        <v/>
      </c>
      <c r="AF258" s="34" t="str">
        <f t="shared" si="58"/>
        <v/>
      </c>
      <c r="AG258" s="34" t="str">
        <f t="shared" si="58"/>
        <v/>
      </c>
      <c r="AH258" s="34" t="str">
        <f t="shared" si="58"/>
        <v/>
      </c>
      <c r="AI258" s="34" t="str">
        <f t="shared" si="58"/>
        <v/>
      </c>
      <c r="AJ258" s="34" t="str">
        <f t="shared" si="58"/>
        <v/>
      </c>
      <c r="AK258" s="34" t="str">
        <f t="shared" si="58"/>
        <v/>
      </c>
      <c r="AL258" s="34" t="str">
        <f t="shared" si="58"/>
        <v/>
      </c>
      <c r="AM258" s="34" t="str">
        <f t="shared" si="58"/>
        <v/>
      </c>
      <c r="AN258" s="34" t="str">
        <f t="shared" si="58"/>
        <v/>
      </c>
      <c r="AO258" s="34" t="str">
        <f t="shared" si="58"/>
        <v/>
      </c>
      <c r="AP258" s="34" t="str">
        <f t="shared" si="58"/>
        <v/>
      </c>
      <c r="AQ258" s="34" t="str">
        <f t="shared" si="58"/>
        <v/>
      </c>
      <c r="AR258" s="34" t="str">
        <f t="shared" si="58"/>
        <v/>
      </c>
      <c r="AS258" s="34" t="str">
        <f t="shared" si="58"/>
        <v/>
      </c>
      <c r="AT258" s="34" t="str">
        <f t="shared" si="58"/>
        <v/>
      </c>
      <c r="AU258" s="34" t="str">
        <f t="shared" si="58"/>
        <v/>
      </c>
      <c r="AV258" s="34" t="str">
        <f t="shared" si="58"/>
        <v/>
      </c>
    </row>
    <row r="259" spans="2:48" ht="21.9" customHeight="1">
      <c r="B259" s="86" t="str">
        <f>IF('4.製品一覧'!B258="","",'4.製品一覧'!B258)</f>
        <v/>
      </c>
      <c r="C259" s="86" t="str">
        <f>IFERROR(VLOOKUP(B259,'4.製品一覧'!$B$4:$C$500,2,FALSE),"")</f>
        <v/>
      </c>
      <c r="D259" s="34">
        <f>SUMIF('2.売上実績'!$C$4:$C$5000,$B259,'2.売上実績'!$D$4:$D$5000)</f>
        <v>0</v>
      </c>
      <c r="E259" s="35">
        <f t="shared" si="45"/>
        <v>0</v>
      </c>
      <c r="F259" s="34">
        <f>IF(B259="",0,D259*VLOOKUP(B259,'4.製品一覧'!$B$4:$E$500,4,FALSE))</f>
        <v>0</v>
      </c>
      <c r="G259" s="35">
        <f t="shared" si="46"/>
        <v>0</v>
      </c>
      <c r="H259" s="35">
        <f t="shared" si="47"/>
        <v>0</v>
      </c>
      <c r="I259" s="113">
        <f t="shared" si="48"/>
        <v>0</v>
      </c>
      <c r="J259" s="114">
        <f t="shared" si="49"/>
        <v>0</v>
      </c>
      <c r="K259" s="47"/>
      <c r="L259" s="34" t="str">
        <f>IF(B259="","",SUMIF('5.経済減価償却'!$H$4:$H$3000,B259,'5.経済減価償却'!$G$4:$G$3000))</f>
        <v/>
      </c>
      <c r="M259" s="34" t="str">
        <f t="shared" si="50"/>
        <v/>
      </c>
      <c r="N259" s="34" t="str">
        <f>IF(B259="","",VLOOKUP(B259,'6.直接費'!$B$5:$G$501,3,FALSE))</f>
        <v/>
      </c>
      <c r="O259" s="34" t="str">
        <f t="shared" si="51"/>
        <v/>
      </c>
      <c r="P259" s="34" t="str">
        <f>IF($B259="","",VLOOKUP($B259,'6.直接費'!$B$5:$G$501,4,FALSE))</f>
        <v/>
      </c>
      <c r="Q259" s="34"/>
      <c r="R259" s="34"/>
      <c r="S259" s="34" t="str">
        <f t="shared" si="58"/>
        <v/>
      </c>
      <c r="T259" s="34" t="str">
        <f t="shared" si="58"/>
        <v/>
      </c>
      <c r="U259" s="34" t="str">
        <f t="shared" si="58"/>
        <v/>
      </c>
      <c r="V259" s="34" t="str">
        <f t="shared" si="58"/>
        <v/>
      </c>
      <c r="W259" s="34" t="str">
        <f t="shared" si="58"/>
        <v/>
      </c>
      <c r="X259" s="34" t="str">
        <f t="shared" si="58"/>
        <v/>
      </c>
      <c r="Y259" s="34" t="str">
        <f t="shared" si="58"/>
        <v/>
      </c>
      <c r="Z259" s="34" t="str">
        <f t="shared" si="58"/>
        <v/>
      </c>
      <c r="AA259" s="34" t="str">
        <f t="shared" si="58"/>
        <v/>
      </c>
      <c r="AB259" s="34" t="str">
        <f t="shared" si="58"/>
        <v/>
      </c>
      <c r="AC259" s="34" t="str">
        <f t="shared" si="58"/>
        <v/>
      </c>
      <c r="AD259" s="34" t="str">
        <f t="shared" si="58"/>
        <v/>
      </c>
      <c r="AE259" s="34" t="str">
        <f t="shared" si="58"/>
        <v/>
      </c>
      <c r="AF259" s="34" t="str">
        <f t="shared" si="58"/>
        <v/>
      </c>
      <c r="AG259" s="34" t="str">
        <f t="shared" si="58"/>
        <v/>
      </c>
      <c r="AH259" s="34" t="str">
        <f t="shared" si="58"/>
        <v/>
      </c>
      <c r="AI259" s="34" t="str">
        <f t="shared" si="58"/>
        <v/>
      </c>
      <c r="AJ259" s="34" t="str">
        <f t="shared" si="58"/>
        <v/>
      </c>
      <c r="AK259" s="34" t="str">
        <f t="shared" si="58"/>
        <v/>
      </c>
      <c r="AL259" s="34" t="str">
        <f t="shared" si="58"/>
        <v/>
      </c>
      <c r="AM259" s="34" t="str">
        <f t="shared" si="58"/>
        <v/>
      </c>
      <c r="AN259" s="34" t="str">
        <f t="shared" si="58"/>
        <v/>
      </c>
      <c r="AO259" s="34" t="str">
        <f t="shared" si="58"/>
        <v/>
      </c>
      <c r="AP259" s="34" t="str">
        <f t="shared" si="58"/>
        <v/>
      </c>
      <c r="AQ259" s="34" t="str">
        <f t="shared" si="58"/>
        <v/>
      </c>
      <c r="AR259" s="34" t="str">
        <f t="shared" si="58"/>
        <v/>
      </c>
      <c r="AS259" s="34" t="str">
        <f t="shared" si="58"/>
        <v/>
      </c>
      <c r="AT259" s="34" t="str">
        <f t="shared" si="58"/>
        <v/>
      </c>
      <c r="AU259" s="34" t="str">
        <f t="shared" si="58"/>
        <v/>
      </c>
      <c r="AV259" s="34" t="str">
        <f t="shared" si="58"/>
        <v/>
      </c>
    </row>
    <row r="260" spans="2:48" ht="21.9" customHeight="1">
      <c r="B260" s="86" t="str">
        <f>IF('4.製品一覧'!B259="","",'4.製品一覧'!B259)</f>
        <v/>
      </c>
      <c r="C260" s="86" t="str">
        <f>IFERROR(VLOOKUP(B260,'4.製品一覧'!$B$4:$C$500,2,FALSE),"")</f>
        <v/>
      </c>
      <c r="D260" s="34">
        <f>SUMIF('2.売上実績'!$C$4:$C$5000,$B260,'2.売上実績'!$D$4:$D$5000)</f>
        <v>0</v>
      </c>
      <c r="E260" s="35">
        <f t="shared" si="45"/>
        <v>0</v>
      </c>
      <c r="F260" s="34">
        <f>IF(B260="",0,D260*VLOOKUP(B260,'4.製品一覧'!$B$4:$E$500,4,FALSE))</f>
        <v>0</v>
      </c>
      <c r="G260" s="35">
        <f t="shared" si="46"/>
        <v>0</v>
      </c>
      <c r="H260" s="35">
        <f t="shared" si="47"/>
        <v>0</v>
      </c>
      <c r="I260" s="113">
        <f t="shared" si="48"/>
        <v>0</v>
      </c>
      <c r="J260" s="114">
        <f t="shared" si="49"/>
        <v>0</v>
      </c>
      <c r="K260" s="47"/>
      <c r="L260" s="34" t="str">
        <f>IF(B260="","",SUMIF('5.経済減価償却'!$H$4:$H$3000,B260,'5.経済減価償却'!$G$4:$G$3000))</f>
        <v/>
      </c>
      <c r="M260" s="34" t="str">
        <f t="shared" si="50"/>
        <v/>
      </c>
      <c r="N260" s="34" t="str">
        <f>IF(B260="","",VLOOKUP(B260,'6.直接費'!$B$5:$G$501,3,FALSE))</f>
        <v/>
      </c>
      <c r="O260" s="34" t="str">
        <f t="shared" si="51"/>
        <v/>
      </c>
      <c r="P260" s="34" t="str">
        <f>IF($B260="","",VLOOKUP($B260,'6.直接費'!$B$5:$G$501,4,FALSE))</f>
        <v/>
      </c>
      <c r="Q260" s="34"/>
      <c r="R260" s="34"/>
      <c r="S260" s="34" t="str">
        <f t="shared" ref="S260:AV268" si="59">IF(OR($B260="",S$4=""),"",IF(S$4="売上数",S$3*$E260,IF(S$4="汎用配賦値",S$3*$G260,IF(AND(S$4="均一配賦",$B$3&gt;0),S$3/$B$3,IF(S$4="減価償却費",S$3*$H260)))))</f>
        <v/>
      </c>
      <c r="T260" s="34" t="str">
        <f t="shared" si="59"/>
        <v/>
      </c>
      <c r="U260" s="34" t="str">
        <f t="shared" si="59"/>
        <v/>
      </c>
      <c r="V260" s="34" t="str">
        <f t="shared" si="59"/>
        <v/>
      </c>
      <c r="W260" s="34" t="str">
        <f t="shared" si="59"/>
        <v/>
      </c>
      <c r="X260" s="34" t="str">
        <f t="shared" si="59"/>
        <v/>
      </c>
      <c r="Y260" s="34" t="str">
        <f t="shared" si="59"/>
        <v/>
      </c>
      <c r="Z260" s="34" t="str">
        <f t="shared" si="59"/>
        <v/>
      </c>
      <c r="AA260" s="34" t="str">
        <f t="shared" si="59"/>
        <v/>
      </c>
      <c r="AB260" s="34" t="str">
        <f t="shared" si="59"/>
        <v/>
      </c>
      <c r="AC260" s="34" t="str">
        <f t="shared" si="59"/>
        <v/>
      </c>
      <c r="AD260" s="34" t="str">
        <f t="shared" si="59"/>
        <v/>
      </c>
      <c r="AE260" s="34" t="str">
        <f t="shared" si="59"/>
        <v/>
      </c>
      <c r="AF260" s="34" t="str">
        <f t="shared" si="59"/>
        <v/>
      </c>
      <c r="AG260" s="34" t="str">
        <f t="shared" si="59"/>
        <v/>
      </c>
      <c r="AH260" s="34" t="str">
        <f t="shared" si="59"/>
        <v/>
      </c>
      <c r="AI260" s="34" t="str">
        <f t="shared" si="59"/>
        <v/>
      </c>
      <c r="AJ260" s="34" t="str">
        <f t="shared" si="59"/>
        <v/>
      </c>
      <c r="AK260" s="34" t="str">
        <f t="shared" si="59"/>
        <v/>
      </c>
      <c r="AL260" s="34" t="str">
        <f t="shared" si="59"/>
        <v/>
      </c>
      <c r="AM260" s="34" t="str">
        <f t="shared" si="59"/>
        <v/>
      </c>
      <c r="AN260" s="34" t="str">
        <f t="shared" si="59"/>
        <v/>
      </c>
      <c r="AO260" s="34" t="str">
        <f t="shared" si="59"/>
        <v/>
      </c>
      <c r="AP260" s="34" t="str">
        <f t="shared" si="59"/>
        <v/>
      </c>
      <c r="AQ260" s="34" t="str">
        <f t="shared" si="59"/>
        <v/>
      </c>
      <c r="AR260" s="34" t="str">
        <f t="shared" si="59"/>
        <v/>
      </c>
      <c r="AS260" s="34" t="str">
        <f t="shared" si="59"/>
        <v/>
      </c>
      <c r="AT260" s="34" t="str">
        <f t="shared" si="59"/>
        <v/>
      </c>
      <c r="AU260" s="34" t="str">
        <f t="shared" si="59"/>
        <v/>
      </c>
      <c r="AV260" s="34" t="str">
        <f t="shared" si="59"/>
        <v/>
      </c>
    </row>
    <row r="261" spans="2:48" ht="21.9" customHeight="1">
      <c r="B261" s="86" t="str">
        <f>IF('4.製品一覧'!B260="","",'4.製品一覧'!B260)</f>
        <v/>
      </c>
      <c r="C261" s="86" t="str">
        <f>IFERROR(VLOOKUP(B261,'4.製品一覧'!$B$4:$C$500,2,FALSE),"")</f>
        <v/>
      </c>
      <c r="D261" s="34">
        <f>SUMIF('2.売上実績'!$C$4:$C$5000,$B261,'2.売上実績'!$D$4:$D$5000)</f>
        <v>0</v>
      </c>
      <c r="E261" s="35">
        <f t="shared" si="45"/>
        <v>0</v>
      </c>
      <c r="F261" s="34">
        <f>IF(B261="",0,D261*VLOOKUP(B261,'4.製品一覧'!$B$4:$E$500,4,FALSE))</f>
        <v>0</v>
      </c>
      <c r="G261" s="35">
        <f t="shared" si="46"/>
        <v>0</v>
      </c>
      <c r="H261" s="35">
        <f t="shared" si="47"/>
        <v>0</v>
      </c>
      <c r="I261" s="113">
        <f t="shared" si="48"/>
        <v>0</v>
      </c>
      <c r="J261" s="114">
        <f t="shared" si="49"/>
        <v>0</v>
      </c>
      <c r="K261" s="47"/>
      <c r="L261" s="34" t="str">
        <f>IF(B261="","",SUMIF('5.経済減価償却'!$H$4:$H$3000,B261,'5.経済減価償却'!$G$4:$G$3000))</f>
        <v/>
      </c>
      <c r="M261" s="34" t="str">
        <f t="shared" si="50"/>
        <v/>
      </c>
      <c r="N261" s="34" t="str">
        <f>IF(B261="","",VLOOKUP(B261,'6.直接費'!$B$5:$G$501,3,FALSE))</f>
        <v/>
      </c>
      <c r="O261" s="34" t="str">
        <f t="shared" si="51"/>
        <v/>
      </c>
      <c r="P261" s="34" t="str">
        <f>IF($B261="","",VLOOKUP($B261,'6.直接費'!$B$5:$G$501,4,FALSE))</f>
        <v/>
      </c>
      <c r="Q261" s="34"/>
      <c r="R261" s="34"/>
      <c r="S261" s="34" t="str">
        <f t="shared" si="59"/>
        <v/>
      </c>
      <c r="T261" s="34" t="str">
        <f t="shared" si="59"/>
        <v/>
      </c>
      <c r="U261" s="34" t="str">
        <f t="shared" si="59"/>
        <v/>
      </c>
      <c r="V261" s="34" t="str">
        <f t="shared" si="59"/>
        <v/>
      </c>
      <c r="W261" s="34" t="str">
        <f t="shared" si="59"/>
        <v/>
      </c>
      <c r="X261" s="34" t="str">
        <f t="shared" si="59"/>
        <v/>
      </c>
      <c r="Y261" s="34" t="str">
        <f t="shared" si="59"/>
        <v/>
      </c>
      <c r="Z261" s="34" t="str">
        <f t="shared" si="59"/>
        <v/>
      </c>
      <c r="AA261" s="34" t="str">
        <f t="shared" si="59"/>
        <v/>
      </c>
      <c r="AB261" s="34" t="str">
        <f t="shared" si="59"/>
        <v/>
      </c>
      <c r="AC261" s="34" t="str">
        <f t="shared" si="59"/>
        <v/>
      </c>
      <c r="AD261" s="34" t="str">
        <f t="shared" si="59"/>
        <v/>
      </c>
      <c r="AE261" s="34" t="str">
        <f t="shared" si="59"/>
        <v/>
      </c>
      <c r="AF261" s="34" t="str">
        <f t="shared" si="59"/>
        <v/>
      </c>
      <c r="AG261" s="34" t="str">
        <f t="shared" si="59"/>
        <v/>
      </c>
      <c r="AH261" s="34" t="str">
        <f t="shared" si="59"/>
        <v/>
      </c>
      <c r="AI261" s="34" t="str">
        <f t="shared" si="59"/>
        <v/>
      </c>
      <c r="AJ261" s="34" t="str">
        <f t="shared" si="59"/>
        <v/>
      </c>
      <c r="AK261" s="34" t="str">
        <f t="shared" si="59"/>
        <v/>
      </c>
      <c r="AL261" s="34" t="str">
        <f t="shared" si="59"/>
        <v/>
      </c>
      <c r="AM261" s="34" t="str">
        <f t="shared" si="59"/>
        <v/>
      </c>
      <c r="AN261" s="34" t="str">
        <f t="shared" si="59"/>
        <v/>
      </c>
      <c r="AO261" s="34" t="str">
        <f t="shared" si="59"/>
        <v/>
      </c>
      <c r="AP261" s="34" t="str">
        <f t="shared" si="59"/>
        <v/>
      </c>
      <c r="AQ261" s="34" t="str">
        <f t="shared" si="59"/>
        <v/>
      </c>
      <c r="AR261" s="34" t="str">
        <f t="shared" si="59"/>
        <v/>
      </c>
      <c r="AS261" s="34" t="str">
        <f t="shared" si="59"/>
        <v/>
      </c>
      <c r="AT261" s="34" t="str">
        <f t="shared" si="59"/>
        <v/>
      </c>
      <c r="AU261" s="34" t="str">
        <f t="shared" si="59"/>
        <v/>
      </c>
      <c r="AV261" s="34" t="str">
        <f t="shared" si="59"/>
        <v/>
      </c>
    </row>
    <row r="262" spans="2:48" ht="21.9" customHeight="1">
      <c r="B262" s="86" t="str">
        <f>IF('4.製品一覧'!B261="","",'4.製品一覧'!B261)</f>
        <v/>
      </c>
      <c r="C262" s="86" t="str">
        <f>IFERROR(VLOOKUP(B262,'4.製品一覧'!$B$4:$C$500,2,FALSE),"")</f>
        <v/>
      </c>
      <c r="D262" s="34">
        <f>SUMIF('2.売上実績'!$C$4:$C$5000,$B262,'2.売上実績'!$D$4:$D$5000)</f>
        <v>0</v>
      </c>
      <c r="E262" s="35">
        <f t="shared" ref="E262:E325" si="60">IF($D$3=0,0,D262/$D$3)</f>
        <v>0</v>
      </c>
      <c r="F262" s="34">
        <f>IF(B262="",0,D262*VLOOKUP(B262,'4.製品一覧'!$B$4:$E$500,4,FALSE))</f>
        <v>0</v>
      </c>
      <c r="G262" s="35">
        <f t="shared" ref="G262:G325" si="61">IF($F$3=0,0,F262/$F$3)</f>
        <v>0</v>
      </c>
      <c r="H262" s="35">
        <f t="shared" ref="H262:H325" si="62">IF(OR($B262="",($L$3+$M$3)=0),0,($L262+$M262)/($L$3+$M$3))</f>
        <v>0</v>
      </c>
      <c r="I262" s="113">
        <f t="shared" ref="I262:I325" si="63">IF(D262&gt;0,J262/D262,0)</f>
        <v>0</v>
      </c>
      <c r="J262" s="114">
        <f t="shared" ref="J262:J325" si="64">SUM(L262:AV262)</f>
        <v>0</v>
      </c>
      <c r="K262" s="47"/>
      <c r="L262" s="34" t="str">
        <f>IF(B262="","",SUMIF('5.経済減価償却'!$H$4:$H$3000,B262,'5.経済減価償却'!$G$4:$G$3000))</f>
        <v/>
      </c>
      <c r="M262" s="34" t="str">
        <f t="shared" ref="M262:M325" si="65">IF(OR(B262="",M$4=""),"",IF(M$4="売上数",M$3*$E262,IF(M$4="汎用配賦値",M$3*$G262,IF(AND(M$4="均一配賦",$B$3&gt;0),M$3/$B$3))))</f>
        <v/>
      </c>
      <c r="N262" s="34" t="str">
        <f>IF(B262="","",VLOOKUP(B262,'6.直接費'!$B$5:$G$501,3,FALSE))</f>
        <v/>
      </c>
      <c r="O262" s="34" t="str">
        <f t="shared" ref="O262:O325" si="66">IF(OR($B262="",O$4=""),"",IF(O$4="売上数",O$3*$E262,IF(O$4="汎用配賦値",O$3*$G262,IF(AND(O$4="均一配賦",$B$3&gt;0),O$3/$B$3,IF(O$4="減価償却費",O$3*$H262)))))</f>
        <v/>
      </c>
      <c r="P262" s="34" t="str">
        <f>IF($B262="","",VLOOKUP($B262,'6.直接費'!$B$5:$G$501,4,FALSE))</f>
        <v/>
      </c>
      <c r="Q262" s="34"/>
      <c r="R262" s="34"/>
      <c r="S262" s="34" t="str">
        <f t="shared" si="59"/>
        <v/>
      </c>
      <c r="T262" s="34" t="str">
        <f t="shared" si="59"/>
        <v/>
      </c>
      <c r="U262" s="34" t="str">
        <f t="shared" si="59"/>
        <v/>
      </c>
      <c r="V262" s="34" t="str">
        <f t="shared" si="59"/>
        <v/>
      </c>
      <c r="W262" s="34" t="str">
        <f t="shared" si="59"/>
        <v/>
      </c>
      <c r="X262" s="34" t="str">
        <f t="shared" si="59"/>
        <v/>
      </c>
      <c r="Y262" s="34" t="str">
        <f t="shared" si="59"/>
        <v/>
      </c>
      <c r="Z262" s="34" t="str">
        <f t="shared" si="59"/>
        <v/>
      </c>
      <c r="AA262" s="34" t="str">
        <f t="shared" si="59"/>
        <v/>
      </c>
      <c r="AB262" s="34" t="str">
        <f t="shared" si="59"/>
        <v/>
      </c>
      <c r="AC262" s="34" t="str">
        <f t="shared" si="59"/>
        <v/>
      </c>
      <c r="AD262" s="34" t="str">
        <f t="shared" si="59"/>
        <v/>
      </c>
      <c r="AE262" s="34" t="str">
        <f t="shared" si="59"/>
        <v/>
      </c>
      <c r="AF262" s="34" t="str">
        <f t="shared" si="59"/>
        <v/>
      </c>
      <c r="AG262" s="34" t="str">
        <f t="shared" si="59"/>
        <v/>
      </c>
      <c r="AH262" s="34" t="str">
        <f t="shared" si="59"/>
        <v/>
      </c>
      <c r="AI262" s="34" t="str">
        <f t="shared" si="59"/>
        <v/>
      </c>
      <c r="AJ262" s="34" t="str">
        <f t="shared" si="59"/>
        <v/>
      </c>
      <c r="AK262" s="34" t="str">
        <f t="shared" si="59"/>
        <v/>
      </c>
      <c r="AL262" s="34" t="str">
        <f t="shared" si="59"/>
        <v/>
      </c>
      <c r="AM262" s="34" t="str">
        <f t="shared" si="59"/>
        <v/>
      </c>
      <c r="AN262" s="34" t="str">
        <f t="shared" si="59"/>
        <v/>
      </c>
      <c r="AO262" s="34" t="str">
        <f t="shared" si="59"/>
        <v/>
      </c>
      <c r="AP262" s="34" t="str">
        <f t="shared" si="59"/>
        <v/>
      </c>
      <c r="AQ262" s="34" t="str">
        <f t="shared" si="59"/>
        <v/>
      </c>
      <c r="AR262" s="34" t="str">
        <f t="shared" si="59"/>
        <v/>
      </c>
      <c r="AS262" s="34" t="str">
        <f t="shared" si="59"/>
        <v/>
      </c>
      <c r="AT262" s="34" t="str">
        <f t="shared" si="59"/>
        <v/>
      </c>
      <c r="AU262" s="34" t="str">
        <f t="shared" si="59"/>
        <v/>
      </c>
      <c r="AV262" s="34" t="str">
        <f t="shared" si="59"/>
        <v/>
      </c>
    </row>
    <row r="263" spans="2:48" ht="21.9" customHeight="1">
      <c r="B263" s="86" t="str">
        <f>IF('4.製品一覧'!B262="","",'4.製品一覧'!B262)</f>
        <v/>
      </c>
      <c r="C263" s="86" t="str">
        <f>IFERROR(VLOOKUP(B263,'4.製品一覧'!$B$4:$C$500,2,FALSE),"")</f>
        <v/>
      </c>
      <c r="D263" s="34">
        <f>SUMIF('2.売上実績'!$C$4:$C$5000,$B263,'2.売上実績'!$D$4:$D$5000)</f>
        <v>0</v>
      </c>
      <c r="E263" s="35">
        <f t="shared" si="60"/>
        <v>0</v>
      </c>
      <c r="F263" s="34">
        <f>IF(B263="",0,D263*VLOOKUP(B263,'4.製品一覧'!$B$4:$E$500,4,FALSE))</f>
        <v>0</v>
      </c>
      <c r="G263" s="35">
        <f t="shared" si="61"/>
        <v>0</v>
      </c>
      <c r="H263" s="35">
        <f t="shared" si="62"/>
        <v>0</v>
      </c>
      <c r="I263" s="113">
        <f t="shared" si="63"/>
        <v>0</v>
      </c>
      <c r="J263" s="114">
        <f t="shared" si="64"/>
        <v>0</v>
      </c>
      <c r="K263" s="47"/>
      <c r="L263" s="34" t="str">
        <f>IF(B263="","",SUMIF('5.経済減価償却'!$H$4:$H$3000,B263,'5.経済減価償却'!$G$4:$G$3000))</f>
        <v/>
      </c>
      <c r="M263" s="34" t="str">
        <f t="shared" si="65"/>
        <v/>
      </c>
      <c r="N263" s="34" t="str">
        <f>IF(B263="","",VLOOKUP(B263,'6.直接費'!$B$5:$G$501,3,FALSE))</f>
        <v/>
      </c>
      <c r="O263" s="34" t="str">
        <f t="shared" si="66"/>
        <v/>
      </c>
      <c r="P263" s="34" t="str">
        <f>IF($B263="","",VLOOKUP($B263,'6.直接費'!$B$5:$G$501,4,FALSE))</f>
        <v/>
      </c>
      <c r="Q263" s="34"/>
      <c r="R263" s="34"/>
      <c r="S263" s="34" t="str">
        <f t="shared" si="59"/>
        <v/>
      </c>
      <c r="T263" s="34" t="str">
        <f t="shared" si="59"/>
        <v/>
      </c>
      <c r="U263" s="34" t="str">
        <f t="shared" si="59"/>
        <v/>
      </c>
      <c r="V263" s="34" t="str">
        <f t="shared" si="59"/>
        <v/>
      </c>
      <c r="W263" s="34" t="str">
        <f t="shared" si="59"/>
        <v/>
      </c>
      <c r="X263" s="34" t="str">
        <f t="shared" si="59"/>
        <v/>
      </c>
      <c r="Y263" s="34" t="str">
        <f t="shared" si="59"/>
        <v/>
      </c>
      <c r="Z263" s="34" t="str">
        <f t="shared" si="59"/>
        <v/>
      </c>
      <c r="AA263" s="34" t="str">
        <f t="shared" si="59"/>
        <v/>
      </c>
      <c r="AB263" s="34" t="str">
        <f t="shared" si="59"/>
        <v/>
      </c>
      <c r="AC263" s="34" t="str">
        <f t="shared" si="59"/>
        <v/>
      </c>
      <c r="AD263" s="34" t="str">
        <f t="shared" si="59"/>
        <v/>
      </c>
      <c r="AE263" s="34" t="str">
        <f t="shared" si="59"/>
        <v/>
      </c>
      <c r="AF263" s="34" t="str">
        <f t="shared" si="59"/>
        <v/>
      </c>
      <c r="AG263" s="34" t="str">
        <f t="shared" si="59"/>
        <v/>
      </c>
      <c r="AH263" s="34" t="str">
        <f t="shared" si="59"/>
        <v/>
      </c>
      <c r="AI263" s="34" t="str">
        <f t="shared" si="59"/>
        <v/>
      </c>
      <c r="AJ263" s="34" t="str">
        <f t="shared" si="59"/>
        <v/>
      </c>
      <c r="AK263" s="34" t="str">
        <f t="shared" si="59"/>
        <v/>
      </c>
      <c r="AL263" s="34" t="str">
        <f t="shared" si="59"/>
        <v/>
      </c>
      <c r="AM263" s="34" t="str">
        <f t="shared" si="59"/>
        <v/>
      </c>
      <c r="AN263" s="34" t="str">
        <f t="shared" si="59"/>
        <v/>
      </c>
      <c r="AO263" s="34" t="str">
        <f t="shared" si="59"/>
        <v/>
      </c>
      <c r="AP263" s="34" t="str">
        <f t="shared" si="59"/>
        <v/>
      </c>
      <c r="AQ263" s="34" t="str">
        <f t="shared" si="59"/>
        <v/>
      </c>
      <c r="AR263" s="34" t="str">
        <f t="shared" si="59"/>
        <v/>
      </c>
      <c r="AS263" s="34" t="str">
        <f t="shared" si="59"/>
        <v/>
      </c>
      <c r="AT263" s="34" t="str">
        <f t="shared" si="59"/>
        <v/>
      </c>
      <c r="AU263" s="34" t="str">
        <f t="shared" si="59"/>
        <v/>
      </c>
      <c r="AV263" s="34" t="str">
        <f t="shared" si="59"/>
        <v/>
      </c>
    </row>
    <row r="264" spans="2:48" ht="21.9" customHeight="1">
      <c r="B264" s="86" t="str">
        <f>IF('4.製品一覧'!B263="","",'4.製品一覧'!B263)</f>
        <v/>
      </c>
      <c r="C264" s="86" t="str">
        <f>IFERROR(VLOOKUP(B264,'4.製品一覧'!$B$4:$C$500,2,FALSE),"")</f>
        <v/>
      </c>
      <c r="D264" s="34">
        <f>SUMIF('2.売上実績'!$C$4:$C$5000,$B264,'2.売上実績'!$D$4:$D$5000)</f>
        <v>0</v>
      </c>
      <c r="E264" s="35">
        <f t="shared" si="60"/>
        <v>0</v>
      </c>
      <c r="F264" s="34">
        <f>IF(B264="",0,D264*VLOOKUP(B264,'4.製品一覧'!$B$4:$E$500,4,FALSE))</f>
        <v>0</v>
      </c>
      <c r="G264" s="35">
        <f t="shared" si="61"/>
        <v>0</v>
      </c>
      <c r="H264" s="35">
        <f t="shared" si="62"/>
        <v>0</v>
      </c>
      <c r="I264" s="113">
        <f t="shared" si="63"/>
        <v>0</v>
      </c>
      <c r="J264" s="114">
        <f t="shared" si="64"/>
        <v>0</v>
      </c>
      <c r="K264" s="47"/>
      <c r="L264" s="34" t="str">
        <f>IF(B264="","",SUMIF('5.経済減価償却'!$H$4:$H$3000,B264,'5.経済減価償却'!$G$4:$G$3000))</f>
        <v/>
      </c>
      <c r="M264" s="34" t="str">
        <f t="shared" si="65"/>
        <v/>
      </c>
      <c r="N264" s="34" t="str">
        <f>IF(B264="","",VLOOKUP(B264,'6.直接費'!$B$5:$G$501,3,FALSE))</f>
        <v/>
      </c>
      <c r="O264" s="34" t="str">
        <f t="shared" si="66"/>
        <v/>
      </c>
      <c r="P264" s="34" t="str">
        <f>IF($B264="","",VLOOKUP($B264,'6.直接費'!$B$5:$G$501,4,FALSE))</f>
        <v/>
      </c>
      <c r="Q264" s="34"/>
      <c r="R264" s="34"/>
      <c r="S264" s="34" t="str">
        <f t="shared" si="59"/>
        <v/>
      </c>
      <c r="T264" s="34" t="str">
        <f t="shared" si="59"/>
        <v/>
      </c>
      <c r="U264" s="34" t="str">
        <f t="shared" si="59"/>
        <v/>
      </c>
      <c r="V264" s="34" t="str">
        <f t="shared" si="59"/>
        <v/>
      </c>
      <c r="W264" s="34" t="str">
        <f t="shared" si="59"/>
        <v/>
      </c>
      <c r="X264" s="34" t="str">
        <f t="shared" si="59"/>
        <v/>
      </c>
      <c r="Y264" s="34" t="str">
        <f t="shared" si="59"/>
        <v/>
      </c>
      <c r="Z264" s="34" t="str">
        <f t="shared" si="59"/>
        <v/>
      </c>
      <c r="AA264" s="34" t="str">
        <f t="shared" si="59"/>
        <v/>
      </c>
      <c r="AB264" s="34" t="str">
        <f t="shared" si="59"/>
        <v/>
      </c>
      <c r="AC264" s="34" t="str">
        <f t="shared" si="59"/>
        <v/>
      </c>
      <c r="AD264" s="34" t="str">
        <f t="shared" si="59"/>
        <v/>
      </c>
      <c r="AE264" s="34" t="str">
        <f t="shared" si="59"/>
        <v/>
      </c>
      <c r="AF264" s="34" t="str">
        <f t="shared" si="59"/>
        <v/>
      </c>
      <c r="AG264" s="34" t="str">
        <f t="shared" si="59"/>
        <v/>
      </c>
      <c r="AH264" s="34" t="str">
        <f t="shared" si="59"/>
        <v/>
      </c>
      <c r="AI264" s="34" t="str">
        <f t="shared" si="59"/>
        <v/>
      </c>
      <c r="AJ264" s="34" t="str">
        <f t="shared" si="59"/>
        <v/>
      </c>
      <c r="AK264" s="34" t="str">
        <f t="shared" si="59"/>
        <v/>
      </c>
      <c r="AL264" s="34" t="str">
        <f t="shared" si="59"/>
        <v/>
      </c>
      <c r="AM264" s="34" t="str">
        <f t="shared" si="59"/>
        <v/>
      </c>
      <c r="AN264" s="34" t="str">
        <f t="shared" si="59"/>
        <v/>
      </c>
      <c r="AO264" s="34" t="str">
        <f t="shared" si="59"/>
        <v/>
      </c>
      <c r="AP264" s="34" t="str">
        <f t="shared" si="59"/>
        <v/>
      </c>
      <c r="AQ264" s="34" t="str">
        <f t="shared" si="59"/>
        <v/>
      </c>
      <c r="AR264" s="34" t="str">
        <f t="shared" si="59"/>
        <v/>
      </c>
      <c r="AS264" s="34" t="str">
        <f t="shared" si="59"/>
        <v/>
      </c>
      <c r="AT264" s="34" t="str">
        <f t="shared" si="59"/>
        <v/>
      </c>
      <c r="AU264" s="34" t="str">
        <f t="shared" si="59"/>
        <v/>
      </c>
      <c r="AV264" s="34" t="str">
        <f t="shared" si="59"/>
        <v/>
      </c>
    </row>
    <row r="265" spans="2:48" ht="21.9" customHeight="1">
      <c r="B265" s="86" t="str">
        <f>IF('4.製品一覧'!B264="","",'4.製品一覧'!B264)</f>
        <v/>
      </c>
      <c r="C265" s="86" t="str">
        <f>IFERROR(VLOOKUP(B265,'4.製品一覧'!$B$4:$C$500,2,FALSE),"")</f>
        <v/>
      </c>
      <c r="D265" s="34">
        <f>SUMIF('2.売上実績'!$C$4:$C$5000,$B265,'2.売上実績'!$D$4:$D$5000)</f>
        <v>0</v>
      </c>
      <c r="E265" s="35">
        <f t="shared" si="60"/>
        <v>0</v>
      </c>
      <c r="F265" s="34">
        <f>IF(B265="",0,D265*VLOOKUP(B265,'4.製品一覧'!$B$4:$E$500,4,FALSE))</f>
        <v>0</v>
      </c>
      <c r="G265" s="35">
        <f t="shared" si="61"/>
        <v>0</v>
      </c>
      <c r="H265" s="35">
        <f t="shared" si="62"/>
        <v>0</v>
      </c>
      <c r="I265" s="113">
        <f t="shared" si="63"/>
        <v>0</v>
      </c>
      <c r="J265" s="114">
        <f t="shared" si="64"/>
        <v>0</v>
      </c>
      <c r="K265" s="47"/>
      <c r="L265" s="34" t="str">
        <f>IF(B265="","",SUMIF('5.経済減価償却'!$H$4:$H$3000,B265,'5.経済減価償却'!$G$4:$G$3000))</f>
        <v/>
      </c>
      <c r="M265" s="34" t="str">
        <f t="shared" si="65"/>
        <v/>
      </c>
      <c r="N265" s="34" t="str">
        <f>IF(B265="","",VLOOKUP(B265,'6.直接費'!$B$5:$G$501,3,FALSE))</f>
        <v/>
      </c>
      <c r="O265" s="34" t="str">
        <f t="shared" si="66"/>
        <v/>
      </c>
      <c r="P265" s="34" t="str">
        <f>IF($B265="","",VLOOKUP($B265,'6.直接費'!$B$5:$G$501,4,FALSE))</f>
        <v/>
      </c>
      <c r="Q265" s="34"/>
      <c r="R265" s="34"/>
      <c r="S265" s="34" t="str">
        <f t="shared" si="59"/>
        <v/>
      </c>
      <c r="T265" s="34" t="str">
        <f t="shared" si="59"/>
        <v/>
      </c>
      <c r="U265" s="34" t="str">
        <f t="shared" si="59"/>
        <v/>
      </c>
      <c r="V265" s="34" t="str">
        <f t="shared" si="59"/>
        <v/>
      </c>
      <c r="W265" s="34" t="str">
        <f t="shared" si="59"/>
        <v/>
      </c>
      <c r="X265" s="34" t="str">
        <f t="shared" si="59"/>
        <v/>
      </c>
      <c r="Y265" s="34" t="str">
        <f t="shared" si="59"/>
        <v/>
      </c>
      <c r="Z265" s="34" t="str">
        <f t="shared" si="59"/>
        <v/>
      </c>
      <c r="AA265" s="34" t="str">
        <f t="shared" si="59"/>
        <v/>
      </c>
      <c r="AB265" s="34" t="str">
        <f t="shared" si="59"/>
        <v/>
      </c>
      <c r="AC265" s="34" t="str">
        <f t="shared" si="59"/>
        <v/>
      </c>
      <c r="AD265" s="34" t="str">
        <f t="shared" si="59"/>
        <v/>
      </c>
      <c r="AE265" s="34" t="str">
        <f t="shared" si="59"/>
        <v/>
      </c>
      <c r="AF265" s="34" t="str">
        <f t="shared" si="59"/>
        <v/>
      </c>
      <c r="AG265" s="34" t="str">
        <f t="shared" si="59"/>
        <v/>
      </c>
      <c r="AH265" s="34" t="str">
        <f t="shared" si="59"/>
        <v/>
      </c>
      <c r="AI265" s="34" t="str">
        <f t="shared" si="59"/>
        <v/>
      </c>
      <c r="AJ265" s="34" t="str">
        <f t="shared" si="59"/>
        <v/>
      </c>
      <c r="AK265" s="34" t="str">
        <f t="shared" si="59"/>
        <v/>
      </c>
      <c r="AL265" s="34" t="str">
        <f t="shared" si="59"/>
        <v/>
      </c>
      <c r="AM265" s="34" t="str">
        <f t="shared" si="59"/>
        <v/>
      </c>
      <c r="AN265" s="34" t="str">
        <f t="shared" si="59"/>
        <v/>
      </c>
      <c r="AO265" s="34" t="str">
        <f t="shared" si="59"/>
        <v/>
      </c>
      <c r="AP265" s="34" t="str">
        <f t="shared" si="59"/>
        <v/>
      </c>
      <c r="AQ265" s="34" t="str">
        <f t="shared" si="59"/>
        <v/>
      </c>
      <c r="AR265" s="34" t="str">
        <f t="shared" si="59"/>
        <v/>
      </c>
      <c r="AS265" s="34" t="str">
        <f t="shared" si="59"/>
        <v/>
      </c>
      <c r="AT265" s="34" t="str">
        <f t="shared" si="59"/>
        <v/>
      </c>
      <c r="AU265" s="34" t="str">
        <f t="shared" si="59"/>
        <v/>
      </c>
      <c r="AV265" s="34" t="str">
        <f t="shared" si="59"/>
        <v/>
      </c>
    </row>
    <row r="266" spans="2:48" ht="21.9" customHeight="1">
      <c r="B266" s="86" t="str">
        <f>IF('4.製品一覧'!B265="","",'4.製品一覧'!B265)</f>
        <v/>
      </c>
      <c r="C266" s="86" t="str">
        <f>IFERROR(VLOOKUP(B266,'4.製品一覧'!$B$4:$C$500,2,FALSE),"")</f>
        <v/>
      </c>
      <c r="D266" s="34">
        <f>SUMIF('2.売上実績'!$C$4:$C$5000,$B266,'2.売上実績'!$D$4:$D$5000)</f>
        <v>0</v>
      </c>
      <c r="E266" s="35">
        <f t="shared" si="60"/>
        <v>0</v>
      </c>
      <c r="F266" s="34">
        <f>IF(B266="",0,D266*VLOOKUP(B266,'4.製品一覧'!$B$4:$E$500,4,FALSE))</f>
        <v>0</v>
      </c>
      <c r="G266" s="35">
        <f t="shared" si="61"/>
        <v>0</v>
      </c>
      <c r="H266" s="35">
        <f t="shared" si="62"/>
        <v>0</v>
      </c>
      <c r="I266" s="113">
        <f t="shared" si="63"/>
        <v>0</v>
      </c>
      <c r="J266" s="114">
        <f t="shared" si="64"/>
        <v>0</v>
      </c>
      <c r="K266" s="47"/>
      <c r="L266" s="34" t="str">
        <f>IF(B266="","",SUMIF('5.経済減価償却'!$H$4:$H$3000,B266,'5.経済減価償却'!$G$4:$G$3000))</f>
        <v/>
      </c>
      <c r="M266" s="34" t="str">
        <f t="shared" si="65"/>
        <v/>
      </c>
      <c r="N266" s="34" t="str">
        <f>IF(B266="","",VLOOKUP(B266,'6.直接費'!$B$5:$G$501,3,FALSE))</f>
        <v/>
      </c>
      <c r="O266" s="34" t="str">
        <f t="shared" si="66"/>
        <v/>
      </c>
      <c r="P266" s="34" t="str">
        <f>IF($B266="","",VLOOKUP($B266,'6.直接費'!$B$5:$G$501,4,FALSE))</f>
        <v/>
      </c>
      <c r="Q266" s="34"/>
      <c r="R266" s="34"/>
      <c r="S266" s="34" t="str">
        <f t="shared" si="59"/>
        <v/>
      </c>
      <c r="T266" s="34" t="str">
        <f t="shared" si="59"/>
        <v/>
      </c>
      <c r="U266" s="34" t="str">
        <f t="shared" si="59"/>
        <v/>
      </c>
      <c r="V266" s="34" t="str">
        <f t="shared" si="59"/>
        <v/>
      </c>
      <c r="W266" s="34" t="str">
        <f t="shared" si="59"/>
        <v/>
      </c>
      <c r="X266" s="34" t="str">
        <f t="shared" si="59"/>
        <v/>
      </c>
      <c r="Y266" s="34" t="str">
        <f t="shared" si="59"/>
        <v/>
      </c>
      <c r="Z266" s="34" t="str">
        <f t="shared" si="59"/>
        <v/>
      </c>
      <c r="AA266" s="34" t="str">
        <f t="shared" si="59"/>
        <v/>
      </c>
      <c r="AB266" s="34" t="str">
        <f t="shared" si="59"/>
        <v/>
      </c>
      <c r="AC266" s="34" t="str">
        <f t="shared" si="59"/>
        <v/>
      </c>
      <c r="AD266" s="34" t="str">
        <f t="shared" si="59"/>
        <v/>
      </c>
      <c r="AE266" s="34" t="str">
        <f t="shared" si="59"/>
        <v/>
      </c>
      <c r="AF266" s="34" t="str">
        <f t="shared" si="59"/>
        <v/>
      </c>
      <c r="AG266" s="34" t="str">
        <f t="shared" si="59"/>
        <v/>
      </c>
      <c r="AH266" s="34" t="str">
        <f t="shared" si="59"/>
        <v/>
      </c>
      <c r="AI266" s="34" t="str">
        <f t="shared" si="59"/>
        <v/>
      </c>
      <c r="AJ266" s="34" t="str">
        <f t="shared" si="59"/>
        <v/>
      </c>
      <c r="AK266" s="34" t="str">
        <f t="shared" si="59"/>
        <v/>
      </c>
      <c r="AL266" s="34" t="str">
        <f t="shared" si="59"/>
        <v/>
      </c>
      <c r="AM266" s="34" t="str">
        <f t="shared" si="59"/>
        <v/>
      </c>
      <c r="AN266" s="34" t="str">
        <f t="shared" si="59"/>
        <v/>
      </c>
      <c r="AO266" s="34" t="str">
        <f t="shared" si="59"/>
        <v/>
      </c>
      <c r="AP266" s="34" t="str">
        <f t="shared" si="59"/>
        <v/>
      </c>
      <c r="AQ266" s="34" t="str">
        <f t="shared" si="59"/>
        <v/>
      </c>
      <c r="AR266" s="34" t="str">
        <f t="shared" si="59"/>
        <v/>
      </c>
      <c r="AS266" s="34" t="str">
        <f t="shared" si="59"/>
        <v/>
      </c>
      <c r="AT266" s="34" t="str">
        <f t="shared" si="59"/>
        <v/>
      </c>
      <c r="AU266" s="34" t="str">
        <f t="shared" si="59"/>
        <v/>
      </c>
      <c r="AV266" s="34" t="str">
        <f t="shared" si="59"/>
        <v/>
      </c>
    </row>
    <row r="267" spans="2:48" ht="21.9" customHeight="1">
      <c r="B267" s="86" t="str">
        <f>IF('4.製品一覧'!B266="","",'4.製品一覧'!B266)</f>
        <v/>
      </c>
      <c r="C267" s="86" t="str">
        <f>IFERROR(VLOOKUP(B267,'4.製品一覧'!$B$4:$C$500,2,FALSE),"")</f>
        <v/>
      </c>
      <c r="D267" s="34">
        <f>SUMIF('2.売上実績'!$C$4:$C$5000,$B267,'2.売上実績'!$D$4:$D$5000)</f>
        <v>0</v>
      </c>
      <c r="E267" s="35">
        <f t="shared" si="60"/>
        <v>0</v>
      </c>
      <c r="F267" s="34">
        <f>IF(B267="",0,D267*VLOOKUP(B267,'4.製品一覧'!$B$4:$E$500,4,FALSE))</f>
        <v>0</v>
      </c>
      <c r="G267" s="35">
        <f t="shared" si="61"/>
        <v>0</v>
      </c>
      <c r="H267" s="35">
        <f t="shared" si="62"/>
        <v>0</v>
      </c>
      <c r="I267" s="113">
        <f t="shared" si="63"/>
        <v>0</v>
      </c>
      <c r="J267" s="114">
        <f t="shared" si="64"/>
        <v>0</v>
      </c>
      <c r="K267" s="47"/>
      <c r="L267" s="34" t="str">
        <f>IF(B267="","",SUMIF('5.経済減価償却'!$H$4:$H$3000,B267,'5.経済減価償却'!$G$4:$G$3000))</f>
        <v/>
      </c>
      <c r="M267" s="34" t="str">
        <f t="shared" si="65"/>
        <v/>
      </c>
      <c r="N267" s="34" t="str">
        <f>IF(B267="","",VLOOKUP(B267,'6.直接費'!$B$5:$G$501,3,FALSE))</f>
        <v/>
      </c>
      <c r="O267" s="34" t="str">
        <f t="shared" si="66"/>
        <v/>
      </c>
      <c r="P267" s="34" t="str">
        <f>IF($B267="","",VLOOKUP($B267,'6.直接費'!$B$5:$G$501,4,FALSE))</f>
        <v/>
      </c>
      <c r="Q267" s="34"/>
      <c r="R267" s="34"/>
      <c r="S267" s="34" t="str">
        <f t="shared" si="59"/>
        <v/>
      </c>
      <c r="T267" s="34" t="str">
        <f t="shared" si="59"/>
        <v/>
      </c>
      <c r="U267" s="34" t="str">
        <f t="shared" si="59"/>
        <v/>
      </c>
      <c r="V267" s="34" t="str">
        <f t="shared" si="59"/>
        <v/>
      </c>
      <c r="W267" s="34" t="str">
        <f t="shared" si="59"/>
        <v/>
      </c>
      <c r="X267" s="34" t="str">
        <f t="shared" si="59"/>
        <v/>
      </c>
      <c r="Y267" s="34" t="str">
        <f t="shared" si="59"/>
        <v/>
      </c>
      <c r="Z267" s="34" t="str">
        <f t="shared" si="59"/>
        <v/>
      </c>
      <c r="AA267" s="34" t="str">
        <f t="shared" si="59"/>
        <v/>
      </c>
      <c r="AB267" s="34" t="str">
        <f t="shared" si="59"/>
        <v/>
      </c>
      <c r="AC267" s="34" t="str">
        <f t="shared" si="59"/>
        <v/>
      </c>
      <c r="AD267" s="34" t="str">
        <f t="shared" si="59"/>
        <v/>
      </c>
      <c r="AE267" s="34" t="str">
        <f t="shared" si="59"/>
        <v/>
      </c>
      <c r="AF267" s="34" t="str">
        <f t="shared" si="59"/>
        <v/>
      </c>
      <c r="AG267" s="34" t="str">
        <f t="shared" si="59"/>
        <v/>
      </c>
      <c r="AH267" s="34" t="str">
        <f t="shared" si="59"/>
        <v/>
      </c>
      <c r="AI267" s="34" t="str">
        <f t="shared" si="59"/>
        <v/>
      </c>
      <c r="AJ267" s="34" t="str">
        <f t="shared" si="59"/>
        <v/>
      </c>
      <c r="AK267" s="34" t="str">
        <f t="shared" si="59"/>
        <v/>
      </c>
      <c r="AL267" s="34" t="str">
        <f t="shared" si="59"/>
        <v/>
      </c>
      <c r="AM267" s="34" t="str">
        <f t="shared" si="59"/>
        <v/>
      </c>
      <c r="AN267" s="34" t="str">
        <f t="shared" si="59"/>
        <v/>
      </c>
      <c r="AO267" s="34" t="str">
        <f t="shared" si="59"/>
        <v/>
      </c>
      <c r="AP267" s="34" t="str">
        <f t="shared" si="59"/>
        <v/>
      </c>
      <c r="AQ267" s="34" t="str">
        <f t="shared" si="59"/>
        <v/>
      </c>
      <c r="AR267" s="34" t="str">
        <f t="shared" si="59"/>
        <v/>
      </c>
      <c r="AS267" s="34" t="str">
        <f t="shared" si="59"/>
        <v/>
      </c>
      <c r="AT267" s="34" t="str">
        <f t="shared" si="59"/>
        <v/>
      </c>
      <c r="AU267" s="34" t="str">
        <f t="shared" si="59"/>
        <v/>
      </c>
      <c r="AV267" s="34" t="str">
        <f t="shared" si="59"/>
        <v/>
      </c>
    </row>
    <row r="268" spans="2:48" ht="21.9" customHeight="1">
      <c r="B268" s="86" t="str">
        <f>IF('4.製品一覧'!B267="","",'4.製品一覧'!B267)</f>
        <v/>
      </c>
      <c r="C268" s="86" t="str">
        <f>IFERROR(VLOOKUP(B268,'4.製品一覧'!$B$4:$C$500,2,FALSE),"")</f>
        <v/>
      </c>
      <c r="D268" s="34">
        <f>SUMIF('2.売上実績'!$C$4:$C$5000,$B268,'2.売上実績'!$D$4:$D$5000)</f>
        <v>0</v>
      </c>
      <c r="E268" s="35">
        <f t="shared" si="60"/>
        <v>0</v>
      </c>
      <c r="F268" s="34">
        <f>IF(B268="",0,D268*VLOOKUP(B268,'4.製品一覧'!$B$4:$E$500,4,FALSE))</f>
        <v>0</v>
      </c>
      <c r="G268" s="35">
        <f t="shared" si="61"/>
        <v>0</v>
      </c>
      <c r="H268" s="35">
        <f t="shared" si="62"/>
        <v>0</v>
      </c>
      <c r="I268" s="113">
        <f t="shared" si="63"/>
        <v>0</v>
      </c>
      <c r="J268" s="114">
        <f t="shared" si="64"/>
        <v>0</v>
      </c>
      <c r="K268" s="47"/>
      <c r="L268" s="34" t="str">
        <f>IF(B268="","",SUMIF('5.経済減価償却'!$H$4:$H$3000,B268,'5.経済減価償却'!$G$4:$G$3000))</f>
        <v/>
      </c>
      <c r="M268" s="34" t="str">
        <f t="shared" si="65"/>
        <v/>
      </c>
      <c r="N268" s="34" t="str">
        <f>IF(B268="","",VLOOKUP(B268,'6.直接費'!$B$5:$G$501,3,FALSE))</f>
        <v/>
      </c>
      <c r="O268" s="34" t="str">
        <f t="shared" si="66"/>
        <v/>
      </c>
      <c r="P268" s="34" t="str">
        <f>IF($B268="","",VLOOKUP($B268,'6.直接費'!$B$5:$G$501,4,FALSE))</f>
        <v/>
      </c>
      <c r="Q268" s="34"/>
      <c r="R268" s="34"/>
      <c r="S268" s="34" t="str">
        <f t="shared" si="59"/>
        <v/>
      </c>
      <c r="T268" s="34" t="str">
        <f t="shared" si="59"/>
        <v/>
      </c>
      <c r="U268" s="34" t="str">
        <f t="shared" si="59"/>
        <v/>
      </c>
      <c r="V268" s="34" t="str">
        <f t="shared" si="59"/>
        <v/>
      </c>
      <c r="W268" s="34" t="str">
        <f t="shared" si="59"/>
        <v/>
      </c>
      <c r="X268" s="34" t="str">
        <f t="shared" si="59"/>
        <v/>
      </c>
      <c r="Y268" s="34" t="str">
        <f t="shared" si="59"/>
        <v/>
      </c>
      <c r="Z268" s="34" t="str">
        <f t="shared" si="59"/>
        <v/>
      </c>
      <c r="AA268" s="34" t="str">
        <f t="shared" si="59"/>
        <v/>
      </c>
      <c r="AB268" s="34" t="str">
        <f t="shared" si="59"/>
        <v/>
      </c>
      <c r="AC268" s="34" t="str">
        <f t="shared" si="59"/>
        <v/>
      </c>
      <c r="AD268" s="34" t="str">
        <f t="shared" si="59"/>
        <v/>
      </c>
      <c r="AE268" s="34" t="str">
        <f t="shared" si="59"/>
        <v/>
      </c>
      <c r="AF268" s="34" t="str">
        <f t="shared" si="59"/>
        <v/>
      </c>
      <c r="AG268" s="34" t="str">
        <f t="shared" si="59"/>
        <v/>
      </c>
      <c r="AH268" s="34" t="str">
        <f t="shared" ref="S268:AV276" si="67">IF(OR($B268="",AH$4=""),"",IF(AH$4="売上数",AH$3*$E268,IF(AH$4="汎用配賦値",AH$3*$G268,IF(AND(AH$4="均一配賦",$B$3&gt;0),AH$3/$B$3,IF(AH$4="減価償却費",AH$3*$H268)))))</f>
        <v/>
      </c>
      <c r="AI268" s="34" t="str">
        <f t="shared" si="67"/>
        <v/>
      </c>
      <c r="AJ268" s="34" t="str">
        <f t="shared" si="67"/>
        <v/>
      </c>
      <c r="AK268" s="34" t="str">
        <f t="shared" si="67"/>
        <v/>
      </c>
      <c r="AL268" s="34" t="str">
        <f t="shared" si="67"/>
        <v/>
      </c>
      <c r="AM268" s="34" t="str">
        <f t="shared" si="67"/>
        <v/>
      </c>
      <c r="AN268" s="34" t="str">
        <f t="shared" si="67"/>
        <v/>
      </c>
      <c r="AO268" s="34" t="str">
        <f t="shared" si="67"/>
        <v/>
      </c>
      <c r="AP268" s="34" t="str">
        <f t="shared" si="67"/>
        <v/>
      </c>
      <c r="AQ268" s="34" t="str">
        <f t="shared" si="67"/>
        <v/>
      </c>
      <c r="AR268" s="34" t="str">
        <f t="shared" si="67"/>
        <v/>
      </c>
      <c r="AS268" s="34" t="str">
        <f t="shared" si="67"/>
        <v/>
      </c>
      <c r="AT268" s="34" t="str">
        <f t="shared" si="67"/>
        <v/>
      </c>
      <c r="AU268" s="34" t="str">
        <f t="shared" si="67"/>
        <v/>
      </c>
      <c r="AV268" s="34" t="str">
        <f t="shared" si="67"/>
        <v/>
      </c>
    </row>
    <row r="269" spans="2:48" ht="21.9" customHeight="1">
      <c r="B269" s="86" t="str">
        <f>IF('4.製品一覧'!B268="","",'4.製品一覧'!B268)</f>
        <v/>
      </c>
      <c r="C269" s="86" t="str">
        <f>IFERROR(VLOOKUP(B269,'4.製品一覧'!$B$4:$C$500,2,FALSE),"")</f>
        <v/>
      </c>
      <c r="D269" s="34">
        <f>SUMIF('2.売上実績'!$C$4:$C$5000,$B269,'2.売上実績'!$D$4:$D$5000)</f>
        <v>0</v>
      </c>
      <c r="E269" s="35">
        <f t="shared" si="60"/>
        <v>0</v>
      </c>
      <c r="F269" s="34">
        <f>IF(B269="",0,D269*VLOOKUP(B269,'4.製品一覧'!$B$4:$E$500,4,FALSE))</f>
        <v>0</v>
      </c>
      <c r="G269" s="35">
        <f t="shared" si="61"/>
        <v>0</v>
      </c>
      <c r="H269" s="35">
        <f t="shared" si="62"/>
        <v>0</v>
      </c>
      <c r="I269" s="113">
        <f t="shared" si="63"/>
        <v>0</v>
      </c>
      <c r="J269" s="114">
        <f t="shared" si="64"/>
        <v>0</v>
      </c>
      <c r="K269" s="47"/>
      <c r="L269" s="34" t="str">
        <f>IF(B269="","",SUMIF('5.経済減価償却'!$H$4:$H$3000,B269,'5.経済減価償却'!$G$4:$G$3000))</f>
        <v/>
      </c>
      <c r="M269" s="34" t="str">
        <f t="shared" si="65"/>
        <v/>
      </c>
      <c r="N269" s="34" t="str">
        <f>IF(B269="","",VLOOKUP(B269,'6.直接費'!$B$5:$G$501,3,FALSE))</f>
        <v/>
      </c>
      <c r="O269" s="34" t="str">
        <f t="shared" si="66"/>
        <v/>
      </c>
      <c r="P269" s="34" t="str">
        <f>IF($B269="","",VLOOKUP($B269,'6.直接費'!$B$5:$G$501,4,FALSE))</f>
        <v/>
      </c>
      <c r="Q269" s="34"/>
      <c r="R269" s="34"/>
      <c r="S269" s="34" t="str">
        <f t="shared" si="67"/>
        <v/>
      </c>
      <c r="T269" s="34" t="str">
        <f t="shared" si="67"/>
        <v/>
      </c>
      <c r="U269" s="34" t="str">
        <f t="shared" si="67"/>
        <v/>
      </c>
      <c r="V269" s="34" t="str">
        <f t="shared" si="67"/>
        <v/>
      </c>
      <c r="W269" s="34" t="str">
        <f t="shared" si="67"/>
        <v/>
      </c>
      <c r="X269" s="34" t="str">
        <f t="shared" si="67"/>
        <v/>
      </c>
      <c r="Y269" s="34" t="str">
        <f t="shared" si="67"/>
        <v/>
      </c>
      <c r="Z269" s="34" t="str">
        <f t="shared" si="67"/>
        <v/>
      </c>
      <c r="AA269" s="34" t="str">
        <f t="shared" si="67"/>
        <v/>
      </c>
      <c r="AB269" s="34" t="str">
        <f t="shared" si="67"/>
        <v/>
      </c>
      <c r="AC269" s="34" t="str">
        <f t="shared" si="67"/>
        <v/>
      </c>
      <c r="AD269" s="34" t="str">
        <f t="shared" si="67"/>
        <v/>
      </c>
      <c r="AE269" s="34" t="str">
        <f t="shared" si="67"/>
        <v/>
      </c>
      <c r="AF269" s="34" t="str">
        <f t="shared" si="67"/>
        <v/>
      </c>
      <c r="AG269" s="34" t="str">
        <f t="shared" si="67"/>
        <v/>
      </c>
      <c r="AH269" s="34" t="str">
        <f t="shared" si="67"/>
        <v/>
      </c>
      <c r="AI269" s="34" t="str">
        <f t="shared" si="67"/>
        <v/>
      </c>
      <c r="AJ269" s="34" t="str">
        <f t="shared" si="67"/>
        <v/>
      </c>
      <c r="AK269" s="34" t="str">
        <f t="shared" si="67"/>
        <v/>
      </c>
      <c r="AL269" s="34" t="str">
        <f t="shared" si="67"/>
        <v/>
      </c>
      <c r="AM269" s="34" t="str">
        <f t="shared" si="67"/>
        <v/>
      </c>
      <c r="AN269" s="34" t="str">
        <f t="shared" si="67"/>
        <v/>
      </c>
      <c r="AO269" s="34" t="str">
        <f t="shared" si="67"/>
        <v/>
      </c>
      <c r="AP269" s="34" t="str">
        <f t="shared" si="67"/>
        <v/>
      </c>
      <c r="AQ269" s="34" t="str">
        <f t="shared" si="67"/>
        <v/>
      </c>
      <c r="AR269" s="34" t="str">
        <f t="shared" si="67"/>
        <v/>
      </c>
      <c r="AS269" s="34" t="str">
        <f t="shared" si="67"/>
        <v/>
      </c>
      <c r="AT269" s="34" t="str">
        <f t="shared" si="67"/>
        <v/>
      </c>
      <c r="AU269" s="34" t="str">
        <f t="shared" si="67"/>
        <v/>
      </c>
      <c r="AV269" s="34" t="str">
        <f t="shared" si="67"/>
        <v/>
      </c>
    </row>
    <row r="270" spans="2:48" ht="21.9" customHeight="1">
      <c r="B270" s="86" t="str">
        <f>IF('4.製品一覧'!B269="","",'4.製品一覧'!B269)</f>
        <v/>
      </c>
      <c r="C270" s="86" t="str">
        <f>IFERROR(VLOOKUP(B270,'4.製品一覧'!$B$4:$C$500,2,FALSE),"")</f>
        <v/>
      </c>
      <c r="D270" s="34">
        <f>SUMIF('2.売上実績'!$C$4:$C$5000,$B270,'2.売上実績'!$D$4:$D$5000)</f>
        <v>0</v>
      </c>
      <c r="E270" s="35">
        <f t="shared" si="60"/>
        <v>0</v>
      </c>
      <c r="F270" s="34">
        <f>IF(B270="",0,D270*VLOOKUP(B270,'4.製品一覧'!$B$4:$E$500,4,FALSE))</f>
        <v>0</v>
      </c>
      <c r="G270" s="35">
        <f t="shared" si="61"/>
        <v>0</v>
      </c>
      <c r="H270" s="35">
        <f t="shared" si="62"/>
        <v>0</v>
      </c>
      <c r="I270" s="113">
        <f t="shared" si="63"/>
        <v>0</v>
      </c>
      <c r="J270" s="114">
        <f t="shared" si="64"/>
        <v>0</v>
      </c>
      <c r="K270" s="47"/>
      <c r="L270" s="34" t="str">
        <f>IF(B270="","",SUMIF('5.経済減価償却'!$H$4:$H$3000,B270,'5.経済減価償却'!$G$4:$G$3000))</f>
        <v/>
      </c>
      <c r="M270" s="34" t="str">
        <f t="shared" si="65"/>
        <v/>
      </c>
      <c r="N270" s="34" t="str">
        <f>IF(B270="","",VLOOKUP(B270,'6.直接費'!$B$5:$G$501,3,FALSE))</f>
        <v/>
      </c>
      <c r="O270" s="34" t="str">
        <f t="shared" si="66"/>
        <v/>
      </c>
      <c r="P270" s="34" t="str">
        <f>IF($B270="","",VLOOKUP($B270,'6.直接費'!$B$5:$G$501,4,FALSE))</f>
        <v/>
      </c>
      <c r="Q270" s="34"/>
      <c r="R270" s="34"/>
      <c r="S270" s="34" t="str">
        <f t="shared" si="67"/>
        <v/>
      </c>
      <c r="T270" s="34" t="str">
        <f t="shared" si="67"/>
        <v/>
      </c>
      <c r="U270" s="34" t="str">
        <f t="shared" si="67"/>
        <v/>
      </c>
      <c r="V270" s="34" t="str">
        <f t="shared" si="67"/>
        <v/>
      </c>
      <c r="W270" s="34" t="str">
        <f t="shared" si="67"/>
        <v/>
      </c>
      <c r="X270" s="34" t="str">
        <f t="shared" si="67"/>
        <v/>
      </c>
      <c r="Y270" s="34" t="str">
        <f t="shared" si="67"/>
        <v/>
      </c>
      <c r="Z270" s="34" t="str">
        <f t="shared" si="67"/>
        <v/>
      </c>
      <c r="AA270" s="34" t="str">
        <f t="shared" si="67"/>
        <v/>
      </c>
      <c r="AB270" s="34" t="str">
        <f t="shared" si="67"/>
        <v/>
      </c>
      <c r="AC270" s="34" t="str">
        <f t="shared" si="67"/>
        <v/>
      </c>
      <c r="AD270" s="34" t="str">
        <f t="shared" si="67"/>
        <v/>
      </c>
      <c r="AE270" s="34" t="str">
        <f t="shared" si="67"/>
        <v/>
      </c>
      <c r="AF270" s="34" t="str">
        <f t="shared" si="67"/>
        <v/>
      </c>
      <c r="AG270" s="34" t="str">
        <f t="shared" si="67"/>
        <v/>
      </c>
      <c r="AH270" s="34" t="str">
        <f t="shared" si="67"/>
        <v/>
      </c>
      <c r="AI270" s="34" t="str">
        <f t="shared" si="67"/>
        <v/>
      </c>
      <c r="AJ270" s="34" t="str">
        <f t="shared" si="67"/>
        <v/>
      </c>
      <c r="AK270" s="34" t="str">
        <f t="shared" si="67"/>
        <v/>
      </c>
      <c r="AL270" s="34" t="str">
        <f t="shared" si="67"/>
        <v/>
      </c>
      <c r="AM270" s="34" t="str">
        <f t="shared" si="67"/>
        <v/>
      </c>
      <c r="AN270" s="34" t="str">
        <f t="shared" si="67"/>
        <v/>
      </c>
      <c r="AO270" s="34" t="str">
        <f t="shared" si="67"/>
        <v/>
      </c>
      <c r="AP270" s="34" t="str">
        <f t="shared" si="67"/>
        <v/>
      </c>
      <c r="AQ270" s="34" t="str">
        <f t="shared" si="67"/>
        <v/>
      </c>
      <c r="AR270" s="34" t="str">
        <f t="shared" si="67"/>
        <v/>
      </c>
      <c r="AS270" s="34" t="str">
        <f t="shared" si="67"/>
        <v/>
      </c>
      <c r="AT270" s="34" t="str">
        <f t="shared" si="67"/>
        <v/>
      </c>
      <c r="AU270" s="34" t="str">
        <f t="shared" si="67"/>
        <v/>
      </c>
      <c r="AV270" s="34" t="str">
        <f t="shared" si="67"/>
        <v/>
      </c>
    </row>
    <row r="271" spans="2:48" ht="21.9" customHeight="1">
      <c r="B271" s="86" t="str">
        <f>IF('4.製品一覧'!B270="","",'4.製品一覧'!B270)</f>
        <v/>
      </c>
      <c r="C271" s="86" t="str">
        <f>IFERROR(VLOOKUP(B271,'4.製品一覧'!$B$4:$C$500,2,FALSE),"")</f>
        <v/>
      </c>
      <c r="D271" s="34">
        <f>SUMIF('2.売上実績'!$C$4:$C$5000,$B271,'2.売上実績'!$D$4:$D$5000)</f>
        <v>0</v>
      </c>
      <c r="E271" s="35">
        <f t="shared" si="60"/>
        <v>0</v>
      </c>
      <c r="F271" s="34">
        <f>IF(B271="",0,D271*VLOOKUP(B271,'4.製品一覧'!$B$4:$E$500,4,FALSE))</f>
        <v>0</v>
      </c>
      <c r="G271" s="35">
        <f t="shared" si="61"/>
        <v>0</v>
      </c>
      <c r="H271" s="35">
        <f t="shared" si="62"/>
        <v>0</v>
      </c>
      <c r="I271" s="113">
        <f t="shared" si="63"/>
        <v>0</v>
      </c>
      <c r="J271" s="114">
        <f t="shared" si="64"/>
        <v>0</v>
      </c>
      <c r="K271" s="47"/>
      <c r="L271" s="34" t="str">
        <f>IF(B271="","",SUMIF('5.経済減価償却'!$H$4:$H$3000,B271,'5.経済減価償却'!$G$4:$G$3000))</f>
        <v/>
      </c>
      <c r="M271" s="34" t="str">
        <f t="shared" si="65"/>
        <v/>
      </c>
      <c r="N271" s="34" t="str">
        <f>IF(B271="","",VLOOKUP(B271,'6.直接費'!$B$5:$G$501,3,FALSE))</f>
        <v/>
      </c>
      <c r="O271" s="34" t="str">
        <f t="shared" si="66"/>
        <v/>
      </c>
      <c r="P271" s="34" t="str">
        <f>IF($B271="","",VLOOKUP($B271,'6.直接費'!$B$5:$G$501,4,FALSE))</f>
        <v/>
      </c>
      <c r="Q271" s="34"/>
      <c r="R271" s="34"/>
      <c r="S271" s="34" t="str">
        <f t="shared" si="67"/>
        <v/>
      </c>
      <c r="T271" s="34" t="str">
        <f t="shared" si="67"/>
        <v/>
      </c>
      <c r="U271" s="34" t="str">
        <f t="shared" si="67"/>
        <v/>
      </c>
      <c r="V271" s="34" t="str">
        <f t="shared" si="67"/>
        <v/>
      </c>
      <c r="W271" s="34" t="str">
        <f t="shared" si="67"/>
        <v/>
      </c>
      <c r="X271" s="34" t="str">
        <f t="shared" si="67"/>
        <v/>
      </c>
      <c r="Y271" s="34" t="str">
        <f t="shared" si="67"/>
        <v/>
      </c>
      <c r="Z271" s="34" t="str">
        <f t="shared" si="67"/>
        <v/>
      </c>
      <c r="AA271" s="34" t="str">
        <f t="shared" si="67"/>
        <v/>
      </c>
      <c r="AB271" s="34" t="str">
        <f t="shared" si="67"/>
        <v/>
      </c>
      <c r="AC271" s="34" t="str">
        <f t="shared" si="67"/>
        <v/>
      </c>
      <c r="AD271" s="34" t="str">
        <f t="shared" si="67"/>
        <v/>
      </c>
      <c r="AE271" s="34" t="str">
        <f t="shared" si="67"/>
        <v/>
      </c>
      <c r="AF271" s="34" t="str">
        <f t="shared" si="67"/>
        <v/>
      </c>
      <c r="AG271" s="34" t="str">
        <f t="shared" si="67"/>
        <v/>
      </c>
      <c r="AH271" s="34" t="str">
        <f t="shared" si="67"/>
        <v/>
      </c>
      <c r="AI271" s="34" t="str">
        <f t="shared" si="67"/>
        <v/>
      </c>
      <c r="AJ271" s="34" t="str">
        <f t="shared" si="67"/>
        <v/>
      </c>
      <c r="AK271" s="34" t="str">
        <f t="shared" si="67"/>
        <v/>
      </c>
      <c r="AL271" s="34" t="str">
        <f t="shared" si="67"/>
        <v/>
      </c>
      <c r="AM271" s="34" t="str">
        <f t="shared" si="67"/>
        <v/>
      </c>
      <c r="AN271" s="34" t="str">
        <f t="shared" si="67"/>
        <v/>
      </c>
      <c r="AO271" s="34" t="str">
        <f t="shared" si="67"/>
        <v/>
      </c>
      <c r="AP271" s="34" t="str">
        <f t="shared" si="67"/>
        <v/>
      </c>
      <c r="AQ271" s="34" t="str">
        <f t="shared" si="67"/>
        <v/>
      </c>
      <c r="AR271" s="34" t="str">
        <f t="shared" si="67"/>
        <v/>
      </c>
      <c r="AS271" s="34" t="str">
        <f t="shared" si="67"/>
        <v/>
      </c>
      <c r="AT271" s="34" t="str">
        <f t="shared" si="67"/>
        <v/>
      </c>
      <c r="AU271" s="34" t="str">
        <f t="shared" si="67"/>
        <v/>
      </c>
      <c r="AV271" s="34" t="str">
        <f t="shared" si="67"/>
        <v/>
      </c>
    </row>
    <row r="272" spans="2:48" ht="21.9" customHeight="1">
      <c r="B272" s="86" t="str">
        <f>IF('4.製品一覧'!B271="","",'4.製品一覧'!B271)</f>
        <v/>
      </c>
      <c r="C272" s="86" t="str">
        <f>IFERROR(VLOOKUP(B272,'4.製品一覧'!$B$4:$C$500,2,FALSE),"")</f>
        <v/>
      </c>
      <c r="D272" s="34">
        <f>SUMIF('2.売上実績'!$C$4:$C$5000,$B272,'2.売上実績'!$D$4:$D$5000)</f>
        <v>0</v>
      </c>
      <c r="E272" s="35">
        <f t="shared" si="60"/>
        <v>0</v>
      </c>
      <c r="F272" s="34">
        <f>IF(B272="",0,D272*VLOOKUP(B272,'4.製品一覧'!$B$4:$E$500,4,FALSE))</f>
        <v>0</v>
      </c>
      <c r="G272" s="35">
        <f t="shared" si="61"/>
        <v>0</v>
      </c>
      <c r="H272" s="35">
        <f t="shared" si="62"/>
        <v>0</v>
      </c>
      <c r="I272" s="113">
        <f t="shared" si="63"/>
        <v>0</v>
      </c>
      <c r="J272" s="114">
        <f t="shared" si="64"/>
        <v>0</v>
      </c>
      <c r="K272" s="47"/>
      <c r="L272" s="34" t="str">
        <f>IF(B272="","",SUMIF('5.経済減価償却'!$H$4:$H$3000,B272,'5.経済減価償却'!$G$4:$G$3000))</f>
        <v/>
      </c>
      <c r="M272" s="34" t="str">
        <f t="shared" si="65"/>
        <v/>
      </c>
      <c r="N272" s="34" t="str">
        <f>IF(B272="","",VLOOKUP(B272,'6.直接費'!$B$5:$G$501,3,FALSE))</f>
        <v/>
      </c>
      <c r="O272" s="34" t="str">
        <f t="shared" si="66"/>
        <v/>
      </c>
      <c r="P272" s="34" t="str">
        <f>IF($B272="","",VLOOKUP($B272,'6.直接費'!$B$5:$G$501,4,FALSE))</f>
        <v/>
      </c>
      <c r="Q272" s="34"/>
      <c r="R272" s="34"/>
      <c r="S272" s="34" t="str">
        <f t="shared" si="67"/>
        <v/>
      </c>
      <c r="T272" s="34" t="str">
        <f t="shared" si="67"/>
        <v/>
      </c>
      <c r="U272" s="34" t="str">
        <f t="shared" si="67"/>
        <v/>
      </c>
      <c r="V272" s="34" t="str">
        <f t="shared" si="67"/>
        <v/>
      </c>
      <c r="W272" s="34" t="str">
        <f t="shared" si="67"/>
        <v/>
      </c>
      <c r="X272" s="34" t="str">
        <f t="shared" si="67"/>
        <v/>
      </c>
      <c r="Y272" s="34" t="str">
        <f t="shared" si="67"/>
        <v/>
      </c>
      <c r="Z272" s="34" t="str">
        <f t="shared" si="67"/>
        <v/>
      </c>
      <c r="AA272" s="34" t="str">
        <f t="shared" si="67"/>
        <v/>
      </c>
      <c r="AB272" s="34" t="str">
        <f t="shared" si="67"/>
        <v/>
      </c>
      <c r="AC272" s="34" t="str">
        <f t="shared" si="67"/>
        <v/>
      </c>
      <c r="AD272" s="34" t="str">
        <f t="shared" si="67"/>
        <v/>
      </c>
      <c r="AE272" s="34" t="str">
        <f t="shared" si="67"/>
        <v/>
      </c>
      <c r="AF272" s="34" t="str">
        <f t="shared" si="67"/>
        <v/>
      </c>
      <c r="AG272" s="34" t="str">
        <f t="shared" si="67"/>
        <v/>
      </c>
      <c r="AH272" s="34" t="str">
        <f t="shared" si="67"/>
        <v/>
      </c>
      <c r="AI272" s="34" t="str">
        <f t="shared" si="67"/>
        <v/>
      </c>
      <c r="AJ272" s="34" t="str">
        <f t="shared" si="67"/>
        <v/>
      </c>
      <c r="AK272" s="34" t="str">
        <f t="shared" si="67"/>
        <v/>
      </c>
      <c r="AL272" s="34" t="str">
        <f t="shared" si="67"/>
        <v/>
      </c>
      <c r="AM272" s="34" t="str">
        <f t="shared" si="67"/>
        <v/>
      </c>
      <c r="AN272" s="34" t="str">
        <f t="shared" si="67"/>
        <v/>
      </c>
      <c r="AO272" s="34" t="str">
        <f t="shared" si="67"/>
        <v/>
      </c>
      <c r="AP272" s="34" t="str">
        <f t="shared" si="67"/>
        <v/>
      </c>
      <c r="AQ272" s="34" t="str">
        <f t="shared" si="67"/>
        <v/>
      </c>
      <c r="AR272" s="34" t="str">
        <f t="shared" si="67"/>
        <v/>
      </c>
      <c r="AS272" s="34" t="str">
        <f t="shared" si="67"/>
        <v/>
      </c>
      <c r="AT272" s="34" t="str">
        <f t="shared" si="67"/>
        <v/>
      </c>
      <c r="AU272" s="34" t="str">
        <f t="shared" si="67"/>
        <v/>
      </c>
      <c r="AV272" s="34" t="str">
        <f t="shared" si="67"/>
        <v/>
      </c>
    </row>
    <row r="273" spans="2:48" ht="21.9" customHeight="1">
      <c r="B273" s="86" t="str">
        <f>IF('4.製品一覧'!B272="","",'4.製品一覧'!B272)</f>
        <v/>
      </c>
      <c r="C273" s="86" t="str">
        <f>IFERROR(VLOOKUP(B273,'4.製品一覧'!$B$4:$C$500,2,FALSE),"")</f>
        <v/>
      </c>
      <c r="D273" s="34">
        <f>SUMIF('2.売上実績'!$C$4:$C$5000,$B273,'2.売上実績'!$D$4:$D$5000)</f>
        <v>0</v>
      </c>
      <c r="E273" s="35">
        <f t="shared" si="60"/>
        <v>0</v>
      </c>
      <c r="F273" s="34">
        <f>IF(B273="",0,D273*VLOOKUP(B273,'4.製品一覧'!$B$4:$E$500,4,FALSE))</f>
        <v>0</v>
      </c>
      <c r="G273" s="35">
        <f t="shared" si="61"/>
        <v>0</v>
      </c>
      <c r="H273" s="35">
        <f t="shared" si="62"/>
        <v>0</v>
      </c>
      <c r="I273" s="113">
        <f t="shared" si="63"/>
        <v>0</v>
      </c>
      <c r="J273" s="114">
        <f t="shared" si="64"/>
        <v>0</v>
      </c>
      <c r="K273" s="47"/>
      <c r="L273" s="34" t="str">
        <f>IF(B273="","",SUMIF('5.経済減価償却'!$H$4:$H$3000,B273,'5.経済減価償却'!$G$4:$G$3000))</f>
        <v/>
      </c>
      <c r="M273" s="34" t="str">
        <f t="shared" si="65"/>
        <v/>
      </c>
      <c r="N273" s="34" t="str">
        <f>IF(B273="","",VLOOKUP(B273,'6.直接費'!$B$5:$G$501,3,FALSE))</f>
        <v/>
      </c>
      <c r="O273" s="34" t="str">
        <f t="shared" si="66"/>
        <v/>
      </c>
      <c r="P273" s="34" t="str">
        <f>IF($B273="","",VLOOKUP($B273,'6.直接費'!$B$5:$G$501,4,FALSE))</f>
        <v/>
      </c>
      <c r="Q273" s="34"/>
      <c r="R273" s="34"/>
      <c r="S273" s="34" t="str">
        <f t="shared" si="67"/>
        <v/>
      </c>
      <c r="T273" s="34" t="str">
        <f t="shared" si="67"/>
        <v/>
      </c>
      <c r="U273" s="34" t="str">
        <f t="shared" si="67"/>
        <v/>
      </c>
      <c r="V273" s="34" t="str">
        <f t="shared" si="67"/>
        <v/>
      </c>
      <c r="W273" s="34" t="str">
        <f t="shared" si="67"/>
        <v/>
      </c>
      <c r="X273" s="34" t="str">
        <f t="shared" si="67"/>
        <v/>
      </c>
      <c r="Y273" s="34" t="str">
        <f t="shared" si="67"/>
        <v/>
      </c>
      <c r="Z273" s="34" t="str">
        <f t="shared" si="67"/>
        <v/>
      </c>
      <c r="AA273" s="34" t="str">
        <f t="shared" si="67"/>
        <v/>
      </c>
      <c r="AB273" s="34" t="str">
        <f t="shared" si="67"/>
        <v/>
      </c>
      <c r="AC273" s="34" t="str">
        <f t="shared" si="67"/>
        <v/>
      </c>
      <c r="AD273" s="34" t="str">
        <f t="shared" si="67"/>
        <v/>
      </c>
      <c r="AE273" s="34" t="str">
        <f t="shared" si="67"/>
        <v/>
      </c>
      <c r="AF273" s="34" t="str">
        <f t="shared" si="67"/>
        <v/>
      </c>
      <c r="AG273" s="34" t="str">
        <f t="shared" si="67"/>
        <v/>
      </c>
      <c r="AH273" s="34" t="str">
        <f t="shared" si="67"/>
        <v/>
      </c>
      <c r="AI273" s="34" t="str">
        <f t="shared" si="67"/>
        <v/>
      </c>
      <c r="AJ273" s="34" t="str">
        <f t="shared" si="67"/>
        <v/>
      </c>
      <c r="AK273" s="34" t="str">
        <f t="shared" si="67"/>
        <v/>
      </c>
      <c r="AL273" s="34" t="str">
        <f t="shared" si="67"/>
        <v/>
      </c>
      <c r="AM273" s="34" t="str">
        <f t="shared" si="67"/>
        <v/>
      </c>
      <c r="AN273" s="34" t="str">
        <f t="shared" si="67"/>
        <v/>
      </c>
      <c r="AO273" s="34" t="str">
        <f t="shared" si="67"/>
        <v/>
      </c>
      <c r="AP273" s="34" t="str">
        <f t="shared" si="67"/>
        <v/>
      </c>
      <c r="AQ273" s="34" t="str">
        <f t="shared" si="67"/>
        <v/>
      </c>
      <c r="AR273" s="34" t="str">
        <f t="shared" si="67"/>
        <v/>
      </c>
      <c r="AS273" s="34" t="str">
        <f t="shared" si="67"/>
        <v/>
      </c>
      <c r="AT273" s="34" t="str">
        <f t="shared" si="67"/>
        <v/>
      </c>
      <c r="AU273" s="34" t="str">
        <f t="shared" si="67"/>
        <v/>
      </c>
      <c r="AV273" s="34" t="str">
        <f t="shared" si="67"/>
        <v/>
      </c>
    </row>
    <row r="274" spans="2:48" ht="21.9" customHeight="1">
      <c r="B274" s="86" t="str">
        <f>IF('4.製品一覧'!B273="","",'4.製品一覧'!B273)</f>
        <v/>
      </c>
      <c r="C274" s="86" t="str">
        <f>IFERROR(VLOOKUP(B274,'4.製品一覧'!$B$4:$C$500,2,FALSE),"")</f>
        <v/>
      </c>
      <c r="D274" s="34">
        <f>SUMIF('2.売上実績'!$C$4:$C$5000,$B274,'2.売上実績'!$D$4:$D$5000)</f>
        <v>0</v>
      </c>
      <c r="E274" s="35">
        <f t="shared" si="60"/>
        <v>0</v>
      </c>
      <c r="F274" s="34">
        <f>IF(B274="",0,D274*VLOOKUP(B274,'4.製品一覧'!$B$4:$E$500,4,FALSE))</f>
        <v>0</v>
      </c>
      <c r="G274" s="35">
        <f t="shared" si="61"/>
        <v>0</v>
      </c>
      <c r="H274" s="35">
        <f t="shared" si="62"/>
        <v>0</v>
      </c>
      <c r="I274" s="113">
        <f t="shared" si="63"/>
        <v>0</v>
      </c>
      <c r="J274" s="114">
        <f t="shared" si="64"/>
        <v>0</v>
      </c>
      <c r="K274" s="47"/>
      <c r="L274" s="34" t="str">
        <f>IF(B274="","",SUMIF('5.経済減価償却'!$H$4:$H$3000,B274,'5.経済減価償却'!$G$4:$G$3000))</f>
        <v/>
      </c>
      <c r="M274" s="34" t="str">
        <f t="shared" si="65"/>
        <v/>
      </c>
      <c r="N274" s="34" t="str">
        <f>IF(B274="","",VLOOKUP(B274,'6.直接費'!$B$5:$G$501,3,FALSE))</f>
        <v/>
      </c>
      <c r="O274" s="34" t="str">
        <f t="shared" si="66"/>
        <v/>
      </c>
      <c r="P274" s="34" t="str">
        <f>IF($B274="","",VLOOKUP($B274,'6.直接費'!$B$5:$G$501,4,FALSE))</f>
        <v/>
      </c>
      <c r="Q274" s="34"/>
      <c r="R274" s="34"/>
      <c r="S274" s="34" t="str">
        <f t="shared" si="67"/>
        <v/>
      </c>
      <c r="T274" s="34" t="str">
        <f t="shared" si="67"/>
        <v/>
      </c>
      <c r="U274" s="34" t="str">
        <f t="shared" si="67"/>
        <v/>
      </c>
      <c r="V274" s="34" t="str">
        <f t="shared" si="67"/>
        <v/>
      </c>
      <c r="W274" s="34" t="str">
        <f t="shared" si="67"/>
        <v/>
      </c>
      <c r="X274" s="34" t="str">
        <f t="shared" si="67"/>
        <v/>
      </c>
      <c r="Y274" s="34" t="str">
        <f t="shared" si="67"/>
        <v/>
      </c>
      <c r="Z274" s="34" t="str">
        <f t="shared" si="67"/>
        <v/>
      </c>
      <c r="AA274" s="34" t="str">
        <f t="shared" si="67"/>
        <v/>
      </c>
      <c r="AB274" s="34" t="str">
        <f t="shared" si="67"/>
        <v/>
      </c>
      <c r="AC274" s="34" t="str">
        <f t="shared" si="67"/>
        <v/>
      </c>
      <c r="AD274" s="34" t="str">
        <f t="shared" si="67"/>
        <v/>
      </c>
      <c r="AE274" s="34" t="str">
        <f t="shared" si="67"/>
        <v/>
      </c>
      <c r="AF274" s="34" t="str">
        <f t="shared" si="67"/>
        <v/>
      </c>
      <c r="AG274" s="34" t="str">
        <f t="shared" si="67"/>
        <v/>
      </c>
      <c r="AH274" s="34" t="str">
        <f t="shared" si="67"/>
        <v/>
      </c>
      <c r="AI274" s="34" t="str">
        <f t="shared" si="67"/>
        <v/>
      </c>
      <c r="AJ274" s="34" t="str">
        <f t="shared" si="67"/>
        <v/>
      </c>
      <c r="AK274" s="34" t="str">
        <f t="shared" si="67"/>
        <v/>
      </c>
      <c r="AL274" s="34" t="str">
        <f t="shared" si="67"/>
        <v/>
      </c>
      <c r="AM274" s="34" t="str">
        <f t="shared" si="67"/>
        <v/>
      </c>
      <c r="AN274" s="34" t="str">
        <f t="shared" si="67"/>
        <v/>
      </c>
      <c r="AO274" s="34" t="str">
        <f t="shared" si="67"/>
        <v/>
      </c>
      <c r="AP274" s="34" t="str">
        <f t="shared" si="67"/>
        <v/>
      </c>
      <c r="AQ274" s="34" t="str">
        <f t="shared" si="67"/>
        <v/>
      </c>
      <c r="AR274" s="34" t="str">
        <f t="shared" si="67"/>
        <v/>
      </c>
      <c r="AS274" s="34" t="str">
        <f t="shared" si="67"/>
        <v/>
      </c>
      <c r="AT274" s="34" t="str">
        <f t="shared" si="67"/>
        <v/>
      </c>
      <c r="AU274" s="34" t="str">
        <f t="shared" si="67"/>
        <v/>
      </c>
      <c r="AV274" s="34" t="str">
        <f t="shared" si="67"/>
        <v/>
      </c>
    </row>
    <row r="275" spans="2:48" ht="21.9" customHeight="1">
      <c r="B275" s="86" t="str">
        <f>IF('4.製品一覧'!B274="","",'4.製品一覧'!B274)</f>
        <v/>
      </c>
      <c r="C275" s="86" t="str">
        <f>IFERROR(VLOOKUP(B275,'4.製品一覧'!$B$4:$C$500,2,FALSE),"")</f>
        <v/>
      </c>
      <c r="D275" s="34">
        <f>SUMIF('2.売上実績'!$C$4:$C$5000,$B275,'2.売上実績'!$D$4:$D$5000)</f>
        <v>0</v>
      </c>
      <c r="E275" s="35">
        <f t="shared" si="60"/>
        <v>0</v>
      </c>
      <c r="F275" s="34">
        <f>IF(B275="",0,D275*VLOOKUP(B275,'4.製品一覧'!$B$4:$E$500,4,FALSE))</f>
        <v>0</v>
      </c>
      <c r="G275" s="35">
        <f t="shared" si="61"/>
        <v>0</v>
      </c>
      <c r="H275" s="35">
        <f t="shared" si="62"/>
        <v>0</v>
      </c>
      <c r="I275" s="113">
        <f t="shared" si="63"/>
        <v>0</v>
      </c>
      <c r="J275" s="114">
        <f t="shared" si="64"/>
        <v>0</v>
      </c>
      <c r="K275" s="47"/>
      <c r="L275" s="34" t="str">
        <f>IF(B275="","",SUMIF('5.経済減価償却'!$H$4:$H$3000,B275,'5.経済減価償却'!$G$4:$G$3000))</f>
        <v/>
      </c>
      <c r="M275" s="34" t="str">
        <f t="shared" si="65"/>
        <v/>
      </c>
      <c r="N275" s="34" t="str">
        <f>IF(B275="","",VLOOKUP(B275,'6.直接費'!$B$5:$G$501,3,FALSE))</f>
        <v/>
      </c>
      <c r="O275" s="34" t="str">
        <f t="shared" si="66"/>
        <v/>
      </c>
      <c r="P275" s="34" t="str">
        <f>IF($B275="","",VLOOKUP($B275,'6.直接費'!$B$5:$G$501,4,FALSE))</f>
        <v/>
      </c>
      <c r="Q275" s="34"/>
      <c r="R275" s="34"/>
      <c r="S275" s="34" t="str">
        <f t="shared" si="67"/>
        <v/>
      </c>
      <c r="T275" s="34" t="str">
        <f t="shared" si="67"/>
        <v/>
      </c>
      <c r="U275" s="34" t="str">
        <f t="shared" si="67"/>
        <v/>
      </c>
      <c r="V275" s="34" t="str">
        <f t="shared" si="67"/>
        <v/>
      </c>
      <c r="W275" s="34" t="str">
        <f t="shared" si="67"/>
        <v/>
      </c>
      <c r="X275" s="34" t="str">
        <f t="shared" si="67"/>
        <v/>
      </c>
      <c r="Y275" s="34" t="str">
        <f t="shared" si="67"/>
        <v/>
      </c>
      <c r="Z275" s="34" t="str">
        <f t="shared" si="67"/>
        <v/>
      </c>
      <c r="AA275" s="34" t="str">
        <f t="shared" si="67"/>
        <v/>
      </c>
      <c r="AB275" s="34" t="str">
        <f t="shared" si="67"/>
        <v/>
      </c>
      <c r="AC275" s="34" t="str">
        <f t="shared" si="67"/>
        <v/>
      </c>
      <c r="AD275" s="34" t="str">
        <f t="shared" si="67"/>
        <v/>
      </c>
      <c r="AE275" s="34" t="str">
        <f t="shared" si="67"/>
        <v/>
      </c>
      <c r="AF275" s="34" t="str">
        <f t="shared" si="67"/>
        <v/>
      </c>
      <c r="AG275" s="34" t="str">
        <f t="shared" si="67"/>
        <v/>
      </c>
      <c r="AH275" s="34" t="str">
        <f t="shared" si="67"/>
        <v/>
      </c>
      <c r="AI275" s="34" t="str">
        <f t="shared" si="67"/>
        <v/>
      </c>
      <c r="AJ275" s="34" t="str">
        <f t="shared" si="67"/>
        <v/>
      </c>
      <c r="AK275" s="34" t="str">
        <f t="shared" si="67"/>
        <v/>
      </c>
      <c r="AL275" s="34" t="str">
        <f t="shared" si="67"/>
        <v/>
      </c>
      <c r="AM275" s="34" t="str">
        <f t="shared" si="67"/>
        <v/>
      </c>
      <c r="AN275" s="34" t="str">
        <f t="shared" si="67"/>
        <v/>
      </c>
      <c r="AO275" s="34" t="str">
        <f t="shared" si="67"/>
        <v/>
      </c>
      <c r="AP275" s="34" t="str">
        <f t="shared" si="67"/>
        <v/>
      </c>
      <c r="AQ275" s="34" t="str">
        <f t="shared" si="67"/>
        <v/>
      </c>
      <c r="AR275" s="34" t="str">
        <f t="shared" si="67"/>
        <v/>
      </c>
      <c r="AS275" s="34" t="str">
        <f t="shared" si="67"/>
        <v/>
      </c>
      <c r="AT275" s="34" t="str">
        <f t="shared" si="67"/>
        <v/>
      </c>
      <c r="AU275" s="34" t="str">
        <f t="shared" si="67"/>
        <v/>
      </c>
      <c r="AV275" s="34" t="str">
        <f t="shared" si="67"/>
        <v/>
      </c>
    </row>
    <row r="276" spans="2:48" ht="21.9" customHeight="1">
      <c r="B276" s="86" t="str">
        <f>IF('4.製品一覧'!B275="","",'4.製品一覧'!B275)</f>
        <v/>
      </c>
      <c r="C276" s="86" t="str">
        <f>IFERROR(VLOOKUP(B276,'4.製品一覧'!$B$4:$C$500,2,FALSE),"")</f>
        <v/>
      </c>
      <c r="D276" s="34">
        <f>SUMIF('2.売上実績'!$C$4:$C$5000,$B276,'2.売上実績'!$D$4:$D$5000)</f>
        <v>0</v>
      </c>
      <c r="E276" s="35">
        <f t="shared" si="60"/>
        <v>0</v>
      </c>
      <c r="F276" s="34">
        <f>IF(B276="",0,D276*VLOOKUP(B276,'4.製品一覧'!$B$4:$E$500,4,FALSE))</f>
        <v>0</v>
      </c>
      <c r="G276" s="35">
        <f t="shared" si="61"/>
        <v>0</v>
      </c>
      <c r="H276" s="35">
        <f t="shared" si="62"/>
        <v>0</v>
      </c>
      <c r="I276" s="113">
        <f t="shared" si="63"/>
        <v>0</v>
      </c>
      <c r="J276" s="114">
        <f t="shared" si="64"/>
        <v>0</v>
      </c>
      <c r="K276" s="47"/>
      <c r="L276" s="34" t="str">
        <f>IF(B276="","",SUMIF('5.経済減価償却'!$H$4:$H$3000,B276,'5.経済減価償却'!$G$4:$G$3000))</f>
        <v/>
      </c>
      <c r="M276" s="34" t="str">
        <f t="shared" si="65"/>
        <v/>
      </c>
      <c r="N276" s="34" t="str">
        <f>IF(B276="","",VLOOKUP(B276,'6.直接費'!$B$5:$G$501,3,FALSE))</f>
        <v/>
      </c>
      <c r="O276" s="34" t="str">
        <f t="shared" si="66"/>
        <v/>
      </c>
      <c r="P276" s="34" t="str">
        <f>IF($B276="","",VLOOKUP($B276,'6.直接費'!$B$5:$G$501,4,FALSE))</f>
        <v/>
      </c>
      <c r="Q276" s="34"/>
      <c r="R276" s="34"/>
      <c r="S276" s="34" t="str">
        <f t="shared" si="67"/>
        <v/>
      </c>
      <c r="T276" s="34" t="str">
        <f t="shared" si="67"/>
        <v/>
      </c>
      <c r="U276" s="34" t="str">
        <f t="shared" si="67"/>
        <v/>
      </c>
      <c r="V276" s="34" t="str">
        <f t="shared" si="67"/>
        <v/>
      </c>
      <c r="W276" s="34" t="str">
        <f t="shared" si="67"/>
        <v/>
      </c>
      <c r="X276" s="34" t="str">
        <f t="shared" si="67"/>
        <v/>
      </c>
      <c r="Y276" s="34" t="str">
        <f t="shared" si="67"/>
        <v/>
      </c>
      <c r="Z276" s="34" t="str">
        <f t="shared" si="67"/>
        <v/>
      </c>
      <c r="AA276" s="34" t="str">
        <f t="shared" si="67"/>
        <v/>
      </c>
      <c r="AB276" s="34" t="str">
        <f t="shared" si="67"/>
        <v/>
      </c>
      <c r="AC276" s="34" t="str">
        <f t="shared" si="67"/>
        <v/>
      </c>
      <c r="AD276" s="34" t="str">
        <f t="shared" si="67"/>
        <v/>
      </c>
      <c r="AE276" s="34" t="str">
        <f t="shared" si="67"/>
        <v/>
      </c>
      <c r="AF276" s="34" t="str">
        <f t="shared" si="67"/>
        <v/>
      </c>
      <c r="AG276" s="34" t="str">
        <f t="shared" si="67"/>
        <v/>
      </c>
      <c r="AH276" s="34" t="str">
        <f t="shared" si="67"/>
        <v/>
      </c>
      <c r="AI276" s="34" t="str">
        <f t="shared" si="67"/>
        <v/>
      </c>
      <c r="AJ276" s="34" t="str">
        <f t="shared" si="67"/>
        <v/>
      </c>
      <c r="AK276" s="34" t="str">
        <f t="shared" si="67"/>
        <v/>
      </c>
      <c r="AL276" s="34" t="str">
        <f t="shared" si="67"/>
        <v/>
      </c>
      <c r="AM276" s="34" t="str">
        <f t="shared" si="67"/>
        <v/>
      </c>
      <c r="AN276" s="34" t="str">
        <f t="shared" si="67"/>
        <v/>
      </c>
      <c r="AO276" s="34" t="str">
        <f t="shared" si="67"/>
        <v/>
      </c>
      <c r="AP276" s="34" t="str">
        <f t="shared" si="67"/>
        <v/>
      </c>
      <c r="AQ276" s="34" t="str">
        <f t="shared" si="67"/>
        <v/>
      </c>
      <c r="AR276" s="34" t="str">
        <f t="shared" si="67"/>
        <v/>
      </c>
      <c r="AS276" s="34" t="str">
        <f t="shared" si="67"/>
        <v/>
      </c>
      <c r="AT276" s="34" t="str">
        <f t="shared" si="67"/>
        <v/>
      </c>
      <c r="AU276" s="34" t="str">
        <f t="shared" si="67"/>
        <v/>
      </c>
      <c r="AV276" s="34" t="str">
        <f t="shared" si="67"/>
        <v/>
      </c>
    </row>
    <row r="277" spans="2:48" ht="21.9" customHeight="1">
      <c r="B277" s="86" t="str">
        <f>IF('4.製品一覧'!B276="","",'4.製品一覧'!B276)</f>
        <v/>
      </c>
      <c r="C277" s="86" t="str">
        <f>IFERROR(VLOOKUP(B277,'4.製品一覧'!$B$4:$C$500,2,FALSE),"")</f>
        <v/>
      </c>
      <c r="D277" s="34">
        <f>SUMIF('2.売上実績'!$C$4:$C$5000,$B277,'2.売上実績'!$D$4:$D$5000)</f>
        <v>0</v>
      </c>
      <c r="E277" s="35">
        <f t="shared" si="60"/>
        <v>0</v>
      </c>
      <c r="F277" s="34">
        <f>IF(B277="",0,D277*VLOOKUP(B277,'4.製品一覧'!$B$4:$E$500,4,FALSE))</f>
        <v>0</v>
      </c>
      <c r="G277" s="35">
        <f t="shared" si="61"/>
        <v>0</v>
      </c>
      <c r="H277" s="35">
        <f t="shared" si="62"/>
        <v>0</v>
      </c>
      <c r="I277" s="113">
        <f t="shared" si="63"/>
        <v>0</v>
      </c>
      <c r="J277" s="114">
        <f t="shared" si="64"/>
        <v>0</v>
      </c>
      <c r="K277" s="47"/>
      <c r="L277" s="34" t="str">
        <f>IF(B277="","",SUMIF('5.経済減価償却'!$H$4:$H$3000,B277,'5.経済減価償却'!$G$4:$G$3000))</f>
        <v/>
      </c>
      <c r="M277" s="34" t="str">
        <f t="shared" si="65"/>
        <v/>
      </c>
      <c r="N277" s="34" t="str">
        <f>IF(B277="","",VLOOKUP(B277,'6.直接費'!$B$5:$G$501,3,FALSE))</f>
        <v/>
      </c>
      <c r="O277" s="34" t="str">
        <f t="shared" si="66"/>
        <v/>
      </c>
      <c r="P277" s="34" t="str">
        <f>IF($B277="","",VLOOKUP($B277,'6.直接費'!$B$5:$G$501,4,FALSE))</f>
        <v/>
      </c>
      <c r="Q277" s="34"/>
      <c r="R277" s="34"/>
      <c r="S277" s="34" t="str">
        <f t="shared" ref="S277:AV285" si="68">IF(OR($B277="",S$4=""),"",IF(S$4="売上数",S$3*$E277,IF(S$4="汎用配賦値",S$3*$G277,IF(AND(S$4="均一配賦",$B$3&gt;0),S$3/$B$3,IF(S$4="減価償却費",S$3*$H277)))))</f>
        <v/>
      </c>
      <c r="T277" s="34" t="str">
        <f t="shared" si="68"/>
        <v/>
      </c>
      <c r="U277" s="34" t="str">
        <f t="shared" si="68"/>
        <v/>
      </c>
      <c r="V277" s="34" t="str">
        <f t="shared" si="68"/>
        <v/>
      </c>
      <c r="W277" s="34" t="str">
        <f t="shared" si="68"/>
        <v/>
      </c>
      <c r="X277" s="34" t="str">
        <f t="shared" si="68"/>
        <v/>
      </c>
      <c r="Y277" s="34" t="str">
        <f t="shared" si="68"/>
        <v/>
      </c>
      <c r="Z277" s="34" t="str">
        <f t="shared" si="68"/>
        <v/>
      </c>
      <c r="AA277" s="34" t="str">
        <f t="shared" si="68"/>
        <v/>
      </c>
      <c r="AB277" s="34" t="str">
        <f t="shared" si="68"/>
        <v/>
      </c>
      <c r="AC277" s="34" t="str">
        <f t="shared" si="68"/>
        <v/>
      </c>
      <c r="AD277" s="34" t="str">
        <f t="shared" si="68"/>
        <v/>
      </c>
      <c r="AE277" s="34" t="str">
        <f t="shared" si="68"/>
        <v/>
      </c>
      <c r="AF277" s="34" t="str">
        <f t="shared" si="68"/>
        <v/>
      </c>
      <c r="AG277" s="34" t="str">
        <f t="shared" si="68"/>
        <v/>
      </c>
      <c r="AH277" s="34" t="str">
        <f t="shared" si="68"/>
        <v/>
      </c>
      <c r="AI277" s="34" t="str">
        <f t="shared" si="68"/>
        <v/>
      </c>
      <c r="AJ277" s="34" t="str">
        <f t="shared" si="68"/>
        <v/>
      </c>
      <c r="AK277" s="34" t="str">
        <f t="shared" si="68"/>
        <v/>
      </c>
      <c r="AL277" s="34" t="str">
        <f t="shared" si="68"/>
        <v/>
      </c>
      <c r="AM277" s="34" t="str">
        <f t="shared" si="68"/>
        <v/>
      </c>
      <c r="AN277" s="34" t="str">
        <f t="shared" si="68"/>
        <v/>
      </c>
      <c r="AO277" s="34" t="str">
        <f t="shared" si="68"/>
        <v/>
      </c>
      <c r="AP277" s="34" t="str">
        <f t="shared" si="68"/>
        <v/>
      </c>
      <c r="AQ277" s="34" t="str">
        <f t="shared" si="68"/>
        <v/>
      </c>
      <c r="AR277" s="34" t="str">
        <f t="shared" si="68"/>
        <v/>
      </c>
      <c r="AS277" s="34" t="str">
        <f t="shared" si="68"/>
        <v/>
      </c>
      <c r="AT277" s="34" t="str">
        <f t="shared" si="68"/>
        <v/>
      </c>
      <c r="AU277" s="34" t="str">
        <f t="shared" si="68"/>
        <v/>
      </c>
      <c r="AV277" s="34" t="str">
        <f t="shared" si="68"/>
        <v/>
      </c>
    </row>
    <row r="278" spans="2:48" ht="21.9" customHeight="1">
      <c r="B278" s="86" t="str">
        <f>IF('4.製品一覧'!B277="","",'4.製品一覧'!B277)</f>
        <v/>
      </c>
      <c r="C278" s="86" t="str">
        <f>IFERROR(VLOOKUP(B278,'4.製品一覧'!$B$4:$C$500,2,FALSE),"")</f>
        <v/>
      </c>
      <c r="D278" s="34">
        <f>SUMIF('2.売上実績'!$C$4:$C$5000,$B278,'2.売上実績'!$D$4:$D$5000)</f>
        <v>0</v>
      </c>
      <c r="E278" s="35">
        <f t="shared" si="60"/>
        <v>0</v>
      </c>
      <c r="F278" s="34">
        <f>IF(B278="",0,D278*VLOOKUP(B278,'4.製品一覧'!$B$4:$E$500,4,FALSE))</f>
        <v>0</v>
      </c>
      <c r="G278" s="35">
        <f t="shared" si="61"/>
        <v>0</v>
      </c>
      <c r="H278" s="35">
        <f t="shared" si="62"/>
        <v>0</v>
      </c>
      <c r="I278" s="113">
        <f t="shared" si="63"/>
        <v>0</v>
      </c>
      <c r="J278" s="114">
        <f t="shared" si="64"/>
        <v>0</v>
      </c>
      <c r="K278" s="47"/>
      <c r="L278" s="34" t="str">
        <f>IF(B278="","",SUMIF('5.経済減価償却'!$H$4:$H$3000,B278,'5.経済減価償却'!$G$4:$G$3000))</f>
        <v/>
      </c>
      <c r="M278" s="34" t="str">
        <f t="shared" si="65"/>
        <v/>
      </c>
      <c r="N278" s="34" t="str">
        <f>IF(B278="","",VLOOKUP(B278,'6.直接費'!$B$5:$G$501,3,FALSE))</f>
        <v/>
      </c>
      <c r="O278" s="34" t="str">
        <f t="shared" si="66"/>
        <v/>
      </c>
      <c r="P278" s="34" t="str">
        <f>IF($B278="","",VLOOKUP($B278,'6.直接費'!$B$5:$G$501,4,FALSE))</f>
        <v/>
      </c>
      <c r="Q278" s="34"/>
      <c r="R278" s="34"/>
      <c r="S278" s="34" t="str">
        <f t="shared" si="68"/>
        <v/>
      </c>
      <c r="T278" s="34" t="str">
        <f t="shared" si="68"/>
        <v/>
      </c>
      <c r="U278" s="34" t="str">
        <f t="shared" si="68"/>
        <v/>
      </c>
      <c r="V278" s="34" t="str">
        <f t="shared" si="68"/>
        <v/>
      </c>
      <c r="W278" s="34" t="str">
        <f t="shared" si="68"/>
        <v/>
      </c>
      <c r="X278" s="34" t="str">
        <f t="shared" si="68"/>
        <v/>
      </c>
      <c r="Y278" s="34" t="str">
        <f t="shared" si="68"/>
        <v/>
      </c>
      <c r="Z278" s="34" t="str">
        <f t="shared" si="68"/>
        <v/>
      </c>
      <c r="AA278" s="34" t="str">
        <f t="shared" si="68"/>
        <v/>
      </c>
      <c r="AB278" s="34" t="str">
        <f t="shared" si="68"/>
        <v/>
      </c>
      <c r="AC278" s="34" t="str">
        <f t="shared" si="68"/>
        <v/>
      </c>
      <c r="AD278" s="34" t="str">
        <f t="shared" si="68"/>
        <v/>
      </c>
      <c r="AE278" s="34" t="str">
        <f t="shared" si="68"/>
        <v/>
      </c>
      <c r="AF278" s="34" t="str">
        <f t="shared" si="68"/>
        <v/>
      </c>
      <c r="AG278" s="34" t="str">
        <f t="shared" si="68"/>
        <v/>
      </c>
      <c r="AH278" s="34" t="str">
        <f t="shared" si="68"/>
        <v/>
      </c>
      <c r="AI278" s="34" t="str">
        <f t="shared" si="68"/>
        <v/>
      </c>
      <c r="AJ278" s="34" t="str">
        <f t="shared" si="68"/>
        <v/>
      </c>
      <c r="AK278" s="34" t="str">
        <f t="shared" si="68"/>
        <v/>
      </c>
      <c r="AL278" s="34" t="str">
        <f t="shared" si="68"/>
        <v/>
      </c>
      <c r="AM278" s="34" t="str">
        <f t="shared" si="68"/>
        <v/>
      </c>
      <c r="AN278" s="34" t="str">
        <f t="shared" si="68"/>
        <v/>
      </c>
      <c r="AO278" s="34" t="str">
        <f t="shared" si="68"/>
        <v/>
      </c>
      <c r="AP278" s="34" t="str">
        <f t="shared" si="68"/>
        <v/>
      </c>
      <c r="AQ278" s="34" t="str">
        <f t="shared" si="68"/>
        <v/>
      </c>
      <c r="AR278" s="34" t="str">
        <f t="shared" si="68"/>
        <v/>
      </c>
      <c r="AS278" s="34" t="str">
        <f t="shared" si="68"/>
        <v/>
      </c>
      <c r="AT278" s="34" t="str">
        <f t="shared" si="68"/>
        <v/>
      </c>
      <c r="AU278" s="34" t="str">
        <f t="shared" si="68"/>
        <v/>
      </c>
      <c r="AV278" s="34" t="str">
        <f t="shared" si="68"/>
        <v/>
      </c>
    </row>
    <row r="279" spans="2:48" ht="21.9" customHeight="1">
      <c r="B279" s="86" t="str">
        <f>IF('4.製品一覧'!B278="","",'4.製品一覧'!B278)</f>
        <v/>
      </c>
      <c r="C279" s="86" t="str">
        <f>IFERROR(VLOOKUP(B279,'4.製品一覧'!$B$4:$C$500,2,FALSE),"")</f>
        <v/>
      </c>
      <c r="D279" s="34">
        <f>SUMIF('2.売上実績'!$C$4:$C$5000,$B279,'2.売上実績'!$D$4:$D$5000)</f>
        <v>0</v>
      </c>
      <c r="E279" s="35">
        <f t="shared" si="60"/>
        <v>0</v>
      </c>
      <c r="F279" s="34">
        <f>IF(B279="",0,D279*VLOOKUP(B279,'4.製品一覧'!$B$4:$E$500,4,FALSE))</f>
        <v>0</v>
      </c>
      <c r="G279" s="35">
        <f t="shared" si="61"/>
        <v>0</v>
      </c>
      <c r="H279" s="35">
        <f t="shared" si="62"/>
        <v>0</v>
      </c>
      <c r="I279" s="113">
        <f t="shared" si="63"/>
        <v>0</v>
      </c>
      <c r="J279" s="114">
        <f t="shared" si="64"/>
        <v>0</v>
      </c>
      <c r="K279" s="47"/>
      <c r="L279" s="34" t="str">
        <f>IF(B279="","",SUMIF('5.経済減価償却'!$H$4:$H$3000,B279,'5.経済減価償却'!$G$4:$G$3000))</f>
        <v/>
      </c>
      <c r="M279" s="34" t="str">
        <f t="shared" si="65"/>
        <v/>
      </c>
      <c r="N279" s="34" t="str">
        <f>IF(B279="","",VLOOKUP(B279,'6.直接費'!$B$5:$G$501,3,FALSE))</f>
        <v/>
      </c>
      <c r="O279" s="34" t="str">
        <f t="shared" si="66"/>
        <v/>
      </c>
      <c r="P279" s="34" t="str">
        <f>IF($B279="","",VLOOKUP($B279,'6.直接費'!$B$5:$G$501,4,FALSE))</f>
        <v/>
      </c>
      <c r="Q279" s="34"/>
      <c r="R279" s="34"/>
      <c r="S279" s="34" t="str">
        <f t="shared" si="68"/>
        <v/>
      </c>
      <c r="T279" s="34" t="str">
        <f t="shared" si="68"/>
        <v/>
      </c>
      <c r="U279" s="34" t="str">
        <f t="shared" si="68"/>
        <v/>
      </c>
      <c r="V279" s="34" t="str">
        <f t="shared" si="68"/>
        <v/>
      </c>
      <c r="W279" s="34" t="str">
        <f t="shared" si="68"/>
        <v/>
      </c>
      <c r="X279" s="34" t="str">
        <f t="shared" si="68"/>
        <v/>
      </c>
      <c r="Y279" s="34" t="str">
        <f t="shared" si="68"/>
        <v/>
      </c>
      <c r="Z279" s="34" t="str">
        <f t="shared" si="68"/>
        <v/>
      </c>
      <c r="AA279" s="34" t="str">
        <f t="shared" si="68"/>
        <v/>
      </c>
      <c r="AB279" s="34" t="str">
        <f t="shared" si="68"/>
        <v/>
      </c>
      <c r="AC279" s="34" t="str">
        <f t="shared" si="68"/>
        <v/>
      </c>
      <c r="AD279" s="34" t="str">
        <f t="shared" si="68"/>
        <v/>
      </c>
      <c r="AE279" s="34" t="str">
        <f t="shared" si="68"/>
        <v/>
      </c>
      <c r="AF279" s="34" t="str">
        <f t="shared" si="68"/>
        <v/>
      </c>
      <c r="AG279" s="34" t="str">
        <f t="shared" si="68"/>
        <v/>
      </c>
      <c r="AH279" s="34" t="str">
        <f t="shared" si="68"/>
        <v/>
      </c>
      <c r="AI279" s="34" t="str">
        <f t="shared" si="68"/>
        <v/>
      </c>
      <c r="AJ279" s="34" t="str">
        <f t="shared" si="68"/>
        <v/>
      </c>
      <c r="AK279" s="34" t="str">
        <f t="shared" si="68"/>
        <v/>
      </c>
      <c r="AL279" s="34" t="str">
        <f t="shared" si="68"/>
        <v/>
      </c>
      <c r="AM279" s="34" t="str">
        <f t="shared" si="68"/>
        <v/>
      </c>
      <c r="AN279" s="34" t="str">
        <f t="shared" si="68"/>
        <v/>
      </c>
      <c r="AO279" s="34" t="str">
        <f t="shared" si="68"/>
        <v/>
      </c>
      <c r="AP279" s="34" t="str">
        <f t="shared" si="68"/>
        <v/>
      </c>
      <c r="AQ279" s="34" t="str">
        <f t="shared" si="68"/>
        <v/>
      </c>
      <c r="AR279" s="34" t="str">
        <f t="shared" si="68"/>
        <v/>
      </c>
      <c r="AS279" s="34" t="str">
        <f t="shared" si="68"/>
        <v/>
      </c>
      <c r="AT279" s="34" t="str">
        <f t="shared" si="68"/>
        <v/>
      </c>
      <c r="AU279" s="34" t="str">
        <f t="shared" si="68"/>
        <v/>
      </c>
      <c r="AV279" s="34" t="str">
        <f t="shared" si="68"/>
        <v/>
      </c>
    </row>
    <row r="280" spans="2:48" ht="21.9" customHeight="1">
      <c r="B280" s="86" t="str">
        <f>IF('4.製品一覧'!B279="","",'4.製品一覧'!B279)</f>
        <v/>
      </c>
      <c r="C280" s="86" t="str">
        <f>IFERROR(VLOOKUP(B280,'4.製品一覧'!$B$4:$C$500,2,FALSE),"")</f>
        <v/>
      </c>
      <c r="D280" s="34">
        <f>SUMIF('2.売上実績'!$C$4:$C$5000,$B280,'2.売上実績'!$D$4:$D$5000)</f>
        <v>0</v>
      </c>
      <c r="E280" s="35">
        <f t="shared" si="60"/>
        <v>0</v>
      </c>
      <c r="F280" s="34">
        <f>IF(B280="",0,D280*VLOOKUP(B280,'4.製品一覧'!$B$4:$E$500,4,FALSE))</f>
        <v>0</v>
      </c>
      <c r="G280" s="35">
        <f t="shared" si="61"/>
        <v>0</v>
      </c>
      <c r="H280" s="35">
        <f t="shared" si="62"/>
        <v>0</v>
      </c>
      <c r="I280" s="113">
        <f t="shared" si="63"/>
        <v>0</v>
      </c>
      <c r="J280" s="114">
        <f t="shared" si="64"/>
        <v>0</v>
      </c>
      <c r="K280" s="47"/>
      <c r="L280" s="34" t="str">
        <f>IF(B280="","",SUMIF('5.経済減価償却'!$H$4:$H$3000,B280,'5.経済減価償却'!$G$4:$G$3000))</f>
        <v/>
      </c>
      <c r="M280" s="34" t="str">
        <f t="shared" si="65"/>
        <v/>
      </c>
      <c r="N280" s="34" t="str">
        <f>IF(B280="","",VLOOKUP(B280,'6.直接費'!$B$5:$G$501,3,FALSE))</f>
        <v/>
      </c>
      <c r="O280" s="34" t="str">
        <f t="shared" si="66"/>
        <v/>
      </c>
      <c r="P280" s="34" t="str">
        <f>IF($B280="","",VLOOKUP($B280,'6.直接費'!$B$5:$G$501,4,FALSE))</f>
        <v/>
      </c>
      <c r="Q280" s="34"/>
      <c r="R280" s="34"/>
      <c r="S280" s="34" t="str">
        <f t="shared" si="68"/>
        <v/>
      </c>
      <c r="T280" s="34" t="str">
        <f t="shared" si="68"/>
        <v/>
      </c>
      <c r="U280" s="34" t="str">
        <f t="shared" si="68"/>
        <v/>
      </c>
      <c r="V280" s="34" t="str">
        <f t="shared" si="68"/>
        <v/>
      </c>
      <c r="W280" s="34" t="str">
        <f t="shared" si="68"/>
        <v/>
      </c>
      <c r="X280" s="34" t="str">
        <f t="shared" si="68"/>
        <v/>
      </c>
      <c r="Y280" s="34" t="str">
        <f t="shared" si="68"/>
        <v/>
      </c>
      <c r="Z280" s="34" t="str">
        <f t="shared" si="68"/>
        <v/>
      </c>
      <c r="AA280" s="34" t="str">
        <f t="shared" si="68"/>
        <v/>
      </c>
      <c r="AB280" s="34" t="str">
        <f t="shared" si="68"/>
        <v/>
      </c>
      <c r="AC280" s="34" t="str">
        <f t="shared" si="68"/>
        <v/>
      </c>
      <c r="AD280" s="34" t="str">
        <f t="shared" si="68"/>
        <v/>
      </c>
      <c r="AE280" s="34" t="str">
        <f t="shared" si="68"/>
        <v/>
      </c>
      <c r="AF280" s="34" t="str">
        <f t="shared" si="68"/>
        <v/>
      </c>
      <c r="AG280" s="34" t="str">
        <f t="shared" si="68"/>
        <v/>
      </c>
      <c r="AH280" s="34" t="str">
        <f t="shared" si="68"/>
        <v/>
      </c>
      <c r="AI280" s="34" t="str">
        <f t="shared" si="68"/>
        <v/>
      </c>
      <c r="AJ280" s="34" t="str">
        <f t="shared" si="68"/>
        <v/>
      </c>
      <c r="AK280" s="34" t="str">
        <f t="shared" si="68"/>
        <v/>
      </c>
      <c r="AL280" s="34" t="str">
        <f t="shared" si="68"/>
        <v/>
      </c>
      <c r="AM280" s="34" t="str">
        <f t="shared" si="68"/>
        <v/>
      </c>
      <c r="AN280" s="34" t="str">
        <f t="shared" si="68"/>
        <v/>
      </c>
      <c r="AO280" s="34" t="str">
        <f t="shared" si="68"/>
        <v/>
      </c>
      <c r="AP280" s="34" t="str">
        <f t="shared" si="68"/>
        <v/>
      </c>
      <c r="AQ280" s="34" t="str">
        <f t="shared" si="68"/>
        <v/>
      </c>
      <c r="AR280" s="34" t="str">
        <f t="shared" si="68"/>
        <v/>
      </c>
      <c r="AS280" s="34" t="str">
        <f t="shared" si="68"/>
        <v/>
      </c>
      <c r="AT280" s="34" t="str">
        <f t="shared" si="68"/>
        <v/>
      </c>
      <c r="AU280" s="34" t="str">
        <f t="shared" si="68"/>
        <v/>
      </c>
      <c r="AV280" s="34" t="str">
        <f t="shared" si="68"/>
        <v/>
      </c>
    </row>
    <row r="281" spans="2:48" ht="21.9" customHeight="1">
      <c r="B281" s="86" t="str">
        <f>IF('4.製品一覧'!B280="","",'4.製品一覧'!B280)</f>
        <v/>
      </c>
      <c r="C281" s="86" t="str">
        <f>IFERROR(VLOOKUP(B281,'4.製品一覧'!$B$4:$C$500,2,FALSE),"")</f>
        <v/>
      </c>
      <c r="D281" s="34">
        <f>SUMIF('2.売上実績'!$C$4:$C$5000,$B281,'2.売上実績'!$D$4:$D$5000)</f>
        <v>0</v>
      </c>
      <c r="E281" s="35">
        <f t="shared" si="60"/>
        <v>0</v>
      </c>
      <c r="F281" s="34">
        <f>IF(B281="",0,D281*VLOOKUP(B281,'4.製品一覧'!$B$4:$E$500,4,FALSE))</f>
        <v>0</v>
      </c>
      <c r="G281" s="35">
        <f t="shared" si="61"/>
        <v>0</v>
      </c>
      <c r="H281" s="35">
        <f t="shared" si="62"/>
        <v>0</v>
      </c>
      <c r="I281" s="113">
        <f t="shared" si="63"/>
        <v>0</v>
      </c>
      <c r="J281" s="114">
        <f t="shared" si="64"/>
        <v>0</v>
      </c>
      <c r="K281" s="47"/>
      <c r="L281" s="34" t="str">
        <f>IF(B281="","",SUMIF('5.経済減価償却'!$H$4:$H$3000,B281,'5.経済減価償却'!$G$4:$G$3000))</f>
        <v/>
      </c>
      <c r="M281" s="34" t="str">
        <f t="shared" si="65"/>
        <v/>
      </c>
      <c r="N281" s="34" t="str">
        <f>IF(B281="","",VLOOKUP(B281,'6.直接費'!$B$5:$G$501,3,FALSE))</f>
        <v/>
      </c>
      <c r="O281" s="34" t="str">
        <f t="shared" si="66"/>
        <v/>
      </c>
      <c r="P281" s="34" t="str">
        <f>IF($B281="","",VLOOKUP($B281,'6.直接費'!$B$5:$G$501,4,FALSE))</f>
        <v/>
      </c>
      <c r="Q281" s="34"/>
      <c r="R281" s="34"/>
      <c r="S281" s="34" t="str">
        <f t="shared" si="68"/>
        <v/>
      </c>
      <c r="T281" s="34" t="str">
        <f t="shared" si="68"/>
        <v/>
      </c>
      <c r="U281" s="34" t="str">
        <f t="shared" si="68"/>
        <v/>
      </c>
      <c r="V281" s="34" t="str">
        <f t="shared" si="68"/>
        <v/>
      </c>
      <c r="W281" s="34" t="str">
        <f t="shared" si="68"/>
        <v/>
      </c>
      <c r="X281" s="34" t="str">
        <f t="shared" si="68"/>
        <v/>
      </c>
      <c r="Y281" s="34" t="str">
        <f t="shared" si="68"/>
        <v/>
      </c>
      <c r="Z281" s="34" t="str">
        <f t="shared" si="68"/>
        <v/>
      </c>
      <c r="AA281" s="34" t="str">
        <f t="shared" si="68"/>
        <v/>
      </c>
      <c r="AB281" s="34" t="str">
        <f t="shared" si="68"/>
        <v/>
      </c>
      <c r="AC281" s="34" t="str">
        <f t="shared" si="68"/>
        <v/>
      </c>
      <c r="AD281" s="34" t="str">
        <f t="shared" si="68"/>
        <v/>
      </c>
      <c r="AE281" s="34" t="str">
        <f t="shared" si="68"/>
        <v/>
      </c>
      <c r="AF281" s="34" t="str">
        <f t="shared" si="68"/>
        <v/>
      </c>
      <c r="AG281" s="34" t="str">
        <f t="shared" si="68"/>
        <v/>
      </c>
      <c r="AH281" s="34" t="str">
        <f t="shared" si="68"/>
        <v/>
      </c>
      <c r="AI281" s="34" t="str">
        <f t="shared" si="68"/>
        <v/>
      </c>
      <c r="AJ281" s="34" t="str">
        <f t="shared" si="68"/>
        <v/>
      </c>
      <c r="AK281" s="34" t="str">
        <f t="shared" si="68"/>
        <v/>
      </c>
      <c r="AL281" s="34" t="str">
        <f t="shared" si="68"/>
        <v/>
      </c>
      <c r="AM281" s="34" t="str">
        <f t="shared" si="68"/>
        <v/>
      </c>
      <c r="AN281" s="34" t="str">
        <f t="shared" si="68"/>
        <v/>
      </c>
      <c r="AO281" s="34" t="str">
        <f t="shared" si="68"/>
        <v/>
      </c>
      <c r="AP281" s="34" t="str">
        <f t="shared" si="68"/>
        <v/>
      </c>
      <c r="AQ281" s="34" t="str">
        <f t="shared" si="68"/>
        <v/>
      </c>
      <c r="AR281" s="34" t="str">
        <f t="shared" si="68"/>
        <v/>
      </c>
      <c r="AS281" s="34" t="str">
        <f t="shared" si="68"/>
        <v/>
      </c>
      <c r="AT281" s="34" t="str">
        <f t="shared" si="68"/>
        <v/>
      </c>
      <c r="AU281" s="34" t="str">
        <f t="shared" si="68"/>
        <v/>
      </c>
      <c r="AV281" s="34" t="str">
        <f t="shared" si="68"/>
        <v/>
      </c>
    </row>
    <row r="282" spans="2:48" ht="21.9" customHeight="1">
      <c r="B282" s="86" t="str">
        <f>IF('4.製品一覧'!B281="","",'4.製品一覧'!B281)</f>
        <v/>
      </c>
      <c r="C282" s="86" t="str">
        <f>IFERROR(VLOOKUP(B282,'4.製品一覧'!$B$4:$C$500,2,FALSE),"")</f>
        <v/>
      </c>
      <c r="D282" s="34">
        <f>SUMIF('2.売上実績'!$C$4:$C$5000,$B282,'2.売上実績'!$D$4:$D$5000)</f>
        <v>0</v>
      </c>
      <c r="E282" s="35">
        <f t="shared" si="60"/>
        <v>0</v>
      </c>
      <c r="F282" s="34">
        <f>IF(B282="",0,D282*VLOOKUP(B282,'4.製品一覧'!$B$4:$E$500,4,FALSE))</f>
        <v>0</v>
      </c>
      <c r="G282" s="35">
        <f t="shared" si="61"/>
        <v>0</v>
      </c>
      <c r="H282" s="35">
        <f t="shared" si="62"/>
        <v>0</v>
      </c>
      <c r="I282" s="113">
        <f t="shared" si="63"/>
        <v>0</v>
      </c>
      <c r="J282" s="114">
        <f t="shared" si="64"/>
        <v>0</v>
      </c>
      <c r="K282" s="47"/>
      <c r="L282" s="34" t="str">
        <f>IF(B282="","",SUMIF('5.経済減価償却'!$H$4:$H$3000,B282,'5.経済減価償却'!$G$4:$G$3000))</f>
        <v/>
      </c>
      <c r="M282" s="34" t="str">
        <f t="shared" si="65"/>
        <v/>
      </c>
      <c r="N282" s="34" t="str">
        <f>IF(B282="","",VLOOKUP(B282,'6.直接費'!$B$5:$G$501,3,FALSE))</f>
        <v/>
      </c>
      <c r="O282" s="34" t="str">
        <f t="shared" si="66"/>
        <v/>
      </c>
      <c r="P282" s="34" t="str">
        <f>IF($B282="","",VLOOKUP($B282,'6.直接費'!$B$5:$G$501,4,FALSE))</f>
        <v/>
      </c>
      <c r="Q282" s="34"/>
      <c r="R282" s="34"/>
      <c r="S282" s="34" t="str">
        <f t="shared" si="68"/>
        <v/>
      </c>
      <c r="T282" s="34" t="str">
        <f t="shared" si="68"/>
        <v/>
      </c>
      <c r="U282" s="34" t="str">
        <f t="shared" si="68"/>
        <v/>
      </c>
      <c r="V282" s="34" t="str">
        <f t="shared" si="68"/>
        <v/>
      </c>
      <c r="W282" s="34" t="str">
        <f t="shared" si="68"/>
        <v/>
      </c>
      <c r="X282" s="34" t="str">
        <f t="shared" si="68"/>
        <v/>
      </c>
      <c r="Y282" s="34" t="str">
        <f t="shared" si="68"/>
        <v/>
      </c>
      <c r="Z282" s="34" t="str">
        <f t="shared" si="68"/>
        <v/>
      </c>
      <c r="AA282" s="34" t="str">
        <f t="shared" si="68"/>
        <v/>
      </c>
      <c r="AB282" s="34" t="str">
        <f t="shared" si="68"/>
        <v/>
      </c>
      <c r="AC282" s="34" t="str">
        <f t="shared" si="68"/>
        <v/>
      </c>
      <c r="AD282" s="34" t="str">
        <f t="shared" si="68"/>
        <v/>
      </c>
      <c r="AE282" s="34" t="str">
        <f t="shared" si="68"/>
        <v/>
      </c>
      <c r="AF282" s="34" t="str">
        <f t="shared" si="68"/>
        <v/>
      </c>
      <c r="AG282" s="34" t="str">
        <f t="shared" si="68"/>
        <v/>
      </c>
      <c r="AH282" s="34" t="str">
        <f t="shared" si="68"/>
        <v/>
      </c>
      <c r="AI282" s="34" t="str">
        <f t="shared" si="68"/>
        <v/>
      </c>
      <c r="AJ282" s="34" t="str">
        <f t="shared" si="68"/>
        <v/>
      </c>
      <c r="AK282" s="34" t="str">
        <f t="shared" si="68"/>
        <v/>
      </c>
      <c r="AL282" s="34" t="str">
        <f t="shared" si="68"/>
        <v/>
      </c>
      <c r="AM282" s="34" t="str">
        <f t="shared" si="68"/>
        <v/>
      </c>
      <c r="AN282" s="34" t="str">
        <f t="shared" si="68"/>
        <v/>
      </c>
      <c r="AO282" s="34" t="str">
        <f t="shared" si="68"/>
        <v/>
      </c>
      <c r="AP282" s="34" t="str">
        <f t="shared" si="68"/>
        <v/>
      </c>
      <c r="AQ282" s="34" t="str">
        <f t="shared" si="68"/>
        <v/>
      </c>
      <c r="AR282" s="34" t="str">
        <f t="shared" si="68"/>
        <v/>
      </c>
      <c r="AS282" s="34" t="str">
        <f t="shared" si="68"/>
        <v/>
      </c>
      <c r="AT282" s="34" t="str">
        <f t="shared" si="68"/>
        <v/>
      </c>
      <c r="AU282" s="34" t="str">
        <f t="shared" si="68"/>
        <v/>
      </c>
      <c r="AV282" s="34" t="str">
        <f t="shared" si="68"/>
        <v/>
      </c>
    </row>
    <row r="283" spans="2:48" ht="21.9" customHeight="1">
      <c r="B283" s="86" t="str">
        <f>IF('4.製品一覧'!B282="","",'4.製品一覧'!B282)</f>
        <v/>
      </c>
      <c r="C283" s="86" t="str">
        <f>IFERROR(VLOOKUP(B283,'4.製品一覧'!$B$4:$C$500,2,FALSE),"")</f>
        <v/>
      </c>
      <c r="D283" s="34">
        <f>SUMIF('2.売上実績'!$C$4:$C$5000,$B283,'2.売上実績'!$D$4:$D$5000)</f>
        <v>0</v>
      </c>
      <c r="E283" s="35">
        <f t="shared" si="60"/>
        <v>0</v>
      </c>
      <c r="F283" s="34">
        <f>IF(B283="",0,D283*VLOOKUP(B283,'4.製品一覧'!$B$4:$E$500,4,FALSE))</f>
        <v>0</v>
      </c>
      <c r="G283" s="35">
        <f t="shared" si="61"/>
        <v>0</v>
      </c>
      <c r="H283" s="35">
        <f t="shared" si="62"/>
        <v>0</v>
      </c>
      <c r="I283" s="113">
        <f t="shared" si="63"/>
        <v>0</v>
      </c>
      <c r="J283" s="114">
        <f t="shared" si="64"/>
        <v>0</v>
      </c>
      <c r="K283" s="47"/>
      <c r="L283" s="34" t="str">
        <f>IF(B283="","",SUMIF('5.経済減価償却'!$H$4:$H$3000,B283,'5.経済減価償却'!$G$4:$G$3000))</f>
        <v/>
      </c>
      <c r="M283" s="34" t="str">
        <f t="shared" si="65"/>
        <v/>
      </c>
      <c r="N283" s="34" t="str">
        <f>IF(B283="","",VLOOKUP(B283,'6.直接費'!$B$5:$G$501,3,FALSE))</f>
        <v/>
      </c>
      <c r="O283" s="34" t="str">
        <f t="shared" si="66"/>
        <v/>
      </c>
      <c r="P283" s="34" t="str">
        <f>IF($B283="","",VLOOKUP($B283,'6.直接費'!$B$5:$G$501,4,FALSE))</f>
        <v/>
      </c>
      <c r="Q283" s="34"/>
      <c r="R283" s="34"/>
      <c r="S283" s="34" t="str">
        <f t="shared" si="68"/>
        <v/>
      </c>
      <c r="T283" s="34" t="str">
        <f t="shared" si="68"/>
        <v/>
      </c>
      <c r="U283" s="34" t="str">
        <f t="shared" si="68"/>
        <v/>
      </c>
      <c r="V283" s="34" t="str">
        <f t="shared" si="68"/>
        <v/>
      </c>
      <c r="W283" s="34" t="str">
        <f t="shared" si="68"/>
        <v/>
      </c>
      <c r="X283" s="34" t="str">
        <f t="shared" si="68"/>
        <v/>
      </c>
      <c r="Y283" s="34" t="str">
        <f t="shared" si="68"/>
        <v/>
      </c>
      <c r="Z283" s="34" t="str">
        <f t="shared" si="68"/>
        <v/>
      </c>
      <c r="AA283" s="34" t="str">
        <f t="shared" si="68"/>
        <v/>
      </c>
      <c r="AB283" s="34" t="str">
        <f t="shared" si="68"/>
        <v/>
      </c>
      <c r="AC283" s="34" t="str">
        <f t="shared" si="68"/>
        <v/>
      </c>
      <c r="AD283" s="34" t="str">
        <f t="shared" si="68"/>
        <v/>
      </c>
      <c r="AE283" s="34" t="str">
        <f t="shared" si="68"/>
        <v/>
      </c>
      <c r="AF283" s="34" t="str">
        <f t="shared" si="68"/>
        <v/>
      </c>
      <c r="AG283" s="34" t="str">
        <f t="shared" si="68"/>
        <v/>
      </c>
      <c r="AH283" s="34" t="str">
        <f t="shared" si="68"/>
        <v/>
      </c>
      <c r="AI283" s="34" t="str">
        <f t="shared" si="68"/>
        <v/>
      </c>
      <c r="AJ283" s="34" t="str">
        <f t="shared" si="68"/>
        <v/>
      </c>
      <c r="AK283" s="34" t="str">
        <f t="shared" si="68"/>
        <v/>
      </c>
      <c r="AL283" s="34" t="str">
        <f t="shared" si="68"/>
        <v/>
      </c>
      <c r="AM283" s="34" t="str">
        <f t="shared" si="68"/>
        <v/>
      </c>
      <c r="AN283" s="34" t="str">
        <f t="shared" si="68"/>
        <v/>
      </c>
      <c r="AO283" s="34" t="str">
        <f t="shared" si="68"/>
        <v/>
      </c>
      <c r="AP283" s="34" t="str">
        <f t="shared" si="68"/>
        <v/>
      </c>
      <c r="AQ283" s="34" t="str">
        <f t="shared" si="68"/>
        <v/>
      </c>
      <c r="AR283" s="34" t="str">
        <f t="shared" si="68"/>
        <v/>
      </c>
      <c r="AS283" s="34" t="str">
        <f t="shared" si="68"/>
        <v/>
      </c>
      <c r="AT283" s="34" t="str">
        <f t="shared" si="68"/>
        <v/>
      </c>
      <c r="AU283" s="34" t="str">
        <f t="shared" si="68"/>
        <v/>
      </c>
      <c r="AV283" s="34" t="str">
        <f t="shared" si="68"/>
        <v/>
      </c>
    </row>
    <row r="284" spans="2:48" ht="21.9" customHeight="1">
      <c r="B284" s="86" t="str">
        <f>IF('4.製品一覧'!B283="","",'4.製品一覧'!B283)</f>
        <v/>
      </c>
      <c r="C284" s="86" t="str">
        <f>IFERROR(VLOOKUP(B284,'4.製品一覧'!$B$4:$C$500,2,FALSE),"")</f>
        <v/>
      </c>
      <c r="D284" s="34">
        <f>SUMIF('2.売上実績'!$C$4:$C$5000,$B284,'2.売上実績'!$D$4:$D$5000)</f>
        <v>0</v>
      </c>
      <c r="E284" s="35">
        <f t="shared" si="60"/>
        <v>0</v>
      </c>
      <c r="F284" s="34">
        <f>IF(B284="",0,D284*VLOOKUP(B284,'4.製品一覧'!$B$4:$E$500,4,FALSE))</f>
        <v>0</v>
      </c>
      <c r="G284" s="35">
        <f t="shared" si="61"/>
        <v>0</v>
      </c>
      <c r="H284" s="35">
        <f t="shared" si="62"/>
        <v>0</v>
      </c>
      <c r="I284" s="113">
        <f t="shared" si="63"/>
        <v>0</v>
      </c>
      <c r="J284" s="114">
        <f t="shared" si="64"/>
        <v>0</v>
      </c>
      <c r="K284" s="47"/>
      <c r="L284" s="34" t="str">
        <f>IF(B284="","",SUMIF('5.経済減価償却'!$H$4:$H$3000,B284,'5.経済減価償却'!$G$4:$G$3000))</f>
        <v/>
      </c>
      <c r="M284" s="34" t="str">
        <f t="shared" si="65"/>
        <v/>
      </c>
      <c r="N284" s="34" t="str">
        <f>IF(B284="","",VLOOKUP(B284,'6.直接費'!$B$5:$G$501,3,FALSE))</f>
        <v/>
      </c>
      <c r="O284" s="34" t="str">
        <f t="shared" si="66"/>
        <v/>
      </c>
      <c r="P284" s="34" t="str">
        <f>IF($B284="","",VLOOKUP($B284,'6.直接費'!$B$5:$G$501,4,FALSE))</f>
        <v/>
      </c>
      <c r="Q284" s="34"/>
      <c r="R284" s="34"/>
      <c r="S284" s="34" t="str">
        <f t="shared" si="68"/>
        <v/>
      </c>
      <c r="T284" s="34" t="str">
        <f t="shared" si="68"/>
        <v/>
      </c>
      <c r="U284" s="34" t="str">
        <f t="shared" si="68"/>
        <v/>
      </c>
      <c r="V284" s="34" t="str">
        <f t="shared" si="68"/>
        <v/>
      </c>
      <c r="W284" s="34" t="str">
        <f t="shared" si="68"/>
        <v/>
      </c>
      <c r="X284" s="34" t="str">
        <f t="shared" si="68"/>
        <v/>
      </c>
      <c r="Y284" s="34" t="str">
        <f t="shared" si="68"/>
        <v/>
      </c>
      <c r="Z284" s="34" t="str">
        <f t="shared" si="68"/>
        <v/>
      </c>
      <c r="AA284" s="34" t="str">
        <f t="shared" si="68"/>
        <v/>
      </c>
      <c r="AB284" s="34" t="str">
        <f t="shared" si="68"/>
        <v/>
      </c>
      <c r="AC284" s="34" t="str">
        <f t="shared" si="68"/>
        <v/>
      </c>
      <c r="AD284" s="34" t="str">
        <f t="shared" si="68"/>
        <v/>
      </c>
      <c r="AE284" s="34" t="str">
        <f t="shared" si="68"/>
        <v/>
      </c>
      <c r="AF284" s="34" t="str">
        <f t="shared" si="68"/>
        <v/>
      </c>
      <c r="AG284" s="34" t="str">
        <f t="shared" si="68"/>
        <v/>
      </c>
      <c r="AH284" s="34" t="str">
        <f t="shared" si="68"/>
        <v/>
      </c>
      <c r="AI284" s="34" t="str">
        <f t="shared" si="68"/>
        <v/>
      </c>
      <c r="AJ284" s="34" t="str">
        <f t="shared" si="68"/>
        <v/>
      </c>
      <c r="AK284" s="34" t="str">
        <f t="shared" si="68"/>
        <v/>
      </c>
      <c r="AL284" s="34" t="str">
        <f t="shared" si="68"/>
        <v/>
      </c>
      <c r="AM284" s="34" t="str">
        <f t="shared" si="68"/>
        <v/>
      </c>
      <c r="AN284" s="34" t="str">
        <f t="shared" si="68"/>
        <v/>
      </c>
      <c r="AO284" s="34" t="str">
        <f t="shared" si="68"/>
        <v/>
      </c>
      <c r="AP284" s="34" t="str">
        <f t="shared" si="68"/>
        <v/>
      </c>
      <c r="AQ284" s="34" t="str">
        <f t="shared" si="68"/>
        <v/>
      </c>
      <c r="AR284" s="34" t="str">
        <f t="shared" si="68"/>
        <v/>
      </c>
      <c r="AS284" s="34" t="str">
        <f t="shared" si="68"/>
        <v/>
      </c>
      <c r="AT284" s="34" t="str">
        <f t="shared" si="68"/>
        <v/>
      </c>
      <c r="AU284" s="34" t="str">
        <f t="shared" si="68"/>
        <v/>
      </c>
      <c r="AV284" s="34" t="str">
        <f t="shared" si="68"/>
        <v/>
      </c>
    </row>
    <row r="285" spans="2:48" ht="21.9" customHeight="1">
      <c r="B285" s="86" t="str">
        <f>IF('4.製品一覧'!B284="","",'4.製品一覧'!B284)</f>
        <v/>
      </c>
      <c r="C285" s="86" t="str">
        <f>IFERROR(VLOOKUP(B285,'4.製品一覧'!$B$4:$C$500,2,FALSE),"")</f>
        <v/>
      </c>
      <c r="D285" s="34">
        <f>SUMIF('2.売上実績'!$C$4:$C$5000,$B285,'2.売上実績'!$D$4:$D$5000)</f>
        <v>0</v>
      </c>
      <c r="E285" s="35">
        <f t="shared" si="60"/>
        <v>0</v>
      </c>
      <c r="F285" s="34">
        <f>IF(B285="",0,D285*VLOOKUP(B285,'4.製品一覧'!$B$4:$E$500,4,FALSE))</f>
        <v>0</v>
      </c>
      <c r="G285" s="35">
        <f t="shared" si="61"/>
        <v>0</v>
      </c>
      <c r="H285" s="35">
        <f t="shared" si="62"/>
        <v>0</v>
      </c>
      <c r="I285" s="113">
        <f t="shared" si="63"/>
        <v>0</v>
      </c>
      <c r="J285" s="114">
        <f t="shared" si="64"/>
        <v>0</v>
      </c>
      <c r="K285" s="47"/>
      <c r="L285" s="34" t="str">
        <f>IF(B285="","",SUMIF('5.経済減価償却'!$H$4:$H$3000,B285,'5.経済減価償却'!$G$4:$G$3000))</f>
        <v/>
      </c>
      <c r="M285" s="34" t="str">
        <f t="shared" si="65"/>
        <v/>
      </c>
      <c r="N285" s="34" t="str">
        <f>IF(B285="","",VLOOKUP(B285,'6.直接費'!$B$5:$G$501,3,FALSE))</f>
        <v/>
      </c>
      <c r="O285" s="34" t="str">
        <f t="shared" si="66"/>
        <v/>
      </c>
      <c r="P285" s="34" t="str">
        <f>IF($B285="","",VLOOKUP($B285,'6.直接費'!$B$5:$G$501,4,FALSE))</f>
        <v/>
      </c>
      <c r="Q285" s="34"/>
      <c r="R285" s="34"/>
      <c r="S285" s="34" t="str">
        <f t="shared" si="68"/>
        <v/>
      </c>
      <c r="T285" s="34" t="str">
        <f t="shared" si="68"/>
        <v/>
      </c>
      <c r="U285" s="34" t="str">
        <f t="shared" si="68"/>
        <v/>
      </c>
      <c r="V285" s="34" t="str">
        <f t="shared" si="68"/>
        <v/>
      </c>
      <c r="W285" s="34" t="str">
        <f t="shared" si="68"/>
        <v/>
      </c>
      <c r="X285" s="34" t="str">
        <f t="shared" si="68"/>
        <v/>
      </c>
      <c r="Y285" s="34" t="str">
        <f t="shared" si="68"/>
        <v/>
      </c>
      <c r="Z285" s="34" t="str">
        <f t="shared" si="68"/>
        <v/>
      </c>
      <c r="AA285" s="34" t="str">
        <f t="shared" si="68"/>
        <v/>
      </c>
      <c r="AB285" s="34" t="str">
        <f t="shared" si="68"/>
        <v/>
      </c>
      <c r="AC285" s="34" t="str">
        <f t="shared" si="68"/>
        <v/>
      </c>
      <c r="AD285" s="34" t="str">
        <f t="shared" si="68"/>
        <v/>
      </c>
      <c r="AE285" s="34" t="str">
        <f t="shared" si="68"/>
        <v/>
      </c>
      <c r="AF285" s="34" t="str">
        <f t="shared" si="68"/>
        <v/>
      </c>
      <c r="AG285" s="34" t="str">
        <f t="shared" si="68"/>
        <v/>
      </c>
      <c r="AH285" s="34" t="str">
        <f t="shared" ref="S285:AV293" si="69">IF(OR($B285="",AH$4=""),"",IF(AH$4="売上数",AH$3*$E285,IF(AH$4="汎用配賦値",AH$3*$G285,IF(AND(AH$4="均一配賦",$B$3&gt;0),AH$3/$B$3,IF(AH$4="減価償却費",AH$3*$H285)))))</f>
        <v/>
      </c>
      <c r="AI285" s="34" t="str">
        <f t="shared" si="69"/>
        <v/>
      </c>
      <c r="AJ285" s="34" t="str">
        <f t="shared" si="69"/>
        <v/>
      </c>
      <c r="AK285" s="34" t="str">
        <f t="shared" si="69"/>
        <v/>
      </c>
      <c r="AL285" s="34" t="str">
        <f t="shared" si="69"/>
        <v/>
      </c>
      <c r="AM285" s="34" t="str">
        <f t="shared" si="69"/>
        <v/>
      </c>
      <c r="AN285" s="34" t="str">
        <f t="shared" si="69"/>
        <v/>
      </c>
      <c r="AO285" s="34" t="str">
        <f t="shared" si="69"/>
        <v/>
      </c>
      <c r="AP285" s="34" t="str">
        <f t="shared" si="69"/>
        <v/>
      </c>
      <c r="AQ285" s="34" t="str">
        <f t="shared" si="69"/>
        <v/>
      </c>
      <c r="AR285" s="34" t="str">
        <f t="shared" si="69"/>
        <v/>
      </c>
      <c r="AS285" s="34" t="str">
        <f t="shared" si="69"/>
        <v/>
      </c>
      <c r="AT285" s="34" t="str">
        <f t="shared" si="69"/>
        <v/>
      </c>
      <c r="AU285" s="34" t="str">
        <f t="shared" si="69"/>
        <v/>
      </c>
      <c r="AV285" s="34" t="str">
        <f t="shared" si="69"/>
        <v/>
      </c>
    </row>
    <row r="286" spans="2:48" ht="21.9" customHeight="1">
      <c r="B286" s="86" t="str">
        <f>IF('4.製品一覧'!B285="","",'4.製品一覧'!B285)</f>
        <v/>
      </c>
      <c r="C286" s="86" t="str">
        <f>IFERROR(VLOOKUP(B286,'4.製品一覧'!$B$4:$C$500,2,FALSE),"")</f>
        <v/>
      </c>
      <c r="D286" s="34">
        <f>SUMIF('2.売上実績'!$C$4:$C$5000,$B286,'2.売上実績'!$D$4:$D$5000)</f>
        <v>0</v>
      </c>
      <c r="E286" s="35">
        <f t="shared" si="60"/>
        <v>0</v>
      </c>
      <c r="F286" s="34">
        <f>IF(B286="",0,D286*VLOOKUP(B286,'4.製品一覧'!$B$4:$E$500,4,FALSE))</f>
        <v>0</v>
      </c>
      <c r="G286" s="35">
        <f t="shared" si="61"/>
        <v>0</v>
      </c>
      <c r="H286" s="35">
        <f t="shared" si="62"/>
        <v>0</v>
      </c>
      <c r="I286" s="113">
        <f t="shared" si="63"/>
        <v>0</v>
      </c>
      <c r="J286" s="114">
        <f t="shared" si="64"/>
        <v>0</v>
      </c>
      <c r="K286" s="47"/>
      <c r="L286" s="34" t="str">
        <f>IF(B286="","",SUMIF('5.経済減価償却'!$H$4:$H$3000,B286,'5.経済減価償却'!$G$4:$G$3000))</f>
        <v/>
      </c>
      <c r="M286" s="34" t="str">
        <f t="shared" si="65"/>
        <v/>
      </c>
      <c r="N286" s="34" t="str">
        <f>IF(B286="","",VLOOKUP(B286,'6.直接費'!$B$5:$G$501,3,FALSE))</f>
        <v/>
      </c>
      <c r="O286" s="34" t="str">
        <f t="shared" si="66"/>
        <v/>
      </c>
      <c r="P286" s="34" t="str">
        <f>IF($B286="","",VLOOKUP($B286,'6.直接費'!$B$5:$G$501,4,FALSE))</f>
        <v/>
      </c>
      <c r="Q286" s="34"/>
      <c r="R286" s="34"/>
      <c r="S286" s="34" t="str">
        <f t="shared" si="69"/>
        <v/>
      </c>
      <c r="T286" s="34" t="str">
        <f t="shared" si="69"/>
        <v/>
      </c>
      <c r="U286" s="34" t="str">
        <f t="shared" si="69"/>
        <v/>
      </c>
      <c r="V286" s="34" t="str">
        <f t="shared" si="69"/>
        <v/>
      </c>
      <c r="W286" s="34" t="str">
        <f t="shared" si="69"/>
        <v/>
      </c>
      <c r="X286" s="34" t="str">
        <f t="shared" si="69"/>
        <v/>
      </c>
      <c r="Y286" s="34" t="str">
        <f t="shared" si="69"/>
        <v/>
      </c>
      <c r="Z286" s="34" t="str">
        <f t="shared" si="69"/>
        <v/>
      </c>
      <c r="AA286" s="34" t="str">
        <f t="shared" si="69"/>
        <v/>
      </c>
      <c r="AB286" s="34" t="str">
        <f t="shared" si="69"/>
        <v/>
      </c>
      <c r="AC286" s="34" t="str">
        <f t="shared" si="69"/>
        <v/>
      </c>
      <c r="AD286" s="34" t="str">
        <f t="shared" si="69"/>
        <v/>
      </c>
      <c r="AE286" s="34" t="str">
        <f t="shared" si="69"/>
        <v/>
      </c>
      <c r="AF286" s="34" t="str">
        <f t="shared" si="69"/>
        <v/>
      </c>
      <c r="AG286" s="34" t="str">
        <f t="shared" si="69"/>
        <v/>
      </c>
      <c r="AH286" s="34" t="str">
        <f t="shared" si="69"/>
        <v/>
      </c>
      <c r="AI286" s="34" t="str">
        <f t="shared" si="69"/>
        <v/>
      </c>
      <c r="AJ286" s="34" t="str">
        <f t="shared" si="69"/>
        <v/>
      </c>
      <c r="AK286" s="34" t="str">
        <f t="shared" si="69"/>
        <v/>
      </c>
      <c r="AL286" s="34" t="str">
        <f t="shared" si="69"/>
        <v/>
      </c>
      <c r="AM286" s="34" t="str">
        <f t="shared" si="69"/>
        <v/>
      </c>
      <c r="AN286" s="34" t="str">
        <f t="shared" si="69"/>
        <v/>
      </c>
      <c r="AO286" s="34" t="str">
        <f t="shared" si="69"/>
        <v/>
      </c>
      <c r="AP286" s="34" t="str">
        <f t="shared" si="69"/>
        <v/>
      </c>
      <c r="AQ286" s="34" t="str">
        <f t="shared" si="69"/>
        <v/>
      </c>
      <c r="AR286" s="34" t="str">
        <f t="shared" si="69"/>
        <v/>
      </c>
      <c r="AS286" s="34" t="str">
        <f t="shared" si="69"/>
        <v/>
      </c>
      <c r="AT286" s="34" t="str">
        <f t="shared" si="69"/>
        <v/>
      </c>
      <c r="AU286" s="34" t="str">
        <f t="shared" si="69"/>
        <v/>
      </c>
      <c r="AV286" s="34" t="str">
        <f t="shared" si="69"/>
        <v/>
      </c>
    </row>
    <row r="287" spans="2:48" ht="21.9" customHeight="1">
      <c r="B287" s="86" t="str">
        <f>IF('4.製品一覧'!B286="","",'4.製品一覧'!B286)</f>
        <v/>
      </c>
      <c r="C287" s="86" t="str">
        <f>IFERROR(VLOOKUP(B287,'4.製品一覧'!$B$4:$C$500,2,FALSE),"")</f>
        <v/>
      </c>
      <c r="D287" s="34">
        <f>SUMIF('2.売上実績'!$C$4:$C$5000,$B287,'2.売上実績'!$D$4:$D$5000)</f>
        <v>0</v>
      </c>
      <c r="E287" s="35">
        <f t="shared" si="60"/>
        <v>0</v>
      </c>
      <c r="F287" s="34">
        <f>IF(B287="",0,D287*VLOOKUP(B287,'4.製品一覧'!$B$4:$E$500,4,FALSE))</f>
        <v>0</v>
      </c>
      <c r="G287" s="35">
        <f t="shared" si="61"/>
        <v>0</v>
      </c>
      <c r="H287" s="35">
        <f t="shared" si="62"/>
        <v>0</v>
      </c>
      <c r="I287" s="113">
        <f t="shared" si="63"/>
        <v>0</v>
      </c>
      <c r="J287" s="114">
        <f t="shared" si="64"/>
        <v>0</v>
      </c>
      <c r="K287" s="47"/>
      <c r="L287" s="34" t="str">
        <f>IF(B287="","",SUMIF('5.経済減価償却'!$H$4:$H$3000,B287,'5.経済減価償却'!$G$4:$G$3000))</f>
        <v/>
      </c>
      <c r="M287" s="34" t="str">
        <f t="shared" si="65"/>
        <v/>
      </c>
      <c r="N287" s="34" t="str">
        <f>IF(B287="","",VLOOKUP(B287,'6.直接費'!$B$5:$G$501,3,FALSE))</f>
        <v/>
      </c>
      <c r="O287" s="34" t="str">
        <f t="shared" si="66"/>
        <v/>
      </c>
      <c r="P287" s="34" t="str">
        <f>IF($B287="","",VLOOKUP($B287,'6.直接費'!$B$5:$G$501,4,FALSE))</f>
        <v/>
      </c>
      <c r="Q287" s="34"/>
      <c r="R287" s="34"/>
      <c r="S287" s="34" t="str">
        <f t="shared" si="69"/>
        <v/>
      </c>
      <c r="T287" s="34" t="str">
        <f t="shared" si="69"/>
        <v/>
      </c>
      <c r="U287" s="34" t="str">
        <f t="shared" si="69"/>
        <v/>
      </c>
      <c r="V287" s="34" t="str">
        <f t="shared" si="69"/>
        <v/>
      </c>
      <c r="W287" s="34" t="str">
        <f t="shared" si="69"/>
        <v/>
      </c>
      <c r="X287" s="34" t="str">
        <f t="shared" si="69"/>
        <v/>
      </c>
      <c r="Y287" s="34" t="str">
        <f t="shared" si="69"/>
        <v/>
      </c>
      <c r="Z287" s="34" t="str">
        <f t="shared" si="69"/>
        <v/>
      </c>
      <c r="AA287" s="34" t="str">
        <f t="shared" si="69"/>
        <v/>
      </c>
      <c r="AB287" s="34" t="str">
        <f t="shared" si="69"/>
        <v/>
      </c>
      <c r="AC287" s="34" t="str">
        <f t="shared" si="69"/>
        <v/>
      </c>
      <c r="AD287" s="34" t="str">
        <f t="shared" si="69"/>
        <v/>
      </c>
      <c r="AE287" s="34" t="str">
        <f t="shared" si="69"/>
        <v/>
      </c>
      <c r="AF287" s="34" t="str">
        <f t="shared" si="69"/>
        <v/>
      </c>
      <c r="AG287" s="34" t="str">
        <f t="shared" si="69"/>
        <v/>
      </c>
      <c r="AH287" s="34" t="str">
        <f t="shared" si="69"/>
        <v/>
      </c>
      <c r="AI287" s="34" t="str">
        <f t="shared" si="69"/>
        <v/>
      </c>
      <c r="AJ287" s="34" t="str">
        <f t="shared" si="69"/>
        <v/>
      </c>
      <c r="AK287" s="34" t="str">
        <f t="shared" si="69"/>
        <v/>
      </c>
      <c r="AL287" s="34" t="str">
        <f t="shared" si="69"/>
        <v/>
      </c>
      <c r="AM287" s="34" t="str">
        <f t="shared" si="69"/>
        <v/>
      </c>
      <c r="AN287" s="34" t="str">
        <f t="shared" si="69"/>
        <v/>
      </c>
      <c r="AO287" s="34" t="str">
        <f t="shared" si="69"/>
        <v/>
      </c>
      <c r="AP287" s="34" t="str">
        <f t="shared" si="69"/>
        <v/>
      </c>
      <c r="AQ287" s="34" t="str">
        <f t="shared" si="69"/>
        <v/>
      </c>
      <c r="AR287" s="34" t="str">
        <f t="shared" si="69"/>
        <v/>
      </c>
      <c r="AS287" s="34" t="str">
        <f t="shared" si="69"/>
        <v/>
      </c>
      <c r="AT287" s="34" t="str">
        <f t="shared" si="69"/>
        <v/>
      </c>
      <c r="AU287" s="34" t="str">
        <f t="shared" si="69"/>
        <v/>
      </c>
      <c r="AV287" s="34" t="str">
        <f t="shared" si="69"/>
        <v/>
      </c>
    </row>
    <row r="288" spans="2:48" ht="21.9" customHeight="1">
      <c r="B288" s="86" t="str">
        <f>IF('4.製品一覧'!B287="","",'4.製品一覧'!B287)</f>
        <v/>
      </c>
      <c r="C288" s="86" t="str">
        <f>IFERROR(VLOOKUP(B288,'4.製品一覧'!$B$4:$C$500,2,FALSE),"")</f>
        <v/>
      </c>
      <c r="D288" s="34">
        <f>SUMIF('2.売上実績'!$C$4:$C$5000,$B288,'2.売上実績'!$D$4:$D$5000)</f>
        <v>0</v>
      </c>
      <c r="E288" s="35">
        <f t="shared" si="60"/>
        <v>0</v>
      </c>
      <c r="F288" s="34">
        <f>IF(B288="",0,D288*VLOOKUP(B288,'4.製品一覧'!$B$4:$E$500,4,FALSE))</f>
        <v>0</v>
      </c>
      <c r="G288" s="35">
        <f t="shared" si="61"/>
        <v>0</v>
      </c>
      <c r="H288" s="35">
        <f t="shared" si="62"/>
        <v>0</v>
      </c>
      <c r="I288" s="113">
        <f t="shared" si="63"/>
        <v>0</v>
      </c>
      <c r="J288" s="114">
        <f t="shared" si="64"/>
        <v>0</v>
      </c>
      <c r="K288" s="47"/>
      <c r="L288" s="34" t="str">
        <f>IF(B288="","",SUMIF('5.経済減価償却'!$H$4:$H$3000,B288,'5.経済減価償却'!$G$4:$G$3000))</f>
        <v/>
      </c>
      <c r="M288" s="34" t="str">
        <f t="shared" si="65"/>
        <v/>
      </c>
      <c r="N288" s="34" t="str">
        <f>IF(B288="","",VLOOKUP(B288,'6.直接費'!$B$5:$G$501,3,FALSE))</f>
        <v/>
      </c>
      <c r="O288" s="34" t="str">
        <f t="shared" si="66"/>
        <v/>
      </c>
      <c r="P288" s="34" t="str">
        <f>IF($B288="","",VLOOKUP($B288,'6.直接費'!$B$5:$G$501,4,FALSE))</f>
        <v/>
      </c>
      <c r="Q288" s="34"/>
      <c r="R288" s="34"/>
      <c r="S288" s="34" t="str">
        <f t="shared" si="69"/>
        <v/>
      </c>
      <c r="T288" s="34" t="str">
        <f t="shared" si="69"/>
        <v/>
      </c>
      <c r="U288" s="34" t="str">
        <f t="shared" si="69"/>
        <v/>
      </c>
      <c r="V288" s="34" t="str">
        <f t="shared" si="69"/>
        <v/>
      </c>
      <c r="W288" s="34" t="str">
        <f t="shared" si="69"/>
        <v/>
      </c>
      <c r="X288" s="34" t="str">
        <f t="shared" si="69"/>
        <v/>
      </c>
      <c r="Y288" s="34" t="str">
        <f t="shared" si="69"/>
        <v/>
      </c>
      <c r="Z288" s="34" t="str">
        <f t="shared" si="69"/>
        <v/>
      </c>
      <c r="AA288" s="34" t="str">
        <f t="shared" si="69"/>
        <v/>
      </c>
      <c r="AB288" s="34" t="str">
        <f t="shared" si="69"/>
        <v/>
      </c>
      <c r="AC288" s="34" t="str">
        <f t="shared" si="69"/>
        <v/>
      </c>
      <c r="AD288" s="34" t="str">
        <f t="shared" si="69"/>
        <v/>
      </c>
      <c r="AE288" s="34" t="str">
        <f t="shared" si="69"/>
        <v/>
      </c>
      <c r="AF288" s="34" t="str">
        <f t="shared" si="69"/>
        <v/>
      </c>
      <c r="AG288" s="34" t="str">
        <f t="shared" si="69"/>
        <v/>
      </c>
      <c r="AH288" s="34" t="str">
        <f t="shared" si="69"/>
        <v/>
      </c>
      <c r="AI288" s="34" t="str">
        <f t="shared" si="69"/>
        <v/>
      </c>
      <c r="AJ288" s="34" t="str">
        <f t="shared" si="69"/>
        <v/>
      </c>
      <c r="AK288" s="34" t="str">
        <f t="shared" si="69"/>
        <v/>
      </c>
      <c r="AL288" s="34" t="str">
        <f t="shared" si="69"/>
        <v/>
      </c>
      <c r="AM288" s="34" t="str">
        <f t="shared" si="69"/>
        <v/>
      </c>
      <c r="AN288" s="34" t="str">
        <f t="shared" si="69"/>
        <v/>
      </c>
      <c r="AO288" s="34" t="str">
        <f t="shared" si="69"/>
        <v/>
      </c>
      <c r="AP288" s="34" t="str">
        <f t="shared" si="69"/>
        <v/>
      </c>
      <c r="AQ288" s="34" t="str">
        <f t="shared" si="69"/>
        <v/>
      </c>
      <c r="AR288" s="34" t="str">
        <f t="shared" si="69"/>
        <v/>
      </c>
      <c r="AS288" s="34" t="str">
        <f t="shared" si="69"/>
        <v/>
      </c>
      <c r="AT288" s="34" t="str">
        <f t="shared" si="69"/>
        <v/>
      </c>
      <c r="AU288" s="34" t="str">
        <f t="shared" si="69"/>
        <v/>
      </c>
      <c r="AV288" s="34" t="str">
        <f t="shared" si="69"/>
        <v/>
      </c>
    </row>
    <row r="289" spans="2:48" ht="21.9" customHeight="1">
      <c r="B289" s="86" t="str">
        <f>IF('4.製品一覧'!B288="","",'4.製品一覧'!B288)</f>
        <v/>
      </c>
      <c r="C289" s="86" t="str">
        <f>IFERROR(VLOOKUP(B289,'4.製品一覧'!$B$4:$C$500,2,FALSE),"")</f>
        <v/>
      </c>
      <c r="D289" s="34">
        <f>SUMIF('2.売上実績'!$C$4:$C$5000,$B289,'2.売上実績'!$D$4:$D$5000)</f>
        <v>0</v>
      </c>
      <c r="E289" s="35">
        <f t="shared" si="60"/>
        <v>0</v>
      </c>
      <c r="F289" s="34">
        <f>IF(B289="",0,D289*VLOOKUP(B289,'4.製品一覧'!$B$4:$E$500,4,FALSE))</f>
        <v>0</v>
      </c>
      <c r="G289" s="35">
        <f t="shared" si="61"/>
        <v>0</v>
      </c>
      <c r="H289" s="35">
        <f t="shared" si="62"/>
        <v>0</v>
      </c>
      <c r="I289" s="113">
        <f t="shared" si="63"/>
        <v>0</v>
      </c>
      <c r="J289" s="114">
        <f t="shared" si="64"/>
        <v>0</v>
      </c>
      <c r="K289" s="47"/>
      <c r="L289" s="34" t="str">
        <f>IF(B289="","",SUMIF('5.経済減価償却'!$H$4:$H$3000,B289,'5.経済減価償却'!$G$4:$G$3000))</f>
        <v/>
      </c>
      <c r="M289" s="34" t="str">
        <f t="shared" si="65"/>
        <v/>
      </c>
      <c r="N289" s="34" t="str">
        <f>IF(B289="","",VLOOKUP(B289,'6.直接費'!$B$5:$G$501,3,FALSE))</f>
        <v/>
      </c>
      <c r="O289" s="34" t="str">
        <f t="shared" si="66"/>
        <v/>
      </c>
      <c r="P289" s="34" t="str">
        <f>IF($B289="","",VLOOKUP($B289,'6.直接費'!$B$5:$G$501,4,FALSE))</f>
        <v/>
      </c>
      <c r="Q289" s="34"/>
      <c r="R289" s="34"/>
      <c r="S289" s="34" t="str">
        <f t="shared" si="69"/>
        <v/>
      </c>
      <c r="T289" s="34" t="str">
        <f t="shared" si="69"/>
        <v/>
      </c>
      <c r="U289" s="34" t="str">
        <f t="shared" si="69"/>
        <v/>
      </c>
      <c r="V289" s="34" t="str">
        <f t="shared" si="69"/>
        <v/>
      </c>
      <c r="W289" s="34" t="str">
        <f t="shared" si="69"/>
        <v/>
      </c>
      <c r="X289" s="34" t="str">
        <f t="shared" si="69"/>
        <v/>
      </c>
      <c r="Y289" s="34" t="str">
        <f t="shared" si="69"/>
        <v/>
      </c>
      <c r="Z289" s="34" t="str">
        <f t="shared" si="69"/>
        <v/>
      </c>
      <c r="AA289" s="34" t="str">
        <f t="shared" si="69"/>
        <v/>
      </c>
      <c r="AB289" s="34" t="str">
        <f t="shared" si="69"/>
        <v/>
      </c>
      <c r="AC289" s="34" t="str">
        <f t="shared" si="69"/>
        <v/>
      </c>
      <c r="AD289" s="34" t="str">
        <f t="shared" si="69"/>
        <v/>
      </c>
      <c r="AE289" s="34" t="str">
        <f t="shared" si="69"/>
        <v/>
      </c>
      <c r="AF289" s="34" t="str">
        <f t="shared" si="69"/>
        <v/>
      </c>
      <c r="AG289" s="34" t="str">
        <f t="shared" si="69"/>
        <v/>
      </c>
      <c r="AH289" s="34" t="str">
        <f t="shared" si="69"/>
        <v/>
      </c>
      <c r="AI289" s="34" t="str">
        <f t="shared" si="69"/>
        <v/>
      </c>
      <c r="AJ289" s="34" t="str">
        <f t="shared" si="69"/>
        <v/>
      </c>
      <c r="AK289" s="34" t="str">
        <f t="shared" si="69"/>
        <v/>
      </c>
      <c r="AL289" s="34" t="str">
        <f t="shared" si="69"/>
        <v/>
      </c>
      <c r="AM289" s="34" t="str">
        <f t="shared" si="69"/>
        <v/>
      </c>
      <c r="AN289" s="34" t="str">
        <f t="shared" si="69"/>
        <v/>
      </c>
      <c r="AO289" s="34" t="str">
        <f t="shared" si="69"/>
        <v/>
      </c>
      <c r="AP289" s="34" t="str">
        <f t="shared" si="69"/>
        <v/>
      </c>
      <c r="AQ289" s="34" t="str">
        <f t="shared" si="69"/>
        <v/>
      </c>
      <c r="AR289" s="34" t="str">
        <f t="shared" si="69"/>
        <v/>
      </c>
      <c r="AS289" s="34" t="str">
        <f t="shared" si="69"/>
        <v/>
      </c>
      <c r="AT289" s="34" t="str">
        <f t="shared" si="69"/>
        <v/>
      </c>
      <c r="AU289" s="34" t="str">
        <f t="shared" si="69"/>
        <v/>
      </c>
      <c r="AV289" s="34" t="str">
        <f t="shared" si="69"/>
        <v/>
      </c>
    </row>
    <row r="290" spans="2:48" ht="21.9" customHeight="1">
      <c r="B290" s="86" t="str">
        <f>IF('4.製品一覧'!B289="","",'4.製品一覧'!B289)</f>
        <v/>
      </c>
      <c r="C290" s="86" t="str">
        <f>IFERROR(VLOOKUP(B290,'4.製品一覧'!$B$4:$C$500,2,FALSE),"")</f>
        <v/>
      </c>
      <c r="D290" s="34">
        <f>SUMIF('2.売上実績'!$C$4:$C$5000,$B290,'2.売上実績'!$D$4:$D$5000)</f>
        <v>0</v>
      </c>
      <c r="E290" s="35">
        <f t="shared" si="60"/>
        <v>0</v>
      </c>
      <c r="F290" s="34">
        <f>IF(B290="",0,D290*VLOOKUP(B290,'4.製品一覧'!$B$4:$E$500,4,FALSE))</f>
        <v>0</v>
      </c>
      <c r="G290" s="35">
        <f t="shared" si="61"/>
        <v>0</v>
      </c>
      <c r="H290" s="35">
        <f t="shared" si="62"/>
        <v>0</v>
      </c>
      <c r="I290" s="113">
        <f t="shared" si="63"/>
        <v>0</v>
      </c>
      <c r="J290" s="114">
        <f t="shared" si="64"/>
        <v>0</v>
      </c>
      <c r="K290" s="47"/>
      <c r="L290" s="34" t="str">
        <f>IF(B290="","",SUMIF('5.経済減価償却'!$H$4:$H$3000,B290,'5.経済減価償却'!$G$4:$G$3000))</f>
        <v/>
      </c>
      <c r="M290" s="34" t="str">
        <f t="shared" si="65"/>
        <v/>
      </c>
      <c r="N290" s="34" t="str">
        <f>IF(B290="","",VLOOKUP(B290,'6.直接費'!$B$5:$G$501,3,FALSE))</f>
        <v/>
      </c>
      <c r="O290" s="34" t="str">
        <f t="shared" si="66"/>
        <v/>
      </c>
      <c r="P290" s="34" t="str">
        <f>IF($B290="","",VLOOKUP($B290,'6.直接費'!$B$5:$G$501,4,FALSE))</f>
        <v/>
      </c>
      <c r="Q290" s="34"/>
      <c r="R290" s="34"/>
      <c r="S290" s="34" t="str">
        <f t="shared" si="69"/>
        <v/>
      </c>
      <c r="T290" s="34" t="str">
        <f t="shared" si="69"/>
        <v/>
      </c>
      <c r="U290" s="34" t="str">
        <f t="shared" si="69"/>
        <v/>
      </c>
      <c r="V290" s="34" t="str">
        <f t="shared" si="69"/>
        <v/>
      </c>
      <c r="W290" s="34" t="str">
        <f t="shared" si="69"/>
        <v/>
      </c>
      <c r="X290" s="34" t="str">
        <f t="shared" si="69"/>
        <v/>
      </c>
      <c r="Y290" s="34" t="str">
        <f t="shared" si="69"/>
        <v/>
      </c>
      <c r="Z290" s="34" t="str">
        <f t="shared" si="69"/>
        <v/>
      </c>
      <c r="AA290" s="34" t="str">
        <f t="shared" si="69"/>
        <v/>
      </c>
      <c r="AB290" s="34" t="str">
        <f t="shared" si="69"/>
        <v/>
      </c>
      <c r="AC290" s="34" t="str">
        <f t="shared" si="69"/>
        <v/>
      </c>
      <c r="AD290" s="34" t="str">
        <f t="shared" si="69"/>
        <v/>
      </c>
      <c r="AE290" s="34" t="str">
        <f t="shared" si="69"/>
        <v/>
      </c>
      <c r="AF290" s="34" t="str">
        <f t="shared" si="69"/>
        <v/>
      </c>
      <c r="AG290" s="34" t="str">
        <f t="shared" si="69"/>
        <v/>
      </c>
      <c r="AH290" s="34" t="str">
        <f t="shared" si="69"/>
        <v/>
      </c>
      <c r="AI290" s="34" t="str">
        <f t="shared" si="69"/>
        <v/>
      </c>
      <c r="AJ290" s="34" t="str">
        <f t="shared" si="69"/>
        <v/>
      </c>
      <c r="AK290" s="34" t="str">
        <f t="shared" si="69"/>
        <v/>
      </c>
      <c r="AL290" s="34" t="str">
        <f t="shared" si="69"/>
        <v/>
      </c>
      <c r="AM290" s="34" t="str">
        <f t="shared" si="69"/>
        <v/>
      </c>
      <c r="AN290" s="34" t="str">
        <f t="shared" si="69"/>
        <v/>
      </c>
      <c r="AO290" s="34" t="str">
        <f t="shared" si="69"/>
        <v/>
      </c>
      <c r="AP290" s="34" t="str">
        <f t="shared" si="69"/>
        <v/>
      </c>
      <c r="AQ290" s="34" t="str">
        <f t="shared" si="69"/>
        <v/>
      </c>
      <c r="AR290" s="34" t="str">
        <f t="shared" si="69"/>
        <v/>
      </c>
      <c r="AS290" s="34" t="str">
        <f t="shared" si="69"/>
        <v/>
      </c>
      <c r="AT290" s="34" t="str">
        <f t="shared" si="69"/>
        <v/>
      </c>
      <c r="AU290" s="34" t="str">
        <f t="shared" si="69"/>
        <v/>
      </c>
      <c r="AV290" s="34" t="str">
        <f t="shared" si="69"/>
        <v/>
      </c>
    </row>
    <row r="291" spans="2:48" ht="21.9" customHeight="1">
      <c r="B291" s="86" t="str">
        <f>IF('4.製品一覧'!B290="","",'4.製品一覧'!B290)</f>
        <v/>
      </c>
      <c r="C291" s="86" t="str">
        <f>IFERROR(VLOOKUP(B291,'4.製品一覧'!$B$4:$C$500,2,FALSE),"")</f>
        <v/>
      </c>
      <c r="D291" s="34">
        <f>SUMIF('2.売上実績'!$C$4:$C$5000,$B291,'2.売上実績'!$D$4:$D$5000)</f>
        <v>0</v>
      </c>
      <c r="E291" s="35">
        <f t="shared" si="60"/>
        <v>0</v>
      </c>
      <c r="F291" s="34">
        <f>IF(B291="",0,D291*VLOOKUP(B291,'4.製品一覧'!$B$4:$E$500,4,FALSE))</f>
        <v>0</v>
      </c>
      <c r="G291" s="35">
        <f t="shared" si="61"/>
        <v>0</v>
      </c>
      <c r="H291" s="35">
        <f t="shared" si="62"/>
        <v>0</v>
      </c>
      <c r="I291" s="113">
        <f t="shared" si="63"/>
        <v>0</v>
      </c>
      <c r="J291" s="114">
        <f t="shared" si="64"/>
        <v>0</v>
      </c>
      <c r="K291" s="47"/>
      <c r="L291" s="34" t="str">
        <f>IF(B291="","",SUMIF('5.経済減価償却'!$H$4:$H$3000,B291,'5.経済減価償却'!$G$4:$G$3000))</f>
        <v/>
      </c>
      <c r="M291" s="34" t="str">
        <f t="shared" si="65"/>
        <v/>
      </c>
      <c r="N291" s="34" t="str">
        <f>IF(B291="","",VLOOKUP(B291,'6.直接費'!$B$5:$G$501,3,FALSE))</f>
        <v/>
      </c>
      <c r="O291" s="34" t="str">
        <f t="shared" si="66"/>
        <v/>
      </c>
      <c r="P291" s="34" t="str">
        <f>IF($B291="","",VLOOKUP($B291,'6.直接費'!$B$5:$G$501,4,FALSE))</f>
        <v/>
      </c>
      <c r="Q291" s="34"/>
      <c r="R291" s="34"/>
      <c r="S291" s="34" t="str">
        <f t="shared" si="69"/>
        <v/>
      </c>
      <c r="T291" s="34" t="str">
        <f t="shared" si="69"/>
        <v/>
      </c>
      <c r="U291" s="34" t="str">
        <f t="shared" si="69"/>
        <v/>
      </c>
      <c r="V291" s="34" t="str">
        <f t="shared" si="69"/>
        <v/>
      </c>
      <c r="W291" s="34" t="str">
        <f t="shared" si="69"/>
        <v/>
      </c>
      <c r="X291" s="34" t="str">
        <f t="shared" si="69"/>
        <v/>
      </c>
      <c r="Y291" s="34" t="str">
        <f t="shared" si="69"/>
        <v/>
      </c>
      <c r="Z291" s="34" t="str">
        <f t="shared" si="69"/>
        <v/>
      </c>
      <c r="AA291" s="34" t="str">
        <f t="shared" si="69"/>
        <v/>
      </c>
      <c r="AB291" s="34" t="str">
        <f t="shared" si="69"/>
        <v/>
      </c>
      <c r="AC291" s="34" t="str">
        <f t="shared" si="69"/>
        <v/>
      </c>
      <c r="AD291" s="34" t="str">
        <f t="shared" si="69"/>
        <v/>
      </c>
      <c r="AE291" s="34" t="str">
        <f t="shared" si="69"/>
        <v/>
      </c>
      <c r="AF291" s="34" t="str">
        <f t="shared" si="69"/>
        <v/>
      </c>
      <c r="AG291" s="34" t="str">
        <f t="shared" si="69"/>
        <v/>
      </c>
      <c r="AH291" s="34" t="str">
        <f t="shared" si="69"/>
        <v/>
      </c>
      <c r="AI291" s="34" t="str">
        <f t="shared" si="69"/>
        <v/>
      </c>
      <c r="AJ291" s="34" t="str">
        <f t="shared" si="69"/>
        <v/>
      </c>
      <c r="AK291" s="34" t="str">
        <f t="shared" si="69"/>
        <v/>
      </c>
      <c r="AL291" s="34" t="str">
        <f t="shared" si="69"/>
        <v/>
      </c>
      <c r="AM291" s="34" t="str">
        <f t="shared" si="69"/>
        <v/>
      </c>
      <c r="AN291" s="34" t="str">
        <f t="shared" si="69"/>
        <v/>
      </c>
      <c r="AO291" s="34" t="str">
        <f t="shared" si="69"/>
        <v/>
      </c>
      <c r="AP291" s="34" t="str">
        <f t="shared" si="69"/>
        <v/>
      </c>
      <c r="AQ291" s="34" t="str">
        <f t="shared" si="69"/>
        <v/>
      </c>
      <c r="AR291" s="34" t="str">
        <f t="shared" si="69"/>
        <v/>
      </c>
      <c r="AS291" s="34" t="str">
        <f t="shared" si="69"/>
        <v/>
      </c>
      <c r="AT291" s="34" t="str">
        <f t="shared" si="69"/>
        <v/>
      </c>
      <c r="AU291" s="34" t="str">
        <f t="shared" si="69"/>
        <v/>
      </c>
      <c r="AV291" s="34" t="str">
        <f t="shared" si="69"/>
        <v/>
      </c>
    </row>
    <row r="292" spans="2:48" ht="21.9" customHeight="1">
      <c r="B292" s="86" t="str">
        <f>IF('4.製品一覧'!B291="","",'4.製品一覧'!B291)</f>
        <v/>
      </c>
      <c r="C292" s="86" t="str">
        <f>IFERROR(VLOOKUP(B292,'4.製品一覧'!$B$4:$C$500,2,FALSE),"")</f>
        <v/>
      </c>
      <c r="D292" s="34">
        <f>SUMIF('2.売上実績'!$C$4:$C$5000,$B292,'2.売上実績'!$D$4:$D$5000)</f>
        <v>0</v>
      </c>
      <c r="E292" s="35">
        <f t="shared" si="60"/>
        <v>0</v>
      </c>
      <c r="F292" s="34">
        <f>IF(B292="",0,D292*VLOOKUP(B292,'4.製品一覧'!$B$4:$E$500,4,FALSE))</f>
        <v>0</v>
      </c>
      <c r="G292" s="35">
        <f t="shared" si="61"/>
        <v>0</v>
      </c>
      <c r="H292" s="35">
        <f t="shared" si="62"/>
        <v>0</v>
      </c>
      <c r="I292" s="113">
        <f t="shared" si="63"/>
        <v>0</v>
      </c>
      <c r="J292" s="114">
        <f t="shared" si="64"/>
        <v>0</v>
      </c>
      <c r="K292" s="47"/>
      <c r="L292" s="34" t="str">
        <f>IF(B292="","",SUMIF('5.経済減価償却'!$H$4:$H$3000,B292,'5.経済減価償却'!$G$4:$G$3000))</f>
        <v/>
      </c>
      <c r="M292" s="34" t="str">
        <f t="shared" si="65"/>
        <v/>
      </c>
      <c r="N292" s="34" t="str">
        <f>IF(B292="","",VLOOKUP(B292,'6.直接費'!$B$5:$G$501,3,FALSE))</f>
        <v/>
      </c>
      <c r="O292" s="34" t="str">
        <f t="shared" si="66"/>
        <v/>
      </c>
      <c r="P292" s="34" t="str">
        <f>IF($B292="","",VLOOKUP($B292,'6.直接費'!$B$5:$G$501,4,FALSE))</f>
        <v/>
      </c>
      <c r="Q292" s="34"/>
      <c r="R292" s="34"/>
      <c r="S292" s="34" t="str">
        <f t="shared" si="69"/>
        <v/>
      </c>
      <c r="T292" s="34" t="str">
        <f t="shared" si="69"/>
        <v/>
      </c>
      <c r="U292" s="34" t="str">
        <f t="shared" si="69"/>
        <v/>
      </c>
      <c r="V292" s="34" t="str">
        <f t="shared" si="69"/>
        <v/>
      </c>
      <c r="W292" s="34" t="str">
        <f t="shared" si="69"/>
        <v/>
      </c>
      <c r="X292" s="34" t="str">
        <f t="shared" si="69"/>
        <v/>
      </c>
      <c r="Y292" s="34" t="str">
        <f t="shared" si="69"/>
        <v/>
      </c>
      <c r="Z292" s="34" t="str">
        <f t="shared" si="69"/>
        <v/>
      </c>
      <c r="AA292" s="34" t="str">
        <f t="shared" si="69"/>
        <v/>
      </c>
      <c r="AB292" s="34" t="str">
        <f t="shared" si="69"/>
        <v/>
      </c>
      <c r="AC292" s="34" t="str">
        <f t="shared" si="69"/>
        <v/>
      </c>
      <c r="AD292" s="34" t="str">
        <f t="shared" si="69"/>
        <v/>
      </c>
      <c r="AE292" s="34" t="str">
        <f t="shared" si="69"/>
        <v/>
      </c>
      <c r="AF292" s="34" t="str">
        <f t="shared" si="69"/>
        <v/>
      </c>
      <c r="AG292" s="34" t="str">
        <f t="shared" si="69"/>
        <v/>
      </c>
      <c r="AH292" s="34" t="str">
        <f t="shared" si="69"/>
        <v/>
      </c>
      <c r="AI292" s="34" t="str">
        <f t="shared" si="69"/>
        <v/>
      </c>
      <c r="AJ292" s="34" t="str">
        <f t="shared" si="69"/>
        <v/>
      </c>
      <c r="AK292" s="34" t="str">
        <f t="shared" si="69"/>
        <v/>
      </c>
      <c r="AL292" s="34" t="str">
        <f t="shared" si="69"/>
        <v/>
      </c>
      <c r="AM292" s="34" t="str">
        <f t="shared" si="69"/>
        <v/>
      </c>
      <c r="AN292" s="34" t="str">
        <f t="shared" si="69"/>
        <v/>
      </c>
      <c r="AO292" s="34" t="str">
        <f t="shared" si="69"/>
        <v/>
      </c>
      <c r="AP292" s="34" t="str">
        <f t="shared" si="69"/>
        <v/>
      </c>
      <c r="AQ292" s="34" t="str">
        <f t="shared" si="69"/>
        <v/>
      </c>
      <c r="AR292" s="34" t="str">
        <f t="shared" si="69"/>
        <v/>
      </c>
      <c r="AS292" s="34" t="str">
        <f t="shared" si="69"/>
        <v/>
      </c>
      <c r="AT292" s="34" t="str">
        <f t="shared" si="69"/>
        <v/>
      </c>
      <c r="AU292" s="34" t="str">
        <f t="shared" si="69"/>
        <v/>
      </c>
      <c r="AV292" s="34" t="str">
        <f t="shared" si="69"/>
        <v/>
      </c>
    </row>
    <row r="293" spans="2:48" ht="21.9" customHeight="1">
      <c r="B293" s="86" t="str">
        <f>IF('4.製品一覧'!B292="","",'4.製品一覧'!B292)</f>
        <v/>
      </c>
      <c r="C293" s="86" t="str">
        <f>IFERROR(VLOOKUP(B293,'4.製品一覧'!$B$4:$C$500,2,FALSE),"")</f>
        <v/>
      </c>
      <c r="D293" s="34">
        <f>SUMIF('2.売上実績'!$C$4:$C$5000,$B293,'2.売上実績'!$D$4:$D$5000)</f>
        <v>0</v>
      </c>
      <c r="E293" s="35">
        <f t="shared" si="60"/>
        <v>0</v>
      </c>
      <c r="F293" s="34">
        <f>IF(B293="",0,D293*VLOOKUP(B293,'4.製品一覧'!$B$4:$E$500,4,FALSE))</f>
        <v>0</v>
      </c>
      <c r="G293" s="35">
        <f t="shared" si="61"/>
        <v>0</v>
      </c>
      <c r="H293" s="35">
        <f t="shared" si="62"/>
        <v>0</v>
      </c>
      <c r="I293" s="113">
        <f t="shared" si="63"/>
        <v>0</v>
      </c>
      <c r="J293" s="114">
        <f t="shared" si="64"/>
        <v>0</v>
      </c>
      <c r="K293" s="47"/>
      <c r="L293" s="34" t="str">
        <f>IF(B293="","",SUMIF('5.経済減価償却'!$H$4:$H$3000,B293,'5.経済減価償却'!$G$4:$G$3000))</f>
        <v/>
      </c>
      <c r="M293" s="34" t="str">
        <f t="shared" si="65"/>
        <v/>
      </c>
      <c r="N293" s="34" t="str">
        <f>IF(B293="","",VLOOKUP(B293,'6.直接費'!$B$5:$G$501,3,FALSE))</f>
        <v/>
      </c>
      <c r="O293" s="34" t="str">
        <f t="shared" si="66"/>
        <v/>
      </c>
      <c r="P293" s="34" t="str">
        <f>IF($B293="","",VLOOKUP($B293,'6.直接費'!$B$5:$G$501,4,FALSE))</f>
        <v/>
      </c>
      <c r="Q293" s="34"/>
      <c r="R293" s="34"/>
      <c r="S293" s="34" t="str">
        <f t="shared" si="69"/>
        <v/>
      </c>
      <c r="T293" s="34" t="str">
        <f t="shared" si="69"/>
        <v/>
      </c>
      <c r="U293" s="34" t="str">
        <f t="shared" si="69"/>
        <v/>
      </c>
      <c r="V293" s="34" t="str">
        <f t="shared" si="69"/>
        <v/>
      </c>
      <c r="W293" s="34" t="str">
        <f t="shared" si="69"/>
        <v/>
      </c>
      <c r="X293" s="34" t="str">
        <f t="shared" si="69"/>
        <v/>
      </c>
      <c r="Y293" s="34" t="str">
        <f t="shared" si="69"/>
        <v/>
      </c>
      <c r="Z293" s="34" t="str">
        <f t="shared" si="69"/>
        <v/>
      </c>
      <c r="AA293" s="34" t="str">
        <f t="shared" si="69"/>
        <v/>
      </c>
      <c r="AB293" s="34" t="str">
        <f t="shared" si="69"/>
        <v/>
      </c>
      <c r="AC293" s="34" t="str">
        <f t="shared" si="69"/>
        <v/>
      </c>
      <c r="AD293" s="34" t="str">
        <f t="shared" si="69"/>
        <v/>
      </c>
      <c r="AE293" s="34" t="str">
        <f t="shared" si="69"/>
        <v/>
      </c>
      <c r="AF293" s="34" t="str">
        <f t="shared" si="69"/>
        <v/>
      </c>
      <c r="AG293" s="34" t="str">
        <f t="shared" si="69"/>
        <v/>
      </c>
      <c r="AH293" s="34" t="str">
        <f t="shared" si="69"/>
        <v/>
      </c>
      <c r="AI293" s="34" t="str">
        <f t="shared" si="69"/>
        <v/>
      </c>
      <c r="AJ293" s="34" t="str">
        <f t="shared" si="69"/>
        <v/>
      </c>
      <c r="AK293" s="34" t="str">
        <f t="shared" si="69"/>
        <v/>
      </c>
      <c r="AL293" s="34" t="str">
        <f t="shared" si="69"/>
        <v/>
      </c>
      <c r="AM293" s="34" t="str">
        <f t="shared" si="69"/>
        <v/>
      </c>
      <c r="AN293" s="34" t="str">
        <f t="shared" si="69"/>
        <v/>
      </c>
      <c r="AO293" s="34" t="str">
        <f t="shared" si="69"/>
        <v/>
      </c>
      <c r="AP293" s="34" t="str">
        <f t="shared" si="69"/>
        <v/>
      </c>
      <c r="AQ293" s="34" t="str">
        <f t="shared" si="69"/>
        <v/>
      </c>
      <c r="AR293" s="34" t="str">
        <f t="shared" si="69"/>
        <v/>
      </c>
      <c r="AS293" s="34" t="str">
        <f t="shared" si="69"/>
        <v/>
      </c>
      <c r="AT293" s="34" t="str">
        <f t="shared" si="69"/>
        <v/>
      </c>
      <c r="AU293" s="34" t="str">
        <f t="shared" si="69"/>
        <v/>
      </c>
      <c r="AV293" s="34" t="str">
        <f t="shared" si="69"/>
        <v/>
      </c>
    </row>
    <row r="294" spans="2:48" ht="21.9" customHeight="1">
      <c r="B294" s="86" t="str">
        <f>IF('4.製品一覧'!B293="","",'4.製品一覧'!B293)</f>
        <v/>
      </c>
      <c r="C294" s="86" t="str">
        <f>IFERROR(VLOOKUP(B294,'4.製品一覧'!$B$4:$C$500,2,FALSE),"")</f>
        <v/>
      </c>
      <c r="D294" s="34">
        <f>SUMIF('2.売上実績'!$C$4:$C$5000,$B294,'2.売上実績'!$D$4:$D$5000)</f>
        <v>0</v>
      </c>
      <c r="E294" s="35">
        <f t="shared" si="60"/>
        <v>0</v>
      </c>
      <c r="F294" s="34">
        <f>IF(B294="",0,D294*VLOOKUP(B294,'4.製品一覧'!$B$4:$E$500,4,FALSE))</f>
        <v>0</v>
      </c>
      <c r="G294" s="35">
        <f t="shared" si="61"/>
        <v>0</v>
      </c>
      <c r="H294" s="35">
        <f t="shared" si="62"/>
        <v>0</v>
      </c>
      <c r="I294" s="113">
        <f t="shared" si="63"/>
        <v>0</v>
      </c>
      <c r="J294" s="114">
        <f t="shared" si="64"/>
        <v>0</v>
      </c>
      <c r="K294" s="47"/>
      <c r="L294" s="34" t="str">
        <f>IF(B294="","",SUMIF('5.経済減価償却'!$H$4:$H$3000,B294,'5.経済減価償却'!$G$4:$G$3000))</f>
        <v/>
      </c>
      <c r="M294" s="34" t="str">
        <f t="shared" si="65"/>
        <v/>
      </c>
      <c r="N294" s="34" t="str">
        <f>IF(B294="","",VLOOKUP(B294,'6.直接費'!$B$5:$G$501,3,FALSE))</f>
        <v/>
      </c>
      <c r="O294" s="34" t="str">
        <f t="shared" si="66"/>
        <v/>
      </c>
      <c r="P294" s="34" t="str">
        <f>IF($B294="","",VLOOKUP($B294,'6.直接費'!$B$5:$G$501,4,FALSE))</f>
        <v/>
      </c>
      <c r="Q294" s="34"/>
      <c r="R294" s="34"/>
      <c r="S294" s="34" t="str">
        <f t="shared" ref="S294:AV302" si="70">IF(OR($B294="",S$4=""),"",IF(S$4="売上数",S$3*$E294,IF(S$4="汎用配賦値",S$3*$G294,IF(AND(S$4="均一配賦",$B$3&gt;0),S$3/$B$3,IF(S$4="減価償却費",S$3*$H294)))))</f>
        <v/>
      </c>
      <c r="T294" s="34" t="str">
        <f t="shared" si="70"/>
        <v/>
      </c>
      <c r="U294" s="34" t="str">
        <f t="shared" si="70"/>
        <v/>
      </c>
      <c r="V294" s="34" t="str">
        <f t="shared" si="70"/>
        <v/>
      </c>
      <c r="W294" s="34" t="str">
        <f t="shared" si="70"/>
        <v/>
      </c>
      <c r="X294" s="34" t="str">
        <f t="shared" si="70"/>
        <v/>
      </c>
      <c r="Y294" s="34" t="str">
        <f t="shared" si="70"/>
        <v/>
      </c>
      <c r="Z294" s="34" t="str">
        <f t="shared" si="70"/>
        <v/>
      </c>
      <c r="AA294" s="34" t="str">
        <f t="shared" si="70"/>
        <v/>
      </c>
      <c r="AB294" s="34" t="str">
        <f t="shared" si="70"/>
        <v/>
      </c>
      <c r="AC294" s="34" t="str">
        <f t="shared" si="70"/>
        <v/>
      </c>
      <c r="AD294" s="34" t="str">
        <f t="shared" si="70"/>
        <v/>
      </c>
      <c r="AE294" s="34" t="str">
        <f t="shared" si="70"/>
        <v/>
      </c>
      <c r="AF294" s="34" t="str">
        <f t="shared" si="70"/>
        <v/>
      </c>
      <c r="AG294" s="34" t="str">
        <f t="shared" si="70"/>
        <v/>
      </c>
      <c r="AH294" s="34" t="str">
        <f t="shared" si="70"/>
        <v/>
      </c>
      <c r="AI294" s="34" t="str">
        <f t="shared" si="70"/>
        <v/>
      </c>
      <c r="AJ294" s="34" t="str">
        <f t="shared" si="70"/>
        <v/>
      </c>
      <c r="AK294" s="34" t="str">
        <f t="shared" si="70"/>
        <v/>
      </c>
      <c r="AL294" s="34" t="str">
        <f t="shared" si="70"/>
        <v/>
      </c>
      <c r="AM294" s="34" t="str">
        <f t="shared" si="70"/>
        <v/>
      </c>
      <c r="AN294" s="34" t="str">
        <f t="shared" si="70"/>
        <v/>
      </c>
      <c r="AO294" s="34" t="str">
        <f t="shared" si="70"/>
        <v/>
      </c>
      <c r="AP294" s="34" t="str">
        <f t="shared" si="70"/>
        <v/>
      </c>
      <c r="AQ294" s="34" t="str">
        <f t="shared" si="70"/>
        <v/>
      </c>
      <c r="AR294" s="34" t="str">
        <f t="shared" si="70"/>
        <v/>
      </c>
      <c r="AS294" s="34" t="str">
        <f t="shared" si="70"/>
        <v/>
      </c>
      <c r="AT294" s="34" t="str">
        <f t="shared" si="70"/>
        <v/>
      </c>
      <c r="AU294" s="34" t="str">
        <f t="shared" si="70"/>
        <v/>
      </c>
      <c r="AV294" s="34" t="str">
        <f t="shared" si="70"/>
        <v/>
      </c>
    </row>
    <row r="295" spans="2:48" ht="21.9" customHeight="1">
      <c r="B295" s="86" t="str">
        <f>IF('4.製品一覧'!B294="","",'4.製品一覧'!B294)</f>
        <v/>
      </c>
      <c r="C295" s="86" t="str">
        <f>IFERROR(VLOOKUP(B295,'4.製品一覧'!$B$4:$C$500,2,FALSE),"")</f>
        <v/>
      </c>
      <c r="D295" s="34">
        <f>SUMIF('2.売上実績'!$C$4:$C$5000,$B295,'2.売上実績'!$D$4:$D$5000)</f>
        <v>0</v>
      </c>
      <c r="E295" s="35">
        <f t="shared" si="60"/>
        <v>0</v>
      </c>
      <c r="F295" s="34">
        <f>IF(B295="",0,D295*VLOOKUP(B295,'4.製品一覧'!$B$4:$E$500,4,FALSE))</f>
        <v>0</v>
      </c>
      <c r="G295" s="35">
        <f t="shared" si="61"/>
        <v>0</v>
      </c>
      <c r="H295" s="35">
        <f t="shared" si="62"/>
        <v>0</v>
      </c>
      <c r="I295" s="113">
        <f t="shared" si="63"/>
        <v>0</v>
      </c>
      <c r="J295" s="114">
        <f t="shared" si="64"/>
        <v>0</v>
      </c>
      <c r="K295" s="47"/>
      <c r="L295" s="34" t="str">
        <f>IF(B295="","",SUMIF('5.経済減価償却'!$H$4:$H$3000,B295,'5.経済減価償却'!$G$4:$G$3000))</f>
        <v/>
      </c>
      <c r="M295" s="34" t="str">
        <f t="shared" si="65"/>
        <v/>
      </c>
      <c r="N295" s="34" t="str">
        <f>IF(B295="","",VLOOKUP(B295,'6.直接費'!$B$5:$G$501,3,FALSE))</f>
        <v/>
      </c>
      <c r="O295" s="34" t="str">
        <f t="shared" si="66"/>
        <v/>
      </c>
      <c r="P295" s="34" t="str">
        <f>IF($B295="","",VLOOKUP($B295,'6.直接費'!$B$5:$G$501,4,FALSE))</f>
        <v/>
      </c>
      <c r="Q295" s="34"/>
      <c r="R295" s="34"/>
      <c r="S295" s="34" t="str">
        <f t="shared" si="70"/>
        <v/>
      </c>
      <c r="T295" s="34" t="str">
        <f t="shared" si="70"/>
        <v/>
      </c>
      <c r="U295" s="34" t="str">
        <f t="shared" si="70"/>
        <v/>
      </c>
      <c r="V295" s="34" t="str">
        <f t="shared" si="70"/>
        <v/>
      </c>
      <c r="W295" s="34" t="str">
        <f t="shared" si="70"/>
        <v/>
      </c>
      <c r="X295" s="34" t="str">
        <f t="shared" si="70"/>
        <v/>
      </c>
      <c r="Y295" s="34" t="str">
        <f t="shared" si="70"/>
        <v/>
      </c>
      <c r="Z295" s="34" t="str">
        <f t="shared" si="70"/>
        <v/>
      </c>
      <c r="AA295" s="34" t="str">
        <f t="shared" si="70"/>
        <v/>
      </c>
      <c r="AB295" s="34" t="str">
        <f t="shared" si="70"/>
        <v/>
      </c>
      <c r="AC295" s="34" t="str">
        <f t="shared" si="70"/>
        <v/>
      </c>
      <c r="AD295" s="34" t="str">
        <f t="shared" si="70"/>
        <v/>
      </c>
      <c r="AE295" s="34" t="str">
        <f t="shared" si="70"/>
        <v/>
      </c>
      <c r="AF295" s="34" t="str">
        <f t="shared" si="70"/>
        <v/>
      </c>
      <c r="AG295" s="34" t="str">
        <f t="shared" si="70"/>
        <v/>
      </c>
      <c r="AH295" s="34" t="str">
        <f t="shared" si="70"/>
        <v/>
      </c>
      <c r="AI295" s="34" t="str">
        <f t="shared" si="70"/>
        <v/>
      </c>
      <c r="AJ295" s="34" t="str">
        <f t="shared" si="70"/>
        <v/>
      </c>
      <c r="AK295" s="34" t="str">
        <f t="shared" si="70"/>
        <v/>
      </c>
      <c r="AL295" s="34" t="str">
        <f t="shared" si="70"/>
        <v/>
      </c>
      <c r="AM295" s="34" t="str">
        <f t="shared" si="70"/>
        <v/>
      </c>
      <c r="AN295" s="34" t="str">
        <f t="shared" si="70"/>
        <v/>
      </c>
      <c r="AO295" s="34" t="str">
        <f t="shared" si="70"/>
        <v/>
      </c>
      <c r="AP295" s="34" t="str">
        <f t="shared" si="70"/>
        <v/>
      </c>
      <c r="AQ295" s="34" t="str">
        <f t="shared" si="70"/>
        <v/>
      </c>
      <c r="AR295" s="34" t="str">
        <f t="shared" si="70"/>
        <v/>
      </c>
      <c r="AS295" s="34" t="str">
        <f t="shared" si="70"/>
        <v/>
      </c>
      <c r="AT295" s="34" t="str">
        <f t="shared" si="70"/>
        <v/>
      </c>
      <c r="AU295" s="34" t="str">
        <f t="shared" si="70"/>
        <v/>
      </c>
      <c r="AV295" s="34" t="str">
        <f t="shared" si="70"/>
        <v/>
      </c>
    </row>
    <row r="296" spans="2:48" ht="21.9" customHeight="1">
      <c r="B296" s="86" t="str">
        <f>IF('4.製品一覧'!B295="","",'4.製品一覧'!B295)</f>
        <v/>
      </c>
      <c r="C296" s="86" t="str">
        <f>IFERROR(VLOOKUP(B296,'4.製品一覧'!$B$4:$C$500,2,FALSE),"")</f>
        <v/>
      </c>
      <c r="D296" s="34">
        <f>SUMIF('2.売上実績'!$C$4:$C$5000,$B296,'2.売上実績'!$D$4:$D$5000)</f>
        <v>0</v>
      </c>
      <c r="E296" s="35">
        <f t="shared" si="60"/>
        <v>0</v>
      </c>
      <c r="F296" s="34">
        <f>IF(B296="",0,D296*VLOOKUP(B296,'4.製品一覧'!$B$4:$E$500,4,FALSE))</f>
        <v>0</v>
      </c>
      <c r="G296" s="35">
        <f t="shared" si="61"/>
        <v>0</v>
      </c>
      <c r="H296" s="35">
        <f t="shared" si="62"/>
        <v>0</v>
      </c>
      <c r="I296" s="113">
        <f t="shared" si="63"/>
        <v>0</v>
      </c>
      <c r="J296" s="114">
        <f t="shared" si="64"/>
        <v>0</v>
      </c>
      <c r="K296" s="47"/>
      <c r="L296" s="34" t="str">
        <f>IF(B296="","",SUMIF('5.経済減価償却'!$H$4:$H$3000,B296,'5.経済減価償却'!$G$4:$G$3000))</f>
        <v/>
      </c>
      <c r="M296" s="34" t="str">
        <f t="shared" si="65"/>
        <v/>
      </c>
      <c r="N296" s="34" t="str">
        <f>IF(B296="","",VLOOKUP(B296,'6.直接費'!$B$5:$G$501,3,FALSE))</f>
        <v/>
      </c>
      <c r="O296" s="34" t="str">
        <f t="shared" si="66"/>
        <v/>
      </c>
      <c r="P296" s="34" t="str">
        <f>IF($B296="","",VLOOKUP($B296,'6.直接費'!$B$5:$G$501,4,FALSE))</f>
        <v/>
      </c>
      <c r="Q296" s="34"/>
      <c r="R296" s="34"/>
      <c r="S296" s="34" t="str">
        <f t="shared" si="70"/>
        <v/>
      </c>
      <c r="T296" s="34" t="str">
        <f t="shared" si="70"/>
        <v/>
      </c>
      <c r="U296" s="34" t="str">
        <f t="shared" si="70"/>
        <v/>
      </c>
      <c r="V296" s="34" t="str">
        <f t="shared" si="70"/>
        <v/>
      </c>
      <c r="W296" s="34" t="str">
        <f t="shared" si="70"/>
        <v/>
      </c>
      <c r="X296" s="34" t="str">
        <f t="shared" si="70"/>
        <v/>
      </c>
      <c r="Y296" s="34" t="str">
        <f t="shared" si="70"/>
        <v/>
      </c>
      <c r="Z296" s="34" t="str">
        <f t="shared" si="70"/>
        <v/>
      </c>
      <c r="AA296" s="34" t="str">
        <f t="shared" si="70"/>
        <v/>
      </c>
      <c r="AB296" s="34" t="str">
        <f t="shared" si="70"/>
        <v/>
      </c>
      <c r="AC296" s="34" t="str">
        <f t="shared" si="70"/>
        <v/>
      </c>
      <c r="AD296" s="34" t="str">
        <f t="shared" si="70"/>
        <v/>
      </c>
      <c r="AE296" s="34" t="str">
        <f t="shared" si="70"/>
        <v/>
      </c>
      <c r="AF296" s="34" t="str">
        <f t="shared" si="70"/>
        <v/>
      </c>
      <c r="AG296" s="34" t="str">
        <f t="shared" si="70"/>
        <v/>
      </c>
      <c r="AH296" s="34" t="str">
        <f t="shared" si="70"/>
        <v/>
      </c>
      <c r="AI296" s="34" t="str">
        <f t="shared" si="70"/>
        <v/>
      </c>
      <c r="AJ296" s="34" t="str">
        <f t="shared" si="70"/>
        <v/>
      </c>
      <c r="AK296" s="34" t="str">
        <f t="shared" si="70"/>
        <v/>
      </c>
      <c r="AL296" s="34" t="str">
        <f t="shared" si="70"/>
        <v/>
      </c>
      <c r="AM296" s="34" t="str">
        <f t="shared" si="70"/>
        <v/>
      </c>
      <c r="AN296" s="34" t="str">
        <f t="shared" si="70"/>
        <v/>
      </c>
      <c r="AO296" s="34" t="str">
        <f t="shared" si="70"/>
        <v/>
      </c>
      <c r="AP296" s="34" t="str">
        <f t="shared" si="70"/>
        <v/>
      </c>
      <c r="AQ296" s="34" t="str">
        <f t="shared" si="70"/>
        <v/>
      </c>
      <c r="AR296" s="34" t="str">
        <f t="shared" si="70"/>
        <v/>
      </c>
      <c r="AS296" s="34" t="str">
        <f t="shared" si="70"/>
        <v/>
      </c>
      <c r="AT296" s="34" t="str">
        <f t="shared" si="70"/>
        <v/>
      </c>
      <c r="AU296" s="34" t="str">
        <f t="shared" si="70"/>
        <v/>
      </c>
      <c r="AV296" s="34" t="str">
        <f t="shared" si="70"/>
        <v/>
      </c>
    </row>
    <row r="297" spans="2:48" ht="21.9" customHeight="1">
      <c r="B297" s="86" t="str">
        <f>IF('4.製品一覧'!B296="","",'4.製品一覧'!B296)</f>
        <v/>
      </c>
      <c r="C297" s="86" t="str">
        <f>IFERROR(VLOOKUP(B297,'4.製品一覧'!$B$4:$C$500,2,FALSE),"")</f>
        <v/>
      </c>
      <c r="D297" s="34">
        <f>SUMIF('2.売上実績'!$C$4:$C$5000,$B297,'2.売上実績'!$D$4:$D$5000)</f>
        <v>0</v>
      </c>
      <c r="E297" s="35">
        <f t="shared" si="60"/>
        <v>0</v>
      </c>
      <c r="F297" s="34">
        <f>IF(B297="",0,D297*VLOOKUP(B297,'4.製品一覧'!$B$4:$E$500,4,FALSE))</f>
        <v>0</v>
      </c>
      <c r="G297" s="35">
        <f t="shared" si="61"/>
        <v>0</v>
      </c>
      <c r="H297" s="35">
        <f t="shared" si="62"/>
        <v>0</v>
      </c>
      <c r="I297" s="113">
        <f t="shared" si="63"/>
        <v>0</v>
      </c>
      <c r="J297" s="114">
        <f t="shared" si="64"/>
        <v>0</v>
      </c>
      <c r="K297" s="47"/>
      <c r="L297" s="34" t="str">
        <f>IF(B297="","",SUMIF('5.経済減価償却'!$H$4:$H$3000,B297,'5.経済減価償却'!$G$4:$G$3000))</f>
        <v/>
      </c>
      <c r="M297" s="34" t="str">
        <f t="shared" si="65"/>
        <v/>
      </c>
      <c r="N297" s="34" t="str">
        <f>IF(B297="","",VLOOKUP(B297,'6.直接費'!$B$5:$G$501,3,FALSE))</f>
        <v/>
      </c>
      <c r="O297" s="34" t="str">
        <f t="shared" si="66"/>
        <v/>
      </c>
      <c r="P297" s="34" t="str">
        <f>IF($B297="","",VLOOKUP($B297,'6.直接費'!$B$5:$G$501,4,FALSE))</f>
        <v/>
      </c>
      <c r="Q297" s="34"/>
      <c r="R297" s="34"/>
      <c r="S297" s="34" t="str">
        <f t="shared" si="70"/>
        <v/>
      </c>
      <c r="T297" s="34" t="str">
        <f t="shared" si="70"/>
        <v/>
      </c>
      <c r="U297" s="34" t="str">
        <f t="shared" si="70"/>
        <v/>
      </c>
      <c r="V297" s="34" t="str">
        <f t="shared" si="70"/>
        <v/>
      </c>
      <c r="W297" s="34" t="str">
        <f t="shared" si="70"/>
        <v/>
      </c>
      <c r="X297" s="34" t="str">
        <f t="shared" si="70"/>
        <v/>
      </c>
      <c r="Y297" s="34" t="str">
        <f t="shared" si="70"/>
        <v/>
      </c>
      <c r="Z297" s="34" t="str">
        <f t="shared" si="70"/>
        <v/>
      </c>
      <c r="AA297" s="34" t="str">
        <f t="shared" si="70"/>
        <v/>
      </c>
      <c r="AB297" s="34" t="str">
        <f t="shared" si="70"/>
        <v/>
      </c>
      <c r="AC297" s="34" t="str">
        <f t="shared" si="70"/>
        <v/>
      </c>
      <c r="AD297" s="34" t="str">
        <f t="shared" si="70"/>
        <v/>
      </c>
      <c r="AE297" s="34" t="str">
        <f t="shared" si="70"/>
        <v/>
      </c>
      <c r="AF297" s="34" t="str">
        <f t="shared" si="70"/>
        <v/>
      </c>
      <c r="AG297" s="34" t="str">
        <f t="shared" si="70"/>
        <v/>
      </c>
      <c r="AH297" s="34" t="str">
        <f t="shared" si="70"/>
        <v/>
      </c>
      <c r="AI297" s="34" t="str">
        <f t="shared" si="70"/>
        <v/>
      </c>
      <c r="AJ297" s="34" t="str">
        <f t="shared" si="70"/>
        <v/>
      </c>
      <c r="AK297" s="34" t="str">
        <f t="shared" si="70"/>
        <v/>
      </c>
      <c r="AL297" s="34" t="str">
        <f t="shared" si="70"/>
        <v/>
      </c>
      <c r="AM297" s="34" t="str">
        <f t="shared" si="70"/>
        <v/>
      </c>
      <c r="AN297" s="34" t="str">
        <f t="shared" si="70"/>
        <v/>
      </c>
      <c r="AO297" s="34" t="str">
        <f t="shared" si="70"/>
        <v/>
      </c>
      <c r="AP297" s="34" t="str">
        <f t="shared" si="70"/>
        <v/>
      </c>
      <c r="AQ297" s="34" t="str">
        <f t="shared" si="70"/>
        <v/>
      </c>
      <c r="AR297" s="34" t="str">
        <f t="shared" si="70"/>
        <v/>
      </c>
      <c r="AS297" s="34" t="str">
        <f t="shared" si="70"/>
        <v/>
      </c>
      <c r="AT297" s="34" t="str">
        <f t="shared" si="70"/>
        <v/>
      </c>
      <c r="AU297" s="34" t="str">
        <f t="shared" si="70"/>
        <v/>
      </c>
      <c r="AV297" s="34" t="str">
        <f t="shared" si="70"/>
        <v/>
      </c>
    </row>
    <row r="298" spans="2:48" ht="21.9" customHeight="1">
      <c r="B298" s="86" t="str">
        <f>IF('4.製品一覧'!B297="","",'4.製品一覧'!B297)</f>
        <v/>
      </c>
      <c r="C298" s="86" t="str">
        <f>IFERROR(VLOOKUP(B298,'4.製品一覧'!$B$4:$C$500,2,FALSE),"")</f>
        <v/>
      </c>
      <c r="D298" s="34">
        <f>SUMIF('2.売上実績'!$C$4:$C$5000,$B298,'2.売上実績'!$D$4:$D$5000)</f>
        <v>0</v>
      </c>
      <c r="E298" s="35">
        <f t="shared" si="60"/>
        <v>0</v>
      </c>
      <c r="F298" s="34">
        <f>IF(B298="",0,D298*VLOOKUP(B298,'4.製品一覧'!$B$4:$E$500,4,FALSE))</f>
        <v>0</v>
      </c>
      <c r="G298" s="35">
        <f t="shared" si="61"/>
        <v>0</v>
      </c>
      <c r="H298" s="35">
        <f t="shared" si="62"/>
        <v>0</v>
      </c>
      <c r="I298" s="113">
        <f t="shared" si="63"/>
        <v>0</v>
      </c>
      <c r="J298" s="114">
        <f t="shared" si="64"/>
        <v>0</v>
      </c>
      <c r="K298" s="47"/>
      <c r="L298" s="34" t="str">
        <f>IF(B298="","",SUMIF('5.経済減価償却'!$H$4:$H$3000,B298,'5.経済減価償却'!$G$4:$G$3000))</f>
        <v/>
      </c>
      <c r="M298" s="34" t="str">
        <f t="shared" si="65"/>
        <v/>
      </c>
      <c r="N298" s="34" t="str">
        <f>IF(B298="","",VLOOKUP(B298,'6.直接費'!$B$5:$G$501,3,FALSE))</f>
        <v/>
      </c>
      <c r="O298" s="34" t="str">
        <f t="shared" si="66"/>
        <v/>
      </c>
      <c r="P298" s="34" t="str">
        <f>IF($B298="","",VLOOKUP($B298,'6.直接費'!$B$5:$G$501,4,FALSE))</f>
        <v/>
      </c>
      <c r="Q298" s="34"/>
      <c r="R298" s="34"/>
      <c r="S298" s="34" t="str">
        <f t="shared" si="70"/>
        <v/>
      </c>
      <c r="T298" s="34" t="str">
        <f t="shared" si="70"/>
        <v/>
      </c>
      <c r="U298" s="34" t="str">
        <f t="shared" si="70"/>
        <v/>
      </c>
      <c r="V298" s="34" t="str">
        <f t="shared" si="70"/>
        <v/>
      </c>
      <c r="W298" s="34" t="str">
        <f t="shared" si="70"/>
        <v/>
      </c>
      <c r="X298" s="34" t="str">
        <f t="shared" si="70"/>
        <v/>
      </c>
      <c r="Y298" s="34" t="str">
        <f t="shared" si="70"/>
        <v/>
      </c>
      <c r="Z298" s="34" t="str">
        <f t="shared" si="70"/>
        <v/>
      </c>
      <c r="AA298" s="34" t="str">
        <f t="shared" si="70"/>
        <v/>
      </c>
      <c r="AB298" s="34" t="str">
        <f t="shared" si="70"/>
        <v/>
      </c>
      <c r="AC298" s="34" t="str">
        <f t="shared" si="70"/>
        <v/>
      </c>
      <c r="AD298" s="34" t="str">
        <f t="shared" si="70"/>
        <v/>
      </c>
      <c r="AE298" s="34" t="str">
        <f t="shared" si="70"/>
        <v/>
      </c>
      <c r="AF298" s="34" t="str">
        <f t="shared" si="70"/>
        <v/>
      </c>
      <c r="AG298" s="34" t="str">
        <f t="shared" si="70"/>
        <v/>
      </c>
      <c r="AH298" s="34" t="str">
        <f t="shared" si="70"/>
        <v/>
      </c>
      <c r="AI298" s="34" t="str">
        <f t="shared" si="70"/>
        <v/>
      </c>
      <c r="AJ298" s="34" t="str">
        <f t="shared" si="70"/>
        <v/>
      </c>
      <c r="AK298" s="34" t="str">
        <f t="shared" si="70"/>
        <v/>
      </c>
      <c r="AL298" s="34" t="str">
        <f t="shared" si="70"/>
        <v/>
      </c>
      <c r="AM298" s="34" t="str">
        <f t="shared" si="70"/>
        <v/>
      </c>
      <c r="AN298" s="34" t="str">
        <f t="shared" si="70"/>
        <v/>
      </c>
      <c r="AO298" s="34" t="str">
        <f t="shared" si="70"/>
        <v/>
      </c>
      <c r="AP298" s="34" t="str">
        <f t="shared" si="70"/>
        <v/>
      </c>
      <c r="AQ298" s="34" t="str">
        <f t="shared" si="70"/>
        <v/>
      </c>
      <c r="AR298" s="34" t="str">
        <f t="shared" si="70"/>
        <v/>
      </c>
      <c r="AS298" s="34" t="str">
        <f t="shared" si="70"/>
        <v/>
      </c>
      <c r="AT298" s="34" t="str">
        <f t="shared" si="70"/>
        <v/>
      </c>
      <c r="AU298" s="34" t="str">
        <f t="shared" si="70"/>
        <v/>
      </c>
      <c r="AV298" s="34" t="str">
        <f t="shared" si="70"/>
        <v/>
      </c>
    </row>
    <row r="299" spans="2:48" ht="21.9" customHeight="1">
      <c r="B299" s="86" t="str">
        <f>IF('4.製品一覧'!B298="","",'4.製品一覧'!B298)</f>
        <v/>
      </c>
      <c r="C299" s="86" t="str">
        <f>IFERROR(VLOOKUP(B299,'4.製品一覧'!$B$4:$C$500,2,FALSE),"")</f>
        <v/>
      </c>
      <c r="D299" s="34">
        <f>SUMIF('2.売上実績'!$C$4:$C$5000,$B299,'2.売上実績'!$D$4:$D$5000)</f>
        <v>0</v>
      </c>
      <c r="E299" s="35">
        <f t="shared" si="60"/>
        <v>0</v>
      </c>
      <c r="F299" s="34">
        <f>IF(B299="",0,D299*VLOOKUP(B299,'4.製品一覧'!$B$4:$E$500,4,FALSE))</f>
        <v>0</v>
      </c>
      <c r="G299" s="35">
        <f t="shared" si="61"/>
        <v>0</v>
      </c>
      <c r="H299" s="35">
        <f t="shared" si="62"/>
        <v>0</v>
      </c>
      <c r="I299" s="113">
        <f t="shared" si="63"/>
        <v>0</v>
      </c>
      <c r="J299" s="114">
        <f t="shared" si="64"/>
        <v>0</v>
      </c>
      <c r="K299" s="47"/>
      <c r="L299" s="34" t="str">
        <f>IF(B299="","",SUMIF('5.経済減価償却'!$H$4:$H$3000,B299,'5.経済減価償却'!$G$4:$G$3000))</f>
        <v/>
      </c>
      <c r="M299" s="34" t="str">
        <f t="shared" si="65"/>
        <v/>
      </c>
      <c r="N299" s="34" t="str">
        <f>IF(B299="","",VLOOKUP(B299,'6.直接費'!$B$5:$G$501,3,FALSE))</f>
        <v/>
      </c>
      <c r="O299" s="34" t="str">
        <f t="shared" si="66"/>
        <v/>
      </c>
      <c r="P299" s="34" t="str">
        <f>IF($B299="","",VLOOKUP($B299,'6.直接費'!$B$5:$G$501,4,FALSE))</f>
        <v/>
      </c>
      <c r="Q299" s="34"/>
      <c r="R299" s="34"/>
      <c r="S299" s="34" t="str">
        <f t="shared" si="70"/>
        <v/>
      </c>
      <c r="T299" s="34" t="str">
        <f t="shared" si="70"/>
        <v/>
      </c>
      <c r="U299" s="34" t="str">
        <f t="shared" si="70"/>
        <v/>
      </c>
      <c r="V299" s="34" t="str">
        <f t="shared" si="70"/>
        <v/>
      </c>
      <c r="W299" s="34" t="str">
        <f t="shared" si="70"/>
        <v/>
      </c>
      <c r="X299" s="34" t="str">
        <f t="shared" si="70"/>
        <v/>
      </c>
      <c r="Y299" s="34" t="str">
        <f t="shared" si="70"/>
        <v/>
      </c>
      <c r="Z299" s="34" t="str">
        <f t="shared" si="70"/>
        <v/>
      </c>
      <c r="AA299" s="34" t="str">
        <f t="shared" si="70"/>
        <v/>
      </c>
      <c r="AB299" s="34" t="str">
        <f t="shared" si="70"/>
        <v/>
      </c>
      <c r="AC299" s="34" t="str">
        <f t="shared" si="70"/>
        <v/>
      </c>
      <c r="AD299" s="34" t="str">
        <f t="shared" si="70"/>
        <v/>
      </c>
      <c r="AE299" s="34" t="str">
        <f t="shared" si="70"/>
        <v/>
      </c>
      <c r="AF299" s="34" t="str">
        <f t="shared" si="70"/>
        <v/>
      </c>
      <c r="AG299" s="34" t="str">
        <f t="shared" si="70"/>
        <v/>
      </c>
      <c r="AH299" s="34" t="str">
        <f t="shared" si="70"/>
        <v/>
      </c>
      <c r="AI299" s="34" t="str">
        <f t="shared" si="70"/>
        <v/>
      </c>
      <c r="AJ299" s="34" t="str">
        <f t="shared" si="70"/>
        <v/>
      </c>
      <c r="AK299" s="34" t="str">
        <f t="shared" si="70"/>
        <v/>
      </c>
      <c r="AL299" s="34" t="str">
        <f t="shared" si="70"/>
        <v/>
      </c>
      <c r="AM299" s="34" t="str">
        <f t="shared" si="70"/>
        <v/>
      </c>
      <c r="AN299" s="34" t="str">
        <f t="shared" si="70"/>
        <v/>
      </c>
      <c r="AO299" s="34" t="str">
        <f t="shared" si="70"/>
        <v/>
      </c>
      <c r="AP299" s="34" t="str">
        <f t="shared" si="70"/>
        <v/>
      </c>
      <c r="AQ299" s="34" t="str">
        <f t="shared" si="70"/>
        <v/>
      </c>
      <c r="AR299" s="34" t="str">
        <f t="shared" si="70"/>
        <v/>
      </c>
      <c r="AS299" s="34" t="str">
        <f t="shared" si="70"/>
        <v/>
      </c>
      <c r="AT299" s="34" t="str">
        <f t="shared" si="70"/>
        <v/>
      </c>
      <c r="AU299" s="34" t="str">
        <f t="shared" si="70"/>
        <v/>
      </c>
      <c r="AV299" s="34" t="str">
        <f t="shared" si="70"/>
        <v/>
      </c>
    </row>
    <row r="300" spans="2:48" ht="21.9" customHeight="1">
      <c r="B300" s="86" t="str">
        <f>IF('4.製品一覧'!B299="","",'4.製品一覧'!B299)</f>
        <v/>
      </c>
      <c r="C300" s="86" t="str">
        <f>IFERROR(VLOOKUP(B300,'4.製品一覧'!$B$4:$C$500,2,FALSE),"")</f>
        <v/>
      </c>
      <c r="D300" s="34">
        <f>SUMIF('2.売上実績'!$C$4:$C$5000,$B300,'2.売上実績'!$D$4:$D$5000)</f>
        <v>0</v>
      </c>
      <c r="E300" s="35">
        <f t="shared" si="60"/>
        <v>0</v>
      </c>
      <c r="F300" s="34">
        <f>IF(B300="",0,D300*VLOOKUP(B300,'4.製品一覧'!$B$4:$E$500,4,FALSE))</f>
        <v>0</v>
      </c>
      <c r="G300" s="35">
        <f t="shared" si="61"/>
        <v>0</v>
      </c>
      <c r="H300" s="35">
        <f t="shared" si="62"/>
        <v>0</v>
      </c>
      <c r="I300" s="113">
        <f t="shared" si="63"/>
        <v>0</v>
      </c>
      <c r="J300" s="114">
        <f t="shared" si="64"/>
        <v>0</v>
      </c>
      <c r="K300" s="47"/>
      <c r="L300" s="34" t="str">
        <f>IF(B300="","",SUMIF('5.経済減価償却'!$H$4:$H$3000,B300,'5.経済減価償却'!$G$4:$G$3000))</f>
        <v/>
      </c>
      <c r="M300" s="34" t="str">
        <f t="shared" si="65"/>
        <v/>
      </c>
      <c r="N300" s="34" t="str">
        <f>IF(B300="","",VLOOKUP(B300,'6.直接費'!$B$5:$G$501,3,FALSE))</f>
        <v/>
      </c>
      <c r="O300" s="34" t="str">
        <f t="shared" si="66"/>
        <v/>
      </c>
      <c r="P300" s="34" t="str">
        <f>IF($B300="","",VLOOKUP($B300,'6.直接費'!$B$5:$G$501,4,FALSE))</f>
        <v/>
      </c>
      <c r="Q300" s="34"/>
      <c r="R300" s="34"/>
      <c r="S300" s="34" t="str">
        <f t="shared" si="70"/>
        <v/>
      </c>
      <c r="T300" s="34" t="str">
        <f t="shared" si="70"/>
        <v/>
      </c>
      <c r="U300" s="34" t="str">
        <f t="shared" si="70"/>
        <v/>
      </c>
      <c r="V300" s="34" t="str">
        <f t="shared" si="70"/>
        <v/>
      </c>
      <c r="W300" s="34" t="str">
        <f t="shared" si="70"/>
        <v/>
      </c>
      <c r="X300" s="34" t="str">
        <f t="shared" si="70"/>
        <v/>
      </c>
      <c r="Y300" s="34" t="str">
        <f t="shared" si="70"/>
        <v/>
      </c>
      <c r="Z300" s="34" t="str">
        <f t="shared" si="70"/>
        <v/>
      </c>
      <c r="AA300" s="34" t="str">
        <f t="shared" si="70"/>
        <v/>
      </c>
      <c r="AB300" s="34" t="str">
        <f t="shared" si="70"/>
        <v/>
      </c>
      <c r="AC300" s="34" t="str">
        <f t="shared" si="70"/>
        <v/>
      </c>
      <c r="AD300" s="34" t="str">
        <f t="shared" si="70"/>
        <v/>
      </c>
      <c r="AE300" s="34" t="str">
        <f t="shared" si="70"/>
        <v/>
      </c>
      <c r="AF300" s="34" t="str">
        <f t="shared" si="70"/>
        <v/>
      </c>
      <c r="AG300" s="34" t="str">
        <f t="shared" si="70"/>
        <v/>
      </c>
      <c r="AH300" s="34" t="str">
        <f t="shared" si="70"/>
        <v/>
      </c>
      <c r="AI300" s="34" t="str">
        <f t="shared" si="70"/>
        <v/>
      </c>
      <c r="AJ300" s="34" t="str">
        <f t="shared" si="70"/>
        <v/>
      </c>
      <c r="AK300" s="34" t="str">
        <f t="shared" si="70"/>
        <v/>
      </c>
      <c r="AL300" s="34" t="str">
        <f t="shared" si="70"/>
        <v/>
      </c>
      <c r="AM300" s="34" t="str">
        <f t="shared" si="70"/>
        <v/>
      </c>
      <c r="AN300" s="34" t="str">
        <f t="shared" si="70"/>
        <v/>
      </c>
      <c r="AO300" s="34" t="str">
        <f t="shared" si="70"/>
        <v/>
      </c>
      <c r="AP300" s="34" t="str">
        <f t="shared" si="70"/>
        <v/>
      </c>
      <c r="AQ300" s="34" t="str">
        <f t="shared" si="70"/>
        <v/>
      </c>
      <c r="AR300" s="34" t="str">
        <f t="shared" si="70"/>
        <v/>
      </c>
      <c r="AS300" s="34" t="str">
        <f t="shared" si="70"/>
        <v/>
      </c>
      <c r="AT300" s="34" t="str">
        <f t="shared" si="70"/>
        <v/>
      </c>
      <c r="AU300" s="34" t="str">
        <f t="shared" si="70"/>
        <v/>
      </c>
      <c r="AV300" s="34" t="str">
        <f t="shared" si="70"/>
        <v/>
      </c>
    </row>
    <row r="301" spans="2:48" ht="21.9" customHeight="1">
      <c r="B301" s="86" t="str">
        <f>IF('4.製品一覧'!B300="","",'4.製品一覧'!B300)</f>
        <v/>
      </c>
      <c r="C301" s="86" t="str">
        <f>IFERROR(VLOOKUP(B301,'4.製品一覧'!$B$4:$C$500,2,FALSE),"")</f>
        <v/>
      </c>
      <c r="D301" s="34">
        <f>SUMIF('2.売上実績'!$C$4:$C$5000,$B301,'2.売上実績'!$D$4:$D$5000)</f>
        <v>0</v>
      </c>
      <c r="E301" s="35">
        <f t="shared" si="60"/>
        <v>0</v>
      </c>
      <c r="F301" s="34">
        <f>IF(B301="",0,D301*VLOOKUP(B301,'4.製品一覧'!$B$4:$E$500,4,FALSE))</f>
        <v>0</v>
      </c>
      <c r="G301" s="35">
        <f t="shared" si="61"/>
        <v>0</v>
      </c>
      <c r="H301" s="35">
        <f t="shared" si="62"/>
        <v>0</v>
      </c>
      <c r="I301" s="113">
        <f t="shared" si="63"/>
        <v>0</v>
      </c>
      <c r="J301" s="114">
        <f t="shared" si="64"/>
        <v>0</v>
      </c>
      <c r="K301" s="47"/>
      <c r="L301" s="34" t="str">
        <f>IF(B301="","",SUMIF('5.経済減価償却'!$H$4:$H$3000,B301,'5.経済減価償却'!$G$4:$G$3000))</f>
        <v/>
      </c>
      <c r="M301" s="34" t="str">
        <f t="shared" si="65"/>
        <v/>
      </c>
      <c r="N301" s="34" t="str">
        <f>IF(B301="","",VLOOKUP(B301,'6.直接費'!$B$5:$G$501,3,FALSE))</f>
        <v/>
      </c>
      <c r="O301" s="34" t="str">
        <f t="shared" si="66"/>
        <v/>
      </c>
      <c r="P301" s="34" t="str">
        <f>IF($B301="","",VLOOKUP($B301,'6.直接費'!$B$5:$G$501,4,FALSE))</f>
        <v/>
      </c>
      <c r="Q301" s="34"/>
      <c r="R301" s="34"/>
      <c r="S301" s="34" t="str">
        <f t="shared" si="70"/>
        <v/>
      </c>
      <c r="T301" s="34" t="str">
        <f t="shared" si="70"/>
        <v/>
      </c>
      <c r="U301" s="34" t="str">
        <f t="shared" si="70"/>
        <v/>
      </c>
      <c r="V301" s="34" t="str">
        <f t="shared" si="70"/>
        <v/>
      </c>
      <c r="W301" s="34" t="str">
        <f t="shared" si="70"/>
        <v/>
      </c>
      <c r="X301" s="34" t="str">
        <f t="shared" si="70"/>
        <v/>
      </c>
      <c r="Y301" s="34" t="str">
        <f t="shared" si="70"/>
        <v/>
      </c>
      <c r="Z301" s="34" t="str">
        <f t="shared" si="70"/>
        <v/>
      </c>
      <c r="AA301" s="34" t="str">
        <f t="shared" si="70"/>
        <v/>
      </c>
      <c r="AB301" s="34" t="str">
        <f t="shared" si="70"/>
        <v/>
      </c>
      <c r="AC301" s="34" t="str">
        <f t="shared" si="70"/>
        <v/>
      </c>
      <c r="AD301" s="34" t="str">
        <f t="shared" si="70"/>
        <v/>
      </c>
      <c r="AE301" s="34" t="str">
        <f t="shared" si="70"/>
        <v/>
      </c>
      <c r="AF301" s="34" t="str">
        <f t="shared" si="70"/>
        <v/>
      </c>
      <c r="AG301" s="34" t="str">
        <f t="shared" si="70"/>
        <v/>
      </c>
      <c r="AH301" s="34" t="str">
        <f t="shared" si="70"/>
        <v/>
      </c>
      <c r="AI301" s="34" t="str">
        <f t="shared" si="70"/>
        <v/>
      </c>
      <c r="AJ301" s="34" t="str">
        <f t="shared" si="70"/>
        <v/>
      </c>
      <c r="AK301" s="34" t="str">
        <f t="shared" si="70"/>
        <v/>
      </c>
      <c r="AL301" s="34" t="str">
        <f t="shared" si="70"/>
        <v/>
      </c>
      <c r="AM301" s="34" t="str">
        <f t="shared" si="70"/>
        <v/>
      </c>
      <c r="AN301" s="34" t="str">
        <f t="shared" si="70"/>
        <v/>
      </c>
      <c r="AO301" s="34" t="str">
        <f t="shared" si="70"/>
        <v/>
      </c>
      <c r="AP301" s="34" t="str">
        <f t="shared" si="70"/>
        <v/>
      </c>
      <c r="AQ301" s="34" t="str">
        <f t="shared" si="70"/>
        <v/>
      </c>
      <c r="AR301" s="34" t="str">
        <f t="shared" si="70"/>
        <v/>
      </c>
      <c r="AS301" s="34" t="str">
        <f t="shared" si="70"/>
        <v/>
      </c>
      <c r="AT301" s="34" t="str">
        <f t="shared" si="70"/>
        <v/>
      </c>
      <c r="AU301" s="34" t="str">
        <f t="shared" si="70"/>
        <v/>
      </c>
      <c r="AV301" s="34" t="str">
        <f t="shared" si="70"/>
        <v/>
      </c>
    </row>
    <row r="302" spans="2:48" ht="21.9" customHeight="1">
      <c r="B302" s="86" t="str">
        <f>IF('4.製品一覧'!B301="","",'4.製品一覧'!B301)</f>
        <v/>
      </c>
      <c r="C302" s="86" t="str">
        <f>IFERROR(VLOOKUP(B302,'4.製品一覧'!$B$4:$C$500,2,FALSE),"")</f>
        <v/>
      </c>
      <c r="D302" s="34">
        <f>SUMIF('2.売上実績'!$C$4:$C$5000,$B302,'2.売上実績'!$D$4:$D$5000)</f>
        <v>0</v>
      </c>
      <c r="E302" s="35">
        <f t="shared" si="60"/>
        <v>0</v>
      </c>
      <c r="F302" s="34">
        <f>IF(B302="",0,D302*VLOOKUP(B302,'4.製品一覧'!$B$4:$E$500,4,FALSE))</f>
        <v>0</v>
      </c>
      <c r="G302" s="35">
        <f t="shared" si="61"/>
        <v>0</v>
      </c>
      <c r="H302" s="35">
        <f t="shared" si="62"/>
        <v>0</v>
      </c>
      <c r="I302" s="113">
        <f t="shared" si="63"/>
        <v>0</v>
      </c>
      <c r="J302" s="114">
        <f t="shared" si="64"/>
        <v>0</v>
      </c>
      <c r="K302" s="47"/>
      <c r="L302" s="34" t="str">
        <f>IF(B302="","",SUMIF('5.経済減価償却'!$H$4:$H$3000,B302,'5.経済減価償却'!$G$4:$G$3000))</f>
        <v/>
      </c>
      <c r="M302" s="34" t="str">
        <f t="shared" si="65"/>
        <v/>
      </c>
      <c r="N302" s="34" t="str">
        <f>IF(B302="","",VLOOKUP(B302,'6.直接費'!$B$5:$G$501,3,FALSE))</f>
        <v/>
      </c>
      <c r="O302" s="34" t="str">
        <f t="shared" si="66"/>
        <v/>
      </c>
      <c r="P302" s="34" t="str">
        <f>IF($B302="","",VLOOKUP($B302,'6.直接費'!$B$5:$G$501,4,FALSE))</f>
        <v/>
      </c>
      <c r="Q302" s="34"/>
      <c r="R302" s="34"/>
      <c r="S302" s="34" t="str">
        <f t="shared" si="70"/>
        <v/>
      </c>
      <c r="T302" s="34" t="str">
        <f t="shared" si="70"/>
        <v/>
      </c>
      <c r="U302" s="34" t="str">
        <f t="shared" si="70"/>
        <v/>
      </c>
      <c r="V302" s="34" t="str">
        <f t="shared" si="70"/>
        <v/>
      </c>
      <c r="W302" s="34" t="str">
        <f t="shared" si="70"/>
        <v/>
      </c>
      <c r="X302" s="34" t="str">
        <f t="shared" si="70"/>
        <v/>
      </c>
      <c r="Y302" s="34" t="str">
        <f t="shared" si="70"/>
        <v/>
      </c>
      <c r="Z302" s="34" t="str">
        <f t="shared" si="70"/>
        <v/>
      </c>
      <c r="AA302" s="34" t="str">
        <f t="shared" si="70"/>
        <v/>
      </c>
      <c r="AB302" s="34" t="str">
        <f t="shared" si="70"/>
        <v/>
      </c>
      <c r="AC302" s="34" t="str">
        <f t="shared" si="70"/>
        <v/>
      </c>
      <c r="AD302" s="34" t="str">
        <f t="shared" si="70"/>
        <v/>
      </c>
      <c r="AE302" s="34" t="str">
        <f t="shared" si="70"/>
        <v/>
      </c>
      <c r="AF302" s="34" t="str">
        <f t="shared" si="70"/>
        <v/>
      </c>
      <c r="AG302" s="34" t="str">
        <f t="shared" si="70"/>
        <v/>
      </c>
      <c r="AH302" s="34" t="str">
        <f t="shared" ref="S302:AV310" si="71">IF(OR($B302="",AH$4=""),"",IF(AH$4="売上数",AH$3*$E302,IF(AH$4="汎用配賦値",AH$3*$G302,IF(AND(AH$4="均一配賦",$B$3&gt;0),AH$3/$B$3,IF(AH$4="減価償却費",AH$3*$H302)))))</f>
        <v/>
      </c>
      <c r="AI302" s="34" t="str">
        <f t="shared" si="71"/>
        <v/>
      </c>
      <c r="AJ302" s="34" t="str">
        <f t="shared" si="71"/>
        <v/>
      </c>
      <c r="AK302" s="34" t="str">
        <f t="shared" si="71"/>
        <v/>
      </c>
      <c r="AL302" s="34" t="str">
        <f t="shared" si="71"/>
        <v/>
      </c>
      <c r="AM302" s="34" t="str">
        <f t="shared" si="71"/>
        <v/>
      </c>
      <c r="AN302" s="34" t="str">
        <f t="shared" si="71"/>
        <v/>
      </c>
      <c r="AO302" s="34" t="str">
        <f t="shared" si="71"/>
        <v/>
      </c>
      <c r="AP302" s="34" t="str">
        <f t="shared" si="71"/>
        <v/>
      </c>
      <c r="AQ302" s="34" t="str">
        <f t="shared" si="71"/>
        <v/>
      </c>
      <c r="AR302" s="34" t="str">
        <f t="shared" si="71"/>
        <v/>
      </c>
      <c r="AS302" s="34" t="str">
        <f t="shared" si="71"/>
        <v/>
      </c>
      <c r="AT302" s="34" t="str">
        <f t="shared" si="71"/>
        <v/>
      </c>
      <c r="AU302" s="34" t="str">
        <f t="shared" si="71"/>
        <v/>
      </c>
      <c r="AV302" s="34" t="str">
        <f t="shared" si="71"/>
        <v/>
      </c>
    </row>
    <row r="303" spans="2:48" ht="21.9" customHeight="1">
      <c r="B303" s="86" t="str">
        <f>IF('4.製品一覧'!B302="","",'4.製品一覧'!B302)</f>
        <v/>
      </c>
      <c r="C303" s="86" t="str">
        <f>IFERROR(VLOOKUP(B303,'4.製品一覧'!$B$4:$C$500,2,FALSE),"")</f>
        <v/>
      </c>
      <c r="D303" s="34">
        <f>SUMIF('2.売上実績'!$C$4:$C$5000,$B303,'2.売上実績'!$D$4:$D$5000)</f>
        <v>0</v>
      </c>
      <c r="E303" s="35">
        <f t="shared" si="60"/>
        <v>0</v>
      </c>
      <c r="F303" s="34">
        <f>IF(B303="",0,D303*VLOOKUP(B303,'4.製品一覧'!$B$4:$E$500,4,FALSE))</f>
        <v>0</v>
      </c>
      <c r="G303" s="35">
        <f t="shared" si="61"/>
        <v>0</v>
      </c>
      <c r="H303" s="35">
        <f t="shared" si="62"/>
        <v>0</v>
      </c>
      <c r="I303" s="113">
        <f t="shared" si="63"/>
        <v>0</v>
      </c>
      <c r="J303" s="114">
        <f t="shared" si="64"/>
        <v>0</v>
      </c>
      <c r="K303" s="47"/>
      <c r="L303" s="34" t="str">
        <f>IF(B303="","",SUMIF('5.経済減価償却'!$H$4:$H$3000,B303,'5.経済減価償却'!$G$4:$G$3000))</f>
        <v/>
      </c>
      <c r="M303" s="34" t="str">
        <f t="shared" si="65"/>
        <v/>
      </c>
      <c r="N303" s="34" t="str">
        <f>IF(B303="","",VLOOKUP(B303,'6.直接費'!$B$5:$G$501,3,FALSE))</f>
        <v/>
      </c>
      <c r="O303" s="34" t="str">
        <f t="shared" si="66"/>
        <v/>
      </c>
      <c r="P303" s="34" t="str">
        <f>IF($B303="","",VLOOKUP($B303,'6.直接費'!$B$5:$G$501,4,FALSE))</f>
        <v/>
      </c>
      <c r="Q303" s="34"/>
      <c r="R303" s="34"/>
      <c r="S303" s="34" t="str">
        <f t="shared" si="71"/>
        <v/>
      </c>
      <c r="T303" s="34" t="str">
        <f t="shared" si="71"/>
        <v/>
      </c>
      <c r="U303" s="34" t="str">
        <f t="shared" si="71"/>
        <v/>
      </c>
      <c r="V303" s="34" t="str">
        <f t="shared" si="71"/>
        <v/>
      </c>
      <c r="W303" s="34" t="str">
        <f t="shared" si="71"/>
        <v/>
      </c>
      <c r="X303" s="34" t="str">
        <f t="shared" si="71"/>
        <v/>
      </c>
      <c r="Y303" s="34" t="str">
        <f t="shared" si="71"/>
        <v/>
      </c>
      <c r="Z303" s="34" t="str">
        <f t="shared" si="71"/>
        <v/>
      </c>
      <c r="AA303" s="34" t="str">
        <f t="shared" si="71"/>
        <v/>
      </c>
      <c r="AB303" s="34" t="str">
        <f t="shared" si="71"/>
        <v/>
      </c>
      <c r="AC303" s="34" t="str">
        <f t="shared" si="71"/>
        <v/>
      </c>
      <c r="AD303" s="34" t="str">
        <f t="shared" si="71"/>
        <v/>
      </c>
      <c r="AE303" s="34" t="str">
        <f t="shared" si="71"/>
        <v/>
      </c>
      <c r="AF303" s="34" t="str">
        <f t="shared" si="71"/>
        <v/>
      </c>
      <c r="AG303" s="34" t="str">
        <f t="shared" si="71"/>
        <v/>
      </c>
      <c r="AH303" s="34" t="str">
        <f t="shared" si="71"/>
        <v/>
      </c>
      <c r="AI303" s="34" t="str">
        <f t="shared" si="71"/>
        <v/>
      </c>
      <c r="AJ303" s="34" t="str">
        <f t="shared" si="71"/>
        <v/>
      </c>
      <c r="AK303" s="34" t="str">
        <f t="shared" si="71"/>
        <v/>
      </c>
      <c r="AL303" s="34" t="str">
        <f t="shared" si="71"/>
        <v/>
      </c>
      <c r="AM303" s="34" t="str">
        <f t="shared" si="71"/>
        <v/>
      </c>
      <c r="AN303" s="34" t="str">
        <f t="shared" si="71"/>
        <v/>
      </c>
      <c r="AO303" s="34" t="str">
        <f t="shared" si="71"/>
        <v/>
      </c>
      <c r="AP303" s="34" t="str">
        <f t="shared" si="71"/>
        <v/>
      </c>
      <c r="AQ303" s="34" t="str">
        <f t="shared" si="71"/>
        <v/>
      </c>
      <c r="AR303" s="34" t="str">
        <f t="shared" si="71"/>
        <v/>
      </c>
      <c r="AS303" s="34" t="str">
        <f t="shared" si="71"/>
        <v/>
      </c>
      <c r="AT303" s="34" t="str">
        <f t="shared" si="71"/>
        <v/>
      </c>
      <c r="AU303" s="34" t="str">
        <f t="shared" si="71"/>
        <v/>
      </c>
      <c r="AV303" s="34" t="str">
        <f t="shared" si="71"/>
        <v/>
      </c>
    </row>
    <row r="304" spans="2:48" ht="21.9" customHeight="1">
      <c r="B304" s="86" t="str">
        <f>IF('4.製品一覧'!B303="","",'4.製品一覧'!B303)</f>
        <v/>
      </c>
      <c r="C304" s="86" t="str">
        <f>IFERROR(VLOOKUP(B304,'4.製品一覧'!$B$4:$C$500,2,FALSE),"")</f>
        <v/>
      </c>
      <c r="D304" s="34">
        <f>SUMIF('2.売上実績'!$C$4:$C$5000,$B304,'2.売上実績'!$D$4:$D$5000)</f>
        <v>0</v>
      </c>
      <c r="E304" s="35">
        <f t="shared" si="60"/>
        <v>0</v>
      </c>
      <c r="F304" s="34">
        <f>IF(B304="",0,D304*VLOOKUP(B304,'4.製品一覧'!$B$4:$E$500,4,FALSE))</f>
        <v>0</v>
      </c>
      <c r="G304" s="35">
        <f t="shared" si="61"/>
        <v>0</v>
      </c>
      <c r="H304" s="35">
        <f t="shared" si="62"/>
        <v>0</v>
      </c>
      <c r="I304" s="113">
        <f t="shared" si="63"/>
        <v>0</v>
      </c>
      <c r="J304" s="114">
        <f t="shared" si="64"/>
        <v>0</v>
      </c>
      <c r="K304" s="47"/>
      <c r="L304" s="34" t="str">
        <f>IF(B304="","",SUMIF('5.経済減価償却'!$H$4:$H$3000,B304,'5.経済減価償却'!$G$4:$G$3000))</f>
        <v/>
      </c>
      <c r="M304" s="34" t="str">
        <f t="shared" si="65"/>
        <v/>
      </c>
      <c r="N304" s="34" t="str">
        <f>IF(B304="","",VLOOKUP(B304,'6.直接費'!$B$5:$G$501,3,FALSE))</f>
        <v/>
      </c>
      <c r="O304" s="34" t="str">
        <f t="shared" si="66"/>
        <v/>
      </c>
      <c r="P304" s="34" t="str">
        <f>IF($B304="","",VLOOKUP($B304,'6.直接費'!$B$5:$G$501,4,FALSE))</f>
        <v/>
      </c>
      <c r="Q304" s="34"/>
      <c r="R304" s="34"/>
      <c r="S304" s="34" t="str">
        <f t="shared" si="71"/>
        <v/>
      </c>
      <c r="T304" s="34" t="str">
        <f t="shared" si="71"/>
        <v/>
      </c>
      <c r="U304" s="34" t="str">
        <f t="shared" si="71"/>
        <v/>
      </c>
      <c r="V304" s="34" t="str">
        <f t="shared" si="71"/>
        <v/>
      </c>
      <c r="W304" s="34" t="str">
        <f t="shared" si="71"/>
        <v/>
      </c>
      <c r="X304" s="34" t="str">
        <f t="shared" si="71"/>
        <v/>
      </c>
      <c r="Y304" s="34" t="str">
        <f t="shared" si="71"/>
        <v/>
      </c>
      <c r="Z304" s="34" t="str">
        <f t="shared" si="71"/>
        <v/>
      </c>
      <c r="AA304" s="34" t="str">
        <f t="shared" si="71"/>
        <v/>
      </c>
      <c r="AB304" s="34" t="str">
        <f t="shared" si="71"/>
        <v/>
      </c>
      <c r="AC304" s="34" t="str">
        <f t="shared" si="71"/>
        <v/>
      </c>
      <c r="AD304" s="34" t="str">
        <f t="shared" si="71"/>
        <v/>
      </c>
      <c r="AE304" s="34" t="str">
        <f t="shared" si="71"/>
        <v/>
      </c>
      <c r="AF304" s="34" t="str">
        <f t="shared" si="71"/>
        <v/>
      </c>
      <c r="AG304" s="34" t="str">
        <f t="shared" si="71"/>
        <v/>
      </c>
      <c r="AH304" s="34" t="str">
        <f t="shared" si="71"/>
        <v/>
      </c>
      <c r="AI304" s="34" t="str">
        <f t="shared" si="71"/>
        <v/>
      </c>
      <c r="AJ304" s="34" t="str">
        <f t="shared" si="71"/>
        <v/>
      </c>
      <c r="AK304" s="34" t="str">
        <f t="shared" si="71"/>
        <v/>
      </c>
      <c r="AL304" s="34" t="str">
        <f t="shared" si="71"/>
        <v/>
      </c>
      <c r="AM304" s="34" t="str">
        <f t="shared" si="71"/>
        <v/>
      </c>
      <c r="AN304" s="34" t="str">
        <f t="shared" si="71"/>
        <v/>
      </c>
      <c r="AO304" s="34" t="str">
        <f t="shared" si="71"/>
        <v/>
      </c>
      <c r="AP304" s="34" t="str">
        <f t="shared" si="71"/>
        <v/>
      </c>
      <c r="AQ304" s="34" t="str">
        <f t="shared" si="71"/>
        <v/>
      </c>
      <c r="AR304" s="34" t="str">
        <f t="shared" si="71"/>
        <v/>
      </c>
      <c r="AS304" s="34" t="str">
        <f t="shared" si="71"/>
        <v/>
      </c>
      <c r="AT304" s="34" t="str">
        <f t="shared" si="71"/>
        <v/>
      </c>
      <c r="AU304" s="34" t="str">
        <f t="shared" si="71"/>
        <v/>
      </c>
      <c r="AV304" s="34" t="str">
        <f t="shared" si="71"/>
        <v/>
      </c>
    </row>
    <row r="305" spans="2:48" ht="21.9" customHeight="1">
      <c r="B305" s="86" t="str">
        <f>IF('4.製品一覧'!B304="","",'4.製品一覧'!B304)</f>
        <v/>
      </c>
      <c r="C305" s="86" t="str">
        <f>IFERROR(VLOOKUP(B305,'4.製品一覧'!$B$4:$C$500,2,FALSE),"")</f>
        <v/>
      </c>
      <c r="D305" s="34">
        <f>SUMIF('2.売上実績'!$C$4:$C$5000,$B305,'2.売上実績'!$D$4:$D$5000)</f>
        <v>0</v>
      </c>
      <c r="E305" s="35">
        <f t="shared" si="60"/>
        <v>0</v>
      </c>
      <c r="F305" s="34">
        <f>IF(B305="",0,D305*VLOOKUP(B305,'4.製品一覧'!$B$4:$E$500,4,FALSE))</f>
        <v>0</v>
      </c>
      <c r="G305" s="35">
        <f t="shared" si="61"/>
        <v>0</v>
      </c>
      <c r="H305" s="35">
        <f t="shared" si="62"/>
        <v>0</v>
      </c>
      <c r="I305" s="113">
        <f t="shared" si="63"/>
        <v>0</v>
      </c>
      <c r="J305" s="114">
        <f t="shared" si="64"/>
        <v>0</v>
      </c>
      <c r="K305" s="47"/>
      <c r="L305" s="34" t="str">
        <f>IF(B305="","",SUMIF('5.経済減価償却'!$H$4:$H$3000,B305,'5.経済減価償却'!$G$4:$G$3000))</f>
        <v/>
      </c>
      <c r="M305" s="34" t="str">
        <f t="shared" si="65"/>
        <v/>
      </c>
      <c r="N305" s="34" t="str">
        <f>IF(B305="","",VLOOKUP(B305,'6.直接費'!$B$5:$G$501,3,FALSE))</f>
        <v/>
      </c>
      <c r="O305" s="34" t="str">
        <f t="shared" si="66"/>
        <v/>
      </c>
      <c r="P305" s="34" t="str">
        <f>IF($B305="","",VLOOKUP($B305,'6.直接費'!$B$5:$G$501,4,FALSE))</f>
        <v/>
      </c>
      <c r="Q305" s="34"/>
      <c r="R305" s="34"/>
      <c r="S305" s="34" t="str">
        <f t="shared" si="71"/>
        <v/>
      </c>
      <c r="T305" s="34" t="str">
        <f t="shared" si="71"/>
        <v/>
      </c>
      <c r="U305" s="34" t="str">
        <f t="shared" si="71"/>
        <v/>
      </c>
      <c r="V305" s="34" t="str">
        <f t="shared" si="71"/>
        <v/>
      </c>
      <c r="W305" s="34" t="str">
        <f t="shared" si="71"/>
        <v/>
      </c>
      <c r="X305" s="34" t="str">
        <f t="shared" si="71"/>
        <v/>
      </c>
      <c r="Y305" s="34" t="str">
        <f t="shared" si="71"/>
        <v/>
      </c>
      <c r="Z305" s="34" t="str">
        <f t="shared" si="71"/>
        <v/>
      </c>
      <c r="AA305" s="34" t="str">
        <f t="shared" si="71"/>
        <v/>
      </c>
      <c r="AB305" s="34" t="str">
        <f t="shared" si="71"/>
        <v/>
      </c>
      <c r="AC305" s="34" t="str">
        <f t="shared" si="71"/>
        <v/>
      </c>
      <c r="AD305" s="34" t="str">
        <f t="shared" si="71"/>
        <v/>
      </c>
      <c r="AE305" s="34" t="str">
        <f t="shared" si="71"/>
        <v/>
      </c>
      <c r="AF305" s="34" t="str">
        <f t="shared" si="71"/>
        <v/>
      </c>
      <c r="AG305" s="34" t="str">
        <f t="shared" si="71"/>
        <v/>
      </c>
      <c r="AH305" s="34" t="str">
        <f t="shared" si="71"/>
        <v/>
      </c>
      <c r="AI305" s="34" t="str">
        <f t="shared" si="71"/>
        <v/>
      </c>
      <c r="AJ305" s="34" t="str">
        <f t="shared" si="71"/>
        <v/>
      </c>
      <c r="AK305" s="34" t="str">
        <f t="shared" si="71"/>
        <v/>
      </c>
      <c r="AL305" s="34" t="str">
        <f t="shared" si="71"/>
        <v/>
      </c>
      <c r="AM305" s="34" t="str">
        <f t="shared" si="71"/>
        <v/>
      </c>
      <c r="AN305" s="34" t="str">
        <f t="shared" si="71"/>
        <v/>
      </c>
      <c r="AO305" s="34" t="str">
        <f t="shared" si="71"/>
        <v/>
      </c>
      <c r="AP305" s="34" t="str">
        <f t="shared" si="71"/>
        <v/>
      </c>
      <c r="AQ305" s="34" t="str">
        <f t="shared" si="71"/>
        <v/>
      </c>
      <c r="AR305" s="34" t="str">
        <f t="shared" si="71"/>
        <v/>
      </c>
      <c r="AS305" s="34" t="str">
        <f t="shared" si="71"/>
        <v/>
      </c>
      <c r="AT305" s="34" t="str">
        <f t="shared" si="71"/>
        <v/>
      </c>
      <c r="AU305" s="34" t="str">
        <f t="shared" si="71"/>
        <v/>
      </c>
      <c r="AV305" s="34" t="str">
        <f t="shared" si="71"/>
        <v/>
      </c>
    </row>
    <row r="306" spans="2:48" ht="21.9" customHeight="1">
      <c r="B306" s="86" t="str">
        <f>IF('4.製品一覧'!B305="","",'4.製品一覧'!B305)</f>
        <v/>
      </c>
      <c r="C306" s="86" t="str">
        <f>IFERROR(VLOOKUP(B306,'4.製品一覧'!$B$4:$C$500,2,FALSE),"")</f>
        <v/>
      </c>
      <c r="D306" s="34">
        <f>SUMIF('2.売上実績'!$C$4:$C$5000,$B306,'2.売上実績'!$D$4:$D$5000)</f>
        <v>0</v>
      </c>
      <c r="E306" s="35">
        <f t="shared" si="60"/>
        <v>0</v>
      </c>
      <c r="F306" s="34">
        <f>IF(B306="",0,D306*VLOOKUP(B306,'4.製品一覧'!$B$4:$E$500,4,FALSE))</f>
        <v>0</v>
      </c>
      <c r="G306" s="35">
        <f t="shared" si="61"/>
        <v>0</v>
      </c>
      <c r="H306" s="35">
        <f t="shared" si="62"/>
        <v>0</v>
      </c>
      <c r="I306" s="113">
        <f t="shared" si="63"/>
        <v>0</v>
      </c>
      <c r="J306" s="114">
        <f t="shared" si="64"/>
        <v>0</v>
      </c>
      <c r="K306" s="47"/>
      <c r="L306" s="34" t="str">
        <f>IF(B306="","",SUMIF('5.経済減価償却'!$H$4:$H$3000,B306,'5.経済減価償却'!$G$4:$G$3000))</f>
        <v/>
      </c>
      <c r="M306" s="34" t="str">
        <f t="shared" si="65"/>
        <v/>
      </c>
      <c r="N306" s="34" t="str">
        <f>IF(B306="","",VLOOKUP(B306,'6.直接費'!$B$5:$G$501,3,FALSE))</f>
        <v/>
      </c>
      <c r="O306" s="34" t="str">
        <f t="shared" si="66"/>
        <v/>
      </c>
      <c r="P306" s="34" t="str">
        <f>IF($B306="","",VLOOKUP($B306,'6.直接費'!$B$5:$G$501,4,FALSE))</f>
        <v/>
      </c>
      <c r="Q306" s="34"/>
      <c r="R306" s="34"/>
      <c r="S306" s="34" t="str">
        <f t="shared" si="71"/>
        <v/>
      </c>
      <c r="T306" s="34" t="str">
        <f t="shared" si="71"/>
        <v/>
      </c>
      <c r="U306" s="34" t="str">
        <f t="shared" si="71"/>
        <v/>
      </c>
      <c r="V306" s="34" t="str">
        <f t="shared" si="71"/>
        <v/>
      </c>
      <c r="W306" s="34" t="str">
        <f t="shared" si="71"/>
        <v/>
      </c>
      <c r="X306" s="34" t="str">
        <f t="shared" si="71"/>
        <v/>
      </c>
      <c r="Y306" s="34" t="str">
        <f t="shared" si="71"/>
        <v/>
      </c>
      <c r="Z306" s="34" t="str">
        <f t="shared" si="71"/>
        <v/>
      </c>
      <c r="AA306" s="34" t="str">
        <f t="shared" si="71"/>
        <v/>
      </c>
      <c r="AB306" s="34" t="str">
        <f t="shared" si="71"/>
        <v/>
      </c>
      <c r="AC306" s="34" t="str">
        <f t="shared" si="71"/>
        <v/>
      </c>
      <c r="AD306" s="34" t="str">
        <f t="shared" si="71"/>
        <v/>
      </c>
      <c r="AE306" s="34" t="str">
        <f t="shared" si="71"/>
        <v/>
      </c>
      <c r="AF306" s="34" t="str">
        <f t="shared" si="71"/>
        <v/>
      </c>
      <c r="AG306" s="34" t="str">
        <f t="shared" si="71"/>
        <v/>
      </c>
      <c r="AH306" s="34" t="str">
        <f t="shared" si="71"/>
        <v/>
      </c>
      <c r="AI306" s="34" t="str">
        <f t="shared" si="71"/>
        <v/>
      </c>
      <c r="AJ306" s="34" t="str">
        <f t="shared" si="71"/>
        <v/>
      </c>
      <c r="AK306" s="34" t="str">
        <f t="shared" si="71"/>
        <v/>
      </c>
      <c r="AL306" s="34" t="str">
        <f t="shared" si="71"/>
        <v/>
      </c>
      <c r="AM306" s="34" t="str">
        <f t="shared" si="71"/>
        <v/>
      </c>
      <c r="AN306" s="34" t="str">
        <f t="shared" si="71"/>
        <v/>
      </c>
      <c r="AO306" s="34" t="str">
        <f t="shared" si="71"/>
        <v/>
      </c>
      <c r="AP306" s="34" t="str">
        <f t="shared" si="71"/>
        <v/>
      </c>
      <c r="AQ306" s="34" t="str">
        <f t="shared" si="71"/>
        <v/>
      </c>
      <c r="AR306" s="34" t="str">
        <f t="shared" si="71"/>
        <v/>
      </c>
      <c r="AS306" s="34" t="str">
        <f t="shared" si="71"/>
        <v/>
      </c>
      <c r="AT306" s="34" t="str">
        <f t="shared" si="71"/>
        <v/>
      </c>
      <c r="AU306" s="34" t="str">
        <f t="shared" si="71"/>
        <v/>
      </c>
      <c r="AV306" s="34" t="str">
        <f t="shared" si="71"/>
        <v/>
      </c>
    </row>
    <row r="307" spans="2:48" ht="21.9" customHeight="1">
      <c r="B307" s="86" t="str">
        <f>IF('4.製品一覧'!B306="","",'4.製品一覧'!B306)</f>
        <v/>
      </c>
      <c r="C307" s="86" t="str">
        <f>IFERROR(VLOOKUP(B307,'4.製品一覧'!$B$4:$C$500,2,FALSE),"")</f>
        <v/>
      </c>
      <c r="D307" s="34">
        <f>SUMIF('2.売上実績'!$C$4:$C$5000,$B307,'2.売上実績'!$D$4:$D$5000)</f>
        <v>0</v>
      </c>
      <c r="E307" s="35">
        <f t="shared" si="60"/>
        <v>0</v>
      </c>
      <c r="F307" s="34">
        <f>IF(B307="",0,D307*VLOOKUP(B307,'4.製品一覧'!$B$4:$E$500,4,FALSE))</f>
        <v>0</v>
      </c>
      <c r="G307" s="35">
        <f t="shared" si="61"/>
        <v>0</v>
      </c>
      <c r="H307" s="35">
        <f t="shared" si="62"/>
        <v>0</v>
      </c>
      <c r="I307" s="113">
        <f t="shared" si="63"/>
        <v>0</v>
      </c>
      <c r="J307" s="114">
        <f t="shared" si="64"/>
        <v>0</v>
      </c>
      <c r="K307" s="47"/>
      <c r="L307" s="34" t="str">
        <f>IF(B307="","",SUMIF('5.経済減価償却'!$H$4:$H$3000,B307,'5.経済減価償却'!$G$4:$G$3000))</f>
        <v/>
      </c>
      <c r="M307" s="34" t="str">
        <f t="shared" si="65"/>
        <v/>
      </c>
      <c r="N307" s="34" t="str">
        <f>IF(B307="","",VLOOKUP(B307,'6.直接費'!$B$5:$G$501,3,FALSE))</f>
        <v/>
      </c>
      <c r="O307" s="34" t="str">
        <f t="shared" si="66"/>
        <v/>
      </c>
      <c r="P307" s="34" t="str">
        <f>IF($B307="","",VLOOKUP($B307,'6.直接費'!$B$5:$G$501,4,FALSE))</f>
        <v/>
      </c>
      <c r="Q307" s="34"/>
      <c r="R307" s="34"/>
      <c r="S307" s="34" t="str">
        <f t="shared" si="71"/>
        <v/>
      </c>
      <c r="T307" s="34" t="str">
        <f t="shared" si="71"/>
        <v/>
      </c>
      <c r="U307" s="34" t="str">
        <f t="shared" si="71"/>
        <v/>
      </c>
      <c r="V307" s="34" t="str">
        <f t="shared" si="71"/>
        <v/>
      </c>
      <c r="W307" s="34" t="str">
        <f t="shared" si="71"/>
        <v/>
      </c>
      <c r="X307" s="34" t="str">
        <f t="shared" si="71"/>
        <v/>
      </c>
      <c r="Y307" s="34" t="str">
        <f t="shared" si="71"/>
        <v/>
      </c>
      <c r="Z307" s="34" t="str">
        <f t="shared" si="71"/>
        <v/>
      </c>
      <c r="AA307" s="34" t="str">
        <f t="shared" si="71"/>
        <v/>
      </c>
      <c r="AB307" s="34" t="str">
        <f t="shared" si="71"/>
        <v/>
      </c>
      <c r="AC307" s="34" t="str">
        <f t="shared" si="71"/>
        <v/>
      </c>
      <c r="AD307" s="34" t="str">
        <f t="shared" si="71"/>
        <v/>
      </c>
      <c r="AE307" s="34" t="str">
        <f t="shared" si="71"/>
        <v/>
      </c>
      <c r="AF307" s="34" t="str">
        <f t="shared" si="71"/>
        <v/>
      </c>
      <c r="AG307" s="34" t="str">
        <f t="shared" si="71"/>
        <v/>
      </c>
      <c r="AH307" s="34" t="str">
        <f t="shared" si="71"/>
        <v/>
      </c>
      <c r="AI307" s="34" t="str">
        <f t="shared" si="71"/>
        <v/>
      </c>
      <c r="AJ307" s="34" t="str">
        <f t="shared" si="71"/>
        <v/>
      </c>
      <c r="AK307" s="34" t="str">
        <f t="shared" si="71"/>
        <v/>
      </c>
      <c r="AL307" s="34" t="str">
        <f t="shared" si="71"/>
        <v/>
      </c>
      <c r="AM307" s="34" t="str">
        <f t="shared" si="71"/>
        <v/>
      </c>
      <c r="AN307" s="34" t="str">
        <f t="shared" si="71"/>
        <v/>
      </c>
      <c r="AO307" s="34" t="str">
        <f t="shared" si="71"/>
        <v/>
      </c>
      <c r="AP307" s="34" t="str">
        <f t="shared" si="71"/>
        <v/>
      </c>
      <c r="AQ307" s="34" t="str">
        <f t="shared" si="71"/>
        <v/>
      </c>
      <c r="AR307" s="34" t="str">
        <f t="shared" si="71"/>
        <v/>
      </c>
      <c r="AS307" s="34" t="str">
        <f t="shared" si="71"/>
        <v/>
      </c>
      <c r="AT307" s="34" t="str">
        <f t="shared" si="71"/>
        <v/>
      </c>
      <c r="AU307" s="34" t="str">
        <f t="shared" si="71"/>
        <v/>
      </c>
      <c r="AV307" s="34" t="str">
        <f t="shared" si="71"/>
        <v/>
      </c>
    </row>
    <row r="308" spans="2:48" ht="21.9" customHeight="1">
      <c r="B308" s="86" t="str">
        <f>IF('4.製品一覧'!B307="","",'4.製品一覧'!B307)</f>
        <v/>
      </c>
      <c r="C308" s="86" t="str">
        <f>IFERROR(VLOOKUP(B308,'4.製品一覧'!$B$4:$C$500,2,FALSE),"")</f>
        <v/>
      </c>
      <c r="D308" s="34">
        <f>SUMIF('2.売上実績'!$C$4:$C$5000,$B308,'2.売上実績'!$D$4:$D$5000)</f>
        <v>0</v>
      </c>
      <c r="E308" s="35">
        <f t="shared" si="60"/>
        <v>0</v>
      </c>
      <c r="F308" s="34">
        <f>IF(B308="",0,D308*VLOOKUP(B308,'4.製品一覧'!$B$4:$E$500,4,FALSE))</f>
        <v>0</v>
      </c>
      <c r="G308" s="35">
        <f t="shared" si="61"/>
        <v>0</v>
      </c>
      <c r="H308" s="35">
        <f t="shared" si="62"/>
        <v>0</v>
      </c>
      <c r="I308" s="113">
        <f t="shared" si="63"/>
        <v>0</v>
      </c>
      <c r="J308" s="114">
        <f t="shared" si="64"/>
        <v>0</v>
      </c>
      <c r="K308" s="47"/>
      <c r="L308" s="34" t="str">
        <f>IF(B308="","",SUMIF('5.経済減価償却'!$H$4:$H$3000,B308,'5.経済減価償却'!$G$4:$G$3000))</f>
        <v/>
      </c>
      <c r="M308" s="34" t="str">
        <f t="shared" si="65"/>
        <v/>
      </c>
      <c r="N308" s="34" t="str">
        <f>IF(B308="","",VLOOKUP(B308,'6.直接費'!$B$5:$G$501,3,FALSE))</f>
        <v/>
      </c>
      <c r="O308" s="34" t="str">
        <f t="shared" si="66"/>
        <v/>
      </c>
      <c r="P308" s="34" t="str">
        <f>IF($B308="","",VLOOKUP($B308,'6.直接費'!$B$5:$G$501,4,FALSE))</f>
        <v/>
      </c>
      <c r="Q308" s="34"/>
      <c r="R308" s="34"/>
      <c r="S308" s="34" t="str">
        <f t="shared" si="71"/>
        <v/>
      </c>
      <c r="T308" s="34" t="str">
        <f t="shared" si="71"/>
        <v/>
      </c>
      <c r="U308" s="34" t="str">
        <f t="shared" si="71"/>
        <v/>
      </c>
      <c r="V308" s="34" t="str">
        <f t="shared" si="71"/>
        <v/>
      </c>
      <c r="W308" s="34" t="str">
        <f t="shared" si="71"/>
        <v/>
      </c>
      <c r="X308" s="34" t="str">
        <f t="shared" si="71"/>
        <v/>
      </c>
      <c r="Y308" s="34" t="str">
        <f t="shared" si="71"/>
        <v/>
      </c>
      <c r="Z308" s="34" t="str">
        <f t="shared" si="71"/>
        <v/>
      </c>
      <c r="AA308" s="34" t="str">
        <f t="shared" si="71"/>
        <v/>
      </c>
      <c r="AB308" s="34" t="str">
        <f t="shared" si="71"/>
        <v/>
      </c>
      <c r="AC308" s="34" t="str">
        <f t="shared" si="71"/>
        <v/>
      </c>
      <c r="AD308" s="34" t="str">
        <f t="shared" si="71"/>
        <v/>
      </c>
      <c r="AE308" s="34" t="str">
        <f t="shared" si="71"/>
        <v/>
      </c>
      <c r="AF308" s="34" t="str">
        <f t="shared" si="71"/>
        <v/>
      </c>
      <c r="AG308" s="34" t="str">
        <f t="shared" si="71"/>
        <v/>
      </c>
      <c r="AH308" s="34" t="str">
        <f t="shared" si="71"/>
        <v/>
      </c>
      <c r="AI308" s="34" t="str">
        <f t="shared" si="71"/>
        <v/>
      </c>
      <c r="AJ308" s="34" t="str">
        <f t="shared" si="71"/>
        <v/>
      </c>
      <c r="AK308" s="34" t="str">
        <f t="shared" si="71"/>
        <v/>
      </c>
      <c r="AL308" s="34" t="str">
        <f t="shared" si="71"/>
        <v/>
      </c>
      <c r="AM308" s="34" t="str">
        <f t="shared" si="71"/>
        <v/>
      </c>
      <c r="AN308" s="34" t="str">
        <f t="shared" si="71"/>
        <v/>
      </c>
      <c r="AO308" s="34" t="str">
        <f t="shared" si="71"/>
        <v/>
      </c>
      <c r="AP308" s="34" t="str">
        <f t="shared" si="71"/>
        <v/>
      </c>
      <c r="AQ308" s="34" t="str">
        <f t="shared" si="71"/>
        <v/>
      </c>
      <c r="AR308" s="34" t="str">
        <f t="shared" si="71"/>
        <v/>
      </c>
      <c r="AS308" s="34" t="str">
        <f t="shared" si="71"/>
        <v/>
      </c>
      <c r="AT308" s="34" t="str">
        <f t="shared" si="71"/>
        <v/>
      </c>
      <c r="AU308" s="34" t="str">
        <f t="shared" si="71"/>
        <v/>
      </c>
      <c r="AV308" s="34" t="str">
        <f t="shared" si="71"/>
        <v/>
      </c>
    </row>
    <row r="309" spans="2:48" ht="21.9" customHeight="1">
      <c r="B309" s="86" t="str">
        <f>IF('4.製品一覧'!B308="","",'4.製品一覧'!B308)</f>
        <v/>
      </c>
      <c r="C309" s="86" t="str">
        <f>IFERROR(VLOOKUP(B309,'4.製品一覧'!$B$4:$C$500,2,FALSE),"")</f>
        <v/>
      </c>
      <c r="D309" s="34">
        <f>SUMIF('2.売上実績'!$C$4:$C$5000,$B309,'2.売上実績'!$D$4:$D$5000)</f>
        <v>0</v>
      </c>
      <c r="E309" s="35">
        <f t="shared" si="60"/>
        <v>0</v>
      </c>
      <c r="F309" s="34">
        <f>IF(B309="",0,D309*VLOOKUP(B309,'4.製品一覧'!$B$4:$E$500,4,FALSE))</f>
        <v>0</v>
      </c>
      <c r="G309" s="35">
        <f t="shared" si="61"/>
        <v>0</v>
      </c>
      <c r="H309" s="35">
        <f t="shared" si="62"/>
        <v>0</v>
      </c>
      <c r="I309" s="113">
        <f t="shared" si="63"/>
        <v>0</v>
      </c>
      <c r="J309" s="114">
        <f t="shared" si="64"/>
        <v>0</v>
      </c>
      <c r="K309" s="47"/>
      <c r="L309" s="34" t="str">
        <f>IF(B309="","",SUMIF('5.経済減価償却'!$H$4:$H$3000,B309,'5.経済減価償却'!$G$4:$G$3000))</f>
        <v/>
      </c>
      <c r="M309" s="34" t="str">
        <f t="shared" si="65"/>
        <v/>
      </c>
      <c r="N309" s="34" t="str">
        <f>IF(B309="","",VLOOKUP(B309,'6.直接費'!$B$5:$G$501,3,FALSE))</f>
        <v/>
      </c>
      <c r="O309" s="34" t="str">
        <f t="shared" si="66"/>
        <v/>
      </c>
      <c r="P309" s="34" t="str">
        <f>IF($B309="","",VLOOKUP($B309,'6.直接費'!$B$5:$G$501,4,FALSE))</f>
        <v/>
      </c>
      <c r="Q309" s="34"/>
      <c r="R309" s="34"/>
      <c r="S309" s="34" t="str">
        <f t="shared" si="71"/>
        <v/>
      </c>
      <c r="T309" s="34" t="str">
        <f t="shared" si="71"/>
        <v/>
      </c>
      <c r="U309" s="34" t="str">
        <f t="shared" si="71"/>
        <v/>
      </c>
      <c r="V309" s="34" t="str">
        <f t="shared" si="71"/>
        <v/>
      </c>
      <c r="W309" s="34" t="str">
        <f t="shared" si="71"/>
        <v/>
      </c>
      <c r="X309" s="34" t="str">
        <f t="shared" si="71"/>
        <v/>
      </c>
      <c r="Y309" s="34" t="str">
        <f t="shared" si="71"/>
        <v/>
      </c>
      <c r="Z309" s="34" t="str">
        <f t="shared" si="71"/>
        <v/>
      </c>
      <c r="AA309" s="34" t="str">
        <f t="shared" si="71"/>
        <v/>
      </c>
      <c r="AB309" s="34" t="str">
        <f t="shared" si="71"/>
        <v/>
      </c>
      <c r="AC309" s="34" t="str">
        <f t="shared" si="71"/>
        <v/>
      </c>
      <c r="AD309" s="34" t="str">
        <f t="shared" si="71"/>
        <v/>
      </c>
      <c r="AE309" s="34" t="str">
        <f t="shared" si="71"/>
        <v/>
      </c>
      <c r="AF309" s="34" t="str">
        <f t="shared" si="71"/>
        <v/>
      </c>
      <c r="AG309" s="34" t="str">
        <f t="shared" si="71"/>
        <v/>
      </c>
      <c r="AH309" s="34" t="str">
        <f t="shared" si="71"/>
        <v/>
      </c>
      <c r="AI309" s="34" t="str">
        <f t="shared" si="71"/>
        <v/>
      </c>
      <c r="AJ309" s="34" t="str">
        <f t="shared" si="71"/>
        <v/>
      </c>
      <c r="AK309" s="34" t="str">
        <f t="shared" si="71"/>
        <v/>
      </c>
      <c r="AL309" s="34" t="str">
        <f t="shared" si="71"/>
        <v/>
      </c>
      <c r="AM309" s="34" t="str">
        <f t="shared" si="71"/>
        <v/>
      </c>
      <c r="AN309" s="34" t="str">
        <f t="shared" si="71"/>
        <v/>
      </c>
      <c r="AO309" s="34" t="str">
        <f t="shared" si="71"/>
        <v/>
      </c>
      <c r="AP309" s="34" t="str">
        <f t="shared" si="71"/>
        <v/>
      </c>
      <c r="AQ309" s="34" t="str">
        <f t="shared" si="71"/>
        <v/>
      </c>
      <c r="AR309" s="34" t="str">
        <f t="shared" si="71"/>
        <v/>
      </c>
      <c r="AS309" s="34" t="str">
        <f t="shared" si="71"/>
        <v/>
      </c>
      <c r="AT309" s="34" t="str">
        <f t="shared" si="71"/>
        <v/>
      </c>
      <c r="AU309" s="34" t="str">
        <f t="shared" si="71"/>
        <v/>
      </c>
      <c r="AV309" s="34" t="str">
        <f t="shared" si="71"/>
        <v/>
      </c>
    </row>
    <row r="310" spans="2:48" ht="21.9" customHeight="1">
      <c r="B310" s="86" t="str">
        <f>IF('4.製品一覧'!B309="","",'4.製品一覧'!B309)</f>
        <v/>
      </c>
      <c r="C310" s="86" t="str">
        <f>IFERROR(VLOOKUP(B310,'4.製品一覧'!$B$4:$C$500,2,FALSE),"")</f>
        <v/>
      </c>
      <c r="D310" s="34">
        <f>SUMIF('2.売上実績'!$C$4:$C$5000,$B310,'2.売上実績'!$D$4:$D$5000)</f>
        <v>0</v>
      </c>
      <c r="E310" s="35">
        <f t="shared" si="60"/>
        <v>0</v>
      </c>
      <c r="F310" s="34">
        <f>IF(B310="",0,D310*VLOOKUP(B310,'4.製品一覧'!$B$4:$E$500,4,FALSE))</f>
        <v>0</v>
      </c>
      <c r="G310" s="35">
        <f t="shared" si="61"/>
        <v>0</v>
      </c>
      <c r="H310" s="35">
        <f t="shared" si="62"/>
        <v>0</v>
      </c>
      <c r="I310" s="113">
        <f t="shared" si="63"/>
        <v>0</v>
      </c>
      <c r="J310" s="114">
        <f t="shared" si="64"/>
        <v>0</v>
      </c>
      <c r="K310" s="47"/>
      <c r="L310" s="34" t="str">
        <f>IF(B310="","",SUMIF('5.経済減価償却'!$H$4:$H$3000,B310,'5.経済減価償却'!$G$4:$G$3000))</f>
        <v/>
      </c>
      <c r="M310" s="34" t="str">
        <f t="shared" si="65"/>
        <v/>
      </c>
      <c r="N310" s="34" t="str">
        <f>IF(B310="","",VLOOKUP(B310,'6.直接費'!$B$5:$G$501,3,FALSE))</f>
        <v/>
      </c>
      <c r="O310" s="34" t="str">
        <f t="shared" si="66"/>
        <v/>
      </c>
      <c r="P310" s="34" t="str">
        <f>IF($B310="","",VLOOKUP($B310,'6.直接費'!$B$5:$G$501,4,FALSE))</f>
        <v/>
      </c>
      <c r="Q310" s="34"/>
      <c r="R310" s="34"/>
      <c r="S310" s="34" t="str">
        <f t="shared" si="71"/>
        <v/>
      </c>
      <c r="T310" s="34" t="str">
        <f t="shared" si="71"/>
        <v/>
      </c>
      <c r="U310" s="34" t="str">
        <f t="shared" si="71"/>
        <v/>
      </c>
      <c r="V310" s="34" t="str">
        <f t="shared" si="71"/>
        <v/>
      </c>
      <c r="W310" s="34" t="str">
        <f t="shared" si="71"/>
        <v/>
      </c>
      <c r="X310" s="34" t="str">
        <f t="shared" si="71"/>
        <v/>
      </c>
      <c r="Y310" s="34" t="str">
        <f t="shared" si="71"/>
        <v/>
      </c>
      <c r="Z310" s="34" t="str">
        <f t="shared" si="71"/>
        <v/>
      </c>
      <c r="AA310" s="34" t="str">
        <f t="shared" si="71"/>
        <v/>
      </c>
      <c r="AB310" s="34" t="str">
        <f t="shared" si="71"/>
        <v/>
      </c>
      <c r="AC310" s="34" t="str">
        <f t="shared" si="71"/>
        <v/>
      </c>
      <c r="AD310" s="34" t="str">
        <f t="shared" si="71"/>
        <v/>
      </c>
      <c r="AE310" s="34" t="str">
        <f t="shared" si="71"/>
        <v/>
      </c>
      <c r="AF310" s="34" t="str">
        <f t="shared" si="71"/>
        <v/>
      </c>
      <c r="AG310" s="34" t="str">
        <f t="shared" si="71"/>
        <v/>
      </c>
      <c r="AH310" s="34" t="str">
        <f t="shared" si="71"/>
        <v/>
      </c>
      <c r="AI310" s="34" t="str">
        <f t="shared" si="71"/>
        <v/>
      </c>
      <c r="AJ310" s="34" t="str">
        <f t="shared" si="71"/>
        <v/>
      </c>
      <c r="AK310" s="34" t="str">
        <f t="shared" si="71"/>
        <v/>
      </c>
      <c r="AL310" s="34" t="str">
        <f t="shared" si="71"/>
        <v/>
      </c>
      <c r="AM310" s="34" t="str">
        <f t="shared" si="71"/>
        <v/>
      </c>
      <c r="AN310" s="34" t="str">
        <f t="shared" si="71"/>
        <v/>
      </c>
      <c r="AO310" s="34" t="str">
        <f t="shared" si="71"/>
        <v/>
      </c>
      <c r="AP310" s="34" t="str">
        <f t="shared" si="71"/>
        <v/>
      </c>
      <c r="AQ310" s="34" t="str">
        <f t="shared" si="71"/>
        <v/>
      </c>
      <c r="AR310" s="34" t="str">
        <f t="shared" si="71"/>
        <v/>
      </c>
      <c r="AS310" s="34" t="str">
        <f t="shared" si="71"/>
        <v/>
      </c>
      <c r="AT310" s="34" t="str">
        <f t="shared" si="71"/>
        <v/>
      </c>
      <c r="AU310" s="34" t="str">
        <f t="shared" si="71"/>
        <v/>
      </c>
      <c r="AV310" s="34" t="str">
        <f t="shared" si="71"/>
        <v/>
      </c>
    </row>
    <row r="311" spans="2:48" ht="21.9" customHeight="1">
      <c r="B311" s="86" t="str">
        <f>IF('4.製品一覧'!B310="","",'4.製品一覧'!B310)</f>
        <v/>
      </c>
      <c r="C311" s="86" t="str">
        <f>IFERROR(VLOOKUP(B311,'4.製品一覧'!$B$4:$C$500,2,FALSE),"")</f>
        <v/>
      </c>
      <c r="D311" s="34">
        <f>SUMIF('2.売上実績'!$C$4:$C$5000,$B311,'2.売上実績'!$D$4:$D$5000)</f>
        <v>0</v>
      </c>
      <c r="E311" s="35">
        <f t="shared" si="60"/>
        <v>0</v>
      </c>
      <c r="F311" s="34">
        <f>IF(B311="",0,D311*VLOOKUP(B311,'4.製品一覧'!$B$4:$E$500,4,FALSE))</f>
        <v>0</v>
      </c>
      <c r="G311" s="35">
        <f t="shared" si="61"/>
        <v>0</v>
      </c>
      <c r="H311" s="35">
        <f t="shared" si="62"/>
        <v>0</v>
      </c>
      <c r="I311" s="113">
        <f t="shared" si="63"/>
        <v>0</v>
      </c>
      <c r="J311" s="114">
        <f t="shared" si="64"/>
        <v>0</v>
      </c>
      <c r="K311" s="47"/>
      <c r="L311" s="34" t="str">
        <f>IF(B311="","",SUMIF('5.経済減価償却'!$H$4:$H$3000,B311,'5.経済減価償却'!$G$4:$G$3000))</f>
        <v/>
      </c>
      <c r="M311" s="34" t="str">
        <f t="shared" si="65"/>
        <v/>
      </c>
      <c r="N311" s="34" t="str">
        <f>IF(B311="","",VLOOKUP(B311,'6.直接費'!$B$5:$G$501,3,FALSE))</f>
        <v/>
      </c>
      <c r="O311" s="34" t="str">
        <f t="shared" si="66"/>
        <v/>
      </c>
      <c r="P311" s="34" t="str">
        <f>IF($B311="","",VLOOKUP($B311,'6.直接費'!$B$5:$G$501,4,FALSE))</f>
        <v/>
      </c>
      <c r="Q311" s="34"/>
      <c r="R311" s="34"/>
      <c r="S311" s="34" t="str">
        <f t="shared" ref="S311:AV319" si="72">IF(OR($B311="",S$4=""),"",IF(S$4="売上数",S$3*$E311,IF(S$4="汎用配賦値",S$3*$G311,IF(AND(S$4="均一配賦",$B$3&gt;0),S$3/$B$3,IF(S$4="減価償却費",S$3*$H311)))))</f>
        <v/>
      </c>
      <c r="T311" s="34" t="str">
        <f t="shared" si="72"/>
        <v/>
      </c>
      <c r="U311" s="34" t="str">
        <f t="shared" si="72"/>
        <v/>
      </c>
      <c r="V311" s="34" t="str">
        <f t="shared" si="72"/>
        <v/>
      </c>
      <c r="W311" s="34" t="str">
        <f t="shared" si="72"/>
        <v/>
      </c>
      <c r="X311" s="34" t="str">
        <f t="shared" si="72"/>
        <v/>
      </c>
      <c r="Y311" s="34" t="str">
        <f t="shared" si="72"/>
        <v/>
      </c>
      <c r="Z311" s="34" t="str">
        <f t="shared" si="72"/>
        <v/>
      </c>
      <c r="AA311" s="34" t="str">
        <f t="shared" si="72"/>
        <v/>
      </c>
      <c r="AB311" s="34" t="str">
        <f t="shared" si="72"/>
        <v/>
      </c>
      <c r="AC311" s="34" t="str">
        <f t="shared" si="72"/>
        <v/>
      </c>
      <c r="AD311" s="34" t="str">
        <f t="shared" si="72"/>
        <v/>
      </c>
      <c r="AE311" s="34" t="str">
        <f t="shared" si="72"/>
        <v/>
      </c>
      <c r="AF311" s="34" t="str">
        <f t="shared" si="72"/>
        <v/>
      </c>
      <c r="AG311" s="34" t="str">
        <f t="shared" si="72"/>
        <v/>
      </c>
      <c r="AH311" s="34" t="str">
        <f t="shared" si="72"/>
        <v/>
      </c>
      <c r="AI311" s="34" t="str">
        <f t="shared" si="72"/>
        <v/>
      </c>
      <c r="AJ311" s="34" t="str">
        <f t="shared" si="72"/>
        <v/>
      </c>
      <c r="AK311" s="34" t="str">
        <f t="shared" si="72"/>
        <v/>
      </c>
      <c r="AL311" s="34" t="str">
        <f t="shared" si="72"/>
        <v/>
      </c>
      <c r="AM311" s="34" t="str">
        <f t="shared" si="72"/>
        <v/>
      </c>
      <c r="AN311" s="34" t="str">
        <f t="shared" si="72"/>
        <v/>
      </c>
      <c r="AO311" s="34" t="str">
        <f t="shared" si="72"/>
        <v/>
      </c>
      <c r="AP311" s="34" t="str">
        <f t="shared" si="72"/>
        <v/>
      </c>
      <c r="AQ311" s="34" t="str">
        <f t="shared" si="72"/>
        <v/>
      </c>
      <c r="AR311" s="34" t="str">
        <f t="shared" si="72"/>
        <v/>
      </c>
      <c r="AS311" s="34" t="str">
        <f t="shared" si="72"/>
        <v/>
      </c>
      <c r="AT311" s="34" t="str">
        <f t="shared" si="72"/>
        <v/>
      </c>
      <c r="AU311" s="34" t="str">
        <f t="shared" si="72"/>
        <v/>
      </c>
      <c r="AV311" s="34" t="str">
        <f t="shared" si="72"/>
        <v/>
      </c>
    </row>
    <row r="312" spans="2:48" ht="21.9" customHeight="1">
      <c r="B312" s="86" t="str">
        <f>IF('4.製品一覧'!B311="","",'4.製品一覧'!B311)</f>
        <v/>
      </c>
      <c r="C312" s="86" t="str">
        <f>IFERROR(VLOOKUP(B312,'4.製品一覧'!$B$4:$C$500,2,FALSE),"")</f>
        <v/>
      </c>
      <c r="D312" s="34">
        <f>SUMIF('2.売上実績'!$C$4:$C$5000,$B312,'2.売上実績'!$D$4:$D$5000)</f>
        <v>0</v>
      </c>
      <c r="E312" s="35">
        <f t="shared" si="60"/>
        <v>0</v>
      </c>
      <c r="F312" s="34">
        <f>IF(B312="",0,D312*VLOOKUP(B312,'4.製品一覧'!$B$4:$E$500,4,FALSE))</f>
        <v>0</v>
      </c>
      <c r="G312" s="35">
        <f t="shared" si="61"/>
        <v>0</v>
      </c>
      <c r="H312" s="35">
        <f t="shared" si="62"/>
        <v>0</v>
      </c>
      <c r="I312" s="113">
        <f t="shared" si="63"/>
        <v>0</v>
      </c>
      <c r="J312" s="114">
        <f t="shared" si="64"/>
        <v>0</v>
      </c>
      <c r="K312" s="47"/>
      <c r="L312" s="34" t="str">
        <f>IF(B312="","",SUMIF('5.経済減価償却'!$H$4:$H$3000,B312,'5.経済減価償却'!$G$4:$G$3000))</f>
        <v/>
      </c>
      <c r="M312" s="34" t="str">
        <f t="shared" si="65"/>
        <v/>
      </c>
      <c r="N312" s="34" t="str">
        <f>IF(B312="","",VLOOKUP(B312,'6.直接費'!$B$5:$G$501,3,FALSE))</f>
        <v/>
      </c>
      <c r="O312" s="34" t="str">
        <f t="shared" si="66"/>
        <v/>
      </c>
      <c r="P312" s="34" t="str">
        <f>IF($B312="","",VLOOKUP($B312,'6.直接費'!$B$5:$G$501,4,FALSE))</f>
        <v/>
      </c>
      <c r="Q312" s="34"/>
      <c r="R312" s="34"/>
      <c r="S312" s="34" t="str">
        <f t="shared" si="72"/>
        <v/>
      </c>
      <c r="T312" s="34" t="str">
        <f t="shared" si="72"/>
        <v/>
      </c>
      <c r="U312" s="34" t="str">
        <f t="shared" si="72"/>
        <v/>
      </c>
      <c r="V312" s="34" t="str">
        <f t="shared" si="72"/>
        <v/>
      </c>
      <c r="W312" s="34" t="str">
        <f t="shared" si="72"/>
        <v/>
      </c>
      <c r="X312" s="34" t="str">
        <f t="shared" si="72"/>
        <v/>
      </c>
      <c r="Y312" s="34" t="str">
        <f t="shared" si="72"/>
        <v/>
      </c>
      <c r="Z312" s="34" t="str">
        <f t="shared" si="72"/>
        <v/>
      </c>
      <c r="AA312" s="34" t="str">
        <f t="shared" si="72"/>
        <v/>
      </c>
      <c r="AB312" s="34" t="str">
        <f t="shared" si="72"/>
        <v/>
      </c>
      <c r="AC312" s="34" t="str">
        <f t="shared" si="72"/>
        <v/>
      </c>
      <c r="AD312" s="34" t="str">
        <f t="shared" si="72"/>
        <v/>
      </c>
      <c r="AE312" s="34" t="str">
        <f t="shared" si="72"/>
        <v/>
      </c>
      <c r="AF312" s="34" t="str">
        <f t="shared" si="72"/>
        <v/>
      </c>
      <c r="AG312" s="34" t="str">
        <f t="shared" si="72"/>
        <v/>
      </c>
      <c r="AH312" s="34" t="str">
        <f t="shared" si="72"/>
        <v/>
      </c>
      <c r="AI312" s="34" t="str">
        <f t="shared" si="72"/>
        <v/>
      </c>
      <c r="AJ312" s="34" t="str">
        <f t="shared" si="72"/>
        <v/>
      </c>
      <c r="AK312" s="34" t="str">
        <f t="shared" si="72"/>
        <v/>
      </c>
      <c r="AL312" s="34" t="str">
        <f t="shared" si="72"/>
        <v/>
      </c>
      <c r="AM312" s="34" t="str">
        <f t="shared" si="72"/>
        <v/>
      </c>
      <c r="AN312" s="34" t="str">
        <f t="shared" si="72"/>
        <v/>
      </c>
      <c r="AO312" s="34" t="str">
        <f t="shared" si="72"/>
        <v/>
      </c>
      <c r="AP312" s="34" t="str">
        <f t="shared" si="72"/>
        <v/>
      </c>
      <c r="AQ312" s="34" t="str">
        <f t="shared" si="72"/>
        <v/>
      </c>
      <c r="AR312" s="34" t="str">
        <f t="shared" si="72"/>
        <v/>
      </c>
      <c r="AS312" s="34" t="str">
        <f t="shared" si="72"/>
        <v/>
      </c>
      <c r="AT312" s="34" t="str">
        <f t="shared" si="72"/>
        <v/>
      </c>
      <c r="AU312" s="34" t="str">
        <f t="shared" si="72"/>
        <v/>
      </c>
      <c r="AV312" s="34" t="str">
        <f t="shared" si="72"/>
        <v/>
      </c>
    </row>
    <row r="313" spans="2:48" ht="21.9" customHeight="1">
      <c r="B313" s="86" t="str">
        <f>IF('4.製品一覧'!B312="","",'4.製品一覧'!B312)</f>
        <v/>
      </c>
      <c r="C313" s="86" t="str">
        <f>IFERROR(VLOOKUP(B313,'4.製品一覧'!$B$4:$C$500,2,FALSE),"")</f>
        <v/>
      </c>
      <c r="D313" s="34">
        <f>SUMIF('2.売上実績'!$C$4:$C$5000,$B313,'2.売上実績'!$D$4:$D$5000)</f>
        <v>0</v>
      </c>
      <c r="E313" s="35">
        <f t="shared" si="60"/>
        <v>0</v>
      </c>
      <c r="F313" s="34">
        <f>IF(B313="",0,D313*VLOOKUP(B313,'4.製品一覧'!$B$4:$E$500,4,FALSE))</f>
        <v>0</v>
      </c>
      <c r="G313" s="35">
        <f t="shared" si="61"/>
        <v>0</v>
      </c>
      <c r="H313" s="35">
        <f t="shared" si="62"/>
        <v>0</v>
      </c>
      <c r="I313" s="113">
        <f t="shared" si="63"/>
        <v>0</v>
      </c>
      <c r="J313" s="114">
        <f t="shared" si="64"/>
        <v>0</v>
      </c>
      <c r="K313" s="47"/>
      <c r="L313" s="34" t="str">
        <f>IF(B313="","",SUMIF('5.経済減価償却'!$H$4:$H$3000,B313,'5.経済減価償却'!$G$4:$G$3000))</f>
        <v/>
      </c>
      <c r="M313" s="34" t="str">
        <f t="shared" si="65"/>
        <v/>
      </c>
      <c r="N313" s="34" t="str">
        <f>IF(B313="","",VLOOKUP(B313,'6.直接費'!$B$5:$G$501,3,FALSE))</f>
        <v/>
      </c>
      <c r="O313" s="34" t="str">
        <f t="shared" si="66"/>
        <v/>
      </c>
      <c r="P313" s="34" t="str">
        <f>IF($B313="","",VLOOKUP($B313,'6.直接費'!$B$5:$G$501,4,FALSE))</f>
        <v/>
      </c>
      <c r="Q313" s="34"/>
      <c r="R313" s="34"/>
      <c r="S313" s="34" t="str">
        <f t="shared" si="72"/>
        <v/>
      </c>
      <c r="T313" s="34" t="str">
        <f t="shared" si="72"/>
        <v/>
      </c>
      <c r="U313" s="34" t="str">
        <f t="shared" si="72"/>
        <v/>
      </c>
      <c r="V313" s="34" t="str">
        <f t="shared" si="72"/>
        <v/>
      </c>
      <c r="W313" s="34" t="str">
        <f t="shared" si="72"/>
        <v/>
      </c>
      <c r="X313" s="34" t="str">
        <f t="shared" si="72"/>
        <v/>
      </c>
      <c r="Y313" s="34" t="str">
        <f t="shared" si="72"/>
        <v/>
      </c>
      <c r="Z313" s="34" t="str">
        <f t="shared" si="72"/>
        <v/>
      </c>
      <c r="AA313" s="34" t="str">
        <f t="shared" si="72"/>
        <v/>
      </c>
      <c r="AB313" s="34" t="str">
        <f t="shared" si="72"/>
        <v/>
      </c>
      <c r="AC313" s="34" t="str">
        <f t="shared" si="72"/>
        <v/>
      </c>
      <c r="AD313" s="34" t="str">
        <f t="shared" si="72"/>
        <v/>
      </c>
      <c r="AE313" s="34" t="str">
        <f t="shared" si="72"/>
        <v/>
      </c>
      <c r="AF313" s="34" t="str">
        <f t="shared" si="72"/>
        <v/>
      </c>
      <c r="AG313" s="34" t="str">
        <f t="shared" si="72"/>
        <v/>
      </c>
      <c r="AH313" s="34" t="str">
        <f t="shared" si="72"/>
        <v/>
      </c>
      <c r="AI313" s="34" t="str">
        <f t="shared" si="72"/>
        <v/>
      </c>
      <c r="AJ313" s="34" t="str">
        <f t="shared" si="72"/>
        <v/>
      </c>
      <c r="AK313" s="34" t="str">
        <f t="shared" si="72"/>
        <v/>
      </c>
      <c r="AL313" s="34" t="str">
        <f t="shared" si="72"/>
        <v/>
      </c>
      <c r="AM313" s="34" t="str">
        <f t="shared" si="72"/>
        <v/>
      </c>
      <c r="AN313" s="34" t="str">
        <f t="shared" si="72"/>
        <v/>
      </c>
      <c r="AO313" s="34" t="str">
        <f t="shared" si="72"/>
        <v/>
      </c>
      <c r="AP313" s="34" t="str">
        <f t="shared" si="72"/>
        <v/>
      </c>
      <c r="AQ313" s="34" t="str">
        <f t="shared" si="72"/>
        <v/>
      </c>
      <c r="AR313" s="34" t="str">
        <f t="shared" si="72"/>
        <v/>
      </c>
      <c r="AS313" s="34" t="str">
        <f t="shared" si="72"/>
        <v/>
      </c>
      <c r="AT313" s="34" t="str">
        <f t="shared" si="72"/>
        <v/>
      </c>
      <c r="AU313" s="34" t="str">
        <f t="shared" si="72"/>
        <v/>
      </c>
      <c r="AV313" s="34" t="str">
        <f t="shared" si="72"/>
        <v/>
      </c>
    </row>
    <row r="314" spans="2:48" ht="21.9" customHeight="1">
      <c r="B314" s="86" t="str">
        <f>IF('4.製品一覧'!B313="","",'4.製品一覧'!B313)</f>
        <v/>
      </c>
      <c r="C314" s="86" t="str">
        <f>IFERROR(VLOOKUP(B314,'4.製品一覧'!$B$4:$C$500,2,FALSE),"")</f>
        <v/>
      </c>
      <c r="D314" s="34">
        <f>SUMIF('2.売上実績'!$C$4:$C$5000,$B314,'2.売上実績'!$D$4:$D$5000)</f>
        <v>0</v>
      </c>
      <c r="E314" s="35">
        <f t="shared" si="60"/>
        <v>0</v>
      </c>
      <c r="F314" s="34">
        <f>IF(B314="",0,D314*VLOOKUP(B314,'4.製品一覧'!$B$4:$E$500,4,FALSE))</f>
        <v>0</v>
      </c>
      <c r="G314" s="35">
        <f t="shared" si="61"/>
        <v>0</v>
      </c>
      <c r="H314" s="35">
        <f t="shared" si="62"/>
        <v>0</v>
      </c>
      <c r="I314" s="113">
        <f t="shared" si="63"/>
        <v>0</v>
      </c>
      <c r="J314" s="114">
        <f t="shared" si="64"/>
        <v>0</v>
      </c>
      <c r="K314" s="47"/>
      <c r="L314" s="34" t="str">
        <f>IF(B314="","",SUMIF('5.経済減価償却'!$H$4:$H$3000,B314,'5.経済減価償却'!$G$4:$G$3000))</f>
        <v/>
      </c>
      <c r="M314" s="34" t="str">
        <f t="shared" si="65"/>
        <v/>
      </c>
      <c r="N314" s="34" t="str">
        <f>IF(B314="","",VLOOKUP(B314,'6.直接費'!$B$5:$G$501,3,FALSE))</f>
        <v/>
      </c>
      <c r="O314" s="34" t="str">
        <f t="shared" si="66"/>
        <v/>
      </c>
      <c r="P314" s="34" t="str">
        <f>IF($B314="","",VLOOKUP($B314,'6.直接費'!$B$5:$G$501,4,FALSE))</f>
        <v/>
      </c>
      <c r="Q314" s="34"/>
      <c r="R314" s="34"/>
      <c r="S314" s="34" t="str">
        <f t="shared" si="72"/>
        <v/>
      </c>
      <c r="T314" s="34" t="str">
        <f t="shared" si="72"/>
        <v/>
      </c>
      <c r="U314" s="34" t="str">
        <f t="shared" si="72"/>
        <v/>
      </c>
      <c r="V314" s="34" t="str">
        <f t="shared" si="72"/>
        <v/>
      </c>
      <c r="W314" s="34" t="str">
        <f t="shared" si="72"/>
        <v/>
      </c>
      <c r="X314" s="34" t="str">
        <f t="shared" si="72"/>
        <v/>
      </c>
      <c r="Y314" s="34" t="str">
        <f t="shared" si="72"/>
        <v/>
      </c>
      <c r="Z314" s="34" t="str">
        <f t="shared" si="72"/>
        <v/>
      </c>
      <c r="AA314" s="34" t="str">
        <f t="shared" si="72"/>
        <v/>
      </c>
      <c r="AB314" s="34" t="str">
        <f t="shared" si="72"/>
        <v/>
      </c>
      <c r="AC314" s="34" t="str">
        <f t="shared" si="72"/>
        <v/>
      </c>
      <c r="AD314" s="34" t="str">
        <f t="shared" si="72"/>
        <v/>
      </c>
      <c r="AE314" s="34" t="str">
        <f t="shared" si="72"/>
        <v/>
      </c>
      <c r="AF314" s="34" t="str">
        <f t="shared" si="72"/>
        <v/>
      </c>
      <c r="AG314" s="34" t="str">
        <f t="shared" si="72"/>
        <v/>
      </c>
      <c r="AH314" s="34" t="str">
        <f t="shared" si="72"/>
        <v/>
      </c>
      <c r="AI314" s="34" t="str">
        <f t="shared" si="72"/>
        <v/>
      </c>
      <c r="AJ314" s="34" t="str">
        <f t="shared" si="72"/>
        <v/>
      </c>
      <c r="AK314" s="34" t="str">
        <f t="shared" si="72"/>
        <v/>
      </c>
      <c r="AL314" s="34" t="str">
        <f t="shared" si="72"/>
        <v/>
      </c>
      <c r="AM314" s="34" t="str">
        <f t="shared" si="72"/>
        <v/>
      </c>
      <c r="AN314" s="34" t="str">
        <f t="shared" si="72"/>
        <v/>
      </c>
      <c r="AO314" s="34" t="str">
        <f t="shared" si="72"/>
        <v/>
      </c>
      <c r="AP314" s="34" t="str">
        <f t="shared" si="72"/>
        <v/>
      </c>
      <c r="AQ314" s="34" t="str">
        <f t="shared" si="72"/>
        <v/>
      </c>
      <c r="AR314" s="34" t="str">
        <f t="shared" si="72"/>
        <v/>
      </c>
      <c r="AS314" s="34" t="str">
        <f t="shared" si="72"/>
        <v/>
      </c>
      <c r="AT314" s="34" t="str">
        <f t="shared" si="72"/>
        <v/>
      </c>
      <c r="AU314" s="34" t="str">
        <f t="shared" si="72"/>
        <v/>
      </c>
      <c r="AV314" s="34" t="str">
        <f t="shared" si="72"/>
        <v/>
      </c>
    </row>
    <row r="315" spans="2:48" ht="21.9" customHeight="1">
      <c r="B315" s="86" t="str">
        <f>IF('4.製品一覧'!B314="","",'4.製品一覧'!B314)</f>
        <v/>
      </c>
      <c r="C315" s="86" t="str">
        <f>IFERROR(VLOOKUP(B315,'4.製品一覧'!$B$4:$C$500,2,FALSE),"")</f>
        <v/>
      </c>
      <c r="D315" s="34">
        <f>SUMIF('2.売上実績'!$C$4:$C$5000,$B315,'2.売上実績'!$D$4:$D$5000)</f>
        <v>0</v>
      </c>
      <c r="E315" s="35">
        <f t="shared" si="60"/>
        <v>0</v>
      </c>
      <c r="F315" s="34">
        <f>IF(B315="",0,D315*VLOOKUP(B315,'4.製品一覧'!$B$4:$E$500,4,FALSE))</f>
        <v>0</v>
      </c>
      <c r="G315" s="35">
        <f t="shared" si="61"/>
        <v>0</v>
      </c>
      <c r="H315" s="35">
        <f t="shared" si="62"/>
        <v>0</v>
      </c>
      <c r="I315" s="113">
        <f t="shared" si="63"/>
        <v>0</v>
      </c>
      <c r="J315" s="114">
        <f t="shared" si="64"/>
        <v>0</v>
      </c>
      <c r="K315" s="47"/>
      <c r="L315" s="34" t="str">
        <f>IF(B315="","",SUMIF('5.経済減価償却'!$H$4:$H$3000,B315,'5.経済減価償却'!$G$4:$G$3000))</f>
        <v/>
      </c>
      <c r="M315" s="34" t="str">
        <f t="shared" si="65"/>
        <v/>
      </c>
      <c r="N315" s="34" t="str">
        <f>IF(B315="","",VLOOKUP(B315,'6.直接費'!$B$5:$G$501,3,FALSE))</f>
        <v/>
      </c>
      <c r="O315" s="34" t="str">
        <f t="shared" si="66"/>
        <v/>
      </c>
      <c r="P315" s="34" t="str">
        <f>IF($B315="","",VLOOKUP($B315,'6.直接費'!$B$5:$G$501,4,FALSE))</f>
        <v/>
      </c>
      <c r="Q315" s="34"/>
      <c r="R315" s="34"/>
      <c r="S315" s="34" t="str">
        <f t="shared" si="72"/>
        <v/>
      </c>
      <c r="T315" s="34" t="str">
        <f t="shared" si="72"/>
        <v/>
      </c>
      <c r="U315" s="34" t="str">
        <f t="shared" si="72"/>
        <v/>
      </c>
      <c r="V315" s="34" t="str">
        <f t="shared" si="72"/>
        <v/>
      </c>
      <c r="W315" s="34" t="str">
        <f t="shared" si="72"/>
        <v/>
      </c>
      <c r="X315" s="34" t="str">
        <f t="shared" si="72"/>
        <v/>
      </c>
      <c r="Y315" s="34" t="str">
        <f t="shared" si="72"/>
        <v/>
      </c>
      <c r="Z315" s="34" t="str">
        <f t="shared" si="72"/>
        <v/>
      </c>
      <c r="AA315" s="34" t="str">
        <f t="shared" si="72"/>
        <v/>
      </c>
      <c r="AB315" s="34" t="str">
        <f t="shared" si="72"/>
        <v/>
      </c>
      <c r="AC315" s="34" t="str">
        <f t="shared" si="72"/>
        <v/>
      </c>
      <c r="AD315" s="34" t="str">
        <f t="shared" si="72"/>
        <v/>
      </c>
      <c r="AE315" s="34" t="str">
        <f t="shared" si="72"/>
        <v/>
      </c>
      <c r="AF315" s="34" t="str">
        <f t="shared" si="72"/>
        <v/>
      </c>
      <c r="AG315" s="34" t="str">
        <f t="shared" si="72"/>
        <v/>
      </c>
      <c r="AH315" s="34" t="str">
        <f t="shared" si="72"/>
        <v/>
      </c>
      <c r="AI315" s="34" t="str">
        <f t="shared" si="72"/>
        <v/>
      </c>
      <c r="AJ315" s="34" t="str">
        <f t="shared" si="72"/>
        <v/>
      </c>
      <c r="AK315" s="34" t="str">
        <f t="shared" si="72"/>
        <v/>
      </c>
      <c r="AL315" s="34" t="str">
        <f t="shared" si="72"/>
        <v/>
      </c>
      <c r="AM315" s="34" t="str">
        <f t="shared" si="72"/>
        <v/>
      </c>
      <c r="AN315" s="34" t="str">
        <f t="shared" si="72"/>
        <v/>
      </c>
      <c r="AO315" s="34" t="str">
        <f t="shared" si="72"/>
        <v/>
      </c>
      <c r="AP315" s="34" t="str">
        <f t="shared" si="72"/>
        <v/>
      </c>
      <c r="AQ315" s="34" t="str">
        <f t="shared" si="72"/>
        <v/>
      </c>
      <c r="AR315" s="34" t="str">
        <f t="shared" si="72"/>
        <v/>
      </c>
      <c r="AS315" s="34" t="str">
        <f t="shared" si="72"/>
        <v/>
      </c>
      <c r="AT315" s="34" t="str">
        <f t="shared" si="72"/>
        <v/>
      </c>
      <c r="AU315" s="34" t="str">
        <f t="shared" si="72"/>
        <v/>
      </c>
      <c r="AV315" s="34" t="str">
        <f t="shared" si="72"/>
        <v/>
      </c>
    </row>
    <row r="316" spans="2:48" ht="21.9" customHeight="1">
      <c r="B316" s="86" t="str">
        <f>IF('4.製品一覧'!B315="","",'4.製品一覧'!B315)</f>
        <v/>
      </c>
      <c r="C316" s="86" t="str">
        <f>IFERROR(VLOOKUP(B316,'4.製品一覧'!$B$4:$C$500,2,FALSE),"")</f>
        <v/>
      </c>
      <c r="D316" s="34">
        <f>SUMIF('2.売上実績'!$C$4:$C$5000,$B316,'2.売上実績'!$D$4:$D$5000)</f>
        <v>0</v>
      </c>
      <c r="E316" s="35">
        <f t="shared" si="60"/>
        <v>0</v>
      </c>
      <c r="F316" s="34">
        <f>IF(B316="",0,D316*VLOOKUP(B316,'4.製品一覧'!$B$4:$E$500,4,FALSE))</f>
        <v>0</v>
      </c>
      <c r="G316" s="35">
        <f t="shared" si="61"/>
        <v>0</v>
      </c>
      <c r="H316" s="35">
        <f t="shared" si="62"/>
        <v>0</v>
      </c>
      <c r="I316" s="113">
        <f t="shared" si="63"/>
        <v>0</v>
      </c>
      <c r="J316" s="114">
        <f t="shared" si="64"/>
        <v>0</v>
      </c>
      <c r="K316" s="47"/>
      <c r="L316" s="34" t="str">
        <f>IF(B316="","",SUMIF('5.経済減価償却'!$H$4:$H$3000,B316,'5.経済減価償却'!$G$4:$G$3000))</f>
        <v/>
      </c>
      <c r="M316" s="34" t="str">
        <f t="shared" si="65"/>
        <v/>
      </c>
      <c r="N316" s="34" t="str">
        <f>IF(B316="","",VLOOKUP(B316,'6.直接費'!$B$5:$G$501,3,FALSE))</f>
        <v/>
      </c>
      <c r="O316" s="34" t="str">
        <f t="shared" si="66"/>
        <v/>
      </c>
      <c r="P316" s="34" t="str">
        <f>IF($B316="","",VLOOKUP($B316,'6.直接費'!$B$5:$G$501,4,FALSE))</f>
        <v/>
      </c>
      <c r="Q316" s="34"/>
      <c r="R316" s="34"/>
      <c r="S316" s="34" t="str">
        <f t="shared" si="72"/>
        <v/>
      </c>
      <c r="T316" s="34" t="str">
        <f t="shared" si="72"/>
        <v/>
      </c>
      <c r="U316" s="34" t="str">
        <f t="shared" si="72"/>
        <v/>
      </c>
      <c r="V316" s="34" t="str">
        <f t="shared" si="72"/>
        <v/>
      </c>
      <c r="W316" s="34" t="str">
        <f t="shared" si="72"/>
        <v/>
      </c>
      <c r="X316" s="34" t="str">
        <f t="shared" si="72"/>
        <v/>
      </c>
      <c r="Y316" s="34" t="str">
        <f t="shared" si="72"/>
        <v/>
      </c>
      <c r="Z316" s="34" t="str">
        <f t="shared" si="72"/>
        <v/>
      </c>
      <c r="AA316" s="34" t="str">
        <f t="shared" si="72"/>
        <v/>
      </c>
      <c r="AB316" s="34" t="str">
        <f t="shared" si="72"/>
        <v/>
      </c>
      <c r="AC316" s="34" t="str">
        <f t="shared" si="72"/>
        <v/>
      </c>
      <c r="AD316" s="34" t="str">
        <f t="shared" si="72"/>
        <v/>
      </c>
      <c r="AE316" s="34" t="str">
        <f t="shared" si="72"/>
        <v/>
      </c>
      <c r="AF316" s="34" t="str">
        <f t="shared" si="72"/>
        <v/>
      </c>
      <c r="AG316" s="34" t="str">
        <f t="shared" si="72"/>
        <v/>
      </c>
      <c r="AH316" s="34" t="str">
        <f t="shared" si="72"/>
        <v/>
      </c>
      <c r="AI316" s="34" t="str">
        <f t="shared" si="72"/>
        <v/>
      </c>
      <c r="AJ316" s="34" t="str">
        <f t="shared" si="72"/>
        <v/>
      </c>
      <c r="AK316" s="34" t="str">
        <f t="shared" si="72"/>
        <v/>
      </c>
      <c r="AL316" s="34" t="str">
        <f t="shared" si="72"/>
        <v/>
      </c>
      <c r="AM316" s="34" t="str">
        <f t="shared" si="72"/>
        <v/>
      </c>
      <c r="AN316" s="34" t="str">
        <f t="shared" si="72"/>
        <v/>
      </c>
      <c r="AO316" s="34" t="str">
        <f t="shared" si="72"/>
        <v/>
      </c>
      <c r="AP316" s="34" t="str">
        <f t="shared" si="72"/>
        <v/>
      </c>
      <c r="AQ316" s="34" t="str">
        <f t="shared" si="72"/>
        <v/>
      </c>
      <c r="AR316" s="34" t="str">
        <f t="shared" si="72"/>
        <v/>
      </c>
      <c r="AS316" s="34" t="str">
        <f t="shared" si="72"/>
        <v/>
      </c>
      <c r="AT316" s="34" t="str">
        <f t="shared" si="72"/>
        <v/>
      </c>
      <c r="AU316" s="34" t="str">
        <f t="shared" si="72"/>
        <v/>
      </c>
      <c r="AV316" s="34" t="str">
        <f t="shared" si="72"/>
        <v/>
      </c>
    </row>
    <row r="317" spans="2:48" ht="21.9" customHeight="1">
      <c r="B317" s="86" t="str">
        <f>IF('4.製品一覧'!B316="","",'4.製品一覧'!B316)</f>
        <v/>
      </c>
      <c r="C317" s="86" t="str">
        <f>IFERROR(VLOOKUP(B317,'4.製品一覧'!$B$4:$C$500,2,FALSE),"")</f>
        <v/>
      </c>
      <c r="D317" s="34">
        <f>SUMIF('2.売上実績'!$C$4:$C$5000,$B317,'2.売上実績'!$D$4:$D$5000)</f>
        <v>0</v>
      </c>
      <c r="E317" s="35">
        <f t="shared" si="60"/>
        <v>0</v>
      </c>
      <c r="F317" s="34">
        <f>IF(B317="",0,D317*VLOOKUP(B317,'4.製品一覧'!$B$4:$E$500,4,FALSE))</f>
        <v>0</v>
      </c>
      <c r="G317" s="35">
        <f t="shared" si="61"/>
        <v>0</v>
      </c>
      <c r="H317" s="35">
        <f t="shared" si="62"/>
        <v>0</v>
      </c>
      <c r="I317" s="113">
        <f t="shared" si="63"/>
        <v>0</v>
      </c>
      <c r="J317" s="114">
        <f t="shared" si="64"/>
        <v>0</v>
      </c>
      <c r="K317" s="47"/>
      <c r="L317" s="34" t="str">
        <f>IF(B317="","",SUMIF('5.経済減価償却'!$H$4:$H$3000,B317,'5.経済減価償却'!$G$4:$G$3000))</f>
        <v/>
      </c>
      <c r="M317" s="34" t="str">
        <f t="shared" si="65"/>
        <v/>
      </c>
      <c r="N317" s="34" t="str">
        <f>IF(B317="","",VLOOKUP(B317,'6.直接費'!$B$5:$G$501,3,FALSE))</f>
        <v/>
      </c>
      <c r="O317" s="34" t="str">
        <f t="shared" si="66"/>
        <v/>
      </c>
      <c r="P317" s="34" t="str">
        <f>IF($B317="","",VLOOKUP($B317,'6.直接費'!$B$5:$G$501,4,FALSE))</f>
        <v/>
      </c>
      <c r="Q317" s="34"/>
      <c r="R317" s="34"/>
      <c r="S317" s="34" t="str">
        <f t="shared" si="72"/>
        <v/>
      </c>
      <c r="T317" s="34" t="str">
        <f t="shared" si="72"/>
        <v/>
      </c>
      <c r="U317" s="34" t="str">
        <f t="shared" si="72"/>
        <v/>
      </c>
      <c r="V317" s="34" t="str">
        <f t="shared" si="72"/>
        <v/>
      </c>
      <c r="W317" s="34" t="str">
        <f t="shared" si="72"/>
        <v/>
      </c>
      <c r="X317" s="34" t="str">
        <f t="shared" si="72"/>
        <v/>
      </c>
      <c r="Y317" s="34" t="str">
        <f t="shared" si="72"/>
        <v/>
      </c>
      <c r="Z317" s="34" t="str">
        <f t="shared" si="72"/>
        <v/>
      </c>
      <c r="AA317" s="34" t="str">
        <f t="shared" si="72"/>
        <v/>
      </c>
      <c r="AB317" s="34" t="str">
        <f t="shared" si="72"/>
        <v/>
      </c>
      <c r="AC317" s="34" t="str">
        <f t="shared" si="72"/>
        <v/>
      </c>
      <c r="AD317" s="34" t="str">
        <f t="shared" si="72"/>
        <v/>
      </c>
      <c r="AE317" s="34" t="str">
        <f t="shared" si="72"/>
        <v/>
      </c>
      <c r="AF317" s="34" t="str">
        <f t="shared" si="72"/>
        <v/>
      </c>
      <c r="AG317" s="34" t="str">
        <f t="shared" si="72"/>
        <v/>
      </c>
      <c r="AH317" s="34" t="str">
        <f t="shared" si="72"/>
        <v/>
      </c>
      <c r="AI317" s="34" t="str">
        <f t="shared" si="72"/>
        <v/>
      </c>
      <c r="AJ317" s="34" t="str">
        <f t="shared" si="72"/>
        <v/>
      </c>
      <c r="AK317" s="34" t="str">
        <f t="shared" si="72"/>
        <v/>
      </c>
      <c r="AL317" s="34" t="str">
        <f t="shared" si="72"/>
        <v/>
      </c>
      <c r="AM317" s="34" t="str">
        <f t="shared" si="72"/>
        <v/>
      </c>
      <c r="AN317" s="34" t="str">
        <f t="shared" si="72"/>
        <v/>
      </c>
      <c r="AO317" s="34" t="str">
        <f t="shared" si="72"/>
        <v/>
      </c>
      <c r="AP317" s="34" t="str">
        <f t="shared" si="72"/>
        <v/>
      </c>
      <c r="AQ317" s="34" t="str">
        <f t="shared" si="72"/>
        <v/>
      </c>
      <c r="AR317" s="34" t="str">
        <f t="shared" si="72"/>
        <v/>
      </c>
      <c r="AS317" s="34" t="str">
        <f t="shared" si="72"/>
        <v/>
      </c>
      <c r="AT317" s="34" t="str">
        <f t="shared" si="72"/>
        <v/>
      </c>
      <c r="AU317" s="34" t="str">
        <f t="shared" si="72"/>
        <v/>
      </c>
      <c r="AV317" s="34" t="str">
        <f t="shared" si="72"/>
        <v/>
      </c>
    </row>
    <row r="318" spans="2:48" ht="21.9" customHeight="1">
      <c r="B318" s="86" t="str">
        <f>IF('4.製品一覧'!B317="","",'4.製品一覧'!B317)</f>
        <v/>
      </c>
      <c r="C318" s="86" t="str">
        <f>IFERROR(VLOOKUP(B318,'4.製品一覧'!$B$4:$C$500,2,FALSE),"")</f>
        <v/>
      </c>
      <c r="D318" s="34">
        <f>SUMIF('2.売上実績'!$C$4:$C$5000,$B318,'2.売上実績'!$D$4:$D$5000)</f>
        <v>0</v>
      </c>
      <c r="E318" s="35">
        <f t="shared" si="60"/>
        <v>0</v>
      </c>
      <c r="F318" s="34">
        <f>IF(B318="",0,D318*VLOOKUP(B318,'4.製品一覧'!$B$4:$E$500,4,FALSE))</f>
        <v>0</v>
      </c>
      <c r="G318" s="35">
        <f t="shared" si="61"/>
        <v>0</v>
      </c>
      <c r="H318" s="35">
        <f t="shared" si="62"/>
        <v>0</v>
      </c>
      <c r="I318" s="113">
        <f t="shared" si="63"/>
        <v>0</v>
      </c>
      <c r="J318" s="114">
        <f t="shared" si="64"/>
        <v>0</v>
      </c>
      <c r="K318" s="47"/>
      <c r="L318" s="34" t="str">
        <f>IF(B318="","",SUMIF('5.経済減価償却'!$H$4:$H$3000,B318,'5.経済減価償却'!$G$4:$G$3000))</f>
        <v/>
      </c>
      <c r="M318" s="34" t="str">
        <f t="shared" si="65"/>
        <v/>
      </c>
      <c r="N318" s="34" t="str">
        <f>IF(B318="","",VLOOKUP(B318,'6.直接費'!$B$5:$G$501,3,FALSE))</f>
        <v/>
      </c>
      <c r="O318" s="34" t="str">
        <f t="shared" si="66"/>
        <v/>
      </c>
      <c r="P318" s="34" t="str">
        <f>IF($B318="","",VLOOKUP($B318,'6.直接費'!$B$5:$G$501,4,FALSE))</f>
        <v/>
      </c>
      <c r="Q318" s="34"/>
      <c r="R318" s="34"/>
      <c r="S318" s="34" t="str">
        <f t="shared" si="72"/>
        <v/>
      </c>
      <c r="T318" s="34" t="str">
        <f t="shared" si="72"/>
        <v/>
      </c>
      <c r="U318" s="34" t="str">
        <f t="shared" si="72"/>
        <v/>
      </c>
      <c r="V318" s="34" t="str">
        <f t="shared" si="72"/>
        <v/>
      </c>
      <c r="W318" s="34" t="str">
        <f t="shared" si="72"/>
        <v/>
      </c>
      <c r="X318" s="34" t="str">
        <f t="shared" si="72"/>
        <v/>
      </c>
      <c r="Y318" s="34" t="str">
        <f t="shared" si="72"/>
        <v/>
      </c>
      <c r="Z318" s="34" t="str">
        <f t="shared" si="72"/>
        <v/>
      </c>
      <c r="AA318" s="34" t="str">
        <f t="shared" si="72"/>
        <v/>
      </c>
      <c r="AB318" s="34" t="str">
        <f t="shared" si="72"/>
        <v/>
      </c>
      <c r="AC318" s="34" t="str">
        <f t="shared" si="72"/>
        <v/>
      </c>
      <c r="AD318" s="34" t="str">
        <f t="shared" si="72"/>
        <v/>
      </c>
      <c r="AE318" s="34" t="str">
        <f t="shared" si="72"/>
        <v/>
      </c>
      <c r="AF318" s="34" t="str">
        <f t="shared" si="72"/>
        <v/>
      </c>
      <c r="AG318" s="34" t="str">
        <f t="shared" si="72"/>
        <v/>
      </c>
      <c r="AH318" s="34" t="str">
        <f t="shared" si="72"/>
        <v/>
      </c>
      <c r="AI318" s="34" t="str">
        <f t="shared" si="72"/>
        <v/>
      </c>
      <c r="AJ318" s="34" t="str">
        <f t="shared" si="72"/>
        <v/>
      </c>
      <c r="AK318" s="34" t="str">
        <f t="shared" si="72"/>
        <v/>
      </c>
      <c r="AL318" s="34" t="str">
        <f t="shared" si="72"/>
        <v/>
      </c>
      <c r="AM318" s="34" t="str">
        <f t="shared" si="72"/>
        <v/>
      </c>
      <c r="AN318" s="34" t="str">
        <f t="shared" si="72"/>
        <v/>
      </c>
      <c r="AO318" s="34" t="str">
        <f t="shared" si="72"/>
        <v/>
      </c>
      <c r="AP318" s="34" t="str">
        <f t="shared" si="72"/>
        <v/>
      </c>
      <c r="AQ318" s="34" t="str">
        <f t="shared" si="72"/>
        <v/>
      </c>
      <c r="AR318" s="34" t="str">
        <f t="shared" si="72"/>
        <v/>
      </c>
      <c r="AS318" s="34" t="str">
        <f t="shared" si="72"/>
        <v/>
      </c>
      <c r="AT318" s="34" t="str">
        <f t="shared" si="72"/>
        <v/>
      </c>
      <c r="AU318" s="34" t="str">
        <f t="shared" si="72"/>
        <v/>
      </c>
      <c r="AV318" s="34" t="str">
        <f t="shared" si="72"/>
        <v/>
      </c>
    </row>
    <row r="319" spans="2:48" ht="21.9" customHeight="1">
      <c r="B319" s="86" t="str">
        <f>IF('4.製品一覧'!B318="","",'4.製品一覧'!B318)</f>
        <v/>
      </c>
      <c r="C319" s="86" t="str">
        <f>IFERROR(VLOOKUP(B319,'4.製品一覧'!$B$4:$C$500,2,FALSE),"")</f>
        <v/>
      </c>
      <c r="D319" s="34">
        <f>SUMIF('2.売上実績'!$C$4:$C$5000,$B319,'2.売上実績'!$D$4:$D$5000)</f>
        <v>0</v>
      </c>
      <c r="E319" s="35">
        <f t="shared" si="60"/>
        <v>0</v>
      </c>
      <c r="F319" s="34">
        <f>IF(B319="",0,D319*VLOOKUP(B319,'4.製品一覧'!$B$4:$E$500,4,FALSE))</f>
        <v>0</v>
      </c>
      <c r="G319" s="35">
        <f t="shared" si="61"/>
        <v>0</v>
      </c>
      <c r="H319" s="35">
        <f t="shared" si="62"/>
        <v>0</v>
      </c>
      <c r="I319" s="113">
        <f t="shared" si="63"/>
        <v>0</v>
      </c>
      <c r="J319" s="114">
        <f t="shared" si="64"/>
        <v>0</v>
      </c>
      <c r="K319" s="47"/>
      <c r="L319" s="34" t="str">
        <f>IF(B319="","",SUMIF('5.経済減価償却'!$H$4:$H$3000,B319,'5.経済減価償却'!$G$4:$G$3000))</f>
        <v/>
      </c>
      <c r="M319" s="34" t="str">
        <f t="shared" si="65"/>
        <v/>
      </c>
      <c r="N319" s="34" t="str">
        <f>IF(B319="","",VLOOKUP(B319,'6.直接費'!$B$5:$G$501,3,FALSE))</f>
        <v/>
      </c>
      <c r="O319" s="34" t="str">
        <f t="shared" si="66"/>
        <v/>
      </c>
      <c r="P319" s="34" t="str">
        <f>IF($B319="","",VLOOKUP($B319,'6.直接費'!$B$5:$G$501,4,FALSE))</f>
        <v/>
      </c>
      <c r="Q319" s="34"/>
      <c r="R319" s="34"/>
      <c r="S319" s="34" t="str">
        <f t="shared" si="72"/>
        <v/>
      </c>
      <c r="T319" s="34" t="str">
        <f t="shared" si="72"/>
        <v/>
      </c>
      <c r="U319" s="34" t="str">
        <f t="shared" si="72"/>
        <v/>
      </c>
      <c r="V319" s="34" t="str">
        <f t="shared" si="72"/>
        <v/>
      </c>
      <c r="W319" s="34" t="str">
        <f t="shared" si="72"/>
        <v/>
      </c>
      <c r="X319" s="34" t="str">
        <f t="shared" si="72"/>
        <v/>
      </c>
      <c r="Y319" s="34" t="str">
        <f t="shared" si="72"/>
        <v/>
      </c>
      <c r="Z319" s="34" t="str">
        <f t="shared" si="72"/>
        <v/>
      </c>
      <c r="AA319" s="34" t="str">
        <f t="shared" si="72"/>
        <v/>
      </c>
      <c r="AB319" s="34" t="str">
        <f t="shared" si="72"/>
        <v/>
      </c>
      <c r="AC319" s="34" t="str">
        <f t="shared" si="72"/>
        <v/>
      </c>
      <c r="AD319" s="34" t="str">
        <f t="shared" si="72"/>
        <v/>
      </c>
      <c r="AE319" s="34" t="str">
        <f t="shared" si="72"/>
        <v/>
      </c>
      <c r="AF319" s="34" t="str">
        <f t="shared" si="72"/>
        <v/>
      </c>
      <c r="AG319" s="34" t="str">
        <f t="shared" si="72"/>
        <v/>
      </c>
      <c r="AH319" s="34" t="str">
        <f t="shared" ref="S319:AV327" si="73">IF(OR($B319="",AH$4=""),"",IF(AH$4="売上数",AH$3*$E319,IF(AH$4="汎用配賦値",AH$3*$G319,IF(AND(AH$4="均一配賦",$B$3&gt;0),AH$3/$B$3,IF(AH$4="減価償却費",AH$3*$H319)))))</f>
        <v/>
      </c>
      <c r="AI319" s="34" t="str">
        <f t="shared" si="73"/>
        <v/>
      </c>
      <c r="AJ319" s="34" t="str">
        <f t="shared" si="73"/>
        <v/>
      </c>
      <c r="AK319" s="34" t="str">
        <f t="shared" si="73"/>
        <v/>
      </c>
      <c r="AL319" s="34" t="str">
        <f t="shared" si="73"/>
        <v/>
      </c>
      <c r="AM319" s="34" t="str">
        <f t="shared" si="73"/>
        <v/>
      </c>
      <c r="AN319" s="34" t="str">
        <f t="shared" si="73"/>
        <v/>
      </c>
      <c r="AO319" s="34" t="str">
        <f t="shared" si="73"/>
        <v/>
      </c>
      <c r="AP319" s="34" t="str">
        <f t="shared" si="73"/>
        <v/>
      </c>
      <c r="AQ319" s="34" t="str">
        <f t="shared" si="73"/>
        <v/>
      </c>
      <c r="AR319" s="34" t="str">
        <f t="shared" si="73"/>
        <v/>
      </c>
      <c r="AS319" s="34" t="str">
        <f t="shared" si="73"/>
        <v/>
      </c>
      <c r="AT319" s="34" t="str">
        <f t="shared" si="73"/>
        <v/>
      </c>
      <c r="AU319" s="34" t="str">
        <f t="shared" si="73"/>
        <v/>
      </c>
      <c r="AV319" s="34" t="str">
        <f t="shared" si="73"/>
        <v/>
      </c>
    </row>
    <row r="320" spans="2:48" ht="21.9" customHeight="1">
      <c r="B320" s="86" t="str">
        <f>IF('4.製品一覧'!B319="","",'4.製品一覧'!B319)</f>
        <v/>
      </c>
      <c r="C320" s="86" t="str">
        <f>IFERROR(VLOOKUP(B320,'4.製品一覧'!$B$4:$C$500,2,FALSE),"")</f>
        <v/>
      </c>
      <c r="D320" s="34">
        <f>SUMIF('2.売上実績'!$C$4:$C$5000,$B320,'2.売上実績'!$D$4:$D$5000)</f>
        <v>0</v>
      </c>
      <c r="E320" s="35">
        <f t="shared" si="60"/>
        <v>0</v>
      </c>
      <c r="F320" s="34">
        <f>IF(B320="",0,D320*VLOOKUP(B320,'4.製品一覧'!$B$4:$E$500,4,FALSE))</f>
        <v>0</v>
      </c>
      <c r="G320" s="35">
        <f t="shared" si="61"/>
        <v>0</v>
      </c>
      <c r="H320" s="35">
        <f t="shared" si="62"/>
        <v>0</v>
      </c>
      <c r="I320" s="113">
        <f t="shared" si="63"/>
        <v>0</v>
      </c>
      <c r="J320" s="114">
        <f t="shared" si="64"/>
        <v>0</v>
      </c>
      <c r="K320" s="47"/>
      <c r="L320" s="34" t="str">
        <f>IF(B320="","",SUMIF('5.経済減価償却'!$H$4:$H$3000,B320,'5.経済減価償却'!$G$4:$G$3000))</f>
        <v/>
      </c>
      <c r="M320" s="34" t="str">
        <f t="shared" si="65"/>
        <v/>
      </c>
      <c r="N320" s="34" t="str">
        <f>IF(B320="","",VLOOKUP(B320,'6.直接費'!$B$5:$G$501,3,FALSE))</f>
        <v/>
      </c>
      <c r="O320" s="34" t="str">
        <f t="shared" si="66"/>
        <v/>
      </c>
      <c r="P320" s="34" t="str">
        <f>IF($B320="","",VLOOKUP($B320,'6.直接費'!$B$5:$G$501,4,FALSE))</f>
        <v/>
      </c>
      <c r="Q320" s="34"/>
      <c r="R320" s="34"/>
      <c r="S320" s="34" t="str">
        <f t="shared" si="73"/>
        <v/>
      </c>
      <c r="T320" s="34" t="str">
        <f t="shared" si="73"/>
        <v/>
      </c>
      <c r="U320" s="34" t="str">
        <f t="shared" si="73"/>
        <v/>
      </c>
      <c r="V320" s="34" t="str">
        <f t="shared" si="73"/>
        <v/>
      </c>
      <c r="W320" s="34" t="str">
        <f t="shared" si="73"/>
        <v/>
      </c>
      <c r="X320" s="34" t="str">
        <f t="shared" si="73"/>
        <v/>
      </c>
      <c r="Y320" s="34" t="str">
        <f t="shared" si="73"/>
        <v/>
      </c>
      <c r="Z320" s="34" t="str">
        <f t="shared" si="73"/>
        <v/>
      </c>
      <c r="AA320" s="34" t="str">
        <f t="shared" si="73"/>
        <v/>
      </c>
      <c r="AB320" s="34" t="str">
        <f t="shared" si="73"/>
        <v/>
      </c>
      <c r="AC320" s="34" t="str">
        <f t="shared" si="73"/>
        <v/>
      </c>
      <c r="AD320" s="34" t="str">
        <f t="shared" si="73"/>
        <v/>
      </c>
      <c r="AE320" s="34" t="str">
        <f t="shared" si="73"/>
        <v/>
      </c>
      <c r="AF320" s="34" t="str">
        <f t="shared" si="73"/>
        <v/>
      </c>
      <c r="AG320" s="34" t="str">
        <f t="shared" si="73"/>
        <v/>
      </c>
      <c r="AH320" s="34" t="str">
        <f t="shared" si="73"/>
        <v/>
      </c>
      <c r="AI320" s="34" t="str">
        <f t="shared" si="73"/>
        <v/>
      </c>
      <c r="AJ320" s="34" t="str">
        <f t="shared" si="73"/>
        <v/>
      </c>
      <c r="AK320" s="34" t="str">
        <f t="shared" si="73"/>
        <v/>
      </c>
      <c r="AL320" s="34" t="str">
        <f t="shared" si="73"/>
        <v/>
      </c>
      <c r="AM320" s="34" t="str">
        <f t="shared" si="73"/>
        <v/>
      </c>
      <c r="AN320" s="34" t="str">
        <f t="shared" si="73"/>
        <v/>
      </c>
      <c r="AO320" s="34" t="str">
        <f t="shared" si="73"/>
        <v/>
      </c>
      <c r="AP320" s="34" t="str">
        <f t="shared" si="73"/>
        <v/>
      </c>
      <c r="AQ320" s="34" t="str">
        <f t="shared" si="73"/>
        <v/>
      </c>
      <c r="AR320" s="34" t="str">
        <f t="shared" si="73"/>
        <v/>
      </c>
      <c r="AS320" s="34" t="str">
        <f t="shared" si="73"/>
        <v/>
      </c>
      <c r="AT320" s="34" t="str">
        <f t="shared" si="73"/>
        <v/>
      </c>
      <c r="AU320" s="34" t="str">
        <f t="shared" si="73"/>
        <v/>
      </c>
      <c r="AV320" s="34" t="str">
        <f t="shared" si="73"/>
        <v/>
      </c>
    </row>
    <row r="321" spans="2:48" ht="21.9" customHeight="1">
      <c r="B321" s="86" t="str">
        <f>IF('4.製品一覧'!B320="","",'4.製品一覧'!B320)</f>
        <v/>
      </c>
      <c r="C321" s="86" t="str">
        <f>IFERROR(VLOOKUP(B321,'4.製品一覧'!$B$4:$C$500,2,FALSE),"")</f>
        <v/>
      </c>
      <c r="D321" s="34">
        <f>SUMIF('2.売上実績'!$C$4:$C$5000,$B321,'2.売上実績'!$D$4:$D$5000)</f>
        <v>0</v>
      </c>
      <c r="E321" s="35">
        <f t="shared" si="60"/>
        <v>0</v>
      </c>
      <c r="F321" s="34">
        <f>IF(B321="",0,D321*VLOOKUP(B321,'4.製品一覧'!$B$4:$E$500,4,FALSE))</f>
        <v>0</v>
      </c>
      <c r="G321" s="35">
        <f t="shared" si="61"/>
        <v>0</v>
      </c>
      <c r="H321" s="35">
        <f t="shared" si="62"/>
        <v>0</v>
      </c>
      <c r="I321" s="113">
        <f t="shared" si="63"/>
        <v>0</v>
      </c>
      <c r="J321" s="114">
        <f t="shared" si="64"/>
        <v>0</v>
      </c>
      <c r="K321" s="47"/>
      <c r="L321" s="34" t="str">
        <f>IF(B321="","",SUMIF('5.経済減価償却'!$H$4:$H$3000,B321,'5.経済減価償却'!$G$4:$G$3000))</f>
        <v/>
      </c>
      <c r="M321" s="34" t="str">
        <f t="shared" si="65"/>
        <v/>
      </c>
      <c r="N321" s="34" t="str">
        <f>IF(B321="","",VLOOKUP(B321,'6.直接費'!$B$5:$G$501,3,FALSE))</f>
        <v/>
      </c>
      <c r="O321" s="34" t="str">
        <f t="shared" si="66"/>
        <v/>
      </c>
      <c r="P321" s="34" t="str">
        <f>IF($B321="","",VLOOKUP($B321,'6.直接費'!$B$5:$G$501,4,FALSE))</f>
        <v/>
      </c>
      <c r="Q321" s="34"/>
      <c r="R321" s="34"/>
      <c r="S321" s="34" t="str">
        <f t="shared" si="73"/>
        <v/>
      </c>
      <c r="T321" s="34" t="str">
        <f t="shared" si="73"/>
        <v/>
      </c>
      <c r="U321" s="34" t="str">
        <f t="shared" si="73"/>
        <v/>
      </c>
      <c r="V321" s="34" t="str">
        <f t="shared" si="73"/>
        <v/>
      </c>
      <c r="W321" s="34" t="str">
        <f t="shared" si="73"/>
        <v/>
      </c>
      <c r="X321" s="34" t="str">
        <f t="shared" si="73"/>
        <v/>
      </c>
      <c r="Y321" s="34" t="str">
        <f t="shared" si="73"/>
        <v/>
      </c>
      <c r="Z321" s="34" t="str">
        <f t="shared" si="73"/>
        <v/>
      </c>
      <c r="AA321" s="34" t="str">
        <f t="shared" si="73"/>
        <v/>
      </c>
      <c r="AB321" s="34" t="str">
        <f t="shared" si="73"/>
        <v/>
      </c>
      <c r="AC321" s="34" t="str">
        <f t="shared" si="73"/>
        <v/>
      </c>
      <c r="AD321" s="34" t="str">
        <f t="shared" si="73"/>
        <v/>
      </c>
      <c r="AE321" s="34" t="str">
        <f t="shared" si="73"/>
        <v/>
      </c>
      <c r="AF321" s="34" t="str">
        <f t="shared" si="73"/>
        <v/>
      </c>
      <c r="AG321" s="34" t="str">
        <f t="shared" si="73"/>
        <v/>
      </c>
      <c r="AH321" s="34" t="str">
        <f t="shared" si="73"/>
        <v/>
      </c>
      <c r="AI321" s="34" t="str">
        <f t="shared" si="73"/>
        <v/>
      </c>
      <c r="AJ321" s="34" t="str">
        <f t="shared" si="73"/>
        <v/>
      </c>
      <c r="AK321" s="34" t="str">
        <f t="shared" si="73"/>
        <v/>
      </c>
      <c r="AL321" s="34" t="str">
        <f t="shared" si="73"/>
        <v/>
      </c>
      <c r="AM321" s="34" t="str">
        <f t="shared" si="73"/>
        <v/>
      </c>
      <c r="AN321" s="34" t="str">
        <f t="shared" si="73"/>
        <v/>
      </c>
      <c r="AO321" s="34" t="str">
        <f t="shared" si="73"/>
        <v/>
      </c>
      <c r="AP321" s="34" t="str">
        <f t="shared" si="73"/>
        <v/>
      </c>
      <c r="AQ321" s="34" t="str">
        <f t="shared" si="73"/>
        <v/>
      </c>
      <c r="AR321" s="34" t="str">
        <f t="shared" si="73"/>
        <v/>
      </c>
      <c r="AS321" s="34" t="str">
        <f t="shared" si="73"/>
        <v/>
      </c>
      <c r="AT321" s="34" t="str">
        <f t="shared" si="73"/>
        <v/>
      </c>
      <c r="AU321" s="34" t="str">
        <f t="shared" si="73"/>
        <v/>
      </c>
      <c r="AV321" s="34" t="str">
        <f t="shared" si="73"/>
        <v/>
      </c>
    </row>
    <row r="322" spans="2:48" ht="21.9" customHeight="1">
      <c r="B322" s="86" t="str">
        <f>IF('4.製品一覧'!B321="","",'4.製品一覧'!B321)</f>
        <v/>
      </c>
      <c r="C322" s="86" t="str">
        <f>IFERROR(VLOOKUP(B322,'4.製品一覧'!$B$4:$C$500,2,FALSE),"")</f>
        <v/>
      </c>
      <c r="D322" s="34">
        <f>SUMIF('2.売上実績'!$C$4:$C$5000,$B322,'2.売上実績'!$D$4:$D$5000)</f>
        <v>0</v>
      </c>
      <c r="E322" s="35">
        <f t="shared" si="60"/>
        <v>0</v>
      </c>
      <c r="F322" s="34">
        <f>IF(B322="",0,D322*VLOOKUP(B322,'4.製品一覧'!$B$4:$E$500,4,FALSE))</f>
        <v>0</v>
      </c>
      <c r="G322" s="35">
        <f t="shared" si="61"/>
        <v>0</v>
      </c>
      <c r="H322" s="35">
        <f t="shared" si="62"/>
        <v>0</v>
      </c>
      <c r="I322" s="113">
        <f t="shared" si="63"/>
        <v>0</v>
      </c>
      <c r="J322" s="114">
        <f t="shared" si="64"/>
        <v>0</v>
      </c>
      <c r="K322" s="47"/>
      <c r="L322" s="34" t="str">
        <f>IF(B322="","",SUMIF('5.経済減価償却'!$H$4:$H$3000,B322,'5.経済減価償却'!$G$4:$G$3000))</f>
        <v/>
      </c>
      <c r="M322" s="34" t="str">
        <f t="shared" si="65"/>
        <v/>
      </c>
      <c r="N322" s="34" t="str">
        <f>IF(B322="","",VLOOKUP(B322,'6.直接費'!$B$5:$G$501,3,FALSE))</f>
        <v/>
      </c>
      <c r="O322" s="34" t="str">
        <f t="shared" si="66"/>
        <v/>
      </c>
      <c r="P322" s="34" t="str">
        <f>IF($B322="","",VLOOKUP($B322,'6.直接費'!$B$5:$G$501,4,FALSE))</f>
        <v/>
      </c>
      <c r="Q322" s="34"/>
      <c r="R322" s="34"/>
      <c r="S322" s="34" t="str">
        <f t="shared" si="73"/>
        <v/>
      </c>
      <c r="T322" s="34" t="str">
        <f t="shared" si="73"/>
        <v/>
      </c>
      <c r="U322" s="34" t="str">
        <f t="shared" si="73"/>
        <v/>
      </c>
      <c r="V322" s="34" t="str">
        <f t="shared" si="73"/>
        <v/>
      </c>
      <c r="W322" s="34" t="str">
        <f t="shared" si="73"/>
        <v/>
      </c>
      <c r="X322" s="34" t="str">
        <f t="shared" si="73"/>
        <v/>
      </c>
      <c r="Y322" s="34" t="str">
        <f t="shared" si="73"/>
        <v/>
      </c>
      <c r="Z322" s="34" t="str">
        <f t="shared" si="73"/>
        <v/>
      </c>
      <c r="AA322" s="34" t="str">
        <f t="shared" si="73"/>
        <v/>
      </c>
      <c r="AB322" s="34" t="str">
        <f t="shared" si="73"/>
        <v/>
      </c>
      <c r="AC322" s="34" t="str">
        <f t="shared" si="73"/>
        <v/>
      </c>
      <c r="AD322" s="34" t="str">
        <f t="shared" si="73"/>
        <v/>
      </c>
      <c r="AE322" s="34" t="str">
        <f t="shared" si="73"/>
        <v/>
      </c>
      <c r="AF322" s="34" t="str">
        <f t="shared" si="73"/>
        <v/>
      </c>
      <c r="AG322" s="34" t="str">
        <f t="shared" si="73"/>
        <v/>
      </c>
      <c r="AH322" s="34" t="str">
        <f t="shared" si="73"/>
        <v/>
      </c>
      <c r="AI322" s="34" t="str">
        <f t="shared" si="73"/>
        <v/>
      </c>
      <c r="AJ322" s="34" t="str">
        <f t="shared" si="73"/>
        <v/>
      </c>
      <c r="AK322" s="34" t="str">
        <f t="shared" si="73"/>
        <v/>
      </c>
      <c r="AL322" s="34" t="str">
        <f t="shared" si="73"/>
        <v/>
      </c>
      <c r="AM322" s="34" t="str">
        <f t="shared" si="73"/>
        <v/>
      </c>
      <c r="AN322" s="34" t="str">
        <f t="shared" si="73"/>
        <v/>
      </c>
      <c r="AO322" s="34" t="str">
        <f t="shared" si="73"/>
        <v/>
      </c>
      <c r="AP322" s="34" t="str">
        <f t="shared" si="73"/>
        <v/>
      </c>
      <c r="AQ322" s="34" t="str">
        <f t="shared" si="73"/>
        <v/>
      </c>
      <c r="AR322" s="34" t="str">
        <f t="shared" si="73"/>
        <v/>
      </c>
      <c r="AS322" s="34" t="str">
        <f t="shared" si="73"/>
        <v/>
      </c>
      <c r="AT322" s="34" t="str">
        <f t="shared" si="73"/>
        <v/>
      </c>
      <c r="AU322" s="34" t="str">
        <f t="shared" si="73"/>
        <v/>
      </c>
      <c r="AV322" s="34" t="str">
        <f t="shared" si="73"/>
        <v/>
      </c>
    </row>
    <row r="323" spans="2:48" ht="21.9" customHeight="1">
      <c r="B323" s="86" t="str">
        <f>IF('4.製品一覧'!B322="","",'4.製品一覧'!B322)</f>
        <v/>
      </c>
      <c r="C323" s="86" t="str">
        <f>IFERROR(VLOOKUP(B323,'4.製品一覧'!$B$4:$C$500,2,FALSE),"")</f>
        <v/>
      </c>
      <c r="D323" s="34">
        <f>SUMIF('2.売上実績'!$C$4:$C$5000,$B323,'2.売上実績'!$D$4:$D$5000)</f>
        <v>0</v>
      </c>
      <c r="E323" s="35">
        <f t="shared" si="60"/>
        <v>0</v>
      </c>
      <c r="F323" s="34">
        <f>IF(B323="",0,D323*VLOOKUP(B323,'4.製品一覧'!$B$4:$E$500,4,FALSE))</f>
        <v>0</v>
      </c>
      <c r="G323" s="35">
        <f t="shared" si="61"/>
        <v>0</v>
      </c>
      <c r="H323" s="35">
        <f t="shared" si="62"/>
        <v>0</v>
      </c>
      <c r="I323" s="113">
        <f t="shared" si="63"/>
        <v>0</v>
      </c>
      <c r="J323" s="114">
        <f t="shared" si="64"/>
        <v>0</v>
      </c>
      <c r="K323" s="47"/>
      <c r="L323" s="34" t="str">
        <f>IF(B323="","",SUMIF('5.経済減価償却'!$H$4:$H$3000,B323,'5.経済減価償却'!$G$4:$G$3000))</f>
        <v/>
      </c>
      <c r="M323" s="34" t="str">
        <f t="shared" si="65"/>
        <v/>
      </c>
      <c r="N323" s="34" t="str">
        <f>IF(B323="","",VLOOKUP(B323,'6.直接費'!$B$5:$G$501,3,FALSE))</f>
        <v/>
      </c>
      <c r="O323" s="34" t="str">
        <f t="shared" si="66"/>
        <v/>
      </c>
      <c r="P323" s="34" t="str">
        <f>IF($B323="","",VLOOKUP($B323,'6.直接費'!$B$5:$G$501,4,FALSE))</f>
        <v/>
      </c>
      <c r="Q323" s="34"/>
      <c r="R323" s="34"/>
      <c r="S323" s="34" t="str">
        <f t="shared" si="73"/>
        <v/>
      </c>
      <c r="T323" s="34" t="str">
        <f t="shared" si="73"/>
        <v/>
      </c>
      <c r="U323" s="34" t="str">
        <f t="shared" si="73"/>
        <v/>
      </c>
      <c r="V323" s="34" t="str">
        <f t="shared" si="73"/>
        <v/>
      </c>
      <c r="W323" s="34" t="str">
        <f t="shared" si="73"/>
        <v/>
      </c>
      <c r="X323" s="34" t="str">
        <f t="shared" si="73"/>
        <v/>
      </c>
      <c r="Y323" s="34" t="str">
        <f t="shared" si="73"/>
        <v/>
      </c>
      <c r="Z323" s="34" t="str">
        <f t="shared" si="73"/>
        <v/>
      </c>
      <c r="AA323" s="34" t="str">
        <f t="shared" si="73"/>
        <v/>
      </c>
      <c r="AB323" s="34" t="str">
        <f t="shared" si="73"/>
        <v/>
      </c>
      <c r="AC323" s="34" t="str">
        <f t="shared" si="73"/>
        <v/>
      </c>
      <c r="AD323" s="34" t="str">
        <f t="shared" si="73"/>
        <v/>
      </c>
      <c r="AE323" s="34" t="str">
        <f t="shared" si="73"/>
        <v/>
      </c>
      <c r="AF323" s="34" t="str">
        <f t="shared" si="73"/>
        <v/>
      </c>
      <c r="AG323" s="34" t="str">
        <f t="shared" si="73"/>
        <v/>
      </c>
      <c r="AH323" s="34" t="str">
        <f t="shared" si="73"/>
        <v/>
      </c>
      <c r="AI323" s="34" t="str">
        <f t="shared" si="73"/>
        <v/>
      </c>
      <c r="AJ323" s="34" t="str">
        <f t="shared" si="73"/>
        <v/>
      </c>
      <c r="AK323" s="34" t="str">
        <f t="shared" si="73"/>
        <v/>
      </c>
      <c r="AL323" s="34" t="str">
        <f t="shared" si="73"/>
        <v/>
      </c>
      <c r="AM323" s="34" t="str">
        <f t="shared" si="73"/>
        <v/>
      </c>
      <c r="AN323" s="34" t="str">
        <f t="shared" si="73"/>
        <v/>
      </c>
      <c r="AO323" s="34" t="str">
        <f t="shared" si="73"/>
        <v/>
      </c>
      <c r="AP323" s="34" t="str">
        <f t="shared" si="73"/>
        <v/>
      </c>
      <c r="AQ323" s="34" t="str">
        <f t="shared" si="73"/>
        <v/>
      </c>
      <c r="AR323" s="34" t="str">
        <f t="shared" si="73"/>
        <v/>
      </c>
      <c r="AS323" s="34" t="str">
        <f t="shared" si="73"/>
        <v/>
      </c>
      <c r="AT323" s="34" t="str">
        <f t="shared" si="73"/>
        <v/>
      </c>
      <c r="AU323" s="34" t="str">
        <f t="shared" si="73"/>
        <v/>
      </c>
      <c r="AV323" s="34" t="str">
        <f t="shared" si="73"/>
        <v/>
      </c>
    </row>
    <row r="324" spans="2:48" ht="21.9" customHeight="1">
      <c r="B324" s="86" t="str">
        <f>IF('4.製品一覧'!B323="","",'4.製品一覧'!B323)</f>
        <v/>
      </c>
      <c r="C324" s="86" t="str">
        <f>IFERROR(VLOOKUP(B324,'4.製品一覧'!$B$4:$C$500,2,FALSE),"")</f>
        <v/>
      </c>
      <c r="D324" s="34">
        <f>SUMIF('2.売上実績'!$C$4:$C$5000,$B324,'2.売上実績'!$D$4:$D$5000)</f>
        <v>0</v>
      </c>
      <c r="E324" s="35">
        <f t="shared" si="60"/>
        <v>0</v>
      </c>
      <c r="F324" s="34">
        <f>IF(B324="",0,D324*VLOOKUP(B324,'4.製品一覧'!$B$4:$E$500,4,FALSE))</f>
        <v>0</v>
      </c>
      <c r="G324" s="35">
        <f t="shared" si="61"/>
        <v>0</v>
      </c>
      <c r="H324" s="35">
        <f t="shared" si="62"/>
        <v>0</v>
      </c>
      <c r="I324" s="113">
        <f t="shared" si="63"/>
        <v>0</v>
      </c>
      <c r="J324" s="114">
        <f t="shared" si="64"/>
        <v>0</v>
      </c>
      <c r="K324" s="47"/>
      <c r="L324" s="34" t="str">
        <f>IF(B324="","",SUMIF('5.経済減価償却'!$H$4:$H$3000,B324,'5.経済減価償却'!$G$4:$G$3000))</f>
        <v/>
      </c>
      <c r="M324" s="34" t="str">
        <f t="shared" si="65"/>
        <v/>
      </c>
      <c r="N324" s="34" t="str">
        <f>IF(B324="","",VLOOKUP(B324,'6.直接費'!$B$5:$G$501,3,FALSE))</f>
        <v/>
      </c>
      <c r="O324" s="34" t="str">
        <f t="shared" si="66"/>
        <v/>
      </c>
      <c r="P324" s="34" t="str">
        <f>IF($B324="","",VLOOKUP($B324,'6.直接費'!$B$5:$G$501,4,FALSE))</f>
        <v/>
      </c>
      <c r="Q324" s="34"/>
      <c r="R324" s="34"/>
      <c r="S324" s="34" t="str">
        <f t="shared" si="73"/>
        <v/>
      </c>
      <c r="T324" s="34" t="str">
        <f t="shared" si="73"/>
        <v/>
      </c>
      <c r="U324" s="34" t="str">
        <f t="shared" si="73"/>
        <v/>
      </c>
      <c r="V324" s="34" t="str">
        <f t="shared" si="73"/>
        <v/>
      </c>
      <c r="W324" s="34" t="str">
        <f t="shared" si="73"/>
        <v/>
      </c>
      <c r="X324" s="34" t="str">
        <f t="shared" si="73"/>
        <v/>
      </c>
      <c r="Y324" s="34" t="str">
        <f t="shared" si="73"/>
        <v/>
      </c>
      <c r="Z324" s="34" t="str">
        <f t="shared" si="73"/>
        <v/>
      </c>
      <c r="AA324" s="34" t="str">
        <f t="shared" si="73"/>
        <v/>
      </c>
      <c r="AB324" s="34" t="str">
        <f t="shared" si="73"/>
        <v/>
      </c>
      <c r="AC324" s="34" t="str">
        <f t="shared" si="73"/>
        <v/>
      </c>
      <c r="AD324" s="34" t="str">
        <f t="shared" si="73"/>
        <v/>
      </c>
      <c r="AE324" s="34" t="str">
        <f t="shared" si="73"/>
        <v/>
      </c>
      <c r="AF324" s="34" t="str">
        <f t="shared" si="73"/>
        <v/>
      </c>
      <c r="AG324" s="34" t="str">
        <f t="shared" si="73"/>
        <v/>
      </c>
      <c r="AH324" s="34" t="str">
        <f t="shared" si="73"/>
        <v/>
      </c>
      <c r="AI324" s="34" t="str">
        <f t="shared" si="73"/>
        <v/>
      </c>
      <c r="AJ324" s="34" t="str">
        <f t="shared" si="73"/>
        <v/>
      </c>
      <c r="AK324" s="34" t="str">
        <f t="shared" si="73"/>
        <v/>
      </c>
      <c r="AL324" s="34" t="str">
        <f t="shared" si="73"/>
        <v/>
      </c>
      <c r="AM324" s="34" t="str">
        <f t="shared" si="73"/>
        <v/>
      </c>
      <c r="AN324" s="34" t="str">
        <f t="shared" si="73"/>
        <v/>
      </c>
      <c r="AO324" s="34" t="str">
        <f t="shared" si="73"/>
        <v/>
      </c>
      <c r="AP324" s="34" t="str">
        <f t="shared" si="73"/>
        <v/>
      </c>
      <c r="AQ324" s="34" t="str">
        <f t="shared" si="73"/>
        <v/>
      </c>
      <c r="AR324" s="34" t="str">
        <f t="shared" si="73"/>
        <v/>
      </c>
      <c r="AS324" s="34" t="str">
        <f t="shared" si="73"/>
        <v/>
      </c>
      <c r="AT324" s="34" t="str">
        <f t="shared" si="73"/>
        <v/>
      </c>
      <c r="AU324" s="34" t="str">
        <f t="shared" si="73"/>
        <v/>
      </c>
      <c r="AV324" s="34" t="str">
        <f t="shared" si="73"/>
        <v/>
      </c>
    </row>
    <row r="325" spans="2:48" ht="21.9" customHeight="1">
      <c r="B325" s="86" t="str">
        <f>IF('4.製品一覧'!B324="","",'4.製品一覧'!B324)</f>
        <v/>
      </c>
      <c r="C325" s="86" t="str">
        <f>IFERROR(VLOOKUP(B325,'4.製品一覧'!$B$4:$C$500,2,FALSE),"")</f>
        <v/>
      </c>
      <c r="D325" s="34">
        <f>SUMIF('2.売上実績'!$C$4:$C$5000,$B325,'2.売上実績'!$D$4:$D$5000)</f>
        <v>0</v>
      </c>
      <c r="E325" s="35">
        <f t="shared" si="60"/>
        <v>0</v>
      </c>
      <c r="F325" s="34">
        <f>IF(B325="",0,D325*VLOOKUP(B325,'4.製品一覧'!$B$4:$E$500,4,FALSE))</f>
        <v>0</v>
      </c>
      <c r="G325" s="35">
        <f t="shared" si="61"/>
        <v>0</v>
      </c>
      <c r="H325" s="35">
        <f t="shared" si="62"/>
        <v>0</v>
      </c>
      <c r="I325" s="113">
        <f t="shared" si="63"/>
        <v>0</v>
      </c>
      <c r="J325" s="114">
        <f t="shared" si="64"/>
        <v>0</v>
      </c>
      <c r="K325" s="47"/>
      <c r="L325" s="34" t="str">
        <f>IF(B325="","",SUMIF('5.経済減価償却'!$H$4:$H$3000,B325,'5.経済減価償却'!$G$4:$G$3000))</f>
        <v/>
      </c>
      <c r="M325" s="34" t="str">
        <f t="shared" si="65"/>
        <v/>
      </c>
      <c r="N325" s="34" t="str">
        <f>IF(B325="","",VLOOKUP(B325,'6.直接費'!$B$5:$G$501,3,FALSE))</f>
        <v/>
      </c>
      <c r="O325" s="34" t="str">
        <f t="shared" si="66"/>
        <v/>
      </c>
      <c r="P325" s="34" t="str">
        <f>IF($B325="","",VLOOKUP($B325,'6.直接費'!$B$5:$G$501,4,FALSE))</f>
        <v/>
      </c>
      <c r="Q325" s="34"/>
      <c r="R325" s="34"/>
      <c r="S325" s="34" t="str">
        <f t="shared" si="73"/>
        <v/>
      </c>
      <c r="T325" s="34" t="str">
        <f t="shared" si="73"/>
        <v/>
      </c>
      <c r="U325" s="34" t="str">
        <f t="shared" si="73"/>
        <v/>
      </c>
      <c r="V325" s="34" t="str">
        <f t="shared" si="73"/>
        <v/>
      </c>
      <c r="W325" s="34" t="str">
        <f t="shared" si="73"/>
        <v/>
      </c>
      <c r="X325" s="34" t="str">
        <f t="shared" si="73"/>
        <v/>
      </c>
      <c r="Y325" s="34" t="str">
        <f t="shared" si="73"/>
        <v/>
      </c>
      <c r="Z325" s="34" t="str">
        <f t="shared" si="73"/>
        <v/>
      </c>
      <c r="AA325" s="34" t="str">
        <f t="shared" si="73"/>
        <v/>
      </c>
      <c r="AB325" s="34" t="str">
        <f t="shared" si="73"/>
        <v/>
      </c>
      <c r="AC325" s="34" t="str">
        <f t="shared" si="73"/>
        <v/>
      </c>
      <c r="AD325" s="34" t="str">
        <f t="shared" si="73"/>
        <v/>
      </c>
      <c r="AE325" s="34" t="str">
        <f t="shared" si="73"/>
        <v/>
      </c>
      <c r="AF325" s="34" t="str">
        <f t="shared" si="73"/>
        <v/>
      </c>
      <c r="AG325" s="34" t="str">
        <f t="shared" si="73"/>
        <v/>
      </c>
      <c r="AH325" s="34" t="str">
        <f t="shared" si="73"/>
        <v/>
      </c>
      <c r="AI325" s="34" t="str">
        <f t="shared" si="73"/>
        <v/>
      </c>
      <c r="AJ325" s="34" t="str">
        <f t="shared" si="73"/>
        <v/>
      </c>
      <c r="AK325" s="34" t="str">
        <f t="shared" si="73"/>
        <v/>
      </c>
      <c r="AL325" s="34" t="str">
        <f t="shared" si="73"/>
        <v/>
      </c>
      <c r="AM325" s="34" t="str">
        <f t="shared" si="73"/>
        <v/>
      </c>
      <c r="AN325" s="34" t="str">
        <f t="shared" si="73"/>
        <v/>
      </c>
      <c r="AO325" s="34" t="str">
        <f t="shared" si="73"/>
        <v/>
      </c>
      <c r="AP325" s="34" t="str">
        <f t="shared" si="73"/>
        <v/>
      </c>
      <c r="AQ325" s="34" t="str">
        <f t="shared" si="73"/>
        <v/>
      </c>
      <c r="AR325" s="34" t="str">
        <f t="shared" si="73"/>
        <v/>
      </c>
      <c r="AS325" s="34" t="str">
        <f t="shared" si="73"/>
        <v/>
      </c>
      <c r="AT325" s="34" t="str">
        <f t="shared" si="73"/>
        <v/>
      </c>
      <c r="AU325" s="34" t="str">
        <f t="shared" si="73"/>
        <v/>
      </c>
      <c r="AV325" s="34" t="str">
        <f t="shared" si="73"/>
        <v/>
      </c>
    </row>
    <row r="326" spans="2:48" ht="21.9" customHeight="1">
      <c r="B326" s="86" t="str">
        <f>IF('4.製品一覧'!B325="","",'4.製品一覧'!B325)</f>
        <v/>
      </c>
      <c r="C326" s="86" t="str">
        <f>IFERROR(VLOOKUP(B326,'4.製品一覧'!$B$4:$C$500,2,FALSE),"")</f>
        <v/>
      </c>
      <c r="D326" s="34">
        <f>SUMIF('2.売上実績'!$C$4:$C$5000,$B326,'2.売上実績'!$D$4:$D$5000)</f>
        <v>0</v>
      </c>
      <c r="E326" s="35">
        <f t="shared" ref="E326:E389" si="74">IF($D$3=0,0,D326/$D$3)</f>
        <v>0</v>
      </c>
      <c r="F326" s="34">
        <f>IF(B326="",0,D326*VLOOKUP(B326,'4.製品一覧'!$B$4:$E$500,4,FALSE))</f>
        <v>0</v>
      </c>
      <c r="G326" s="35">
        <f t="shared" ref="G326:G389" si="75">IF($F$3=0,0,F326/$F$3)</f>
        <v>0</v>
      </c>
      <c r="H326" s="35">
        <f t="shared" ref="H326:H389" si="76">IF(OR($B326="",($L$3+$M$3)=0),0,($L326+$M326)/($L$3+$M$3))</f>
        <v>0</v>
      </c>
      <c r="I326" s="113">
        <f t="shared" ref="I326:I389" si="77">IF(D326&gt;0,J326/D326,0)</f>
        <v>0</v>
      </c>
      <c r="J326" s="114">
        <f t="shared" ref="J326:J389" si="78">SUM(L326:AV326)</f>
        <v>0</v>
      </c>
      <c r="K326" s="47"/>
      <c r="L326" s="34" t="str">
        <f>IF(B326="","",SUMIF('5.経済減価償却'!$H$4:$H$3000,B326,'5.経済減価償却'!$G$4:$G$3000))</f>
        <v/>
      </c>
      <c r="M326" s="34" t="str">
        <f t="shared" ref="M326:M389" si="79">IF(OR(B326="",M$4=""),"",IF(M$4="売上数",M$3*$E326,IF(M$4="汎用配賦値",M$3*$G326,IF(AND(M$4="均一配賦",$B$3&gt;0),M$3/$B$3))))</f>
        <v/>
      </c>
      <c r="N326" s="34" t="str">
        <f>IF(B326="","",VLOOKUP(B326,'6.直接費'!$B$5:$G$501,3,FALSE))</f>
        <v/>
      </c>
      <c r="O326" s="34" t="str">
        <f t="shared" ref="O326:O389" si="80">IF(OR($B326="",O$4=""),"",IF(O$4="売上数",O$3*$E326,IF(O$4="汎用配賦値",O$3*$G326,IF(AND(O$4="均一配賦",$B$3&gt;0),O$3/$B$3,IF(O$4="減価償却費",O$3*$H326)))))</f>
        <v/>
      </c>
      <c r="P326" s="34" t="str">
        <f>IF($B326="","",VLOOKUP($B326,'6.直接費'!$B$5:$G$501,4,FALSE))</f>
        <v/>
      </c>
      <c r="Q326" s="34"/>
      <c r="R326" s="34"/>
      <c r="S326" s="34" t="str">
        <f t="shared" si="73"/>
        <v/>
      </c>
      <c r="T326" s="34" t="str">
        <f t="shared" si="73"/>
        <v/>
      </c>
      <c r="U326" s="34" t="str">
        <f t="shared" si="73"/>
        <v/>
      </c>
      <c r="V326" s="34" t="str">
        <f t="shared" si="73"/>
        <v/>
      </c>
      <c r="W326" s="34" t="str">
        <f t="shared" si="73"/>
        <v/>
      </c>
      <c r="X326" s="34" t="str">
        <f t="shared" si="73"/>
        <v/>
      </c>
      <c r="Y326" s="34" t="str">
        <f t="shared" si="73"/>
        <v/>
      </c>
      <c r="Z326" s="34" t="str">
        <f t="shared" si="73"/>
        <v/>
      </c>
      <c r="AA326" s="34" t="str">
        <f t="shared" si="73"/>
        <v/>
      </c>
      <c r="AB326" s="34" t="str">
        <f t="shared" si="73"/>
        <v/>
      </c>
      <c r="AC326" s="34" t="str">
        <f t="shared" si="73"/>
        <v/>
      </c>
      <c r="AD326" s="34" t="str">
        <f t="shared" si="73"/>
        <v/>
      </c>
      <c r="AE326" s="34" t="str">
        <f t="shared" si="73"/>
        <v/>
      </c>
      <c r="AF326" s="34" t="str">
        <f t="shared" si="73"/>
        <v/>
      </c>
      <c r="AG326" s="34" t="str">
        <f t="shared" si="73"/>
        <v/>
      </c>
      <c r="AH326" s="34" t="str">
        <f t="shared" si="73"/>
        <v/>
      </c>
      <c r="AI326" s="34" t="str">
        <f t="shared" si="73"/>
        <v/>
      </c>
      <c r="AJ326" s="34" t="str">
        <f t="shared" si="73"/>
        <v/>
      </c>
      <c r="AK326" s="34" t="str">
        <f t="shared" si="73"/>
        <v/>
      </c>
      <c r="AL326" s="34" t="str">
        <f t="shared" si="73"/>
        <v/>
      </c>
      <c r="AM326" s="34" t="str">
        <f t="shared" si="73"/>
        <v/>
      </c>
      <c r="AN326" s="34" t="str">
        <f t="shared" si="73"/>
        <v/>
      </c>
      <c r="AO326" s="34" t="str">
        <f t="shared" si="73"/>
        <v/>
      </c>
      <c r="AP326" s="34" t="str">
        <f t="shared" si="73"/>
        <v/>
      </c>
      <c r="AQ326" s="34" t="str">
        <f t="shared" si="73"/>
        <v/>
      </c>
      <c r="AR326" s="34" t="str">
        <f t="shared" si="73"/>
        <v/>
      </c>
      <c r="AS326" s="34" t="str">
        <f t="shared" si="73"/>
        <v/>
      </c>
      <c r="AT326" s="34" t="str">
        <f t="shared" si="73"/>
        <v/>
      </c>
      <c r="AU326" s="34" t="str">
        <f t="shared" si="73"/>
        <v/>
      </c>
      <c r="AV326" s="34" t="str">
        <f t="shared" si="73"/>
        <v/>
      </c>
    </row>
    <row r="327" spans="2:48" ht="21.9" customHeight="1">
      <c r="B327" s="86" t="str">
        <f>IF('4.製品一覧'!B326="","",'4.製品一覧'!B326)</f>
        <v/>
      </c>
      <c r="C327" s="86" t="str">
        <f>IFERROR(VLOOKUP(B327,'4.製品一覧'!$B$4:$C$500,2,FALSE),"")</f>
        <v/>
      </c>
      <c r="D327" s="34">
        <f>SUMIF('2.売上実績'!$C$4:$C$5000,$B327,'2.売上実績'!$D$4:$D$5000)</f>
        <v>0</v>
      </c>
      <c r="E327" s="35">
        <f t="shared" si="74"/>
        <v>0</v>
      </c>
      <c r="F327" s="34">
        <f>IF(B327="",0,D327*VLOOKUP(B327,'4.製品一覧'!$B$4:$E$500,4,FALSE))</f>
        <v>0</v>
      </c>
      <c r="G327" s="35">
        <f t="shared" si="75"/>
        <v>0</v>
      </c>
      <c r="H327" s="35">
        <f t="shared" si="76"/>
        <v>0</v>
      </c>
      <c r="I327" s="113">
        <f t="shared" si="77"/>
        <v>0</v>
      </c>
      <c r="J327" s="114">
        <f t="shared" si="78"/>
        <v>0</v>
      </c>
      <c r="K327" s="47"/>
      <c r="L327" s="34" t="str">
        <f>IF(B327="","",SUMIF('5.経済減価償却'!$H$4:$H$3000,B327,'5.経済減価償却'!$G$4:$G$3000))</f>
        <v/>
      </c>
      <c r="M327" s="34" t="str">
        <f t="shared" si="79"/>
        <v/>
      </c>
      <c r="N327" s="34" t="str">
        <f>IF(B327="","",VLOOKUP(B327,'6.直接費'!$B$5:$G$501,3,FALSE))</f>
        <v/>
      </c>
      <c r="O327" s="34" t="str">
        <f t="shared" si="80"/>
        <v/>
      </c>
      <c r="P327" s="34" t="str">
        <f>IF($B327="","",VLOOKUP($B327,'6.直接費'!$B$5:$G$501,4,FALSE))</f>
        <v/>
      </c>
      <c r="Q327" s="34"/>
      <c r="R327" s="34"/>
      <c r="S327" s="34" t="str">
        <f t="shared" si="73"/>
        <v/>
      </c>
      <c r="T327" s="34" t="str">
        <f t="shared" si="73"/>
        <v/>
      </c>
      <c r="U327" s="34" t="str">
        <f t="shared" si="73"/>
        <v/>
      </c>
      <c r="V327" s="34" t="str">
        <f t="shared" si="73"/>
        <v/>
      </c>
      <c r="W327" s="34" t="str">
        <f t="shared" si="73"/>
        <v/>
      </c>
      <c r="X327" s="34" t="str">
        <f t="shared" si="73"/>
        <v/>
      </c>
      <c r="Y327" s="34" t="str">
        <f t="shared" si="73"/>
        <v/>
      </c>
      <c r="Z327" s="34" t="str">
        <f t="shared" si="73"/>
        <v/>
      </c>
      <c r="AA327" s="34" t="str">
        <f t="shared" si="73"/>
        <v/>
      </c>
      <c r="AB327" s="34" t="str">
        <f t="shared" si="73"/>
        <v/>
      </c>
      <c r="AC327" s="34" t="str">
        <f t="shared" si="73"/>
        <v/>
      </c>
      <c r="AD327" s="34" t="str">
        <f t="shared" si="73"/>
        <v/>
      </c>
      <c r="AE327" s="34" t="str">
        <f t="shared" si="73"/>
        <v/>
      </c>
      <c r="AF327" s="34" t="str">
        <f t="shared" si="73"/>
        <v/>
      </c>
      <c r="AG327" s="34" t="str">
        <f t="shared" si="73"/>
        <v/>
      </c>
      <c r="AH327" s="34" t="str">
        <f t="shared" si="73"/>
        <v/>
      </c>
      <c r="AI327" s="34" t="str">
        <f t="shared" si="73"/>
        <v/>
      </c>
      <c r="AJ327" s="34" t="str">
        <f t="shared" si="73"/>
        <v/>
      </c>
      <c r="AK327" s="34" t="str">
        <f t="shared" si="73"/>
        <v/>
      </c>
      <c r="AL327" s="34" t="str">
        <f t="shared" si="73"/>
        <v/>
      </c>
      <c r="AM327" s="34" t="str">
        <f t="shared" si="73"/>
        <v/>
      </c>
      <c r="AN327" s="34" t="str">
        <f t="shared" si="73"/>
        <v/>
      </c>
      <c r="AO327" s="34" t="str">
        <f t="shared" si="73"/>
        <v/>
      </c>
      <c r="AP327" s="34" t="str">
        <f t="shared" si="73"/>
        <v/>
      </c>
      <c r="AQ327" s="34" t="str">
        <f t="shared" si="73"/>
        <v/>
      </c>
      <c r="AR327" s="34" t="str">
        <f t="shared" si="73"/>
        <v/>
      </c>
      <c r="AS327" s="34" t="str">
        <f t="shared" si="73"/>
        <v/>
      </c>
      <c r="AT327" s="34" t="str">
        <f t="shared" si="73"/>
        <v/>
      </c>
      <c r="AU327" s="34" t="str">
        <f t="shared" si="73"/>
        <v/>
      </c>
      <c r="AV327" s="34" t="str">
        <f t="shared" si="73"/>
        <v/>
      </c>
    </row>
    <row r="328" spans="2:48" ht="21.9" customHeight="1">
      <c r="B328" s="86" t="str">
        <f>IF('4.製品一覧'!B327="","",'4.製品一覧'!B327)</f>
        <v/>
      </c>
      <c r="C328" s="86" t="str">
        <f>IFERROR(VLOOKUP(B328,'4.製品一覧'!$B$4:$C$500,2,FALSE),"")</f>
        <v/>
      </c>
      <c r="D328" s="34">
        <f>SUMIF('2.売上実績'!$C$4:$C$5000,$B328,'2.売上実績'!$D$4:$D$5000)</f>
        <v>0</v>
      </c>
      <c r="E328" s="35">
        <f t="shared" si="74"/>
        <v>0</v>
      </c>
      <c r="F328" s="34">
        <f>IF(B328="",0,D328*VLOOKUP(B328,'4.製品一覧'!$B$4:$E$500,4,FALSE))</f>
        <v>0</v>
      </c>
      <c r="G328" s="35">
        <f t="shared" si="75"/>
        <v>0</v>
      </c>
      <c r="H328" s="35">
        <f t="shared" si="76"/>
        <v>0</v>
      </c>
      <c r="I328" s="113">
        <f t="shared" si="77"/>
        <v>0</v>
      </c>
      <c r="J328" s="114">
        <f t="shared" si="78"/>
        <v>0</v>
      </c>
      <c r="K328" s="47"/>
      <c r="L328" s="34" t="str">
        <f>IF(B328="","",SUMIF('5.経済減価償却'!$H$4:$H$3000,B328,'5.経済減価償却'!$G$4:$G$3000))</f>
        <v/>
      </c>
      <c r="M328" s="34" t="str">
        <f t="shared" si="79"/>
        <v/>
      </c>
      <c r="N328" s="34" t="str">
        <f>IF(B328="","",VLOOKUP(B328,'6.直接費'!$B$5:$G$501,3,FALSE))</f>
        <v/>
      </c>
      <c r="O328" s="34" t="str">
        <f t="shared" si="80"/>
        <v/>
      </c>
      <c r="P328" s="34" t="str">
        <f>IF($B328="","",VLOOKUP($B328,'6.直接費'!$B$5:$G$501,4,FALSE))</f>
        <v/>
      </c>
      <c r="Q328" s="34"/>
      <c r="R328" s="34"/>
      <c r="S328" s="34" t="str">
        <f t="shared" ref="S328:AV336" si="81">IF(OR($B328="",S$4=""),"",IF(S$4="売上数",S$3*$E328,IF(S$4="汎用配賦値",S$3*$G328,IF(AND(S$4="均一配賦",$B$3&gt;0),S$3/$B$3,IF(S$4="減価償却費",S$3*$H328)))))</f>
        <v/>
      </c>
      <c r="T328" s="34" t="str">
        <f t="shared" si="81"/>
        <v/>
      </c>
      <c r="U328" s="34" t="str">
        <f t="shared" si="81"/>
        <v/>
      </c>
      <c r="V328" s="34" t="str">
        <f t="shared" si="81"/>
        <v/>
      </c>
      <c r="W328" s="34" t="str">
        <f t="shared" si="81"/>
        <v/>
      </c>
      <c r="X328" s="34" t="str">
        <f t="shared" si="81"/>
        <v/>
      </c>
      <c r="Y328" s="34" t="str">
        <f t="shared" si="81"/>
        <v/>
      </c>
      <c r="Z328" s="34" t="str">
        <f t="shared" si="81"/>
        <v/>
      </c>
      <c r="AA328" s="34" t="str">
        <f t="shared" si="81"/>
        <v/>
      </c>
      <c r="AB328" s="34" t="str">
        <f t="shared" si="81"/>
        <v/>
      </c>
      <c r="AC328" s="34" t="str">
        <f t="shared" si="81"/>
        <v/>
      </c>
      <c r="AD328" s="34" t="str">
        <f t="shared" si="81"/>
        <v/>
      </c>
      <c r="AE328" s="34" t="str">
        <f t="shared" si="81"/>
        <v/>
      </c>
      <c r="AF328" s="34" t="str">
        <f t="shared" si="81"/>
        <v/>
      </c>
      <c r="AG328" s="34" t="str">
        <f t="shared" si="81"/>
        <v/>
      </c>
      <c r="AH328" s="34" t="str">
        <f t="shared" si="81"/>
        <v/>
      </c>
      <c r="AI328" s="34" t="str">
        <f t="shared" si="81"/>
        <v/>
      </c>
      <c r="AJ328" s="34" t="str">
        <f t="shared" si="81"/>
        <v/>
      </c>
      <c r="AK328" s="34" t="str">
        <f t="shared" si="81"/>
        <v/>
      </c>
      <c r="AL328" s="34" t="str">
        <f t="shared" si="81"/>
        <v/>
      </c>
      <c r="AM328" s="34" t="str">
        <f t="shared" si="81"/>
        <v/>
      </c>
      <c r="AN328" s="34" t="str">
        <f t="shared" si="81"/>
        <v/>
      </c>
      <c r="AO328" s="34" t="str">
        <f t="shared" si="81"/>
        <v/>
      </c>
      <c r="AP328" s="34" t="str">
        <f t="shared" si="81"/>
        <v/>
      </c>
      <c r="AQ328" s="34" t="str">
        <f t="shared" si="81"/>
        <v/>
      </c>
      <c r="AR328" s="34" t="str">
        <f t="shared" si="81"/>
        <v/>
      </c>
      <c r="AS328" s="34" t="str">
        <f t="shared" si="81"/>
        <v/>
      </c>
      <c r="AT328" s="34" t="str">
        <f t="shared" si="81"/>
        <v/>
      </c>
      <c r="AU328" s="34" t="str">
        <f t="shared" si="81"/>
        <v/>
      </c>
      <c r="AV328" s="34" t="str">
        <f t="shared" si="81"/>
        <v/>
      </c>
    </row>
    <row r="329" spans="2:48" ht="21.9" customHeight="1">
      <c r="B329" s="86" t="str">
        <f>IF('4.製品一覧'!B328="","",'4.製品一覧'!B328)</f>
        <v/>
      </c>
      <c r="C329" s="86" t="str">
        <f>IFERROR(VLOOKUP(B329,'4.製品一覧'!$B$4:$C$500,2,FALSE),"")</f>
        <v/>
      </c>
      <c r="D329" s="34">
        <f>SUMIF('2.売上実績'!$C$4:$C$5000,$B329,'2.売上実績'!$D$4:$D$5000)</f>
        <v>0</v>
      </c>
      <c r="E329" s="35">
        <f t="shared" si="74"/>
        <v>0</v>
      </c>
      <c r="F329" s="34">
        <f>IF(B329="",0,D329*VLOOKUP(B329,'4.製品一覧'!$B$4:$E$500,4,FALSE))</f>
        <v>0</v>
      </c>
      <c r="G329" s="35">
        <f t="shared" si="75"/>
        <v>0</v>
      </c>
      <c r="H329" s="35">
        <f t="shared" si="76"/>
        <v>0</v>
      </c>
      <c r="I329" s="113">
        <f t="shared" si="77"/>
        <v>0</v>
      </c>
      <c r="J329" s="114">
        <f t="shared" si="78"/>
        <v>0</v>
      </c>
      <c r="K329" s="47"/>
      <c r="L329" s="34" t="str">
        <f>IF(B329="","",SUMIF('5.経済減価償却'!$H$4:$H$3000,B329,'5.経済減価償却'!$G$4:$G$3000))</f>
        <v/>
      </c>
      <c r="M329" s="34" t="str">
        <f t="shared" si="79"/>
        <v/>
      </c>
      <c r="N329" s="34" t="str">
        <f>IF(B329="","",VLOOKUP(B329,'6.直接費'!$B$5:$G$501,3,FALSE))</f>
        <v/>
      </c>
      <c r="O329" s="34" t="str">
        <f t="shared" si="80"/>
        <v/>
      </c>
      <c r="P329" s="34" t="str">
        <f>IF($B329="","",VLOOKUP($B329,'6.直接費'!$B$5:$G$501,4,FALSE))</f>
        <v/>
      </c>
      <c r="Q329" s="34"/>
      <c r="R329" s="34"/>
      <c r="S329" s="34" t="str">
        <f t="shared" si="81"/>
        <v/>
      </c>
      <c r="T329" s="34" t="str">
        <f t="shared" si="81"/>
        <v/>
      </c>
      <c r="U329" s="34" t="str">
        <f t="shared" si="81"/>
        <v/>
      </c>
      <c r="V329" s="34" t="str">
        <f t="shared" si="81"/>
        <v/>
      </c>
      <c r="W329" s="34" t="str">
        <f t="shared" si="81"/>
        <v/>
      </c>
      <c r="X329" s="34" t="str">
        <f t="shared" si="81"/>
        <v/>
      </c>
      <c r="Y329" s="34" t="str">
        <f t="shared" si="81"/>
        <v/>
      </c>
      <c r="Z329" s="34" t="str">
        <f t="shared" si="81"/>
        <v/>
      </c>
      <c r="AA329" s="34" t="str">
        <f t="shared" si="81"/>
        <v/>
      </c>
      <c r="AB329" s="34" t="str">
        <f t="shared" si="81"/>
        <v/>
      </c>
      <c r="AC329" s="34" t="str">
        <f t="shared" si="81"/>
        <v/>
      </c>
      <c r="AD329" s="34" t="str">
        <f t="shared" si="81"/>
        <v/>
      </c>
      <c r="AE329" s="34" t="str">
        <f t="shared" si="81"/>
        <v/>
      </c>
      <c r="AF329" s="34" t="str">
        <f t="shared" si="81"/>
        <v/>
      </c>
      <c r="AG329" s="34" t="str">
        <f t="shared" si="81"/>
        <v/>
      </c>
      <c r="AH329" s="34" t="str">
        <f t="shared" si="81"/>
        <v/>
      </c>
      <c r="AI329" s="34" t="str">
        <f t="shared" si="81"/>
        <v/>
      </c>
      <c r="AJ329" s="34" t="str">
        <f t="shared" si="81"/>
        <v/>
      </c>
      <c r="AK329" s="34" t="str">
        <f t="shared" si="81"/>
        <v/>
      </c>
      <c r="AL329" s="34" t="str">
        <f t="shared" si="81"/>
        <v/>
      </c>
      <c r="AM329" s="34" t="str">
        <f t="shared" si="81"/>
        <v/>
      </c>
      <c r="AN329" s="34" t="str">
        <f t="shared" si="81"/>
        <v/>
      </c>
      <c r="AO329" s="34" t="str">
        <f t="shared" si="81"/>
        <v/>
      </c>
      <c r="AP329" s="34" t="str">
        <f t="shared" si="81"/>
        <v/>
      </c>
      <c r="AQ329" s="34" t="str">
        <f t="shared" si="81"/>
        <v/>
      </c>
      <c r="AR329" s="34" t="str">
        <f t="shared" si="81"/>
        <v/>
      </c>
      <c r="AS329" s="34" t="str">
        <f t="shared" si="81"/>
        <v/>
      </c>
      <c r="AT329" s="34" t="str">
        <f t="shared" si="81"/>
        <v/>
      </c>
      <c r="AU329" s="34" t="str">
        <f t="shared" si="81"/>
        <v/>
      </c>
      <c r="AV329" s="34" t="str">
        <f t="shared" si="81"/>
        <v/>
      </c>
    </row>
    <row r="330" spans="2:48" ht="21.9" customHeight="1">
      <c r="B330" s="86" t="str">
        <f>IF('4.製品一覧'!B329="","",'4.製品一覧'!B329)</f>
        <v/>
      </c>
      <c r="C330" s="86" t="str">
        <f>IFERROR(VLOOKUP(B330,'4.製品一覧'!$B$4:$C$500,2,FALSE),"")</f>
        <v/>
      </c>
      <c r="D330" s="34">
        <f>SUMIF('2.売上実績'!$C$4:$C$5000,$B330,'2.売上実績'!$D$4:$D$5000)</f>
        <v>0</v>
      </c>
      <c r="E330" s="35">
        <f t="shared" si="74"/>
        <v>0</v>
      </c>
      <c r="F330" s="34">
        <f>IF(B330="",0,D330*VLOOKUP(B330,'4.製品一覧'!$B$4:$E$500,4,FALSE))</f>
        <v>0</v>
      </c>
      <c r="G330" s="35">
        <f t="shared" si="75"/>
        <v>0</v>
      </c>
      <c r="H330" s="35">
        <f t="shared" si="76"/>
        <v>0</v>
      </c>
      <c r="I330" s="113">
        <f t="shared" si="77"/>
        <v>0</v>
      </c>
      <c r="J330" s="114">
        <f t="shared" si="78"/>
        <v>0</v>
      </c>
      <c r="K330" s="47"/>
      <c r="L330" s="34" t="str">
        <f>IF(B330="","",SUMIF('5.経済減価償却'!$H$4:$H$3000,B330,'5.経済減価償却'!$G$4:$G$3000))</f>
        <v/>
      </c>
      <c r="M330" s="34" t="str">
        <f t="shared" si="79"/>
        <v/>
      </c>
      <c r="N330" s="34" t="str">
        <f>IF(B330="","",VLOOKUP(B330,'6.直接費'!$B$5:$G$501,3,FALSE))</f>
        <v/>
      </c>
      <c r="O330" s="34" t="str">
        <f t="shared" si="80"/>
        <v/>
      </c>
      <c r="P330" s="34" t="str">
        <f>IF($B330="","",VLOOKUP($B330,'6.直接費'!$B$5:$G$501,4,FALSE))</f>
        <v/>
      </c>
      <c r="Q330" s="34"/>
      <c r="R330" s="34"/>
      <c r="S330" s="34" t="str">
        <f t="shared" si="81"/>
        <v/>
      </c>
      <c r="T330" s="34" t="str">
        <f t="shared" si="81"/>
        <v/>
      </c>
      <c r="U330" s="34" t="str">
        <f t="shared" si="81"/>
        <v/>
      </c>
      <c r="V330" s="34" t="str">
        <f t="shared" si="81"/>
        <v/>
      </c>
      <c r="W330" s="34" t="str">
        <f t="shared" si="81"/>
        <v/>
      </c>
      <c r="X330" s="34" t="str">
        <f t="shared" si="81"/>
        <v/>
      </c>
      <c r="Y330" s="34" t="str">
        <f t="shared" si="81"/>
        <v/>
      </c>
      <c r="Z330" s="34" t="str">
        <f t="shared" si="81"/>
        <v/>
      </c>
      <c r="AA330" s="34" t="str">
        <f t="shared" si="81"/>
        <v/>
      </c>
      <c r="AB330" s="34" t="str">
        <f t="shared" si="81"/>
        <v/>
      </c>
      <c r="AC330" s="34" t="str">
        <f t="shared" si="81"/>
        <v/>
      </c>
      <c r="AD330" s="34" t="str">
        <f t="shared" si="81"/>
        <v/>
      </c>
      <c r="AE330" s="34" t="str">
        <f t="shared" si="81"/>
        <v/>
      </c>
      <c r="AF330" s="34" t="str">
        <f t="shared" si="81"/>
        <v/>
      </c>
      <c r="AG330" s="34" t="str">
        <f t="shared" si="81"/>
        <v/>
      </c>
      <c r="AH330" s="34" t="str">
        <f t="shared" si="81"/>
        <v/>
      </c>
      <c r="AI330" s="34" t="str">
        <f t="shared" si="81"/>
        <v/>
      </c>
      <c r="AJ330" s="34" t="str">
        <f t="shared" si="81"/>
        <v/>
      </c>
      <c r="AK330" s="34" t="str">
        <f t="shared" si="81"/>
        <v/>
      </c>
      <c r="AL330" s="34" t="str">
        <f t="shared" si="81"/>
        <v/>
      </c>
      <c r="AM330" s="34" t="str">
        <f t="shared" si="81"/>
        <v/>
      </c>
      <c r="AN330" s="34" t="str">
        <f t="shared" si="81"/>
        <v/>
      </c>
      <c r="AO330" s="34" t="str">
        <f t="shared" si="81"/>
        <v/>
      </c>
      <c r="AP330" s="34" t="str">
        <f t="shared" si="81"/>
        <v/>
      </c>
      <c r="AQ330" s="34" t="str">
        <f t="shared" si="81"/>
        <v/>
      </c>
      <c r="AR330" s="34" t="str">
        <f t="shared" si="81"/>
        <v/>
      </c>
      <c r="AS330" s="34" t="str">
        <f t="shared" si="81"/>
        <v/>
      </c>
      <c r="AT330" s="34" t="str">
        <f t="shared" si="81"/>
        <v/>
      </c>
      <c r="AU330" s="34" t="str">
        <f t="shared" si="81"/>
        <v/>
      </c>
      <c r="AV330" s="34" t="str">
        <f t="shared" si="81"/>
        <v/>
      </c>
    </row>
    <row r="331" spans="2:48" ht="21.9" customHeight="1">
      <c r="B331" s="86" t="str">
        <f>IF('4.製品一覧'!B330="","",'4.製品一覧'!B330)</f>
        <v/>
      </c>
      <c r="C331" s="86" t="str">
        <f>IFERROR(VLOOKUP(B331,'4.製品一覧'!$B$4:$C$500,2,FALSE),"")</f>
        <v/>
      </c>
      <c r="D331" s="34">
        <f>SUMIF('2.売上実績'!$C$4:$C$5000,$B331,'2.売上実績'!$D$4:$D$5000)</f>
        <v>0</v>
      </c>
      <c r="E331" s="35">
        <f t="shared" si="74"/>
        <v>0</v>
      </c>
      <c r="F331" s="34">
        <f>IF(B331="",0,D331*VLOOKUP(B331,'4.製品一覧'!$B$4:$E$500,4,FALSE))</f>
        <v>0</v>
      </c>
      <c r="G331" s="35">
        <f t="shared" si="75"/>
        <v>0</v>
      </c>
      <c r="H331" s="35">
        <f t="shared" si="76"/>
        <v>0</v>
      </c>
      <c r="I331" s="113">
        <f t="shared" si="77"/>
        <v>0</v>
      </c>
      <c r="J331" s="114">
        <f t="shared" si="78"/>
        <v>0</v>
      </c>
      <c r="K331" s="47"/>
      <c r="L331" s="34" t="str">
        <f>IF(B331="","",SUMIF('5.経済減価償却'!$H$4:$H$3000,B331,'5.経済減価償却'!$G$4:$G$3000))</f>
        <v/>
      </c>
      <c r="M331" s="34" t="str">
        <f t="shared" si="79"/>
        <v/>
      </c>
      <c r="N331" s="34" t="str">
        <f>IF(B331="","",VLOOKUP(B331,'6.直接費'!$B$5:$G$501,3,FALSE))</f>
        <v/>
      </c>
      <c r="O331" s="34" t="str">
        <f t="shared" si="80"/>
        <v/>
      </c>
      <c r="P331" s="34" t="str">
        <f>IF($B331="","",VLOOKUP($B331,'6.直接費'!$B$5:$G$501,4,FALSE))</f>
        <v/>
      </c>
      <c r="Q331" s="34"/>
      <c r="R331" s="34"/>
      <c r="S331" s="34" t="str">
        <f t="shared" si="81"/>
        <v/>
      </c>
      <c r="T331" s="34" t="str">
        <f t="shared" si="81"/>
        <v/>
      </c>
      <c r="U331" s="34" t="str">
        <f t="shared" si="81"/>
        <v/>
      </c>
      <c r="V331" s="34" t="str">
        <f t="shared" si="81"/>
        <v/>
      </c>
      <c r="W331" s="34" t="str">
        <f t="shared" si="81"/>
        <v/>
      </c>
      <c r="X331" s="34" t="str">
        <f t="shared" si="81"/>
        <v/>
      </c>
      <c r="Y331" s="34" t="str">
        <f t="shared" si="81"/>
        <v/>
      </c>
      <c r="Z331" s="34" t="str">
        <f t="shared" si="81"/>
        <v/>
      </c>
      <c r="AA331" s="34" t="str">
        <f t="shared" si="81"/>
        <v/>
      </c>
      <c r="AB331" s="34" t="str">
        <f t="shared" si="81"/>
        <v/>
      </c>
      <c r="AC331" s="34" t="str">
        <f t="shared" si="81"/>
        <v/>
      </c>
      <c r="AD331" s="34" t="str">
        <f t="shared" si="81"/>
        <v/>
      </c>
      <c r="AE331" s="34" t="str">
        <f t="shared" si="81"/>
        <v/>
      </c>
      <c r="AF331" s="34" t="str">
        <f t="shared" si="81"/>
        <v/>
      </c>
      <c r="AG331" s="34" t="str">
        <f t="shared" si="81"/>
        <v/>
      </c>
      <c r="AH331" s="34" t="str">
        <f t="shared" si="81"/>
        <v/>
      </c>
      <c r="AI331" s="34" t="str">
        <f t="shared" si="81"/>
        <v/>
      </c>
      <c r="AJ331" s="34" t="str">
        <f t="shared" si="81"/>
        <v/>
      </c>
      <c r="AK331" s="34" t="str">
        <f t="shared" si="81"/>
        <v/>
      </c>
      <c r="AL331" s="34" t="str">
        <f t="shared" si="81"/>
        <v/>
      </c>
      <c r="AM331" s="34" t="str">
        <f t="shared" si="81"/>
        <v/>
      </c>
      <c r="AN331" s="34" t="str">
        <f t="shared" si="81"/>
        <v/>
      </c>
      <c r="AO331" s="34" t="str">
        <f t="shared" si="81"/>
        <v/>
      </c>
      <c r="AP331" s="34" t="str">
        <f t="shared" si="81"/>
        <v/>
      </c>
      <c r="AQ331" s="34" t="str">
        <f t="shared" si="81"/>
        <v/>
      </c>
      <c r="AR331" s="34" t="str">
        <f t="shared" si="81"/>
        <v/>
      </c>
      <c r="AS331" s="34" t="str">
        <f t="shared" si="81"/>
        <v/>
      </c>
      <c r="AT331" s="34" t="str">
        <f t="shared" si="81"/>
        <v/>
      </c>
      <c r="AU331" s="34" t="str">
        <f t="shared" si="81"/>
        <v/>
      </c>
      <c r="AV331" s="34" t="str">
        <f t="shared" si="81"/>
        <v/>
      </c>
    </row>
    <row r="332" spans="2:48" ht="21.9" customHeight="1">
      <c r="B332" s="86" t="str">
        <f>IF('4.製品一覧'!B331="","",'4.製品一覧'!B331)</f>
        <v/>
      </c>
      <c r="C332" s="86" t="str">
        <f>IFERROR(VLOOKUP(B332,'4.製品一覧'!$B$4:$C$500,2,FALSE),"")</f>
        <v/>
      </c>
      <c r="D332" s="34">
        <f>SUMIF('2.売上実績'!$C$4:$C$5000,$B332,'2.売上実績'!$D$4:$D$5000)</f>
        <v>0</v>
      </c>
      <c r="E332" s="35">
        <f t="shared" si="74"/>
        <v>0</v>
      </c>
      <c r="F332" s="34">
        <f>IF(B332="",0,D332*VLOOKUP(B332,'4.製品一覧'!$B$4:$E$500,4,FALSE))</f>
        <v>0</v>
      </c>
      <c r="G332" s="35">
        <f t="shared" si="75"/>
        <v>0</v>
      </c>
      <c r="H332" s="35">
        <f t="shared" si="76"/>
        <v>0</v>
      </c>
      <c r="I332" s="113">
        <f t="shared" si="77"/>
        <v>0</v>
      </c>
      <c r="J332" s="114">
        <f t="shared" si="78"/>
        <v>0</v>
      </c>
      <c r="K332" s="47"/>
      <c r="L332" s="34" t="str">
        <f>IF(B332="","",SUMIF('5.経済減価償却'!$H$4:$H$3000,B332,'5.経済減価償却'!$G$4:$G$3000))</f>
        <v/>
      </c>
      <c r="M332" s="34" t="str">
        <f t="shared" si="79"/>
        <v/>
      </c>
      <c r="N332" s="34" t="str">
        <f>IF(B332="","",VLOOKUP(B332,'6.直接費'!$B$5:$G$501,3,FALSE))</f>
        <v/>
      </c>
      <c r="O332" s="34" t="str">
        <f t="shared" si="80"/>
        <v/>
      </c>
      <c r="P332" s="34" t="str">
        <f>IF($B332="","",VLOOKUP($B332,'6.直接費'!$B$5:$G$501,4,FALSE))</f>
        <v/>
      </c>
      <c r="Q332" s="34"/>
      <c r="R332" s="34"/>
      <c r="S332" s="34" t="str">
        <f t="shared" si="81"/>
        <v/>
      </c>
      <c r="T332" s="34" t="str">
        <f t="shared" si="81"/>
        <v/>
      </c>
      <c r="U332" s="34" t="str">
        <f t="shared" si="81"/>
        <v/>
      </c>
      <c r="V332" s="34" t="str">
        <f t="shared" si="81"/>
        <v/>
      </c>
      <c r="W332" s="34" t="str">
        <f t="shared" si="81"/>
        <v/>
      </c>
      <c r="X332" s="34" t="str">
        <f t="shared" si="81"/>
        <v/>
      </c>
      <c r="Y332" s="34" t="str">
        <f t="shared" si="81"/>
        <v/>
      </c>
      <c r="Z332" s="34" t="str">
        <f t="shared" si="81"/>
        <v/>
      </c>
      <c r="AA332" s="34" t="str">
        <f t="shared" si="81"/>
        <v/>
      </c>
      <c r="AB332" s="34" t="str">
        <f t="shared" si="81"/>
        <v/>
      </c>
      <c r="AC332" s="34" t="str">
        <f t="shared" si="81"/>
        <v/>
      </c>
      <c r="AD332" s="34" t="str">
        <f t="shared" si="81"/>
        <v/>
      </c>
      <c r="AE332" s="34" t="str">
        <f t="shared" si="81"/>
        <v/>
      </c>
      <c r="AF332" s="34" t="str">
        <f t="shared" si="81"/>
        <v/>
      </c>
      <c r="AG332" s="34" t="str">
        <f t="shared" si="81"/>
        <v/>
      </c>
      <c r="AH332" s="34" t="str">
        <f t="shared" si="81"/>
        <v/>
      </c>
      <c r="AI332" s="34" t="str">
        <f t="shared" si="81"/>
        <v/>
      </c>
      <c r="AJ332" s="34" t="str">
        <f t="shared" si="81"/>
        <v/>
      </c>
      <c r="AK332" s="34" t="str">
        <f t="shared" si="81"/>
        <v/>
      </c>
      <c r="AL332" s="34" t="str">
        <f t="shared" si="81"/>
        <v/>
      </c>
      <c r="AM332" s="34" t="str">
        <f t="shared" si="81"/>
        <v/>
      </c>
      <c r="AN332" s="34" t="str">
        <f t="shared" si="81"/>
        <v/>
      </c>
      <c r="AO332" s="34" t="str">
        <f t="shared" si="81"/>
        <v/>
      </c>
      <c r="AP332" s="34" t="str">
        <f t="shared" si="81"/>
        <v/>
      </c>
      <c r="AQ332" s="34" t="str">
        <f t="shared" si="81"/>
        <v/>
      </c>
      <c r="AR332" s="34" t="str">
        <f t="shared" si="81"/>
        <v/>
      </c>
      <c r="AS332" s="34" t="str">
        <f t="shared" si="81"/>
        <v/>
      </c>
      <c r="AT332" s="34" t="str">
        <f t="shared" si="81"/>
        <v/>
      </c>
      <c r="AU332" s="34" t="str">
        <f t="shared" si="81"/>
        <v/>
      </c>
      <c r="AV332" s="34" t="str">
        <f t="shared" si="81"/>
        <v/>
      </c>
    </row>
    <row r="333" spans="2:48" ht="21.9" customHeight="1">
      <c r="B333" s="86" t="str">
        <f>IF('4.製品一覧'!B332="","",'4.製品一覧'!B332)</f>
        <v/>
      </c>
      <c r="C333" s="86" t="str">
        <f>IFERROR(VLOOKUP(B333,'4.製品一覧'!$B$4:$C$500,2,FALSE),"")</f>
        <v/>
      </c>
      <c r="D333" s="34">
        <f>SUMIF('2.売上実績'!$C$4:$C$5000,$B333,'2.売上実績'!$D$4:$D$5000)</f>
        <v>0</v>
      </c>
      <c r="E333" s="35">
        <f t="shared" si="74"/>
        <v>0</v>
      </c>
      <c r="F333" s="34">
        <f>IF(B333="",0,D333*VLOOKUP(B333,'4.製品一覧'!$B$4:$E$500,4,FALSE))</f>
        <v>0</v>
      </c>
      <c r="G333" s="35">
        <f t="shared" si="75"/>
        <v>0</v>
      </c>
      <c r="H333" s="35">
        <f t="shared" si="76"/>
        <v>0</v>
      </c>
      <c r="I333" s="113">
        <f t="shared" si="77"/>
        <v>0</v>
      </c>
      <c r="J333" s="114">
        <f t="shared" si="78"/>
        <v>0</v>
      </c>
      <c r="K333" s="47"/>
      <c r="L333" s="34" t="str">
        <f>IF(B333="","",SUMIF('5.経済減価償却'!$H$4:$H$3000,B333,'5.経済減価償却'!$G$4:$G$3000))</f>
        <v/>
      </c>
      <c r="M333" s="34" t="str">
        <f t="shared" si="79"/>
        <v/>
      </c>
      <c r="N333" s="34" t="str">
        <f>IF(B333="","",VLOOKUP(B333,'6.直接費'!$B$5:$G$501,3,FALSE))</f>
        <v/>
      </c>
      <c r="O333" s="34" t="str">
        <f t="shared" si="80"/>
        <v/>
      </c>
      <c r="P333" s="34" t="str">
        <f>IF($B333="","",VLOOKUP($B333,'6.直接費'!$B$5:$G$501,4,FALSE))</f>
        <v/>
      </c>
      <c r="Q333" s="34"/>
      <c r="R333" s="34"/>
      <c r="S333" s="34" t="str">
        <f t="shared" si="81"/>
        <v/>
      </c>
      <c r="T333" s="34" t="str">
        <f t="shared" si="81"/>
        <v/>
      </c>
      <c r="U333" s="34" t="str">
        <f t="shared" si="81"/>
        <v/>
      </c>
      <c r="V333" s="34" t="str">
        <f t="shared" si="81"/>
        <v/>
      </c>
      <c r="W333" s="34" t="str">
        <f t="shared" si="81"/>
        <v/>
      </c>
      <c r="X333" s="34" t="str">
        <f t="shared" si="81"/>
        <v/>
      </c>
      <c r="Y333" s="34" t="str">
        <f t="shared" si="81"/>
        <v/>
      </c>
      <c r="Z333" s="34" t="str">
        <f t="shared" si="81"/>
        <v/>
      </c>
      <c r="AA333" s="34" t="str">
        <f t="shared" si="81"/>
        <v/>
      </c>
      <c r="AB333" s="34" t="str">
        <f t="shared" si="81"/>
        <v/>
      </c>
      <c r="AC333" s="34" t="str">
        <f t="shared" si="81"/>
        <v/>
      </c>
      <c r="AD333" s="34" t="str">
        <f t="shared" si="81"/>
        <v/>
      </c>
      <c r="AE333" s="34" t="str">
        <f t="shared" si="81"/>
        <v/>
      </c>
      <c r="AF333" s="34" t="str">
        <f t="shared" si="81"/>
        <v/>
      </c>
      <c r="AG333" s="34" t="str">
        <f t="shared" si="81"/>
        <v/>
      </c>
      <c r="AH333" s="34" t="str">
        <f t="shared" si="81"/>
        <v/>
      </c>
      <c r="AI333" s="34" t="str">
        <f t="shared" si="81"/>
        <v/>
      </c>
      <c r="AJ333" s="34" t="str">
        <f t="shared" si="81"/>
        <v/>
      </c>
      <c r="AK333" s="34" t="str">
        <f t="shared" si="81"/>
        <v/>
      </c>
      <c r="AL333" s="34" t="str">
        <f t="shared" si="81"/>
        <v/>
      </c>
      <c r="AM333" s="34" t="str">
        <f t="shared" si="81"/>
        <v/>
      </c>
      <c r="AN333" s="34" t="str">
        <f t="shared" si="81"/>
        <v/>
      </c>
      <c r="AO333" s="34" t="str">
        <f t="shared" si="81"/>
        <v/>
      </c>
      <c r="AP333" s="34" t="str">
        <f t="shared" si="81"/>
        <v/>
      </c>
      <c r="AQ333" s="34" t="str">
        <f t="shared" si="81"/>
        <v/>
      </c>
      <c r="AR333" s="34" t="str">
        <f t="shared" si="81"/>
        <v/>
      </c>
      <c r="AS333" s="34" t="str">
        <f t="shared" si="81"/>
        <v/>
      </c>
      <c r="AT333" s="34" t="str">
        <f t="shared" si="81"/>
        <v/>
      </c>
      <c r="AU333" s="34" t="str">
        <f t="shared" si="81"/>
        <v/>
      </c>
      <c r="AV333" s="34" t="str">
        <f t="shared" si="81"/>
        <v/>
      </c>
    </row>
    <row r="334" spans="2:48" ht="21.9" customHeight="1">
      <c r="B334" s="86" t="str">
        <f>IF('4.製品一覧'!B333="","",'4.製品一覧'!B333)</f>
        <v/>
      </c>
      <c r="C334" s="86" t="str">
        <f>IFERROR(VLOOKUP(B334,'4.製品一覧'!$B$4:$C$500,2,FALSE),"")</f>
        <v/>
      </c>
      <c r="D334" s="34">
        <f>SUMIF('2.売上実績'!$C$4:$C$5000,$B334,'2.売上実績'!$D$4:$D$5000)</f>
        <v>0</v>
      </c>
      <c r="E334" s="35">
        <f t="shared" si="74"/>
        <v>0</v>
      </c>
      <c r="F334" s="34">
        <f>IF(B334="",0,D334*VLOOKUP(B334,'4.製品一覧'!$B$4:$E$500,4,FALSE))</f>
        <v>0</v>
      </c>
      <c r="G334" s="35">
        <f t="shared" si="75"/>
        <v>0</v>
      </c>
      <c r="H334" s="35">
        <f t="shared" si="76"/>
        <v>0</v>
      </c>
      <c r="I334" s="113">
        <f t="shared" si="77"/>
        <v>0</v>
      </c>
      <c r="J334" s="114">
        <f t="shared" si="78"/>
        <v>0</v>
      </c>
      <c r="K334" s="47"/>
      <c r="L334" s="34" t="str">
        <f>IF(B334="","",SUMIF('5.経済減価償却'!$H$4:$H$3000,B334,'5.経済減価償却'!$G$4:$G$3000))</f>
        <v/>
      </c>
      <c r="M334" s="34" t="str">
        <f t="shared" si="79"/>
        <v/>
      </c>
      <c r="N334" s="34" t="str">
        <f>IF(B334="","",VLOOKUP(B334,'6.直接費'!$B$5:$G$501,3,FALSE))</f>
        <v/>
      </c>
      <c r="O334" s="34" t="str">
        <f t="shared" si="80"/>
        <v/>
      </c>
      <c r="P334" s="34" t="str">
        <f>IF($B334="","",VLOOKUP($B334,'6.直接費'!$B$5:$G$501,4,FALSE))</f>
        <v/>
      </c>
      <c r="Q334" s="34"/>
      <c r="R334" s="34"/>
      <c r="S334" s="34" t="str">
        <f t="shared" si="81"/>
        <v/>
      </c>
      <c r="T334" s="34" t="str">
        <f t="shared" si="81"/>
        <v/>
      </c>
      <c r="U334" s="34" t="str">
        <f t="shared" si="81"/>
        <v/>
      </c>
      <c r="V334" s="34" t="str">
        <f t="shared" si="81"/>
        <v/>
      </c>
      <c r="W334" s="34" t="str">
        <f t="shared" si="81"/>
        <v/>
      </c>
      <c r="X334" s="34" t="str">
        <f t="shared" si="81"/>
        <v/>
      </c>
      <c r="Y334" s="34" t="str">
        <f t="shared" si="81"/>
        <v/>
      </c>
      <c r="Z334" s="34" t="str">
        <f t="shared" si="81"/>
        <v/>
      </c>
      <c r="AA334" s="34" t="str">
        <f t="shared" si="81"/>
        <v/>
      </c>
      <c r="AB334" s="34" t="str">
        <f t="shared" si="81"/>
        <v/>
      </c>
      <c r="AC334" s="34" t="str">
        <f t="shared" si="81"/>
        <v/>
      </c>
      <c r="AD334" s="34" t="str">
        <f t="shared" si="81"/>
        <v/>
      </c>
      <c r="AE334" s="34" t="str">
        <f t="shared" si="81"/>
        <v/>
      </c>
      <c r="AF334" s="34" t="str">
        <f t="shared" si="81"/>
        <v/>
      </c>
      <c r="AG334" s="34" t="str">
        <f t="shared" si="81"/>
        <v/>
      </c>
      <c r="AH334" s="34" t="str">
        <f t="shared" si="81"/>
        <v/>
      </c>
      <c r="AI334" s="34" t="str">
        <f t="shared" si="81"/>
        <v/>
      </c>
      <c r="AJ334" s="34" t="str">
        <f t="shared" si="81"/>
        <v/>
      </c>
      <c r="AK334" s="34" t="str">
        <f t="shared" si="81"/>
        <v/>
      </c>
      <c r="AL334" s="34" t="str">
        <f t="shared" si="81"/>
        <v/>
      </c>
      <c r="AM334" s="34" t="str">
        <f t="shared" si="81"/>
        <v/>
      </c>
      <c r="AN334" s="34" t="str">
        <f t="shared" si="81"/>
        <v/>
      </c>
      <c r="AO334" s="34" t="str">
        <f t="shared" si="81"/>
        <v/>
      </c>
      <c r="AP334" s="34" t="str">
        <f t="shared" si="81"/>
        <v/>
      </c>
      <c r="AQ334" s="34" t="str">
        <f t="shared" si="81"/>
        <v/>
      </c>
      <c r="AR334" s="34" t="str">
        <f t="shared" si="81"/>
        <v/>
      </c>
      <c r="AS334" s="34" t="str">
        <f t="shared" si="81"/>
        <v/>
      </c>
      <c r="AT334" s="34" t="str">
        <f t="shared" si="81"/>
        <v/>
      </c>
      <c r="AU334" s="34" t="str">
        <f t="shared" si="81"/>
        <v/>
      </c>
      <c r="AV334" s="34" t="str">
        <f t="shared" si="81"/>
        <v/>
      </c>
    </row>
    <row r="335" spans="2:48" ht="21.9" customHeight="1">
      <c r="B335" s="86" t="str">
        <f>IF('4.製品一覧'!B334="","",'4.製品一覧'!B334)</f>
        <v/>
      </c>
      <c r="C335" s="86" t="str">
        <f>IFERROR(VLOOKUP(B335,'4.製品一覧'!$B$4:$C$500,2,FALSE),"")</f>
        <v/>
      </c>
      <c r="D335" s="34">
        <f>SUMIF('2.売上実績'!$C$4:$C$5000,$B335,'2.売上実績'!$D$4:$D$5000)</f>
        <v>0</v>
      </c>
      <c r="E335" s="35">
        <f t="shared" si="74"/>
        <v>0</v>
      </c>
      <c r="F335" s="34">
        <f>IF(B335="",0,D335*VLOOKUP(B335,'4.製品一覧'!$B$4:$E$500,4,FALSE))</f>
        <v>0</v>
      </c>
      <c r="G335" s="35">
        <f t="shared" si="75"/>
        <v>0</v>
      </c>
      <c r="H335" s="35">
        <f t="shared" si="76"/>
        <v>0</v>
      </c>
      <c r="I335" s="113">
        <f t="shared" si="77"/>
        <v>0</v>
      </c>
      <c r="J335" s="114">
        <f t="shared" si="78"/>
        <v>0</v>
      </c>
      <c r="K335" s="47"/>
      <c r="L335" s="34" t="str">
        <f>IF(B335="","",SUMIF('5.経済減価償却'!$H$4:$H$3000,B335,'5.経済減価償却'!$G$4:$G$3000))</f>
        <v/>
      </c>
      <c r="M335" s="34" t="str">
        <f t="shared" si="79"/>
        <v/>
      </c>
      <c r="N335" s="34" t="str">
        <f>IF(B335="","",VLOOKUP(B335,'6.直接費'!$B$5:$G$501,3,FALSE))</f>
        <v/>
      </c>
      <c r="O335" s="34" t="str">
        <f t="shared" si="80"/>
        <v/>
      </c>
      <c r="P335" s="34" t="str">
        <f>IF($B335="","",VLOOKUP($B335,'6.直接費'!$B$5:$G$501,4,FALSE))</f>
        <v/>
      </c>
      <c r="Q335" s="34"/>
      <c r="R335" s="34"/>
      <c r="S335" s="34" t="str">
        <f t="shared" si="81"/>
        <v/>
      </c>
      <c r="T335" s="34" t="str">
        <f t="shared" si="81"/>
        <v/>
      </c>
      <c r="U335" s="34" t="str">
        <f t="shared" si="81"/>
        <v/>
      </c>
      <c r="V335" s="34" t="str">
        <f t="shared" si="81"/>
        <v/>
      </c>
      <c r="W335" s="34" t="str">
        <f t="shared" si="81"/>
        <v/>
      </c>
      <c r="X335" s="34" t="str">
        <f t="shared" si="81"/>
        <v/>
      </c>
      <c r="Y335" s="34" t="str">
        <f t="shared" si="81"/>
        <v/>
      </c>
      <c r="Z335" s="34" t="str">
        <f t="shared" si="81"/>
        <v/>
      </c>
      <c r="AA335" s="34" t="str">
        <f t="shared" si="81"/>
        <v/>
      </c>
      <c r="AB335" s="34" t="str">
        <f t="shared" si="81"/>
        <v/>
      </c>
      <c r="AC335" s="34" t="str">
        <f t="shared" si="81"/>
        <v/>
      </c>
      <c r="AD335" s="34" t="str">
        <f t="shared" si="81"/>
        <v/>
      </c>
      <c r="AE335" s="34" t="str">
        <f t="shared" si="81"/>
        <v/>
      </c>
      <c r="AF335" s="34" t="str">
        <f t="shared" si="81"/>
        <v/>
      </c>
      <c r="AG335" s="34" t="str">
        <f t="shared" si="81"/>
        <v/>
      </c>
      <c r="AH335" s="34" t="str">
        <f t="shared" si="81"/>
        <v/>
      </c>
      <c r="AI335" s="34" t="str">
        <f t="shared" si="81"/>
        <v/>
      </c>
      <c r="AJ335" s="34" t="str">
        <f t="shared" si="81"/>
        <v/>
      </c>
      <c r="AK335" s="34" t="str">
        <f t="shared" si="81"/>
        <v/>
      </c>
      <c r="AL335" s="34" t="str">
        <f t="shared" si="81"/>
        <v/>
      </c>
      <c r="AM335" s="34" t="str">
        <f t="shared" si="81"/>
        <v/>
      </c>
      <c r="AN335" s="34" t="str">
        <f t="shared" si="81"/>
        <v/>
      </c>
      <c r="AO335" s="34" t="str">
        <f t="shared" si="81"/>
        <v/>
      </c>
      <c r="AP335" s="34" t="str">
        <f t="shared" si="81"/>
        <v/>
      </c>
      <c r="AQ335" s="34" t="str">
        <f t="shared" si="81"/>
        <v/>
      </c>
      <c r="AR335" s="34" t="str">
        <f t="shared" si="81"/>
        <v/>
      </c>
      <c r="AS335" s="34" t="str">
        <f t="shared" si="81"/>
        <v/>
      </c>
      <c r="AT335" s="34" t="str">
        <f t="shared" si="81"/>
        <v/>
      </c>
      <c r="AU335" s="34" t="str">
        <f t="shared" si="81"/>
        <v/>
      </c>
      <c r="AV335" s="34" t="str">
        <f t="shared" si="81"/>
        <v/>
      </c>
    </row>
    <row r="336" spans="2:48" ht="21.9" customHeight="1">
      <c r="B336" s="86" t="str">
        <f>IF('4.製品一覧'!B335="","",'4.製品一覧'!B335)</f>
        <v/>
      </c>
      <c r="C336" s="86" t="str">
        <f>IFERROR(VLOOKUP(B336,'4.製品一覧'!$B$4:$C$500,2,FALSE),"")</f>
        <v/>
      </c>
      <c r="D336" s="34">
        <f>SUMIF('2.売上実績'!$C$4:$C$5000,$B336,'2.売上実績'!$D$4:$D$5000)</f>
        <v>0</v>
      </c>
      <c r="E336" s="35">
        <f t="shared" si="74"/>
        <v>0</v>
      </c>
      <c r="F336" s="34">
        <f>IF(B336="",0,D336*VLOOKUP(B336,'4.製品一覧'!$B$4:$E$500,4,FALSE))</f>
        <v>0</v>
      </c>
      <c r="G336" s="35">
        <f t="shared" si="75"/>
        <v>0</v>
      </c>
      <c r="H336" s="35">
        <f t="shared" si="76"/>
        <v>0</v>
      </c>
      <c r="I336" s="113">
        <f t="shared" si="77"/>
        <v>0</v>
      </c>
      <c r="J336" s="114">
        <f t="shared" si="78"/>
        <v>0</v>
      </c>
      <c r="K336" s="47"/>
      <c r="L336" s="34" t="str">
        <f>IF(B336="","",SUMIF('5.経済減価償却'!$H$4:$H$3000,B336,'5.経済減価償却'!$G$4:$G$3000))</f>
        <v/>
      </c>
      <c r="M336" s="34" t="str">
        <f t="shared" si="79"/>
        <v/>
      </c>
      <c r="N336" s="34" t="str">
        <f>IF(B336="","",VLOOKUP(B336,'6.直接費'!$B$5:$G$501,3,FALSE))</f>
        <v/>
      </c>
      <c r="O336" s="34" t="str">
        <f t="shared" si="80"/>
        <v/>
      </c>
      <c r="P336" s="34" t="str">
        <f>IF($B336="","",VLOOKUP($B336,'6.直接費'!$B$5:$G$501,4,FALSE))</f>
        <v/>
      </c>
      <c r="Q336" s="34"/>
      <c r="R336" s="34"/>
      <c r="S336" s="34" t="str">
        <f t="shared" si="81"/>
        <v/>
      </c>
      <c r="T336" s="34" t="str">
        <f t="shared" si="81"/>
        <v/>
      </c>
      <c r="U336" s="34" t="str">
        <f t="shared" si="81"/>
        <v/>
      </c>
      <c r="V336" s="34" t="str">
        <f t="shared" si="81"/>
        <v/>
      </c>
      <c r="W336" s="34" t="str">
        <f t="shared" si="81"/>
        <v/>
      </c>
      <c r="X336" s="34" t="str">
        <f t="shared" si="81"/>
        <v/>
      </c>
      <c r="Y336" s="34" t="str">
        <f t="shared" si="81"/>
        <v/>
      </c>
      <c r="Z336" s="34" t="str">
        <f t="shared" si="81"/>
        <v/>
      </c>
      <c r="AA336" s="34" t="str">
        <f t="shared" si="81"/>
        <v/>
      </c>
      <c r="AB336" s="34" t="str">
        <f t="shared" si="81"/>
        <v/>
      </c>
      <c r="AC336" s="34" t="str">
        <f t="shared" si="81"/>
        <v/>
      </c>
      <c r="AD336" s="34" t="str">
        <f t="shared" si="81"/>
        <v/>
      </c>
      <c r="AE336" s="34" t="str">
        <f t="shared" si="81"/>
        <v/>
      </c>
      <c r="AF336" s="34" t="str">
        <f t="shared" si="81"/>
        <v/>
      </c>
      <c r="AG336" s="34" t="str">
        <f t="shared" si="81"/>
        <v/>
      </c>
      <c r="AH336" s="34" t="str">
        <f t="shared" ref="S336:AV344" si="82">IF(OR($B336="",AH$4=""),"",IF(AH$4="売上数",AH$3*$E336,IF(AH$4="汎用配賦値",AH$3*$G336,IF(AND(AH$4="均一配賦",$B$3&gt;0),AH$3/$B$3,IF(AH$4="減価償却費",AH$3*$H336)))))</f>
        <v/>
      </c>
      <c r="AI336" s="34" t="str">
        <f t="shared" si="82"/>
        <v/>
      </c>
      <c r="AJ336" s="34" t="str">
        <f t="shared" si="82"/>
        <v/>
      </c>
      <c r="AK336" s="34" t="str">
        <f t="shared" si="82"/>
        <v/>
      </c>
      <c r="AL336" s="34" t="str">
        <f t="shared" si="82"/>
        <v/>
      </c>
      <c r="AM336" s="34" t="str">
        <f t="shared" si="82"/>
        <v/>
      </c>
      <c r="AN336" s="34" t="str">
        <f t="shared" si="82"/>
        <v/>
      </c>
      <c r="AO336" s="34" t="str">
        <f t="shared" si="82"/>
        <v/>
      </c>
      <c r="AP336" s="34" t="str">
        <f t="shared" si="82"/>
        <v/>
      </c>
      <c r="AQ336" s="34" t="str">
        <f t="shared" si="82"/>
        <v/>
      </c>
      <c r="AR336" s="34" t="str">
        <f t="shared" si="82"/>
        <v/>
      </c>
      <c r="AS336" s="34" t="str">
        <f t="shared" si="82"/>
        <v/>
      </c>
      <c r="AT336" s="34" t="str">
        <f t="shared" si="82"/>
        <v/>
      </c>
      <c r="AU336" s="34" t="str">
        <f t="shared" si="82"/>
        <v/>
      </c>
      <c r="AV336" s="34" t="str">
        <f t="shared" si="82"/>
        <v/>
      </c>
    </row>
    <row r="337" spans="2:48" ht="21.9" customHeight="1">
      <c r="B337" s="86" t="str">
        <f>IF('4.製品一覧'!B336="","",'4.製品一覧'!B336)</f>
        <v/>
      </c>
      <c r="C337" s="86" t="str">
        <f>IFERROR(VLOOKUP(B337,'4.製品一覧'!$B$4:$C$500,2,FALSE),"")</f>
        <v/>
      </c>
      <c r="D337" s="34">
        <f>SUMIF('2.売上実績'!$C$4:$C$5000,$B337,'2.売上実績'!$D$4:$D$5000)</f>
        <v>0</v>
      </c>
      <c r="E337" s="35">
        <f t="shared" si="74"/>
        <v>0</v>
      </c>
      <c r="F337" s="34">
        <f>IF(B337="",0,D337*VLOOKUP(B337,'4.製品一覧'!$B$4:$E$500,4,FALSE))</f>
        <v>0</v>
      </c>
      <c r="G337" s="35">
        <f t="shared" si="75"/>
        <v>0</v>
      </c>
      <c r="H337" s="35">
        <f t="shared" si="76"/>
        <v>0</v>
      </c>
      <c r="I337" s="113">
        <f t="shared" si="77"/>
        <v>0</v>
      </c>
      <c r="J337" s="114">
        <f t="shared" si="78"/>
        <v>0</v>
      </c>
      <c r="K337" s="47"/>
      <c r="L337" s="34" t="str">
        <f>IF(B337="","",SUMIF('5.経済減価償却'!$H$4:$H$3000,B337,'5.経済減価償却'!$G$4:$G$3000))</f>
        <v/>
      </c>
      <c r="M337" s="34" t="str">
        <f t="shared" si="79"/>
        <v/>
      </c>
      <c r="N337" s="34" t="str">
        <f>IF(B337="","",VLOOKUP(B337,'6.直接費'!$B$5:$G$501,3,FALSE))</f>
        <v/>
      </c>
      <c r="O337" s="34" t="str">
        <f t="shared" si="80"/>
        <v/>
      </c>
      <c r="P337" s="34" t="str">
        <f>IF($B337="","",VLOOKUP($B337,'6.直接費'!$B$5:$G$501,4,FALSE))</f>
        <v/>
      </c>
      <c r="Q337" s="34"/>
      <c r="R337" s="34"/>
      <c r="S337" s="34" t="str">
        <f t="shared" si="82"/>
        <v/>
      </c>
      <c r="T337" s="34" t="str">
        <f t="shared" si="82"/>
        <v/>
      </c>
      <c r="U337" s="34" t="str">
        <f t="shared" si="82"/>
        <v/>
      </c>
      <c r="V337" s="34" t="str">
        <f t="shared" si="82"/>
        <v/>
      </c>
      <c r="W337" s="34" t="str">
        <f t="shared" si="82"/>
        <v/>
      </c>
      <c r="X337" s="34" t="str">
        <f t="shared" si="82"/>
        <v/>
      </c>
      <c r="Y337" s="34" t="str">
        <f t="shared" si="82"/>
        <v/>
      </c>
      <c r="Z337" s="34" t="str">
        <f t="shared" si="82"/>
        <v/>
      </c>
      <c r="AA337" s="34" t="str">
        <f t="shared" si="82"/>
        <v/>
      </c>
      <c r="AB337" s="34" t="str">
        <f t="shared" si="82"/>
        <v/>
      </c>
      <c r="AC337" s="34" t="str">
        <f t="shared" si="82"/>
        <v/>
      </c>
      <c r="AD337" s="34" t="str">
        <f t="shared" si="82"/>
        <v/>
      </c>
      <c r="AE337" s="34" t="str">
        <f t="shared" si="82"/>
        <v/>
      </c>
      <c r="AF337" s="34" t="str">
        <f t="shared" si="82"/>
        <v/>
      </c>
      <c r="AG337" s="34" t="str">
        <f t="shared" si="82"/>
        <v/>
      </c>
      <c r="AH337" s="34" t="str">
        <f t="shared" si="82"/>
        <v/>
      </c>
      <c r="AI337" s="34" t="str">
        <f t="shared" si="82"/>
        <v/>
      </c>
      <c r="AJ337" s="34" t="str">
        <f t="shared" si="82"/>
        <v/>
      </c>
      <c r="AK337" s="34" t="str">
        <f t="shared" si="82"/>
        <v/>
      </c>
      <c r="AL337" s="34" t="str">
        <f t="shared" si="82"/>
        <v/>
      </c>
      <c r="AM337" s="34" t="str">
        <f t="shared" si="82"/>
        <v/>
      </c>
      <c r="AN337" s="34" t="str">
        <f t="shared" si="82"/>
        <v/>
      </c>
      <c r="AO337" s="34" t="str">
        <f t="shared" si="82"/>
        <v/>
      </c>
      <c r="AP337" s="34" t="str">
        <f t="shared" si="82"/>
        <v/>
      </c>
      <c r="AQ337" s="34" t="str">
        <f t="shared" si="82"/>
        <v/>
      </c>
      <c r="AR337" s="34" t="str">
        <f t="shared" si="82"/>
        <v/>
      </c>
      <c r="AS337" s="34" t="str">
        <f t="shared" si="82"/>
        <v/>
      </c>
      <c r="AT337" s="34" t="str">
        <f t="shared" si="82"/>
        <v/>
      </c>
      <c r="AU337" s="34" t="str">
        <f t="shared" si="82"/>
        <v/>
      </c>
      <c r="AV337" s="34" t="str">
        <f t="shared" si="82"/>
        <v/>
      </c>
    </row>
    <row r="338" spans="2:48" ht="21.9" customHeight="1">
      <c r="B338" s="86" t="str">
        <f>IF('4.製品一覧'!B337="","",'4.製品一覧'!B337)</f>
        <v/>
      </c>
      <c r="C338" s="86" t="str">
        <f>IFERROR(VLOOKUP(B338,'4.製品一覧'!$B$4:$C$500,2,FALSE),"")</f>
        <v/>
      </c>
      <c r="D338" s="34">
        <f>SUMIF('2.売上実績'!$C$4:$C$5000,$B338,'2.売上実績'!$D$4:$D$5000)</f>
        <v>0</v>
      </c>
      <c r="E338" s="35">
        <f t="shared" si="74"/>
        <v>0</v>
      </c>
      <c r="F338" s="34">
        <f>IF(B338="",0,D338*VLOOKUP(B338,'4.製品一覧'!$B$4:$E$500,4,FALSE))</f>
        <v>0</v>
      </c>
      <c r="G338" s="35">
        <f t="shared" si="75"/>
        <v>0</v>
      </c>
      <c r="H338" s="35">
        <f t="shared" si="76"/>
        <v>0</v>
      </c>
      <c r="I338" s="113">
        <f t="shared" si="77"/>
        <v>0</v>
      </c>
      <c r="J338" s="114">
        <f t="shared" si="78"/>
        <v>0</v>
      </c>
      <c r="K338" s="47"/>
      <c r="L338" s="34" t="str">
        <f>IF(B338="","",SUMIF('5.経済減価償却'!$H$4:$H$3000,B338,'5.経済減価償却'!$G$4:$G$3000))</f>
        <v/>
      </c>
      <c r="M338" s="34" t="str">
        <f t="shared" si="79"/>
        <v/>
      </c>
      <c r="N338" s="34" t="str">
        <f>IF(B338="","",VLOOKUP(B338,'6.直接費'!$B$5:$G$501,3,FALSE))</f>
        <v/>
      </c>
      <c r="O338" s="34" t="str">
        <f t="shared" si="80"/>
        <v/>
      </c>
      <c r="P338" s="34" t="str">
        <f>IF($B338="","",VLOOKUP($B338,'6.直接費'!$B$5:$G$501,4,FALSE))</f>
        <v/>
      </c>
      <c r="Q338" s="34"/>
      <c r="R338" s="34"/>
      <c r="S338" s="34" t="str">
        <f t="shared" si="82"/>
        <v/>
      </c>
      <c r="T338" s="34" t="str">
        <f t="shared" si="82"/>
        <v/>
      </c>
      <c r="U338" s="34" t="str">
        <f t="shared" si="82"/>
        <v/>
      </c>
      <c r="V338" s="34" t="str">
        <f t="shared" si="82"/>
        <v/>
      </c>
      <c r="W338" s="34" t="str">
        <f t="shared" si="82"/>
        <v/>
      </c>
      <c r="X338" s="34" t="str">
        <f t="shared" si="82"/>
        <v/>
      </c>
      <c r="Y338" s="34" t="str">
        <f t="shared" si="82"/>
        <v/>
      </c>
      <c r="Z338" s="34" t="str">
        <f t="shared" si="82"/>
        <v/>
      </c>
      <c r="AA338" s="34" t="str">
        <f t="shared" si="82"/>
        <v/>
      </c>
      <c r="AB338" s="34" t="str">
        <f t="shared" si="82"/>
        <v/>
      </c>
      <c r="AC338" s="34" t="str">
        <f t="shared" si="82"/>
        <v/>
      </c>
      <c r="AD338" s="34" t="str">
        <f t="shared" si="82"/>
        <v/>
      </c>
      <c r="AE338" s="34" t="str">
        <f t="shared" si="82"/>
        <v/>
      </c>
      <c r="AF338" s="34" t="str">
        <f t="shared" si="82"/>
        <v/>
      </c>
      <c r="AG338" s="34" t="str">
        <f t="shared" si="82"/>
        <v/>
      </c>
      <c r="AH338" s="34" t="str">
        <f t="shared" si="82"/>
        <v/>
      </c>
      <c r="AI338" s="34" t="str">
        <f t="shared" si="82"/>
        <v/>
      </c>
      <c r="AJ338" s="34" t="str">
        <f t="shared" si="82"/>
        <v/>
      </c>
      <c r="AK338" s="34" t="str">
        <f t="shared" si="82"/>
        <v/>
      </c>
      <c r="AL338" s="34" t="str">
        <f t="shared" si="82"/>
        <v/>
      </c>
      <c r="AM338" s="34" t="str">
        <f t="shared" si="82"/>
        <v/>
      </c>
      <c r="AN338" s="34" t="str">
        <f t="shared" si="82"/>
        <v/>
      </c>
      <c r="AO338" s="34" t="str">
        <f t="shared" si="82"/>
        <v/>
      </c>
      <c r="AP338" s="34" t="str">
        <f t="shared" si="82"/>
        <v/>
      </c>
      <c r="AQ338" s="34" t="str">
        <f t="shared" si="82"/>
        <v/>
      </c>
      <c r="AR338" s="34" t="str">
        <f t="shared" si="82"/>
        <v/>
      </c>
      <c r="AS338" s="34" t="str">
        <f t="shared" si="82"/>
        <v/>
      </c>
      <c r="AT338" s="34" t="str">
        <f t="shared" si="82"/>
        <v/>
      </c>
      <c r="AU338" s="34" t="str">
        <f t="shared" si="82"/>
        <v/>
      </c>
      <c r="AV338" s="34" t="str">
        <f t="shared" si="82"/>
        <v/>
      </c>
    </row>
    <row r="339" spans="2:48" ht="21.9" customHeight="1">
      <c r="B339" s="86" t="str">
        <f>IF('4.製品一覧'!B338="","",'4.製品一覧'!B338)</f>
        <v/>
      </c>
      <c r="C339" s="86" t="str">
        <f>IFERROR(VLOOKUP(B339,'4.製品一覧'!$B$4:$C$500,2,FALSE),"")</f>
        <v/>
      </c>
      <c r="D339" s="34">
        <f>SUMIF('2.売上実績'!$C$4:$C$5000,$B339,'2.売上実績'!$D$4:$D$5000)</f>
        <v>0</v>
      </c>
      <c r="E339" s="35">
        <f t="shared" si="74"/>
        <v>0</v>
      </c>
      <c r="F339" s="34">
        <f>IF(B339="",0,D339*VLOOKUP(B339,'4.製品一覧'!$B$4:$E$500,4,FALSE))</f>
        <v>0</v>
      </c>
      <c r="G339" s="35">
        <f t="shared" si="75"/>
        <v>0</v>
      </c>
      <c r="H339" s="35">
        <f t="shared" si="76"/>
        <v>0</v>
      </c>
      <c r="I339" s="113">
        <f t="shared" si="77"/>
        <v>0</v>
      </c>
      <c r="J339" s="114">
        <f t="shared" si="78"/>
        <v>0</v>
      </c>
      <c r="K339" s="47"/>
      <c r="L339" s="34" t="str">
        <f>IF(B339="","",SUMIF('5.経済減価償却'!$H$4:$H$3000,B339,'5.経済減価償却'!$G$4:$G$3000))</f>
        <v/>
      </c>
      <c r="M339" s="34" t="str">
        <f t="shared" si="79"/>
        <v/>
      </c>
      <c r="N339" s="34" t="str">
        <f>IF(B339="","",VLOOKUP(B339,'6.直接費'!$B$5:$G$501,3,FALSE))</f>
        <v/>
      </c>
      <c r="O339" s="34" t="str">
        <f t="shared" si="80"/>
        <v/>
      </c>
      <c r="P339" s="34" t="str">
        <f>IF($B339="","",VLOOKUP($B339,'6.直接費'!$B$5:$G$501,4,FALSE))</f>
        <v/>
      </c>
      <c r="Q339" s="34"/>
      <c r="R339" s="34"/>
      <c r="S339" s="34" t="str">
        <f t="shared" si="82"/>
        <v/>
      </c>
      <c r="T339" s="34" t="str">
        <f t="shared" si="82"/>
        <v/>
      </c>
      <c r="U339" s="34" t="str">
        <f t="shared" si="82"/>
        <v/>
      </c>
      <c r="V339" s="34" t="str">
        <f t="shared" si="82"/>
        <v/>
      </c>
      <c r="W339" s="34" t="str">
        <f t="shared" si="82"/>
        <v/>
      </c>
      <c r="X339" s="34" t="str">
        <f t="shared" si="82"/>
        <v/>
      </c>
      <c r="Y339" s="34" t="str">
        <f t="shared" si="82"/>
        <v/>
      </c>
      <c r="Z339" s="34" t="str">
        <f t="shared" si="82"/>
        <v/>
      </c>
      <c r="AA339" s="34" t="str">
        <f t="shared" si="82"/>
        <v/>
      </c>
      <c r="AB339" s="34" t="str">
        <f t="shared" si="82"/>
        <v/>
      </c>
      <c r="AC339" s="34" t="str">
        <f t="shared" si="82"/>
        <v/>
      </c>
      <c r="AD339" s="34" t="str">
        <f t="shared" si="82"/>
        <v/>
      </c>
      <c r="AE339" s="34" t="str">
        <f t="shared" si="82"/>
        <v/>
      </c>
      <c r="AF339" s="34" t="str">
        <f t="shared" si="82"/>
        <v/>
      </c>
      <c r="AG339" s="34" t="str">
        <f t="shared" si="82"/>
        <v/>
      </c>
      <c r="AH339" s="34" t="str">
        <f t="shared" si="82"/>
        <v/>
      </c>
      <c r="AI339" s="34" t="str">
        <f t="shared" si="82"/>
        <v/>
      </c>
      <c r="AJ339" s="34" t="str">
        <f t="shared" si="82"/>
        <v/>
      </c>
      <c r="AK339" s="34" t="str">
        <f t="shared" si="82"/>
        <v/>
      </c>
      <c r="AL339" s="34" t="str">
        <f t="shared" si="82"/>
        <v/>
      </c>
      <c r="AM339" s="34" t="str">
        <f t="shared" si="82"/>
        <v/>
      </c>
      <c r="AN339" s="34" t="str">
        <f t="shared" si="82"/>
        <v/>
      </c>
      <c r="AO339" s="34" t="str">
        <f t="shared" si="82"/>
        <v/>
      </c>
      <c r="AP339" s="34" t="str">
        <f t="shared" si="82"/>
        <v/>
      </c>
      <c r="AQ339" s="34" t="str">
        <f t="shared" si="82"/>
        <v/>
      </c>
      <c r="AR339" s="34" t="str">
        <f t="shared" si="82"/>
        <v/>
      </c>
      <c r="AS339" s="34" t="str">
        <f t="shared" si="82"/>
        <v/>
      </c>
      <c r="AT339" s="34" t="str">
        <f t="shared" si="82"/>
        <v/>
      </c>
      <c r="AU339" s="34" t="str">
        <f t="shared" si="82"/>
        <v/>
      </c>
      <c r="AV339" s="34" t="str">
        <f t="shared" si="82"/>
        <v/>
      </c>
    </row>
    <row r="340" spans="2:48" ht="21.9" customHeight="1">
      <c r="B340" s="86" t="str">
        <f>IF('4.製品一覧'!B339="","",'4.製品一覧'!B339)</f>
        <v/>
      </c>
      <c r="C340" s="86" t="str">
        <f>IFERROR(VLOOKUP(B340,'4.製品一覧'!$B$4:$C$500,2,FALSE),"")</f>
        <v/>
      </c>
      <c r="D340" s="34">
        <f>SUMIF('2.売上実績'!$C$4:$C$5000,$B340,'2.売上実績'!$D$4:$D$5000)</f>
        <v>0</v>
      </c>
      <c r="E340" s="35">
        <f t="shared" si="74"/>
        <v>0</v>
      </c>
      <c r="F340" s="34">
        <f>IF(B340="",0,D340*VLOOKUP(B340,'4.製品一覧'!$B$4:$E$500,4,FALSE))</f>
        <v>0</v>
      </c>
      <c r="G340" s="35">
        <f t="shared" si="75"/>
        <v>0</v>
      </c>
      <c r="H340" s="35">
        <f t="shared" si="76"/>
        <v>0</v>
      </c>
      <c r="I340" s="113">
        <f t="shared" si="77"/>
        <v>0</v>
      </c>
      <c r="J340" s="114">
        <f t="shared" si="78"/>
        <v>0</v>
      </c>
      <c r="K340" s="47"/>
      <c r="L340" s="34" t="str">
        <f>IF(B340="","",SUMIF('5.経済減価償却'!$H$4:$H$3000,B340,'5.経済減価償却'!$G$4:$G$3000))</f>
        <v/>
      </c>
      <c r="M340" s="34" t="str">
        <f t="shared" si="79"/>
        <v/>
      </c>
      <c r="N340" s="34" t="str">
        <f>IF(B340="","",VLOOKUP(B340,'6.直接費'!$B$5:$G$501,3,FALSE))</f>
        <v/>
      </c>
      <c r="O340" s="34" t="str">
        <f t="shared" si="80"/>
        <v/>
      </c>
      <c r="P340" s="34" t="str">
        <f>IF($B340="","",VLOOKUP($B340,'6.直接費'!$B$5:$G$501,4,FALSE))</f>
        <v/>
      </c>
      <c r="Q340" s="34"/>
      <c r="R340" s="34"/>
      <c r="S340" s="34" t="str">
        <f t="shared" si="82"/>
        <v/>
      </c>
      <c r="T340" s="34" t="str">
        <f t="shared" si="82"/>
        <v/>
      </c>
      <c r="U340" s="34" t="str">
        <f t="shared" si="82"/>
        <v/>
      </c>
      <c r="V340" s="34" t="str">
        <f t="shared" si="82"/>
        <v/>
      </c>
      <c r="W340" s="34" t="str">
        <f t="shared" si="82"/>
        <v/>
      </c>
      <c r="X340" s="34" t="str">
        <f t="shared" si="82"/>
        <v/>
      </c>
      <c r="Y340" s="34" t="str">
        <f t="shared" si="82"/>
        <v/>
      </c>
      <c r="Z340" s="34" t="str">
        <f t="shared" si="82"/>
        <v/>
      </c>
      <c r="AA340" s="34" t="str">
        <f t="shared" si="82"/>
        <v/>
      </c>
      <c r="AB340" s="34" t="str">
        <f t="shared" si="82"/>
        <v/>
      </c>
      <c r="AC340" s="34" t="str">
        <f t="shared" si="82"/>
        <v/>
      </c>
      <c r="AD340" s="34" t="str">
        <f t="shared" si="82"/>
        <v/>
      </c>
      <c r="AE340" s="34" t="str">
        <f t="shared" si="82"/>
        <v/>
      </c>
      <c r="AF340" s="34" t="str">
        <f t="shared" si="82"/>
        <v/>
      </c>
      <c r="AG340" s="34" t="str">
        <f t="shared" si="82"/>
        <v/>
      </c>
      <c r="AH340" s="34" t="str">
        <f t="shared" si="82"/>
        <v/>
      </c>
      <c r="AI340" s="34" t="str">
        <f t="shared" si="82"/>
        <v/>
      </c>
      <c r="AJ340" s="34" t="str">
        <f t="shared" si="82"/>
        <v/>
      </c>
      <c r="AK340" s="34" t="str">
        <f t="shared" si="82"/>
        <v/>
      </c>
      <c r="AL340" s="34" t="str">
        <f t="shared" si="82"/>
        <v/>
      </c>
      <c r="AM340" s="34" t="str">
        <f t="shared" si="82"/>
        <v/>
      </c>
      <c r="AN340" s="34" t="str">
        <f t="shared" si="82"/>
        <v/>
      </c>
      <c r="AO340" s="34" t="str">
        <f t="shared" si="82"/>
        <v/>
      </c>
      <c r="AP340" s="34" t="str">
        <f t="shared" si="82"/>
        <v/>
      </c>
      <c r="AQ340" s="34" t="str">
        <f t="shared" si="82"/>
        <v/>
      </c>
      <c r="AR340" s="34" t="str">
        <f t="shared" si="82"/>
        <v/>
      </c>
      <c r="AS340" s="34" t="str">
        <f t="shared" si="82"/>
        <v/>
      </c>
      <c r="AT340" s="34" t="str">
        <f t="shared" si="82"/>
        <v/>
      </c>
      <c r="AU340" s="34" t="str">
        <f t="shared" si="82"/>
        <v/>
      </c>
      <c r="AV340" s="34" t="str">
        <f t="shared" si="82"/>
        <v/>
      </c>
    </row>
    <row r="341" spans="2:48" ht="21.9" customHeight="1">
      <c r="B341" s="86" t="str">
        <f>IF('4.製品一覧'!B340="","",'4.製品一覧'!B340)</f>
        <v/>
      </c>
      <c r="C341" s="86" t="str">
        <f>IFERROR(VLOOKUP(B341,'4.製品一覧'!$B$4:$C$500,2,FALSE),"")</f>
        <v/>
      </c>
      <c r="D341" s="34">
        <f>SUMIF('2.売上実績'!$C$4:$C$5000,$B341,'2.売上実績'!$D$4:$D$5000)</f>
        <v>0</v>
      </c>
      <c r="E341" s="35">
        <f t="shared" si="74"/>
        <v>0</v>
      </c>
      <c r="F341" s="34">
        <f>IF(B341="",0,D341*VLOOKUP(B341,'4.製品一覧'!$B$4:$E$500,4,FALSE))</f>
        <v>0</v>
      </c>
      <c r="G341" s="35">
        <f t="shared" si="75"/>
        <v>0</v>
      </c>
      <c r="H341" s="35">
        <f t="shared" si="76"/>
        <v>0</v>
      </c>
      <c r="I341" s="113">
        <f t="shared" si="77"/>
        <v>0</v>
      </c>
      <c r="J341" s="114">
        <f t="shared" si="78"/>
        <v>0</v>
      </c>
      <c r="K341" s="47"/>
      <c r="L341" s="34" t="str">
        <f>IF(B341="","",SUMIF('5.経済減価償却'!$H$4:$H$3000,B341,'5.経済減価償却'!$G$4:$G$3000))</f>
        <v/>
      </c>
      <c r="M341" s="34" t="str">
        <f t="shared" si="79"/>
        <v/>
      </c>
      <c r="N341" s="34" t="str">
        <f>IF(B341="","",VLOOKUP(B341,'6.直接費'!$B$5:$G$501,3,FALSE))</f>
        <v/>
      </c>
      <c r="O341" s="34" t="str">
        <f t="shared" si="80"/>
        <v/>
      </c>
      <c r="P341" s="34" t="str">
        <f>IF($B341="","",VLOOKUP($B341,'6.直接費'!$B$5:$G$501,4,FALSE))</f>
        <v/>
      </c>
      <c r="Q341" s="34"/>
      <c r="R341" s="34"/>
      <c r="S341" s="34" t="str">
        <f t="shared" si="82"/>
        <v/>
      </c>
      <c r="T341" s="34" t="str">
        <f t="shared" si="82"/>
        <v/>
      </c>
      <c r="U341" s="34" t="str">
        <f t="shared" si="82"/>
        <v/>
      </c>
      <c r="V341" s="34" t="str">
        <f t="shared" si="82"/>
        <v/>
      </c>
      <c r="W341" s="34" t="str">
        <f t="shared" si="82"/>
        <v/>
      </c>
      <c r="X341" s="34" t="str">
        <f t="shared" si="82"/>
        <v/>
      </c>
      <c r="Y341" s="34" t="str">
        <f t="shared" si="82"/>
        <v/>
      </c>
      <c r="Z341" s="34" t="str">
        <f t="shared" si="82"/>
        <v/>
      </c>
      <c r="AA341" s="34" t="str">
        <f t="shared" si="82"/>
        <v/>
      </c>
      <c r="AB341" s="34" t="str">
        <f t="shared" si="82"/>
        <v/>
      </c>
      <c r="AC341" s="34" t="str">
        <f t="shared" si="82"/>
        <v/>
      </c>
      <c r="AD341" s="34" t="str">
        <f t="shared" si="82"/>
        <v/>
      </c>
      <c r="AE341" s="34" t="str">
        <f t="shared" si="82"/>
        <v/>
      </c>
      <c r="AF341" s="34" t="str">
        <f t="shared" si="82"/>
        <v/>
      </c>
      <c r="AG341" s="34" t="str">
        <f t="shared" si="82"/>
        <v/>
      </c>
      <c r="AH341" s="34" t="str">
        <f t="shared" si="82"/>
        <v/>
      </c>
      <c r="AI341" s="34" t="str">
        <f t="shared" si="82"/>
        <v/>
      </c>
      <c r="AJ341" s="34" t="str">
        <f t="shared" si="82"/>
        <v/>
      </c>
      <c r="AK341" s="34" t="str">
        <f t="shared" si="82"/>
        <v/>
      </c>
      <c r="AL341" s="34" t="str">
        <f t="shared" si="82"/>
        <v/>
      </c>
      <c r="AM341" s="34" t="str">
        <f t="shared" si="82"/>
        <v/>
      </c>
      <c r="AN341" s="34" t="str">
        <f t="shared" si="82"/>
        <v/>
      </c>
      <c r="AO341" s="34" t="str">
        <f t="shared" si="82"/>
        <v/>
      </c>
      <c r="AP341" s="34" t="str">
        <f t="shared" si="82"/>
        <v/>
      </c>
      <c r="AQ341" s="34" t="str">
        <f t="shared" si="82"/>
        <v/>
      </c>
      <c r="AR341" s="34" t="str">
        <f t="shared" si="82"/>
        <v/>
      </c>
      <c r="AS341" s="34" t="str">
        <f t="shared" si="82"/>
        <v/>
      </c>
      <c r="AT341" s="34" t="str">
        <f t="shared" si="82"/>
        <v/>
      </c>
      <c r="AU341" s="34" t="str">
        <f t="shared" si="82"/>
        <v/>
      </c>
      <c r="AV341" s="34" t="str">
        <f t="shared" si="82"/>
        <v/>
      </c>
    </row>
    <row r="342" spans="2:48" ht="21.9" customHeight="1">
      <c r="B342" s="86" t="str">
        <f>IF('4.製品一覧'!B341="","",'4.製品一覧'!B341)</f>
        <v/>
      </c>
      <c r="C342" s="86" t="str">
        <f>IFERROR(VLOOKUP(B342,'4.製品一覧'!$B$4:$C$500,2,FALSE),"")</f>
        <v/>
      </c>
      <c r="D342" s="34">
        <f>SUMIF('2.売上実績'!$C$4:$C$5000,$B342,'2.売上実績'!$D$4:$D$5000)</f>
        <v>0</v>
      </c>
      <c r="E342" s="35">
        <f t="shared" si="74"/>
        <v>0</v>
      </c>
      <c r="F342" s="34">
        <f>IF(B342="",0,D342*VLOOKUP(B342,'4.製品一覧'!$B$4:$E$500,4,FALSE))</f>
        <v>0</v>
      </c>
      <c r="G342" s="35">
        <f t="shared" si="75"/>
        <v>0</v>
      </c>
      <c r="H342" s="35">
        <f t="shared" si="76"/>
        <v>0</v>
      </c>
      <c r="I342" s="113">
        <f t="shared" si="77"/>
        <v>0</v>
      </c>
      <c r="J342" s="114">
        <f t="shared" si="78"/>
        <v>0</v>
      </c>
      <c r="K342" s="47"/>
      <c r="L342" s="34" t="str">
        <f>IF(B342="","",SUMIF('5.経済減価償却'!$H$4:$H$3000,B342,'5.経済減価償却'!$G$4:$G$3000))</f>
        <v/>
      </c>
      <c r="M342" s="34" t="str">
        <f t="shared" si="79"/>
        <v/>
      </c>
      <c r="N342" s="34" t="str">
        <f>IF(B342="","",VLOOKUP(B342,'6.直接費'!$B$5:$G$501,3,FALSE))</f>
        <v/>
      </c>
      <c r="O342" s="34" t="str">
        <f t="shared" si="80"/>
        <v/>
      </c>
      <c r="P342" s="34" t="str">
        <f>IF($B342="","",VLOOKUP($B342,'6.直接費'!$B$5:$G$501,4,FALSE))</f>
        <v/>
      </c>
      <c r="Q342" s="34"/>
      <c r="R342" s="34"/>
      <c r="S342" s="34" t="str">
        <f t="shared" si="82"/>
        <v/>
      </c>
      <c r="T342" s="34" t="str">
        <f t="shared" si="82"/>
        <v/>
      </c>
      <c r="U342" s="34" t="str">
        <f t="shared" si="82"/>
        <v/>
      </c>
      <c r="V342" s="34" t="str">
        <f t="shared" si="82"/>
        <v/>
      </c>
      <c r="W342" s="34" t="str">
        <f t="shared" si="82"/>
        <v/>
      </c>
      <c r="X342" s="34" t="str">
        <f t="shared" si="82"/>
        <v/>
      </c>
      <c r="Y342" s="34" t="str">
        <f t="shared" si="82"/>
        <v/>
      </c>
      <c r="Z342" s="34" t="str">
        <f t="shared" si="82"/>
        <v/>
      </c>
      <c r="AA342" s="34" t="str">
        <f t="shared" si="82"/>
        <v/>
      </c>
      <c r="AB342" s="34" t="str">
        <f t="shared" si="82"/>
        <v/>
      </c>
      <c r="AC342" s="34" t="str">
        <f t="shared" si="82"/>
        <v/>
      </c>
      <c r="AD342" s="34" t="str">
        <f t="shared" si="82"/>
        <v/>
      </c>
      <c r="AE342" s="34" t="str">
        <f t="shared" si="82"/>
        <v/>
      </c>
      <c r="AF342" s="34" t="str">
        <f t="shared" si="82"/>
        <v/>
      </c>
      <c r="AG342" s="34" t="str">
        <f t="shared" si="82"/>
        <v/>
      </c>
      <c r="AH342" s="34" t="str">
        <f t="shared" si="82"/>
        <v/>
      </c>
      <c r="AI342" s="34" t="str">
        <f t="shared" si="82"/>
        <v/>
      </c>
      <c r="AJ342" s="34" t="str">
        <f t="shared" si="82"/>
        <v/>
      </c>
      <c r="AK342" s="34" t="str">
        <f t="shared" si="82"/>
        <v/>
      </c>
      <c r="AL342" s="34" t="str">
        <f t="shared" si="82"/>
        <v/>
      </c>
      <c r="AM342" s="34" t="str">
        <f t="shared" si="82"/>
        <v/>
      </c>
      <c r="AN342" s="34" t="str">
        <f t="shared" si="82"/>
        <v/>
      </c>
      <c r="AO342" s="34" t="str">
        <f t="shared" si="82"/>
        <v/>
      </c>
      <c r="AP342" s="34" t="str">
        <f t="shared" si="82"/>
        <v/>
      </c>
      <c r="AQ342" s="34" t="str">
        <f t="shared" si="82"/>
        <v/>
      </c>
      <c r="AR342" s="34" t="str">
        <f t="shared" si="82"/>
        <v/>
      </c>
      <c r="AS342" s="34" t="str">
        <f t="shared" si="82"/>
        <v/>
      </c>
      <c r="AT342" s="34" t="str">
        <f t="shared" si="82"/>
        <v/>
      </c>
      <c r="AU342" s="34" t="str">
        <f t="shared" si="82"/>
        <v/>
      </c>
      <c r="AV342" s="34" t="str">
        <f t="shared" si="82"/>
        <v/>
      </c>
    </row>
    <row r="343" spans="2:48" ht="21.9" customHeight="1">
      <c r="B343" s="86" t="str">
        <f>IF('4.製品一覧'!B342="","",'4.製品一覧'!B342)</f>
        <v/>
      </c>
      <c r="C343" s="86" t="str">
        <f>IFERROR(VLOOKUP(B343,'4.製品一覧'!$B$4:$C$500,2,FALSE),"")</f>
        <v/>
      </c>
      <c r="D343" s="34">
        <f>SUMIF('2.売上実績'!$C$4:$C$5000,$B343,'2.売上実績'!$D$4:$D$5000)</f>
        <v>0</v>
      </c>
      <c r="E343" s="35">
        <f t="shared" si="74"/>
        <v>0</v>
      </c>
      <c r="F343" s="34">
        <f>IF(B343="",0,D343*VLOOKUP(B343,'4.製品一覧'!$B$4:$E$500,4,FALSE))</f>
        <v>0</v>
      </c>
      <c r="G343" s="35">
        <f t="shared" si="75"/>
        <v>0</v>
      </c>
      <c r="H343" s="35">
        <f t="shared" si="76"/>
        <v>0</v>
      </c>
      <c r="I343" s="113">
        <f t="shared" si="77"/>
        <v>0</v>
      </c>
      <c r="J343" s="114">
        <f t="shared" si="78"/>
        <v>0</v>
      </c>
      <c r="K343" s="47"/>
      <c r="L343" s="34" t="str">
        <f>IF(B343="","",SUMIF('5.経済減価償却'!$H$4:$H$3000,B343,'5.経済減価償却'!$G$4:$G$3000))</f>
        <v/>
      </c>
      <c r="M343" s="34" t="str">
        <f t="shared" si="79"/>
        <v/>
      </c>
      <c r="N343" s="34" t="str">
        <f>IF(B343="","",VLOOKUP(B343,'6.直接費'!$B$5:$G$501,3,FALSE))</f>
        <v/>
      </c>
      <c r="O343" s="34" t="str">
        <f t="shared" si="80"/>
        <v/>
      </c>
      <c r="P343" s="34" t="str">
        <f>IF($B343="","",VLOOKUP($B343,'6.直接費'!$B$5:$G$501,4,FALSE))</f>
        <v/>
      </c>
      <c r="Q343" s="34"/>
      <c r="R343" s="34"/>
      <c r="S343" s="34" t="str">
        <f t="shared" si="82"/>
        <v/>
      </c>
      <c r="T343" s="34" t="str">
        <f t="shared" si="82"/>
        <v/>
      </c>
      <c r="U343" s="34" t="str">
        <f t="shared" si="82"/>
        <v/>
      </c>
      <c r="V343" s="34" t="str">
        <f t="shared" si="82"/>
        <v/>
      </c>
      <c r="W343" s="34" t="str">
        <f t="shared" si="82"/>
        <v/>
      </c>
      <c r="X343" s="34" t="str">
        <f t="shared" si="82"/>
        <v/>
      </c>
      <c r="Y343" s="34" t="str">
        <f t="shared" si="82"/>
        <v/>
      </c>
      <c r="Z343" s="34" t="str">
        <f t="shared" si="82"/>
        <v/>
      </c>
      <c r="AA343" s="34" t="str">
        <f t="shared" si="82"/>
        <v/>
      </c>
      <c r="AB343" s="34" t="str">
        <f t="shared" si="82"/>
        <v/>
      </c>
      <c r="AC343" s="34" t="str">
        <f t="shared" si="82"/>
        <v/>
      </c>
      <c r="AD343" s="34" t="str">
        <f t="shared" si="82"/>
        <v/>
      </c>
      <c r="AE343" s="34" t="str">
        <f t="shared" si="82"/>
        <v/>
      </c>
      <c r="AF343" s="34" t="str">
        <f t="shared" si="82"/>
        <v/>
      </c>
      <c r="AG343" s="34" t="str">
        <f t="shared" si="82"/>
        <v/>
      </c>
      <c r="AH343" s="34" t="str">
        <f t="shared" si="82"/>
        <v/>
      </c>
      <c r="AI343" s="34" t="str">
        <f t="shared" si="82"/>
        <v/>
      </c>
      <c r="AJ343" s="34" t="str">
        <f t="shared" si="82"/>
        <v/>
      </c>
      <c r="AK343" s="34" t="str">
        <f t="shared" si="82"/>
        <v/>
      </c>
      <c r="AL343" s="34" t="str">
        <f t="shared" si="82"/>
        <v/>
      </c>
      <c r="AM343" s="34" t="str">
        <f t="shared" si="82"/>
        <v/>
      </c>
      <c r="AN343" s="34" t="str">
        <f t="shared" si="82"/>
        <v/>
      </c>
      <c r="AO343" s="34" t="str">
        <f t="shared" si="82"/>
        <v/>
      </c>
      <c r="AP343" s="34" t="str">
        <f t="shared" si="82"/>
        <v/>
      </c>
      <c r="AQ343" s="34" t="str">
        <f t="shared" si="82"/>
        <v/>
      </c>
      <c r="AR343" s="34" t="str">
        <f t="shared" si="82"/>
        <v/>
      </c>
      <c r="AS343" s="34" t="str">
        <f t="shared" si="82"/>
        <v/>
      </c>
      <c r="AT343" s="34" t="str">
        <f t="shared" si="82"/>
        <v/>
      </c>
      <c r="AU343" s="34" t="str">
        <f t="shared" si="82"/>
        <v/>
      </c>
      <c r="AV343" s="34" t="str">
        <f t="shared" si="82"/>
        <v/>
      </c>
    </row>
    <row r="344" spans="2:48" ht="21.9" customHeight="1">
      <c r="B344" s="86" t="str">
        <f>IF('4.製品一覧'!B343="","",'4.製品一覧'!B343)</f>
        <v/>
      </c>
      <c r="C344" s="86" t="str">
        <f>IFERROR(VLOOKUP(B344,'4.製品一覧'!$B$4:$C$500,2,FALSE),"")</f>
        <v/>
      </c>
      <c r="D344" s="34">
        <f>SUMIF('2.売上実績'!$C$4:$C$5000,$B344,'2.売上実績'!$D$4:$D$5000)</f>
        <v>0</v>
      </c>
      <c r="E344" s="35">
        <f t="shared" si="74"/>
        <v>0</v>
      </c>
      <c r="F344" s="34">
        <f>IF(B344="",0,D344*VLOOKUP(B344,'4.製品一覧'!$B$4:$E$500,4,FALSE))</f>
        <v>0</v>
      </c>
      <c r="G344" s="35">
        <f t="shared" si="75"/>
        <v>0</v>
      </c>
      <c r="H344" s="35">
        <f t="shared" si="76"/>
        <v>0</v>
      </c>
      <c r="I344" s="113">
        <f t="shared" si="77"/>
        <v>0</v>
      </c>
      <c r="J344" s="114">
        <f t="shared" si="78"/>
        <v>0</v>
      </c>
      <c r="K344" s="47"/>
      <c r="L344" s="34" t="str">
        <f>IF(B344="","",SUMIF('5.経済減価償却'!$H$4:$H$3000,B344,'5.経済減価償却'!$G$4:$G$3000))</f>
        <v/>
      </c>
      <c r="M344" s="34" t="str">
        <f t="shared" si="79"/>
        <v/>
      </c>
      <c r="N344" s="34" t="str">
        <f>IF(B344="","",VLOOKUP(B344,'6.直接費'!$B$5:$G$501,3,FALSE))</f>
        <v/>
      </c>
      <c r="O344" s="34" t="str">
        <f t="shared" si="80"/>
        <v/>
      </c>
      <c r="P344" s="34" t="str">
        <f>IF($B344="","",VLOOKUP($B344,'6.直接費'!$B$5:$G$501,4,FALSE))</f>
        <v/>
      </c>
      <c r="Q344" s="34"/>
      <c r="R344" s="34"/>
      <c r="S344" s="34" t="str">
        <f t="shared" si="82"/>
        <v/>
      </c>
      <c r="T344" s="34" t="str">
        <f t="shared" si="82"/>
        <v/>
      </c>
      <c r="U344" s="34" t="str">
        <f t="shared" si="82"/>
        <v/>
      </c>
      <c r="V344" s="34" t="str">
        <f t="shared" si="82"/>
        <v/>
      </c>
      <c r="W344" s="34" t="str">
        <f t="shared" si="82"/>
        <v/>
      </c>
      <c r="X344" s="34" t="str">
        <f t="shared" si="82"/>
        <v/>
      </c>
      <c r="Y344" s="34" t="str">
        <f t="shared" si="82"/>
        <v/>
      </c>
      <c r="Z344" s="34" t="str">
        <f t="shared" si="82"/>
        <v/>
      </c>
      <c r="AA344" s="34" t="str">
        <f t="shared" si="82"/>
        <v/>
      </c>
      <c r="AB344" s="34" t="str">
        <f t="shared" si="82"/>
        <v/>
      </c>
      <c r="AC344" s="34" t="str">
        <f t="shared" si="82"/>
        <v/>
      </c>
      <c r="AD344" s="34" t="str">
        <f t="shared" si="82"/>
        <v/>
      </c>
      <c r="AE344" s="34" t="str">
        <f t="shared" si="82"/>
        <v/>
      </c>
      <c r="AF344" s="34" t="str">
        <f t="shared" si="82"/>
        <v/>
      </c>
      <c r="AG344" s="34" t="str">
        <f t="shared" si="82"/>
        <v/>
      </c>
      <c r="AH344" s="34" t="str">
        <f t="shared" si="82"/>
        <v/>
      </c>
      <c r="AI344" s="34" t="str">
        <f t="shared" si="82"/>
        <v/>
      </c>
      <c r="AJ344" s="34" t="str">
        <f t="shared" si="82"/>
        <v/>
      </c>
      <c r="AK344" s="34" t="str">
        <f t="shared" si="82"/>
        <v/>
      </c>
      <c r="AL344" s="34" t="str">
        <f t="shared" si="82"/>
        <v/>
      </c>
      <c r="AM344" s="34" t="str">
        <f t="shared" si="82"/>
        <v/>
      </c>
      <c r="AN344" s="34" t="str">
        <f t="shared" si="82"/>
        <v/>
      </c>
      <c r="AO344" s="34" t="str">
        <f t="shared" si="82"/>
        <v/>
      </c>
      <c r="AP344" s="34" t="str">
        <f t="shared" si="82"/>
        <v/>
      </c>
      <c r="AQ344" s="34" t="str">
        <f t="shared" si="82"/>
        <v/>
      </c>
      <c r="AR344" s="34" t="str">
        <f t="shared" si="82"/>
        <v/>
      </c>
      <c r="AS344" s="34" t="str">
        <f t="shared" si="82"/>
        <v/>
      </c>
      <c r="AT344" s="34" t="str">
        <f t="shared" si="82"/>
        <v/>
      </c>
      <c r="AU344" s="34" t="str">
        <f t="shared" si="82"/>
        <v/>
      </c>
      <c r="AV344" s="34" t="str">
        <f t="shared" si="82"/>
        <v/>
      </c>
    </row>
    <row r="345" spans="2:48" ht="21.9" customHeight="1">
      <c r="B345" s="86" t="str">
        <f>IF('4.製品一覧'!B344="","",'4.製品一覧'!B344)</f>
        <v/>
      </c>
      <c r="C345" s="86" t="str">
        <f>IFERROR(VLOOKUP(B345,'4.製品一覧'!$B$4:$C$500,2,FALSE),"")</f>
        <v/>
      </c>
      <c r="D345" s="34">
        <f>SUMIF('2.売上実績'!$C$4:$C$5000,$B345,'2.売上実績'!$D$4:$D$5000)</f>
        <v>0</v>
      </c>
      <c r="E345" s="35">
        <f t="shared" si="74"/>
        <v>0</v>
      </c>
      <c r="F345" s="34">
        <f>IF(B345="",0,D345*VLOOKUP(B345,'4.製品一覧'!$B$4:$E$500,4,FALSE))</f>
        <v>0</v>
      </c>
      <c r="G345" s="35">
        <f t="shared" si="75"/>
        <v>0</v>
      </c>
      <c r="H345" s="35">
        <f t="shared" si="76"/>
        <v>0</v>
      </c>
      <c r="I345" s="113">
        <f t="shared" si="77"/>
        <v>0</v>
      </c>
      <c r="J345" s="114">
        <f t="shared" si="78"/>
        <v>0</v>
      </c>
      <c r="K345" s="47"/>
      <c r="L345" s="34" t="str">
        <f>IF(B345="","",SUMIF('5.経済減価償却'!$H$4:$H$3000,B345,'5.経済減価償却'!$G$4:$G$3000))</f>
        <v/>
      </c>
      <c r="M345" s="34" t="str">
        <f t="shared" si="79"/>
        <v/>
      </c>
      <c r="N345" s="34" t="str">
        <f>IF(B345="","",VLOOKUP(B345,'6.直接費'!$B$5:$G$501,3,FALSE))</f>
        <v/>
      </c>
      <c r="O345" s="34" t="str">
        <f t="shared" si="80"/>
        <v/>
      </c>
      <c r="P345" s="34" t="str">
        <f>IF($B345="","",VLOOKUP($B345,'6.直接費'!$B$5:$G$501,4,FALSE))</f>
        <v/>
      </c>
      <c r="Q345" s="34"/>
      <c r="R345" s="34"/>
      <c r="S345" s="34" t="str">
        <f t="shared" ref="S345:AV353" si="83">IF(OR($B345="",S$4=""),"",IF(S$4="売上数",S$3*$E345,IF(S$4="汎用配賦値",S$3*$G345,IF(AND(S$4="均一配賦",$B$3&gt;0),S$3/$B$3,IF(S$4="減価償却費",S$3*$H345)))))</f>
        <v/>
      </c>
      <c r="T345" s="34" t="str">
        <f t="shared" si="83"/>
        <v/>
      </c>
      <c r="U345" s="34" t="str">
        <f t="shared" si="83"/>
        <v/>
      </c>
      <c r="V345" s="34" t="str">
        <f t="shared" si="83"/>
        <v/>
      </c>
      <c r="W345" s="34" t="str">
        <f t="shared" si="83"/>
        <v/>
      </c>
      <c r="X345" s="34" t="str">
        <f t="shared" si="83"/>
        <v/>
      </c>
      <c r="Y345" s="34" t="str">
        <f t="shared" si="83"/>
        <v/>
      </c>
      <c r="Z345" s="34" t="str">
        <f t="shared" si="83"/>
        <v/>
      </c>
      <c r="AA345" s="34" t="str">
        <f t="shared" si="83"/>
        <v/>
      </c>
      <c r="AB345" s="34" t="str">
        <f t="shared" si="83"/>
        <v/>
      </c>
      <c r="AC345" s="34" t="str">
        <f t="shared" si="83"/>
        <v/>
      </c>
      <c r="AD345" s="34" t="str">
        <f t="shared" si="83"/>
        <v/>
      </c>
      <c r="AE345" s="34" t="str">
        <f t="shared" si="83"/>
        <v/>
      </c>
      <c r="AF345" s="34" t="str">
        <f t="shared" si="83"/>
        <v/>
      </c>
      <c r="AG345" s="34" t="str">
        <f t="shared" si="83"/>
        <v/>
      </c>
      <c r="AH345" s="34" t="str">
        <f t="shared" si="83"/>
        <v/>
      </c>
      <c r="AI345" s="34" t="str">
        <f t="shared" si="83"/>
        <v/>
      </c>
      <c r="AJ345" s="34" t="str">
        <f t="shared" si="83"/>
        <v/>
      </c>
      <c r="AK345" s="34" t="str">
        <f t="shared" si="83"/>
        <v/>
      </c>
      <c r="AL345" s="34" t="str">
        <f t="shared" si="83"/>
        <v/>
      </c>
      <c r="AM345" s="34" t="str">
        <f t="shared" si="83"/>
        <v/>
      </c>
      <c r="AN345" s="34" t="str">
        <f t="shared" si="83"/>
        <v/>
      </c>
      <c r="AO345" s="34" t="str">
        <f t="shared" si="83"/>
        <v/>
      </c>
      <c r="AP345" s="34" t="str">
        <f t="shared" si="83"/>
        <v/>
      </c>
      <c r="AQ345" s="34" t="str">
        <f t="shared" si="83"/>
        <v/>
      </c>
      <c r="AR345" s="34" t="str">
        <f t="shared" si="83"/>
        <v/>
      </c>
      <c r="AS345" s="34" t="str">
        <f t="shared" si="83"/>
        <v/>
      </c>
      <c r="AT345" s="34" t="str">
        <f t="shared" si="83"/>
        <v/>
      </c>
      <c r="AU345" s="34" t="str">
        <f t="shared" si="83"/>
        <v/>
      </c>
      <c r="AV345" s="34" t="str">
        <f t="shared" si="83"/>
        <v/>
      </c>
    </row>
    <row r="346" spans="2:48" ht="21.9" customHeight="1">
      <c r="B346" s="86" t="str">
        <f>IF('4.製品一覧'!B345="","",'4.製品一覧'!B345)</f>
        <v/>
      </c>
      <c r="C346" s="86" t="str">
        <f>IFERROR(VLOOKUP(B346,'4.製品一覧'!$B$4:$C$500,2,FALSE),"")</f>
        <v/>
      </c>
      <c r="D346" s="34">
        <f>SUMIF('2.売上実績'!$C$4:$C$5000,$B346,'2.売上実績'!$D$4:$D$5000)</f>
        <v>0</v>
      </c>
      <c r="E346" s="35">
        <f t="shared" si="74"/>
        <v>0</v>
      </c>
      <c r="F346" s="34">
        <f>IF(B346="",0,D346*VLOOKUP(B346,'4.製品一覧'!$B$4:$E$500,4,FALSE))</f>
        <v>0</v>
      </c>
      <c r="G346" s="35">
        <f t="shared" si="75"/>
        <v>0</v>
      </c>
      <c r="H346" s="35">
        <f t="shared" si="76"/>
        <v>0</v>
      </c>
      <c r="I346" s="113">
        <f t="shared" si="77"/>
        <v>0</v>
      </c>
      <c r="J346" s="114">
        <f t="shared" si="78"/>
        <v>0</v>
      </c>
      <c r="K346" s="47"/>
      <c r="L346" s="34" t="str">
        <f>IF(B346="","",SUMIF('5.経済減価償却'!$H$4:$H$3000,B346,'5.経済減価償却'!$G$4:$G$3000))</f>
        <v/>
      </c>
      <c r="M346" s="34" t="str">
        <f t="shared" si="79"/>
        <v/>
      </c>
      <c r="N346" s="34" t="str">
        <f>IF(B346="","",VLOOKUP(B346,'6.直接費'!$B$5:$G$501,3,FALSE))</f>
        <v/>
      </c>
      <c r="O346" s="34" t="str">
        <f t="shared" si="80"/>
        <v/>
      </c>
      <c r="P346" s="34" t="str">
        <f>IF($B346="","",VLOOKUP($B346,'6.直接費'!$B$5:$G$501,4,FALSE))</f>
        <v/>
      </c>
      <c r="Q346" s="34"/>
      <c r="R346" s="34"/>
      <c r="S346" s="34" t="str">
        <f t="shared" si="83"/>
        <v/>
      </c>
      <c r="T346" s="34" t="str">
        <f t="shared" si="83"/>
        <v/>
      </c>
      <c r="U346" s="34" t="str">
        <f t="shared" si="83"/>
        <v/>
      </c>
      <c r="V346" s="34" t="str">
        <f t="shared" si="83"/>
        <v/>
      </c>
      <c r="W346" s="34" t="str">
        <f t="shared" si="83"/>
        <v/>
      </c>
      <c r="X346" s="34" t="str">
        <f t="shared" si="83"/>
        <v/>
      </c>
      <c r="Y346" s="34" t="str">
        <f t="shared" si="83"/>
        <v/>
      </c>
      <c r="Z346" s="34" t="str">
        <f t="shared" si="83"/>
        <v/>
      </c>
      <c r="AA346" s="34" t="str">
        <f t="shared" si="83"/>
        <v/>
      </c>
      <c r="AB346" s="34" t="str">
        <f t="shared" si="83"/>
        <v/>
      </c>
      <c r="AC346" s="34" t="str">
        <f t="shared" si="83"/>
        <v/>
      </c>
      <c r="AD346" s="34" t="str">
        <f t="shared" si="83"/>
        <v/>
      </c>
      <c r="AE346" s="34" t="str">
        <f t="shared" si="83"/>
        <v/>
      </c>
      <c r="AF346" s="34" t="str">
        <f t="shared" si="83"/>
        <v/>
      </c>
      <c r="AG346" s="34" t="str">
        <f t="shared" si="83"/>
        <v/>
      </c>
      <c r="AH346" s="34" t="str">
        <f t="shared" si="83"/>
        <v/>
      </c>
      <c r="AI346" s="34" t="str">
        <f t="shared" si="83"/>
        <v/>
      </c>
      <c r="AJ346" s="34" t="str">
        <f t="shared" si="83"/>
        <v/>
      </c>
      <c r="AK346" s="34" t="str">
        <f t="shared" si="83"/>
        <v/>
      </c>
      <c r="AL346" s="34" t="str">
        <f t="shared" si="83"/>
        <v/>
      </c>
      <c r="AM346" s="34" t="str">
        <f t="shared" si="83"/>
        <v/>
      </c>
      <c r="AN346" s="34" t="str">
        <f t="shared" si="83"/>
        <v/>
      </c>
      <c r="AO346" s="34" t="str">
        <f t="shared" si="83"/>
        <v/>
      </c>
      <c r="AP346" s="34" t="str">
        <f t="shared" si="83"/>
        <v/>
      </c>
      <c r="AQ346" s="34" t="str">
        <f t="shared" si="83"/>
        <v/>
      </c>
      <c r="AR346" s="34" t="str">
        <f t="shared" si="83"/>
        <v/>
      </c>
      <c r="AS346" s="34" t="str">
        <f t="shared" si="83"/>
        <v/>
      </c>
      <c r="AT346" s="34" t="str">
        <f t="shared" si="83"/>
        <v/>
      </c>
      <c r="AU346" s="34" t="str">
        <f t="shared" si="83"/>
        <v/>
      </c>
      <c r="AV346" s="34" t="str">
        <f t="shared" si="83"/>
        <v/>
      </c>
    </row>
    <row r="347" spans="2:48" ht="21.9" customHeight="1">
      <c r="B347" s="86" t="str">
        <f>IF('4.製品一覧'!B346="","",'4.製品一覧'!B346)</f>
        <v/>
      </c>
      <c r="C347" s="86" t="str">
        <f>IFERROR(VLOOKUP(B347,'4.製品一覧'!$B$4:$C$500,2,FALSE),"")</f>
        <v/>
      </c>
      <c r="D347" s="34">
        <f>SUMIF('2.売上実績'!$C$4:$C$5000,$B347,'2.売上実績'!$D$4:$D$5000)</f>
        <v>0</v>
      </c>
      <c r="E347" s="35">
        <f t="shared" si="74"/>
        <v>0</v>
      </c>
      <c r="F347" s="34">
        <f>IF(B347="",0,D347*VLOOKUP(B347,'4.製品一覧'!$B$4:$E$500,4,FALSE))</f>
        <v>0</v>
      </c>
      <c r="G347" s="35">
        <f t="shared" si="75"/>
        <v>0</v>
      </c>
      <c r="H347" s="35">
        <f t="shared" si="76"/>
        <v>0</v>
      </c>
      <c r="I347" s="113">
        <f t="shared" si="77"/>
        <v>0</v>
      </c>
      <c r="J347" s="114">
        <f t="shared" si="78"/>
        <v>0</v>
      </c>
      <c r="K347" s="47"/>
      <c r="L347" s="34" t="str">
        <f>IF(B347="","",SUMIF('5.経済減価償却'!$H$4:$H$3000,B347,'5.経済減価償却'!$G$4:$G$3000))</f>
        <v/>
      </c>
      <c r="M347" s="34" t="str">
        <f t="shared" si="79"/>
        <v/>
      </c>
      <c r="N347" s="34" t="str">
        <f>IF(B347="","",VLOOKUP(B347,'6.直接費'!$B$5:$G$501,3,FALSE))</f>
        <v/>
      </c>
      <c r="O347" s="34" t="str">
        <f t="shared" si="80"/>
        <v/>
      </c>
      <c r="P347" s="34" t="str">
        <f>IF($B347="","",VLOOKUP($B347,'6.直接費'!$B$5:$G$501,4,FALSE))</f>
        <v/>
      </c>
      <c r="Q347" s="34"/>
      <c r="R347" s="34"/>
      <c r="S347" s="34" t="str">
        <f t="shared" si="83"/>
        <v/>
      </c>
      <c r="T347" s="34" t="str">
        <f t="shared" si="83"/>
        <v/>
      </c>
      <c r="U347" s="34" t="str">
        <f t="shared" si="83"/>
        <v/>
      </c>
      <c r="V347" s="34" t="str">
        <f t="shared" si="83"/>
        <v/>
      </c>
      <c r="W347" s="34" t="str">
        <f t="shared" si="83"/>
        <v/>
      </c>
      <c r="X347" s="34" t="str">
        <f t="shared" si="83"/>
        <v/>
      </c>
      <c r="Y347" s="34" t="str">
        <f t="shared" si="83"/>
        <v/>
      </c>
      <c r="Z347" s="34" t="str">
        <f t="shared" si="83"/>
        <v/>
      </c>
      <c r="AA347" s="34" t="str">
        <f t="shared" si="83"/>
        <v/>
      </c>
      <c r="AB347" s="34" t="str">
        <f t="shared" si="83"/>
        <v/>
      </c>
      <c r="AC347" s="34" t="str">
        <f t="shared" si="83"/>
        <v/>
      </c>
      <c r="AD347" s="34" t="str">
        <f t="shared" si="83"/>
        <v/>
      </c>
      <c r="AE347" s="34" t="str">
        <f t="shared" si="83"/>
        <v/>
      </c>
      <c r="AF347" s="34" t="str">
        <f t="shared" si="83"/>
        <v/>
      </c>
      <c r="AG347" s="34" t="str">
        <f t="shared" si="83"/>
        <v/>
      </c>
      <c r="AH347" s="34" t="str">
        <f t="shared" si="83"/>
        <v/>
      </c>
      <c r="AI347" s="34" t="str">
        <f t="shared" si="83"/>
        <v/>
      </c>
      <c r="AJ347" s="34" t="str">
        <f t="shared" si="83"/>
        <v/>
      </c>
      <c r="AK347" s="34" t="str">
        <f t="shared" si="83"/>
        <v/>
      </c>
      <c r="AL347" s="34" t="str">
        <f t="shared" si="83"/>
        <v/>
      </c>
      <c r="AM347" s="34" t="str">
        <f t="shared" si="83"/>
        <v/>
      </c>
      <c r="AN347" s="34" t="str">
        <f t="shared" si="83"/>
        <v/>
      </c>
      <c r="AO347" s="34" t="str">
        <f t="shared" si="83"/>
        <v/>
      </c>
      <c r="AP347" s="34" t="str">
        <f t="shared" si="83"/>
        <v/>
      </c>
      <c r="AQ347" s="34" t="str">
        <f t="shared" si="83"/>
        <v/>
      </c>
      <c r="AR347" s="34" t="str">
        <f t="shared" si="83"/>
        <v/>
      </c>
      <c r="AS347" s="34" t="str">
        <f t="shared" si="83"/>
        <v/>
      </c>
      <c r="AT347" s="34" t="str">
        <f t="shared" si="83"/>
        <v/>
      </c>
      <c r="AU347" s="34" t="str">
        <f t="shared" si="83"/>
        <v/>
      </c>
      <c r="AV347" s="34" t="str">
        <f t="shared" si="83"/>
        <v/>
      </c>
    </row>
    <row r="348" spans="2:48" ht="21.9" customHeight="1">
      <c r="B348" s="86" t="str">
        <f>IF('4.製品一覧'!B347="","",'4.製品一覧'!B347)</f>
        <v/>
      </c>
      <c r="C348" s="86" t="str">
        <f>IFERROR(VLOOKUP(B348,'4.製品一覧'!$B$4:$C$500,2,FALSE),"")</f>
        <v/>
      </c>
      <c r="D348" s="34">
        <f>SUMIF('2.売上実績'!$C$4:$C$5000,$B348,'2.売上実績'!$D$4:$D$5000)</f>
        <v>0</v>
      </c>
      <c r="E348" s="35">
        <f t="shared" si="74"/>
        <v>0</v>
      </c>
      <c r="F348" s="34">
        <f>IF(B348="",0,D348*VLOOKUP(B348,'4.製品一覧'!$B$4:$E$500,4,FALSE))</f>
        <v>0</v>
      </c>
      <c r="G348" s="35">
        <f t="shared" si="75"/>
        <v>0</v>
      </c>
      <c r="H348" s="35">
        <f t="shared" si="76"/>
        <v>0</v>
      </c>
      <c r="I348" s="113">
        <f t="shared" si="77"/>
        <v>0</v>
      </c>
      <c r="J348" s="114">
        <f t="shared" si="78"/>
        <v>0</v>
      </c>
      <c r="K348" s="47"/>
      <c r="L348" s="34" t="str">
        <f>IF(B348="","",SUMIF('5.経済減価償却'!$H$4:$H$3000,B348,'5.経済減価償却'!$G$4:$G$3000))</f>
        <v/>
      </c>
      <c r="M348" s="34" t="str">
        <f t="shared" si="79"/>
        <v/>
      </c>
      <c r="N348" s="34" t="str">
        <f>IF(B348="","",VLOOKUP(B348,'6.直接費'!$B$5:$G$501,3,FALSE))</f>
        <v/>
      </c>
      <c r="O348" s="34" t="str">
        <f t="shared" si="80"/>
        <v/>
      </c>
      <c r="P348" s="34" t="str">
        <f>IF($B348="","",VLOOKUP($B348,'6.直接費'!$B$5:$G$501,4,FALSE))</f>
        <v/>
      </c>
      <c r="Q348" s="34"/>
      <c r="R348" s="34"/>
      <c r="S348" s="34" t="str">
        <f t="shared" si="83"/>
        <v/>
      </c>
      <c r="T348" s="34" t="str">
        <f t="shared" si="83"/>
        <v/>
      </c>
      <c r="U348" s="34" t="str">
        <f t="shared" si="83"/>
        <v/>
      </c>
      <c r="V348" s="34" t="str">
        <f t="shared" si="83"/>
        <v/>
      </c>
      <c r="W348" s="34" t="str">
        <f t="shared" si="83"/>
        <v/>
      </c>
      <c r="X348" s="34" t="str">
        <f t="shared" si="83"/>
        <v/>
      </c>
      <c r="Y348" s="34" t="str">
        <f t="shared" si="83"/>
        <v/>
      </c>
      <c r="Z348" s="34" t="str">
        <f t="shared" si="83"/>
        <v/>
      </c>
      <c r="AA348" s="34" t="str">
        <f t="shared" si="83"/>
        <v/>
      </c>
      <c r="AB348" s="34" t="str">
        <f t="shared" si="83"/>
        <v/>
      </c>
      <c r="AC348" s="34" t="str">
        <f t="shared" si="83"/>
        <v/>
      </c>
      <c r="AD348" s="34" t="str">
        <f t="shared" si="83"/>
        <v/>
      </c>
      <c r="AE348" s="34" t="str">
        <f t="shared" si="83"/>
        <v/>
      </c>
      <c r="AF348" s="34" t="str">
        <f t="shared" si="83"/>
        <v/>
      </c>
      <c r="AG348" s="34" t="str">
        <f t="shared" si="83"/>
        <v/>
      </c>
      <c r="AH348" s="34" t="str">
        <f t="shared" si="83"/>
        <v/>
      </c>
      <c r="AI348" s="34" t="str">
        <f t="shared" si="83"/>
        <v/>
      </c>
      <c r="AJ348" s="34" t="str">
        <f t="shared" si="83"/>
        <v/>
      </c>
      <c r="AK348" s="34" t="str">
        <f t="shared" si="83"/>
        <v/>
      </c>
      <c r="AL348" s="34" t="str">
        <f t="shared" si="83"/>
        <v/>
      </c>
      <c r="AM348" s="34" t="str">
        <f t="shared" si="83"/>
        <v/>
      </c>
      <c r="AN348" s="34" t="str">
        <f t="shared" si="83"/>
        <v/>
      </c>
      <c r="AO348" s="34" t="str">
        <f t="shared" si="83"/>
        <v/>
      </c>
      <c r="AP348" s="34" t="str">
        <f t="shared" si="83"/>
        <v/>
      </c>
      <c r="AQ348" s="34" t="str">
        <f t="shared" si="83"/>
        <v/>
      </c>
      <c r="AR348" s="34" t="str">
        <f t="shared" si="83"/>
        <v/>
      </c>
      <c r="AS348" s="34" t="str">
        <f t="shared" si="83"/>
        <v/>
      </c>
      <c r="AT348" s="34" t="str">
        <f t="shared" si="83"/>
        <v/>
      </c>
      <c r="AU348" s="34" t="str">
        <f t="shared" si="83"/>
        <v/>
      </c>
      <c r="AV348" s="34" t="str">
        <f t="shared" si="83"/>
        <v/>
      </c>
    </row>
    <row r="349" spans="2:48" ht="21.9" customHeight="1">
      <c r="B349" s="86" t="str">
        <f>IF('4.製品一覧'!B348="","",'4.製品一覧'!B348)</f>
        <v/>
      </c>
      <c r="C349" s="86" t="str">
        <f>IFERROR(VLOOKUP(B349,'4.製品一覧'!$B$4:$C$500,2,FALSE),"")</f>
        <v/>
      </c>
      <c r="D349" s="34">
        <f>SUMIF('2.売上実績'!$C$4:$C$5000,$B349,'2.売上実績'!$D$4:$D$5000)</f>
        <v>0</v>
      </c>
      <c r="E349" s="35">
        <f t="shared" si="74"/>
        <v>0</v>
      </c>
      <c r="F349" s="34">
        <f>IF(B349="",0,D349*VLOOKUP(B349,'4.製品一覧'!$B$4:$E$500,4,FALSE))</f>
        <v>0</v>
      </c>
      <c r="G349" s="35">
        <f t="shared" si="75"/>
        <v>0</v>
      </c>
      <c r="H349" s="35">
        <f t="shared" si="76"/>
        <v>0</v>
      </c>
      <c r="I349" s="113">
        <f t="shared" si="77"/>
        <v>0</v>
      </c>
      <c r="J349" s="114">
        <f t="shared" si="78"/>
        <v>0</v>
      </c>
      <c r="K349" s="47"/>
      <c r="L349" s="34" t="str">
        <f>IF(B349="","",SUMIF('5.経済減価償却'!$H$4:$H$3000,B349,'5.経済減価償却'!$G$4:$G$3000))</f>
        <v/>
      </c>
      <c r="M349" s="34" t="str">
        <f t="shared" si="79"/>
        <v/>
      </c>
      <c r="N349" s="34" t="str">
        <f>IF(B349="","",VLOOKUP(B349,'6.直接費'!$B$5:$G$501,3,FALSE))</f>
        <v/>
      </c>
      <c r="O349" s="34" t="str">
        <f t="shared" si="80"/>
        <v/>
      </c>
      <c r="P349" s="34" t="str">
        <f>IF($B349="","",VLOOKUP($B349,'6.直接費'!$B$5:$G$501,4,FALSE))</f>
        <v/>
      </c>
      <c r="Q349" s="34"/>
      <c r="R349" s="34"/>
      <c r="S349" s="34" t="str">
        <f t="shared" si="83"/>
        <v/>
      </c>
      <c r="T349" s="34" t="str">
        <f t="shared" si="83"/>
        <v/>
      </c>
      <c r="U349" s="34" t="str">
        <f t="shared" si="83"/>
        <v/>
      </c>
      <c r="V349" s="34" t="str">
        <f t="shared" si="83"/>
        <v/>
      </c>
      <c r="W349" s="34" t="str">
        <f t="shared" si="83"/>
        <v/>
      </c>
      <c r="X349" s="34" t="str">
        <f t="shared" si="83"/>
        <v/>
      </c>
      <c r="Y349" s="34" t="str">
        <f t="shared" si="83"/>
        <v/>
      </c>
      <c r="Z349" s="34" t="str">
        <f t="shared" si="83"/>
        <v/>
      </c>
      <c r="AA349" s="34" t="str">
        <f t="shared" si="83"/>
        <v/>
      </c>
      <c r="AB349" s="34" t="str">
        <f t="shared" si="83"/>
        <v/>
      </c>
      <c r="AC349" s="34" t="str">
        <f t="shared" si="83"/>
        <v/>
      </c>
      <c r="AD349" s="34" t="str">
        <f t="shared" si="83"/>
        <v/>
      </c>
      <c r="AE349" s="34" t="str">
        <f t="shared" si="83"/>
        <v/>
      </c>
      <c r="AF349" s="34" t="str">
        <f t="shared" si="83"/>
        <v/>
      </c>
      <c r="AG349" s="34" t="str">
        <f t="shared" si="83"/>
        <v/>
      </c>
      <c r="AH349" s="34" t="str">
        <f t="shared" si="83"/>
        <v/>
      </c>
      <c r="AI349" s="34" t="str">
        <f t="shared" si="83"/>
        <v/>
      </c>
      <c r="AJ349" s="34" t="str">
        <f t="shared" si="83"/>
        <v/>
      </c>
      <c r="AK349" s="34" t="str">
        <f t="shared" si="83"/>
        <v/>
      </c>
      <c r="AL349" s="34" t="str">
        <f t="shared" si="83"/>
        <v/>
      </c>
      <c r="AM349" s="34" t="str">
        <f t="shared" si="83"/>
        <v/>
      </c>
      <c r="AN349" s="34" t="str">
        <f t="shared" si="83"/>
        <v/>
      </c>
      <c r="AO349" s="34" t="str">
        <f t="shared" si="83"/>
        <v/>
      </c>
      <c r="AP349" s="34" t="str">
        <f t="shared" si="83"/>
        <v/>
      </c>
      <c r="AQ349" s="34" t="str">
        <f t="shared" si="83"/>
        <v/>
      </c>
      <c r="AR349" s="34" t="str">
        <f t="shared" si="83"/>
        <v/>
      </c>
      <c r="AS349" s="34" t="str">
        <f t="shared" si="83"/>
        <v/>
      </c>
      <c r="AT349" s="34" t="str">
        <f t="shared" si="83"/>
        <v/>
      </c>
      <c r="AU349" s="34" t="str">
        <f t="shared" si="83"/>
        <v/>
      </c>
      <c r="AV349" s="34" t="str">
        <f t="shared" si="83"/>
        <v/>
      </c>
    </row>
    <row r="350" spans="2:48" ht="21.9" customHeight="1">
      <c r="B350" s="86" t="str">
        <f>IF('4.製品一覧'!B349="","",'4.製品一覧'!B349)</f>
        <v/>
      </c>
      <c r="C350" s="86" t="str">
        <f>IFERROR(VLOOKUP(B350,'4.製品一覧'!$B$4:$C$500,2,FALSE),"")</f>
        <v/>
      </c>
      <c r="D350" s="34">
        <f>SUMIF('2.売上実績'!$C$4:$C$5000,$B350,'2.売上実績'!$D$4:$D$5000)</f>
        <v>0</v>
      </c>
      <c r="E350" s="35">
        <f t="shared" si="74"/>
        <v>0</v>
      </c>
      <c r="F350" s="34">
        <f>IF(B350="",0,D350*VLOOKUP(B350,'4.製品一覧'!$B$4:$E$500,4,FALSE))</f>
        <v>0</v>
      </c>
      <c r="G350" s="35">
        <f t="shared" si="75"/>
        <v>0</v>
      </c>
      <c r="H350" s="35">
        <f t="shared" si="76"/>
        <v>0</v>
      </c>
      <c r="I350" s="113">
        <f t="shared" si="77"/>
        <v>0</v>
      </c>
      <c r="J350" s="114">
        <f t="shared" si="78"/>
        <v>0</v>
      </c>
      <c r="K350" s="47"/>
      <c r="L350" s="34" t="str">
        <f>IF(B350="","",SUMIF('5.経済減価償却'!$H$4:$H$3000,B350,'5.経済減価償却'!$G$4:$G$3000))</f>
        <v/>
      </c>
      <c r="M350" s="34" t="str">
        <f t="shared" si="79"/>
        <v/>
      </c>
      <c r="N350" s="34" t="str">
        <f>IF(B350="","",VLOOKUP(B350,'6.直接費'!$B$5:$G$501,3,FALSE))</f>
        <v/>
      </c>
      <c r="O350" s="34" t="str">
        <f t="shared" si="80"/>
        <v/>
      </c>
      <c r="P350" s="34" t="str">
        <f>IF($B350="","",VLOOKUP($B350,'6.直接費'!$B$5:$G$501,4,FALSE))</f>
        <v/>
      </c>
      <c r="Q350" s="34"/>
      <c r="R350" s="34"/>
      <c r="S350" s="34" t="str">
        <f t="shared" si="83"/>
        <v/>
      </c>
      <c r="T350" s="34" t="str">
        <f t="shared" si="83"/>
        <v/>
      </c>
      <c r="U350" s="34" t="str">
        <f t="shared" si="83"/>
        <v/>
      </c>
      <c r="V350" s="34" t="str">
        <f t="shared" si="83"/>
        <v/>
      </c>
      <c r="W350" s="34" t="str">
        <f t="shared" si="83"/>
        <v/>
      </c>
      <c r="X350" s="34" t="str">
        <f t="shared" si="83"/>
        <v/>
      </c>
      <c r="Y350" s="34" t="str">
        <f t="shared" si="83"/>
        <v/>
      </c>
      <c r="Z350" s="34" t="str">
        <f t="shared" si="83"/>
        <v/>
      </c>
      <c r="AA350" s="34" t="str">
        <f t="shared" si="83"/>
        <v/>
      </c>
      <c r="AB350" s="34" t="str">
        <f t="shared" si="83"/>
        <v/>
      </c>
      <c r="AC350" s="34" t="str">
        <f t="shared" si="83"/>
        <v/>
      </c>
      <c r="AD350" s="34" t="str">
        <f t="shared" si="83"/>
        <v/>
      </c>
      <c r="AE350" s="34" t="str">
        <f t="shared" si="83"/>
        <v/>
      </c>
      <c r="AF350" s="34" t="str">
        <f t="shared" si="83"/>
        <v/>
      </c>
      <c r="AG350" s="34" t="str">
        <f t="shared" si="83"/>
        <v/>
      </c>
      <c r="AH350" s="34" t="str">
        <f t="shared" si="83"/>
        <v/>
      </c>
      <c r="AI350" s="34" t="str">
        <f t="shared" si="83"/>
        <v/>
      </c>
      <c r="AJ350" s="34" t="str">
        <f t="shared" si="83"/>
        <v/>
      </c>
      <c r="AK350" s="34" t="str">
        <f t="shared" si="83"/>
        <v/>
      </c>
      <c r="AL350" s="34" t="str">
        <f t="shared" si="83"/>
        <v/>
      </c>
      <c r="AM350" s="34" t="str">
        <f t="shared" si="83"/>
        <v/>
      </c>
      <c r="AN350" s="34" t="str">
        <f t="shared" si="83"/>
        <v/>
      </c>
      <c r="AO350" s="34" t="str">
        <f t="shared" si="83"/>
        <v/>
      </c>
      <c r="AP350" s="34" t="str">
        <f t="shared" si="83"/>
        <v/>
      </c>
      <c r="AQ350" s="34" t="str">
        <f t="shared" si="83"/>
        <v/>
      </c>
      <c r="AR350" s="34" t="str">
        <f t="shared" si="83"/>
        <v/>
      </c>
      <c r="AS350" s="34" t="str">
        <f t="shared" si="83"/>
        <v/>
      </c>
      <c r="AT350" s="34" t="str">
        <f t="shared" si="83"/>
        <v/>
      </c>
      <c r="AU350" s="34" t="str">
        <f t="shared" si="83"/>
        <v/>
      </c>
      <c r="AV350" s="34" t="str">
        <f t="shared" si="83"/>
        <v/>
      </c>
    </row>
    <row r="351" spans="2:48" ht="21.9" customHeight="1">
      <c r="B351" s="86" t="str">
        <f>IF('4.製品一覧'!B350="","",'4.製品一覧'!B350)</f>
        <v/>
      </c>
      <c r="C351" s="86" t="str">
        <f>IFERROR(VLOOKUP(B351,'4.製品一覧'!$B$4:$C$500,2,FALSE),"")</f>
        <v/>
      </c>
      <c r="D351" s="34">
        <f>SUMIF('2.売上実績'!$C$4:$C$5000,$B351,'2.売上実績'!$D$4:$D$5000)</f>
        <v>0</v>
      </c>
      <c r="E351" s="35">
        <f t="shared" si="74"/>
        <v>0</v>
      </c>
      <c r="F351" s="34">
        <f>IF(B351="",0,D351*VLOOKUP(B351,'4.製品一覧'!$B$4:$E$500,4,FALSE))</f>
        <v>0</v>
      </c>
      <c r="G351" s="35">
        <f t="shared" si="75"/>
        <v>0</v>
      </c>
      <c r="H351" s="35">
        <f t="shared" si="76"/>
        <v>0</v>
      </c>
      <c r="I351" s="113">
        <f t="shared" si="77"/>
        <v>0</v>
      </c>
      <c r="J351" s="114">
        <f t="shared" si="78"/>
        <v>0</v>
      </c>
      <c r="K351" s="47"/>
      <c r="L351" s="34" t="str">
        <f>IF(B351="","",SUMIF('5.経済減価償却'!$H$4:$H$3000,B351,'5.経済減価償却'!$G$4:$G$3000))</f>
        <v/>
      </c>
      <c r="M351" s="34" t="str">
        <f t="shared" si="79"/>
        <v/>
      </c>
      <c r="N351" s="34" t="str">
        <f>IF(B351="","",VLOOKUP(B351,'6.直接費'!$B$5:$G$501,3,FALSE))</f>
        <v/>
      </c>
      <c r="O351" s="34" t="str">
        <f t="shared" si="80"/>
        <v/>
      </c>
      <c r="P351" s="34" t="str">
        <f>IF($B351="","",VLOOKUP($B351,'6.直接費'!$B$5:$G$501,4,FALSE))</f>
        <v/>
      </c>
      <c r="Q351" s="34"/>
      <c r="R351" s="34"/>
      <c r="S351" s="34" t="str">
        <f t="shared" si="83"/>
        <v/>
      </c>
      <c r="T351" s="34" t="str">
        <f t="shared" si="83"/>
        <v/>
      </c>
      <c r="U351" s="34" t="str">
        <f t="shared" si="83"/>
        <v/>
      </c>
      <c r="V351" s="34" t="str">
        <f t="shared" si="83"/>
        <v/>
      </c>
      <c r="W351" s="34" t="str">
        <f t="shared" si="83"/>
        <v/>
      </c>
      <c r="X351" s="34" t="str">
        <f t="shared" si="83"/>
        <v/>
      </c>
      <c r="Y351" s="34" t="str">
        <f t="shared" si="83"/>
        <v/>
      </c>
      <c r="Z351" s="34" t="str">
        <f t="shared" si="83"/>
        <v/>
      </c>
      <c r="AA351" s="34" t="str">
        <f t="shared" si="83"/>
        <v/>
      </c>
      <c r="AB351" s="34" t="str">
        <f t="shared" si="83"/>
        <v/>
      </c>
      <c r="AC351" s="34" t="str">
        <f t="shared" si="83"/>
        <v/>
      </c>
      <c r="AD351" s="34" t="str">
        <f t="shared" si="83"/>
        <v/>
      </c>
      <c r="AE351" s="34" t="str">
        <f t="shared" si="83"/>
        <v/>
      </c>
      <c r="AF351" s="34" t="str">
        <f t="shared" si="83"/>
        <v/>
      </c>
      <c r="AG351" s="34" t="str">
        <f t="shared" si="83"/>
        <v/>
      </c>
      <c r="AH351" s="34" t="str">
        <f t="shared" si="83"/>
        <v/>
      </c>
      <c r="AI351" s="34" t="str">
        <f t="shared" si="83"/>
        <v/>
      </c>
      <c r="AJ351" s="34" t="str">
        <f t="shared" si="83"/>
        <v/>
      </c>
      <c r="AK351" s="34" t="str">
        <f t="shared" si="83"/>
        <v/>
      </c>
      <c r="AL351" s="34" t="str">
        <f t="shared" si="83"/>
        <v/>
      </c>
      <c r="AM351" s="34" t="str">
        <f t="shared" si="83"/>
        <v/>
      </c>
      <c r="AN351" s="34" t="str">
        <f t="shared" si="83"/>
        <v/>
      </c>
      <c r="AO351" s="34" t="str">
        <f t="shared" si="83"/>
        <v/>
      </c>
      <c r="AP351" s="34" t="str">
        <f t="shared" si="83"/>
        <v/>
      </c>
      <c r="AQ351" s="34" t="str">
        <f t="shared" si="83"/>
        <v/>
      </c>
      <c r="AR351" s="34" t="str">
        <f t="shared" si="83"/>
        <v/>
      </c>
      <c r="AS351" s="34" t="str">
        <f t="shared" si="83"/>
        <v/>
      </c>
      <c r="AT351" s="34" t="str">
        <f t="shared" si="83"/>
        <v/>
      </c>
      <c r="AU351" s="34" t="str">
        <f t="shared" si="83"/>
        <v/>
      </c>
      <c r="AV351" s="34" t="str">
        <f t="shared" si="83"/>
        <v/>
      </c>
    </row>
    <row r="352" spans="2:48" ht="21.9" customHeight="1">
      <c r="B352" s="86" t="str">
        <f>IF('4.製品一覧'!B351="","",'4.製品一覧'!B351)</f>
        <v/>
      </c>
      <c r="C352" s="86" t="str">
        <f>IFERROR(VLOOKUP(B352,'4.製品一覧'!$B$4:$C$500,2,FALSE),"")</f>
        <v/>
      </c>
      <c r="D352" s="34">
        <f>SUMIF('2.売上実績'!$C$4:$C$5000,$B352,'2.売上実績'!$D$4:$D$5000)</f>
        <v>0</v>
      </c>
      <c r="E352" s="35">
        <f t="shared" si="74"/>
        <v>0</v>
      </c>
      <c r="F352" s="34">
        <f>IF(B352="",0,D352*VLOOKUP(B352,'4.製品一覧'!$B$4:$E$500,4,FALSE))</f>
        <v>0</v>
      </c>
      <c r="G352" s="35">
        <f t="shared" si="75"/>
        <v>0</v>
      </c>
      <c r="H352" s="35">
        <f t="shared" si="76"/>
        <v>0</v>
      </c>
      <c r="I352" s="113">
        <f t="shared" si="77"/>
        <v>0</v>
      </c>
      <c r="J352" s="114">
        <f t="shared" si="78"/>
        <v>0</v>
      </c>
      <c r="K352" s="47"/>
      <c r="L352" s="34" t="str">
        <f>IF(B352="","",SUMIF('5.経済減価償却'!$H$4:$H$3000,B352,'5.経済減価償却'!$G$4:$G$3000))</f>
        <v/>
      </c>
      <c r="M352" s="34" t="str">
        <f t="shared" si="79"/>
        <v/>
      </c>
      <c r="N352" s="34" t="str">
        <f>IF(B352="","",VLOOKUP(B352,'6.直接費'!$B$5:$G$501,3,FALSE))</f>
        <v/>
      </c>
      <c r="O352" s="34" t="str">
        <f t="shared" si="80"/>
        <v/>
      </c>
      <c r="P352" s="34" t="str">
        <f>IF($B352="","",VLOOKUP($B352,'6.直接費'!$B$5:$G$501,4,FALSE))</f>
        <v/>
      </c>
      <c r="Q352" s="34"/>
      <c r="R352" s="34"/>
      <c r="S352" s="34" t="str">
        <f t="shared" si="83"/>
        <v/>
      </c>
      <c r="T352" s="34" t="str">
        <f t="shared" si="83"/>
        <v/>
      </c>
      <c r="U352" s="34" t="str">
        <f t="shared" si="83"/>
        <v/>
      </c>
      <c r="V352" s="34" t="str">
        <f t="shared" si="83"/>
        <v/>
      </c>
      <c r="W352" s="34" t="str">
        <f t="shared" si="83"/>
        <v/>
      </c>
      <c r="X352" s="34" t="str">
        <f t="shared" si="83"/>
        <v/>
      </c>
      <c r="Y352" s="34" t="str">
        <f t="shared" si="83"/>
        <v/>
      </c>
      <c r="Z352" s="34" t="str">
        <f t="shared" si="83"/>
        <v/>
      </c>
      <c r="AA352" s="34" t="str">
        <f t="shared" si="83"/>
        <v/>
      </c>
      <c r="AB352" s="34" t="str">
        <f t="shared" si="83"/>
        <v/>
      </c>
      <c r="AC352" s="34" t="str">
        <f t="shared" si="83"/>
        <v/>
      </c>
      <c r="AD352" s="34" t="str">
        <f t="shared" si="83"/>
        <v/>
      </c>
      <c r="AE352" s="34" t="str">
        <f t="shared" si="83"/>
        <v/>
      </c>
      <c r="AF352" s="34" t="str">
        <f t="shared" si="83"/>
        <v/>
      </c>
      <c r="AG352" s="34" t="str">
        <f t="shared" si="83"/>
        <v/>
      </c>
      <c r="AH352" s="34" t="str">
        <f t="shared" si="83"/>
        <v/>
      </c>
      <c r="AI352" s="34" t="str">
        <f t="shared" si="83"/>
        <v/>
      </c>
      <c r="AJ352" s="34" t="str">
        <f t="shared" si="83"/>
        <v/>
      </c>
      <c r="AK352" s="34" t="str">
        <f t="shared" si="83"/>
        <v/>
      </c>
      <c r="AL352" s="34" t="str">
        <f t="shared" si="83"/>
        <v/>
      </c>
      <c r="AM352" s="34" t="str">
        <f t="shared" si="83"/>
        <v/>
      </c>
      <c r="AN352" s="34" t="str">
        <f t="shared" si="83"/>
        <v/>
      </c>
      <c r="AO352" s="34" t="str">
        <f t="shared" si="83"/>
        <v/>
      </c>
      <c r="AP352" s="34" t="str">
        <f t="shared" si="83"/>
        <v/>
      </c>
      <c r="AQ352" s="34" t="str">
        <f t="shared" si="83"/>
        <v/>
      </c>
      <c r="AR352" s="34" t="str">
        <f t="shared" si="83"/>
        <v/>
      </c>
      <c r="AS352" s="34" t="str">
        <f t="shared" si="83"/>
        <v/>
      </c>
      <c r="AT352" s="34" t="str">
        <f t="shared" si="83"/>
        <v/>
      </c>
      <c r="AU352" s="34" t="str">
        <f t="shared" si="83"/>
        <v/>
      </c>
      <c r="AV352" s="34" t="str">
        <f t="shared" si="83"/>
        <v/>
      </c>
    </row>
    <row r="353" spans="2:48" ht="21.9" customHeight="1">
      <c r="B353" s="86" t="str">
        <f>IF('4.製品一覧'!B352="","",'4.製品一覧'!B352)</f>
        <v/>
      </c>
      <c r="C353" s="86" t="str">
        <f>IFERROR(VLOOKUP(B353,'4.製品一覧'!$B$4:$C$500,2,FALSE),"")</f>
        <v/>
      </c>
      <c r="D353" s="34">
        <f>SUMIF('2.売上実績'!$C$4:$C$5000,$B353,'2.売上実績'!$D$4:$D$5000)</f>
        <v>0</v>
      </c>
      <c r="E353" s="35">
        <f t="shared" si="74"/>
        <v>0</v>
      </c>
      <c r="F353" s="34">
        <f>IF(B353="",0,D353*VLOOKUP(B353,'4.製品一覧'!$B$4:$E$500,4,FALSE))</f>
        <v>0</v>
      </c>
      <c r="G353" s="35">
        <f t="shared" si="75"/>
        <v>0</v>
      </c>
      <c r="H353" s="35">
        <f t="shared" si="76"/>
        <v>0</v>
      </c>
      <c r="I353" s="113">
        <f t="shared" si="77"/>
        <v>0</v>
      </c>
      <c r="J353" s="114">
        <f t="shared" si="78"/>
        <v>0</v>
      </c>
      <c r="K353" s="47"/>
      <c r="L353" s="34" t="str">
        <f>IF(B353="","",SUMIF('5.経済減価償却'!$H$4:$H$3000,B353,'5.経済減価償却'!$G$4:$G$3000))</f>
        <v/>
      </c>
      <c r="M353" s="34" t="str">
        <f t="shared" si="79"/>
        <v/>
      </c>
      <c r="N353" s="34" t="str">
        <f>IF(B353="","",VLOOKUP(B353,'6.直接費'!$B$5:$G$501,3,FALSE))</f>
        <v/>
      </c>
      <c r="O353" s="34" t="str">
        <f t="shared" si="80"/>
        <v/>
      </c>
      <c r="P353" s="34" t="str">
        <f>IF($B353="","",VLOOKUP($B353,'6.直接費'!$B$5:$G$501,4,FALSE))</f>
        <v/>
      </c>
      <c r="Q353" s="34"/>
      <c r="R353" s="34"/>
      <c r="S353" s="34" t="str">
        <f t="shared" si="83"/>
        <v/>
      </c>
      <c r="T353" s="34" t="str">
        <f t="shared" si="83"/>
        <v/>
      </c>
      <c r="U353" s="34" t="str">
        <f t="shared" si="83"/>
        <v/>
      </c>
      <c r="V353" s="34" t="str">
        <f t="shared" si="83"/>
        <v/>
      </c>
      <c r="W353" s="34" t="str">
        <f t="shared" si="83"/>
        <v/>
      </c>
      <c r="X353" s="34" t="str">
        <f t="shared" si="83"/>
        <v/>
      </c>
      <c r="Y353" s="34" t="str">
        <f t="shared" si="83"/>
        <v/>
      </c>
      <c r="Z353" s="34" t="str">
        <f t="shared" si="83"/>
        <v/>
      </c>
      <c r="AA353" s="34" t="str">
        <f t="shared" si="83"/>
        <v/>
      </c>
      <c r="AB353" s="34" t="str">
        <f t="shared" si="83"/>
        <v/>
      </c>
      <c r="AC353" s="34" t="str">
        <f t="shared" si="83"/>
        <v/>
      </c>
      <c r="AD353" s="34" t="str">
        <f t="shared" si="83"/>
        <v/>
      </c>
      <c r="AE353" s="34" t="str">
        <f t="shared" si="83"/>
        <v/>
      </c>
      <c r="AF353" s="34" t="str">
        <f t="shared" si="83"/>
        <v/>
      </c>
      <c r="AG353" s="34" t="str">
        <f t="shared" si="83"/>
        <v/>
      </c>
      <c r="AH353" s="34" t="str">
        <f t="shared" ref="S353:AV361" si="84">IF(OR($B353="",AH$4=""),"",IF(AH$4="売上数",AH$3*$E353,IF(AH$4="汎用配賦値",AH$3*$G353,IF(AND(AH$4="均一配賦",$B$3&gt;0),AH$3/$B$3,IF(AH$4="減価償却費",AH$3*$H353)))))</f>
        <v/>
      </c>
      <c r="AI353" s="34" t="str">
        <f t="shared" si="84"/>
        <v/>
      </c>
      <c r="AJ353" s="34" t="str">
        <f t="shared" si="84"/>
        <v/>
      </c>
      <c r="AK353" s="34" t="str">
        <f t="shared" si="84"/>
        <v/>
      </c>
      <c r="AL353" s="34" t="str">
        <f t="shared" si="84"/>
        <v/>
      </c>
      <c r="AM353" s="34" t="str">
        <f t="shared" si="84"/>
        <v/>
      </c>
      <c r="AN353" s="34" t="str">
        <f t="shared" si="84"/>
        <v/>
      </c>
      <c r="AO353" s="34" t="str">
        <f t="shared" si="84"/>
        <v/>
      </c>
      <c r="AP353" s="34" t="str">
        <f t="shared" si="84"/>
        <v/>
      </c>
      <c r="AQ353" s="34" t="str">
        <f t="shared" si="84"/>
        <v/>
      </c>
      <c r="AR353" s="34" t="str">
        <f t="shared" si="84"/>
        <v/>
      </c>
      <c r="AS353" s="34" t="str">
        <f t="shared" si="84"/>
        <v/>
      </c>
      <c r="AT353" s="34" t="str">
        <f t="shared" si="84"/>
        <v/>
      </c>
      <c r="AU353" s="34" t="str">
        <f t="shared" si="84"/>
        <v/>
      </c>
      <c r="AV353" s="34" t="str">
        <f t="shared" si="84"/>
        <v/>
      </c>
    </row>
    <row r="354" spans="2:48" ht="21.9" customHeight="1">
      <c r="B354" s="86" t="str">
        <f>IF('4.製品一覧'!B353="","",'4.製品一覧'!B353)</f>
        <v/>
      </c>
      <c r="C354" s="86" t="str">
        <f>IFERROR(VLOOKUP(B354,'4.製品一覧'!$B$4:$C$500,2,FALSE),"")</f>
        <v/>
      </c>
      <c r="D354" s="34">
        <f>SUMIF('2.売上実績'!$C$4:$C$5000,$B354,'2.売上実績'!$D$4:$D$5000)</f>
        <v>0</v>
      </c>
      <c r="E354" s="35">
        <f t="shared" si="74"/>
        <v>0</v>
      </c>
      <c r="F354" s="34">
        <f>IF(B354="",0,D354*VLOOKUP(B354,'4.製品一覧'!$B$4:$E$500,4,FALSE))</f>
        <v>0</v>
      </c>
      <c r="G354" s="35">
        <f t="shared" si="75"/>
        <v>0</v>
      </c>
      <c r="H354" s="35">
        <f t="shared" si="76"/>
        <v>0</v>
      </c>
      <c r="I354" s="113">
        <f t="shared" si="77"/>
        <v>0</v>
      </c>
      <c r="J354" s="114">
        <f t="shared" si="78"/>
        <v>0</v>
      </c>
      <c r="K354" s="47"/>
      <c r="L354" s="34" t="str">
        <f>IF(B354="","",SUMIF('5.経済減価償却'!$H$4:$H$3000,B354,'5.経済減価償却'!$G$4:$G$3000))</f>
        <v/>
      </c>
      <c r="M354" s="34" t="str">
        <f t="shared" si="79"/>
        <v/>
      </c>
      <c r="N354" s="34" t="str">
        <f>IF(B354="","",VLOOKUP(B354,'6.直接費'!$B$5:$G$501,3,FALSE))</f>
        <v/>
      </c>
      <c r="O354" s="34" t="str">
        <f t="shared" si="80"/>
        <v/>
      </c>
      <c r="P354" s="34" t="str">
        <f>IF($B354="","",VLOOKUP($B354,'6.直接費'!$B$5:$G$501,4,FALSE))</f>
        <v/>
      </c>
      <c r="Q354" s="34"/>
      <c r="R354" s="34"/>
      <c r="S354" s="34" t="str">
        <f t="shared" si="84"/>
        <v/>
      </c>
      <c r="T354" s="34" t="str">
        <f t="shared" si="84"/>
        <v/>
      </c>
      <c r="U354" s="34" t="str">
        <f t="shared" si="84"/>
        <v/>
      </c>
      <c r="V354" s="34" t="str">
        <f t="shared" si="84"/>
        <v/>
      </c>
      <c r="W354" s="34" t="str">
        <f t="shared" si="84"/>
        <v/>
      </c>
      <c r="X354" s="34" t="str">
        <f t="shared" si="84"/>
        <v/>
      </c>
      <c r="Y354" s="34" t="str">
        <f t="shared" si="84"/>
        <v/>
      </c>
      <c r="Z354" s="34" t="str">
        <f t="shared" si="84"/>
        <v/>
      </c>
      <c r="AA354" s="34" t="str">
        <f t="shared" si="84"/>
        <v/>
      </c>
      <c r="AB354" s="34" t="str">
        <f t="shared" si="84"/>
        <v/>
      </c>
      <c r="AC354" s="34" t="str">
        <f t="shared" si="84"/>
        <v/>
      </c>
      <c r="AD354" s="34" t="str">
        <f t="shared" si="84"/>
        <v/>
      </c>
      <c r="AE354" s="34" t="str">
        <f t="shared" si="84"/>
        <v/>
      </c>
      <c r="AF354" s="34" t="str">
        <f t="shared" si="84"/>
        <v/>
      </c>
      <c r="AG354" s="34" t="str">
        <f t="shared" si="84"/>
        <v/>
      </c>
      <c r="AH354" s="34" t="str">
        <f t="shared" si="84"/>
        <v/>
      </c>
      <c r="AI354" s="34" t="str">
        <f t="shared" si="84"/>
        <v/>
      </c>
      <c r="AJ354" s="34" t="str">
        <f t="shared" si="84"/>
        <v/>
      </c>
      <c r="AK354" s="34" t="str">
        <f t="shared" si="84"/>
        <v/>
      </c>
      <c r="AL354" s="34" t="str">
        <f t="shared" si="84"/>
        <v/>
      </c>
      <c r="AM354" s="34" t="str">
        <f t="shared" si="84"/>
        <v/>
      </c>
      <c r="AN354" s="34" t="str">
        <f t="shared" si="84"/>
        <v/>
      </c>
      <c r="AO354" s="34" t="str">
        <f t="shared" si="84"/>
        <v/>
      </c>
      <c r="AP354" s="34" t="str">
        <f t="shared" si="84"/>
        <v/>
      </c>
      <c r="AQ354" s="34" t="str">
        <f t="shared" si="84"/>
        <v/>
      </c>
      <c r="AR354" s="34" t="str">
        <f t="shared" si="84"/>
        <v/>
      </c>
      <c r="AS354" s="34" t="str">
        <f t="shared" si="84"/>
        <v/>
      </c>
      <c r="AT354" s="34" t="str">
        <f t="shared" si="84"/>
        <v/>
      </c>
      <c r="AU354" s="34" t="str">
        <f t="shared" si="84"/>
        <v/>
      </c>
      <c r="AV354" s="34" t="str">
        <f t="shared" si="84"/>
        <v/>
      </c>
    </row>
    <row r="355" spans="2:48" ht="21.9" customHeight="1">
      <c r="B355" s="86" t="str">
        <f>IF('4.製品一覧'!B354="","",'4.製品一覧'!B354)</f>
        <v/>
      </c>
      <c r="C355" s="86" t="str">
        <f>IFERROR(VLOOKUP(B355,'4.製品一覧'!$B$4:$C$500,2,FALSE),"")</f>
        <v/>
      </c>
      <c r="D355" s="34">
        <f>SUMIF('2.売上実績'!$C$4:$C$5000,$B355,'2.売上実績'!$D$4:$D$5000)</f>
        <v>0</v>
      </c>
      <c r="E355" s="35">
        <f t="shared" si="74"/>
        <v>0</v>
      </c>
      <c r="F355" s="34">
        <f>IF(B355="",0,D355*VLOOKUP(B355,'4.製品一覧'!$B$4:$E$500,4,FALSE))</f>
        <v>0</v>
      </c>
      <c r="G355" s="35">
        <f t="shared" si="75"/>
        <v>0</v>
      </c>
      <c r="H355" s="35">
        <f t="shared" si="76"/>
        <v>0</v>
      </c>
      <c r="I355" s="113">
        <f t="shared" si="77"/>
        <v>0</v>
      </c>
      <c r="J355" s="114">
        <f t="shared" si="78"/>
        <v>0</v>
      </c>
      <c r="K355" s="47"/>
      <c r="L355" s="34" t="str">
        <f>IF(B355="","",SUMIF('5.経済減価償却'!$H$4:$H$3000,B355,'5.経済減価償却'!$G$4:$G$3000))</f>
        <v/>
      </c>
      <c r="M355" s="34" t="str">
        <f t="shared" si="79"/>
        <v/>
      </c>
      <c r="N355" s="34" t="str">
        <f>IF(B355="","",VLOOKUP(B355,'6.直接費'!$B$5:$G$501,3,FALSE))</f>
        <v/>
      </c>
      <c r="O355" s="34" t="str">
        <f t="shared" si="80"/>
        <v/>
      </c>
      <c r="P355" s="34" t="str">
        <f>IF($B355="","",VLOOKUP($B355,'6.直接費'!$B$5:$G$501,4,FALSE))</f>
        <v/>
      </c>
      <c r="Q355" s="34"/>
      <c r="R355" s="34"/>
      <c r="S355" s="34" t="str">
        <f t="shared" si="84"/>
        <v/>
      </c>
      <c r="T355" s="34" t="str">
        <f t="shared" si="84"/>
        <v/>
      </c>
      <c r="U355" s="34" t="str">
        <f t="shared" si="84"/>
        <v/>
      </c>
      <c r="V355" s="34" t="str">
        <f t="shared" si="84"/>
        <v/>
      </c>
      <c r="W355" s="34" t="str">
        <f t="shared" si="84"/>
        <v/>
      </c>
      <c r="X355" s="34" t="str">
        <f t="shared" si="84"/>
        <v/>
      </c>
      <c r="Y355" s="34" t="str">
        <f t="shared" si="84"/>
        <v/>
      </c>
      <c r="Z355" s="34" t="str">
        <f t="shared" si="84"/>
        <v/>
      </c>
      <c r="AA355" s="34" t="str">
        <f t="shared" si="84"/>
        <v/>
      </c>
      <c r="AB355" s="34" t="str">
        <f t="shared" si="84"/>
        <v/>
      </c>
      <c r="AC355" s="34" t="str">
        <f t="shared" si="84"/>
        <v/>
      </c>
      <c r="AD355" s="34" t="str">
        <f t="shared" si="84"/>
        <v/>
      </c>
      <c r="AE355" s="34" t="str">
        <f t="shared" si="84"/>
        <v/>
      </c>
      <c r="AF355" s="34" t="str">
        <f t="shared" si="84"/>
        <v/>
      </c>
      <c r="AG355" s="34" t="str">
        <f t="shared" si="84"/>
        <v/>
      </c>
      <c r="AH355" s="34" t="str">
        <f t="shared" si="84"/>
        <v/>
      </c>
      <c r="AI355" s="34" t="str">
        <f t="shared" si="84"/>
        <v/>
      </c>
      <c r="AJ355" s="34" t="str">
        <f t="shared" si="84"/>
        <v/>
      </c>
      <c r="AK355" s="34" t="str">
        <f t="shared" si="84"/>
        <v/>
      </c>
      <c r="AL355" s="34" t="str">
        <f t="shared" si="84"/>
        <v/>
      </c>
      <c r="AM355" s="34" t="str">
        <f t="shared" si="84"/>
        <v/>
      </c>
      <c r="AN355" s="34" t="str">
        <f t="shared" si="84"/>
        <v/>
      </c>
      <c r="AO355" s="34" t="str">
        <f t="shared" si="84"/>
        <v/>
      </c>
      <c r="AP355" s="34" t="str">
        <f t="shared" si="84"/>
        <v/>
      </c>
      <c r="AQ355" s="34" t="str">
        <f t="shared" si="84"/>
        <v/>
      </c>
      <c r="AR355" s="34" t="str">
        <f t="shared" si="84"/>
        <v/>
      </c>
      <c r="AS355" s="34" t="str">
        <f t="shared" si="84"/>
        <v/>
      </c>
      <c r="AT355" s="34" t="str">
        <f t="shared" si="84"/>
        <v/>
      </c>
      <c r="AU355" s="34" t="str">
        <f t="shared" si="84"/>
        <v/>
      </c>
      <c r="AV355" s="34" t="str">
        <f t="shared" si="84"/>
        <v/>
      </c>
    </row>
    <row r="356" spans="2:48" ht="21.9" customHeight="1">
      <c r="B356" s="86" t="str">
        <f>IF('4.製品一覧'!B355="","",'4.製品一覧'!B355)</f>
        <v/>
      </c>
      <c r="C356" s="86" t="str">
        <f>IFERROR(VLOOKUP(B356,'4.製品一覧'!$B$4:$C$500,2,FALSE),"")</f>
        <v/>
      </c>
      <c r="D356" s="34">
        <f>SUMIF('2.売上実績'!$C$4:$C$5000,$B356,'2.売上実績'!$D$4:$D$5000)</f>
        <v>0</v>
      </c>
      <c r="E356" s="35">
        <f t="shared" si="74"/>
        <v>0</v>
      </c>
      <c r="F356" s="34">
        <f>IF(B356="",0,D356*VLOOKUP(B356,'4.製品一覧'!$B$4:$E$500,4,FALSE))</f>
        <v>0</v>
      </c>
      <c r="G356" s="35">
        <f t="shared" si="75"/>
        <v>0</v>
      </c>
      <c r="H356" s="35">
        <f t="shared" si="76"/>
        <v>0</v>
      </c>
      <c r="I356" s="113">
        <f t="shared" si="77"/>
        <v>0</v>
      </c>
      <c r="J356" s="114">
        <f t="shared" si="78"/>
        <v>0</v>
      </c>
      <c r="K356" s="47"/>
      <c r="L356" s="34" t="str">
        <f>IF(B356="","",SUMIF('5.経済減価償却'!$H$4:$H$3000,B356,'5.経済減価償却'!$G$4:$G$3000))</f>
        <v/>
      </c>
      <c r="M356" s="34" t="str">
        <f t="shared" si="79"/>
        <v/>
      </c>
      <c r="N356" s="34" t="str">
        <f>IF(B356="","",VLOOKUP(B356,'6.直接費'!$B$5:$G$501,3,FALSE))</f>
        <v/>
      </c>
      <c r="O356" s="34" t="str">
        <f t="shared" si="80"/>
        <v/>
      </c>
      <c r="P356" s="34" t="str">
        <f>IF($B356="","",VLOOKUP($B356,'6.直接費'!$B$5:$G$501,4,FALSE))</f>
        <v/>
      </c>
      <c r="Q356" s="34"/>
      <c r="R356" s="34"/>
      <c r="S356" s="34" t="str">
        <f t="shared" si="84"/>
        <v/>
      </c>
      <c r="T356" s="34" t="str">
        <f t="shared" si="84"/>
        <v/>
      </c>
      <c r="U356" s="34" t="str">
        <f t="shared" si="84"/>
        <v/>
      </c>
      <c r="V356" s="34" t="str">
        <f t="shared" si="84"/>
        <v/>
      </c>
      <c r="W356" s="34" t="str">
        <f t="shared" si="84"/>
        <v/>
      </c>
      <c r="X356" s="34" t="str">
        <f t="shared" si="84"/>
        <v/>
      </c>
      <c r="Y356" s="34" t="str">
        <f t="shared" si="84"/>
        <v/>
      </c>
      <c r="Z356" s="34" t="str">
        <f t="shared" si="84"/>
        <v/>
      </c>
      <c r="AA356" s="34" t="str">
        <f t="shared" si="84"/>
        <v/>
      </c>
      <c r="AB356" s="34" t="str">
        <f t="shared" si="84"/>
        <v/>
      </c>
      <c r="AC356" s="34" t="str">
        <f t="shared" si="84"/>
        <v/>
      </c>
      <c r="AD356" s="34" t="str">
        <f t="shared" si="84"/>
        <v/>
      </c>
      <c r="AE356" s="34" t="str">
        <f t="shared" si="84"/>
        <v/>
      </c>
      <c r="AF356" s="34" t="str">
        <f t="shared" si="84"/>
        <v/>
      </c>
      <c r="AG356" s="34" t="str">
        <f t="shared" si="84"/>
        <v/>
      </c>
      <c r="AH356" s="34" t="str">
        <f t="shared" si="84"/>
        <v/>
      </c>
      <c r="AI356" s="34" t="str">
        <f t="shared" si="84"/>
        <v/>
      </c>
      <c r="AJ356" s="34" t="str">
        <f t="shared" si="84"/>
        <v/>
      </c>
      <c r="AK356" s="34" t="str">
        <f t="shared" si="84"/>
        <v/>
      </c>
      <c r="AL356" s="34" t="str">
        <f t="shared" si="84"/>
        <v/>
      </c>
      <c r="AM356" s="34" t="str">
        <f t="shared" si="84"/>
        <v/>
      </c>
      <c r="AN356" s="34" t="str">
        <f t="shared" si="84"/>
        <v/>
      </c>
      <c r="AO356" s="34" t="str">
        <f t="shared" si="84"/>
        <v/>
      </c>
      <c r="AP356" s="34" t="str">
        <f t="shared" si="84"/>
        <v/>
      </c>
      <c r="AQ356" s="34" t="str">
        <f t="shared" si="84"/>
        <v/>
      </c>
      <c r="AR356" s="34" t="str">
        <f t="shared" si="84"/>
        <v/>
      </c>
      <c r="AS356" s="34" t="str">
        <f t="shared" si="84"/>
        <v/>
      </c>
      <c r="AT356" s="34" t="str">
        <f t="shared" si="84"/>
        <v/>
      </c>
      <c r="AU356" s="34" t="str">
        <f t="shared" si="84"/>
        <v/>
      </c>
      <c r="AV356" s="34" t="str">
        <f t="shared" si="84"/>
        <v/>
      </c>
    </row>
    <row r="357" spans="2:48" ht="21.9" customHeight="1">
      <c r="B357" s="86" t="str">
        <f>IF('4.製品一覧'!B356="","",'4.製品一覧'!B356)</f>
        <v/>
      </c>
      <c r="C357" s="86" t="str">
        <f>IFERROR(VLOOKUP(B357,'4.製品一覧'!$B$4:$C$500,2,FALSE),"")</f>
        <v/>
      </c>
      <c r="D357" s="34">
        <f>SUMIF('2.売上実績'!$C$4:$C$5000,$B357,'2.売上実績'!$D$4:$D$5000)</f>
        <v>0</v>
      </c>
      <c r="E357" s="35">
        <f t="shared" si="74"/>
        <v>0</v>
      </c>
      <c r="F357" s="34">
        <f>IF(B357="",0,D357*VLOOKUP(B357,'4.製品一覧'!$B$4:$E$500,4,FALSE))</f>
        <v>0</v>
      </c>
      <c r="G357" s="35">
        <f t="shared" si="75"/>
        <v>0</v>
      </c>
      <c r="H357" s="35">
        <f t="shared" si="76"/>
        <v>0</v>
      </c>
      <c r="I357" s="113">
        <f t="shared" si="77"/>
        <v>0</v>
      </c>
      <c r="J357" s="114">
        <f t="shared" si="78"/>
        <v>0</v>
      </c>
      <c r="K357" s="47"/>
      <c r="L357" s="34" t="str">
        <f>IF(B357="","",SUMIF('5.経済減価償却'!$H$4:$H$3000,B357,'5.経済減価償却'!$G$4:$G$3000))</f>
        <v/>
      </c>
      <c r="M357" s="34" t="str">
        <f t="shared" si="79"/>
        <v/>
      </c>
      <c r="N357" s="34" t="str">
        <f>IF(B357="","",VLOOKUP(B357,'6.直接費'!$B$5:$G$501,3,FALSE))</f>
        <v/>
      </c>
      <c r="O357" s="34" t="str">
        <f t="shared" si="80"/>
        <v/>
      </c>
      <c r="P357" s="34" t="str">
        <f>IF($B357="","",VLOOKUP($B357,'6.直接費'!$B$5:$G$501,4,FALSE))</f>
        <v/>
      </c>
      <c r="Q357" s="34"/>
      <c r="R357" s="34"/>
      <c r="S357" s="34" t="str">
        <f t="shared" si="84"/>
        <v/>
      </c>
      <c r="T357" s="34" t="str">
        <f t="shared" si="84"/>
        <v/>
      </c>
      <c r="U357" s="34" t="str">
        <f t="shared" si="84"/>
        <v/>
      </c>
      <c r="V357" s="34" t="str">
        <f t="shared" si="84"/>
        <v/>
      </c>
      <c r="W357" s="34" t="str">
        <f t="shared" si="84"/>
        <v/>
      </c>
      <c r="X357" s="34" t="str">
        <f t="shared" si="84"/>
        <v/>
      </c>
      <c r="Y357" s="34" t="str">
        <f t="shared" si="84"/>
        <v/>
      </c>
      <c r="Z357" s="34" t="str">
        <f t="shared" si="84"/>
        <v/>
      </c>
      <c r="AA357" s="34" t="str">
        <f t="shared" si="84"/>
        <v/>
      </c>
      <c r="AB357" s="34" t="str">
        <f t="shared" si="84"/>
        <v/>
      </c>
      <c r="AC357" s="34" t="str">
        <f t="shared" si="84"/>
        <v/>
      </c>
      <c r="AD357" s="34" t="str">
        <f t="shared" si="84"/>
        <v/>
      </c>
      <c r="AE357" s="34" t="str">
        <f t="shared" si="84"/>
        <v/>
      </c>
      <c r="AF357" s="34" t="str">
        <f t="shared" si="84"/>
        <v/>
      </c>
      <c r="AG357" s="34" t="str">
        <f t="shared" si="84"/>
        <v/>
      </c>
      <c r="AH357" s="34" t="str">
        <f t="shared" si="84"/>
        <v/>
      </c>
      <c r="AI357" s="34" t="str">
        <f t="shared" si="84"/>
        <v/>
      </c>
      <c r="AJ357" s="34" t="str">
        <f t="shared" si="84"/>
        <v/>
      </c>
      <c r="AK357" s="34" t="str">
        <f t="shared" si="84"/>
        <v/>
      </c>
      <c r="AL357" s="34" t="str">
        <f t="shared" si="84"/>
        <v/>
      </c>
      <c r="AM357" s="34" t="str">
        <f t="shared" si="84"/>
        <v/>
      </c>
      <c r="AN357" s="34" t="str">
        <f t="shared" si="84"/>
        <v/>
      </c>
      <c r="AO357" s="34" t="str">
        <f t="shared" si="84"/>
        <v/>
      </c>
      <c r="AP357" s="34" t="str">
        <f t="shared" si="84"/>
        <v/>
      </c>
      <c r="AQ357" s="34" t="str">
        <f t="shared" si="84"/>
        <v/>
      </c>
      <c r="AR357" s="34" t="str">
        <f t="shared" si="84"/>
        <v/>
      </c>
      <c r="AS357" s="34" t="str">
        <f t="shared" si="84"/>
        <v/>
      </c>
      <c r="AT357" s="34" t="str">
        <f t="shared" si="84"/>
        <v/>
      </c>
      <c r="AU357" s="34" t="str">
        <f t="shared" si="84"/>
        <v/>
      </c>
      <c r="AV357" s="34" t="str">
        <f t="shared" si="84"/>
        <v/>
      </c>
    </row>
    <row r="358" spans="2:48" ht="21.9" customHeight="1">
      <c r="B358" s="86" t="str">
        <f>IF('4.製品一覧'!B357="","",'4.製品一覧'!B357)</f>
        <v/>
      </c>
      <c r="C358" s="86" t="str">
        <f>IFERROR(VLOOKUP(B358,'4.製品一覧'!$B$4:$C$500,2,FALSE),"")</f>
        <v/>
      </c>
      <c r="D358" s="34">
        <f>SUMIF('2.売上実績'!$C$4:$C$5000,$B358,'2.売上実績'!$D$4:$D$5000)</f>
        <v>0</v>
      </c>
      <c r="E358" s="35">
        <f t="shared" si="74"/>
        <v>0</v>
      </c>
      <c r="F358" s="34">
        <f>IF(B358="",0,D358*VLOOKUP(B358,'4.製品一覧'!$B$4:$E$500,4,FALSE))</f>
        <v>0</v>
      </c>
      <c r="G358" s="35">
        <f t="shared" si="75"/>
        <v>0</v>
      </c>
      <c r="H358" s="35">
        <f t="shared" si="76"/>
        <v>0</v>
      </c>
      <c r="I358" s="113">
        <f t="shared" si="77"/>
        <v>0</v>
      </c>
      <c r="J358" s="114">
        <f t="shared" si="78"/>
        <v>0</v>
      </c>
      <c r="K358" s="47"/>
      <c r="L358" s="34" t="str">
        <f>IF(B358="","",SUMIF('5.経済減価償却'!$H$4:$H$3000,B358,'5.経済減価償却'!$G$4:$G$3000))</f>
        <v/>
      </c>
      <c r="M358" s="34" t="str">
        <f t="shared" si="79"/>
        <v/>
      </c>
      <c r="N358" s="34" t="str">
        <f>IF(B358="","",VLOOKUP(B358,'6.直接費'!$B$5:$G$501,3,FALSE))</f>
        <v/>
      </c>
      <c r="O358" s="34" t="str">
        <f t="shared" si="80"/>
        <v/>
      </c>
      <c r="P358" s="34" t="str">
        <f>IF($B358="","",VLOOKUP($B358,'6.直接費'!$B$5:$G$501,4,FALSE))</f>
        <v/>
      </c>
      <c r="Q358" s="34"/>
      <c r="R358" s="34"/>
      <c r="S358" s="34" t="str">
        <f t="shared" si="84"/>
        <v/>
      </c>
      <c r="T358" s="34" t="str">
        <f t="shared" si="84"/>
        <v/>
      </c>
      <c r="U358" s="34" t="str">
        <f t="shared" si="84"/>
        <v/>
      </c>
      <c r="V358" s="34" t="str">
        <f t="shared" si="84"/>
        <v/>
      </c>
      <c r="W358" s="34" t="str">
        <f t="shared" si="84"/>
        <v/>
      </c>
      <c r="X358" s="34" t="str">
        <f t="shared" si="84"/>
        <v/>
      </c>
      <c r="Y358" s="34" t="str">
        <f t="shared" si="84"/>
        <v/>
      </c>
      <c r="Z358" s="34" t="str">
        <f t="shared" si="84"/>
        <v/>
      </c>
      <c r="AA358" s="34" t="str">
        <f t="shared" si="84"/>
        <v/>
      </c>
      <c r="AB358" s="34" t="str">
        <f t="shared" si="84"/>
        <v/>
      </c>
      <c r="AC358" s="34" t="str">
        <f t="shared" si="84"/>
        <v/>
      </c>
      <c r="AD358" s="34" t="str">
        <f t="shared" si="84"/>
        <v/>
      </c>
      <c r="AE358" s="34" t="str">
        <f t="shared" si="84"/>
        <v/>
      </c>
      <c r="AF358" s="34" t="str">
        <f t="shared" si="84"/>
        <v/>
      </c>
      <c r="AG358" s="34" t="str">
        <f t="shared" si="84"/>
        <v/>
      </c>
      <c r="AH358" s="34" t="str">
        <f t="shared" si="84"/>
        <v/>
      </c>
      <c r="AI358" s="34" t="str">
        <f t="shared" si="84"/>
        <v/>
      </c>
      <c r="AJ358" s="34" t="str">
        <f t="shared" si="84"/>
        <v/>
      </c>
      <c r="AK358" s="34" t="str">
        <f t="shared" si="84"/>
        <v/>
      </c>
      <c r="AL358" s="34" t="str">
        <f t="shared" si="84"/>
        <v/>
      </c>
      <c r="AM358" s="34" t="str">
        <f t="shared" si="84"/>
        <v/>
      </c>
      <c r="AN358" s="34" t="str">
        <f t="shared" si="84"/>
        <v/>
      </c>
      <c r="AO358" s="34" t="str">
        <f t="shared" si="84"/>
        <v/>
      </c>
      <c r="AP358" s="34" t="str">
        <f t="shared" si="84"/>
        <v/>
      </c>
      <c r="AQ358" s="34" t="str">
        <f t="shared" si="84"/>
        <v/>
      </c>
      <c r="AR358" s="34" t="str">
        <f t="shared" si="84"/>
        <v/>
      </c>
      <c r="AS358" s="34" t="str">
        <f t="shared" si="84"/>
        <v/>
      </c>
      <c r="AT358" s="34" t="str">
        <f t="shared" si="84"/>
        <v/>
      </c>
      <c r="AU358" s="34" t="str">
        <f t="shared" si="84"/>
        <v/>
      </c>
      <c r="AV358" s="34" t="str">
        <f t="shared" si="84"/>
        <v/>
      </c>
    </row>
    <row r="359" spans="2:48" ht="21.9" customHeight="1">
      <c r="B359" s="86" t="str">
        <f>IF('4.製品一覧'!B358="","",'4.製品一覧'!B358)</f>
        <v/>
      </c>
      <c r="C359" s="86" t="str">
        <f>IFERROR(VLOOKUP(B359,'4.製品一覧'!$B$4:$C$500,2,FALSE),"")</f>
        <v/>
      </c>
      <c r="D359" s="34">
        <f>SUMIF('2.売上実績'!$C$4:$C$5000,$B359,'2.売上実績'!$D$4:$D$5000)</f>
        <v>0</v>
      </c>
      <c r="E359" s="35">
        <f t="shared" si="74"/>
        <v>0</v>
      </c>
      <c r="F359" s="34">
        <f>IF(B359="",0,D359*VLOOKUP(B359,'4.製品一覧'!$B$4:$E$500,4,FALSE))</f>
        <v>0</v>
      </c>
      <c r="G359" s="35">
        <f t="shared" si="75"/>
        <v>0</v>
      </c>
      <c r="H359" s="35">
        <f t="shared" si="76"/>
        <v>0</v>
      </c>
      <c r="I359" s="113">
        <f t="shared" si="77"/>
        <v>0</v>
      </c>
      <c r="J359" s="114">
        <f t="shared" si="78"/>
        <v>0</v>
      </c>
      <c r="K359" s="47"/>
      <c r="L359" s="34" t="str">
        <f>IF(B359="","",SUMIF('5.経済減価償却'!$H$4:$H$3000,B359,'5.経済減価償却'!$G$4:$G$3000))</f>
        <v/>
      </c>
      <c r="M359" s="34" t="str">
        <f t="shared" si="79"/>
        <v/>
      </c>
      <c r="N359" s="34" t="str">
        <f>IF(B359="","",VLOOKUP(B359,'6.直接費'!$B$5:$G$501,3,FALSE))</f>
        <v/>
      </c>
      <c r="O359" s="34" t="str">
        <f t="shared" si="80"/>
        <v/>
      </c>
      <c r="P359" s="34" t="str">
        <f>IF($B359="","",VLOOKUP($B359,'6.直接費'!$B$5:$G$501,4,FALSE))</f>
        <v/>
      </c>
      <c r="Q359" s="34"/>
      <c r="R359" s="34"/>
      <c r="S359" s="34" t="str">
        <f t="shared" si="84"/>
        <v/>
      </c>
      <c r="T359" s="34" t="str">
        <f t="shared" si="84"/>
        <v/>
      </c>
      <c r="U359" s="34" t="str">
        <f t="shared" si="84"/>
        <v/>
      </c>
      <c r="V359" s="34" t="str">
        <f t="shared" si="84"/>
        <v/>
      </c>
      <c r="W359" s="34" t="str">
        <f t="shared" si="84"/>
        <v/>
      </c>
      <c r="X359" s="34" t="str">
        <f t="shared" si="84"/>
        <v/>
      </c>
      <c r="Y359" s="34" t="str">
        <f t="shared" si="84"/>
        <v/>
      </c>
      <c r="Z359" s="34" t="str">
        <f t="shared" si="84"/>
        <v/>
      </c>
      <c r="AA359" s="34" t="str">
        <f t="shared" si="84"/>
        <v/>
      </c>
      <c r="AB359" s="34" t="str">
        <f t="shared" si="84"/>
        <v/>
      </c>
      <c r="AC359" s="34" t="str">
        <f t="shared" si="84"/>
        <v/>
      </c>
      <c r="AD359" s="34" t="str">
        <f t="shared" si="84"/>
        <v/>
      </c>
      <c r="AE359" s="34" t="str">
        <f t="shared" si="84"/>
        <v/>
      </c>
      <c r="AF359" s="34" t="str">
        <f t="shared" si="84"/>
        <v/>
      </c>
      <c r="AG359" s="34" t="str">
        <f t="shared" si="84"/>
        <v/>
      </c>
      <c r="AH359" s="34" t="str">
        <f t="shared" si="84"/>
        <v/>
      </c>
      <c r="AI359" s="34" t="str">
        <f t="shared" si="84"/>
        <v/>
      </c>
      <c r="AJ359" s="34" t="str">
        <f t="shared" si="84"/>
        <v/>
      </c>
      <c r="AK359" s="34" t="str">
        <f t="shared" si="84"/>
        <v/>
      </c>
      <c r="AL359" s="34" t="str">
        <f t="shared" si="84"/>
        <v/>
      </c>
      <c r="AM359" s="34" t="str">
        <f t="shared" si="84"/>
        <v/>
      </c>
      <c r="AN359" s="34" t="str">
        <f t="shared" si="84"/>
        <v/>
      </c>
      <c r="AO359" s="34" t="str">
        <f t="shared" si="84"/>
        <v/>
      </c>
      <c r="AP359" s="34" t="str">
        <f t="shared" si="84"/>
        <v/>
      </c>
      <c r="AQ359" s="34" t="str">
        <f t="shared" si="84"/>
        <v/>
      </c>
      <c r="AR359" s="34" t="str">
        <f t="shared" si="84"/>
        <v/>
      </c>
      <c r="AS359" s="34" t="str">
        <f t="shared" si="84"/>
        <v/>
      </c>
      <c r="AT359" s="34" t="str">
        <f t="shared" si="84"/>
        <v/>
      </c>
      <c r="AU359" s="34" t="str">
        <f t="shared" si="84"/>
        <v/>
      </c>
      <c r="AV359" s="34" t="str">
        <f t="shared" si="84"/>
        <v/>
      </c>
    </row>
    <row r="360" spans="2:48" ht="21.9" customHeight="1">
      <c r="B360" s="86" t="str">
        <f>IF('4.製品一覧'!B359="","",'4.製品一覧'!B359)</f>
        <v/>
      </c>
      <c r="C360" s="86" t="str">
        <f>IFERROR(VLOOKUP(B360,'4.製品一覧'!$B$4:$C$500,2,FALSE),"")</f>
        <v/>
      </c>
      <c r="D360" s="34">
        <f>SUMIF('2.売上実績'!$C$4:$C$5000,$B360,'2.売上実績'!$D$4:$D$5000)</f>
        <v>0</v>
      </c>
      <c r="E360" s="35">
        <f t="shared" si="74"/>
        <v>0</v>
      </c>
      <c r="F360" s="34">
        <f>IF(B360="",0,D360*VLOOKUP(B360,'4.製品一覧'!$B$4:$E$500,4,FALSE))</f>
        <v>0</v>
      </c>
      <c r="G360" s="35">
        <f t="shared" si="75"/>
        <v>0</v>
      </c>
      <c r="H360" s="35">
        <f t="shared" si="76"/>
        <v>0</v>
      </c>
      <c r="I360" s="113">
        <f t="shared" si="77"/>
        <v>0</v>
      </c>
      <c r="J360" s="114">
        <f t="shared" si="78"/>
        <v>0</v>
      </c>
      <c r="K360" s="47"/>
      <c r="L360" s="34" t="str">
        <f>IF(B360="","",SUMIF('5.経済減価償却'!$H$4:$H$3000,B360,'5.経済減価償却'!$G$4:$G$3000))</f>
        <v/>
      </c>
      <c r="M360" s="34" t="str">
        <f t="shared" si="79"/>
        <v/>
      </c>
      <c r="N360" s="34" t="str">
        <f>IF(B360="","",VLOOKUP(B360,'6.直接費'!$B$5:$G$501,3,FALSE))</f>
        <v/>
      </c>
      <c r="O360" s="34" t="str">
        <f t="shared" si="80"/>
        <v/>
      </c>
      <c r="P360" s="34" t="str">
        <f>IF($B360="","",VLOOKUP($B360,'6.直接費'!$B$5:$G$501,4,FALSE))</f>
        <v/>
      </c>
      <c r="Q360" s="34"/>
      <c r="R360" s="34"/>
      <c r="S360" s="34" t="str">
        <f t="shared" si="84"/>
        <v/>
      </c>
      <c r="T360" s="34" t="str">
        <f t="shared" si="84"/>
        <v/>
      </c>
      <c r="U360" s="34" t="str">
        <f t="shared" si="84"/>
        <v/>
      </c>
      <c r="V360" s="34" t="str">
        <f t="shared" si="84"/>
        <v/>
      </c>
      <c r="W360" s="34" t="str">
        <f t="shared" si="84"/>
        <v/>
      </c>
      <c r="X360" s="34" t="str">
        <f t="shared" si="84"/>
        <v/>
      </c>
      <c r="Y360" s="34" t="str">
        <f t="shared" si="84"/>
        <v/>
      </c>
      <c r="Z360" s="34" t="str">
        <f t="shared" si="84"/>
        <v/>
      </c>
      <c r="AA360" s="34" t="str">
        <f t="shared" si="84"/>
        <v/>
      </c>
      <c r="AB360" s="34" t="str">
        <f t="shared" si="84"/>
        <v/>
      </c>
      <c r="AC360" s="34" t="str">
        <f t="shared" si="84"/>
        <v/>
      </c>
      <c r="AD360" s="34" t="str">
        <f t="shared" si="84"/>
        <v/>
      </c>
      <c r="AE360" s="34" t="str">
        <f t="shared" si="84"/>
        <v/>
      </c>
      <c r="AF360" s="34" t="str">
        <f t="shared" si="84"/>
        <v/>
      </c>
      <c r="AG360" s="34" t="str">
        <f t="shared" si="84"/>
        <v/>
      </c>
      <c r="AH360" s="34" t="str">
        <f t="shared" si="84"/>
        <v/>
      </c>
      <c r="AI360" s="34" t="str">
        <f t="shared" si="84"/>
        <v/>
      </c>
      <c r="AJ360" s="34" t="str">
        <f t="shared" si="84"/>
        <v/>
      </c>
      <c r="AK360" s="34" t="str">
        <f t="shared" si="84"/>
        <v/>
      </c>
      <c r="AL360" s="34" t="str">
        <f t="shared" si="84"/>
        <v/>
      </c>
      <c r="AM360" s="34" t="str">
        <f t="shared" si="84"/>
        <v/>
      </c>
      <c r="AN360" s="34" t="str">
        <f t="shared" si="84"/>
        <v/>
      </c>
      <c r="AO360" s="34" t="str">
        <f t="shared" si="84"/>
        <v/>
      </c>
      <c r="AP360" s="34" t="str">
        <f t="shared" si="84"/>
        <v/>
      </c>
      <c r="AQ360" s="34" t="str">
        <f t="shared" si="84"/>
        <v/>
      </c>
      <c r="AR360" s="34" t="str">
        <f t="shared" si="84"/>
        <v/>
      </c>
      <c r="AS360" s="34" t="str">
        <f t="shared" si="84"/>
        <v/>
      </c>
      <c r="AT360" s="34" t="str">
        <f t="shared" si="84"/>
        <v/>
      </c>
      <c r="AU360" s="34" t="str">
        <f t="shared" si="84"/>
        <v/>
      </c>
      <c r="AV360" s="34" t="str">
        <f t="shared" si="84"/>
        <v/>
      </c>
    </row>
    <row r="361" spans="2:48" ht="21.9" customHeight="1">
      <c r="B361" s="86" t="str">
        <f>IF('4.製品一覧'!B360="","",'4.製品一覧'!B360)</f>
        <v/>
      </c>
      <c r="C361" s="86" t="str">
        <f>IFERROR(VLOOKUP(B361,'4.製品一覧'!$B$4:$C$500,2,FALSE),"")</f>
        <v/>
      </c>
      <c r="D361" s="34">
        <f>SUMIF('2.売上実績'!$C$4:$C$5000,$B361,'2.売上実績'!$D$4:$D$5000)</f>
        <v>0</v>
      </c>
      <c r="E361" s="35">
        <f t="shared" si="74"/>
        <v>0</v>
      </c>
      <c r="F361" s="34">
        <f>IF(B361="",0,D361*VLOOKUP(B361,'4.製品一覧'!$B$4:$E$500,4,FALSE))</f>
        <v>0</v>
      </c>
      <c r="G361" s="35">
        <f t="shared" si="75"/>
        <v>0</v>
      </c>
      <c r="H361" s="35">
        <f t="shared" si="76"/>
        <v>0</v>
      </c>
      <c r="I361" s="113">
        <f t="shared" si="77"/>
        <v>0</v>
      </c>
      <c r="J361" s="114">
        <f t="shared" si="78"/>
        <v>0</v>
      </c>
      <c r="K361" s="47"/>
      <c r="L361" s="34" t="str">
        <f>IF(B361="","",SUMIF('5.経済減価償却'!$H$4:$H$3000,B361,'5.経済減価償却'!$G$4:$G$3000))</f>
        <v/>
      </c>
      <c r="M361" s="34" t="str">
        <f t="shared" si="79"/>
        <v/>
      </c>
      <c r="N361" s="34" t="str">
        <f>IF(B361="","",VLOOKUP(B361,'6.直接費'!$B$5:$G$501,3,FALSE))</f>
        <v/>
      </c>
      <c r="O361" s="34" t="str">
        <f t="shared" si="80"/>
        <v/>
      </c>
      <c r="P361" s="34" t="str">
        <f>IF($B361="","",VLOOKUP($B361,'6.直接費'!$B$5:$G$501,4,FALSE))</f>
        <v/>
      </c>
      <c r="Q361" s="34"/>
      <c r="R361" s="34"/>
      <c r="S361" s="34" t="str">
        <f t="shared" si="84"/>
        <v/>
      </c>
      <c r="T361" s="34" t="str">
        <f t="shared" si="84"/>
        <v/>
      </c>
      <c r="U361" s="34" t="str">
        <f t="shared" si="84"/>
        <v/>
      </c>
      <c r="V361" s="34" t="str">
        <f t="shared" si="84"/>
        <v/>
      </c>
      <c r="W361" s="34" t="str">
        <f t="shared" si="84"/>
        <v/>
      </c>
      <c r="X361" s="34" t="str">
        <f t="shared" si="84"/>
        <v/>
      </c>
      <c r="Y361" s="34" t="str">
        <f t="shared" si="84"/>
        <v/>
      </c>
      <c r="Z361" s="34" t="str">
        <f t="shared" si="84"/>
        <v/>
      </c>
      <c r="AA361" s="34" t="str">
        <f t="shared" si="84"/>
        <v/>
      </c>
      <c r="AB361" s="34" t="str">
        <f t="shared" si="84"/>
        <v/>
      </c>
      <c r="AC361" s="34" t="str">
        <f t="shared" si="84"/>
        <v/>
      </c>
      <c r="AD361" s="34" t="str">
        <f t="shared" si="84"/>
        <v/>
      </c>
      <c r="AE361" s="34" t="str">
        <f t="shared" si="84"/>
        <v/>
      </c>
      <c r="AF361" s="34" t="str">
        <f t="shared" si="84"/>
        <v/>
      </c>
      <c r="AG361" s="34" t="str">
        <f t="shared" si="84"/>
        <v/>
      </c>
      <c r="AH361" s="34" t="str">
        <f t="shared" si="84"/>
        <v/>
      </c>
      <c r="AI361" s="34" t="str">
        <f t="shared" si="84"/>
        <v/>
      </c>
      <c r="AJ361" s="34" t="str">
        <f t="shared" si="84"/>
        <v/>
      </c>
      <c r="AK361" s="34" t="str">
        <f t="shared" si="84"/>
        <v/>
      </c>
      <c r="AL361" s="34" t="str">
        <f t="shared" si="84"/>
        <v/>
      </c>
      <c r="AM361" s="34" t="str">
        <f t="shared" si="84"/>
        <v/>
      </c>
      <c r="AN361" s="34" t="str">
        <f t="shared" si="84"/>
        <v/>
      </c>
      <c r="AO361" s="34" t="str">
        <f t="shared" si="84"/>
        <v/>
      </c>
      <c r="AP361" s="34" t="str">
        <f t="shared" si="84"/>
        <v/>
      </c>
      <c r="AQ361" s="34" t="str">
        <f t="shared" si="84"/>
        <v/>
      </c>
      <c r="AR361" s="34" t="str">
        <f t="shared" si="84"/>
        <v/>
      </c>
      <c r="AS361" s="34" t="str">
        <f t="shared" si="84"/>
        <v/>
      </c>
      <c r="AT361" s="34" t="str">
        <f t="shared" si="84"/>
        <v/>
      </c>
      <c r="AU361" s="34" t="str">
        <f t="shared" si="84"/>
        <v/>
      </c>
      <c r="AV361" s="34" t="str">
        <f t="shared" si="84"/>
        <v/>
      </c>
    </row>
    <row r="362" spans="2:48" ht="21.9" customHeight="1">
      <c r="B362" s="86" t="str">
        <f>IF('4.製品一覧'!B361="","",'4.製品一覧'!B361)</f>
        <v/>
      </c>
      <c r="C362" s="86" t="str">
        <f>IFERROR(VLOOKUP(B362,'4.製品一覧'!$B$4:$C$500,2,FALSE),"")</f>
        <v/>
      </c>
      <c r="D362" s="34">
        <f>SUMIF('2.売上実績'!$C$4:$C$5000,$B362,'2.売上実績'!$D$4:$D$5000)</f>
        <v>0</v>
      </c>
      <c r="E362" s="35">
        <f t="shared" si="74"/>
        <v>0</v>
      </c>
      <c r="F362" s="34">
        <f>IF(B362="",0,D362*VLOOKUP(B362,'4.製品一覧'!$B$4:$E$500,4,FALSE))</f>
        <v>0</v>
      </c>
      <c r="G362" s="35">
        <f t="shared" si="75"/>
        <v>0</v>
      </c>
      <c r="H362" s="35">
        <f t="shared" si="76"/>
        <v>0</v>
      </c>
      <c r="I362" s="113">
        <f t="shared" si="77"/>
        <v>0</v>
      </c>
      <c r="J362" s="114">
        <f t="shared" si="78"/>
        <v>0</v>
      </c>
      <c r="K362" s="47"/>
      <c r="L362" s="34" t="str">
        <f>IF(B362="","",SUMIF('5.経済減価償却'!$H$4:$H$3000,B362,'5.経済減価償却'!$G$4:$G$3000))</f>
        <v/>
      </c>
      <c r="M362" s="34" t="str">
        <f t="shared" si="79"/>
        <v/>
      </c>
      <c r="N362" s="34" t="str">
        <f>IF(B362="","",VLOOKUP(B362,'6.直接費'!$B$5:$G$501,3,FALSE))</f>
        <v/>
      </c>
      <c r="O362" s="34" t="str">
        <f t="shared" si="80"/>
        <v/>
      </c>
      <c r="P362" s="34" t="str">
        <f>IF($B362="","",VLOOKUP($B362,'6.直接費'!$B$5:$G$501,4,FALSE))</f>
        <v/>
      </c>
      <c r="Q362" s="34"/>
      <c r="R362" s="34"/>
      <c r="S362" s="34" t="str">
        <f t="shared" ref="S362:AV370" si="85">IF(OR($B362="",S$4=""),"",IF(S$4="売上数",S$3*$E362,IF(S$4="汎用配賦値",S$3*$G362,IF(AND(S$4="均一配賦",$B$3&gt;0),S$3/$B$3,IF(S$4="減価償却費",S$3*$H362)))))</f>
        <v/>
      </c>
      <c r="T362" s="34" t="str">
        <f t="shared" si="85"/>
        <v/>
      </c>
      <c r="U362" s="34" t="str">
        <f t="shared" si="85"/>
        <v/>
      </c>
      <c r="V362" s="34" t="str">
        <f t="shared" si="85"/>
        <v/>
      </c>
      <c r="W362" s="34" t="str">
        <f t="shared" si="85"/>
        <v/>
      </c>
      <c r="X362" s="34" t="str">
        <f t="shared" si="85"/>
        <v/>
      </c>
      <c r="Y362" s="34" t="str">
        <f t="shared" si="85"/>
        <v/>
      </c>
      <c r="Z362" s="34" t="str">
        <f t="shared" si="85"/>
        <v/>
      </c>
      <c r="AA362" s="34" t="str">
        <f t="shared" si="85"/>
        <v/>
      </c>
      <c r="AB362" s="34" t="str">
        <f t="shared" si="85"/>
        <v/>
      </c>
      <c r="AC362" s="34" t="str">
        <f t="shared" si="85"/>
        <v/>
      </c>
      <c r="AD362" s="34" t="str">
        <f t="shared" si="85"/>
        <v/>
      </c>
      <c r="AE362" s="34" t="str">
        <f t="shared" si="85"/>
        <v/>
      </c>
      <c r="AF362" s="34" t="str">
        <f t="shared" si="85"/>
        <v/>
      </c>
      <c r="AG362" s="34" t="str">
        <f t="shared" si="85"/>
        <v/>
      </c>
      <c r="AH362" s="34" t="str">
        <f t="shared" si="85"/>
        <v/>
      </c>
      <c r="AI362" s="34" t="str">
        <f t="shared" si="85"/>
        <v/>
      </c>
      <c r="AJ362" s="34" t="str">
        <f t="shared" si="85"/>
        <v/>
      </c>
      <c r="AK362" s="34" t="str">
        <f t="shared" si="85"/>
        <v/>
      </c>
      <c r="AL362" s="34" t="str">
        <f t="shared" si="85"/>
        <v/>
      </c>
      <c r="AM362" s="34" t="str">
        <f t="shared" si="85"/>
        <v/>
      </c>
      <c r="AN362" s="34" t="str">
        <f t="shared" si="85"/>
        <v/>
      </c>
      <c r="AO362" s="34" t="str">
        <f t="shared" si="85"/>
        <v/>
      </c>
      <c r="AP362" s="34" t="str">
        <f t="shared" si="85"/>
        <v/>
      </c>
      <c r="AQ362" s="34" t="str">
        <f t="shared" si="85"/>
        <v/>
      </c>
      <c r="AR362" s="34" t="str">
        <f t="shared" si="85"/>
        <v/>
      </c>
      <c r="AS362" s="34" t="str">
        <f t="shared" si="85"/>
        <v/>
      </c>
      <c r="AT362" s="34" t="str">
        <f t="shared" si="85"/>
        <v/>
      </c>
      <c r="AU362" s="34" t="str">
        <f t="shared" si="85"/>
        <v/>
      </c>
      <c r="AV362" s="34" t="str">
        <f t="shared" si="85"/>
        <v/>
      </c>
    </row>
    <row r="363" spans="2:48" ht="21.9" customHeight="1">
      <c r="B363" s="86" t="str">
        <f>IF('4.製品一覧'!B362="","",'4.製品一覧'!B362)</f>
        <v/>
      </c>
      <c r="C363" s="86" t="str">
        <f>IFERROR(VLOOKUP(B363,'4.製品一覧'!$B$4:$C$500,2,FALSE),"")</f>
        <v/>
      </c>
      <c r="D363" s="34">
        <f>SUMIF('2.売上実績'!$C$4:$C$5000,$B363,'2.売上実績'!$D$4:$D$5000)</f>
        <v>0</v>
      </c>
      <c r="E363" s="35">
        <f t="shared" si="74"/>
        <v>0</v>
      </c>
      <c r="F363" s="34">
        <f>IF(B363="",0,D363*VLOOKUP(B363,'4.製品一覧'!$B$4:$E$500,4,FALSE))</f>
        <v>0</v>
      </c>
      <c r="G363" s="35">
        <f t="shared" si="75"/>
        <v>0</v>
      </c>
      <c r="H363" s="35">
        <f t="shared" si="76"/>
        <v>0</v>
      </c>
      <c r="I363" s="113">
        <f t="shared" si="77"/>
        <v>0</v>
      </c>
      <c r="J363" s="114">
        <f t="shared" si="78"/>
        <v>0</v>
      </c>
      <c r="K363" s="47"/>
      <c r="L363" s="34" t="str">
        <f>IF(B363="","",SUMIF('5.経済減価償却'!$H$4:$H$3000,B363,'5.経済減価償却'!$G$4:$G$3000))</f>
        <v/>
      </c>
      <c r="M363" s="34" t="str">
        <f t="shared" si="79"/>
        <v/>
      </c>
      <c r="N363" s="34" t="str">
        <f>IF(B363="","",VLOOKUP(B363,'6.直接費'!$B$5:$G$501,3,FALSE))</f>
        <v/>
      </c>
      <c r="O363" s="34" t="str">
        <f t="shared" si="80"/>
        <v/>
      </c>
      <c r="P363" s="34" t="str">
        <f>IF($B363="","",VLOOKUP($B363,'6.直接費'!$B$5:$G$501,4,FALSE))</f>
        <v/>
      </c>
      <c r="Q363" s="34"/>
      <c r="R363" s="34"/>
      <c r="S363" s="34" t="str">
        <f t="shared" si="85"/>
        <v/>
      </c>
      <c r="T363" s="34" t="str">
        <f t="shared" si="85"/>
        <v/>
      </c>
      <c r="U363" s="34" t="str">
        <f t="shared" si="85"/>
        <v/>
      </c>
      <c r="V363" s="34" t="str">
        <f t="shared" si="85"/>
        <v/>
      </c>
      <c r="W363" s="34" t="str">
        <f t="shared" si="85"/>
        <v/>
      </c>
      <c r="X363" s="34" t="str">
        <f t="shared" si="85"/>
        <v/>
      </c>
      <c r="Y363" s="34" t="str">
        <f t="shared" si="85"/>
        <v/>
      </c>
      <c r="Z363" s="34" t="str">
        <f t="shared" si="85"/>
        <v/>
      </c>
      <c r="AA363" s="34" t="str">
        <f t="shared" si="85"/>
        <v/>
      </c>
      <c r="AB363" s="34" t="str">
        <f t="shared" si="85"/>
        <v/>
      </c>
      <c r="AC363" s="34" t="str">
        <f t="shared" si="85"/>
        <v/>
      </c>
      <c r="AD363" s="34" t="str">
        <f t="shared" si="85"/>
        <v/>
      </c>
      <c r="AE363" s="34" t="str">
        <f t="shared" si="85"/>
        <v/>
      </c>
      <c r="AF363" s="34" t="str">
        <f t="shared" si="85"/>
        <v/>
      </c>
      <c r="AG363" s="34" t="str">
        <f t="shared" si="85"/>
        <v/>
      </c>
      <c r="AH363" s="34" t="str">
        <f t="shared" si="85"/>
        <v/>
      </c>
      <c r="AI363" s="34" t="str">
        <f t="shared" si="85"/>
        <v/>
      </c>
      <c r="AJ363" s="34" t="str">
        <f t="shared" si="85"/>
        <v/>
      </c>
      <c r="AK363" s="34" t="str">
        <f t="shared" si="85"/>
        <v/>
      </c>
      <c r="AL363" s="34" t="str">
        <f t="shared" si="85"/>
        <v/>
      </c>
      <c r="AM363" s="34" t="str">
        <f t="shared" si="85"/>
        <v/>
      </c>
      <c r="AN363" s="34" t="str">
        <f t="shared" si="85"/>
        <v/>
      </c>
      <c r="AO363" s="34" t="str">
        <f t="shared" si="85"/>
        <v/>
      </c>
      <c r="AP363" s="34" t="str">
        <f t="shared" si="85"/>
        <v/>
      </c>
      <c r="AQ363" s="34" t="str">
        <f t="shared" si="85"/>
        <v/>
      </c>
      <c r="AR363" s="34" t="str">
        <f t="shared" si="85"/>
        <v/>
      </c>
      <c r="AS363" s="34" t="str">
        <f t="shared" si="85"/>
        <v/>
      </c>
      <c r="AT363" s="34" t="str">
        <f t="shared" si="85"/>
        <v/>
      </c>
      <c r="AU363" s="34" t="str">
        <f t="shared" si="85"/>
        <v/>
      </c>
      <c r="AV363" s="34" t="str">
        <f t="shared" si="85"/>
        <v/>
      </c>
    </row>
    <row r="364" spans="2:48" ht="21.9" customHeight="1">
      <c r="B364" s="86" t="str">
        <f>IF('4.製品一覧'!B363="","",'4.製品一覧'!B363)</f>
        <v/>
      </c>
      <c r="C364" s="86" t="str">
        <f>IFERROR(VLOOKUP(B364,'4.製品一覧'!$B$4:$C$500,2,FALSE),"")</f>
        <v/>
      </c>
      <c r="D364" s="34">
        <f>SUMIF('2.売上実績'!$C$4:$C$5000,$B364,'2.売上実績'!$D$4:$D$5000)</f>
        <v>0</v>
      </c>
      <c r="E364" s="35">
        <f t="shared" si="74"/>
        <v>0</v>
      </c>
      <c r="F364" s="34">
        <f>IF(B364="",0,D364*VLOOKUP(B364,'4.製品一覧'!$B$4:$E$500,4,FALSE))</f>
        <v>0</v>
      </c>
      <c r="G364" s="35">
        <f t="shared" si="75"/>
        <v>0</v>
      </c>
      <c r="H364" s="35">
        <f t="shared" si="76"/>
        <v>0</v>
      </c>
      <c r="I364" s="113">
        <f t="shared" si="77"/>
        <v>0</v>
      </c>
      <c r="J364" s="114">
        <f t="shared" si="78"/>
        <v>0</v>
      </c>
      <c r="K364" s="47"/>
      <c r="L364" s="34" t="str">
        <f>IF(B364="","",SUMIF('5.経済減価償却'!$H$4:$H$3000,B364,'5.経済減価償却'!$G$4:$G$3000))</f>
        <v/>
      </c>
      <c r="M364" s="34" t="str">
        <f t="shared" si="79"/>
        <v/>
      </c>
      <c r="N364" s="34" t="str">
        <f>IF(B364="","",VLOOKUP(B364,'6.直接費'!$B$5:$G$501,3,FALSE))</f>
        <v/>
      </c>
      <c r="O364" s="34" t="str">
        <f t="shared" si="80"/>
        <v/>
      </c>
      <c r="P364" s="34" t="str">
        <f>IF($B364="","",VLOOKUP($B364,'6.直接費'!$B$5:$G$501,4,FALSE))</f>
        <v/>
      </c>
      <c r="Q364" s="34"/>
      <c r="R364" s="34"/>
      <c r="S364" s="34" t="str">
        <f t="shared" si="85"/>
        <v/>
      </c>
      <c r="T364" s="34" t="str">
        <f t="shared" si="85"/>
        <v/>
      </c>
      <c r="U364" s="34" t="str">
        <f t="shared" si="85"/>
        <v/>
      </c>
      <c r="V364" s="34" t="str">
        <f t="shared" si="85"/>
        <v/>
      </c>
      <c r="W364" s="34" t="str">
        <f t="shared" si="85"/>
        <v/>
      </c>
      <c r="X364" s="34" t="str">
        <f t="shared" si="85"/>
        <v/>
      </c>
      <c r="Y364" s="34" t="str">
        <f t="shared" si="85"/>
        <v/>
      </c>
      <c r="Z364" s="34" t="str">
        <f t="shared" si="85"/>
        <v/>
      </c>
      <c r="AA364" s="34" t="str">
        <f t="shared" si="85"/>
        <v/>
      </c>
      <c r="AB364" s="34" t="str">
        <f t="shared" si="85"/>
        <v/>
      </c>
      <c r="AC364" s="34" t="str">
        <f t="shared" si="85"/>
        <v/>
      </c>
      <c r="AD364" s="34" t="str">
        <f t="shared" si="85"/>
        <v/>
      </c>
      <c r="AE364" s="34" t="str">
        <f t="shared" si="85"/>
        <v/>
      </c>
      <c r="AF364" s="34" t="str">
        <f t="shared" si="85"/>
        <v/>
      </c>
      <c r="AG364" s="34" t="str">
        <f t="shared" si="85"/>
        <v/>
      </c>
      <c r="AH364" s="34" t="str">
        <f t="shared" si="85"/>
        <v/>
      </c>
      <c r="AI364" s="34" t="str">
        <f t="shared" si="85"/>
        <v/>
      </c>
      <c r="AJ364" s="34" t="str">
        <f t="shared" si="85"/>
        <v/>
      </c>
      <c r="AK364" s="34" t="str">
        <f t="shared" si="85"/>
        <v/>
      </c>
      <c r="AL364" s="34" t="str">
        <f t="shared" si="85"/>
        <v/>
      </c>
      <c r="AM364" s="34" t="str">
        <f t="shared" si="85"/>
        <v/>
      </c>
      <c r="AN364" s="34" t="str">
        <f t="shared" si="85"/>
        <v/>
      </c>
      <c r="AO364" s="34" t="str">
        <f t="shared" si="85"/>
        <v/>
      </c>
      <c r="AP364" s="34" t="str">
        <f t="shared" si="85"/>
        <v/>
      </c>
      <c r="AQ364" s="34" t="str">
        <f t="shared" si="85"/>
        <v/>
      </c>
      <c r="AR364" s="34" t="str">
        <f t="shared" si="85"/>
        <v/>
      </c>
      <c r="AS364" s="34" t="str">
        <f t="shared" si="85"/>
        <v/>
      </c>
      <c r="AT364" s="34" t="str">
        <f t="shared" si="85"/>
        <v/>
      </c>
      <c r="AU364" s="34" t="str">
        <f t="shared" si="85"/>
        <v/>
      </c>
      <c r="AV364" s="34" t="str">
        <f t="shared" si="85"/>
        <v/>
      </c>
    </row>
    <row r="365" spans="2:48" ht="21.9" customHeight="1">
      <c r="B365" s="86" t="str">
        <f>IF('4.製品一覧'!B364="","",'4.製品一覧'!B364)</f>
        <v/>
      </c>
      <c r="C365" s="86" t="str">
        <f>IFERROR(VLOOKUP(B365,'4.製品一覧'!$B$4:$C$500,2,FALSE),"")</f>
        <v/>
      </c>
      <c r="D365" s="34">
        <f>SUMIF('2.売上実績'!$C$4:$C$5000,$B365,'2.売上実績'!$D$4:$D$5000)</f>
        <v>0</v>
      </c>
      <c r="E365" s="35">
        <f t="shared" si="74"/>
        <v>0</v>
      </c>
      <c r="F365" s="34">
        <f>IF(B365="",0,D365*VLOOKUP(B365,'4.製品一覧'!$B$4:$E$500,4,FALSE))</f>
        <v>0</v>
      </c>
      <c r="G365" s="35">
        <f t="shared" si="75"/>
        <v>0</v>
      </c>
      <c r="H365" s="35">
        <f t="shared" si="76"/>
        <v>0</v>
      </c>
      <c r="I365" s="113">
        <f t="shared" si="77"/>
        <v>0</v>
      </c>
      <c r="J365" s="114">
        <f t="shared" si="78"/>
        <v>0</v>
      </c>
      <c r="K365" s="47"/>
      <c r="L365" s="34" t="str">
        <f>IF(B365="","",SUMIF('5.経済減価償却'!$H$4:$H$3000,B365,'5.経済減価償却'!$G$4:$G$3000))</f>
        <v/>
      </c>
      <c r="M365" s="34" t="str">
        <f t="shared" si="79"/>
        <v/>
      </c>
      <c r="N365" s="34" t="str">
        <f>IF(B365="","",VLOOKUP(B365,'6.直接費'!$B$5:$G$501,3,FALSE))</f>
        <v/>
      </c>
      <c r="O365" s="34" t="str">
        <f t="shared" si="80"/>
        <v/>
      </c>
      <c r="P365" s="34" t="str">
        <f>IF($B365="","",VLOOKUP($B365,'6.直接費'!$B$5:$G$501,4,FALSE))</f>
        <v/>
      </c>
      <c r="Q365" s="34"/>
      <c r="R365" s="34"/>
      <c r="S365" s="34" t="str">
        <f t="shared" si="85"/>
        <v/>
      </c>
      <c r="T365" s="34" t="str">
        <f t="shared" si="85"/>
        <v/>
      </c>
      <c r="U365" s="34" t="str">
        <f t="shared" si="85"/>
        <v/>
      </c>
      <c r="V365" s="34" t="str">
        <f t="shared" si="85"/>
        <v/>
      </c>
      <c r="W365" s="34" t="str">
        <f t="shared" si="85"/>
        <v/>
      </c>
      <c r="X365" s="34" t="str">
        <f t="shared" si="85"/>
        <v/>
      </c>
      <c r="Y365" s="34" t="str">
        <f t="shared" si="85"/>
        <v/>
      </c>
      <c r="Z365" s="34" t="str">
        <f t="shared" si="85"/>
        <v/>
      </c>
      <c r="AA365" s="34" t="str">
        <f t="shared" si="85"/>
        <v/>
      </c>
      <c r="AB365" s="34" t="str">
        <f t="shared" si="85"/>
        <v/>
      </c>
      <c r="AC365" s="34" t="str">
        <f t="shared" si="85"/>
        <v/>
      </c>
      <c r="AD365" s="34" t="str">
        <f t="shared" si="85"/>
        <v/>
      </c>
      <c r="AE365" s="34" t="str">
        <f t="shared" si="85"/>
        <v/>
      </c>
      <c r="AF365" s="34" t="str">
        <f t="shared" si="85"/>
        <v/>
      </c>
      <c r="AG365" s="34" t="str">
        <f t="shared" si="85"/>
        <v/>
      </c>
      <c r="AH365" s="34" t="str">
        <f t="shared" si="85"/>
        <v/>
      </c>
      <c r="AI365" s="34" t="str">
        <f t="shared" si="85"/>
        <v/>
      </c>
      <c r="AJ365" s="34" t="str">
        <f t="shared" si="85"/>
        <v/>
      </c>
      <c r="AK365" s="34" t="str">
        <f t="shared" si="85"/>
        <v/>
      </c>
      <c r="AL365" s="34" t="str">
        <f t="shared" si="85"/>
        <v/>
      </c>
      <c r="AM365" s="34" t="str">
        <f t="shared" si="85"/>
        <v/>
      </c>
      <c r="AN365" s="34" t="str">
        <f t="shared" si="85"/>
        <v/>
      </c>
      <c r="AO365" s="34" t="str">
        <f t="shared" si="85"/>
        <v/>
      </c>
      <c r="AP365" s="34" t="str">
        <f t="shared" si="85"/>
        <v/>
      </c>
      <c r="AQ365" s="34" t="str">
        <f t="shared" si="85"/>
        <v/>
      </c>
      <c r="AR365" s="34" t="str">
        <f t="shared" si="85"/>
        <v/>
      </c>
      <c r="AS365" s="34" t="str">
        <f t="shared" si="85"/>
        <v/>
      </c>
      <c r="AT365" s="34" t="str">
        <f t="shared" si="85"/>
        <v/>
      </c>
      <c r="AU365" s="34" t="str">
        <f t="shared" si="85"/>
        <v/>
      </c>
      <c r="AV365" s="34" t="str">
        <f t="shared" si="85"/>
        <v/>
      </c>
    </row>
    <row r="366" spans="2:48" ht="21.9" customHeight="1">
      <c r="B366" s="86" t="str">
        <f>IF('4.製品一覧'!B365="","",'4.製品一覧'!B365)</f>
        <v/>
      </c>
      <c r="C366" s="86" t="str">
        <f>IFERROR(VLOOKUP(B366,'4.製品一覧'!$B$4:$C$500,2,FALSE),"")</f>
        <v/>
      </c>
      <c r="D366" s="34">
        <f>SUMIF('2.売上実績'!$C$4:$C$5000,$B366,'2.売上実績'!$D$4:$D$5000)</f>
        <v>0</v>
      </c>
      <c r="E366" s="35">
        <f t="shared" si="74"/>
        <v>0</v>
      </c>
      <c r="F366" s="34">
        <f>IF(B366="",0,D366*VLOOKUP(B366,'4.製品一覧'!$B$4:$E$500,4,FALSE))</f>
        <v>0</v>
      </c>
      <c r="G366" s="35">
        <f t="shared" si="75"/>
        <v>0</v>
      </c>
      <c r="H366" s="35">
        <f t="shared" si="76"/>
        <v>0</v>
      </c>
      <c r="I366" s="113">
        <f t="shared" si="77"/>
        <v>0</v>
      </c>
      <c r="J366" s="114">
        <f t="shared" si="78"/>
        <v>0</v>
      </c>
      <c r="K366" s="47"/>
      <c r="L366" s="34" t="str">
        <f>IF(B366="","",SUMIF('5.経済減価償却'!$H$4:$H$3000,B366,'5.経済減価償却'!$G$4:$G$3000))</f>
        <v/>
      </c>
      <c r="M366" s="34" t="str">
        <f t="shared" si="79"/>
        <v/>
      </c>
      <c r="N366" s="34" t="str">
        <f>IF(B366="","",VLOOKUP(B366,'6.直接費'!$B$5:$G$501,3,FALSE))</f>
        <v/>
      </c>
      <c r="O366" s="34" t="str">
        <f t="shared" si="80"/>
        <v/>
      </c>
      <c r="P366" s="34" t="str">
        <f>IF($B366="","",VLOOKUP($B366,'6.直接費'!$B$5:$G$501,4,FALSE))</f>
        <v/>
      </c>
      <c r="Q366" s="34"/>
      <c r="R366" s="34"/>
      <c r="S366" s="34" t="str">
        <f t="shared" si="85"/>
        <v/>
      </c>
      <c r="T366" s="34" t="str">
        <f t="shared" si="85"/>
        <v/>
      </c>
      <c r="U366" s="34" t="str">
        <f t="shared" si="85"/>
        <v/>
      </c>
      <c r="V366" s="34" t="str">
        <f t="shared" si="85"/>
        <v/>
      </c>
      <c r="W366" s="34" t="str">
        <f t="shared" si="85"/>
        <v/>
      </c>
      <c r="X366" s="34" t="str">
        <f t="shared" si="85"/>
        <v/>
      </c>
      <c r="Y366" s="34" t="str">
        <f t="shared" si="85"/>
        <v/>
      </c>
      <c r="Z366" s="34" t="str">
        <f t="shared" si="85"/>
        <v/>
      </c>
      <c r="AA366" s="34" t="str">
        <f t="shared" si="85"/>
        <v/>
      </c>
      <c r="AB366" s="34" t="str">
        <f t="shared" si="85"/>
        <v/>
      </c>
      <c r="AC366" s="34" t="str">
        <f t="shared" si="85"/>
        <v/>
      </c>
      <c r="AD366" s="34" t="str">
        <f t="shared" si="85"/>
        <v/>
      </c>
      <c r="AE366" s="34" t="str">
        <f t="shared" si="85"/>
        <v/>
      </c>
      <c r="AF366" s="34" t="str">
        <f t="shared" si="85"/>
        <v/>
      </c>
      <c r="AG366" s="34" t="str">
        <f t="shared" si="85"/>
        <v/>
      </c>
      <c r="AH366" s="34" t="str">
        <f t="shared" si="85"/>
        <v/>
      </c>
      <c r="AI366" s="34" t="str">
        <f t="shared" si="85"/>
        <v/>
      </c>
      <c r="AJ366" s="34" t="str">
        <f t="shared" si="85"/>
        <v/>
      </c>
      <c r="AK366" s="34" t="str">
        <f t="shared" si="85"/>
        <v/>
      </c>
      <c r="AL366" s="34" t="str">
        <f t="shared" si="85"/>
        <v/>
      </c>
      <c r="AM366" s="34" t="str">
        <f t="shared" si="85"/>
        <v/>
      </c>
      <c r="AN366" s="34" t="str">
        <f t="shared" si="85"/>
        <v/>
      </c>
      <c r="AO366" s="34" t="str">
        <f t="shared" si="85"/>
        <v/>
      </c>
      <c r="AP366" s="34" t="str">
        <f t="shared" si="85"/>
        <v/>
      </c>
      <c r="AQ366" s="34" t="str">
        <f t="shared" si="85"/>
        <v/>
      </c>
      <c r="AR366" s="34" t="str">
        <f t="shared" si="85"/>
        <v/>
      </c>
      <c r="AS366" s="34" t="str">
        <f t="shared" si="85"/>
        <v/>
      </c>
      <c r="AT366" s="34" t="str">
        <f t="shared" si="85"/>
        <v/>
      </c>
      <c r="AU366" s="34" t="str">
        <f t="shared" si="85"/>
        <v/>
      </c>
      <c r="AV366" s="34" t="str">
        <f t="shared" si="85"/>
        <v/>
      </c>
    </row>
    <row r="367" spans="2:48" ht="21.9" customHeight="1">
      <c r="B367" s="86" t="str">
        <f>IF('4.製品一覧'!B366="","",'4.製品一覧'!B366)</f>
        <v/>
      </c>
      <c r="C367" s="86" t="str">
        <f>IFERROR(VLOOKUP(B367,'4.製品一覧'!$B$4:$C$500,2,FALSE),"")</f>
        <v/>
      </c>
      <c r="D367" s="34">
        <f>SUMIF('2.売上実績'!$C$4:$C$5000,$B367,'2.売上実績'!$D$4:$D$5000)</f>
        <v>0</v>
      </c>
      <c r="E367" s="35">
        <f t="shared" si="74"/>
        <v>0</v>
      </c>
      <c r="F367" s="34">
        <f>IF(B367="",0,D367*VLOOKUP(B367,'4.製品一覧'!$B$4:$E$500,4,FALSE))</f>
        <v>0</v>
      </c>
      <c r="G367" s="35">
        <f t="shared" si="75"/>
        <v>0</v>
      </c>
      <c r="H367" s="35">
        <f t="shared" si="76"/>
        <v>0</v>
      </c>
      <c r="I367" s="113">
        <f t="shared" si="77"/>
        <v>0</v>
      </c>
      <c r="J367" s="114">
        <f t="shared" si="78"/>
        <v>0</v>
      </c>
      <c r="K367" s="47"/>
      <c r="L367" s="34" t="str">
        <f>IF(B367="","",SUMIF('5.経済減価償却'!$H$4:$H$3000,B367,'5.経済減価償却'!$G$4:$G$3000))</f>
        <v/>
      </c>
      <c r="M367" s="34" t="str">
        <f t="shared" si="79"/>
        <v/>
      </c>
      <c r="N367" s="34" t="str">
        <f>IF(B367="","",VLOOKUP(B367,'6.直接費'!$B$5:$G$501,3,FALSE))</f>
        <v/>
      </c>
      <c r="O367" s="34" t="str">
        <f t="shared" si="80"/>
        <v/>
      </c>
      <c r="P367" s="34" t="str">
        <f>IF($B367="","",VLOOKUP($B367,'6.直接費'!$B$5:$G$501,4,FALSE))</f>
        <v/>
      </c>
      <c r="Q367" s="34"/>
      <c r="R367" s="34"/>
      <c r="S367" s="34" t="str">
        <f t="shared" si="85"/>
        <v/>
      </c>
      <c r="T367" s="34" t="str">
        <f t="shared" si="85"/>
        <v/>
      </c>
      <c r="U367" s="34" t="str">
        <f t="shared" si="85"/>
        <v/>
      </c>
      <c r="V367" s="34" t="str">
        <f t="shared" si="85"/>
        <v/>
      </c>
      <c r="W367" s="34" t="str">
        <f t="shared" si="85"/>
        <v/>
      </c>
      <c r="X367" s="34" t="str">
        <f t="shared" si="85"/>
        <v/>
      </c>
      <c r="Y367" s="34" t="str">
        <f t="shared" si="85"/>
        <v/>
      </c>
      <c r="Z367" s="34" t="str">
        <f t="shared" si="85"/>
        <v/>
      </c>
      <c r="AA367" s="34" t="str">
        <f t="shared" si="85"/>
        <v/>
      </c>
      <c r="AB367" s="34" t="str">
        <f t="shared" si="85"/>
        <v/>
      </c>
      <c r="AC367" s="34" t="str">
        <f t="shared" si="85"/>
        <v/>
      </c>
      <c r="AD367" s="34" t="str">
        <f t="shared" si="85"/>
        <v/>
      </c>
      <c r="AE367" s="34" t="str">
        <f t="shared" si="85"/>
        <v/>
      </c>
      <c r="AF367" s="34" t="str">
        <f t="shared" si="85"/>
        <v/>
      </c>
      <c r="AG367" s="34" t="str">
        <f t="shared" si="85"/>
        <v/>
      </c>
      <c r="AH367" s="34" t="str">
        <f t="shared" si="85"/>
        <v/>
      </c>
      <c r="AI367" s="34" t="str">
        <f t="shared" si="85"/>
        <v/>
      </c>
      <c r="AJ367" s="34" t="str">
        <f t="shared" si="85"/>
        <v/>
      </c>
      <c r="AK367" s="34" t="str">
        <f t="shared" si="85"/>
        <v/>
      </c>
      <c r="AL367" s="34" t="str">
        <f t="shared" si="85"/>
        <v/>
      </c>
      <c r="AM367" s="34" t="str">
        <f t="shared" si="85"/>
        <v/>
      </c>
      <c r="AN367" s="34" t="str">
        <f t="shared" si="85"/>
        <v/>
      </c>
      <c r="AO367" s="34" t="str">
        <f t="shared" si="85"/>
        <v/>
      </c>
      <c r="AP367" s="34" t="str">
        <f t="shared" si="85"/>
        <v/>
      </c>
      <c r="AQ367" s="34" t="str">
        <f t="shared" si="85"/>
        <v/>
      </c>
      <c r="AR367" s="34" t="str">
        <f t="shared" si="85"/>
        <v/>
      </c>
      <c r="AS367" s="34" t="str">
        <f t="shared" si="85"/>
        <v/>
      </c>
      <c r="AT367" s="34" t="str">
        <f t="shared" si="85"/>
        <v/>
      </c>
      <c r="AU367" s="34" t="str">
        <f t="shared" si="85"/>
        <v/>
      </c>
      <c r="AV367" s="34" t="str">
        <f t="shared" si="85"/>
        <v/>
      </c>
    </row>
    <row r="368" spans="2:48" ht="21.9" customHeight="1">
      <c r="B368" s="86" t="str">
        <f>IF('4.製品一覧'!B367="","",'4.製品一覧'!B367)</f>
        <v/>
      </c>
      <c r="C368" s="86" t="str">
        <f>IFERROR(VLOOKUP(B368,'4.製品一覧'!$B$4:$C$500,2,FALSE),"")</f>
        <v/>
      </c>
      <c r="D368" s="34">
        <f>SUMIF('2.売上実績'!$C$4:$C$5000,$B368,'2.売上実績'!$D$4:$D$5000)</f>
        <v>0</v>
      </c>
      <c r="E368" s="35">
        <f t="shared" si="74"/>
        <v>0</v>
      </c>
      <c r="F368" s="34">
        <f>IF(B368="",0,D368*VLOOKUP(B368,'4.製品一覧'!$B$4:$E$500,4,FALSE))</f>
        <v>0</v>
      </c>
      <c r="G368" s="35">
        <f t="shared" si="75"/>
        <v>0</v>
      </c>
      <c r="H368" s="35">
        <f t="shared" si="76"/>
        <v>0</v>
      </c>
      <c r="I368" s="113">
        <f t="shared" si="77"/>
        <v>0</v>
      </c>
      <c r="J368" s="114">
        <f t="shared" si="78"/>
        <v>0</v>
      </c>
      <c r="K368" s="47"/>
      <c r="L368" s="34" t="str">
        <f>IF(B368="","",SUMIF('5.経済減価償却'!$H$4:$H$3000,B368,'5.経済減価償却'!$G$4:$G$3000))</f>
        <v/>
      </c>
      <c r="M368" s="34" t="str">
        <f t="shared" si="79"/>
        <v/>
      </c>
      <c r="N368" s="34" t="str">
        <f>IF(B368="","",VLOOKUP(B368,'6.直接費'!$B$5:$G$501,3,FALSE))</f>
        <v/>
      </c>
      <c r="O368" s="34" t="str">
        <f t="shared" si="80"/>
        <v/>
      </c>
      <c r="P368" s="34" t="str">
        <f>IF($B368="","",VLOOKUP($B368,'6.直接費'!$B$5:$G$501,4,FALSE))</f>
        <v/>
      </c>
      <c r="Q368" s="34"/>
      <c r="R368" s="34"/>
      <c r="S368" s="34" t="str">
        <f t="shared" si="85"/>
        <v/>
      </c>
      <c r="T368" s="34" t="str">
        <f t="shared" si="85"/>
        <v/>
      </c>
      <c r="U368" s="34" t="str">
        <f t="shared" si="85"/>
        <v/>
      </c>
      <c r="V368" s="34" t="str">
        <f t="shared" si="85"/>
        <v/>
      </c>
      <c r="W368" s="34" t="str">
        <f t="shared" si="85"/>
        <v/>
      </c>
      <c r="X368" s="34" t="str">
        <f t="shared" si="85"/>
        <v/>
      </c>
      <c r="Y368" s="34" t="str">
        <f t="shared" si="85"/>
        <v/>
      </c>
      <c r="Z368" s="34" t="str">
        <f t="shared" si="85"/>
        <v/>
      </c>
      <c r="AA368" s="34" t="str">
        <f t="shared" si="85"/>
        <v/>
      </c>
      <c r="AB368" s="34" t="str">
        <f t="shared" si="85"/>
        <v/>
      </c>
      <c r="AC368" s="34" t="str">
        <f t="shared" si="85"/>
        <v/>
      </c>
      <c r="AD368" s="34" t="str">
        <f t="shared" si="85"/>
        <v/>
      </c>
      <c r="AE368" s="34" t="str">
        <f t="shared" si="85"/>
        <v/>
      </c>
      <c r="AF368" s="34" t="str">
        <f t="shared" si="85"/>
        <v/>
      </c>
      <c r="AG368" s="34" t="str">
        <f t="shared" si="85"/>
        <v/>
      </c>
      <c r="AH368" s="34" t="str">
        <f t="shared" si="85"/>
        <v/>
      </c>
      <c r="AI368" s="34" t="str">
        <f t="shared" si="85"/>
        <v/>
      </c>
      <c r="AJ368" s="34" t="str">
        <f t="shared" si="85"/>
        <v/>
      </c>
      <c r="AK368" s="34" t="str">
        <f t="shared" si="85"/>
        <v/>
      </c>
      <c r="AL368" s="34" t="str">
        <f t="shared" si="85"/>
        <v/>
      </c>
      <c r="AM368" s="34" t="str">
        <f t="shared" si="85"/>
        <v/>
      </c>
      <c r="AN368" s="34" t="str">
        <f t="shared" si="85"/>
        <v/>
      </c>
      <c r="AO368" s="34" t="str">
        <f t="shared" si="85"/>
        <v/>
      </c>
      <c r="AP368" s="34" t="str">
        <f t="shared" si="85"/>
        <v/>
      </c>
      <c r="AQ368" s="34" t="str">
        <f t="shared" si="85"/>
        <v/>
      </c>
      <c r="AR368" s="34" t="str">
        <f t="shared" si="85"/>
        <v/>
      </c>
      <c r="AS368" s="34" t="str">
        <f t="shared" si="85"/>
        <v/>
      </c>
      <c r="AT368" s="34" t="str">
        <f t="shared" si="85"/>
        <v/>
      </c>
      <c r="AU368" s="34" t="str">
        <f t="shared" si="85"/>
        <v/>
      </c>
      <c r="AV368" s="34" t="str">
        <f t="shared" si="85"/>
        <v/>
      </c>
    </row>
    <row r="369" spans="2:48" ht="21.9" customHeight="1">
      <c r="B369" s="86" t="str">
        <f>IF('4.製品一覧'!B368="","",'4.製品一覧'!B368)</f>
        <v/>
      </c>
      <c r="C369" s="86" t="str">
        <f>IFERROR(VLOOKUP(B369,'4.製品一覧'!$B$4:$C$500,2,FALSE),"")</f>
        <v/>
      </c>
      <c r="D369" s="34">
        <f>SUMIF('2.売上実績'!$C$4:$C$5000,$B369,'2.売上実績'!$D$4:$D$5000)</f>
        <v>0</v>
      </c>
      <c r="E369" s="35">
        <f t="shared" si="74"/>
        <v>0</v>
      </c>
      <c r="F369" s="34">
        <f>IF(B369="",0,D369*VLOOKUP(B369,'4.製品一覧'!$B$4:$E$500,4,FALSE))</f>
        <v>0</v>
      </c>
      <c r="G369" s="35">
        <f t="shared" si="75"/>
        <v>0</v>
      </c>
      <c r="H369" s="35">
        <f t="shared" si="76"/>
        <v>0</v>
      </c>
      <c r="I369" s="113">
        <f t="shared" si="77"/>
        <v>0</v>
      </c>
      <c r="J369" s="114">
        <f t="shared" si="78"/>
        <v>0</v>
      </c>
      <c r="K369" s="47"/>
      <c r="L369" s="34" t="str">
        <f>IF(B369="","",SUMIF('5.経済減価償却'!$H$4:$H$3000,B369,'5.経済減価償却'!$G$4:$G$3000))</f>
        <v/>
      </c>
      <c r="M369" s="34" t="str">
        <f t="shared" si="79"/>
        <v/>
      </c>
      <c r="N369" s="34" t="str">
        <f>IF(B369="","",VLOOKUP(B369,'6.直接費'!$B$5:$G$501,3,FALSE))</f>
        <v/>
      </c>
      <c r="O369" s="34" t="str">
        <f t="shared" si="80"/>
        <v/>
      </c>
      <c r="P369" s="34" t="str">
        <f>IF($B369="","",VLOOKUP($B369,'6.直接費'!$B$5:$G$501,4,FALSE))</f>
        <v/>
      </c>
      <c r="Q369" s="34"/>
      <c r="R369" s="34"/>
      <c r="S369" s="34" t="str">
        <f t="shared" si="85"/>
        <v/>
      </c>
      <c r="T369" s="34" t="str">
        <f t="shared" si="85"/>
        <v/>
      </c>
      <c r="U369" s="34" t="str">
        <f t="shared" si="85"/>
        <v/>
      </c>
      <c r="V369" s="34" t="str">
        <f t="shared" si="85"/>
        <v/>
      </c>
      <c r="W369" s="34" t="str">
        <f t="shared" si="85"/>
        <v/>
      </c>
      <c r="X369" s="34" t="str">
        <f t="shared" si="85"/>
        <v/>
      </c>
      <c r="Y369" s="34" t="str">
        <f t="shared" si="85"/>
        <v/>
      </c>
      <c r="Z369" s="34" t="str">
        <f t="shared" si="85"/>
        <v/>
      </c>
      <c r="AA369" s="34" t="str">
        <f t="shared" si="85"/>
        <v/>
      </c>
      <c r="AB369" s="34" t="str">
        <f t="shared" si="85"/>
        <v/>
      </c>
      <c r="AC369" s="34" t="str">
        <f t="shared" si="85"/>
        <v/>
      </c>
      <c r="AD369" s="34" t="str">
        <f t="shared" si="85"/>
        <v/>
      </c>
      <c r="AE369" s="34" t="str">
        <f t="shared" si="85"/>
        <v/>
      </c>
      <c r="AF369" s="34" t="str">
        <f t="shared" si="85"/>
        <v/>
      </c>
      <c r="AG369" s="34" t="str">
        <f t="shared" si="85"/>
        <v/>
      </c>
      <c r="AH369" s="34" t="str">
        <f t="shared" si="85"/>
        <v/>
      </c>
      <c r="AI369" s="34" t="str">
        <f t="shared" si="85"/>
        <v/>
      </c>
      <c r="AJ369" s="34" t="str">
        <f t="shared" si="85"/>
        <v/>
      </c>
      <c r="AK369" s="34" t="str">
        <f t="shared" si="85"/>
        <v/>
      </c>
      <c r="AL369" s="34" t="str">
        <f t="shared" si="85"/>
        <v/>
      </c>
      <c r="AM369" s="34" t="str">
        <f t="shared" si="85"/>
        <v/>
      </c>
      <c r="AN369" s="34" t="str">
        <f t="shared" si="85"/>
        <v/>
      </c>
      <c r="AO369" s="34" t="str">
        <f t="shared" si="85"/>
        <v/>
      </c>
      <c r="AP369" s="34" t="str">
        <f t="shared" si="85"/>
        <v/>
      </c>
      <c r="AQ369" s="34" t="str">
        <f t="shared" si="85"/>
        <v/>
      </c>
      <c r="AR369" s="34" t="str">
        <f t="shared" si="85"/>
        <v/>
      </c>
      <c r="AS369" s="34" t="str">
        <f t="shared" si="85"/>
        <v/>
      </c>
      <c r="AT369" s="34" t="str">
        <f t="shared" si="85"/>
        <v/>
      </c>
      <c r="AU369" s="34" t="str">
        <f t="shared" si="85"/>
        <v/>
      </c>
      <c r="AV369" s="34" t="str">
        <f t="shared" si="85"/>
        <v/>
      </c>
    </row>
    <row r="370" spans="2:48" ht="21.9" customHeight="1">
      <c r="B370" s="86" t="str">
        <f>IF('4.製品一覧'!B369="","",'4.製品一覧'!B369)</f>
        <v/>
      </c>
      <c r="C370" s="86" t="str">
        <f>IFERROR(VLOOKUP(B370,'4.製品一覧'!$B$4:$C$500,2,FALSE),"")</f>
        <v/>
      </c>
      <c r="D370" s="34">
        <f>SUMIF('2.売上実績'!$C$4:$C$5000,$B370,'2.売上実績'!$D$4:$D$5000)</f>
        <v>0</v>
      </c>
      <c r="E370" s="35">
        <f t="shared" si="74"/>
        <v>0</v>
      </c>
      <c r="F370" s="34">
        <f>IF(B370="",0,D370*VLOOKUP(B370,'4.製品一覧'!$B$4:$E$500,4,FALSE))</f>
        <v>0</v>
      </c>
      <c r="G370" s="35">
        <f t="shared" si="75"/>
        <v>0</v>
      </c>
      <c r="H370" s="35">
        <f t="shared" si="76"/>
        <v>0</v>
      </c>
      <c r="I370" s="113">
        <f t="shared" si="77"/>
        <v>0</v>
      </c>
      <c r="J370" s="114">
        <f t="shared" si="78"/>
        <v>0</v>
      </c>
      <c r="K370" s="47"/>
      <c r="L370" s="34" t="str">
        <f>IF(B370="","",SUMIF('5.経済減価償却'!$H$4:$H$3000,B370,'5.経済減価償却'!$G$4:$G$3000))</f>
        <v/>
      </c>
      <c r="M370" s="34" t="str">
        <f t="shared" si="79"/>
        <v/>
      </c>
      <c r="N370" s="34" t="str">
        <f>IF(B370="","",VLOOKUP(B370,'6.直接費'!$B$5:$G$501,3,FALSE))</f>
        <v/>
      </c>
      <c r="O370" s="34" t="str">
        <f t="shared" si="80"/>
        <v/>
      </c>
      <c r="P370" s="34" t="str">
        <f>IF($B370="","",VLOOKUP($B370,'6.直接費'!$B$5:$G$501,4,FALSE))</f>
        <v/>
      </c>
      <c r="Q370" s="34"/>
      <c r="R370" s="34"/>
      <c r="S370" s="34" t="str">
        <f t="shared" si="85"/>
        <v/>
      </c>
      <c r="T370" s="34" t="str">
        <f t="shared" si="85"/>
        <v/>
      </c>
      <c r="U370" s="34" t="str">
        <f t="shared" si="85"/>
        <v/>
      </c>
      <c r="V370" s="34" t="str">
        <f t="shared" si="85"/>
        <v/>
      </c>
      <c r="W370" s="34" t="str">
        <f t="shared" si="85"/>
        <v/>
      </c>
      <c r="X370" s="34" t="str">
        <f t="shared" si="85"/>
        <v/>
      </c>
      <c r="Y370" s="34" t="str">
        <f t="shared" si="85"/>
        <v/>
      </c>
      <c r="Z370" s="34" t="str">
        <f t="shared" si="85"/>
        <v/>
      </c>
      <c r="AA370" s="34" t="str">
        <f t="shared" si="85"/>
        <v/>
      </c>
      <c r="AB370" s="34" t="str">
        <f t="shared" si="85"/>
        <v/>
      </c>
      <c r="AC370" s="34" t="str">
        <f t="shared" si="85"/>
        <v/>
      </c>
      <c r="AD370" s="34" t="str">
        <f t="shared" si="85"/>
        <v/>
      </c>
      <c r="AE370" s="34" t="str">
        <f t="shared" si="85"/>
        <v/>
      </c>
      <c r="AF370" s="34" t="str">
        <f t="shared" si="85"/>
        <v/>
      </c>
      <c r="AG370" s="34" t="str">
        <f t="shared" si="85"/>
        <v/>
      </c>
      <c r="AH370" s="34" t="str">
        <f t="shared" ref="S370:AV378" si="86">IF(OR($B370="",AH$4=""),"",IF(AH$4="売上数",AH$3*$E370,IF(AH$4="汎用配賦値",AH$3*$G370,IF(AND(AH$4="均一配賦",$B$3&gt;0),AH$3/$B$3,IF(AH$4="減価償却費",AH$3*$H370)))))</f>
        <v/>
      </c>
      <c r="AI370" s="34" t="str">
        <f t="shared" si="86"/>
        <v/>
      </c>
      <c r="AJ370" s="34" t="str">
        <f t="shared" si="86"/>
        <v/>
      </c>
      <c r="AK370" s="34" t="str">
        <f t="shared" si="86"/>
        <v/>
      </c>
      <c r="AL370" s="34" t="str">
        <f t="shared" si="86"/>
        <v/>
      </c>
      <c r="AM370" s="34" t="str">
        <f t="shared" si="86"/>
        <v/>
      </c>
      <c r="AN370" s="34" t="str">
        <f t="shared" si="86"/>
        <v/>
      </c>
      <c r="AO370" s="34" t="str">
        <f t="shared" si="86"/>
        <v/>
      </c>
      <c r="AP370" s="34" t="str">
        <f t="shared" si="86"/>
        <v/>
      </c>
      <c r="AQ370" s="34" t="str">
        <f t="shared" si="86"/>
        <v/>
      </c>
      <c r="AR370" s="34" t="str">
        <f t="shared" si="86"/>
        <v/>
      </c>
      <c r="AS370" s="34" t="str">
        <f t="shared" si="86"/>
        <v/>
      </c>
      <c r="AT370" s="34" t="str">
        <f t="shared" si="86"/>
        <v/>
      </c>
      <c r="AU370" s="34" t="str">
        <f t="shared" si="86"/>
        <v/>
      </c>
      <c r="AV370" s="34" t="str">
        <f t="shared" si="86"/>
        <v/>
      </c>
    </row>
    <row r="371" spans="2:48" ht="21.9" customHeight="1">
      <c r="B371" s="86" t="str">
        <f>IF('4.製品一覧'!B370="","",'4.製品一覧'!B370)</f>
        <v/>
      </c>
      <c r="C371" s="86" t="str">
        <f>IFERROR(VLOOKUP(B371,'4.製品一覧'!$B$4:$C$500,2,FALSE),"")</f>
        <v/>
      </c>
      <c r="D371" s="34">
        <f>SUMIF('2.売上実績'!$C$4:$C$5000,$B371,'2.売上実績'!$D$4:$D$5000)</f>
        <v>0</v>
      </c>
      <c r="E371" s="35">
        <f t="shared" si="74"/>
        <v>0</v>
      </c>
      <c r="F371" s="34">
        <f>IF(B371="",0,D371*VLOOKUP(B371,'4.製品一覧'!$B$4:$E$500,4,FALSE))</f>
        <v>0</v>
      </c>
      <c r="G371" s="35">
        <f t="shared" si="75"/>
        <v>0</v>
      </c>
      <c r="H371" s="35">
        <f t="shared" si="76"/>
        <v>0</v>
      </c>
      <c r="I371" s="113">
        <f t="shared" si="77"/>
        <v>0</v>
      </c>
      <c r="J371" s="114">
        <f t="shared" si="78"/>
        <v>0</v>
      </c>
      <c r="K371" s="47"/>
      <c r="L371" s="34" t="str">
        <f>IF(B371="","",SUMIF('5.経済減価償却'!$H$4:$H$3000,B371,'5.経済減価償却'!$G$4:$G$3000))</f>
        <v/>
      </c>
      <c r="M371" s="34" t="str">
        <f t="shared" si="79"/>
        <v/>
      </c>
      <c r="N371" s="34" t="str">
        <f>IF(B371="","",VLOOKUP(B371,'6.直接費'!$B$5:$G$501,3,FALSE))</f>
        <v/>
      </c>
      <c r="O371" s="34" t="str">
        <f t="shared" si="80"/>
        <v/>
      </c>
      <c r="P371" s="34" t="str">
        <f>IF($B371="","",VLOOKUP($B371,'6.直接費'!$B$5:$G$501,4,FALSE))</f>
        <v/>
      </c>
      <c r="Q371" s="34"/>
      <c r="R371" s="34"/>
      <c r="S371" s="34" t="str">
        <f t="shared" si="86"/>
        <v/>
      </c>
      <c r="T371" s="34" t="str">
        <f t="shared" si="86"/>
        <v/>
      </c>
      <c r="U371" s="34" t="str">
        <f t="shared" si="86"/>
        <v/>
      </c>
      <c r="V371" s="34" t="str">
        <f t="shared" si="86"/>
        <v/>
      </c>
      <c r="W371" s="34" t="str">
        <f t="shared" si="86"/>
        <v/>
      </c>
      <c r="X371" s="34" t="str">
        <f t="shared" si="86"/>
        <v/>
      </c>
      <c r="Y371" s="34" t="str">
        <f t="shared" si="86"/>
        <v/>
      </c>
      <c r="Z371" s="34" t="str">
        <f t="shared" si="86"/>
        <v/>
      </c>
      <c r="AA371" s="34" t="str">
        <f t="shared" si="86"/>
        <v/>
      </c>
      <c r="AB371" s="34" t="str">
        <f t="shared" si="86"/>
        <v/>
      </c>
      <c r="AC371" s="34" t="str">
        <f t="shared" si="86"/>
        <v/>
      </c>
      <c r="AD371" s="34" t="str">
        <f t="shared" si="86"/>
        <v/>
      </c>
      <c r="AE371" s="34" t="str">
        <f t="shared" si="86"/>
        <v/>
      </c>
      <c r="AF371" s="34" t="str">
        <f t="shared" si="86"/>
        <v/>
      </c>
      <c r="AG371" s="34" t="str">
        <f t="shared" si="86"/>
        <v/>
      </c>
      <c r="AH371" s="34" t="str">
        <f t="shared" si="86"/>
        <v/>
      </c>
      <c r="AI371" s="34" t="str">
        <f t="shared" si="86"/>
        <v/>
      </c>
      <c r="AJ371" s="34" t="str">
        <f t="shared" si="86"/>
        <v/>
      </c>
      <c r="AK371" s="34" t="str">
        <f t="shared" si="86"/>
        <v/>
      </c>
      <c r="AL371" s="34" t="str">
        <f t="shared" si="86"/>
        <v/>
      </c>
      <c r="AM371" s="34" t="str">
        <f t="shared" si="86"/>
        <v/>
      </c>
      <c r="AN371" s="34" t="str">
        <f t="shared" si="86"/>
        <v/>
      </c>
      <c r="AO371" s="34" t="str">
        <f t="shared" si="86"/>
        <v/>
      </c>
      <c r="AP371" s="34" t="str">
        <f t="shared" si="86"/>
        <v/>
      </c>
      <c r="AQ371" s="34" t="str">
        <f t="shared" si="86"/>
        <v/>
      </c>
      <c r="AR371" s="34" t="str">
        <f t="shared" si="86"/>
        <v/>
      </c>
      <c r="AS371" s="34" t="str">
        <f t="shared" si="86"/>
        <v/>
      </c>
      <c r="AT371" s="34" t="str">
        <f t="shared" si="86"/>
        <v/>
      </c>
      <c r="AU371" s="34" t="str">
        <f t="shared" si="86"/>
        <v/>
      </c>
      <c r="AV371" s="34" t="str">
        <f t="shared" si="86"/>
        <v/>
      </c>
    </row>
    <row r="372" spans="2:48" ht="21.9" customHeight="1">
      <c r="B372" s="86" t="str">
        <f>IF('4.製品一覧'!B371="","",'4.製品一覧'!B371)</f>
        <v/>
      </c>
      <c r="C372" s="86" t="str">
        <f>IFERROR(VLOOKUP(B372,'4.製品一覧'!$B$4:$C$500,2,FALSE),"")</f>
        <v/>
      </c>
      <c r="D372" s="34">
        <f>SUMIF('2.売上実績'!$C$4:$C$5000,$B372,'2.売上実績'!$D$4:$D$5000)</f>
        <v>0</v>
      </c>
      <c r="E372" s="35">
        <f t="shared" si="74"/>
        <v>0</v>
      </c>
      <c r="F372" s="34">
        <f>IF(B372="",0,D372*VLOOKUP(B372,'4.製品一覧'!$B$4:$E$500,4,FALSE))</f>
        <v>0</v>
      </c>
      <c r="G372" s="35">
        <f t="shared" si="75"/>
        <v>0</v>
      </c>
      <c r="H372" s="35">
        <f t="shared" si="76"/>
        <v>0</v>
      </c>
      <c r="I372" s="113">
        <f t="shared" si="77"/>
        <v>0</v>
      </c>
      <c r="J372" s="114">
        <f t="shared" si="78"/>
        <v>0</v>
      </c>
      <c r="K372" s="47"/>
      <c r="L372" s="34" t="str">
        <f>IF(B372="","",SUMIF('5.経済減価償却'!$H$4:$H$3000,B372,'5.経済減価償却'!$G$4:$G$3000))</f>
        <v/>
      </c>
      <c r="M372" s="34" t="str">
        <f t="shared" si="79"/>
        <v/>
      </c>
      <c r="N372" s="34" t="str">
        <f>IF(B372="","",VLOOKUP(B372,'6.直接費'!$B$5:$G$501,3,FALSE))</f>
        <v/>
      </c>
      <c r="O372" s="34" t="str">
        <f t="shared" si="80"/>
        <v/>
      </c>
      <c r="P372" s="34" t="str">
        <f>IF($B372="","",VLOOKUP($B372,'6.直接費'!$B$5:$G$501,4,FALSE))</f>
        <v/>
      </c>
      <c r="Q372" s="34"/>
      <c r="R372" s="34"/>
      <c r="S372" s="34" t="str">
        <f t="shared" si="86"/>
        <v/>
      </c>
      <c r="T372" s="34" t="str">
        <f t="shared" si="86"/>
        <v/>
      </c>
      <c r="U372" s="34" t="str">
        <f t="shared" si="86"/>
        <v/>
      </c>
      <c r="V372" s="34" t="str">
        <f t="shared" si="86"/>
        <v/>
      </c>
      <c r="W372" s="34" t="str">
        <f t="shared" si="86"/>
        <v/>
      </c>
      <c r="X372" s="34" t="str">
        <f t="shared" si="86"/>
        <v/>
      </c>
      <c r="Y372" s="34" t="str">
        <f t="shared" si="86"/>
        <v/>
      </c>
      <c r="Z372" s="34" t="str">
        <f t="shared" si="86"/>
        <v/>
      </c>
      <c r="AA372" s="34" t="str">
        <f t="shared" si="86"/>
        <v/>
      </c>
      <c r="AB372" s="34" t="str">
        <f t="shared" si="86"/>
        <v/>
      </c>
      <c r="AC372" s="34" t="str">
        <f t="shared" si="86"/>
        <v/>
      </c>
      <c r="AD372" s="34" t="str">
        <f t="shared" si="86"/>
        <v/>
      </c>
      <c r="AE372" s="34" t="str">
        <f t="shared" si="86"/>
        <v/>
      </c>
      <c r="AF372" s="34" t="str">
        <f t="shared" si="86"/>
        <v/>
      </c>
      <c r="AG372" s="34" t="str">
        <f t="shared" si="86"/>
        <v/>
      </c>
      <c r="AH372" s="34" t="str">
        <f t="shared" si="86"/>
        <v/>
      </c>
      <c r="AI372" s="34" t="str">
        <f t="shared" si="86"/>
        <v/>
      </c>
      <c r="AJ372" s="34" t="str">
        <f t="shared" si="86"/>
        <v/>
      </c>
      <c r="AK372" s="34" t="str">
        <f t="shared" si="86"/>
        <v/>
      </c>
      <c r="AL372" s="34" t="str">
        <f t="shared" si="86"/>
        <v/>
      </c>
      <c r="AM372" s="34" t="str">
        <f t="shared" si="86"/>
        <v/>
      </c>
      <c r="AN372" s="34" t="str">
        <f t="shared" si="86"/>
        <v/>
      </c>
      <c r="AO372" s="34" t="str">
        <f t="shared" si="86"/>
        <v/>
      </c>
      <c r="AP372" s="34" t="str">
        <f t="shared" si="86"/>
        <v/>
      </c>
      <c r="AQ372" s="34" t="str">
        <f t="shared" si="86"/>
        <v/>
      </c>
      <c r="AR372" s="34" t="str">
        <f t="shared" si="86"/>
        <v/>
      </c>
      <c r="AS372" s="34" t="str">
        <f t="shared" si="86"/>
        <v/>
      </c>
      <c r="AT372" s="34" t="str">
        <f t="shared" si="86"/>
        <v/>
      </c>
      <c r="AU372" s="34" t="str">
        <f t="shared" si="86"/>
        <v/>
      </c>
      <c r="AV372" s="34" t="str">
        <f t="shared" si="86"/>
        <v/>
      </c>
    </row>
    <row r="373" spans="2:48" ht="21.9" customHeight="1">
      <c r="B373" s="86" t="str">
        <f>IF('4.製品一覧'!B372="","",'4.製品一覧'!B372)</f>
        <v/>
      </c>
      <c r="C373" s="86" t="str">
        <f>IFERROR(VLOOKUP(B373,'4.製品一覧'!$B$4:$C$500,2,FALSE),"")</f>
        <v/>
      </c>
      <c r="D373" s="34">
        <f>SUMIF('2.売上実績'!$C$4:$C$5000,$B373,'2.売上実績'!$D$4:$D$5000)</f>
        <v>0</v>
      </c>
      <c r="E373" s="35">
        <f t="shared" si="74"/>
        <v>0</v>
      </c>
      <c r="F373" s="34">
        <f>IF(B373="",0,D373*VLOOKUP(B373,'4.製品一覧'!$B$4:$E$500,4,FALSE))</f>
        <v>0</v>
      </c>
      <c r="G373" s="35">
        <f t="shared" si="75"/>
        <v>0</v>
      </c>
      <c r="H373" s="35">
        <f t="shared" si="76"/>
        <v>0</v>
      </c>
      <c r="I373" s="113">
        <f t="shared" si="77"/>
        <v>0</v>
      </c>
      <c r="J373" s="114">
        <f t="shared" si="78"/>
        <v>0</v>
      </c>
      <c r="K373" s="47"/>
      <c r="L373" s="34" t="str">
        <f>IF(B373="","",SUMIF('5.経済減価償却'!$H$4:$H$3000,B373,'5.経済減価償却'!$G$4:$G$3000))</f>
        <v/>
      </c>
      <c r="M373" s="34" t="str">
        <f t="shared" si="79"/>
        <v/>
      </c>
      <c r="N373" s="34" t="str">
        <f>IF(B373="","",VLOOKUP(B373,'6.直接費'!$B$5:$G$501,3,FALSE))</f>
        <v/>
      </c>
      <c r="O373" s="34" t="str">
        <f t="shared" si="80"/>
        <v/>
      </c>
      <c r="P373" s="34" t="str">
        <f>IF($B373="","",VLOOKUP($B373,'6.直接費'!$B$5:$G$501,4,FALSE))</f>
        <v/>
      </c>
      <c r="Q373" s="34"/>
      <c r="R373" s="34"/>
      <c r="S373" s="34" t="str">
        <f t="shared" si="86"/>
        <v/>
      </c>
      <c r="T373" s="34" t="str">
        <f t="shared" si="86"/>
        <v/>
      </c>
      <c r="U373" s="34" t="str">
        <f t="shared" si="86"/>
        <v/>
      </c>
      <c r="V373" s="34" t="str">
        <f t="shared" si="86"/>
        <v/>
      </c>
      <c r="W373" s="34" t="str">
        <f t="shared" si="86"/>
        <v/>
      </c>
      <c r="X373" s="34" t="str">
        <f t="shared" si="86"/>
        <v/>
      </c>
      <c r="Y373" s="34" t="str">
        <f t="shared" si="86"/>
        <v/>
      </c>
      <c r="Z373" s="34" t="str">
        <f t="shared" si="86"/>
        <v/>
      </c>
      <c r="AA373" s="34" t="str">
        <f t="shared" si="86"/>
        <v/>
      </c>
      <c r="AB373" s="34" t="str">
        <f t="shared" si="86"/>
        <v/>
      </c>
      <c r="AC373" s="34" t="str">
        <f t="shared" si="86"/>
        <v/>
      </c>
      <c r="AD373" s="34" t="str">
        <f t="shared" si="86"/>
        <v/>
      </c>
      <c r="AE373" s="34" t="str">
        <f t="shared" si="86"/>
        <v/>
      </c>
      <c r="AF373" s="34" t="str">
        <f t="shared" si="86"/>
        <v/>
      </c>
      <c r="AG373" s="34" t="str">
        <f t="shared" si="86"/>
        <v/>
      </c>
      <c r="AH373" s="34" t="str">
        <f t="shared" si="86"/>
        <v/>
      </c>
      <c r="AI373" s="34" t="str">
        <f t="shared" si="86"/>
        <v/>
      </c>
      <c r="AJ373" s="34" t="str">
        <f t="shared" si="86"/>
        <v/>
      </c>
      <c r="AK373" s="34" t="str">
        <f t="shared" si="86"/>
        <v/>
      </c>
      <c r="AL373" s="34" t="str">
        <f t="shared" si="86"/>
        <v/>
      </c>
      <c r="AM373" s="34" t="str">
        <f t="shared" si="86"/>
        <v/>
      </c>
      <c r="AN373" s="34" t="str">
        <f t="shared" si="86"/>
        <v/>
      </c>
      <c r="AO373" s="34" t="str">
        <f t="shared" si="86"/>
        <v/>
      </c>
      <c r="AP373" s="34" t="str">
        <f t="shared" si="86"/>
        <v/>
      </c>
      <c r="AQ373" s="34" t="str">
        <f t="shared" si="86"/>
        <v/>
      </c>
      <c r="AR373" s="34" t="str">
        <f t="shared" si="86"/>
        <v/>
      </c>
      <c r="AS373" s="34" t="str">
        <f t="shared" si="86"/>
        <v/>
      </c>
      <c r="AT373" s="34" t="str">
        <f t="shared" si="86"/>
        <v/>
      </c>
      <c r="AU373" s="34" t="str">
        <f t="shared" si="86"/>
        <v/>
      </c>
      <c r="AV373" s="34" t="str">
        <f t="shared" si="86"/>
        <v/>
      </c>
    </row>
    <row r="374" spans="2:48" ht="21.9" customHeight="1">
      <c r="B374" s="86" t="str">
        <f>IF('4.製品一覧'!B373="","",'4.製品一覧'!B373)</f>
        <v/>
      </c>
      <c r="C374" s="86" t="str">
        <f>IFERROR(VLOOKUP(B374,'4.製品一覧'!$B$4:$C$500,2,FALSE),"")</f>
        <v/>
      </c>
      <c r="D374" s="34">
        <f>SUMIF('2.売上実績'!$C$4:$C$5000,$B374,'2.売上実績'!$D$4:$D$5000)</f>
        <v>0</v>
      </c>
      <c r="E374" s="35">
        <f t="shared" si="74"/>
        <v>0</v>
      </c>
      <c r="F374" s="34">
        <f>IF(B374="",0,D374*VLOOKUP(B374,'4.製品一覧'!$B$4:$E$500,4,FALSE))</f>
        <v>0</v>
      </c>
      <c r="G374" s="35">
        <f t="shared" si="75"/>
        <v>0</v>
      </c>
      <c r="H374" s="35">
        <f t="shared" si="76"/>
        <v>0</v>
      </c>
      <c r="I374" s="113">
        <f t="shared" si="77"/>
        <v>0</v>
      </c>
      <c r="J374" s="114">
        <f t="shared" si="78"/>
        <v>0</v>
      </c>
      <c r="K374" s="47"/>
      <c r="L374" s="34" t="str">
        <f>IF(B374="","",SUMIF('5.経済減価償却'!$H$4:$H$3000,B374,'5.経済減価償却'!$G$4:$G$3000))</f>
        <v/>
      </c>
      <c r="M374" s="34" t="str">
        <f t="shared" si="79"/>
        <v/>
      </c>
      <c r="N374" s="34" t="str">
        <f>IF(B374="","",VLOOKUP(B374,'6.直接費'!$B$5:$G$501,3,FALSE))</f>
        <v/>
      </c>
      <c r="O374" s="34" t="str">
        <f t="shared" si="80"/>
        <v/>
      </c>
      <c r="P374" s="34" t="str">
        <f>IF($B374="","",VLOOKUP($B374,'6.直接費'!$B$5:$G$501,4,FALSE))</f>
        <v/>
      </c>
      <c r="Q374" s="34"/>
      <c r="R374" s="34"/>
      <c r="S374" s="34" t="str">
        <f t="shared" si="86"/>
        <v/>
      </c>
      <c r="T374" s="34" t="str">
        <f t="shared" si="86"/>
        <v/>
      </c>
      <c r="U374" s="34" t="str">
        <f t="shared" si="86"/>
        <v/>
      </c>
      <c r="V374" s="34" t="str">
        <f t="shared" si="86"/>
        <v/>
      </c>
      <c r="W374" s="34" t="str">
        <f t="shared" si="86"/>
        <v/>
      </c>
      <c r="X374" s="34" t="str">
        <f t="shared" si="86"/>
        <v/>
      </c>
      <c r="Y374" s="34" t="str">
        <f t="shared" si="86"/>
        <v/>
      </c>
      <c r="Z374" s="34" t="str">
        <f t="shared" si="86"/>
        <v/>
      </c>
      <c r="AA374" s="34" t="str">
        <f t="shared" si="86"/>
        <v/>
      </c>
      <c r="AB374" s="34" t="str">
        <f t="shared" si="86"/>
        <v/>
      </c>
      <c r="AC374" s="34" t="str">
        <f t="shared" si="86"/>
        <v/>
      </c>
      <c r="AD374" s="34" t="str">
        <f t="shared" si="86"/>
        <v/>
      </c>
      <c r="AE374" s="34" t="str">
        <f t="shared" si="86"/>
        <v/>
      </c>
      <c r="AF374" s="34" t="str">
        <f t="shared" si="86"/>
        <v/>
      </c>
      <c r="AG374" s="34" t="str">
        <f t="shared" si="86"/>
        <v/>
      </c>
      <c r="AH374" s="34" t="str">
        <f t="shared" si="86"/>
        <v/>
      </c>
      <c r="AI374" s="34" t="str">
        <f t="shared" si="86"/>
        <v/>
      </c>
      <c r="AJ374" s="34" t="str">
        <f t="shared" si="86"/>
        <v/>
      </c>
      <c r="AK374" s="34" t="str">
        <f t="shared" si="86"/>
        <v/>
      </c>
      <c r="AL374" s="34" t="str">
        <f t="shared" si="86"/>
        <v/>
      </c>
      <c r="AM374" s="34" t="str">
        <f t="shared" si="86"/>
        <v/>
      </c>
      <c r="AN374" s="34" t="str">
        <f t="shared" si="86"/>
        <v/>
      </c>
      <c r="AO374" s="34" t="str">
        <f t="shared" si="86"/>
        <v/>
      </c>
      <c r="AP374" s="34" t="str">
        <f t="shared" si="86"/>
        <v/>
      </c>
      <c r="AQ374" s="34" t="str">
        <f t="shared" si="86"/>
        <v/>
      </c>
      <c r="AR374" s="34" t="str">
        <f t="shared" si="86"/>
        <v/>
      </c>
      <c r="AS374" s="34" t="str">
        <f t="shared" si="86"/>
        <v/>
      </c>
      <c r="AT374" s="34" t="str">
        <f t="shared" si="86"/>
        <v/>
      </c>
      <c r="AU374" s="34" t="str">
        <f t="shared" si="86"/>
        <v/>
      </c>
      <c r="AV374" s="34" t="str">
        <f t="shared" si="86"/>
        <v/>
      </c>
    </row>
    <row r="375" spans="2:48" ht="21.9" customHeight="1">
      <c r="B375" s="86" t="str">
        <f>IF('4.製品一覧'!B374="","",'4.製品一覧'!B374)</f>
        <v/>
      </c>
      <c r="C375" s="86" t="str">
        <f>IFERROR(VLOOKUP(B375,'4.製品一覧'!$B$4:$C$500,2,FALSE),"")</f>
        <v/>
      </c>
      <c r="D375" s="34">
        <f>SUMIF('2.売上実績'!$C$4:$C$5000,$B375,'2.売上実績'!$D$4:$D$5000)</f>
        <v>0</v>
      </c>
      <c r="E375" s="35">
        <f t="shared" si="74"/>
        <v>0</v>
      </c>
      <c r="F375" s="34">
        <f>IF(B375="",0,D375*VLOOKUP(B375,'4.製品一覧'!$B$4:$E$500,4,FALSE))</f>
        <v>0</v>
      </c>
      <c r="G375" s="35">
        <f t="shared" si="75"/>
        <v>0</v>
      </c>
      <c r="H375" s="35">
        <f t="shared" si="76"/>
        <v>0</v>
      </c>
      <c r="I375" s="113">
        <f t="shared" si="77"/>
        <v>0</v>
      </c>
      <c r="J375" s="114">
        <f t="shared" si="78"/>
        <v>0</v>
      </c>
      <c r="K375" s="47"/>
      <c r="L375" s="34" t="str">
        <f>IF(B375="","",SUMIF('5.経済減価償却'!$H$4:$H$3000,B375,'5.経済減価償却'!$G$4:$G$3000))</f>
        <v/>
      </c>
      <c r="M375" s="34" t="str">
        <f t="shared" si="79"/>
        <v/>
      </c>
      <c r="N375" s="34" t="str">
        <f>IF(B375="","",VLOOKUP(B375,'6.直接費'!$B$5:$G$501,3,FALSE))</f>
        <v/>
      </c>
      <c r="O375" s="34" t="str">
        <f t="shared" si="80"/>
        <v/>
      </c>
      <c r="P375" s="34" t="str">
        <f>IF($B375="","",VLOOKUP($B375,'6.直接費'!$B$5:$G$501,4,FALSE))</f>
        <v/>
      </c>
      <c r="Q375" s="34"/>
      <c r="R375" s="34"/>
      <c r="S375" s="34" t="str">
        <f t="shared" si="86"/>
        <v/>
      </c>
      <c r="T375" s="34" t="str">
        <f t="shared" si="86"/>
        <v/>
      </c>
      <c r="U375" s="34" t="str">
        <f t="shared" si="86"/>
        <v/>
      </c>
      <c r="V375" s="34" t="str">
        <f t="shared" si="86"/>
        <v/>
      </c>
      <c r="W375" s="34" t="str">
        <f t="shared" si="86"/>
        <v/>
      </c>
      <c r="X375" s="34" t="str">
        <f t="shared" si="86"/>
        <v/>
      </c>
      <c r="Y375" s="34" t="str">
        <f t="shared" si="86"/>
        <v/>
      </c>
      <c r="Z375" s="34" t="str">
        <f t="shared" si="86"/>
        <v/>
      </c>
      <c r="AA375" s="34" t="str">
        <f t="shared" si="86"/>
        <v/>
      </c>
      <c r="AB375" s="34" t="str">
        <f t="shared" si="86"/>
        <v/>
      </c>
      <c r="AC375" s="34" t="str">
        <f t="shared" si="86"/>
        <v/>
      </c>
      <c r="AD375" s="34" t="str">
        <f t="shared" si="86"/>
        <v/>
      </c>
      <c r="AE375" s="34" t="str">
        <f t="shared" si="86"/>
        <v/>
      </c>
      <c r="AF375" s="34" t="str">
        <f t="shared" si="86"/>
        <v/>
      </c>
      <c r="AG375" s="34" t="str">
        <f t="shared" si="86"/>
        <v/>
      </c>
      <c r="AH375" s="34" t="str">
        <f t="shared" si="86"/>
        <v/>
      </c>
      <c r="AI375" s="34" t="str">
        <f t="shared" si="86"/>
        <v/>
      </c>
      <c r="AJ375" s="34" t="str">
        <f t="shared" si="86"/>
        <v/>
      </c>
      <c r="AK375" s="34" t="str">
        <f t="shared" si="86"/>
        <v/>
      </c>
      <c r="AL375" s="34" t="str">
        <f t="shared" si="86"/>
        <v/>
      </c>
      <c r="AM375" s="34" t="str">
        <f t="shared" si="86"/>
        <v/>
      </c>
      <c r="AN375" s="34" t="str">
        <f t="shared" si="86"/>
        <v/>
      </c>
      <c r="AO375" s="34" t="str">
        <f t="shared" si="86"/>
        <v/>
      </c>
      <c r="AP375" s="34" t="str">
        <f t="shared" si="86"/>
        <v/>
      </c>
      <c r="AQ375" s="34" t="str">
        <f t="shared" si="86"/>
        <v/>
      </c>
      <c r="AR375" s="34" t="str">
        <f t="shared" si="86"/>
        <v/>
      </c>
      <c r="AS375" s="34" t="str">
        <f t="shared" si="86"/>
        <v/>
      </c>
      <c r="AT375" s="34" t="str">
        <f t="shared" si="86"/>
        <v/>
      </c>
      <c r="AU375" s="34" t="str">
        <f t="shared" si="86"/>
        <v/>
      </c>
      <c r="AV375" s="34" t="str">
        <f t="shared" si="86"/>
        <v/>
      </c>
    </row>
    <row r="376" spans="2:48" ht="21.9" customHeight="1">
      <c r="B376" s="86" t="str">
        <f>IF('4.製品一覧'!B375="","",'4.製品一覧'!B375)</f>
        <v/>
      </c>
      <c r="C376" s="86" t="str">
        <f>IFERROR(VLOOKUP(B376,'4.製品一覧'!$B$4:$C$500,2,FALSE),"")</f>
        <v/>
      </c>
      <c r="D376" s="34">
        <f>SUMIF('2.売上実績'!$C$4:$C$5000,$B376,'2.売上実績'!$D$4:$D$5000)</f>
        <v>0</v>
      </c>
      <c r="E376" s="35">
        <f t="shared" si="74"/>
        <v>0</v>
      </c>
      <c r="F376" s="34">
        <f>IF(B376="",0,D376*VLOOKUP(B376,'4.製品一覧'!$B$4:$E$500,4,FALSE))</f>
        <v>0</v>
      </c>
      <c r="G376" s="35">
        <f t="shared" si="75"/>
        <v>0</v>
      </c>
      <c r="H376" s="35">
        <f t="shared" si="76"/>
        <v>0</v>
      </c>
      <c r="I376" s="113">
        <f t="shared" si="77"/>
        <v>0</v>
      </c>
      <c r="J376" s="114">
        <f t="shared" si="78"/>
        <v>0</v>
      </c>
      <c r="K376" s="47"/>
      <c r="L376" s="34" t="str">
        <f>IF(B376="","",SUMIF('5.経済減価償却'!$H$4:$H$3000,B376,'5.経済減価償却'!$G$4:$G$3000))</f>
        <v/>
      </c>
      <c r="M376" s="34" t="str">
        <f t="shared" si="79"/>
        <v/>
      </c>
      <c r="N376" s="34" t="str">
        <f>IF(B376="","",VLOOKUP(B376,'6.直接費'!$B$5:$G$501,3,FALSE))</f>
        <v/>
      </c>
      <c r="O376" s="34" t="str">
        <f t="shared" si="80"/>
        <v/>
      </c>
      <c r="P376" s="34" t="str">
        <f>IF($B376="","",VLOOKUP($B376,'6.直接費'!$B$5:$G$501,4,FALSE))</f>
        <v/>
      </c>
      <c r="Q376" s="34"/>
      <c r="R376" s="34"/>
      <c r="S376" s="34" t="str">
        <f t="shared" si="86"/>
        <v/>
      </c>
      <c r="T376" s="34" t="str">
        <f t="shared" si="86"/>
        <v/>
      </c>
      <c r="U376" s="34" t="str">
        <f t="shared" si="86"/>
        <v/>
      </c>
      <c r="V376" s="34" t="str">
        <f t="shared" si="86"/>
        <v/>
      </c>
      <c r="W376" s="34" t="str">
        <f t="shared" si="86"/>
        <v/>
      </c>
      <c r="X376" s="34" t="str">
        <f t="shared" si="86"/>
        <v/>
      </c>
      <c r="Y376" s="34" t="str">
        <f t="shared" si="86"/>
        <v/>
      </c>
      <c r="Z376" s="34" t="str">
        <f t="shared" si="86"/>
        <v/>
      </c>
      <c r="AA376" s="34" t="str">
        <f t="shared" si="86"/>
        <v/>
      </c>
      <c r="AB376" s="34" t="str">
        <f t="shared" si="86"/>
        <v/>
      </c>
      <c r="AC376" s="34" t="str">
        <f t="shared" si="86"/>
        <v/>
      </c>
      <c r="AD376" s="34" t="str">
        <f t="shared" si="86"/>
        <v/>
      </c>
      <c r="AE376" s="34" t="str">
        <f t="shared" si="86"/>
        <v/>
      </c>
      <c r="AF376" s="34" t="str">
        <f t="shared" si="86"/>
        <v/>
      </c>
      <c r="AG376" s="34" t="str">
        <f t="shared" si="86"/>
        <v/>
      </c>
      <c r="AH376" s="34" t="str">
        <f t="shared" si="86"/>
        <v/>
      </c>
      <c r="AI376" s="34" t="str">
        <f t="shared" si="86"/>
        <v/>
      </c>
      <c r="AJ376" s="34" t="str">
        <f t="shared" si="86"/>
        <v/>
      </c>
      <c r="AK376" s="34" t="str">
        <f t="shared" si="86"/>
        <v/>
      </c>
      <c r="AL376" s="34" t="str">
        <f t="shared" si="86"/>
        <v/>
      </c>
      <c r="AM376" s="34" t="str">
        <f t="shared" si="86"/>
        <v/>
      </c>
      <c r="AN376" s="34" t="str">
        <f t="shared" si="86"/>
        <v/>
      </c>
      <c r="AO376" s="34" t="str">
        <f t="shared" si="86"/>
        <v/>
      </c>
      <c r="AP376" s="34" t="str">
        <f t="shared" si="86"/>
        <v/>
      </c>
      <c r="AQ376" s="34" t="str">
        <f t="shared" si="86"/>
        <v/>
      </c>
      <c r="AR376" s="34" t="str">
        <f t="shared" si="86"/>
        <v/>
      </c>
      <c r="AS376" s="34" t="str">
        <f t="shared" si="86"/>
        <v/>
      </c>
      <c r="AT376" s="34" t="str">
        <f t="shared" si="86"/>
        <v/>
      </c>
      <c r="AU376" s="34" t="str">
        <f t="shared" si="86"/>
        <v/>
      </c>
      <c r="AV376" s="34" t="str">
        <f t="shared" si="86"/>
        <v/>
      </c>
    </row>
    <row r="377" spans="2:48" ht="21.9" customHeight="1">
      <c r="B377" s="86" t="str">
        <f>IF('4.製品一覧'!B376="","",'4.製品一覧'!B376)</f>
        <v/>
      </c>
      <c r="C377" s="86" t="str">
        <f>IFERROR(VLOOKUP(B377,'4.製品一覧'!$B$4:$C$500,2,FALSE),"")</f>
        <v/>
      </c>
      <c r="D377" s="34">
        <f>SUMIF('2.売上実績'!$C$4:$C$5000,$B377,'2.売上実績'!$D$4:$D$5000)</f>
        <v>0</v>
      </c>
      <c r="E377" s="35">
        <f t="shared" si="74"/>
        <v>0</v>
      </c>
      <c r="F377" s="34">
        <f>IF(B377="",0,D377*VLOOKUP(B377,'4.製品一覧'!$B$4:$E$500,4,FALSE))</f>
        <v>0</v>
      </c>
      <c r="G377" s="35">
        <f t="shared" si="75"/>
        <v>0</v>
      </c>
      <c r="H377" s="35">
        <f t="shared" si="76"/>
        <v>0</v>
      </c>
      <c r="I377" s="113">
        <f t="shared" si="77"/>
        <v>0</v>
      </c>
      <c r="J377" s="114">
        <f t="shared" si="78"/>
        <v>0</v>
      </c>
      <c r="K377" s="47"/>
      <c r="L377" s="34" t="str">
        <f>IF(B377="","",SUMIF('5.経済減価償却'!$H$4:$H$3000,B377,'5.経済減価償却'!$G$4:$G$3000))</f>
        <v/>
      </c>
      <c r="M377" s="34" t="str">
        <f t="shared" si="79"/>
        <v/>
      </c>
      <c r="N377" s="34" t="str">
        <f>IF(B377="","",VLOOKUP(B377,'6.直接費'!$B$5:$G$501,3,FALSE))</f>
        <v/>
      </c>
      <c r="O377" s="34" t="str">
        <f t="shared" si="80"/>
        <v/>
      </c>
      <c r="P377" s="34" t="str">
        <f>IF($B377="","",VLOOKUP($B377,'6.直接費'!$B$5:$G$501,4,FALSE))</f>
        <v/>
      </c>
      <c r="Q377" s="34"/>
      <c r="R377" s="34"/>
      <c r="S377" s="34" t="str">
        <f t="shared" si="86"/>
        <v/>
      </c>
      <c r="T377" s="34" t="str">
        <f t="shared" si="86"/>
        <v/>
      </c>
      <c r="U377" s="34" t="str">
        <f t="shared" si="86"/>
        <v/>
      </c>
      <c r="V377" s="34" t="str">
        <f t="shared" si="86"/>
        <v/>
      </c>
      <c r="W377" s="34" t="str">
        <f t="shared" si="86"/>
        <v/>
      </c>
      <c r="X377" s="34" t="str">
        <f t="shared" si="86"/>
        <v/>
      </c>
      <c r="Y377" s="34" t="str">
        <f t="shared" si="86"/>
        <v/>
      </c>
      <c r="Z377" s="34" t="str">
        <f t="shared" si="86"/>
        <v/>
      </c>
      <c r="AA377" s="34" t="str">
        <f t="shared" si="86"/>
        <v/>
      </c>
      <c r="AB377" s="34" t="str">
        <f t="shared" si="86"/>
        <v/>
      </c>
      <c r="AC377" s="34" t="str">
        <f t="shared" si="86"/>
        <v/>
      </c>
      <c r="AD377" s="34" t="str">
        <f t="shared" si="86"/>
        <v/>
      </c>
      <c r="AE377" s="34" t="str">
        <f t="shared" si="86"/>
        <v/>
      </c>
      <c r="AF377" s="34" t="str">
        <f t="shared" si="86"/>
        <v/>
      </c>
      <c r="AG377" s="34" t="str">
        <f t="shared" si="86"/>
        <v/>
      </c>
      <c r="AH377" s="34" t="str">
        <f t="shared" si="86"/>
        <v/>
      </c>
      <c r="AI377" s="34" t="str">
        <f t="shared" si="86"/>
        <v/>
      </c>
      <c r="AJ377" s="34" t="str">
        <f t="shared" si="86"/>
        <v/>
      </c>
      <c r="AK377" s="34" t="str">
        <f t="shared" si="86"/>
        <v/>
      </c>
      <c r="AL377" s="34" t="str">
        <f t="shared" si="86"/>
        <v/>
      </c>
      <c r="AM377" s="34" t="str">
        <f t="shared" si="86"/>
        <v/>
      </c>
      <c r="AN377" s="34" t="str">
        <f t="shared" si="86"/>
        <v/>
      </c>
      <c r="AO377" s="34" t="str">
        <f t="shared" si="86"/>
        <v/>
      </c>
      <c r="AP377" s="34" t="str">
        <f t="shared" si="86"/>
        <v/>
      </c>
      <c r="AQ377" s="34" t="str">
        <f t="shared" si="86"/>
        <v/>
      </c>
      <c r="AR377" s="34" t="str">
        <f t="shared" si="86"/>
        <v/>
      </c>
      <c r="AS377" s="34" t="str">
        <f t="shared" si="86"/>
        <v/>
      </c>
      <c r="AT377" s="34" t="str">
        <f t="shared" si="86"/>
        <v/>
      </c>
      <c r="AU377" s="34" t="str">
        <f t="shared" si="86"/>
        <v/>
      </c>
      <c r="AV377" s="34" t="str">
        <f t="shared" si="86"/>
        <v/>
      </c>
    </row>
    <row r="378" spans="2:48" ht="21.9" customHeight="1">
      <c r="B378" s="86" t="str">
        <f>IF('4.製品一覧'!B377="","",'4.製品一覧'!B377)</f>
        <v/>
      </c>
      <c r="C378" s="86" t="str">
        <f>IFERROR(VLOOKUP(B378,'4.製品一覧'!$B$4:$C$500,2,FALSE),"")</f>
        <v/>
      </c>
      <c r="D378" s="34">
        <f>SUMIF('2.売上実績'!$C$4:$C$5000,$B378,'2.売上実績'!$D$4:$D$5000)</f>
        <v>0</v>
      </c>
      <c r="E378" s="35">
        <f t="shared" si="74"/>
        <v>0</v>
      </c>
      <c r="F378" s="34">
        <f>IF(B378="",0,D378*VLOOKUP(B378,'4.製品一覧'!$B$4:$E$500,4,FALSE))</f>
        <v>0</v>
      </c>
      <c r="G378" s="35">
        <f t="shared" si="75"/>
        <v>0</v>
      </c>
      <c r="H378" s="35">
        <f t="shared" si="76"/>
        <v>0</v>
      </c>
      <c r="I378" s="113">
        <f t="shared" si="77"/>
        <v>0</v>
      </c>
      <c r="J378" s="114">
        <f t="shared" si="78"/>
        <v>0</v>
      </c>
      <c r="K378" s="47"/>
      <c r="L378" s="34" t="str">
        <f>IF(B378="","",SUMIF('5.経済減価償却'!$H$4:$H$3000,B378,'5.経済減価償却'!$G$4:$G$3000))</f>
        <v/>
      </c>
      <c r="M378" s="34" t="str">
        <f t="shared" si="79"/>
        <v/>
      </c>
      <c r="N378" s="34" t="str">
        <f>IF(B378="","",VLOOKUP(B378,'6.直接費'!$B$5:$G$501,3,FALSE))</f>
        <v/>
      </c>
      <c r="O378" s="34" t="str">
        <f t="shared" si="80"/>
        <v/>
      </c>
      <c r="P378" s="34" t="str">
        <f>IF($B378="","",VLOOKUP($B378,'6.直接費'!$B$5:$G$501,4,FALSE))</f>
        <v/>
      </c>
      <c r="Q378" s="34"/>
      <c r="R378" s="34"/>
      <c r="S378" s="34" t="str">
        <f t="shared" si="86"/>
        <v/>
      </c>
      <c r="T378" s="34" t="str">
        <f t="shared" si="86"/>
        <v/>
      </c>
      <c r="U378" s="34" t="str">
        <f t="shared" si="86"/>
        <v/>
      </c>
      <c r="V378" s="34" t="str">
        <f t="shared" si="86"/>
        <v/>
      </c>
      <c r="W378" s="34" t="str">
        <f t="shared" si="86"/>
        <v/>
      </c>
      <c r="X378" s="34" t="str">
        <f t="shared" si="86"/>
        <v/>
      </c>
      <c r="Y378" s="34" t="str">
        <f t="shared" si="86"/>
        <v/>
      </c>
      <c r="Z378" s="34" t="str">
        <f t="shared" si="86"/>
        <v/>
      </c>
      <c r="AA378" s="34" t="str">
        <f t="shared" si="86"/>
        <v/>
      </c>
      <c r="AB378" s="34" t="str">
        <f t="shared" si="86"/>
        <v/>
      </c>
      <c r="AC378" s="34" t="str">
        <f t="shared" si="86"/>
        <v/>
      </c>
      <c r="AD378" s="34" t="str">
        <f t="shared" si="86"/>
        <v/>
      </c>
      <c r="AE378" s="34" t="str">
        <f t="shared" si="86"/>
        <v/>
      </c>
      <c r="AF378" s="34" t="str">
        <f t="shared" si="86"/>
        <v/>
      </c>
      <c r="AG378" s="34" t="str">
        <f t="shared" si="86"/>
        <v/>
      </c>
      <c r="AH378" s="34" t="str">
        <f t="shared" si="86"/>
        <v/>
      </c>
      <c r="AI378" s="34" t="str">
        <f t="shared" si="86"/>
        <v/>
      </c>
      <c r="AJ378" s="34" t="str">
        <f t="shared" si="86"/>
        <v/>
      </c>
      <c r="AK378" s="34" t="str">
        <f t="shared" si="86"/>
        <v/>
      </c>
      <c r="AL378" s="34" t="str">
        <f t="shared" si="86"/>
        <v/>
      </c>
      <c r="AM378" s="34" t="str">
        <f t="shared" si="86"/>
        <v/>
      </c>
      <c r="AN378" s="34" t="str">
        <f t="shared" si="86"/>
        <v/>
      </c>
      <c r="AO378" s="34" t="str">
        <f t="shared" si="86"/>
        <v/>
      </c>
      <c r="AP378" s="34" t="str">
        <f t="shared" si="86"/>
        <v/>
      </c>
      <c r="AQ378" s="34" t="str">
        <f t="shared" si="86"/>
        <v/>
      </c>
      <c r="AR378" s="34" t="str">
        <f t="shared" si="86"/>
        <v/>
      </c>
      <c r="AS378" s="34" t="str">
        <f t="shared" si="86"/>
        <v/>
      </c>
      <c r="AT378" s="34" t="str">
        <f t="shared" si="86"/>
        <v/>
      </c>
      <c r="AU378" s="34" t="str">
        <f t="shared" si="86"/>
        <v/>
      </c>
      <c r="AV378" s="34" t="str">
        <f t="shared" si="86"/>
        <v/>
      </c>
    </row>
    <row r="379" spans="2:48" ht="21.9" customHeight="1">
      <c r="B379" s="86" t="str">
        <f>IF('4.製品一覧'!B378="","",'4.製品一覧'!B378)</f>
        <v/>
      </c>
      <c r="C379" s="86" t="str">
        <f>IFERROR(VLOOKUP(B379,'4.製品一覧'!$B$4:$C$500,2,FALSE),"")</f>
        <v/>
      </c>
      <c r="D379" s="34">
        <f>SUMIF('2.売上実績'!$C$4:$C$5000,$B379,'2.売上実績'!$D$4:$D$5000)</f>
        <v>0</v>
      </c>
      <c r="E379" s="35">
        <f t="shared" si="74"/>
        <v>0</v>
      </c>
      <c r="F379" s="34">
        <f>IF(B379="",0,D379*VLOOKUP(B379,'4.製品一覧'!$B$4:$E$500,4,FALSE))</f>
        <v>0</v>
      </c>
      <c r="G379" s="35">
        <f t="shared" si="75"/>
        <v>0</v>
      </c>
      <c r="H379" s="35">
        <f t="shared" si="76"/>
        <v>0</v>
      </c>
      <c r="I379" s="113">
        <f t="shared" si="77"/>
        <v>0</v>
      </c>
      <c r="J379" s="114">
        <f t="shared" si="78"/>
        <v>0</v>
      </c>
      <c r="K379" s="47"/>
      <c r="L379" s="34" t="str">
        <f>IF(B379="","",SUMIF('5.経済減価償却'!$H$4:$H$3000,B379,'5.経済減価償却'!$G$4:$G$3000))</f>
        <v/>
      </c>
      <c r="M379" s="34" t="str">
        <f t="shared" si="79"/>
        <v/>
      </c>
      <c r="N379" s="34" t="str">
        <f>IF(B379="","",VLOOKUP(B379,'6.直接費'!$B$5:$G$501,3,FALSE))</f>
        <v/>
      </c>
      <c r="O379" s="34" t="str">
        <f t="shared" si="80"/>
        <v/>
      </c>
      <c r="P379" s="34" t="str">
        <f>IF($B379="","",VLOOKUP($B379,'6.直接費'!$B$5:$G$501,4,FALSE))</f>
        <v/>
      </c>
      <c r="Q379" s="34"/>
      <c r="R379" s="34"/>
      <c r="S379" s="34" t="str">
        <f t="shared" ref="S379:AV387" si="87">IF(OR($B379="",S$4=""),"",IF(S$4="売上数",S$3*$E379,IF(S$4="汎用配賦値",S$3*$G379,IF(AND(S$4="均一配賦",$B$3&gt;0),S$3/$B$3,IF(S$4="減価償却費",S$3*$H379)))))</f>
        <v/>
      </c>
      <c r="T379" s="34" t="str">
        <f t="shared" si="87"/>
        <v/>
      </c>
      <c r="U379" s="34" t="str">
        <f t="shared" si="87"/>
        <v/>
      </c>
      <c r="V379" s="34" t="str">
        <f t="shared" si="87"/>
        <v/>
      </c>
      <c r="W379" s="34" t="str">
        <f t="shared" si="87"/>
        <v/>
      </c>
      <c r="X379" s="34" t="str">
        <f t="shared" si="87"/>
        <v/>
      </c>
      <c r="Y379" s="34" t="str">
        <f t="shared" si="87"/>
        <v/>
      </c>
      <c r="Z379" s="34" t="str">
        <f t="shared" si="87"/>
        <v/>
      </c>
      <c r="AA379" s="34" t="str">
        <f t="shared" si="87"/>
        <v/>
      </c>
      <c r="AB379" s="34" t="str">
        <f t="shared" si="87"/>
        <v/>
      </c>
      <c r="AC379" s="34" t="str">
        <f t="shared" si="87"/>
        <v/>
      </c>
      <c r="AD379" s="34" t="str">
        <f t="shared" si="87"/>
        <v/>
      </c>
      <c r="AE379" s="34" t="str">
        <f t="shared" si="87"/>
        <v/>
      </c>
      <c r="AF379" s="34" t="str">
        <f t="shared" si="87"/>
        <v/>
      </c>
      <c r="AG379" s="34" t="str">
        <f t="shared" si="87"/>
        <v/>
      </c>
      <c r="AH379" s="34" t="str">
        <f t="shared" si="87"/>
        <v/>
      </c>
      <c r="AI379" s="34" t="str">
        <f t="shared" si="87"/>
        <v/>
      </c>
      <c r="AJ379" s="34" t="str">
        <f t="shared" si="87"/>
        <v/>
      </c>
      <c r="AK379" s="34" t="str">
        <f t="shared" si="87"/>
        <v/>
      </c>
      <c r="AL379" s="34" t="str">
        <f t="shared" si="87"/>
        <v/>
      </c>
      <c r="AM379" s="34" t="str">
        <f t="shared" si="87"/>
        <v/>
      </c>
      <c r="AN379" s="34" t="str">
        <f t="shared" si="87"/>
        <v/>
      </c>
      <c r="AO379" s="34" t="str">
        <f t="shared" si="87"/>
        <v/>
      </c>
      <c r="AP379" s="34" t="str">
        <f t="shared" si="87"/>
        <v/>
      </c>
      <c r="AQ379" s="34" t="str">
        <f t="shared" si="87"/>
        <v/>
      </c>
      <c r="AR379" s="34" t="str">
        <f t="shared" si="87"/>
        <v/>
      </c>
      <c r="AS379" s="34" t="str">
        <f t="shared" si="87"/>
        <v/>
      </c>
      <c r="AT379" s="34" t="str">
        <f t="shared" si="87"/>
        <v/>
      </c>
      <c r="AU379" s="34" t="str">
        <f t="shared" si="87"/>
        <v/>
      </c>
      <c r="AV379" s="34" t="str">
        <f t="shared" si="87"/>
        <v/>
      </c>
    </row>
    <row r="380" spans="2:48" ht="21.9" customHeight="1">
      <c r="B380" s="86" t="str">
        <f>IF('4.製品一覧'!B379="","",'4.製品一覧'!B379)</f>
        <v/>
      </c>
      <c r="C380" s="86" t="str">
        <f>IFERROR(VLOOKUP(B380,'4.製品一覧'!$B$4:$C$500,2,FALSE),"")</f>
        <v/>
      </c>
      <c r="D380" s="34">
        <f>SUMIF('2.売上実績'!$C$4:$C$5000,$B380,'2.売上実績'!$D$4:$D$5000)</f>
        <v>0</v>
      </c>
      <c r="E380" s="35">
        <f t="shared" si="74"/>
        <v>0</v>
      </c>
      <c r="F380" s="34">
        <f>IF(B380="",0,D380*VLOOKUP(B380,'4.製品一覧'!$B$4:$E$500,4,FALSE))</f>
        <v>0</v>
      </c>
      <c r="G380" s="35">
        <f t="shared" si="75"/>
        <v>0</v>
      </c>
      <c r="H380" s="35">
        <f t="shared" si="76"/>
        <v>0</v>
      </c>
      <c r="I380" s="113">
        <f t="shared" si="77"/>
        <v>0</v>
      </c>
      <c r="J380" s="114">
        <f t="shared" si="78"/>
        <v>0</v>
      </c>
      <c r="K380" s="47"/>
      <c r="L380" s="34" t="str">
        <f>IF(B380="","",SUMIF('5.経済減価償却'!$H$4:$H$3000,B380,'5.経済減価償却'!$G$4:$G$3000))</f>
        <v/>
      </c>
      <c r="M380" s="34" t="str">
        <f t="shared" si="79"/>
        <v/>
      </c>
      <c r="N380" s="34" t="str">
        <f>IF(B380="","",VLOOKUP(B380,'6.直接費'!$B$5:$G$501,3,FALSE))</f>
        <v/>
      </c>
      <c r="O380" s="34" t="str">
        <f t="shared" si="80"/>
        <v/>
      </c>
      <c r="P380" s="34" t="str">
        <f>IF($B380="","",VLOOKUP($B380,'6.直接費'!$B$5:$G$501,4,FALSE))</f>
        <v/>
      </c>
      <c r="Q380" s="34"/>
      <c r="R380" s="34"/>
      <c r="S380" s="34" t="str">
        <f t="shared" si="87"/>
        <v/>
      </c>
      <c r="T380" s="34" t="str">
        <f t="shared" si="87"/>
        <v/>
      </c>
      <c r="U380" s="34" t="str">
        <f t="shared" si="87"/>
        <v/>
      </c>
      <c r="V380" s="34" t="str">
        <f t="shared" si="87"/>
        <v/>
      </c>
      <c r="W380" s="34" t="str">
        <f t="shared" si="87"/>
        <v/>
      </c>
      <c r="X380" s="34" t="str">
        <f t="shared" si="87"/>
        <v/>
      </c>
      <c r="Y380" s="34" t="str">
        <f t="shared" si="87"/>
        <v/>
      </c>
      <c r="Z380" s="34" t="str">
        <f t="shared" si="87"/>
        <v/>
      </c>
      <c r="AA380" s="34" t="str">
        <f t="shared" si="87"/>
        <v/>
      </c>
      <c r="AB380" s="34" t="str">
        <f t="shared" si="87"/>
        <v/>
      </c>
      <c r="AC380" s="34" t="str">
        <f t="shared" si="87"/>
        <v/>
      </c>
      <c r="AD380" s="34" t="str">
        <f t="shared" si="87"/>
        <v/>
      </c>
      <c r="AE380" s="34" t="str">
        <f t="shared" si="87"/>
        <v/>
      </c>
      <c r="AF380" s="34" t="str">
        <f t="shared" si="87"/>
        <v/>
      </c>
      <c r="AG380" s="34" t="str">
        <f t="shared" si="87"/>
        <v/>
      </c>
      <c r="AH380" s="34" t="str">
        <f t="shared" si="87"/>
        <v/>
      </c>
      <c r="AI380" s="34" t="str">
        <f t="shared" si="87"/>
        <v/>
      </c>
      <c r="AJ380" s="34" t="str">
        <f t="shared" si="87"/>
        <v/>
      </c>
      <c r="AK380" s="34" t="str">
        <f t="shared" si="87"/>
        <v/>
      </c>
      <c r="AL380" s="34" t="str">
        <f t="shared" si="87"/>
        <v/>
      </c>
      <c r="AM380" s="34" t="str">
        <f t="shared" si="87"/>
        <v/>
      </c>
      <c r="AN380" s="34" t="str">
        <f t="shared" si="87"/>
        <v/>
      </c>
      <c r="AO380" s="34" t="str">
        <f t="shared" si="87"/>
        <v/>
      </c>
      <c r="AP380" s="34" t="str">
        <f t="shared" si="87"/>
        <v/>
      </c>
      <c r="AQ380" s="34" t="str">
        <f t="shared" si="87"/>
        <v/>
      </c>
      <c r="AR380" s="34" t="str">
        <f t="shared" si="87"/>
        <v/>
      </c>
      <c r="AS380" s="34" t="str">
        <f t="shared" si="87"/>
        <v/>
      </c>
      <c r="AT380" s="34" t="str">
        <f t="shared" si="87"/>
        <v/>
      </c>
      <c r="AU380" s="34" t="str">
        <f t="shared" si="87"/>
        <v/>
      </c>
      <c r="AV380" s="34" t="str">
        <f t="shared" si="87"/>
        <v/>
      </c>
    </row>
    <row r="381" spans="2:48" ht="21.9" customHeight="1">
      <c r="B381" s="86" t="str">
        <f>IF('4.製品一覧'!B380="","",'4.製品一覧'!B380)</f>
        <v/>
      </c>
      <c r="C381" s="86" t="str">
        <f>IFERROR(VLOOKUP(B381,'4.製品一覧'!$B$4:$C$500,2,FALSE),"")</f>
        <v/>
      </c>
      <c r="D381" s="34">
        <f>SUMIF('2.売上実績'!$C$4:$C$5000,$B381,'2.売上実績'!$D$4:$D$5000)</f>
        <v>0</v>
      </c>
      <c r="E381" s="35">
        <f t="shared" si="74"/>
        <v>0</v>
      </c>
      <c r="F381" s="34">
        <f>IF(B381="",0,D381*VLOOKUP(B381,'4.製品一覧'!$B$4:$E$500,4,FALSE))</f>
        <v>0</v>
      </c>
      <c r="G381" s="35">
        <f t="shared" si="75"/>
        <v>0</v>
      </c>
      <c r="H381" s="35">
        <f t="shared" si="76"/>
        <v>0</v>
      </c>
      <c r="I381" s="113">
        <f t="shared" si="77"/>
        <v>0</v>
      </c>
      <c r="J381" s="114">
        <f t="shared" si="78"/>
        <v>0</v>
      </c>
      <c r="K381" s="47"/>
      <c r="L381" s="34" t="str">
        <f>IF(B381="","",SUMIF('5.経済減価償却'!$H$4:$H$3000,B381,'5.経済減価償却'!$G$4:$G$3000))</f>
        <v/>
      </c>
      <c r="M381" s="34" t="str">
        <f t="shared" si="79"/>
        <v/>
      </c>
      <c r="N381" s="34" t="str">
        <f>IF(B381="","",VLOOKUP(B381,'6.直接費'!$B$5:$G$501,3,FALSE))</f>
        <v/>
      </c>
      <c r="O381" s="34" t="str">
        <f t="shared" si="80"/>
        <v/>
      </c>
      <c r="P381" s="34" t="str">
        <f>IF($B381="","",VLOOKUP($B381,'6.直接費'!$B$5:$G$501,4,FALSE))</f>
        <v/>
      </c>
      <c r="Q381" s="34"/>
      <c r="R381" s="34"/>
      <c r="S381" s="34" t="str">
        <f t="shared" si="87"/>
        <v/>
      </c>
      <c r="T381" s="34" t="str">
        <f t="shared" si="87"/>
        <v/>
      </c>
      <c r="U381" s="34" t="str">
        <f t="shared" si="87"/>
        <v/>
      </c>
      <c r="V381" s="34" t="str">
        <f t="shared" si="87"/>
        <v/>
      </c>
      <c r="W381" s="34" t="str">
        <f t="shared" si="87"/>
        <v/>
      </c>
      <c r="X381" s="34" t="str">
        <f t="shared" si="87"/>
        <v/>
      </c>
      <c r="Y381" s="34" t="str">
        <f t="shared" si="87"/>
        <v/>
      </c>
      <c r="Z381" s="34" t="str">
        <f t="shared" si="87"/>
        <v/>
      </c>
      <c r="AA381" s="34" t="str">
        <f t="shared" si="87"/>
        <v/>
      </c>
      <c r="AB381" s="34" t="str">
        <f t="shared" si="87"/>
        <v/>
      </c>
      <c r="AC381" s="34" t="str">
        <f t="shared" si="87"/>
        <v/>
      </c>
      <c r="AD381" s="34" t="str">
        <f t="shared" si="87"/>
        <v/>
      </c>
      <c r="AE381" s="34" t="str">
        <f t="shared" si="87"/>
        <v/>
      </c>
      <c r="AF381" s="34" t="str">
        <f t="shared" si="87"/>
        <v/>
      </c>
      <c r="AG381" s="34" t="str">
        <f t="shared" si="87"/>
        <v/>
      </c>
      <c r="AH381" s="34" t="str">
        <f t="shared" si="87"/>
        <v/>
      </c>
      <c r="AI381" s="34" t="str">
        <f t="shared" si="87"/>
        <v/>
      </c>
      <c r="AJ381" s="34" t="str">
        <f t="shared" si="87"/>
        <v/>
      </c>
      <c r="AK381" s="34" t="str">
        <f t="shared" si="87"/>
        <v/>
      </c>
      <c r="AL381" s="34" t="str">
        <f t="shared" si="87"/>
        <v/>
      </c>
      <c r="AM381" s="34" t="str">
        <f t="shared" si="87"/>
        <v/>
      </c>
      <c r="AN381" s="34" t="str">
        <f t="shared" si="87"/>
        <v/>
      </c>
      <c r="AO381" s="34" t="str">
        <f t="shared" si="87"/>
        <v/>
      </c>
      <c r="AP381" s="34" t="str">
        <f t="shared" si="87"/>
        <v/>
      </c>
      <c r="AQ381" s="34" t="str">
        <f t="shared" si="87"/>
        <v/>
      </c>
      <c r="AR381" s="34" t="str">
        <f t="shared" si="87"/>
        <v/>
      </c>
      <c r="AS381" s="34" t="str">
        <f t="shared" si="87"/>
        <v/>
      </c>
      <c r="AT381" s="34" t="str">
        <f t="shared" si="87"/>
        <v/>
      </c>
      <c r="AU381" s="34" t="str">
        <f t="shared" si="87"/>
        <v/>
      </c>
      <c r="AV381" s="34" t="str">
        <f t="shared" si="87"/>
        <v/>
      </c>
    </row>
    <row r="382" spans="2:48" ht="21.9" customHeight="1">
      <c r="B382" s="86" t="str">
        <f>IF('4.製品一覧'!B381="","",'4.製品一覧'!B381)</f>
        <v/>
      </c>
      <c r="C382" s="86" t="str">
        <f>IFERROR(VLOOKUP(B382,'4.製品一覧'!$B$4:$C$500,2,FALSE),"")</f>
        <v/>
      </c>
      <c r="D382" s="34">
        <f>SUMIF('2.売上実績'!$C$4:$C$5000,$B382,'2.売上実績'!$D$4:$D$5000)</f>
        <v>0</v>
      </c>
      <c r="E382" s="35">
        <f t="shared" si="74"/>
        <v>0</v>
      </c>
      <c r="F382" s="34">
        <f>IF(B382="",0,D382*VLOOKUP(B382,'4.製品一覧'!$B$4:$E$500,4,FALSE))</f>
        <v>0</v>
      </c>
      <c r="G382" s="35">
        <f t="shared" si="75"/>
        <v>0</v>
      </c>
      <c r="H382" s="35">
        <f t="shared" si="76"/>
        <v>0</v>
      </c>
      <c r="I382" s="113">
        <f t="shared" si="77"/>
        <v>0</v>
      </c>
      <c r="J382" s="114">
        <f t="shared" si="78"/>
        <v>0</v>
      </c>
      <c r="K382" s="47"/>
      <c r="L382" s="34" t="str">
        <f>IF(B382="","",SUMIF('5.経済減価償却'!$H$4:$H$3000,B382,'5.経済減価償却'!$G$4:$G$3000))</f>
        <v/>
      </c>
      <c r="M382" s="34" t="str">
        <f t="shared" si="79"/>
        <v/>
      </c>
      <c r="N382" s="34" t="str">
        <f>IF(B382="","",VLOOKUP(B382,'6.直接費'!$B$5:$G$501,3,FALSE))</f>
        <v/>
      </c>
      <c r="O382" s="34" t="str">
        <f t="shared" si="80"/>
        <v/>
      </c>
      <c r="P382" s="34" t="str">
        <f>IF($B382="","",VLOOKUP($B382,'6.直接費'!$B$5:$G$501,4,FALSE))</f>
        <v/>
      </c>
      <c r="Q382" s="34"/>
      <c r="R382" s="34"/>
      <c r="S382" s="34" t="str">
        <f t="shared" si="87"/>
        <v/>
      </c>
      <c r="T382" s="34" t="str">
        <f t="shared" si="87"/>
        <v/>
      </c>
      <c r="U382" s="34" t="str">
        <f t="shared" si="87"/>
        <v/>
      </c>
      <c r="V382" s="34" t="str">
        <f t="shared" si="87"/>
        <v/>
      </c>
      <c r="W382" s="34" t="str">
        <f t="shared" si="87"/>
        <v/>
      </c>
      <c r="X382" s="34" t="str">
        <f t="shared" si="87"/>
        <v/>
      </c>
      <c r="Y382" s="34" t="str">
        <f t="shared" si="87"/>
        <v/>
      </c>
      <c r="Z382" s="34" t="str">
        <f t="shared" si="87"/>
        <v/>
      </c>
      <c r="AA382" s="34" t="str">
        <f t="shared" si="87"/>
        <v/>
      </c>
      <c r="AB382" s="34" t="str">
        <f t="shared" si="87"/>
        <v/>
      </c>
      <c r="AC382" s="34" t="str">
        <f t="shared" si="87"/>
        <v/>
      </c>
      <c r="AD382" s="34" t="str">
        <f t="shared" si="87"/>
        <v/>
      </c>
      <c r="AE382" s="34" t="str">
        <f t="shared" si="87"/>
        <v/>
      </c>
      <c r="AF382" s="34" t="str">
        <f t="shared" si="87"/>
        <v/>
      </c>
      <c r="AG382" s="34" t="str">
        <f t="shared" si="87"/>
        <v/>
      </c>
      <c r="AH382" s="34" t="str">
        <f t="shared" si="87"/>
        <v/>
      </c>
      <c r="AI382" s="34" t="str">
        <f t="shared" si="87"/>
        <v/>
      </c>
      <c r="AJ382" s="34" t="str">
        <f t="shared" si="87"/>
        <v/>
      </c>
      <c r="AK382" s="34" t="str">
        <f t="shared" si="87"/>
        <v/>
      </c>
      <c r="AL382" s="34" t="str">
        <f t="shared" si="87"/>
        <v/>
      </c>
      <c r="AM382" s="34" t="str">
        <f t="shared" si="87"/>
        <v/>
      </c>
      <c r="AN382" s="34" t="str">
        <f t="shared" si="87"/>
        <v/>
      </c>
      <c r="AO382" s="34" t="str">
        <f t="shared" si="87"/>
        <v/>
      </c>
      <c r="AP382" s="34" t="str">
        <f t="shared" si="87"/>
        <v/>
      </c>
      <c r="AQ382" s="34" t="str">
        <f t="shared" si="87"/>
        <v/>
      </c>
      <c r="AR382" s="34" t="str">
        <f t="shared" si="87"/>
        <v/>
      </c>
      <c r="AS382" s="34" t="str">
        <f t="shared" si="87"/>
        <v/>
      </c>
      <c r="AT382" s="34" t="str">
        <f t="shared" si="87"/>
        <v/>
      </c>
      <c r="AU382" s="34" t="str">
        <f t="shared" si="87"/>
        <v/>
      </c>
      <c r="AV382" s="34" t="str">
        <f t="shared" si="87"/>
        <v/>
      </c>
    </row>
    <row r="383" spans="2:48" ht="21.9" customHeight="1">
      <c r="B383" s="86" t="str">
        <f>IF('4.製品一覧'!B382="","",'4.製品一覧'!B382)</f>
        <v/>
      </c>
      <c r="C383" s="86" t="str">
        <f>IFERROR(VLOOKUP(B383,'4.製品一覧'!$B$4:$C$500,2,FALSE),"")</f>
        <v/>
      </c>
      <c r="D383" s="34">
        <f>SUMIF('2.売上実績'!$C$4:$C$5000,$B383,'2.売上実績'!$D$4:$D$5000)</f>
        <v>0</v>
      </c>
      <c r="E383" s="35">
        <f t="shared" si="74"/>
        <v>0</v>
      </c>
      <c r="F383" s="34">
        <f>IF(B383="",0,D383*VLOOKUP(B383,'4.製品一覧'!$B$4:$E$500,4,FALSE))</f>
        <v>0</v>
      </c>
      <c r="G383" s="35">
        <f t="shared" si="75"/>
        <v>0</v>
      </c>
      <c r="H383" s="35">
        <f t="shared" si="76"/>
        <v>0</v>
      </c>
      <c r="I383" s="113">
        <f t="shared" si="77"/>
        <v>0</v>
      </c>
      <c r="J383" s="114">
        <f t="shared" si="78"/>
        <v>0</v>
      </c>
      <c r="K383" s="47"/>
      <c r="L383" s="34" t="str">
        <f>IF(B383="","",SUMIF('5.経済減価償却'!$H$4:$H$3000,B383,'5.経済減価償却'!$G$4:$G$3000))</f>
        <v/>
      </c>
      <c r="M383" s="34" t="str">
        <f t="shared" si="79"/>
        <v/>
      </c>
      <c r="N383" s="34" t="str">
        <f>IF(B383="","",VLOOKUP(B383,'6.直接費'!$B$5:$G$501,3,FALSE))</f>
        <v/>
      </c>
      <c r="O383" s="34" t="str">
        <f t="shared" si="80"/>
        <v/>
      </c>
      <c r="P383" s="34" t="str">
        <f>IF($B383="","",VLOOKUP($B383,'6.直接費'!$B$5:$G$501,4,FALSE))</f>
        <v/>
      </c>
      <c r="Q383" s="34"/>
      <c r="R383" s="34"/>
      <c r="S383" s="34" t="str">
        <f t="shared" si="87"/>
        <v/>
      </c>
      <c r="T383" s="34" t="str">
        <f t="shared" si="87"/>
        <v/>
      </c>
      <c r="U383" s="34" t="str">
        <f t="shared" si="87"/>
        <v/>
      </c>
      <c r="V383" s="34" t="str">
        <f t="shared" si="87"/>
        <v/>
      </c>
      <c r="W383" s="34" t="str">
        <f t="shared" si="87"/>
        <v/>
      </c>
      <c r="X383" s="34" t="str">
        <f t="shared" si="87"/>
        <v/>
      </c>
      <c r="Y383" s="34" t="str">
        <f t="shared" si="87"/>
        <v/>
      </c>
      <c r="Z383" s="34" t="str">
        <f t="shared" si="87"/>
        <v/>
      </c>
      <c r="AA383" s="34" t="str">
        <f t="shared" si="87"/>
        <v/>
      </c>
      <c r="AB383" s="34" t="str">
        <f t="shared" si="87"/>
        <v/>
      </c>
      <c r="AC383" s="34" t="str">
        <f t="shared" si="87"/>
        <v/>
      </c>
      <c r="AD383" s="34" t="str">
        <f t="shared" si="87"/>
        <v/>
      </c>
      <c r="AE383" s="34" t="str">
        <f t="shared" si="87"/>
        <v/>
      </c>
      <c r="AF383" s="34" t="str">
        <f t="shared" si="87"/>
        <v/>
      </c>
      <c r="AG383" s="34" t="str">
        <f t="shared" si="87"/>
        <v/>
      </c>
      <c r="AH383" s="34" t="str">
        <f t="shared" si="87"/>
        <v/>
      </c>
      <c r="AI383" s="34" t="str">
        <f t="shared" si="87"/>
        <v/>
      </c>
      <c r="AJ383" s="34" t="str">
        <f t="shared" si="87"/>
        <v/>
      </c>
      <c r="AK383" s="34" t="str">
        <f t="shared" si="87"/>
        <v/>
      </c>
      <c r="AL383" s="34" t="str">
        <f t="shared" si="87"/>
        <v/>
      </c>
      <c r="AM383" s="34" t="str">
        <f t="shared" si="87"/>
        <v/>
      </c>
      <c r="AN383" s="34" t="str">
        <f t="shared" si="87"/>
        <v/>
      </c>
      <c r="AO383" s="34" t="str">
        <f t="shared" si="87"/>
        <v/>
      </c>
      <c r="AP383" s="34" t="str">
        <f t="shared" si="87"/>
        <v/>
      </c>
      <c r="AQ383" s="34" t="str">
        <f t="shared" si="87"/>
        <v/>
      </c>
      <c r="AR383" s="34" t="str">
        <f t="shared" si="87"/>
        <v/>
      </c>
      <c r="AS383" s="34" t="str">
        <f t="shared" si="87"/>
        <v/>
      </c>
      <c r="AT383" s="34" t="str">
        <f t="shared" si="87"/>
        <v/>
      </c>
      <c r="AU383" s="34" t="str">
        <f t="shared" si="87"/>
        <v/>
      </c>
      <c r="AV383" s="34" t="str">
        <f t="shared" si="87"/>
        <v/>
      </c>
    </row>
    <row r="384" spans="2:48" ht="21.9" customHeight="1">
      <c r="B384" s="86" t="str">
        <f>IF('4.製品一覧'!B383="","",'4.製品一覧'!B383)</f>
        <v/>
      </c>
      <c r="C384" s="86" t="str">
        <f>IFERROR(VLOOKUP(B384,'4.製品一覧'!$B$4:$C$500,2,FALSE),"")</f>
        <v/>
      </c>
      <c r="D384" s="34">
        <f>SUMIF('2.売上実績'!$C$4:$C$5000,$B384,'2.売上実績'!$D$4:$D$5000)</f>
        <v>0</v>
      </c>
      <c r="E384" s="35">
        <f t="shared" si="74"/>
        <v>0</v>
      </c>
      <c r="F384" s="34">
        <f>IF(B384="",0,D384*VLOOKUP(B384,'4.製品一覧'!$B$4:$E$500,4,FALSE))</f>
        <v>0</v>
      </c>
      <c r="G384" s="35">
        <f t="shared" si="75"/>
        <v>0</v>
      </c>
      <c r="H384" s="35">
        <f t="shared" si="76"/>
        <v>0</v>
      </c>
      <c r="I384" s="113">
        <f t="shared" si="77"/>
        <v>0</v>
      </c>
      <c r="J384" s="114">
        <f t="shared" si="78"/>
        <v>0</v>
      </c>
      <c r="K384" s="47"/>
      <c r="L384" s="34" t="str">
        <f>IF(B384="","",SUMIF('5.経済減価償却'!$H$4:$H$3000,B384,'5.経済減価償却'!$G$4:$G$3000))</f>
        <v/>
      </c>
      <c r="M384" s="34" t="str">
        <f t="shared" si="79"/>
        <v/>
      </c>
      <c r="N384" s="34" t="str">
        <f>IF(B384="","",VLOOKUP(B384,'6.直接費'!$B$5:$G$501,3,FALSE))</f>
        <v/>
      </c>
      <c r="O384" s="34" t="str">
        <f t="shared" si="80"/>
        <v/>
      </c>
      <c r="P384" s="34" t="str">
        <f>IF($B384="","",VLOOKUP($B384,'6.直接費'!$B$5:$G$501,4,FALSE))</f>
        <v/>
      </c>
      <c r="Q384" s="34"/>
      <c r="R384" s="34"/>
      <c r="S384" s="34" t="str">
        <f t="shared" si="87"/>
        <v/>
      </c>
      <c r="T384" s="34" t="str">
        <f t="shared" si="87"/>
        <v/>
      </c>
      <c r="U384" s="34" t="str">
        <f t="shared" si="87"/>
        <v/>
      </c>
      <c r="V384" s="34" t="str">
        <f t="shared" si="87"/>
        <v/>
      </c>
      <c r="W384" s="34" t="str">
        <f t="shared" si="87"/>
        <v/>
      </c>
      <c r="X384" s="34" t="str">
        <f t="shared" si="87"/>
        <v/>
      </c>
      <c r="Y384" s="34" t="str">
        <f t="shared" si="87"/>
        <v/>
      </c>
      <c r="Z384" s="34" t="str">
        <f t="shared" si="87"/>
        <v/>
      </c>
      <c r="AA384" s="34" t="str">
        <f t="shared" si="87"/>
        <v/>
      </c>
      <c r="AB384" s="34" t="str">
        <f t="shared" si="87"/>
        <v/>
      </c>
      <c r="AC384" s="34" t="str">
        <f t="shared" si="87"/>
        <v/>
      </c>
      <c r="AD384" s="34" t="str">
        <f t="shared" si="87"/>
        <v/>
      </c>
      <c r="AE384" s="34" t="str">
        <f t="shared" si="87"/>
        <v/>
      </c>
      <c r="AF384" s="34" t="str">
        <f t="shared" si="87"/>
        <v/>
      </c>
      <c r="AG384" s="34" t="str">
        <f t="shared" si="87"/>
        <v/>
      </c>
      <c r="AH384" s="34" t="str">
        <f t="shared" si="87"/>
        <v/>
      </c>
      <c r="AI384" s="34" t="str">
        <f t="shared" si="87"/>
        <v/>
      </c>
      <c r="AJ384" s="34" t="str">
        <f t="shared" si="87"/>
        <v/>
      </c>
      <c r="AK384" s="34" t="str">
        <f t="shared" si="87"/>
        <v/>
      </c>
      <c r="AL384" s="34" t="str">
        <f t="shared" si="87"/>
        <v/>
      </c>
      <c r="AM384" s="34" t="str">
        <f t="shared" si="87"/>
        <v/>
      </c>
      <c r="AN384" s="34" t="str">
        <f t="shared" si="87"/>
        <v/>
      </c>
      <c r="AO384" s="34" t="str">
        <f t="shared" si="87"/>
        <v/>
      </c>
      <c r="AP384" s="34" t="str">
        <f t="shared" si="87"/>
        <v/>
      </c>
      <c r="AQ384" s="34" t="str">
        <f t="shared" si="87"/>
        <v/>
      </c>
      <c r="AR384" s="34" t="str">
        <f t="shared" si="87"/>
        <v/>
      </c>
      <c r="AS384" s="34" t="str">
        <f t="shared" si="87"/>
        <v/>
      </c>
      <c r="AT384" s="34" t="str">
        <f t="shared" si="87"/>
        <v/>
      </c>
      <c r="AU384" s="34" t="str">
        <f t="shared" si="87"/>
        <v/>
      </c>
      <c r="AV384" s="34" t="str">
        <f t="shared" si="87"/>
        <v/>
      </c>
    </row>
    <row r="385" spans="2:48" ht="21.9" customHeight="1">
      <c r="B385" s="86" t="str">
        <f>IF('4.製品一覧'!B384="","",'4.製品一覧'!B384)</f>
        <v/>
      </c>
      <c r="C385" s="86" t="str">
        <f>IFERROR(VLOOKUP(B385,'4.製品一覧'!$B$4:$C$500,2,FALSE),"")</f>
        <v/>
      </c>
      <c r="D385" s="34">
        <f>SUMIF('2.売上実績'!$C$4:$C$5000,$B385,'2.売上実績'!$D$4:$D$5000)</f>
        <v>0</v>
      </c>
      <c r="E385" s="35">
        <f t="shared" si="74"/>
        <v>0</v>
      </c>
      <c r="F385" s="34">
        <f>IF(B385="",0,D385*VLOOKUP(B385,'4.製品一覧'!$B$4:$E$500,4,FALSE))</f>
        <v>0</v>
      </c>
      <c r="G385" s="35">
        <f t="shared" si="75"/>
        <v>0</v>
      </c>
      <c r="H385" s="35">
        <f t="shared" si="76"/>
        <v>0</v>
      </c>
      <c r="I385" s="113">
        <f t="shared" si="77"/>
        <v>0</v>
      </c>
      <c r="J385" s="114">
        <f t="shared" si="78"/>
        <v>0</v>
      </c>
      <c r="K385" s="47"/>
      <c r="L385" s="34" t="str">
        <f>IF(B385="","",SUMIF('5.経済減価償却'!$H$4:$H$3000,B385,'5.経済減価償却'!$G$4:$G$3000))</f>
        <v/>
      </c>
      <c r="M385" s="34" t="str">
        <f t="shared" si="79"/>
        <v/>
      </c>
      <c r="N385" s="34" t="str">
        <f>IF(B385="","",VLOOKUP(B385,'6.直接費'!$B$5:$G$501,3,FALSE))</f>
        <v/>
      </c>
      <c r="O385" s="34" t="str">
        <f t="shared" si="80"/>
        <v/>
      </c>
      <c r="P385" s="34" t="str">
        <f>IF($B385="","",VLOOKUP($B385,'6.直接費'!$B$5:$G$501,4,FALSE))</f>
        <v/>
      </c>
      <c r="Q385" s="34"/>
      <c r="R385" s="34"/>
      <c r="S385" s="34" t="str">
        <f t="shared" si="87"/>
        <v/>
      </c>
      <c r="T385" s="34" t="str">
        <f t="shared" si="87"/>
        <v/>
      </c>
      <c r="U385" s="34" t="str">
        <f t="shared" si="87"/>
        <v/>
      </c>
      <c r="V385" s="34" t="str">
        <f t="shared" si="87"/>
        <v/>
      </c>
      <c r="W385" s="34" t="str">
        <f t="shared" si="87"/>
        <v/>
      </c>
      <c r="X385" s="34" t="str">
        <f t="shared" si="87"/>
        <v/>
      </c>
      <c r="Y385" s="34" t="str">
        <f t="shared" si="87"/>
        <v/>
      </c>
      <c r="Z385" s="34" t="str">
        <f t="shared" si="87"/>
        <v/>
      </c>
      <c r="AA385" s="34" t="str">
        <f t="shared" si="87"/>
        <v/>
      </c>
      <c r="AB385" s="34" t="str">
        <f t="shared" si="87"/>
        <v/>
      </c>
      <c r="AC385" s="34" t="str">
        <f t="shared" si="87"/>
        <v/>
      </c>
      <c r="AD385" s="34" t="str">
        <f t="shared" si="87"/>
        <v/>
      </c>
      <c r="AE385" s="34" t="str">
        <f t="shared" si="87"/>
        <v/>
      </c>
      <c r="AF385" s="34" t="str">
        <f t="shared" si="87"/>
        <v/>
      </c>
      <c r="AG385" s="34" t="str">
        <f t="shared" si="87"/>
        <v/>
      </c>
      <c r="AH385" s="34" t="str">
        <f t="shared" si="87"/>
        <v/>
      </c>
      <c r="AI385" s="34" t="str">
        <f t="shared" si="87"/>
        <v/>
      </c>
      <c r="AJ385" s="34" t="str">
        <f t="shared" si="87"/>
        <v/>
      </c>
      <c r="AK385" s="34" t="str">
        <f t="shared" si="87"/>
        <v/>
      </c>
      <c r="AL385" s="34" t="str">
        <f t="shared" si="87"/>
        <v/>
      </c>
      <c r="AM385" s="34" t="str">
        <f t="shared" si="87"/>
        <v/>
      </c>
      <c r="AN385" s="34" t="str">
        <f t="shared" si="87"/>
        <v/>
      </c>
      <c r="AO385" s="34" t="str">
        <f t="shared" si="87"/>
        <v/>
      </c>
      <c r="AP385" s="34" t="str">
        <f t="shared" si="87"/>
        <v/>
      </c>
      <c r="AQ385" s="34" t="str">
        <f t="shared" si="87"/>
        <v/>
      </c>
      <c r="AR385" s="34" t="str">
        <f t="shared" si="87"/>
        <v/>
      </c>
      <c r="AS385" s="34" t="str">
        <f t="shared" si="87"/>
        <v/>
      </c>
      <c r="AT385" s="34" t="str">
        <f t="shared" si="87"/>
        <v/>
      </c>
      <c r="AU385" s="34" t="str">
        <f t="shared" si="87"/>
        <v/>
      </c>
      <c r="AV385" s="34" t="str">
        <f t="shared" si="87"/>
        <v/>
      </c>
    </row>
    <row r="386" spans="2:48" ht="21.9" customHeight="1">
      <c r="B386" s="86" t="str">
        <f>IF('4.製品一覧'!B385="","",'4.製品一覧'!B385)</f>
        <v/>
      </c>
      <c r="C386" s="86" t="str">
        <f>IFERROR(VLOOKUP(B386,'4.製品一覧'!$B$4:$C$500,2,FALSE),"")</f>
        <v/>
      </c>
      <c r="D386" s="34">
        <f>SUMIF('2.売上実績'!$C$4:$C$5000,$B386,'2.売上実績'!$D$4:$D$5000)</f>
        <v>0</v>
      </c>
      <c r="E386" s="35">
        <f t="shared" si="74"/>
        <v>0</v>
      </c>
      <c r="F386" s="34">
        <f>IF(B386="",0,D386*VLOOKUP(B386,'4.製品一覧'!$B$4:$E$500,4,FALSE))</f>
        <v>0</v>
      </c>
      <c r="G386" s="35">
        <f t="shared" si="75"/>
        <v>0</v>
      </c>
      <c r="H386" s="35">
        <f t="shared" si="76"/>
        <v>0</v>
      </c>
      <c r="I386" s="113">
        <f t="shared" si="77"/>
        <v>0</v>
      </c>
      <c r="J386" s="114">
        <f t="shared" si="78"/>
        <v>0</v>
      </c>
      <c r="K386" s="47"/>
      <c r="L386" s="34" t="str">
        <f>IF(B386="","",SUMIF('5.経済減価償却'!$H$4:$H$3000,B386,'5.経済減価償却'!$G$4:$G$3000))</f>
        <v/>
      </c>
      <c r="M386" s="34" t="str">
        <f t="shared" si="79"/>
        <v/>
      </c>
      <c r="N386" s="34" t="str">
        <f>IF(B386="","",VLOOKUP(B386,'6.直接費'!$B$5:$G$501,3,FALSE))</f>
        <v/>
      </c>
      <c r="O386" s="34" t="str">
        <f t="shared" si="80"/>
        <v/>
      </c>
      <c r="P386" s="34" t="str">
        <f>IF($B386="","",VLOOKUP($B386,'6.直接費'!$B$5:$G$501,4,FALSE))</f>
        <v/>
      </c>
      <c r="Q386" s="34"/>
      <c r="R386" s="34"/>
      <c r="S386" s="34" t="str">
        <f t="shared" si="87"/>
        <v/>
      </c>
      <c r="T386" s="34" t="str">
        <f t="shared" si="87"/>
        <v/>
      </c>
      <c r="U386" s="34" t="str">
        <f t="shared" si="87"/>
        <v/>
      </c>
      <c r="V386" s="34" t="str">
        <f t="shared" si="87"/>
        <v/>
      </c>
      <c r="W386" s="34" t="str">
        <f t="shared" si="87"/>
        <v/>
      </c>
      <c r="X386" s="34" t="str">
        <f t="shared" si="87"/>
        <v/>
      </c>
      <c r="Y386" s="34" t="str">
        <f t="shared" si="87"/>
        <v/>
      </c>
      <c r="Z386" s="34" t="str">
        <f t="shared" si="87"/>
        <v/>
      </c>
      <c r="AA386" s="34" t="str">
        <f t="shared" si="87"/>
        <v/>
      </c>
      <c r="AB386" s="34" t="str">
        <f t="shared" si="87"/>
        <v/>
      </c>
      <c r="AC386" s="34" t="str">
        <f t="shared" si="87"/>
        <v/>
      </c>
      <c r="AD386" s="34" t="str">
        <f t="shared" si="87"/>
        <v/>
      </c>
      <c r="AE386" s="34" t="str">
        <f t="shared" si="87"/>
        <v/>
      </c>
      <c r="AF386" s="34" t="str">
        <f t="shared" si="87"/>
        <v/>
      </c>
      <c r="AG386" s="34" t="str">
        <f t="shared" si="87"/>
        <v/>
      </c>
      <c r="AH386" s="34" t="str">
        <f t="shared" si="87"/>
        <v/>
      </c>
      <c r="AI386" s="34" t="str">
        <f t="shared" si="87"/>
        <v/>
      </c>
      <c r="AJ386" s="34" t="str">
        <f t="shared" si="87"/>
        <v/>
      </c>
      <c r="AK386" s="34" t="str">
        <f t="shared" si="87"/>
        <v/>
      </c>
      <c r="AL386" s="34" t="str">
        <f t="shared" si="87"/>
        <v/>
      </c>
      <c r="AM386" s="34" t="str">
        <f t="shared" si="87"/>
        <v/>
      </c>
      <c r="AN386" s="34" t="str">
        <f t="shared" si="87"/>
        <v/>
      </c>
      <c r="AO386" s="34" t="str">
        <f t="shared" si="87"/>
        <v/>
      </c>
      <c r="AP386" s="34" t="str">
        <f t="shared" si="87"/>
        <v/>
      </c>
      <c r="AQ386" s="34" t="str">
        <f t="shared" si="87"/>
        <v/>
      </c>
      <c r="AR386" s="34" t="str">
        <f t="shared" si="87"/>
        <v/>
      </c>
      <c r="AS386" s="34" t="str">
        <f t="shared" si="87"/>
        <v/>
      </c>
      <c r="AT386" s="34" t="str">
        <f t="shared" si="87"/>
        <v/>
      </c>
      <c r="AU386" s="34" t="str">
        <f t="shared" si="87"/>
        <v/>
      </c>
      <c r="AV386" s="34" t="str">
        <f t="shared" si="87"/>
        <v/>
      </c>
    </row>
    <row r="387" spans="2:48" ht="21.9" customHeight="1">
      <c r="B387" s="86" t="str">
        <f>IF('4.製品一覧'!B386="","",'4.製品一覧'!B386)</f>
        <v/>
      </c>
      <c r="C387" s="86" t="str">
        <f>IFERROR(VLOOKUP(B387,'4.製品一覧'!$B$4:$C$500,2,FALSE),"")</f>
        <v/>
      </c>
      <c r="D387" s="34">
        <f>SUMIF('2.売上実績'!$C$4:$C$5000,$B387,'2.売上実績'!$D$4:$D$5000)</f>
        <v>0</v>
      </c>
      <c r="E387" s="35">
        <f t="shared" si="74"/>
        <v>0</v>
      </c>
      <c r="F387" s="34">
        <f>IF(B387="",0,D387*VLOOKUP(B387,'4.製品一覧'!$B$4:$E$500,4,FALSE))</f>
        <v>0</v>
      </c>
      <c r="G387" s="35">
        <f t="shared" si="75"/>
        <v>0</v>
      </c>
      <c r="H387" s="35">
        <f t="shared" si="76"/>
        <v>0</v>
      </c>
      <c r="I387" s="113">
        <f t="shared" si="77"/>
        <v>0</v>
      </c>
      <c r="J387" s="114">
        <f t="shared" si="78"/>
        <v>0</v>
      </c>
      <c r="K387" s="47"/>
      <c r="L387" s="34" t="str">
        <f>IF(B387="","",SUMIF('5.経済減価償却'!$H$4:$H$3000,B387,'5.経済減価償却'!$G$4:$G$3000))</f>
        <v/>
      </c>
      <c r="M387" s="34" t="str">
        <f t="shared" si="79"/>
        <v/>
      </c>
      <c r="N387" s="34" t="str">
        <f>IF(B387="","",VLOOKUP(B387,'6.直接費'!$B$5:$G$501,3,FALSE))</f>
        <v/>
      </c>
      <c r="O387" s="34" t="str">
        <f t="shared" si="80"/>
        <v/>
      </c>
      <c r="P387" s="34" t="str">
        <f>IF($B387="","",VLOOKUP($B387,'6.直接費'!$B$5:$G$501,4,FALSE))</f>
        <v/>
      </c>
      <c r="Q387" s="34"/>
      <c r="R387" s="34"/>
      <c r="S387" s="34" t="str">
        <f t="shared" si="87"/>
        <v/>
      </c>
      <c r="T387" s="34" t="str">
        <f t="shared" si="87"/>
        <v/>
      </c>
      <c r="U387" s="34" t="str">
        <f t="shared" si="87"/>
        <v/>
      </c>
      <c r="V387" s="34" t="str">
        <f t="shared" si="87"/>
        <v/>
      </c>
      <c r="W387" s="34" t="str">
        <f t="shared" si="87"/>
        <v/>
      </c>
      <c r="X387" s="34" t="str">
        <f t="shared" si="87"/>
        <v/>
      </c>
      <c r="Y387" s="34" t="str">
        <f t="shared" si="87"/>
        <v/>
      </c>
      <c r="Z387" s="34" t="str">
        <f t="shared" si="87"/>
        <v/>
      </c>
      <c r="AA387" s="34" t="str">
        <f t="shared" si="87"/>
        <v/>
      </c>
      <c r="AB387" s="34" t="str">
        <f t="shared" si="87"/>
        <v/>
      </c>
      <c r="AC387" s="34" t="str">
        <f t="shared" si="87"/>
        <v/>
      </c>
      <c r="AD387" s="34" t="str">
        <f t="shared" si="87"/>
        <v/>
      </c>
      <c r="AE387" s="34" t="str">
        <f t="shared" si="87"/>
        <v/>
      </c>
      <c r="AF387" s="34" t="str">
        <f t="shared" si="87"/>
        <v/>
      </c>
      <c r="AG387" s="34" t="str">
        <f t="shared" si="87"/>
        <v/>
      </c>
      <c r="AH387" s="34" t="str">
        <f t="shared" ref="S387:AV395" si="88">IF(OR($B387="",AH$4=""),"",IF(AH$4="売上数",AH$3*$E387,IF(AH$4="汎用配賦値",AH$3*$G387,IF(AND(AH$4="均一配賦",$B$3&gt;0),AH$3/$B$3,IF(AH$4="減価償却費",AH$3*$H387)))))</f>
        <v/>
      </c>
      <c r="AI387" s="34" t="str">
        <f t="shared" si="88"/>
        <v/>
      </c>
      <c r="AJ387" s="34" t="str">
        <f t="shared" si="88"/>
        <v/>
      </c>
      <c r="AK387" s="34" t="str">
        <f t="shared" si="88"/>
        <v/>
      </c>
      <c r="AL387" s="34" t="str">
        <f t="shared" si="88"/>
        <v/>
      </c>
      <c r="AM387" s="34" t="str">
        <f t="shared" si="88"/>
        <v/>
      </c>
      <c r="AN387" s="34" t="str">
        <f t="shared" si="88"/>
        <v/>
      </c>
      <c r="AO387" s="34" t="str">
        <f t="shared" si="88"/>
        <v/>
      </c>
      <c r="AP387" s="34" t="str">
        <f t="shared" si="88"/>
        <v/>
      </c>
      <c r="AQ387" s="34" t="str">
        <f t="shared" si="88"/>
        <v/>
      </c>
      <c r="AR387" s="34" t="str">
        <f t="shared" si="88"/>
        <v/>
      </c>
      <c r="AS387" s="34" t="str">
        <f t="shared" si="88"/>
        <v/>
      </c>
      <c r="AT387" s="34" t="str">
        <f t="shared" si="88"/>
        <v/>
      </c>
      <c r="AU387" s="34" t="str">
        <f t="shared" si="88"/>
        <v/>
      </c>
      <c r="AV387" s="34" t="str">
        <f t="shared" si="88"/>
        <v/>
      </c>
    </row>
    <row r="388" spans="2:48" ht="21.9" customHeight="1">
      <c r="B388" s="86" t="str">
        <f>IF('4.製品一覧'!B387="","",'4.製品一覧'!B387)</f>
        <v/>
      </c>
      <c r="C388" s="86" t="str">
        <f>IFERROR(VLOOKUP(B388,'4.製品一覧'!$B$4:$C$500,2,FALSE),"")</f>
        <v/>
      </c>
      <c r="D388" s="34">
        <f>SUMIF('2.売上実績'!$C$4:$C$5000,$B388,'2.売上実績'!$D$4:$D$5000)</f>
        <v>0</v>
      </c>
      <c r="E388" s="35">
        <f t="shared" si="74"/>
        <v>0</v>
      </c>
      <c r="F388" s="34">
        <f>IF(B388="",0,D388*VLOOKUP(B388,'4.製品一覧'!$B$4:$E$500,4,FALSE))</f>
        <v>0</v>
      </c>
      <c r="G388" s="35">
        <f t="shared" si="75"/>
        <v>0</v>
      </c>
      <c r="H388" s="35">
        <f t="shared" si="76"/>
        <v>0</v>
      </c>
      <c r="I388" s="113">
        <f t="shared" si="77"/>
        <v>0</v>
      </c>
      <c r="J388" s="114">
        <f t="shared" si="78"/>
        <v>0</v>
      </c>
      <c r="K388" s="47"/>
      <c r="L388" s="34" t="str">
        <f>IF(B388="","",SUMIF('5.経済減価償却'!$H$4:$H$3000,B388,'5.経済減価償却'!$G$4:$G$3000))</f>
        <v/>
      </c>
      <c r="M388" s="34" t="str">
        <f t="shared" si="79"/>
        <v/>
      </c>
      <c r="N388" s="34" t="str">
        <f>IF(B388="","",VLOOKUP(B388,'6.直接費'!$B$5:$G$501,3,FALSE))</f>
        <v/>
      </c>
      <c r="O388" s="34" t="str">
        <f t="shared" si="80"/>
        <v/>
      </c>
      <c r="P388" s="34" t="str">
        <f>IF($B388="","",VLOOKUP($B388,'6.直接費'!$B$5:$G$501,4,FALSE))</f>
        <v/>
      </c>
      <c r="Q388" s="34"/>
      <c r="R388" s="34"/>
      <c r="S388" s="34" t="str">
        <f t="shared" si="88"/>
        <v/>
      </c>
      <c r="T388" s="34" t="str">
        <f t="shared" si="88"/>
        <v/>
      </c>
      <c r="U388" s="34" t="str">
        <f t="shared" si="88"/>
        <v/>
      </c>
      <c r="V388" s="34" t="str">
        <f t="shared" si="88"/>
        <v/>
      </c>
      <c r="W388" s="34" t="str">
        <f t="shared" si="88"/>
        <v/>
      </c>
      <c r="X388" s="34" t="str">
        <f t="shared" si="88"/>
        <v/>
      </c>
      <c r="Y388" s="34" t="str">
        <f t="shared" si="88"/>
        <v/>
      </c>
      <c r="Z388" s="34" t="str">
        <f t="shared" si="88"/>
        <v/>
      </c>
      <c r="AA388" s="34" t="str">
        <f t="shared" si="88"/>
        <v/>
      </c>
      <c r="AB388" s="34" t="str">
        <f t="shared" si="88"/>
        <v/>
      </c>
      <c r="AC388" s="34" t="str">
        <f t="shared" si="88"/>
        <v/>
      </c>
      <c r="AD388" s="34" t="str">
        <f t="shared" si="88"/>
        <v/>
      </c>
      <c r="AE388" s="34" t="str">
        <f t="shared" si="88"/>
        <v/>
      </c>
      <c r="AF388" s="34" t="str">
        <f t="shared" si="88"/>
        <v/>
      </c>
      <c r="AG388" s="34" t="str">
        <f t="shared" si="88"/>
        <v/>
      </c>
      <c r="AH388" s="34" t="str">
        <f t="shared" si="88"/>
        <v/>
      </c>
      <c r="AI388" s="34" t="str">
        <f t="shared" si="88"/>
        <v/>
      </c>
      <c r="AJ388" s="34" t="str">
        <f t="shared" si="88"/>
        <v/>
      </c>
      <c r="AK388" s="34" t="str">
        <f t="shared" si="88"/>
        <v/>
      </c>
      <c r="AL388" s="34" t="str">
        <f t="shared" si="88"/>
        <v/>
      </c>
      <c r="AM388" s="34" t="str">
        <f t="shared" si="88"/>
        <v/>
      </c>
      <c r="AN388" s="34" t="str">
        <f t="shared" si="88"/>
        <v/>
      </c>
      <c r="AO388" s="34" t="str">
        <f t="shared" si="88"/>
        <v/>
      </c>
      <c r="AP388" s="34" t="str">
        <f t="shared" si="88"/>
        <v/>
      </c>
      <c r="AQ388" s="34" t="str">
        <f t="shared" si="88"/>
        <v/>
      </c>
      <c r="AR388" s="34" t="str">
        <f t="shared" si="88"/>
        <v/>
      </c>
      <c r="AS388" s="34" t="str">
        <f t="shared" si="88"/>
        <v/>
      </c>
      <c r="AT388" s="34" t="str">
        <f t="shared" si="88"/>
        <v/>
      </c>
      <c r="AU388" s="34" t="str">
        <f t="shared" si="88"/>
        <v/>
      </c>
      <c r="AV388" s="34" t="str">
        <f t="shared" si="88"/>
        <v/>
      </c>
    </row>
    <row r="389" spans="2:48" ht="21.9" customHeight="1">
      <c r="B389" s="86" t="str">
        <f>IF('4.製品一覧'!B388="","",'4.製品一覧'!B388)</f>
        <v/>
      </c>
      <c r="C389" s="86" t="str">
        <f>IFERROR(VLOOKUP(B389,'4.製品一覧'!$B$4:$C$500,2,FALSE),"")</f>
        <v/>
      </c>
      <c r="D389" s="34">
        <f>SUMIF('2.売上実績'!$C$4:$C$5000,$B389,'2.売上実績'!$D$4:$D$5000)</f>
        <v>0</v>
      </c>
      <c r="E389" s="35">
        <f t="shared" si="74"/>
        <v>0</v>
      </c>
      <c r="F389" s="34">
        <f>IF(B389="",0,D389*VLOOKUP(B389,'4.製品一覧'!$B$4:$E$500,4,FALSE))</f>
        <v>0</v>
      </c>
      <c r="G389" s="35">
        <f t="shared" si="75"/>
        <v>0</v>
      </c>
      <c r="H389" s="35">
        <f t="shared" si="76"/>
        <v>0</v>
      </c>
      <c r="I389" s="113">
        <f t="shared" si="77"/>
        <v>0</v>
      </c>
      <c r="J389" s="114">
        <f t="shared" si="78"/>
        <v>0</v>
      </c>
      <c r="K389" s="47"/>
      <c r="L389" s="34" t="str">
        <f>IF(B389="","",SUMIF('5.経済減価償却'!$H$4:$H$3000,B389,'5.経済減価償却'!$G$4:$G$3000))</f>
        <v/>
      </c>
      <c r="M389" s="34" t="str">
        <f t="shared" si="79"/>
        <v/>
      </c>
      <c r="N389" s="34" t="str">
        <f>IF(B389="","",VLOOKUP(B389,'6.直接費'!$B$5:$G$501,3,FALSE))</f>
        <v/>
      </c>
      <c r="O389" s="34" t="str">
        <f t="shared" si="80"/>
        <v/>
      </c>
      <c r="P389" s="34" t="str">
        <f>IF($B389="","",VLOOKUP($B389,'6.直接費'!$B$5:$G$501,4,FALSE))</f>
        <v/>
      </c>
      <c r="Q389" s="34"/>
      <c r="R389" s="34"/>
      <c r="S389" s="34" t="str">
        <f t="shared" si="88"/>
        <v/>
      </c>
      <c r="T389" s="34" t="str">
        <f t="shared" si="88"/>
        <v/>
      </c>
      <c r="U389" s="34" t="str">
        <f t="shared" si="88"/>
        <v/>
      </c>
      <c r="V389" s="34" t="str">
        <f t="shared" si="88"/>
        <v/>
      </c>
      <c r="W389" s="34" t="str">
        <f t="shared" si="88"/>
        <v/>
      </c>
      <c r="X389" s="34" t="str">
        <f t="shared" si="88"/>
        <v/>
      </c>
      <c r="Y389" s="34" t="str">
        <f t="shared" si="88"/>
        <v/>
      </c>
      <c r="Z389" s="34" t="str">
        <f t="shared" si="88"/>
        <v/>
      </c>
      <c r="AA389" s="34" t="str">
        <f t="shared" si="88"/>
        <v/>
      </c>
      <c r="AB389" s="34" t="str">
        <f t="shared" si="88"/>
        <v/>
      </c>
      <c r="AC389" s="34" t="str">
        <f t="shared" si="88"/>
        <v/>
      </c>
      <c r="AD389" s="34" t="str">
        <f t="shared" si="88"/>
        <v/>
      </c>
      <c r="AE389" s="34" t="str">
        <f t="shared" si="88"/>
        <v/>
      </c>
      <c r="AF389" s="34" t="str">
        <f t="shared" si="88"/>
        <v/>
      </c>
      <c r="AG389" s="34" t="str">
        <f t="shared" si="88"/>
        <v/>
      </c>
      <c r="AH389" s="34" t="str">
        <f t="shared" si="88"/>
        <v/>
      </c>
      <c r="AI389" s="34" t="str">
        <f t="shared" si="88"/>
        <v/>
      </c>
      <c r="AJ389" s="34" t="str">
        <f t="shared" si="88"/>
        <v/>
      </c>
      <c r="AK389" s="34" t="str">
        <f t="shared" si="88"/>
        <v/>
      </c>
      <c r="AL389" s="34" t="str">
        <f t="shared" si="88"/>
        <v/>
      </c>
      <c r="AM389" s="34" t="str">
        <f t="shared" si="88"/>
        <v/>
      </c>
      <c r="AN389" s="34" t="str">
        <f t="shared" si="88"/>
        <v/>
      </c>
      <c r="AO389" s="34" t="str">
        <f t="shared" si="88"/>
        <v/>
      </c>
      <c r="AP389" s="34" t="str">
        <f t="shared" si="88"/>
        <v/>
      </c>
      <c r="AQ389" s="34" t="str">
        <f t="shared" si="88"/>
        <v/>
      </c>
      <c r="AR389" s="34" t="str">
        <f t="shared" si="88"/>
        <v/>
      </c>
      <c r="AS389" s="34" t="str">
        <f t="shared" si="88"/>
        <v/>
      </c>
      <c r="AT389" s="34" t="str">
        <f t="shared" si="88"/>
        <v/>
      </c>
      <c r="AU389" s="34" t="str">
        <f t="shared" si="88"/>
        <v/>
      </c>
      <c r="AV389" s="34" t="str">
        <f t="shared" si="88"/>
        <v/>
      </c>
    </row>
    <row r="390" spans="2:48" ht="21.9" customHeight="1">
      <c r="B390" s="86" t="str">
        <f>IF('4.製品一覧'!B389="","",'4.製品一覧'!B389)</f>
        <v/>
      </c>
      <c r="C390" s="86" t="str">
        <f>IFERROR(VLOOKUP(B390,'4.製品一覧'!$B$4:$C$500,2,FALSE),"")</f>
        <v/>
      </c>
      <c r="D390" s="34">
        <f>SUMIF('2.売上実績'!$C$4:$C$5000,$B390,'2.売上実績'!$D$4:$D$5000)</f>
        <v>0</v>
      </c>
      <c r="E390" s="35">
        <f t="shared" ref="E390:E453" si="89">IF($D$3=0,0,D390/$D$3)</f>
        <v>0</v>
      </c>
      <c r="F390" s="34">
        <f>IF(B390="",0,D390*VLOOKUP(B390,'4.製品一覧'!$B$4:$E$500,4,FALSE))</f>
        <v>0</v>
      </c>
      <c r="G390" s="35">
        <f t="shared" ref="G390:G453" si="90">IF($F$3=0,0,F390/$F$3)</f>
        <v>0</v>
      </c>
      <c r="H390" s="35">
        <f t="shared" ref="H390:H453" si="91">IF(OR($B390="",($L$3+$M$3)=0),0,($L390+$M390)/($L$3+$M$3))</f>
        <v>0</v>
      </c>
      <c r="I390" s="113">
        <f t="shared" ref="I390:I453" si="92">IF(D390&gt;0,J390/D390,0)</f>
        <v>0</v>
      </c>
      <c r="J390" s="114">
        <f t="shared" ref="J390:J453" si="93">SUM(L390:AV390)</f>
        <v>0</v>
      </c>
      <c r="K390" s="47"/>
      <c r="L390" s="34" t="str">
        <f>IF(B390="","",SUMIF('5.経済減価償却'!$H$4:$H$3000,B390,'5.経済減価償却'!$G$4:$G$3000))</f>
        <v/>
      </c>
      <c r="M390" s="34" t="str">
        <f t="shared" ref="M390:M453" si="94">IF(OR(B390="",M$4=""),"",IF(M$4="売上数",M$3*$E390,IF(M$4="汎用配賦値",M$3*$G390,IF(AND(M$4="均一配賦",$B$3&gt;0),M$3/$B$3))))</f>
        <v/>
      </c>
      <c r="N390" s="34" t="str">
        <f>IF(B390="","",VLOOKUP(B390,'6.直接費'!$B$5:$G$501,3,FALSE))</f>
        <v/>
      </c>
      <c r="O390" s="34" t="str">
        <f t="shared" ref="O390:O453" si="95">IF(OR($B390="",O$4=""),"",IF(O$4="売上数",O$3*$E390,IF(O$4="汎用配賦値",O$3*$G390,IF(AND(O$4="均一配賦",$B$3&gt;0),O$3/$B$3,IF(O$4="減価償却費",O$3*$H390)))))</f>
        <v/>
      </c>
      <c r="P390" s="34" t="str">
        <f>IF($B390="","",VLOOKUP($B390,'6.直接費'!$B$5:$G$501,4,FALSE))</f>
        <v/>
      </c>
      <c r="Q390" s="34"/>
      <c r="R390" s="34"/>
      <c r="S390" s="34" t="str">
        <f t="shared" si="88"/>
        <v/>
      </c>
      <c r="T390" s="34" t="str">
        <f t="shared" si="88"/>
        <v/>
      </c>
      <c r="U390" s="34" t="str">
        <f t="shared" si="88"/>
        <v/>
      </c>
      <c r="V390" s="34" t="str">
        <f t="shared" si="88"/>
        <v/>
      </c>
      <c r="W390" s="34" t="str">
        <f t="shared" si="88"/>
        <v/>
      </c>
      <c r="X390" s="34" t="str">
        <f t="shared" si="88"/>
        <v/>
      </c>
      <c r="Y390" s="34" t="str">
        <f t="shared" si="88"/>
        <v/>
      </c>
      <c r="Z390" s="34" t="str">
        <f t="shared" si="88"/>
        <v/>
      </c>
      <c r="AA390" s="34" t="str">
        <f t="shared" si="88"/>
        <v/>
      </c>
      <c r="AB390" s="34" t="str">
        <f t="shared" si="88"/>
        <v/>
      </c>
      <c r="AC390" s="34" t="str">
        <f t="shared" si="88"/>
        <v/>
      </c>
      <c r="AD390" s="34" t="str">
        <f t="shared" si="88"/>
        <v/>
      </c>
      <c r="AE390" s="34" t="str">
        <f t="shared" si="88"/>
        <v/>
      </c>
      <c r="AF390" s="34" t="str">
        <f t="shared" si="88"/>
        <v/>
      </c>
      <c r="AG390" s="34" t="str">
        <f t="shared" si="88"/>
        <v/>
      </c>
      <c r="AH390" s="34" t="str">
        <f t="shared" si="88"/>
        <v/>
      </c>
      <c r="AI390" s="34" t="str">
        <f t="shared" si="88"/>
        <v/>
      </c>
      <c r="AJ390" s="34" t="str">
        <f t="shared" si="88"/>
        <v/>
      </c>
      <c r="AK390" s="34" t="str">
        <f t="shared" si="88"/>
        <v/>
      </c>
      <c r="AL390" s="34" t="str">
        <f t="shared" si="88"/>
        <v/>
      </c>
      <c r="AM390" s="34" t="str">
        <f t="shared" si="88"/>
        <v/>
      </c>
      <c r="AN390" s="34" t="str">
        <f t="shared" si="88"/>
        <v/>
      </c>
      <c r="AO390" s="34" t="str">
        <f t="shared" si="88"/>
        <v/>
      </c>
      <c r="AP390" s="34" t="str">
        <f t="shared" si="88"/>
        <v/>
      </c>
      <c r="AQ390" s="34" t="str">
        <f t="shared" si="88"/>
        <v/>
      </c>
      <c r="AR390" s="34" t="str">
        <f t="shared" si="88"/>
        <v/>
      </c>
      <c r="AS390" s="34" t="str">
        <f t="shared" si="88"/>
        <v/>
      </c>
      <c r="AT390" s="34" t="str">
        <f t="shared" si="88"/>
        <v/>
      </c>
      <c r="AU390" s="34" t="str">
        <f t="shared" si="88"/>
        <v/>
      </c>
      <c r="AV390" s="34" t="str">
        <f t="shared" si="88"/>
        <v/>
      </c>
    </row>
    <row r="391" spans="2:48" ht="21.9" customHeight="1">
      <c r="B391" s="86" t="str">
        <f>IF('4.製品一覧'!B390="","",'4.製品一覧'!B390)</f>
        <v/>
      </c>
      <c r="C391" s="86" t="str">
        <f>IFERROR(VLOOKUP(B391,'4.製品一覧'!$B$4:$C$500,2,FALSE),"")</f>
        <v/>
      </c>
      <c r="D391" s="34">
        <f>SUMIF('2.売上実績'!$C$4:$C$5000,$B391,'2.売上実績'!$D$4:$D$5000)</f>
        <v>0</v>
      </c>
      <c r="E391" s="35">
        <f t="shared" si="89"/>
        <v>0</v>
      </c>
      <c r="F391" s="34">
        <f>IF(B391="",0,D391*VLOOKUP(B391,'4.製品一覧'!$B$4:$E$500,4,FALSE))</f>
        <v>0</v>
      </c>
      <c r="G391" s="35">
        <f t="shared" si="90"/>
        <v>0</v>
      </c>
      <c r="H391" s="35">
        <f t="shared" si="91"/>
        <v>0</v>
      </c>
      <c r="I391" s="113">
        <f t="shared" si="92"/>
        <v>0</v>
      </c>
      <c r="J391" s="114">
        <f t="shared" si="93"/>
        <v>0</v>
      </c>
      <c r="K391" s="47"/>
      <c r="L391" s="34" t="str">
        <f>IF(B391="","",SUMIF('5.経済減価償却'!$H$4:$H$3000,B391,'5.経済減価償却'!$G$4:$G$3000))</f>
        <v/>
      </c>
      <c r="M391" s="34" t="str">
        <f t="shared" si="94"/>
        <v/>
      </c>
      <c r="N391" s="34" t="str">
        <f>IF(B391="","",VLOOKUP(B391,'6.直接費'!$B$5:$G$501,3,FALSE))</f>
        <v/>
      </c>
      <c r="O391" s="34" t="str">
        <f t="shared" si="95"/>
        <v/>
      </c>
      <c r="P391" s="34" t="str">
        <f>IF($B391="","",VLOOKUP($B391,'6.直接費'!$B$5:$G$501,4,FALSE))</f>
        <v/>
      </c>
      <c r="Q391" s="34"/>
      <c r="R391" s="34"/>
      <c r="S391" s="34" t="str">
        <f t="shared" si="88"/>
        <v/>
      </c>
      <c r="T391" s="34" t="str">
        <f t="shared" si="88"/>
        <v/>
      </c>
      <c r="U391" s="34" t="str">
        <f t="shared" si="88"/>
        <v/>
      </c>
      <c r="V391" s="34" t="str">
        <f t="shared" si="88"/>
        <v/>
      </c>
      <c r="W391" s="34" t="str">
        <f t="shared" si="88"/>
        <v/>
      </c>
      <c r="X391" s="34" t="str">
        <f t="shared" si="88"/>
        <v/>
      </c>
      <c r="Y391" s="34" t="str">
        <f t="shared" si="88"/>
        <v/>
      </c>
      <c r="Z391" s="34" t="str">
        <f t="shared" si="88"/>
        <v/>
      </c>
      <c r="AA391" s="34" t="str">
        <f t="shared" si="88"/>
        <v/>
      </c>
      <c r="AB391" s="34" t="str">
        <f t="shared" si="88"/>
        <v/>
      </c>
      <c r="AC391" s="34" t="str">
        <f t="shared" si="88"/>
        <v/>
      </c>
      <c r="AD391" s="34" t="str">
        <f t="shared" si="88"/>
        <v/>
      </c>
      <c r="AE391" s="34" t="str">
        <f t="shared" si="88"/>
        <v/>
      </c>
      <c r="AF391" s="34" t="str">
        <f t="shared" si="88"/>
        <v/>
      </c>
      <c r="AG391" s="34" t="str">
        <f t="shared" si="88"/>
        <v/>
      </c>
      <c r="AH391" s="34" t="str">
        <f t="shared" si="88"/>
        <v/>
      </c>
      <c r="AI391" s="34" t="str">
        <f t="shared" si="88"/>
        <v/>
      </c>
      <c r="AJ391" s="34" t="str">
        <f t="shared" si="88"/>
        <v/>
      </c>
      <c r="AK391" s="34" t="str">
        <f t="shared" si="88"/>
        <v/>
      </c>
      <c r="AL391" s="34" t="str">
        <f t="shared" si="88"/>
        <v/>
      </c>
      <c r="AM391" s="34" t="str">
        <f t="shared" si="88"/>
        <v/>
      </c>
      <c r="AN391" s="34" t="str">
        <f t="shared" si="88"/>
        <v/>
      </c>
      <c r="AO391" s="34" t="str">
        <f t="shared" si="88"/>
        <v/>
      </c>
      <c r="AP391" s="34" t="str">
        <f t="shared" si="88"/>
        <v/>
      </c>
      <c r="AQ391" s="34" t="str">
        <f t="shared" si="88"/>
        <v/>
      </c>
      <c r="AR391" s="34" t="str">
        <f t="shared" si="88"/>
        <v/>
      </c>
      <c r="AS391" s="34" t="str">
        <f t="shared" si="88"/>
        <v/>
      </c>
      <c r="AT391" s="34" t="str">
        <f t="shared" si="88"/>
        <v/>
      </c>
      <c r="AU391" s="34" t="str">
        <f t="shared" si="88"/>
        <v/>
      </c>
      <c r="AV391" s="34" t="str">
        <f t="shared" si="88"/>
        <v/>
      </c>
    </row>
    <row r="392" spans="2:48" ht="21.9" customHeight="1">
      <c r="B392" s="86" t="str">
        <f>IF('4.製品一覧'!B391="","",'4.製品一覧'!B391)</f>
        <v/>
      </c>
      <c r="C392" s="86" t="str">
        <f>IFERROR(VLOOKUP(B392,'4.製品一覧'!$B$4:$C$500,2,FALSE),"")</f>
        <v/>
      </c>
      <c r="D392" s="34">
        <f>SUMIF('2.売上実績'!$C$4:$C$5000,$B392,'2.売上実績'!$D$4:$D$5000)</f>
        <v>0</v>
      </c>
      <c r="E392" s="35">
        <f t="shared" si="89"/>
        <v>0</v>
      </c>
      <c r="F392" s="34">
        <f>IF(B392="",0,D392*VLOOKUP(B392,'4.製品一覧'!$B$4:$E$500,4,FALSE))</f>
        <v>0</v>
      </c>
      <c r="G392" s="35">
        <f t="shared" si="90"/>
        <v>0</v>
      </c>
      <c r="H392" s="35">
        <f t="shared" si="91"/>
        <v>0</v>
      </c>
      <c r="I392" s="113">
        <f t="shared" si="92"/>
        <v>0</v>
      </c>
      <c r="J392" s="114">
        <f t="shared" si="93"/>
        <v>0</v>
      </c>
      <c r="K392" s="47"/>
      <c r="L392" s="34" t="str">
        <f>IF(B392="","",SUMIF('5.経済減価償却'!$H$4:$H$3000,B392,'5.経済減価償却'!$G$4:$G$3000))</f>
        <v/>
      </c>
      <c r="M392" s="34" t="str">
        <f t="shared" si="94"/>
        <v/>
      </c>
      <c r="N392" s="34" t="str">
        <f>IF(B392="","",VLOOKUP(B392,'6.直接費'!$B$5:$G$501,3,FALSE))</f>
        <v/>
      </c>
      <c r="O392" s="34" t="str">
        <f t="shared" si="95"/>
        <v/>
      </c>
      <c r="P392" s="34" t="str">
        <f>IF($B392="","",VLOOKUP($B392,'6.直接費'!$B$5:$G$501,4,FALSE))</f>
        <v/>
      </c>
      <c r="Q392" s="34"/>
      <c r="R392" s="34"/>
      <c r="S392" s="34" t="str">
        <f t="shared" si="88"/>
        <v/>
      </c>
      <c r="T392" s="34" t="str">
        <f t="shared" si="88"/>
        <v/>
      </c>
      <c r="U392" s="34" t="str">
        <f t="shared" si="88"/>
        <v/>
      </c>
      <c r="V392" s="34" t="str">
        <f t="shared" si="88"/>
        <v/>
      </c>
      <c r="W392" s="34" t="str">
        <f t="shared" si="88"/>
        <v/>
      </c>
      <c r="X392" s="34" t="str">
        <f t="shared" si="88"/>
        <v/>
      </c>
      <c r="Y392" s="34" t="str">
        <f t="shared" si="88"/>
        <v/>
      </c>
      <c r="Z392" s="34" t="str">
        <f t="shared" si="88"/>
        <v/>
      </c>
      <c r="AA392" s="34" t="str">
        <f t="shared" si="88"/>
        <v/>
      </c>
      <c r="AB392" s="34" t="str">
        <f t="shared" si="88"/>
        <v/>
      </c>
      <c r="AC392" s="34" t="str">
        <f t="shared" si="88"/>
        <v/>
      </c>
      <c r="AD392" s="34" t="str">
        <f t="shared" si="88"/>
        <v/>
      </c>
      <c r="AE392" s="34" t="str">
        <f t="shared" si="88"/>
        <v/>
      </c>
      <c r="AF392" s="34" t="str">
        <f t="shared" si="88"/>
        <v/>
      </c>
      <c r="AG392" s="34" t="str">
        <f t="shared" si="88"/>
        <v/>
      </c>
      <c r="AH392" s="34" t="str">
        <f t="shared" si="88"/>
        <v/>
      </c>
      <c r="AI392" s="34" t="str">
        <f t="shared" si="88"/>
        <v/>
      </c>
      <c r="AJ392" s="34" t="str">
        <f t="shared" si="88"/>
        <v/>
      </c>
      <c r="AK392" s="34" t="str">
        <f t="shared" si="88"/>
        <v/>
      </c>
      <c r="AL392" s="34" t="str">
        <f t="shared" si="88"/>
        <v/>
      </c>
      <c r="AM392" s="34" t="str">
        <f t="shared" si="88"/>
        <v/>
      </c>
      <c r="AN392" s="34" t="str">
        <f t="shared" si="88"/>
        <v/>
      </c>
      <c r="AO392" s="34" t="str">
        <f t="shared" si="88"/>
        <v/>
      </c>
      <c r="AP392" s="34" t="str">
        <f t="shared" si="88"/>
        <v/>
      </c>
      <c r="AQ392" s="34" t="str">
        <f t="shared" si="88"/>
        <v/>
      </c>
      <c r="AR392" s="34" t="str">
        <f t="shared" si="88"/>
        <v/>
      </c>
      <c r="AS392" s="34" t="str">
        <f t="shared" si="88"/>
        <v/>
      </c>
      <c r="AT392" s="34" t="str">
        <f t="shared" si="88"/>
        <v/>
      </c>
      <c r="AU392" s="34" t="str">
        <f t="shared" si="88"/>
        <v/>
      </c>
      <c r="AV392" s="34" t="str">
        <f t="shared" si="88"/>
        <v/>
      </c>
    </row>
    <row r="393" spans="2:48" ht="21.9" customHeight="1">
      <c r="B393" s="86" t="str">
        <f>IF('4.製品一覧'!B392="","",'4.製品一覧'!B392)</f>
        <v/>
      </c>
      <c r="C393" s="86" t="str">
        <f>IFERROR(VLOOKUP(B393,'4.製品一覧'!$B$4:$C$500,2,FALSE),"")</f>
        <v/>
      </c>
      <c r="D393" s="34">
        <f>SUMIF('2.売上実績'!$C$4:$C$5000,$B393,'2.売上実績'!$D$4:$D$5000)</f>
        <v>0</v>
      </c>
      <c r="E393" s="35">
        <f t="shared" si="89"/>
        <v>0</v>
      </c>
      <c r="F393" s="34">
        <f>IF(B393="",0,D393*VLOOKUP(B393,'4.製品一覧'!$B$4:$E$500,4,FALSE))</f>
        <v>0</v>
      </c>
      <c r="G393" s="35">
        <f t="shared" si="90"/>
        <v>0</v>
      </c>
      <c r="H393" s="35">
        <f t="shared" si="91"/>
        <v>0</v>
      </c>
      <c r="I393" s="113">
        <f t="shared" si="92"/>
        <v>0</v>
      </c>
      <c r="J393" s="114">
        <f t="shared" si="93"/>
        <v>0</v>
      </c>
      <c r="K393" s="47"/>
      <c r="L393" s="34" t="str">
        <f>IF(B393="","",SUMIF('5.経済減価償却'!$H$4:$H$3000,B393,'5.経済減価償却'!$G$4:$G$3000))</f>
        <v/>
      </c>
      <c r="M393" s="34" t="str">
        <f t="shared" si="94"/>
        <v/>
      </c>
      <c r="N393" s="34" t="str">
        <f>IF(B393="","",VLOOKUP(B393,'6.直接費'!$B$5:$G$501,3,FALSE))</f>
        <v/>
      </c>
      <c r="O393" s="34" t="str">
        <f t="shared" si="95"/>
        <v/>
      </c>
      <c r="P393" s="34" t="str">
        <f>IF($B393="","",VLOOKUP($B393,'6.直接費'!$B$5:$G$501,4,FALSE))</f>
        <v/>
      </c>
      <c r="Q393" s="34"/>
      <c r="R393" s="34"/>
      <c r="S393" s="34" t="str">
        <f t="shared" si="88"/>
        <v/>
      </c>
      <c r="T393" s="34" t="str">
        <f t="shared" si="88"/>
        <v/>
      </c>
      <c r="U393" s="34" t="str">
        <f t="shared" si="88"/>
        <v/>
      </c>
      <c r="V393" s="34" t="str">
        <f t="shared" si="88"/>
        <v/>
      </c>
      <c r="W393" s="34" t="str">
        <f t="shared" si="88"/>
        <v/>
      </c>
      <c r="X393" s="34" t="str">
        <f t="shared" si="88"/>
        <v/>
      </c>
      <c r="Y393" s="34" t="str">
        <f t="shared" si="88"/>
        <v/>
      </c>
      <c r="Z393" s="34" t="str">
        <f t="shared" si="88"/>
        <v/>
      </c>
      <c r="AA393" s="34" t="str">
        <f t="shared" si="88"/>
        <v/>
      </c>
      <c r="AB393" s="34" t="str">
        <f t="shared" si="88"/>
        <v/>
      </c>
      <c r="AC393" s="34" t="str">
        <f t="shared" si="88"/>
        <v/>
      </c>
      <c r="AD393" s="34" t="str">
        <f t="shared" si="88"/>
        <v/>
      </c>
      <c r="AE393" s="34" t="str">
        <f t="shared" si="88"/>
        <v/>
      </c>
      <c r="AF393" s="34" t="str">
        <f t="shared" si="88"/>
        <v/>
      </c>
      <c r="AG393" s="34" t="str">
        <f t="shared" si="88"/>
        <v/>
      </c>
      <c r="AH393" s="34" t="str">
        <f t="shared" si="88"/>
        <v/>
      </c>
      <c r="AI393" s="34" t="str">
        <f t="shared" si="88"/>
        <v/>
      </c>
      <c r="AJ393" s="34" t="str">
        <f t="shared" si="88"/>
        <v/>
      </c>
      <c r="AK393" s="34" t="str">
        <f t="shared" si="88"/>
        <v/>
      </c>
      <c r="AL393" s="34" t="str">
        <f t="shared" si="88"/>
        <v/>
      </c>
      <c r="AM393" s="34" t="str">
        <f t="shared" si="88"/>
        <v/>
      </c>
      <c r="AN393" s="34" t="str">
        <f t="shared" si="88"/>
        <v/>
      </c>
      <c r="AO393" s="34" t="str">
        <f t="shared" si="88"/>
        <v/>
      </c>
      <c r="AP393" s="34" t="str">
        <f t="shared" si="88"/>
        <v/>
      </c>
      <c r="AQ393" s="34" t="str">
        <f t="shared" si="88"/>
        <v/>
      </c>
      <c r="AR393" s="34" t="str">
        <f t="shared" si="88"/>
        <v/>
      </c>
      <c r="AS393" s="34" t="str">
        <f t="shared" si="88"/>
        <v/>
      </c>
      <c r="AT393" s="34" t="str">
        <f t="shared" si="88"/>
        <v/>
      </c>
      <c r="AU393" s="34" t="str">
        <f t="shared" si="88"/>
        <v/>
      </c>
      <c r="AV393" s="34" t="str">
        <f t="shared" si="88"/>
        <v/>
      </c>
    </row>
    <row r="394" spans="2:48" ht="21.9" customHeight="1">
      <c r="B394" s="86" t="str">
        <f>IF('4.製品一覧'!B393="","",'4.製品一覧'!B393)</f>
        <v/>
      </c>
      <c r="C394" s="86" t="str">
        <f>IFERROR(VLOOKUP(B394,'4.製品一覧'!$B$4:$C$500,2,FALSE),"")</f>
        <v/>
      </c>
      <c r="D394" s="34">
        <f>SUMIF('2.売上実績'!$C$4:$C$5000,$B394,'2.売上実績'!$D$4:$D$5000)</f>
        <v>0</v>
      </c>
      <c r="E394" s="35">
        <f t="shared" si="89"/>
        <v>0</v>
      </c>
      <c r="F394" s="34">
        <f>IF(B394="",0,D394*VLOOKUP(B394,'4.製品一覧'!$B$4:$E$500,4,FALSE))</f>
        <v>0</v>
      </c>
      <c r="G394" s="35">
        <f t="shared" si="90"/>
        <v>0</v>
      </c>
      <c r="H394" s="35">
        <f t="shared" si="91"/>
        <v>0</v>
      </c>
      <c r="I394" s="113">
        <f t="shared" si="92"/>
        <v>0</v>
      </c>
      <c r="J394" s="114">
        <f t="shared" si="93"/>
        <v>0</v>
      </c>
      <c r="K394" s="47"/>
      <c r="L394" s="34" t="str">
        <f>IF(B394="","",SUMIF('5.経済減価償却'!$H$4:$H$3000,B394,'5.経済減価償却'!$G$4:$G$3000))</f>
        <v/>
      </c>
      <c r="M394" s="34" t="str">
        <f t="shared" si="94"/>
        <v/>
      </c>
      <c r="N394" s="34" t="str">
        <f>IF(B394="","",VLOOKUP(B394,'6.直接費'!$B$5:$G$501,3,FALSE))</f>
        <v/>
      </c>
      <c r="O394" s="34" t="str">
        <f t="shared" si="95"/>
        <v/>
      </c>
      <c r="P394" s="34" t="str">
        <f>IF($B394="","",VLOOKUP($B394,'6.直接費'!$B$5:$G$501,4,FALSE))</f>
        <v/>
      </c>
      <c r="Q394" s="34"/>
      <c r="R394" s="34"/>
      <c r="S394" s="34" t="str">
        <f t="shared" si="88"/>
        <v/>
      </c>
      <c r="T394" s="34" t="str">
        <f t="shared" si="88"/>
        <v/>
      </c>
      <c r="U394" s="34" t="str">
        <f t="shared" si="88"/>
        <v/>
      </c>
      <c r="V394" s="34" t="str">
        <f t="shared" si="88"/>
        <v/>
      </c>
      <c r="W394" s="34" t="str">
        <f t="shared" si="88"/>
        <v/>
      </c>
      <c r="X394" s="34" t="str">
        <f t="shared" si="88"/>
        <v/>
      </c>
      <c r="Y394" s="34" t="str">
        <f t="shared" si="88"/>
        <v/>
      </c>
      <c r="Z394" s="34" t="str">
        <f t="shared" si="88"/>
        <v/>
      </c>
      <c r="AA394" s="34" t="str">
        <f t="shared" si="88"/>
        <v/>
      </c>
      <c r="AB394" s="34" t="str">
        <f t="shared" si="88"/>
        <v/>
      </c>
      <c r="AC394" s="34" t="str">
        <f t="shared" si="88"/>
        <v/>
      </c>
      <c r="AD394" s="34" t="str">
        <f t="shared" si="88"/>
        <v/>
      </c>
      <c r="AE394" s="34" t="str">
        <f t="shared" si="88"/>
        <v/>
      </c>
      <c r="AF394" s="34" t="str">
        <f t="shared" si="88"/>
        <v/>
      </c>
      <c r="AG394" s="34" t="str">
        <f t="shared" si="88"/>
        <v/>
      </c>
      <c r="AH394" s="34" t="str">
        <f t="shared" si="88"/>
        <v/>
      </c>
      <c r="AI394" s="34" t="str">
        <f t="shared" si="88"/>
        <v/>
      </c>
      <c r="AJ394" s="34" t="str">
        <f t="shared" si="88"/>
        <v/>
      </c>
      <c r="AK394" s="34" t="str">
        <f t="shared" si="88"/>
        <v/>
      </c>
      <c r="AL394" s="34" t="str">
        <f t="shared" si="88"/>
        <v/>
      </c>
      <c r="AM394" s="34" t="str">
        <f t="shared" si="88"/>
        <v/>
      </c>
      <c r="AN394" s="34" t="str">
        <f t="shared" si="88"/>
        <v/>
      </c>
      <c r="AO394" s="34" t="str">
        <f t="shared" si="88"/>
        <v/>
      </c>
      <c r="AP394" s="34" t="str">
        <f t="shared" si="88"/>
        <v/>
      </c>
      <c r="AQ394" s="34" t="str">
        <f t="shared" si="88"/>
        <v/>
      </c>
      <c r="AR394" s="34" t="str">
        <f t="shared" si="88"/>
        <v/>
      </c>
      <c r="AS394" s="34" t="str">
        <f t="shared" si="88"/>
        <v/>
      </c>
      <c r="AT394" s="34" t="str">
        <f t="shared" si="88"/>
        <v/>
      </c>
      <c r="AU394" s="34" t="str">
        <f t="shared" si="88"/>
        <v/>
      </c>
      <c r="AV394" s="34" t="str">
        <f t="shared" si="88"/>
        <v/>
      </c>
    </row>
    <row r="395" spans="2:48" ht="21.9" customHeight="1">
      <c r="B395" s="86" t="str">
        <f>IF('4.製品一覧'!B394="","",'4.製品一覧'!B394)</f>
        <v/>
      </c>
      <c r="C395" s="86" t="str">
        <f>IFERROR(VLOOKUP(B395,'4.製品一覧'!$B$4:$C$500,2,FALSE),"")</f>
        <v/>
      </c>
      <c r="D395" s="34">
        <f>SUMIF('2.売上実績'!$C$4:$C$5000,$B395,'2.売上実績'!$D$4:$D$5000)</f>
        <v>0</v>
      </c>
      <c r="E395" s="35">
        <f t="shared" si="89"/>
        <v>0</v>
      </c>
      <c r="F395" s="34">
        <f>IF(B395="",0,D395*VLOOKUP(B395,'4.製品一覧'!$B$4:$E$500,4,FALSE))</f>
        <v>0</v>
      </c>
      <c r="G395" s="35">
        <f t="shared" si="90"/>
        <v>0</v>
      </c>
      <c r="H395" s="35">
        <f t="shared" si="91"/>
        <v>0</v>
      </c>
      <c r="I395" s="113">
        <f t="shared" si="92"/>
        <v>0</v>
      </c>
      <c r="J395" s="114">
        <f t="shared" si="93"/>
        <v>0</v>
      </c>
      <c r="K395" s="47"/>
      <c r="L395" s="34" t="str">
        <f>IF(B395="","",SUMIF('5.経済減価償却'!$H$4:$H$3000,B395,'5.経済減価償却'!$G$4:$G$3000))</f>
        <v/>
      </c>
      <c r="M395" s="34" t="str">
        <f t="shared" si="94"/>
        <v/>
      </c>
      <c r="N395" s="34" t="str">
        <f>IF(B395="","",VLOOKUP(B395,'6.直接費'!$B$5:$G$501,3,FALSE))</f>
        <v/>
      </c>
      <c r="O395" s="34" t="str">
        <f t="shared" si="95"/>
        <v/>
      </c>
      <c r="P395" s="34" t="str">
        <f>IF($B395="","",VLOOKUP($B395,'6.直接費'!$B$5:$G$501,4,FALSE))</f>
        <v/>
      </c>
      <c r="Q395" s="34"/>
      <c r="R395" s="34"/>
      <c r="S395" s="34" t="str">
        <f t="shared" si="88"/>
        <v/>
      </c>
      <c r="T395" s="34" t="str">
        <f t="shared" si="88"/>
        <v/>
      </c>
      <c r="U395" s="34" t="str">
        <f t="shared" si="88"/>
        <v/>
      </c>
      <c r="V395" s="34" t="str">
        <f t="shared" si="88"/>
        <v/>
      </c>
      <c r="W395" s="34" t="str">
        <f t="shared" si="88"/>
        <v/>
      </c>
      <c r="X395" s="34" t="str">
        <f t="shared" si="88"/>
        <v/>
      </c>
      <c r="Y395" s="34" t="str">
        <f t="shared" si="88"/>
        <v/>
      </c>
      <c r="Z395" s="34" t="str">
        <f t="shared" si="88"/>
        <v/>
      </c>
      <c r="AA395" s="34" t="str">
        <f t="shared" si="88"/>
        <v/>
      </c>
      <c r="AB395" s="34" t="str">
        <f t="shared" si="88"/>
        <v/>
      </c>
      <c r="AC395" s="34" t="str">
        <f t="shared" si="88"/>
        <v/>
      </c>
      <c r="AD395" s="34" t="str">
        <f t="shared" si="88"/>
        <v/>
      </c>
      <c r="AE395" s="34" t="str">
        <f t="shared" si="88"/>
        <v/>
      </c>
      <c r="AF395" s="34" t="str">
        <f t="shared" si="88"/>
        <v/>
      </c>
      <c r="AG395" s="34" t="str">
        <f t="shared" si="88"/>
        <v/>
      </c>
      <c r="AH395" s="34" t="str">
        <f t="shared" si="88"/>
        <v/>
      </c>
      <c r="AI395" s="34" t="str">
        <f t="shared" si="88"/>
        <v/>
      </c>
      <c r="AJ395" s="34" t="str">
        <f t="shared" si="88"/>
        <v/>
      </c>
      <c r="AK395" s="34" t="str">
        <f t="shared" si="88"/>
        <v/>
      </c>
      <c r="AL395" s="34" t="str">
        <f t="shared" si="88"/>
        <v/>
      </c>
      <c r="AM395" s="34" t="str">
        <f t="shared" si="88"/>
        <v/>
      </c>
      <c r="AN395" s="34" t="str">
        <f t="shared" si="88"/>
        <v/>
      </c>
      <c r="AO395" s="34" t="str">
        <f t="shared" si="88"/>
        <v/>
      </c>
      <c r="AP395" s="34" t="str">
        <f t="shared" si="88"/>
        <v/>
      </c>
      <c r="AQ395" s="34" t="str">
        <f t="shared" si="88"/>
        <v/>
      </c>
      <c r="AR395" s="34" t="str">
        <f t="shared" si="88"/>
        <v/>
      </c>
      <c r="AS395" s="34" t="str">
        <f t="shared" si="88"/>
        <v/>
      </c>
      <c r="AT395" s="34" t="str">
        <f t="shared" si="88"/>
        <v/>
      </c>
      <c r="AU395" s="34" t="str">
        <f t="shared" si="88"/>
        <v/>
      </c>
      <c r="AV395" s="34" t="str">
        <f t="shared" si="88"/>
        <v/>
      </c>
    </row>
    <row r="396" spans="2:48" ht="21.9" customHeight="1">
      <c r="B396" s="86" t="str">
        <f>IF('4.製品一覧'!B395="","",'4.製品一覧'!B395)</f>
        <v/>
      </c>
      <c r="C396" s="86" t="str">
        <f>IFERROR(VLOOKUP(B396,'4.製品一覧'!$B$4:$C$500,2,FALSE),"")</f>
        <v/>
      </c>
      <c r="D396" s="34">
        <f>SUMIF('2.売上実績'!$C$4:$C$5000,$B396,'2.売上実績'!$D$4:$D$5000)</f>
        <v>0</v>
      </c>
      <c r="E396" s="35">
        <f t="shared" si="89"/>
        <v>0</v>
      </c>
      <c r="F396" s="34">
        <f>IF(B396="",0,D396*VLOOKUP(B396,'4.製品一覧'!$B$4:$E$500,4,FALSE))</f>
        <v>0</v>
      </c>
      <c r="G396" s="35">
        <f t="shared" si="90"/>
        <v>0</v>
      </c>
      <c r="H396" s="35">
        <f t="shared" si="91"/>
        <v>0</v>
      </c>
      <c r="I396" s="113">
        <f t="shared" si="92"/>
        <v>0</v>
      </c>
      <c r="J396" s="114">
        <f t="shared" si="93"/>
        <v>0</v>
      </c>
      <c r="K396" s="47"/>
      <c r="L396" s="34" t="str">
        <f>IF(B396="","",SUMIF('5.経済減価償却'!$H$4:$H$3000,B396,'5.経済減価償却'!$G$4:$G$3000))</f>
        <v/>
      </c>
      <c r="M396" s="34" t="str">
        <f t="shared" si="94"/>
        <v/>
      </c>
      <c r="N396" s="34" t="str">
        <f>IF(B396="","",VLOOKUP(B396,'6.直接費'!$B$5:$G$501,3,FALSE))</f>
        <v/>
      </c>
      <c r="O396" s="34" t="str">
        <f t="shared" si="95"/>
        <v/>
      </c>
      <c r="P396" s="34" t="str">
        <f>IF($B396="","",VLOOKUP($B396,'6.直接費'!$B$5:$G$501,4,FALSE))</f>
        <v/>
      </c>
      <c r="Q396" s="34"/>
      <c r="R396" s="34"/>
      <c r="S396" s="34" t="str">
        <f t="shared" ref="S396:AV404" si="96">IF(OR($B396="",S$4=""),"",IF(S$4="売上数",S$3*$E396,IF(S$4="汎用配賦値",S$3*$G396,IF(AND(S$4="均一配賦",$B$3&gt;0),S$3/$B$3,IF(S$4="減価償却費",S$3*$H396)))))</f>
        <v/>
      </c>
      <c r="T396" s="34" t="str">
        <f t="shared" si="96"/>
        <v/>
      </c>
      <c r="U396" s="34" t="str">
        <f t="shared" si="96"/>
        <v/>
      </c>
      <c r="V396" s="34" t="str">
        <f t="shared" si="96"/>
        <v/>
      </c>
      <c r="W396" s="34" t="str">
        <f t="shared" si="96"/>
        <v/>
      </c>
      <c r="X396" s="34" t="str">
        <f t="shared" si="96"/>
        <v/>
      </c>
      <c r="Y396" s="34" t="str">
        <f t="shared" si="96"/>
        <v/>
      </c>
      <c r="Z396" s="34" t="str">
        <f t="shared" si="96"/>
        <v/>
      </c>
      <c r="AA396" s="34" t="str">
        <f t="shared" si="96"/>
        <v/>
      </c>
      <c r="AB396" s="34" t="str">
        <f t="shared" si="96"/>
        <v/>
      </c>
      <c r="AC396" s="34" t="str">
        <f t="shared" si="96"/>
        <v/>
      </c>
      <c r="AD396" s="34" t="str">
        <f t="shared" si="96"/>
        <v/>
      </c>
      <c r="AE396" s="34" t="str">
        <f t="shared" si="96"/>
        <v/>
      </c>
      <c r="AF396" s="34" t="str">
        <f t="shared" si="96"/>
        <v/>
      </c>
      <c r="AG396" s="34" t="str">
        <f t="shared" si="96"/>
        <v/>
      </c>
      <c r="AH396" s="34" t="str">
        <f t="shared" si="96"/>
        <v/>
      </c>
      <c r="AI396" s="34" t="str">
        <f t="shared" si="96"/>
        <v/>
      </c>
      <c r="AJ396" s="34" t="str">
        <f t="shared" si="96"/>
        <v/>
      </c>
      <c r="AK396" s="34" t="str">
        <f t="shared" si="96"/>
        <v/>
      </c>
      <c r="AL396" s="34" t="str">
        <f t="shared" si="96"/>
        <v/>
      </c>
      <c r="AM396" s="34" t="str">
        <f t="shared" si="96"/>
        <v/>
      </c>
      <c r="AN396" s="34" t="str">
        <f t="shared" si="96"/>
        <v/>
      </c>
      <c r="AO396" s="34" t="str">
        <f t="shared" si="96"/>
        <v/>
      </c>
      <c r="AP396" s="34" t="str">
        <f t="shared" si="96"/>
        <v/>
      </c>
      <c r="AQ396" s="34" t="str">
        <f t="shared" si="96"/>
        <v/>
      </c>
      <c r="AR396" s="34" t="str">
        <f t="shared" si="96"/>
        <v/>
      </c>
      <c r="AS396" s="34" t="str">
        <f t="shared" si="96"/>
        <v/>
      </c>
      <c r="AT396" s="34" t="str">
        <f t="shared" si="96"/>
        <v/>
      </c>
      <c r="AU396" s="34" t="str">
        <f t="shared" si="96"/>
        <v/>
      </c>
      <c r="AV396" s="34" t="str">
        <f t="shared" si="96"/>
        <v/>
      </c>
    </row>
    <row r="397" spans="2:48" ht="21.9" customHeight="1">
      <c r="B397" s="86" t="str">
        <f>IF('4.製品一覧'!B396="","",'4.製品一覧'!B396)</f>
        <v/>
      </c>
      <c r="C397" s="86" t="str">
        <f>IFERROR(VLOOKUP(B397,'4.製品一覧'!$B$4:$C$500,2,FALSE),"")</f>
        <v/>
      </c>
      <c r="D397" s="34">
        <f>SUMIF('2.売上実績'!$C$4:$C$5000,$B397,'2.売上実績'!$D$4:$D$5000)</f>
        <v>0</v>
      </c>
      <c r="E397" s="35">
        <f t="shared" si="89"/>
        <v>0</v>
      </c>
      <c r="F397" s="34">
        <f>IF(B397="",0,D397*VLOOKUP(B397,'4.製品一覧'!$B$4:$E$500,4,FALSE))</f>
        <v>0</v>
      </c>
      <c r="G397" s="35">
        <f t="shared" si="90"/>
        <v>0</v>
      </c>
      <c r="H397" s="35">
        <f t="shared" si="91"/>
        <v>0</v>
      </c>
      <c r="I397" s="113">
        <f t="shared" si="92"/>
        <v>0</v>
      </c>
      <c r="J397" s="114">
        <f t="shared" si="93"/>
        <v>0</v>
      </c>
      <c r="K397" s="47"/>
      <c r="L397" s="34" t="str">
        <f>IF(B397="","",SUMIF('5.経済減価償却'!$H$4:$H$3000,B397,'5.経済減価償却'!$G$4:$G$3000))</f>
        <v/>
      </c>
      <c r="M397" s="34" t="str">
        <f t="shared" si="94"/>
        <v/>
      </c>
      <c r="N397" s="34" t="str">
        <f>IF(B397="","",VLOOKUP(B397,'6.直接費'!$B$5:$G$501,3,FALSE))</f>
        <v/>
      </c>
      <c r="O397" s="34" t="str">
        <f t="shared" si="95"/>
        <v/>
      </c>
      <c r="P397" s="34" t="str">
        <f>IF($B397="","",VLOOKUP($B397,'6.直接費'!$B$5:$G$501,4,FALSE))</f>
        <v/>
      </c>
      <c r="Q397" s="34"/>
      <c r="R397" s="34"/>
      <c r="S397" s="34" t="str">
        <f t="shared" si="96"/>
        <v/>
      </c>
      <c r="T397" s="34" t="str">
        <f t="shared" si="96"/>
        <v/>
      </c>
      <c r="U397" s="34" t="str">
        <f t="shared" si="96"/>
        <v/>
      </c>
      <c r="V397" s="34" t="str">
        <f t="shared" si="96"/>
        <v/>
      </c>
      <c r="W397" s="34" t="str">
        <f t="shared" si="96"/>
        <v/>
      </c>
      <c r="X397" s="34" t="str">
        <f t="shared" si="96"/>
        <v/>
      </c>
      <c r="Y397" s="34" t="str">
        <f t="shared" si="96"/>
        <v/>
      </c>
      <c r="Z397" s="34" t="str">
        <f t="shared" si="96"/>
        <v/>
      </c>
      <c r="AA397" s="34" t="str">
        <f t="shared" si="96"/>
        <v/>
      </c>
      <c r="AB397" s="34" t="str">
        <f t="shared" si="96"/>
        <v/>
      </c>
      <c r="AC397" s="34" t="str">
        <f t="shared" si="96"/>
        <v/>
      </c>
      <c r="AD397" s="34" t="str">
        <f t="shared" si="96"/>
        <v/>
      </c>
      <c r="AE397" s="34" t="str">
        <f t="shared" si="96"/>
        <v/>
      </c>
      <c r="AF397" s="34" t="str">
        <f t="shared" si="96"/>
        <v/>
      </c>
      <c r="AG397" s="34" t="str">
        <f t="shared" si="96"/>
        <v/>
      </c>
      <c r="AH397" s="34" t="str">
        <f t="shared" si="96"/>
        <v/>
      </c>
      <c r="AI397" s="34" t="str">
        <f t="shared" si="96"/>
        <v/>
      </c>
      <c r="AJ397" s="34" t="str">
        <f t="shared" si="96"/>
        <v/>
      </c>
      <c r="AK397" s="34" t="str">
        <f t="shared" si="96"/>
        <v/>
      </c>
      <c r="AL397" s="34" t="str">
        <f t="shared" si="96"/>
        <v/>
      </c>
      <c r="AM397" s="34" t="str">
        <f t="shared" si="96"/>
        <v/>
      </c>
      <c r="AN397" s="34" t="str">
        <f t="shared" si="96"/>
        <v/>
      </c>
      <c r="AO397" s="34" t="str">
        <f t="shared" si="96"/>
        <v/>
      </c>
      <c r="AP397" s="34" t="str">
        <f t="shared" si="96"/>
        <v/>
      </c>
      <c r="AQ397" s="34" t="str">
        <f t="shared" si="96"/>
        <v/>
      </c>
      <c r="AR397" s="34" t="str">
        <f t="shared" si="96"/>
        <v/>
      </c>
      <c r="AS397" s="34" t="str">
        <f t="shared" si="96"/>
        <v/>
      </c>
      <c r="AT397" s="34" t="str">
        <f t="shared" si="96"/>
        <v/>
      </c>
      <c r="AU397" s="34" t="str">
        <f t="shared" si="96"/>
        <v/>
      </c>
      <c r="AV397" s="34" t="str">
        <f t="shared" si="96"/>
        <v/>
      </c>
    </row>
    <row r="398" spans="2:48" ht="21.9" customHeight="1">
      <c r="B398" s="86" t="str">
        <f>IF('4.製品一覧'!B397="","",'4.製品一覧'!B397)</f>
        <v/>
      </c>
      <c r="C398" s="86" t="str">
        <f>IFERROR(VLOOKUP(B398,'4.製品一覧'!$B$4:$C$500,2,FALSE),"")</f>
        <v/>
      </c>
      <c r="D398" s="34">
        <f>SUMIF('2.売上実績'!$C$4:$C$5000,$B398,'2.売上実績'!$D$4:$D$5000)</f>
        <v>0</v>
      </c>
      <c r="E398" s="35">
        <f t="shared" si="89"/>
        <v>0</v>
      </c>
      <c r="F398" s="34">
        <f>IF(B398="",0,D398*VLOOKUP(B398,'4.製品一覧'!$B$4:$E$500,4,FALSE))</f>
        <v>0</v>
      </c>
      <c r="G398" s="35">
        <f t="shared" si="90"/>
        <v>0</v>
      </c>
      <c r="H398" s="35">
        <f t="shared" si="91"/>
        <v>0</v>
      </c>
      <c r="I398" s="113">
        <f t="shared" si="92"/>
        <v>0</v>
      </c>
      <c r="J398" s="114">
        <f t="shared" si="93"/>
        <v>0</v>
      </c>
      <c r="K398" s="47"/>
      <c r="L398" s="34" t="str">
        <f>IF(B398="","",SUMIF('5.経済減価償却'!$H$4:$H$3000,B398,'5.経済減価償却'!$G$4:$G$3000))</f>
        <v/>
      </c>
      <c r="M398" s="34" t="str">
        <f t="shared" si="94"/>
        <v/>
      </c>
      <c r="N398" s="34" t="str">
        <f>IF(B398="","",VLOOKUP(B398,'6.直接費'!$B$5:$G$501,3,FALSE))</f>
        <v/>
      </c>
      <c r="O398" s="34" t="str">
        <f t="shared" si="95"/>
        <v/>
      </c>
      <c r="P398" s="34" t="str">
        <f>IF($B398="","",VLOOKUP($B398,'6.直接費'!$B$5:$G$501,4,FALSE))</f>
        <v/>
      </c>
      <c r="Q398" s="34"/>
      <c r="R398" s="34"/>
      <c r="S398" s="34" t="str">
        <f t="shared" si="96"/>
        <v/>
      </c>
      <c r="T398" s="34" t="str">
        <f t="shared" si="96"/>
        <v/>
      </c>
      <c r="U398" s="34" t="str">
        <f t="shared" si="96"/>
        <v/>
      </c>
      <c r="V398" s="34" t="str">
        <f t="shared" si="96"/>
        <v/>
      </c>
      <c r="W398" s="34" t="str">
        <f t="shared" si="96"/>
        <v/>
      </c>
      <c r="X398" s="34" t="str">
        <f t="shared" si="96"/>
        <v/>
      </c>
      <c r="Y398" s="34" t="str">
        <f t="shared" si="96"/>
        <v/>
      </c>
      <c r="Z398" s="34" t="str">
        <f t="shared" si="96"/>
        <v/>
      </c>
      <c r="AA398" s="34" t="str">
        <f t="shared" si="96"/>
        <v/>
      </c>
      <c r="AB398" s="34" t="str">
        <f t="shared" si="96"/>
        <v/>
      </c>
      <c r="AC398" s="34" t="str">
        <f t="shared" si="96"/>
        <v/>
      </c>
      <c r="AD398" s="34" t="str">
        <f t="shared" si="96"/>
        <v/>
      </c>
      <c r="AE398" s="34" t="str">
        <f t="shared" si="96"/>
        <v/>
      </c>
      <c r="AF398" s="34" t="str">
        <f t="shared" si="96"/>
        <v/>
      </c>
      <c r="AG398" s="34" t="str">
        <f t="shared" si="96"/>
        <v/>
      </c>
      <c r="AH398" s="34" t="str">
        <f t="shared" si="96"/>
        <v/>
      </c>
      <c r="AI398" s="34" t="str">
        <f t="shared" si="96"/>
        <v/>
      </c>
      <c r="AJ398" s="34" t="str">
        <f t="shared" si="96"/>
        <v/>
      </c>
      <c r="AK398" s="34" t="str">
        <f t="shared" si="96"/>
        <v/>
      </c>
      <c r="AL398" s="34" t="str">
        <f t="shared" si="96"/>
        <v/>
      </c>
      <c r="AM398" s="34" t="str">
        <f t="shared" si="96"/>
        <v/>
      </c>
      <c r="AN398" s="34" t="str">
        <f t="shared" si="96"/>
        <v/>
      </c>
      <c r="AO398" s="34" t="str">
        <f t="shared" si="96"/>
        <v/>
      </c>
      <c r="AP398" s="34" t="str">
        <f t="shared" si="96"/>
        <v/>
      </c>
      <c r="AQ398" s="34" t="str">
        <f t="shared" si="96"/>
        <v/>
      </c>
      <c r="AR398" s="34" t="str">
        <f t="shared" si="96"/>
        <v/>
      </c>
      <c r="AS398" s="34" t="str">
        <f t="shared" si="96"/>
        <v/>
      </c>
      <c r="AT398" s="34" t="str">
        <f t="shared" si="96"/>
        <v/>
      </c>
      <c r="AU398" s="34" t="str">
        <f t="shared" si="96"/>
        <v/>
      </c>
      <c r="AV398" s="34" t="str">
        <f t="shared" si="96"/>
        <v/>
      </c>
    </row>
    <row r="399" spans="2:48" ht="21.9" customHeight="1">
      <c r="B399" s="86" t="str">
        <f>IF('4.製品一覧'!B398="","",'4.製品一覧'!B398)</f>
        <v/>
      </c>
      <c r="C399" s="86" t="str">
        <f>IFERROR(VLOOKUP(B399,'4.製品一覧'!$B$4:$C$500,2,FALSE),"")</f>
        <v/>
      </c>
      <c r="D399" s="34">
        <f>SUMIF('2.売上実績'!$C$4:$C$5000,$B399,'2.売上実績'!$D$4:$D$5000)</f>
        <v>0</v>
      </c>
      <c r="E399" s="35">
        <f t="shared" si="89"/>
        <v>0</v>
      </c>
      <c r="F399" s="34">
        <f>IF(B399="",0,D399*VLOOKUP(B399,'4.製品一覧'!$B$4:$E$500,4,FALSE))</f>
        <v>0</v>
      </c>
      <c r="G399" s="35">
        <f t="shared" si="90"/>
        <v>0</v>
      </c>
      <c r="H399" s="35">
        <f t="shared" si="91"/>
        <v>0</v>
      </c>
      <c r="I399" s="113">
        <f t="shared" si="92"/>
        <v>0</v>
      </c>
      <c r="J399" s="114">
        <f t="shared" si="93"/>
        <v>0</v>
      </c>
      <c r="K399" s="47"/>
      <c r="L399" s="34" t="str">
        <f>IF(B399="","",SUMIF('5.経済減価償却'!$H$4:$H$3000,B399,'5.経済減価償却'!$G$4:$G$3000))</f>
        <v/>
      </c>
      <c r="M399" s="34" t="str">
        <f t="shared" si="94"/>
        <v/>
      </c>
      <c r="N399" s="34" t="str">
        <f>IF(B399="","",VLOOKUP(B399,'6.直接費'!$B$5:$G$501,3,FALSE))</f>
        <v/>
      </c>
      <c r="O399" s="34" t="str">
        <f t="shared" si="95"/>
        <v/>
      </c>
      <c r="P399" s="34" t="str">
        <f>IF($B399="","",VLOOKUP($B399,'6.直接費'!$B$5:$G$501,4,FALSE))</f>
        <v/>
      </c>
      <c r="Q399" s="34"/>
      <c r="R399" s="34"/>
      <c r="S399" s="34" t="str">
        <f t="shared" si="96"/>
        <v/>
      </c>
      <c r="T399" s="34" t="str">
        <f t="shared" si="96"/>
        <v/>
      </c>
      <c r="U399" s="34" t="str">
        <f t="shared" si="96"/>
        <v/>
      </c>
      <c r="V399" s="34" t="str">
        <f t="shared" si="96"/>
        <v/>
      </c>
      <c r="W399" s="34" t="str">
        <f t="shared" si="96"/>
        <v/>
      </c>
      <c r="X399" s="34" t="str">
        <f t="shared" si="96"/>
        <v/>
      </c>
      <c r="Y399" s="34" t="str">
        <f t="shared" si="96"/>
        <v/>
      </c>
      <c r="Z399" s="34" t="str">
        <f t="shared" si="96"/>
        <v/>
      </c>
      <c r="AA399" s="34" t="str">
        <f t="shared" si="96"/>
        <v/>
      </c>
      <c r="AB399" s="34" t="str">
        <f t="shared" si="96"/>
        <v/>
      </c>
      <c r="AC399" s="34" t="str">
        <f t="shared" si="96"/>
        <v/>
      </c>
      <c r="AD399" s="34" t="str">
        <f t="shared" si="96"/>
        <v/>
      </c>
      <c r="AE399" s="34" t="str">
        <f t="shared" si="96"/>
        <v/>
      </c>
      <c r="AF399" s="34" t="str">
        <f t="shared" si="96"/>
        <v/>
      </c>
      <c r="AG399" s="34" t="str">
        <f t="shared" si="96"/>
        <v/>
      </c>
      <c r="AH399" s="34" t="str">
        <f t="shared" si="96"/>
        <v/>
      </c>
      <c r="AI399" s="34" t="str">
        <f t="shared" si="96"/>
        <v/>
      </c>
      <c r="AJ399" s="34" t="str">
        <f t="shared" si="96"/>
        <v/>
      </c>
      <c r="AK399" s="34" t="str">
        <f t="shared" si="96"/>
        <v/>
      </c>
      <c r="AL399" s="34" t="str">
        <f t="shared" si="96"/>
        <v/>
      </c>
      <c r="AM399" s="34" t="str">
        <f t="shared" si="96"/>
        <v/>
      </c>
      <c r="AN399" s="34" t="str">
        <f t="shared" si="96"/>
        <v/>
      </c>
      <c r="AO399" s="34" t="str">
        <f t="shared" si="96"/>
        <v/>
      </c>
      <c r="AP399" s="34" t="str">
        <f t="shared" si="96"/>
        <v/>
      </c>
      <c r="AQ399" s="34" t="str">
        <f t="shared" si="96"/>
        <v/>
      </c>
      <c r="AR399" s="34" t="str">
        <f t="shared" si="96"/>
        <v/>
      </c>
      <c r="AS399" s="34" t="str">
        <f t="shared" si="96"/>
        <v/>
      </c>
      <c r="AT399" s="34" t="str">
        <f t="shared" si="96"/>
        <v/>
      </c>
      <c r="AU399" s="34" t="str">
        <f t="shared" si="96"/>
        <v/>
      </c>
      <c r="AV399" s="34" t="str">
        <f t="shared" si="96"/>
        <v/>
      </c>
    </row>
    <row r="400" spans="2:48" ht="21.9" customHeight="1">
      <c r="B400" s="86" t="str">
        <f>IF('4.製品一覧'!B399="","",'4.製品一覧'!B399)</f>
        <v/>
      </c>
      <c r="C400" s="86" t="str">
        <f>IFERROR(VLOOKUP(B400,'4.製品一覧'!$B$4:$C$500,2,FALSE),"")</f>
        <v/>
      </c>
      <c r="D400" s="34">
        <f>SUMIF('2.売上実績'!$C$4:$C$5000,$B400,'2.売上実績'!$D$4:$D$5000)</f>
        <v>0</v>
      </c>
      <c r="E400" s="35">
        <f t="shared" si="89"/>
        <v>0</v>
      </c>
      <c r="F400" s="34">
        <f>IF(B400="",0,D400*VLOOKUP(B400,'4.製品一覧'!$B$4:$E$500,4,FALSE))</f>
        <v>0</v>
      </c>
      <c r="G400" s="35">
        <f t="shared" si="90"/>
        <v>0</v>
      </c>
      <c r="H400" s="35">
        <f t="shared" si="91"/>
        <v>0</v>
      </c>
      <c r="I400" s="113">
        <f t="shared" si="92"/>
        <v>0</v>
      </c>
      <c r="J400" s="114">
        <f t="shared" si="93"/>
        <v>0</v>
      </c>
      <c r="K400" s="47"/>
      <c r="L400" s="34" t="str">
        <f>IF(B400="","",SUMIF('5.経済減価償却'!$H$4:$H$3000,B400,'5.経済減価償却'!$G$4:$G$3000))</f>
        <v/>
      </c>
      <c r="M400" s="34" t="str">
        <f t="shared" si="94"/>
        <v/>
      </c>
      <c r="N400" s="34" t="str">
        <f>IF(B400="","",VLOOKUP(B400,'6.直接費'!$B$5:$G$501,3,FALSE))</f>
        <v/>
      </c>
      <c r="O400" s="34" t="str">
        <f t="shared" si="95"/>
        <v/>
      </c>
      <c r="P400" s="34" t="str">
        <f>IF($B400="","",VLOOKUP($B400,'6.直接費'!$B$5:$G$501,4,FALSE))</f>
        <v/>
      </c>
      <c r="Q400" s="34"/>
      <c r="R400" s="34"/>
      <c r="S400" s="34" t="str">
        <f t="shared" si="96"/>
        <v/>
      </c>
      <c r="T400" s="34" t="str">
        <f t="shared" si="96"/>
        <v/>
      </c>
      <c r="U400" s="34" t="str">
        <f t="shared" si="96"/>
        <v/>
      </c>
      <c r="V400" s="34" t="str">
        <f t="shared" si="96"/>
        <v/>
      </c>
      <c r="W400" s="34" t="str">
        <f t="shared" si="96"/>
        <v/>
      </c>
      <c r="X400" s="34" t="str">
        <f t="shared" si="96"/>
        <v/>
      </c>
      <c r="Y400" s="34" t="str">
        <f t="shared" si="96"/>
        <v/>
      </c>
      <c r="Z400" s="34" t="str">
        <f t="shared" si="96"/>
        <v/>
      </c>
      <c r="AA400" s="34" t="str">
        <f t="shared" si="96"/>
        <v/>
      </c>
      <c r="AB400" s="34" t="str">
        <f t="shared" si="96"/>
        <v/>
      </c>
      <c r="AC400" s="34" t="str">
        <f t="shared" si="96"/>
        <v/>
      </c>
      <c r="AD400" s="34" t="str">
        <f t="shared" si="96"/>
        <v/>
      </c>
      <c r="AE400" s="34" t="str">
        <f t="shared" si="96"/>
        <v/>
      </c>
      <c r="AF400" s="34" t="str">
        <f t="shared" si="96"/>
        <v/>
      </c>
      <c r="AG400" s="34" t="str">
        <f t="shared" si="96"/>
        <v/>
      </c>
      <c r="AH400" s="34" t="str">
        <f t="shared" si="96"/>
        <v/>
      </c>
      <c r="AI400" s="34" t="str">
        <f t="shared" si="96"/>
        <v/>
      </c>
      <c r="AJ400" s="34" t="str">
        <f t="shared" si="96"/>
        <v/>
      </c>
      <c r="AK400" s="34" t="str">
        <f t="shared" si="96"/>
        <v/>
      </c>
      <c r="AL400" s="34" t="str">
        <f t="shared" si="96"/>
        <v/>
      </c>
      <c r="AM400" s="34" t="str">
        <f t="shared" si="96"/>
        <v/>
      </c>
      <c r="AN400" s="34" t="str">
        <f t="shared" si="96"/>
        <v/>
      </c>
      <c r="AO400" s="34" t="str">
        <f t="shared" si="96"/>
        <v/>
      </c>
      <c r="AP400" s="34" t="str">
        <f t="shared" si="96"/>
        <v/>
      </c>
      <c r="AQ400" s="34" t="str">
        <f t="shared" si="96"/>
        <v/>
      </c>
      <c r="AR400" s="34" t="str">
        <f t="shared" si="96"/>
        <v/>
      </c>
      <c r="AS400" s="34" t="str">
        <f t="shared" si="96"/>
        <v/>
      </c>
      <c r="AT400" s="34" t="str">
        <f t="shared" si="96"/>
        <v/>
      </c>
      <c r="AU400" s="34" t="str">
        <f t="shared" si="96"/>
        <v/>
      </c>
      <c r="AV400" s="34" t="str">
        <f t="shared" si="96"/>
        <v/>
      </c>
    </row>
    <row r="401" spans="2:48" ht="21.9" customHeight="1">
      <c r="B401" s="86" t="str">
        <f>IF('4.製品一覧'!B400="","",'4.製品一覧'!B400)</f>
        <v/>
      </c>
      <c r="C401" s="86" t="str">
        <f>IFERROR(VLOOKUP(B401,'4.製品一覧'!$B$4:$C$500,2,FALSE),"")</f>
        <v/>
      </c>
      <c r="D401" s="34">
        <f>SUMIF('2.売上実績'!$C$4:$C$5000,$B401,'2.売上実績'!$D$4:$D$5000)</f>
        <v>0</v>
      </c>
      <c r="E401" s="35">
        <f t="shared" si="89"/>
        <v>0</v>
      </c>
      <c r="F401" s="34">
        <f>IF(B401="",0,D401*VLOOKUP(B401,'4.製品一覧'!$B$4:$E$500,4,FALSE))</f>
        <v>0</v>
      </c>
      <c r="G401" s="35">
        <f t="shared" si="90"/>
        <v>0</v>
      </c>
      <c r="H401" s="35">
        <f t="shared" si="91"/>
        <v>0</v>
      </c>
      <c r="I401" s="113">
        <f t="shared" si="92"/>
        <v>0</v>
      </c>
      <c r="J401" s="114">
        <f t="shared" si="93"/>
        <v>0</v>
      </c>
      <c r="K401" s="47"/>
      <c r="L401" s="34" t="str">
        <f>IF(B401="","",SUMIF('5.経済減価償却'!$H$4:$H$3000,B401,'5.経済減価償却'!$G$4:$G$3000))</f>
        <v/>
      </c>
      <c r="M401" s="34" t="str">
        <f t="shared" si="94"/>
        <v/>
      </c>
      <c r="N401" s="34" t="str">
        <f>IF(B401="","",VLOOKUP(B401,'6.直接費'!$B$5:$G$501,3,FALSE))</f>
        <v/>
      </c>
      <c r="O401" s="34" t="str">
        <f t="shared" si="95"/>
        <v/>
      </c>
      <c r="P401" s="34" t="str">
        <f>IF($B401="","",VLOOKUP($B401,'6.直接費'!$B$5:$G$501,4,FALSE))</f>
        <v/>
      </c>
      <c r="Q401" s="34"/>
      <c r="R401" s="34"/>
      <c r="S401" s="34" t="str">
        <f t="shared" si="96"/>
        <v/>
      </c>
      <c r="T401" s="34" t="str">
        <f t="shared" si="96"/>
        <v/>
      </c>
      <c r="U401" s="34" t="str">
        <f t="shared" si="96"/>
        <v/>
      </c>
      <c r="V401" s="34" t="str">
        <f t="shared" si="96"/>
        <v/>
      </c>
      <c r="W401" s="34" t="str">
        <f t="shared" si="96"/>
        <v/>
      </c>
      <c r="X401" s="34" t="str">
        <f t="shared" si="96"/>
        <v/>
      </c>
      <c r="Y401" s="34" t="str">
        <f t="shared" si="96"/>
        <v/>
      </c>
      <c r="Z401" s="34" t="str">
        <f t="shared" si="96"/>
        <v/>
      </c>
      <c r="AA401" s="34" t="str">
        <f t="shared" si="96"/>
        <v/>
      </c>
      <c r="AB401" s="34" t="str">
        <f t="shared" si="96"/>
        <v/>
      </c>
      <c r="AC401" s="34" t="str">
        <f t="shared" si="96"/>
        <v/>
      </c>
      <c r="AD401" s="34" t="str">
        <f t="shared" si="96"/>
        <v/>
      </c>
      <c r="AE401" s="34" t="str">
        <f t="shared" si="96"/>
        <v/>
      </c>
      <c r="AF401" s="34" t="str">
        <f t="shared" si="96"/>
        <v/>
      </c>
      <c r="AG401" s="34" t="str">
        <f t="shared" si="96"/>
        <v/>
      </c>
      <c r="AH401" s="34" t="str">
        <f t="shared" si="96"/>
        <v/>
      </c>
      <c r="AI401" s="34" t="str">
        <f t="shared" si="96"/>
        <v/>
      </c>
      <c r="AJ401" s="34" t="str">
        <f t="shared" si="96"/>
        <v/>
      </c>
      <c r="AK401" s="34" t="str">
        <f t="shared" si="96"/>
        <v/>
      </c>
      <c r="AL401" s="34" t="str">
        <f t="shared" si="96"/>
        <v/>
      </c>
      <c r="AM401" s="34" t="str">
        <f t="shared" si="96"/>
        <v/>
      </c>
      <c r="AN401" s="34" t="str">
        <f t="shared" si="96"/>
        <v/>
      </c>
      <c r="AO401" s="34" t="str">
        <f t="shared" si="96"/>
        <v/>
      </c>
      <c r="AP401" s="34" t="str">
        <f t="shared" si="96"/>
        <v/>
      </c>
      <c r="AQ401" s="34" t="str">
        <f t="shared" si="96"/>
        <v/>
      </c>
      <c r="AR401" s="34" t="str">
        <f t="shared" si="96"/>
        <v/>
      </c>
      <c r="AS401" s="34" t="str">
        <f t="shared" si="96"/>
        <v/>
      </c>
      <c r="AT401" s="34" t="str">
        <f t="shared" si="96"/>
        <v/>
      </c>
      <c r="AU401" s="34" t="str">
        <f t="shared" si="96"/>
        <v/>
      </c>
      <c r="AV401" s="34" t="str">
        <f t="shared" si="96"/>
        <v/>
      </c>
    </row>
    <row r="402" spans="2:48" ht="21.9" customHeight="1">
      <c r="B402" s="86" t="str">
        <f>IF('4.製品一覧'!B401="","",'4.製品一覧'!B401)</f>
        <v/>
      </c>
      <c r="C402" s="86" t="str">
        <f>IFERROR(VLOOKUP(B402,'4.製品一覧'!$B$4:$C$500,2,FALSE),"")</f>
        <v/>
      </c>
      <c r="D402" s="34">
        <f>SUMIF('2.売上実績'!$C$4:$C$5000,$B402,'2.売上実績'!$D$4:$D$5000)</f>
        <v>0</v>
      </c>
      <c r="E402" s="35">
        <f t="shared" si="89"/>
        <v>0</v>
      </c>
      <c r="F402" s="34">
        <f>IF(B402="",0,D402*VLOOKUP(B402,'4.製品一覧'!$B$4:$E$500,4,FALSE))</f>
        <v>0</v>
      </c>
      <c r="G402" s="35">
        <f t="shared" si="90"/>
        <v>0</v>
      </c>
      <c r="H402" s="35">
        <f t="shared" si="91"/>
        <v>0</v>
      </c>
      <c r="I402" s="113">
        <f t="shared" si="92"/>
        <v>0</v>
      </c>
      <c r="J402" s="114">
        <f t="shared" si="93"/>
        <v>0</v>
      </c>
      <c r="K402" s="47"/>
      <c r="L402" s="34" t="str">
        <f>IF(B402="","",SUMIF('5.経済減価償却'!$H$4:$H$3000,B402,'5.経済減価償却'!$G$4:$G$3000))</f>
        <v/>
      </c>
      <c r="M402" s="34" t="str">
        <f t="shared" si="94"/>
        <v/>
      </c>
      <c r="N402" s="34" t="str">
        <f>IF(B402="","",VLOOKUP(B402,'6.直接費'!$B$5:$G$501,3,FALSE))</f>
        <v/>
      </c>
      <c r="O402" s="34" t="str">
        <f t="shared" si="95"/>
        <v/>
      </c>
      <c r="P402" s="34" t="str">
        <f>IF($B402="","",VLOOKUP($B402,'6.直接費'!$B$5:$G$501,4,FALSE))</f>
        <v/>
      </c>
      <c r="Q402" s="34"/>
      <c r="R402" s="34"/>
      <c r="S402" s="34" t="str">
        <f t="shared" si="96"/>
        <v/>
      </c>
      <c r="T402" s="34" t="str">
        <f t="shared" si="96"/>
        <v/>
      </c>
      <c r="U402" s="34" t="str">
        <f t="shared" si="96"/>
        <v/>
      </c>
      <c r="V402" s="34" t="str">
        <f t="shared" si="96"/>
        <v/>
      </c>
      <c r="W402" s="34" t="str">
        <f t="shared" si="96"/>
        <v/>
      </c>
      <c r="X402" s="34" t="str">
        <f t="shared" si="96"/>
        <v/>
      </c>
      <c r="Y402" s="34" t="str">
        <f t="shared" si="96"/>
        <v/>
      </c>
      <c r="Z402" s="34" t="str">
        <f t="shared" si="96"/>
        <v/>
      </c>
      <c r="AA402" s="34" t="str">
        <f t="shared" si="96"/>
        <v/>
      </c>
      <c r="AB402" s="34" t="str">
        <f t="shared" si="96"/>
        <v/>
      </c>
      <c r="AC402" s="34" t="str">
        <f t="shared" si="96"/>
        <v/>
      </c>
      <c r="AD402" s="34" t="str">
        <f t="shared" si="96"/>
        <v/>
      </c>
      <c r="AE402" s="34" t="str">
        <f t="shared" si="96"/>
        <v/>
      </c>
      <c r="AF402" s="34" t="str">
        <f t="shared" si="96"/>
        <v/>
      </c>
      <c r="AG402" s="34" t="str">
        <f t="shared" si="96"/>
        <v/>
      </c>
      <c r="AH402" s="34" t="str">
        <f t="shared" si="96"/>
        <v/>
      </c>
      <c r="AI402" s="34" t="str">
        <f t="shared" si="96"/>
        <v/>
      </c>
      <c r="AJ402" s="34" t="str">
        <f t="shared" si="96"/>
        <v/>
      </c>
      <c r="AK402" s="34" t="str">
        <f t="shared" si="96"/>
        <v/>
      </c>
      <c r="AL402" s="34" t="str">
        <f t="shared" si="96"/>
        <v/>
      </c>
      <c r="AM402" s="34" t="str">
        <f t="shared" si="96"/>
        <v/>
      </c>
      <c r="AN402" s="34" t="str">
        <f t="shared" si="96"/>
        <v/>
      </c>
      <c r="AO402" s="34" t="str">
        <f t="shared" si="96"/>
        <v/>
      </c>
      <c r="AP402" s="34" t="str">
        <f t="shared" si="96"/>
        <v/>
      </c>
      <c r="AQ402" s="34" t="str">
        <f t="shared" si="96"/>
        <v/>
      </c>
      <c r="AR402" s="34" t="str">
        <f t="shared" si="96"/>
        <v/>
      </c>
      <c r="AS402" s="34" t="str">
        <f t="shared" si="96"/>
        <v/>
      </c>
      <c r="AT402" s="34" t="str">
        <f t="shared" si="96"/>
        <v/>
      </c>
      <c r="AU402" s="34" t="str">
        <f t="shared" si="96"/>
        <v/>
      </c>
      <c r="AV402" s="34" t="str">
        <f t="shared" si="96"/>
        <v/>
      </c>
    </row>
    <row r="403" spans="2:48" ht="21.9" customHeight="1">
      <c r="B403" s="86" t="str">
        <f>IF('4.製品一覧'!B402="","",'4.製品一覧'!B402)</f>
        <v/>
      </c>
      <c r="C403" s="86" t="str">
        <f>IFERROR(VLOOKUP(B403,'4.製品一覧'!$B$4:$C$500,2,FALSE),"")</f>
        <v/>
      </c>
      <c r="D403" s="34">
        <f>SUMIF('2.売上実績'!$C$4:$C$5000,$B403,'2.売上実績'!$D$4:$D$5000)</f>
        <v>0</v>
      </c>
      <c r="E403" s="35">
        <f t="shared" si="89"/>
        <v>0</v>
      </c>
      <c r="F403" s="34">
        <f>IF(B403="",0,D403*VLOOKUP(B403,'4.製品一覧'!$B$4:$E$500,4,FALSE))</f>
        <v>0</v>
      </c>
      <c r="G403" s="35">
        <f t="shared" si="90"/>
        <v>0</v>
      </c>
      <c r="H403" s="35">
        <f t="shared" si="91"/>
        <v>0</v>
      </c>
      <c r="I403" s="113">
        <f t="shared" si="92"/>
        <v>0</v>
      </c>
      <c r="J403" s="114">
        <f t="shared" si="93"/>
        <v>0</v>
      </c>
      <c r="K403" s="47"/>
      <c r="L403" s="34" t="str">
        <f>IF(B403="","",SUMIF('5.経済減価償却'!$H$4:$H$3000,B403,'5.経済減価償却'!$G$4:$G$3000))</f>
        <v/>
      </c>
      <c r="M403" s="34" t="str">
        <f t="shared" si="94"/>
        <v/>
      </c>
      <c r="N403" s="34" t="str">
        <f>IF(B403="","",VLOOKUP(B403,'6.直接費'!$B$5:$G$501,3,FALSE))</f>
        <v/>
      </c>
      <c r="O403" s="34" t="str">
        <f t="shared" si="95"/>
        <v/>
      </c>
      <c r="P403" s="34" t="str">
        <f>IF($B403="","",VLOOKUP($B403,'6.直接費'!$B$5:$G$501,4,FALSE))</f>
        <v/>
      </c>
      <c r="Q403" s="34"/>
      <c r="R403" s="34"/>
      <c r="S403" s="34" t="str">
        <f t="shared" si="96"/>
        <v/>
      </c>
      <c r="T403" s="34" t="str">
        <f t="shared" si="96"/>
        <v/>
      </c>
      <c r="U403" s="34" t="str">
        <f t="shared" si="96"/>
        <v/>
      </c>
      <c r="V403" s="34" t="str">
        <f t="shared" si="96"/>
        <v/>
      </c>
      <c r="W403" s="34" t="str">
        <f t="shared" si="96"/>
        <v/>
      </c>
      <c r="X403" s="34" t="str">
        <f t="shared" si="96"/>
        <v/>
      </c>
      <c r="Y403" s="34" t="str">
        <f t="shared" si="96"/>
        <v/>
      </c>
      <c r="Z403" s="34" t="str">
        <f t="shared" si="96"/>
        <v/>
      </c>
      <c r="AA403" s="34" t="str">
        <f t="shared" si="96"/>
        <v/>
      </c>
      <c r="AB403" s="34" t="str">
        <f t="shared" si="96"/>
        <v/>
      </c>
      <c r="AC403" s="34" t="str">
        <f t="shared" si="96"/>
        <v/>
      </c>
      <c r="AD403" s="34" t="str">
        <f t="shared" si="96"/>
        <v/>
      </c>
      <c r="AE403" s="34" t="str">
        <f t="shared" si="96"/>
        <v/>
      </c>
      <c r="AF403" s="34" t="str">
        <f t="shared" si="96"/>
        <v/>
      </c>
      <c r="AG403" s="34" t="str">
        <f t="shared" si="96"/>
        <v/>
      </c>
      <c r="AH403" s="34" t="str">
        <f t="shared" si="96"/>
        <v/>
      </c>
      <c r="AI403" s="34" t="str">
        <f t="shared" si="96"/>
        <v/>
      </c>
      <c r="AJ403" s="34" t="str">
        <f t="shared" si="96"/>
        <v/>
      </c>
      <c r="AK403" s="34" t="str">
        <f t="shared" si="96"/>
        <v/>
      </c>
      <c r="AL403" s="34" t="str">
        <f t="shared" si="96"/>
        <v/>
      </c>
      <c r="AM403" s="34" t="str">
        <f t="shared" si="96"/>
        <v/>
      </c>
      <c r="AN403" s="34" t="str">
        <f t="shared" si="96"/>
        <v/>
      </c>
      <c r="AO403" s="34" t="str">
        <f t="shared" si="96"/>
        <v/>
      </c>
      <c r="AP403" s="34" t="str">
        <f t="shared" si="96"/>
        <v/>
      </c>
      <c r="AQ403" s="34" t="str">
        <f t="shared" si="96"/>
        <v/>
      </c>
      <c r="AR403" s="34" t="str">
        <f t="shared" si="96"/>
        <v/>
      </c>
      <c r="AS403" s="34" t="str">
        <f t="shared" si="96"/>
        <v/>
      </c>
      <c r="AT403" s="34" t="str">
        <f t="shared" si="96"/>
        <v/>
      </c>
      <c r="AU403" s="34" t="str">
        <f t="shared" si="96"/>
        <v/>
      </c>
      <c r="AV403" s="34" t="str">
        <f t="shared" si="96"/>
        <v/>
      </c>
    </row>
    <row r="404" spans="2:48" ht="21.9" customHeight="1">
      <c r="B404" s="86" t="str">
        <f>IF('4.製品一覧'!B403="","",'4.製品一覧'!B403)</f>
        <v/>
      </c>
      <c r="C404" s="86" t="str">
        <f>IFERROR(VLOOKUP(B404,'4.製品一覧'!$B$4:$C$500,2,FALSE),"")</f>
        <v/>
      </c>
      <c r="D404" s="34">
        <f>SUMIF('2.売上実績'!$C$4:$C$5000,$B404,'2.売上実績'!$D$4:$D$5000)</f>
        <v>0</v>
      </c>
      <c r="E404" s="35">
        <f t="shared" si="89"/>
        <v>0</v>
      </c>
      <c r="F404" s="34">
        <f>IF(B404="",0,D404*VLOOKUP(B404,'4.製品一覧'!$B$4:$E$500,4,FALSE))</f>
        <v>0</v>
      </c>
      <c r="G404" s="35">
        <f t="shared" si="90"/>
        <v>0</v>
      </c>
      <c r="H404" s="35">
        <f t="shared" si="91"/>
        <v>0</v>
      </c>
      <c r="I404" s="113">
        <f t="shared" si="92"/>
        <v>0</v>
      </c>
      <c r="J404" s="114">
        <f t="shared" si="93"/>
        <v>0</v>
      </c>
      <c r="K404" s="47"/>
      <c r="L404" s="34" t="str">
        <f>IF(B404="","",SUMIF('5.経済減価償却'!$H$4:$H$3000,B404,'5.経済減価償却'!$G$4:$G$3000))</f>
        <v/>
      </c>
      <c r="M404" s="34" t="str">
        <f t="shared" si="94"/>
        <v/>
      </c>
      <c r="N404" s="34" t="str">
        <f>IF(B404="","",VLOOKUP(B404,'6.直接費'!$B$5:$G$501,3,FALSE))</f>
        <v/>
      </c>
      <c r="O404" s="34" t="str">
        <f t="shared" si="95"/>
        <v/>
      </c>
      <c r="P404" s="34" t="str">
        <f>IF($B404="","",VLOOKUP($B404,'6.直接費'!$B$5:$G$501,4,FALSE))</f>
        <v/>
      </c>
      <c r="Q404" s="34"/>
      <c r="R404" s="34"/>
      <c r="S404" s="34" t="str">
        <f t="shared" si="96"/>
        <v/>
      </c>
      <c r="T404" s="34" t="str">
        <f t="shared" si="96"/>
        <v/>
      </c>
      <c r="U404" s="34" t="str">
        <f t="shared" si="96"/>
        <v/>
      </c>
      <c r="V404" s="34" t="str">
        <f t="shared" si="96"/>
        <v/>
      </c>
      <c r="W404" s="34" t="str">
        <f t="shared" si="96"/>
        <v/>
      </c>
      <c r="X404" s="34" t="str">
        <f t="shared" si="96"/>
        <v/>
      </c>
      <c r="Y404" s="34" t="str">
        <f t="shared" si="96"/>
        <v/>
      </c>
      <c r="Z404" s="34" t="str">
        <f t="shared" si="96"/>
        <v/>
      </c>
      <c r="AA404" s="34" t="str">
        <f t="shared" si="96"/>
        <v/>
      </c>
      <c r="AB404" s="34" t="str">
        <f t="shared" si="96"/>
        <v/>
      </c>
      <c r="AC404" s="34" t="str">
        <f t="shared" si="96"/>
        <v/>
      </c>
      <c r="AD404" s="34" t="str">
        <f t="shared" si="96"/>
        <v/>
      </c>
      <c r="AE404" s="34" t="str">
        <f t="shared" si="96"/>
        <v/>
      </c>
      <c r="AF404" s="34" t="str">
        <f t="shared" si="96"/>
        <v/>
      </c>
      <c r="AG404" s="34" t="str">
        <f t="shared" si="96"/>
        <v/>
      </c>
      <c r="AH404" s="34" t="str">
        <f t="shared" ref="S404:AV412" si="97">IF(OR($B404="",AH$4=""),"",IF(AH$4="売上数",AH$3*$E404,IF(AH$4="汎用配賦値",AH$3*$G404,IF(AND(AH$4="均一配賦",$B$3&gt;0),AH$3/$B$3,IF(AH$4="減価償却費",AH$3*$H404)))))</f>
        <v/>
      </c>
      <c r="AI404" s="34" t="str">
        <f t="shared" si="97"/>
        <v/>
      </c>
      <c r="AJ404" s="34" t="str">
        <f t="shared" si="97"/>
        <v/>
      </c>
      <c r="AK404" s="34" t="str">
        <f t="shared" si="97"/>
        <v/>
      </c>
      <c r="AL404" s="34" t="str">
        <f t="shared" si="97"/>
        <v/>
      </c>
      <c r="AM404" s="34" t="str">
        <f t="shared" si="97"/>
        <v/>
      </c>
      <c r="AN404" s="34" t="str">
        <f t="shared" si="97"/>
        <v/>
      </c>
      <c r="AO404" s="34" t="str">
        <f t="shared" si="97"/>
        <v/>
      </c>
      <c r="AP404" s="34" t="str">
        <f t="shared" si="97"/>
        <v/>
      </c>
      <c r="AQ404" s="34" t="str">
        <f t="shared" si="97"/>
        <v/>
      </c>
      <c r="AR404" s="34" t="str">
        <f t="shared" si="97"/>
        <v/>
      </c>
      <c r="AS404" s="34" t="str">
        <f t="shared" si="97"/>
        <v/>
      </c>
      <c r="AT404" s="34" t="str">
        <f t="shared" si="97"/>
        <v/>
      </c>
      <c r="AU404" s="34" t="str">
        <f t="shared" si="97"/>
        <v/>
      </c>
      <c r="AV404" s="34" t="str">
        <f t="shared" si="97"/>
        <v/>
      </c>
    </row>
    <row r="405" spans="2:48" ht="21.9" customHeight="1">
      <c r="B405" s="86" t="str">
        <f>IF('4.製品一覧'!B404="","",'4.製品一覧'!B404)</f>
        <v/>
      </c>
      <c r="C405" s="86" t="str">
        <f>IFERROR(VLOOKUP(B405,'4.製品一覧'!$B$4:$C$500,2,FALSE),"")</f>
        <v/>
      </c>
      <c r="D405" s="34">
        <f>SUMIF('2.売上実績'!$C$4:$C$5000,$B405,'2.売上実績'!$D$4:$D$5000)</f>
        <v>0</v>
      </c>
      <c r="E405" s="35">
        <f t="shared" si="89"/>
        <v>0</v>
      </c>
      <c r="F405" s="34">
        <f>IF(B405="",0,D405*VLOOKUP(B405,'4.製品一覧'!$B$4:$E$500,4,FALSE))</f>
        <v>0</v>
      </c>
      <c r="G405" s="35">
        <f t="shared" si="90"/>
        <v>0</v>
      </c>
      <c r="H405" s="35">
        <f t="shared" si="91"/>
        <v>0</v>
      </c>
      <c r="I405" s="113">
        <f t="shared" si="92"/>
        <v>0</v>
      </c>
      <c r="J405" s="114">
        <f t="shared" si="93"/>
        <v>0</v>
      </c>
      <c r="K405" s="47"/>
      <c r="L405" s="34" t="str">
        <f>IF(B405="","",SUMIF('5.経済減価償却'!$H$4:$H$3000,B405,'5.経済減価償却'!$G$4:$G$3000))</f>
        <v/>
      </c>
      <c r="M405" s="34" t="str">
        <f t="shared" si="94"/>
        <v/>
      </c>
      <c r="N405" s="34" t="str">
        <f>IF(B405="","",VLOOKUP(B405,'6.直接費'!$B$5:$G$501,3,FALSE))</f>
        <v/>
      </c>
      <c r="O405" s="34" t="str">
        <f t="shared" si="95"/>
        <v/>
      </c>
      <c r="P405" s="34" t="str">
        <f>IF($B405="","",VLOOKUP($B405,'6.直接費'!$B$5:$G$501,4,FALSE))</f>
        <v/>
      </c>
      <c r="Q405" s="34"/>
      <c r="R405" s="34"/>
      <c r="S405" s="34" t="str">
        <f t="shared" si="97"/>
        <v/>
      </c>
      <c r="T405" s="34" t="str">
        <f t="shared" si="97"/>
        <v/>
      </c>
      <c r="U405" s="34" t="str">
        <f t="shared" si="97"/>
        <v/>
      </c>
      <c r="V405" s="34" t="str">
        <f t="shared" si="97"/>
        <v/>
      </c>
      <c r="W405" s="34" t="str">
        <f t="shared" si="97"/>
        <v/>
      </c>
      <c r="X405" s="34" t="str">
        <f t="shared" si="97"/>
        <v/>
      </c>
      <c r="Y405" s="34" t="str">
        <f t="shared" si="97"/>
        <v/>
      </c>
      <c r="Z405" s="34" t="str">
        <f t="shared" si="97"/>
        <v/>
      </c>
      <c r="AA405" s="34" t="str">
        <f t="shared" si="97"/>
        <v/>
      </c>
      <c r="AB405" s="34" t="str">
        <f t="shared" si="97"/>
        <v/>
      </c>
      <c r="AC405" s="34" t="str">
        <f t="shared" si="97"/>
        <v/>
      </c>
      <c r="AD405" s="34" t="str">
        <f t="shared" si="97"/>
        <v/>
      </c>
      <c r="AE405" s="34" t="str">
        <f t="shared" si="97"/>
        <v/>
      </c>
      <c r="AF405" s="34" t="str">
        <f t="shared" si="97"/>
        <v/>
      </c>
      <c r="AG405" s="34" t="str">
        <f t="shared" si="97"/>
        <v/>
      </c>
      <c r="AH405" s="34" t="str">
        <f t="shared" si="97"/>
        <v/>
      </c>
      <c r="AI405" s="34" t="str">
        <f t="shared" si="97"/>
        <v/>
      </c>
      <c r="AJ405" s="34" t="str">
        <f t="shared" si="97"/>
        <v/>
      </c>
      <c r="AK405" s="34" t="str">
        <f t="shared" si="97"/>
        <v/>
      </c>
      <c r="AL405" s="34" t="str">
        <f t="shared" si="97"/>
        <v/>
      </c>
      <c r="AM405" s="34" t="str">
        <f t="shared" si="97"/>
        <v/>
      </c>
      <c r="AN405" s="34" t="str">
        <f t="shared" si="97"/>
        <v/>
      </c>
      <c r="AO405" s="34" t="str">
        <f t="shared" si="97"/>
        <v/>
      </c>
      <c r="AP405" s="34" t="str">
        <f t="shared" si="97"/>
        <v/>
      </c>
      <c r="AQ405" s="34" t="str">
        <f t="shared" si="97"/>
        <v/>
      </c>
      <c r="AR405" s="34" t="str">
        <f t="shared" si="97"/>
        <v/>
      </c>
      <c r="AS405" s="34" t="str">
        <f t="shared" si="97"/>
        <v/>
      </c>
      <c r="AT405" s="34" t="str">
        <f t="shared" si="97"/>
        <v/>
      </c>
      <c r="AU405" s="34" t="str">
        <f t="shared" si="97"/>
        <v/>
      </c>
      <c r="AV405" s="34" t="str">
        <f t="shared" si="97"/>
        <v/>
      </c>
    </row>
    <row r="406" spans="2:48" ht="21.9" customHeight="1">
      <c r="B406" s="86" t="str">
        <f>IF('4.製品一覧'!B405="","",'4.製品一覧'!B405)</f>
        <v/>
      </c>
      <c r="C406" s="86" t="str">
        <f>IFERROR(VLOOKUP(B406,'4.製品一覧'!$B$4:$C$500,2,FALSE),"")</f>
        <v/>
      </c>
      <c r="D406" s="34">
        <f>SUMIF('2.売上実績'!$C$4:$C$5000,$B406,'2.売上実績'!$D$4:$D$5000)</f>
        <v>0</v>
      </c>
      <c r="E406" s="35">
        <f t="shared" si="89"/>
        <v>0</v>
      </c>
      <c r="F406" s="34">
        <f>IF(B406="",0,D406*VLOOKUP(B406,'4.製品一覧'!$B$4:$E$500,4,FALSE))</f>
        <v>0</v>
      </c>
      <c r="G406" s="35">
        <f t="shared" si="90"/>
        <v>0</v>
      </c>
      <c r="H406" s="35">
        <f t="shared" si="91"/>
        <v>0</v>
      </c>
      <c r="I406" s="113">
        <f t="shared" si="92"/>
        <v>0</v>
      </c>
      <c r="J406" s="114">
        <f t="shared" si="93"/>
        <v>0</v>
      </c>
      <c r="K406" s="47"/>
      <c r="L406" s="34" t="str">
        <f>IF(B406="","",SUMIF('5.経済減価償却'!$H$4:$H$3000,B406,'5.経済減価償却'!$G$4:$G$3000))</f>
        <v/>
      </c>
      <c r="M406" s="34" t="str">
        <f t="shared" si="94"/>
        <v/>
      </c>
      <c r="N406" s="34" t="str">
        <f>IF(B406="","",VLOOKUP(B406,'6.直接費'!$B$5:$G$501,3,FALSE))</f>
        <v/>
      </c>
      <c r="O406" s="34" t="str">
        <f t="shared" si="95"/>
        <v/>
      </c>
      <c r="P406" s="34" t="str">
        <f>IF($B406="","",VLOOKUP($B406,'6.直接費'!$B$5:$G$501,4,FALSE))</f>
        <v/>
      </c>
      <c r="Q406" s="34"/>
      <c r="R406" s="34"/>
      <c r="S406" s="34" t="str">
        <f t="shared" si="97"/>
        <v/>
      </c>
      <c r="T406" s="34" t="str">
        <f t="shared" si="97"/>
        <v/>
      </c>
      <c r="U406" s="34" t="str">
        <f t="shared" si="97"/>
        <v/>
      </c>
      <c r="V406" s="34" t="str">
        <f t="shared" si="97"/>
        <v/>
      </c>
      <c r="W406" s="34" t="str">
        <f t="shared" si="97"/>
        <v/>
      </c>
      <c r="X406" s="34" t="str">
        <f t="shared" si="97"/>
        <v/>
      </c>
      <c r="Y406" s="34" t="str">
        <f t="shared" si="97"/>
        <v/>
      </c>
      <c r="Z406" s="34" t="str">
        <f t="shared" si="97"/>
        <v/>
      </c>
      <c r="AA406" s="34" t="str">
        <f t="shared" si="97"/>
        <v/>
      </c>
      <c r="AB406" s="34" t="str">
        <f t="shared" si="97"/>
        <v/>
      </c>
      <c r="AC406" s="34" t="str">
        <f t="shared" si="97"/>
        <v/>
      </c>
      <c r="AD406" s="34" t="str">
        <f t="shared" si="97"/>
        <v/>
      </c>
      <c r="AE406" s="34" t="str">
        <f t="shared" si="97"/>
        <v/>
      </c>
      <c r="AF406" s="34" t="str">
        <f t="shared" si="97"/>
        <v/>
      </c>
      <c r="AG406" s="34" t="str">
        <f t="shared" si="97"/>
        <v/>
      </c>
      <c r="AH406" s="34" t="str">
        <f t="shared" si="97"/>
        <v/>
      </c>
      <c r="AI406" s="34" t="str">
        <f t="shared" si="97"/>
        <v/>
      </c>
      <c r="AJ406" s="34" t="str">
        <f t="shared" si="97"/>
        <v/>
      </c>
      <c r="AK406" s="34" t="str">
        <f t="shared" si="97"/>
        <v/>
      </c>
      <c r="AL406" s="34" t="str">
        <f t="shared" si="97"/>
        <v/>
      </c>
      <c r="AM406" s="34" t="str">
        <f t="shared" si="97"/>
        <v/>
      </c>
      <c r="AN406" s="34" t="str">
        <f t="shared" si="97"/>
        <v/>
      </c>
      <c r="AO406" s="34" t="str">
        <f t="shared" si="97"/>
        <v/>
      </c>
      <c r="AP406" s="34" t="str">
        <f t="shared" si="97"/>
        <v/>
      </c>
      <c r="AQ406" s="34" t="str">
        <f t="shared" si="97"/>
        <v/>
      </c>
      <c r="AR406" s="34" t="str">
        <f t="shared" si="97"/>
        <v/>
      </c>
      <c r="AS406" s="34" t="str">
        <f t="shared" si="97"/>
        <v/>
      </c>
      <c r="AT406" s="34" t="str">
        <f t="shared" si="97"/>
        <v/>
      </c>
      <c r="AU406" s="34" t="str">
        <f t="shared" si="97"/>
        <v/>
      </c>
      <c r="AV406" s="34" t="str">
        <f t="shared" si="97"/>
        <v/>
      </c>
    </row>
    <row r="407" spans="2:48" ht="21.9" customHeight="1">
      <c r="B407" s="86" t="str">
        <f>IF('4.製品一覧'!B406="","",'4.製品一覧'!B406)</f>
        <v/>
      </c>
      <c r="C407" s="86" t="str">
        <f>IFERROR(VLOOKUP(B407,'4.製品一覧'!$B$4:$C$500,2,FALSE),"")</f>
        <v/>
      </c>
      <c r="D407" s="34">
        <f>SUMIF('2.売上実績'!$C$4:$C$5000,$B407,'2.売上実績'!$D$4:$D$5000)</f>
        <v>0</v>
      </c>
      <c r="E407" s="35">
        <f t="shared" si="89"/>
        <v>0</v>
      </c>
      <c r="F407" s="34">
        <f>IF(B407="",0,D407*VLOOKUP(B407,'4.製品一覧'!$B$4:$E$500,4,FALSE))</f>
        <v>0</v>
      </c>
      <c r="G407" s="35">
        <f t="shared" si="90"/>
        <v>0</v>
      </c>
      <c r="H407" s="35">
        <f t="shared" si="91"/>
        <v>0</v>
      </c>
      <c r="I407" s="113">
        <f t="shared" si="92"/>
        <v>0</v>
      </c>
      <c r="J407" s="114">
        <f t="shared" si="93"/>
        <v>0</v>
      </c>
      <c r="K407" s="47"/>
      <c r="L407" s="34" t="str">
        <f>IF(B407="","",SUMIF('5.経済減価償却'!$H$4:$H$3000,B407,'5.経済減価償却'!$G$4:$G$3000))</f>
        <v/>
      </c>
      <c r="M407" s="34" t="str">
        <f t="shared" si="94"/>
        <v/>
      </c>
      <c r="N407" s="34" t="str">
        <f>IF(B407="","",VLOOKUP(B407,'6.直接費'!$B$5:$G$501,3,FALSE))</f>
        <v/>
      </c>
      <c r="O407" s="34" t="str">
        <f t="shared" si="95"/>
        <v/>
      </c>
      <c r="P407" s="34" t="str">
        <f>IF($B407="","",VLOOKUP($B407,'6.直接費'!$B$5:$G$501,4,FALSE))</f>
        <v/>
      </c>
      <c r="Q407" s="34"/>
      <c r="R407" s="34"/>
      <c r="S407" s="34" t="str">
        <f t="shared" si="97"/>
        <v/>
      </c>
      <c r="T407" s="34" t="str">
        <f t="shared" si="97"/>
        <v/>
      </c>
      <c r="U407" s="34" t="str">
        <f t="shared" si="97"/>
        <v/>
      </c>
      <c r="V407" s="34" t="str">
        <f t="shared" si="97"/>
        <v/>
      </c>
      <c r="W407" s="34" t="str">
        <f t="shared" si="97"/>
        <v/>
      </c>
      <c r="X407" s="34" t="str">
        <f t="shared" si="97"/>
        <v/>
      </c>
      <c r="Y407" s="34" t="str">
        <f t="shared" si="97"/>
        <v/>
      </c>
      <c r="Z407" s="34" t="str">
        <f t="shared" si="97"/>
        <v/>
      </c>
      <c r="AA407" s="34" t="str">
        <f t="shared" si="97"/>
        <v/>
      </c>
      <c r="AB407" s="34" t="str">
        <f t="shared" si="97"/>
        <v/>
      </c>
      <c r="AC407" s="34" t="str">
        <f t="shared" si="97"/>
        <v/>
      </c>
      <c r="AD407" s="34" t="str">
        <f t="shared" si="97"/>
        <v/>
      </c>
      <c r="AE407" s="34" t="str">
        <f t="shared" si="97"/>
        <v/>
      </c>
      <c r="AF407" s="34" t="str">
        <f t="shared" si="97"/>
        <v/>
      </c>
      <c r="AG407" s="34" t="str">
        <f t="shared" si="97"/>
        <v/>
      </c>
      <c r="AH407" s="34" t="str">
        <f t="shared" si="97"/>
        <v/>
      </c>
      <c r="AI407" s="34" t="str">
        <f t="shared" si="97"/>
        <v/>
      </c>
      <c r="AJ407" s="34" t="str">
        <f t="shared" si="97"/>
        <v/>
      </c>
      <c r="AK407" s="34" t="str">
        <f t="shared" si="97"/>
        <v/>
      </c>
      <c r="AL407" s="34" t="str">
        <f t="shared" si="97"/>
        <v/>
      </c>
      <c r="AM407" s="34" t="str">
        <f t="shared" si="97"/>
        <v/>
      </c>
      <c r="AN407" s="34" t="str">
        <f t="shared" si="97"/>
        <v/>
      </c>
      <c r="AO407" s="34" t="str">
        <f t="shared" si="97"/>
        <v/>
      </c>
      <c r="AP407" s="34" t="str">
        <f t="shared" si="97"/>
        <v/>
      </c>
      <c r="AQ407" s="34" t="str">
        <f t="shared" si="97"/>
        <v/>
      </c>
      <c r="AR407" s="34" t="str">
        <f t="shared" si="97"/>
        <v/>
      </c>
      <c r="AS407" s="34" t="str">
        <f t="shared" si="97"/>
        <v/>
      </c>
      <c r="AT407" s="34" t="str">
        <f t="shared" si="97"/>
        <v/>
      </c>
      <c r="AU407" s="34" t="str">
        <f t="shared" si="97"/>
        <v/>
      </c>
      <c r="AV407" s="34" t="str">
        <f t="shared" si="97"/>
        <v/>
      </c>
    </row>
    <row r="408" spans="2:48" ht="21.9" customHeight="1">
      <c r="B408" s="86" t="str">
        <f>IF('4.製品一覧'!B407="","",'4.製品一覧'!B407)</f>
        <v/>
      </c>
      <c r="C408" s="86" t="str">
        <f>IFERROR(VLOOKUP(B408,'4.製品一覧'!$B$4:$C$500,2,FALSE),"")</f>
        <v/>
      </c>
      <c r="D408" s="34">
        <f>SUMIF('2.売上実績'!$C$4:$C$5000,$B408,'2.売上実績'!$D$4:$D$5000)</f>
        <v>0</v>
      </c>
      <c r="E408" s="35">
        <f t="shared" si="89"/>
        <v>0</v>
      </c>
      <c r="F408" s="34">
        <f>IF(B408="",0,D408*VLOOKUP(B408,'4.製品一覧'!$B$4:$E$500,4,FALSE))</f>
        <v>0</v>
      </c>
      <c r="G408" s="35">
        <f t="shared" si="90"/>
        <v>0</v>
      </c>
      <c r="H408" s="35">
        <f t="shared" si="91"/>
        <v>0</v>
      </c>
      <c r="I408" s="113">
        <f t="shared" si="92"/>
        <v>0</v>
      </c>
      <c r="J408" s="114">
        <f t="shared" si="93"/>
        <v>0</v>
      </c>
      <c r="K408" s="47"/>
      <c r="L408" s="34" t="str">
        <f>IF(B408="","",SUMIF('5.経済減価償却'!$H$4:$H$3000,B408,'5.経済減価償却'!$G$4:$G$3000))</f>
        <v/>
      </c>
      <c r="M408" s="34" t="str">
        <f t="shared" si="94"/>
        <v/>
      </c>
      <c r="N408" s="34" t="str">
        <f>IF(B408="","",VLOOKUP(B408,'6.直接費'!$B$5:$G$501,3,FALSE))</f>
        <v/>
      </c>
      <c r="O408" s="34" t="str">
        <f t="shared" si="95"/>
        <v/>
      </c>
      <c r="P408" s="34" t="str">
        <f>IF($B408="","",VLOOKUP($B408,'6.直接費'!$B$5:$G$501,4,FALSE))</f>
        <v/>
      </c>
      <c r="Q408" s="34"/>
      <c r="R408" s="34"/>
      <c r="S408" s="34" t="str">
        <f t="shared" si="97"/>
        <v/>
      </c>
      <c r="T408" s="34" t="str">
        <f t="shared" si="97"/>
        <v/>
      </c>
      <c r="U408" s="34" t="str">
        <f t="shared" si="97"/>
        <v/>
      </c>
      <c r="V408" s="34" t="str">
        <f t="shared" si="97"/>
        <v/>
      </c>
      <c r="W408" s="34" t="str">
        <f t="shared" si="97"/>
        <v/>
      </c>
      <c r="X408" s="34" t="str">
        <f t="shared" si="97"/>
        <v/>
      </c>
      <c r="Y408" s="34" t="str">
        <f t="shared" si="97"/>
        <v/>
      </c>
      <c r="Z408" s="34" t="str">
        <f t="shared" si="97"/>
        <v/>
      </c>
      <c r="AA408" s="34" t="str">
        <f t="shared" si="97"/>
        <v/>
      </c>
      <c r="AB408" s="34" t="str">
        <f t="shared" si="97"/>
        <v/>
      </c>
      <c r="AC408" s="34" t="str">
        <f t="shared" si="97"/>
        <v/>
      </c>
      <c r="AD408" s="34" t="str">
        <f t="shared" si="97"/>
        <v/>
      </c>
      <c r="AE408" s="34" t="str">
        <f t="shared" si="97"/>
        <v/>
      </c>
      <c r="AF408" s="34" t="str">
        <f t="shared" si="97"/>
        <v/>
      </c>
      <c r="AG408" s="34" t="str">
        <f t="shared" si="97"/>
        <v/>
      </c>
      <c r="AH408" s="34" t="str">
        <f t="shared" si="97"/>
        <v/>
      </c>
      <c r="AI408" s="34" t="str">
        <f t="shared" si="97"/>
        <v/>
      </c>
      <c r="AJ408" s="34" t="str">
        <f t="shared" si="97"/>
        <v/>
      </c>
      <c r="AK408" s="34" t="str">
        <f t="shared" si="97"/>
        <v/>
      </c>
      <c r="AL408" s="34" t="str">
        <f t="shared" si="97"/>
        <v/>
      </c>
      <c r="AM408" s="34" t="str">
        <f t="shared" si="97"/>
        <v/>
      </c>
      <c r="AN408" s="34" t="str">
        <f t="shared" si="97"/>
        <v/>
      </c>
      <c r="AO408" s="34" t="str">
        <f t="shared" si="97"/>
        <v/>
      </c>
      <c r="AP408" s="34" t="str">
        <f t="shared" si="97"/>
        <v/>
      </c>
      <c r="AQ408" s="34" t="str">
        <f t="shared" si="97"/>
        <v/>
      </c>
      <c r="AR408" s="34" t="str">
        <f t="shared" si="97"/>
        <v/>
      </c>
      <c r="AS408" s="34" t="str">
        <f t="shared" si="97"/>
        <v/>
      </c>
      <c r="AT408" s="34" t="str">
        <f t="shared" si="97"/>
        <v/>
      </c>
      <c r="AU408" s="34" t="str">
        <f t="shared" si="97"/>
        <v/>
      </c>
      <c r="AV408" s="34" t="str">
        <f t="shared" si="97"/>
        <v/>
      </c>
    </row>
    <row r="409" spans="2:48" ht="21.9" customHeight="1">
      <c r="B409" s="86" t="str">
        <f>IF('4.製品一覧'!B408="","",'4.製品一覧'!B408)</f>
        <v/>
      </c>
      <c r="C409" s="86" t="str">
        <f>IFERROR(VLOOKUP(B409,'4.製品一覧'!$B$4:$C$500,2,FALSE),"")</f>
        <v/>
      </c>
      <c r="D409" s="34">
        <f>SUMIF('2.売上実績'!$C$4:$C$5000,$B409,'2.売上実績'!$D$4:$D$5000)</f>
        <v>0</v>
      </c>
      <c r="E409" s="35">
        <f t="shared" si="89"/>
        <v>0</v>
      </c>
      <c r="F409" s="34">
        <f>IF(B409="",0,D409*VLOOKUP(B409,'4.製品一覧'!$B$4:$E$500,4,FALSE))</f>
        <v>0</v>
      </c>
      <c r="G409" s="35">
        <f t="shared" si="90"/>
        <v>0</v>
      </c>
      <c r="H409" s="35">
        <f t="shared" si="91"/>
        <v>0</v>
      </c>
      <c r="I409" s="113">
        <f t="shared" si="92"/>
        <v>0</v>
      </c>
      <c r="J409" s="114">
        <f t="shared" si="93"/>
        <v>0</v>
      </c>
      <c r="K409" s="47"/>
      <c r="L409" s="34" t="str">
        <f>IF(B409="","",SUMIF('5.経済減価償却'!$H$4:$H$3000,B409,'5.経済減価償却'!$G$4:$G$3000))</f>
        <v/>
      </c>
      <c r="M409" s="34" t="str">
        <f t="shared" si="94"/>
        <v/>
      </c>
      <c r="N409" s="34" t="str">
        <f>IF(B409="","",VLOOKUP(B409,'6.直接費'!$B$5:$G$501,3,FALSE))</f>
        <v/>
      </c>
      <c r="O409" s="34" t="str">
        <f t="shared" si="95"/>
        <v/>
      </c>
      <c r="P409" s="34" t="str">
        <f>IF($B409="","",VLOOKUP($B409,'6.直接費'!$B$5:$G$501,4,FALSE))</f>
        <v/>
      </c>
      <c r="Q409" s="34"/>
      <c r="R409" s="34"/>
      <c r="S409" s="34" t="str">
        <f t="shared" si="97"/>
        <v/>
      </c>
      <c r="T409" s="34" t="str">
        <f t="shared" si="97"/>
        <v/>
      </c>
      <c r="U409" s="34" t="str">
        <f t="shared" si="97"/>
        <v/>
      </c>
      <c r="V409" s="34" t="str">
        <f t="shared" si="97"/>
        <v/>
      </c>
      <c r="W409" s="34" t="str">
        <f t="shared" si="97"/>
        <v/>
      </c>
      <c r="X409" s="34" t="str">
        <f t="shared" si="97"/>
        <v/>
      </c>
      <c r="Y409" s="34" t="str">
        <f t="shared" si="97"/>
        <v/>
      </c>
      <c r="Z409" s="34" t="str">
        <f t="shared" si="97"/>
        <v/>
      </c>
      <c r="AA409" s="34" t="str">
        <f t="shared" si="97"/>
        <v/>
      </c>
      <c r="AB409" s="34" t="str">
        <f t="shared" si="97"/>
        <v/>
      </c>
      <c r="AC409" s="34" t="str">
        <f t="shared" si="97"/>
        <v/>
      </c>
      <c r="AD409" s="34" t="str">
        <f t="shared" si="97"/>
        <v/>
      </c>
      <c r="AE409" s="34" t="str">
        <f t="shared" si="97"/>
        <v/>
      </c>
      <c r="AF409" s="34" t="str">
        <f t="shared" si="97"/>
        <v/>
      </c>
      <c r="AG409" s="34" t="str">
        <f t="shared" si="97"/>
        <v/>
      </c>
      <c r="AH409" s="34" t="str">
        <f t="shared" si="97"/>
        <v/>
      </c>
      <c r="AI409" s="34" t="str">
        <f t="shared" si="97"/>
        <v/>
      </c>
      <c r="AJ409" s="34" t="str">
        <f t="shared" si="97"/>
        <v/>
      </c>
      <c r="AK409" s="34" t="str">
        <f t="shared" si="97"/>
        <v/>
      </c>
      <c r="AL409" s="34" t="str">
        <f t="shared" si="97"/>
        <v/>
      </c>
      <c r="AM409" s="34" t="str">
        <f t="shared" si="97"/>
        <v/>
      </c>
      <c r="AN409" s="34" t="str">
        <f t="shared" si="97"/>
        <v/>
      </c>
      <c r="AO409" s="34" t="str">
        <f t="shared" si="97"/>
        <v/>
      </c>
      <c r="AP409" s="34" t="str">
        <f t="shared" si="97"/>
        <v/>
      </c>
      <c r="AQ409" s="34" t="str">
        <f t="shared" si="97"/>
        <v/>
      </c>
      <c r="AR409" s="34" t="str">
        <f t="shared" si="97"/>
        <v/>
      </c>
      <c r="AS409" s="34" t="str">
        <f t="shared" si="97"/>
        <v/>
      </c>
      <c r="AT409" s="34" t="str">
        <f t="shared" si="97"/>
        <v/>
      </c>
      <c r="AU409" s="34" t="str">
        <f t="shared" si="97"/>
        <v/>
      </c>
      <c r="AV409" s="34" t="str">
        <f t="shared" si="97"/>
        <v/>
      </c>
    </row>
    <row r="410" spans="2:48" ht="21.9" customHeight="1">
      <c r="B410" s="86" t="str">
        <f>IF('4.製品一覧'!B409="","",'4.製品一覧'!B409)</f>
        <v/>
      </c>
      <c r="C410" s="86" t="str">
        <f>IFERROR(VLOOKUP(B410,'4.製品一覧'!$B$4:$C$500,2,FALSE),"")</f>
        <v/>
      </c>
      <c r="D410" s="34">
        <f>SUMIF('2.売上実績'!$C$4:$C$5000,$B410,'2.売上実績'!$D$4:$D$5000)</f>
        <v>0</v>
      </c>
      <c r="E410" s="35">
        <f t="shared" si="89"/>
        <v>0</v>
      </c>
      <c r="F410" s="34">
        <f>IF(B410="",0,D410*VLOOKUP(B410,'4.製品一覧'!$B$4:$E$500,4,FALSE))</f>
        <v>0</v>
      </c>
      <c r="G410" s="35">
        <f t="shared" si="90"/>
        <v>0</v>
      </c>
      <c r="H410" s="35">
        <f t="shared" si="91"/>
        <v>0</v>
      </c>
      <c r="I410" s="113">
        <f t="shared" si="92"/>
        <v>0</v>
      </c>
      <c r="J410" s="114">
        <f t="shared" si="93"/>
        <v>0</v>
      </c>
      <c r="K410" s="47"/>
      <c r="L410" s="34" t="str">
        <f>IF(B410="","",SUMIF('5.経済減価償却'!$H$4:$H$3000,B410,'5.経済減価償却'!$G$4:$G$3000))</f>
        <v/>
      </c>
      <c r="M410" s="34" t="str">
        <f t="shared" si="94"/>
        <v/>
      </c>
      <c r="N410" s="34" t="str">
        <f>IF(B410="","",VLOOKUP(B410,'6.直接費'!$B$5:$G$501,3,FALSE))</f>
        <v/>
      </c>
      <c r="O410" s="34" t="str">
        <f t="shared" si="95"/>
        <v/>
      </c>
      <c r="P410" s="34" t="str">
        <f>IF($B410="","",VLOOKUP($B410,'6.直接費'!$B$5:$G$501,4,FALSE))</f>
        <v/>
      </c>
      <c r="Q410" s="34"/>
      <c r="R410" s="34"/>
      <c r="S410" s="34" t="str">
        <f t="shared" si="97"/>
        <v/>
      </c>
      <c r="T410" s="34" t="str">
        <f t="shared" si="97"/>
        <v/>
      </c>
      <c r="U410" s="34" t="str">
        <f t="shared" si="97"/>
        <v/>
      </c>
      <c r="V410" s="34" t="str">
        <f t="shared" si="97"/>
        <v/>
      </c>
      <c r="W410" s="34" t="str">
        <f t="shared" si="97"/>
        <v/>
      </c>
      <c r="X410" s="34" t="str">
        <f t="shared" si="97"/>
        <v/>
      </c>
      <c r="Y410" s="34" t="str">
        <f t="shared" si="97"/>
        <v/>
      </c>
      <c r="Z410" s="34" t="str">
        <f t="shared" si="97"/>
        <v/>
      </c>
      <c r="AA410" s="34" t="str">
        <f t="shared" si="97"/>
        <v/>
      </c>
      <c r="AB410" s="34" t="str">
        <f t="shared" si="97"/>
        <v/>
      </c>
      <c r="AC410" s="34" t="str">
        <f t="shared" si="97"/>
        <v/>
      </c>
      <c r="AD410" s="34" t="str">
        <f t="shared" si="97"/>
        <v/>
      </c>
      <c r="AE410" s="34" t="str">
        <f t="shared" si="97"/>
        <v/>
      </c>
      <c r="AF410" s="34" t="str">
        <f t="shared" si="97"/>
        <v/>
      </c>
      <c r="AG410" s="34" t="str">
        <f t="shared" si="97"/>
        <v/>
      </c>
      <c r="AH410" s="34" t="str">
        <f t="shared" si="97"/>
        <v/>
      </c>
      <c r="AI410" s="34" t="str">
        <f t="shared" si="97"/>
        <v/>
      </c>
      <c r="AJ410" s="34" t="str">
        <f t="shared" si="97"/>
        <v/>
      </c>
      <c r="AK410" s="34" t="str">
        <f t="shared" si="97"/>
        <v/>
      </c>
      <c r="AL410" s="34" t="str">
        <f t="shared" si="97"/>
        <v/>
      </c>
      <c r="AM410" s="34" t="str">
        <f t="shared" si="97"/>
        <v/>
      </c>
      <c r="AN410" s="34" t="str">
        <f t="shared" si="97"/>
        <v/>
      </c>
      <c r="AO410" s="34" t="str">
        <f t="shared" si="97"/>
        <v/>
      </c>
      <c r="AP410" s="34" t="str">
        <f t="shared" si="97"/>
        <v/>
      </c>
      <c r="AQ410" s="34" t="str">
        <f t="shared" si="97"/>
        <v/>
      </c>
      <c r="AR410" s="34" t="str">
        <f t="shared" si="97"/>
        <v/>
      </c>
      <c r="AS410" s="34" t="str">
        <f t="shared" si="97"/>
        <v/>
      </c>
      <c r="AT410" s="34" t="str">
        <f t="shared" si="97"/>
        <v/>
      </c>
      <c r="AU410" s="34" t="str">
        <f t="shared" si="97"/>
        <v/>
      </c>
      <c r="AV410" s="34" t="str">
        <f t="shared" si="97"/>
        <v/>
      </c>
    </row>
    <row r="411" spans="2:48" ht="21.9" customHeight="1">
      <c r="B411" s="86" t="str">
        <f>IF('4.製品一覧'!B410="","",'4.製品一覧'!B410)</f>
        <v/>
      </c>
      <c r="C411" s="86" t="str">
        <f>IFERROR(VLOOKUP(B411,'4.製品一覧'!$B$4:$C$500,2,FALSE),"")</f>
        <v/>
      </c>
      <c r="D411" s="34">
        <f>SUMIF('2.売上実績'!$C$4:$C$5000,$B411,'2.売上実績'!$D$4:$D$5000)</f>
        <v>0</v>
      </c>
      <c r="E411" s="35">
        <f t="shared" si="89"/>
        <v>0</v>
      </c>
      <c r="F411" s="34">
        <f>IF(B411="",0,D411*VLOOKUP(B411,'4.製品一覧'!$B$4:$E$500,4,FALSE))</f>
        <v>0</v>
      </c>
      <c r="G411" s="35">
        <f t="shared" si="90"/>
        <v>0</v>
      </c>
      <c r="H411" s="35">
        <f t="shared" si="91"/>
        <v>0</v>
      </c>
      <c r="I411" s="113">
        <f t="shared" si="92"/>
        <v>0</v>
      </c>
      <c r="J411" s="114">
        <f t="shared" si="93"/>
        <v>0</v>
      </c>
      <c r="K411" s="47"/>
      <c r="L411" s="34" t="str">
        <f>IF(B411="","",SUMIF('5.経済減価償却'!$H$4:$H$3000,B411,'5.経済減価償却'!$G$4:$G$3000))</f>
        <v/>
      </c>
      <c r="M411" s="34" t="str">
        <f t="shared" si="94"/>
        <v/>
      </c>
      <c r="N411" s="34" t="str">
        <f>IF(B411="","",VLOOKUP(B411,'6.直接費'!$B$5:$G$501,3,FALSE))</f>
        <v/>
      </c>
      <c r="O411" s="34" t="str">
        <f t="shared" si="95"/>
        <v/>
      </c>
      <c r="P411" s="34" t="str">
        <f>IF($B411="","",VLOOKUP($B411,'6.直接費'!$B$5:$G$501,4,FALSE))</f>
        <v/>
      </c>
      <c r="Q411" s="34"/>
      <c r="R411" s="34"/>
      <c r="S411" s="34" t="str">
        <f t="shared" si="97"/>
        <v/>
      </c>
      <c r="T411" s="34" t="str">
        <f t="shared" si="97"/>
        <v/>
      </c>
      <c r="U411" s="34" t="str">
        <f t="shared" si="97"/>
        <v/>
      </c>
      <c r="V411" s="34" t="str">
        <f t="shared" si="97"/>
        <v/>
      </c>
      <c r="W411" s="34" t="str">
        <f t="shared" si="97"/>
        <v/>
      </c>
      <c r="X411" s="34" t="str">
        <f t="shared" si="97"/>
        <v/>
      </c>
      <c r="Y411" s="34" t="str">
        <f t="shared" si="97"/>
        <v/>
      </c>
      <c r="Z411" s="34" t="str">
        <f t="shared" si="97"/>
        <v/>
      </c>
      <c r="AA411" s="34" t="str">
        <f t="shared" si="97"/>
        <v/>
      </c>
      <c r="AB411" s="34" t="str">
        <f t="shared" si="97"/>
        <v/>
      </c>
      <c r="AC411" s="34" t="str">
        <f t="shared" si="97"/>
        <v/>
      </c>
      <c r="AD411" s="34" t="str">
        <f t="shared" si="97"/>
        <v/>
      </c>
      <c r="AE411" s="34" t="str">
        <f t="shared" si="97"/>
        <v/>
      </c>
      <c r="AF411" s="34" t="str">
        <f t="shared" si="97"/>
        <v/>
      </c>
      <c r="AG411" s="34" t="str">
        <f t="shared" si="97"/>
        <v/>
      </c>
      <c r="AH411" s="34" t="str">
        <f t="shared" si="97"/>
        <v/>
      </c>
      <c r="AI411" s="34" t="str">
        <f t="shared" si="97"/>
        <v/>
      </c>
      <c r="AJ411" s="34" t="str">
        <f t="shared" si="97"/>
        <v/>
      </c>
      <c r="AK411" s="34" t="str">
        <f t="shared" si="97"/>
        <v/>
      </c>
      <c r="AL411" s="34" t="str">
        <f t="shared" si="97"/>
        <v/>
      </c>
      <c r="AM411" s="34" t="str">
        <f t="shared" si="97"/>
        <v/>
      </c>
      <c r="AN411" s="34" t="str">
        <f t="shared" si="97"/>
        <v/>
      </c>
      <c r="AO411" s="34" t="str">
        <f t="shared" si="97"/>
        <v/>
      </c>
      <c r="AP411" s="34" t="str">
        <f t="shared" si="97"/>
        <v/>
      </c>
      <c r="AQ411" s="34" t="str">
        <f t="shared" si="97"/>
        <v/>
      </c>
      <c r="AR411" s="34" t="str">
        <f t="shared" si="97"/>
        <v/>
      </c>
      <c r="AS411" s="34" t="str">
        <f t="shared" si="97"/>
        <v/>
      </c>
      <c r="AT411" s="34" t="str">
        <f t="shared" si="97"/>
        <v/>
      </c>
      <c r="AU411" s="34" t="str">
        <f t="shared" si="97"/>
        <v/>
      </c>
      <c r="AV411" s="34" t="str">
        <f t="shared" si="97"/>
        <v/>
      </c>
    </row>
    <row r="412" spans="2:48" ht="21.9" customHeight="1">
      <c r="B412" s="86" t="str">
        <f>IF('4.製品一覧'!B411="","",'4.製品一覧'!B411)</f>
        <v/>
      </c>
      <c r="C412" s="86" t="str">
        <f>IFERROR(VLOOKUP(B412,'4.製品一覧'!$B$4:$C$500,2,FALSE),"")</f>
        <v/>
      </c>
      <c r="D412" s="34">
        <f>SUMIF('2.売上実績'!$C$4:$C$5000,$B412,'2.売上実績'!$D$4:$D$5000)</f>
        <v>0</v>
      </c>
      <c r="E412" s="35">
        <f t="shared" si="89"/>
        <v>0</v>
      </c>
      <c r="F412" s="34">
        <f>IF(B412="",0,D412*VLOOKUP(B412,'4.製品一覧'!$B$4:$E$500,4,FALSE))</f>
        <v>0</v>
      </c>
      <c r="G412" s="35">
        <f t="shared" si="90"/>
        <v>0</v>
      </c>
      <c r="H412" s="35">
        <f t="shared" si="91"/>
        <v>0</v>
      </c>
      <c r="I412" s="113">
        <f t="shared" si="92"/>
        <v>0</v>
      </c>
      <c r="J412" s="114">
        <f t="shared" si="93"/>
        <v>0</v>
      </c>
      <c r="K412" s="47"/>
      <c r="L412" s="34" t="str">
        <f>IF(B412="","",SUMIF('5.経済減価償却'!$H$4:$H$3000,B412,'5.経済減価償却'!$G$4:$G$3000))</f>
        <v/>
      </c>
      <c r="M412" s="34" t="str">
        <f t="shared" si="94"/>
        <v/>
      </c>
      <c r="N412" s="34" t="str">
        <f>IF(B412="","",VLOOKUP(B412,'6.直接費'!$B$5:$G$501,3,FALSE))</f>
        <v/>
      </c>
      <c r="O412" s="34" t="str">
        <f t="shared" si="95"/>
        <v/>
      </c>
      <c r="P412" s="34" t="str">
        <f>IF($B412="","",VLOOKUP($B412,'6.直接費'!$B$5:$G$501,4,FALSE))</f>
        <v/>
      </c>
      <c r="Q412" s="34"/>
      <c r="R412" s="34"/>
      <c r="S412" s="34" t="str">
        <f t="shared" si="97"/>
        <v/>
      </c>
      <c r="T412" s="34" t="str">
        <f t="shared" si="97"/>
        <v/>
      </c>
      <c r="U412" s="34" t="str">
        <f t="shared" si="97"/>
        <v/>
      </c>
      <c r="V412" s="34" t="str">
        <f t="shared" si="97"/>
        <v/>
      </c>
      <c r="W412" s="34" t="str">
        <f t="shared" si="97"/>
        <v/>
      </c>
      <c r="X412" s="34" t="str">
        <f t="shared" si="97"/>
        <v/>
      </c>
      <c r="Y412" s="34" t="str">
        <f t="shared" si="97"/>
        <v/>
      </c>
      <c r="Z412" s="34" t="str">
        <f t="shared" si="97"/>
        <v/>
      </c>
      <c r="AA412" s="34" t="str">
        <f t="shared" si="97"/>
        <v/>
      </c>
      <c r="AB412" s="34" t="str">
        <f t="shared" si="97"/>
        <v/>
      </c>
      <c r="AC412" s="34" t="str">
        <f t="shared" si="97"/>
        <v/>
      </c>
      <c r="AD412" s="34" t="str">
        <f t="shared" si="97"/>
        <v/>
      </c>
      <c r="AE412" s="34" t="str">
        <f t="shared" si="97"/>
        <v/>
      </c>
      <c r="AF412" s="34" t="str">
        <f t="shared" si="97"/>
        <v/>
      </c>
      <c r="AG412" s="34" t="str">
        <f t="shared" si="97"/>
        <v/>
      </c>
      <c r="AH412" s="34" t="str">
        <f t="shared" si="97"/>
        <v/>
      </c>
      <c r="AI412" s="34" t="str">
        <f t="shared" si="97"/>
        <v/>
      </c>
      <c r="AJ412" s="34" t="str">
        <f t="shared" si="97"/>
        <v/>
      </c>
      <c r="AK412" s="34" t="str">
        <f t="shared" si="97"/>
        <v/>
      </c>
      <c r="AL412" s="34" t="str">
        <f t="shared" si="97"/>
        <v/>
      </c>
      <c r="AM412" s="34" t="str">
        <f t="shared" si="97"/>
        <v/>
      </c>
      <c r="AN412" s="34" t="str">
        <f t="shared" si="97"/>
        <v/>
      </c>
      <c r="AO412" s="34" t="str">
        <f t="shared" si="97"/>
        <v/>
      </c>
      <c r="AP412" s="34" t="str">
        <f t="shared" si="97"/>
        <v/>
      </c>
      <c r="AQ412" s="34" t="str">
        <f t="shared" si="97"/>
        <v/>
      </c>
      <c r="AR412" s="34" t="str">
        <f t="shared" si="97"/>
        <v/>
      </c>
      <c r="AS412" s="34" t="str">
        <f t="shared" si="97"/>
        <v/>
      </c>
      <c r="AT412" s="34" t="str">
        <f t="shared" si="97"/>
        <v/>
      </c>
      <c r="AU412" s="34" t="str">
        <f t="shared" si="97"/>
        <v/>
      </c>
      <c r="AV412" s="34" t="str">
        <f t="shared" si="97"/>
        <v/>
      </c>
    </row>
    <row r="413" spans="2:48" ht="21.9" customHeight="1">
      <c r="B413" s="86" t="str">
        <f>IF('4.製品一覧'!B412="","",'4.製品一覧'!B412)</f>
        <v/>
      </c>
      <c r="C413" s="86" t="str">
        <f>IFERROR(VLOOKUP(B413,'4.製品一覧'!$B$4:$C$500,2,FALSE),"")</f>
        <v/>
      </c>
      <c r="D413" s="34">
        <f>SUMIF('2.売上実績'!$C$4:$C$5000,$B413,'2.売上実績'!$D$4:$D$5000)</f>
        <v>0</v>
      </c>
      <c r="E413" s="35">
        <f t="shared" si="89"/>
        <v>0</v>
      </c>
      <c r="F413" s="34">
        <f>IF(B413="",0,D413*VLOOKUP(B413,'4.製品一覧'!$B$4:$E$500,4,FALSE))</f>
        <v>0</v>
      </c>
      <c r="G413" s="35">
        <f t="shared" si="90"/>
        <v>0</v>
      </c>
      <c r="H413" s="35">
        <f t="shared" si="91"/>
        <v>0</v>
      </c>
      <c r="I413" s="113">
        <f t="shared" si="92"/>
        <v>0</v>
      </c>
      <c r="J413" s="114">
        <f t="shared" si="93"/>
        <v>0</v>
      </c>
      <c r="K413" s="47"/>
      <c r="L413" s="34" t="str">
        <f>IF(B413="","",SUMIF('5.経済減価償却'!$H$4:$H$3000,B413,'5.経済減価償却'!$G$4:$G$3000))</f>
        <v/>
      </c>
      <c r="M413" s="34" t="str">
        <f t="shared" si="94"/>
        <v/>
      </c>
      <c r="N413" s="34" t="str">
        <f>IF(B413="","",VLOOKUP(B413,'6.直接費'!$B$5:$G$501,3,FALSE))</f>
        <v/>
      </c>
      <c r="O413" s="34" t="str">
        <f t="shared" si="95"/>
        <v/>
      </c>
      <c r="P413" s="34" t="str">
        <f>IF($B413="","",VLOOKUP($B413,'6.直接費'!$B$5:$G$501,4,FALSE))</f>
        <v/>
      </c>
      <c r="Q413" s="34"/>
      <c r="R413" s="34"/>
      <c r="S413" s="34" t="str">
        <f t="shared" ref="S413:AV421" si="98">IF(OR($B413="",S$4=""),"",IF(S$4="売上数",S$3*$E413,IF(S$4="汎用配賦値",S$3*$G413,IF(AND(S$4="均一配賦",$B$3&gt;0),S$3/$B$3,IF(S$4="減価償却費",S$3*$H413)))))</f>
        <v/>
      </c>
      <c r="T413" s="34" t="str">
        <f t="shared" si="98"/>
        <v/>
      </c>
      <c r="U413" s="34" t="str">
        <f t="shared" si="98"/>
        <v/>
      </c>
      <c r="V413" s="34" t="str">
        <f t="shared" si="98"/>
        <v/>
      </c>
      <c r="W413" s="34" t="str">
        <f t="shared" si="98"/>
        <v/>
      </c>
      <c r="X413" s="34" t="str">
        <f t="shared" si="98"/>
        <v/>
      </c>
      <c r="Y413" s="34" t="str">
        <f t="shared" si="98"/>
        <v/>
      </c>
      <c r="Z413" s="34" t="str">
        <f t="shared" si="98"/>
        <v/>
      </c>
      <c r="AA413" s="34" t="str">
        <f t="shared" si="98"/>
        <v/>
      </c>
      <c r="AB413" s="34" t="str">
        <f t="shared" si="98"/>
        <v/>
      </c>
      <c r="AC413" s="34" t="str">
        <f t="shared" si="98"/>
        <v/>
      </c>
      <c r="AD413" s="34" t="str">
        <f t="shared" si="98"/>
        <v/>
      </c>
      <c r="AE413" s="34" t="str">
        <f t="shared" si="98"/>
        <v/>
      </c>
      <c r="AF413" s="34" t="str">
        <f t="shared" si="98"/>
        <v/>
      </c>
      <c r="AG413" s="34" t="str">
        <f t="shared" si="98"/>
        <v/>
      </c>
      <c r="AH413" s="34" t="str">
        <f t="shared" si="98"/>
        <v/>
      </c>
      <c r="AI413" s="34" t="str">
        <f t="shared" si="98"/>
        <v/>
      </c>
      <c r="AJ413" s="34" t="str">
        <f t="shared" si="98"/>
        <v/>
      </c>
      <c r="AK413" s="34" t="str">
        <f t="shared" si="98"/>
        <v/>
      </c>
      <c r="AL413" s="34" t="str">
        <f t="shared" si="98"/>
        <v/>
      </c>
      <c r="AM413" s="34" t="str">
        <f t="shared" si="98"/>
        <v/>
      </c>
      <c r="AN413" s="34" t="str">
        <f t="shared" si="98"/>
        <v/>
      </c>
      <c r="AO413" s="34" t="str">
        <f t="shared" si="98"/>
        <v/>
      </c>
      <c r="AP413" s="34" t="str">
        <f t="shared" si="98"/>
        <v/>
      </c>
      <c r="AQ413" s="34" t="str">
        <f t="shared" si="98"/>
        <v/>
      </c>
      <c r="AR413" s="34" t="str">
        <f t="shared" si="98"/>
        <v/>
      </c>
      <c r="AS413" s="34" t="str">
        <f t="shared" si="98"/>
        <v/>
      </c>
      <c r="AT413" s="34" t="str">
        <f t="shared" si="98"/>
        <v/>
      </c>
      <c r="AU413" s="34" t="str">
        <f t="shared" si="98"/>
        <v/>
      </c>
      <c r="AV413" s="34" t="str">
        <f t="shared" si="98"/>
        <v/>
      </c>
    </row>
    <row r="414" spans="2:48" ht="21.9" customHeight="1">
      <c r="B414" s="86" t="str">
        <f>IF('4.製品一覧'!B413="","",'4.製品一覧'!B413)</f>
        <v/>
      </c>
      <c r="C414" s="86" t="str">
        <f>IFERROR(VLOOKUP(B414,'4.製品一覧'!$B$4:$C$500,2,FALSE),"")</f>
        <v/>
      </c>
      <c r="D414" s="34">
        <f>SUMIF('2.売上実績'!$C$4:$C$5000,$B414,'2.売上実績'!$D$4:$D$5000)</f>
        <v>0</v>
      </c>
      <c r="E414" s="35">
        <f t="shared" si="89"/>
        <v>0</v>
      </c>
      <c r="F414" s="34">
        <f>IF(B414="",0,D414*VLOOKUP(B414,'4.製品一覧'!$B$4:$E$500,4,FALSE))</f>
        <v>0</v>
      </c>
      <c r="G414" s="35">
        <f t="shared" si="90"/>
        <v>0</v>
      </c>
      <c r="H414" s="35">
        <f t="shared" si="91"/>
        <v>0</v>
      </c>
      <c r="I414" s="113">
        <f t="shared" si="92"/>
        <v>0</v>
      </c>
      <c r="J414" s="114">
        <f t="shared" si="93"/>
        <v>0</v>
      </c>
      <c r="K414" s="47"/>
      <c r="L414" s="34" t="str">
        <f>IF(B414="","",SUMIF('5.経済減価償却'!$H$4:$H$3000,B414,'5.経済減価償却'!$G$4:$G$3000))</f>
        <v/>
      </c>
      <c r="M414" s="34" t="str">
        <f t="shared" si="94"/>
        <v/>
      </c>
      <c r="N414" s="34" t="str">
        <f>IF(B414="","",VLOOKUP(B414,'6.直接費'!$B$5:$G$501,3,FALSE))</f>
        <v/>
      </c>
      <c r="O414" s="34" t="str">
        <f t="shared" si="95"/>
        <v/>
      </c>
      <c r="P414" s="34" t="str">
        <f>IF($B414="","",VLOOKUP($B414,'6.直接費'!$B$5:$G$501,4,FALSE))</f>
        <v/>
      </c>
      <c r="Q414" s="34"/>
      <c r="R414" s="34"/>
      <c r="S414" s="34" t="str">
        <f t="shared" si="98"/>
        <v/>
      </c>
      <c r="T414" s="34" t="str">
        <f t="shared" si="98"/>
        <v/>
      </c>
      <c r="U414" s="34" t="str">
        <f t="shared" si="98"/>
        <v/>
      </c>
      <c r="V414" s="34" t="str">
        <f t="shared" si="98"/>
        <v/>
      </c>
      <c r="W414" s="34" t="str">
        <f t="shared" si="98"/>
        <v/>
      </c>
      <c r="X414" s="34" t="str">
        <f t="shared" si="98"/>
        <v/>
      </c>
      <c r="Y414" s="34" t="str">
        <f t="shared" si="98"/>
        <v/>
      </c>
      <c r="Z414" s="34" t="str">
        <f t="shared" si="98"/>
        <v/>
      </c>
      <c r="AA414" s="34" t="str">
        <f t="shared" si="98"/>
        <v/>
      </c>
      <c r="AB414" s="34" t="str">
        <f t="shared" si="98"/>
        <v/>
      </c>
      <c r="AC414" s="34" t="str">
        <f t="shared" si="98"/>
        <v/>
      </c>
      <c r="AD414" s="34" t="str">
        <f t="shared" si="98"/>
        <v/>
      </c>
      <c r="AE414" s="34" t="str">
        <f t="shared" si="98"/>
        <v/>
      </c>
      <c r="AF414" s="34" t="str">
        <f t="shared" si="98"/>
        <v/>
      </c>
      <c r="AG414" s="34" t="str">
        <f t="shared" si="98"/>
        <v/>
      </c>
      <c r="AH414" s="34" t="str">
        <f t="shared" si="98"/>
        <v/>
      </c>
      <c r="AI414" s="34" t="str">
        <f t="shared" si="98"/>
        <v/>
      </c>
      <c r="AJ414" s="34" t="str">
        <f t="shared" si="98"/>
        <v/>
      </c>
      <c r="AK414" s="34" t="str">
        <f t="shared" si="98"/>
        <v/>
      </c>
      <c r="AL414" s="34" t="str">
        <f t="shared" si="98"/>
        <v/>
      </c>
      <c r="AM414" s="34" t="str">
        <f t="shared" si="98"/>
        <v/>
      </c>
      <c r="AN414" s="34" t="str">
        <f t="shared" si="98"/>
        <v/>
      </c>
      <c r="AO414" s="34" t="str">
        <f t="shared" si="98"/>
        <v/>
      </c>
      <c r="AP414" s="34" t="str">
        <f t="shared" si="98"/>
        <v/>
      </c>
      <c r="AQ414" s="34" t="str">
        <f t="shared" si="98"/>
        <v/>
      </c>
      <c r="AR414" s="34" t="str">
        <f t="shared" si="98"/>
        <v/>
      </c>
      <c r="AS414" s="34" t="str">
        <f t="shared" si="98"/>
        <v/>
      </c>
      <c r="AT414" s="34" t="str">
        <f t="shared" si="98"/>
        <v/>
      </c>
      <c r="AU414" s="34" t="str">
        <f t="shared" si="98"/>
        <v/>
      </c>
      <c r="AV414" s="34" t="str">
        <f t="shared" si="98"/>
        <v/>
      </c>
    </row>
    <row r="415" spans="2:48" ht="21.9" customHeight="1">
      <c r="B415" s="86" t="str">
        <f>IF('4.製品一覧'!B414="","",'4.製品一覧'!B414)</f>
        <v/>
      </c>
      <c r="C415" s="86" t="str">
        <f>IFERROR(VLOOKUP(B415,'4.製品一覧'!$B$4:$C$500,2,FALSE),"")</f>
        <v/>
      </c>
      <c r="D415" s="34">
        <f>SUMIF('2.売上実績'!$C$4:$C$5000,$B415,'2.売上実績'!$D$4:$D$5000)</f>
        <v>0</v>
      </c>
      <c r="E415" s="35">
        <f t="shared" si="89"/>
        <v>0</v>
      </c>
      <c r="F415" s="34">
        <f>IF(B415="",0,D415*VLOOKUP(B415,'4.製品一覧'!$B$4:$E$500,4,FALSE))</f>
        <v>0</v>
      </c>
      <c r="G415" s="35">
        <f t="shared" si="90"/>
        <v>0</v>
      </c>
      <c r="H415" s="35">
        <f t="shared" si="91"/>
        <v>0</v>
      </c>
      <c r="I415" s="113">
        <f t="shared" si="92"/>
        <v>0</v>
      </c>
      <c r="J415" s="114">
        <f t="shared" si="93"/>
        <v>0</v>
      </c>
      <c r="K415" s="47"/>
      <c r="L415" s="34" t="str">
        <f>IF(B415="","",SUMIF('5.経済減価償却'!$H$4:$H$3000,B415,'5.経済減価償却'!$G$4:$G$3000))</f>
        <v/>
      </c>
      <c r="M415" s="34" t="str">
        <f t="shared" si="94"/>
        <v/>
      </c>
      <c r="N415" s="34" t="str">
        <f>IF(B415="","",VLOOKUP(B415,'6.直接費'!$B$5:$G$501,3,FALSE))</f>
        <v/>
      </c>
      <c r="O415" s="34" t="str">
        <f t="shared" si="95"/>
        <v/>
      </c>
      <c r="P415" s="34" t="str">
        <f>IF($B415="","",VLOOKUP($B415,'6.直接費'!$B$5:$G$501,4,FALSE))</f>
        <v/>
      </c>
      <c r="Q415" s="34"/>
      <c r="R415" s="34"/>
      <c r="S415" s="34" t="str">
        <f t="shared" si="98"/>
        <v/>
      </c>
      <c r="T415" s="34" t="str">
        <f t="shared" si="98"/>
        <v/>
      </c>
      <c r="U415" s="34" t="str">
        <f t="shared" si="98"/>
        <v/>
      </c>
      <c r="V415" s="34" t="str">
        <f t="shared" si="98"/>
        <v/>
      </c>
      <c r="W415" s="34" t="str">
        <f t="shared" si="98"/>
        <v/>
      </c>
      <c r="X415" s="34" t="str">
        <f t="shared" si="98"/>
        <v/>
      </c>
      <c r="Y415" s="34" t="str">
        <f t="shared" si="98"/>
        <v/>
      </c>
      <c r="Z415" s="34" t="str">
        <f t="shared" si="98"/>
        <v/>
      </c>
      <c r="AA415" s="34" t="str">
        <f t="shared" si="98"/>
        <v/>
      </c>
      <c r="AB415" s="34" t="str">
        <f t="shared" si="98"/>
        <v/>
      </c>
      <c r="AC415" s="34" t="str">
        <f t="shared" si="98"/>
        <v/>
      </c>
      <c r="AD415" s="34" t="str">
        <f t="shared" si="98"/>
        <v/>
      </c>
      <c r="AE415" s="34" t="str">
        <f t="shared" si="98"/>
        <v/>
      </c>
      <c r="AF415" s="34" t="str">
        <f t="shared" si="98"/>
        <v/>
      </c>
      <c r="AG415" s="34" t="str">
        <f t="shared" si="98"/>
        <v/>
      </c>
      <c r="AH415" s="34" t="str">
        <f t="shared" si="98"/>
        <v/>
      </c>
      <c r="AI415" s="34" t="str">
        <f t="shared" si="98"/>
        <v/>
      </c>
      <c r="AJ415" s="34" t="str">
        <f t="shared" si="98"/>
        <v/>
      </c>
      <c r="AK415" s="34" t="str">
        <f t="shared" si="98"/>
        <v/>
      </c>
      <c r="AL415" s="34" t="str">
        <f t="shared" si="98"/>
        <v/>
      </c>
      <c r="AM415" s="34" t="str">
        <f t="shared" si="98"/>
        <v/>
      </c>
      <c r="AN415" s="34" t="str">
        <f t="shared" si="98"/>
        <v/>
      </c>
      <c r="AO415" s="34" t="str">
        <f t="shared" si="98"/>
        <v/>
      </c>
      <c r="AP415" s="34" t="str">
        <f t="shared" si="98"/>
        <v/>
      </c>
      <c r="AQ415" s="34" t="str">
        <f t="shared" si="98"/>
        <v/>
      </c>
      <c r="AR415" s="34" t="str">
        <f t="shared" si="98"/>
        <v/>
      </c>
      <c r="AS415" s="34" t="str">
        <f t="shared" si="98"/>
        <v/>
      </c>
      <c r="AT415" s="34" t="str">
        <f t="shared" si="98"/>
        <v/>
      </c>
      <c r="AU415" s="34" t="str">
        <f t="shared" si="98"/>
        <v/>
      </c>
      <c r="AV415" s="34" t="str">
        <f t="shared" si="98"/>
        <v/>
      </c>
    </row>
    <row r="416" spans="2:48" ht="21.9" customHeight="1">
      <c r="B416" s="86" t="str">
        <f>IF('4.製品一覧'!B415="","",'4.製品一覧'!B415)</f>
        <v/>
      </c>
      <c r="C416" s="86" t="str">
        <f>IFERROR(VLOOKUP(B416,'4.製品一覧'!$B$4:$C$500,2,FALSE),"")</f>
        <v/>
      </c>
      <c r="D416" s="34">
        <f>SUMIF('2.売上実績'!$C$4:$C$5000,$B416,'2.売上実績'!$D$4:$D$5000)</f>
        <v>0</v>
      </c>
      <c r="E416" s="35">
        <f t="shared" si="89"/>
        <v>0</v>
      </c>
      <c r="F416" s="34">
        <f>IF(B416="",0,D416*VLOOKUP(B416,'4.製品一覧'!$B$4:$E$500,4,FALSE))</f>
        <v>0</v>
      </c>
      <c r="G416" s="35">
        <f t="shared" si="90"/>
        <v>0</v>
      </c>
      <c r="H416" s="35">
        <f t="shared" si="91"/>
        <v>0</v>
      </c>
      <c r="I416" s="113">
        <f t="shared" si="92"/>
        <v>0</v>
      </c>
      <c r="J416" s="114">
        <f t="shared" si="93"/>
        <v>0</v>
      </c>
      <c r="K416" s="47"/>
      <c r="L416" s="34" t="str">
        <f>IF(B416="","",SUMIF('5.経済減価償却'!$H$4:$H$3000,B416,'5.経済減価償却'!$G$4:$G$3000))</f>
        <v/>
      </c>
      <c r="M416" s="34" t="str">
        <f t="shared" si="94"/>
        <v/>
      </c>
      <c r="N416" s="34" t="str">
        <f>IF(B416="","",VLOOKUP(B416,'6.直接費'!$B$5:$G$501,3,FALSE))</f>
        <v/>
      </c>
      <c r="O416" s="34" t="str">
        <f t="shared" si="95"/>
        <v/>
      </c>
      <c r="P416" s="34" t="str">
        <f>IF($B416="","",VLOOKUP($B416,'6.直接費'!$B$5:$G$501,4,FALSE))</f>
        <v/>
      </c>
      <c r="Q416" s="34"/>
      <c r="R416" s="34"/>
      <c r="S416" s="34" t="str">
        <f t="shared" si="98"/>
        <v/>
      </c>
      <c r="T416" s="34" t="str">
        <f t="shared" si="98"/>
        <v/>
      </c>
      <c r="U416" s="34" t="str">
        <f t="shared" si="98"/>
        <v/>
      </c>
      <c r="V416" s="34" t="str">
        <f t="shared" si="98"/>
        <v/>
      </c>
      <c r="W416" s="34" t="str">
        <f t="shared" si="98"/>
        <v/>
      </c>
      <c r="X416" s="34" t="str">
        <f t="shared" si="98"/>
        <v/>
      </c>
      <c r="Y416" s="34" t="str">
        <f t="shared" si="98"/>
        <v/>
      </c>
      <c r="Z416" s="34" t="str">
        <f t="shared" si="98"/>
        <v/>
      </c>
      <c r="AA416" s="34" t="str">
        <f t="shared" si="98"/>
        <v/>
      </c>
      <c r="AB416" s="34" t="str">
        <f t="shared" si="98"/>
        <v/>
      </c>
      <c r="AC416" s="34" t="str">
        <f t="shared" si="98"/>
        <v/>
      </c>
      <c r="AD416" s="34" t="str">
        <f t="shared" si="98"/>
        <v/>
      </c>
      <c r="AE416" s="34" t="str">
        <f t="shared" si="98"/>
        <v/>
      </c>
      <c r="AF416" s="34" t="str">
        <f t="shared" si="98"/>
        <v/>
      </c>
      <c r="AG416" s="34" t="str">
        <f t="shared" si="98"/>
        <v/>
      </c>
      <c r="AH416" s="34" t="str">
        <f t="shared" si="98"/>
        <v/>
      </c>
      <c r="AI416" s="34" t="str">
        <f t="shared" si="98"/>
        <v/>
      </c>
      <c r="AJ416" s="34" t="str">
        <f t="shared" si="98"/>
        <v/>
      </c>
      <c r="AK416" s="34" t="str">
        <f t="shared" si="98"/>
        <v/>
      </c>
      <c r="AL416" s="34" t="str">
        <f t="shared" si="98"/>
        <v/>
      </c>
      <c r="AM416" s="34" t="str">
        <f t="shared" si="98"/>
        <v/>
      </c>
      <c r="AN416" s="34" t="str">
        <f t="shared" si="98"/>
        <v/>
      </c>
      <c r="AO416" s="34" t="str">
        <f t="shared" si="98"/>
        <v/>
      </c>
      <c r="AP416" s="34" t="str">
        <f t="shared" si="98"/>
        <v/>
      </c>
      <c r="AQ416" s="34" t="str">
        <f t="shared" si="98"/>
        <v/>
      </c>
      <c r="AR416" s="34" t="str">
        <f t="shared" si="98"/>
        <v/>
      </c>
      <c r="AS416" s="34" t="str">
        <f t="shared" si="98"/>
        <v/>
      </c>
      <c r="AT416" s="34" t="str">
        <f t="shared" si="98"/>
        <v/>
      </c>
      <c r="AU416" s="34" t="str">
        <f t="shared" si="98"/>
        <v/>
      </c>
      <c r="AV416" s="34" t="str">
        <f t="shared" si="98"/>
        <v/>
      </c>
    </row>
    <row r="417" spans="2:48" ht="21.9" customHeight="1">
      <c r="B417" s="86" t="str">
        <f>IF('4.製品一覧'!B416="","",'4.製品一覧'!B416)</f>
        <v/>
      </c>
      <c r="C417" s="86" t="str">
        <f>IFERROR(VLOOKUP(B417,'4.製品一覧'!$B$4:$C$500,2,FALSE),"")</f>
        <v/>
      </c>
      <c r="D417" s="34">
        <f>SUMIF('2.売上実績'!$C$4:$C$5000,$B417,'2.売上実績'!$D$4:$D$5000)</f>
        <v>0</v>
      </c>
      <c r="E417" s="35">
        <f t="shared" si="89"/>
        <v>0</v>
      </c>
      <c r="F417" s="34">
        <f>IF(B417="",0,D417*VLOOKUP(B417,'4.製品一覧'!$B$4:$E$500,4,FALSE))</f>
        <v>0</v>
      </c>
      <c r="G417" s="35">
        <f t="shared" si="90"/>
        <v>0</v>
      </c>
      <c r="H417" s="35">
        <f t="shared" si="91"/>
        <v>0</v>
      </c>
      <c r="I417" s="113">
        <f t="shared" si="92"/>
        <v>0</v>
      </c>
      <c r="J417" s="114">
        <f t="shared" si="93"/>
        <v>0</v>
      </c>
      <c r="K417" s="47"/>
      <c r="L417" s="34" t="str">
        <f>IF(B417="","",SUMIF('5.経済減価償却'!$H$4:$H$3000,B417,'5.経済減価償却'!$G$4:$G$3000))</f>
        <v/>
      </c>
      <c r="M417" s="34" t="str">
        <f t="shared" si="94"/>
        <v/>
      </c>
      <c r="N417" s="34" t="str">
        <f>IF(B417="","",VLOOKUP(B417,'6.直接費'!$B$5:$G$501,3,FALSE))</f>
        <v/>
      </c>
      <c r="O417" s="34" t="str">
        <f t="shared" si="95"/>
        <v/>
      </c>
      <c r="P417" s="34" t="str">
        <f>IF($B417="","",VLOOKUP($B417,'6.直接費'!$B$5:$G$501,4,FALSE))</f>
        <v/>
      </c>
      <c r="Q417" s="34"/>
      <c r="R417" s="34"/>
      <c r="S417" s="34" t="str">
        <f t="shared" si="98"/>
        <v/>
      </c>
      <c r="T417" s="34" t="str">
        <f t="shared" si="98"/>
        <v/>
      </c>
      <c r="U417" s="34" t="str">
        <f t="shared" si="98"/>
        <v/>
      </c>
      <c r="V417" s="34" t="str">
        <f t="shared" si="98"/>
        <v/>
      </c>
      <c r="W417" s="34" t="str">
        <f t="shared" si="98"/>
        <v/>
      </c>
      <c r="X417" s="34" t="str">
        <f t="shared" si="98"/>
        <v/>
      </c>
      <c r="Y417" s="34" t="str">
        <f t="shared" si="98"/>
        <v/>
      </c>
      <c r="Z417" s="34" t="str">
        <f t="shared" si="98"/>
        <v/>
      </c>
      <c r="AA417" s="34" t="str">
        <f t="shared" si="98"/>
        <v/>
      </c>
      <c r="AB417" s="34" t="str">
        <f t="shared" si="98"/>
        <v/>
      </c>
      <c r="AC417" s="34" t="str">
        <f t="shared" si="98"/>
        <v/>
      </c>
      <c r="AD417" s="34" t="str">
        <f t="shared" si="98"/>
        <v/>
      </c>
      <c r="AE417" s="34" t="str">
        <f t="shared" si="98"/>
        <v/>
      </c>
      <c r="AF417" s="34" t="str">
        <f t="shared" si="98"/>
        <v/>
      </c>
      <c r="AG417" s="34" t="str">
        <f t="shared" si="98"/>
        <v/>
      </c>
      <c r="AH417" s="34" t="str">
        <f t="shared" si="98"/>
        <v/>
      </c>
      <c r="AI417" s="34" t="str">
        <f t="shared" si="98"/>
        <v/>
      </c>
      <c r="AJ417" s="34" t="str">
        <f t="shared" si="98"/>
        <v/>
      </c>
      <c r="AK417" s="34" t="str">
        <f t="shared" si="98"/>
        <v/>
      </c>
      <c r="AL417" s="34" t="str">
        <f t="shared" si="98"/>
        <v/>
      </c>
      <c r="AM417" s="34" t="str">
        <f t="shared" si="98"/>
        <v/>
      </c>
      <c r="AN417" s="34" t="str">
        <f t="shared" si="98"/>
        <v/>
      </c>
      <c r="AO417" s="34" t="str">
        <f t="shared" si="98"/>
        <v/>
      </c>
      <c r="AP417" s="34" t="str">
        <f t="shared" si="98"/>
        <v/>
      </c>
      <c r="AQ417" s="34" t="str">
        <f t="shared" si="98"/>
        <v/>
      </c>
      <c r="AR417" s="34" t="str">
        <f t="shared" si="98"/>
        <v/>
      </c>
      <c r="AS417" s="34" t="str">
        <f t="shared" si="98"/>
        <v/>
      </c>
      <c r="AT417" s="34" t="str">
        <f t="shared" si="98"/>
        <v/>
      </c>
      <c r="AU417" s="34" t="str">
        <f t="shared" si="98"/>
        <v/>
      </c>
      <c r="AV417" s="34" t="str">
        <f t="shared" si="98"/>
        <v/>
      </c>
    </row>
    <row r="418" spans="2:48" ht="21.9" customHeight="1">
      <c r="B418" s="86" t="str">
        <f>IF('4.製品一覧'!B417="","",'4.製品一覧'!B417)</f>
        <v/>
      </c>
      <c r="C418" s="86" t="str">
        <f>IFERROR(VLOOKUP(B418,'4.製品一覧'!$B$4:$C$500,2,FALSE),"")</f>
        <v/>
      </c>
      <c r="D418" s="34">
        <f>SUMIF('2.売上実績'!$C$4:$C$5000,$B418,'2.売上実績'!$D$4:$D$5000)</f>
        <v>0</v>
      </c>
      <c r="E418" s="35">
        <f t="shared" si="89"/>
        <v>0</v>
      </c>
      <c r="F418" s="34">
        <f>IF(B418="",0,D418*VLOOKUP(B418,'4.製品一覧'!$B$4:$E$500,4,FALSE))</f>
        <v>0</v>
      </c>
      <c r="G418" s="35">
        <f t="shared" si="90"/>
        <v>0</v>
      </c>
      <c r="H418" s="35">
        <f t="shared" si="91"/>
        <v>0</v>
      </c>
      <c r="I418" s="113">
        <f t="shared" si="92"/>
        <v>0</v>
      </c>
      <c r="J418" s="114">
        <f t="shared" si="93"/>
        <v>0</v>
      </c>
      <c r="K418" s="47"/>
      <c r="L418" s="34" t="str">
        <f>IF(B418="","",SUMIF('5.経済減価償却'!$H$4:$H$3000,B418,'5.経済減価償却'!$G$4:$G$3000))</f>
        <v/>
      </c>
      <c r="M418" s="34" t="str">
        <f t="shared" si="94"/>
        <v/>
      </c>
      <c r="N418" s="34" t="str">
        <f>IF(B418="","",VLOOKUP(B418,'6.直接費'!$B$5:$G$501,3,FALSE))</f>
        <v/>
      </c>
      <c r="O418" s="34" t="str">
        <f t="shared" si="95"/>
        <v/>
      </c>
      <c r="P418" s="34" t="str">
        <f>IF($B418="","",VLOOKUP($B418,'6.直接費'!$B$5:$G$501,4,FALSE))</f>
        <v/>
      </c>
      <c r="Q418" s="34"/>
      <c r="R418" s="34"/>
      <c r="S418" s="34" t="str">
        <f t="shared" si="98"/>
        <v/>
      </c>
      <c r="T418" s="34" t="str">
        <f t="shared" si="98"/>
        <v/>
      </c>
      <c r="U418" s="34" t="str">
        <f t="shared" si="98"/>
        <v/>
      </c>
      <c r="V418" s="34" t="str">
        <f t="shared" si="98"/>
        <v/>
      </c>
      <c r="W418" s="34" t="str">
        <f t="shared" si="98"/>
        <v/>
      </c>
      <c r="X418" s="34" t="str">
        <f t="shared" si="98"/>
        <v/>
      </c>
      <c r="Y418" s="34" t="str">
        <f t="shared" si="98"/>
        <v/>
      </c>
      <c r="Z418" s="34" t="str">
        <f t="shared" si="98"/>
        <v/>
      </c>
      <c r="AA418" s="34" t="str">
        <f t="shared" si="98"/>
        <v/>
      </c>
      <c r="AB418" s="34" t="str">
        <f t="shared" si="98"/>
        <v/>
      </c>
      <c r="AC418" s="34" t="str">
        <f t="shared" si="98"/>
        <v/>
      </c>
      <c r="AD418" s="34" t="str">
        <f t="shared" si="98"/>
        <v/>
      </c>
      <c r="AE418" s="34" t="str">
        <f t="shared" si="98"/>
        <v/>
      </c>
      <c r="AF418" s="34" t="str">
        <f t="shared" si="98"/>
        <v/>
      </c>
      <c r="AG418" s="34" t="str">
        <f t="shared" si="98"/>
        <v/>
      </c>
      <c r="AH418" s="34" t="str">
        <f t="shared" si="98"/>
        <v/>
      </c>
      <c r="AI418" s="34" t="str">
        <f t="shared" si="98"/>
        <v/>
      </c>
      <c r="AJ418" s="34" t="str">
        <f t="shared" si="98"/>
        <v/>
      </c>
      <c r="AK418" s="34" t="str">
        <f t="shared" si="98"/>
        <v/>
      </c>
      <c r="AL418" s="34" t="str">
        <f t="shared" si="98"/>
        <v/>
      </c>
      <c r="AM418" s="34" t="str">
        <f t="shared" si="98"/>
        <v/>
      </c>
      <c r="AN418" s="34" t="str">
        <f t="shared" si="98"/>
        <v/>
      </c>
      <c r="AO418" s="34" t="str">
        <f t="shared" si="98"/>
        <v/>
      </c>
      <c r="AP418" s="34" t="str">
        <f t="shared" si="98"/>
        <v/>
      </c>
      <c r="AQ418" s="34" t="str">
        <f t="shared" si="98"/>
        <v/>
      </c>
      <c r="AR418" s="34" t="str">
        <f t="shared" si="98"/>
        <v/>
      </c>
      <c r="AS418" s="34" t="str">
        <f t="shared" si="98"/>
        <v/>
      </c>
      <c r="AT418" s="34" t="str">
        <f t="shared" si="98"/>
        <v/>
      </c>
      <c r="AU418" s="34" t="str">
        <f t="shared" si="98"/>
        <v/>
      </c>
      <c r="AV418" s="34" t="str">
        <f t="shared" si="98"/>
        <v/>
      </c>
    </row>
    <row r="419" spans="2:48" ht="21.9" customHeight="1">
      <c r="B419" s="86" t="str">
        <f>IF('4.製品一覧'!B418="","",'4.製品一覧'!B418)</f>
        <v/>
      </c>
      <c r="C419" s="86" t="str">
        <f>IFERROR(VLOOKUP(B419,'4.製品一覧'!$B$4:$C$500,2,FALSE),"")</f>
        <v/>
      </c>
      <c r="D419" s="34">
        <f>SUMIF('2.売上実績'!$C$4:$C$5000,$B419,'2.売上実績'!$D$4:$D$5000)</f>
        <v>0</v>
      </c>
      <c r="E419" s="35">
        <f t="shared" si="89"/>
        <v>0</v>
      </c>
      <c r="F419" s="34">
        <f>IF(B419="",0,D419*VLOOKUP(B419,'4.製品一覧'!$B$4:$E$500,4,FALSE))</f>
        <v>0</v>
      </c>
      <c r="G419" s="35">
        <f t="shared" si="90"/>
        <v>0</v>
      </c>
      <c r="H419" s="35">
        <f t="shared" si="91"/>
        <v>0</v>
      </c>
      <c r="I419" s="113">
        <f t="shared" si="92"/>
        <v>0</v>
      </c>
      <c r="J419" s="114">
        <f t="shared" si="93"/>
        <v>0</v>
      </c>
      <c r="K419" s="47"/>
      <c r="L419" s="34" t="str">
        <f>IF(B419="","",SUMIF('5.経済減価償却'!$H$4:$H$3000,B419,'5.経済減価償却'!$G$4:$G$3000))</f>
        <v/>
      </c>
      <c r="M419" s="34" t="str">
        <f t="shared" si="94"/>
        <v/>
      </c>
      <c r="N419" s="34" t="str">
        <f>IF(B419="","",VLOOKUP(B419,'6.直接費'!$B$5:$G$501,3,FALSE))</f>
        <v/>
      </c>
      <c r="O419" s="34" t="str">
        <f t="shared" si="95"/>
        <v/>
      </c>
      <c r="P419" s="34" t="str">
        <f>IF($B419="","",VLOOKUP($B419,'6.直接費'!$B$5:$G$501,4,FALSE))</f>
        <v/>
      </c>
      <c r="Q419" s="34"/>
      <c r="R419" s="34"/>
      <c r="S419" s="34" t="str">
        <f t="shared" si="98"/>
        <v/>
      </c>
      <c r="T419" s="34" t="str">
        <f t="shared" si="98"/>
        <v/>
      </c>
      <c r="U419" s="34" t="str">
        <f t="shared" si="98"/>
        <v/>
      </c>
      <c r="V419" s="34" t="str">
        <f t="shared" si="98"/>
        <v/>
      </c>
      <c r="W419" s="34" t="str">
        <f t="shared" si="98"/>
        <v/>
      </c>
      <c r="X419" s="34" t="str">
        <f t="shared" si="98"/>
        <v/>
      </c>
      <c r="Y419" s="34" t="str">
        <f t="shared" si="98"/>
        <v/>
      </c>
      <c r="Z419" s="34" t="str">
        <f t="shared" si="98"/>
        <v/>
      </c>
      <c r="AA419" s="34" t="str">
        <f t="shared" si="98"/>
        <v/>
      </c>
      <c r="AB419" s="34" t="str">
        <f t="shared" si="98"/>
        <v/>
      </c>
      <c r="AC419" s="34" t="str">
        <f t="shared" si="98"/>
        <v/>
      </c>
      <c r="AD419" s="34" t="str">
        <f t="shared" si="98"/>
        <v/>
      </c>
      <c r="AE419" s="34" t="str">
        <f t="shared" si="98"/>
        <v/>
      </c>
      <c r="AF419" s="34" t="str">
        <f t="shared" si="98"/>
        <v/>
      </c>
      <c r="AG419" s="34" t="str">
        <f t="shared" si="98"/>
        <v/>
      </c>
      <c r="AH419" s="34" t="str">
        <f t="shared" si="98"/>
        <v/>
      </c>
      <c r="AI419" s="34" t="str">
        <f t="shared" si="98"/>
        <v/>
      </c>
      <c r="AJ419" s="34" t="str">
        <f t="shared" si="98"/>
        <v/>
      </c>
      <c r="AK419" s="34" t="str">
        <f t="shared" si="98"/>
        <v/>
      </c>
      <c r="AL419" s="34" t="str">
        <f t="shared" si="98"/>
        <v/>
      </c>
      <c r="AM419" s="34" t="str">
        <f t="shared" si="98"/>
        <v/>
      </c>
      <c r="AN419" s="34" t="str">
        <f t="shared" si="98"/>
        <v/>
      </c>
      <c r="AO419" s="34" t="str">
        <f t="shared" si="98"/>
        <v/>
      </c>
      <c r="AP419" s="34" t="str">
        <f t="shared" si="98"/>
        <v/>
      </c>
      <c r="AQ419" s="34" t="str">
        <f t="shared" si="98"/>
        <v/>
      </c>
      <c r="AR419" s="34" t="str">
        <f t="shared" si="98"/>
        <v/>
      </c>
      <c r="AS419" s="34" t="str">
        <f t="shared" si="98"/>
        <v/>
      </c>
      <c r="AT419" s="34" t="str">
        <f t="shared" si="98"/>
        <v/>
      </c>
      <c r="AU419" s="34" t="str">
        <f t="shared" si="98"/>
        <v/>
      </c>
      <c r="AV419" s="34" t="str">
        <f t="shared" si="98"/>
        <v/>
      </c>
    </row>
    <row r="420" spans="2:48" ht="21.9" customHeight="1">
      <c r="B420" s="86" t="str">
        <f>IF('4.製品一覧'!B419="","",'4.製品一覧'!B419)</f>
        <v/>
      </c>
      <c r="C420" s="86" t="str">
        <f>IFERROR(VLOOKUP(B420,'4.製品一覧'!$B$4:$C$500,2,FALSE),"")</f>
        <v/>
      </c>
      <c r="D420" s="34">
        <f>SUMIF('2.売上実績'!$C$4:$C$5000,$B420,'2.売上実績'!$D$4:$D$5000)</f>
        <v>0</v>
      </c>
      <c r="E420" s="35">
        <f t="shared" si="89"/>
        <v>0</v>
      </c>
      <c r="F420" s="34">
        <f>IF(B420="",0,D420*VLOOKUP(B420,'4.製品一覧'!$B$4:$E$500,4,FALSE))</f>
        <v>0</v>
      </c>
      <c r="G420" s="35">
        <f t="shared" si="90"/>
        <v>0</v>
      </c>
      <c r="H420" s="35">
        <f t="shared" si="91"/>
        <v>0</v>
      </c>
      <c r="I420" s="113">
        <f t="shared" si="92"/>
        <v>0</v>
      </c>
      <c r="J420" s="114">
        <f t="shared" si="93"/>
        <v>0</v>
      </c>
      <c r="K420" s="47"/>
      <c r="L420" s="34" t="str">
        <f>IF(B420="","",SUMIF('5.経済減価償却'!$H$4:$H$3000,B420,'5.経済減価償却'!$G$4:$G$3000))</f>
        <v/>
      </c>
      <c r="M420" s="34" t="str">
        <f t="shared" si="94"/>
        <v/>
      </c>
      <c r="N420" s="34" t="str">
        <f>IF(B420="","",VLOOKUP(B420,'6.直接費'!$B$5:$G$501,3,FALSE))</f>
        <v/>
      </c>
      <c r="O420" s="34" t="str">
        <f t="shared" si="95"/>
        <v/>
      </c>
      <c r="P420" s="34" t="str">
        <f>IF($B420="","",VLOOKUP($B420,'6.直接費'!$B$5:$G$501,4,FALSE))</f>
        <v/>
      </c>
      <c r="Q420" s="34"/>
      <c r="R420" s="34"/>
      <c r="S420" s="34" t="str">
        <f t="shared" si="98"/>
        <v/>
      </c>
      <c r="T420" s="34" t="str">
        <f t="shared" si="98"/>
        <v/>
      </c>
      <c r="U420" s="34" t="str">
        <f t="shared" si="98"/>
        <v/>
      </c>
      <c r="V420" s="34" t="str">
        <f t="shared" si="98"/>
        <v/>
      </c>
      <c r="W420" s="34" t="str">
        <f t="shared" si="98"/>
        <v/>
      </c>
      <c r="X420" s="34" t="str">
        <f t="shared" si="98"/>
        <v/>
      </c>
      <c r="Y420" s="34" t="str">
        <f t="shared" si="98"/>
        <v/>
      </c>
      <c r="Z420" s="34" t="str">
        <f t="shared" si="98"/>
        <v/>
      </c>
      <c r="AA420" s="34" t="str">
        <f t="shared" si="98"/>
        <v/>
      </c>
      <c r="AB420" s="34" t="str">
        <f t="shared" si="98"/>
        <v/>
      </c>
      <c r="AC420" s="34" t="str">
        <f t="shared" si="98"/>
        <v/>
      </c>
      <c r="AD420" s="34" t="str">
        <f t="shared" si="98"/>
        <v/>
      </c>
      <c r="AE420" s="34" t="str">
        <f t="shared" si="98"/>
        <v/>
      </c>
      <c r="AF420" s="34" t="str">
        <f t="shared" si="98"/>
        <v/>
      </c>
      <c r="AG420" s="34" t="str">
        <f t="shared" si="98"/>
        <v/>
      </c>
      <c r="AH420" s="34" t="str">
        <f t="shared" si="98"/>
        <v/>
      </c>
      <c r="AI420" s="34" t="str">
        <f t="shared" si="98"/>
        <v/>
      </c>
      <c r="AJ420" s="34" t="str">
        <f t="shared" si="98"/>
        <v/>
      </c>
      <c r="AK420" s="34" t="str">
        <f t="shared" si="98"/>
        <v/>
      </c>
      <c r="AL420" s="34" t="str">
        <f t="shared" si="98"/>
        <v/>
      </c>
      <c r="AM420" s="34" t="str">
        <f t="shared" si="98"/>
        <v/>
      </c>
      <c r="AN420" s="34" t="str">
        <f t="shared" si="98"/>
        <v/>
      </c>
      <c r="AO420" s="34" t="str">
        <f t="shared" si="98"/>
        <v/>
      </c>
      <c r="AP420" s="34" t="str">
        <f t="shared" si="98"/>
        <v/>
      </c>
      <c r="AQ420" s="34" t="str">
        <f t="shared" si="98"/>
        <v/>
      </c>
      <c r="AR420" s="34" t="str">
        <f t="shared" si="98"/>
        <v/>
      </c>
      <c r="AS420" s="34" t="str">
        <f t="shared" si="98"/>
        <v/>
      </c>
      <c r="AT420" s="34" t="str">
        <f t="shared" si="98"/>
        <v/>
      </c>
      <c r="AU420" s="34" t="str">
        <f t="shared" si="98"/>
        <v/>
      </c>
      <c r="AV420" s="34" t="str">
        <f t="shared" si="98"/>
        <v/>
      </c>
    </row>
    <row r="421" spans="2:48" ht="21.9" customHeight="1">
      <c r="B421" s="86" t="str">
        <f>IF('4.製品一覧'!B420="","",'4.製品一覧'!B420)</f>
        <v/>
      </c>
      <c r="C421" s="86" t="str">
        <f>IFERROR(VLOOKUP(B421,'4.製品一覧'!$B$4:$C$500,2,FALSE),"")</f>
        <v/>
      </c>
      <c r="D421" s="34">
        <f>SUMIF('2.売上実績'!$C$4:$C$5000,$B421,'2.売上実績'!$D$4:$D$5000)</f>
        <v>0</v>
      </c>
      <c r="E421" s="35">
        <f t="shared" si="89"/>
        <v>0</v>
      </c>
      <c r="F421" s="34">
        <f>IF(B421="",0,D421*VLOOKUP(B421,'4.製品一覧'!$B$4:$E$500,4,FALSE))</f>
        <v>0</v>
      </c>
      <c r="G421" s="35">
        <f t="shared" si="90"/>
        <v>0</v>
      </c>
      <c r="H421" s="35">
        <f t="shared" si="91"/>
        <v>0</v>
      </c>
      <c r="I421" s="113">
        <f t="shared" si="92"/>
        <v>0</v>
      </c>
      <c r="J421" s="114">
        <f t="shared" si="93"/>
        <v>0</v>
      </c>
      <c r="K421" s="47"/>
      <c r="L421" s="34" t="str">
        <f>IF(B421="","",SUMIF('5.経済減価償却'!$H$4:$H$3000,B421,'5.経済減価償却'!$G$4:$G$3000))</f>
        <v/>
      </c>
      <c r="M421" s="34" t="str">
        <f t="shared" si="94"/>
        <v/>
      </c>
      <c r="N421" s="34" t="str">
        <f>IF(B421="","",VLOOKUP(B421,'6.直接費'!$B$5:$G$501,3,FALSE))</f>
        <v/>
      </c>
      <c r="O421" s="34" t="str">
        <f t="shared" si="95"/>
        <v/>
      </c>
      <c r="P421" s="34" t="str">
        <f>IF($B421="","",VLOOKUP($B421,'6.直接費'!$B$5:$G$501,4,FALSE))</f>
        <v/>
      </c>
      <c r="Q421" s="34"/>
      <c r="R421" s="34"/>
      <c r="S421" s="34" t="str">
        <f t="shared" si="98"/>
        <v/>
      </c>
      <c r="T421" s="34" t="str">
        <f t="shared" si="98"/>
        <v/>
      </c>
      <c r="U421" s="34" t="str">
        <f t="shared" si="98"/>
        <v/>
      </c>
      <c r="V421" s="34" t="str">
        <f t="shared" si="98"/>
        <v/>
      </c>
      <c r="W421" s="34" t="str">
        <f t="shared" si="98"/>
        <v/>
      </c>
      <c r="X421" s="34" t="str">
        <f t="shared" si="98"/>
        <v/>
      </c>
      <c r="Y421" s="34" t="str">
        <f t="shared" si="98"/>
        <v/>
      </c>
      <c r="Z421" s="34" t="str">
        <f t="shared" si="98"/>
        <v/>
      </c>
      <c r="AA421" s="34" t="str">
        <f t="shared" si="98"/>
        <v/>
      </c>
      <c r="AB421" s="34" t="str">
        <f t="shared" si="98"/>
        <v/>
      </c>
      <c r="AC421" s="34" t="str">
        <f t="shared" si="98"/>
        <v/>
      </c>
      <c r="AD421" s="34" t="str">
        <f t="shared" si="98"/>
        <v/>
      </c>
      <c r="AE421" s="34" t="str">
        <f t="shared" si="98"/>
        <v/>
      </c>
      <c r="AF421" s="34" t="str">
        <f t="shared" si="98"/>
        <v/>
      </c>
      <c r="AG421" s="34" t="str">
        <f t="shared" si="98"/>
        <v/>
      </c>
      <c r="AH421" s="34" t="str">
        <f t="shared" ref="S421:AV429" si="99">IF(OR($B421="",AH$4=""),"",IF(AH$4="売上数",AH$3*$E421,IF(AH$4="汎用配賦値",AH$3*$G421,IF(AND(AH$4="均一配賦",$B$3&gt;0),AH$3/$B$3,IF(AH$4="減価償却費",AH$3*$H421)))))</f>
        <v/>
      </c>
      <c r="AI421" s="34" t="str">
        <f t="shared" si="99"/>
        <v/>
      </c>
      <c r="AJ421" s="34" t="str">
        <f t="shared" si="99"/>
        <v/>
      </c>
      <c r="AK421" s="34" t="str">
        <f t="shared" si="99"/>
        <v/>
      </c>
      <c r="AL421" s="34" t="str">
        <f t="shared" si="99"/>
        <v/>
      </c>
      <c r="AM421" s="34" t="str">
        <f t="shared" si="99"/>
        <v/>
      </c>
      <c r="AN421" s="34" t="str">
        <f t="shared" si="99"/>
        <v/>
      </c>
      <c r="AO421" s="34" t="str">
        <f t="shared" si="99"/>
        <v/>
      </c>
      <c r="AP421" s="34" t="str">
        <f t="shared" si="99"/>
        <v/>
      </c>
      <c r="AQ421" s="34" t="str">
        <f t="shared" si="99"/>
        <v/>
      </c>
      <c r="AR421" s="34" t="str">
        <f t="shared" si="99"/>
        <v/>
      </c>
      <c r="AS421" s="34" t="str">
        <f t="shared" si="99"/>
        <v/>
      </c>
      <c r="AT421" s="34" t="str">
        <f t="shared" si="99"/>
        <v/>
      </c>
      <c r="AU421" s="34" t="str">
        <f t="shared" si="99"/>
        <v/>
      </c>
      <c r="AV421" s="34" t="str">
        <f t="shared" si="99"/>
        <v/>
      </c>
    </row>
    <row r="422" spans="2:48" ht="21.9" customHeight="1">
      <c r="B422" s="86" t="str">
        <f>IF('4.製品一覧'!B421="","",'4.製品一覧'!B421)</f>
        <v/>
      </c>
      <c r="C422" s="86" t="str">
        <f>IFERROR(VLOOKUP(B422,'4.製品一覧'!$B$4:$C$500,2,FALSE),"")</f>
        <v/>
      </c>
      <c r="D422" s="34">
        <f>SUMIF('2.売上実績'!$C$4:$C$5000,$B422,'2.売上実績'!$D$4:$D$5000)</f>
        <v>0</v>
      </c>
      <c r="E422" s="35">
        <f t="shared" si="89"/>
        <v>0</v>
      </c>
      <c r="F422" s="34">
        <f>IF(B422="",0,D422*VLOOKUP(B422,'4.製品一覧'!$B$4:$E$500,4,FALSE))</f>
        <v>0</v>
      </c>
      <c r="G422" s="35">
        <f t="shared" si="90"/>
        <v>0</v>
      </c>
      <c r="H422" s="35">
        <f t="shared" si="91"/>
        <v>0</v>
      </c>
      <c r="I422" s="113">
        <f t="shared" si="92"/>
        <v>0</v>
      </c>
      <c r="J422" s="114">
        <f t="shared" si="93"/>
        <v>0</v>
      </c>
      <c r="K422" s="47"/>
      <c r="L422" s="34" t="str">
        <f>IF(B422="","",SUMIF('5.経済減価償却'!$H$4:$H$3000,B422,'5.経済減価償却'!$G$4:$G$3000))</f>
        <v/>
      </c>
      <c r="M422" s="34" t="str">
        <f t="shared" si="94"/>
        <v/>
      </c>
      <c r="N422" s="34" t="str">
        <f>IF(B422="","",VLOOKUP(B422,'6.直接費'!$B$5:$G$501,3,FALSE))</f>
        <v/>
      </c>
      <c r="O422" s="34" t="str">
        <f t="shared" si="95"/>
        <v/>
      </c>
      <c r="P422" s="34" t="str">
        <f>IF($B422="","",VLOOKUP($B422,'6.直接費'!$B$5:$G$501,4,FALSE))</f>
        <v/>
      </c>
      <c r="Q422" s="34"/>
      <c r="R422" s="34"/>
      <c r="S422" s="34" t="str">
        <f t="shared" si="99"/>
        <v/>
      </c>
      <c r="T422" s="34" t="str">
        <f t="shared" si="99"/>
        <v/>
      </c>
      <c r="U422" s="34" t="str">
        <f t="shared" si="99"/>
        <v/>
      </c>
      <c r="V422" s="34" t="str">
        <f t="shared" si="99"/>
        <v/>
      </c>
      <c r="W422" s="34" t="str">
        <f t="shared" si="99"/>
        <v/>
      </c>
      <c r="X422" s="34" t="str">
        <f t="shared" si="99"/>
        <v/>
      </c>
      <c r="Y422" s="34" t="str">
        <f t="shared" si="99"/>
        <v/>
      </c>
      <c r="Z422" s="34" t="str">
        <f t="shared" si="99"/>
        <v/>
      </c>
      <c r="AA422" s="34" t="str">
        <f t="shared" si="99"/>
        <v/>
      </c>
      <c r="AB422" s="34" t="str">
        <f t="shared" si="99"/>
        <v/>
      </c>
      <c r="AC422" s="34" t="str">
        <f t="shared" si="99"/>
        <v/>
      </c>
      <c r="AD422" s="34" t="str">
        <f t="shared" si="99"/>
        <v/>
      </c>
      <c r="AE422" s="34" t="str">
        <f t="shared" si="99"/>
        <v/>
      </c>
      <c r="AF422" s="34" t="str">
        <f t="shared" si="99"/>
        <v/>
      </c>
      <c r="AG422" s="34" t="str">
        <f t="shared" si="99"/>
        <v/>
      </c>
      <c r="AH422" s="34" t="str">
        <f t="shared" si="99"/>
        <v/>
      </c>
      <c r="AI422" s="34" t="str">
        <f t="shared" si="99"/>
        <v/>
      </c>
      <c r="AJ422" s="34" t="str">
        <f t="shared" si="99"/>
        <v/>
      </c>
      <c r="AK422" s="34" t="str">
        <f t="shared" si="99"/>
        <v/>
      </c>
      <c r="AL422" s="34" t="str">
        <f t="shared" si="99"/>
        <v/>
      </c>
      <c r="AM422" s="34" t="str">
        <f t="shared" si="99"/>
        <v/>
      </c>
      <c r="AN422" s="34" t="str">
        <f t="shared" si="99"/>
        <v/>
      </c>
      <c r="AO422" s="34" t="str">
        <f t="shared" si="99"/>
        <v/>
      </c>
      <c r="AP422" s="34" t="str">
        <f t="shared" si="99"/>
        <v/>
      </c>
      <c r="AQ422" s="34" t="str">
        <f t="shared" si="99"/>
        <v/>
      </c>
      <c r="AR422" s="34" t="str">
        <f t="shared" si="99"/>
        <v/>
      </c>
      <c r="AS422" s="34" t="str">
        <f t="shared" si="99"/>
        <v/>
      </c>
      <c r="AT422" s="34" t="str">
        <f t="shared" si="99"/>
        <v/>
      </c>
      <c r="AU422" s="34" t="str">
        <f t="shared" si="99"/>
        <v/>
      </c>
      <c r="AV422" s="34" t="str">
        <f t="shared" si="99"/>
        <v/>
      </c>
    </row>
    <row r="423" spans="2:48" ht="21.9" customHeight="1">
      <c r="B423" s="86" t="str">
        <f>IF('4.製品一覧'!B422="","",'4.製品一覧'!B422)</f>
        <v/>
      </c>
      <c r="C423" s="86" t="str">
        <f>IFERROR(VLOOKUP(B423,'4.製品一覧'!$B$4:$C$500,2,FALSE),"")</f>
        <v/>
      </c>
      <c r="D423" s="34">
        <f>SUMIF('2.売上実績'!$C$4:$C$5000,$B423,'2.売上実績'!$D$4:$D$5000)</f>
        <v>0</v>
      </c>
      <c r="E423" s="35">
        <f t="shared" si="89"/>
        <v>0</v>
      </c>
      <c r="F423" s="34">
        <f>IF(B423="",0,D423*VLOOKUP(B423,'4.製品一覧'!$B$4:$E$500,4,FALSE))</f>
        <v>0</v>
      </c>
      <c r="G423" s="35">
        <f t="shared" si="90"/>
        <v>0</v>
      </c>
      <c r="H423" s="35">
        <f t="shared" si="91"/>
        <v>0</v>
      </c>
      <c r="I423" s="113">
        <f t="shared" si="92"/>
        <v>0</v>
      </c>
      <c r="J423" s="114">
        <f t="shared" si="93"/>
        <v>0</v>
      </c>
      <c r="K423" s="47"/>
      <c r="L423" s="34" t="str">
        <f>IF(B423="","",SUMIF('5.経済減価償却'!$H$4:$H$3000,B423,'5.経済減価償却'!$G$4:$G$3000))</f>
        <v/>
      </c>
      <c r="M423" s="34" t="str">
        <f t="shared" si="94"/>
        <v/>
      </c>
      <c r="N423" s="34" t="str">
        <f>IF(B423="","",VLOOKUP(B423,'6.直接費'!$B$5:$G$501,3,FALSE))</f>
        <v/>
      </c>
      <c r="O423" s="34" t="str">
        <f t="shared" si="95"/>
        <v/>
      </c>
      <c r="P423" s="34" t="str">
        <f>IF($B423="","",VLOOKUP($B423,'6.直接費'!$B$5:$G$501,4,FALSE))</f>
        <v/>
      </c>
      <c r="Q423" s="34"/>
      <c r="R423" s="34"/>
      <c r="S423" s="34" t="str">
        <f t="shared" si="99"/>
        <v/>
      </c>
      <c r="T423" s="34" t="str">
        <f t="shared" si="99"/>
        <v/>
      </c>
      <c r="U423" s="34" t="str">
        <f t="shared" si="99"/>
        <v/>
      </c>
      <c r="V423" s="34" t="str">
        <f t="shared" si="99"/>
        <v/>
      </c>
      <c r="W423" s="34" t="str">
        <f t="shared" si="99"/>
        <v/>
      </c>
      <c r="X423" s="34" t="str">
        <f t="shared" si="99"/>
        <v/>
      </c>
      <c r="Y423" s="34" t="str">
        <f t="shared" si="99"/>
        <v/>
      </c>
      <c r="Z423" s="34" t="str">
        <f t="shared" si="99"/>
        <v/>
      </c>
      <c r="AA423" s="34" t="str">
        <f t="shared" si="99"/>
        <v/>
      </c>
      <c r="AB423" s="34" t="str">
        <f t="shared" si="99"/>
        <v/>
      </c>
      <c r="AC423" s="34" t="str">
        <f t="shared" si="99"/>
        <v/>
      </c>
      <c r="AD423" s="34" t="str">
        <f t="shared" si="99"/>
        <v/>
      </c>
      <c r="AE423" s="34" t="str">
        <f t="shared" si="99"/>
        <v/>
      </c>
      <c r="AF423" s="34" t="str">
        <f t="shared" si="99"/>
        <v/>
      </c>
      <c r="AG423" s="34" t="str">
        <f t="shared" si="99"/>
        <v/>
      </c>
      <c r="AH423" s="34" t="str">
        <f t="shared" si="99"/>
        <v/>
      </c>
      <c r="AI423" s="34" t="str">
        <f t="shared" si="99"/>
        <v/>
      </c>
      <c r="AJ423" s="34" t="str">
        <f t="shared" si="99"/>
        <v/>
      </c>
      <c r="AK423" s="34" t="str">
        <f t="shared" si="99"/>
        <v/>
      </c>
      <c r="AL423" s="34" t="str">
        <f t="shared" si="99"/>
        <v/>
      </c>
      <c r="AM423" s="34" t="str">
        <f t="shared" si="99"/>
        <v/>
      </c>
      <c r="AN423" s="34" t="str">
        <f t="shared" si="99"/>
        <v/>
      </c>
      <c r="AO423" s="34" t="str">
        <f t="shared" si="99"/>
        <v/>
      </c>
      <c r="AP423" s="34" t="str">
        <f t="shared" si="99"/>
        <v/>
      </c>
      <c r="AQ423" s="34" t="str">
        <f t="shared" si="99"/>
        <v/>
      </c>
      <c r="AR423" s="34" t="str">
        <f t="shared" si="99"/>
        <v/>
      </c>
      <c r="AS423" s="34" t="str">
        <f t="shared" si="99"/>
        <v/>
      </c>
      <c r="AT423" s="34" t="str">
        <f t="shared" si="99"/>
        <v/>
      </c>
      <c r="AU423" s="34" t="str">
        <f t="shared" si="99"/>
        <v/>
      </c>
      <c r="AV423" s="34" t="str">
        <f t="shared" si="99"/>
        <v/>
      </c>
    </row>
    <row r="424" spans="2:48" ht="21.9" customHeight="1">
      <c r="B424" s="86" t="str">
        <f>IF('4.製品一覧'!B423="","",'4.製品一覧'!B423)</f>
        <v/>
      </c>
      <c r="C424" s="86" t="str">
        <f>IFERROR(VLOOKUP(B424,'4.製品一覧'!$B$4:$C$500,2,FALSE),"")</f>
        <v/>
      </c>
      <c r="D424" s="34">
        <f>SUMIF('2.売上実績'!$C$4:$C$5000,$B424,'2.売上実績'!$D$4:$D$5000)</f>
        <v>0</v>
      </c>
      <c r="E424" s="35">
        <f t="shared" si="89"/>
        <v>0</v>
      </c>
      <c r="F424" s="34">
        <f>IF(B424="",0,D424*VLOOKUP(B424,'4.製品一覧'!$B$4:$E$500,4,FALSE))</f>
        <v>0</v>
      </c>
      <c r="G424" s="35">
        <f t="shared" si="90"/>
        <v>0</v>
      </c>
      <c r="H424" s="35">
        <f t="shared" si="91"/>
        <v>0</v>
      </c>
      <c r="I424" s="113">
        <f t="shared" si="92"/>
        <v>0</v>
      </c>
      <c r="J424" s="114">
        <f t="shared" si="93"/>
        <v>0</v>
      </c>
      <c r="K424" s="47"/>
      <c r="L424" s="34" t="str">
        <f>IF(B424="","",SUMIF('5.経済減価償却'!$H$4:$H$3000,B424,'5.経済減価償却'!$G$4:$G$3000))</f>
        <v/>
      </c>
      <c r="M424" s="34" t="str">
        <f t="shared" si="94"/>
        <v/>
      </c>
      <c r="N424" s="34" t="str">
        <f>IF(B424="","",VLOOKUP(B424,'6.直接費'!$B$5:$G$501,3,FALSE))</f>
        <v/>
      </c>
      <c r="O424" s="34" t="str">
        <f t="shared" si="95"/>
        <v/>
      </c>
      <c r="P424" s="34" t="str">
        <f>IF($B424="","",VLOOKUP($B424,'6.直接費'!$B$5:$G$501,4,FALSE))</f>
        <v/>
      </c>
      <c r="Q424" s="34"/>
      <c r="R424" s="34"/>
      <c r="S424" s="34" t="str">
        <f t="shared" si="99"/>
        <v/>
      </c>
      <c r="T424" s="34" t="str">
        <f t="shared" si="99"/>
        <v/>
      </c>
      <c r="U424" s="34" t="str">
        <f t="shared" si="99"/>
        <v/>
      </c>
      <c r="V424" s="34" t="str">
        <f t="shared" si="99"/>
        <v/>
      </c>
      <c r="W424" s="34" t="str">
        <f t="shared" si="99"/>
        <v/>
      </c>
      <c r="X424" s="34" t="str">
        <f t="shared" si="99"/>
        <v/>
      </c>
      <c r="Y424" s="34" t="str">
        <f t="shared" si="99"/>
        <v/>
      </c>
      <c r="Z424" s="34" t="str">
        <f t="shared" si="99"/>
        <v/>
      </c>
      <c r="AA424" s="34" t="str">
        <f t="shared" si="99"/>
        <v/>
      </c>
      <c r="AB424" s="34" t="str">
        <f t="shared" si="99"/>
        <v/>
      </c>
      <c r="AC424" s="34" t="str">
        <f t="shared" si="99"/>
        <v/>
      </c>
      <c r="AD424" s="34" t="str">
        <f t="shared" si="99"/>
        <v/>
      </c>
      <c r="AE424" s="34" t="str">
        <f t="shared" si="99"/>
        <v/>
      </c>
      <c r="AF424" s="34" t="str">
        <f t="shared" si="99"/>
        <v/>
      </c>
      <c r="AG424" s="34" t="str">
        <f t="shared" si="99"/>
        <v/>
      </c>
      <c r="AH424" s="34" t="str">
        <f t="shared" si="99"/>
        <v/>
      </c>
      <c r="AI424" s="34" t="str">
        <f t="shared" si="99"/>
        <v/>
      </c>
      <c r="AJ424" s="34" t="str">
        <f t="shared" si="99"/>
        <v/>
      </c>
      <c r="AK424" s="34" t="str">
        <f t="shared" si="99"/>
        <v/>
      </c>
      <c r="AL424" s="34" t="str">
        <f t="shared" si="99"/>
        <v/>
      </c>
      <c r="AM424" s="34" t="str">
        <f t="shared" si="99"/>
        <v/>
      </c>
      <c r="AN424" s="34" t="str">
        <f t="shared" si="99"/>
        <v/>
      </c>
      <c r="AO424" s="34" t="str">
        <f t="shared" si="99"/>
        <v/>
      </c>
      <c r="AP424" s="34" t="str">
        <f t="shared" si="99"/>
        <v/>
      </c>
      <c r="AQ424" s="34" t="str">
        <f t="shared" si="99"/>
        <v/>
      </c>
      <c r="AR424" s="34" t="str">
        <f t="shared" si="99"/>
        <v/>
      </c>
      <c r="AS424" s="34" t="str">
        <f t="shared" si="99"/>
        <v/>
      </c>
      <c r="AT424" s="34" t="str">
        <f t="shared" si="99"/>
        <v/>
      </c>
      <c r="AU424" s="34" t="str">
        <f t="shared" si="99"/>
        <v/>
      </c>
      <c r="AV424" s="34" t="str">
        <f t="shared" si="99"/>
        <v/>
      </c>
    </row>
    <row r="425" spans="2:48" ht="21.9" customHeight="1">
      <c r="B425" s="86" t="str">
        <f>IF('4.製品一覧'!B424="","",'4.製品一覧'!B424)</f>
        <v/>
      </c>
      <c r="C425" s="86" t="str">
        <f>IFERROR(VLOOKUP(B425,'4.製品一覧'!$B$4:$C$500,2,FALSE),"")</f>
        <v/>
      </c>
      <c r="D425" s="34">
        <f>SUMIF('2.売上実績'!$C$4:$C$5000,$B425,'2.売上実績'!$D$4:$D$5000)</f>
        <v>0</v>
      </c>
      <c r="E425" s="35">
        <f t="shared" si="89"/>
        <v>0</v>
      </c>
      <c r="F425" s="34">
        <f>IF(B425="",0,D425*VLOOKUP(B425,'4.製品一覧'!$B$4:$E$500,4,FALSE))</f>
        <v>0</v>
      </c>
      <c r="G425" s="35">
        <f t="shared" si="90"/>
        <v>0</v>
      </c>
      <c r="H425" s="35">
        <f t="shared" si="91"/>
        <v>0</v>
      </c>
      <c r="I425" s="113">
        <f t="shared" si="92"/>
        <v>0</v>
      </c>
      <c r="J425" s="114">
        <f t="shared" si="93"/>
        <v>0</v>
      </c>
      <c r="K425" s="47"/>
      <c r="L425" s="34" t="str">
        <f>IF(B425="","",SUMIF('5.経済減価償却'!$H$4:$H$3000,B425,'5.経済減価償却'!$G$4:$G$3000))</f>
        <v/>
      </c>
      <c r="M425" s="34" t="str">
        <f t="shared" si="94"/>
        <v/>
      </c>
      <c r="N425" s="34" t="str">
        <f>IF(B425="","",VLOOKUP(B425,'6.直接費'!$B$5:$G$501,3,FALSE))</f>
        <v/>
      </c>
      <c r="O425" s="34" t="str">
        <f t="shared" si="95"/>
        <v/>
      </c>
      <c r="P425" s="34" t="str">
        <f>IF($B425="","",VLOOKUP($B425,'6.直接費'!$B$5:$G$501,4,FALSE))</f>
        <v/>
      </c>
      <c r="Q425" s="34"/>
      <c r="R425" s="34"/>
      <c r="S425" s="34" t="str">
        <f t="shared" si="99"/>
        <v/>
      </c>
      <c r="T425" s="34" t="str">
        <f t="shared" si="99"/>
        <v/>
      </c>
      <c r="U425" s="34" t="str">
        <f t="shared" si="99"/>
        <v/>
      </c>
      <c r="V425" s="34" t="str">
        <f t="shared" si="99"/>
        <v/>
      </c>
      <c r="W425" s="34" t="str">
        <f t="shared" si="99"/>
        <v/>
      </c>
      <c r="X425" s="34" t="str">
        <f t="shared" si="99"/>
        <v/>
      </c>
      <c r="Y425" s="34" t="str">
        <f t="shared" si="99"/>
        <v/>
      </c>
      <c r="Z425" s="34" t="str">
        <f t="shared" si="99"/>
        <v/>
      </c>
      <c r="AA425" s="34" t="str">
        <f t="shared" si="99"/>
        <v/>
      </c>
      <c r="AB425" s="34" t="str">
        <f t="shared" si="99"/>
        <v/>
      </c>
      <c r="AC425" s="34" t="str">
        <f t="shared" si="99"/>
        <v/>
      </c>
      <c r="AD425" s="34" t="str">
        <f t="shared" si="99"/>
        <v/>
      </c>
      <c r="AE425" s="34" t="str">
        <f t="shared" si="99"/>
        <v/>
      </c>
      <c r="AF425" s="34" t="str">
        <f t="shared" si="99"/>
        <v/>
      </c>
      <c r="AG425" s="34" t="str">
        <f t="shared" si="99"/>
        <v/>
      </c>
      <c r="AH425" s="34" t="str">
        <f t="shared" si="99"/>
        <v/>
      </c>
      <c r="AI425" s="34" t="str">
        <f t="shared" si="99"/>
        <v/>
      </c>
      <c r="AJ425" s="34" t="str">
        <f t="shared" si="99"/>
        <v/>
      </c>
      <c r="AK425" s="34" t="str">
        <f t="shared" si="99"/>
        <v/>
      </c>
      <c r="AL425" s="34" t="str">
        <f t="shared" si="99"/>
        <v/>
      </c>
      <c r="AM425" s="34" t="str">
        <f t="shared" si="99"/>
        <v/>
      </c>
      <c r="AN425" s="34" t="str">
        <f t="shared" si="99"/>
        <v/>
      </c>
      <c r="AO425" s="34" t="str">
        <f t="shared" si="99"/>
        <v/>
      </c>
      <c r="AP425" s="34" t="str">
        <f t="shared" si="99"/>
        <v/>
      </c>
      <c r="AQ425" s="34" t="str">
        <f t="shared" si="99"/>
        <v/>
      </c>
      <c r="AR425" s="34" t="str">
        <f t="shared" si="99"/>
        <v/>
      </c>
      <c r="AS425" s="34" t="str">
        <f t="shared" si="99"/>
        <v/>
      </c>
      <c r="AT425" s="34" t="str">
        <f t="shared" si="99"/>
        <v/>
      </c>
      <c r="AU425" s="34" t="str">
        <f t="shared" si="99"/>
        <v/>
      </c>
      <c r="AV425" s="34" t="str">
        <f t="shared" si="99"/>
        <v/>
      </c>
    </row>
    <row r="426" spans="2:48" ht="21.9" customHeight="1">
      <c r="B426" s="86" t="str">
        <f>IF('4.製品一覧'!B425="","",'4.製品一覧'!B425)</f>
        <v/>
      </c>
      <c r="C426" s="86" t="str">
        <f>IFERROR(VLOOKUP(B426,'4.製品一覧'!$B$4:$C$500,2,FALSE),"")</f>
        <v/>
      </c>
      <c r="D426" s="34">
        <f>SUMIF('2.売上実績'!$C$4:$C$5000,$B426,'2.売上実績'!$D$4:$D$5000)</f>
        <v>0</v>
      </c>
      <c r="E426" s="35">
        <f t="shared" si="89"/>
        <v>0</v>
      </c>
      <c r="F426" s="34">
        <f>IF(B426="",0,D426*VLOOKUP(B426,'4.製品一覧'!$B$4:$E$500,4,FALSE))</f>
        <v>0</v>
      </c>
      <c r="G426" s="35">
        <f t="shared" si="90"/>
        <v>0</v>
      </c>
      <c r="H426" s="35">
        <f t="shared" si="91"/>
        <v>0</v>
      </c>
      <c r="I426" s="113">
        <f t="shared" si="92"/>
        <v>0</v>
      </c>
      <c r="J426" s="114">
        <f t="shared" si="93"/>
        <v>0</v>
      </c>
      <c r="K426" s="47"/>
      <c r="L426" s="34" t="str">
        <f>IF(B426="","",SUMIF('5.経済減価償却'!$H$4:$H$3000,B426,'5.経済減価償却'!$G$4:$G$3000))</f>
        <v/>
      </c>
      <c r="M426" s="34" t="str">
        <f t="shared" si="94"/>
        <v/>
      </c>
      <c r="N426" s="34" t="str">
        <f>IF(B426="","",VLOOKUP(B426,'6.直接費'!$B$5:$G$501,3,FALSE))</f>
        <v/>
      </c>
      <c r="O426" s="34" t="str">
        <f t="shared" si="95"/>
        <v/>
      </c>
      <c r="P426" s="34" t="str">
        <f>IF($B426="","",VLOOKUP($B426,'6.直接費'!$B$5:$G$501,4,FALSE))</f>
        <v/>
      </c>
      <c r="Q426" s="34"/>
      <c r="R426" s="34"/>
      <c r="S426" s="34" t="str">
        <f t="shared" si="99"/>
        <v/>
      </c>
      <c r="T426" s="34" t="str">
        <f t="shared" si="99"/>
        <v/>
      </c>
      <c r="U426" s="34" t="str">
        <f t="shared" si="99"/>
        <v/>
      </c>
      <c r="V426" s="34" t="str">
        <f t="shared" si="99"/>
        <v/>
      </c>
      <c r="W426" s="34" t="str">
        <f t="shared" si="99"/>
        <v/>
      </c>
      <c r="X426" s="34" t="str">
        <f t="shared" si="99"/>
        <v/>
      </c>
      <c r="Y426" s="34" t="str">
        <f t="shared" si="99"/>
        <v/>
      </c>
      <c r="Z426" s="34" t="str">
        <f t="shared" si="99"/>
        <v/>
      </c>
      <c r="AA426" s="34" t="str">
        <f t="shared" si="99"/>
        <v/>
      </c>
      <c r="AB426" s="34" t="str">
        <f t="shared" si="99"/>
        <v/>
      </c>
      <c r="AC426" s="34" t="str">
        <f t="shared" si="99"/>
        <v/>
      </c>
      <c r="AD426" s="34" t="str">
        <f t="shared" si="99"/>
        <v/>
      </c>
      <c r="AE426" s="34" t="str">
        <f t="shared" si="99"/>
        <v/>
      </c>
      <c r="AF426" s="34" t="str">
        <f t="shared" si="99"/>
        <v/>
      </c>
      <c r="AG426" s="34" t="str">
        <f t="shared" si="99"/>
        <v/>
      </c>
      <c r="AH426" s="34" t="str">
        <f t="shared" si="99"/>
        <v/>
      </c>
      <c r="AI426" s="34" t="str">
        <f t="shared" si="99"/>
        <v/>
      </c>
      <c r="AJ426" s="34" t="str">
        <f t="shared" si="99"/>
        <v/>
      </c>
      <c r="AK426" s="34" t="str">
        <f t="shared" si="99"/>
        <v/>
      </c>
      <c r="AL426" s="34" t="str">
        <f t="shared" si="99"/>
        <v/>
      </c>
      <c r="AM426" s="34" t="str">
        <f t="shared" si="99"/>
        <v/>
      </c>
      <c r="AN426" s="34" t="str">
        <f t="shared" si="99"/>
        <v/>
      </c>
      <c r="AO426" s="34" t="str">
        <f t="shared" si="99"/>
        <v/>
      </c>
      <c r="AP426" s="34" t="str">
        <f t="shared" si="99"/>
        <v/>
      </c>
      <c r="AQ426" s="34" t="str">
        <f t="shared" si="99"/>
        <v/>
      </c>
      <c r="AR426" s="34" t="str">
        <f t="shared" si="99"/>
        <v/>
      </c>
      <c r="AS426" s="34" t="str">
        <f t="shared" si="99"/>
        <v/>
      </c>
      <c r="AT426" s="34" t="str">
        <f t="shared" si="99"/>
        <v/>
      </c>
      <c r="AU426" s="34" t="str">
        <f t="shared" si="99"/>
        <v/>
      </c>
      <c r="AV426" s="34" t="str">
        <f t="shared" si="99"/>
        <v/>
      </c>
    </row>
    <row r="427" spans="2:48" ht="21.9" customHeight="1">
      <c r="B427" s="86" t="str">
        <f>IF('4.製品一覧'!B426="","",'4.製品一覧'!B426)</f>
        <v/>
      </c>
      <c r="C427" s="86" t="str">
        <f>IFERROR(VLOOKUP(B427,'4.製品一覧'!$B$4:$C$500,2,FALSE),"")</f>
        <v/>
      </c>
      <c r="D427" s="34">
        <f>SUMIF('2.売上実績'!$C$4:$C$5000,$B427,'2.売上実績'!$D$4:$D$5000)</f>
        <v>0</v>
      </c>
      <c r="E427" s="35">
        <f t="shared" si="89"/>
        <v>0</v>
      </c>
      <c r="F427" s="34">
        <f>IF(B427="",0,D427*VLOOKUP(B427,'4.製品一覧'!$B$4:$E$500,4,FALSE))</f>
        <v>0</v>
      </c>
      <c r="G427" s="35">
        <f t="shared" si="90"/>
        <v>0</v>
      </c>
      <c r="H427" s="35">
        <f t="shared" si="91"/>
        <v>0</v>
      </c>
      <c r="I427" s="113">
        <f t="shared" si="92"/>
        <v>0</v>
      </c>
      <c r="J427" s="114">
        <f t="shared" si="93"/>
        <v>0</v>
      </c>
      <c r="K427" s="47"/>
      <c r="L427" s="34" t="str">
        <f>IF(B427="","",SUMIF('5.経済減価償却'!$H$4:$H$3000,B427,'5.経済減価償却'!$G$4:$G$3000))</f>
        <v/>
      </c>
      <c r="M427" s="34" t="str">
        <f t="shared" si="94"/>
        <v/>
      </c>
      <c r="N427" s="34" t="str">
        <f>IF(B427="","",VLOOKUP(B427,'6.直接費'!$B$5:$G$501,3,FALSE))</f>
        <v/>
      </c>
      <c r="O427" s="34" t="str">
        <f t="shared" si="95"/>
        <v/>
      </c>
      <c r="P427" s="34" t="str">
        <f>IF($B427="","",VLOOKUP($B427,'6.直接費'!$B$5:$G$501,4,FALSE))</f>
        <v/>
      </c>
      <c r="Q427" s="34"/>
      <c r="R427" s="34"/>
      <c r="S427" s="34" t="str">
        <f t="shared" si="99"/>
        <v/>
      </c>
      <c r="T427" s="34" t="str">
        <f t="shared" si="99"/>
        <v/>
      </c>
      <c r="U427" s="34" t="str">
        <f t="shared" si="99"/>
        <v/>
      </c>
      <c r="V427" s="34" t="str">
        <f t="shared" si="99"/>
        <v/>
      </c>
      <c r="W427" s="34" t="str">
        <f t="shared" si="99"/>
        <v/>
      </c>
      <c r="X427" s="34" t="str">
        <f t="shared" si="99"/>
        <v/>
      </c>
      <c r="Y427" s="34" t="str">
        <f t="shared" si="99"/>
        <v/>
      </c>
      <c r="Z427" s="34" t="str">
        <f t="shared" si="99"/>
        <v/>
      </c>
      <c r="AA427" s="34" t="str">
        <f t="shared" si="99"/>
        <v/>
      </c>
      <c r="AB427" s="34" t="str">
        <f t="shared" si="99"/>
        <v/>
      </c>
      <c r="AC427" s="34" t="str">
        <f t="shared" si="99"/>
        <v/>
      </c>
      <c r="AD427" s="34" t="str">
        <f t="shared" si="99"/>
        <v/>
      </c>
      <c r="AE427" s="34" t="str">
        <f t="shared" si="99"/>
        <v/>
      </c>
      <c r="AF427" s="34" t="str">
        <f t="shared" si="99"/>
        <v/>
      </c>
      <c r="AG427" s="34" t="str">
        <f t="shared" si="99"/>
        <v/>
      </c>
      <c r="AH427" s="34" t="str">
        <f t="shared" si="99"/>
        <v/>
      </c>
      <c r="AI427" s="34" t="str">
        <f t="shared" si="99"/>
        <v/>
      </c>
      <c r="AJ427" s="34" t="str">
        <f t="shared" si="99"/>
        <v/>
      </c>
      <c r="AK427" s="34" t="str">
        <f t="shared" si="99"/>
        <v/>
      </c>
      <c r="AL427" s="34" t="str">
        <f t="shared" si="99"/>
        <v/>
      </c>
      <c r="AM427" s="34" t="str">
        <f t="shared" si="99"/>
        <v/>
      </c>
      <c r="AN427" s="34" t="str">
        <f t="shared" si="99"/>
        <v/>
      </c>
      <c r="AO427" s="34" t="str">
        <f t="shared" si="99"/>
        <v/>
      </c>
      <c r="AP427" s="34" t="str">
        <f t="shared" si="99"/>
        <v/>
      </c>
      <c r="AQ427" s="34" t="str">
        <f t="shared" si="99"/>
        <v/>
      </c>
      <c r="AR427" s="34" t="str">
        <f t="shared" si="99"/>
        <v/>
      </c>
      <c r="AS427" s="34" t="str">
        <f t="shared" si="99"/>
        <v/>
      </c>
      <c r="AT427" s="34" t="str">
        <f t="shared" si="99"/>
        <v/>
      </c>
      <c r="AU427" s="34" t="str">
        <f t="shared" si="99"/>
        <v/>
      </c>
      <c r="AV427" s="34" t="str">
        <f t="shared" si="99"/>
        <v/>
      </c>
    </row>
    <row r="428" spans="2:48" ht="21.9" customHeight="1">
      <c r="B428" s="86" t="str">
        <f>IF('4.製品一覧'!B427="","",'4.製品一覧'!B427)</f>
        <v/>
      </c>
      <c r="C428" s="86" t="str">
        <f>IFERROR(VLOOKUP(B428,'4.製品一覧'!$B$4:$C$500,2,FALSE),"")</f>
        <v/>
      </c>
      <c r="D428" s="34">
        <f>SUMIF('2.売上実績'!$C$4:$C$5000,$B428,'2.売上実績'!$D$4:$D$5000)</f>
        <v>0</v>
      </c>
      <c r="E428" s="35">
        <f t="shared" si="89"/>
        <v>0</v>
      </c>
      <c r="F428" s="34">
        <f>IF(B428="",0,D428*VLOOKUP(B428,'4.製品一覧'!$B$4:$E$500,4,FALSE))</f>
        <v>0</v>
      </c>
      <c r="G428" s="35">
        <f t="shared" si="90"/>
        <v>0</v>
      </c>
      <c r="H428" s="35">
        <f t="shared" si="91"/>
        <v>0</v>
      </c>
      <c r="I428" s="113">
        <f t="shared" si="92"/>
        <v>0</v>
      </c>
      <c r="J428" s="114">
        <f t="shared" si="93"/>
        <v>0</v>
      </c>
      <c r="K428" s="47"/>
      <c r="L428" s="34" t="str">
        <f>IF(B428="","",SUMIF('5.経済減価償却'!$H$4:$H$3000,B428,'5.経済減価償却'!$G$4:$G$3000))</f>
        <v/>
      </c>
      <c r="M428" s="34" t="str">
        <f t="shared" si="94"/>
        <v/>
      </c>
      <c r="N428" s="34" t="str">
        <f>IF(B428="","",VLOOKUP(B428,'6.直接費'!$B$5:$G$501,3,FALSE))</f>
        <v/>
      </c>
      <c r="O428" s="34" t="str">
        <f t="shared" si="95"/>
        <v/>
      </c>
      <c r="P428" s="34" t="str">
        <f>IF($B428="","",VLOOKUP($B428,'6.直接費'!$B$5:$G$501,4,FALSE))</f>
        <v/>
      </c>
      <c r="Q428" s="34"/>
      <c r="R428" s="34"/>
      <c r="S428" s="34" t="str">
        <f t="shared" si="99"/>
        <v/>
      </c>
      <c r="T428" s="34" t="str">
        <f t="shared" si="99"/>
        <v/>
      </c>
      <c r="U428" s="34" t="str">
        <f t="shared" si="99"/>
        <v/>
      </c>
      <c r="V428" s="34" t="str">
        <f t="shared" si="99"/>
        <v/>
      </c>
      <c r="W428" s="34" t="str">
        <f t="shared" si="99"/>
        <v/>
      </c>
      <c r="X428" s="34" t="str">
        <f t="shared" si="99"/>
        <v/>
      </c>
      <c r="Y428" s="34" t="str">
        <f t="shared" si="99"/>
        <v/>
      </c>
      <c r="Z428" s="34" t="str">
        <f t="shared" si="99"/>
        <v/>
      </c>
      <c r="AA428" s="34" t="str">
        <f t="shared" si="99"/>
        <v/>
      </c>
      <c r="AB428" s="34" t="str">
        <f t="shared" si="99"/>
        <v/>
      </c>
      <c r="AC428" s="34" t="str">
        <f t="shared" si="99"/>
        <v/>
      </c>
      <c r="AD428" s="34" t="str">
        <f t="shared" si="99"/>
        <v/>
      </c>
      <c r="AE428" s="34" t="str">
        <f t="shared" si="99"/>
        <v/>
      </c>
      <c r="AF428" s="34" t="str">
        <f t="shared" si="99"/>
        <v/>
      </c>
      <c r="AG428" s="34" t="str">
        <f t="shared" si="99"/>
        <v/>
      </c>
      <c r="AH428" s="34" t="str">
        <f t="shared" si="99"/>
        <v/>
      </c>
      <c r="AI428" s="34" t="str">
        <f t="shared" si="99"/>
        <v/>
      </c>
      <c r="AJ428" s="34" t="str">
        <f t="shared" si="99"/>
        <v/>
      </c>
      <c r="AK428" s="34" t="str">
        <f t="shared" si="99"/>
        <v/>
      </c>
      <c r="AL428" s="34" t="str">
        <f t="shared" si="99"/>
        <v/>
      </c>
      <c r="AM428" s="34" t="str">
        <f t="shared" si="99"/>
        <v/>
      </c>
      <c r="AN428" s="34" t="str">
        <f t="shared" si="99"/>
        <v/>
      </c>
      <c r="AO428" s="34" t="str">
        <f t="shared" si="99"/>
        <v/>
      </c>
      <c r="AP428" s="34" t="str">
        <f t="shared" si="99"/>
        <v/>
      </c>
      <c r="AQ428" s="34" t="str">
        <f t="shared" si="99"/>
        <v/>
      </c>
      <c r="AR428" s="34" t="str">
        <f t="shared" si="99"/>
        <v/>
      </c>
      <c r="AS428" s="34" t="str">
        <f t="shared" si="99"/>
        <v/>
      </c>
      <c r="AT428" s="34" t="str">
        <f t="shared" si="99"/>
        <v/>
      </c>
      <c r="AU428" s="34" t="str">
        <f t="shared" si="99"/>
        <v/>
      </c>
      <c r="AV428" s="34" t="str">
        <f t="shared" si="99"/>
        <v/>
      </c>
    </row>
    <row r="429" spans="2:48" ht="21.9" customHeight="1">
      <c r="B429" s="86" t="str">
        <f>IF('4.製品一覧'!B428="","",'4.製品一覧'!B428)</f>
        <v/>
      </c>
      <c r="C429" s="86" t="str">
        <f>IFERROR(VLOOKUP(B429,'4.製品一覧'!$B$4:$C$500,2,FALSE),"")</f>
        <v/>
      </c>
      <c r="D429" s="34">
        <f>SUMIF('2.売上実績'!$C$4:$C$5000,$B429,'2.売上実績'!$D$4:$D$5000)</f>
        <v>0</v>
      </c>
      <c r="E429" s="35">
        <f t="shared" si="89"/>
        <v>0</v>
      </c>
      <c r="F429" s="34">
        <f>IF(B429="",0,D429*VLOOKUP(B429,'4.製品一覧'!$B$4:$E$500,4,FALSE))</f>
        <v>0</v>
      </c>
      <c r="G429" s="35">
        <f t="shared" si="90"/>
        <v>0</v>
      </c>
      <c r="H429" s="35">
        <f t="shared" si="91"/>
        <v>0</v>
      </c>
      <c r="I429" s="113">
        <f t="shared" si="92"/>
        <v>0</v>
      </c>
      <c r="J429" s="114">
        <f t="shared" si="93"/>
        <v>0</v>
      </c>
      <c r="K429" s="47"/>
      <c r="L429" s="34" t="str">
        <f>IF(B429="","",SUMIF('5.経済減価償却'!$H$4:$H$3000,B429,'5.経済減価償却'!$G$4:$G$3000))</f>
        <v/>
      </c>
      <c r="M429" s="34" t="str">
        <f t="shared" si="94"/>
        <v/>
      </c>
      <c r="N429" s="34" t="str">
        <f>IF(B429="","",VLOOKUP(B429,'6.直接費'!$B$5:$G$501,3,FALSE))</f>
        <v/>
      </c>
      <c r="O429" s="34" t="str">
        <f t="shared" si="95"/>
        <v/>
      </c>
      <c r="P429" s="34" t="str">
        <f>IF($B429="","",VLOOKUP($B429,'6.直接費'!$B$5:$G$501,4,FALSE))</f>
        <v/>
      </c>
      <c r="Q429" s="34"/>
      <c r="R429" s="34"/>
      <c r="S429" s="34" t="str">
        <f t="shared" si="99"/>
        <v/>
      </c>
      <c r="T429" s="34" t="str">
        <f t="shared" si="99"/>
        <v/>
      </c>
      <c r="U429" s="34" t="str">
        <f t="shared" si="99"/>
        <v/>
      </c>
      <c r="V429" s="34" t="str">
        <f t="shared" si="99"/>
        <v/>
      </c>
      <c r="W429" s="34" t="str">
        <f t="shared" si="99"/>
        <v/>
      </c>
      <c r="X429" s="34" t="str">
        <f t="shared" si="99"/>
        <v/>
      </c>
      <c r="Y429" s="34" t="str">
        <f t="shared" si="99"/>
        <v/>
      </c>
      <c r="Z429" s="34" t="str">
        <f t="shared" si="99"/>
        <v/>
      </c>
      <c r="AA429" s="34" t="str">
        <f t="shared" si="99"/>
        <v/>
      </c>
      <c r="AB429" s="34" t="str">
        <f t="shared" si="99"/>
        <v/>
      </c>
      <c r="AC429" s="34" t="str">
        <f t="shared" si="99"/>
        <v/>
      </c>
      <c r="AD429" s="34" t="str">
        <f t="shared" si="99"/>
        <v/>
      </c>
      <c r="AE429" s="34" t="str">
        <f t="shared" si="99"/>
        <v/>
      </c>
      <c r="AF429" s="34" t="str">
        <f t="shared" si="99"/>
        <v/>
      </c>
      <c r="AG429" s="34" t="str">
        <f t="shared" si="99"/>
        <v/>
      </c>
      <c r="AH429" s="34" t="str">
        <f t="shared" si="99"/>
        <v/>
      </c>
      <c r="AI429" s="34" t="str">
        <f t="shared" si="99"/>
        <v/>
      </c>
      <c r="AJ429" s="34" t="str">
        <f t="shared" si="99"/>
        <v/>
      </c>
      <c r="AK429" s="34" t="str">
        <f t="shared" si="99"/>
        <v/>
      </c>
      <c r="AL429" s="34" t="str">
        <f t="shared" si="99"/>
        <v/>
      </c>
      <c r="AM429" s="34" t="str">
        <f t="shared" si="99"/>
        <v/>
      </c>
      <c r="AN429" s="34" t="str">
        <f t="shared" si="99"/>
        <v/>
      </c>
      <c r="AO429" s="34" t="str">
        <f t="shared" si="99"/>
        <v/>
      </c>
      <c r="AP429" s="34" t="str">
        <f t="shared" si="99"/>
        <v/>
      </c>
      <c r="AQ429" s="34" t="str">
        <f t="shared" si="99"/>
        <v/>
      </c>
      <c r="AR429" s="34" t="str">
        <f t="shared" si="99"/>
        <v/>
      </c>
      <c r="AS429" s="34" t="str">
        <f t="shared" si="99"/>
        <v/>
      </c>
      <c r="AT429" s="34" t="str">
        <f t="shared" si="99"/>
        <v/>
      </c>
      <c r="AU429" s="34" t="str">
        <f t="shared" si="99"/>
        <v/>
      </c>
      <c r="AV429" s="34" t="str">
        <f t="shared" si="99"/>
        <v/>
      </c>
    </row>
    <row r="430" spans="2:48" ht="21.9" customHeight="1">
      <c r="B430" s="86" t="str">
        <f>IF('4.製品一覧'!B429="","",'4.製品一覧'!B429)</f>
        <v/>
      </c>
      <c r="C430" s="86" t="str">
        <f>IFERROR(VLOOKUP(B430,'4.製品一覧'!$B$4:$C$500,2,FALSE),"")</f>
        <v/>
      </c>
      <c r="D430" s="34">
        <f>SUMIF('2.売上実績'!$C$4:$C$5000,$B430,'2.売上実績'!$D$4:$D$5000)</f>
        <v>0</v>
      </c>
      <c r="E430" s="35">
        <f t="shared" si="89"/>
        <v>0</v>
      </c>
      <c r="F430" s="34">
        <f>IF(B430="",0,D430*VLOOKUP(B430,'4.製品一覧'!$B$4:$E$500,4,FALSE))</f>
        <v>0</v>
      </c>
      <c r="G430" s="35">
        <f t="shared" si="90"/>
        <v>0</v>
      </c>
      <c r="H430" s="35">
        <f t="shared" si="91"/>
        <v>0</v>
      </c>
      <c r="I430" s="113">
        <f t="shared" si="92"/>
        <v>0</v>
      </c>
      <c r="J430" s="114">
        <f t="shared" si="93"/>
        <v>0</v>
      </c>
      <c r="K430" s="47"/>
      <c r="L430" s="34" t="str">
        <f>IF(B430="","",SUMIF('5.経済減価償却'!$H$4:$H$3000,B430,'5.経済減価償却'!$G$4:$G$3000))</f>
        <v/>
      </c>
      <c r="M430" s="34" t="str">
        <f t="shared" si="94"/>
        <v/>
      </c>
      <c r="N430" s="34" t="str">
        <f>IF(B430="","",VLOOKUP(B430,'6.直接費'!$B$5:$G$501,3,FALSE))</f>
        <v/>
      </c>
      <c r="O430" s="34" t="str">
        <f t="shared" si="95"/>
        <v/>
      </c>
      <c r="P430" s="34" t="str">
        <f>IF($B430="","",VLOOKUP($B430,'6.直接費'!$B$5:$G$501,4,FALSE))</f>
        <v/>
      </c>
      <c r="Q430" s="34"/>
      <c r="R430" s="34"/>
      <c r="S430" s="34" t="str">
        <f t="shared" ref="S430:AV438" si="100">IF(OR($B430="",S$4=""),"",IF(S$4="売上数",S$3*$E430,IF(S$4="汎用配賦値",S$3*$G430,IF(AND(S$4="均一配賦",$B$3&gt;0),S$3/$B$3,IF(S$4="減価償却費",S$3*$H430)))))</f>
        <v/>
      </c>
      <c r="T430" s="34" t="str">
        <f t="shared" si="100"/>
        <v/>
      </c>
      <c r="U430" s="34" t="str">
        <f t="shared" si="100"/>
        <v/>
      </c>
      <c r="V430" s="34" t="str">
        <f t="shared" si="100"/>
        <v/>
      </c>
      <c r="W430" s="34" t="str">
        <f t="shared" si="100"/>
        <v/>
      </c>
      <c r="X430" s="34" t="str">
        <f t="shared" si="100"/>
        <v/>
      </c>
      <c r="Y430" s="34" t="str">
        <f t="shared" si="100"/>
        <v/>
      </c>
      <c r="Z430" s="34" t="str">
        <f t="shared" si="100"/>
        <v/>
      </c>
      <c r="AA430" s="34" t="str">
        <f t="shared" si="100"/>
        <v/>
      </c>
      <c r="AB430" s="34" t="str">
        <f t="shared" si="100"/>
        <v/>
      </c>
      <c r="AC430" s="34" t="str">
        <f t="shared" si="100"/>
        <v/>
      </c>
      <c r="AD430" s="34" t="str">
        <f t="shared" si="100"/>
        <v/>
      </c>
      <c r="AE430" s="34" t="str">
        <f t="shared" si="100"/>
        <v/>
      </c>
      <c r="AF430" s="34" t="str">
        <f t="shared" si="100"/>
        <v/>
      </c>
      <c r="AG430" s="34" t="str">
        <f t="shared" si="100"/>
        <v/>
      </c>
      <c r="AH430" s="34" t="str">
        <f t="shared" si="100"/>
        <v/>
      </c>
      <c r="AI430" s="34" t="str">
        <f t="shared" si="100"/>
        <v/>
      </c>
      <c r="AJ430" s="34" t="str">
        <f t="shared" si="100"/>
        <v/>
      </c>
      <c r="AK430" s="34" t="str">
        <f t="shared" si="100"/>
        <v/>
      </c>
      <c r="AL430" s="34" t="str">
        <f t="shared" si="100"/>
        <v/>
      </c>
      <c r="AM430" s="34" t="str">
        <f t="shared" si="100"/>
        <v/>
      </c>
      <c r="AN430" s="34" t="str">
        <f t="shared" si="100"/>
        <v/>
      </c>
      <c r="AO430" s="34" t="str">
        <f t="shared" si="100"/>
        <v/>
      </c>
      <c r="AP430" s="34" t="str">
        <f t="shared" si="100"/>
        <v/>
      </c>
      <c r="AQ430" s="34" t="str">
        <f t="shared" si="100"/>
        <v/>
      </c>
      <c r="AR430" s="34" t="str">
        <f t="shared" si="100"/>
        <v/>
      </c>
      <c r="AS430" s="34" t="str">
        <f t="shared" si="100"/>
        <v/>
      </c>
      <c r="AT430" s="34" t="str">
        <f t="shared" si="100"/>
        <v/>
      </c>
      <c r="AU430" s="34" t="str">
        <f t="shared" si="100"/>
        <v/>
      </c>
      <c r="AV430" s="34" t="str">
        <f t="shared" si="100"/>
        <v/>
      </c>
    </row>
    <row r="431" spans="2:48" ht="21.9" customHeight="1">
      <c r="B431" s="86" t="str">
        <f>IF('4.製品一覧'!B430="","",'4.製品一覧'!B430)</f>
        <v/>
      </c>
      <c r="C431" s="86" t="str">
        <f>IFERROR(VLOOKUP(B431,'4.製品一覧'!$B$4:$C$500,2,FALSE),"")</f>
        <v/>
      </c>
      <c r="D431" s="34">
        <f>SUMIF('2.売上実績'!$C$4:$C$5000,$B431,'2.売上実績'!$D$4:$D$5000)</f>
        <v>0</v>
      </c>
      <c r="E431" s="35">
        <f t="shared" si="89"/>
        <v>0</v>
      </c>
      <c r="F431" s="34">
        <f>IF(B431="",0,D431*VLOOKUP(B431,'4.製品一覧'!$B$4:$E$500,4,FALSE))</f>
        <v>0</v>
      </c>
      <c r="G431" s="35">
        <f t="shared" si="90"/>
        <v>0</v>
      </c>
      <c r="H431" s="35">
        <f t="shared" si="91"/>
        <v>0</v>
      </c>
      <c r="I431" s="113">
        <f t="shared" si="92"/>
        <v>0</v>
      </c>
      <c r="J431" s="114">
        <f t="shared" si="93"/>
        <v>0</v>
      </c>
      <c r="K431" s="47"/>
      <c r="L431" s="34" t="str">
        <f>IF(B431="","",SUMIF('5.経済減価償却'!$H$4:$H$3000,B431,'5.経済減価償却'!$G$4:$G$3000))</f>
        <v/>
      </c>
      <c r="M431" s="34" t="str">
        <f t="shared" si="94"/>
        <v/>
      </c>
      <c r="N431" s="34" t="str">
        <f>IF(B431="","",VLOOKUP(B431,'6.直接費'!$B$5:$G$501,3,FALSE))</f>
        <v/>
      </c>
      <c r="O431" s="34" t="str">
        <f t="shared" si="95"/>
        <v/>
      </c>
      <c r="P431" s="34" t="str">
        <f>IF($B431="","",VLOOKUP($B431,'6.直接費'!$B$5:$G$501,4,FALSE))</f>
        <v/>
      </c>
      <c r="Q431" s="34"/>
      <c r="R431" s="34"/>
      <c r="S431" s="34" t="str">
        <f t="shared" si="100"/>
        <v/>
      </c>
      <c r="T431" s="34" t="str">
        <f t="shared" si="100"/>
        <v/>
      </c>
      <c r="U431" s="34" t="str">
        <f t="shared" si="100"/>
        <v/>
      </c>
      <c r="V431" s="34" t="str">
        <f t="shared" si="100"/>
        <v/>
      </c>
      <c r="W431" s="34" t="str">
        <f t="shared" si="100"/>
        <v/>
      </c>
      <c r="X431" s="34" t="str">
        <f t="shared" si="100"/>
        <v/>
      </c>
      <c r="Y431" s="34" t="str">
        <f t="shared" si="100"/>
        <v/>
      </c>
      <c r="Z431" s="34" t="str">
        <f t="shared" si="100"/>
        <v/>
      </c>
      <c r="AA431" s="34" t="str">
        <f t="shared" si="100"/>
        <v/>
      </c>
      <c r="AB431" s="34" t="str">
        <f t="shared" si="100"/>
        <v/>
      </c>
      <c r="AC431" s="34" t="str">
        <f t="shared" si="100"/>
        <v/>
      </c>
      <c r="AD431" s="34" t="str">
        <f t="shared" si="100"/>
        <v/>
      </c>
      <c r="AE431" s="34" t="str">
        <f t="shared" si="100"/>
        <v/>
      </c>
      <c r="AF431" s="34" t="str">
        <f t="shared" si="100"/>
        <v/>
      </c>
      <c r="AG431" s="34" t="str">
        <f t="shared" si="100"/>
        <v/>
      </c>
      <c r="AH431" s="34" t="str">
        <f t="shared" si="100"/>
        <v/>
      </c>
      <c r="AI431" s="34" t="str">
        <f t="shared" si="100"/>
        <v/>
      </c>
      <c r="AJ431" s="34" t="str">
        <f t="shared" si="100"/>
        <v/>
      </c>
      <c r="AK431" s="34" t="str">
        <f t="shared" si="100"/>
        <v/>
      </c>
      <c r="AL431" s="34" t="str">
        <f t="shared" si="100"/>
        <v/>
      </c>
      <c r="AM431" s="34" t="str">
        <f t="shared" si="100"/>
        <v/>
      </c>
      <c r="AN431" s="34" t="str">
        <f t="shared" si="100"/>
        <v/>
      </c>
      <c r="AO431" s="34" t="str">
        <f t="shared" si="100"/>
        <v/>
      </c>
      <c r="AP431" s="34" t="str">
        <f t="shared" si="100"/>
        <v/>
      </c>
      <c r="AQ431" s="34" t="str">
        <f t="shared" si="100"/>
        <v/>
      </c>
      <c r="AR431" s="34" t="str">
        <f t="shared" si="100"/>
        <v/>
      </c>
      <c r="AS431" s="34" t="str">
        <f t="shared" si="100"/>
        <v/>
      </c>
      <c r="AT431" s="34" t="str">
        <f t="shared" si="100"/>
        <v/>
      </c>
      <c r="AU431" s="34" t="str">
        <f t="shared" si="100"/>
        <v/>
      </c>
      <c r="AV431" s="34" t="str">
        <f t="shared" si="100"/>
        <v/>
      </c>
    </row>
    <row r="432" spans="2:48" ht="21.9" customHeight="1">
      <c r="B432" s="86" t="str">
        <f>IF('4.製品一覧'!B431="","",'4.製品一覧'!B431)</f>
        <v/>
      </c>
      <c r="C432" s="86" t="str">
        <f>IFERROR(VLOOKUP(B432,'4.製品一覧'!$B$4:$C$500,2,FALSE),"")</f>
        <v/>
      </c>
      <c r="D432" s="34">
        <f>SUMIF('2.売上実績'!$C$4:$C$5000,$B432,'2.売上実績'!$D$4:$D$5000)</f>
        <v>0</v>
      </c>
      <c r="E432" s="35">
        <f t="shared" si="89"/>
        <v>0</v>
      </c>
      <c r="F432" s="34">
        <f>IF(B432="",0,D432*VLOOKUP(B432,'4.製品一覧'!$B$4:$E$500,4,FALSE))</f>
        <v>0</v>
      </c>
      <c r="G432" s="35">
        <f t="shared" si="90"/>
        <v>0</v>
      </c>
      <c r="H432" s="35">
        <f t="shared" si="91"/>
        <v>0</v>
      </c>
      <c r="I432" s="113">
        <f t="shared" si="92"/>
        <v>0</v>
      </c>
      <c r="J432" s="114">
        <f t="shared" si="93"/>
        <v>0</v>
      </c>
      <c r="K432" s="47"/>
      <c r="L432" s="34" t="str">
        <f>IF(B432="","",SUMIF('5.経済減価償却'!$H$4:$H$3000,B432,'5.経済減価償却'!$G$4:$G$3000))</f>
        <v/>
      </c>
      <c r="M432" s="34" t="str">
        <f t="shared" si="94"/>
        <v/>
      </c>
      <c r="N432" s="34" t="str">
        <f>IF(B432="","",VLOOKUP(B432,'6.直接費'!$B$5:$G$501,3,FALSE))</f>
        <v/>
      </c>
      <c r="O432" s="34" t="str">
        <f t="shared" si="95"/>
        <v/>
      </c>
      <c r="P432" s="34" t="str">
        <f>IF($B432="","",VLOOKUP($B432,'6.直接費'!$B$5:$G$501,4,FALSE))</f>
        <v/>
      </c>
      <c r="Q432" s="34"/>
      <c r="R432" s="34"/>
      <c r="S432" s="34" t="str">
        <f t="shared" si="100"/>
        <v/>
      </c>
      <c r="T432" s="34" t="str">
        <f t="shared" si="100"/>
        <v/>
      </c>
      <c r="U432" s="34" t="str">
        <f t="shared" si="100"/>
        <v/>
      </c>
      <c r="V432" s="34" t="str">
        <f t="shared" si="100"/>
        <v/>
      </c>
      <c r="W432" s="34" t="str">
        <f t="shared" si="100"/>
        <v/>
      </c>
      <c r="X432" s="34" t="str">
        <f t="shared" si="100"/>
        <v/>
      </c>
      <c r="Y432" s="34" t="str">
        <f t="shared" si="100"/>
        <v/>
      </c>
      <c r="Z432" s="34" t="str">
        <f t="shared" si="100"/>
        <v/>
      </c>
      <c r="AA432" s="34" t="str">
        <f t="shared" si="100"/>
        <v/>
      </c>
      <c r="AB432" s="34" t="str">
        <f t="shared" si="100"/>
        <v/>
      </c>
      <c r="AC432" s="34" t="str">
        <f t="shared" si="100"/>
        <v/>
      </c>
      <c r="AD432" s="34" t="str">
        <f t="shared" si="100"/>
        <v/>
      </c>
      <c r="AE432" s="34" t="str">
        <f t="shared" si="100"/>
        <v/>
      </c>
      <c r="AF432" s="34" t="str">
        <f t="shared" si="100"/>
        <v/>
      </c>
      <c r="AG432" s="34" t="str">
        <f t="shared" si="100"/>
        <v/>
      </c>
      <c r="AH432" s="34" t="str">
        <f t="shared" si="100"/>
        <v/>
      </c>
      <c r="AI432" s="34" t="str">
        <f t="shared" si="100"/>
        <v/>
      </c>
      <c r="AJ432" s="34" t="str">
        <f t="shared" si="100"/>
        <v/>
      </c>
      <c r="AK432" s="34" t="str">
        <f t="shared" si="100"/>
        <v/>
      </c>
      <c r="AL432" s="34" t="str">
        <f t="shared" si="100"/>
        <v/>
      </c>
      <c r="AM432" s="34" t="str">
        <f t="shared" si="100"/>
        <v/>
      </c>
      <c r="AN432" s="34" t="str">
        <f t="shared" si="100"/>
        <v/>
      </c>
      <c r="AO432" s="34" t="str">
        <f t="shared" si="100"/>
        <v/>
      </c>
      <c r="AP432" s="34" t="str">
        <f t="shared" si="100"/>
        <v/>
      </c>
      <c r="AQ432" s="34" t="str">
        <f t="shared" si="100"/>
        <v/>
      </c>
      <c r="AR432" s="34" t="str">
        <f t="shared" si="100"/>
        <v/>
      </c>
      <c r="AS432" s="34" t="str">
        <f t="shared" si="100"/>
        <v/>
      </c>
      <c r="AT432" s="34" t="str">
        <f t="shared" si="100"/>
        <v/>
      </c>
      <c r="AU432" s="34" t="str">
        <f t="shared" si="100"/>
        <v/>
      </c>
      <c r="AV432" s="34" t="str">
        <f t="shared" si="100"/>
        <v/>
      </c>
    </row>
    <row r="433" spans="2:48" ht="21.9" customHeight="1">
      <c r="B433" s="86" t="str">
        <f>IF('4.製品一覧'!B432="","",'4.製品一覧'!B432)</f>
        <v/>
      </c>
      <c r="C433" s="86" t="str">
        <f>IFERROR(VLOOKUP(B433,'4.製品一覧'!$B$4:$C$500,2,FALSE),"")</f>
        <v/>
      </c>
      <c r="D433" s="34">
        <f>SUMIF('2.売上実績'!$C$4:$C$5000,$B433,'2.売上実績'!$D$4:$D$5000)</f>
        <v>0</v>
      </c>
      <c r="E433" s="35">
        <f t="shared" si="89"/>
        <v>0</v>
      </c>
      <c r="F433" s="34">
        <f>IF(B433="",0,D433*VLOOKUP(B433,'4.製品一覧'!$B$4:$E$500,4,FALSE))</f>
        <v>0</v>
      </c>
      <c r="G433" s="35">
        <f t="shared" si="90"/>
        <v>0</v>
      </c>
      <c r="H433" s="35">
        <f t="shared" si="91"/>
        <v>0</v>
      </c>
      <c r="I433" s="113">
        <f t="shared" si="92"/>
        <v>0</v>
      </c>
      <c r="J433" s="114">
        <f t="shared" si="93"/>
        <v>0</v>
      </c>
      <c r="K433" s="47"/>
      <c r="L433" s="34" t="str">
        <f>IF(B433="","",SUMIF('5.経済減価償却'!$H$4:$H$3000,B433,'5.経済減価償却'!$G$4:$G$3000))</f>
        <v/>
      </c>
      <c r="M433" s="34" t="str">
        <f t="shared" si="94"/>
        <v/>
      </c>
      <c r="N433" s="34" t="str">
        <f>IF(B433="","",VLOOKUP(B433,'6.直接費'!$B$5:$G$501,3,FALSE))</f>
        <v/>
      </c>
      <c r="O433" s="34" t="str">
        <f t="shared" si="95"/>
        <v/>
      </c>
      <c r="P433" s="34" t="str">
        <f>IF($B433="","",VLOOKUP($B433,'6.直接費'!$B$5:$G$501,4,FALSE))</f>
        <v/>
      </c>
      <c r="Q433" s="34"/>
      <c r="R433" s="34"/>
      <c r="S433" s="34" t="str">
        <f t="shared" si="100"/>
        <v/>
      </c>
      <c r="T433" s="34" t="str">
        <f t="shared" si="100"/>
        <v/>
      </c>
      <c r="U433" s="34" t="str">
        <f t="shared" si="100"/>
        <v/>
      </c>
      <c r="V433" s="34" t="str">
        <f t="shared" si="100"/>
        <v/>
      </c>
      <c r="W433" s="34" t="str">
        <f t="shared" si="100"/>
        <v/>
      </c>
      <c r="X433" s="34" t="str">
        <f t="shared" si="100"/>
        <v/>
      </c>
      <c r="Y433" s="34" t="str">
        <f t="shared" si="100"/>
        <v/>
      </c>
      <c r="Z433" s="34" t="str">
        <f t="shared" si="100"/>
        <v/>
      </c>
      <c r="AA433" s="34" t="str">
        <f t="shared" si="100"/>
        <v/>
      </c>
      <c r="AB433" s="34" t="str">
        <f t="shared" si="100"/>
        <v/>
      </c>
      <c r="AC433" s="34" t="str">
        <f t="shared" si="100"/>
        <v/>
      </c>
      <c r="AD433" s="34" t="str">
        <f t="shared" si="100"/>
        <v/>
      </c>
      <c r="AE433" s="34" t="str">
        <f t="shared" si="100"/>
        <v/>
      </c>
      <c r="AF433" s="34" t="str">
        <f t="shared" si="100"/>
        <v/>
      </c>
      <c r="AG433" s="34" t="str">
        <f t="shared" si="100"/>
        <v/>
      </c>
      <c r="AH433" s="34" t="str">
        <f t="shared" si="100"/>
        <v/>
      </c>
      <c r="AI433" s="34" t="str">
        <f t="shared" si="100"/>
        <v/>
      </c>
      <c r="AJ433" s="34" t="str">
        <f t="shared" si="100"/>
        <v/>
      </c>
      <c r="AK433" s="34" t="str">
        <f t="shared" si="100"/>
        <v/>
      </c>
      <c r="AL433" s="34" t="str">
        <f t="shared" si="100"/>
        <v/>
      </c>
      <c r="AM433" s="34" t="str">
        <f t="shared" si="100"/>
        <v/>
      </c>
      <c r="AN433" s="34" t="str">
        <f t="shared" si="100"/>
        <v/>
      </c>
      <c r="AO433" s="34" t="str">
        <f t="shared" si="100"/>
        <v/>
      </c>
      <c r="AP433" s="34" t="str">
        <f t="shared" si="100"/>
        <v/>
      </c>
      <c r="AQ433" s="34" t="str">
        <f t="shared" si="100"/>
        <v/>
      </c>
      <c r="AR433" s="34" t="str">
        <f t="shared" si="100"/>
        <v/>
      </c>
      <c r="AS433" s="34" t="str">
        <f t="shared" si="100"/>
        <v/>
      </c>
      <c r="AT433" s="34" t="str">
        <f t="shared" si="100"/>
        <v/>
      </c>
      <c r="AU433" s="34" t="str">
        <f t="shared" si="100"/>
        <v/>
      </c>
      <c r="AV433" s="34" t="str">
        <f t="shared" si="100"/>
        <v/>
      </c>
    </row>
    <row r="434" spans="2:48" ht="21.9" customHeight="1">
      <c r="B434" s="86" t="str">
        <f>IF('4.製品一覧'!B433="","",'4.製品一覧'!B433)</f>
        <v/>
      </c>
      <c r="C434" s="86" t="str">
        <f>IFERROR(VLOOKUP(B434,'4.製品一覧'!$B$4:$C$500,2,FALSE),"")</f>
        <v/>
      </c>
      <c r="D434" s="34">
        <f>SUMIF('2.売上実績'!$C$4:$C$5000,$B434,'2.売上実績'!$D$4:$D$5000)</f>
        <v>0</v>
      </c>
      <c r="E434" s="35">
        <f t="shared" si="89"/>
        <v>0</v>
      </c>
      <c r="F434" s="34">
        <f>IF(B434="",0,D434*VLOOKUP(B434,'4.製品一覧'!$B$4:$E$500,4,FALSE))</f>
        <v>0</v>
      </c>
      <c r="G434" s="35">
        <f t="shared" si="90"/>
        <v>0</v>
      </c>
      <c r="H434" s="35">
        <f t="shared" si="91"/>
        <v>0</v>
      </c>
      <c r="I434" s="113">
        <f t="shared" si="92"/>
        <v>0</v>
      </c>
      <c r="J434" s="114">
        <f t="shared" si="93"/>
        <v>0</v>
      </c>
      <c r="K434" s="47"/>
      <c r="L434" s="34" t="str">
        <f>IF(B434="","",SUMIF('5.経済減価償却'!$H$4:$H$3000,B434,'5.経済減価償却'!$G$4:$G$3000))</f>
        <v/>
      </c>
      <c r="M434" s="34" t="str">
        <f t="shared" si="94"/>
        <v/>
      </c>
      <c r="N434" s="34" t="str">
        <f>IF(B434="","",VLOOKUP(B434,'6.直接費'!$B$5:$G$501,3,FALSE))</f>
        <v/>
      </c>
      <c r="O434" s="34" t="str">
        <f t="shared" si="95"/>
        <v/>
      </c>
      <c r="P434" s="34" t="str">
        <f>IF($B434="","",VLOOKUP($B434,'6.直接費'!$B$5:$G$501,4,FALSE))</f>
        <v/>
      </c>
      <c r="Q434" s="34"/>
      <c r="R434" s="34"/>
      <c r="S434" s="34" t="str">
        <f t="shared" si="100"/>
        <v/>
      </c>
      <c r="T434" s="34" t="str">
        <f t="shared" si="100"/>
        <v/>
      </c>
      <c r="U434" s="34" t="str">
        <f t="shared" si="100"/>
        <v/>
      </c>
      <c r="V434" s="34" t="str">
        <f t="shared" si="100"/>
        <v/>
      </c>
      <c r="W434" s="34" t="str">
        <f t="shared" si="100"/>
        <v/>
      </c>
      <c r="X434" s="34" t="str">
        <f t="shared" si="100"/>
        <v/>
      </c>
      <c r="Y434" s="34" t="str">
        <f t="shared" si="100"/>
        <v/>
      </c>
      <c r="Z434" s="34" t="str">
        <f t="shared" si="100"/>
        <v/>
      </c>
      <c r="AA434" s="34" t="str">
        <f t="shared" si="100"/>
        <v/>
      </c>
      <c r="AB434" s="34" t="str">
        <f t="shared" si="100"/>
        <v/>
      </c>
      <c r="AC434" s="34" t="str">
        <f t="shared" si="100"/>
        <v/>
      </c>
      <c r="AD434" s="34" t="str">
        <f t="shared" si="100"/>
        <v/>
      </c>
      <c r="AE434" s="34" t="str">
        <f t="shared" si="100"/>
        <v/>
      </c>
      <c r="AF434" s="34" t="str">
        <f t="shared" si="100"/>
        <v/>
      </c>
      <c r="AG434" s="34" t="str">
        <f t="shared" si="100"/>
        <v/>
      </c>
      <c r="AH434" s="34" t="str">
        <f t="shared" si="100"/>
        <v/>
      </c>
      <c r="AI434" s="34" t="str">
        <f t="shared" si="100"/>
        <v/>
      </c>
      <c r="AJ434" s="34" t="str">
        <f t="shared" si="100"/>
        <v/>
      </c>
      <c r="AK434" s="34" t="str">
        <f t="shared" si="100"/>
        <v/>
      </c>
      <c r="AL434" s="34" t="str">
        <f t="shared" si="100"/>
        <v/>
      </c>
      <c r="AM434" s="34" t="str">
        <f t="shared" si="100"/>
        <v/>
      </c>
      <c r="AN434" s="34" t="str">
        <f t="shared" si="100"/>
        <v/>
      </c>
      <c r="AO434" s="34" t="str">
        <f t="shared" si="100"/>
        <v/>
      </c>
      <c r="AP434" s="34" t="str">
        <f t="shared" si="100"/>
        <v/>
      </c>
      <c r="AQ434" s="34" t="str">
        <f t="shared" si="100"/>
        <v/>
      </c>
      <c r="AR434" s="34" t="str">
        <f t="shared" si="100"/>
        <v/>
      </c>
      <c r="AS434" s="34" t="str">
        <f t="shared" si="100"/>
        <v/>
      </c>
      <c r="AT434" s="34" t="str">
        <f t="shared" si="100"/>
        <v/>
      </c>
      <c r="AU434" s="34" t="str">
        <f t="shared" si="100"/>
        <v/>
      </c>
      <c r="AV434" s="34" t="str">
        <f t="shared" si="100"/>
        <v/>
      </c>
    </row>
    <row r="435" spans="2:48" ht="21.9" customHeight="1">
      <c r="B435" s="86" t="str">
        <f>IF('4.製品一覧'!B434="","",'4.製品一覧'!B434)</f>
        <v/>
      </c>
      <c r="C435" s="86" t="str">
        <f>IFERROR(VLOOKUP(B435,'4.製品一覧'!$B$4:$C$500,2,FALSE),"")</f>
        <v/>
      </c>
      <c r="D435" s="34">
        <f>SUMIF('2.売上実績'!$C$4:$C$5000,$B435,'2.売上実績'!$D$4:$D$5000)</f>
        <v>0</v>
      </c>
      <c r="E435" s="35">
        <f t="shared" si="89"/>
        <v>0</v>
      </c>
      <c r="F435" s="34">
        <f>IF(B435="",0,D435*VLOOKUP(B435,'4.製品一覧'!$B$4:$E$500,4,FALSE))</f>
        <v>0</v>
      </c>
      <c r="G435" s="35">
        <f t="shared" si="90"/>
        <v>0</v>
      </c>
      <c r="H435" s="35">
        <f t="shared" si="91"/>
        <v>0</v>
      </c>
      <c r="I435" s="113">
        <f t="shared" si="92"/>
        <v>0</v>
      </c>
      <c r="J435" s="114">
        <f t="shared" si="93"/>
        <v>0</v>
      </c>
      <c r="K435" s="47"/>
      <c r="L435" s="34" t="str">
        <f>IF(B435="","",SUMIF('5.経済減価償却'!$H$4:$H$3000,B435,'5.経済減価償却'!$G$4:$G$3000))</f>
        <v/>
      </c>
      <c r="M435" s="34" t="str">
        <f t="shared" si="94"/>
        <v/>
      </c>
      <c r="N435" s="34" t="str">
        <f>IF(B435="","",VLOOKUP(B435,'6.直接費'!$B$5:$G$501,3,FALSE))</f>
        <v/>
      </c>
      <c r="O435" s="34" t="str">
        <f t="shared" si="95"/>
        <v/>
      </c>
      <c r="P435" s="34" t="str">
        <f>IF($B435="","",VLOOKUP($B435,'6.直接費'!$B$5:$G$501,4,FALSE))</f>
        <v/>
      </c>
      <c r="Q435" s="34"/>
      <c r="R435" s="34"/>
      <c r="S435" s="34" t="str">
        <f t="shared" si="100"/>
        <v/>
      </c>
      <c r="T435" s="34" t="str">
        <f t="shared" si="100"/>
        <v/>
      </c>
      <c r="U435" s="34" t="str">
        <f t="shared" si="100"/>
        <v/>
      </c>
      <c r="V435" s="34" t="str">
        <f t="shared" si="100"/>
        <v/>
      </c>
      <c r="W435" s="34" t="str">
        <f t="shared" si="100"/>
        <v/>
      </c>
      <c r="X435" s="34" t="str">
        <f t="shared" si="100"/>
        <v/>
      </c>
      <c r="Y435" s="34" t="str">
        <f t="shared" si="100"/>
        <v/>
      </c>
      <c r="Z435" s="34" t="str">
        <f t="shared" si="100"/>
        <v/>
      </c>
      <c r="AA435" s="34" t="str">
        <f t="shared" si="100"/>
        <v/>
      </c>
      <c r="AB435" s="34" t="str">
        <f t="shared" si="100"/>
        <v/>
      </c>
      <c r="AC435" s="34" t="str">
        <f t="shared" si="100"/>
        <v/>
      </c>
      <c r="AD435" s="34" t="str">
        <f t="shared" si="100"/>
        <v/>
      </c>
      <c r="AE435" s="34" t="str">
        <f t="shared" si="100"/>
        <v/>
      </c>
      <c r="AF435" s="34" t="str">
        <f t="shared" si="100"/>
        <v/>
      </c>
      <c r="AG435" s="34" t="str">
        <f t="shared" si="100"/>
        <v/>
      </c>
      <c r="AH435" s="34" t="str">
        <f t="shared" si="100"/>
        <v/>
      </c>
      <c r="AI435" s="34" t="str">
        <f t="shared" si="100"/>
        <v/>
      </c>
      <c r="AJ435" s="34" t="str">
        <f t="shared" si="100"/>
        <v/>
      </c>
      <c r="AK435" s="34" t="str">
        <f t="shared" si="100"/>
        <v/>
      </c>
      <c r="AL435" s="34" t="str">
        <f t="shared" si="100"/>
        <v/>
      </c>
      <c r="AM435" s="34" t="str">
        <f t="shared" si="100"/>
        <v/>
      </c>
      <c r="AN435" s="34" t="str">
        <f t="shared" si="100"/>
        <v/>
      </c>
      <c r="AO435" s="34" t="str">
        <f t="shared" si="100"/>
        <v/>
      </c>
      <c r="AP435" s="34" t="str">
        <f t="shared" si="100"/>
        <v/>
      </c>
      <c r="AQ435" s="34" t="str">
        <f t="shared" si="100"/>
        <v/>
      </c>
      <c r="AR435" s="34" t="str">
        <f t="shared" si="100"/>
        <v/>
      </c>
      <c r="AS435" s="34" t="str">
        <f t="shared" si="100"/>
        <v/>
      </c>
      <c r="AT435" s="34" t="str">
        <f t="shared" si="100"/>
        <v/>
      </c>
      <c r="AU435" s="34" t="str">
        <f t="shared" si="100"/>
        <v/>
      </c>
      <c r="AV435" s="34" t="str">
        <f t="shared" si="100"/>
        <v/>
      </c>
    </row>
    <row r="436" spans="2:48" ht="21.9" customHeight="1">
      <c r="B436" s="86" t="str">
        <f>IF('4.製品一覧'!B435="","",'4.製品一覧'!B435)</f>
        <v/>
      </c>
      <c r="C436" s="86" t="str">
        <f>IFERROR(VLOOKUP(B436,'4.製品一覧'!$B$4:$C$500,2,FALSE),"")</f>
        <v/>
      </c>
      <c r="D436" s="34">
        <f>SUMIF('2.売上実績'!$C$4:$C$5000,$B436,'2.売上実績'!$D$4:$D$5000)</f>
        <v>0</v>
      </c>
      <c r="E436" s="35">
        <f t="shared" si="89"/>
        <v>0</v>
      </c>
      <c r="F436" s="34">
        <f>IF(B436="",0,D436*VLOOKUP(B436,'4.製品一覧'!$B$4:$E$500,4,FALSE))</f>
        <v>0</v>
      </c>
      <c r="G436" s="35">
        <f t="shared" si="90"/>
        <v>0</v>
      </c>
      <c r="H436" s="35">
        <f t="shared" si="91"/>
        <v>0</v>
      </c>
      <c r="I436" s="113">
        <f t="shared" si="92"/>
        <v>0</v>
      </c>
      <c r="J436" s="114">
        <f t="shared" si="93"/>
        <v>0</v>
      </c>
      <c r="K436" s="47"/>
      <c r="L436" s="34" t="str">
        <f>IF(B436="","",SUMIF('5.経済減価償却'!$H$4:$H$3000,B436,'5.経済減価償却'!$G$4:$G$3000))</f>
        <v/>
      </c>
      <c r="M436" s="34" t="str">
        <f t="shared" si="94"/>
        <v/>
      </c>
      <c r="N436" s="34" t="str">
        <f>IF(B436="","",VLOOKUP(B436,'6.直接費'!$B$5:$G$501,3,FALSE))</f>
        <v/>
      </c>
      <c r="O436" s="34" t="str">
        <f t="shared" si="95"/>
        <v/>
      </c>
      <c r="P436" s="34" t="str">
        <f>IF($B436="","",VLOOKUP($B436,'6.直接費'!$B$5:$G$501,4,FALSE))</f>
        <v/>
      </c>
      <c r="Q436" s="34"/>
      <c r="R436" s="34"/>
      <c r="S436" s="34" t="str">
        <f t="shared" si="100"/>
        <v/>
      </c>
      <c r="T436" s="34" t="str">
        <f t="shared" si="100"/>
        <v/>
      </c>
      <c r="U436" s="34" t="str">
        <f t="shared" si="100"/>
        <v/>
      </c>
      <c r="V436" s="34" t="str">
        <f t="shared" si="100"/>
        <v/>
      </c>
      <c r="W436" s="34" t="str">
        <f t="shared" si="100"/>
        <v/>
      </c>
      <c r="X436" s="34" t="str">
        <f t="shared" si="100"/>
        <v/>
      </c>
      <c r="Y436" s="34" t="str">
        <f t="shared" si="100"/>
        <v/>
      </c>
      <c r="Z436" s="34" t="str">
        <f t="shared" si="100"/>
        <v/>
      </c>
      <c r="AA436" s="34" t="str">
        <f t="shared" si="100"/>
        <v/>
      </c>
      <c r="AB436" s="34" t="str">
        <f t="shared" si="100"/>
        <v/>
      </c>
      <c r="AC436" s="34" t="str">
        <f t="shared" si="100"/>
        <v/>
      </c>
      <c r="AD436" s="34" t="str">
        <f t="shared" si="100"/>
        <v/>
      </c>
      <c r="AE436" s="34" t="str">
        <f t="shared" si="100"/>
        <v/>
      </c>
      <c r="AF436" s="34" t="str">
        <f t="shared" si="100"/>
        <v/>
      </c>
      <c r="AG436" s="34" t="str">
        <f t="shared" si="100"/>
        <v/>
      </c>
      <c r="AH436" s="34" t="str">
        <f t="shared" si="100"/>
        <v/>
      </c>
      <c r="AI436" s="34" t="str">
        <f t="shared" si="100"/>
        <v/>
      </c>
      <c r="AJ436" s="34" t="str">
        <f t="shared" si="100"/>
        <v/>
      </c>
      <c r="AK436" s="34" t="str">
        <f t="shared" si="100"/>
        <v/>
      </c>
      <c r="AL436" s="34" t="str">
        <f t="shared" si="100"/>
        <v/>
      </c>
      <c r="AM436" s="34" t="str">
        <f t="shared" si="100"/>
        <v/>
      </c>
      <c r="AN436" s="34" t="str">
        <f t="shared" si="100"/>
        <v/>
      </c>
      <c r="AO436" s="34" t="str">
        <f t="shared" si="100"/>
        <v/>
      </c>
      <c r="AP436" s="34" t="str">
        <f t="shared" si="100"/>
        <v/>
      </c>
      <c r="AQ436" s="34" t="str">
        <f t="shared" si="100"/>
        <v/>
      </c>
      <c r="AR436" s="34" t="str">
        <f t="shared" si="100"/>
        <v/>
      </c>
      <c r="AS436" s="34" t="str">
        <f t="shared" si="100"/>
        <v/>
      </c>
      <c r="AT436" s="34" t="str">
        <f t="shared" si="100"/>
        <v/>
      </c>
      <c r="AU436" s="34" t="str">
        <f t="shared" si="100"/>
        <v/>
      </c>
      <c r="AV436" s="34" t="str">
        <f t="shared" si="100"/>
        <v/>
      </c>
    </row>
    <row r="437" spans="2:48" ht="21.9" customHeight="1">
      <c r="B437" s="86" t="str">
        <f>IF('4.製品一覧'!B436="","",'4.製品一覧'!B436)</f>
        <v/>
      </c>
      <c r="C437" s="86" t="str">
        <f>IFERROR(VLOOKUP(B437,'4.製品一覧'!$B$4:$C$500,2,FALSE),"")</f>
        <v/>
      </c>
      <c r="D437" s="34">
        <f>SUMIF('2.売上実績'!$C$4:$C$5000,$B437,'2.売上実績'!$D$4:$D$5000)</f>
        <v>0</v>
      </c>
      <c r="E437" s="35">
        <f t="shared" si="89"/>
        <v>0</v>
      </c>
      <c r="F437" s="34">
        <f>IF(B437="",0,D437*VLOOKUP(B437,'4.製品一覧'!$B$4:$E$500,4,FALSE))</f>
        <v>0</v>
      </c>
      <c r="G437" s="35">
        <f t="shared" si="90"/>
        <v>0</v>
      </c>
      <c r="H437" s="35">
        <f t="shared" si="91"/>
        <v>0</v>
      </c>
      <c r="I437" s="113">
        <f t="shared" si="92"/>
        <v>0</v>
      </c>
      <c r="J437" s="114">
        <f t="shared" si="93"/>
        <v>0</v>
      </c>
      <c r="K437" s="47"/>
      <c r="L437" s="34" t="str">
        <f>IF(B437="","",SUMIF('5.経済減価償却'!$H$4:$H$3000,B437,'5.経済減価償却'!$G$4:$G$3000))</f>
        <v/>
      </c>
      <c r="M437" s="34" t="str">
        <f t="shared" si="94"/>
        <v/>
      </c>
      <c r="N437" s="34" t="str">
        <f>IF(B437="","",VLOOKUP(B437,'6.直接費'!$B$5:$G$501,3,FALSE))</f>
        <v/>
      </c>
      <c r="O437" s="34" t="str">
        <f t="shared" si="95"/>
        <v/>
      </c>
      <c r="P437" s="34" t="str">
        <f>IF($B437="","",VLOOKUP($B437,'6.直接費'!$B$5:$G$501,4,FALSE))</f>
        <v/>
      </c>
      <c r="Q437" s="34"/>
      <c r="R437" s="34"/>
      <c r="S437" s="34" t="str">
        <f t="shared" si="100"/>
        <v/>
      </c>
      <c r="T437" s="34" t="str">
        <f t="shared" si="100"/>
        <v/>
      </c>
      <c r="U437" s="34" t="str">
        <f t="shared" si="100"/>
        <v/>
      </c>
      <c r="V437" s="34" t="str">
        <f t="shared" si="100"/>
        <v/>
      </c>
      <c r="W437" s="34" t="str">
        <f t="shared" si="100"/>
        <v/>
      </c>
      <c r="X437" s="34" t="str">
        <f t="shared" si="100"/>
        <v/>
      </c>
      <c r="Y437" s="34" t="str">
        <f t="shared" si="100"/>
        <v/>
      </c>
      <c r="Z437" s="34" t="str">
        <f t="shared" si="100"/>
        <v/>
      </c>
      <c r="AA437" s="34" t="str">
        <f t="shared" si="100"/>
        <v/>
      </c>
      <c r="AB437" s="34" t="str">
        <f t="shared" si="100"/>
        <v/>
      </c>
      <c r="AC437" s="34" t="str">
        <f t="shared" si="100"/>
        <v/>
      </c>
      <c r="AD437" s="34" t="str">
        <f t="shared" si="100"/>
        <v/>
      </c>
      <c r="AE437" s="34" t="str">
        <f t="shared" si="100"/>
        <v/>
      </c>
      <c r="AF437" s="34" t="str">
        <f t="shared" si="100"/>
        <v/>
      </c>
      <c r="AG437" s="34" t="str">
        <f t="shared" si="100"/>
        <v/>
      </c>
      <c r="AH437" s="34" t="str">
        <f t="shared" si="100"/>
        <v/>
      </c>
      <c r="AI437" s="34" t="str">
        <f t="shared" si="100"/>
        <v/>
      </c>
      <c r="AJ437" s="34" t="str">
        <f t="shared" si="100"/>
        <v/>
      </c>
      <c r="AK437" s="34" t="str">
        <f t="shared" si="100"/>
        <v/>
      </c>
      <c r="AL437" s="34" t="str">
        <f t="shared" si="100"/>
        <v/>
      </c>
      <c r="AM437" s="34" t="str">
        <f t="shared" si="100"/>
        <v/>
      </c>
      <c r="AN437" s="34" t="str">
        <f t="shared" si="100"/>
        <v/>
      </c>
      <c r="AO437" s="34" t="str">
        <f t="shared" si="100"/>
        <v/>
      </c>
      <c r="AP437" s="34" t="str">
        <f t="shared" si="100"/>
        <v/>
      </c>
      <c r="AQ437" s="34" t="str">
        <f t="shared" si="100"/>
        <v/>
      </c>
      <c r="AR437" s="34" t="str">
        <f t="shared" si="100"/>
        <v/>
      </c>
      <c r="AS437" s="34" t="str">
        <f t="shared" si="100"/>
        <v/>
      </c>
      <c r="AT437" s="34" t="str">
        <f t="shared" si="100"/>
        <v/>
      </c>
      <c r="AU437" s="34" t="str">
        <f t="shared" si="100"/>
        <v/>
      </c>
      <c r="AV437" s="34" t="str">
        <f t="shared" si="100"/>
        <v/>
      </c>
    </row>
    <row r="438" spans="2:48" ht="21.9" customHeight="1">
      <c r="B438" s="86" t="str">
        <f>IF('4.製品一覧'!B437="","",'4.製品一覧'!B437)</f>
        <v/>
      </c>
      <c r="C438" s="86" t="str">
        <f>IFERROR(VLOOKUP(B438,'4.製品一覧'!$B$4:$C$500,2,FALSE),"")</f>
        <v/>
      </c>
      <c r="D438" s="34">
        <f>SUMIF('2.売上実績'!$C$4:$C$5000,$B438,'2.売上実績'!$D$4:$D$5000)</f>
        <v>0</v>
      </c>
      <c r="E438" s="35">
        <f t="shared" si="89"/>
        <v>0</v>
      </c>
      <c r="F438" s="34">
        <f>IF(B438="",0,D438*VLOOKUP(B438,'4.製品一覧'!$B$4:$E$500,4,FALSE))</f>
        <v>0</v>
      </c>
      <c r="G438" s="35">
        <f t="shared" si="90"/>
        <v>0</v>
      </c>
      <c r="H438" s="35">
        <f t="shared" si="91"/>
        <v>0</v>
      </c>
      <c r="I438" s="113">
        <f t="shared" si="92"/>
        <v>0</v>
      </c>
      <c r="J438" s="114">
        <f t="shared" si="93"/>
        <v>0</v>
      </c>
      <c r="K438" s="47"/>
      <c r="L438" s="34" t="str">
        <f>IF(B438="","",SUMIF('5.経済減価償却'!$H$4:$H$3000,B438,'5.経済減価償却'!$G$4:$G$3000))</f>
        <v/>
      </c>
      <c r="M438" s="34" t="str">
        <f t="shared" si="94"/>
        <v/>
      </c>
      <c r="N438" s="34" t="str">
        <f>IF(B438="","",VLOOKUP(B438,'6.直接費'!$B$5:$G$501,3,FALSE))</f>
        <v/>
      </c>
      <c r="O438" s="34" t="str">
        <f t="shared" si="95"/>
        <v/>
      </c>
      <c r="P438" s="34" t="str">
        <f>IF($B438="","",VLOOKUP($B438,'6.直接費'!$B$5:$G$501,4,FALSE))</f>
        <v/>
      </c>
      <c r="Q438" s="34"/>
      <c r="R438" s="34"/>
      <c r="S438" s="34" t="str">
        <f t="shared" si="100"/>
        <v/>
      </c>
      <c r="T438" s="34" t="str">
        <f t="shared" si="100"/>
        <v/>
      </c>
      <c r="U438" s="34" t="str">
        <f t="shared" si="100"/>
        <v/>
      </c>
      <c r="V438" s="34" t="str">
        <f t="shared" si="100"/>
        <v/>
      </c>
      <c r="W438" s="34" t="str">
        <f t="shared" si="100"/>
        <v/>
      </c>
      <c r="X438" s="34" t="str">
        <f t="shared" si="100"/>
        <v/>
      </c>
      <c r="Y438" s="34" t="str">
        <f t="shared" si="100"/>
        <v/>
      </c>
      <c r="Z438" s="34" t="str">
        <f t="shared" si="100"/>
        <v/>
      </c>
      <c r="AA438" s="34" t="str">
        <f t="shared" si="100"/>
        <v/>
      </c>
      <c r="AB438" s="34" t="str">
        <f t="shared" si="100"/>
        <v/>
      </c>
      <c r="AC438" s="34" t="str">
        <f t="shared" si="100"/>
        <v/>
      </c>
      <c r="AD438" s="34" t="str">
        <f t="shared" si="100"/>
        <v/>
      </c>
      <c r="AE438" s="34" t="str">
        <f t="shared" si="100"/>
        <v/>
      </c>
      <c r="AF438" s="34" t="str">
        <f t="shared" si="100"/>
        <v/>
      </c>
      <c r="AG438" s="34" t="str">
        <f t="shared" si="100"/>
        <v/>
      </c>
      <c r="AH438" s="34" t="str">
        <f t="shared" ref="S438:AV446" si="101">IF(OR($B438="",AH$4=""),"",IF(AH$4="売上数",AH$3*$E438,IF(AH$4="汎用配賦値",AH$3*$G438,IF(AND(AH$4="均一配賦",$B$3&gt;0),AH$3/$B$3,IF(AH$4="減価償却費",AH$3*$H438)))))</f>
        <v/>
      </c>
      <c r="AI438" s="34" t="str">
        <f t="shared" si="101"/>
        <v/>
      </c>
      <c r="AJ438" s="34" t="str">
        <f t="shared" si="101"/>
        <v/>
      </c>
      <c r="AK438" s="34" t="str">
        <f t="shared" si="101"/>
        <v/>
      </c>
      <c r="AL438" s="34" t="str">
        <f t="shared" si="101"/>
        <v/>
      </c>
      <c r="AM438" s="34" t="str">
        <f t="shared" si="101"/>
        <v/>
      </c>
      <c r="AN438" s="34" t="str">
        <f t="shared" si="101"/>
        <v/>
      </c>
      <c r="AO438" s="34" t="str">
        <f t="shared" si="101"/>
        <v/>
      </c>
      <c r="AP438" s="34" t="str">
        <f t="shared" si="101"/>
        <v/>
      </c>
      <c r="AQ438" s="34" t="str">
        <f t="shared" si="101"/>
        <v/>
      </c>
      <c r="AR438" s="34" t="str">
        <f t="shared" si="101"/>
        <v/>
      </c>
      <c r="AS438" s="34" t="str">
        <f t="shared" si="101"/>
        <v/>
      </c>
      <c r="AT438" s="34" t="str">
        <f t="shared" si="101"/>
        <v/>
      </c>
      <c r="AU438" s="34" t="str">
        <f t="shared" si="101"/>
        <v/>
      </c>
      <c r="AV438" s="34" t="str">
        <f t="shared" si="101"/>
        <v/>
      </c>
    </row>
    <row r="439" spans="2:48" ht="21.9" customHeight="1">
      <c r="B439" s="86" t="str">
        <f>IF('4.製品一覧'!B438="","",'4.製品一覧'!B438)</f>
        <v/>
      </c>
      <c r="C439" s="86" t="str">
        <f>IFERROR(VLOOKUP(B439,'4.製品一覧'!$B$4:$C$500,2,FALSE),"")</f>
        <v/>
      </c>
      <c r="D439" s="34">
        <f>SUMIF('2.売上実績'!$C$4:$C$5000,$B439,'2.売上実績'!$D$4:$D$5000)</f>
        <v>0</v>
      </c>
      <c r="E439" s="35">
        <f t="shared" si="89"/>
        <v>0</v>
      </c>
      <c r="F439" s="34">
        <f>IF(B439="",0,D439*VLOOKUP(B439,'4.製品一覧'!$B$4:$E$500,4,FALSE))</f>
        <v>0</v>
      </c>
      <c r="G439" s="35">
        <f t="shared" si="90"/>
        <v>0</v>
      </c>
      <c r="H439" s="35">
        <f t="shared" si="91"/>
        <v>0</v>
      </c>
      <c r="I439" s="113">
        <f t="shared" si="92"/>
        <v>0</v>
      </c>
      <c r="J439" s="114">
        <f t="shared" si="93"/>
        <v>0</v>
      </c>
      <c r="K439" s="47"/>
      <c r="L439" s="34" t="str">
        <f>IF(B439="","",SUMIF('5.経済減価償却'!$H$4:$H$3000,B439,'5.経済減価償却'!$G$4:$G$3000))</f>
        <v/>
      </c>
      <c r="M439" s="34" t="str">
        <f t="shared" si="94"/>
        <v/>
      </c>
      <c r="N439" s="34" t="str">
        <f>IF(B439="","",VLOOKUP(B439,'6.直接費'!$B$5:$G$501,3,FALSE))</f>
        <v/>
      </c>
      <c r="O439" s="34" t="str">
        <f t="shared" si="95"/>
        <v/>
      </c>
      <c r="P439" s="34" t="str">
        <f>IF($B439="","",VLOOKUP($B439,'6.直接費'!$B$5:$G$501,4,FALSE))</f>
        <v/>
      </c>
      <c r="Q439" s="34"/>
      <c r="R439" s="34"/>
      <c r="S439" s="34" t="str">
        <f t="shared" si="101"/>
        <v/>
      </c>
      <c r="T439" s="34" t="str">
        <f t="shared" si="101"/>
        <v/>
      </c>
      <c r="U439" s="34" t="str">
        <f t="shared" si="101"/>
        <v/>
      </c>
      <c r="V439" s="34" t="str">
        <f t="shared" si="101"/>
        <v/>
      </c>
      <c r="W439" s="34" t="str">
        <f t="shared" si="101"/>
        <v/>
      </c>
      <c r="X439" s="34" t="str">
        <f t="shared" si="101"/>
        <v/>
      </c>
      <c r="Y439" s="34" t="str">
        <f t="shared" si="101"/>
        <v/>
      </c>
      <c r="Z439" s="34" t="str">
        <f t="shared" si="101"/>
        <v/>
      </c>
      <c r="AA439" s="34" t="str">
        <f t="shared" si="101"/>
        <v/>
      </c>
      <c r="AB439" s="34" t="str">
        <f t="shared" si="101"/>
        <v/>
      </c>
      <c r="AC439" s="34" t="str">
        <f t="shared" si="101"/>
        <v/>
      </c>
      <c r="AD439" s="34" t="str">
        <f t="shared" si="101"/>
        <v/>
      </c>
      <c r="AE439" s="34" t="str">
        <f t="shared" si="101"/>
        <v/>
      </c>
      <c r="AF439" s="34" t="str">
        <f t="shared" si="101"/>
        <v/>
      </c>
      <c r="AG439" s="34" t="str">
        <f t="shared" si="101"/>
        <v/>
      </c>
      <c r="AH439" s="34" t="str">
        <f t="shared" si="101"/>
        <v/>
      </c>
      <c r="AI439" s="34" t="str">
        <f t="shared" si="101"/>
        <v/>
      </c>
      <c r="AJ439" s="34" t="str">
        <f t="shared" si="101"/>
        <v/>
      </c>
      <c r="AK439" s="34" t="str">
        <f t="shared" si="101"/>
        <v/>
      </c>
      <c r="AL439" s="34" t="str">
        <f t="shared" si="101"/>
        <v/>
      </c>
      <c r="AM439" s="34" t="str">
        <f t="shared" si="101"/>
        <v/>
      </c>
      <c r="AN439" s="34" t="str">
        <f t="shared" si="101"/>
        <v/>
      </c>
      <c r="AO439" s="34" t="str">
        <f t="shared" si="101"/>
        <v/>
      </c>
      <c r="AP439" s="34" t="str">
        <f t="shared" si="101"/>
        <v/>
      </c>
      <c r="AQ439" s="34" t="str">
        <f t="shared" si="101"/>
        <v/>
      </c>
      <c r="AR439" s="34" t="str">
        <f t="shared" si="101"/>
        <v/>
      </c>
      <c r="AS439" s="34" t="str">
        <f t="shared" si="101"/>
        <v/>
      </c>
      <c r="AT439" s="34" t="str">
        <f t="shared" si="101"/>
        <v/>
      </c>
      <c r="AU439" s="34" t="str">
        <f t="shared" si="101"/>
        <v/>
      </c>
      <c r="AV439" s="34" t="str">
        <f t="shared" si="101"/>
        <v/>
      </c>
    </row>
    <row r="440" spans="2:48" ht="21.9" customHeight="1">
      <c r="B440" s="86" t="str">
        <f>IF('4.製品一覧'!B439="","",'4.製品一覧'!B439)</f>
        <v/>
      </c>
      <c r="C440" s="86" t="str">
        <f>IFERROR(VLOOKUP(B440,'4.製品一覧'!$B$4:$C$500,2,FALSE),"")</f>
        <v/>
      </c>
      <c r="D440" s="34">
        <f>SUMIF('2.売上実績'!$C$4:$C$5000,$B440,'2.売上実績'!$D$4:$D$5000)</f>
        <v>0</v>
      </c>
      <c r="E440" s="35">
        <f t="shared" si="89"/>
        <v>0</v>
      </c>
      <c r="F440" s="34">
        <f>IF(B440="",0,D440*VLOOKUP(B440,'4.製品一覧'!$B$4:$E$500,4,FALSE))</f>
        <v>0</v>
      </c>
      <c r="G440" s="35">
        <f t="shared" si="90"/>
        <v>0</v>
      </c>
      <c r="H440" s="35">
        <f t="shared" si="91"/>
        <v>0</v>
      </c>
      <c r="I440" s="113">
        <f t="shared" si="92"/>
        <v>0</v>
      </c>
      <c r="J440" s="114">
        <f t="shared" si="93"/>
        <v>0</v>
      </c>
      <c r="K440" s="47"/>
      <c r="L440" s="34" t="str">
        <f>IF(B440="","",SUMIF('5.経済減価償却'!$H$4:$H$3000,B440,'5.経済減価償却'!$G$4:$G$3000))</f>
        <v/>
      </c>
      <c r="M440" s="34" t="str">
        <f t="shared" si="94"/>
        <v/>
      </c>
      <c r="N440" s="34" t="str">
        <f>IF(B440="","",VLOOKUP(B440,'6.直接費'!$B$5:$G$501,3,FALSE))</f>
        <v/>
      </c>
      <c r="O440" s="34" t="str">
        <f t="shared" si="95"/>
        <v/>
      </c>
      <c r="P440" s="34" t="str">
        <f>IF($B440="","",VLOOKUP($B440,'6.直接費'!$B$5:$G$501,4,FALSE))</f>
        <v/>
      </c>
      <c r="Q440" s="34"/>
      <c r="R440" s="34"/>
      <c r="S440" s="34" t="str">
        <f t="shared" si="101"/>
        <v/>
      </c>
      <c r="T440" s="34" t="str">
        <f t="shared" si="101"/>
        <v/>
      </c>
      <c r="U440" s="34" t="str">
        <f t="shared" si="101"/>
        <v/>
      </c>
      <c r="V440" s="34" t="str">
        <f t="shared" si="101"/>
        <v/>
      </c>
      <c r="W440" s="34" t="str">
        <f t="shared" si="101"/>
        <v/>
      </c>
      <c r="X440" s="34" t="str">
        <f t="shared" si="101"/>
        <v/>
      </c>
      <c r="Y440" s="34" t="str">
        <f t="shared" si="101"/>
        <v/>
      </c>
      <c r="Z440" s="34" t="str">
        <f t="shared" si="101"/>
        <v/>
      </c>
      <c r="AA440" s="34" t="str">
        <f t="shared" si="101"/>
        <v/>
      </c>
      <c r="AB440" s="34" t="str">
        <f t="shared" si="101"/>
        <v/>
      </c>
      <c r="AC440" s="34" t="str">
        <f t="shared" si="101"/>
        <v/>
      </c>
      <c r="AD440" s="34" t="str">
        <f t="shared" si="101"/>
        <v/>
      </c>
      <c r="AE440" s="34" t="str">
        <f t="shared" si="101"/>
        <v/>
      </c>
      <c r="AF440" s="34" t="str">
        <f t="shared" si="101"/>
        <v/>
      </c>
      <c r="AG440" s="34" t="str">
        <f t="shared" si="101"/>
        <v/>
      </c>
      <c r="AH440" s="34" t="str">
        <f t="shared" si="101"/>
        <v/>
      </c>
      <c r="AI440" s="34" t="str">
        <f t="shared" si="101"/>
        <v/>
      </c>
      <c r="AJ440" s="34" t="str">
        <f t="shared" si="101"/>
        <v/>
      </c>
      <c r="AK440" s="34" t="str">
        <f t="shared" si="101"/>
        <v/>
      </c>
      <c r="AL440" s="34" t="str">
        <f t="shared" si="101"/>
        <v/>
      </c>
      <c r="AM440" s="34" t="str">
        <f t="shared" si="101"/>
        <v/>
      </c>
      <c r="AN440" s="34" t="str">
        <f t="shared" si="101"/>
        <v/>
      </c>
      <c r="AO440" s="34" t="str">
        <f t="shared" si="101"/>
        <v/>
      </c>
      <c r="AP440" s="34" t="str">
        <f t="shared" si="101"/>
        <v/>
      </c>
      <c r="AQ440" s="34" t="str">
        <f t="shared" si="101"/>
        <v/>
      </c>
      <c r="AR440" s="34" t="str">
        <f t="shared" si="101"/>
        <v/>
      </c>
      <c r="AS440" s="34" t="str">
        <f t="shared" si="101"/>
        <v/>
      </c>
      <c r="AT440" s="34" t="str">
        <f t="shared" si="101"/>
        <v/>
      </c>
      <c r="AU440" s="34" t="str">
        <f t="shared" si="101"/>
        <v/>
      </c>
      <c r="AV440" s="34" t="str">
        <f t="shared" si="101"/>
        <v/>
      </c>
    </row>
    <row r="441" spans="2:48" ht="21.9" customHeight="1">
      <c r="B441" s="86" t="str">
        <f>IF('4.製品一覧'!B440="","",'4.製品一覧'!B440)</f>
        <v/>
      </c>
      <c r="C441" s="86" t="str">
        <f>IFERROR(VLOOKUP(B441,'4.製品一覧'!$B$4:$C$500,2,FALSE),"")</f>
        <v/>
      </c>
      <c r="D441" s="34">
        <f>SUMIF('2.売上実績'!$C$4:$C$5000,$B441,'2.売上実績'!$D$4:$D$5000)</f>
        <v>0</v>
      </c>
      <c r="E441" s="35">
        <f t="shared" si="89"/>
        <v>0</v>
      </c>
      <c r="F441" s="34">
        <f>IF(B441="",0,D441*VLOOKUP(B441,'4.製品一覧'!$B$4:$E$500,4,FALSE))</f>
        <v>0</v>
      </c>
      <c r="G441" s="35">
        <f t="shared" si="90"/>
        <v>0</v>
      </c>
      <c r="H441" s="35">
        <f t="shared" si="91"/>
        <v>0</v>
      </c>
      <c r="I441" s="113">
        <f t="shared" si="92"/>
        <v>0</v>
      </c>
      <c r="J441" s="114">
        <f t="shared" si="93"/>
        <v>0</v>
      </c>
      <c r="K441" s="47"/>
      <c r="L441" s="34" t="str">
        <f>IF(B441="","",SUMIF('5.経済減価償却'!$H$4:$H$3000,B441,'5.経済減価償却'!$G$4:$G$3000))</f>
        <v/>
      </c>
      <c r="M441" s="34" t="str">
        <f t="shared" si="94"/>
        <v/>
      </c>
      <c r="N441" s="34" t="str">
        <f>IF(B441="","",VLOOKUP(B441,'6.直接費'!$B$5:$G$501,3,FALSE))</f>
        <v/>
      </c>
      <c r="O441" s="34" t="str">
        <f t="shared" si="95"/>
        <v/>
      </c>
      <c r="P441" s="34" t="str">
        <f>IF($B441="","",VLOOKUP($B441,'6.直接費'!$B$5:$G$501,4,FALSE))</f>
        <v/>
      </c>
      <c r="Q441" s="34"/>
      <c r="R441" s="34"/>
      <c r="S441" s="34" t="str">
        <f t="shared" si="101"/>
        <v/>
      </c>
      <c r="T441" s="34" t="str">
        <f t="shared" si="101"/>
        <v/>
      </c>
      <c r="U441" s="34" t="str">
        <f t="shared" si="101"/>
        <v/>
      </c>
      <c r="V441" s="34" t="str">
        <f t="shared" si="101"/>
        <v/>
      </c>
      <c r="W441" s="34" t="str">
        <f t="shared" si="101"/>
        <v/>
      </c>
      <c r="X441" s="34" t="str">
        <f t="shared" si="101"/>
        <v/>
      </c>
      <c r="Y441" s="34" t="str">
        <f t="shared" si="101"/>
        <v/>
      </c>
      <c r="Z441" s="34" t="str">
        <f t="shared" si="101"/>
        <v/>
      </c>
      <c r="AA441" s="34" t="str">
        <f t="shared" si="101"/>
        <v/>
      </c>
      <c r="AB441" s="34" t="str">
        <f t="shared" si="101"/>
        <v/>
      </c>
      <c r="AC441" s="34" t="str">
        <f t="shared" si="101"/>
        <v/>
      </c>
      <c r="AD441" s="34" t="str">
        <f t="shared" si="101"/>
        <v/>
      </c>
      <c r="AE441" s="34" t="str">
        <f t="shared" si="101"/>
        <v/>
      </c>
      <c r="AF441" s="34" t="str">
        <f t="shared" si="101"/>
        <v/>
      </c>
      <c r="AG441" s="34" t="str">
        <f t="shared" si="101"/>
        <v/>
      </c>
      <c r="AH441" s="34" t="str">
        <f t="shared" si="101"/>
        <v/>
      </c>
      <c r="AI441" s="34" t="str">
        <f t="shared" si="101"/>
        <v/>
      </c>
      <c r="AJ441" s="34" t="str">
        <f t="shared" si="101"/>
        <v/>
      </c>
      <c r="AK441" s="34" t="str">
        <f t="shared" si="101"/>
        <v/>
      </c>
      <c r="AL441" s="34" t="str">
        <f t="shared" si="101"/>
        <v/>
      </c>
      <c r="AM441" s="34" t="str">
        <f t="shared" si="101"/>
        <v/>
      </c>
      <c r="AN441" s="34" t="str">
        <f t="shared" si="101"/>
        <v/>
      </c>
      <c r="AO441" s="34" t="str">
        <f t="shared" si="101"/>
        <v/>
      </c>
      <c r="AP441" s="34" t="str">
        <f t="shared" si="101"/>
        <v/>
      </c>
      <c r="AQ441" s="34" t="str">
        <f t="shared" si="101"/>
        <v/>
      </c>
      <c r="AR441" s="34" t="str">
        <f t="shared" si="101"/>
        <v/>
      </c>
      <c r="AS441" s="34" t="str">
        <f t="shared" si="101"/>
        <v/>
      </c>
      <c r="AT441" s="34" t="str">
        <f t="shared" si="101"/>
        <v/>
      </c>
      <c r="AU441" s="34" t="str">
        <f t="shared" si="101"/>
        <v/>
      </c>
      <c r="AV441" s="34" t="str">
        <f t="shared" si="101"/>
        <v/>
      </c>
    </row>
    <row r="442" spans="2:48" ht="21.9" customHeight="1">
      <c r="B442" s="86" t="str">
        <f>IF('4.製品一覧'!B441="","",'4.製品一覧'!B441)</f>
        <v/>
      </c>
      <c r="C442" s="86" t="str">
        <f>IFERROR(VLOOKUP(B442,'4.製品一覧'!$B$4:$C$500,2,FALSE),"")</f>
        <v/>
      </c>
      <c r="D442" s="34">
        <f>SUMIF('2.売上実績'!$C$4:$C$5000,$B442,'2.売上実績'!$D$4:$D$5000)</f>
        <v>0</v>
      </c>
      <c r="E442" s="35">
        <f t="shared" si="89"/>
        <v>0</v>
      </c>
      <c r="F442" s="34">
        <f>IF(B442="",0,D442*VLOOKUP(B442,'4.製品一覧'!$B$4:$E$500,4,FALSE))</f>
        <v>0</v>
      </c>
      <c r="G442" s="35">
        <f t="shared" si="90"/>
        <v>0</v>
      </c>
      <c r="H442" s="35">
        <f t="shared" si="91"/>
        <v>0</v>
      </c>
      <c r="I442" s="113">
        <f t="shared" si="92"/>
        <v>0</v>
      </c>
      <c r="J442" s="114">
        <f t="shared" si="93"/>
        <v>0</v>
      </c>
      <c r="K442" s="47"/>
      <c r="L442" s="34" t="str">
        <f>IF(B442="","",SUMIF('5.経済減価償却'!$H$4:$H$3000,B442,'5.経済減価償却'!$G$4:$G$3000))</f>
        <v/>
      </c>
      <c r="M442" s="34" t="str">
        <f t="shared" si="94"/>
        <v/>
      </c>
      <c r="N442" s="34" t="str">
        <f>IF(B442="","",VLOOKUP(B442,'6.直接費'!$B$5:$G$501,3,FALSE))</f>
        <v/>
      </c>
      <c r="O442" s="34" t="str">
        <f t="shared" si="95"/>
        <v/>
      </c>
      <c r="P442" s="34" t="str">
        <f>IF($B442="","",VLOOKUP($B442,'6.直接費'!$B$5:$G$501,4,FALSE))</f>
        <v/>
      </c>
      <c r="Q442" s="34"/>
      <c r="R442" s="34"/>
      <c r="S442" s="34" t="str">
        <f t="shared" si="101"/>
        <v/>
      </c>
      <c r="T442" s="34" t="str">
        <f t="shared" si="101"/>
        <v/>
      </c>
      <c r="U442" s="34" t="str">
        <f t="shared" si="101"/>
        <v/>
      </c>
      <c r="V442" s="34" t="str">
        <f t="shared" si="101"/>
        <v/>
      </c>
      <c r="W442" s="34" t="str">
        <f t="shared" si="101"/>
        <v/>
      </c>
      <c r="X442" s="34" t="str">
        <f t="shared" si="101"/>
        <v/>
      </c>
      <c r="Y442" s="34" t="str">
        <f t="shared" si="101"/>
        <v/>
      </c>
      <c r="Z442" s="34" t="str">
        <f t="shared" si="101"/>
        <v/>
      </c>
      <c r="AA442" s="34" t="str">
        <f t="shared" si="101"/>
        <v/>
      </c>
      <c r="AB442" s="34" t="str">
        <f t="shared" si="101"/>
        <v/>
      </c>
      <c r="AC442" s="34" t="str">
        <f t="shared" si="101"/>
        <v/>
      </c>
      <c r="AD442" s="34" t="str">
        <f t="shared" si="101"/>
        <v/>
      </c>
      <c r="AE442" s="34" t="str">
        <f t="shared" si="101"/>
        <v/>
      </c>
      <c r="AF442" s="34" t="str">
        <f t="shared" si="101"/>
        <v/>
      </c>
      <c r="AG442" s="34" t="str">
        <f t="shared" si="101"/>
        <v/>
      </c>
      <c r="AH442" s="34" t="str">
        <f t="shared" si="101"/>
        <v/>
      </c>
      <c r="AI442" s="34" t="str">
        <f t="shared" si="101"/>
        <v/>
      </c>
      <c r="AJ442" s="34" t="str">
        <f t="shared" si="101"/>
        <v/>
      </c>
      <c r="AK442" s="34" t="str">
        <f t="shared" si="101"/>
        <v/>
      </c>
      <c r="AL442" s="34" t="str">
        <f t="shared" si="101"/>
        <v/>
      </c>
      <c r="AM442" s="34" t="str">
        <f t="shared" si="101"/>
        <v/>
      </c>
      <c r="AN442" s="34" t="str">
        <f t="shared" si="101"/>
        <v/>
      </c>
      <c r="AO442" s="34" t="str">
        <f t="shared" si="101"/>
        <v/>
      </c>
      <c r="AP442" s="34" t="str">
        <f t="shared" si="101"/>
        <v/>
      </c>
      <c r="AQ442" s="34" t="str">
        <f t="shared" si="101"/>
        <v/>
      </c>
      <c r="AR442" s="34" t="str">
        <f t="shared" si="101"/>
        <v/>
      </c>
      <c r="AS442" s="34" t="str">
        <f t="shared" si="101"/>
        <v/>
      </c>
      <c r="AT442" s="34" t="str">
        <f t="shared" si="101"/>
        <v/>
      </c>
      <c r="AU442" s="34" t="str">
        <f t="shared" si="101"/>
        <v/>
      </c>
      <c r="AV442" s="34" t="str">
        <f t="shared" si="101"/>
        <v/>
      </c>
    </row>
    <row r="443" spans="2:48" ht="21.9" customHeight="1">
      <c r="B443" s="86" t="str">
        <f>IF('4.製品一覧'!B442="","",'4.製品一覧'!B442)</f>
        <v/>
      </c>
      <c r="C443" s="86" t="str">
        <f>IFERROR(VLOOKUP(B443,'4.製品一覧'!$B$4:$C$500,2,FALSE),"")</f>
        <v/>
      </c>
      <c r="D443" s="34">
        <f>SUMIF('2.売上実績'!$C$4:$C$5000,$B443,'2.売上実績'!$D$4:$D$5000)</f>
        <v>0</v>
      </c>
      <c r="E443" s="35">
        <f t="shared" si="89"/>
        <v>0</v>
      </c>
      <c r="F443" s="34">
        <f>IF(B443="",0,D443*VLOOKUP(B443,'4.製品一覧'!$B$4:$E$500,4,FALSE))</f>
        <v>0</v>
      </c>
      <c r="G443" s="35">
        <f t="shared" si="90"/>
        <v>0</v>
      </c>
      <c r="H443" s="35">
        <f t="shared" si="91"/>
        <v>0</v>
      </c>
      <c r="I443" s="113">
        <f t="shared" si="92"/>
        <v>0</v>
      </c>
      <c r="J443" s="114">
        <f t="shared" si="93"/>
        <v>0</v>
      </c>
      <c r="K443" s="47"/>
      <c r="L443" s="34" t="str">
        <f>IF(B443="","",SUMIF('5.経済減価償却'!$H$4:$H$3000,B443,'5.経済減価償却'!$G$4:$G$3000))</f>
        <v/>
      </c>
      <c r="M443" s="34" t="str">
        <f t="shared" si="94"/>
        <v/>
      </c>
      <c r="N443" s="34" t="str">
        <f>IF(B443="","",VLOOKUP(B443,'6.直接費'!$B$5:$G$501,3,FALSE))</f>
        <v/>
      </c>
      <c r="O443" s="34" t="str">
        <f t="shared" si="95"/>
        <v/>
      </c>
      <c r="P443" s="34" t="str">
        <f>IF($B443="","",VLOOKUP($B443,'6.直接費'!$B$5:$G$501,4,FALSE))</f>
        <v/>
      </c>
      <c r="Q443" s="34"/>
      <c r="R443" s="34"/>
      <c r="S443" s="34" t="str">
        <f t="shared" si="101"/>
        <v/>
      </c>
      <c r="T443" s="34" t="str">
        <f t="shared" si="101"/>
        <v/>
      </c>
      <c r="U443" s="34" t="str">
        <f t="shared" si="101"/>
        <v/>
      </c>
      <c r="V443" s="34" t="str">
        <f t="shared" si="101"/>
        <v/>
      </c>
      <c r="W443" s="34" t="str">
        <f t="shared" si="101"/>
        <v/>
      </c>
      <c r="X443" s="34" t="str">
        <f t="shared" si="101"/>
        <v/>
      </c>
      <c r="Y443" s="34" t="str">
        <f t="shared" si="101"/>
        <v/>
      </c>
      <c r="Z443" s="34" t="str">
        <f t="shared" si="101"/>
        <v/>
      </c>
      <c r="AA443" s="34" t="str">
        <f t="shared" si="101"/>
        <v/>
      </c>
      <c r="AB443" s="34" t="str">
        <f t="shared" si="101"/>
        <v/>
      </c>
      <c r="AC443" s="34" t="str">
        <f t="shared" si="101"/>
        <v/>
      </c>
      <c r="AD443" s="34" t="str">
        <f t="shared" si="101"/>
        <v/>
      </c>
      <c r="AE443" s="34" t="str">
        <f t="shared" si="101"/>
        <v/>
      </c>
      <c r="AF443" s="34" t="str">
        <f t="shared" si="101"/>
        <v/>
      </c>
      <c r="AG443" s="34" t="str">
        <f t="shared" si="101"/>
        <v/>
      </c>
      <c r="AH443" s="34" t="str">
        <f t="shared" si="101"/>
        <v/>
      </c>
      <c r="AI443" s="34" t="str">
        <f t="shared" si="101"/>
        <v/>
      </c>
      <c r="AJ443" s="34" t="str">
        <f t="shared" si="101"/>
        <v/>
      </c>
      <c r="AK443" s="34" t="str">
        <f t="shared" si="101"/>
        <v/>
      </c>
      <c r="AL443" s="34" t="str">
        <f t="shared" si="101"/>
        <v/>
      </c>
      <c r="AM443" s="34" t="str">
        <f t="shared" si="101"/>
        <v/>
      </c>
      <c r="AN443" s="34" t="str">
        <f t="shared" si="101"/>
        <v/>
      </c>
      <c r="AO443" s="34" t="str">
        <f t="shared" si="101"/>
        <v/>
      </c>
      <c r="AP443" s="34" t="str">
        <f t="shared" si="101"/>
        <v/>
      </c>
      <c r="AQ443" s="34" t="str">
        <f t="shared" si="101"/>
        <v/>
      </c>
      <c r="AR443" s="34" t="str">
        <f t="shared" si="101"/>
        <v/>
      </c>
      <c r="AS443" s="34" t="str">
        <f t="shared" si="101"/>
        <v/>
      </c>
      <c r="AT443" s="34" t="str">
        <f t="shared" si="101"/>
        <v/>
      </c>
      <c r="AU443" s="34" t="str">
        <f t="shared" si="101"/>
        <v/>
      </c>
      <c r="AV443" s="34" t="str">
        <f t="shared" si="101"/>
        <v/>
      </c>
    </row>
    <row r="444" spans="2:48" ht="21.9" customHeight="1">
      <c r="B444" s="86" t="str">
        <f>IF('4.製品一覧'!B443="","",'4.製品一覧'!B443)</f>
        <v/>
      </c>
      <c r="C444" s="86" t="str">
        <f>IFERROR(VLOOKUP(B444,'4.製品一覧'!$B$4:$C$500,2,FALSE),"")</f>
        <v/>
      </c>
      <c r="D444" s="34">
        <f>SUMIF('2.売上実績'!$C$4:$C$5000,$B444,'2.売上実績'!$D$4:$D$5000)</f>
        <v>0</v>
      </c>
      <c r="E444" s="35">
        <f t="shared" si="89"/>
        <v>0</v>
      </c>
      <c r="F444" s="34">
        <f>IF(B444="",0,D444*VLOOKUP(B444,'4.製品一覧'!$B$4:$E$500,4,FALSE))</f>
        <v>0</v>
      </c>
      <c r="G444" s="35">
        <f t="shared" si="90"/>
        <v>0</v>
      </c>
      <c r="H444" s="35">
        <f t="shared" si="91"/>
        <v>0</v>
      </c>
      <c r="I444" s="113">
        <f t="shared" si="92"/>
        <v>0</v>
      </c>
      <c r="J444" s="114">
        <f t="shared" si="93"/>
        <v>0</v>
      </c>
      <c r="K444" s="47"/>
      <c r="L444" s="34" t="str">
        <f>IF(B444="","",SUMIF('5.経済減価償却'!$H$4:$H$3000,B444,'5.経済減価償却'!$G$4:$G$3000))</f>
        <v/>
      </c>
      <c r="M444" s="34" t="str">
        <f t="shared" si="94"/>
        <v/>
      </c>
      <c r="N444" s="34" t="str">
        <f>IF(B444="","",VLOOKUP(B444,'6.直接費'!$B$5:$G$501,3,FALSE))</f>
        <v/>
      </c>
      <c r="O444" s="34" t="str">
        <f t="shared" si="95"/>
        <v/>
      </c>
      <c r="P444" s="34" t="str">
        <f>IF($B444="","",VLOOKUP($B444,'6.直接費'!$B$5:$G$501,4,FALSE))</f>
        <v/>
      </c>
      <c r="Q444" s="34"/>
      <c r="R444" s="34"/>
      <c r="S444" s="34" t="str">
        <f t="shared" si="101"/>
        <v/>
      </c>
      <c r="T444" s="34" t="str">
        <f t="shared" si="101"/>
        <v/>
      </c>
      <c r="U444" s="34" t="str">
        <f t="shared" si="101"/>
        <v/>
      </c>
      <c r="V444" s="34" t="str">
        <f t="shared" si="101"/>
        <v/>
      </c>
      <c r="W444" s="34" t="str">
        <f t="shared" si="101"/>
        <v/>
      </c>
      <c r="X444" s="34" t="str">
        <f t="shared" si="101"/>
        <v/>
      </c>
      <c r="Y444" s="34" t="str">
        <f t="shared" si="101"/>
        <v/>
      </c>
      <c r="Z444" s="34" t="str">
        <f t="shared" si="101"/>
        <v/>
      </c>
      <c r="AA444" s="34" t="str">
        <f t="shared" si="101"/>
        <v/>
      </c>
      <c r="AB444" s="34" t="str">
        <f t="shared" si="101"/>
        <v/>
      </c>
      <c r="AC444" s="34" t="str">
        <f t="shared" si="101"/>
        <v/>
      </c>
      <c r="AD444" s="34" t="str">
        <f t="shared" si="101"/>
        <v/>
      </c>
      <c r="AE444" s="34" t="str">
        <f t="shared" si="101"/>
        <v/>
      </c>
      <c r="AF444" s="34" t="str">
        <f t="shared" si="101"/>
        <v/>
      </c>
      <c r="AG444" s="34" t="str">
        <f t="shared" si="101"/>
        <v/>
      </c>
      <c r="AH444" s="34" t="str">
        <f t="shared" si="101"/>
        <v/>
      </c>
      <c r="AI444" s="34" t="str">
        <f t="shared" si="101"/>
        <v/>
      </c>
      <c r="AJ444" s="34" t="str">
        <f t="shared" si="101"/>
        <v/>
      </c>
      <c r="AK444" s="34" t="str">
        <f t="shared" si="101"/>
        <v/>
      </c>
      <c r="AL444" s="34" t="str">
        <f t="shared" si="101"/>
        <v/>
      </c>
      <c r="AM444" s="34" t="str">
        <f t="shared" si="101"/>
        <v/>
      </c>
      <c r="AN444" s="34" t="str">
        <f t="shared" si="101"/>
        <v/>
      </c>
      <c r="AO444" s="34" t="str">
        <f t="shared" si="101"/>
        <v/>
      </c>
      <c r="AP444" s="34" t="str">
        <f t="shared" si="101"/>
        <v/>
      </c>
      <c r="AQ444" s="34" t="str">
        <f t="shared" si="101"/>
        <v/>
      </c>
      <c r="AR444" s="34" t="str">
        <f t="shared" si="101"/>
        <v/>
      </c>
      <c r="AS444" s="34" t="str">
        <f t="shared" si="101"/>
        <v/>
      </c>
      <c r="AT444" s="34" t="str">
        <f t="shared" si="101"/>
        <v/>
      </c>
      <c r="AU444" s="34" t="str">
        <f t="shared" si="101"/>
        <v/>
      </c>
      <c r="AV444" s="34" t="str">
        <f t="shared" si="101"/>
        <v/>
      </c>
    </row>
    <row r="445" spans="2:48" ht="21.9" customHeight="1">
      <c r="B445" s="86" t="str">
        <f>IF('4.製品一覧'!B444="","",'4.製品一覧'!B444)</f>
        <v/>
      </c>
      <c r="C445" s="86" t="str">
        <f>IFERROR(VLOOKUP(B445,'4.製品一覧'!$B$4:$C$500,2,FALSE),"")</f>
        <v/>
      </c>
      <c r="D445" s="34">
        <f>SUMIF('2.売上実績'!$C$4:$C$5000,$B445,'2.売上実績'!$D$4:$D$5000)</f>
        <v>0</v>
      </c>
      <c r="E445" s="35">
        <f t="shared" si="89"/>
        <v>0</v>
      </c>
      <c r="F445" s="34">
        <f>IF(B445="",0,D445*VLOOKUP(B445,'4.製品一覧'!$B$4:$E$500,4,FALSE))</f>
        <v>0</v>
      </c>
      <c r="G445" s="35">
        <f t="shared" si="90"/>
        <v>0</v>
      </c>
      <c r="H445" s="35">
        <f t="shared" si="91"/>
        <v>0</v>
      </c>
      <c r="I445" s="113">
        <f t="shared" si="92"/>
        <v>0</v>
      </c>
      <c r="J445" s="114">
        <f t="shared" si="93"/>
        <v>0</v>
      </c>
      <c r="K445" s="47"/>
      <c r="L445" s="34" t="str">
        <f>IF(B445="","",SUMIF('5.経済減価償却'!$H$4:$H$3000,B445,'5.経済減価償却'!$G$4:$G$3000))</f>
        <v/>
      </c>
      <c r="M445" s="34" t="str">
        <f t="shared" si="94"/>
        <v/>
      </c>
      <c r="N445" s="34" t="str">
        <f>IF(B445="","",VLOOKUP(B445,'6.直接費'!$B$5:$G$501,3,FALSE))</f>
        <v/>
      </c>
      <c r="O445" s="34" t="str">
        <f t="shared" si="95"/>
        <v/>
      </c>
      <c r="P445" s="34" t="str">
        <f>IF($B445="","",VLOOKUP($B445,'6.直接費'!$B$5:$G$501,4,FALSE))</f>
        <v/>
      </c>
      <c r="Q445" s="34"/>
      <c r="R445" s="34"/>
      <c r="S445" s="34" t="str">
        <f t="shared" si="101"/>
        <v/>
      </c>
      <c r="T445" s="34" t="str">
        <f t="shared" si="101"/>
        <v/>
      </c>
      <c r="U445" s="34" t="str">
        <f t="shared" si="101"/>
        <v/>
      </c>
      <c r="V445" s="34" t="str">
        <f t="shared" si="101"/>
        <v/>
      </c>
      <c r="W445" s="34" t="str">
        <f t="shared" si="101"/>
        <v/>
      </c>
      <c r="X445" s="34" t="str">
        <f t="shared" si="101"/>
        <v/>
      </c>
      <c r="Y445" s="34" t="str">
        <f t="shared" si="101"/>
        <v/>
      </c>
      <c r="Z445" s="34" t="str">
        <f t="shared" si="101"/>
        <v/>
      </c>
      <c r="AA445" s="34" t="str">
        <f t="shared" si="101"/>
        <v/>
      </c>
      <c r="AB445" s="34" t="str">
        <f t="shared" si="101"/>
        <v/>
      </c>
      <c r="AC445" s="34" t="str">
        <f t="shared" si="101"/>
        <v/>
      </c>
      <c r="AD445" s="34" t="str">
        <f t="shared" si="101"/>
        <v/>
      </c>
      <c r="AE445" s="34" t="str">
        <f t="shared" si="101"/>
        <v/>
      </c>
      <c r="AF445" s="34" t="str">
        <f t="shared" si="101"/>
        <v/>
      </c>
      <c r="AG445" s="34" t="str">
        <f t="shared" si="101"/>
        <v/>
      </c>
      <c r="AH445" s="34" t="str">
        <f t="shared" si="101"/>
        <v/>
      </c>
      <c r="AI445" s="34" t="str">
        <f t="shared" si="101"/>
        <v/>
      </c>
      <c r="AJ445" s="34" t="str">
        <f t="shared" si="101"/>
        <v/>
      </c>
      <c r="AK445" s="34" t="str">
        <f t="shared" si="101"/>
        <v/>
      </c>
      <c r="AL445" s="34" t="str">
        <f t="shared" si="101"/>
        <v/>
      </c>
      <c r="AM445" s="34" t="str">
        <f t="shared" si="101"/>
        <v/>
      </c>
      <c r="AN445" s="34" t="str">
        <f t="shared" si="101"/>
        <v/>
      </c>
      <c r="AO445" s="34" t="str">
        <f t="shared" si="101"/>
        <v/>
      </c>
      <c r="AP445" s="34" t="str">
        <f t="shared" si="101"/>
        <v/>
      </c>
      <c r="AQ445" s="34" t="str">
        <f t="shared" si="101"/>
        <v/>
      </c>
      <c r="AR445" s="34" t="str">
        <f t="shared" si="101"/>
        <v/>
      </c>
      <c r="AS445" s="34" t="str">
        <f t="shared" si="101"/>
        <v/>
      </c>
      <c r="AT445" s="34" t="str">
        <f t="shared" si="101"/>
        <v/>
      </c>
      <c r="AU445" s="34" t="str">
        <f t="shared" si="101"/>
        <v/>
      </c>
      <c r="AV445" s="34" t="str">
        <f t="shared" si="101"/>
        <v/>
      </c>
    </row>
    <row r="446" spans="2:48" ht="21.9" customHeight="1">
      <c r="B446" s="86" t="str">
        <f>IF('4.製品一覧'!B445="","",'4.製品一覧'!B445)</f>
        <v/>
      </c>
      <c r="C446" s="86" t="str">
        <f>IFERROR(VLOOKUP(B446,'4.製品一覧'!$B$4:$C$500,2,FALSE),"")</f>
        <v/>
      </c>
      <c r="D446" s="34">
        <f>SUMIF('2.売上実績'!$C$4:$C$5000,$B446,'2.売上実績'!$D$4:$D$5000)</f>
        <v>0</v>
      </c>
      <c r="E446" s="35">
        <f t="shared" si="89"/>
        <v>0</v>
      </c>
      <c r="F446" s="34">
        <f>IF(B446="",0,D446*VLOOKUP(B446,'4.製品一覧'!$B$4:$E$500,4,FALSE))</f>
        <v>0</v>
      </c>
      <c r="G446" s="35">
        <f t="shared" si="90"/>
        <v>0</v>
      </c>
      <c r="H446" s="35">
        <f t="shared" si="91"/>
        <v>0</v>
      </c>
      <c r="I446" s="113">
        <f t="shared" si="92"/>
        <v>0</v>
      </c>
      <c r="J446" s="114">
        <f t="shared" si="93"/>
        <v>0</v>
      </c>
      <c r="K446" s="47"/>
      <c r="L446" s="34" t="str">
        <f>IF(B446="","",SUMIF('5.経済減価償却'!$H$4:$H$3000,B446,'5.経済減価償却'!$G$4:$G$3000))</f>
        <v/>
      </c>
      <c r="M446" s="34" t="str">
        <f t="shared" si="94"/>
        <v/>
      </c>
      <c r="N446" s="34" t="str">
        <f>IF(B446="","",VLOOKUP(B446,'6.直接費'!$B$5:$G$501,3,FALSE))</f>
        <v/>
      </c>
      <c r="O446" s="34" t="str">
        <f t="shared" si="95"/>
        <v/>
      </c>
      <c r="P446" s="34" t="str">
        <f>IF($B446="","",VLOOKUP($B446,'6.直接費'!$B$5:$G$501,4,FALSE))</f>
        <v/>
      </c>
      <c r="Q446" s="34"/>
      <c r="R446" s="34"/>
      <c r="S446" s="34" t="str">
        <f t="shared" si="101"/>
        <v/>
      </c>
      <c r="T446" s="34" t="str">
        <f t="shared" si="101"/>
        <v/>
      </c>
      <c r="U446" s="34" t="str">
        <f t="shared" si="101"/>
        <v/>
      </c>
      <c r="V446" s="34" t="str">
        <f t="shared" si="101"/>
        <v/>
      </c>
      <c r="W446" s="34" t="str">
        <f t="shared" si="101"/>
        <v/>
      </c>
      <c r="X446" s="34" t="str">
        <f t="shared" si="101"/>
        <v/>
      </c>
      <c r="Y446" s="34" t="str">
        <f t="shared" si="101"/>
        <v/>
      </c>
      <c r="Z446" s="34" t="str">
        <f t="shared" si="101"/>
        <v/>
      </c>
      <c r="AA446" s="34" t="str">
        <f t="shared" si="101"/>
        <v/>
      </c>
      <c r="AB446" s="34" t="str">
        <f t="shared" si="101"/>
        <v/>
      </c>
      <c r="AC446" s="34" t="str">
        <f t="shared" si="101"/>
        <v/>
      </c>
      <c r="AD446" s="34" t="str">
        <f t="shared" si="101"/>
        <v/>
      </c>
      <c r="AE446" s="34" t="str">
        <f t="shared" si="101"/>
        <v/>
      </c>
      <c r="AF446" s="34" t="str">
        <f t="shared" si="101"/>
        <v/>
      </c>
      <c r="AG446" s="34" t="str">
        <f t="shared" si="101"/>
        <v/>
      </c>
      <c r="AH446" s="34" t="str">
        <f t="shared" si="101"/>
        <v/>
      </c>
      <c r="AI446" s="34" t="str">
        <f t="shared" si="101"/>
        <v/>
      </c>
      <c r="AJ446" s="34" t="str">
        <f t="shared" si="101"/>
        <v/>
      </c>
      <c r="AK446" s="34" t="str">
        <f t="shared" si="101"/>
        <v/>
      </c>
      <c r="AL446" s="34" t="str">
        <f t="shared" si="101"/>
        <v/>
      </c>
      <c r="AM446" s="34" t="str">
        <f t="shared" si="101"/>
        <v/>
      </c>
      <c r="AN446" s="34" t="str">
        <f t="shared" si="101"/>
        <v/>
      </c>
      <c r="AO446" s="34" t="str">
        <f t="shared" si="101"/>
        <v/>
      </c>
      <c r="AP446" s="34" t="str">
        <f t="shared" si="101"/>
        <v/>
      </c>
      <c r="AQ446" s="34" t="str">
        <f t="shared" si="101"/>
        <v/>
      </c>
      <c r="AR446" s="34" t="str">
        <f t="shared" si="101"/>
        <v/>
      </c>
      <c r="AS446" s="34" t="str">
        <f t="shared" si="101"/>
        <v/>
      </c>
      <c r="AT446" s="34" t="str">
        <f t="shared" si="101"/>
        <v/>
      </c>
      <c r="AU446" s="34" t="str">
        <f t="shared" si="101"/>
        <v/>
      </c>
      <c r="AV446" s="34" t="str">
        <f t="shared" si="101"/>
        <v/>
      </c>
    </row>
    <row r="447" spans="2:48" ht="21.9" customHeight="1">
      <c r="B447" s="86" t="str">
        <f>IF('4.製品一覧'!B446="","",'4.製品一覧'!B446)</f>
        <v/>
      </c>
      <c r="C447" s="86" t="str">
        <f>IFERROR(VLOOKUP(B447,'4.製品一覧'!$B$4:$C$500,2,FALSE),"")</f>
        <v/>
      </c>
      <c r="D447" s="34">
        <f>SUMIF('2.売上実績'!$C$4:$C$5000,$B447,'2.売上実績'!$D$4:$D$5000)</f>
        <v>0</v>
      </c>
      <c r="E447" s="35">
        <f t="shared" si="89"/>
        <v>0</v>
      </c>
      <c r="F447" s="34">
        <f>IF(B447="",0,D447*VLOOKUP(B447,'4.製品一覧'!$B$4:$E$500,4,FALSE))</f>
        <v>0</v>
      </c>
      <c r="G447" s="35">
        <f t="shared" si="90"/>
        <v>0</v>
      </c>
      <c r="H447" s="35">
        <f t="shared" si="91"/>
        <v>0</v>
      </c>
      <c r="I447" s="113">
        <f t="shared" si="92"/>
        <v>0</v>
      </c>
      <c r="J447" s="114">
        <f t="shared" si="93"/>
        <v>0</v>
      </c>
      <c r="K447" s="47"/>
      <c r="L447" s="34" t="str">
        <f>IF(B447="","",SUMIF('5.経済減価償却'!$H$4:$H$3000,B447,'5.経済減価償却'!$G$4:$G$3000))</f>
        <v/>
      </c>
      <c r="M447" s="34" t="str">
        <f t="shared" si="94"/>
        <v/>
      </c>
      <c r="N447" s="34" t="str">
        <f>IF(B447="","",VLOOKUP(B447,'6.直接費'!$B$5:$G$501,3,FALSE))</f>
        <v/>
      </c>
      <c r="O447" s="34" t="str">
        <f t="shared" si="95"/>
        <v/>
      </c>
      <c r="P447" s="34" t="str">
        <f>IF($B447="","",VLOOKUP($B447,'6.直接費'!$B$5:$G$501,4,FALSE))</f>
        <v/>
      </c>
      <c r="Q447" s="34"/>
      <c r="R447" s="34"/>
      <c r="S447" s="34" t="str">
        <f t="shared" ref="S447:AV455" si="102">IF(OR($B447="",S$4=""),"",IF(S$4="売上数",S$3*$E447,IF(S$4="汎用配賦値",S$3*$G447,IF(AND(S$4="均一配賦",$B$3&gt;0),S$3/$B$3,IF(S$4="減価償却費",S$3*$H447)))))</f>
        <v/>
      </c>
      <c r="T447" s="34" t="str">
        <f t="shared" si="102"/>
        <v/>
      </c>
      <c r="U447" s="34" t="str">
        <f t="shared" si="102"/>
        <v/>
      </c>
      <c r="V447" s="34" t="str">
        <f t="shared" si="102"/>
        <v/>
      </c>
      <c r="W447" s="34" t="str">
        <f t="shared" si="102"/>
        <v/>
      </c>
      <c r="X447" s="34" t="str">
        <f t="shared" si="102"/>
        <v/>
      </c>
      <c r="Y447" s="34" t="str">
        <f t="shared" si="102"/>
        <v/>
      </c>
      <c r="Z447" s="34" t="str">
        <f t="shared" si="102"/>
        <v/>
      </c>
      <c r="AA447" s="34" t="str">
        <f t="shared" si="102"/>
        <v/>
      </c>
      <c r="AB447" s="34" t="str">
        <f t="shared" si="102"/>
        <v/>
      </c>
      <c r="AC447" s="34" t="str">
        <f t="shared" si="102"/>
        <v/>
      </c>
      <c r="AD447" s="34" t="str">
        <f t="shared" si="102"/>
        <v/>
      </c>
      <c r="AE447" s="34" t="str">
        <f t="shared" si="102"/>
        <v/>
      </c>
      <c r="AF447" s="34" t="str">
        <f t="shared" si="102"/>
        <v/>
      </c>
      <c r="AG447" s="34" t="str">
        <f t="shared" si="102"/>
        <v/>
      </c>
      <c r="AH447" s="34" t="str">
        <f t="shared" si="102"/>
        <v/>
      </c>
      <c r="AI447" s="34" t="str">
        <f t="shared" si="102"/>
        <v/>
      </c>
      <c r="AJ447" s="34" t="str">
        <f t="shared" si="102"/>
        <v/>
      </c>
      <c r="AK447" s="34" t="str">
        <f t="shared" si="102"/>
        <v/>
      </c>
      <c r="AL447" s="34" t="str">
        <f t="shared" si="102"/>
        <v/>
      </c>
      <c r="AM447" s="34" t="str">
        <f t="shared" si="102"/>
        <v/>
      </c>
      <c r="AN447" s="34" t="str">
        <f t="shared" si="102"/>
        <v/>
      </c>
      <c r="AO447" s="34" t="str">
        <f t="shared" si="102"/>
        <v/>
      </c>
      <c r="AP447" s="34" t="str">
        <f t="shared" si="102"/>
        <v/>
      </c>
      <c r="AQ447" s="34" t="str">
        <f t="shared" si="102"/>
        <v/>
      </c>
      <c r="AR447" s="34" t="str">
        <f t="shared" si="102"/>
        <v/>
      </c>
      <c r="AS447" s="34" t="str">
        <f t="shared" si="102"/>
        <v/>
      </c>
      <c r="AT447" s="34" t="str">
        <f t="shared" si="102"/>
        <v/>
      </c>
      <c r="AU447" s="34" t="str">
        <f t="shared" si="102"/>
        <v/>
      </c>
      <c r="AV447" s="34" t="str">
        <f t="shared" si="102"/>
        <v/>
      </c>
    </row>
    <row r="448" spans="2:48" ht="21.9" customHeight="1">
      <c r="B448" s="86" t="str">
        <f>IF('4.製品一覧'!B447="","",'4.製品一覧'!B447)</f>
        <v/>
      </c>
      <c r="C448" s="86" t="str">
        <f>IFERROR(VLOOKUP(B448,'4.製品一覧'!$B$4:$C$500,2,FALSE),"")</f>
        <v/>
      </c>
      <c r="D448" s="34">
        <f>SUMIF('2.売上実績'!$C$4:$C$5000,$B448,'2.売上実績'!$D$4:$D$5000)</f>
        <v>0</v>
      </c>
      <c r="E448" s="35">
        <f t="shared" si="89"/>
        <v>0</v>
      </c>
      <c r="F448" s="34">
        <f>IF(B448="",0,D448*VLOOKUP(B448,'4.製品一覧'!$B$4:$E$500,4,FALSE))</f>
        <v>0</v>
      </c>
      <c r="G448" s="35">
        <f t="shared" si="90"/>
        <v>0</v>
      </c>
      <c r="H448" s="35">
        <f t="shared" si="91"/>
        <v>0</v>
      </c>
      <c r="I448" s="113">
        <f t="shared" si="92"/>
        <v>0</v>
      </c>
      <c r="J448" s="114">
        <f t="shared" si="93"/>
        <v>0</v>
      </c>
      <c r="K448" s="47"/>
      <c r="L448" s="34" t="str">
        <f>IF(B448="","",SUMIF('5.経済減価償却'!$H$4:$H$3000,B448,'5.経済減価償却'!$G$4:$G$3000))</f>
        <v/>
      </c>
      <c r="M448" s="34" t="str">
        <f t="shared" si="94"/>
        <v/>
      </c>
      <c r="N448" s="34" t="str">
        <f>IF(B448="","",VLOOKUP(B448,'6.直接費'!$B$5:$G$501,3,FALSE))</f>
        <v/>
      </c>
      <c r="O448" s="34" t="str">
        <f t="shared" si="95"/>
        <v/>
      </c>
      <c r="P448" s="34" t="str">
        <f>IF($B448="","",VLOOKUP($B448,'6.直接費'!$B$5:$G$501,4,FALSE))</f>
        <v/>
      </c>
      <c r="Q448" s="34"/>
      <c r="R448" s="34"/>
      <c r="S448" s="34" t="str">
        <f t="shared" si="102"/>
        <v/>
      </c>
      <c r="T448" s="34" t="str">
        <f t="shared" si="102"/>
        <v/>
      </c>
      <c r="U448" s="34" t="str">
        <f t="shared" si="102"/>
        <v/>
      </c>
      <c r="V448" s="34" t="str">
        <f t="shared" si="102"/>
        <v/>
      </c>
      <c r="W448" s="34" t="str">
        <f t="shared" si="102"/>
        <v/>
      </c>
      <c r="X448" s="34" t="str">
        <f t="shared" si="102"/>
        <v/>
      </c>
      <c r="Y448" s="34" t="str">
        <f t="shared" si="102"/>
        <v/>
      </c>
      <c r="Z448" s="34" t="str">
        <f t="shared" si="102"/>
        <v/>
      </c>
      <c r="AA448" s="34" t="str">
        <f t="shared" si="102"/>
        <v/>
      </c>
      <c r="AB448" s="34" t="str">
        <f t="shared" si="102"/>
        <v/>
      </c>
      <c r="AC448" s="34" t="str">
        <f t="shared" si="102"/>
        <v/>
      </c>
      <c r="AD448" s="34" t="str">
        <f t="shared" si="102"/>
        <v/>
      </c>
      <c r="AE448" s="34" t="str">
        <f t="shared" si="102"/>
        <v/>
      </c>
      <c r="AF448" s="34" t="str">
        <f t="shared" si="102"/>
        <v/>
      </c>
      <c r="AG448" s="34" t="str">
        <f t="shared" si="102"/>
        <v/>
      </c>
      <c r="AH448" s="34" t="str">
        <f t="shared" si="102"/>
        <v/>
      </c>
      <c r="AI448" s="34" t="str">
        <f t="shared" si="102"/>
        <v/>
      </c>
      <c r="AJ448" s="34" t="str">
        <f t="shared" si="102"/>
        <v/>
      </c>
      <c r="AK448" s="34" t="str">
        <f t="shared" si="102"/>
        <v/>
      </c>
      <c r="AL448" s="34" t="str">
        <f t="shared" si="102"/>
        <v/>
      </c>
      <c r="AM448" s="34" t="str">
        <f t="shared" si="102"/>
        <v/>
      </c>
      <c r="AN448" s="34" t="str">
        <f t="shared" si="102"/>
        <v/>
      </c>
      <c r="AO448" s="34" t="str">
        <f t="shared" si="102"/>
        <v/>
      </c>
      <c r="AP448" s="34" t="str">
        <f t="shared" si="102"/>
        <v/>
      </c>
      <c r="AQ448" s="34" t="str">
        <f t="shared" si="102"/>
        <v/>
      </c>
      <c r="AR448" s="34" t="str">
        <f t="shared" si="102"/>
        <v/>
      </c>
      <c r="AS448" s="34" t="str">
        <f t="shared" si="102"/>
        <v/>
      </c>
      <c r="AT448" s="34" t="str">
        <f t="shared" si="102"/>
        <v/>
      </c>
      <c r="AU448" s="34" t="str">
        <f t="shared" si="102"/>
        <v/>
      </c>
      <c r="AV448" s="34" t="str">
        <f t="shared" si="102"/>
        <v/>
      </c>
    </row>
    <row r="449" spans="2:48" ht="21.9" customHeight="1">
      <c r="B449" s="86" t="str">
        <f>IF('4.製品一覧'!B448="","",'4.製品一覧'!B448)</f>
        <v/>
      </c>
      <c r="C449" s="86" t="str">
        <f>IFERROR(VLOOKUP(B449,'4.製品一覧'!$B$4:$C$500,2,FALSE),"")</f>
        <v/>
      </c>
      <c r="D449" s="34">
        <f>SUMIF('2.売上実績'!$C$4:$C$5000,$B449,'2.売上実績'!$D$4:$D$5000)</f>
        <v>0</v>
      </c>
      <c r="E449" s="35">
        <f t="shared" si="89"/>
        <v>0</v>
      </c>
      <c r="F449" s="34">
        <f>IF(B449="",0,D449*VLOOKUP(B449,'4.製品一覧'!$B$4:$E$500,4,FALSE))</f>
        <v>0</v>
      </c>
      <c r="G449" s="35">
        <f t="shared" si="90"/>
        <v>0</v>
      </c>
      <c r="H449" s="35">
        <f t="shared" si="91"/>
        <v>0</v>
      </c>
      <c r="I449" s="113">
        <f t="shared" si="92"/>
        <v>0</v>
      </c>
      <c r="J449" s="114">
        <f t="shared" si="93"/>
        <v>0</v>
      </c>
      <c r="K449" s="47"/>
      <c r="L449" s="34" t="str">
        <f>IF(B449="","",SUMIF('5.経済減価償却'!$H$4:$H$3000,B449,'5.経済減価償却'!$G$4:$G$3000))</f>
        <v/>
      </c>
      <c r="M449" s="34" t="str">
        <f t="shared" si="94"/>
        <v/>
      </c>
      <c r="N449" s="34" t="str">
        <f>IF(B449="","",VLOOKUP(B449,'6.直接費'!$B$5:$G$501,3,FALSE))</f>
        <v/>
      </c>
      <c r="O449" s="34" t="str">
        <f t="shared" si="95"/>
        <v/>
      </c>
      <c r="P449" s="34" t="str">
        <f>IF($B449="","",VLOOKUP($B449,'6.直接費'!$B$5:$G$501,4,FALSE))</f>
        <v/>
      </c>
      <c r="Q449" s="34"/>
      <c r="R449" s="34"/>
      <c r="S449" s="34" t="str">
        <f t="shared" si="102"/>
        <v/>
      </c>
      <c r="T449" s="34" t="str">
        <f t="shared" si="102"/>
        <v/>
      </c>
      <c r="U449" s="34" t="str">
        <f t="shared" si="102"/>
        <v/>
      </c>
      <c r="V449" s="34" t="str">
        <f t="shared" si="102"/>
        <v/>
      </c>
      <c r="W449" s="34" t="str">
        <f t="shared" si="102"/>
        <v/>
      </c>
      <c r="X449" s="34" t="str">
        <f t="shared" si="102"/>
        <v/>
      </c>
      <c r="Y449" s="34" t="str">
        <f t="shared" si="102"/>
        <v/>
      </c>
      <c r="Z449" s="34" t="str">
        <f t="shared" si="102"/>
        <v/>
      </c>
      <c r="AA449" s="34" t="str">
        <f t="shared" si="102"/>
        <v/>
      </c>
      <c r="AB449" s="34" t="str">
        <f t="shared" si="102"/>
        <v/>
      </c>
      <c r="AC449" s="34" t="str">
        <f t="shared" si="102"/>
        <v/>
      </c>
      <c r="AD449" s="34" t="str">
        <f t="shared" si="102"/>
        <v/>
      </c>
      <c r="AE449" s="34" t="str">
        <f t="shared" si="102"/>
        <v/>
      </c>
      <c r="AF449" s="34" t="str">
        <f t="shared" si="102"/>
        <v/>
      </c>
      <c r="AG449" s="34" t="str">
        <f t="shared" si="102"/>
        <v/>
      </c>
      <c r="AH449" s="34" t="str">
        <f t="shared" si="102"/>
        <v/>
      </c>
      <c r="AI449" s="34" t="str">
        <f t="shared" si="102"/>
        <v/>
      </c>
      <c r="AJ449" s="34" t="str">
        <f t="shared" si="102"/>
        <v/>
      </c>
      <c r="AK449" s="34" t="str">
        <f t="shared" si="102"/>
        <v/>
      </c>
      <c r="AL449" s="34" t="str">
        <f t="shared" si="102"/>
        <v/>
      </c>
      <c r="AM449" s="34" t="str">
        <f t="shared" si="102"/>
        <v/>
      </c>
      <c r="AN449" s="34" t="str">
        <f t="shared" si="102"/>
        <v/>
      </c>
      <c r="AO449" s="34" t="str">
        <f t="shared" si="102"/>
        <v/>
      </c>
      <c r="AP449" s="34" t="str">
        <f t="shared" si="102"/>
        <v/>
      </c>
      <c r="AQ449" s="34" t="str">
        <f t="shared" si="102"/>
        <v/>
      </c>
      <c r="AR449" s="34" t="str">
        <f t="shared" si="102"/>
        <v/>
      </c>
      <c r="AS449" s="34" t="str">
        <f t="shared" si="102"/>
        <v/>
      </c>
      <c r="AT449" s="34" t="str">
        <f t="shared" si="102"/>
        <v/>
      </c>
      <c r="AU449" s="34" t="str">
        <f t="shared" si="102"/>
        <v/>
      </c>
      <c r="AV449" s="34" t="str">
        <f t="shared" si="102"/>
        <v/>
      </c>
    </row>
    <row r="450" spans="2:48" ht="21.9" customHeight="1">
      <c r="B450" s="86" t="str">
        <f>IF('4.製品一覧'!B449="","",'4.製品一覧'!B449)</f>
        <v/>
      </c>
      <c r="C450" s="86" t="str">
        <f>IFERROR(VLOOKUP(B450,'4.製品一覧'!$B$4:$C$500,2,FALSE),"")</f>
        <v/>
      </c>
      <c r="D450" s="34">
        <f>SUMIF('2.売上実績'!$C$4:$C$5000,$B450,'2.売上実績'!$D$4:$D$5000)</f>
        <v>0</v>
      </c>
      <c r="E450" s="35">
        <f t="shared" si="89"/>
        <v>0</v>
      </c>
      <c r="F450" s="34">
        <f>IF(B450="",0,D450*VLOOKUP(B450,'4.製品一覧'!$B$4:$E$500,4,FALSE))</f>
        <v>0</v>
      </c>
      <c r="G450" s="35">
        <f t="shared" si="90"/>
        <v>0</v>
      </c>
      <c r="H450" s="35">
        <f t="shared" si="91"/>
        <v>0</v>
      </c>
      <c r="I450" s="113">
        <f t="shared" si="92"/>
        <v>0</v>
      </c>
      <c r="J450" s="114">
        <f t="shared" si="93"/>
        <v>0</v>
      </c>
      <c r="K450" s="47"/>
      <c r="L450" s="34" t="str">
        <f>IF(B450="","",SUMIF('5.経済減価償却'!$H$4:$H$3000,B450,'5.経済減価償却'!$G$4:$G$3000))</f>
        <v/>
      </c>
      <c r="M450" s="34" t="str">
        <f t="shared" si="94"/>
        <v/>
      </c>
      <c r="N450" s="34" t="str">
        <f>IF(B450="","",VLOOKUP(B450,'6.直接費'!$B$5:$G$501,3,FALSE))</f>
        <v/>
      </c>
      <c r="O450" s="34" t="str">
        <f t="shared" si="95"/>
        <v/>
      </c>
      <c r="P450" s="34" t="str">
        <f>IF($B450="","",VLOOKUP($B450,'6.直接費'!$B$5:$G$501,4,FALSE))</f>
        <v/>
      </c>
      <c r="Q450" s="34"/>
      <c r="R450" s="34"/>
      <c r="S450" s="34" t="str">
        <f t="shared" si="102"/>
        <v/>
      </c>
      <c r="T450" s="34" t="str">
        <f t="shared" si="102"/>
        <v/>
      </c>
      <c r="U450" s="34" t="str">
        <f t="shared" si="102"/>
        <v/>
      </c>
      <c r="V450" s="34" t="str">
        <f t="shared" si="102"/>
        <v/>
      </c>
      <c r="W450" s="34" t="str">
        <f t="shared" si="102"/>
        <v/>
      </c>
      <c r="X450" s="34" t="str">
        <f t="shared" si="102"/>
        <v/>
      </c>
      <c r="Y450" s="34" t="str">
        <f t="shared" si="102"/>
        <v/>
      </c>
      <c r="Z450" s="34" t="str">
        <f t="shared" si="102"/>
        <v/>
      </c>
      <c r="AA450" s="34" t="str">
        <f t="shared" si="102"/>
        <v/>
      </c>
      <c r="AB450" s="34" t="str">
        <f t="shared" si="102"/>
        <v/>
      </c>
      <c r="AC450" s="34" t="str">
        <f t="shared" si="102"/>
        <v/>
      </c>
      <c r="AD450" s="34" t="str">
        <f t="shared" si="102"/>
        <v/>
      </c>
      <c r="AE450" s="34" t="str">
        <f t="shared" si="102"/>
        <v/>
      </c>
      <c r="AF450" s="34" t="str">
        <f t="shared" si="102"/>
        <v/>
      </c>
      <c r="AG450" s="34" t="str">
        <f t="shared" si="102"/>
        <v/>
      </c>
      <c r="AH450" s="34" t="str">
        <f t="shared" si="102"/>
        <v/>
      </c>
      <c r="AI450" s="34" t="str">
        <f t="shared" si="102"/>
        <v/>
      </c>
      <c r="AJ450" s="34" t="str">
        <f t="shared" si="102"/>
        <v/>
      </c>
      <c r="AK450" s="34" t="str">
        <f t="shared" si="102"/>
        <v/>
      </c>
      <c r="AL450" s="34" t="str">
        <f t="shared" si="102"/>
        <v/>
      </c>
      <c r="AM450" s="34" t="str">
        <f t="shared" si="102"/>
        <v/>
      </c>
      <c r="AN450" s="34" t="str">
        <f t="shared" si="102"/>
        <v/>
      </c>
      <c r="AO450" s="34" t="str">
        <f t="shared" si="102"/>
        <v/>
      </c>
      <c r="AP450" s="34" t="str">
        <f t="shared" si="102"/>
        <v/>
      </c>
      <c r="AQ450" s="34" t="str">
        <f t="shared" si="102"/>
        <v/>
      </c>
      <c r="AR450" s="34" t="str">
        <f t="shared" si="102"/>
        <v/>
      </c>
      <c r="AS450" s="34" t="str">
        <f t="shared" si="102"/>
        <v/>
      </c>
      <c r="AT450" s="34" t="str">
        <f t="shared" si="102"/>
        <v/>
      </c>
      <c r="AU450" s="34" t="str">
        <f t="shared" si="102"/>
        <v/>
      </c>
      <c r="AV450" s="34" t="str">
        <f t="shared" si="102"/>
        <v/>
      </c>
    </row>
    <row r="451" spans="2:48" ht="21.9" customHeight="1">
      <c r="B451" s="86" t="str">
        <f>IF('4.製品一覧'!B450="","",'4.製品一覧'!B450)</f>
        <v/>
      </c>
      <c r="C451" s="86" t="str">
        <f>IFERROR(VLOOKUP(B451,'4.製品一覧'!$B$4:$C$500,2,FALSE),"")</f>
        <v/>
      </c>
      <c r="D451" s="34">
        <f>SUMIF('2.売上実績'!$C$4:$C$5000,$B451,'2.売上実績'!$D$4:$D$5000)</f>
        <v>0</v>
      </c>
      <c r="E451" s="35">
        <f t="shared" si="89"/>
        <v>0</v>
      </c>
      <c r="F451" s="34">
        <f>IF(B451="",0,D451*VLOOKUP(B451,'4.製品一覧'!$B$4:$E$500,4,FALSE))</f>
        <v>0</v>
      </c>
      <c r="G451" s="35">
        <f t="shared" si="90"/>
        <v>0</v>
      </c>
      <c r="H451" s="35">
        <f t="shared" si="91"/>
        <v>0</v>
      </c>
      <c r="I451" s="113">
        <f t="shared" si="92"/>
        <v>0</v>
      </c>
      <c r="J451" s="114">
        <f t="shared" si="93"/>
        <v>0</v>
      </c>
      <c r="K451" s="47"/>
      <c r="L451" s="34" t="str">
        <f>IF(B451="","",SUMIF('5.経済減価償却'!$H$4:$H$3000,B451,'5.経済減価償却'!$G$4:$G$3000))</f>
        <v/>
      </c>
      <c r="M451" s="34" t="str">
        <f t="shared" si="94"/>
        <v/>
      </c>
      <c r="N451" s="34" t="str">
        <f>IF(B451="","",VLOOKUP(B451,'6.直接費'!$B$5:$G$501,3,FALSE))</f>
        <v/>
      </c>
      <c r="O451" s="34" t="str">
        <f t="shared" si="95"/>
        <v/>
      </c>
      <c r="P451" s="34" t="str">
        <f>IF($B451="","",VLOOKUP($B451,'6.直接費'!$B$5:$G$501,4,FALSE))</f>
        <v/>
      </c>
      <c r="Q451" s="34"/>
      <c r="R451" s="34"/>
      <c r="S451" s="34" t="str">
        <f t="shared" si="102"/>
        <v/>
      </c>
      <c r="T451" s="34" t="str">
        <f t="shared" si="102"/>
        <v/>
      </c>
      <c r="U451" s="34" t="str">
        <f t="shared" si="102"/>
        <v/>
      </c>
      <c r="V451" s="34" t="str">
        <f t="shared" si="102"/>
        <v/>
      </c>
      <c r="W451" s="34" t="str">
        <f t="shared" si="102"/>
        <v/>
      </c>
      <c r="X451" s="34" t="str">
        <f t="shared" si="102"/>
        <v/>
      </c>
      <c r="Y451" s="34" t="str">
        <f t="shared" si="102"/>
        <v/>
      </c>
      <c r="Z451" s="34" t="str">
        <f t="shared" si="102"/>
        <v/>
      </c>
      <c r="AA451" s="34" t="str">
        <f t="shared" si="102"/>
        <v/>
      </c>
      <c r="AB451" s="34" t="str">
        <f t="shared" si="102"/>
        <v/>
      </c>
      <c r="AC451" s="34" t="str">
        <f t="shared" si="102"/>
        <v/>
      </c>
      <c r="AD451" s="34" t="str">
        <f t="shared" si="102"/>
        <v/>
      </c>
      <c r="AE451" s="34" t="str">
        <f t="shared" si="102"/>
        <v/>
      </c>
      <c r="AF451" s="34" t="str">
        <f t="shared" si="102"/>
        <v/>
      </c>
      <c r="AG451" s="34" t="str">
        <f t="shared" si="102"/>
        <v/>
      </c>
      <c r="AH451" s="34" t="str">
        <f t="shared" si="102"/>
        <v/>
      </c>
      <c r="AI451" s="34" t="str">
        <f t="shared" si="102"/>
        <v/>
      </c>
      <c r="AJ451" s="34" t="str">
        <f t="shared" si="102"/>
        <v/>
      </c>
      <c r="AK451" s="34" t="str">
        <f t="shared" si="102"/>
        <v/>
      </c>
      <c r="AL451" s="34" t="str">
        <f t="shared" si="102"/>
        <v/>
      </c>
      <c r="AM451" s="34" t="str">
        <f t="shared" si="102"/>
        <v/>
      </c>
      <c r="AN451" s="34" t="str">
        <f t="shared" si="102"/>
        <v/>
      </c>
      <c r="AO451" s="34" t="str">
        <f t="shared" si="102"/>
        <v/>
      </c>
      <c r="AP451" s="34" t="str">
        <f t="shared" si="102"/>
        <v/>
      </c>
      <c r="AQ451" s="34" t="str">
        <f t="shared" si="102"/>
        <v/>
      </c>
      <c r="AR451" s="34" t="str">
        <f t="shared" si="102"/>
        <v/>
      </c>
      <c r="AS451" s="34" t="str">
        <f t="shared" si="102"/>
        <v/>
      </c>
      <c r="AT451" s="34" t="str">
        <f t="shared" si="102"/>
        <v/>
      </c>
      <c r="AU451" s="34" t="str">
        <f t="shared" si="102"/>
        <v/>
      </c>
      <c r="AV451" s="34" t="str">
        <f t="shared" si="102"/>
        <v/>
      </c>
    </row>
    <row r="452" spans="2:48" ht="21.9" customHeight="1">
      <c r="B452" s="86" t="str">
        <f>IF('4.製品一覧'!B451="","",'4.製品一覧'!B451)</f>
        <v/>
      </c>
      <c r="C452" s="86" t="str">
        <f>IFERROR(VLOOKUP(B452,'4.製品一覧'!$B$4:$C$500,2,FALSE),"")</f>
        <v/>
      </c>
      <c r="D452" s="34">
        <f>SUMIF('2.売上実績'!$C$4:$C$5000,$B452,'2.売上実績'!$D$4:$D$5000)</f>
        <v>0</v>
      </c>
      <c r="E452" s="35">
        <f t="shared" si="89"/>
        <v>0</v>
      </c>
      <c r="F452" s="34">
        <f>IF(B452="",0,D452*VLOOKUP(B452,'4.製品一覧'!$B$4:$E$500,4,FALSE))</f>
        <v>0</v>
      </c>
      <c r="G452" s="35">
        <f t="shared" si="90"/>
        <v>0</v>
      </c>
      <c r="H452" s="35">
        <f t="shared" si="91"/>
        <v>0</v>
      </c>
      <c r="I452" s="113">
        <f t="shared" si="92"/>
        <v>0</v>
      </c>
      <c r="J452" s="114">
        <f t="shared" si="93"/>
        <v>0</v>
      </c>
      <c r="K452" s="47"/>
      <c r="L452" s="34" t="str">
        <f>IF(B452="","",SUMIF('5.経済減価償却'!$H$4:$H$3000,B452,'5.経済減価償却'!$G$4:$G$3000))</f>
        <v/>
      </c>
      <c r="M452" s="34" t="str">
        <f t="shared" si="94"/>
        <v/>
      </c>
      <c r="N452" s="34" t="str">
        <f>IF(B452="","",VLOOKUP(B452,'6.直接費'!$B$5:$G$501,3,FALSE))</f>
        <v/>
      </c>
      <c r="O452" s="34" t="str">
        <f t="shared" si="95"/>
        <v/>
      </c>
      <c r="P452" s="34" t="str">
        <f>IF($B452="","",VLOOKUP($B452,'6.直接費'!$B$5:$G$501,4,FALSE))</f>
        <v/>
      </c>
      <c r="Q452" s="34"/>
      <c r="R452" s="34"/>
      <c r="S452" s="34" t="str">
        <f t="shared" si="102"/>
        <v/>
      </c>
      <c r="T452" s="34" t="str">
        <f t="shared" si="102"/>
        <v/>
      </c>
      <c r="U452" s="34" t="str">
        <f t="shared" si="102"/>
        <v/>
      </c>
      <c r="V452" s="34" t="str">
        <f t="shared" si="102"/>
        <v/>
      </c>
      <c r="W452" s="34" t="str">
        <f t="shared" si="102"/>
        <v/>
      </c>
      <c r="X452" s="34" t="str">
        <f t="shared" si="102"/>
        <v/>
      </c>
      <c r="Y452" s="34" t="str">
        <f t="shared" si="102"/>
        <v/>
      </c>
      <c r="Z452" s="34" t="str">
        <f t="shared" si="102"/>
        <v/>
      </c>
      <c r="AA452" s="34" t="str">
        <f t="shared" si="102"/>
        <v/>
      </c>
      <c r="AB452" s="34" t="str">
        <f t="shared" si="102"/>
        <v/>
      </c>
      <c r="AC452" s="34" t="str">
        <f t="shared" si="102"/>
        <v/>
      </c>
      <c r="AD452" s="34" t="str">
        <f t="shared" si="102"/>
        <v/>
      </c>
      <c r="AE452" s="34" t="str">
        <f t="shared" si="102"/>
        <v/>
      </c>
      <c r="AF452" s="34" t="str">
        <f t="shared" si="102"/>
        <v/>
      </c>
      <c r="AG452" s="34" t="str">
        <f t="shared" si="102"/>
        <v/>
      </c>
      <c r="AH452" s="34" t="str">
        <f t="shared" si="102"/>
        <v/>
      </c>
      <c r="AI452" s="34" t="str">
        <f t="shared" si="102"/>
        <v/>
      </c>
      <c r="AJ452" s="34" t="str">
        <f t="shared" si="102"/>
        <v/>
      </c>
      <c r="AK452" s="34" t="str">
        <f t="shared" si="102"/>
        <v/>
      </c>
      <c r="AL452" s="34" t="str">
        <f t="shared" si="102"/>
        <v/>
      </c>
      <c r="AM452" s="34" t="str">
        <f t="shared" si="102"/>
        <v/>
      </c>
      <c r="AN452" s="34" t="str">
        <f t="shared" si="102"/>
        <v/>
      </c>
      <c r="AO452" s="34" t="str">
        <f t="shared" si="102"/>
        <v/>
      </c>
      <c r="AP452" s="34" t="str">
        <f t="shared" si="102"/>
        <v/>
      </c>
      <c r="AQ452" s="34" t="str">
        <f t="shared" si="102"/>
        <v/>
      </c>
      <c r="AR452" s="34" t="str">
        <f t="shared" si="102"/>
        <v/>
      </c>
      <c r="AS452" s="34" t="str">
        <f t="shared" si="102"/>
        <v/>
      </c>
      <c r="AT452" s="34" t="str">
        <f t="shared" si="102"/>
        <v/>
      </c>
      <c r="AU452" s="34" t="str">
        <f t="shared" si="102"/>
        <v/>
      </c>
      <c r="AV452" s="34" t="str">
        <f t="shared" si="102"/>
        <v/>
      </c>
    </row>
    <row r="453" spans="2:48" ht="21.9" customHeight="1">
      <c r="B453" s="86" t="str">
        <f>IF('4.製品一覧'!B452="","",'4.製品一覧'!B452)</f>
        <v/>
      </c>
      <c r="C453" s="86" t="str">
        <f>IFERROR(VLOOKUP(B453,'4.製品一覧'!$B$4:$C$500,2,FALSE),"")</f>
        <v/>
      </c>
      <c r="D453" s="34">
        <f>SUMIF('2.売上実績'!$C$4:$C$5000,$B453,'2.売上実績'!$D$4:$D$5000)</f>
        <v>0</v>
      </c>
      <c r="E453" s="35">
        <f t="shared" si="89"/>
        <v>0</v>
      </c>
      <c r="F453" s="34">
        <f>IF(B453="",0,D453*VLOOKUP(B453,'4.製品一覧'!$B$4:$E$500,4,FALSE))</f>
        <v>0</v>
      </c>
      <c r="G453" s="35">
        <f t="shared" si="90"/>
        <v>0</v>
      </c>
      <c r="H453" s="35">
        <f t="shared" si="91"/>
        <v>0</v>
      </c>
      <c r="I453" s="113">
        <f t="shared" si="92"/>
        <v>0</v>
      </c>
      <c r="J453" s="114">
        <f t="shared" si="93"/>
        <v>0</v>
      </c>
      <c r="K453" s="47"/>
      <c r="L453" s="34" t="str">
        <f>IF(B453="","",SUMIF('5.経済減価償却'!$H$4:$H$3000,B453,'5.経済減価償却'!$G$4:$G$3000))</f>
        <v/>
      </c>
      <c r="M453" s="34" t="str">
        <f t="shared" si="94"/>
        <v/>
      </c>
      <c r="N453" s="34" t="str">
        <f>IF(B453="","",VLOOKUP(B453,'6.直接費'!$B$5:$G$501,3,FALSE))</f>
        <v/>
      </c>
      <c r="O453" s="34" t="str">
        <f t="shared" si="95"/>
        <v/>
      </c>
      <c r="P453" s="34" t="str">
        <f>IF($B453="","",VLOOKUP($B453,'6.直接費'!$B$5:$G$501,4,FALSE))</f>
        <v/>
      </c>
      <c r="Q453" s="34"/>
      <c r="R453" s="34"/>
      <c r="S453" s="34" t="str">
        <f t="shared" si="102"/>
        <v/>
      </c>
      <c r="T453" s="34" t="str">
        <f t="shared" si="102"/>
        <v/>
      </c>
      <c r="U453" s="34" t="str">
        <f t="shared" si="102"/>
        <v/>
      </c>
      <c r="V453" s="34" t="str">
        <f t="shared" si="102"/>
        <v/>
      </c>
      <c r="W453" s="34" t="str">
        <f t="shared" si="102"/>
        <v/>
      </c>
      <c r="X453" s="34" t="str">
        <f t="shared" si="102"/>
        <v/>
      </c>
      <c r="Y453" s="34" t="str">
        <f t="shared" si="102"/>
        <v/>
      </c>
      <c r="Z453" s="34" t="str">
        <f t="shared" si="102"/>
        <v/>
      </c>
      <c r="AA453" s="34" t="str">
        <f t="shared" si="102"/>
        <v/>
      </c>
      <c r="AB453" s="34" t="str">
        <f t="shared" si="102"/>
        <v/>
      </c>
      <c r="AC453" s="34" t="str">
        <f t="shared" si="102"/>
        <v/>
      </c>
      <c r="AD453" s="34" t="str">
        <f t="shared" si="102"/>
        <v/>
      </c>
      <c r="AE453" s="34" t="str">
        <f t="shared" si="102"/>
        <v/>
      </c>
      <c r="AF453" s="34" t="str">
        <f t="shared" si="102"/>
        <v/>
      </c>
      <c r="AG453" s="34" t="str">
        <f t="shared" si="102"/>
        <v/>
      </c>
      <c r="AH453" s="34" t="str">
        <f t="shared" si="102"/>
        <v/>
      </c>
      <c r="AI453" s="34" t="str">
        <f t="shared" si="102"/>
        <v/>
      </c>
      <c r="AJ453" s="34" t="str">
        <f t="shared" si="102"/>
        <v/>
      </c>
      <c r="AK453" s="34" t="str">
        <f t="shared" si="102"/>
        <v/>
      </c>
      <c r="AL453" s="34" t="str">
        <f t="shared" si="102"/>
        <v/>
      </c>
      <c r="AM453" s="34" t="str">
        <f t="shared" si="102"/>
        <v/>
      </c>
      <c r="AN453" s="34" t="str">
        <f t="shared" si="102"/>
        <v/>
      </c>
      <c r="AO453" s="34" t="str">
        <f t="shared" si="102"/>
        <v/>
      </c>
      <c r="AP453" s="34" t="str">
        <f t="shared" si="102"/>
        <v/>
      </c>
      <c r="AQ453" s="34" t="str">
        <f t="shared" si="102"/>
        <v/>
      </c>
      <c r="AR453" s="34" t="str">
        <f t="shared" si="102"/>
        <v/>
      </c>
      <c r="AS453" s="34" t="str">
        <f t="shared" si="102"/>
        <v/>
      </c>
      <c r="AT453" s="34" t="str">
        <f t="shared" si="102"/>
        <v/>
      </c>
      <c r="AU453" s="34" t="str">
        <f t="shared" si="102"/>
        <v/>
      </c>
      <c r="AV453" s="34" t="str">
        <f t="shared" si="102"/>
        <v/>
      </c>
    </row>
    <row r="454" spans="2:48" ht="21.9" customHeight="1">
      <c r="B454" s="86" t="str">
        <f>IF('4.製品一覧'!B453="","",'4.製品一覧'!B453)</f>
        <v/>
      </c>
      <c r="C454" s="86" t="str">
        <f>IFERROR(VLOOKUP(B454,'4.製品一覧'!$B$4:$C$500,2,FALSE),"")</f>
        <v/>
      </c>
      <c r="D454" s="34">
        <f>SUMIF('2.売上実績'!$C$4:$C$5000,$B454,'2.売上実績'!$D$4:$D$5000)</f>
        <v>0</v>
      </c>
      <c r="E454" s="35">
        <f t="shared" ref="E454:E500" si="103">IF($D$3=0,0,D454/$D$3)</f>
        <v>0</v>
      </c>
      <c r="F454" s="34">
        <f>IF(B454="",0,D454*VLOOKUP(B454,'4.製品一覧'!$B$4:$E$500,4,FALSE))</f>
        <v>0</v>
      </c>
      <c r="G454" s="35">
        <f t="shared" ref="G454:G500" si="104">IF($F$3=0,0,F454/$F$3)</f>
        <v>0</v>
      </c>
      <c r="H454" s="35">
        <f t="shared" ref="H454:H500" si="105">IF(OR($B454="",($L$3+$M$3)=0),0,($L454+$M454)/($L$3+$M$3))</f>
        <v>0</v>
      </c>
      <c r="I454" s="113">
        <f t="shared" ref="I454:I500" si="106">IF(D454&gt;0,J454/D454,0)</f>
        <v>0</v>
      </c>
      <c r="J454" s="114">
        <f t="shared" ref="J454:J500" si="107">SUM(L454:AV454)</f>
        <v>0</v>
      </c>
      <c r="K454" s="47"/>
      <c r="L454" s="34" t="str">
        <f>IF(B454="","",SUMIF('5.経済減価償却'!$H$4:$H$3000,B454,'5.経済減価償却'!$G$4:$G$3000))</f>
        <v/>
      </c>
      <c r="M454" s="34" t="str">
        <f t="shared" ref="M454:M500" si="108">IF(OR(B454="",M$4=""),"",IF(M$4="売上数",M$3*$E454,IF(M$4="汎用配賦値",M$3*$G454,IF(AND(M$4="均一配賦",$B$3&gt;0),M$3/$B$3))))</f>
        <v/>
      </c>
      <c r="N454" s="34" t="str">
        <f>IF(B454="","",VLOOKUP(B454,'6.直接費'!$B$5:$G$501,3,FALSE))</f>
        <v/>
      </c>
      <c r="O454" s="34" t="str">
        <f t="shared" ref="O454:O500" si="109">IF(OR($B454="",O$4=""),"",IF(O$4="売上数",O$3*$E454,IF(O$4="汎用配賦値",O$3*$G454,IF(AND(O$4="均一配賦",$B$3&gt;0),O$3/$B$3,IF(O$4="減価償却費",O$3*$H454)))))</f>
        <v/>
      </c>
      <c r="P454" s="34" t="str">
        <f>IF($B454="","",VLOOKUP($B454,'6.直接費'!$B$5:$G$501,4,FALSE))</f>
        <v/>
      </c>
      <c r="Q454" s="34"/>
      <c r="R454" s="34"/>
      <c r="S454" s="34" t="str">
        <f t="shared" si="102"/>
        <v/>
      </c>
      <c r="T454" s="34" t="str">
        <f t="shared" si="102"/>
        <v/>
      </c>
      <c r="U454" s="34" t="str">
        <f t="shared" si="102"/>
        <v/>
      </c>
      <c r="V454" s="34" t="str">
        <f t="shared" si="102"/>
        <v/>
      </c>
      <c r="W454" s="34" t="str">
        <f t="shared" si="102"/>
        <v/>
      </c>
      <c r="X454" s="34" t="str">
        <f t="shared" si="102"/>
        <v/>
      </c>
      <c r="Y454" s="34" t="str">
        <f t="shared" si="102"/>
        <v/>
      </c>
      <c r="Z454" s="34" t="str">
        <f t="shared" si="102"/>
        <v/>
      </c>
      <c r="AA454" s="34" t="str">
        <f t="shared" si="102"/>
        <v/>
      </c>
      <c r="AB454" s="34" t="str">
        <f t="shared" si="102"/>
        <v/>
      </c>
      <c r="AC454" s="34" t="str">
        <f t="shared" si="102"/>
        <v/>
      </c>
      <c r="AD454" s="34" t="str">
        <f t="shared" si="102"/>
        <v/>
      </c>
      <c r="AE454" s="34" t="str">
        <f t="shared" si="102"/>
        <v/>
      </c>
      <c r="AF454" s="34" t="str">
        <f t="shared" si="102"/>
        <v/>
      </c>
      <c r="AG454" s="34" t="str">
        <f t="shared" si="102"/>
        <v/>
      </c>
      <c r="AH454" s="34" t="str">
        <f t="shared" si="102"/>
        <v/>
      </c>
      <c r="AI454" s="34" t="str">
        <f t="shared" si="102"/>
        <v/>
      </c>
      <c r="AJ454" s="34" t="str">
        <f t="shared" si="102"/>
        <v/>
      </c>
      <c r="AK454" s="34" t="str">
        <f t="shared" si="102"/>
        <v/>
      </c>
      <c r="AL454" s="34" t="str">
        <f t="shared" si="102"/>
        <v/>
      </c>
      <c r="AM454" s="34" t="str">
        <f t="shared" si="102"/>
        <v/>
      </c>
      <c r="AN454" s="34" t="str">
        <f t="shared" si="102"/>
        <v/>
      </c>
      <c r="AO454" s="34" t="str">
        <f t="shared" si="102"/>
        <v/>
      </c>
      <c r="AP454" s="34" t="str">
        <f t="shared" si="102"/>
        <v/>
      </c>
      <c r="AQ454" s="34" t="str">
        <f t="shared" si="102"/>
        <v/>
      </c>
      <c r="AR454" s="34" t="str">
        <f t="shared" si="102"/>
        <v/>
      </c>
      <c r="AS454" s="34" t="str">
        <f t="shared" si="102"/>
        <v/>
      </c>
      <c r="AT454" s="34" t="str">
        <f t="shared" si="102"/>
        <v/>
      </c>
      <c r="AU454" s="34" t="str">
        <f t="shared" si="102"/>
        <v/>
      </c>
      <c r="AV454" s="34" t="str">
        <f t="shared" si="102"/>
        <v/>
      </c>
    </row>
    <row r="455" spans="2:48" ht="21.9" customHeight="1">
      <c r="B455" s="86" t="str">
        <f>IF('4.製品一覧'!B454="","",'4.製品一覧'!B454)</f>
        <v/>
      </c>
      <c r="C455" s="86" t="str">
        <f>IFERROR(VLOOKUP(B455,'4.製品一覧'!$B$4:$C$500,2,FALSE),"")</f>
        <v/>
      </c>
      <c r="D455" s="34">
        <f>SUMIF('2.売上実績'!$C$4:$C$5000,$B455,'2.売上実績'!$D$4:$D$5000)</f>
        <v>0</v>
      </c>
      <c r="E455" s="35">
        <f t="shared" si="103"/>
        <v>0</v>
      </c>
      <c r="F455" s="34">
        <f>IF(B455="",0,D455*VLOOKUP(B455,'4.製品一覧'!$B$4:$E$500,4,FALSE))</f>
        <v>0</v>
      </c>
      <c r="G455" s="35">
        <f t="shared" si="104"/>
        <v>0</v>
      </c>
      <c r="H455" s="35">
        <f t="shared" si="105"/>
        <v>0</v>
      </c>
      <c r="I455" s="113">
        <f t="shared" si="106"/>
        <v>0</v>
      </c>
      <c r="J455" s="114">
        <f t="shared" si="107"/>
        <v>0</v>
      </c>
      <c r="K455" s="47"/>
      <c r="L455" s="34" t="str">
        <f>IF(B455="","",SUMIF('5.経済減価償却'!$H$4:$H$3000,B455,'5.経済減価償却'!$G$4:$G$3000))</f>
        <v/>
      </c>
      <c r="M455" s="34" t="str">
        <f t="shared" si="108"/>
        <v/>
      </c>
      <c r="N455" s="34" t="str">
        <f>IF(B455="","",VLOOKUP(B455,'6.直接費'!$B$5:$G$501,3,FALSE))</f>
        <v/>
      </c>
      <c r="O455" s="34" t="str">
        <f t="shared" si="109"/>
        <v/>
      </c>
      <c r="P455" s="34" t="str">
        <f>IF($B455="","",VLOOKUP($B455,'6.直接費'!$B$5:$G$501,4,FALSE))</f>
        <v/>
      </c>
      <c r="Q455" s="34"/>
      <c r="R455" s="34"/>
      <c r="S455" s="34" t="str">
        <f t="shared" si="102"/>
        <v/>
      </c>
      <c r="T455" s="34" t="str">
        <f t="shared" si="102"/>
        <v/>
      </c>
      <c r="U455" s="34" t="str">
        <f t="shared" si="102"/>
        <v/>
      </c>
      <c r="V455" s="34" t="str">
        <f t="shared" si="102"/>
        <v/>
      </c>
      <c r="W455" s="34" t="str">
        <f t="shared" si="102"/>
        <v/>
      </c>
      <c r="X455" s="34" t="str">
        <f t="shared" si="102"/>
        <v/>
      </c>
      <c r="Y455" s="34" t="str">
        <f t="shared" si="102"/>
        <v/>
      </c>
      <c r="Z455" s="34" t="str">
        <f t="shared" si="102"/>
        <v/>
      </c>
      <c r="AA455" s="34" t="str">
        <f t="shared" si="102"/>
        <v/>
      </c>
      <c r="AB455" s="34" t="str">
        <f t="shared" si="102"/>
        <v/>
      </c>
      <c r="AC455" s="34" t="str">
        <f t="shared" si="102"/>
        <v/>
      </c>
      <c r="AD455" s="34" t="str">
        <f t="shared" si="102"/>
        <v/>
      </c>
      <c r="AE455" s="34" t="str">
        <f t="shared" si="102"/>
        <v/>
      </c>
      <c r="AF455" s="34" t="str">
        <f t="shared" si="102"/>
        <v/>
      </c>
      <c r="AG455" s="34" t="str">
        <f t="shared" si="102"/>
        <v/>
      </c>
      <c r="AH455" s="34" t="str">
        <f t="shared" ref="S455:AV463" si="110">IF(OR($B455="",AH$4=""),"",IF(AH$4="売上数",AH$3*$E455,IF(AH$4="汎用配賦値",AH$3*$G455,IF(AND(AH$4="均一配賦",$B$3&gt;0),AH$3/$B$3,IF(AH$4="減価償却費",AH$3*$H455)))))</f>
        <v/>
      </c>
      <c r="AI455" s="34" t="str">
        <f t="shared" si="110"/>
        <v/>
      </c>
      <c r="AJ455" s="34" t="str">
        <f t="shared" si="110"/>
        <v/>
      </c>
      <c r="AK455" s="34" t="str">
        <f t="shared" si="110"/>
        <v/>
      </c>
      <c r="AL455" s="34" t="str">
        <f t="shared" si="110"/>
        <v/>
      </c>
      <c r="AM455" s="34" t="str">
        <f t="shared" si="110"/>
        <v/>
      </c>
      <c r="AN455" s="34" t="str">
        <f t="shared" si="110"/>
        <v/>
      </c>
      <c r="AO455" s="34" t="str">
        <f t="shared" si="110"/>
        <v/>
      </c>
      <c r="AP455" s="34" t="str">
        <f t="shared" si="110"/>
        <v/>
      </c>
      <c r="AQ455" s="34" t="str">
        <f t="shared" si="110"/>
        <v/>
      </c>
      <c r="AR455" s="34" t="str">
        <f t="shared" si="110"/>
        <v/>
      </c>
      <c r="AS455" s="34" t="str">
        <f t="shared" si="110"/>
        <v/>
      </c>
      <c r="AT455" s="34" t="str">
        <f t="shared" si="110"/>
        <v/>
      </c>
      <c r="AU455" s="34" t="str">
        <f t="shared" si="110"/>
        <v/>
      </c>
      <c r="AV455" s="34" t="str">
        <f t="shared" si="110"/>
        <v/>
      </c>
    </row>
    <row r="456" spans="2:48" ht="21.9" customHeight="1">
      <c r="B456" s="86" t="str">
        <f>IF('4.製品一覧'!B455="","",'4.製品一覧'!B455)</f>
        <v/>
      </c>
      <c r="C456" s="86" t="str">
        <f>IFERROR(VLOOKUP(B456,'4.製品一覧'!$B$4:$C$500,2,FALSE),"")</f>
        <v/>
      </c>
      <c r="D456" s="34">
        <f>SUMIF('2.売上実績'!$C$4:$C$5000,$B456,'2.売上実績'!$D$4:$D$5000)</f>
        <v>0</v>
      </c>
      <c r="E456" s="35">
        <f t="shared" si="103"/>
        <v>0</v>
      </c>
      <c r="F456" s="34">
        <f>IF(B456="",0,D456*VLOOKUP(B456,'4.製品一覧'!$B$4:$E$500,4,FALSE))</f>
        <v>0</v>
      </c>
      <c r="G456" s="35">
        <f t="shared" si="104"/>
        <v>0</v>
      </c>
      <c r="H456" s="35">
        <f t="shared" si="105"/>
        <v>0</v>
      </c>
      <c r="I456" s="113">
        <f t="shared" si="106"/>
        <v>0</v>
      </c>
      <c r="J456" s="114">
        <f t="shared" si="107"/>
        <v>0</v>
      </c>
      <c r="K456" s="47"/>
      <c r="L456" s="34" t="str">
        <f>IF(B456="","",SUMIF('5.経済減価償却'!$H$4:$H$3000,B456,'5.経済減価償却'!$G$4:$G$3000))</f>
        <v/>
      </c>
      <c r="M456" s="34" t="str">
        <f t="shared" si="108"/>
        <v/>
      </c>
      <c r="N456" s="34" t="str">
        <f>IF(B456="","",VLOOKUP(B456,'6.直接費'!$B$5:$G$501,3,FALSE))</f>
        <v/>
      </c>
      <c r="O456" s="34" t="str">
        <f t="shared" si="109"/>
        <v/>
      </c>
      <c r="P456" s="34" t="str">
        <f>IF($B456="","",VLOOKUP($B456,'6.直接費'!$B$5:$G$501,4,FALSE))</f>
        <v/>
      </c>
      <c r="Q456" s="34"/>
      <c r="R456" s="34"/>
      <c r="S456" s="34" t="str">
        <f t="shared" si="110"/>
        <v/>
      </c>
      <c r="T456" s="34" t="str">
        <f t="shared" si="110"/>
        <v/>
      </c>
      <c r="U456" s="34" t="str">
        <f t="shared" si="110"/>
        <v/>
      </c>
      <c r="V456" s="34" t="str">
        <f t="shared" si="110"/>
        <v/>
      </c>
      <c r="W456" s="34" t="str">
        <f t="shared" si="110"/>
        <v/>
      </c>
      <c r="X456" s="34" t="str">
        <f t="shared" si="110"/>
        <v/>
      </c>
      <c r="Y456" s="34" t="str">
        <f t="shared" si="110"/>
        <v/>
      </c>
      <c r="Z456" s="34" t="str">
        <f t="shared" si="110"/>
        <v/>
      </c>
      <c r="AA456" s="34" t="str">
        <f t="shared" si="110"/>
        <v/>
      </c>
      <c r="AB456" s="34" t="str">
        <f t="shared" si="110"/>
        <v/>
      </c>
      <c r="AC456" s="34" t="str">
        <f t="shared" si="110"/>
        <v/>
      </c>
      <c r="AD456" s="34" t="str">
        <f t="shared" si="110"/>
        <v/>
      </c>
      <c r="AE456" s="34" t="str">
        <f t="shared" si="110"/>
        <v/>
      </c>
      <c r="AF456" s="34" t="str">
        <f t="shared" si="110"/>
        <v/>
      </c>
      <c r="AG456" s="34" t="str">
        <f t="shared" si="110"/>
        <v/>
      </c>
      <c r="AH456" s="34" t="str">
        <f t="shared" si="110"/>
        <v/>
      </c>
      <c r="AI456" s="34" t="str">
        <f t="shared" si="110"/>
        <v/>
      </c>
      <c r="AJ456" s="34" t="str">
        <f t="shared" si="110"/>
        <v/>
      </c>
      <c r="AK456" s="34" t="str">
        <f t="shared" si="110"/>
        <v/>
      </c>
      <c r="AL456" s="34" t="str">
        <f t="shared" si="110"/>
        <v/>
      </c>
      <c r="AM456" s="34" t="str">
        <f t="shared" si="110"/>
        <v/>
      </c>
      <c r="AN456" s="34" t="str">
        <f t="shared" si="110"/>
        <v/>
      </c>
      <c r="AO456" s="34" t="str">
        <f t="shared" si="110"/>
        <v/>
      </c>
      <c r="AP456" s="34" t="str">
        <f t="shared" si="110"/>
        <v/>
      </c>
      <c r="AQ456" s="34" t="str">
        <f t="shared" si="110"/>
        <v/>
      </c>
      <c r="AR456" s="34" t="str">
        <f t="shared" si="110"/>
        <v/>
      </c>
      <c r="AS456" s="34" t="str">
        <f t="shared" si="110"/>
        <v/>
      </c>
      <c r="AT456" s="34" t="str">
        <f t="shared" si="110"/>
        <v/>
      </c>
      <c r="AU456" s="34" t="str">
        <f t="shared" si="110"/>
        <v/>
      </c>
      <c r="AV456" s="34" t="str">
        <f t="shared" si="110"/>
        <v/>
      </c>
    </row>
    <row r="457" spans="2:48" ht="21.9" customHeight="1">
      <c r="B457" s="86" t="str">
        <f>IF('4.製品一覧'!B456="","",'4.製品一覧'!B456)</f>
        <v/>
      </c>
      <c r="C457" s="86" t="str">
        <f>IFERROR(VLOOKUP(B457,'4.製品一覧'!$B$4:$C$500,2,FALSE),"")</f>
        <v/>
      </c>
      <c r="D457" s="34">
        <f>SUMIF('2.売上実績'!$C$4:$C$5000,$B457,'2.売上実績'!$D$4:$D$5000)</f>
        <v>0</v>
      </c>
      <c r="E457" s="35">
        <f t="shared" si="103"/>
        <v>0</v>
      </c>
      <c r="F457" s="34">
        <f>IF(B457="",0,D457*VLOOKUP(B457,'4.製品一覧'!$B$4:$E$500,4,FALSE))</f>
        <v>0</v>
      </c>
      <c r="G457" s="35">
        <f t="shared" si="104"/>
        <v>0</v>
      </c>
      <c r="H457" s="35">
        <f t="shared" si="105"/>
        <v>0</v>
      </c>
      <c r="I457" s="113">
        <f t="shared" si="106"/>
        <v>0</v>
      </c>
      <c r="J457" s="114">
        <f t="shared" si="107"/>
        <v>0</v>
      </c>
      <c r="K457" s="47"/>
      <c r="L457" s="34" t="str">
        <f>IF(B457="","",SUMIF('5.経済減価償却'!$H$4:$H$3000,B457,'5.経済減価償却'!$G$4:$G$3000))</f>
        <v/>
      </c>
      <c r="M457" s="34" t="str">
        <f t="shared" si="108"/>
        <v/>
      </c>
      <c r="N457" s="34" t="str">
        <f>IF(B457="","",VLOOKUP(B457,'6.直接費'!$B$5:$G$501,3,FALSE))</f>
        <v/>
      </c>
      <c r="O457" s="34" t="str">
        <f t="shared" si="109"/>
        <v/>
      </c>
      <c r="P457" s="34" t="str">
        <f>IF($B457="","",VLOOKUP($B457,'6.直接費'!$B$5:$G$501,4,FALSE))</f>
        <v/>
      </c>
      <c r="Q457" s="34"/>
      <c r="R457" s="34"/>
      <c r="S457" s="34" t="str">
        <f t="shared" si="110"/>
        <v/>
      </c>
      <c r="T457" s="34" t="str">
        <f t="shared" si="110"/>
        <v/>
      </c>
      <c r="U457" s="34" t="str">
        <f t="shared" si="110"/>
        <v/>
      </c>
      <c r="V457" s="34" t="str">
        <f t="shared" si="110"/>
        <v/>
      </c>
      <c r="W457" s="34" t="str">
        <f t="shared" si="110"/>
        <v/>
      </c>
      <c r="X457" s="34" t="str">
        <f t="shared" si="110"/>
        <v/>
      </c>
      <c r="Y457" s="34" t="str">
        <f t="shared" si="110"/>
        <v/>
      </c>
      <c r="Z457" s="34" t="str">
        <f t="shared" si="110"/>
        <v/>
      </c>
      <c r="AA457" s="34" t="str">
        <f t="shared" si="110"/>
        <v/>
      </c>
      <c r="AB457" s="34" t="str">
        <f t="shared" si="110"/>
        <v/>
      </c>
      <c r="AC457" s="34" t="str">
        <f t="shared" si="110"/>
        <v/>
      </c>
      <c r="AD457" s="34" t="str">
        <f t="shared" si="110"/>
        <v/>
      </c>
      <c r="AE457" s="34" t="str">
        <f t="shared" si="110"/>
        <v/>
      </c>
      <c r="AF457" s="34" t="str">
        <f t="shared" si="110"/>
        <v/>
      </c>
      <c r="AG457" s="34" t="str">
        <f t="shared" si="110"/>
        <v/>
      </c>
      <c r="AH457" s="34" t="str">
        <f t="shared" si="110"/>
        <v/>
      </c>
      <c r="AI457" s="34" t="str">
        <f t="shared" si="110"/>
        <v/>
      </c>
      <c r="AJ457" s="34" t="str">
        <f t="shared" si="110"/>
        <v/>
      </c>
      <c r="AK457" s="34" t="str">
        <f t="shared" si="110"/>
        <v/>
      </c>
      <c r="AL457" s="34" t="str">
        <f t="shared" si="110"/>
        <v/>
      </c>
      <c r="AM457" s="34" t="str">
        <f t="shared" si="110"/>
        <v/>
      </c>
      <c r="AN457" s="34" t="str">
        <f t="shared" si="110"/>
        <v/>
      </c>
      <c r="AO457" s="34" t="str">
        <f t="shared" si="110"/>
        <v/>
      </c>
      <c r="AP457" s="34" t="str">
        <f t="shared" si="110"/>
        <v/>
      </c>
      <c r="AQ457" s="34" t="str">
        <f t="shared" si="110"/>
        <v/>
      </c>
      <c r="AR457" s="34" t="str">
        <f t="shared" si="110"/>
        <v/>
      </c>
      <c r="AS457" s="34" t="str">
        <f t="shared" si="110"/>
        <v/>
      </c>
      <c r="AT457" s="34" t="str">
        <f t="shared" si="110"/>
        <v/>
      </c>
      <c r="AU457" s="34" t="str">
        <f t="shared" si="110"/>
        <v/>
      </c>
      <c r="AV457" s="34" t="str">
        <f t="shared" si="110"/>
        <v/>
      </c>
    </row>
    <row r="458" spans="2:48" ht="21.9" customHeight="1">
      <c r="B458" s="86" t="str">
        <f>IF('4.製品一覧'!B457="","",'4.製品一覧'!B457)</f>
        <v/>
      </c>
      <c r="C458" s="86" t="str">
        <f>IFERROR(VLOOKUP(B458,'4.製品一覧'!$B$4:$C$500,2,FALSE),"")</f>
        <v/>
      </c>
      <c r="D458" s="34">
        <f>SUMIF('2.売上実績'!$C$4:$C$5000,$B458,'2.売上実績'!$D$4:$D$5000)</f>
        <v>0</v>
      </c>
      <c r="E458" s="35">
        <f t="shared" si="103"/>
        <v>0</v>
      </c>
      <c r="F458" s="34">
        <f>IF(B458="",0,D458*VLOOKUP(B458,'4.製品一覧'!$B$4:$E$500,4,FALSE))</f>
        <v>0</v>
      </c>
      <c r="G458" s="35">
        <f t="shared" si="104"/>
        <v>0</v>
      </c>
      <c r="H458" s="35">
        <f t="shared" si="105"/>
        <v>0</v>
      </c>
      <c r="I458" s="113">
        <f t="shared" si="106"/>
        <v>0</v>
      </c>
      <c r="J458" s="114">
        <f t="shared" si="107"/>
        <v>0</v>
      </c>
      <c r="K458" s="47"/>
      <c r="L458" s="34" t="str">
        <f>IF(B458="","",SUMIF('5.経済減価償却'!$H$4:$H$3000,B458,'5.経済減価償却'!$G$4:$G$3000))</f>
        <v/>
      </c>
      <c r="M458" s="34" t="str">
        <f t="shared" si="108"/>
        <v/>
      </c>
      <c r="N458" s="34" t="str">
        <f>IF(B458="","",VLOOKUP(B458,'6.直接費'!$B$5:$G$501,3,FALSE))</f>
        <v/>
      </c>
      <c r="O458" s="34" t="str">
        <f t="shared" si="109"/>
        <v/>
      </c>
      <c r="P458" s="34" t="str">
        <f>IF($B458="","",VLOOKUP($B458,'6.直接費'!$B$5:$G$501,4,FALSE))</f>
        <v/>
      </c>
      <c r="Q458" s="34"/>
      <c r="R458" s="34"/>
      <c r="S458" s="34" t="str">
        <f t="shared" si="110"/>
        <v/>
      </c>
      <c r="T458" s="34" t="str">
        <f t="shared" si="110"/>
        <v/>
      </c>
      <c r="U458" s="34" t="str">
        <f t="shared" si="110"/>
        <v/>
      </c>
      <c r="V458" s="34" t="str">
        <f t="shared" si="110"/>
        <v/>
      </c>
      <c r="W458" s="34" t="str">
        <f t="shared" si="110"/>
        <v/>
      </c>
      <c r="X458" s="34" t="str">
        <f t="shared" si="110"/>
        <v/>
      </c>
      <c r="Y458" s="34" t="str">
        <f t="shared" si="110"/>
        <v/>
      </c>
      <c r="Z458" s="34" t="str">
        <f t="shared" si="110"/>
        <v/>
      </c>
      <c r="AA458" s="34" t="str">
        <f t="shared" si="110"/>
        <v/>
      </c>
      <c r="AB458" s="34" t="str">
        <f t="shared" si="110"/>
        <v/>
      </c>
      <c r="AC458" s="34" t="str">
        <f t="shared" si="110"/>
        <v/>
      </c>
      <c r="AD458" s="34" t="str">
        <f t="shared" si="110"/>
        <v/>
      </c>
      <c r="AE458" s="34" t="str">
        <f t="shared" si="110"/>
        <v/>
      </c>
      <c r="AF458" s="34" t="str">
        <f t="shared" si="110"/>
        <v/>
      </c>
      <c r="AG458" s="34" t="str">
        <f t="shared" si="110"/>
        <v/>
      </c>
      <c r="AH458" s="34" t="str">
        <f t="shared" si="110"/>
        <v/>
      </c>
      <c r="AI458" s="34" t="str">
        <f t="shared" si="110"/>
        <v/>
      </c>
      <c r="AJ458" s="34" t="str">
        <f t="shared" si="110"/>
        <v/>
      </c>
      <c r="AK458" s="34" t="str">
        <f t="shared" si="110"/>
        <v/>
      </c>
      <c r="AL458" s="34" t="str">
        <f t="shared" si="110"/>
        <v/>
      </c>
      <c r="AM458" s="34" t="str">
        <f t="shared" si="110"/>
        <v/>
      </c>
      <c r="AN458" s="34" t="str">
        <f t="shared" si="110"/>
        <v/>
      </c>
      <c r="AO458" s="34" t="str">
        <f t="shared" si="110"/>
        <v/>
      </c>
      <c r="AP458" s="34" t="str">
        <f t="shared" si="110"/>
        <v/>
      </c>
      <c r="AQ458" s="34" t="str">
        <f t="shared" si="110"/>
        <v/>
      </c>
      <c r="AR458" s="34" t="str">
        <f t="shared" si="110"/>
        <v/>
      </c>
      <c r="AS458" s="34" t="str">
        <f t="shared" si="110"/>
        <v/>
      </c>
      <c r="AT458" s="34" t="str">
        <f t="shared" si="110"/>
        <v/>
      </c>
      <c r="AU458" s="34" t="str">
        <f t="shared" si="110"/>
        <v/>
      </c>
      <c r="AV458" s="34" t="str">
        <f t="shared" si="110"/>
        <v/>
      </c>
    </row>
    <row r="459" spans="2:48" ht="21.9" customHeight="1">
      <c r="B459" s="86" t="str">
        <f>IF('4.製品一覧'!B458="","",'4.製品一覧'!B458)</f>
        <v/>
      </c>
      <c r="C459" s="86" t="str">
        <f>IFERROR(VLOOKUP(B459,'4.製品一覧'!$B$4:$C$500,2,FALSE),"")</f>
        <v/>
      </c>
      <c r="D459" s="34">
        <f>SUMIF('2.売上実績'!$C$4:$C$5000,$B459,'2.売上実績'!$D$4:$D$5000)</f>
        <v>0</v>
      </c>
      <c r="E459" s="35">
        <f t="shared" si="103"/>
        <v>0</v>
      </c>
      <c r="F459" s="34">
        <f>IF(B459="",0,D459*VLOOKUP(B459,'4.製品一覧'!$B$4:$E$500,4,FALSE))</f>
        <v>0</v>
      </c>
      <c r="G459" s="35">
        <f t="shared" si="104"/>
        <v>0</v>
      </c>
      <c r="H459" s="35">
        <f t="shared" si="105"/>
        <v>0</v>
      </c>
      <c r="I459" s="113">
        <f t="shared" si="106"/>
        <v>0</v>
      </c>
      <c r="J459" s="114">
        <f t="shared" si="107"/>
        <v>0</v>
      </c>
      <c r="K459" s="47"/>
      <c r="L459" s="34" t="str">
        <f>IF(B459="","",SUMIF('5.経済減価償却'!$H$4:$H$3000,B459,'5.経済減価償却'!$G$4:$G$3000))</f>
        <v/>
      </c>
      <c r="M459" s="34" t="str">
        <f t="shared" si="108"/>
        <v/>
      </c>
      <c r="N459" s="34" t="str">
        <f>IF(B459="","",VLOOKUP(B459,'6.直接費'!$B$5:$G$501,3,FALSE))</f>
        <v/>
      </c>
      <c r="O459" s="34" t="str">
        <f t="shared" si="109"/>
        <v/>
      </c>
      <c r="P459" s="34" t="str">
        <f>IF($B459="","",VLOOKUP($B459,'6.直接費'!$B$5:$G$501,4,FALSE))</f>
        <v/>
      </c>
      <c r="Q459" s="34"/>
      <c r="R459" s="34"/>
      <c r="S459" s="34" t="str">
        <f t="shared" si="110"/>
        <v/>
      </c>
      <c r="T459" s="34" t="str">
        <f t="shared" si="110"/>
        <v/>
      </c>
      <c r="U459" s="34" t="str">
        <f t="shared" si="110"/>
        <v/>
      </c>
      <c r="V459" s="34" t="str">
        <f t="shared" si="110"/>
        <v/>
      </c>
      <c r="W459" s="34" t="str">
        <f t="shared" si="110"/>
        <v/>
      </c>
      <c r="X459" s="34" t="str">
        <f t="shared" si="110"/>
        <v/>
      </c>
      <c r="Y459" s="34" t="str">
        <f t="shared" si="110"/>
        <v/>
      </c>
      <c r="Z459" s="34" t="str">
        <f t="shared" si="110"/>
        <v/>
      </c>
      <c r="AA459" s="34" t="str">
        <f t="shared" si="110"/>
        <v/>
      </c>
      <c r="AB459" s="34" t="str">
        <f t="shared" si="110"/>
        <v/>
      </c>
      <c r="AC459" s="34" t="str">
        <f t="shared" si="110"/>
        <v/>
      </c>
      <c r="AD459" s="34" t="str">
        <f t="shared" si="110"/>
        <v/>
      </c>
      <c r="AE459" s="34" t="str">
        <f t="shared" si="110"/>
        <v/>
      </c>
      <c r="AF459" s="34" t="str">
        <f t="shared" si="110"/>
        <v/>
      </c>
      <c r="AG459" s="34" t="str">
        <f t="shared" si="110"/>
        <v/>
      </c>
      <c r="AH459" s="34" t="str">
        <f t="shared" si="110"/>
        <v/>
      </c>
      <c r="AI459" s="34" t="str">
        <f t="shared" si="110"/>
        <v/>
      </c>
      <c r="AJ459" s="34" t="str">
        <f t="shared" si="110"/>
        <v/>
      </c>
      <c r="AK459" s="34" t="str">
        <f t="shared" si="110"/>
        <v/>
      </c>
      <c r="AL459" s="34" t="str">
        <f t="shared" si="110"/>
        <v/>
      </c>
      <c r="AM459" s="34" t="str">
        <f t="shared" si="110"/>
        <v/>
      </c>
      <c r="AN459" s="34" t="str">
        <f t="shared" si="110"/>
        <v/>
      </c>
      <c r="AO459" s="34" t="str">
        <f t="shared" si="110"/>
        <v/>
      </c>
      <c r="AP459" s="34" t="str">
        <f t="shared" si="110"/>
        <v/>
      </c>
      <c r="AQ459" s="34" t="str">
        <f t="shared" si="110"/>
        <v/>
      </c>
      <c r="AR459" s="34" t="str">
        <f t="shared" si="110"/>
        <v/>
      </c>
      <c r="AS459" s="34" t="str">
        <f t="shared" si="110"/>
        <v/>
      </c>
      <c r="AT459" s="34" t="str">
        <f t="shared" si="110"/>
        <v/>
      </c>
      <c r="AU459" s="34" t="str">
        <f t="shared" si="110"/>
        <v/>
      </c>
      <c r="AV459" s="34" t="str">
        <f t="shared" si="110"/>
        <v/>
      </c>
    </row>
    <row r="460" spans="2:48" ht="21.9" customHeight="1">
      <c r="B460" s="86" t="str">
        <f>IF('4.製品一覧'!B459="","",'4.製品一覧'!B459)</f>
        <v/>
      </c>
      <c r="C460" s="86" t="str">
        <f>IFERROR(VLOOKUP(B460,'4.製品一覧'!$B$4:$C$500,2,FALSE),"")</f>
        <v/>
      </c>
      <c r="D460" s="34">
        <f>SUMIF('2.売上実績'!$C$4:$C$5000,$B460,'2.売上実績'!$D$4:$D$5000)</f>
        <v>0</v>
      </c>
      <c r="E460" s="35">
        <f t="shared" si="103"/>
        <v>0</v>
      </c>
      <c r="F460" s="34">
        <f>IF(B460="",0,D460*VLOOKUP(B460,'4.製品一覧'!$B$4:$E$500,4,FALSE))</f>
        <v>0</v>
      </c>
      <c r="G460" s="35">
        <f t="shared" si="104"/>
        <v>0</v>
      </c>
      <c r="H460" s="35">
        <f t="shared" si="105"/>
        <v>0</v>
      </c>
      <c r="I460" s="113">
        <f t="shared" si="106"/>
        <v>0</v>
      </c>
      <c r="J460" s="114">
        <f t="shared" si="107"/>
        <v>0</v>
      </c>
      <c r="K460" s="47"/>
      <c r="L460" s="34" t="str">
        <f>IF(B460="","",SUMIF('5.経済減価償却'!$H$4:$H$3000,B460,'5.経済減価償却'!$G$4:$G$3000))</f>
        <v/>
      </c>
      <c r="M460" s="34" t="str">
        <f t="shared" si="108"/>
        <v/>
      </c>
      <c r="N460" s="34" t="str">
        <f>IF(B460="","",VLOOKUP(B460,'6.直接費'!$B$5:$G$501,3,FALSE))</f>
        <v/>
      </c>
      <c r="O460" s="34" t="str">
        <f t="shared" si="109"/>
        <v/>
      </c>
      <c r="P460" s="34" t="str">
        <f>IF($B460="","",VLOOKUP($B460,'6.直接費'!$B$5:$G$501,4,FALSE))</f>
        <v/>
      </c>
      <c r="Q460" s="34"/>
      <c r="R460" s="34"/>
      <c r="S460" s="34" t="str">
        <f t="shared" si="110"/>
        <v/>
      </c>
      <c r="T460" s="34" t="str">
        <f t="shared" si="110"/>
        <v/>
      </c>
      <c r="U460" s="34" t="str">
        <f t="shared" si="110"/>
        <v/>
      </c>
      <c r="V460" s="34" t="str">
        <f t="shared" si="110"/>
        <v/>
      </c>
      <c r="W460" s="34" t="str">
        <f t="shared" si="110"/>
        <v/>
      </c>
      <c r="X460" s="34" t="str">
        <f t="shared" si="110"/>
        <v/>
      </c>
      <c r="Y460" s="34" t="str">
        <f t="shared" si="110"/>
        <v/>
      </c>
      <c r="Z460" s="34" t="str">
        <f t="shared" si="110"/>
        <v/>
      </c>
      <c r="AA460" s="34" t="str">
        <f t="shared" si="110"/>
        <v/>
      </c>
      <c r="AB460" s="34" t="str">
        <f t="shared" si="110"/>
        <v/>
      </c>
      <c r="AC460" s="34" t="str">
        <f t="shared" si="110"/>
        <v/>
      </c>
      <c r="AD460" s="34" t="str">
        <f t="shared" si="110"/>
        <v/>
      </c>
      <c r="AE460" s="34" t="str">
        <f t="shared" si="110"/>
        <v/>
      </c>
      <c r="AF460" s="34" t="str">
        <f t="shared" si="110"/>
        <v/>
      </c>
      <c r="AG460" s="34" t="str">
        <f t="shared" si="110"/>
        <v/>
      </c>
      <c r="AH460" s="34" t="str">
        <f t="shared" si="110"/>
        <v/>
      </c>
      <c r="AI460" s="34" t="str">
        <f t="shared" si="110"/>
        <v/>
      </c>
      <c r="AJ460" s="34" t="str">
        <f t="shared" si="110"/>
        <v/>
      </c>
      <c r="AK460" s="34" t="str">
        <f t="shared" si="110"/>
        <v/>
      </c>
      <c r="AL460" s="34" t="str">
        <f t="shared" si="110"/>
        <v/>
      </c>
      <c r="AM460" s="34" t="str">
        <f t="shared" si="110"/>
        <v/>
      </c>
      <c r="AN460" s="34" t="str">
        <f t="shared" si="110"/>
        <v/>
      </c>
      <c r="AO460" s="34" t="str">
        <f t="shared" si="110"/>
        <v/>
      </c>
      <c r="AP460" s="34" t="str">
        <f t="shared" si="110"/>
        <v/>
      </c>
      <c r="AQ460" s="34" t="str">
        <f t="shared" si="110"/>
        <v/>
      </c>
      <c r="AR460" s="34" t="str">
        <f t="shared" si="110"/>
        <v/>
      </c>
      <c r="AS460" s="34" t="str">
        <f t="shared" si="110"/>
        <v/>
      </c>
      <c r="AT460" s="34" t="str">
        <f t="shared" si="110"/>
        <v/>
      </c>
      <c r="AU460" s="34" t="str">
        <f t="shared" si="110"/>
        <v/>
      </c>
      <c r="AV460" s="34" t="str">
        <f t="shared" si="110"/>
        <v/>
      </c>
    </row>
    <row r="461" spans="2:48" ht="21.9" customHeight="1">
      <c r="B461" s="86" t="str">
        <f>IF('4.製品一覧'!B460="","",'4.製品一覧'!B460)</f>
        <v/>
      </c>
      <c r="C461" s="86" t="str">
        <f>IFERROR(VLOOKUP(B461,'4.製品一覧'!$B$4:$C$500,2,FALSE),"")</f>
        <v/>
      </c>
      <c r="D461" s="34">
        <f>SUMIF('2.売上実績'!$C$4:$C$5000,$B461,'2.売上実績'!$D$4:$D$5000)</f>
        <v>0</v>
      </c>
      <c r="E461" s="35">
        <f t="shared" si="103"/>
        <v>0</v>
      </c>
      <c r="F461" s="34">
        <f>IF(B461="",0,D461*VLOOKUP(B461,'4.製品一覧'!$B$4:$E$500,4,FALSE))</f>
        <v>0</v>
      </c>
      <c r="G461" s="35">
        <f t="shared" si="104"/>
        <v>0</v>
      </c>
      <c r="H461" s="35">
        <f t="shared" si="105"/>
        <v>0</v>
      </c>
      <c r="I461" s="113">
        <f t="shared" si="106"/>
        <v>0</v>
      </c>
      <c r="J461" s="114">
        <f t="shared" si="107"/>
        <v>0</v>
      </c>
      <c r="K461" s="47"/>
      <c r="L461" s="34" t="str">
        <f>IF(B461="","",SUMIF('5.経済減価償却'!$H$4:$H$3000,B461,'5.経済減価償却'!$G$4:$G$3000))</f>
        <v/>
      </c>
      <c r="M461" s="34" t="str">
        <f t="shared" si="108"/>
        <v/>
      </c>
      <c r="N461" s="34" t="str">
        <f>IF(B461="","",VLOOKUP(B461,'6.直接費'!$B$5:$G$501,3,FALSE))</f>
        <v/>
      </c>
      <c r="O461" s="34" t="str">
        <f t="shared" si="109"/>
        <v/>
      </c>
      <c r="P461" s="34" t="str">
        <f>IF($B461="","",VLOOKUP($B461,'6.直接費'!$B$5:$G$501,4,FALSE))</f>
        <v/>
      </c>
      <c r="Q461" s="34"/>
      <c r="R461" s="34"/>
      <c r="S461" s="34" t="str">
        <f t="shared" si="110"/>
        <v/>
      </c>
      <c r="T461" s="34" t="str">
        <f t="shared" si="110"/>
        <v/>
      </c>
      <c r="U461" s="34" t="str">
        <f t="shared" si="110"/>
        <v/>
      </c>
      <c r="V461" s="34" t="str">
        <f t="shared" si="110"/>
        <v/>
      </c>
      <c r="W461" s="34" t="str">
        <f t="shared" si="110"/>
        <v/>
      </c>
      <c r="X461" s="34" t="str">
        <f t="shared" si="110"/>
        <v/>
      </c>
      <c r="Y461" s="34" t="str">
        <f t="shared" si="110"/>
        <v/>
      </c>
      <c r="Z461" s="34" t="str">
        <f t="shared" si="110"/>
        <v/>
      </c>
      <c r="AA461" s="34" t="str">
        <f t="shared" si="110"/>
        <v/>
      </c>
      <c r="AB461" s="34" t="str">
        <f t="shared" si="110"/>
        <v/>
      </c>
      <c r="AC461" s="34" t="str">
        <f t="shared" si="110"/>
        <v/>
      </c>
      <c r="AD461" s="34" t="str">
        <f t="shared" si="110"/>
        <v/>
      </c>
      <c r="AE461" s="34" t="str">
        <f t="shared" si="110"/>
        <v/>
      </c>
      <c r="AF461" s="34" t="str">
        <f t="shared" si="110"/>
        <v/>
      </c>
      <c r="AG461" s="34" t="str">
        <f t="shared" si="110"/>
        <v/>
      </c>
      <c r="AH461" s="34" t="str">
        <f t="shared" si="110"/>
        <v/>
      </c>
      <c r="AI461" s="34" t="str">
        <f t="shared" si="110"/>
        <v/>
      </c>
      <c r="AJ461" s="34" t="str">
        <f t="shared" si="110"/>
        <v/>
      </c>
      <c r="AK461" s="34" t="str">
        <f t="shared" si="110"/>
        <v/>
      </c>
      <c r="AL461" s="34" t="str">
        <f t="shared" si="110"/>
        <v/>
      </c>
      <c r="AM461" s="34" t="str">
        <f t="shared" si="110"/>
        <v/>
      </c>
      <c r="AN461" s="34" t="str">
        <f t="shared" si="110"/>
        <v/>
      </c>
      <c r="AO461" s="34" t="str">
        <f t="shared" si="110"/>
        <v/>
      </c>
      <c r="AP461" s="34" t="str">
        <f t="shared" si="110"/>
        <v/>
      </c>
      <c r="AQ461" s="34" t="str">
        <f t="shared" si="110"/>
        <v/>
      </c>
      <c r="AR461" s="34" t="str">
        <f t="shared" si="110"/>
        <v/>
      </c>
      <c r="AS461" s="34" t="str">
        <f t="shared" si="110"/>
        <v/>
      </c>
      <c r="AT461" s="34" t="str">
        <f t="shared" si="110"/>
        <v/>
      </c>
      <c r="AU461" s="34" t="str">
        <f t="shared" si="110"/>
        <v/>
      </c>
      <c r="AV461" s="34" t="str">
        <f t="shared" si="110"/>
        <v/>
      </c>
    </row>
    <row r="462" spans="2:48" ht="21.9" customHeight="1">
      <c r="B462" s="86" t="str">
        <f>IF('4.製品一覧'!B461="","",'4.製品一覧'!B461)</f>
        <v/>
      </c>
      <c r="C462" s="86" t="str">
        <f>IFERROR(VLOOKUP(B462,'4.製品一覧'!$B$4:$C$500,2,FALSE),"")</f>
        <v/>
      </c>
      <c r="D462" s="34">
        <f>SUMIF('2.売上実績'!$C$4:$C$5000,$B462,'2.売上実績'!$D$4:$D$5000)</f>
        <v>0</v>
      </c>
      <c r="E462" s="35">
        <f t="shared" si="103"/>
        <v>0</v>
      </c>
      <c r="F462" s="34">
        <f>IF(B462="",0,D462*VLOOKUP(B462,'4.製品一覧'!$B$4:$E$500,4,FALSE))</f>
        <v>0</v>
      </c>
      <c r="G462" s="35">
        <f t="shared" si="104"/>
        <v>0</v>
      </c>
      <c r="H462" s="35">
        <f t="shared" si="105"/>
        <v>0</v>
      </c>
      <c r="I462" s="113">
        <f t="shared" si="106"/>
        <v>0</v>
      </c>
      <c r="J462" s="114">
        <f t="shared" si="107"/>
        <v>0</v>
      </c>
      <c r="K462" s="47"/>
      <c r="L462" s="34" t="str">
        <f>IF(B462="","",SUMIF('5.経済減価償却'!$H$4:$H$3000,B462,'5.経済減価償却'!$G$4:$G$3000))</f>
        <v/>
      </c>
      <c r="M462" s="34" t="str">
        <f t="shared" si="108"/>
        <v/>
      </c>
      <c r="N462" s="34" t="str">
        <f>IF(B462="","",VLOOKUP(B462,'6.直接費'!$B$5:$G$501,3,FALSE))</f>
        <v/>
      </c>
      <c r="O462" s="34" t="str">
        <f t="shared" si="109"/>
        <v/>
      </c>
      <c r="P462" s="34" t="str">
        <f>IF($B462="","",VLOOKUP($B462,'6.直接費'!$B$5:$G$501,4,FALSE))</f>
        <v/>
      </c>
      <c r="Q462" s="34"/>
      <c r="R462" s="34"/>
      <c r="S462" s="34" t="str">
        <f t="shared" si="110"/>
        <v/>
      </c>
      <c r="T462" s="34" t="str">
        <f t="shared" si="110"/>
        <v/>
      </c>
      <c r="U462" s="34" t="str">
        <f t="shared" si="110"/>
        <v/>
      </c>
      <c r="V462" s="34" t="str">
        <f t="shared" si="110"/>
        <v/>
      </c>
      <c r="W462" s="34" t="str">
        <f t="shared" si="110"/>
        <v/>
      </c>
      <c r="X462" s="34" t="str">
        <f t="shared" si="110"/>
        <v/>
      </c>
      <c r="Y462" s="34" t="str">
        <f t="shared" si="110"/>
        <v/>
      </c>
      <c r="Z462" s="34" t="str">
        <f t="shared" si="110"/>
        <v/>
      </c>
      <c r="AA462" s="34" t="str">
        <f t="shared" si="110"/>
        <v/>
      </c>
      <c r="AB462" s="34" t="str">
        <f t="shared" si="110"/>
        <v/>
      </c>
      <c r="AC462" s="34" t="str">
        <f t="shared" si="110"/>
        <v/>
      </c>
      <c r="AD462" s="34" t="str">
        <f t="shared" si="110"/>
        <v/>
      </c>
      <c r="AE462" s="34" t="str">
        <f t="shared" si="110"/>
        <v/>
      </c>
      <c r="AF462" s="34" t="str">
        <f t="shared" si="110"/>
        <v/>
      </c>
      <c r="AG462" s="34" t="str">
        <f t="shared" si="110"/>
        <v/>
      </c>
      <c r="AH462" s="34" t="str">
        <f t="shared" si="110"/>
        <v/>
      </c>
      <c r="AI462" s="34" t="str">
        <f t="shared" si="110"/>
        <v/>
      </c>
      <c r="AJ462" s="34" t="str">
        <f t="shared" si="110"/>
        <v/>
      </c>
      <c r="AK462" s="34" t="str">
        <f t="shared" si="110"/>
        <v/>
      </c>
      <c r="AL462" s="34" t="str">
        <f t="shared" si="110"/>
        <v/>
      </c>
      <c r="AM462" s="34" t="str">
        <f t="shared" si="110"/>
        <v/>
      </c>
      <c r="AN462" s="34" t="str">
        <f t="shared" si="110"/>
        <v/>
      </c>
      <c r="AO462" s="34" t="str">
        <f t="shared" si="110"/>
        <v/>
      </c>
      <c r="AP462" s="34" t="str">
        <f t="shared" si="110"/>
        <v/>
      </c>
      <c r="AQ462" s="34" t="str">
        <f t="shared" si="110"/>
        <v/>
      </c>
      <c r="AR462" s="34" t="str">
        <f t="shared" si="110"/>
        <v/>
      </c>
      <c r="AS462" s="34" t="str">
        <f t="shared" si="110"/>
        <v/>
      </c>
      <c r="AT462" s="34" t="str">
        <f t="shared" si="110"/>
        <v/>
      </c>
      <c r="AU462" s="34" t="str">
        <f t="shared" si="110"/>
        <v/>
      </c>
      <c r="AV462" s="34" t="str">
        <f t="shared" si="110"/>
        <v/>
      </c>
    </row>
    <row r="463" spans="2:48" ht="21.9" customHeight="1">
      <c r="B463" s="86" t="str">
        <f>IF('4.製品一覧'!B462="","",'4.製品一覧'!B462)</f>
        <v/>
      </c>
      <c r="C463" s="86" t="str">
        <f>IFERROR(VLOOKUP(B463,'4.製品一覧'!$B$4:$C$500,2,FALSE),"")</f>
        <v/>
      </c>
      <c r="D463" s="34">
        <f>SUMIF('2.売上実績'!$C$4:$C$5000,$B463,'2.売上実績'!$D$4:$D$5000)</f>
        <v>0</v>
      </c>
      <c r="E463" s="35">
        <f t="shared" si="103"/>
        <v>0</v>
      </c>
      <c r="F463" s="34">
        <f>IF(B463="",0,D463*VLOOKUP(B463,'4.製品一覧'!$B$4:$E$500,4,FALSE))</f>
        <v>0</v>
      </c>
      <c r="G463" s="35">
        <f t="shared" si="104"/>
        <v>0</v>
      </c>
      <c r="H463" s="35">
        <f t="shared" si="105"/>
        <v>0</v>
      </c>
      <c r="I463" s="113">
        <f t="shared" si="106"/>
        <v>0</v>
      </c>
      <c r="J463" s="114">
        <f t="shared" si="107"/>
        <v>0</v>
      </c>
      <c r="K463" s="47"/>
      <c r="L463" s="34" t="str">
        <f>IF(B463="","",SUMIF('5.経済減価償却'!$H$4:$H$3000,B463,'5.経済減価償却'!$G$4:$G$3000))</f>
        <v/>
      </c>
      <c r="M463" s="34" t="str">
        <f t="shared" si="108"/>
        <v/>
      </c>
      <c r="N463" s="34" t="str">
        <f>IF(B463="","",VLOOKUP(B463,'6.直接費'!$B$5:$G$501,3,FALSE))</f>
        <v/>
      </c>
      <c r="O463" s="34" t="str">
        <f t="shared" si="109"/>
        <v/>
      </c>
      <c r="P463" s="34" t="str">
        <f>IF($B463="","",VLOOKUP($B463,'6.直接費'!$B$5:$G$501,4,FALSE))</f>
        <v/>
      </c>
      <c r="Q463" s="34"/>
      <c r="R463" s="34"/>
      <c r="S463" s="34" t="str">
        <f t="shared" si="110"/>
        <v/>
      </c>
      <c r="T463" s="34" t="str">
        <f t="shared" si="110"/>
        <v/>
      </c>
      <c r="U463" s="34" t="str">
        <f t="shared" si="110"/>
        <v/>
      </c>
      <c r="V463" s="34" t="str">
        <f t="shared" si="110"/>
        <v/>
      </c>
      <c r="W463" s="34" t="str">
        <f t="shared" si="110"/>
        <v/>
      </c>
      <c r="X463" s="34" t="str">
        <f t="shared" si="110"/>
        <v/>
      </c>
      <c r="Y463" s="34" t="str">
        <f t="shared" si="110"/>
        <v/>
      </c>
      <c r="Z463" s="34" t="str">
        <f t="shared" si="110"/>
        <v/>
      </c>
      <c r="AA463" s="34" t="str">
        <f t="shared" si="110"/>
        <v/>
      </c>
      <c r="AB463" s="34" t="str">
        <f t="shared" si="110"/>
        <v/>
      </c>
      <c r="AC463" s="34" t="str">
        <f t="shared" si="110"/>
        <v/>
      </c>
      <c r="AD463" s="34" t="str">
        <f t="shared" si="110"/>
        <v/>
      </c>
      <c r="AE463" s="34" t="str">
        <f t="shared" si="110"/>
        <v/>
      </c>
      <c r="AF463" s="34" t="str">
        <f t="shared" si="110"/>
        <v/>
      </c>
      <c r="AG463" s="34" t="str">
        <f t="shared" si="110"/>
        <v/>
      </c>
      <c r="AH463" s="34" t="str">
        <f t="shared" si="110"/>
        <v/>
      </c>
      <c r="AI463" s="34" t="str">
        <f t="shared" si="110"/>
        <v/>
      </c>
      <c r="AJ463" s="34" t="str">
        <f t="shared" si="110"/>
        <v/>
      </c>
      <c r="AK463" s="34" t="str">
        <f t="shared" si="110"/>
        <v/>
      </c>
      <c r="AL463" s="34" t="str">
        <f t="shared" si="110"/>
        <v/>
      </c>
      <c r="AM463" s="34" t="str">
        <f t="shared" si="110"/>
        <v/>
      </c>
      <c r="AN463" s="34" t="str">
        <f t="shared" si="110"/>
        <v/>
      </c>
      <c r="AO463" s="34" t="str">
        <f t="shared" si="110"/>
        <v/>
      </c>
      <c r="AP463" s="34" t="str">
        <f t="shared" si="110"/>
        <v/>
      </c>
      <c r="AQ463" s="34" t="str">
        <f t="shared" si="110"/>
        <v/>
      </c>
      <c r="AR463" s="34" t="str">
        <f t="shared" si="110"/>
        <v/>
      </c>
      <c r="AS463" s="34" t="str">
        <f t="shared" si="110"/>
        <v/>
      </c>
      <c r="AT463" s="34" t="str">
        <f t="shared" si="110"/>
        <v/>
      </c>
      <c r="AU463" s="34" t="str">
        <f t="shared" si="110"/>
        <v/>
      </c>
      <c r="AV463" s="34" t="str">
        <f t="shared" si="110"/>
        <v/>
      </c>
    </row>
    <row r="464" spans="2:48" ht="21.9" customHeight="1">
      <c r="B464" s="86" t="str">
        <f>IF('4.製品一覧'!B463="","",'4.製品一覧'!B463)</f>
        <v/>
      </c>
      <c r="C464" s="86" t="str">
        <f>IFERROR(VLOOKUP(B464,'4.製品一覧'!$B$4:$C$500,2,FALSE),"")</f>
        <v/>
      </c>
      <c r="D464" s="34">
        <f>SUMIF('2.売上実績'!$C$4:$C$5000,$B464,'2.売上実績'!$D$4:$D$5000)</f>
        <v>0</v>
      </c>
      <c r="E464" s="35">
        <f t="shared" si="103"/>
        <v>0</v>
      </c>
      <c r="F464" s="34">
        <f>IF(B464="",0,D464*VLOOKUP(B464,'4.製品一覧'!$B$4:$E$500,4,FALSE))</f>
        <v>0</v>
      </c>
      <c r="G464" s="35">
        <f t="shared" si="104"/>
        <v>0</v>
      </c>
      <c r="H464" s="35">
        <f t="shared" si="105"/>
        <v>0</v>
      </c>
      <c r="I464" s="113">
        <f t="shared" si="106"/>
        <v>0</v>
      </c>
      <c r="J464" s="114">
        <f t="shared" si="107"/>
        <v>0</v>
      </c>
      <c r="K464" s="47"/>
      <c r="L464" s="34" t="str">
        <f>IF(B464="","",SUMIF('5.経済減価償却'!$H$4:$H$3000,B464,'5.経済減価償却'!$G$4:$G$3000))</f>
        <v/>
      </c>
      <c r="M464" s="34" t="str">
        <f t="shared" si="108"/>
        <v/>
      </c>
      <c r="N464" s="34" t="str">
        <f>IF(B464="","",VLOOKUP(B464,'6.直接費'!$B$5:$G$501,3,FALSE))</f>
        <v/>
      </c>
      <c r="O464" s="34" t="str">
        <f t="shared" si="109"/>
        <v/>
      </c>
      <c r="P464" s="34" t="str">
        <f>IF($B464="","",VLOOKUP($B464,'6.直接費'!$B$5:$G$501,4,FALSE))</f>
        <v/>
      </c>
      <c r="Q464" s="34"/>
      <c r="R464" s="34"/>
      <c r="S464" s="34" t="str">
        <f t="shared" ref="S464:AV472" si="111">IF(OR($B464="",S$4=""),"",IF(S$4="売上数",S$3*$E464,IF(S$4="汎用配賦値",S$3*$G464,IF(AND(S$4="均一配賦",$B$3&gt;0),S$3/$B$3,IF(S$4="減価償却費",S$3*$H464)))))</f>
        <v/>
      </c>
      <c r="T464" s="34" t="str">
        <f t="shared" si="111"/>
        <v/>
      </c>
      <c r="U464" s="34" t="str">
        <f t="shared" si="111"/>
        <v/>
      </c>
      <c r="V464" s="34" t="str">
        <f t="shared" si="111"/>
        <v/>
      </c>
      <c r="W464" s="34" t="str">
        <f t="shared" si="111"/>
        <v/>
      </c>
      <c r="X464" s="34" t="str">
        <f t="shared" si="111"/>
        <v/>
      </c>
      <c r="Y464" s="34" t="str">
        <f t="shared" si="111"/>
        <v/>
      </c>
      <c r="Z464" s="34" t="str">
        <f t="shared" si="111"/>
        <v/>
      </c>
      <c r="AA464" s="34" t="str">
        <f t="shared" si="111"/>
        <v/>
      </c>
      <c r="AB464" s="34" t="str">
        <f t="shared" si="111"/>
        <v/>
      </c>
      <c r="AC464" s="34" t="str">
        <f t="shared" si="111"/>
        <v/>
      </c>
      <c r="AD464" s="34" t="str">
        <f t="shared" si="111"/>
        <v/>
      </c>
      <c r="AE464" s="34" t="str">
        <f t="shared" si="111"/>
        <v/>
      </c>
      <c r="AF464" s="34" t="str">
        <f t="shared" si="111"/>
        <v/>
      </c>
      <c r="AG464" s="34" t="str">
        <f t="shared" si="111"/>
        <v/>
      </c>
      <c r="AH464" s="34" t="str">
        <f t="shared" si="111"/>
        <v/>
      </c>
      <c r="AI464" s="34" t="str">
        <f t="shared" si="111"/>
        <v/>
      </c>
      <c r="AJ464" s="34" t="str">
        <f t="shared" si="111"/>
        <v/>
      </c>
      <c r="AK464" s="34" t="str">
        <f t="shared" si="111"/>
        <v/>
      </c>
      <c r="AL464" s="34" t="str">
        <f t="shared" si="111"/>
        <v/>
      </c>
      <c r="AM464" s="34" t="str">
        <f t="shared" si="111"/>
        <v/>
      </c>
      <c r="AN464" s="34" t="str">
        <f t="shared" si="111"/>
        <v/>
      </c>
      <c r="AO464" s="34" t="str">
        <f t="shared" si="111"/>
        <v/>
      </c>
      <c r="AP464" s="34" t="str">
        <f t="shared" si="111"/>
        <v/>
      </c>
      <c r="AQ464" s="34" t="str">
        <f t="shared" si="111"/>
        <v/>
      </c>
      <c r="AR464" s="34" t="str">
        <f t="shared" si="111"/>
        <v/>
      </c>
      <c r="AS464" s="34" t="str">
        <f t="shared" si="111"/>
        <v/>
      </c>
      <c r="AT464" s="34" t="str">
        <f t="shared" si="111"/>
        <v/>
      </c>
      <c r="AU464" s="34" t="str">
        <f t="shared" si="111"/>
        <v/>
      </c>
      <c r="AV464" s="34" t="str">
        <f t="shared" si="111"/>
        <v/>
      </c>
    </row>
    <row r="465" spans="2:48" ht="21.9" customHeight="1">
      <c r="B465" s="86" t="str">
        <f>IF('4.製品一覧'!B464="","",'4.製品一覧'!B464)</f>
        <v/>
      </c>
      <c r="C465" s="86" t="str">
        <f>IFERROR(VLOOKUP(B465,'4.製品一覧'!$B$4:$C$500,2,FALSE),"")</f>
        <v/>
      </c>
      <c r="D465" s="34">
        <f>SUMIF('2.売上実績'!$C$4:$C$5000,$B465,'2.売上実績'!$D$4:$D$5000)</f>
        <v>0</v>
      </c>
      <c r="E465" s="35">
        <f t="shared" si="103"/>
        <v>0</v>
      </c>
      <c r="F465" s="34">
        <f>IF(B465="",0,D465*VLOOKUP(B465,'4.製品一覧'!$B$4:$E$500,4,FALSE))</f>
        <v>0</v>
      </c>
      <c r="G465" s="35">
        <f t="shared" si="104"/>
        <v>0</v>
      </c>
      <c r="H465" s="35">
        <f t="shared" si="105"/>
        <v>0</v>
      </c>
      <c r="I465" s="113">
        <f t="shared" si="106"/>
        <v>0</v>
      </c>
      <c r="J465" s="114">
        <f t="shared" si="107"/>
        <v>0</v>
      </c>
      <c r="K465" s="47"/>
      <c r="L465" s="34" t="str">
        <f>IF(B465="","",SUMIF('5.経済減価償却'!$H$4:$H$3000,B465,'5.経済減価償却'!$G$4:$G$3000))</f>
        <v/>
      </c>
      <c r="M465" s="34" t="str">
        <f t="shared" si="108"/>
        <v/>
      </c>
      <c r="N465" s="34" t="str">
        <f>IF(B465="","",VLOOKUP(B465,'6.直接費'!$B$5:$G$501,3,FALSE))</f>
        <v/>
      </c>
      <c r="O465" s="34" t="str">
        <f t="shared" si="109"/>
        <v/>
      </c>
      <c r="P465" s="34" t="str">
        <f>IF($B465="","",VLOOKUP($B465,'6.直接費'!$B$5:$G$501,4,FALSE))</f>
        <v/>
      </c>
      <c r="Q465" s="34"/>
      <c r="R465" s="34"/>
      <c r="S465" s="34" t="str">
        <f t="shared" si="111"/>
        <v/>
      </c>
      <c r="T465" s="34" t="str">
        <f t="shared" si="111"/>
        <v/>
      </c>
      <c r="U465" s="34" t="str">
        <f t="shared" si="111"/>
        <v/>
      </c>
      <c r="V465" s="34" t="str">
        <f t="shared" si="111"/>
        <v/>
      </c>
      <c r="W465" s="34" t="str">
        <f t="shared" si="111"/>
        <v/>
      </c>
      <c r="X465" s="34" t="str">
        <f t="shared" si="111"/>
        <v/>
      </c>
      <c r="Y465" s="34" t="str">
        <f t="shared" si="111"/>
        <v/>
      </c>
      <c r="Z465" s="34" t="str">
        <f t="shared" si="111"/>
        <v/>
      </c>
      <c r="AA465" s="34" t="str">
        <f t="shared" si="111"/>
        <v/>
      </c>
      <c r="AB465" s="34" t="str">
        <f t="shared" si="111"/>
        <v/>
      </c>
      <c r="AC465" s="34" t="str">
        <f t="shared" si="111"/>
        <v/>
      </c>
      <c r="AD465" s="34" t="str">
        <f t="shared" si="111"/>
        <v/>
      </c>
      <c r="AE465" s="34" t="str">
        <f t="shared" si="111"/>
        <v/>
      </c>
      <c r="AF465" s="34" t="str">
        <f t="shared" si="111"/>
        <v/>
      </c>
      <c r="AG465" s="34" t="str">
        <f t="shared" si="111"/>
        <v/>
      </c>
      <c r="AH465" s="34" t="str">
        <f t="shared" si="111"/>
        <v/>
      </c>
      <c r="AI465" s="34" t="str">
        <f t="shared" si="111"/>
        <v/>
      </c>
      <c r="AJ465" s="34" t="str">
        <f t="shared" si="111"/>
        <v/>
      </c>
      <c r="AK465" s="34" t="str">
        <f t="shared" si="111"/>
        <v/>
      </c>
      <c r="AL465" s="34" t="str">
        <f t="shared" si="111"/>
        <v/>
      </c>
      <c r="AM465" s="34" t="str">
        <f t="shared" si="111"/>
        <v/>
      </c>
      <c r="AN465" s="34" t="str">
        <f t="shared" si="111"/>
        <v/>
      </c>
      <c r="AO465" s="34" t="str">
        <f t="shared" si="111"/>
        <v/>
      </c>
      <c r="AP465" s="34" t="str">
        <f t="shared" si="111"/>
        <v/>
      </c>
      <c r="AQ465" s="34" t="str">
        <f t="shared" si="111"/>
        <v/>
      </c>
      <c r="AR465" s="34" t="str">
        <f t="shared" si="111"/>
        <v/>
      </c>
      <c r="AS465" s="34" t="str">
        <f t="shared" si="111"/>
        <v/>
      </c>
      <c r="AT465" s="34" t="str">
        <f t="shared" si="111"/>
        <v/>
      </c>
      <c r="AU465" s="34" t="str">
        <f t="shared" si="111"/>
        <v/>
      </c>
      <c r="AV465" s="34" t="str">
        <f t="shared" si="111"/>
        <v/>
      </c>
    </row>
    <row r="466" spans="2:48" ht="21.9" customHeight="1">
      <c r="B466" s="86" t="str">
        <f>IF('4.製品一覧'!B465="","",'4.製品一覧'!B465)</f>
        <v/>
      </c>
      <c r="C466" s="86" t="str">
        <f>IFERROR(VLOOKUP(B466,'4.製品一覧'!$B$4:$C$500,2,FALSE),"")</f>
        <v/>
      </c>
      <c r="D466" s="34">
        <f>SUMIF('2.売上実績'!$C$4:$C$5000,$B466,'2.売上実績'!$D$4:$D$5000)</f>
        <v>0</v>
      </c>
      <c r="E466" s="35">
        <f t="shared" si="103"/>
        <v>0</v>
      </c>
      <c r="F466" s="34">
        <f>IF(B466="",0,D466*VLOOKUP(B466,'4.製品一覧'!$B$4:$E$500,4,FALSE))</f>
        <v>0</v>
      </c>
      <c r="G466" s="35">
        <f t="shared" si="104"/>
        <v>0</v>
      </c>
      <c r="H466" s="35">
        <f t="shared" si="105"/>
        <v>0</v>
      </c>
      <c r="I466" s="113">
        <f t="shared" si="106"/>
        <v>0</v>
      </c>
      <c r="J466" s="114">
        <f t="shared" si="107"/>
        <v>0</v>
      </c>
      <c r="K466" s="47"/>
      <c r="L466" s="34" t="str">
        <f>IF(B466="","",SUMIF('5.経済減価償却'!$H$4:$H$3000,B466,'5.経済減価償却'!$G$4:$G$3000))</f>
        <v/>
      </c>
      <c r="M466" s="34" t="str">
        <f t="shared" si="108"/>
        <v/>
      </c>
      <c r="N466" s="34" t="str">
        <f>IF(B466="","",VLOOKUP(B466,'6.直接費'!$B$5:$G$501,3,FALSE))</f>
        <v/>
      </c>
      <c r="O466" s="34" t="str">
        <f t="shared" si="109"/>
        <v/>
      </c>
      <c r="P466" s="34" t="str">
        <f>IF($B466="","",VLOOKUP($B466,'6.直接費'!$B$5:$G$501,4,FALSE))</f>
        <v/>
      </c>
      <c r="Q466" s="34"/>
      <c r="R466" s="34"/>
      <c r="S466" s="34" t="str">
        <f t="shared" si="111"/>
        <v/>
      </c>
      <c r="T466" s="34" t="str">
        <f t="shared" si="111"/>
        <v/>
      </c>
      <c r="U466" s="34" t="str">
        <f t="shared" si="111"/>
        <v/>
      </c>
      <c r="V466" s="34" t="str">
        <f t="shared" si="111"/>
        <v/>
      </c>
      <c r="W466" s="34" t="str">
        <f t="shared" si="111"/>
        <v/>
      </c>
      <c r="X466" s="34" t="str">
        <f t="shared" si="111"/>
        <v/>
      </c>
      <c r="Y466" s="34" t="str">
        <f t="shared" si="111"/>
        <v/>
      </c>
      <c r="Z466" s="34" t="str">
        <f t="shared" si="111"/>
        <v/>
      </c>
      <c r="AA466" s="34" t="str">
        <f t="shared" si="111"/>
        <v/>
      </c>
      <c r="AB466" s="34" t="str">
        <f t="shared" si="111"/>
        <v/>
      </c>
      <c r="AC466" s="34" t="str">
        <f t="shared" si="111"/>
        <v/>
      </c>
      <c r="AD466" s="34" t="str">
        <f t="shared" si="111"/>
        <v/>
      </c>
      <c r="AE466" s="34" t="str">
        <f t="shared" si="111"/>
        <v/>
      </c>
      <c r="AF466" s="34" t="str">
        <f t="shared" si="111"/>
        <v/>
      </c>
      <c r="AG466" s="34" t="str">
        <f t="shared" si="111"/>
        <v/>
      </c>
      <c r="AH466" s="34" t="str">
        <f t="shared" si="111"/>
        <v/>
      </c>
      <c r="AI466" s="34" t="str">
        <f t="shared" si="111"/>
        <v/>
      </c>
      <c r="AJ466" s="34" t="str">
        <f t="shared" si="111"/>
        <v/>
      </c>
      <c r="AK466" s="34" t="str">
        <f t="shared" si="111"/>
        <v/>
      </c>
      <c r="AL466" s="34" t="str">
        <f t="shared" si="111"/>
        <v/>
      </c>
      <c r="AM466" s="34" t="str">
        <f t="shared" si="111"/>
        <v/>
      </c>
      <c r="AN466" s="34" t="str">
        <f t="shared" si="111"/>
        <v/>
      </c>
      <c r="AO466" s="34" t="str">
        <f t="shared" si="111"/>
        <v/>
      </c>
      <c r="AP466" s="34" t="str">
        <f t="shared" si="111"/>
        <v/>
      </c>
      <c r="AQ466" s="34" t="str">
        <f t="shared" si="111"/>
        <v/>
      </c>
      <c r="AR466" s="34" t="str">
        <f t="shared" si="111"/>
        <v/>
      </c>
      <c r="AS466" s="34" t="str">
        <f t="shared" si="111"/>
        <v/>
      </c>
      <c r="AT466" s="34" t="str">
        <f t="shared" si="111"/>
        <v/>
      </c>
      <c r="AU466" s="34" t="str">
        <f t="shared" si="111"/>
        <v/>
      </c>
      <c r="AV466" s="34" t="str">
        <f t="shared" si="111"/>
        <v/>
      </c>
    </row>
    <row r="467" spans="2:48" ht="21.9" customHeight="1">
      <c r="B467" s="86" t="str">
        <f>IF('4.製品一覧'!B466="","",'4.製品一覧'!B466)</f>
        <v/>
      </c>
      <c r="C467" s="86" t="str">
        <f>IFERROR(VLOOKUP(B467,'4.製品一覧'!$B$4:$C$500,2,FALSE),"")</f>
        <v/>
      </c>
      <c r="D467" s="34">
        <f>SUMIF('2.売上実績'!$C$4:$C$5000,$B467,'2.売上実績'!$D$4:$D$5000)</f>
        <v>0</v>
      </c>
      <c r="E467" s="35">
        <f t="shared" si="103"/>
        <v>0</v>
      </c>
      <c r="F467" s="34">
        <f>IF(B467="",0,D467*VLOOKUP(B467,'4.製品一覧'!$B$4:$E$500,4,FALSE))</f>
        <v>0</v>
      </c>
      <c r="G467" s="35">
        <f t="shared" si="104"/>
        <v>0</v>
      </c>
      <c r="H467" s="35">
        <f t="shared" si="105"/>
        <v>0</v>
      </c>
      <c r="I467" s="113">
        <f t="shared" si="106"/>
        <v>0</v>
      </c>
      <c r="J467" s="114">
        <f t="shared" si="107"/>
        <v>0</v>
      </c>
      <c r="K467" s="47"/>
      <c r="L467" s="34" t="str">
        <f>IF(B467="","",SUMIF('5.経済減価償却'!$H$4:$H$3000,B467,'5.経済減価償却'!$G$4:$G$3000))</f>
        <v/>
      </c>
      <c r="M467" s="34" t="str">
        <f t="shared" si="108"/>
        <v/>
      </c>
      <c r="N467" s="34" t="str">
        <f>IF(B467="","",VLOOKUP(B467,'6.直接費'!$B$5:$G$501,3,FALSE))</f>
        <v/>
      </c>
      <c r="O467" s="34" t="str">
        <f t="shared" si="109"/>
        <v/>
      </c>
      <c r="P467" s="34" t="str">
        <f>IF($B467="","",VLOOKUP($B467,'6.直接費'!$B$5:$G$501,4,FALSE))</f>
        <v/>
      </c>
      <c r="Q467" s="34"/>
      <c r="R467" s="34"/>
      <c r="S467" s="34" t="str">
        <f t="shared" si="111"/>
        <v/>
      </c>
      <c r="T467" s="34" t="str">
        <f t="shared" si="111"/>
        <v/>
      </c>
      <c r="U467" s="34" t="str">
        <f t="shared" si="111"/>
        <v/>
      </c>
      <c r="V467" s="34" t="str">
        <f t="shared" si="111"/>
        <v/>
      </c>
      <c r="W467" s="34" t="str">
        <f t="shared" si="111"/>
        <v/>
      </c>
      <c r="X467" s="34" t="str">
        <f t="shared" si="111"/>
        <v/>
      </c>
      <c r="Y467" s="34" t="str">
        <f t="shared" si="111"/>
        <v/>
      </c>
      <c r="Z467" s="34" t="str">
        <f t="shared" si="111"/>
        <v/>
      </c>
      <c r="AA467" s="34" t="str">
        <f t="shared" si="111"/>
        <v/>
      </c>
      <c r="AB467" s="34" t="str">
        <f t="shared" si="111"/>
        <v/>
      </c>
      <c r="AC467" s="34" t="str">
        <f t="shared" si="111"/>
        <v/>
      </c>
      <c r="AD467" s="34" t="str">
        <f t="shared" si="111"/>
        <v/>
      </c>
      <c r="AE467" s="34" t="str">
        <f t="shared" si="111"/>
        <v/>
      </c>
      <c r="AF467" s="34" t="str">
        <f t="shared" si="111"/>
        <v/>
      </c>
      <c r="AG467" s="34" t="str">
        <f t="shared" si="111"/>
        <v/>
      </c>
      <c r="AH467" s="34" t="str">
        <f t="shared" si="111"/>
        <v/>
      </c>
      <c r="AI467" s="34" t="str">
        <f t="shared" si="111"/>
        <v/>
      </c>
      <c r="AJ467" s="34" t="str">
        <f t="shared" si="111"/>
        <v/>
      </c>
      <c r="AK467" s="34" t="str">
        <f t="shared" si="111"/>
        <v/>
      </c>
      <c r="AL467" s="34" t="str">
        <f t="shared" si="111"/>
        <v/>
      </c>
      <c r="AM467" s="34" t="str">
        <f t="shared" si="111"/>
        <v/>
      </c>
      <c r="AN467" s="34" t="str">
        <f t="shared" si="111"/>
        <v/>
      </c>
      <c r="AO467" s="34" t="str">
        <f t="shared" si="111"/>
        <v/>
      </c>
      <c r="AP467" s="34" t="str">
        <f t="shared" si="111"/>
        <v/>
      </c>
      <c r="AQ467" s="34" t="str">
        <f t="shared" si="111"/>
        <v/>
      </c>
      <c r="AR467" s="34" t="str">
        <f t="shared" si="111"/>
        <v/>
      </c>
      <c r="AS467" s="34" t="str">
        <f t="shared" si="111"/>
        <v/>
      </c>
      <c r="AT467" s="34" t="str">
        <f t="shared" si="111"/>
        <v/>
      </c>
      <c r="AU467" s="34" t="str">
        <f t="shared" si="111"/>
        <v/>
      </c>
      <c r="AV467" s="34" t="str">
        <f t="shared" si="111"/>
        <v/>
      </c>
    </row>
    <row r="468" spans="2:48" ht="21.9" customHeight="1">
      <c r="B468" s="86" t="str">
        <f>IF('4.製品一覧'!B467="","",'4.製品一覧'!B467)</f>
        <v/>
      </c>
      <c r="C468" s="86" t="str">
        <f>IFERROR(VLOOKUP(B468,'4.製品一覧'!$B$4:$C$500,2,FALSE),"")</f>
        <v/>
      </c>
      <c r="D468" s="34">
        <f>SUMIF('2.売上実績'!$C$4:$C$5000,$B468,'2.売上実績'!$D$4:$D$5000)</f>
        <v>0</v>
      </c>
      <c r="E468" s="35">
        <f t="shared" si="103"/>
        <v>0</v>
      </c>
      <c r="F468" s="34">
        <f>IF(B468="",0,D468*VLOOKUP(B468,'4.製品一覧'!$B$4:$E$500,4,FALSE))</f>
        <v>0</v>
      </c>
      <c r="G468" s="35">
        <f t="shared" si="104"/>
        <v>0</v>
      </c>
      <c r="H468" s="35">
        <f t="shared" si="105"/>
        <v>0</v>
      </c>
      <c r="I468" s="113">
        <f t="shared" si="106"/>
        <v>0</v>
      </c>
      <c r="J468" s="114">
        <f t="shared" si="107"/>
        <v>0</v>
      </c>
      <c r="K468" s="47"/>
      <c r="L468" s="34" t="str">
        <f>IF(B468="","",SUMIF('5.経済減価償却'!$H$4:$H$3000,B468,'5.経済減価償却'!$G$4:$G$3000))</f>
        <v/>
      </c>
      <c r="M468" s="34" t="str">
        <f t="shared" si="108"/>
        <v/>
      </c>
      <c r="N468" s="34" t="str">
        <f>IF(B468="","",VLOOKUP(B468,'6.直接費'!$B$5:$G$501,3,FALSE))</f>
        <v/>
      </c>
      <c r="O468" s="34" t="str">
        <f t="shared" si="109"/>
        <v/>
      </c>
      <c r="P468" s="34" t="str">
        <f>IF($B468="","",VLOOKUP($B468,'6.直接費'!$B$5:$G$501,4,FALSE))</f>
        <v/>
      </c>
      <c r="Q468" s="34"/>
      <c r="R468" s="34"/>
      <c r="S468" s="34" t="str">
        <f t="shared" si="111"/>
        <v/>
      </c>
      <c r="T468" s="34" t="str">
        <f t="shared" si="111"/>
        <v/>
      </c>
      <c r="U468" s="34" t="str">
        <f t="shared" si="111"/>
        <v/>
      </c>
      <c r="V468" s="34" t="str">
        <f t="shared" si="111"/>
        <v/>
      </c>
      <c r="W468" s="34" t="str">
        <f t="shared" si="111"/>
        <v/>
      </c>
      <c r="X468" s="34" t="str">
        <f t="shared" si="111"/>
        <v/>
      </c>
      <c r="Y468" s="34" t="str">
        <f t="shared" si="111"/>
        <v/>
      </c>
      <c r="Z468" s="34" t="str">
        <f t="shared" si="111"/>
        <v/>
      </c>
      <c r="AA468" s="34" t="str">
        <f t="shared" si="111"/>
        <v/>
      </c>
      <c r="AB468" s="34" t="str">
        <f t="shared" si="111"/>
        <v/>
      </c>
      <c r="AC468" s="34" t="str">
        <f t="shared" si="111"/>
        <v/>
      </c>
      <c r="AD468" s="34" t="str">
        <f t="shared" si="111"/>
        <v/>
      </c>
      <c r="AE468" s="34" t="str">
        <f t="shared" si="111"/>
        <v/>
      </c>
      <c r="AF468" s="34" t="str">
        <f t="shared" si="111"/>
        <v/>
      </c>
      <c r="AG468" s="34" t="str">
        <f t="shared" si="111"/>
        <v/>
      </c>
      <c r="AH468" s="34" t="str">
        <f t="shared" si="111"/>
        <v/>
      </c>
      <c r="AI468" s="34" t="str">
        <f t="shared" si="111"/>
        <v/>
      </c>
      <c r="AJ468" s="34" t="str">
        <f t="shared" si="111"/>
        <v/>
      </c>
      <c r="AK468" s="34" t="str">
        <f t="shared" si="111"/>
        <v/>
      </c>
      <c r="AL468" s="34" t="str">
        <f t="shared" si="111"/>
        <v/>
      </c>
      <c r="AM468" s="34" t="str">
        <f t="shared" si="111"/>
        <v/>
      </c>
      <c r="AN468" s="34" t="str">
        <f t="shared" si="111"/>
        <v/>
      </c>
      <c r="AO468" s="34" t="str">
        <f t="shared" si="111"/>
        <v/>
      </c>
      <c r="AP468" s="34" t="str">
        <f t="shared" si="111"/>
        <v/>
      </c>
      <c r="AQ468" s="34" t="str">
        <f t="shared" si="111"/>
        <v/>
      </c>
      <c r="AR468" s="34" t="str">
        <f t="shared" si="111"/>
        <v/>
      </c>
      <c r="AS468" s="34" t="str">
        <f t="shared" si="111"/>
        <v/>
      </c>
      <c r="AT468" s="34" t="str">
        <f t="shared" si="111"/>
        <v/>
      </c>
      <c r="AU468" s="34" t="str">
        <f t="shared" si="111"/>
        <v/>
      </c>
      <c r="AV468" s="34" t="str">
        <f t="shared" si="111"/>
        <v/>
      </c>
    </row>
    <row r="469" spans="2:48" ht="21.9" customHeight="1">
      <c r="B469" s="86" t="str">
        <f>IF('4.製品一覧'!B468="","",'4.製品一覧'!B468)</f>
        <v/>
      </c>
      <c r="C469" s="86" t="str">
        <f>IFERROR(VLOOKUP(B469,'4.製品一覧'!$B$4:$C$500,2,FALSE),"")</f>
        <v/>
      </c>
      <c r="D469" s="34">
        <f>SUMIF('2.売上実績'!$C$4:$C$5000,$B469,'2.売上実績'!$D$4:$D$5000)</f>
        <v>0</v>
      </c>
      <c r="E469" s="35">
        <f t="shared" si="103"/>
        <v>0</v>
      </c>
      <c r="F469" s="34">
        <f>IF(B469="",0,D469*VLOOKUP(B469,'4.製品一覧'!$B$4:$E$500,4,FALSE))</f>
        <v>0</v>
      </c>
      <c r="G469" s="35">
        <f t="shared" si="104"/>
        <v>0</v>
      </c>
      <c r="H469" s="35">
        <f t="shared" si="105"/>
        <v>0</v>
      </c>
      <c r="I469" s="113">
        <f t="shared" si="106"/>
        <v>0</v>
      </c>
      <c r="J469" s="114">
        <f t="shared" si="107"/>
        <v>0</v>
      </c>
      <c r="K469" s="47"/>
      <c r="L469" s="34" t="str">
        <f>IF(B469="","",SUMIF('5.経済減価償却'!$H$4:$H$3000,B469,'5.経済減価償却'!$G$4:$G$3000))</f>
        <v/>
      </c>
      <c r="M469" s="34" t="str">
        <f t="shared" si="108"/>
        <v/>
      </c>
      <c r="N469" s="34" t="str">
        <f>IF(B469="","",VLOOKUP(B469,'6.直接費'!$B$5:$G$501,3,FALSE))</f>
        <v/>
      </c>
      <c r="O469" s="34" t="str">
        <f t="shared" si="109"/>
        <v/>
      </c>
      <c r="P469" s="34" t="str">
        <f>IF($B469="","",VLOOKUP($B469,'6.直接費'!$B$5:$G$501,4,FALSE))</f>
        <v/>
      </c>
      <c r="Q469" s="34"/>
      <c r="R469" s="34"/>
      <c r="S469" s="34" t="str">
        <f t="shared" si="111"/>
        <v/>
      </c>
      <c r="T469" s="34" t="str">
        <f t="shared" si="111"/>
        <v/>
      </c>
      <c r="U469" s="34" t="str">
        <f t="shared" si="111"/>
        <v/>
      </c>
      <c r="V469" s="34" t="str">
        <f t="shared" si="111"/>
        <v/>
      </c>
      <c r="W469" s="34" t="str">
        <f t="shared" si="111"/>
        <v/>
      </c>
      <c r="X469" s="34" t="str">
        <f t="shared" si="111"/>
        <v/>
      </c>
      <c r="Y469" s="34" t="str">
        <f t="shared" si="111"/>
        <v/>
      </c>
      <c r="Z469" s="34" t="str">
        <f t="shared" si="111"/>
        <v/>
      </c>
      <c r="AA469" s="34" t="str">
        <f t="shared" si="111"/>
        <v/>
      </c>
      <c r="AB469" s="34" t="str">
        <f t="shared" si="111"/>
        <v/>
      </c>
      <c r="AC469" s="34" t="str">
        <f t="shared" si="111"/>
        <v/>
      </c>
      <c r="AD469" s="34" t="str">
        <f t="shared" si="111"/>
        <v/>
      </c>
      <c r="AE469" s="34" t="str">
        <f t="shared" si="111"/>
        <v/>
      </c>
      <c r="AF469" s="34" t="str">
        <f t="shared" si="111"/>
        <v/>
      </c>
      <c r="AG469" s="34" t="str">
        <f t="shared" si="111"/>
        <v/>
      </c>
      <c r="AH469" s="34" t="str">
        <f t="shared" si="111"/>
        <v/>
      </c>
      <c r="AI469" s="34" t="str">
        <f t="shared" si="111"/>
        <v/>
      </c>
      <c r="AJ469" s="34" t="str">
        <f t="shared" si="111"/>
        <v/>
      </c>
      <c r="AK469" s="34" t="str">
        <f t="shared" si="111"/>
        <v/>
      </c>
      <c r="AL469" s="34" t="str">
        <f t="shared" si="111"/>
        <v/>
      </c>
      <c r="AM469" s="34" t="str">
        <f t="shared" si="111"/>
        <v/>
      </c>
      <c r="AN469" s="34" t="str">
        <f t="shared" si="111"/>
        <v/>
      </c>
      <c r="AO469" s="34" t="str">
        <f t="shared" si="111"/>
        <v/>
      </c>
      <c r="AP469" s="34" t="str">
        <f t="shared" si="111"/>
        <v/>
      </c>
      <c r="AQ469" s="34" t="str">
        <f t="shared" si="111"/>
        <v/>
      </c>
      <c r="AR469" s="34" t="str">
        <f t="shared" si="111"/>
        <v/>
      </c>
      <c r="AS469" s="34" t="str">
        <f t="shared" si="111"/>
        <v/>
      </c>
      <c r="AT469" s="34" t="str">
        <f t="shared" si="111"/>
        <v/>
      </c>
      <c r="AU469" s="34" t="str">
        <f t="shared" si="111"/>
        <v/>
      </c>
      <c r="AV469" s="34" t="str">
        <f t="shared" si="111"/>
        <v/>
      </c>
    </row>
    <row r="470" spans="2:48" ht="21.9" customHeight="1">
      <c r="B470" s="86" t="str">
        <f>IF('4.製品一覧'!B469="","",'4.製品一覧'!B469)</f>
        <v/>
      </c>
      <c r="C470" s="86" t="str">
        <f>IFERROR(VLOOKUP(B470,'4.製品一覧'!$B$4:$C$500,2,FALSE),"")</f>
        <v/>
      </c>
      <c r="D470" s="34">
        <f>SUMIF('2.売上実績'!$C$4:$C$5000,$B470,'2.売上実績'!$D$4:$D$5000)</f>
        <v>0</v>
      </c>
      <c r="E470" s="35">
        <f t="shared" si="103"/>
        <v>0</v>
      </c>
      <c r="F470" s="34">
        <f>IF(B470="",0,D470*VLOOKUP(B470,'4.製品一覧'!$B$4:$E$500,4,FALSE))</f>
        <v>0</v>
      </c>
      <c r="G470" s="35">
        <f t="shared" si="104"/>
        <v>0</v>
      </c>
      <c r="H470" s="35">
        <f t="shared" si="105"/>
        <v>0</v>
      </c>
      <c r="I470" s="113">
        <f t="shared" si="106"/>
        <v>0</v>
      </c>
      <c r="J470" s="114">
        <f t="shared" si="107"/>
        <v>0</v>
      </c>
      <c r="K470" s="47"/>
      <c r="L470" s="34" t="str">
        <f>IF(B470="","",SUMIF('5.経済減価償却'!$H$4:$H$3000,B470,'5.経済減価償却'!$G$4:$G$3000))</f>
        <v/>
      </c>
      <c r="M470" s="34" t="str">
        <f t="shared" si="108"/>
        <v/>
      </c>
      <c r="N470" s="34" t="str">
        <f>IF(B470="","",VLOOKUP(B470,'6.直接費'!$B$5:$G$501,3,FALSE))</f>
        <v/>
      </c>
      <c r="O470" s="34" t="str">
        <f t="shared" si="109"/>
        <v/>
      </c>
      <c r="P470" s="34" t="str">
        <f>IF($B470="","",VLOOKUP($B470,'6.直接費'!$B$5:$G$501,4,FALSE))</f>
        <v/>
      </c>
      <c r="Q470" s="34"/>
      <c r="R470" s="34"/>
      <c r="S470" s="34" t="str">
        <f t="shared" si="111"/>
        <v/>
      </c>
      <c r="T470" s="34" t="str">
        <f t="shared" si="111"/>
        <v/>
      </c>
      <c r="U470" s="34" t="str">
        <f t="shared" si="111"/>
        <v/>
      </c>
      <c r="V470" s="34" t="str">
        <f t="shared" si="111"/>
        <v/>
      </c>
      <c r="W470" s="34" t="str">
        <f t="shared" si="111"/>
        <v/>
      </c>
      <c r="X470" s="34" t="str">
        <f t="shared" si="111"/>
        <v/>
      </c>
      <c r="Y470" s="34" t="str">
        <f t="shared" si="111"/>
        <v/>
      </c>
      <c r="Z470" s="34" t="str">
        <f t="shared" si="111"/>
        <v/>
      </c>
      <c r="AA470" s="34" t="str">
        <f t="shared" si="111"/>
        <v/>
      </c>
      <c r="AB470" s="34" t="str">
        <f t="shared" si="111"/>
        <v/>
      </c>
      <c r="AC470" s="34" t="str">
        <f t="shared" si="111"/>
        <v/>
      </c>
      <c r="AD470" s="34" t="str">
        <f t="shared" si="111"/>
        <v/>
      </c>
      <c r="AE470" s="34" t="str">
        <f t="shared" si="111"/>
        <v/>
      </c>
      <c r="AF470" s="34" t="str">
        <f t="shared" si="111"/>
        <v/>
      </c>
      <c r="AG470" s="34" t="str">
        <f t="shared" si="111"/>
        <v/>
      </c>
      <c r="AH470" s="34" t="str">
        <f t="shared" si="111"/>
        <v/>
      </c>
      <c r="AI470" s="34" t="str">
        <f t="shared" si="111"/>
        <v/>
      </c>
      <c r="AJ470" s="34" t="str">
        <f t="shared" si="111"/>
        <v/>
      </c>
      <c r="AK470" s="34" t="str">
        <f t="shared" si="111"/>
        <v/>
      </c>
      <c r="AL470" s="34" t="str">
        <f t="shared" si="111"/>
        <v/>
      </c>
      <c r="AM470" s="34" t="str">
        <f t="shared" si="111"/>
        <v/>
      </c>
      <c r="AN470" s="34" t="str">
        <f t="shared" si="111"/>
        <v/>
      </c>
      <c r="AO470" s="34" t="str">
        <f t="shared" si="111"/>
        <v/>
      </c>
      <c r="AP470" s="34" t="str">
        <f t="shared" si="111"/>
        <v/>
      </c>
      <c r="AQ470" s="34" t="str">
        <f t="shared" si="111"/>
        <v/>
      </c>
      <c r="AR470" s="34" t="str">
        <f t="shared" si="111"/>
        <v/>
      </c>
      <c r="AS470" s="34" t="str">
        <f t="shared" si="111"/>
        <v/>
      </c>
      <c r="AT470" s="34" t="str">
        <f t="shared" si="111"/>
        <v/>
      </c>
      <c r="AU470" s="34" t="str">
        <f t="shared" si="111"/>
        <v/>
      </c>
      <c r="AV470" s="34" t="str">
        <f t="shared" si="111"/>
        <v/>
      </c>
    </row>
    <row r="471" spans="2:48" ht="21.9" customHeight="1">
      <c r="B471" s="86" t="str">
        <f>IF('4.製品一覧'!B470="","",'4.製品一覧'!B470)</f>
        <v/>
      </c>
      <c r="C471" s="86" t="str">
        <f>IFERROR(VLOOKUP(B471,'4.製品一覧'!$B$4:$C$500,2,FALSE),"")</f>
        <v/>
      </c>
      <c r="D471" s="34">
        <f>SUMIF('2.売上実績'!$C$4:$C$5000,$B471,'2.売上実績'!$D$4:$D$5000)</f>
        <v>0</v>
      </c>
      <c r="E471" s="35">
        <f t="shared" si="103"/>
        <v>0</v>
      </c>
      <c r="F471" s="34">
        <f>IF(B471="",0,D471*VLOOKUP(B471,'4.製品一覧'!$B$4:$E$500,4,FALSE))</f>
        <v>0</v>
      </c>
      <c r="G471" s="35">
        <f t="shared" si="104"/>
        <v>0</v>
      </c>
      <c r="H471" s="35">
        <f t="shared" si="105"/>
        <v>0</v>
      </c>
      <c r="I471" s="113">
        <f t="shared" si="106"/>
        <v>0</v>
      </c>
      <c r="J471" s="114">
        <f t="shared" si="107"/>
        <v>0</v>
      </c>
      <c r="K471" s="47"/>
      <c r="L471" s="34" t="str">
        <f>IF(B471="","",SUMIF('5.経済減価償却'!$H$4:$H$3000,B471,'5.経済減価償却'!$G$4:$G$3000))</f>
        <v/>
      </c>
      <c r="M471" s="34" t="str">
        <f t="shared" si="108"/>
        <v/>
      </c>
      <c r="N471" s="34" t="str">
        <f>IF(B471="","",VLOOKUP(B471,'6.直接費'!$B$5:$G$501,3,FALSE))</f>
        <v/>
      </c>
      <c r="O471" s="34" t="str">
        <f t="shared" si="109"/>
        <v/>
      </c>
      <c r="P471" s="34" t="str">
        <f>IF($B471="","",VLOOKUP($B471,'6.直接費'!$B$5:$G$501,4,FALSE))</f>
        <v/>
      </c>
      <c r="Q471" s="34"/>
      <c r="R471" s="34"/>
      <c r="S471" s="34" t="str">
        <f t="shared" si="111"/>
        <v/>
      </c>
      <c r="T471" s="34" t="str">
        <f t="shared" si="111"/>
        <v/>
      </c>
      <c r="U471" s="34" t="str">
        <f t="shared" si="111"/>
        <v/>
      </c>
      <c r="V471" s="34" t="str">
        <f t="shared" si="111"/>
        <v/>
      </c>
      <c r="W471" s="34" t="str">
        <f t="shared" si="111"/>
        <v/>
      </c>
      <c r="X471" s="34" t="str">
        <f t="shared" si="111"/>
        <v/>
      </c>
      <c r="Y471" s="34" t="str">
        <f t="shared" si="111"/>
        <v/>
      </c>
      <c r="Z471" s="34" t="str">
        <f t="shared" si="111"/>
        <v/>
      </c>
      <c r="AA471" s="34" t="str">
        <f t="shared" si="111"/>
        <v/>
      </c>
      <c r="AB471" s="34" t="str">
        <f t="shared" si="111"/>
        <v/>
      </c>
      <c r="AC471" s="34" t="str">
        <f t="shared" si="111"/>
        <v/>
      </c>
      <c r="AD471" s="34" t="str">
        <f t="shared" si="111"/>
        <v/>
      </c>
      <c r="AE471" s="34" t="str">
        <f t="shared" si="111"/>
        <v/>
      </c>
      <c r="AF471" s="34" t="str">
        <f t="shared" si="111"/>
        <v/>
      </c>
      <c r="AG471" s="34" t="str">
        <f t="shared" si="111"/>
        <v/>
      </c>
      <c r="AH471" s="34" t="str">
        <f t="shared" si="111"/>
        <v/>
      </c>
      <c r="AI471" s="34" t="str">
        <f t="shared" si="111"/>
        <v/>
      </c>
      <c r="AJ471" s="34" t="str">
        <f t="shared" si="111"/>
        <v/>
      </c>
      <c r="AK471" s="34" t="str">
        <f t="shared" si="111"/>
        <v/>
      </c>
      <c r="AL471" s="34" t="str">
        <f t="shared" si="111"/>
        <v/>
      </c>
      <c r="AM471" s="34" t="str">
        <f t="shared" si="111"/>
        <v/>
      </c>
      <c r="AN471" s="34" t="str">
        <f t="shared" si="111"/>
        <v/>
      </c>
      <c r="AO471" s="34" t="str">
        <f t="shared" si="111"/>
        <v/>
      </c>
      <c r="AP471" s="34" t="str">
        <f t="shared" si="111"/>
        <v/>
      </c>
      <c r="AQ471" s="34" t="str">
        <f t="shared" si="111"/>
        <v/>
      </c>
      <c r="AR471" s="34" t="str">
        <f t="shared" si="111"/>
        <v/>
      </c>
      <c r="AS471" s="34" t="str">
        <f t="shared" si="111"/>
        <v/>
      </c>
      <c r="AT471" s="34" t="str">
        <f t="shared" si="111"/>
        <v/>
      </c>
      <c r="AU471" s="34" t="str">
        <f t="shared" si="111"/>
        <v/>
      </c>
      <c r="AV471" s="34" t="str">
        <f t="shared" si="111"/>
        <v/>
      </c>
    </row>
    <row r="472" spans="2:48" ht="21.9" customHeight="1">
      <c r="B472" s="86" t="str">
        <f>IF('4.製品一覧'!B471="","",'4.製品一覧'!B471)</f>
        <v/>
      </c>
      <c r="C472" s="86" t="str">
        <f>IFERROR(VLOOKUP(B472,'4.製品一覧'!$B$4:$C$500,2,FALSE),"")</f>
        <v/>
      </c>
      <c r="D472" s="34">
        <f>SUMIF('2.売上実績'!$C$4:$C$5000,$B472,'2.売上実績'!$D$4:$D$5000)</f>
        <v>0</v>
      </c>
      <c r="E472" s="35">
        <f t="shared" si="103"/>
        <v>0</v>
      </c>
      <c r="F472" s="34">
        <f>IF(B472="",0,D472*VLOOKUP(B472,'4.製品一覧'!$B$4:$E$500,4,FALSE))</f>
        <v>0</v>
      </c>
      <c r="G472" s="35">
        <f t="shared" si="104"/>
        <v>0</v>
      </c>
      <c r="H472" s="35">
        <f t="shared" si="105"/>
        <v>0</v>
      </c>
      <c r="I472" s="113">
        <f t="shared" si="106"/>
        <v>0</v>
      </c>
      <c r="J472" s="114">
        <f t="shared" si="107"/>
        <v>0</v>
      </c>
      <c r="K472" s="47"/>
      <c r="L472" s="34" t="str">
        <f>IF(B472="","",SUMIF('5.経済減価償却'!$H$4:$H$3000,B472,'5.経済減価償却'!$G$4:$G$3000))</f>
        <v/>
      </c>
      <c r="M472" s="34" t="str">
        <f t="shared" si="108"/>
        <v/>
      </c>
      <c r="N472" s="34" t="str">
        <f>IF(B472="","",VLOOKUP(B472,'6.直接費'!$B$5:$G$501,3,FALSE))</f>
        <v/>
      </c>
      <c r="O472" s="34" t="str">
        <f t="shared" si="109"/>
        <v/>
      </c>
      <c r="P472" s="34" t="str">
        <f>IF($B472="","",VLOOKUP($B472,'6.直接費'!$B$5:$G$501,4,FALSE))</f>
        <v/>
      </c>
      <c r="Q472" s="34"/>
      <c r="R472" s="34"/>
      <c r="S472" s="34" t="str">
        <f t="shared" si="111"/>
        <v/>
      </c>
      <c r="T472" s="34" t="str">
        <f t="shared" si="111"/>
        <v/>
      </c>
      <c r="U472" s="34" t="str">
        <f t="shared" si="111"/>
        <v/>
      </c>
      <c r="V472" s="34" t="str">
        <f t="shared" si="111"/>
        <v/>
      </c>
      <c r="W472" s="34" t="str">
        <f t="shared" si="111"/>
        <v/>
      </c>
      <c r="X472" s="34" t="str">
        <f t="shared" si="111"/>
        <v/>
      </c>
      <c r="Y472" s="34" t="str">
        <f t="shared" si="111"/>
        <v/>
      </c>
      <c r="Z472" s="34" t="str">
        <f t="shared" si="111"/>
        <v/>
      </c>
      <c r="AA472" s="34" t="str">
        <f t="shared" si="111"/>
        <v/>
      </c>
      <c r="AB472" s="34" t="str">
        <f t="shared" si="111"/>
        <v/>
      </c>
      <c r="AC472" s="34" t="str">
        <f t="shared" si="111"/>
        <v/>
      </c>
      <c r="AD472" s="34" t="str">
        <f t="shared" si="111"/>
        <v/>
      </c>
      <c r="AE472" s="34" t="str">
        <f t="shared" si="111"/>
        <v/>
      </c>
      <c r="AF472" s="34" t="str">
        <f t="shared" si="111"/>
        <v/>
      </c>
      <c r="AG472" s="34" t="str">
        <f t="shared" si="111"/>
        <v/>
      </c>
      <c r="AH472" s="34" t="str">
        <f t="shared" ref="S472:AV480" si="112">IF(OR($B472="",AH$4=""),"",IF(AH$4="売上数",AH$3*$E472,IF(AH$4="汎用配賦値",AH$3*$G472,IF(AND(AH$4="均一配賦",$B$3&gt;0),AH$3/$B$3,IF(AH$4="減価償却費",AH$3*$H472)))))</f>
        <v/>
      </c>
      <c r="AI472" s="34" t="str">
        <f t="shared" si="112"/>
        <v/>
      </c>
      <c r="AJ472" s="34" t="str">
        <f t="shared" si="112"/>
        <v/>
      </c>
      <c r="AK472" s="34" t="str">
        <f t="shared" si="112"/>
        <v/>
      </c>
      <c r="AL472" s="34" t="str">
        <f t="shared" si="112"/>
        <v/>
      </c>
      <c r="AM472" s="34" t="str">
        <f t="shared" si="112"/>
        <v/>
      </c>
      <c r="AN472" s="34" t="str">
        <f t="shared" si="112"/>
        <v/>
      </c>
      <c r="AO472" s="34" t="str">
        <f t="shared" si="112"/>
        <v/>
      </c>
      <c r="AP472" s="34" t="str">
        <f t="shared" si="112"/>
        <v/>
      </c>
      <c r="AQ472" s="34" t="str">
        <f t="shared" si="112"/>
        <v/>
      </c>
      <c r="AR472" s="34" t="str">
        <f t="shared" si="112"/>
        <v/>
      </c>
      <c r="AS472" s="34" t="str">
        <f t="shared" si="112"/>
        <v/>
      </c>
      <c r="AT472" s="34" t="str">
        <f t="shared" si="112"/>
        <v/>
      </c>
      <c r="AU472" s="34" t="str">
        <f t="shared" si="112"/>
        <v/>
      </c>
      <c r="AV472" s="34" t="str">
        <f t="shared" si="112"/>
        <v/>
      </c>
    </row>
    <row r="473" spans="2:48" ht="21.9" customHeight="1">
      <c r="B473" s="86" t="str">
        <f>IF('4.製品一覧'!B472="","",'4.製品一覧'!B472)</f>
        <v/>
      </c>
      <c r="C473" s="86" t="str">
        <f>IFERROR(VLOOKUP(B473,'4.製品一覧'!$B$4:$C$500,2,FALSE),"")</f>
        <v/>
      </c>
      <c r="D473" s="34">
        <f>SUMIF('2.売上実績'!$C$4:$C$5000,$B473,'2.売上実績'!$D$4:$D$5000)</f>
        <v>0</v>
      </c>
      <c r="E473" s="35">
        <f t="shared" si="103"/>
        <v>0</v>
      </c>
      <c r="F473" s="34">
        <f>IF(B473="",0,D473*VLOOKUP(B473,'4.製品一覧'!$B$4:$E$500,4,FALSE))</f>
        <v>0</v>
      </c>
      <c r="G473" s="35">
        <f t="shared" si="104"/>
        <v>0</v>
      </c>
      <c r="H473" s="35">
        <f t="shared" si="105"/>
        <v>0</v>
      </c>
      <c r="I473" s="113">
        <f t="shared" si="106"/>
        <v>0</v>
      </c>
      <c r="J473" s="114">
        <f t="shared" si="107"/>
        <v>0</v>
      </c>
      <c r="K473" s="47"/>
      <c r="L473" s="34" t="str">
        <f>IF(B473="","",SUMIF('5.経済減価償却'!$H$4:$H$3000,B473,'5.経済減価償却'!$G$4:$G$3000))</f>
        <v/>
      </c>
      <c r="M473" s="34" t="str">
        <f t="shared" si="108"/>
        <v/>
      </c>
      <c r="N473" s="34" t="str">
        <f>IF(B473="","",VLOOKUP(B473,'6.直接費'!$B$5:$G$501,3,FALSE))</f>
        <v/>
      </c>
      <c r="O473" s="34" t="str">
        <f t="shared" si="109"/>
        <v/>
      </c>
      <c r="P473" s="34" t="str">
        <f>IF($B473="","",VLOOKUP($B473,'6.直接費'!$B$5:$G$501,4,FALSE))</f>
        <v/>
      </c>
      <c r="Q473" s="34"/>
      <c r="R473" s="34"/>
      <c r="S473" s="34" t="str">
        <f t="shared" si="112"/>
        <v/>
      </c>
      <c r="T473" s="34" t="str">
        <f t="shared" si="112"/>
        <v/>
      </c>
      <c r="U473" s="34" t="str">
        <f t="shared" si="112"/>
        <v/>
      </c>
      <c r="V473" s="34" t="str">
        <f t="shared" si="112"/>
        <v/>
      </c>
      <c r="W473" s="34" t="str">
        <f t="shared" si="112"/>
        <v/>
      </c>
      <c r="X473" s="34" t="str">
        <f t="shared" si="112"/>
        <v/>
      </c>
      <c r="Y473" s="34" t="str">
        <f t="shared" si="112"/>
        <v/>
      </c>
      <c r="Z473" s="34" t="str">
        <f t="shared" si="112"/>
        <v/>
      </c>
      <c r="AA473" s="34" t="str">
        <f t="shared" si="112"/>
        <v/>
      </c>
      <c r="AB473" s="34" t="str">
        <f t="shared" si="112"/>
        <v/>
      </c>
      <c r="AC473" s="34" t="str">
        <f t="shared" si="112"/>
        <v/>
      </c>
      <c r="AD473" s="34" t="str">
        <f t="shared" si="112"/>
        <v/>
      </c>
      <c r="AE473" s="34" t="str">
        <f t="shared" si="112"/>
        <v/>
      </c>
      <c r="AF473" s="34" t="str">
        <f t="shared" si="112"/>
        <v/>
      </c>
      <c r="AG473" s="34" t="str">
        <f t="shared" si="112"/>
        <v/>
      </c>
      <c r="AH473" s="34" t="str">
        <f t="shared" si="112"/>
        <v/>
      </c>
      <c r="AI473" s="34" t="str">
        <f t="shared" si="112"/>
        <v/>
      </c>
      <c r="AJ473" s="34" t="str">
        <f t="shared" si="112"/>
        <v/>
      </c>
      <c r="AK473" s="34" t="str">
        <f t="shared" si="112"/>
        <v/>
      </c>
      <c r="AL473" s="34" t="str">
        <f t="shared" si="112"/>
        <v/>
      </c>
      <c r="AM473" s="34" t="str">
        <f t="shared" si="112"/>
        <v/>
      </c>
      <c r="AN473" s="34" t="str">
        <f t="shared" si="112"/>
        <v/>
      </c>
      <c r="AO473" s="34" t="str">
        <f t="shared" si="112"/>
        <v/>
      </c>
      <c r="AP473" s="34" t="str">
        <f t="shared" si="112"/>
        <v/>
      </c>
      <c r="AQ473" s="34" t="str">
        <f t="shared" si="112"/>
        <v/>
      </c>
      <c r="AR473" s="34" t="str">
        <f t="shared" si="112"/>
        <v/>
      </c>
      <c r="AS473" s="34" t="str">
        <f t="shared" si="112"/>
        <v/>
      </c>
      <c r="AT473" s="34" t="str">
        <f t="shared" si="112"/>
        <v/>
      </c>
      <c r="AU473" s="34" t="str">
        <f t="shared" si="112"/>
        <v/>
      </c>
      <c r="AV473" s="34" t="str">
        <f t="shared" si="112"/>
        <v/>
      </c>
    </row>
    <row r="474" spans="2:48" ht="21.9" customHeight="1">
      <c r="B474" s="86" t="str">
        <f>IF('4.製品一覧'!B473="","",'4.製品一覧'!B473)</f>
        <v/>
      </c>
      <c r="C474" s="86" t="str">
        <f>IFERROR(VLOOKUP(B474,'4.製品一覧'!$B$4:$C$500,2,FALSE),"")</f>
        <v/>
      </c>
      <c r="D474" s="34">
        <f>SUMIF('2.売上実績'!$C$4:$C$5000,$B474,'2.売上実績'!$D$4:$D$5000)</f>
        <v>0</v>
      </c>
      <c r="E474" s="35">
        <f t="shared" si="103"/>
        <v>0</v>
      </c>
      <c r="F474" s="34">
        <f>IF(B474="",0,D474*VLOOKUP(B474,'4.製品一覧'!$B$4:$E$500,4,FALSE))</f>
        <v>0</v>
      </c>
      <c r="G474" s="35">
        <f t="shared" si="104"/>
        <v>0</v>
      </c>
      <c r="H474" s="35">
        <f t="shared" si="105"/>
        <v>0</v>
      </c>
      <c r="I474" s="113">
        <f t="shared" si="106"/>
        <v>0</v>
      </c>
      <c r="J474" s="114">
        <f t="shared" si="107"/>
        <v>0</v>
      </c>
      <c r="K474" s="47"/>
      <c r="L474" s="34" t="str">
        <f>IF(B474="","",SUMIF('5.経済減価償却'!$H$4:$H$3000,B474,'5.経済減価償却'!$G$4:$G$3000))</f>
        <v/>
      </c>
      <c r="M474" s="34" t="str">
        <f t="shared" si="108"/>
        <v/>
      </c>
      <c r="N474" s="34" t="str">
        <f>IF(B474="","",VLOOKUP(B474,'6.直接費'!$B$5:$G$501,3,FALSE))</f>
        <v/>
      </c>
      <c r="O474" s="34" t="str">
        <f t="shared" si="109"/>
        <v/>
      </c>
      <c r="P474" s="34" t="str">
        <f>IF($B474="","",VLOOKUP($B474,'6.直接費'!$B$5:$G$501,4,FALSE))</f>
        <v/>
      </c>
      <c r="Q474" s="34"/>
      <c r="R474" s="34"/>
      <c r="S474" s="34" t="str">
        <f t="shared" si="112"/>
        <v/>
      </c>
      <c r="T474" s="34" t="str">
        <f t="shared" si="112"/>
        <v/>
      </c>
      <c r="U474" s="34" t="str">
        <f t="shared" si="112"/>
        <v/>
      </c>
      <c r="V474" s="34" t="str">
        <f t="shared" si="112"/>
        <v/>
      </c>
      <c r="W474" s="34" t="str">
        <f t="shared" si="112"/>
        <v/>
      </c>
      <c r="X474" s="34" t="str">
        <f t="shared" si="112"/>
        <v/>
      </c>
      <c r="Y474" s="34" t="str">
        <f t="shared" si="112"/>
        <v/>
      </c>
      <c r="Z474" s="34" t="str">
        <f t="shared" si="112"/>
        <v/>
      </c>
      <c r="AA474" s="34" t="str">
        <f t="shared" si="112"/>
        <v/>
      </c>
      <c r="AB474" s="34" t="str">
        <f t="shared" si="112"/>
        <v/>
      </c>
      <c r="AC474" s="34" t="str">
        <f t="shared" si="112"/>
        <v/>
      </c>
      <c r="AD474" s="34" t="str">
        <f t="shared" si="112"/>
        <v/>
      </c>
      <c r="AE474" s="34" t="str">
        <f t="shared" si="112"/>
        <v/>
      </c>
      <c r="AF474" s="34" t="str">
        <f t="shared" si="112"/>
        <v/>
      </c>
      <c r="AG474" s="34" t="str">
        <f t="shared" si="112"/>
        <v/>
      </c>
      <c r="AH474" s="34" t="str">
        <f t="shared" si="112"/>
        <v/>
      </c>
      <c r="AI474" s="34" t="str">
        <f t="shared" si="112"/>
        <v/>
      </c>
      <c r="AJ474" s="34" t="str">
        <f t="shared" si="112"/>
        <v/>
      </c>
      <c r="AK474" s="34" t="str">
        <f t="shared" si="112"/>
        <v/>
      </c>
      <c r="AL474" s="34" t="str">
        <f t="shared" si="112"/>
        <v/>
      </c>
      <c r="AM474" s="34" t="str">
        <f t="shared" si="112"/>
        <v/>
      </c>
      <c r="AN474" s="34" t="str">
        <f t="shared" si="112"/>
        <v/>
      </c>
      <c r="AO474" s="34" t="str">
        <f t="shared" si="112"/>
        <v/>
      </c>
      <c r="AP474" s="34" t="str">
        <f t="shared" si="112"/>
        <v/>
      </c>
      <c r="AQ474" s="34" t="str">
        <f t="shared" si="112"/>
        <v/>
      </c>
      <c r="AR474" s="34" t="str">
        <f t="shared" si="112"/>
        <v/>
      </c>
      <c r="AS474" s="34" t="str">
        <f t="shared" si="112"/>
        <v/>
      </c>
      <c r="AT474" s="34" t="str">
        <f t="shared" si="112"/>
        <v/>
      </c>
      <c r="AU474" s="34" t="str">
        <f t="shared" si="112"/>
        <v/>
      </c>
      <c r="AV474" s="34" t="str">
        <f t="shared" si="112"/>
        <v/>
      </c>
    </row>
    <row r="475" spans="2:48" ht="21.9" customHeight="1">
      <c r="B475" s="86" t="str">
        <f>IF('4.製品一覧'!B474="","",'4.製品一覧'!B474)</f>
        <v/>
      </c>
      <c r="C475" s="86" t="str">
        <f>IFERROR(VLOOKUP(B475,'4.製品一覧'!$B$4:$C$500,2,FALSE),"")</f>
        <v/>
      </c>
      <c r="D475" s="34">
        <f>SUMIF('2.売上実績'!$C$4:$C$5000,$B475,'2.売上実績'!$D$4:$D$5000)</f>
        <v>0</v>
      </c>
      <c r="E475" s="35">
        <f t="shared" si="103"/>
        <v>0</v>
      </c>
      <c r="F475" s="34">
        <f>IF(B475="",0,D475*VLOOKUP(B475,'4.製品一覧'!$B$4:$E$500,4,FALSE))</f>
        <v>0</v>
      </c>
      <c r="G475" s="35">
        <f t="shared" si="104"/>
        <v>0</v>
      </c>
      <c r="H475" s="35">
        <f t="shared" si="105"/>
        <v>0</v>
      </c>
      <c r="I475" s="113">
        <f t="shared" si="106"/>
        <v>0</v>
      </c>
      <c r="J475" s="114">
        <f t="shared" si="107"/>
        <v>0</v>
      </c>
      <c r="K475" s="47"/>
      <c r="L475" s="34" t="str">
        <f>IF(B475="","",SUMIF('5.経済減価償却'!$H$4:$H$3000,B475,'5.経済減価償却'!$G$4:$G$3000))</f>
        <v/>
      </c>
      <c r="M475" s="34" t="str">
        <f t="shared" si="108"/>
        <v/>
      </c>
      <c r="N475" s="34" t="str">
        <f>IF(B475="","",VLOOKUP(B475,'6.直接費'!$B$5:$G$501,3,FALSE))</f>
        <v/>
      </c>
      <c r="O475" s="34" t="str">
        <f t="shared" si="109"/>
        <v/>
      </c>
      <c r="P475" s="34" t="str">
        <f>IF($B475="","",VLOOKUP($B475,'6.直接費'!$B$5:$G$501,4,FALSE))</f>
        <v/>
      </c>
      <c r="Q475" s="34"/>
      <c r="R475" s="34"/>
      <c r="S475" s="34" t="str">
        <f t="shared" si="112"/>
        <v/>
      </c>
      <c r="T475" s="34" t="str">
        <f t="shared" si="112"/>
        <v/>
      </c>
      <c r="U475" s="34" t="str">
        <f t="shared" si="112"/>
        <v/>
      </c>
      <c r="V475" s="34" t="str">
        <f t="shared" si="112"/>
        <v/>
      </c>
      <c r="W475" s="34" t="str">
        <f t="shared" si="112"/>
        <v/>
      </c>
      <c r="X475" s="34" t="str">
        <f t="shared" si="112"/>
        <v/>
      </c>
      <c r="Y475" s="34" t="str">
        <f t="shared" si="112"/>
        <v/>
      </c>
      <c r="Z475" s="34" t="str">
        <f t="shared" si="112"/>
        <v/>
      </c>
      <c r="AA475" s="34" t="str">
        <f t="shared" si="112"/>
        <v/>
      </c>
      <c r="AB475" s="34" t="str">
        <f t="shared" si="112"/>
        <v/>
      </c>
      <c r="AC475" s="34" t="str">
        <f t="shared" si="112"/>
        <v/>
      </c>
      <c r="AD475" s="34" t="str">
        <f t="shared" si="112"/>
        <v/>
      </c>
      <c r="AE475" s="34" t="str">
        <f t="shared" si="112"/>
        <v/>
      </c>
      <c r="AF475" s="34" t="str">
        <f t="shared" si="112"/>
        <v/>
      </c>
      <c r="AG475" s="34" t="str">
        <f t="shared" si="112"/>
        <v/>
      </c>
      <c r="AH475" s="34" t="str">
        <f t="shared" si="112"/>
        <v/>
      </c>
      <c r="AI475" s="34" t="str">
        <f t="shared" si="112"/>
        <v/>
      </c>
      <c r="AJ475" s="34" t="str">
        <f t="shared" si="112"/>
        <v/>
      </c>
      <c r="AK475" s="34" t="str">
        <f t="shared" si="112"/>
        <v/>
      </c>
      <c r="AL475" s="34" t="str">
        <f t="shared" si="112"/>
        <v/>
      </c>
      <c r="AM475" s="34" t="str">
        <f t="shared" si="112"/>
        <v/>
      </c>
      <c r="AN475" s="34" t="str">
        <f t="shared" si="112"/>
        <v/>
      </c>
      <c r="AO475" s="34" t="str">
        <f t="shared" si="112"/>
        <v/>
      </c>
      <c r="AP475" s="34" t="str">
        <f t="shared" si="112"/>
        <v/>
      </c>
      <c r="AQ475" s="34" t="str">
        <f t="shared" si="112"/>
        <v/>
      </c>
      <c r="AR475" s="34" t="str">
        <f t="shared" si="112"/>
        <v/>
      </c>
      <c r="AS475" s="34" t="str">
        <f t="shared" si="112"/>
        <v/>
      </c>
      <c r="AT475" s="34" t="str">
        <f t="shared" si="112"/>
        <v/>
      </c>
      <c r="AU475" s="34" t="str">
        <f t="shared" si="112"/>
        <v/>
      </c>
      <c r="AV475" s="34" t="str">
        <f t="shared" si="112"/>
        <v/>
      </c>
    </row>
    <row r="476" spans="2:48" ht="21.9" customHeight="1">
      <c r="B476" s="86" t="str">
        <f>IF('4.製品一覧'!B475="","",'4.製品一覧'!B475)</f>
        <v/>
      </c>
      <c r="C476" s="86" t="str">
        <f>IFERROR(VLOOKUP(B476,'4.製品一覧'!$B$4:$C$500,2,FALSE),"")</f>
        <v/>
      </c>
      <c r="D476" s="34">
        <f>SUMIF('2.売上実績'!$C$4:$C$5000,$B476,'2.売上実績'!$D$4:$D$5000)</f>
        <v>0</v>
      </c>
      <c r="E476" s="35">
        <f t="shared" si="103"/>
        <v>0</v>
      </c>
      <c r="F476" s="34">
        <f>IF(B476="",0,D476*VLOOKUP(B476,'4.製品一覧'!$B$4:$E$500,4,FALSE))</f>
        <v>0</v>
      </c>
      <c r="G476" s="35">
        <f t="shared" si="104"/>
        <v>0</v>
      </c>
      <c r="H476" s="35">
        <f t="shared" si="105"/>
        <v>0</v>
      </c>
      <c r="I476" s="113">
        <f t="shared" si="106"/>
        <v>0</v>
      </c>
      <c r="J476" s="114">
        <f t="shared" si="107"/>
        <v>0</v>
      </c>
      <c r="K476" s="47"/>
      <c r="L476" s="34" t="str">
        <f>IF(B476="","",SUMIF('5.経済減価償却'!$H$4:$H$3000,B476,'5.経済減価償却'!$G$4:$G$3000))</f>
        <v/>
      </c>
      <c r="M476" s="34" t="str">
        <f t="shared" si="108"/>
        <v/>
      </c>
      <c r="N476" s="34" t="str">
        <f>IF(B476="","",VLOOKUP(B476,'6.直接費'!$B$5:$G$501,3,FALSE))</f>
        <v/>
      </c>
      <c r="O476" s="34" t="str">
        <f t="shared" si="109"/>
        <v/>
      </c>
      <c r="P476" s="34" t="str">
        <f>IF($B476="","",VLOOKUP($B476,'6.直接費'!$B$5:$G$501,4,FALSE))</f>
        <v/>
      </c>
      <c r="Q476" s="34"/>
      <c r="R476" s="34"/>
      <c r="S476" s="34" t="str">
        <f t="shared" si="112"/>
        <v/>
      </c>
      <c r="T476" s="34" t="str">
        <f t="shared" si="112"/>
        <v/>
      </c>
      <c r="U476" s="34" t="str">
        <f t="shared" si="112"/>
        <v/>
      </c>
      <c r="V476" s="34" t="str">
        <f t="shared" si="112"/>
        <v/>
      </c>
      <c r="W476" s="34" t="str">
        <f t="shared" si="112"/>
        <v/>
      </c>
      <c r="X476" s="34" t="str">
        <f t="shared" si="112"/>
        <v/>
      </c>
      <c r="Y476" s="34" t="str">
        <f t="shared" si="112"/>
        <v/>
      </c>
      <c r="Z476" s="34" t="str">
        <f t="shared" si="112"/>
        <v/>
      </c>
      <c r="AA476" s="34" t="str">
        <f t="shared" si="112"/>
        <v/>
      </c>
      <c r="AB476" s="34" t="str">
        <f t="shared" si="112"/>
        <v/>
      </c>
      <c r="AC476" s="34" t="str">
        <f t="shared" si="112"/>
        <v/>
      </c>
      <c r="AD476" s="34" t="str">
        <f t="shared" si="112"/>
        <v/>
      </c>
      <c r="AE476" s="34" t="str">
        <f t="shared" si="112"/>
        <v/>
      </c>
      <c r="AF476" s="34" t="str">
        <f t="shared" si="112"/>
        <v/>
      </c>
      <c r="AG476" s="34" t="str">
        <f t="shared" si="112"/>
        <v/>
      </c>
      <c r="AH476" s="34" t="str">
        <f t="shared" si="112"/>
        <v/>
      </c>
      <c r="AI476" s="34" t="str">
        <f t="shared" si="112"/>
        <v/>
      </c>
      <c r="AJ476" s="34" t="str">
        <f t="shared" si="112"/>
        <v/>
      </c>
      <c r="AK476" s="34" t="str">
        <f t="shared" si="112"/>
        <v/>
      </c>
      <c r="AL476" s="34" t="str">
        <f t="shared" si="112"/>
        <v/>
      </c>
      <c r="AM476" s="34" t="str">
        <f t="shared" si="112"/>
        <v/>
      </c>
      <c r="AN476" s="34" t="str">
        <f t="shared" si="112"/>
        <v/>
      </c>
      <c r="AO476" s="34" t="str">
        <f t="shared" si="112"/>
        <v/>
      </c>
      <c r="AP476" s="34" t="str">
        <f t="shared" si="112"/>
        <v/>
      </c>
      <c r="AQ476" s="34" t="str">
        <f t="shared" si="112"/>
        <v/>
      </c>
      <c r="AR476" s="34" t="str">
        <f t="shared" si="112"/>
        <v/>
      </c>
      <c r="AS476" s="34" t="str">
        <f t="shared" si="112"/>
        <v/>
      </c>
      <c r="AT476" s="34" t="str">
        <f t="shared" si="112"/>
        <v/>
      </c>
      <c r="AU476" s="34" t="str">
        <f t="shared" si="112"/>
        <v/>
      </c>
      <c r="AV476" s="34" t="str">
        <f t="shared" si="112"/>
        <v/>
      </c>
    </row>
    <row r="477" spans="2:48" ht="21.9" customHeight="1">
      <c r="B477" s="86" t="str">
        <f>IF('4.製品一覧'!B476="","",'4.製品一覧'!B476)</f>
        <v/>
      </c>
      <c r="C477" s="86" t="str">
        <f>IFERROR(VLOOKUP(B477,'4.製品一覧'!$B$4:$C$500,2,FALSE),"")</f>
        <v/>
      </c>
      <c r="D477" s="34">
        <f>SUMIF('2.売上実績'!$C$4:$C$5000,$B477,'2.売上実績'!$D$4:$D$5000)</f>
        <v>0</v>
      </c>
      <c r="E477" s="35">
        <f t="shared" si="103"/>
        <v>0</v>
      </c>
      <c r="F477" s="34">
        <f>IF(B477="",0,D477*VLOOKUP(B477,'4.製品一覧'!$B$4:$E$500,4,FALSE))</f>
        <v>0</v>
      </c>
      <c r="G477" s="35">
        <f t="shared" si="104"/>
        <v>0</v>
      </c>
      <c r="H477" s="35">
        <f t="shared" si="105"/>
        <v>0</v>
      </c>
      <c r="I477" s="113">
        <f t="shared" si="106"/>
        <v>0</v>
      </c>
      <c r="J477" s="114">
        <f t="shared" si="107"/>
        <v>0</v>
      </c>
      <c r="K477" s="47"/>
      <c r="L477" s="34" t="str">
        <f>IF(B477="","",SUMIF('5.経済減価償却'!$H$4:$H$3000,B477,'5.経済減価償却'!$G$4:$G$3000))</f>
        <v/>
      </c>
      <c r="M477" s="34" t="str">
        <f t="shared" si="108"/>
        <v/>
      </c>
      <c r="N477" s="34" t="str">
        <f>IF(B477="","",VLOOKUP(B477,'6.直接費'!$B$5:$G$501,3,FALSE))</f>
        <v/>
      </c>
      <c r="O477" s="34" t="str">
        <f t="shared" si="109"/>
        <v/>
      </c>
      <c r="P477" s="34" t="str">
        <f>IF($B477="","",VLOOKUP($B477,'6.直接費'!$B$5:$G$501,4,FALSE))</f>
        <v/>
      </c>
      <c r="Q477" s="34"/>
      <c r="R477" s="34"/>
      <c r="S477" s="34" t="str">
        <f t="shared" si="112"/>
        <v/>
      </c>
      <c r="T477" s="34" t="str">
        <f t="shared" si="112"/>
        <v/>
      </c>
      <c r="U477" s="34" t="str">
        <f t="shared" si="112"/>
        <v/>
      </c>
      <c r="V477" s="34" t="str">
        <f t="shared" si="112"/>
        <v/>
      </c>
      <c r="W477" s="34" t="str">
        <f t="shared" si="112"/>
        <v/>
      </c>
      <c r="X477" s="34" t="str">
        <f t="shared" si="112"/>
        <v/>
      </c>
      <c r="Y477" s="34" t="str">
        <f t="shared" si="112"/>
        <v/>
      </c>
      <c r="Z477" s="34" t="str">
        <f t="shared" si="112"/>
        <v/>
      </c>
      <c r="AA477" s="34" t="str">
        <f t="shared" si="112"/>
        <v/>
      </c>
      <c r="AB477" s="34" t="str">
        <f t="shared" si="112"/>
        <v/>
      </c>
      <c r="AC477" s="34" t="str">
        <f t="shared" si="112"/>
        <v/>
      </c>
      <c r="AD477" s="34" t="str">
        <f t="shared" si="112"/>
        <v/>
      </c>
      <c r="AE477" s="34" t="str">
        <f t="shared" si="112"/>
        <v/>
      </c>
      <c r="AF477" s="34" t="str">
        <f t="shared" si="112"/>
        <v/>
      </c>
      <c r="AG477" s="34" t="str">
        <f t="shared" si="112"/>
        <v/>
      </c>
      <c r="AH477" s="34" t="str">
        <f t="shared" si="112"/>
        <v/>
      </c>
      <c r="AI477" s="34" t="str">
        <f t="shared" si="112"/>
        <v/>
      </c>
      <c r="AJ477" s="34" t="str">
        <f t="shared" si="112"/>
        <v/>
      </c>
      <c r="AK477" s="34" t="str">
        <f t="shared" si="112"/>
        <v/>
      </c>
      <c r="AL477" s="34" t="str">
        <f t="shared" si="112"/>
        <v/>
      </c>
      <c r="AM477" s="34" t="str">
        <f t="shared" si="112"/>
        <v/>
      </c>
      <c r="AN477" s="34" t="str">
        <f t="shared" si="112"/>
        <v/>
      </c>
      <c r="AO477" s="34" t="str">
        <f t="shared" si="112"/>
        <v/>
      </c>
      <c r="AP477" s="34" t="str">
        <f t="shared" si="112"/>
        <v/>
      </c>
      <c r="AQ477" s="34" t="str">
        <f t="shared" si="112"/>
        <v/>
      </c>
      <c r="AR477" s="34" t="str">
        <f t="shared" si="112"/>
        <v/>
      </c>
      <c r="AS477" s="34" t="str">
        <f t="shared" si="112"/>
        <v/>
      </c>
      <c r="AT477" s="34" t="str">
        <f t="shared" si="112"/>
        <v/>
      </c>
      <c r="AU477" s="34" t="str">
        <f t="shared" si="112"/>
        <v/>
      </c>
      <c r="AV477" s="34" t="str">
        <f t="shared" si="112"/>
        <v/>
      </c>
    </row>
    <row r="478" spans="2:48" ht="21.9" customHeight="1">
      <c r="B478" s="86" t="str">
        <f>IF('4.製品一覧'!B477="","",'4.製品一覧'!B477)</f>
        <v/>
      </c>
      <c r="C478" s="86" t="str">
        <f>IFERROR(VLOOKUP(B478,'4.製品一覧'!$B$4:$C$500,2,FALSE),"")</f>
        <v/>
      </c>
      <c r="D478" s="34">
        <f>SUMIF('2.売上実績'!$C$4:$C$5000,$B478,'2.売上実績'!$D$4:$D$5000)</f>
        <v>0</v>
      </c>
      <c r="E478" s="35">
        <f t="shared" si="103"/>
        <v>0</v>
      </c>
      <c r="F478" s="34">
        <f>IF(B478="",0,D478*VLOOKUP(B478,'4.製品一覧'!$B$4:$E$500,4,FALSE))</f>
        <v>0</v>
      </c>
      <c r="G478" s="35">
        <f t="shared" si="104"/>
        <v>0</v>
      </c>
      <c r="H478" s="35">
        <f t="shared" si="105"/>
        <v>0</v>
      </c>
      <c r="I478" s="113">
        <f t="shared" si="106"/>
        <v>0</v>
      </c>
      <c r="J478" s="114">
        <f t="shared" si="107"/>
        <v>0</v>
      </c>
      <c r="K478" s="47"/>
      <c r="L478" s="34" t="str">
        <f>IF(B478="","",SUMIF('5.経済減価償却'!$H$4:$H$3000,B478,'5.経済減価償却'!$G$4:$G$3000))</f>
        <v/>
      </c>
      <c r="M478" s="34" t="str">
        <f t="shared" si="108"/>
        <v/>
      </c>
      <c r="N478" s="34" t="str">
        <f>IF(B478="","",VLOOKUP(B478,'6.直接費'!$B$5:$G$501,3,FALSE))</f>
        <v/>
      </c>
      <c r="O478" s="34" t="str">
        <f t="shared" si="109"/>
        <v/>
      </c>
      <c r="P478" s="34" t="str">
        <f>IF($B478="","",VLOOKUP($B478,'6.直接費'!$B$5:$G$501,4,FALSE))</f>
        <v/>
      </c>
      <c r="Q478" s="34"/>
      <c r="R478" s="34"/>
      <c r="S478" s="34" t="str">
        <f t="shared" si="112"/>
        <v/>
      </c>
      <c r="T478" s="34" t="str">
        <f t="shared" si="112"/>
        <v/>
      </c>
      <c r="U478" s="34" t="str">
        <f t="shared" si="112"/>
        <v/>
      </c>
      <c r="V478" s="34" t="str">
        <f t="shared" si="112"/>
        <v/>
      </c>
      <c r="W478" s="34" t="str">
        <f t="shared" si="112"/>
        <v/>
      </c>
      <c r="X478" s="34" t="str">
        <f t="shared" si="112"/>
        <v/>
      </c>
      <c r="Y478" s="34" t="str">
        <f t="shared" si="112"/>
        <v/>
      </c>
      <c r="Z478" s="34" t="str">
        <f t="shared" si="112"/>
        <v/>
      </c>
      <c r="AA478" s="34" t="str">
        <f t="shared" si="112"/>
        <v/>
      </c>
      <c r="AB478" s="34" t="str">
        <f t="shared" si="112"/>
        <v/>
      </c>
      <c r="AC478" s="34" t="str">
        <f t="shared" si="112"/>
        <v/>
      </c>
      <c r="AD478" s="34" t="str">
        <f t="shared" si="112"/>
        <v/>
      </c>
      <c r="AE478" s="34" t="str">
        <f t="shared" si="112"/>
        <v/>
      </c>
      <c r="AF478" s="34" t="str">
        <f t="shared" si="112"/>
        <v/>
      </c>
      <c r="AG478" s="34" t="str">
        <f t="shared" si="112"/>
        <v/>
      </c>
      <c r="AH478" s="34" t="str">
        <f t="shared" si="112"/>
        <v/>
      </c>
      <c r="AI478" s="34" t="str">
        <f t="shared" si="112"/>
        <v/>
      </c>
      <c r="AJ478" s="34" t="str">
        <f t="shared" si="112"/>
        <v/>
      </c>
      <c r="AK478" s="34" t="str">
        <f t="shared" si="112"/>
        <v/>
      </c>
      <c r="AL478" s="34" t="str">
        <f t="shared" si="112"/>
        <v/>
      </c>
      <c r="AM478" s="34" t="str">
        <f t="shared" si="112"/>
        <v/>
      </c>
      <c r="AN478" s="34" t="str">
        <f t="shared" si="112"/>
        <v/>
      </c>
      <c r="AO478" s="34" t="str">
        <f t="shared" si="112"/>
        <v/>
      </c>
      <c r="AP478" s="34" t="str">
        <f t="shared" si="112"/>
        <v/>
      </c>
      <c r="AQ478" s="34" t="str">
        <f t="shared" si="112"/>
        <v/>
      </c>
      <c r="AR478" s="34" t="str">
        <f t="shared" si="112"/>
        <v/>
      </c>
      <c r="AS478" s="34" t="str">
        <f t="shared" si="112"/>
        <v/>
      </c>
      <c r="AT478" s="34" t="str">
        <f t="shared" si="112"/>
        <v/>
      </c>
      <c r="AU478" s="34" t="str">
        <f t="shared" si="112"/>
        <v/>
      </c>
      <c r="AV478" s="34" t="str">
        <f t="shared" si="112"/>
        <v/>
      </c>
    </row>
    <row r="479" spans="2:48" ht="21.9" customHeight="1">
      <c r="B479" s="86" t="str">
        <f>IF('4.製品一覧'!B478="","",'4.製品一覧'!B478)</f>
        <v/>
      </c>
      <c r="C479" s="86" t="str">
        <f>IFERROR(VLOOKUP(B479,'4.製品一覧'!$B$4:$C$500,2,FALSE),"")</f>
        <v/>
      </c>
      <c r="D479" s="34">
        <f>SUMIF('2.売上実績'!$C$4:$C$5000,$B479,'2.売上実績'!$D$4:$D$5000)</f>
        <v>0</v>
      </c>
      <c r="E479" s="35">
        <f t="shared" si="103"/>
        <v>0</v>
      </c>
      <c r="F479" s="34">
        <f>IF(B479="",0,D479*VLOOKUP(B479,'4.製品一覧'!$B$4:$E$500,4,FALSE))</f>
        <v>0</v>
      </c>
      <c r="G479" s="35">
        <f t="shared" si="104"/>
        <v>0</v>
      </c>
      <c r="H479" s="35">
        <f t="shared" si="105"/>
        <v>0</v>
      </c>
      <c r="I479" s="113">
        <f t="shared" si="106"/>
        <v>0</v>
      </c>
      <c r="J479" s="114">
        <f t="shared" si="107"/>
        <v>0</v>
      </c>
      <c r="K479" s="47"/>
      <c r="L479" s="34" t="str">
        <f>IF(B479="","",SUMIF('5.経済減価償却'!$H$4:$H$3000,B479,'5.経済減価償却'!$G$4:$G$3000))</f>
        <v/>
      </c>
      <c r="M479" s="34" t="str">
        <f t="shared" si="108"/>
        <v/>
      </c>
      <c r="N479" s="34" t="str">
        <f>IF(B479="","",VLOOKUP(B479,'6.直接費'!$B$5:$G$501,3,FALSE))</f>
        <v/>
      </c>
      <c r="O479" s="34" t="str">
        <f t="shared" si="109"/>
        <v/>
      </c>
      <c r="P479" s="34" t="str">
        <f>IF($B479="","",VLOOKUP($B479,'6.直接費'!$B$5:$G$501,4,FALSE))</f>
        <v/>
      </c>
      <c r="Q479" s="34"/>
      <c r="R479" s="34"/>
      <c r="S479" s="34" t="str">
        <f t="shared" si="112"/>
        <v/>
      </c>
      <c r="T479" s="34" t="str">
        <f t="shared" si="112"/>
        <v/>
      </c>
      <c r="U479" s="34" t="str">
        <f t="shared" si="112"/>
        <v/>
      </c>
      <c r="V479" s="34" t="str">
        <f t="shared" si="112"/>
        <v/>
      </c>
      <c r="W479" s="34" t="str">
        <f t="shared" si="112"/>
        <v/>
      </c>
      <c r="X479" s="34" t="str">
        <f t="shared" si="112"/>
        <v/>
      </c>
      <c r="Y479" s="34" t="str">
        <f t="shared" si="112"/>
        <v/>
      </c>
      <c r="Z479" s="34" t="str">
        <f t="shared" si="112"/>
        <v/>
      </c>
      <c r="AA479" s="34" t="str">
        <f t="shared" si="112"/>
        <v/>
      </c>
      <c r="AB479" s="34" t="str">
        <f t="shared" si="112"/>
        <v/>
      </c>
      <c r="AC479" s="34" t="str">
        <f t="shared" si="112"/>
        <v/>
      </c>
      <c r="AD479" s="34" t="str">
        <f t="shared" si="112"/>
        <v/>
      </c>
      <c r="AE479" s="34" t="str">
        <f t="shared" si="112"/>
        <v/>
      </c>
      <c r="AF479" s="34" t="str">
        <f t="shared" si="112"/>
        <v/>
      </c>
      <c r="AG479" s="34" t="str">
        <f t="shared" si="112"/>
        <v/>
      </c>
      <c r="AH479" s="34" t="str">
        <f t="shared" si="112"/>
        <v/>
      </c>
      <c r="AI479" s="34" t="str">
        <f t="shared" si="112"/>
        <v/>
      </c>
      <c r="AJ479" s="34" t="str">
        <f t="shared" si="112"/>
        <v/>
      </c>
      <c r="AK479" s="34" t="str">
        <f t="shared" si="112"/>
        <v/>
      </c>
      <c r="AL479" s="34" t="str">
        <f t="shared" si="112"/>
        <v/>
      </c>
      <c r="AM479" s="34" t="str">
        <f t="shared" si="112"/>
        <v/>
      </c>
      <c r="AN479" s="34" t="str">
        <f t="shared" si="112"/>
        <v/>
      </c>
      <c r="AO479" s="34" t="str">
        <f t="shared" si="112"/>
        <v/>
      </c>
      <c r="AP479" s="34" t="str">
        <f t="shared" si="112"/>
        <v/>
      </c>
      <c r="AQ479" s="34" t="str">
        <f t="shared" si="112"/>
        <v/>
      </c>
      <c r="AR479" s="34" t="str">
        <f t="shared" si="112"/>
        <v/>
      </c>
      <c r="AS479" s="34" t="str">
        <f t="shared" si="112"/>
        <v/>
      </c>
      <c r="AT479" s="34" t="str">
        <f t="shared" si="112"/>
        <v/>
      </c>
      <c r="AU479" s="34" t="str">
        <f t="shared" si="112"/>
        <v/>
      </c>
      <c r="AV479" s="34" t="str">
        <f t="shared" si="112"/>
        <v/>
      </c>
    </row>
    <row r="480" spans="2:48" ht="21.9" customHeight="1">
      <c r="B480" s="86" t="str">
        <f>IF('4.製品一覧'!B479="","",'4.製品一覧'!B479)</f>
        <v/>
      </c>
      <c r="C480" s="86" t="str">
        <f>IFERROR(VLOOKUP(B480,'4.製品一覧'!$B$4:$C$500,2,FALSE),"")</f>
        <v/>
      </c>
      <c r="D480" s="34">
        <f>SUMIF('2.売上実績'!$C$4:$C$5000,$B480,'2.売上実績'!$D$4:$D$5000)</f>
        <v>0</v>
      </c>
      <c r="E480" s="35">
        <f t="shared" si="103"/>
        <v>0</v>
      </c>
      <c r="F480" s="34">
        <f>IF(B480="",0,D480*VLOOKUP(B480,'4.製品一覧'!$B$4:$E$500,4,FALSE))</f>
        <v>0</v>
      </c>
      <c r="G480" s="35">
        <f t="shared" si="104"/>
        <v>0</v>
      </c>
      <c r="H480" s="35">
        <f t="shared" si="105"/>
        <v>0</v>
      </c>
      <c r="I480" s="113">
        <f t="shared" si="106"/>
        <v>0</v>
      </c>
      <c r="J480" s="114">
        <f t="shared" si="107"/>
        <v>0</v>
      </c>
      <c r="K480" s="47"/>
      <c r="L480" s="34" t="str">
        <f>IF(B480="","",SUMIF('5.経済減価償却'!$H$4:$H$3000,B480,'5.経済減価償却'!$G$4:$G$3000))</f>
        <v/>
      </c>
      <c r="M480" s="34" t="str">
        <f t="shared" si="108"/>
        <v/>
      </c>
      <c r="N480" s="34" t="str">
        <f>IF(B480="","",VLOOKUP(B480,'6.直接費'!$B$5:$G$501,3,FALSE))</f>
        <v/>
      </c>
      <c r="O480" s="34" t="str">
        <f t="shared" si="109"/>
        <v/>
      </c>
      <c r="P480" s="34" t="str">
        <f>IF($B480="","",VLOOKUP($B480,'6.直接費'!$B$5:$G$501,4,FALSE))</f>
        <v/>
      </c>
      <c r="Q480" s="34"/>
      <c r="R480" s="34"/>
      <c r="S480" s="34" t="str">
        <f t="shared" si="112"/>
        <v/>
      </c>
      <c r="T480" s="34" t="str">
        <f t="shared" si="112"/>
        <v/>
      </c>
      <c r="U480" s="34" t="str">
        <f t="shared" si="112"/>
        <v/>
      </c>
      <c r="V480" s="34" t="str">
        <f t="shared" si="112"/>
        <v/>
      </c>
      <c r="W480" s="34" t="str">
        <f t="shared" si="112"/>
        <v/>
      </c>
      <c r="X480" s="34" t="str">
        <f t="shared" si="112"/>
        <v/>
      </c>
      <c r="Y480" s="34" t="str">
        <f t="shared" si="112"/>
        <v/>
      </c>
      <c r="Z480" s="34" t="str">
        <f t="shared" si="112"/>
        <v/>
      </c>
      <c r="AA480" s="34" t="str">
        <f t="shared" si="112"/>
        <v/>
      </c>
      <c r="AB480" s="34" t="str">
        <f t="shared" si="112"/>
        <v/>
      </c>
      <c r="AC480" s="34" t="str">
        <f t="shared" si="112"/>
        <v/>
      </c>
      <c r="AD480" s="34" t="str">
        <f t="shared" si="112"/>
        <v/>
      </c>
      <c r="AE480" s="34" t="str">
        <f t="shared" si="112"/>
        <v/>
      </c>
      <c r="AF480" s="34" t="str">
        <f t="shared" si="112"/>
        <v/>
      </c>
      <c r="AG480" s="34" t="str">
        <f t="shared" si="112"/>
        <v/>
      </c>
      <c r="AH480" s="34" t="str">
        <f t="shared" si="112"/>
        <v/>
      </c>
      <c r="AI480" s="34" t="str">
        <f t="shared" si="112"/>
        <v/>
      </c>
      <c r="AJ480" s="34" t="str">
        <f t="shared" si="112"/>
        <v/>
      </c>
      <c r="AK480" s="34" t="str">
        <f t="shared" si="112"/>
        <v/>
      </c>
      <c r="AL480" s="34" t="str">
        <f t="shared" si="112"/>
        <v/>
      </c>
      <c r="AM480" s="34" t="str">
        <f t="shared" si="112"/>
        <v/>
      </c>
      <c r="AN480" s="34" t="str">
        <f t="shared" si="112"/>
        <v/>
      </c>
      <c r="AO480" s="34" t="str">
        <f t="shared" si="112"/>
        <v/>
      </c>
      <c r="AP480" s="34" t="str">
        <f t="shared" si="112"/>
        <v/>
      </c>
      <c r="AQ480" s="34" t="str">
        <f t="shared" si="112"/>
        <v/>
      </c>
      <c r="AR480" s="34" t="str">
        <f t="shared" si="112"/>
        <v/>
      </c>
      <c r="AS480" s="34" t="str">
        <f t="shared" si="112"/>
        <v/>
      </c>
      <c r="AT480" s="34" t="str">
        <f t="shared" si="112"/>
        <v/>
      </c>
      <c r="AU480" s="34" t="str">
        <f t="shared" si="112"/>
        <v/>
      </c>
      <c r="AV480" s="34" t="str">
        <f t="shared" si="112"/>
        <v/>
      </c>
    </row>
    <row r="481" spans="2:48" ht="21.9" customHeight="1">
      <c r="B481" s="86" t="str">
        <f>IF('4.製品一覧'!B480="","",'4.製品一覧'!B480)</f>
        <v/>
      </c>
      <c r="C481" s="86" t="str">
        <f>IFERROR(VLOOKUP(B481,'4.製品一覧'!$B$4:$C$500,2,FALSE),"")</f>
        <v/>
      </c>
      <c r="D481" s="34">
        <f>SUMIF('2.売上実績'!$C$4:$C$5000,$B481,'2.売上実績'!$D$4:$D$5000)</f>
        <v>0</v>
      </c>
      <c r="E481" s="35">
        <f t="shared" si="103"/>
        <v>0</v>
      </c>
      <c r="F481" s="34">
        <f>IF(B481="",0,D481*VLOOKUP(B481,'4.製品一覧'!$B$4:$E$500,4,FALSE))</f>
        <v>0</v>
      </c>
      <c r="G481" s="35">
        <f t="shared" si="104"/>
        <v>0</v>
      </c>
      <c r="H481" s="35">
        <f t="shared" si="105"/>
        <v>0</v>
      </c>
      <c r="I481" s="113">
        <f t="shared" si="106"/>
        <v>0</v>
      </c>
      <c r="J481" s="114">
        <f t="shared" si="107"/>
        <v>0</v>
      </c>
      <c r="K481" s="47"/>
      <c r="L481" s="34" t="str">
        <f>IF(B481="","",SUMIF('5.経済減価償却'!$H$4:$H$3000,B481,'5.経済減価償却'!$G$4:$G$3000))</f>
        <v/>
      </c>
      <c r="M481" s="34" t="str">
        <f t="shared" si="108"/>
        <v/>
      </c>
      <c r="N481" s="34" t="str">
        <f>IF(B481="","",VLOOKUP(B481,'6.直接費'!$B$5:$G$501,3,FALSE))</f>
        <v/>
      </c>
      <c r="O481" s="34" t="str">
        <f t="shared" si="109"/>
        <v/>
      </c>
      <c r="P481" s="34" t="str">
        <f>IF($B481="","",VLOOKUP($B481,'6.直接費'!$B$5:$G$501,4,FALSE))</f>
        <v/>
      </c>
      <c r="Q481" s="34"/>
      <c r="R481" s="34"/>
      <c r="S481" s="34" t="str">
        <f t="shared" ref="S481:AV489" si="113">IF(OR($B481="",S$4=""),"",IF(S$4="売上数",S$3*$E481,IF(S$4="汎用配賦値",S$3*$G481,IF(AND(S$4="均一配賦",$B$3&gt;0),S$3/$B$3,IF(S$4="減価償却費",S$3*$H481)))))</f>
        <v/>
      </c>
      <c r="T481" s="34" t="str">
        <f t="shared" si="113"/>
        <v/>
      </c>
      <c r="U481" s="34" t="str">
        <f t="shared" si="113"/>
        <v/>
      </c>
      <c r="V481" s="34" t="str">
        <f t="shared" si="113"/>
        <v/>
      </c>
      <c r="W481" s="34" t="str">
        <f t="shared" si="113"/>
        <v/>
      </c>
      <c r="X481" s="34" t="str">
        <f t="shared" si="113"/>
        <v/>
      </c>
      <c r="Y481" s="34" t="str">
        <f t="shared" si="113"/>
        <v/>
      </c>
      <c r="Z481" s="34" t="str">
        <f t="shared" si="113"/>
        <v/>
      </c>
      <c r="AA481" s="34" t="str">
        <f t="shared" si="113"/>
        <v/>
      </c>
      <c r="AB481" s="34" t="str">
        <f t="shared" si="113"/>
        <v/>
      </c>
      <c r="AC481" s="34" t="str">
        <f t="shared" si="113"/>
        <v/>
      </c>
      <c r="AD481" s="34" t="str">
        <f t="shared" si="113"/>
        <v/>
      </c>
      <c r="AE481" s="34" t="str">
        <f t="shared" si="113"/>
        <v/>
      </c>
      <c r="AF481" s="34" t="str">
        <f t="shared" si="113"/>
        <v/>
      </c>
      <c r="AG481" s="34" t="str">
        <f t="shared" si="113"/>
        <v/>
      </c>
      <c r="AH481" s="34" t="str">
        <f t="shared" si="113"/>
        <v/>
      </c>
      <c r="AI481" s="34" t="str">
        <f t="shared" si="113"/>
        <v/>
      </c>
      <c r="AJ481" s="34" t="str">
        <f t="shared" si="113"/>
        <v/>
      </c>
      <c r="AK481" s="34" t="str">
        <f t="shared" si="113"/>
        <v/>
      </c>
      <c r="AL481" s="34" t="str">
        <f t="shared" si="113"/>
        <v/>
      </c>
      <c r="AM481" s="34" t="str">
        <f t="shared" si="113"/>
        <v/>
      </c>
      <c r="AN481" s="34" t="str">
        <f t="shared" si="113"/>
        <v/>
      </c>
      <c r="AO481" s="34" t="str">
        <f t="shared" si="113"/>
        <v/>
      </c>
      <c r="AP481" s="34" t="str">
        <f t="shared" si="113"/>
        <v/>
      </c>
      <c r="AQ481" s="34" t="str">
        <f t="shared" si="113"/>
        <v/>
      </c>
      <c r="AR481" s="34" t="str">
        <f t="shared" si="113"/>
        <v/>
      </c>
      <c r="AS481" s="34" t="str">
        <f t="shared" si="113"/>
        <v/>
      </c>
      <c r="AT481" s="34" t="str">
        <f t="shared" si="113"/>
        <v/>
      </c>
      <c r="AU481" s="34" t="str">
        <f t="shared" si="113"/>
        <v/>
      </c>
      <c r="AV481" s="34" t="str">
        <f t="shared" si="113"/>
        <v/>
      </c>
    </row>
    <row r="482" spans="2:48" ht="21.9" customHeight="1">
      <c r="B482" s="86" t="str">
        <f>IF('4.製品一覧'!B481="","",'4.製品一覧'!B481)</f>
        <v/>
      </c>
      <c r="C482" s="86" t="str">
        <f>IFERROR(VLOOKUP(B482,'4.製品一覧'!$B$4:$C$500,2,FALSE),"")</f>
        <v/>
      </c>
      <c r="D482" s="34">
        <f>SUMIF('2.売上実績'!$C$4:$C$5000,$B482,'2.売上実績'!$D$4:$D$5000)</f>
        <v>0</v>
      </c>
      <c r="E482" s="35">
        <f t="shared" si="103"/>
        <v>0</v>
      </c>
      <c r="F482" s="34">
        <f>IF(B482="",0,D482*VLOOKUP(B482,'4.製品一覧'!$B$4:$E$500,4,FALSE))</f>
        <v>0</v>
      </c>
      <c r="G482" s="35">
        <f t="shared" si="104"/>
        <v>0</v>
      </c>
      <c r="H482" s="35">
        <f t="shared" si="105"/>
        <v>0</v>
      </c>
      <c r="I482" s="113">
        <f t="shared" si="106"/>
        <v>0</v>
      </c>
      <c r="J482" s="114">
        <f t="shared" si="107"/>
        <v>0</v>
      </c>
      <c r="K482" s="47"/>
      <c r="L482" s="34" t="str">
        <f>IF(B482="","",SUMIF('5.経済減価償却'!$H$4:$H$3000,B482,'5.経済減価償却'!$G$4:$G$3000))</f>
        <v/>
      </c>
      <c r="M482" s="34" t="str">
        <f t="shared" si="108"/>
        <v/>
      </c>
      <c r="N482" s="34" t="str">
        <f>IF(B482="","",VLOOKUP(B482,'6.直接費'!$B$5:$G$501,3,FALSE))</f>
        <v/>
      </c>
      <c r="O482" s="34" t="str">
        <f t="shared" si="109"/>
        <v/>
      </c>
      <c r="P482" s="34" t="str">
        <f>IF($B482="","",VLOOKUP($B482,'6.直接費'!$B$5:$G$501,4,FALSE))</f>
        <v/>
      </c>
      <c r="Q482" s="34"/>
      <c r="R482" s="34"/>
      <c r="S482" s="34" t="str">
        <f t="shared" si="113"/>
        <v/>
      </c>
      <c r="T482" s="34" t="str">
        <f t="shared" si="113"/>
        <v/>
      </c>
      <c r="U482" s="34" t="str">
        <f t="shared" si="113"/>
        <v/>
      </c>
      <c r="V482" s="34" t="str">
        <f t="shared" si="113"/>
        <v/>
      </c>
      <c r="W482" s="34" t="str">
        <f t="shared" si="113"/>
        <v/>
      </c>
      <c r="X482" s="34" t="str">
        <f t="shared" si="113"/>
        <v/>
      </c>
      <c r="Y482" s="34" t="str">
        <f t="shared" si="113"/>
        <v/>
      </c>
      <c r="Z482" s="34" t="str">
        <f t="shared" si="113"/>
        <v/>
      </c>
      <c r="AA482" s="34" t="str">
        <f t="shared" si="113"/>
        <v/>
      </c>
      <c r="AB482" s="34" t="str">
        <f t="shared" si="113"/>
        <v/>
      </c>
      <c r="AC482" s="34" t="str">
        <f t="shared" si="113"/>
        <v/>
      </c>
      <c r="AD482" s="34" t="str">
        <f t="shared" si="113"/>
        <v/>
      </c>
      <c r="AE482" s="34" t="str">
        <f t="shared" si="113"/>
        <v/>
      </c>
      <c r="AF482" s="34" t="str">
        <f t="shared" si="113"/>
        <v/>
      </c>
      <c r="AG482" s="34" t="str">
        <f t="shared" si="113"/>
        <v/>
      </c>
      <c r="AH482" s="34" t="str">
        <f t="shared" si="113"/>
        <v/>
      </c>
      <c r="AI482" s="34" t="str">
        <f t="shared" si="113"/>
        <v/>
      </c>
      <c r="AJ482" s="34" t="str">
        <f t="shared" si="113"/>
        <v/>
      </c>
      <c r="AK482" s="34" t="str">
        <f t="shared" si="113"/>
        <v/>
      </c>
      <c r="AL482" s="34" t="str">
        <f t="shared" si="113"/>
        <v/>
      </c>
      <c r="AM482" s="34" t="str">
        <f t="shared" si="113"/>
        <v/>
      </c>
      <c r="AN482" s="34" t="str">
        <f t="shared" si="113"/>
        <v/>
      </c>
      <c r="AO482" s="34" t="str">
        <f t="shared" si="113"/>
        <v/>
      </c>
      <c r="AP482" s="34" t="str">
        <f t="shared" si="113"/>
        <v/>
      </c>
      <c r="AQ482" s="34" t="str">
        <f t="shared" si="113"/>
        <v/>
      </c>
      <c r="AR482" s="34" t="str">
        <f t="shared" si="113"/>
        <v/>
      </c>
      <c r="AS482" s="34" t="str">
        <f t="shared" si="113"/>
        <v/>
      </c>
      <c r="AT482" s="34" t="str">
        <f t="shared" si="113"/>
        <v/>
      </c>
      <c r="AU482" s="34" t="str">
        <f t="shared" si="113"/>
        <v/>
      </c>
      <c r="AV482" s="34" t="str">
        <f t="shared" si="113"/>
        <v/>
      </c>
    </row>
    <row r="483" spans="2:48" ht="21.9" customHeight="1">
      <c r="B483" s="86" t="str">
        <f>IF('4.製品一覧'!B482="","",'4.製品一覧'!B482)</f>
        <v/>
      </c>
      <c r="C483" s="86" t="str">
        <f>IFERROR(VLOOKUP(B483,'4.製品一覧'!$B$4:$C$500,2,FALSE),"")</f>
        <v/>
      </c>
      <c r="D483" s="34">
        <f>SUMIF('2.売上実績'!$C$4:$C$5000,$B483,'2.売上実績'!$D$4:$D$5000)</f>
        <v>0</v>
      </c>
      <c r="E483" s="35">
        <f t="shared" si="103"/>
        <v>0</v>
      </c>
      <c r="F483" s="34">
        <f>IF(B483="",0,D483*VLOOKUP(B483,'4.製品一覧'!$B$4:$E$500,4,FALSE))</f>
        <v>0</v>
      </c>
      <c r="G483" s="35">
        <f t="shared" si="104"/>
        <v>0</v>
      </c>
      <c r="H483" s="35">
        <f t="shared" si="105"/>
        <v>0</v>
      </c>
      <c r="I483" s="113">
        <f t="shared" si="106"/>
        <v>0</v>
      </c>
      <c r="J483" s="114">
        <f t="shared" si="107"/>
        <v>0</v>
      </c>
      <c r="K483" s="47"/>
      <c r="L483" s="34" t="str">
        <f>IF(B483="","",SUMIF('5.経済減価償却'!$H$4:$H$3000,B483,'5.経済減価償却'!$G$4:$G$3000))</f>
        <v/>
      </c>
      <c r="M483" s="34" t="str">
        <f t="shared" si="108"/>
        <v/>
      </c>
      <c r="N483" s="34" t="str">
        <f>IF(B483="","",VLOOKUP(B483,'6.直接費'!$B$5:$G$501,3,FALSE))</f>
        <v/>
      </c>
      <c r="O483" s="34" t="str">
        <f t="shared" si="109"/>
        <v/>
      </c>
      <c r="P483" s="34" t="str">
        <f>IF($B483="","",VLOOKUP($B483,'6.直接費'!$B$5:$G$501,4,FALSE))</f>
        <v/>
      </c>
      <c r="Q483" s="34"/>
      <c r="R483" s="34"/>
      <c r="S483" s="34" t="str">
        <f t="shared" si="113"/>
        <v/>
      </c>
      <c r="T483" s="34" t="str">
        <f t="shared" si="113"/>
        <v/>
      </c>
      <c r="U483" s="34" t="str">
        <f t="shared" si="113"/>
        <v/>
      </c>
      <c r="V483" s="34" t="str">
        <f t="shared" si="113"/>
        <v/>
      </c>
      <c r="W483" s="34" t="str">
        <f t="shared" si="113"/>
        <v/>
      </c>
      <c r="X483" s="34" t="str">
        <f t="shared" si="113"/>
        <v/>
      </c>
      <c r="Y483" s="34" t="str">
        <f t="shared" si="113"/>
        <v/>
      </c>
      <c r="Z483" s="34" t="str">
        <f t="shared" si="113"/>
        <v/>
      </c>
      <c r="AA483" s="34" t="str">
        <f t="shared" si="113"/>
        <v/>
      </c>
      <c r="AB483" s="34" t="str">
        <f t="shared" si="113"/>
        <v/>
      </c>
      <c r="AC483" s="34" t="str">
        <f t="shared" si="113"/>
        <v/>
      </c>
      <c r="AD483" s="34" t="str">
        <f t="shared" si="113"/>
        <v/>
      </c>
      <c r="AE483" s="34" t="str">
        <f t="shared" si="113"/>
        <v/>
      </c>
      <c r="AF483" s="34" t="str">
        <f t="shared" si="113"/>
        <v/>
      </c>
      <c r="AG483" s="34" t="str">
        <f t="shared" si="113"/>
        <v/>
      </c>
      <c r="AH483" s="34" t="str">
        <f t="shared" si="113"/>
        <v/>
      </c>
      <c r="AI483" s="34" t="str">
        <f t="shared" si="113"/>
        <v/>
      </c>
      <c r="AJ483" s="34" t="str">
        <f t="shared" si="113"/>
        <v/>
      </c>
      <c r="AK483" s="34" t="str">
        <f t="shared" si="113"/>
        <v/>
      </c>
      <c r="AL483" s="34" t="str">
        <f t="shared" si="113"/>
        <v/>
      </c>
      <c r="AM483" s="34" t="str">
        <f t="shared" si="113"/>
        <v/>
      </c>
      <c r="AN483" s="34" t="str">
        <f t="shared" si="113"/>
        <v/>
      </c>
      <c r="AO483" s="34" t="str">
        <f t="shared" si="113"/>
        <v/>
      </c>
      <c r="AP483" s="34" t="str">
        <f t="shared" si="113"/>
        <v/>
      </c>
      <c r="AQ483" s="34" t="str">
        <f t="shared" si="113"/>
        <v/>
      </c>
      <c r="AR483" s="34" t="str">
        <f t="shared" si="113"/>
        <v/>
      </c>
      <c r="AS483" s="34" t="str">
        <f t="shared" si="113"/>
        <v/>
      </c>
      <c r="AT483" s="34" t="str">
        <f t="shared" si="113"/>
        <v/>
      </c>
      <c r="AU483" s="34" t="str">
        <f t="shared" si="113"/>
        <v/>
      </c>
      <c r="AV483" s="34" t="str">
        <f t="shared" si="113"/>
        <v/>
      </c>
    </row>
    <row r="484" spans="2:48" ht="21.9" customHeight="1">
      <c r="B484" s="86" t="str">
        <f>IF('4.製品一覧'!B483="","",'4.製品一覧'!B483)</f>
        <v/>
      </c>
      <c r="C484" s="86" t="str">
        <f>IFERROR(VLOOKUP(B484,'4.製品一覧'!$B$4:$C$500,2,FALSE),"")</f>
        <v/>
      </c>
      <c r="D484" s="34">
        <f>SUMIF('2.売上実績'!$C$4:$C$5000,$B484,'2.売上実績'!$D$4:$D$5000)</f>
        <v>0</v>
      </c>
      <c r="E484" s="35">
        <f t="shared" si="103"/>
        <v>0</v>
      </c>
      <c r="F484" s="34">
        <f>IF(B484="",0,D484*VLOOKUP(B484,'4.製品一覧'!$B$4:$E$500,4,FALSE))</f>
        <v>0</v>
      </c>
      <c r="G484" s="35">
        <f t="shared" si="104"/>
        <v>0</v>
      </c>
      <c r="H484" s="35">
        <f t="shared" si="105"/>
        <v>0</v>
      </c>
      <c r="I484" s="113">
        <f t="shared" si="106"/>
        <v>0</v>
      </c>
      <c r="J484" s="114">
        <f t="shared" si="107"/>
        <v>0</v>
      </c>
      <c r="K484" s="47"/>
      <c r="L484" s="34" t="str">
        <f>IF(B484="","",SUMIF('5.経済減価償却'!$H$4:$H$3000,B484,'5.経済減価償却'!$G$4:$G$3000))</f>
        <v/>
      </c>
      <c r="M484" s="34" t="str">
        <f t="shared" si="108"/>
        <v/>
      </c>
      <c r="N484" s="34" t="str">
        <f>IF(B484="","",VLOOKUP(B484,'6.直接費'!$B$5:$G$501,3,FALSE))</f>
        <v/>
      </c>
      <c r="O484" s="34" t="str">
        <f t="shared" si="109"/>
        <v/>
      </c>
      <c r="P484" s="34" t="str">
        <f>IF($B484="","",VLOOKUP($B484,'6.直接費'!$B$5:$G$501,4,FALSE))</f>
        <v/>
      </c>
      <c r="Q484" s="34"/>
      <c r="R484" s="34"/>
      <c r="S484" s="34" t="str">
        <f t="shared" si="113"/>
        <v/>
      </c>
      <c r="T484" s="34" t="str">
        <f t="shared" si="113"/>
        <v/>
      </c>
      <c r="U484" s="34" t="str">
        <f t="shared" si="113"/>
        <v/>
      </c>
      <c r="V484" s="34" t="str">
        <f t="shared" si="113"/>
        <v/>
      </c>
      <c r="W484" s="34" t="str">
        <f t="shared" si="113"/>
        <v/>
      </c>
      <c r="X484" s="34" t="str">
        <f t="shared" si="113"/>
        <v/>
      </c>
      <c r="Y484" s="34" t="str">
        <f t="shared" si="113"/>
        <v/>
      </c>
      <c r="Z484" s="34" t="str">
        <f t="shared" si="113"/>
        <v/>
      </c>
      <c r="AA484" s="34" t="str">
        <f t="shared" si="113"/>
        <v/>
      </c>
      <c r="AB484" s="34" t="str">
        <f t="shared" si="113"/>
        <v/>
      </c>
      <c r="AC484" s="34" t="str">
        <f t="shared" si="113"/>
        <v/>
      </c>
      <c r="AD484" s="34" t="str">
        <f t="shared" si="113"/>
        <v/>
      </c>
      <c r="AE484" s="34" t="str">
        <f t="shared" si="113"/>
        <v/>
      </c>
      <c r="AF484" s="34" t="str">
        <f t="shared" si="113"/>
        <v/>
      </c>
      <c r="AG484" s="34" t="str">
        <f t="shared" si="113"/>
        <v/>
      </c>
      <c r="AH484" s="34" t="str">
        <f t="shared" si="113"/>
        <v/>
      </c>
      <c r="AI484" s="34" t="str">
        <f t="shared" si="113"/>
        <v/>
      </c>
      <c r="AJ484" s="34" t="str">
        <f t="shared" si="113"/>
        <v/>
      </c>
      <c r="AK484" s="34" t="str">
        <f t="shared" si="113"/>
        <v/>
      </c>
      <c r="AL484" s="34" t="str">
        <f t="shared" si="113"/>
        <v/>
      </c>
      <c r="AM484" s="34" t="str">
        <f t="shared" si="113"/>
        <v/>
      </c>
      <c r="AN484" s="34" t="str">
        <f t="shared" si="113"/>
        <v/>
      </c>
      <c r="AO484" s="34" t="str">
        <f t="shared" si="113"/>
        <v/>
      </c>
      <c r="AP484" s="34" t="str">
        <f t="shared" si="113"/>
        <v/>
      </c>
      <c r="AQ484" s="34" t="str">
        <f t="shared" si="113"/>
        <v/>
      </c>
      <c r="AR484" s="34" t="str">
        <f t="shared" si="113"/>
        <v/>
      </c>
      <c r="AS484" s="34" t="str">
        <f t="shared" si="113"/>
        <v/>
      </c>
      <c r="AT484" s="34" t="str">
        <f t="shared" si="113"/>
        <v/>
      </c>
      <c r="AU484" s="34" t="str">
        <f t="shared" si="113"/>
        <v/>
      </c>
      <c r="AV484" s="34" t="str">
        <f t="shared" si="113"/>
        <v/>
      </c>
    </row>
    <row r="485" spans="2:48" ht="21.9" customHeight="1">
      <c r="B485" s="86" t="str">
        <f>IF('4.製品一覧'!B484="","",'4.製品一覧'!B484)</f>
        <v/>
      </c>
      <c r="C485" s="86" t="str">
        <f>IFERROR(VLOOKUP(B485,'4.製品一覧'!$B$4:$C$500,2,FALSE),"")</f>
        <v/>
      </c>
      <c r="D485" s="34">
        <f>SUMIF('2.売上実績'!$C$4:$C$5000,$B485,'2.売上実績'!$D$4:$D$5000)</f>
        <v>0</v>
      </c>
      <c r="E485" s="35">
        <f t="shared" si="103"/>
        <v>0</v>
      </c>
      <c r="F485" s="34">
        <f>IF(B485="",0,D485*VLOOKUP(B485,'4.製品一覧'!$B$4:$E$500,4,FALSE))</f>
        <v>0</v>
      </c>
      <c r="G485" s="35">
        <f t="shared" si="104"/>
        <v>0</v>
      </c>
      <c r="H485" s="35">
        <f t="shared" si="105"/>
        <v>0</v>
      </c>
      <c r="I485" s="113">
        <f t="shared" si="106"/>
        <v>0</v>
      </c>
      <c r="J485" s="114">
        <f t="shared" si="107"/>
        <v>0</v>
      </c>
      <c r="K485" s="47"/>
      <c r="L485" s="34" t="str">
        <f>IF(B485="","",SUMIF('5.経済減価償却'!$H$4:$H$3000,B485,'5.経済減価償却'!$G$4:$G$3000))</f>
        <v/>
      </c>
      <c r="M485" s="34" t="str">
        <f t="shared" si="108"/>
        <v/>
      </c>
      <c r="N485" s="34" t="str">
        <f>IF(B485="","",VLOOKUP(B485,'6.直接費'!$B$5:$G$501,3,FALSE))</f>
        <v/>
      </c>
      <c r="O485" s="34" t="str">
        <f t="shared" si="109"/>
        <v/>
      </c>
      <c r="P485" s="34" t="str">
        <f>IF($B485="","",VLOOKUP($B485,'6.直接費'!$B$5:$G$501,4,FALSE))</f>
        <v/>
      </c>
      <c r="Q485" s="34"/>
      <c r="R485" s="34"/>
      <c r="S485" s="34" t="str">
        <f t="shared" si="113"/>
        <v/>
      </c>
      <c r="T485" s="34" t="str">
        <f t="shared" si="113"/>
        <v/>
      </c>
      <c r="U485" s="34" t="str">
        <f t="shared" si="113"/>
        <v/>
      </c>
      <c r="V485" s="34" t="str">
        <f t="shared" si="113"/>
        <v/>
      </c>
      <c r="W485" s="34" t="str">
        <f t="shared" si="113"/>
        <v/>
      </c>
      <c r="X485" s="34" t="str">
        <f t="shared" si="113"/>
        <v/>
      </c>
      <c r="Y485" s="34" t="str">
        <f t="shared" si="113"/>
        <v/>
      </c>
      <c r="Z485" s="34" t="str">
        <f t="shared" si="113"/>
        <v/>
      </c>
      <c r="AA485" s="34" t="str">
        <f t="shared" si="113"/>
        <v/>
      </c>
      <c r="AB485" s="34" t="str">
        <f t="shared" si="113"/>
        <v/>
      </c>
      <c r="AC485" s="34" t="str">
        <f t="shared" si="113"/>
        <v/>
      </c>
      <c r="AD485" s="34" t="str">
        <f t="shared" si="113"/>
        <v/>
      </c>
      <c r="AE485" s="34" t="str">
        <f t="shared" si="113"/>
        <v/>
      </c>
      <c r="AF485" s="34" t="str">
        <f t="shared" si="113"/>
        <v/>
      </c>
      <c r="AG485" s="34" t="str">
        <f t="shared" si="113"/>
        <v/>
      </c>
      <c r="AH485" s="34" t="str">
        <f t="shared" si="113"/>
        <v/>
      </c>
      <c r="AI485" s="34" t="str">
        <f t="shared" si="113"/>
        <v/>
      </c>
      <c r="AJ485" s="34" t="str">
        <f t="shared" si="113"/>
        <v/>
      </c>
      <c r="AK485" s="34" t="str">
        <f t="shared" si="113"/>
        <v/>
      </c>
      <c r="AL485" s="34" t="str">
        <f t="shared" si="113"/>
        <v/>
      </c>
      <c r="AM485" s="34" t="str">
        <f t="shared" si="113"/>
        <v/>
      </c>
      <c r="AN485" s="34" t="str">
        <f t="shared" si="113"/>
        <v/>
      </c>
      <c r="AO485" s="34" t="str">
        <f t="shared" si="113"/>
        <v/>
      </c>
      <c r="AP485" s="34" t="str">
        <f t="shared" si="113"/>
        <v/>
      </c>
      <c r="AQ485" s="34" t="str">
        <f t="shared" si="113"/>
        <v/>
      </c>
      <c r="AR485" s="34" t="str">
        <f t="shared" si="113"/>
        <v/>
      </c>
      <c r="AS485" s="34" t="str">
        <f t="shared" si="113"/>
        <v/>
      </c>
      <c r="AT485" s="34" t="str">
        <f t="shared" si="113"/>
        <v/>
      </c>
      <c r="AU485" s="34" t="str">
        <f t="shared" si="113"/>
        <v/>
      </c>
      <c r="AV485" s="34" t="str">
        <f t="shared" si="113"/>
        <v/>
      </c>
    </row>
    <row r="486" spans="2:48" ht="21.9" customHeight="1">
      <c r="B486" s="86" t="str">
        <f>IF('4.製品一覧'!B485="","",'4.製品一覧'!B485)</f>
        <v/>
      </c>
      <c r="C486" s="86" t="str">
        <f>IFERROR(VLOOKUP(B486,'4.製品一覧'!$B$4:$C$500,2,FALSE),"")</f>
        <v/>
      </c>
      <c r="D486" s="34">
        <f>SUMIF('2.売上実績'!$C$4:$C$5000,$B486,'2.売上実績'!$D$4:$D$5000)</f>
        <v>0</v>
      </c>
      <c r="E486" s="35">
        <f t="shared" si="103"/>
        <v>0</v>
      </c>
      <c r="F486" s="34">
        <f>IF(B486="",0,D486*VLOOKUP(B486,'4.製品一覧'!$B$4:$E$500,4,FALSE))</f>
        <v>0</v>
      </c>
      <c r="G486" s="35">
        <f t="shared" si="104"/>
        <v>0</v>
      </c>
      <c r="H486" s="35">
        <f t="shared" si="105"/>
        <v>0</v>
      </c>
      <c r="I486" s="113">
        <f t="shared" si="106"/>
        <v>0</v>
      </c>
      <c r="J486" s="114">
        <f t="shared" si="107"/>
        <v>0</v>
      </c>
      <c r="K486" s="47"/>
      <c r="L486" s="34" t="str">
        <f>IF(B486="","",SUMIF('5.経済減価償却'!$H$4:$H$3000,B486,'5.経済減価償却'!$G$4:$G$3000))</f>
        <v/>
      </c>
      <c r="M486" s="34" t="str">
        <f t="shared" si="108"/>
        <v/>
      </c>
      <c r="N486" s="34" t="str">
        <f>IF(B486="","",VLOOKUP(B486,'6.直接費'!$B$5:$G$501,3,FALSE))</f>
        <v/>
      </c>
      <c r="O486" s="34" t="str">
        <f t="shared" si="109"/>
        <v/>
      </c>
      <c r="P486" s="34" t="str">
        <f>IF($B486="","",VLOOKUP($B486,'6.直接費'!$B$5:$G$501,4,FALSE))</f>
        <v/>
      </c>
      <c r="Q486" s="34"/>
      <c r="R486" s="34"/>
      <c r="S486" s="34" t="str">
        <f t="shared" si="113"/>
        <v/>
      </c>
      <c r="T486" s="34" t="str">
        <f t="shared" si="113"/>
        <v/>
      </c>
      <c r="U486" s="34" t="str">
        <f t="shared" si="113"/>
        <v/>
      </c>
      <c r="V486" s="34" t="str">
        <f t="shared" si="113"/>
        <v/>
      </c>
      <c r="W486" s="34" t="str">
        <f t="shared" si="113"/>
        <v/>
      </c>
      <c r="X486" s="34" t="str">
        <f t="shared" si="113"/>
        <v/>
      </c>
      <c r="Y486" s="34" t="str">
        <f t="shared" si="113"/>
        <v/>
      </c>
      <c r="Z486" s="34" t="str">
        <f t="shared" si="113"/>
        <v/>
      </c>
      <c r="AA486" s="34" t="str">
        <f t="shared" si="113"/>
        <v/>
      </c>
      <c r="AB486" s="34" t="str">
        <f t="shared" si="113"/>
        <v/>
      </c>
      <c r="AC486" s="34" t="str">
        <f t="shared" si="113"/>
        <v/>
      </c>
      <c r="AD486" s="34" t="str">
        <f t="shared" si="113"/>
        <v/>
      </c>
      <c r="AE486" s="34" t="str">
        <f t="shared" si="113"/>
        <v/>
      </c>
      <c r="AF486" s="34" t="str">
        <f t="shared" si="113"/>
        <v/>
      </c>
      <c r="AG486" s="34" t="str">
        <f t="shared" si="113"/>
        <v/>
      </c>
      <c r="AH486" s="34" t="str">
        <f t="shared" si="113"/>
        <v/>
      </c>
      <c r="AI486" s="34" t="str">
        <f t="shared" si="113"/>
        <v/>
      </c>
      <c r="AJ486" s="34" t="str">
        <f t="shared" si="113"/>
        <v/>
      </c>
      <c r="AK486" s="34" t="str">
        <f t="shared" si="113"/>
        <v/>
      </c>
      <c r="AL486" s="34" t="str">
        <f t="shared" si="113"/>
        <v/>
      </c>
      <c r="AM486" s="34" t="str">
        <f t="shared" si="113"/>
        <v/>
      </c>
      <c r="AN486" s="34" t="str">
        <f t="shared" si="113"/>
        <v/>
      </c>
      <c r="AO486" s="34" t="str">
        <f t="shared" si="113"/>
        <v/>
      </c>
      <c r="AP486" s="34" t="str">
        <f t="shared" si="113"/>
        <v/>
      </c>
      <c r="AQ486" s="34" t="str">
        <f t="shared" si="113"/>
        <v/>
      </c>
      <c r="AR486" s="34" t="str">
        <f t="shared" si="113"/>
        <v/>
      </c>
      <c r="AS486" s="34" t="str">
        <f t="shared" si="113"/>
        <v/>
      </c>
      <c r="AT486" s="34" t="str">
        <f t="shared" si="113"/>
        <v/>
      </c>
      <c r="AU486" s="34" t="str">
        <f t="shared" si="113"/>
        <v/>
      </c>
      <c r="AV486" s="34" t="str">
        <f t="shared" si="113"/>
        <v/>
      </c>
    </row>
    <row r="487" spans="2:48" ht="21.9" customHeight="1">
      <c r="B487" s="86" t="str">
        <f>IF('4.製品一覧'!B486="","",'4.製品一覧'!B486)</f>
        <v/>
      </c>
      <c r="C487" s="86" t="str">
        <f>IFERROR(VLOOKUP(B487,'4.製品一覧'!$B$4:$C$500,2,FALSE),"")</f>
        <v/>
      </c>
      <c r="D487" s="34">
        <f>SUMIF('2.売上実績'!$C$4:$C$5000,$B487,'2.売上実績'!$D$4:$D$5000)</f>
        <v>0</v>
      </c>
      <c r="E487" s="35">
        <f t="shared" si="103"/>
        <v>0</v>
      </c>
      <c r="F487" s="34">
        <f>IF(B487="",0,D487*VLOOKUP(B487,'4.製品一覧'!$B$4:$E$500,4,FALSE))</f>
        <v>0</v>
      </c>
      <c r="G487" s="35">
        <f t="shared" si="104"/>
        <v>0</v>
      </c>
      <c r="H487" s="35">
        <f t="shared" si="105"/>
        <v>0</v>
      </c>
      <c r="I487" s="113">
        <f t="shared" si="106"/>
        <v>0</v>
      </c>
      <c r="J487" s="114">
        <f t="shared" si="107"/>
        <v>0</v>
      </c>
      <c r="K487" s="47"/>
      <c r="L487" s="34" t="str">
        <f>IF(B487="","",SUMIF('5.経済減価償却'!$H$4:$H$3000,B487,'5.経済減価償却'!$G$4:$G$3000))</f>
        <v/>
      </c>
      <c r="M487" s="34" t="str">
        <f t="shared" si="108"/>
        <v/>
      </c>
      <c r="N487" s="34" t="str">
        <f>IF(B487="","",VLOOKUP(B487,'6.直接費'!$B$5:$G$501,3,FALSE))</f>
        <v/>
      </c>
      <c r="O487" s="34" t="str">
        <f t="shared" si="109"/>
        <v/>
      </c>
      <c r="P487" s="34" t="str">
        <f>IF($B487="","",VLOOKUP($B487,'6.直接費'!$B$5:$G$501,4,FALSE))</f>
        <v/>
      </c>
      <c r="Q487" s="34"/>
      <c r="R487" s="34"/>
      <c r="S487" s="34" t="str">
        <f t="shared" si="113"/>
        <v/>
      </c>
      <c r="T487" s="34" t="str">
        <f t="shared" si="113"/>
        <v/>
      </c>
      <c r="U487" s="34" t="str">
        <f t="shared" si="113"/>
        <v/>
      </c>
      <c r="V487" s="34" t="str">
        <f t="shared" si="113"/>
        <v/>
      </c>
      <c r="W487" s="34" t="str">
        <f t="shared" si="113"/>
        <v/>
      </c>
      <c r="X487" s="34" t="str">
        <f t="shared" si="113"/>
        <v/>
      </c>
      <c r="Y487" s="34" t="str">
        <f t="shared" si="113"/>
        <v/>
      </c>
      <c r="Z487" s="34" t="str">
        <f t="shared" si="113"/>
        <v/>
      </c>
      <c r="AA487" s="34" t="str">
        <f t="shared" si="113"/>
        <v/>
      </c>
      <c r="AB487" s="34" t="str">
        <f t="shared" si="113"/>
        <v/>
      </c>
      <c r="AC487" s="34" t="str">
        <f t="shared" si="113"/>
        <v/>
      </c>
      <c r="AD487" s="34" t="str">
        <f t="shared" si="113"/>
        <v/>
      </c>
      <c r="AE487" s="34" t="str">
        <f t="shared" si="113"/>
        <v/>
      </c>
      <c r="AF487" s="34" t="str">
        <f t="shared" si="113"/>
        <v/>
      </c>
      <c r="AG487" s="34" t="str">
        <f t="shared" si="113"/>
        <v/>
      </c>
      <c r="AH487" s="34" t="str">
        <f t="shared" si="113"/>
        <v/>
      </c>
      <c r="AI487" s="34" t="str">
        <f t="shared" si="113"/>
        <v/>
      </c>
      <c r="AJ487" s="34" t="str">
        <f t="shared" si="113"/>
        <v/>
      </c>
      <c r="AK487" s="34" t="str">
        <f t="shared" si="113"/>
        <v/>
      </c>
      <c r="AL487" s="34" t="str">
        <f t="shared" si="113"/>
        <v/>
      </c>
      <c r="AM487" s="34" t="str">
        <f t="shared" si="113"/>
        <v/>
      </c>
      <c r="AN487" s="34" t="str">
        <f t="shared" si="113"/>
        <v/>
      </c>
      <c r="AO487" s="34" t="str">
        <f t="shared" si="113"/>
        <v/>
      </c>
      <c r="AP487" s="34" t="str">
        <f t="shared" si="113"/>
        <v/>
      </c>
      <c r="AQ487" s="34" t="str">
        <f t="shared" si="113"/>
        <v/>
      </c>
      <c r="AR487" s="34" t="str">
        <f t="shared" si="113"/>
        <v/>
      </c>
      <c r="AS487" s="34" t="str">
        <f t="shared" si="113"/>
        <v/>
      </c>
      <c r="AT487" s="34" t="str">
        <f t="shared" si="113"/>
        <v/>
      </c>
      <c r="AU487" s="34" t="str">
        <f t="shared" si="113"/>
        <v/>
      </c>
      <c r="AV487" s="34" t="str">
        <f t="shared" si="113"/>
        <v/>
      </c>
    </row>
    <row r="488" spans="2:48" ht="21.9" customHeight="1">
      <c r="B488" s="86" t="str">
        <f>IF('4.製品一覧'!B487="","",'4.製品一覧'!B487)</f>
        <v/>
      </c>
      <c r="C488" s="86" t="str">
        <f>IFERROR(VLOOKUP(B488,'4.製品一覧'!$B$4:$C$500,2,FALSE),"")</f>
        <v/>
      </c>
      <c r="D488" s="34">
        <f>SUMIF('2.売上実績'!$C$4:$C$5000,$B488,'2.売上実績'!$D$4:$D$5000)</f>
        <v>0</v>
      </c>
      <c r="E488" s="35">
        <f t="shared" si="103"/>
        <v>0</v>
      </c>
      <c r="F488" s="34">
        <f>IF(B488="",0,D488*VLOOKUP(B488,'4.製品一覧'!$B$4:$E$500,4,FALSE))</f>
        <v>0</v>
      </c>
      <c r="G488" s="35">
        <f t="shared" si="104"/>
        <v>0</v>
      </c>
      <c r="H488" s="35">
        <f t="shared" si="105"/>
        <v>0</v>
      </c>
      <c r="I488" s="113">
        <f t="shared" si="106"/>
        <v>0</v>
      </c>
      <c r="J488" s="114">
        <f t="shared" si="107"/>
        <v>0</v>
      </c>
      <c r="K488" s="47"/>
      <c r="L488" s="34" t="str">
        <f>IF(B488="","",SUMIF('5.経済減価償却'!$H$4:$H$3000,B488,'5.経済減価償却'!$G$4:$G$3000))</f>
        <v/>
      </c>
      <c r="M488" s="34" t="str">
        <f t="shared" si="108"/>
        <v/>
      </c>
      <c r="N488" s="34" t="str">
        <f>IF(B488="","",VLOOKUP(B488,'6.直接費'!$B$5:$G$501,3,FALSE))</f>
        <v/>
      </c>
      <c r="O488" s="34" t="str">
        <f t="shared" si="109"/>
        <v/>
      </c>
      <c r="P488" s="34" t="str">
        <f>IF($B488="","",VLOOKUP($B488,'6.直接費'!$B$5:$G$501,4,FALSE))</f>
        <v/>
      </c>
      <c r="Q488" s="34"/>
      <c r="R488" s="34"/>
      <c r="S488" s="34" t="str">
        <f t="shared" si="113"/>
        <v/>
      </c>
      <c r="T488" s="34" t="str">
        <f t="shared" si="113"/>
        <v/>
      </c>
      <c r="U488" s="34" t="str">
        <f t="shared" si="113"/>
        <v/>
      </c>
      <c r="V488" s="34" t="str">
        <f t="shared" si="113"/>
        <v/>
      </c>
      <c r="W488" s="34" t="str">
        <f t="shared" si="113"/>
        <v/>
      </c>
      <c r="X488" s="34" t="str">
        <f t="shared" si="113"/>
        <v/>
      </c>
      <c r="Y488" s="34" t="str">
        <f t="shared" si="113"/>
        <v/>
      </c>
      <c r="Z488" s="34" t="str">
        <f t="shared" si="113"/>
        <v/>
      </c>
      <c r="AA488" s="34" t="str">
        <f t="shared" si="113"/>
        <v/>
      </c>
      <c r="AB488" s="34" t="str">
        <f t="shared" si="113"/>
        <v/>
      </c>
      <c r="AC488" s="34" t="str">
        <f t="shared" si="113"/>
        <v/>
      </c>
      <c r="AD488" s="34" t="str">
        <f t="shared" si="113"/>
        <v/>
      </c>
      <c r="AE488" s="34" t="str">
        <f t="shared" si="113"/>
        <v/>
      </c>
      <c r="AF488" s="34" t="str">
        <f t="shared" si="113"/>
        <v/>
      </c>
      <c r="AG488" s="34" t="str">
        <f t="shared" si="113"/>
        <v/>
      </c>
      <c r="AH488" s="34" t="str">
        <f t="shared" si="113"/>
        <v/>
      </c>
      <c r="AI488" s="34" t="str">
        <f t="shared" si="113"/>
        <v/>
      </c>
      <c r="AJ488" s="34" t="str">
        <f t="shared" si="113"/>
        <v/>
      </c>
      <c r="AK488" s="34" t="str">
        <f t="shared" si="113"/>
        <v/>
      </c>
      <c r="AL488" s="34" t="str">
        <f t="shared" si="113"/>
        <v/>
      </c>
      <c r="AM488" s="34" t="str">
        <f t="shared" si="113"/>
        <v/>
      </c>
      <c r="AN488" s="34" t="str">
        <f t="shared" si="113"/>
        <v/>
      </c>
      <c r="AO488" s="34" t="str">
        <f t="shared" si="113"/>
        <v/>
      </c>
      <c r="AP488" s="34" t="str">
        <f t="shared" si="113"/>
        <v/>
      </c>
      <c r="AQ488" s="34" t="str">
        <f t="shared" si="113"/>
        <v/>
      </c>
      <c r="AR488" s="34" t="str">
        <f t="shared" si="113"/>
        <v/>
      </c>
      <c r="AS488" s="34" t="str">
        <f t="shared" si="113"/>
        <v/>
      </c>
      <c r="AT488" s="34" t="str">
        <f t="shared" si="113"/>
        <v/>
      </c>
      <c r="AU488" s="34" t="str">
        <f t="shared" si="113"/>
        <v/>
      </c>
      <c r="AV488" s="34" t="str">
        <f t="shared" si="113"/>
        <v/>
      </c>
    </row>
    <row r="489" spans="2:48" ht="21.9" customHeight="1">
      <c r="B489" s="86" t="str">
        <f>IF('4.製品一覧'!B488="","",'4.製品一覧'!B488)</f>
        <v/>
      </c>
      <c r="C489" s="86" t="str">
        <f>IFERROR(VLOOKUP(B489,'4.製品一覧'!$B$4:$C$500,2,FALSE),"")</f>
        <v/>
      </c>
      <c r="D489" s="34">
        <f>SUMIF('2.売上実績'!$C$4:$C$5000,$B489,'2.売上実績'!$D$4:$D$5000)</f>
        <v>0</v>
      </c>
      <c r="E489" s="35">
        <f t="shared" si="103"/>
        <v>0</v>
      </c>
      <c r="F489" s="34">
        <f>IF(B489="",0,D489*VLOOKUP(B489,'4.製品一覧'!$B$4:$E$500,4,FALSE))</f>
        <v>0</v>
      </c>
      <c r="G489" s="35">
        <f t="shared" si="104"/>
        <v>0</v>
      </c>
      <c r="H489" s="35">
        <f t="shared" si="105"/>
        <v>0</v>
      </c>
      <c r="I489" s="113">
        <f t="shared" si="106"/>
        <v>0</v>
      </c>
      <c r="J489" s="114">
        <f t="shared" si="107"/>
        <v>0</v>
      </c>
      <c r="K489" s="47"/>
      <c r="L489" s="34" t="str">
        <f>IF(B489="","",SUMIF('5.経済減価償却'!$H$4:$H$3000,B489,'5.経済減価償却'!$G$4:$G$3000))</f>
        <v/>
      </c>
      <c r="M489" s="34" t="str">
        <f t="shared" si="108"/>
        <v/>
      </c>
      <c r="N489" s="34" t="str">
        <f>IF(B489="","",VLOOKUP(B489,'6.直接費'!$B$5:$G$501,3,FALSE))</f>
        <v/>
      </c>
      <c r="O489" s="34" t="str">
        <f t="shared" si="109"/>
        <v/>
      </c>
      <c r="P489" s="34" t="str">
        <f>IF($B489="","",VLOOKUP($B489,'6.直接費'!$B$5:$G$501,4,FALSE))</f>
        <v/>
      </c>
      <c r="Q489" s="34"/>
      <c r="R489" s="34"/>
      <c r="S489" s="34" t="str">
        <f t="shared" si="113"/>
        <v/>
      </c>
      <c r="T489" s="34" t="str">
        <f t="shared" si="113"/>
        <v/>
      </c>
      <c r="U489" s="34" t="str">
        <f t="shared" si="113"/>
        <v/>
      </c>
      <c r="V489" s="34" t="str">
        <f t="shared" si="113"/>
        <v/>
      </c>
      <c r="W489" s="34" t="str">
        <f t="shared" si="113"/>
        <v/>
      </c>
      <c r="X489" s="34" t="str">
        <f t="shared" si="113"/>
        <v/>
      </c>
      <c r="Y489" s="34" t="str">
        <f t="shared" si="113"/>
        <v/>
      </c>
      <c r="Z489" s="34" t="str">
        <f t="shared" si="113"/>
        <v/>
      </c>
      <c r="AA489" s="34" t="str">
        <f t="shared" si="113"/>
        <v/>
      </c>
      <c r="AB489" s="34" t="str">
        <f t="shared" si="113"/>
        <v/>
      </c>
      <c r="AC489" s="34" t="str">
        <f t="shared" si="113"/>
        <v/>
      </c>
      <c r="AD489" s="34" t="str">
        <f t="shared" si="113"/>
        <v/>
      </c>
      <c r="AE489" s="34" t="str">
        <f t="shared" si="113"/>
        <v/>
      </c>
      <c r="AF489" s="34" t="str">
        <f t="shared" si="113"/>
        <v/>
      </c>
      <c r="AG489" s="34" t="str">
        <f t="shared" si="113"/>
        <v/>
      </c>
      <c r="AH489" s="34" t="str">
        <f t="shared" ref="S489:AV497" si="114">IF(OR($B489="",AH$4=""),"",IF(AH$4="売上数",AH$3*$E489,IF(AH$4="汎用配賦値",AH$3*$G489,IF(AND(AH$4="均一配賦",$B$3&gt;0),AH$3/$B$3,IF(AH$4="減価償却費",AH$3*$H489)))))</f>
        <v/>
      </c>
      <c r="AI489" s="34" t="str">
        <f t="shared" si="114"/>
        <v/>
      </c>
      <c r="AJ489" s="34" t="str">
        <f t="shared" si="114"/>
        <v/>
      </c>
      <c r="AK489" s="34" t="str">
        <f t="shared" si="114"/>
        <v/>
      </c>
      <c r="AL489" s="34" t="str">
        <f t="shared" si="114"/>
        <v/>
      </c>
      <c r="AM489" s="34" t="str">
        <f t="shared" si="114"/>
        <v/>
      </c>
      <c r="AN489" s="34" t="str">
        <f t="shared" si="114"/>
        <v/>
      </c>
      <c r="AO489" s="34" t="str">
        <f t="shared" si="114"/>
        <v/>
      </c>
      <c r="AP489" s="34" t="str">
        <f t="shared" si="114"/>
        <v/>
      </c>
      <c r="AQ489" s="34" t="str">
        <f t="shared" si="114"/>
        <v/>
      </c>
      <c r="AR489" s="34" t="str">
        <f t="shared" si="114"/>
        <v/>
      </c>
      <c r="AS489" s="34" t="str">
        <f t="shared" si="114"/>
        <v/>
      </c>
      <c r="AT489" s="34" t="str">
        <f t="shared" si="114"/>
        <v/>
      </c>
      <c r="AU489" s="34" t="str">
        <f t="shared" si="114"/>
        <v/>
      </c>
      <c r="AV489" s="34" t="str">
        <f t="shared" si="114"/>
        <v/>
      </c>
    </row>
    <row r="490" spans="2:48" ht="21.9" customHeight="1">
      <c r="B490" s="86" t="str">
        <f>IF('4.製品一覧'!B489="","",'4.製品一覧'!B489)</f>
        <v/>
      </c>
      <c r="C490" s="86" t="str">
        <f>IFERROR(VLOOKUP(B490,'4.製品一覧'!$B$4:$C$500,2,FALSE),"")</f>
        <v/>
      </c>
      <c r="D490" s="34">
        <f>SUMIF('2.売上実績'!$C$4:$C$5000,$B490,'2.売上実績'!$D$4:$D$5000)</f>
        <v>0</v>
      </c>
      <c r="E490" s="35">
        <f t="shared" si="103"/>
        <v>0</v>
      </c>
      <c r="F490" s="34">
        <f>IF(B490="",0,D490*VLOOKUP(B490,'4.製品一覧'!$B$4:$E$500,4,FALSE))</f>
        <v>0</v>
      </c>
      <c r="G490" s="35">
        <f t="shared" si="104"/>
        <v>0</v>
      </c>
      <c r="H490" s="35">
        <f t="shared" si="105"/>
        <v>0</v>
      </c>
      <c r="I490" s="113">
        <f t="shared" si="106"/>
        <v>0</v>
      </c>
      <c r="J490" s="114">
        <f t="shared" si="107"/>
        <v>0</v>
      </c>
      <c r="K490" s="47"/>
      <c r="L490" s="34" t="str">
        <f>IF(B490="","",SUMIF('5.経済減価償却'!$H$4:$H$3000,B490,'5.経済減価償却'!$G$4:$G$3000))</f>
        <v/>
      </c>
      <c r="M490" s="34" t="str">
        <f t="shared" si="108"/>
        <v/>
      </c>
      <c r="N490" s="34" t="str">
        <f>IF(B490="","",VLOOKUP(B490,'6.直接費'!$B$5:$G$501,3,FALSE))</f>
        <v/>
      </c>
      <c r="O490" s="34" t="str">
        <f t="shared" si="109"/>
        <v/>
      </c>
      <c r="P490" s="34" t="str">
        <f>IF($B490="","",VLOOKUP($B490,'6.直接費'!$B$5:$G$501,4,FALSE))</f>
        <v/>
      </c>
      <c r="Q490" s="34"/>
      <c r="R490" s="34"/>
      <c r="S490" s="34" t="str">
        <f t="shared" si="114"/>
        <v/>
      </c>
      <c r="T490" s="34" t="str">
        <f t="shared" si="114"/>
        <v/>
      </c>
      <c r="U490" s="34" t="str">
        <f t="shared" si="114"/>
        <v/>
      </c>
      <c r="V490" s="34" t="str">
        <f t="shared" si="114"/>
        <v/>
      </c>
      <c r="W490" s="34" t="str">
        <f t="shared" si="114"/>
        <v/>
      </c>
      <c r="X490" s="34" t="str">
        <f t="shared" si="114"/>
        <v/>
      </c>
      <c r="Y490" s="34" t="str">
        <f t="shared" si="114"/>
        <v/>
      </c>
      <c r="Z490" s="34" t="str">
        <f t="shared" si="114"/>
        <v/>
      </c>
      <c r="AA490" s="34" t="str">
        <f t="shared" si="114"/>
        <v/>
      </c>
      <c r="AB490" s="34" t="str">
        <f t="shared" si="114"/>
        <v/>
      </c>
      <c r="AC490" s="34" t="str">
        <f t="shared" si="114"/>
        <v/>
      </c>
      <c r="AD490" s="34" t="str">
        <f t="shared" si="114"/>
        <v/>
      </c>
      <c r="AE490" s="34" t="str">
        <f t="shared" si="114"/>
        <v/>
      </c>
      <c r="AF490" s="34" t="str">
        <f t="shared" si="114"/>
        <v/>
      </c>
      <c r="AG490" s="34" t="str">
        <f t="shared" si="114"/>
        <v/>
      </c>
      <c r="AH490" s="34" t="str">
        <f t="shared" si="114"/>
        <v/>
      </c>
      <c r="AI490" s="34" t="str">
        <f t="shared" si="114"/>
        <v/>
      </c>
      <c r="AJ490" s="34" t="str">
        <f t="shared" si="114"/>
        <v/>
      </c>
      <c r="AK490" s="34" t="str">
        <f t="shared" si="114"/>
        <v/>
      </c>
      <c r="AL490" s="34" t="str">
        <f t="shared" si="114"/>
        <v/>
      </c>
      <c r="AM490" s="34" t="str">
        <f t="shared" si="114"/>
        <v/>
      </c>
      <c r="AN490" s="34" t="str">
        <f t="shared" si="114"/>
        <v/>
      </c>
      <c r="AO490" s="34" t="str">
        <f t="shared" si="114"/>
        <v/>
      </c>
      <c r="AP490" s="34" t="str">
        <f t="shared" si="114"/>
        <v/>
      </c>
      <c r="AQ490" s="34" t="str">
        <f t="shared" si="114"/>
        <v/>
      </c>
      <c r="AR490" s="34" t="str">
        <f t="shared" si="114"/>
        <v/>
      </c>
      <c r="AS490" s="34" t="str">
        <f t="shared" si="114"/>
        <v/>
      </c>
      <c r="AT490" s="34" t="str">
        <f t="shared" si="114"/>
        <v/>
      </c>
      <c r="AU490" s="34" t="str">
        <f t="shared" si="114"/>
        <v/>
      </c>
      <c r="AV490" s="34" t="str">
        <f t="shared" si="114"/>
        <v/>
      </c>
    </row>
    <row r="491" spans="2:48" ht="21.9" customHeight="1">
      <c r="B491" s="86" t="str">
        <f>IF('4.製品一覧'!B490="","",'4.製品一覧'!B490)</f>
        <v/>
      </c>
      <c r="C491" s="86" t="str">
        <f>IFERROR(VLOOKUP(B491,'4.製品一覧'!$B$4:$C$500,2,FALSE),"")</f>
        <v/>
      </c>
      <c r="D491" s="34">
        <f>SUMIF('2.売上実績'!$C$4:$C$5000,$B491,'2.売上実績'!$D$4:$D$5000)</f>
        <v>0</v>
      </c>
      <c r="E491" s="35">
        <f t="shared" si="103"/>
        <v>0</v>
      </c>
      <c r="F491" s="34">
        <f>IF(B491="",0,D491*VLOOKUP(B491,'4.製品一覧'!$B$4:$E$500,4,FALSE))</f>
        <v>0</v>
      </c>
      <c r="G491" s="35">
        <f t="shared" si="104"/>
        <v>0</v>
      </c>
      <c r="H491" s="35">
        <f t="shared" si="105"/>
        <v>0</v>
      </c>
      <c r="I491" s="113">
        <f t="shared" si="106"/>
        <v>0</v>
      </c>
      <c r="J491" s="114">
        <f t="shared" si="107"/>
        <v>0</v>
      </c>
      <c r="K491" s="47"/>
      <c r="L491" s="34" t="str">
        <f>IF(B491="","",SUMIF('5.経済減価償却'!$H$4:$H$3000,B491,'5.経済減価償却'!$G$4:$G$3000))</f>
        <v/>
      </c>
      <c r="M491" s="34" t="str">
        <f t="shared" si="108"/>
        <v/>
      </c>
      <c r="N491" s="34" t="str">
        <f>IF(B491="","",VLOOKUP(B491,'6.直接費'!$B$5:$G$501,3,FALSE))</f>
        <v/>
      </c>
      <c r="O491" s="34" t="str">
        <f t="shared" si="109"/>
        <v/>
      </c>
      <c r="P491" s="34" t="str">
        <f>IF($B491="","",VLOOKUP($B491,'6.直接費'!$B$5:$G$501,4,FALSE))</f>
        <v/>
      </c>
      <c r="Q491" s="34"/>
      <c r="R491" s="34"/>
      <c r="S491" s="34" t="str">
        <f t="shared" si="114"/>
        <v/>
      </c>
      <c r="T491" s="34" t="str">
        <f t="shared" si="114"/>
        <v/>
      </c>
      <c r="U491" s="34" t="str">
        <f t="shared" si="114"/>
        <v/>
      </c>
      <c r="V491" s="34" t="str">
        <f t="shared" si="114"/>
        <v/>
      </c>
      <c r="W491" s="34" t="str">
        <f t="shared" si="114"/>
        <v/>
      </c>
      <c r="X491" s="34" t="str">
        <f t="shared" si="114"/>
        <v/>
      </c>
      <c r="Y491" s="34" t="str">
        <f t="shared" si="114"/>
        <v/>
      </c>
      <c r="Z491" s="34" t="str">
        <f t="shared" si="114"/>
        <v/>
      </c>
      <c r="AA491" s="34" t="str">
        <f t="shared" si="114"/>
        <v/>
      </c>
      <c r="AB491" s="34" t="str">
        <f t="shared" si="114"/>
        <v/>
      </c>
      <c r="AC491" s="34" t="str">
        <f t="shared" si="114"/>
        <v/>
      </c>
      <c r="AD491" s="34" t="str">
        <f t="shared" si="114"/>
        <v/>
      </c>
      <c r="AE491" s="34" t="str">
        <f t="shared" si="114"/>
        <v/>
      </c>
      <c r="AF491" s="34" t="str">
        <f t="shared" si="114"/>
        <v/>
      </c>
      <c r="AG491" s="34" t="str">
        <f t="shared" si="114"/>
        <v/>
      </c>
      <c r="AH491" s="34" t="str">
        <f t="shared" si="114"/>
        <v/>
      </c>
      <c r="AI491" s="34" t="str">
        <f t="shared" si="114"/>
        <v/>
      </c>
      <c r="AJ491" s="34" t="str">
        <f t="shared" si="114"/>
        <v/>
      </c>
      <c r="AK491" s="34" t="str">
        <f t="shared" si="114"/>
        <v/>
      </c>
      <c r="AL491" s="34" t="str">
        <f t="shared" si="114"/>
        <v/>
      </c>
      <c r="AM491" s="34" t="str">
        <f t="shared" si="114"/>
        <v/>
      </c>
      <c r="AN491" s="34" t="str">
        <f t="shared" si="114"/>
        <v/>
      </c>
      <c r="AO491" s="34" t="str">
        <f t="shared" si="114"/>
        <v/>
      </c>
      <c r="AP491" s="34" t="str">
        <f t="shared" si="114"/>
        <v/>
      </c>
      <c r="AQ491" s="34" t="str">
        <f t="shared" si="114"/>
        <v/>
      </c>
      <c r="AR491" s="34" t="str">
        <f t="shared" si="114"/>
        <v/>
      </c>
      <c r="AS491" s="34" t="str">
        <f t="shared" si="114"/>
        <v/>
      </c>
      <c r="AT491" s="34" t="str">
        <f t="shared" si="114"/>
        <v/>
      </c>
      <c r="AU491" s="34" t="str">
        <f t="shared" si="114"/>
        <v/>
      </c>
      <c r="AV491" s="34" t="str">
        <f t="shared" si="114"/>
        <v/>
      </c>
    </row>
    <row r="492" spans="2:48" ht="21.9" customHeight="1">
      <c r="B492" s="86" t="str">
        <f>IF('4.製品一覧'!B491="","",'4.製品一覧'!B491)</f>
        <v/>
      </c>
      <c r="C492" s="86" t="str">
        <f>IFERROR(VLOOKUP(B492,'4.製品一覧'!$B$4:$C$500,2,FALSE),"")</f>
        <v/>
      </c>
      <c r="D492" s="34">
        <f>SUMIF('2.売上実績'!$C$4:$C$5000,$B492,'2.売上実績'!$D$4:$D$5000)</f>
        <v>0</v>
      </c>
      <c r="E492" s="35">
        <f t="shared" si="103"/>
        <v>0</v>
      </c>
      <c r="F492" s="34">
        <f>IF(B492="",0,D492*VLOOKUP(B492,'4.製品一覧'!$B$4:$E$500,4,FALSE))</f>
        <v>0</v>
      </c>
      <c r="G492" s="35">
        <f t="shared" si="104"/>
        <v>0</v>
      </c>
      <c r="H492" s="35">
        <f t="shared" si="105"/>
        <v>0</v>
      </c>
      <c r="I492" s="113">
        <f t="shared" si="106"/>
        <v>0</v>
      </c>
      <c r="J492" s="114">
        <f t="shared" si="107"/>
        <v>0</v>
      </c>
      <c r="K492" s="47"/>
      <c r="L492" s="34" t="str">
        <f>IF(B492="","",SUMIF('5.経済減価償却'!$H$4:$H$3000,B492,'5.経済減価償却'!$G$4:$G$3000))</f>
        <v/>
      </c>
      <c r="M492" s="34" t="str">
        <f t="shared" si="108"/>
        <v/>
      </c>
      <c r="N492" s="34" t="str">
        <f>IF(B492="","",VLOOKUP(B492,'6.直接費'!$B$5:$G$501,3,FALSE))</f>
        <v/>
      </c>
      <c r="O492" s="34" t="str">
        <f t="shared" si="109"/>
        <v/>
      </c>
      <c r="P492" s="34" t="str">
        <f>IF($B492="","",VLOOKUP($B492,'6.直接費'!$B$5:$G$501,4,FALSE))</f>
        <v/>
      </c>
      <c r="Q492" s="34"/>
      <c r="R492" s="34"/>
      <c r="S492" s="34" t="str">
        <f t="shared" si="114"/>
        <v/>
      </c>
      <c r="T492" s="34" t="str">
        <f t="shared" si="114"/>
        <v/>
      </c>
      <c r="U492" s="34" t="str">
        <f t="shared" si="114"/>
        <v/>
      </c>
      <c r="V492" s="34" t="str">
        <f t="shared" si="114"/>
        <v/>
      </c>
      <c r="W492" s="34" t="str">
        <f t="shared" si="114"/>
        <v/>
      </c>
      <c r="X492" s="34" t="str">
        <f t="shared" si="114"/>
        <v/>
      </c>
      <c r="Y492" s="34" t="str">
        <f t="shared" si="114"/>
        <v/>
      </c>
      <c r="Z492" s="34" t="str">
        <f t="shared" si="114"/>
        <v/>
      </c>
      <c r="AA492" s="34" t="str">
        <f t="shared" si="114"/>
        <v/>
      </c>
      <c r="AB492" s="34" t="str">
        <f t="shared" si="114"/>
        <v/>
      </c>
      <c r="AC492" s="34" t="str">
        <f t="shared" si="114"/>
        <v/>
      </c>
      <c r="AD492" s="34" t="str">
        <f t="shared" si="114"/>
        <v/>
      </c>
      <c r="AE492" s="34" t="str">
        <f t="shared" si="114"/>
        <v/>
      </c>
      <c r="AF492" s="34" t="str">
        <f t="shared" si="114"/>
        <v/>
      </c>
      <c r="AG492" s="34" t="str">
        <f t="shared" si="114"/>
        <v/>
      </c>
      <c r="AH492" s="34" t="str">
        <f t="shared" si="114"/>
        <v/>
      </c>
      <c r="AI492" s="34" t="str">
        <f t="shared" si="114"/>
        <v/>
      </c>
      <c r="AJ492" s="34" t="str">
        <f t="shared" si="114"/>
        <v/>
      </c>
      <c r="AK492" s="34" t="str">
        <f t="shared" si="114"/>
        <v/>
      </c>
      <c r="AL492" s="34" t="str">
        <f t="shared" si="114"/>
        <v/>
      </c>
      <c r="AM492" s="34" t="str">
        <f t="shared" si="114"/>
        <v/>
      </c>
      <c r="AN492" s="34" t="str">
        <f t="shared" si="114"/>
        <v/>
      </c>
      <c r="AO492" s="34" t="str">
        <f t="shared" si="114"/>
        <v/>
      </c>
      <c r="AP492" s="34" t="str">
        <f t="shared" si="114"/>
        <v/>
      </c>
      <c r="AQ492" s="34" t="str">
        <f t="shared" si="114"/>
        <v/>
      </c>
      <c r="AR492" s="34" t="str">
        <f t="shared" si="114"/>
        <v/>
      </c>
      <c r="AS492" s="34" t="str">
        <f t="shared" si="114"/>
        <v/>
      </c>
      <c r="AT492" s="34" t="str">
        <f t="shared" si="114"/>
        <v/>
      </c>
      <c r="AU492" s="34" t="str">
        <f t="shared" si="114"/>
        <v/>
      </c>
      <c r="AV492" s="34" t="str">
        <f t="shared" si="114"/>
        <v/>
      </c>
    </row>
    <row r="493" spans="2:48" ht="21.9" customHeight="1">
      <c r="B493" s="86" t="str">
        <f>IF('4.製品一覧'!B492="","",'4.製品一覧'!B492)</f>
        <v/>
      </c>
      <c r="C493" s="86" t="str">
        <f>IFERROR(VLOOKUP(B493,'4.製品一覧'!$B$4:$C$500,2,FALSE),"")</f>
        <v/>
      </c>
      <c r="D493" s="34">
        <f>SUMIF('2.売上実績'!$C$4:$C$5000,$B493,'2.売上実績'!$D$4:$D$5000)</f>
        <v>0</v>
      </c>
      <c r="E493" s="35">
        <f t="shared" si="103"/>
        <v>0</v>
      </c>
      <c r="F493" s="34">
        <f>IF(B493="",0,D493*VLOOKUP(B493,'4.製品一覧'!$B$4:$E$500,4,FALSE))</f>
        <v>0</v>
      </c>
      <c r="G493" s="35">
        <f t="shared" si="104"/>
        <v>0</v>
      </c>
      <c r="H493" s="35">
        <f t="shared" si="105"/>
        <v>0</v>
      </c>
      <c r="I493" s="113">
        <f t="shared" si="106"/>
        <v>0</v>
      </c>
      <c r="J493" s="114">
        <f t="shared" si="107"/>
        <v>0</v>
      </c>
      <c r="K493" s="47"/>
      <c r="L493" s="34" t="str">
        <f>IF(B493="","",SUMIF('5.経済減価償却'!$H$4:$H$3000,B493,'5.経済減価償却'!$G$4:$G$3000))</f>
        <v/>
      </c>
      <c r="M493" s="34" t="str">
        <f t="shared" si="108"/>
        <v/>
      </c>
      <c r="N493" s="34" t="str">
        <f>IF(B493="","",VLOOKUP(B493,'6.直接費'!$B$5:$G$501,3,FALSE))</f>
        <v/>
      </c>
      <c r="O493" s="34" t="str">
        <f t="shared" si="109"/>
        <v/>
      </c>
      <c r="P493" s="34" t="str">
        <f>IF($B493="","",VLOOKUP($B493,'6.直接費'!$B$5:$G$501,4,FALSE))</f>
        <v/>
      </c>
      <c r="Q493" s="34"/>
      <c r="R493" s="34"/>
      <c r="S493" s="34" t="str">
        <f t="shared" si="114"/>
        <v/>
      </c>
      <c r="T493" s="34" t="str">
        <f t="shared" si="114"/>
        <v/>
      </c>
      <c r="U493" s="34" t="str">
        <f t="shared" si="114"/>
        <v/>
      </c>
      <c r="V493" s="34" t="str">
        <f t="shared" si="114"/>
        <v/>
      </c>
      <c r="W493" s="34" t="str">
        <f t="shared" si="114"/>
        <v/>
      </c>
      <c r="X493" s="34" t="str">
        <f t="shared" si="114"/>
        <v/>
      </c>
      <c r="Y493" s="34" t="str">
        <f t="shared" si="114"/>
        <v/>
      </c>
      <c r="Z493" s="34" t="str">
        <f t="shared" si="114"/>
        <v/>
      </c>
      <c r="AA493" s="34" t="str">
        <f t="shared" si="114"/>
        <v/>
      </c>
      <c r="AB493" s="34" t="str">
        <f t="shared" si="114"/>
        <v/>
      </c>
      <c r="AC493" s="34" t="str">
        <f t="shared" si="114"/>
        <v/>
      </c>
      <c r="AD493" s="34" t="str">
        <f t="shared" si="114"/>
        <v/>
      </c>
      <c r="AE493" s="34" t="str">
        <f t="shared" si="114"/>
        <v/>
      </c>
      <c r="AF493" s="34" t="str">
        <f t="shared" si="114"/>
        <v/>
      </c>
      <c r="AG493" s="34" t="str">
        <f t="shared" si="114"/>
        <v/>
      </c>
      <c r="AH493" s="34" t="str">
        <f t="shared" si="114"/>
        <v/>
      </c>
      <c r="AI493" s="34" t="str">
        <f t="shared" si="114"/>
        <v/>
      </c>
      <c r="AJ493" s="34" t="str">
        <f t="shared" si="114"/>
        <v/>
      </c>
      <c r="AK493" s="34" t="str">
        <f t="shared" si="114"/>
        <v/>
      </c>
      <c r="AL493" s="34" t="str">
        <f t="shared" si="114"/>
        <v/>
      </c>
      <c r="AM493" s="34" t="str">
        <f t="shared" si="114"/>
        <v/>
      </c>
      <c r="AN493" s="34" t="str">
        <f t="shared" si="114"/>
        <v/>
      </c>
      <c r="AO493" s="34" t="str">
        <f t="shared" si="114"/>
        <v/>
      </c>
      <c r="AP493" s="34" t="str">
        <f t="shared" si="114"/>
        <v/>
      </c>
      <c r="AQ493" s="34" t="str">
        <f t="shared" si="114"/>
        <v/>
      </c>
      <c r="AR493" s="34" t="str">
        <f t="shared" si="114"/>
        <v/>
      </c>
      <c r="AS493" s="34" t="str">
        <f t="shared" si="114"/>
        <v/>
      </c>
      <c r="AT493" s="34" t="str">
        <f t="shared" si="114"/>
        <v/>
      </c>
      <c r="AU493" s="34" t="str">
        <f t="shared" si="114"/>
        <v/>
      </c>
      <c r="AV493" s="34" t="str">
        <f t="shared" si="114"/>
        <v/>
      </c>
    </row>
    <row r="494" spans="2:48" ht="21.9" customHeight="1">
      <c r="B494" s="86" t="str">
        <f>IF('4.製品一覧'!B493="","",'4.製品一覧'!B493)</f>
        <v/>
      </c>
      <c r="C494" s="86" t="str">
        <f>IFERROR(VLOOKUP(B494,'4.製品一覧'!$B$4:$C$500,2,FALSE),"")</f>
        <v/>
      </c>
      <c r="D494" s="34">
        <f>SUMIF('2.売上実績'!$C$4:$C$5000,$B494,'2.売上実績'!$D$4:$D$5000)</f>
        <v>0</v>
      </c>
      <c r="E494" s="35">
        <f t="shared" si="103"/>
        <v>0</v>
      </c>
      <c r="F494" s="34">
        <f>IF(B494="",0,D494*VLOOKUP(B494,'4.製品一覧'!$B$4:$E$500,4,FALSE))</f>
        <v>0</v>
      </c>
      <c r="G494" s="35">
        <f t="shared" si="104"/>
        <v>0</v>
      </c>
      <c r="H494" s="35">
        <f t="shared" si="105"/>
        <v>0</v>
      </c>
      <c r="I494" s="113">
        <f t="shared" si="106"/>
        <v>0</v>
      </c>
      <c r="J494" s="114">
        <f t="shared" si="107"/>
        <v>0</v>
      </c>
      <c r="K494" s="47"/>
      <c r="L494" s="34" t="str">
        <f>IF(B494="","",SUMIF('5.経済減価償却'!$H$4:$H$3000,B494,'5.経済減価償却'!$G$4:$G$3000))</f>
        <v/>
      </c>
      <c r="M494" s="34" t="str">
        <f t="shared" si="108"/>
        <v/>
      </c>
      <c r="N494" s="34" t="str">
        <f>IF(B494="","",VLOOKUP(B494,'6.直接費'!$B$5:$G$501,3,FALSE))</f>
        <v/>
      </c>
      <c r="O494" s="34" t="str">
        <f t="shared" si="109"/>
        <v/>
      </c>
      <c r="P494" s="34" t="str">
        <f>IF($B494="","",VLOOKUP($B494,'6.直接費'!$B$5:$G$501,4,FALSE))</f>
        <v/>
      </c>
      <c r="Q494" s="34"/>
      <c r="R494" s="34"/>
      <c r="S494" s="34" t="str">
        <f t="shared" si="114"/>
        <v/>
      </c>
      <c r="T494" s="34" t="str">
        <f t="shared" si="114"/>
        <v/>
      </c>
      <c r="U494" s="34" t="str">
        <f t="shared" si="114"/>
        <v/>
      </c>
      <c r="V494" s="34" t="str">
        <f t="shared" si="114"/>
        <v/>
      </c>
      <c r="W494" s="34" t="str">
        <f t="shared" si="114"/>
        <v/>
      </c>
      <c r="X494" s="34" t="str">
        <f t="shared" si="114"/>
        <v/>
      </c>
      <c r="Y494" s="34" t="str">
        <f t="shared" si="114"/>
        <v/>
      </c>
      <c r="Z494" s="34" t="str">
        <f t="shared" si="114"/>
        <v/>
      </c>
      <c r="AA494" s="34" t="str">
        <f t="shared" si="114"/>
        <v/>
      </c>
      <c r="AB494" s="34" t="str">
        <f t="shared" si="114"/>
        <v/>
      </c>
      <c r="AC494" s="34" t="str">
        <f t="shared" si="114"/>
        <v/>
      </c>
      <c r="AD494" s="34" t="str">
        <f t="shared" si="114"/>
        <v/>
      </c>
      <c r="AE494" s="34" t="str">
        <f t="shared" si="114"/>
        <v/>
      </c>
      <c r="AF494" s="34" t="str">
        <f t="shared" si="114"/>
        <v/>
      </c>
      <c r="AG494" s="34" t="str">
        <f t="shared" si="114"/>
        <v/>
      </c>
      <c r="AH494" s="34" t="str">
        <f t="shared" si="114"/>
        <v/>
      </c>
      <c r="AI494" s="34" t="str">
        <f t="shared" si="114"/>
        <v/>
      </c>
      <c r="AJ494" s="34" t="str">
        <f t="shared" si="114"/>
        <v/>
      </c>
      <c r="AK494" s="34" t="str">
        <f t="shared" si="114"/>
        <v/>
      </c>
      <c r="AL494" s="34" t="str">
        <f t="shared" si="114"/>
        <v/>
      </c>
      <c r="AM494" s="34" t="str">
        <f t="shared" si="114"/>
        <v/>
      </c>
      <c r="AN494" s="34" t="str">
        <f t="shared" si="114"/>
        <v/>
      </c>
      <c r="AO494" s="34" t="str">
        <f t="shared" si="114"/>
        <v/>
      </c>
      <c r="AP494" s="34" t="str">
        <f t="shared" si="114"/>
        <v/>
      </c>
      <c r="AQ494" s="34" t="str">
        <f t="shared" si="114"/>
        <v/>
      </c>
      <c r="AR494" s="34" t="str">
        <f t="shared" si="114"/>
        <v/>
      </c>
      <c r="AS494" s="34" t="str">
        <f t="shared" si="114"/>
        <v/>
      </c>
      <c r="AT494" s="34" t="str">
        <f t="shared" si="114"/>
        <v/>
      </c>
      <c r="AU494" s="34" t="str">
        <f t="shared" si="114"/>
        <v/>
      </c>
      <c r="AV494" s="34" t="str">
        <f t="shared" si="114"/>
        <v/>
      </c>
    </row>
    <row r="495" spans="2:48" ht="21.9" customHeight="1">
      <c r="B495" s="86" t="str">
        <f>IF('4.製品一覧'!B494="","",'4.製品一覧'!B494)</f>
        <v/>
      </c>
      <c r="C495" s="86" t="str">
        <f>IFERROR(VLOOKUP(B495,'4.製品一覧'!$B$4:$C$500,2,FALSE),"")</f>
        <v/>
      </c>
      <c r="D495" s="34">
        <f>SUMIF('2.売上実績'!$C$4:$C$5000,$B495,'2.売上実績'!$D$4:$D$5000)</f>
        <v>0</v>
      </c>
      <c r="E495" s="35">
        <f t="shared" si="103"/>
        <v>0</v>
      </c>
      <c r="F495" s="34">
        <f>IF(B495="",0,D495*VLOOKUP(B495,'4.製品一覧'!$B$4:$E$500,4,FALSE))</f>
        <v>0</v>
      </c>
      <c r="G495" s="35">
        <f t="shared" si="104"/>
        <v>0</v>
      </c>
      <c r="H495" s="35">
        <f t="shared" si="105"/>
        <v>0</v>
      </c>
      <c r="I495" s="113">
        <f t="shared" si="106"/>
        <v>0</v>
      </c>
      <c r="J495" s="114">
        <f t="shared" si="107"/>
        <v>0</v>
      </c>
      <c r="K495" s="47"/>
      <c r="L495" s="34" t="str">
        <f>IF(B495="","",SUMIF('5.経済減価償却'!$H$4:$H$3000,B495,'5.経済減価償却'!$G$4:$G$3000))</f>
        <v/>
      </c>
      <c r="M495" s="34" t="str">
        <f t="shared" si="108"/>
        <v/>
      </c>
      <c r="N495" s="34" t="str">
        <f>IF(B495="","",VLOOKUP(B495,'6.直接費'!$B$5:$G$501,3,FALSE))</f>
        <v/>
      </c>
      <c r="O495" s="34" t="str">
        <f t="shared" si="109"/>
        <v/>
      </c>
      <c r="P495" s="34" t="str">
        <f>IF($B495="","",VLOOKUP($B495,'6.直接費'!$B$5:$G$501,4,FALSE))</f>
        <v/>
      </c>
      <c r="Q495" s="34"/>
      <c r="R495" s="34"/>
      <c r="S495" s="34" t="str">
        <f t="shared" si="114"/>
        <v/>
      </c>
      <c r="T495" s="34" t="str">
        <f t="shared" si="114"/>
        <v/>
      </c>
      <c r="U495" s="34" t="str">
        <f t="shared" si="114"/>
        <v/>
      </c>
      <c r="V495" s="34" t="str">
        <f t="shared" si="114"/>
        <v/>
      </c>
      <c r="W495" s="34" t="str">
        <f t="shared" si="114"/>
        <v/>
      </c>
      <c r="X495" s="34" t="str">
        <f t="shared" si="114"/>
        <v/>
      </c>
      <c r="Y495" s="34" t="str">
        <f t="shared" si="114"/>
        <v/>
      </c>
      <c r="Z495" s="34" t="str">
        <f t="shared" si="114"/>
        <v/>
      </c>
      <c r="AA495" s="34" t="str">
        <f t="shared" si="114"/>
        <v/>
      </c>
      <c r="AB495" s="34" t="str">
        <f t="shared" si="114"/>
        <v/>
      </c>
      <c r="AC495" s="34" t="str">
        <f t="shared" si="114"/>
        <v/>
      </c>
      <c r="AD495" s="34" t="str">
        <f t="shared" si="114"/>
        <v/>
      </c>
      <c r="AE495" s="34" t="str">
        <f t="shared" si="114"/>
        <v/>
      </c>
      <c r="AF495" s="34" t="str">
        <f t="shared" si="114"/>
        <v/>
      </c>
      <c r="AG495" s="34" t="str">
        <f t="shared" si="114"/>
        <v/>
      </c>
      <c r="AH495" s="34" t="str">
        <f t="shared" si="114"/>
        <v/>
      </c>
      <c r="AI495" s="34" t="str">
        <f t="shared" si="114"/>
        <v/>
      </c>
      <c r="AJ495" s="34" t="str">
        <f t="shared" si="114"/>
        <v/>
      </c>
      <c r="AK495" s="34" t="str">
        <f t="shared" si="114"/>
        <v/>
      </c>
      <c r="AL495" s="34" t="str">
        <f t="shared" si="114"/>
        <v/>
      </c>
      <c r="AM495" s="34" t="str">
        <f t="shared" si="114"/>
        <v/>
      </c>
      <c r="AN495" s="34" t="str">
        <f t="shared" si="114"/>
        <v/>
      </c>
      <c r="AO495" s="34" t="str">
        <f t="shared" si="114"/>
        <v/>
      </c>
      <c r="AP495" s="34" t="str">
        <f t="shared" si="114"/>
        <v/>
      </c>
      <c r="AQ495" s="34" t="str">
        <f t="shared" si="114"/>
        <v/>
      </c>
      <c r="AR495" s="34" t="str">
        <f t="shared" si="114"/>
        <v/>
      </c>
      <c r="AS495" s="34" t="str">
        <f t="shared" si="114"/>
        <v/>
      </c>
      <c r="AT495" s="34" t="str">
        <f t="shared" si="114"/>
        <v/>
      </c>
      <c r="AU495" s="34" t="str">
        <f t="shared" si="114"/>
        <v/>
      </c>
      <c r="AV495" s="34" t="str">
        <f t="shared" si="114"/>
        <v/>
      </c>
    </row>
    <row r="496" spans="2:48" ht="21.9" customHeight="1">
      <c r="B496" s="86" t="str">
        <f>IF('4.製品一覧'!B495="","",'4.製品一覧'!B495)</f>
        <v/>
      </c>
      <c r="C496" s="86" t="str">
        <f>IFERROR(VLOOKUP(B496,'4.製品一覧'!$B$4:$C$500,2,FALSE),"")</f>
        <v/>
      </c>
      <c r="D496" s="34">
        <f>SUMIF('2.売上実績'!$C$4:$C$5000,$B496,'2.売上実績'!$D$4:$D$5000)</f>
        <v>0</v>
      </c>
      <c r="E496" s="35">
        <f t="shared" si="103"/>
        <v>0</v>
      </c>
      <c r="F496" s="34">
        <f>IF(B496="",0,D496*VLOOKUP(B496,'4.製品一覧'!$B$4:$E$500,4,FALSE))</f>
        <v>0</v>
      </c>
      <c r="G496" s="35">
        <f t="shared" si="104"/>
        <v>0</v>
      </c>
      <c r="H496" s="35">
        <f t="shared" si="105"/>
        <v>0</v>
      </c>
      <c r="I496" s="113">
        <f t="shared" si="106"/>
        <v>0</v>
      </c>
      <c r="J496" s="114">
        <f t="shared" si="107"/>
        <v>0</v>
      </c>
      <c r="K496" s="47"/>
      <c r="L496" s="34" t="str">
        <f>IF(B496="","",SUMIF('5.経済減価償却'!$H$4:$H$3000,B496,'5.経済減価償却'!$G$4:$G$3000))</f>
        <v/>
      </c>
      <c r="M496" s="34" t="str">
        <f t="shared" si="108"/>
        <v/>
      </c>
      <c r="N496" s="34" t="str">
        <f>IF(B496="","",VLOOKUP(B496,'6.直接費'!$B$5:$G$501,3,FALSE))</f>
        <v/>
      </c>
      <c r="O496" s="34" t="str">
        <f t="shared" si="109"/>
        <v/>
      </c>
      <c r="P496" s="34" t="str">
        <f>IF($B496="","",VLOOKUP($B496,'6.直接費'!$B$5:$G$501,4,FALSE))</f>
        <v/>
      </c>
      <c r="Q496" s="34"/>
      <c r="R496" s="34"/>
      <c r="S496" s="34" t="str">
        <f t="shared" si="114"/>
        <v/>
      </c>
      <c r="T496" s="34" t="str">
        <f t="shared" si="114"/>
        <v/>
      </c>
      <c r="U496" s="34" t="str">
        <f t="shared" si="114"/>
        <v/>
      </c>
      <c r="V496" s="34" t="str">
        <f t="shared" si="114"/>
        <v/>
      </c>
      <c r="W496" s="34" t="str">
        <f t="shared" si="114"/>
        <v/>
      </c>
      <c r="X496" s="34" t="str">
        <f t="shared" si="114"/>
        <v/>
      </c>
      <c r="Y496" s="34" t="str">
        <f t="shared" si="114"/>
        <v/>
      </c>
      <c r="Z496" s="34" t="str">
        <f t="shared" si="114"/>
        <v/>
      </c>
      <c r="AA496" s="34" t="str">
        <f t="shared" si="114"/>
        <v/>
      </c>
      <c r="AB496" s="34" t="str">
        <f t="shared" si="114"/>
        <v/>
      </c>
      <c r="AC496" s="34" t="str">
        <f t="shared" si="114"/>
        <v/>
      </c>
      <c r="AD496" s="34" t="str">
        <f t="shared" si="114"/>
        <v/>
      </c>
      <c r="AE496" s="34" t="str">
        <f t="shared" si="114"/>
        <v/>
      </c>
      <c r="AF496" s="34" t="str">
        <f t="shared" si="114"/>
        <v/>
      </c>
      <c r="AG496" s="34" t="str">
        <f t="shared" si="114"/>
        <v/>
      </c>
      <c r="AH496" s="34" t="str">
        <f t="shared" si="114"/>
        <v/>
      </c>
      <c r="AI496" s="34" t="str">
        <f t="shared" si="114"/>
        <v/>
      </c>
      <c r="AJ496" s="34" t="str">
        <f t="shared" si="114"/>
        <v/>
      </c>
      <c r="AK496" s="34" t="str">
        <f t="shared" si="114"/>
        <v/>
      </c>
      <c r="AL496" s="34" t="str">
        <f t="shared" si="114"/>
        <v/>
      </c>
      <c r="AM496" s="34" t="str">
        <f t="shared" si="114"/>
        <v/>
      </c>
      <c r="AN496" s="34" t="str">
        <f t="shared" si="114"/>
        <v/>
      </c>
      <c r="AO496" s="34" t="str">
        <f t="shared" si="114"/>
        <v/>
      </c>
      <c r="AP496" s="34" t="str">
        <f t="shared" si="114"/>
        <v/>
      </c>
      <c r="AQ496" s="34" t="str">
        <f t="shared" si="114"/>
        <v/>
      </c>
      <c r="AR496" s="34" t="str">
        <f t="shared" si="114"/>
        <v/>
      </c>
      <c r="AS496" s="34" t="str">
        <f t="shared" si="114"/>
        <v/>
      </c>
      <c r="AT496" s="34" t="str">
        <f t="shared" si="114"/>
        <v/>
      </c>
      <c r="AU496" s="34" t="str">
        <f t="shared" si="114"/>
        <v/>
      </c>
      <c r="AV496" s="34" t="str">
        <f t="shared" si="114"/>
        <v/>
      </c>
    </row>
    <row r="497" spans="2:48" ht="21.9" customHeight="1">
      <c r="B497" s="86" t="str">
        <f>IF('4.製品一覧'!B496="","",'4.製品一覧'!B496)</f>
        <v/>
      </c>
      <c r="C497" s="86" t="str">
        <f>IFERROR(VLOOKUP(B497,'4.製品一覧'!$B$4:$C$500,2,FALSE),"")</f>
        <v/>
      </c>
      <c r="D497" s="34">
        <f>SUMIF('2.売上実績'!$C$4:$C$5000,$B497,'2.売上実績'!$D$4:$D$5000)</f>
        <v>0</v>
      </c>
      <c r="E497" s="35">
        <f t="shared" si="103"/>
        <v>0</v>
      </c>
      <c r="F497" s="34">
        <f>IF(B497="",0,D497*VLOOKUP(B497,'4.製品一覧'!$B$4:$E$500,4,FALSE))</f>
        <v>0</v>
      </c>
      <c r="G497" s="35">
        <f t="shared" si="104"/>
        <v>0</v>
      </c>
      <c r="H497" s="35">
        <f t="shared" si="105"/>
        <v>0</v>
      </c>
      <c r="I497" s="113">
        <f t="shared" si="106"/>
        <v>0</v>
      </c>
      <c r="J497" s="114">
        <f t="shared" si="107"/>
        <v>0</v>
      </c>
      <c r="K497" s="47"/>
      <c r="L497" s="34" t="str">
        <f>IF(B497="","",SUMIF('5.経済減価償却'!$H$4:$H$3000,B497,'5.経済減価償却'!$G$4:$G$3000))</f>
        <v/>
      </c>
      <c r="M497" s="34" t="str">
        <f t="shared" si="108"/>
        <v/>
      </c>
      <c r="N497" s="34" t="str">
        <f>IF(B497="","",VLOOKUP(B497,'6.直接費'!$B$5:$G$501,3,FALSE))</f>
        <v/>
      </c>
      <c r="O497" s="34" t="str">
        <f t="shared" si="109"/>
        <v/>
      </c>
      <c r="P497" s="34" t="str">
        <f>IF($B497="","",VLOOKUP($B497,'6.直接費'!$B$5:$G$501,4,FALSE))</f>
        <v/>
      </c>
      <c r="Q497" s="34"/>
      <c r="R497" s="34"/>
      <c r="S497" s="34" t="str">
        <f t="shared" si="114"/>
        <v/>
      </c>
      <c r="T497" s="34" t="str">
        <f t="shared" si="114"/>
        <v/>
      </c>
      <c r="U497" s="34" t="str">
        <f t="shared" si="114"/>
        <v/>
      </c>
      <c r="V497" s="34" t="str">
        <f t="shared" si="114"/>
        <v/>
      </c>
      <c r="W497" s="34" t="str">
        <f t="shared" si="114"/>
        <v/>
      </c>
      <c r="X497" s="34" t="str">
        <f t="shared" si="114"/>
        <v/>
      </c>
      <c r="Y497" s="34" t="str">
        <f t="shared" si="114"/>
        <v/>
      </c>
      <c r="Z497" s="34" t="str">
        <f t="shared" si="114"/>
        <v/>
      </c>
      <c r="AA497" s="34" t="str">
        <f t="shared" si="114"/>
        <v/>
      </c>
      <c r="AB497" s="34" t="str">
        <f t="shared" si="114"/>
        <v/>
      </c>
      <c r="AC497" s="34" t="str">
        <f t="shared" si="114"/>
        <v/>
      </c>
      <c r="AD497" s="34" t="str">
        <f t="shared" si="114"/>
        <v/>
      </c>
      <c r="AE497" s="34" t="str">
        <f t="shared" si="114"/>
        <v/>
      </c>
      <c r="AF497" s="34" t="str">
        <f t="shared" si="114"/>
        <v/>
      </c>
      <c r="AG497" s="34" t="str">
        <f t="shared" si="114"/>
        <v/>
      </c>
      <c r="AH497" s="34" t="str">
        <f t="shared" si="114"/>
        <v/>
      </c>
      <c r="AI497" s="34" t="str">
        <f t="shared" si="114"/>
        <v/>
      </c>
      <c r="AJ497" s="34" t="str">
        <f t="shared" si="114"/>
        <v/>
      </c>
      <c r="AK497" s="34" t="str">
        <f t="shared" si="114"/>
        <v/>
      </c>
      <c r="AL497" s="34" t="str">
        <f t="shared" si="114"/>
        <v/>
      </c>
      <c r="AM497" s="34" t="str">
        <f t="shared" si="114"/>
        <v/>
      </c>
      <c r="AN497" s="34" t="str">
        <f t="shared" si="114"/>
        <v/>
      </c>
      <c r="AO497" s="34" t="str">
        <f t="shared" si="114"/>
        <v/>
      </c>
      <c r="AP497" s="34" t="str">
        <f t="shared" si="114"/>
        <v/>
      </c>
      <c r="AQ497" s="34" t="str">
        <f t="shared" si="114"/>
        <v/>
      </c>
      <c r="AR497" s="34" t="str">
        <f t="shared" si="114"/>
        <v/>
      </c>
      <c r="AS497" s="34" t="str">
        <f t="shared" si="114"/>
        <v/>
      </c>
      <c r="AT497" s="34" t="str">
        <f t="shared" si="114"/>
        <v/>
      </c>
      <c r="AU497" s="34" t="str">
        <f t="shared" si="114"/>
        <v/>
      </c>
      <c r="AV497" s="34" t="str">
        <f t="shared" si="114"/>
        <v/>
      </c>
    </row>
    <row r="498" spans="2:48" ht="21.9" customHeight="1">
      <c r="B498" s="86" t="str">
        <f>IF('4.製品一覧'!B497="","",'4.製品一覧'!B497)</f>
        <v/>
      </c>
      <c r="C498" s="86" t="str">
        <f>IFERROR(VLOOKUP(B498,'4.製品一覧'!$B$4:$C$500,2,FALSE),"")</f>
        <v/>
      </c>
      <c r="D498" s="34">
        <f>SUMIF('2.売上実績'!$C$4:$C$5000,$B498,'2.売上実績'!$D$4:$D$5000)</f>
        <v>0</v>
      </c>
      <c r="E498" s="35">
        <f t="shared" si="103"/>
        <v>0</v>
      </c>
      <c r="F498" s="34">
        <f>IF(B498="",0,D498*VLOOKUP(B498,'4.製品一覧'!$B$4:$E$500,4,FALSE))</f>
        <v>0</v>
      </c>
      <c r="G498" s="35">
        <f t="shared" si="104"/>
        <v>0</v>
      </c>
      <c r="H498" s="35">
        <f t="shared" si="105"/>
        <v>0</v>
      </c>
      <c r="I498" s="113">
        <f t="shared" si="106"/>
        <v>0</v>
      </c>
      <c r="J498" s="114">
        <f t="shared" si="107"/>
        <v>0</v>
      </c>
      <c r="K498" s="47"/>
      <c r="L498" s="34" t="str">
        <f>IF(B498="","",SUMIF('5.経済減価償却'!$H$4:$H$3000,B498,'5.経済減価償却'!$G$4:$G$3000))</f>
        <v/>
      </c>
      <c r="M498" s="34" t="str">
        <f t="shared" si="108"/>
        <v/>
      </c>
      <c r="N498" s="34" t="str">
        <f>IF(B498="","",VLOOKUP(B498,'6.直接費'!$B$5:$G$501,3,FALSE))</f>
        <v/>
      </c>
      <c r="O498" s="34" t="str">
        <f t="shared" si="109"/>
        <v/>
      </c>
      <c r="P498" s="34" t="str">
        <f>IF($B498="","",VLOOKUP($B498,'6.直接費'!$B$5:$G$501,4,FALSE))</f>
        <v/>
      </c>
      <c r="Q498" s="34"/>
      <c r="R498" s="34"/>
      <c r="S498" s="34" t="str">
        <f t="shared" ref="S498:AV500" si="115">IF(OR($B498="",S$4=""),"",IF(S$4="売上数",S$3*$E498,IF(S$4="汎用配賦値",S$3*$G498,IF(AND(S$4="均一配賦",$B$3&gt;0),S$3/$B$3,IF(S$4="減価償却費",S$3*$H498)))))</f>
        <v/>
      </c>
      <c r="T498" s="34" t="str">
        <f t="shared" si="115"/>
        <v/>
      </c>
      <c r="U498" s="34" t="str">
        <f t="shared" si="115"/>
        <v/>
      </c>
      <c r="V498" s="34" t="str">
        <f t="shared" si="115"/>
        <v/>
      </c>
      <c r="W498" s="34" t="str">
        <f t="shared" si="115"/>
        <v/>
      </c>
      <c r="X498" s="34" t="str">
        <f t="shared" si="115"/>
        <v/>
      </c>
      <c r="Y498" s="34" t="str">
        <f t="shared" si="115"/>
        <v/>
      </c>
      <c r="Z498" s="34" t="str">
        <f t="shared" si="115"/>
        <v/>
      </c>
      <c r="AA498" s="34" t="str">
        <f t="shared" si="115"/>
        <v/>
      </c>
      <c r="AB498" s="34" t="str">
        <f t="shared" si="115"/>
        <v/>
      </c>
      <c r="AC498" s="34" t="str">
        <f t="shared" si="115"/>
        <v/>
      </c>
      <c r="AD498" s="34" t="str">
        <f t="shared" si="115"/>
        <v/>
      </c>
      <c r="AE498" s="34" t="str">
        <f t="shared" si="115"/>
        <v/>
      </c>
      <c r="AF498" s="34" t="str">
        <f t="shared" si="115"/>
        <v/>
      </c>
      <c r="AG498" s="34" t="str">
        <f t="shared" si="115"/>
        <v/>
      </c>
      <c r="AH498" s="34" t="str">
        <f t="shared" si="115"/>
        <v/>
      </c>
      <c r="AI498" s="34" t="str">
        <f t="shared" si="115"/>
        <v/>
      </c>
      <c r="AJ498" s="34" t="str">
        <f t="shared" si="115"/>
        <v/>
      </c>
      <c r="AK498" s="34" t="str">
        <f t="shared" si="115"/>
        <v/>
      </c>
      <c r="AL498" s="34" t="str">
        <f t="shared" si="115"/>
        <v/>
      </c>
      <c r="AM498" s="34" t="str">
        <f t="shared" si="115"/>
        <v/>
      </c>
      <c r="AN498" s="34" t="str">
        <f t="shared" si="115"/>
        <v/>
      </c>
      <c r="AO498" s="34" t="str">
        <f t="shared" si="115"/>
        <v/>
      </c>
      <c r="AP498" s="34" t="str">
        <f t="shared" si="115"/>
        <v/>
      </c>
      <c r="AQ498" s="34" t="str">
        <f t="shared" si="115"/>
        <v/>
      </c>
      <c r="AR498" s="34" t="str">
        <f t="shared" si="115"/>
        <v/>
      </c>
      <c r="AS498" s="34" t="str">
        <f t="shared" si="115"/>
        <v/>
      </c>
      <c r="AT498" s="34" t="str">
        <f t="shared" si="115"/>
        <v/>
      </c>
      <c r="AU498" s="34" t="str">
        <f t="shared" si="115"/>
        <v/>
      </c>
      <c r="AV498" s="34" t="str">
        <f t="shared" si="115"/>
        <v/>
      </c>
    </row>
    <row r="499" spans="2:48" ht="21.9" customHeight="1">
      <c r="B499" s="86" t="str">
        <f>IF('4.製品一覧'!B498="","",'4.製品一覧'!B498)</f>
        <v/>
      </c>
      <c r="C499" s="86" t="str">
        <f>IFERROR(VLOOKUP(B499,'4.製品一覧'!$B$4:$C$500,2,FALSE),"")</f>
        <v/>
      </c>
      <c r="D499" s="34">
        <f>SUMIF('2.売上実績'!$C$4:$C$5000,$B499,'2.売上実績'!$D$4:$D$5000)</f>
        <v>0</v>
      </c>
      <c r="E499" s="35">
        <f t="shared" si="103"/>
        <v>0</v>
      </c>
      <c r="F499" s="34">
        <f>IF(B499="",0,D499*VLOOKUP(B499,'4.製品一覧'!$B$4:$E$500,4,FALSE))</f>
        <v>0</v>
      </c>
      <c r="G499" s="35">
        <f t="shared" si="104"/>
        <v>0</v>
      </c>
      <c r="H499" s="35">
        <f t="shared" si="105"/>
        <v>0</v>
      </c>
      <c r="I499" s="113">
        <f t="shared" si="106"/>
        <v>0</v>
      </c>
      <c r="J499" s="114">
        <f t="shared" si="107"/>
        <v>0</v>
      </c>
      <c r="K499" s="47"/>
      <c r="L499" s="34" t="str">
        <f>IF(B499="","",SUMIF('5.経済減価償却'!$H$4:$H$3000,B499,'5.経済減価償却'!$G$4:$G$3000))</f>
        <v/>
      </c>
      <c r="M499" s="34" t="str">
        <f t="shared" si="108"/>
        <v/>
      </c>
      <c r="N499" s="34" t="str">
        <f>IF(B499="","",VLOOKUP(B499,'6.直接費'!$B$5:$G$501,3,FALSE))</f>
        <v/>
      </c>
      <c r="O499" s="34" t="str">
        <f t="shared" si="109"/>
        <v/>
      </c>
      <c r="P499" s="34" t="str">
        <f>IF($B499="","",VLOOKUP($B499,'6.直接費'!$B$5:$G$501,4,FALSE))</f>
        <v/>
      </c>
      <c r="Q499" s="34"/>
      <c r="R499" s="34"/>
      <c r="S499" s="34" t="str">
        <f t="shared" si="115"/>
        <v/>
      </c>
      <c r="T499" s="34" t="str">
        <f t="shared" si="115"/>
        <v/>
      </c>
      <c r="U499" s="34" t="str">
        <f t="shared" si="115"/>
        <v/>
      </c>
      <c r="V499" s="34" t="str">
        <f t="shared" si="115"/>
        <v/>
      </c>
      <c r="W499" s="34" t="str">
        <f t="shared" si="115"/>
        <v/>
      </c>
      <c r="X499" s="34" t="str">
        <f t="shared" si="115"/>
        <v/>
      </c>
      <c r="Y499" s="34" t="str">
        <f t="shared" si="115"/>
        <v/>
      </c>
      <c r="Z499" s="34" t="str">
        <f t="shared" si="115"/>
        <v/>
      </c>
      <c r="AA499" s="34" t="str">
        <f t="shared" si="115"/>
        <v/>
      </c>
      <c r="AB499" s="34" t="str">
        <f t="shared" si="115"/>
        <v/>
      </c>
      <c r="AC499" s="34" t="str">
        <f t="shared" si="115"/>
        <v/>
      </c>
      <c r="AD499" s="34" t="str">
        <f t="shared" si="115"/>
        <v/>
      </c>
      <c r="AE499" s="34" t="str">
        <f t="shared" si="115"/>
        <v/>
      </c>
      <c r="AF499" s="34" t="str">
        <f t="shared" si="115"/>
        <v/>
      </c>
      <c r="AG499" s="34" t="str">
        <f t="shared" si="115"/>
        <v/>
      </c>
      <c r="AH499" s="34" t="str">
        <f t="shared" si="115"/>
        <v/>
      </c>
      <c r="AI499" s="34" t="str">
        <f t="shared" si="115"/>
        <v/>
      </c>
      <c r="AJ499" s="34" t="str">
        <f t="shared" si="115"/>
        <v/>
      </c>
      <c r="AK499" s="34" t="str">
        <f t="shared" si="115"/>
        <v/>
      </c>
      <c r="AL499" s="34" t="str">
        <f t="shared" si="115"/>
        <v/>
      </c>
      <c r="AM499" s="34" t="str">
        <f t="shared" si="115"/>
        <v/>
      </c>
      <c r="AN499" s="34" t="str">
        <f t="shared" si="115"/>
        <v/>
      </c>
      <c r="AO499" s="34" t="str">
        <f t="shared" si="115"/>
        <v/>
      </c>
      <c r="AP499" s="34" t="str">
        <f t="shared" si="115"/>
        <v/>
      </c>
      <c r="AQ499" s="34" t="str">
        <f t="shared" si="115"/>
        <v/>
      </c>
      <c r="AR499" s="34" t="str">
        <f t="shared" si="115"/>
        <v/>
      </c>
      <c r="AS499" s="34" t="str">
        <f t="shared" si="115"/>
        <v/>
      </c>
      <c r="AT499" s="34" t="str">
        <f t="shared" si="115"/>
        <v/>
      </c>
      <c r="AU499" s="34" t="str">
        <f t="shared" si="115"/>
        <v/>
      </c>
      <c r="AV499" s="34" t="str">
        <f t="shared" si="115"/>
        <v/>
      </c>
    </row>
    <row r="500" spans="2:48" ht="21.9" customHeight="1">
      <c r="B500" s="86" t="str">
        <f>IF('4.製品一覧'!B499="","",'4.製品一覧'!B499)</f>
        <v/>
      </c>
      <c r="C500" s="86" t="str">
        <f>IFERROR(VLOOKUP(B500,'4.製品一覧'!$B$4:$C$500,2,FALSE),"")</f>
        <v/>
      </c>
      <c r="D500" s="34">
        <f>SUMIF('2.売上実績'!$C$4:$C$5000,$B500,'2.売上実績'!$D$4:$D$5000)</f>
        <v>0</v>
      </c>
      <c r="E500" s="35">
        <f t="shared" si="103"/>
        <v>0</v>
      </c>
      <c r="F500" s="34">
        <f>IF(B500="",0,D500*VLOOKUP(B500,'4.製品一覧'!$B$4:$E$500,4,FALSE))</f>
        <v>0</v>
      </c>
      <c r="G500" s="35">
        <f t="shared" si="104"/>
        <v>0</v>
      </c>
      <c r="H500" s="35">
        <f t="shared" si="105"/>
        <v>0</v>
      </c>
      <c r="I500" s="113">
        <f t="shared" si="106"/>
        <v>0</v>
      </c>
      <c r="J500" s="114">
        <f t="shared" si="107"/>
        <v>0</v>
      </c>
      <c r="K500" s="47"/>
      <c r="L500" s="34" t="str">
        <f>IF(B500="","",SUMIF('5.経済減価償却'!$H$4:$H$3000,B500,'5.経済減価償却'!$G$4:$G$3000))</f>
        <v/>
      </c>
      <c r="M500" s="34" t="str">
        <f t="shared" si="108"/>
        <v/>
      </c>
      <c r="N500" s="34" t="str">
        <f>IF(B500="","",VLOOKUP(B500,'6.直接費'!$B$5:$G$501,3,FALSE))</f>
        <v/>
      </c>
      <c r="O500" s="34" t="str">
        <f t="shared" si="109"/>
        <v/>
      </c>
      <c r="P500" s="34" t="str">
        <f>IF($B500="","",VLOOKUP($B500,'6.直接費'!$B$5:$G$501,4,FALSE))</f>
        <v/>
      </c>
      <c r="Q500" s="34"/>
      <c r="R500" s="34"/>
      <c r="S500" s="34" t="str">
        <f t="shared" si="115"/>
        <v/>
      </c>
      <c r="T500" s="34" t="str">
        <f t="shared" si="115"/>
        <v/>
      </c>
      <c r="U500" s="34" t="str">
        <f t="shared" si="115"/>
        <v/>
      </c>
      <c r="V500" s="34" t="str">
        <f t="shared" si="115"/>
        <v/>
      </c>
      <c r="W500" s="34" t="str">
        <f t="shared" si="115"/>
        <v/>
      </c>
      <c r="X500" s="34" t="str">
        <f t="shared" si="115"/>
        <v/>
      </c>
      <c r="Y500" s="34" t="str">
        <f t="shared" si="115"/>
        <v/>
      </c>
      <c r="Z500" s="34" t="str">
        <f t="shared" si="115"/>
        <v/>
      </c>
      <c r="AA500" s="34" t="str">
        <f t="shared" si="115"/>
        <v/>
      </c>
      <c r="AB500" s="34" t="str">
        <f t="shared" si="115"/>
        <v/>
      </c>
      <c r="AC500" s="34" t="str">
        <f t="shared" si="115"/>
        <v/>
      </c>
      <c r="AD500" s="34" t="str">
        <f t="shared" si="115"/>
        <v/>
      </c>
      <c r="AE500" s="34" t="str">
        <f t="shared" si="115"/>
        <v/>
      </c>
      <c r="AF500" s="34" t="str">
        <f t="shared" si="115"/>
        <v/>
      </c>
      <c r="AG500" s="34" t="str">
        <f t="shared" si="115"/>
        <v/>
      </c>
      <c r="AH500" s="34" t="str">
        <f t="shared" si="115"/>
        <v/>
      </c>
      <c r="AI500" s="34" t="str">
        <f t="shared" si="115"/>
        <v/>
      </c>
      <c r="AJ500" s="34" t="str">
        <f t="shared" si="115"/>
        <v/>
      </c>
      <c r="AK500" s="34" t="str">
        <f t="shared" si="115"/>
        <v/>
      </c>
      <c r="AL500" s="34" t="str">
        <f t="shared" si="115"/>
        <v/>
      </c>
      <c r="AM500" s="34" t="str">
        <f t="shared" si="115"/>
        <v/>
      </c>
      <c r="AN500" s="34" t="str">
        <f t="shared" si="115"/>
        <v/>
      </c>
      <c r="AO500" s="34" t="str">
        <f t="shared" si="115"/>
        <v/>
      </c>
      <c r="AP500" s="34" t="str">
        <f t="shared" si="115"/>
        <v/>
      </c>
      <c r="AQ500" s="34" t="str">
        <f t="shared" si="115"/>
        <v/>
      </c>
      <c r="AR500" s="34" t="str">
        <f t="shared" si="115"/>
        <v/>
      </c>
      <c r="AS500" s="34" t="str">
        <f t="shared" si="115"/>
        <v/>
      </c>
      <c r="AT500" s="34" t="str">
        <f t="shared" si="115"/>
        <v/>
      </c>
      <c r="AU500" s="34" t="str">
        <f t="shared" si="115"/>
        <v/>
      </c>
      <c r="AV500" s="34" t="str">
        <f t="shared" si="115"/>
        <v/>
      </c>
    </row>
    <row r="501" spans="2:48" ht="21.9" customHeight="1"/>
  </sheetData>
  <sheetProtection algorithmName="SHA-512" hashValue="Uydg4jby3iUdLb6qScaob2+DuadTKGZGutECU6fK+io+IJxLknUrZJ2jjGpZ6PSrqjWYu05stMQTcBsdwx5I7Q==" saltValue="zSeXS3TpzV6gcaZPWeKu7g==" spinCount="100000" sheet="1" objects="1" scenarios="1" selectLockedCells="1"/>
  <mergeCells count="1">
    <mergeCell ref="B2:C2"/>
  </mergeCells>
  <phoneticPr fontId="3"/>
  <dataValidations count="2">
    <dataValidation type="list" allowBlank="1" showInputMessage="1" showErrorMessage="1" sqref="M4" xr:uid="{00000000-0002-0000-0700-000000000000}">
      <formula1>"売上数,汎用配賦値,均一配賦"</formula1>
    </dataValidation>
    <dataValidation type="list" allowBlank="1" showInputMessage="1" showErrorMessage="1" sqref="O4 S4:AV4" xr:uid="{00000000-0002-0000-0700-000001000000}">
      <formula1>"売上数,汎用配賦値,減価償却費,均一配賦"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&amp;RFrist Type-A</oddHeader>
    <oddFooter>&amp;C&amp;P&amp;R(C) 2017 MG'sコンサルティング</oddFooter>
  </headerFooter>
  <ignoredErrors>
    <ignoredError sqref="N5 N6:N500 O3 M3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/>
  <dimension ref="B1:O5000"/>
  <sheetViews>
    <sheetView showGridLines="0" workbookViewId="0">
      <pane xSplit="3" ySplit="3" topLeftCell="D4" activePane="bottomRight" state="frozen"/>
      <selection activeCell="B26" sqref="B26"/>
      <selection pane="topRight" activeCell="B26" sqref="B26"/>
      <selection pane="bottomLeft" activeCell="B26" sqref="B26"/>
      <selection pane="bottomRight" activeCell="E4" sqref="E4"/>
    </sheetView>
  </sheetViews>
  <sheetFormatPr defaultRowHeight="13.2"/>
  <cols>
    <col min="1" max="1" width="1.6640625" customWidth="1"/>
    <col min="2" max="2" width="11.33203125" customWidth="1"/>
    <col min="3" max="4" width="14" customWidth="1"/>
    <col min="5" max="10" width="14.109375" customWidth="1"/>
    <col min="11" max="14" width="14.6640625" customWidth="1"/>
    <col min="15" max="15" width="12.21875" customWidth="1"/>
  </cols>
  <sheetData>
    <row r="1" spans="2:15" ht="27" customHeight="1">
      <c r="B1" s="1" t="s">
        <v>42</v>
      </c>
      <c r="E1" s="8" t="s">
        <v>28</v>
      </c>
      <c r="F1" s="10">
        <v>5000</v>
      </c>
    </row>
    <row r="2" spans="2:15" ht="21.75" customHeight="1" thickBot="1">
      <c r="B2" s="139" t="str">
        <f>'1.全社費用'!C3&amp;'1.全社費用'!D3</f>
        <v>2022年5月度＜月間＞</v>
      </c>
      <c r="C2" s="139"/>
      <c r="D2" s="81"/>
      <c r="H2" s="15"/>
      <c r="I2" s="16"/>
      <c r="J2" s="16" t="s">
        <v>20</v>
      </c>
      <c r="K2" s="85">
        <f>SUM(K4:K5000)</f>
        <v>4800</v>
      </c>
      <c r="L2" s="28">
        <f>SUM(L4:L5000)</f>
        <v>4842000</v>
      </c>
      <c r="M2" s="28">
        <f>SUM(M4:M5000)</f>
        <v>4785000</v>
      </c>
      <c r="N2" s="42">
        <f>SUM(N4:N5000)</f>
        <v>56999.999999999767</v>
      </c>
      <c r="O2" s="40">
        <f>IF(OR(N2=0,L2=0),0,N2/L2)</f>
        <v>1.177199504337046E-2</v>
      </c>
    </row>
    <row r="3" spans="2:15" ht="30" customHeight="1" thickBot="1">
      <c r="B3" s="23" t="s">
        <v>38</v>
      </c>
      <c r="C3" s="24" t="s">
        <v>12</v>
      </c>
      <c r="D3" s="5" t="str">
        <f>"製品別材料費"&amp;CHAR(10)&amp;"（円／"&amp;'4.製品一覧'!$D$2&amp;"）"</f>
        <v>製品別材料費
（円／個）</v>
      </c>
      <c r="E3" s="21" t="str">
        <f>"製品別原価"&amp;CHAR(10)&amp;"（円／"&amp;'4.製品一覧'!$D$2&amp;"）"</f>
        <v>製品別原価
（円／個）</v>
      </c>
      <c r="F3" s="21" t="str">
        <f>"販売費"&amp;CHAR(10)&amp;"（円／"&amp;'4.製品一覧'!$D$2&amp;"）"</f>
        <v>販売費
（円／個）</v>
      </c>
      <c r="G3" s="5" t="str">
        <f>"売上原価"&amp;CHAR(10)&amp;"（円／"&amp;'4.製品一覧'!$D$2&amp;"）"</f>
        <v>売上原価
（円／個）</v>
      </c>
      <c r="H3" s="5" t="str">
        <f>"平均売上単価"&amp;CHAR(10)&amp;"（円／"&amp;'4.製品一覧'!$D$2&amp;"）"</f>
        <v>平均売上単価
（円／個）</v>
      </c>
      <c r="I3" s="14" t="str">
        <f>"利益"&amp;CHAR(10)&amp;"（円／"&amp;'4.製品一覧'!$D$2&amp;"）"</f>
        <v>利益
（円／個）</v>
      </c>
      <c r="J3" s="14" t="s">
        <v>98</v>
      </c>
      <c r="K3" s="5" t="str">
        <f>"売上数量"&amp;CHAR(10)&amp;"（"&amp;'4.製品一覧'!$D$2&amp;"）"</f>
        <v>売上数量
（個）</v>
      </c>
      <c r="L3" s="5" t="s">
        <v>25</v>
      </c>
      <c r="M3" s="5" t="s">
        <v>26</v>
      </c>
      <c r="N3" s="14" t="s">
        <v>45</v>
      </c>
      <c r="O3" s="14" t="s">
        <v>46</v>
      </c>
    </row>
    <row r="4" spans="2:15" ht="22.05" customHeight="1">
      <c r="B4" s="109" t="str">
        <f>IF('2.売上実績'!$B4="","",'2.売上実績'!$B4)</f>
        <v>A</v>
      </c>
      <c r="C4" s="110" t="str">
        <f>IF('2.売上実績'!$C4="","",'2.売上実績'!$C4)</f>
        <v>A001</v>
      </c>
      <c r="D4" s="101">
        <f>IF(C4="","",VLOOKUP(C4,'4.製品一覧'!$B$4:$D$500,3,FALSE))</f>
        <v>300</v>
      </c>
      <c r="E4" s="102">
        <f>IF(C4&lt;&gt;"",VLOOKUP(C4,'7.製品別原価'!$B$5:$J$500,8,FALSE),0)</f>
        <v>553.58817301875388</v>
      </c>
      <c r="F4" s="102">
        <f>IF(OR($K$2=0,K4=0),0,'1.全社費用'!$C$42/$K$2)</f>
        <v>104.16666666666667</v>
      </c>
      <c r="G4" s="102">
        <f>SUM(D4:F4)</f>
        <v>957.75483968542051</v>
      </c>
      <c r="H4" s="102">
        <f>IF(K4=0,0,L4/K4)</f>
        <v>1050</v>
      </c>
      <c r="I4" s="39">
        <f>IF(K4=0,0,N4/K4)</f>
        <v>92.245160314579493</v>
      </c>
      <c r="J4" s="40">
        <f>O4</f>
        <v>8.7852533632932855E-2</v>
      </c>
      <c r="K4" s="111">
        <f>IF($B4="",0,'2.売上実績'!D4)</f>
        <v>1000</v>
      </c>
      <c r="L4" s="111">
        <f>IF($B4="",0,'2.売上実績'!E4)</f>
        <v>1050000</v>
      </c>
      <c r="M4" s="28">
        <f t="shared" ref="M4:M67" si="0">G4*K4</f>
        <v>957754.83968542051</v>
      </c>
      <c r="N4" s="41">
        <f t="shared" ref="N4:N67" si="1">L4-M4</f>
        <v>92245.160314579494</v>
      </c>
      <c r="O4" s="40">
        <f>IF(OR(N4=0,L4=0),0,N4/L4)</f>
        <v>8.7852533632932855E-2</v>
      </c>
    </row>
    <row r="5" spans="2:15" ht="22.05" customHeight="1">
      <c r="B5" s="109" t="str">
        <f>IF('2.売上実績'!$B5="","",'2.売上実績'!$B5)</f>
        <v>A</v>
      </c>
      <c r="C5" s="110" t="str">
        <f>IF('2.売上実績'!$C5="","",'2.売上実績'!$C5)</f>
        <v>A002</v>
      </c>
      <c r="D5" s="101">
        <f>IF(C5="","",VLOOKUP(C5,'4.製品一覧'!$B$4:$D$500,3,FALSE))</f>
        <v>400</v>
      </c>
      <c r="E5" s="102">
        <f>IF(C5&lt;&gt;"",VLOOKUP(C5,'7.製品別原価'!$B$5:$J$500,8,FALSE),0)</f>
        <v>583.16318814277076</v>
      </c>
      <c r="F5" s="102">
        <f>IF(OR($K$2=0,K5=0),0,'1.全社費用'!$C$42/$K$2)</f>
        <v>104.16666666666667</v>
      </c>
      <c r="G5" s="102">
        <f t="shared" ref="G5:G68" si="2">SUM(D5:F5)</f>
        <v>1087.3298548094374</v>
      </c>
      <c r="H5" s="102">
        <f t="shared" ref="H5:H68" si="3">IF(K5=0,0,L5/K5)</f>
        <v>1000</v>
      </c>
      <c r="I5" s="39">
        <f t="shared" ref="I5:I68" si="4">IF(K5=0,0,N5/K5)</f>
        <v>-87.329854809437407</v>
      </c>
      <c r="J5" s="40">
        <f t="shared" ref="J5:J68" si="5">O5</f>
        <v>-8.7329854809437418E-2</v>
      </c>
      <c r="K5" s="111">
        <f>IF($B5="",0,'2.売上実績'!D5)</f>
        <v>500</v>
      </c>
      <c r="L5" s="111">
        <f>IF($B5="",0,'2.売上実績'!E5)</f>
        <v>500000</v>
      </c>
      <c r="M5" s="28">
        <f t="shared" si="0"/>
        <v>543664.92740471871</v>
      </c>
      <c r="N5" s="41">
        <f t="shared" si="1"/>
        <v>-43664.927404718706</v>
      </c>
      <c r="O5" s="40">
        <f t="shared" ref="O5:O68" si="6">IF(OR(N5=0,L5=0),0,N5/L5)</f>
        <v>-8.7329854809437418E-2</v>
      </c>
    </row>
    <row r="6" spans="2:15" ht="22.05" customHeight="1">
      <c r="B6" s="109" t="str">
        <f>IF('2.売上実績'!$B6="","",'2.売上実績'!$B6)</f>
        <v>B</v>
      </c>
      <c r="C6" s="110" t="str">
        <f>IF('2.売上実績'!$C6="","",'2.売上実績'!$C6)</f>
        <v>A003</v>
      </c>
      <c r="D6" s="101">
        <f>IF(C6="","",VLOOKUP(C6,'4.製品一覧'!$B$4:$D$500,3,FALSE))</f>
        <v>350</v>
      </c>
      <c r="E6" s="102">
        <f>IF(C6&lt;&gt;"",VLOOKUP(C6,'7.製品別原価'!$B$5:$J$500,8,FALSE),0)</f>
        <v>483.90693391694248</v>
      </c>
      <c r="F6" s="102">
        <f>IF(OR($K$2=0,K6=0),0,'1.全社費用'!$C$42/$K$2)</f>
        <v>104.16666666666667</v>
      </c>
      <c r="G6" s="102">
        <f t="shared" si="2"/>
        <v>938.07360058360916</v>
      </c>
      <c r="H6" s="102">
        <f t="shared" si="3"/>
        <v>1000</v>
      </c>
      <c r="I6" s="39">
        <f t="shared" si="4"/>
        <v>61.926399416390922</v>
      </c>
      <c r="J6" s="40">
        <f t="shared" si="5"/>
        <v>6.1926399416390922E-2</v>
      </c>
      <c r="K6" s="111">
        <f>IF($B6="",0,'2.売上実績'!D6)</f>
        <v>1200</v>
      </c>
      <c r="L6" s="111">
        <f>IF($B6="",0,'2.売上実績'!E6)</f>
        <v>1200000</v>
      </c>
      <c r="M6" s="28">
        <f t="shared" si="0"/>
        <v>1125688.3207003309</v>
      </c>
      <c r="N6" s="41">
        <f t="shared" si="1"/>
        <v>74311.679299669107</v>
      </c>
      <c r="O6" s="40">
        <f t="shared" si="6"/>
        <v>6.1926399416390922E-2</v>
      </c>
    </row>
    <row r="7" spans="2:15" ht="22.05" customHeight="1">
      <c r="B7" s="109" t="str">
        <f>IF('2.売上実績'!$B7="","",'2.売上実績'!$B7)</f>
        <v>B</v>
      </c>
      <c r="C7" s="110" t="str">
        <f>IF('2.売上実績'!$C7="","",'2.売上実績'!$C7)</f>
        <v>A004</v>
      </c>
      <c r="D7" s="101">
        <f>IF(C7="","",VLOOKUP(C7,'4.製品一覧'!$B$4:$D$500,3,FALSE))</f>
        <v>250</v>
      </c>
      <c r="E7" s="102">
        <f>IF(C7&lt;&gt;"",VLOOKUP(C7,'7.製品別原価'!$B$5:$J$500,8,FALSE),0)</f>
        <v>799.1473835450696</v>
      </c>
      <c r="F7" s="102">
        <f>IF(OR($K$2=0,K7=0),0,'1.全社費用'!$C$42/$K$2)</f>
        <v>104.16666666666667</v>
      </c>
      <c r="G7" s="102">
        <f t="shared" si="2"/>
        <v>1153.3140502117365</v>
      </c>
      <c r="H7" s="102">
        <f t="shared" si="3"/>
        <v>1100</v>
      </c>
      <c r="I7" s="39">
        <f t="shared" si="4"/>
        <v>-53.314050211736465</v>
      </c>
      <c r="J7" s="40">
        <f t="shared" si="5"/>
        <v>-4.846731837430588E-2</v>
      </c>
      <c r="K7" s="111">
        <f>IF($B7="",0,'2.売上実績'!D7)</f>
        <v>800</v>
      </c>
      <c r="L7" s="111">
        <f>IF($B7="",0,'2.売上実績'!E7)</f>
        <v>880000</v>
      </c>
      <c r="M7" s="28">
        <f t="shared" si="0"/>
        <v>922651.24016938917</v>
      </c>
      <c r="N7" s="41">
        <f t="shared" si="1"/>
        <v>-42651.240169389173</v>
      </c>
      <c r="O7" s="40">
        <f t="shared" si="6"/>
        <v>-4.846731837430588E-2</v>
      </c>
    </row>
    <row r="8" spans="2:15" ht="22.05" customHeight="1">
      <c r="B8" s="109" t="str">
        <f>IF('2.売上実績'!$B8="","",'2.売上実績'!$B8)</f>
        <v>C</v>
      </c>
      <c r="C8" s="110" t="str">
        <f>IF('2.売上実績'!$C8="","",'2.売上実績'!$C8)</f>
        <v>A001</v>
      </c>
      <c r="D8" s="101">
        <f>IF(C8="","",VLOOKUP(C8,'4.製品一覧'!$B$4:$D$500,3,FALSE))</f>
        <v>300</v>
      </c>
      <c r="E8" s="102">
        <f>IF(C8&lt;&gt;"",VLOOKUP(C8,'7.製品別原価'!$B$5:$J$500,8,FALSE),0)</f>
        <v>553.58817301875388</v>
      </c>
      <c r="F8" s="102">
        <f>IF(OR($K$2=0,K8=0),0,'1.全社費用'!$C$42/$K$2)</f>
        <v>104.16666666666667</v>
      </c>
      <c r="G8" s="102">
        <f t="shared" si="2"/>
        <v>957.75483968542051</v>
      </c>
      <c r="H8" s="102">
        <f t="shared" si="3"/>
        <v>890</v>
      </c>
      <c r="I8" s="39">
        <f t="shared" si="4"/>
        <v>-67.75483968542045</v>
      </c>
      <c r="J8" s="40">
        <f t="shared" si="5"/>
        <v>-7.6129033354405004E-2</v>
      </c>
      <c r="K8" s="111">
        <f>IF($B8="",0,'2.売上実績'!D8)</f>
        <v>800</v>
      </c>
      <c r="L8" s="111">
        <f>IF($B8="",0,'2.売上実績'!E8)</f>
        <v>712000</v>
      </c>
      <c r="M8" s="28">
        <f t="shared" si="0"/>
        <v>766203.87174833636</v>
      </c>
      <c r="N8" s="41">
        <f t="shared" si="1"/>
        <v>-54203.871748336358</v>
      </c>
      <c r="O8" s="40">
        <f t="shared" si="6"/>
        <v>-7.6129033354405004E-2</v>
      </c>
    </row>
    <row r="9" spans="2:15" ht="18" customHeight="1">
      <c r="B9" s="109" t="str">
        <f>IF('2.売上実績'!$B9="","",'2.売上実績'!$B9)</f>
        <v>C</v>
      </c>
      <c r="C9" s="110" t="str">
        <f>IF('2.売上実績'!$C9="","",'2.売上実績'!$C9)</f>
        <v>A003</v>
      </c>
      <c r="D9" s="98">
        <f>IF(C9="","",VLOOKUP(C9,'4.製品一覧'!$B$4:$D$500,3,FALSE))</f>
        <v>350</v>
      </c>
      <c r="E9" s="102">
        <f>IF(C9&lt;&gt;"",VLOOKUP(C9,'7.製品別原価'!$B$5:$J$500,8,FALSE),0)</f>
        <v>483.90693391694248</v>
      </c>
      <c r="F9" s="37">
        <f>IF(OR($K$2=0,K9=0),0,'1.全社費用'!$C$42/$K$2)</f>
        <v>104.16666666666667</v>
      </c>
      <c r="G9" s="37">
        <f t="shared" si="2"/>
        <v>938.07360058360916</v>
      </c>
      <c r="H9" s="38">
        <f t="shared" si="3"/>
        <v>1000</v>
      </c>
      <c r="I9" s="39">
        <f t="shared" si="4"/>
        <v>61.926399416390808</v>
      </c>
      <c r="J9" s="40">
        <f t="shared" si="5"/>
        <v>6.1926399416390804E-2</v>
      </c>
      <c r="K9" s="111">
        <f>IF($B9="",0,'2.売上実績'!D9)</f>
        <v>500</v>
      </c>
      <c r="L9" s="111">
        <f>IF($B9="",0,'2.売上実績'!E9)</f>
        <v>500000</v>
      </c>
      <c r="M9" s="28">
        <f t="shared" si="0"/>
        <v>469036.8002918046</v>
      </c>
      <c r="N9" s="41">
        <f t="shared" si="1"/>
        <v>30963.199708195403</v>
      </c>
      <c r="O9" s="40">
        <f t="shared" si="6"/>
        <v>6.1926399416390804E-2</v>
      </c>
    </row>
    <row r="10" spans="2:15" ht="18" customHeight="1">
      <c r="B10" s="109" t="str">
        <f>IF('2.売上実績'!$B10="","",'2.売上実績'!$B10)</f>
        <v/>
      </c>
      <c r="C10" s="110" t="str">
        <f>IF('2.売上実績'!$C10="","",'2.売上実績'!$C10)</f>
        <v/>
      </c>
      <c r="D10" s="98" t="str">
        <f>IF(C10="","",VLOOKUP(C10,'4.製品一覧'!$B$4:$D$500,3,FALSE))</f>
        <v/>
      </c>
      <c r="E10" s="102">
        <f>IF(C10&lt;&gt;"",VLOOKUP(C10,'7.製品別原価'!$B$5:$J$500,8,FALSE),0)</f>
        <v>0</v>
      </c>
      <c r="F10" s="37">
        <f>IF(OR($K$2=0,K10=0),0,'1.全社費用'!$C$42/$K$2)</f>
        <v>0</v>
      </c>
      <c r="G10" s="37">
        <f t="shared" si="2"/>
        <v>0</v>
      </c>
      <c r="H10" s="38">
        <f t="shared" si="3"/>
        <v>0</v>
      </c>
      <c r="I10" s="39">
        <f t="shared" si="4"/>
        <v>0</v>
      </c>
      <c r="J10" s="40">
        <f t="shared" si="5"/>
        <v>0</v>
      </c>
      <c r="K10" s="111">
        <f>IF($B10="",0,'2.売上実績'!D10)</f>
        <v>0</v>
      </c>
      <c r="L10" s="111">
        <f>IF($B10="",0,'2.売上実績'!E10)</f>
        <v>0</v>
      </c>
      <c r="M10" s="28">
        <f t="shared" si="0"/>
        <v>0</v>
      </c>
      <c r="N10" s="41">
        <f t="shared" si="1"/>
        <v>0</v>
      </c>
      <c r="O10" s="40">
        <f t="shared" si="6"/>
        <v>0</v>
      </c>
    </row>
    <row r="11" spans="2:15" ht="18" customHeight="1">
      <c r="B11" s="109" t="str">
        <f>IF('2.売上実績'!$B11="","",'2.売上実績'!$B11)</f>
        <v/>
      </c>
      <c r="C11" s="110" t="str">
        <f>IF('2.売上実績'!$C11="","",'2.売上実績'!$C11)</f>
        <v/>
      </c>
      <c r="D11" s="98" t="str">
        <f>IF(C11="","",VLOOKUP(C11,'4.製品一覧'!$B$4:$D$500,3,FALSE))</f>
        <v/>
      </c>
      <c r="E11" s="102">
        <f>IF(C11&lt;&gt;"",VLOOKUP(C11,'7.製品別原価'!$B$5:$J$500,8,FALSE),0)</f>
        <v>0</v>
      </c>
      <c r="F11" s="37">
        <f>IF(OR($K$2=0,K11=0),0,'1.全社費用'!$C$42/$K$2)</f>
        <v>0</v>
      </c>
      <c r="G11" s="37">
        <f t="shared" si="2"/>
        <v>0</v>
      </c>
      <c r="H11" s="38">
        <f t="shared" si="3"/>
        <v>0</v>
      </c>
      <c r="I11" s="39">
        <f t="shared" si="4"/>
        <v>0</v>
      </c>
      <c r="J11" s="40">
        <f t="shared" si="5"/>
        <v>0</v>
      </c>
      <c r="K11" s="111">
        <f>IF($B11="",0,'2.売上実績'!D11)</f>
        <v>0</v>
      </c>
      <c r="L11" s="111">
        <f>IF($B11="",0,'2.売上実績'!E11)</f>
        <v>0</v>
      </c>
      <c r="M11" s="28">
        <f t="shared" si="0"/>
        <v>0</v>
      </c>
      <c r="N11" s="41">
        <f t="shared" si="1"/>
        <v>0</v>
      </c>
      <c r="O11" s="40">
        <f t="shared" si="6"/>
        <v>0</v>
      </c>
    </row>
    <row r="12" spans="2:15" ht="18" customHeight="1">
      <c r="B12" s="109" t="str">
        <f>IF('2.売上実績'!$B12="","",'2.売上実績'!$B12)</f>
        <v/>
      </c>
      <c r="C12" s="110" t="str">
        <f>IF('2.売上実績'!$C12="","",'2.売上実績'!$C12)</f>
        <v/>
      </c>
      <c r="D12" s="98" t="str">
        <f>IF(C12="","",VLOOKUP(C12,'4.製品一覧'!$B$4:$D$500,3,FALSE))</f>
        <v/>
      </c>
      <c r="E12" s="102">
        <f>IF(C12&lt;&gt;"",VLOOKUP(C12,'7.製品別原価'!$B$5:$J$500,8,FALSE),0)</f>
        <v>0</v>
      </c>
      <c r="F12" s="37">
        <f>IF(OR($K$2=0,K12=0),0,'1.全社費用'!$C$42/$K$2)</f>
        <v>0</v>
      </c>
      <c r="G12" s="37">
        <f t="shared" si="2"/>
        <v>0</v>
      </c>
      <c r="H12" s="38">
        <f t="shared" si="3"/>
        <v>0</v>
      </c>
      <c r="I12" s="39">
        <f t="shared" si="4"/>
        <v>0</v>
      </c>
      <c r="J12" s="40">
        <f t="shared" si="5"/>
        <v>0</v>
      </c>
      <c r="K12" s="111">
        <f>IF($B12="",0,'2.売上実績'!D12)</f>
        <v>0</v>
      </c>
      <c r="L12" s="111">
        <f>IF($B12="",0,'2.売上実績'!E12)</f>
        <v>0</v>
      </c>
      <c r="M12" s="28">
        <f t="shared" si="0"/>
        <v>0</v>
      </c>
      <c r="N12" s="41">
        <f t="shared" si="1"/>
        <v>0</v>
      </c>
      <c r="O12" s="40">
        <f t="shared" si="6"/>
        <v>0</v>
      </c>
    </row>
    <row r="13" spans="2:15" ht="18" customHeight="1">
      <c r="B13" s="109" t="str">
        <f>IF('2.売上実績'!$B13="","",'2.売上実績'!$B13)</f>
        <v/>
      </c>
      <c r="C13" s="110" t="str">
        <f>IF('2.売上実績'!$C13="","",'2.売上実績'!$C13)</f>
        <v/>
      </c>
      <c r="D13" s="98" t="str">
        <f>IF(C13="","",VLOOKUP(C13,'4.製品一覧'!$B$4:$D$500,3,FALSE))</f>
        <v/>
      </c>
      <c r="E13" s="102">
        <f>IF(C13&lt;&gt;"",VLOOKUP(C13,'7.製品別原価'!$B$5:$J$500,8,FALSE),0)</f>
        <v>0</v>
      </c>
      <c r="F13" s="37">
        <f>IF(OR($K$2=0,K13=0),0,'1.全社費用'!$C$42/$K$2)</f>
        <v>0</v>
      </c>
      <c r="G13" s="37">
        <f t="shared" si="2"/>
        <v>0</v>
      </c>
      <c r="H13" s="38">
        <f t="shared" si="3"/>
        <v>0</v>
      </c>
      <c r="I13" s="39">
        <f t="shared" si="4"/>
        <v>0</v>
      </c>
      <c r="J13" s="40">
        <f t="shared" si="5"/>
        <v>0</v>
      </c>
      <c r="K13" s="111">
        <f>IF($B13="",0,'2.売上実績'!D13)</f>
        <v>0</v>
      </c>
      <c r="L13" s="111">
        <f>IF($B13="",0,'2.売上実績'!E13)</f>
        <v>0</v>
      </c>
      <c r="M13" s="28">
        <f t="shared" si="0"/>
        <v>0</v>
      </c>
      <c r="N13" s="41">
        <f t="shared" si="1"/>
        <v>0</v>
      </c>
      <c r="O13" s="40">
        <f t="shared" si="6"/>
        <v>0</v>
      </c>
    </row>
    <row r="14" spans="2:15" ht="18" customHeight="1">
      <c r="B14" s="109" t="str">
        <f>IF('2.売上実績'!$B14="","",'2.売上実績'!$B14)</f>
        <v/>
      </c>
      <c r="C14" s="110" t="str">
        <f>IF('2.売上実績'!$C14="","",'2.売上実績'!$C14)</f>
        <v/>
      </c>
      <c r="D14" s="98" t="str">
        <f>IF(C14="","",VLOOKUP(C14,'4.製品一覧'!$B$4:$D$500,3,FALSE))</f>
        <v/>
      </c>
      <c r="E14" s="102">
        <f>IF(C14&lt;&gt;"",VLOOKUP(C14,'7.製品別原価'!$B$5:$J$500,8,FALSE),0)</f>
        <v>0</v>
      </c>
      <c r="F14" s="37">
        <f>IF(OR($K$2=0,K14=0),0,'1.全社費用'!$C$42/$K$2)</f>
        <v>0</v>
      </c>
      <c r="G14" s="37">
        <f t="shared" si="2"/>
        <v>0</v>
      </c>
      <c r="H14" s="38">
        <f t="shared" si="3"/>
        <v>0</v>
      </c>
      <c r="I14" s="39">
        <f t="shared" si="4"/>
        <v>0</v>
      </c>
      <c r="J14" s="40">
        <f t="shared" si="5"/>
        <v>0</v>
      </c>
      <c r="K14" s="111">
        <f>IF($B14="",0,'2.売上実績'!D14)</f>
        <v>0</v>
      </c>
      <c r="L14" s="111">
        <f>IF($B14="",0,'2.売上実績'!E14)</f>
        <v>0</v>
      </c>
      <c r="M14" s="28">
        <f t="shared" si="0"/>
        <v>0</v>
      </c>
      <c r="N14" s="41">
        <f t="shared" si="1"/>
        <v>0</v>
      </c>
      <c r="O14" s="40">
        <f t="shared" si="6"/>
        <v>0</v>
      </c>
    </row>
    <row r="15" spans="2:15" ht="18" customHeight="1">
      <c r="B15" s="109" t="str">
        <f>IF('2.売上実績'!$B15="","",'2.売上実績'!$B15)</f>
        <v/>
      </c>
      <c r="C15" s="110" t="str">
        <f>IF('2.売上実績'!$C15="","",'2.売上実績'!$C15)</f>
        <v/>
      </c>
      <c r="D15" s="98" t="str">
        <f>IF(C15="","",VLOOKUP(C15,'4.製品一覧'!$B$4:$D$500,3,FALSE))</f>
        <v/>
      </c>
      <c r="E15" s="102">
        <f>IF(C15&lt;&gt;"",VLOOKUP(C15,'7.製品別原価'!$B$5:$J$500,8,FALSE),0)</f>
        <v>0</v>
      </c>
      <c r="F15" s="37">
        <f>IF(OR($K$2=0,K15=0),0,'1.全社費用'!$C$42/$K$2)</f>
        <v>0</v>
      </c>
      <c r="G15" s="37">
        <f t="shared" si="2"/>
        <v>0</v>
      </c>
      <c r="H15" s="38">
        <f t="shared" si="3"/>
        <v>0</v>
      </c>
      <c r="I15" s="39">
        <f t="shared" si="4"/>
        <v>0</v>
      </c>
      <c r="J15" s="40">
        <f t="shared" si="5"/>
        <v>0</v>
      </c>
      <c r="K15" s="111">
        <f>IF($B15="",0,'2.売上実績'!D15)</f>
        <v>0</v>
      </c>
      <c r="L15" s="111">
        <f>IF($B15="",0,'2.売上実績'!E15)</f>
        <v>0</v>
      </c>
      <c r="M15" s="28">
        <f t="shared" si="0"/>
        <v>0</v>
      </c>
      <c r="N15" s="41">
        <f t="shared" si="1"/>
        <v>0</v>
      </c>
      <c r="O15" s="40">
        <f t="shared" si="6"/>
        <v>0</v>
      </c>
    </row>
    <row r="16" spans="2:15" ht="18" customHeight="1">
      <c r="B16" s="109" t="str">
        <f>IF('2.売上実績'!$B16="","",'2.売上実績'!$B16)</f>
        <v/>
      </c>
      <c r="C16" s="110" t="str">
        <f>IF('2.売上実績'!$C16="","",'2.売上実績'!$C16)</f>
        <v/>
      </c>
      <c r="D16" s="98" t="str">
        <f>IF(C16="","",VLOOKUP(C16,'4.製品一覧'!$B$4:$D$500,3,FALSE))</f>
        <v/>
      </c>
      <c r="E16" s="102">
        <f>IF(C16&lt;&gt;"",VLOOKUP(C16,'7.製品別原価'!$B$5:$J$500,8,FALSE),0)</f>
        <v>0</v>
      </c>
      <c r="F16" s="37">
        <f>IF(OR($K$2=0,K16=0),0,'1.全社費用'!$C$42/$K$2)</f>
        <v>0</v>
      </c>
      <c r="G16" s="37">
        <f t="shared" si="2"/>
        <v>0</v>
      </c>
      <c r="H16" s="38">
        <f t="shared" si="3"/>
        <v>0</v>
      </c>
      <c r="I16" s="39">
        <f t="shared" si="4"/>
        <v>0</v>
      </c>
      <c r="J16" s="40">
        <f t="shared" si="5"/>
        <v>0</v>
      </c>
      <c r="K16" s="111">
        <f>IF($B16="",0,'2.売上実績'!D16)</f>
        <v>0</v>
      </c>
      <c r="L16" s="111">
        <f>IF($B16="",0,'2.売上実績'!E16)</f>
        <v>0</v>
      </c>
      <c r="M16" s="28">
        <f t="shared" si="0"/>
        <v>0</v>
      </c>
      <c r="N16" s="41">
        <f t="shared" si="1"/>
        <v>0</v>
      </c>
      <c r="O16" s="40">
        <f t="shared" si="6"/>
        <v>0</v>
      </c>
    </row>
    <row r="17" spans="2:15" ht="18" customHeight="1">
      <c r="B17" s="109" t="str">
        <f>IF('2.売上実績'!$B17="","",'2.売上実績'!$B17)</f>
        <v/>
      </c>
      <c r="C17" s="110" t="str">
        <f>IF('2.売上実績'!$C17="","",'2.売上実績'!$C17)</f>
        <v/>
      </c>
      <c r="D17" s="98" t="str">
        <f>IF(C17="","",VLOOKUP(C17,'4.製品一覧'!$B$4:$D$500,3,FALSE))</f>
        <v/>
      </c>
      <c r="E17" s="102">
        <f>IF(C17&lt;&gt;"",VLOOKUP(C17,'7.製品別原価'!$B$5:$J$500,8,FALSE),0)</f>
        <v>0</v>
      </c>
      <c r="F17" s="37">
        <f>IF(OR($K$2=0,K17=0),0,'1.全社費用'!$C$42/$K$2)</f>
        <v>0</v>
      </c>
      <c r="G17" s="37">
        <f t="shared" si="2"/>
        <v>0</v>
      </c>
      <c r="H17" s="38">
        <f t="shared" si="3"/>
        <v>0</v>
      </c>
      <c r="I17" s="39">
        <f t="shared" si="4"/>
        <v>0</v>
      </c>
      <c r="J17" s="40">
        <f t="shared" si="5"/>
        <v>0</v>
      </c>
      <c r="K17" s="111">
        <f>IF($B17="",0,'2.売上実績'!D17)</f>
        <v>0</v>
      </c>
      <c r="L17" s="111">
        <f>IF($B17="",0,'2.売上実績'!E17)</f>
        <v>0</v>
      </c>
      <c r="M17" s="28">
        <f t="shared" si="0"/>
        <v>0</v>
      </c>
      <c r="N17" s="41">
        <f t="shared" si="1"/>
        <v>0</v>
      </c>
      <c r="O17" s="40">
        <f t="shared" si="6"/>
        <v>0</v>
      </c>
    </row>
    <row r="18" spans="2:15" ht="18" customHeight="1">
      <c r="B18" s="109" t="str">
        <f>IF('2.売上実績'!$B18="","",'2.売上実績'!$B18)</f>
        <v/>
      </c>
      <c r="C18" s="110" t="str">
        <f>IF('2.売上実績'!$C18="","",'2.売上実績'!$C18)</f>
        <v/>
      </c>
      <c r="D18" s="98" t="str">
        <f>IF(C18="","",VLOOKUP(C18,'4.製品一覧'!$B$4:$D$500,3,FALSE))</f>
        <v/>
      </c>
      <c r="E18" s="102">
        <f>IF(C18&lt;&gt;"",VLOOKUP(C18,'7.製品別原価'!$B$5:$J$500,8,FALSE),0)</f>
        <v>0</v>
      </c>
      <c r="F18" s="37">
        <f>IF(OR($K$2=0,K18=0),0,'1.全社費用'!$C$42/$K$2)</f>
        <v>0</v>
      </c>
      <c r="G18" s="37">
        <f t="shared" si="2"/>
        <v>0</v>
      </c>
      <c r="H18" s="38">
        <f t="shared" si="3"/>
        <v>0</v>
      </c>
      <c r="I18" s="39">
        <f t="shared" si="4"/>
        <v>0</v>
      </c>
      <c r="J18" s="40">
        <f t="shared" si="5"/>
        <v>0</v>
      </c>
      <c r="K18" s="111">
        <f>IF($B18="",0,'2.売上実績'!D18)</f>
        <v>0</v>
      </c>
      <c r="L18" s="111">
        <f>IF($B18="",0,'2.売上実績'!E18)</f>
        <v>0</v>
      </c>
      <c r="M18" s="28">
        <f t="shared" si="0"/>
        <v>0</v>
      </c>
      <c r="N18" s="41">
        <f t="shared" si="1"/>
        <v>0</v>
      </c>
      <c r="O18" s="40">
        <f t="shared" si="6"/>
        <v>0</v>
      </c>
    </row>
    <row r="19" spans="2:15" ht="18" customHeight="1">
      <c r="B19" s="109" t="str">
        <f>IF('2.売上実績'!$B19="","",'2.売上実績'!$B19)</f>
        <v/>
      </c>
      <c r="C19" s="110" t="str">
        <f>IF('2.売上実績'!$C19="","",'2.売上実績'!$C19)</f>
        <v/>
      </c>
      <c r="D19" s="98" t="str">
        <f>IF(C19="","",VLOOKUP(C19,'4.製品一覧'!$B$4:$D$500,3,FALSE))</f>
        <v/>
      </c>
      <c r="E19" s="102">
        <f>IF(C19&lt;&gt;"",VLOOKUP(C19,'7.製品別原価'!$B$5:$J$500,8,FALSE),0)</f>
        <v>0</v>
      </c>
      <c r="F19" s="37">
        <f>IF(OR($K$2=0,K19=0),0,'1.全社費用'!$C$42/$K$2)</f>
        <v>0</v>
      </c>
      <c r="G19" s="37">
        <f t="shared" si="2"/>
        <v>0</v>
      </c>
      <c r="H19" s="38">
        <f t="shared" si="3"/>
        <v>0</v>
      </c>
      <c r="I19" s="39">
        <f t="shared" si="4"/>
        <v>0</v>
      </c>
      <c r="J19" s="40">
        <f t="shared" si="5"/>
        <v>0</v>
      </c>
      <c r="K19" s="111">
        <f>IF($B19="",0,'2.売上実績'!D19)</f>
        <v>0</v>
      </c>
      <c r="L19" s="111">
        <f>IF($B19="",0,'2.売上実績'!E19)</f>
        <v>0</v>
      </c>
      <c r="M19" s="28">
        <f t="shared" si="0"/>
        <v>0</v>
      </c>
      <c r="N19" s="41">
        <f t="shared" si="1"/>
        <v>0</v>
      </c>
      <c r="O19" s="40">
        <f t="shared" si="6"/>
        <v>0</v>
      </c>
    </row>
    <row r="20" spans="2:15" ht="18" customHeight="1">
      <c r="B20" s="109" t="str">
        <f>IF('2.売上実績'!$B20="","",'2.売上実績'!$B20)</f>
        <v/>
      </c>
      <c r="C20" s="110" t="str">
        <f>IF('2.売上実績'!$C20="","",'2.売上実績'!$C20)</f>
        <v/>
      </c>
      <c r="D20" s="98" t="str">
        <f>IF(C20="","",VLOOKUP(C20,'4.製品一覧'!$B$4:$D$500,3,FALSE))</f>
        <v/>
      </c>
      <c r="E20" s="102">
        <f>IF(C20&lt;&gt;"",VLOOKUP(C20,'7.製品別原価'!$B$5:$J$500,8,FALSE),0)</f>
        <v>0</v>
      </c>
      <c r="F20" s="37">
        <f>IF(OR($K$2=0,K20=0),0,'1.全社費用'!$C$42/$K$2)</f>
        <v>0</v>
      </c>
      <c r="G20" s="37">
        <f t="shared" si="2"/>
        <v>0</v>
      </c>
      <c r="H20" s="38">
        <f t="shared" si="3"/>
        <v>0</v>
      </c>
      <c r="I20" s="39">
        <f t="shared" si="4"/>
        <v>0</v>
      </c>
      <c r="J20" s="40">
        <f t="shared" si="5"/>
        <v>0</v>
      </c>
      <c r="K20" s="111">
        <f>IF($B20="",0,'2.売上実績'!D20)</f>
        <v>0</v>
      </c>
      <c r="L20" s="111">
        <f>IF($B20="",0,'2.売上実績'!E20)</f>
        <v>0</v>
      </c>
      <c r="M20" s="28">
        <f t="shared" si="0"/>
        <v>0</v>
      </c>
      <c r="N20" s="41">
        <f t="shared" si="1"/>
        <v>0</v>
      </c>
      <c r="O20" s="40">
        <f t="shared" si="6"/>
        <v>0</v>
      </c>
    </row>
    <row r="21" spans="2:15" ht="18" customHeight="1">
      <c r="B21" s="109" t="str">
        <f>IF('2.売上実績'!$B21="","",'2.売上実績'!$B21)</f>
        <v/>
      </c>
      <c r="C21" s="110" t="str">
        <f>IF('2.売上実績'!$C21="","",'2.売上実績'!$C21)</f>
        <v/>
      </c>
      <c r="D21" s="98" t="str">
        <f>IF(C21="","",VLOOKUP(C21,'4.製品一覧'!$B$4:$D$500,3,FALSE))</f>
        <v/>
      </c>
      <c r="E21" s="102">
        <f>IF(C21&lt;&gt;"",VLOOKUP(C21,'7.製品別原価'!$B$5:$J$500,8,FALSE),0)</f>
        <v>0</v>
      </c>
      <c r="F21" s="37">
        <f>IF(OR($K$2=0,K21=0),0,'1.全社費用'!$C$42/$K$2)</f>
        <v>0</v>
      </c>
      <c r="G21" s="37">
        <f t="shared" si="2"/>
        <v>0</v>
      </c>
      <c r="H21" s="38">
        <f t="shared" si="3"/>
        <v>0</v>
      </c>
      <c r="I21" s="39">
        <f t="shared" si="4"/>
        <v>0</v>
      </c>
      <c r="J21" s="40">
        <f t="shared" si="5"/>
        <v>0</v>
      </c>
      <c r="K21" s="111">
        <f>IF($B21="",0,'2.売上実績'!D21)</f>
        <v>0</v>
      </c>
      <c r="L21" s="111">
        <f>IF($B21="",0,'2.売上実績'!E21)</f>
        <v>0</v>
      </c>
      <c r="M21" s="28">
        <f t="shared" si="0"/>
        <v>0</v>
      </c>
      <c r="N21" s="41">
        <f t="shared" si="1"/>
        <v>0</v>
      </c>
      <c r="O21" s="40">
        <f t="shared" si="6"/>
        <v>0</v>
      </c>
    </row>
    <row r="22" spans="2:15" ht="18" customHeight="1">
      <c r="B22" s="109" t="str">
        <f>IF('2.売上実績'!$B22="","",'2.売上実績'!$B22)</f>
        <v/>
      </c>
      <c r="C22" s="110" t="str">
        <f>IF('2.売上実績'!$C22="","",'2.売上実績'!$C22)</f>
        <v/>
      </c>
      <c r="D22" s="98" t="str">
        <f>IF(C22="","",VLOOKUP(C22,'4.製品一覧'!$B$4:$D$500,3,FALSE))</f>
        <v/>
      </c>
      <c r="E22" s="102">
        <f>IF(C22&lt;&gt;"",VLOOKUP(C22,'7.製品別原価'!$B$5:$J$500,8,FALSE),0)</f>
        <v>0</v>
      </c>
      <c r="F22" s="37">
        <f>IF(OR($K$2=0,K22=0),0,'1.全社費用'!$C$42/$K$2)</f>
        <v>0</v>
      </c>
      <c r="G22" s="37">
        <f t="shared" si="2"/>
        <v>0</v>
      </c>
      <c r="H22" s="38">
        <f t="shared" si="3"/>
        <v>0</v>
      </c>
      <c r="I22" s="39">
        <f t="shared" si="4"/>
        <v>0</v>
      </c>
      <c r="J22" s="40">
        <f t="shared" si="5"/>
        <v>0</v>
      </c>
      <c r="K22" s="111">
        <f>IF($B22="",0,'2.売上実績'!D22)</f>
        <v>0</v>
      </c>
      <c r="L22" s="111">
        <f>IF($B22="",0,'2.売上実績'!E22)</f>
        <v>0</v>
      </c>
      <c r="M22" s="28">
        <f t="shared" si="0"/>
        <v>0</v>
      </c>
      <c r="N22" s="41">
        <f t="shared" si="1"/>
        <v>0</v>
      </c>
      <c r="O22" s="40">
        <f t="shared" si="6"/>
        <v>0</v>
      </c>
    </row>
    <row r="23" spans="2:15" ht="18" customHeight="1">
      <c r="B23" s="109" t="str">
        <f>IF('2.売上実績'!$B23="","",'2.売上実績'!$B23)</f>
        <v/>
      </c>
      <c r="C23" s="110" t="str">
        <f>IF('2.売上実績'!$C23="","",'2.売上実績'!$C23)</f>
        <v/>
      </c>
      <c r="D23" s="98" t="str">
        <f>IF(C23="","",VLOOKUP(C23,'4.製品一覧'!$B$4:$D$500,3,FALSE))</f>
        <v/>
      </c>
      <c r="E23" s="102">
        <f>IF(C23&lt;&gt;"",VLOOKUP(C23,'7.製品別原価'!$B$5:$J$500,8,FALSE),0)</f>
        <v>0</v>
      </c>
      <c r="F23" s="37">
        <f>IF(OR($K$2=0,K23=0),0,'1.全社費用'!$C$42/$K$2)</f>
        <v>0</v>
      </c>
      <c r="G23" s="37">
        <f t="shared" si="2"/>
        <v>0</v>
      </c>
      <c r="H23" s="38">
        <f t="shared" si="3"/>
        <v>0</v>
      </c>
      <c r="I23" s="39">
        <f t="shared" si="4"/>
        <v>0</v>
      </c>
      <c r="J23" s="40">
        <f t="shared" si="5"/>
        <v>0</v>
      </c>
      <c r="K23" s="111">
        <f>IF($B23="",0,'2.売上実績'!D23)</f>
        <v>0</v>
      </c>
      <c r="L23" s="111">
        <f>IF($B23="",0,'2.売上実績'!E23)</f>
        <v>0</v>
      </c>
      <c r="M23" s="28">
        <f t="shared" si="0"/>
        <v>0</v>
      </c>
      <c r="N23" s="41">
        <f t="shared" si="1"/>
        <v>0</v>
      </c>
      <c r="O23" s="40">
        <f t="shared" si="6"/>
        <v>0</v>
      </c>
    </row>
    <row r="24" spans="2:15" ht="18" customHeight="1">
      <c r="B24" s="109" t="str">
        <f>IF('2.売上実績'!$B24="","",'2.売上実績'!$B24)</f>
        <v/>
      </c>
      <c r="C24" s="110" t="str">
        <f>IF('2.売上実績'!$C24="","",'2.売上実績'!$C24)</f>
        <v/>
      </c>
      <c r="D24" s="98" t="str">
        <f>IF(C24="","",VLOOKUP(C24,'4.製品一覧'!$B$4:$D$500,3,FALSE))</f>
        <v/>
      </c>
      <c r="E24" s="102">
        <f>IF(C24&lt;&gt;"",VLOOKUP(C24,'7.製品別原価'!$B$5:$J$500,8,FALSE),0)</f>
        <v>0</v>
      </c>
      <c r="F24" s="37">
        <f>IF(OR($K$2=0,K24=0),0,'1.全社費用'!$C$42/$K$2)</f>
        <v>0</v>
      </c>
      <c r="G24" s="37">
        <f t="shared" si="2"/>
        <v>0</v>
      </c>
      <c r="H24" s="38">
        <f t="shared" si="3"/>
        <v>0</v>
      </c>
      <c r="I24" s="39">
        <f t="shared" si="4"/>
        <v>0</v>
      </c>
      <c r="J24" s="40">
        <f t="shared" si="5"/>
        <v>0</v>
      </c>
      <c r="K24" s="111">
        <f>IF($B24="",0,'2.売上実績'!D24)</f>
        <v>0</v>
      </c>
      <c r="L24" s="111">
        <f>IF($B24="",0,'2.売上実績'!E24)</f>
        <v>0</v>
      </c>
      <c r="M24" s="28">
        <f t="shared" si="0"/>
        <v>0</v>
      </c>
      <c r="N24" s="41">
        <f t="shared" si="1"/>
        <v>0</v>
      </c>
      <c r="O24" s="40">
        <f t="shared" si="6"/>
        <v>0</v>
      </c>
    </row>
    <row r="25" spans="2:15" ht="18" customHeight="1">
      <c r="B25" s="109" t="str">
        <f>IF('2.売上実績'!$B25="","",'2.売上実績'!$B25)</f>
        <v/>
      </c>
      <c r="C25" s="110" t="str">
        <f>IF('2.売上実績'!$C25="","",'2.売上実績'!$C25)</f>
        <v/>
      </c>
      <c r="D25" s="98" t="str">
        <f>IF(C25="","",VLOOKUP(C25,'4.製品一覧'!$B$4:$D$500,3,FALSE))</f>
        <v/>
      </c>
      <c r="E25" s="102">
        <f>IF(C25&lt;&gt;"",VLOOKUP(C25,'7.製品別原価'!$B$5:$J$500,8,FALSE),0)</f>
        <v>0</v>
      </c>
      <c r="F25" s="37">
        <f>IF(OR($K$2=0,K25=0),0,'1.全社費用'!$C$42/$K$2)</f>
        <v>0</v>
      </c>
      <c r="G25" s="37">
        <f t="shared" si="2"/>
        <v>0</v>
      </c>
      <c r="H25" s="38">
        <f t="shared" si="3"/>
        <v>0</v>
      </c>
      <c r="I25" s="39">
        <f t="shared" si="4"/>
        <v>0</v>
      </c>
      <c r="J25" s="40">
        <f t="shared" si="5"/>
        <v>0</v>
      </c>
      <c r="K25" s="111">
        <f>IF($B25="",0,'2.売上実績'!D25)</f>
        <v>0</v>
      </c>
      <c r="L25" s="111">
        <f>IF($B25="",0,'2.売上実績'!E25)</f>
        <v>0</v>
      </c>
      <c r="M25" s="28">
        <f t="shared" si="0"/>
        <v>0</v>
      </c>
      <c r="N25" s="41">
        <f t="shared" si="1"/>
        <v>0</v>
      </c>
      <c r="O25" s="40">
        <f t="shared" si="6"/>
        <v>0</v>
      </c>
    </row>
    <row r="26" spans="2:15" ht="18" customHeight="1">
      <c r="B26" s="109" t="str">
        <f>IF('2.売上実績'!$B26="","",'2.売上実績'!$B26)</f>
        <v/>
      </c>
      <c r="C26" s="110" t="str">
        <f>IF('2.売上実績'!$C26="","",'2.売上実績'!$C26)</f>
        <v/>
      </c>
      <c r="D26" s="98" t="str">
        <f>IF(C26="","",VLOOKUP(C26,'4.製品一覧'!$B$4:$D$500,3,FALSE))</f>
        <v/>
      </c>
      <c r="E26" s="102">
        <f>IF(C26&lt;&gt;"",VLOOKUP(C26,'7.製品別原価'!$B$5:$J$500,8,FALSE),0)</f>
        <v>0</v>
      </c>
      <c r="F26" s="37">
        <f>IF(OR($K$2=0,K26=0),0,'1.全社費用'!$C$42/$K$2)</f>
        <v>0</v>
      </c>
      <c r="G26" s="37">
        <f t="shared" si="2"/>
        <v>0</v>
      </c>
      <c r="H26" s="38">
        <f t="shared" si="3"/>
        <v>0</v>
      </c>
      <c r="I26" s="39">
        <f t="shared" si="4"/>
        <v>0</v>
      </c>
      <c r="J26" s="40">
        <f t="shared" si="5"/>
        <v>0</v>
      </c>
      <c r="K26" s="111">
        <f>IF($B26="",0,'2.売上実績'!D26)</f>
        <v>0</v>
      </c>
      <c r="L26" s="111">
        <f>IF($B26="",0,'2.売上実績'!E26)</f>
        <v>0</v>
      </c>
      <c r="M26" s="28">
        <f t="shared" si="0"/>
        <v>0</v>
      </c>
      <c r="N26" s="41">
        <f t="shared" si="1"/>
        <v>0</v>
      </c>
      <c r="O26" s="40">
        <f t="shared" si="6"/>
        <v>0</v>
      </c>
    </row>
    <row r="27" spans="2:15" ht="18" customHeight="1">
      <c r="B27" s="109" t="str">
        <f>IF('2.売上実績'!$B27="","",'2.売上実績'!$B27)</f>
        <v/>
      </c>
      <c r="C27" s="110" t="str">
        <f>IF('2.売上実績'!$C27="","",'2.売上実績'!$C27)</f>
        <v/>
      </c>
      <c r="D27" s="98" t="str">
        <f>IF(C27="","",VLOOKUP(C27,'4.製品一覧'!$B$4:$D$500,3,FALSE))</f>
        <v/>
      </c>
      <c r="E27" s="102">
        <f>IF(C27&lt;&gt;"",VLOOKUP(C27,'7.製品別原価'!$B$5:$J$500,8,FALSE),0)</f>
        <v>0</v>
      </c>
      <c r="F27" s="37">
        <f>IF(OR($K$2=0,K27=0),0,'1.全社費用'!$C$42/$K$2)</f>
        <v>0</v>
      </c>
      <c r="G27" s="37">
        <f t="shared" si="2"/>
        <v>0</v>
      </c>
      <c r="H27" s="38">
        <f t="shared" si="3"/>
        <v>0</v>
      </c>
      <c r="I27" s="39">
        <f t="shared" si="4"/>
        <v>0</v>
      </c>
      <c r="J27" s="40">
        <f t="shared" si="5"/>
        <v>0</v>
      </c>
      <c r="K27" s="111">
        <f>IF($B27="",0,'2.売上実績'!D27)</f>
        <v>0</v>
      </c>
      <c r="L27" s="111">
        <f>IF($B27="",0,'2.売上実績'!E27)</f>
        <v>0</v>
      </c>
      <c r="M27" s="28">
        <f t="shared" si="0"/>
        <v>0</v>
      </c>
      <c r="N27" s="41">
        <f t="shared" si="1"/>
        <v>0</v>
      </c>
      <c r="O27" s="40">
        <f t="shared" si="6"/>
        <v>0</v>
      </c>
    </row>
    <row r="28" spans="2:15" ht="18" customHeight="1">
      <c r="B28" s="109" t="str">
        <f>IF('2.売上実績'!$B28="","",'2.売上実績'!$B28)</f>
        <v/>
      </c>
      <c r="C28" s="110" t="str">
        <f>IF('2.売上実績'!$C28="","",'2.売上実績'!$C28)</f>
        <v/>
      </c>
      <c r="D28" s="98" t="str">
        <f>IF(C28="","",VLOOKUP(C28,'4.製品一覧'!$B$4:$D$500,3,FALSE))</f>
        <v/>
      </c>
      <c r="E28" s="102">
        <f>IF(C28&lt;&gt;"",VLOOKUP(C28,'7.製品別原価'!$B$5:$J$500,8,FALSE),0)</f>
        <v>0</v>
      </c>
      <c r="F28" s="37">
        <f>IF(OR($K$2=0,K28=0),0,'1.全社費用'!$C$42/$K$2)</f>
        <v>0</v>
      </c>
      <c r="G28" s="37">
        <f t="shared" si="2"/>
        <v>0</v>
      </c>
      <c r="H28" s="38">
        <f t="shared" si="3"/>
        <v>0</v>
      </c>
      <c r="I28" s="39">
        <f t="shared" si="4"/>
        <v>0</v>
      </c>
      <c r="J28" s="40">
        <f t="shared" si="5"/>
        <v>0</v>
      </c>
      <c r="K28" s="111">
        <f>IF($B28="",0,'2.売上実績'!D28)</f>
        <v>0</v>
      </c>
      <c r="L28" s="111">
        <f>IF($B28="",0,'2.売上実績'!E28)</f>
        <v>0</v>
      </c>
      <c r="M28" s="28">
        <f t="shared" si="0"/>
        <v>0</v>
      </c>
      <c r="N28" s="41">
        <f t="shared" si="1"/>
        <v>0</v>
      </c>
      <c r="O28" s="40">
        <f t="shared" si="6"/>
        <v>0</v>
      </c>
    </row>
    <row r="29" spans="2:15" ht="18" customHeight="1">
      <c r="B29" s="109" t="str">
        <f>IF('2.売上実績'!$B29="","",'2.売上実績'!$B29)</f>
        <v/>
      </c>
      <c r="C29" s="110" t="str">
        <f>IF('2.売上実績'!$C29="","",'2.売上実績'!$C29)</f>
        <v/>
      </c>
      <c r="D29" s="98" t="str">
        <f>IF(C29="","",VLOOKUP(C29,'4.製品一覧'!$B$4:$D$500,3,FALSE))</f>
        <v/>
      </c>
      <c r="E29" s="102">
        <f>IF(C29&lt;&gt;"",VLOOKUP(C29,'7.製品別原価'!$B$5:$J$500,8,FALSE),0)</f>
        <v>0</v>
      </c>
      <c r="F29" s="37">
        <f>IF(OR($K$2=0,K29=0),0,'1.全社費用'!$C$42/$K$2)</f>
        <v>0</v>
      </c>
      <c r="G29" s="37">
        <f t="shared" si="2"/>
        <v>0</v>
      </c>
      <c r="H29" s="38">
        <f t="shared" si="3"/>
        <v>0</v>
      </c>
      <c r="I29" s="39">
        <f t="shared" si="4"/>
        <v>0</v>
      </c>
      <c r="J29" s="40">
        <f t="shared" si="5"/>
        <v>0</v>
      </c>
      <c r="K29" s="111">
        <f>IF($B29="",0,'2.売上実績'!D29)</f>
        <v>0</v>
      </c>
      <c r="L29" s="111">
        <f>IF($B29="",0,'2.売上実績'!E29)</f>
        <v>0</v>
      </c>
      <c r="M29" s="28">
        <f t="shared" si="0"/>
        <v>0</v>
      </c>
      <c r="N29" s="41">
        <f t="shared" si="1"/>
        <v>0</v>
      </c>
      <c r="O29" s="40">
        <f t="shared" si="6"/>
        <v>0</v>
      </c>
    </row>
    <row r="30" spans="2:15" ht="18" customHeight="1">
      <c r="B30" s="109" t="str">
        <f>IF('2.売上実績'!$B30="","",'2.売上実績'!$B30)</f>
        <v/>
      </c>
      <c r="C30" s="110" t="str">
        <f>IF('2.売上実績'!$C30="","",'2.売上実績'!$C30)</f>
        <v/>
      </c>
      <c r="D30" s="98" t="str">
        <f>IF(C30="","",VLOOKUP(C30,'4.製品一覧'!$B$4:$D$500,3,FALSE))</f>
        <v/>
      </c>
      <c r="E30" s="102">
        <f>IF(C30&lt;&gt;"",VLOOKUP(C30,'7.製品別原価'!$B$5:$J$500,8,FALSE),0)</f>
        <v>0</v>
      </c>
      <c r="F30" s="37">
        <f>IF(OR($K$2=0,K30=0),0,'1.全社費用'!$C$42/$K$2)</f>
        <v>0</v>
      </c>
      <c r="G30" s="37">
        <f t="shared" si="2"/>
        <v>0</v>
      </c>
      <c r="H30" s="38">
        <f t="shared" si="3"/>
        <v>0</v>
      </c>
      <c r="I30" s="39">
        <f t="shared" si="4"/>
        <v>0</v>
      </c>
      <c r="J30" s="40">
        <f t="shared" si="5"/>
        <v>0</v>
      </c>
      <c r="K30" s="111">
        <f>IF($B30="",0,'2.売上実績'!D30)</f>
        <v>0</v>
      </c>
      <c r="L30" s="111">
        <f>IF($B30="",0,'2.売上実績'!E30)</f>
        <v>0</v>
      </c>
      <c r="M30" s="28">
        <f t="shared" si="0"/>
        <v>0</v>
      </c>
      <c r="N30" s="41">
        <f t="shared" si="1"/>
        <v>0</v>
      </c>
      <c r="O30" s="40">
        <f t="shared" si="6"/>
        <v>0</v>
      </c>
    </row>
    <row r="31" spans="2:15" ht="18" customHeight="1">
      <c r="B31" s="109" t="str">
        <f>IF('2.売上実績'!$B31="","",'2.売上実績'!$B31)</f>
        <v/>
      </c>
      <c r="C31" s="110" t="str">
        <f>IF('2.売上実績'!$C31="","",'2.売上実績'!$C31)</f>
        <v/>
      </c>
      <c r="D31" s="98" t="str">
        <f>IF(C31="","",VLOOKUP(C31,'4.製品一覧'!$B$4:$D$500,3,FALSE))</f>
        <v/>
      </c>
      <c r="E31" s="102">
        <f>IF(C31&lt;&gt;"",VLOOKUP(C31,'7.製品別原価'!$B$5:$J$500,8,FALSE),0)</f>
        <v>0</v>
      </c>
      <c r="F31" s="37">
        <f>IF(OR($K$2=0,K31=0),0,'1.全社費用'!$C$42/$K$2)</f>
        <v>0</v>
      </c>
      <c r="G31" s="37">
        <f t="shared" si="2"/>
        <v>0</v>
      </c>
      <c r="H31" s="38">
        <f t="shared" si="3"/>
        <v>0</v>
      </c>
      <c r="I31" s="39">
        <f t="shared" si="4"/>
        <v>0</v>
      </c>
      <c r="J31" s="40">
        <f t="shared" si="5"/>
        <v>0</v>
      </c>
      <c r="K31" s="111">
        <f>IF($B31="",0,'2.売上実績'!D31)</f>
        <v>0</v>
      </c>
      <c r="L31" s="111">
        <f>IF($B31="",0,'2.売上実績'!E31)</f>
        <v>0</v>
      </c>
      <c r="M31" s="28">
        <f t="shared" si="0"/>
        <v>0</v>
      </c>
      <c r="N31" s="41">
        <f t="shared" si="1"/>
        <v>0</v>
      </c>
      <c r="O31" s="40">
        <f t="shared" si="6"/>
        <v>0</v>
      </c>
    </row>
    <row r="32" spans="2:15" ht="18" customHeight="1">
      <c r="B32" s="109" t="str">
        <f>IF('2.売上実績'!$B32="","",'2.売上実績'!$B32)</f>
        <v/>
      </c>
      <c r="C32" s="110" t="str">
        <f>IF('2.売上実績'!$C32="","",'2.売上実績'!$C32)</f>
        <v/>
      </c>
      <c r="D32" s="98" t="str">
        <f>IF(C32="","",VLOOKUP(C32,'4.製品一覧'!$B$4:$D$500,3,FALSE))</f>
        <v/>
      </c>
      <c r="E32" s="102">
        <f>IF(C32&lt;&gt;"",VLOOKUP(C32,'7.製品別原価'!$B$5:$J$500,8,FALSE),0)</f>
        <v>0</v>
      </c>
      <c r="F32" s="37">
        <f>IF(OR($K$2=0,K32=0),0,'1.全社費用'!$C$42/$K$2)</f>
        <v>0</v>
      </c>
      <c r="G32" s="37">
        <f t="shared" si="2"/>
        <v>0</v>
      </c>
      <c r="H32" s="38">
        <f t="shared" si="3"/>
        <v>0</v>
      </c>
      <c r="I32" s="39">
        <f t="shared" si="4"/>
        <v>0</v>
      </c>
      <c r="J32" s="40">
        <f t="shared" si="5"/>
        <v>0</v>
      </c>
      <c r="K32" s="111">
        <f>IF($B32="",0,'2.売上実績'!D32)</f>
        <v>0</v>
      </c>
      <c r="L32" s="111">
        <f>IF($B32="",0,'2.売上実績'!E32)</f>
        <v>0</v>
      </c>
      <c r="M32" s="28">
        <f t="shared" si="0"/>
        <v>0</v>
      </c>
      <c r="N32" s="41">
        <f t="shared" si="1"/>
        <v>0</v>
      </c>
      <c r="O32" s="40">
        <f t="shared" si="6"/>
        <v>0</v>
      </c>
    </row>
    <row r="33" spans="2:15" ht="18" customHeight="1">
      <c r="B33" s="109" t="str">
        <f>IF('2.売上実績'!$B33="","",'2.売上実績'!$B33)</f>
        <v/>
      </c>
      <c r="C33" s="110" t="str">
        <f>IF('2.売上実績'!$C33="","",'2.売上実績'!$C33)</f>
        <v/>
      </c>
      <c r="D33" s="98" t="str">
        <f>IF(C33="","",VLOOKUP(C33,'4.製品一覧'!$B$4:$D$500,3,FALSE))</f>
        <v/>
      </c>
      <c r="E33" s="102">
        <f>IF(C33&lt;&gt;"",VLOOKUP(C33,'7.製品別原価'!$B$5:$J$500,8,FALSE),0)</f>
        <v>0</v>
      </c>
      <c r="F33" s="37">
        <f>IF(OR($K$2=0,K33=0),0,'1.全社費用'!$C$42/$K$2)</f>
        <v>0</v>
      </c>
      <c r="G33" s="37">
        <f t="shared" si="2"/>
        <v>0</v>
      </c>
      <c r="H33" s="38">
        <f t="shared" si="3"/>
        <v>0</v>
      </c>
      <c r="I33" s="39">
        <f t="shared" si="4"/>
        <v>0</v>
      </c>
      <c r="J33" s="40">
        <f t="shared" si="5"/>
        <v>0</v>
      </c>
      <c r="K33" s="111">
        <f>IF($B33="",0,'2.売上実績'!D33)</f>
        <v>0</v>
      </c>
      <c r="L33" s="111">
        <f>IF($B33="",0,'2.売上実績'!E33)</f>
        <v>0</v>
      </c>
      <c r="M33" s="28">
        <f t="shared" si="0"/>
        <v>0</v>
      </c>
      <c r="N33" s="41">
        <f t="shared" si="1"/>
        <v>0</v>
      </c>
      <c r="O33" s="40">
        <f t="shared" si="6"/>
        <v>0</v>
      </c>
    </row>
    <row r="34" spans="2:15" ht="18" customHeight="1">
      <c r="B34" s="109" t="str">
        <f>IF('2.売上実績'!$B34="","",'2.売上実績'!$B34)</f>
        <v/>
      </c>
      <c r="C34" s="110" t="str">
        <f>IF('2.売上実績'!$C34="","",'2.売上実績'!$C34)</f>
        <v/>
      </c>
      <c r="D34" s="98" t="str">
        <f>IF(C34="","",VLOOKUP(C34,'4.製品一覧'!$B$4:$D$500,3,FALSE))</f>
        <v/>
      </c>
      <c r="E34" s="102">
        <f>IF(C34&lt;&gt;"",VLOOKUP(C34,'7.製品別原価'!$B$5:$J$500,8,FALSE),0)</f>
        <v>0</v>
      </c>
      <c r="F34" s="37">
        <f>IF(OR($K$2=0,K34=0),0,'1.全社費用'!$C$42/$K$2)</f>
        <v>0</v>
      </c>
      <c r="G34" s="37">
        <f t="shared" si="2"/>
        <v>0</v>
      </c>
      <c r="H34" s="38">
        <f t="shared" si="3"/>
        <v>0</v>
      </c>
      <c r="I34" s="39">
        <f t="shared" si="4"/>
        <v>0</v>
      </c>
      <c r="J34" s="40">
        <f t="shared" si="5"/>
        <v>0</v>
      </c>
      <c r="K34" s="111">
        <f>IF($B34="",0,'2.売上実績'!D34)</f>
        <v>0</v>
      </c>
      <c r="L34" s="111">
        <f>IF($B34="",0,'2.売上実績'!E34)</f>
        <v>0</v>
      </c>
      <c r="M34" s="28">
        <f t="shared" si="0"/>
        <v>0</v>
      </c>
      <c r="N34" s="41">
        <f t="shared" si="1"/>
        <v>0</v>
      </c>
      <c r="O34" s="40">
        <f t="shared" si="6"/>
        <v>0</v>
      </c>
    </row>
    <row r="35" spans="2:15" ht="18" customHeight="1">
      <c r="B35" s="109" t="str">
        <f>IF('2.売上実績'!$B35="","",'2.売上実績'!$B35)</f>
        <v/>
      </c>
      <c r="C35" s="110" t="str">
        <f>IF('2.売上実績'!$C35="","",'2.売上実績'!$C35)</f>
        <v/>
      </c>
      <c r="D35" s="98" t="str">
        <f>IF(C35="","",VLOOKUP(C35,'4.製品一覧'!$B$4:$D$500,3,FALSE))</f>
        <v/>
      </c>
      <c r="E35" s="102">
        <f>IF(C35&lt;&gt;"",VLOOKUP(C35,'7.製品別原価'!$B$5:$J$500,8,FALSE),0)</f>
        <v>0</v>
      </c>
      <c r="F35" s="37">
        <f>IF(OR($K$2=0,K35=0),0,'1.全社費用'!$C$42/$K$2)</f>
        <v>0</v>
      </c>
      <c r="G35" s="37">
        <f t="shared" si="2"/>
        <v>0</v>
      </c>
      <c r="H35" s="38">
        <f t="shared" si="3"/>
        <v>0</v>
      </c>
      <c r="I35" s="39">
        <f t="shared" si="4"/>
        <v>0</v>
      </c>
      <c r="J35" s="40">
        <f t="shared" si="5"/>
        <v>0</v>
      </c>
      <c r="K35" s="111">
        <f>IF($B35="",0,'2.売上実績'!D35)</f>
        <v>0</v>
      </c>
      <c r="L35" s="111">
        <f>IF($B35="",0,'2.売上実績'!E35)</f>
        <v>0</v>
      </c>
      <c r="M35" s="28">
        <f t="shared" si="0"/>
        <v>0</v>
      </c>
      <c r="N35" s="41">
        <f t="shared" si="1"/>
        <v>0</v>
      </c>
      <c r="O35" s="40">
        <f t="shared" si="6"/>
        <v>0</v>
      </c>
    </row>
    <row r="36" spans="2:15" ht="18" customHeight="1">
      <c r="B36" s="109" t="str">
        <f>IF('2.売上実績'!$B36="","",'2.売上実績'!$B36)</f>
        <v/>
      </c>
      <c r="C36" s="110" t="str">
        <f>IF('2.売上実績'!$C36="","",'2.売上実績'!$C36)</f>
        <v/>
      </c>
      <c r="D36" s="98" t="str">
        <f>IF(C36="","",VLOOKUP(C36,'4.製品一覧'!$B$4:$D$500,3,FALSE))</f>
        <v/>
      </c>
      <c r="E36" s="102">
        <f>IF(C36&lt;&gt;"",VLOOKUP(C36,'7.製品別原価'!$B$5:$J$500,8,FALSE),0)</f>
        <v>0</v>
      </c>
      <c r="F36" s="37">
        <f>IF(OR($K$2=0,K36=0),0,'1.全社費用'!$C$42/$K$2)</f>
        <v>0</v>
      </c>
      <c r="G36" s="37">
        <f t="shared" si="2"/>
        <v>0</v>
      </c>
      <c r="H36" s="38">
        <f t="shared" si="3"/>
        <v>0</v>
      </c>
      <c r="I36" s="39">
        <f t="shared" si="4"/>
        <v>0</v>
      </c>
      <c r="J36" s="40">
        <f t="shared" si="5"/>
        <v>0</v>
      </c>
      <c r="K36" s="111">
        <f>IF($B36="",0,'2.売上実績'!D36)</f>
        <v>0</v>
      </c>
      <c r="L36" s="111">
        <f>IF($B36="",0,'2.売上実績'!E36)</f>
        <v>0</v>
      </c>
      <c r="M36" s="28">
        <f t="shared" si="0"/>
        <v>0</v>
      </c>
      <c r="N36" s="41">
        <f t="shared" si="1"/>
        <v>0</v>
      </c>
      <c r="O36" s="40">
        <f t="shared" si="6"/>
        <v>0</v>
      </c>
    </row>
    <row r="37" spans="2:15" ht="18" customHeight="1">
      <c r="B37" s="109" t="str">
        <f>IF('2.売上実績'!$B37="","",'2.売上実績'!$B37)</f>
        <v/>
      </c>
      <c r="C37" s="110" t="str">
        <f>IF('2.売上実績'!$C37="","",'2.売上実績'!$C37)</f>
        <v/>
      </c>
      <c r="D37" s="98" t="str">
        <f>IF(C37="","",VLOOKUP(C37,'4.製品一覧'!$B$4:$D$500,3,FALSE))</f>
        <v/>
      </c>
      <c r="E37" s="102">
        <f>IF(C37&lt;&gt;"",VLOOKUP(C37,'7.製品別原価'!$B$5:$J$500,8,FALSE),0)</f>
        <v>0</v>
      </c>
      <c r="F37" s="37">
        <f>IF(OR($K$2=0,K37=0),0,'1.全社費用'!$C$42/$K$2)</f>
        <v>0</v>
      </c>
      <c r="G37" s="37">
        <f t="shared" si="2"/>
        <v>0</v>
      </c>
      <c r="H37" s="38">
        <f t="shared" si="3"/>
        <v>0</v>
      </c>
      <c r="I37" s="39">
        <f t="shared" si="4"/>
        <v>0</v>
      </c>
      <c r="J37" s="40">
        <f t="shared" si="5"/>
        <v>0</v>
      </c>
      <c r="K37" s="111">
        <f>IF($B37="",0,'2.売上実績'!D37)</f>
        <v>0</v>
      </c>
      <c r="L37" s="111">
        <f>IF($B37="",0,'2.売上実績'!E37)</f>
        <v>0</v>
      </c>
      <c r="M37" s="28">
        <f t="shared" si="0"/>
        <v>0</v>
      </c>
      <c r="N37" s="41">
        <f t="shared" si="1"/>
        <v>0</v>
      </c>
      <c r="O37" s="40">
        <f t="shared" si="6"/>
        <v>0</v>
      </c>
    </row>
    <row r="38" spans="2:15" ht="18" customHeight="1">
      <c r="B38" s="109" t="str">
        <f>IF('2.売上実績'!$B38="","",'2.売上実績'!$B38)</f>
        <v/>
      </c>
      <c r="C38" s="110" t="str">
        <f>IF('2.売上実績'!$C38="","",'2.売上実績'!$C38)</f>
        <v/>
      </c>
      <c r="D38" s="98" t="str">
        <f>IF(C38="","",VLOOKUP(C38,'4.製品一覧'!$B$4:$D$500,3,FALSE))</f>
        <v/>
      </c>
      <c r="E38" s="102">
        <f>IF(C38&lt;&gt;"",VLOOKUP(C38,'7.製品別原価'!$B$5:$J$500,8,FALSE),0)</f>
        <v>0</v>
      </c>
      <c r="F38" s="37">
        <f>IF(OR($K$2=0,K38=0),0,'1.全社費用'!$C$42/$K$2)</f>
        <v>0</v>
      </c>
      <c r="G38" s="37">
        <f t="shared" si="2"/>
        <v>0</v>
      </c>
      <c r="H38" s="38">
        <f t="shared" si="3"/>
        <v>0</v>
      </c>
      <c r="I38" s="39">
        <f t="shared" si="4"/>
        <v>0</v>
      </c>
      <c r="J38" s="40">
        <f t="shared" si="5"/>
        <v>0</v>
      </c>
      <c r="K38" s="111">
        <f>IF($B38="",0,'2.売上実績'!D38)</f>
        <v>0</v>
      </c>
      <c r="L38" s="111">
        <f>IF($B38="",0,'2.売上実績'!E38)</f>
        <v>0</v>
      </c>
      <c r="M38" s="28">
        <f t="shared" si="0"/>
        <v>0</v>
      </c>
      <c r="N38" s="41">
        <f t="shared" si="1"/>
        <v>0</v>
      </c>
      <c r="O38" s="40">
        <f t="shared" si="6"/>
        <v>0</v>
      </c>
    </row>
    <row r="39" spans="2:15" ht="18" customHeight="1">
      <c r="B39" s="109" t="str">
        <f>IF('2.売上実績'!$B39="","",'2.売上実績'!$B39)</f>
        <v/>
      </c>
      <c r="C39" s="110" t="str">
        <f>IF('2.売上実績'!$C39="","",'2.売上実績'!$C39)</f>
        <v/>
      </c>
      <c r="D39" s="98" t="str">
        <f>IF(C39="","",VLOOKUP(C39,'4.製品一覧'!$B$4:$D$500,3,FALSE))</f>
        <v/>
      </c>
      <c r="E39" s="102">
        <f>IF(C39&lt;&gt;"",VLOOKUP(C39,'7.製品別原価'!$B$5:$J$500,8,FALSE),0)</f>
        <v>0</v>
      </c>
      <c r="F39" s="37">
        <f>IF(OR($K$2=0,K39=0),0,'1.全社費用'!$C$42/$K$2)</f>
        <v>0</v>
      </c>
      <c r="G39" s="37">
        <f t="shared" si="2"/>
        <v>0</v>
      </c>
      <c r="H39" s="38">
        <f t="shared" si="3"/>
        <v>0</v>
      </c>
      <c r="I39" s="39">
        <f t="shared" si="4"/>
        <v>0</v>
      </c>
      <c r="J39" s="40">
        <f t="shared" si="5"/>
        <v>0</v>
      </c>
      <c r="K39" s="111">
        <f>IF($B39="",0,'2.売上実績'!D39)</f>
        <v>0</v>
      </c>
      <c r="L39" s="111">
        <f>IF($B39="",0,'2.売上実績'!E39)</f>
        <v>0</v>
      </c>
      <c r="M39" s="28">
        <f t="shared" si="0"/>
        <v>0</v>
      </c>
      <c r="N39" s="41">
        <f t="shared" si="1"/>
        <v>0</v>
      </c>
      <c r="O39" s="40">
        <f t="shared" si="6"/>
        <v>0</v>
      </c>
    </row>
    <row r="40" spans="2:15" ht="18" customHeight="1">
      <c r="B40" s="109" t="str">
        <f>IF('2.売上実績'!$B40="","",'2.売上実績'!$B40)</f>
        <v/>
      </c>
      <c r="C40" s="110" t="str">
        <f>IF('2.売上実績'!$C40="","",'2.売上実績'!$C40)</f>
        <v/>
      </c>
      <c r="D40" s="98" t="str">
        <f>IF(C40="","",VLOOKUP(C40,'4.製品一覧'!$B$4:$D$500,3,FALSE))</f>
        <v/>
      </c>
      <c r="E40" s="102">
        <f>IF(C40&lt;&gt;"",VLOOKUP(C40,'7.製品別原価'!$B$5:$J$500,8,FALSE),0)</f>
        <v>0</v>
      </c>
      <c r="F40" s="37">
        <f>IF(OR($K$2=0,K40=0),0,'1.全社費用'!$C$42/$K$2)</f>
        <v>0</v>
      </c>
      <c r="G40" s="37">
        <f t="shared" si="2"/>
        <v>0</v>
      </c>
      <c r="H40" s="38">
        <f t="shared" si="3"/>
        <v>0</v>
      </c>
      <c r="I40" s="39">
        <f t="shared" si="4"/>
        <v>0</v>
      </c>
      <c r="J40" s="40">
        <f t="shared" si="5"/>
        <v>0</v>
      </c>
      <c r="K40" s="111">
        <f>IF($B40="",0,'2.売上実績'!D40)</f>
        <v>0</v>
      </c>
      <c r="L40" s="111">
        <f>IF($B40="",0,'2.売上実績'!E40)</f>
        <v>0</v>
      </c>
      <c r="M40" s="28">
        <f t="shared" si="0"/>
        <v>0</v>
      </c>
      <c r="N40" s="41">
        <f t="shared" si="1"/>
        <v>0</v>
      </c>
      <c r="O40" s="40">
        <f t="shared" si="6"/>
        <v>0</v>
      </c>
    </row>
    <row r="41" spans="2:15" ht="18" customHeight="1">
      <c r="B41" s="109" t="str">
        <f>IF('2.売上実績'!$B41="","",'2.売上実績'!$B41)</f>
        <v/>
      </c>
      <c r="C41" s="110" t="str">
        <f>IF('2.売上実績'!$C41="","",'2.売上実績'!$C41)</f>
        <v/>
      </c>
      <c r="D41" s="98" t="str">
        <f>IF(C41="","",VLOOKUP(C41,'4.製品一覧'!$B$4:$D$500,3,FALSE))</f>
        <v/>
      </c>
      <c r="E41" s="102">
        <f>IF(C41&lt;&gt;"",VLOOKUP(C41,'7.製品別原価'!$B$5:$J$500,8,FALSE),0)</f>
        <v>0</v>
      </c>
      <c r="F41" s="37">
        <f>IF(OR($K$2=0,K41=0),0,'1.全社費用'!$C$42/$K$2)</f>
        <v>0</v>
      </c>
      <c r="G41" s="37">
        <f t="shared" si="2"/>
        <v>0</v>
      </c>
      <c r="H41" s="38">
        <f t="shared" si="3"/>
        <v>0</v>
      </c>
      <c r="I41" s="39">
        <f t="shared" si="4"/>
        <v>0</v>
      </c>
      <c r="J41" s="40">
        <f t="shared" si="5"/>
        <v>0</v>
      </c>
      <c r="K41" s="111">
        <f>IF($B41="",0,'2.売上実績'!D41)</f>
        <v>0</v>
      </c>
      <c r="L41" s="111">
        <f>IF($B41="",0,'2.売上実績'!E41)</f>
        <v>0</v>
      </c>
      <c r="M41" s="28">
        <f t="shared" si="0"/>
        <v>0</v>
      </c>
      <c r="N41" s="41">
        <f t="shared" si="1"/>
        <v>0</v>
      </c>
      <c r="O41" s="40">
        <f t="shared" si="6"/>
        <v>0</v>
      </c>
    </row>
    <row r="42" spans="2:15" ht="18" customHeight="1">
      <c r="B42" s="109" t="str">
        <f>IF('2.売上実績'!$B42="","",'2.売上実績'!$B42)</f>
        <v/>
      </c>
      <c r="C42" s="110" t="str">
        <f>IF('2.売上実績'!$C42="","",'2.売上実績'!$C42)</f>
        <v/>
      </c>
      <c r="D42" s="98" t="str">
        <f>IF(C42="","",VLOOKUP(C42,'4.製品一覧'!$B$4:$D$500,3,FALSE))</f>
        <v/>
      </c>
      <c r="E42" s="102">
        <f>IF(C42&lt;&gt;"",VLOOKUP(C42,'7.製品別原価'!$B$5:$J$500,8,FALSE),0)</f>
        <v>0</v>
      </c>
      <c r="F42" s="37">
        <f>IF(OR($K$2=0,K42=0),0,'1.全社費用'!$C$42/$K$2)</f>
        <v>0</v>
      </c>
      <c r="G42" s="37">
        <f t="shared" si="2"/>
        <v>0</v>
      </c>
      <c r="H42" s="38">
        <f t="shared" si="3"/>
        <v>0</v>
      </c>
      <c r="I42" s="39">
        <f t="shared" si="4"/>
        <v>0</v>
      </c>
      <c r="J42" s="40">
        <f t="shared" si="5"/>
        <v>0</v>
      </c>
      <c r="K42" s="111">
        <f>IF($B42="",0,'2.売上実績'!D42)</f>
        <v>0</v>
      </c>
      <c r="L42" s="111">
        <f>IF($B42="",0,'2.売上実績'!E42)</f>
        <v>0</v>
      </c>
      <c r="M42" s="28">
        <f t="shared" si="0"/>
        <v>0</v>
      </c>
      <c r="N42" s="41">
        <f t="shared" si="1"/>
        <v>0</v>
      </c>
      <c r="O42" s="40">
        <f t="shared" si="6"/>
        <v>0</v>
      </c>
    </row>
    <row r="43" spans="2:15" ht="18" customHeight="1">
      <c r="B43" s="109" t="str">
        <f>IF('2.売上実績'!$B43="","",'2.売上実績'!$B43)</f>
        <v/>
      </c>
      <c r="C43" s="110" t="str">
        <f>IF('2.売上実績'!$C43="","",'2.売上実績'!$C43)</f>
        <v/>
      </c>
      <c r="D43" s="98" t="str">
        <f>IF(C43="","",VLOOKUP(C43,'4.製品一覧'!$B$4:$D$500,3,FALSE))</f>
        <v/>
      </c>
      <c r="E43" s="102">
        <f>IF(C43&lt;&gt;"",VLOOKUP(C43,'7.製品別原価'!$B$5:$J$500,8,FALSE),0)</f>
        <v>0</v>
      </c>
      <c r="F43" s="37">
        <f>IF(OR($K$2=0,K43=0),0,'1.全社費用'!$C$42/$K$2)</f>
        <v>0</v>
      </c>
      <c r="G43" s="37">
        <f t="shared" si="2"/>
        <v>0</v>
      </c>
      <c r="H43" s="38">
        <f t="shared" si="3"/>
        <v>0</v>
      </c>
      <c r="I43" s="39">
        <f t="shared" si="4"/>
        <v>0</v>
      </c>
      <c r="J43" s="40">
        <f t="shared" si="5"/>
        <v>0</v>
      </c>
      <c r="K43" s="111">
        <f>IF($B43="",0,'2.売上実績'!D43)</f>
        <v>0</v>
      </c>
      <c r="L43" s="111">
        <f>IF($B43="",0,'2.売上実績'!E43)</f>
        <v>0</v>
      </c>
      <c r="M43" s="28">
        <f t="shared" si="0"/>
        <v>0</v>
      </c>
      <c r="N43" s="41">
        <f t="shared" si="1"/>
        <v>0</v>
      </c>
      <c r="O43" s="40">
        <f t="shared" si="6"/>
        <v>0</v>
      </c>
    </row>
    <row r="44" spans="2:15" ht="18" customHeight="1">
      <c r="B44" s="109" t="str">
        <f>IF('2.売上実績'!$B44="","",'2.売上実績'!$B44)</f>
        <v/>
      </c>
      <c r="C44" s="110" t="str">
        <f>IF('2.売上実績'!$C44="","",'2.売上実績'!$C44)</f>
        <v/>
      </c>
      <c r="D44" s="98" t="str">
        <f>IF(C44="","",VLOOKUP(C44,'4.製品一覧'!$B$4:$D$500,3,FALSE))</f>
        <v/>
      </c>
      <c r="E44" s="102">
        <f>IF(C44&lt;&gt;"",VLOOKUP(C44,'7.製品別原価'!$B$5:$J$500,8,FALSE),0)</f>
        <v>0</v>
      </c>
      <c r="F44" s="37">
        <f>IF(OR($K$2=0,K44=0),0,'1.全社費用'!$C$42/$K$2)</f>
        <v>0</v>
      </c>
      <c r="G44" s="37">
        <f t="shared" si="2"/>
        <v>0</v>
      </c>
      <c r="H44" s="38">
        <f t="shared" si="3"/>
        <v>0</v>
      </c>
      <c r="I44" s="39">
        <f t="shared" si="4"/>
        <v>0</v>
      </c>
      <c r="J44" s="40">
        <f t="shared" si="5"/>
        <v>0</v>
      </c>
      <c r="K44" s="111">
        <f>IF($B44="",0,'2.売上実績'!D44)</f>
        <v>0</v>
      </c>
      <c r="L44" s="111">
        <f>IF($B44="",0,'2.売上実績'!E44)</f>
        <v>0</v>
      </c>
      <c r="M44" s="28">
        <f t="shared" si="0"/>
        <v>0</v>
      </c>
      <c r="N44" s="41">
        <f t="shared" si="1"/>
        <v>0</v>
      </c>
      <c r="O44" s="40">
        <f t="shared" si="6"/>
        <v>0</v>
      </c>
    </row>
    <row r="45" spans="2:15" ht="18" customHeight="1">
      <c r="B45" s="109" t="str">
        <f>IF('2.売上実績'!$B45="","",'2.売上実績'!$B45)</f>
        <v/>
      </c>
      <c r="C45" s="110" t="str">
        <f>IF('2.売上実績'!$C45="","",'2.売上実績'!$C45)</f>
        <v/>
      </c>
      <c r="D45" s="98" t="str">
        <f>IF(C45="","",VLOOKUP(C45,'4.製品一覧'!$B$4:$D$500,3,FALSE))</f>
        <v/>
      </c>
      <c r="E45" s="102">
        <f>IF(C45&lt;&gt;"",VLOOKUP(C45,'7.製品別原価'!$B$5:$J$500,8,FALSE),0)</f>
        <v>0</v>
      </c>
      <c r="F45" s="37">
        <f>IF(OR($K$2=0,K45=0),0,'1.全社費用'!$C$42/$K$2)</f>
        <v>0</v>
      </c>
      <c r="G45" s="37">
        <f t="shared" si="2"/>
        <v>0</v>
      </c>
      <c r="H45" s="38">
        <f t="shared" si="3"/>
        <v>0</v>
      </c>
      <c r="I45" s="39">
        <f t="shared" si="4"/>
        <v>0</v>
      </c>
      <c r="J45" s="40">
        <f t="shared" si="5"/>
        <v>0</v>
      </c>
      <c r="K45" s="111">
        <f>IF($B45="",0,'2.売上実績'!D45)</f>
        <v>0</v>
      </c>
      <c r="L45" s="111">
        <f>IF($B45="",0,'2.売上実績'!E45)</f>
        <v>0</v>
      </c>
      <c r="M45" s="28">
        <f t="shared" si="0"/>
        <v>0</v>
      </c>
      <c r="N45" s="41">
        <f t="shared" si="1"/>
        <v>0</v>
      </c>
      <c r="O45" s="40">
        <f t="shared" si="6"/>
        <v>0</v>
      </c>
    </row>
    <row r="46" spans="2:15" ht="18" customHeight="1">
      <c r="B46" s="109" t="str">
        <f>IF('2.売上実績'!$B46="","",'2.売上実績'!$B46)</f>
        <v/>
      </c>
      <c r="C46" s="110" t="str">
        <f>IF('2.売上実績'!$C46="","",'2.売上実績'!$C46)</f>
        <v/>
      </c>
      <c r="D46" s="98" t="str">
        <f>IF(C46="","",VLOOKUP(C46,'4.製品一覧'!$B$4:$D$500,3,FALSE))</f>
        <v/>
      </c>
      <c r="E46" s="102">
        <f>IF(C46&lt;&gt;"",VLOOKUP(C46,'7.製品別原価'!$B$5:$J$500,8,FALSE),0)</f>
        <v>0</v>
      </c>
      <c r="F46" s="37">
        <f>IF(OR($K$2=0,K46=0),0,'1.全社費用'!$C$42/$K$2)</f>
        <v>0</v>
      </c>
      <c r="G46" s="37">
        <f t="shared" si="2"/>
        <v>0</v>
      </c>
      <c r="H46" s="38">
        <f t="shared" si="3"/>
        <v>0</v>
      </c>
      <c r="I46" s="39">
        <f t="shared" si="4"/>
        <v>0</v>
      </c>
      <c r="J46" s="40">
        <f t="shared" si="5"/>
        <v>0</v>
      </c>
      <c r="K46" s="111">
        <f>IF($B46="",0,'2.売上実績'!D46)</f>
        <v>0</v>
      </c>
      <c r="L46" s="111">
        <f>IF($B46="",0,'2.売上実績'!E46)</f>
        <v>0</v>
      </c>
      <c r="M46" s="28">
        <f t="shared" si="0"/>
        <v>0</v>
      </c>
      <c r="N46" s="41">
        <f t="shared" si="1"/>
        <v>0</v>
      </c>
      <c r="O46" s="40">
        <f t="shared" si="6"/>
        <v>0</v>
      </c>
    </row>
    <row r="47" spans="2:15" ht="18" customHeight="1">
      <c r="B47" s="109" t="str">
        <f>IF('2.売上実績'!$B47="","",'2.売上実績'!$B47)</f>
        <v/>
      </c>
      <c r="C47" s="110" t="str">
        <f>IF('2.売上実績'!$C47="","",'2.売上実績'!$C47)</f>
        <v/>
      </c>
      <c r="D47" s="98" t="str">
        <f>IF(C47="","",VLOOKUP(C47,'4.製品一覧'!$B$4:$D$500,3,FALSE))</f>
        <v/>
      </c>
      <c r="E47" s="102">
        <f>IF(C47&lt;&gt;"",VLOOKUP(C47,'7.製品別原価'!$B$5:$J$500,8,FALSE),0)</f>
        <v>0</v>
      </c>
      <c r="F47" s="37">
        <f>IF(OR($K$2=0,K47=0),0,'1.全社費用'!$C$42/$K$2)</f>
        <v>0</v>
      </c>
      <c r="G47" s="37">
        <f t="shared" si="2"/>
        <v>0</v>
      </c>
      <c r="H47" s="38">
        <f t="shared" si="3"/>
        <v>0</v>
      </c>
      <c r="I47" s="39">
        <f t="shared" si="4"/>
        <v>0</v>
      </c>
      <c r="J47" s="40">
        <f t="shared" si="5"/>
        <v>0</v>
      </c>
      <c r="K47" s="111">
        <f>IF($B47="",0,'2.売上実績'!D47)</f>
        <v>0</v>
      </c>
      <c r="L47" s="111">
        <f>IF($B47="",0,'2.売上実績'!E47)</f>
        <v>0</v>
      </c>
      <c r="M47" s="28">
        <f t="shared" si="0"/>
        <v>0</v>
      </c>
      <c r="N47" s="41">
        <f t="shared" si="1"/>
        <v>0</v>
      </c>
      <c r="O47" s="40">
        <f t="shared" si="6"/>
        <v>0</v>
      </c>
    </row>
    <row r="48" spans="2:15" ht="18" customHeight="1">
      <c r="B48" s="109" t="str">
        <f>IF('2.売上実績'!$B48="","",'2.売上実績'!$B48)</f>
        <v/>
      </c>
      <c r="C48" s="110" t="str">
        <f>IF('2.売上実績'!$C48="","",'2.売上実績'!$C48)</f>
        <v/>
      </c>
      <c r="D48" s="98" t="str">
        <f>IF(C48="","",VLOOKUP(C48,'4.製品一覧'!$B$4:$D$500,3,FALSE))</f>
        <v/>
      </c>
      <c r="E48" s="102">
        <f>IF(C48&lt;&gt;"",VLOOKUP(C48,'7.製品別原価'!$B$5:$J$500,8,FALSE),0)</f>
        <v>0</v>
      </c>
      <c r="F48" s="37">
        <f>IF(OR($K$2=0,K48=0),0,'1.全社費用'!$C$42/$K$2)</f>
        <v>0</v>
      </c>
      <c r="G48" s="37">
        <f t="shared" si="2"/>
        <v>0</v>
      </c>
      <c r="H48" s="38">
        <f t="shared" si="3"/>
        <v>0</v>
      </c>
      <c r="I48" s="39">
        <f t="shared" si="4"/>
        <v>0</v>
      </c>
      <c r="J48" s="40">
        <f t="shared" si="5"/>
        <v>0</v>
      </c>
      <c r="K48" s="111">
        <f>IF($B48="",0,'2.売上実績'!D48)</f>
        <v>0</v>
      </c>
      <c r="L48" s="111">
        <f>IF($B48="",0,'2.売上実績'!E48)</f>
        <v>0</v>
      </c>
      <c r="M48" s="28">
        <f t="shared" si="0"/>
        <v>0</v>
      </c>
      <c r="N48" s="41">
        <f t="shared" si="1"/>
        <v>0</v>
      </c>
      <c r="O48" s="40">
        <f t="shared" si="6"/>
        <v>0</v>
      </c>
    </row>
    <row r="49" spans="2:15" ht="18" customHeight="1">
      <c r="B49" s="109" t="str">
        <f>IF('2.売上実績'!$B49="","",'2.売上実績'!$B49)</f>
        <v/>
      </c>
      <c r="C49" s="110" t="str">
        <f>IF('2.売上実績'!$C49="","",'2.売上実績'!$C49)</f>
        <v/>
      </c>
      <c r="D49" s="98" t="str">
        <f>IF(C49="","",VLOOKUP(C49,'4.製品一覧'!$B$4:$D$500,3,FALSE))</f>
        <v/>
      </c>
      <c r="E49" s="102">
        <f>IF(C49&lt;&gt;"",VLOOKUP(C49,'7.製品別原価'!$B$5:$J$500,8,FALSE),0)</f>
        <v>0</v>
      </c>
      <c r="F49" s="37">
        <f>IF(OR($K$2=0,K49=0),0,'1.全社費用'!$C$42/$K$2)</f>
        <v>0</v>
      </c>
      <c r="G49" s="37">
        <f t="shared" si="2"/>
        <v>0</v>
      </c>
      <c r="H49" s="38">
        <f t="shared" si="3"/>
        <v>0</v>
      </c>
      <c r="I49" s="39">
        <f t="shared" si="4"/>
        <v>0</v>
      </c>
      <c r="J49" s="40">
        <f t="shared" si="5"/>
        <v>0</v>
      </c>
      <c r="K49" s="111">
        <f>IF($B49="",0,'2.売上実績'!D49)</f>
        <v>0</v>
      </c>
      <c r="L49" s="111">
        <f>IF($B49="",0,'2.売上実績'!E49)</f>
        <v>0</v>
      </c>
      <c r="M49" s="28">
        <f t="shared" si="0"/>
        <v>0</v>
      </c>
      <c r="N49" s="41">
        <f t="shared" si="1"/>
        <v>0</v>
      </c>
      <c r="O49" s="40">
        <f t="shared" si="6"/>
        <v>0</v>
      </c>
    </row>
    <row r="50" spans="2:15" ht="18" customHeight="1">
      <c r="B50" s="109" t="str">
        <f>IF('2.売上実績'!$B50="","",'2.売上実績'!$B50)</f>
        <v/>
      </c>
      <c r="C50" s="110" t="str">
        <f>IF('2.売上実績'!$C50="","",'2.売上実績'!$C50)</f>
        <v/>
      </c>
      <c r="D50" s="98" t="str">
        <f>IF(C50="","",VLOOKUP(C50,'4.製品一覧'!$B$4:$D$500,3,FALSE))</f>
        <v/>
      </c>
      <c r="E50" s="102">
        <f>IF(C50&lt;&gt;"",VLOOKUP(C50,'7.製品別原価'!$B$5:$J$500,8,FALSE),0)</f>
        <v>0</v>
      </c>
      <c r="F50" s="37">
        <f>IF(OR($K$2=0,K50=0),0,'1.全社費用'!$C$42/$K$2)</f>
        <v>0</v>
      </c>
      <c r="G50" s="37">
        <f t="shared" si="2"/>
        <v>0</v>
      </c>
      <c r="H50" s="38">
        <f t="shared" si="3"/>
        <v>0</v>
      </c>
      <c r="I50" s="39">
        <f t="shared" si="4"/>
        <v>0</v>
      </c>
      <c r="J50" s="40">
        <f t="shared" si="5"/>
        <v>0</v>
      </c>
      <c r="K50" s="111">
        <f>IF($B50="",0,'2.売上実績'!D50)</f>
        <v>0</v>
      </c>
      <c r="L50" s="111">
        <f>IF($B50="",0,'2.売上実績'!E50)</f>
        <v>0</v>
      </c>
      <c r="M50" s="28">
        <f t="shared" si="0"/>
        <v>0</v>
      </c>
      <c r="N50" s="41">
        <f t="shared" si="1"/>
        <v>0</v>
      </c>
      <c r="O50" s="40">
        <f t="shared" si="6"/>
        <v>0</v>
      </c>
    </row>
    <row r="51" spans="2:15" ht="18" customHeight="1">
      <c r="B51" s="109" t="str">
        <f>IF('2.売上実績'!$B51="","",'2.売上実績'!$B51)</f>
        <v/>
      </c>
      <c r="C51" s="110" t="str">
        <f>IF('2.売上実績'!$C51="","",'2.売上実績'!$C51)</f>
        <v/>
      </c>
      <c r="D51" s="98" t="str">
        <f>IF(C51="","",VLOOKUP(C51,'4.製品一覧'!$B$4:$D$500,3,FALSE))</f>
        <v/>
      </c>
      <c r="E51" s="102">
        <f>IF(C51&lt;&gt;"",VLOOKUP(C51,'7.製品別原価'!$B$5:$J$500,8,FALSE),0)</f>
        <v>0</v>
      </c>
      <c r="F51" s="37">
        <f>IF(OR($K$2=0,K51=0),0,'1.全社費用'!$C$42/$K$2)</f>
        <v>0</v>
      </c>
      <c r="G51" s="37">
        <f t="shared" si="2"/>
        <v>0</v>
      </c>
      <c r="H51" s="38">
        <f t="shared" si="3"/>
        <v>0</v>
      </c>
      <c r="I51" s="39">
        <f t="shared" si="4"/>
        <v>0</v>
      </c>
      <c r="J51" s="40">
        <f t="shared" si="5"/>
        <v>0</v>
      </c>
      <c r="K51" s="111">
        <f>IF($B51="",0,'2.売上実績'!D51)</f>
        <v>0</v>
      </c>
      <c r="L51" s="111">
        <f>IF($B51="",0,'2.売上実績'!E51)</f>
        <v>0</v>
      </c>
      <c r="M51" s="28">
        <f t="shared" si="0"/>
        <v>0</v>
      </c>
      <c r="N51" s="41">
        <f t="shared" si="1"/>
        <v>0</v>
      </c>
      <c r="O51" s="40">
        <f t="shared" si="6"/>
        <v>0</v>
      </c>
    </row>
    <row r="52" spans="2:15" ht="18" customHeight="1">
      <c r="B52" s="109" t="str">
        <f>IF('2.売上実績'!$B52="","",'2.売上実績'!$B52)</f>
        <v/>
      </c>
      <c r="C52" s="110" t="str">
        <f>IF('2.売上実績'!$C52="","",'2.売上実績'!$C52)</f>
        <v/>
      </c>
      <c r="D52" s="98" t="str">
        <f>IF(C52="","",VLOOKUP(C52,'4.製品一覧'!$B$4:$D$500,3,FALSE))</f>
        <v/>
      </c>
      <c r="E52" s="102">
        <f>IF(C52&lt;&gt;"",VLOOKUP(C52,'7.製品別原価'!$B$5:$J$500,8,FALSE),0)</f>
        <v>0</v>
      </c>
      <c r="F52" s="37">
        <f>IF(OR($K$2=0,K52=0),0,'1.全社費用'!$C$42/$K$2)</f>
        <v>0</v>
      </c>
      <c r="G52" s="37">
        <f t="shared" si="2"/>
        <v>0</v>
      </c>
      <c r="H52" s="38">
        <f t="shared" si="3"/>
        <v>0</v>
      </c>
      <c r="I52" s="39">
        <f t="shared" si="4"/>
        <v>0</v>
      </c>
      <c r="J52" s="40">
        <f t="shared" si="5"/>
        <v>0</v>
      </c>
      <c r="K52" s="111">
        <f>IF($B52="",0,'2.売上実績'!D52)</f>
        <v>0</v>
      </c>
      <c r="L52" s="111">
        <f>IF($B52="",0,'2.売上実績'!E52)</f>
        <v>0</v>
      </c>
      <c r="M52" s="28">
        <f t="shared" si="0"/>
        <v>0</v>
      </c>
      <c r="N52" s="41">
        <f t="shared" si="1"/>
        <v>0</v>
      </c>
      <c r="O52" s="40">
        <f t="shared" si="6"/>
        <v>0</v>
      </c>
    </row>
    <row r="53" spans="2:15" ht="18" customHeight="1">
      <c r="B53" s="109" t="str">
        <f>IF('2.売上実績'!$B53="","",'2.売上実績'!$B53)</f>
        <v/>
      </c>
      <c r="C53" s="110" t="str">
        <f>IF('2.売上実績'!$C53="","",'2.売上実績'!$C53)</f>
        <v/>
      </c>
      <c r="D53" s="98" t="str">
        <f>IF(C53="","",VLOOKUP(C53,'4.製品一覧'!$B$4:$D$500,3,FALSE))</f>
        <v/>
      </c>
      <c r="E53" s="102">
        <f>IF(C53&lt;&gt;"",VLOOKUP(C53,'7.製品別原価'!$B$5:$J$500,8,FALSE),0)</f>
        <v>0</v>
      </c>
      <c r="F53" s="37">
        <f>IF(OR($K$2=0,K53=0),0,'1.全社費用'!$C$42/$K$2)</f>
        <v>0</v>
      </c>
      <c r="G53" s="37">
        <f t="shared" si="2"/>
        <v>0</v>
      </c>
      <c r="H53" s="38">
        <f t="shared" si="3"/>
        <v>0</v>
      </c>
      <c r="I53" s="39">
        <f t="shared" si="4"/>
        <v>0</v>
      </c>
      <c r="J53" s="40">
        <f t="shared" si="5"/>
        <v>0</v>
      </c>
      <c r="K53" s="111">
        <f>IF($B53="",0,'2.売上実績'!D53)</f>
        <v>0</v>
      </c>
      <c r="L53" s="111">
        <f>IF($B53="",0,'2.売上実績'!E53)</f>
        <v>0</v>
      </c>
      <c r="M53" s="28">
        <f t="shared" si="0"/>
        <v>0</v>
      </c>
      <c r="N53" s="41">
        <f t="shared" si="1"/>
        <v>0</v>
      </c>
      <c r="O53" s="40">
        <f t="shared" si="6"/>
        <v>0</v>
      </c>
    </row>
    <row r="54" spans="2:15" ht="18" customHeight="1">
      <c r="B54" s="109" t="str">
        <f>IF('2.売上実績'!$B54="","",'2.売上実績'!$B54)</f>
        <v/>
      </c>
      <c r="C54" s="110" t="str">
        <f>IF('2.売上実績'!$C54="","",'2.売上実績'!$C54)</f>
        <v/>
      </c>
      <c r="D54" s="98" t="str">
        <f>IF(C54="","",VLOOKUP(C54,'4.製品一覧'!$B$4:$D$500,3,FALSE))</f>
        <v/>
      </c>
      <c r="E54" s="102">
        <f>IF(C54&lt;&gt;"",VLOOKUP(C54,'7.製品別原価'!$B$5:$J$500,8,FALSE),0)</f>
        <v>0</v>
      </c>
      <c r="F54" s="37">
        <f>IF(OR($K$2=0,K54=0),0,'1.全社費用'!$C$42/$K$2)</f>
        <v>0</v>
      </c>
      <c r="G54" s="37">
        <f t="shared" si="2"/>
        <v>0</v>
      </c>
      <c r="H54" s="38">
        <f t="shared" si="3"/>
        <v>0</v>
      </c>
      <c r="I54" s="39">
        <f t="shared" si="4"/>
        <v>0</v>
      </c>
      <c r="J54" s="40">
        <f t="shared" si="5"/>
        <v>0</v>
      </c>
      <c r="K54" s="111">
        <f>IF($B54="",0,'2.売上実績'!D54)</f>
        <v>0</v>
      </c>
      <c r="L54" s="111">
        <f>IF($B54="",0,'2.売上実績'!E54)</f>
        <v>0</v>
      </c>
      <c r="M54" s="28">
        <f t="shared" si="0"/>
        <v>0</v>
      </c>
      <c r="N54" s="41">
        <f t="shared" si="1"/>
        <v>0</v>
      </c>
      <c r="O54" s="40">
        <f t="shared" si="6"/>
        <v>0</v>
      </c>
    </row>
    <row r="55" spans="2:15" ht="18" customHeight="1">
      <c r="B55" s="109" t="str">
        <f>IF('2.売上実績'!$B55="","",'2.売上実績'!$B55)</f>
        <v/>
      </c>
      <c r="C55" s="110" t="str">
        <f>IF('2.売上実績'!$C55="","",'2.売上実績'!$C55)</f>
        <v/>
      </c>
      <c r="D55" s="98" t="str">
        <f>IF(C55="","",VLOOKUP(C55,'4.製品一覧'!$B$4:$D$500,3,FALSE))</f>
        <v/>
      </c>
      <c r="E55" s="102">
        <f>IF(C55&lt;&gt;"",VLOOKUP(C55,'7.製品別原価'!$B$5:$J$500,8,FALSE),0)</f>
        <v>0</v>
      </c>
      <c r="F55" s="37">
        <f>IF(OR($K$2=0,K55=0),0,'1.全社費用'!$C$42/$K$2)</f>
        <v>0</v>
      </c>
      <c r="G55" s="37">
        <f t="shared" si="2"/>
        <v>0</v>
      </c>
      <c r="H55" s="38">
        <f t="shared" si="3"/>
        <v>0</v>
      </c>
      <c r="I55" s="39">
        <f t="shared" si="4"/>
        <v>0</v>
      </c>
      <c r="J55" s="40">
        <f t="shared" si="5"/>
        <v>0</v>
      </c>
      <c r="K55" s="111">
        <f>IF($B55="",0,'2.売上実績'!D55)</f>
        <v>0</v>
      </c>
      <c r="L55" s="111">
        <f>IF($B55="",0,'2.売上実績'!E55)</f>
        <v>0</v>
      </c>
      <c r="M55" s="28">
        <f t="shared" si="0"/>
        <v>0</v>
      </c>
      <c r="N55" s="41">
        <f t="shared" si="1"/>
        <v>0</v>
      </c>
      <c r="O55" s="40">
        <f t="shared" si="6"/>
        <v>0</v>
      </c>
    </row>
    <row r="56" spans="2:15" ht="18" customHeight="1">
      <c r="B56" s="109" t="str">
        <f>IF('2.売上実績'!$B56="","",'2.売上実績'!$B56)</f>
        <v/>
      </c>
      <c r="C56" s="110" t="str">
        <f>IF('2.売上実績'!$C56="","",'2.売上実績'!$C56)</f>
        <v/>
      </c>
      <c r="D56" s="98" t="str">
        <f>IF(C56="","",VLOOKUP(C56,'4.製品一覧'!$B$4:$D$500,3,FALSE))</f>
        <v/>
      </c>
      <c r="E56" s="102">
        <f>IF(C56&lt;&gt;"",VLOOKUP(C56,'7.製品別原価'!$B$5:$J$500,8,FALSE),0)</f>
        <v>0</v>
      </c>
      <c r="F56" s="37">
        <f>IF(OR($K$2=0,K56=0),0,'1.全社費用'!$C$42/$K$2)</f>
        <v>0</v>
      </c>
      <c r="G56" s="37">
        <f t="shared" si="2"/>
        <v>0</v>
      </c>
      <c r="H56" s="38">
        <f t="shared" si="3"/>
        <v>0</v>
      </c>
      <c r="I56" s="39">
        <f t="shared" si="4"/>
        <v>0</v>
      </c>
      <c r="J56" s="40">
        <f t="shared" si="5"/>
        <v>0</v>
      </c>
      <c r="K56" s="111">
        <f>IF($B56="",0,'2.売上実績'!D56)</f>
        <v>0</v>
      </c>
      <c r="L56" s="111">
        <f>IF($B56="",0,'2.売上実績'!E56)</f>
        <v>0</v>
      </c>
      <c r="M56" s="28">
        <f t="shared" si="0"/>
        <v>0</v>
      </c>
      <c r="N56" s="41">
        <f t="shared" si="1"/>
        <v>0</v>
      </c>
      <c r="O56" s="40">
        <f t="shared" si="6"/>
        <v>0</v>
      </c>
    </row>
    <row r="57" spans="2:15" ht="18" customHeight="1">
      <c r="B57" s="109" t="str">
        <f>IF('2.売上実績'!$B57="","",'2.売上実績'!$B57)</f>
        <v/>
      </c>
      <c r="C57" s="110" t="str">
        <f>IF('2.売上実績'!$C57="","",'2.売上実績'!$C57)</f>
        <v/>
      </c>
      <c r="D57" s="98" t="str">
        <f>IF(C57="","",VLOOKUP(C57,'4.製品一覧'!$B$4:$D$500,3,FALSE))</f>
        <v/>
      </c>
      <c r="E57" s="102">
        <f>IF(C57&lt;&gt;"",VLOOKUP(C57,'7.製品別原価'!$B$5:$J$500,8,FALSE),0)</f>
        <v>0</v>
      </c>
      <c r="F57" s="37">
        <f>IF(OR($K$2=0,K57=0),0,'1.全社費用'!$C$42/$K$2)</f>
        <v>0</v>
      </c>
      <c r="G57" s="37">
        <f t="shared" si="2"/>
        <v>0</v>
      </c>
      <c r="H57" s="38">
        <f t="shared" si="3"/>
        <v>0</v>
      </c>
      <c r="I57" s="39">
        <f t="shared" si="4"/>
        <v>0</v>
      </c>
      <c r="J57" s="40">
        <f t="shared" si="5"/>
        <v>0</v>
      </c>
      <c r="K57" s="111">
        <f>IF($B57="",0,'2.売上実績'!D57)</f>
        <v>0</v>
      </c>
      <c r="L57" s="111">
        <f>IF($B57="",0,'2.売上実績'!E57)</f>
        <v>0</v>
      </c>
      <c r="M57" s="28">
        <f t="shared" si="0"/>
        <v>0</v>
      </c>
      <c r="N57" s="41">
        <f t="shared" si="1"/>
        <v>0</v>
      </c>
      <c r="O57" s="40">
        <f t="shared" si="6"/>
        <v>0</v>
      </c>
    </row>
    <row r="58" spans="2:15" ht="18" customHeight="1">
      <c r="B58" s="109" t="str">
        <f>IF('2.売上実績'!$B58="","",'2.売上実績'!$B58)</f>
        <v/>
      </c>
      <c r="C58" s="110" t="str">
        <f>IF('2.売上実績'!$C58="","",'2.売上実績'!$C58)</f>
        <v/>
      </c>
      <c r="D58" s="98" t="str">
        <f>IF(C58="","",VLOOKUP(C58,'4.製品一覧'!$B$4:$D$500,3,FALSE))</f>
        <v/>
      </c>
      <c r="E58" s="102">
        <f>IF(C58&lt;&gt;"",VLOOKUP(C58,'7.製品別原価'!$B$5:$J$500,8,FALSE),0)</f>
        <v>0</v>
      </c>
      <c r="F58" s="37">
        <f>IF(OR($K$2=0,K58=0),0,'1.全社費用'!$C$42/$K$2)</f>
        <v>0</v>
      </c>
      <c r="G58" s="37">
        <f t="shared" si="2"/>
        <v>0</v>
      </c>
      <c r="H58" s="38">
        <f t="shared" si="3"/>
        <v>0</v>
      </c>
      <c r="I58" s="39">
        <f t="shared" si="4"/>
        <v>0</v>
      </c>
      <c r="J58" s="40">
        <f t="shared" si="5"/>
        <v>0</v>
      </c>
      <c r="K58" s="111">
        <f>IF($B58="",0,'2.売上実績'!D58)</f>
        <v>0</v>
      </c>
      <c r="L58" s="111">
        <f>IF($B58="",0,'2.売上実績'!E58)</f>
        <v>0</v>
      </c>
      <c r="M58" s="28">
        <f t="shared" si="0"/>
        <v>0</v>
      </c>
      <c r="N58" s="41">
        <f t="shared" si="1"/>
        <v>0</v>
      </c>
      <c r="O58" s="40">
        <f t="shared" si="6"/>
        <v>0</v>
      </c>
    </row>
    <row r="59" spans="2:15" ht="18" customHeight="1">
      <c r="B59" s="109" t="str">
        <f>IF('2.売上実績'!$B59="","",'2.売上実績'!$B59)</f>
        <v/>
      </c>
      <c r="C59" s="110" t="str">
        <f>IF('2.売上実績'!$C59="","",'2.売上実績'!$C59)</f>
        <v/>
      </c>
      <c r="D59" s="98" t="str">
        <f>IF(C59="","",VLOOKUP(C59,'4.製品一覧'!$B$4:$D$500,3,FALSE))</f>
        <v/>
      </c>
      <c r="E59" s="102">
        <f>IF(C59&lt;&gt;"",VLOOKUP(C59,'7.製品別原価'!$B$5:$J$500,8,FALSE),0)</f>
        <v>0</v>
      </c>
      <c r="F59" s="37">
        <f>IF(OR($K$2=0,K59=0),0,'1.全社費用'!$C$42/$K$2)</f>
        <v>0</v>
      </c>
      <c r="G59" s="37">
        <f t="shared" si="2"/>
        <v>0</v>
      </c>
      <c r="H59" s="38">
        <f t="shared" si="3"/>
        <v>0</v>
      </c>
      <c r="I59" s="39">
        <f t="shared" si="4"/>
        <v>0</v>
      </c>
      <c r="J59" s="40">
        <f t="shared" si="5"/>
        <v>0</v>
      </c>
      <c r="K59" s="111">
        <f>IF($B59="",0,'2.売上実績'!D59)</f>
        <v>0</v>
      </c>
      <c r="L59" s="111">
        <f>IF($B59="",0,'2.売上実績'!E59)</f>
        <v>0</v>
      </c>
      <c r="M59" s="28">
        <f t="shared" si="0"/>
        <v>0</v>
      </c>
      <c r="N59" s="41">
        <f t="shared" si="1"/>
        <v>0</v>
      </c>
      <c r="O59" s="40">
        <f t="shared" si="6"/>
        <v>0</v>
      </c>
    </row>
    <row r="60" spans="2:15" ht="18" customHeight="1">
      <c r="B60" s="109" t="str">
        <f>IF('2.売上実績'!$B60="","",'2.売上実績'!$B60)</f>
        <v/>
      </c>
      <c r="C60" s="110" t="str">
        <f>IF('2.売上実績'!$C60="","",'2.売上実績'!$C60)</f>
        <v/>
      </c>
      <c r="D60" s="98" t="str">
        <f>IF(C60="","",VLOOKUP(C60,'4.製品一覧'!$B$4:$D$500,3,FALSE))</f>
        <v/>
      </c>
      <c r="E60" s="102">
        <f>IF(C60&lt;&gt;"",VLOOKUP(C60,'7.製品別原価'!$B$5:$J$500,8,FALSE),0)</f>
        <v>0</v>
      </c>
      <c r="F60" s="37">
        <f>IF(OR($K$2=0,K60=0),0,'1.全社費用'!$C$42/$K$2)</f>
        <v>0</v>
      </c>
      <c r="G60" s="37">
        <f t="shared" si="2"/>
        <v>0</v>
      </c>
      <c r="H60" s="38">
        <f t="shared" si="3"/>
        <v>0</v>
      </c>
      <c r="I60" s="39">
        <f t="shared" si="4"/>
        <v>0</v>
      </c>
      <c r="J60" s="40">
        <f t="shared" si="5"/>
        <v>0</v>
      </c>
      <c r="K60" s="111">
        <f>IF($B60="",0,'2.売上実績'!D60)</f>
        <v>0</v>
      </c>
      <c r="L60" s="111">
        <f>IF($B60="",0,'2.売上実績'!E60)</f>
        <v>0</v>
      </c>
      <c r="M60" s="28">
        <f t="shared" si="0"/>
        <v>0</v>
      </c>
      <c r="N60" s="41">
        <f t="shared" si="1"/>
        <v>0</v>
      </c>
      <c r="O60" s="40">
        <f t="shared" si="6"/>
        <v>0</v>
      </c>
    </row>
    <row r="61" spans="2:15" ht="18" customHeight="1">
      <c r="B61" s="109" t="str">
        <f>IF('2.売上実績'!$B61="","",'2.売上実績'!$B61)</f>
        <v/>
      </c>
      <c r="C61" s="110" t="str">
        <f>IF('2.売上実績'!$C61="","",'2.売上実績'!$C61)</f>
        <v/>
      </c>
      <c r="D61" s="98" t="str">
        <f>IF(C61="","",VLOOKUP(C61,'4.製品一覧'!$B$4:$D$500,3,FALSE))</f>
        <v/>
      </c>
      <c r="E61" s="102">
        <f>IF(C61&lt;&gt;"",VLOOKUP(C61,'7.製品別原価'!$B$5:$J$500,8,FALSE),0)</f>
        <v>0</v>
      </c>
      <c r="F61" s="37">
        <f>IF(OR($K$2=0,K61=0),0,'1.全社費用'!$C$42/$K$2)</f>
        <v>0</v>
      </c>
      <c r="G61" s="37">
        <f t="shared" si="2"/>
        <v>0</v>
      </c>
      <c r="H61" s="38">
        <f t="shared" si="3"/>
        <v>0</v>
      </c>
      <c r="I61" s="39">
        <f t="shared" si="4"/>
        <v>0</v>
      </c>
      <c r="J61" s="40">
        <f t="shared" si="5"/>
        <v>0</v>
      </c>
      <c r="K61" s="111">
        <f>IF($B61="",0,'2.売上実績'!D61)</f>
        <v>0</v>
      </c>
      <c r="L61" s="111">
        <f>IF($B61="",0,'2.売上実績'!E61)</f>
        <v>0</v>
      </c>
      <c r="M61" s="28">
        <f t="shared" si="0"/>
        <v>0</v>
      </c>
      <c r="N61" s="41">
        <f t="shared" si="1"/>
        <v>0</v>
      </c>
      <c r="O61" s="40">
        <f t="shared" si="6"/>
        <v>0</v>
      </c>
    </row>
    <row r="62" spans="2:15" ht="18" customHeight="1">
      <c r="B62" s="109" t="str">
        <f>IF('2.売上実績'!$B62="","",'2.売上実績'!$B62)</f>
        <v/>
      </c>
      <c r="C62" s="110" t="str">
        <f>IF('2.売上実績'!$C62="","",'2.売上実績'!$C62)</f>
        <v/>
      </c>
      <c r="D62" s="98" t="str">
        <f>IF(C62="","",VLOOKUP(C62,'4.製品一覧'!$B$4:$D$500,3,FALSE))</f>
        <v/>
      </c>
      <c r="E62" s="102">
        <f>IF(C62&lt;&gt;"",VLOOKUP(C62,'7.製品別原価'!$B$5:$J$500,8,FALSE),0)</f>
        <v>0</v>
      </c>
      <c r="F62" s="37">
        <f>IF(OR($K$2=0,K62=0),0,'1.全社費用'!$C$42/$K$2)</f>
        <v>0</v>
      </c>
      <c r="G62" s="37">
        <f t="shared" si="2"/>
        <v>0</v>
      </c>
      <c r="H62" s="38">
        <f t="shared" si="3"/>
        <v>0</v>
      </c>
      <c r="I62" s="39">
        <f t="shared" si="4"/>
        <v>0</v>
      </c>
      <c r="J62" s="40">
        <f t="shared" si="5"/>
        <v>0</v>
      </c>
      <c r="K62" s="111">
        <f>IF($B62="",0,'2.売上実績'!D62)</f>
        <v>0</v>
      </c>
      <c r="L62" s="111">
        <f>IF($B62="",0,'2.売上実績'!E62)</f>
        <v>0</v>
      </c>
      <c r="M62" s="28">
        <f t="shared" si="0"/>
        <v>0</v>
      </c>
      <c r="N62" s="41">
        <f t="shared" si="1"/>
        <v>0</v>
      </c>
      <c r="O62" s="40">
        <f t="shared" si="6"/>
        <v>0</v>
      </c>
    </row>
    <row r="63" spans="2:15" ht="18" customHeight="1">
      <c r="B63" s="109" t="str">
        <f>IF('2.売上実績'!$B63="","",'2.売上実績'!$B63)</f>
        <v/>
      </c>
      <c r="C63" s="110" t="str">
        <f>IF('2.売上実績'!$C63="","",'2.売上実績'!$C63)</f>
        <v/>
      </c>
      <c r="D63" s="98" t="str">
        <f>IF(C63="","",VLOOKUP(C63,'4.製品一覧'!$B$4:$D$500,3,FALSE))</f>
        <v/>
      </c>
      <c r="E63" s="102">
        <f>IF(C63&lt;&gt;"",VLOOKUP(C63,'7.製品別原価'!$B$5:$J$500,8,FALSE),0)</f>
        <v>0</v>
      </c>
      <c r="F63" s="37">
        <f>IF(OR($K$2=0,K63=0),0,'1.全社費用'!$C$42/$K$2)</f>
        <v>0</v>
      </c>
      <c r="G63" s="37">
        <f t="shared" si="2"/>
        <v>0</v>
      </c>
      <c r="H63" s="38">
        <f t="shared" si="3"/>
        <v>0</v>
      </c>
      <c r="I63" s="39">
        <f t="shared" si="4"/>
        <v>0</v>
      </c>
      <c r="J63" s="40">
        <f t="shared" si="5"/>
        <v>0</v>
      </c>
      <c r="K63" s="111">
        <f>IF($B63="",0,'2.売上実績'!D63)</f>
        <v>0</v>
      </c>
      <c r="L63" s="111">
        <f>IF($B63="",0,'2.売上実績'!E63)</f>
        <v>0</v>
      </c>
      <c r="M63" s="28">
        <f t="shared" si="0"/>
        <v>0</v>
      </c>
      <c r="N63" s="41">
        <f t="shared" si="1"/>
        <v>0</v>
      </c>
      <c r="O63" s="40">
        <f t="shared" si="6"/>
        <v>0</v>
      </c>
    </row>
    <row r="64" spans="2:15" ht="18" customHeight="1">
      <c r="B64" s="109" t="str">
        <f>IF('2.売上実績'!$B64="","",'2.売上実績'!$B64)</f>
        <v/>
      </c>
      <c r="C64" s="110" t="str">
        <f>IF('2.売上実績'!$C64="","",'2.売上実績'!$C64)</f>
        <v/>
      </c>
      <c r="D64" s="98" t="str">
        <f>IF(C64="","",VLOOKUP(C64,'4.製品一覧'!$B$4:$D$500,3,FALSE))</f>
        <v/>
      </c>
      <c r="E64" s="102">
        <f>IF(C64&lt;&gt;"",VLOOKUP(C64,'7.製品別原価'!$B$5:$J$500,8,FALSE),0)</f>
        <v>0</v>
      </c>
      <c r="F64" s="37">
        <f>IF(OR($K$2=0,K64=0),0,'1.全社費用'!$C$42/$K$2)</f>
        <v>0</v>
      </c>
      <c r="G64" s="37">
        <f t="shared" si="2"/>
        <v>0</v>
      </c>
      <c r="H64" s="38">
        <f t="shared" si="3"/>
        <v>0</v>
      </c>
      <c r="I64" s="39">
        <f t="shared" si="4"/>
        <v>0</v>
      </c>
      <c r="J64" s="40">
        <f t="shared" si="5"/>
        <v>0</v>
      </c>
      <c r="K64" s="111">
        <f>IF($B64="",0,'2.売上実績'!D64)</f>
        <v>0</v>
      </c>
      <c r="L64" s="111">
        <f>IF($B64="",0,'2.売上実績'!E64)</f>
        <v>0</v>
      </c>
      <c r="M64" s="28">
        <f t="shared" si="0"/>
        <v>0</v>
      </c>
      <c r="N64" s="41">
        <f t="shared" si="1"/>
        <v>0</v>
      </c>
      <c r="O64" s="40">
        <f t="shared" si="6"/>
        <v>0</v>
      </c>
    </row>
    <row r="65" spans="2:15" ht="18" customHeight="1">
      <c r="B65" s="109" t="str">
        <f>IF('2.売上実績'!$B65="","",'2.売上実績'!$B65)</f>
        <v/>
      </c>
      <c r="C65" s="110" t="str">
        <f>IF('2.売上実績'!$C65="","",'2.売上実績'!$C65)</f>
        <v/>
      </c>
      <c r="D65" s="98" t="str">
        <f>IF(C65="","",VLOOKUP(C65,'4.製品一覧'!$B$4:$D$500,3,FALSE))</f>
        <v/>
      </c>
      <c r="E65" s="102">
        <f>IF(C65&lt;&gt;"",VLOOKUP(C65,'7.製品別原価'!$B$5:$J$500,8,FALSE),0)</f>
        <v>0</v>
      </c>
      <c r="F65" s="37">
        <f>IF(OR($K$2=0,K65=0),0,'1.全社費用'!$C$42/$K$2)</f>
        <v>0</v>
      </c>
      <c r="G65" s="37">
        <f t="shared" si="2"/>
        <v>0</v>
      </c>
      <c r="H65" s="38">
        <f t="shared" si="3"/>
        <v>0</v>
      </c>
      <c r="I65" s="39">
        <f t="shared" si="4"/>
        <v>0</v>
      </c>
      <c r="J65" s="40">
        <f t="shared" si="5"/>
        <v>0</v>
      </c>
      <c r="K65" s="111">
        <f>IF($B65="",0,'2.売上実績'!D65)</f>
        <v>0</v>
      </c>
      <c r="L65" s="111">
        <f>IF($B65="",0,'2.売上実績'!E65)</f>
        <v>0</v>
      </c>
      <c r="M65" s="28">
        <f t="shared" si="0"/>
        <v>0</v>
      </c>
      <c r="N65" s="41">
        <f t="shared" si="1"/>
        <v>0</v>
      </c>
      <c r="O65" s="40">
        <f t="shared" si="6"/>
        <v>0</v>
      </c>
    </row>
    <row r="66" spans="2:15" ht="18" customHeight="1">
      <c r="B66" s="109" t="str">
        <f>IF('2.売上実績'!$B66="","",'2.売上実績'!$B66)</f>
        <v/>
      </c>
      <c r="C66" s="110" t="str">
        <f>IF('2.売上実績'!$C66="","",'2.売上実績'!$C66)</f>
        <v/>
      </c>
      <c r="D66" s="98" t="str">
        <f>IF(C66="","",VLOOKUP(C66,'4.製品一覧'!$B$4:$D$500,3,FALSE))</f>
        <v/>
      </c>
      <c r="E66" s="102">
        <f>IF(C66&lt;&gt;"",VLOOKUP(C66,'7.製品別原価'!$B$5:$J$500,8,FALSE),0)</f>
        <v>0</v>
      </c>
      <c r="F66" s="37">
        <f>IF(OR($K$2=0,K66=0),0,'1.全社費用'!$C$42/$K$2)</f>
        <v>0</v>
      </c>
      <c r="G66" s="37">
        <f t="shared" si="2"/>
        <v>0</v>
      </c>
      <c r="H66" s="38">
        <f t="shared" si="3"/>
        <v>0</v>
      </c>
      <c r="I66" s="39">
        <f t="shared" si="4"/>
        <v>0</v>
      </c>
      <c r="J66" s="40">
        <f t="shared" si="5"/>
        <v>0</v>
      </c>
      <c r="K66" s="111">
        <f>IF($B66="",0,'2.売上実績'!D66)</f>
        <v>0</v>
      </c>
      <c r="L66" s="111">
        <f>IF($B66="",0,'2.売上実績'!E66)</f>
        <v>0</v>
      </c>
      <c r="M66" s="28">
        <f t="shared" si="0"/>
        <v>0</v>
      </c>
      <c r="N66" s="41">
        <f t="shared" si="1"/>
        <v>0</v>
      </c>
      <c r="O66" s="40">
        <f t="shared" si="6"/>
        <v>0</v>
      </c>
    </row>
    <row r="67" spans="2:15" ht="18" customHeight="1">
      <c r="B67" s="109" t="str">
        <f>IF('2.売上実績'!$B67="","",'2.売上実績'!$B67)</f>
        <v/>
      </c>
      <c r="C67" s="110" t="str">
        <f>IF('2.売上実績'!$C67="","",'2.売上実績'!$C67)</f>
        <v/>
      </c>
      <c r="D67" s="98" t="str">
        <f>IF(C67="","",VLOOKUP(C67,'4.製品一覧'!$B$4:$D$500,3,FALSE))</f>
        <v/>
      </c>
      <c r="E67" s="102">
        <f>IF(C67&lt;&gt;"",VLOOKUP(C67,'7.製品別原価'!$B$5:$J$500,8,FALSE),0)</f>
        <v>0</v>
      </c>
      <c r="F67" s="37">
        <f>IF(OR($K$2=0,K67=0),0,'1.全社費用'!$C$42/$K$2)</f>
        <v>0</v>
      </c>
      <c r="G67" s="37">
        <f t="shared" si="2"/>
        <v>0</v>
      </c>
      <c r="H67" s="38">
        <f t="shared" si="3"/>
        <v>0</v>
      </c>
      <c r="I67" s="39">
        <f t="shared" si="4"/>
        <v>0</v>
      </c>
      <c r="J67" s="40">
        <f t="shared" si="5"/>
        <v>0</v>
      </c>
      <c r="K67" s="111">
        <f>IF($B67="",0,'2.売上実績'!D67)</f>
        <v>0</v>
      </c>
      <c r="L67" s="111">
        <f>IF($B67="",0,'2.売上実績'!E67)</f>
        <v>0</v>
      </c>
      <c r="M67" s="28">
        <f t="shared" si="0"/>
        <v>0</v>
      </c>
      <c r="N67" s="41">
        <f t="shared" si="1"/>
        <v>0</v>
      </c>
      <c r="O67" s="40">
        <f t="shared" si="6"/>
        <v>0</v>
      </c>
    </row>
    <row r="68" spans="2:15" ht="18" customHeight="1">
      <c r="B68" s="109" t="str">
        <f>IF('2.売上実績'!$B68="","",'2.売上実績'!$B68)</f>
        <v/>
      </c>
      <c r="C68" s="110" t="str">
        <f>IF('2.売上実績'!$C68="","",'2.売上実績'!$C68)</f>
        <v/>
      </c>
      <c r="D68" s="98" t="str">
        <f>IF(C68="","",VLOOKUP(C68,'4.製品一覧'!$B$4:$D$500,3,FALSE))</f>
        <v/>
      </c>
      <c r="E68" s="102">
        <f>IF(C68&lt;&gt;"",VLOOKUP(C68,'7.製品別原価'!$B$5:$J$500,8,FALSE),0)</f>
        <v>0</v>
      </c>
      <c r="F68" s="37">
        <f>IF(OR($K$2=0,K68=0),0,'1.全社費用'!$C$42/$K$2)</f>
        <v>0</v>
      </c>
      <c r="G68" s="37">
        <f t="shared" si="2"/>
        <v>0</v>
      </c>
      <c r="H68" s="38">
        <f t="shared" si="3"/>
        <v>0</v>
      </c>
      <c r="I68" s="39">
        <f t="shared" si="4"/>
        <v>0</v>
      </c>
      <c r="J68" s="40">
        <f t="shared" si="5"/>
        <v>0</v>
      </c>
      <c r="K68" s="111">
        <f>IF($B68="",0,'2.売上実績'!D68)</f>
        <v>0</v>
      </c>
      <c r="L68" s="111">
        <f>IF($B68="",0,'2.売上実績'!E68)</f>
        <v>0</v>
      </c>
      <c r="M68" s="28">
        <f t="shared" ref="M68:M131" si="7">G68*K68</f>
        <v>0</v>
      </c>
      <c r="N68" s="41">
        <f t="shared" ref="N68:N131" si="8">L68-M68</f>
        <v>0</v>
      </c>
      <c r="O68" s="40">
        <f t="shared" si="6"/>
        <v>0</v>
      </c>
    </row>
    <row r="69" spans="2:15" ht="18" customHeight="1">
      <c r="B69" s="109" t="str">
        <f>IF('2.売上実績'!$B69="","",'2.売上実績'!$B69)</f>
        <v/>
      </c>
      <c r="C69" s="110" t="str">
        <f>IF('2.売上実績'!$C69="","",'2.売上実績'!$C69)</f>
        <v/>
      </c>
      <c r="D69" s="98" t="str">
        <f>IF(C69="","",VLOOKUP(C69,'4.製品一覧'!$B$4:$D$500,3,FALSE))</f>
        <v/>
      </c>
      <c r="E69" s="102">
        <f>IF(C69&lt;&gt;"",VLOOKUP(C69,'7.製品別原価'!$B$5:$J$500,8,FALSE),0)</f>
        <v>0</v>
      </c>
      <c r="F69" s="37">
        <f>IF(OR($K$2=0,K69=0),0,'1.全社費用'!$C$42/$K$2)</f>
        <v>0</v>
      </c>
      <c r="G69" s="37">
        <f t="shared" ref="G69:G132" si="9">SUM(D69:F69)</f>
        <v>0</v>
      </c>
      <c r="H69" s="38">
        <f t="shared" ref="H69:H132" si="10">IF(K69=0,0,L69/K69)</f>
        <v>0</v>
      </c>
      <c r="I69" s="39">
        <f t="shared" ref="I69:I132" si="11">IF(K69=0,0,N69/K69)</f>
        <v>0</v>
      </c>
      <c r="J69" s="40">
        <f t="shared" ref="J69:J132" si="12">O69</f>
        <v>0</v>
      </c>
      <c r="K69" s="111">
        <f>IF($B69="",0,'2.売上実績'!D69)</f>
        <v>0</v>
      </c>
      <c r="L69" s="111">
        <f>IF($B69="",0,'2.売上実績'!E69)</f>
        <v>0</v>
      </c>
      <c r="M69" s="28">
        <f t="shared" si="7"/>
        <v>0</v>
      </c>
      <c r="N69" s="41">
        <f t="shared" si="8"/>
        <v>0</v>
      </c>
      <c r="O69" s="40">
        <f t="shared" ref="O69:O132" si="13">IF(OR(N69=0,L69=0),0,N69/L69)</f>
        <v>0</v>
      </c>
    </row>
    <row r="70" spans="2:15" ht="18" customHeight="1">
      <c r="B70" s="109" t="str">
        <f>IF('2.売上実績'!$B70="","",'2.売上実績'!$B70)</f>
        <v/>
      </c>
      <c r="C70" s="110" t="str">
        <f>IF('2.売上実績'!$C70="","",'2.売上実績'!$C70)</f>
        <v/>
      </c>
      <c r="D70" s="98" t="str">
        <f>IF(C70="","",VLOOKUP(C70,'4.製品一覧'!$B$4:$D$500,3,FALSE))</f>
        <v/>
      </c>
      <c r="E70" s="102">
        <f>IF(C70&lt;&gt;"",VLOOKUP(C70,'7.製品別原価'!$B$5:$J$500,8,FALSE),0)</f>
        <v>0</v>
      </c>
      <c r="F70" s="37">
        <f>IF(OR($K$2=0,K70=0),0,'1.全社費用'!$C$42/$K$2)</f>
        <v>0</v>
      </c>
      <c r="G70" s="37">
        <f t="shared" si="9"/>
        <v>0</v>
      </c>
      <c r="H70" s="38">
        <f t="shared" si="10"/>
        <v>0</v>
      </c>
      <c r="I70" s="39">
        <f t="shared" si="11"/>
        <v>0</v>
      </c>
      <c r="J70" s="40">
        <f t="shared" si="12"/>
        <v>0</v>
      </c>
      <c r="K70" s="111">
        <f>IF($B70="",0,'2.売上実績'!D70)</f>
        <v>0</v>
      </c>
      <c r="L70" s="111">
        <f>IF($B70="",0,'2.売上実績'!E70)</f>
        <v>0</v>
      </c>
      <c r="M70" s="28">
        <f t="shared" si="7"/>
        <v>0</v>
      </c>
      <c r="N70" s="41">
        <f t="shared" si="8"/>
        <v>0</v>
      </c>
      <c r="O70" s="40">
        <f t="shared" si="13"/>
        <v>0</v>
      </c>
    </row>
    <row r="71" spans="2:15" ht="18" customHeight="1">
      <c r="B71" s="109" t="str">
        <f>IF('2.売上実績'!$B71="","",'2.売上実績'!$B71)</f>
        <v/>
      </c>
      <c r="C71" s="110" t="str">
        <f>IF('2.売上実績'!$C71="","",'2.売上実績'!$C71)</f>
        <v/>
      </c>
      <c r="D71" s="98" t="str">
        <f>IF(C71="","",VLOOKUP(C71,'4.製品一覧'!$B$4:$D$500,3,FALSE))</f>
        <v/>
      </c>
      <c r="E71" s="102">
        <f>IF(C71&lt;&gt;"",VLOOKUP(C71,'7.製品別原価'!$B$5:$J$500,8,FALSE),0)</f>
        <v>0</v>
      </c>
      <c r="F71" s="37">
        <f>IF(OR($K$2=0,K71=0),0,'1.全社費用'!$C$42/$K$2)</f>
        <v>0</v>
      </c>
      <c r="G71" s="37">
        <f t="shared" si="9"/>
        <v>0</v>
      </c>
      <c r="H71" s="38">
        <f t="shared" si="10"/>
        <v>0</v>
      </c>
      <c r="I71" s="39">
        <f t="shared" si="11"/>
        <v>0</v>
      </c>
      <c r="J71" s="40">
        <f t="shared" si="12"/>
        <v>0</v>
      </c>
      <c r="K71" s="111">
        <f>IF($B71="",0,'2.売上実績'!D71)</f>
        <v>0</v>
      </c>
      <c r="L71" s="111">
        <f>IF($B71="",0,'2.売上実績'!E71)</f>
        <v>0</v>
      </c>
      <c r="M71" s="28">
        <f t="shared" si="7"/>
        <v>0</v>
      </c>
      <c r="N71" s="41">
        <f t="shared" si="8"/>
        <v>0</v>
      </c>
      <c r="O71" s="40">
        <f t="shared" si="13"/>
        <v>0</v>
      </c>
    </row>
    <row r="72" spans="2:15" ht="18" customHeight="1">
      <c r="B72" s="109" t="str">
        <f>IF('2.売上実績'!$B72="","",'2.売上実績'!$B72)</f>
        <v/>
      </c>
      <c r="C72" s="110" t="str">
        <f>IF('2.売上実績'!$C72="","",'2.売上実績'!$C72)</f>
        <v/>
      </c>
      <c r="D72" s="98" t="str">
        <f>IF(C72="","",VLOOKUP(C72,'4.製品一覧'!$B$4:$D$500,3,FALSE))</f>
        <v/>
      </c>
      <c r="E72" s="102">
        <f>IF(C72&lt;&gt;"",VLOOKUP(C72,'7.製品別原価'!$B$5:$J$500,8,FALSE),0)</f>
        <v>0</v>
      </c>
      <c r="F72" s="37">
        <f>IF(OR($K$2=0,K72=0),0,'1.全社費用'!$C$42/$K$2)</f>
        <v>0</v>
      </c>
      <c r="G72" s="37">
        <f t="shared" si="9"/>
        <v>0</v>
      </c>
      <c r="H72" s="38">
        <f t="shared" si="10"/>
        <v>0</v>
      </c>
      <c r="I72" s="39">
        <f t="shared" si="11"/>
        <v>0</v>
      </c>
      <c r="J72" s="40">
        <f t="shared" si="12"/>
        <v>0</v>
      </c>
      <c r="K72" s="111">
        <f>IF($B72="",0,'2.売上実績'!D72)</f>
        <v>0</v>
      </c>
      <c r="L72" s="111">
        <f>IF($B72="",0,'2.売上実績'!E72)</f>
        <v>0</v>
      </c>
      <c r="M72" s="28">
        <f t="shared" si="7"/>
        <v>0</v>
      </c>
      <c r="N72" s="41">
        <f t="shared" si="8"/>
        <v>0</v>
      </c>
      <c r="O72" s="40">
        <f t="shared" si="13"/>
        <v>0</v>
      </c>
    </row>
    <row r="73" spans="2:15" ht="18" customHeight="1">
      <c r="B73" s="109" t="str">
        <f>IF('2.売上実績'!$B73="","",'2.売上実績'!$B73)</f>
        <v/>
      </c>
      <c r="C73" s="110" t="str">
        <f>IF('2.売上実績'!$C73="","",'2.売上実績'!$C73)</f>
        <v/>
      </c>
      <c r="D73" s="98" t="str">
        <f>IF(C73="","",VLOOKUP(C73,'4.製品一覧'!$B$4:$D$500,3,FALSE))</f>
        <v/>
      </c>
      <c r="E73" s="102">
        <f>IF(C73&lt;&gt;"",VLOOKUP(C73,'7.製品別原価'!$B$5:$J$500,8,FALSE),0)</f>
        <v>0</v>
      </c>
      <c r="F73" s="37">
        <f>IF(OR($K$2=0,K73=0),0,'1.全社費用'!$C$42/$K$2)</f>
        <v>0</v>
      </c>
      <c r="G73" s="37">
        <f t="shared" si="9"/>
        <v>0</v>
      </c>
      <c r="H73" s="38">
        <f t="shared" si="10"/>
        <v>0</v>
      </c>
      <c r="I73" s="39">
        <f t="shared" si="11"/>
        <v>0</v>
      </c>
      <c r="J73" s="40">
        <f t="shared" si="12"/>
        <v>0</v>
      </c>
      <c r="K73" s="111">
        <f>IF($B73="",0,'2.売上実績'!D73)</f>
        <v>0</v>
      </c>
      <c r="L73" s="111">
        <f>IF($B73="",0,'2.売上実績'!E73)</f>
        <v>0</v>
      </c>
      <c r="M73" s="28">
        <f t="shared" si="7"/>
        <v>0</v>
      </c>
      <c r="N73" s="41">
        <f t="shared" si="8"/>
        <v>0</v>
      </c>
      <c r="O73" s="40">
        <f t="shared" si="13"/>
        <v>0</v>
      </c>
    </row>
    <row r="74" spans="2:15" ht="18" customHeight="1">
      <c r="B74" s="109" t="str">
        <f>IF('2.売上実績'!$B74="","",'2.売上実績'!$B74)</f>
        <v/>
      </c>
      <c r="C74" s="110" t="str">
        <f>IF('2.売上実績'!$C74="","",'2.売上実績'!$C74)</f>
        <v/>
      </c>
      <c r="D74" s="98" t="str">
        <f>IF(C74="","",VLOOKUP(C74,'4.製品一覧'!$B$4:$D$500,3,FALSE))</f>
        <v/>
      </c>
      <c r="E74" s="102">
        <f>IF(C74&lt;&gt;"",VLOOKUP(C74,'7.製品別原価'!$B$5:$J$500,8,FALSE),0)</f>
        <v>0</v>
      </c>
      <c r="F74" s="37">
        <f>IF(OR($K$2=0,K74=0),0,'1.全社費用'!$C$42/$K$2)</f>
        <v>0</v>
      </c>
      <c r="G74" s="37">
        <f t="shared" si="9"/>
        <v>0</v>
      </c>
      <c r="H74" s="38">
        <f t="shared" si="10"/>
        <v>0</v>
      </c>
      <c r="I74" s="39">
        <f t="shared" si="11"/>
        <v>0</v>
      </c>
      <c r="J74" s="40">
        <f t="shared" si="12"/>
        <v>0</v>
      </c>
      <c r="K74" s="111">
        <f>IF($B74="",0,'2.売上実績'!D74)</f>
        <v>0</v>
      </c>
      <c r="L74" s="111">
        <f>IF($B74="",0,'2.売上実績'!E74)</f>
        <v>0</v>
      </c>
      <c r="M74" s="28">
        <f t="shared" si="7"/>
        <v>0</v>
      </c>
      <c r="N74" s="41">
        <f t="shared" si="8"/>
        <v>0</v>
      </c>
      <c r="O74" s="40">
        <f t="shared" si="13"/>
        <v>0</v>
      </c>
    </row>
    <row r="75" spans="2:15" ht="18" customHeight="1">
      <c r="B75" s="109" t="str">
        <f>IF('2.売上実績'!$B75="","",'2.売上実績'!$B75)</f>
        <v/>
      </c>
      <c r="C75" s="110" t="str">
        <f>IF('2.売上実績'!$C75="","",'2.売上実績'!$C75)</f>
        <v/>
      </c>
      <c r="D75" s="98" t="str">
        <f>IF(C75="","",VLOOKUP(C75,'4.製品一覧'!$B$4:$D$500,3,FALSE))</f>
        <v/>
      </c>
      <c r="E75" s="102">
        <f>IF(C75&lt;&gt;"",VLOOKUP(C75,'7.製品別原価'!$B$5:$J$500,8,FALSE),0)</f>
        <v>0</v>
      </c>
      <c r="F75" s="37">
        <f>IF(OR($K$2=0,K75=0),0,'1.全社費用'!$C$42/$K$2)</f>
        <v>0</v>
      </c>
      <c r="G75" s="37">
        <f t="shared" si="9"/>
        <v>0</v>
      </c>
      <c r="H75" s="38">
        <f t="shared" si="10"/>
        <v>0</v>
      </c>
      <c r="I75" s="39">
        <f t="shared" si="11"/>
        <v>0</v>
      </c>
      <c r="J75" s="40">
        <f t="shared" si="12"/>
        <v>0</v>
      </c>
      <c r="K75" s="111">
        <f>IF($B75="",0,'2.売上実績'!D75)</f>
        <v>0</v>
      </c>
      <c r="L75" s="111">
        <f>IF($B75="",0,'2.売上実績'!E75)</f>
        <v>0</v>
      </c>
      <c r="M75" s="28">
        <f t="shared" si="7"/>
        <v>0</v>
      </c>
      <c r="N75" s="41">
        <f t="shared" si="8"/>
        <v>0</v>
      </c>
      <c r="O75" s="40">
        <f t="shared" si="13"/>
        <v>0</v>
      </c>
    </row>
    <row r="76" spans="2:15" ht="18" customHeight="1">
      <c r="B76" s="109" t="str">
        <f>IF('2.売上実績'!$B76="","",'2.売上実績'!$B76)</f>
        <v/>
      </c>
      <c r="C76" s="110" t="str">
        <f>IF('2.売上実績'!$C76="","",'2.売上実績'!$C76)</f>
        <v/>
      </c>
      <c r="D76" s="98" t="str">
        <f>IF(C76="","",VLOOKUP(C76,'4.製品一覧'!$B$4:$D$500,3,FALSE))</f>
        <v/>
      </c>
      <c r="E76" s="102">
        <f>IF(C76&lt;&gt;"",VLOOKUP(C76,'7.製品別原価'!$B$5:$J$500,8,FALSE),0)</f>
        <v>0</v>
      </c>
      <c r="F76" s="37">
        <f>IF(OR($K$2=0,K76=0),0,'1.全社費用'!$C$42/$K$2)</f>
        <v>0</v>
      </c>
      <c r="G76" s="37">
        <f t="shared" si="9"/>
        <v>0</v>
      </c>
      <c r="H76" s="38">
        <f t="shared" si="10"/>
        <v>0</v>
      </c>
      <c r="I76" s="39">
        <f t="shared" si="11"/>
        <v>0</v>
      </c>
      <c r="J76" s="40">
        <f t="shared" si="12"/>
        <v>0</v>
      </c>
      <c r="K76" s="111">
        <f>IF($B76="",0,'2.売上実績'!D76)</f>
        <v>0</v>
      </c>
      <c r="L76" s="111">
        <f>IF($B76="",0,'2.売上実績'!E76)</f>
        <v>0</v>
      </c>
      <c r="M76" s="28">
        <f t="shared" si="7"/>
        <v>0</v>
      </c>
      <c r="N76" s="41">
        <f t="shared" si="8"/>
        <v>0</v>
      </c>
      <c r="O76" s="40">
        <f t="shared" si="13"/>
        <v>0</v>
      </c>
    </row>
    <row r="77" spans="2:15" ht="18" customHeight="1">
      <c r="B77" s="109" t="str">
        <f>IF('2.売上実績'!$B77="","",'2.売上実績'!$B77)</f>
        <v/>
      </c>
      <c r="C77" s="110" t="str">
        <f>IF('2.売上実績'!$C77="","",'2.売上実績'!$C77)</f>
        <v/>
      </c>
      <c r="D77" s="98" t="str">
        <f>IF(C77="","",VLOOKUP(C77,'4.製品一覧'!$B$4:$D$500,3,FALSE))</f>
        <v/>
      </c>
      <c r="E77" s="102">
        <f>IF(C77&lt;&gt;"",VLOOKUP(C77,'7.製品別原価'!$B$5:$J$500,8,FALSE),0)</f>
        <v>0</v>
      </c>
      <c r="F77" s="37">
        <f>IF(OR($K$2=0,K77=0),0,'1.全社費用'!$C$42/$K$2)</f>
        <v>0</v>
      </c>
      <c r="G77" s="37">
        <f t="shared" si="9"/>
        <v>0</v>
      </c>
      <c r="H77" s="38">
        <f t="shared" si="10"/>
        <v>0</v>
      </c>
      <c r="I77" s="39">
        <f t="shared" si="11"/>
        <v>0</v>
      </c>
      <c r="J77" s="40">
        <f t="shared" si="12"/>
        <v>0</v>
      </c>
      <c r="K77" s="111">
        <f>IF($B77="",0,'2.売上実績'!D77)</f>
        <v>0</v>
      </c>
      <c r="L77" s="111">
        <f>IF($B77="",0,'2.売上実績'!E77)</f>
        <v>0</v>
      </c>
      <c r="M77" s="28">
        <f t="shared" si="7"/>
        <v>0</v>
      </c>
      <c r="N77" s="41">
        <f t="shared" si="8"/>
        <v>0</v>
      </c>
      <c r="O77" s="40">
        <f t="shared" si="13"/>
        <v>0</v>
      </c>
    </row>
    <row r="78" spans="2:15" ht="18" customHeight="1">
      <c r="B78" s="109" t="str">
        <f>IF('2.売上実績'!$B78="","",'2.売上実績'!$B78)</f>
        <v/>
      </c>
      <c r="C78" s="110" t="str">
        <f>IF('2.売上実績'!$C78="","",'2.売上実績'!$C78)</f>
        <v/>
      </c>
      <c r="D78" s="98" t="str">
        <f>IF(C78="","",VLOOKUP(C78,'4.製品一覧'!$B$4:$D$500,3,FALSE))</f>
        <v/>
      </c>
      <c r="E78" s="102">
        <f>IF(C78&lt;&gt;"",VLOOKUP(C78,'7.製品別原価'!$B$5:$J$500,8,FALSE),0)</f>
        <v>0</v>
      </c>
      <c r="F78" s="37">
        <f>IF(OR($K$2=0,K78=0),0,'1.全社費用'!$C$42/$K$2)</f>
        <v>0</v>
      </c>
      <c r="G78" s="37">
        <f t="shared" si="9"/>
        <v>0</v>
      </c>
      <c r="H78" s="38">
        <f t="shared" si="10"/>
        <v>0</v>
      </c>
      <c r="I78" s="39">
        <f t="shared" si="11"/>
        <v>0</v>
      </c>
      <c r="J78" s="40">
        <f t="shared" si="12"/>
        <v>0</v>
      </c>
      <c r="K78" s="111">
        <f>IF($B78="",0,'2.売上実績'!D78)</f>
        <v>0</v>
      </c>
      <c r="L78" s="111">
        <f>IF($B78="",0,'2.売上実績'!E78)</f>
        <v>0</v>
      </c>
      <c r="M78" s="28">
        <f t="shared" si="7"/>
        <v>0</v>
      </c>
      <c r="N78" s="41">
        <f t="shared" si="8"/>
        <v>0</v>
      </c>
      <c r="O78" s="40">
        <f t="shared" si="13"/>
        <v>0</v>
      </c>
    </row>
    <row r="79" spans="2:15" ht="18" customHeight="1">
      <c r="B79" s="109" t="str">
        <f>IF('2.売上実績'!$B79="","",'2.売上実績'!$B79)</f>
        <v/>
      </c>
      <c r="C79" s="110" t="str">
        <f>IF('2.売上実績'!$C79="","",'2.売上実績'!$C79)</f>
        <v/>
      </c>
      <c r="D79" s="98" t="str">
        <f>IF(C79="","",VLOOKUP(C79,'4.製品一覧'!$B$4:$D$500,3,FALSE))</f>
        <v/>
      </c>
      <c r="E79" s="102">
        <f>IF(C79&lt;&gt;"",VLOOKUP(C79,'7.製品別原価'!$B$5:$J$500,8,FALSE),0)</f>
        <v>0</v>
      </c>
      <c r="F79" s="37">
        <f>IF(OR($K$2=0,K79=0),0,'1.全社費用'!$C$42/$K$2)</f>
        <v>0</v>
      </c>
      <c r="G79" s="37">
        <f t="shared" si="9"/>
        <v>0</v>
      </c>
      <c r="H79" s="38">
        <f t="shared" si="10"/>
        <v>0</v>
      </c>
      <c r="I79" s="39">
        <f t="shared" si="11"/>
        <v>0</v>
      </c>
      <c r="J79" s="40">
        <f t="shared" si="12"/>
        <v>0</v>
      </c>
      <c r="K79" s="111">
        <f>IF($B79="",0,'2.売上実績'!D79)</f>
        <v>0</v>
      </c>
      <c r="L79" s="111">
        <f>IF($B79="",0,'2.売上実績'!E79)</f>
        <v>0</v>
      </c>
      <c r="M79" s="28">
        <f t="shared" si="7"/>
        <v>0</v>
      </c>
      <c r="N79" s="41">
        <f t="shared" si="8"/>
        <v>0</v>
      </c>
      <c r="O79" s="40">
        <f t="shared" si="13"/>
        <v>0</v>
      </c>
    </row>
    <row r="80" spans="2:15" ht="18" customHeight="1">
      <c r="B80" s="109" t="str">
        <f>IF('2.売上実績'!$B80="","",'2.売上実績'!$B80)</f>
        <v/>
      </c>
      <c r="C80" s="110" t="str">
        <f>IF('2.売上実績'!$C80="","",'2.売上実績'!$C80)</f>
        <v/>
      </c>
      <c r="D80" s="98" t="str">
        <f>IF(C80="","",VLOOKUP(C80,'4.製品一覧'!$B$4:$D$500,3,FALSE))</f>
        <v/>
      </c>
      <c r="E80" s="102">
        <f>IF(C80&lt;&gt;"",VLOOKUP(C80,'7.製品別原価'!$B$5:$J$500,8,FALSE),0)</f>
        <v>0</v>
      </c>
      <c r="F80" s="37">
        <f>IF(OR($K$2=0,K80=0),0,'1.全社費用'!$C$42/$K$2)</f>
        <v>0</v>
      </c>
      <c r="G80" s="37">
        <f t="shared" si="9"/>
        <v>0</v>
      </c>
      <c r="H80" s="38">
        <f t="shared" si="10"/>
        <v>0</v>
      </c>
      <c r="I80" s="39">
        <f t="shared" si="11"/>
        <v>0</v>
      </c>
      <c r="J80" s="40">
        <f t="shared" si="12"/>
        <v>0</v>
      </c>
      <c r="K80" s="111">
        <f>IF($B80="",0,'2.売上実績'!D80)</f>
        <v>0</v>
      </c>
      <c r="L80" s="111">
        <f>IF($B80="",0,'2.売上実績'!E80)</f>
        <v>0</v>
      </c>
      <c r="M80" s="28">
        <f t="shared" si="7"/>
        <v>0</v>
      </c>
      <c r="N80" s="41">
        <f t="shared" si="8"/>
        <v>0</v>
      </c>
      <c r="O80" s="40">
        <f t="shared" si="13"/>
        <v>0</v>
      </c>
    </row>
    <row r="81" spans="2:15" ht="18" customHeight="1">
      <c r="B81" s="109" t="str">
        <f>IF('2.売上実績'!$B81="","",'2.売上実績'!$B81)</f>
        <v/>
      </c>
      <c r="C81" s="110" t="str">
        <f>IF('2.売上実績'!$C81="","",'2.売上実績'!$C81)</f>
        <v/>
      </c>
      <c r="D81" s="98" t="str">
        <f>IF(C81="","",VLOOKUP(C81,'4.製品一覧'!$B$4:$D$500,3,FALSE))</f>
        <v/>
      </c>
      <c r="E81" s="102">
        <f>IF(C81&lt;&gt;"",VLOOKUP(C81,'7.製品別原価'!$B$5:$J$500,8,FALSE),0)</f>
        <v>0</v>
      </c>
      <c r="F81" s="37">
        <f>IF(OR($K$2=0,K81=0),0,'1.全社費用'!$C$42/$K$2)</f>
        <v>0</v>
      </c>
      <c r="G81" s="37">
        <f t="shared" si="9"/>
        <v>0</v>
      </c>
      <c r="H81" s="38">
        <f t="shared" si="10"/>
        <v>0</v>
      </c>
      <c r="I81" s="39">
        <f t="shared" si="11"/>
        <v>0</v>
      </c>
      <c r="J81" s="40">
        <f t="shared" si="12"/>
        <v>0</v>
      </c>
      <c r="K81" s="111">
        <f>IF($B81="",0,'2.売上実績'!D81)</f>
        <v>0</v>
      </c>
      <c r="L81" s="111">
        <f>IF($B81="",0,'2.売上実績'!E81)</f>
        <v>0</v>
      </c>
      <c r="M81" s="28">
        <f t="shared" si="7"/>
        <v>0</v>
      </c>
      <c r="N81" s="41">
        <f t="shared" si="8"/>
        <v>0</v>
      </c>
      <c r="O81" s="40">
        <f t="shared" si="13"/>
        <v>0</v>
      </c>
    </row>
    <row r="82" spans="2:15" ht="18" customHeight="1">
      <c r="B82" s="109" t="str">
        <f>IF('2.売上実績'!$B82="","",'2.売上実績'!$B82)</f>
        <v/>
      </c>
      <c r="C82" s="110" t="str">
        <f>IF('2.売上実績'!$C82="","",'2.売上実績'!$C82)</f>
        <v/>
      </c>
      <c r="D82" s="98" t="str">
        <f>IF(C82="","",VLOOKUP(C82,'4.製品一覧'!$B$4:$D$500,3,FALSE))</f>
        <v/>
      </c>
      <c r="E82" s="102">
        <f>IF(C82&lt;&gt;"",VLOOKUP(C82,'7.製品別原価'!$B$5:$J$500,8,FALSE),0)</f>
        <v>0</v>
      </c>
      <c r="F82" s="37">
        <f>IF(OR($K$2=0,K82=0),0,'1.全社費用'!$C$42/$K$2)</f>
        <v>0</v>
      </c>
      <c r="G82" s="37">
        <f t="shared" si="9"/>
        <v>0</v>
      </c>
      <c r="H82" s="38">
        <f t="shared" si="10"/>
        <v>0</v>
      </c>
      <c r="I82" s="39">
        <f t="shared" si="11"/>
        <v>0</v>
      </c>
      <c r="J82" s="40">
        <f t="shared" si="12"/>
        <v>0</v>
      </c>
      <c r="K82" s="111">
        <f>IF($B82="",0,'2.売上実績'!D82)</f>
        <v>0</v>
      </c>
      <c r="L82" s="111">
        <f>IF($B82="",0,'2.売上実績'!E82)</f>
        <v>0</v>
      </c>
      <c r="M82" s="28">
        <f t="shared" si="7"/>
        <v>0</v>
      </c>
      <c r="N82" s="41">
        <f t="shared" si="8"/>
        <v>0</v>
      </c>
      <c r="O82" s="40">
        <f t="shared" si="13"/>
        <v>0</v>
      </c>
    </row>
    <row r="83" spans="2:15" ht="18" customHeight="1">
      <c r="B83" s="109" t="str">
        <f>IF('2.売上実績'!$B83="","",'2.売上実績'!$B83)</f>
        <v/>
      </c>
      <c r="C83" s="110" t="str">
        <f>IF('2.売上実績'!$C83="","",'2.売上実績'!$C83)</f>
        <v/>
      </c>
      <c r="D83" s="98" t="str">
        <f>IF(C83="","",VLOOKUP(C83,'4.製品一覧'!$B$4:$D$500,3,FALSE))</f>
        <v/>
      </c>
      <c r="E83" s="102">
        <f>IF(C83&lt;&gt;"",VLOOKUP(C83,'7.製品別原価'!$B$5:$J$500,8,FALSE),0)</f>
        <v>0</v>
      </c>
      <c r="F83" s="37">
        <f>IF(OR($K$2=0,K83=0),0,'1.全社費用'!$C$42/$K$2)</f>
        <v>0</v>
      </c>
      <c r="G83" s="37">
        <f t="shared" si="9"/>
        <v>0</v>
      </c>
      <c r="H83" s="38">
        <f t="shared" si="10"/>
        <v>0</v>
      </c>
      <c r="I83" s="39">
        <f t="shared" si="11"/>
        <v>0</v>
      </c>
      <c r="J83" s="40">
        <f t="shared" si="12"/>
        <v>0</v>
      </c>
      <c r="K83" s="111">
        <f>IF($B83="",0,'2.売上実績'!D83)</f>
        <v>0</v>
      </c>
      <c r="L83" s="111">
        <f>IF($B83="",0,'2.売上実績'!E83)</f>
        <v>0</v>
      </c>
      <c r="M83" s="28">
        <f t="shared" si="7"/>
        <v>0</v>
      </c>
      <c r="N83" s="41">
        <f t="shared" si="8"/>
        <v>0</v>
      </c>
      <c r="O83" s="40">
        <f t="shared" si="13"/>
        <v>0</v>
      </c>
    </row>
    <row r="84" spans="2:15" ht="18" customHeight="1">
      <c r="B84" s="109" t="str">
        <f>IF('2.売上実績'!$B84="","",'2.売上実績'!$B84)</f>
        <v/>
      </c>
      <c r="C84" s="110" t="str">
        <f>IF('2.売上実績'!$C84="","",'2.売上実績'!$C84)</f>
        <v/>
      </c>
      <c r="D84" s="98" t="str">
        <f>IF(C84="","",VLOOKUP(C84,'4.製品一覧'!$B$4:$D$500,3,FALSE))</f>
        <v/>
      </c>
      <c r="E84" s="102">
        <f>IF(C84&lt;&gt;"",VLOOKUP(C84,'7.製品別原価'!$B$5:$J$500,8,FALSE),0)</f>
        <v>0</v>
      </c>
      <c r="F84" s="37">
        <f>IF(OR($K$2=0,K84=0),0,'1.全社費用'!$C$42/$K$2)</f>
        <v>0</v>
      </c>
      <c r="G84" s="37">
        <f t="shared" si="9"/>
        <v>0</v>
      </c>
      <c r="H84" s="38">
        <f t="shared" si="10"/>
        <v>0</v>
      </c>
      <c r="I84" s="39">
        <f t="shared" si="11"/>
        <v>0</v>
      </c>
      <c r="J84" s="40">
        <f t="shared" si="12"/>
        <v>0</v>
      </c>
      <c r="K84" s="111">
        <f>IF($B84="",0,'2.売上実績'!D84)</f>
        <v>0</v>
      </c>
      <c r="L84" s="111">
        <f>IF($B84="",0,'2.売上実績'!E84)</f>
        <v>0</v>
      </c>
      <c r="M84" s="28">
        <f t="shared" si="7"/>
        <v>0</v>
      </c>
      <c r="N84" s="41">
        <f t="shared" si="8"/>
        <v>0</v>
      </c>
      <c r="O84" s="40">
        <f t="shared" si="13"/>
        <v>0</v>
      </c>
    </row>
    <row r="85" spans="2:15" ht="18" customHeight="1">
      <c r="B85" s="109" t="str">
        <f>IF('2.売上実績'!$B85="","",'2.売上実績'!$B85)</f>
        <v/>
      </c>
      <c r="C85" s="110" t="str">
        <f>IF('2.売上実績'!$C85="","",'2.売上実績'!$C85)</f>
        <v/>
      </c>
      <c r="D85" s="98" t="str">
        <f>IF(C85="","",VLOOKUP(C85,'4.製品一覧'!$B$4:$D$500,3,FALSE))</f>
        <v/>
      </c>
      <c r="E85" s="102">
        <f>IF(C85&lt;&gt;"",VLOOKUP(C85,'7.製品別原価'!$B$5:$J$500,8,FALSE),0)</f>
        <v>0</v>
      </c>
      <c r="F85" s="37">
        <f>IF(OR($K$2=0,K85=0),0,'1.全社費用'!$C$42/$K$2)</f>
        <v>0</v>
      </c>
      <c r="G85" s="37">
        <f t="shared" si="9"/>
        <v>0</v>
      </c>
      <c r="H85" s="38">
        <f t="shared" si="10"/>
        <v>0</v>
      </c>
      <c r="I85" s="39">
        <f t="shared" si="11"/>
        <v>0</v>
      </c>
      <c r="J85" s="40">
        <f t="shared" si="12"/>
        <v>0</v>
      </c>
      <c r="K85" s="111">
        <f>IF($B85="",0,'2.売上実績'!D85)</f>
        <v>0</v>
      </c>
      <c r="L85" s="111">
        <f>IF($B85="",0,'2.売上実績'!E85)</f>
        <v>0</v>
      </c>
      <c r="M85" s="28">
        <f t="shared" si="7"/>
        <v>0</v>
      </c>
      <c r="N85" s="41">
        <f t="shared" si="8"/>
        <v>0</v>
      </c>
      <c r="O85" s="40">
        <f t="shared" si="13"/>
        <v>0</v>
      </c>
    </row>
    <row r="86" spans="2:15" ht="18" customHeight="1">
      <c r="B86" s="109" t="str">
        <f>IF('2.売上実績'!$B86="","",'2.売上実績'!$B86)</f>
        <v/>
      </c>
      <c r="C86" s="110" t="str">
        <f>IF('2.売上実績'!$C86="","",'2.売上実績'!$C86)</f>
        <v/>
      </c>
      <c r="D86" s="98" t="str">
        <f>IF(C86="","",VLOOKUP(C86,'4.製品一覧'!$B$4:$D$500,3,FALSE))</f>
        <v/>
      </c>
      <c r="E86" s="102">
        <f>IF(C86&lt;&gt;"",VLOOKUP(C86,'7.製品別原価'!$B$5:$J$500,8,FALSE),0)</f>
        <v>0</v>
      </c>
      <c r="F86" s="37">
        <f>IF(OR($K$2=0,K86=0),0,'1.全社費用'!$C$42/$K$2)</f>
        <v>0</v>
      </c>
      <c r="G86" s="37">
        <f t="shared" si="9"/>
        <v>0</v>
      </c>
      <c r="H86" s="38">
        <f t="shared" si="10"/>
        <v>0</v>
      </c>
      <c r="I86" s="39">
        <f t="shared" si="11"/>
        <v>0</v>
      </c>
      <c r="J86" s="40">
        <f t="shared" si="12"/>
        <v>0</v>
      </c>
      <c r="K86" s="111">
        <f>IF($B86="",0,'2.売上実績'!D86)</f>
        <v>0</v>
      </c>
      <c r="L86" s="111">
        <f>IF($B86="",0,'2.売上実績'!E86)</f>
        <v>0</v>
      </c>
      <c r="M86" s="28">
        <f t="shared" si="7"/>
        <v>0</v>
      </c>
      <c r="N86" s="41">
        <f t="shared" si="8"/>
        <v>0</v>
      </c>
      <c r="O86" s="40">
        <f t="shared" si="13"/>
        <v>0</v>
      </c>
    </row>
    <row r="87" spans="2:15" ht="18" customHeight="1">
      <c r="B87" s="109" t="str">
        <f>IF('2.売上実績'!$B87="","",'2.売上実績'!$B87)</f>
        <v/>
      </c>
      <c r="C87" s="110" t="str">
        <f>IF('2.売上実績'!$C87="","",'2.売上実績'!$C87)</f>
        <v/>
      </c>
      <c r="D87" s="98" t="str">
        <f>IF(C87="","",VLOOKUP(C87,'4.製品一覧'!$B$4:$D$500,3,FALSE))</f>
        <v/>
      </c>
      <c r="E87" s="102">
        <f>IF(C87&lt;&gt;"",VLOOKUP(C87,'7.製品別原価'!$B$5:$J$500,8,FALSE),0)</f>
        <v>0</v>
      </c>
      <c r="F87" s="37">
        <f>IF(OR($K$2=0,K87=0),0,'1.全社費用'!$C$42/$K$2)</f>
        <v>0</v>
      </c>
      <c r="G87" s="37">
        <f t="shared" si="9"/>
        <v>0</v>
      </c>
      <c r="H87" s="38">
        <f t="shared" si="10"/>
        <v>0</v>
      </c>
      <c r="I87" s="39">
        <f t="shared" si="11"/>
        <v>0</v>
      </c>
      <c r="J87" s="40">
        <f t="shared" si="12"/>
        <v>0</v>
      </c>
      <c r="K87" s="111">
        <f>IF($B87="",0,'2.売上実績'!D87)</f>
        <v>0</v>
      </c>
      <c r="L87" s="111">
        <f>IF($B87="",0,'2.売上実績'!E87)</f>
        <v>0</v>
      </c>
      <c r="M87" s="28">
        <f t="shared" si="7"/>
        <v>0</v>
      </c>
      <c r="N87" s="41">
        <f t="shared" si="8"/>
        <v>0</v>
      </c>
      <c r="O87" s="40">
        <f t="shared" si="13"/>
        <v>0</v>
      </c>
    </row>
    <row r="88" spans="2:15" ht="18" customHeight="1">
      <c r="B88" s="109" t="str">
        <f>IF('2.売上実績'!$B88="","",'2.売上実績'!$B88)</f>
        <v/>
      </c>
      <c r="C88" s="110" t="str">
        <f>IF('2.売上実績'!$C88="","",'2.売上実績'!$C88)</f>
        <v/>
      </c>
      <c r="D88" s="98" t="str">
        <f>IF(C88="","",VLOOKUP(C88,'4.製品一覧'!$B$4:$D$500,3,FALSE))</f>
        <v/>
      </c>
      <c r="E88" s="102">
        <f>IF(C88&lt;&gt;"",VLOOKUP(C88,'7.製品別原価'!$B$5:$J$500,8,FALSE),0)</f>
        <v>0</v>
      </c>
      <c r="F88" s="37">
        <f>IF(OR($K$2=0,K88=0),0,'1.全社費用'!$C$42/$K$2)</f>
        <v>0</v>
      </c>
      <c r="G88" s="37">
        <f t="shared" si="9"/>
        <v>0</v>
      </c>
      <c r="H88" s="38">
        <f t="shared" si="10"/>
        <v>0</v>
      </c>
      <c r="I88" s="39">
        <f t="shared" si="11"/>
        <v>0</v>
      </c>
      <c r="J88" s="40">
        <f t="shared" si="12"/>
        <v>0</v>
      </c>
      <c r="K88" s="111">
        <f>IF($B88="",0,'2.売上実績'!D88)</f>
        <v>0</v>
      </c>
      <c r="L88" s="111">
        <f>IF($B88="",0,'2.売上実績'!E88)</f>
        <v>0</v>
      </c>
      <c r="M88" s="28">
        <f t="shared" si="7"/>
        <v>0</v>
      </c>
      <c r="N88" s="41">
        <f t="shared" si="8"/>
        <v>0</v>
      </c>
      <c r="O88" s="40">
        <f t="shared" si="13"/>
        <v>0</v>
      </c>
    </row>
    <row r="89" spans="2:15" ht="18" customHeight="1">
      <c r="B89" s="109" t="str">
        <f>IF('2.売上実績'!$B89="","",'2.売上実績'!$B89)</f>
        <v/>
      </c>
      <c r="C89" s="110" t="str">
        <f>IF('2.売上実績'!$C89="","",'2.売上実績'!$C89)</f>
        <v/>
      </c>
      <c r="D89" s="98" t="str">
        <f>IF(C89="","",VLOOKUP(C89,'4.製品一覧'!$B$4:$D$500,3,FALSE))</f>
        <v/>
      </c>
      <c r="E89" s="102">
        <f>IF(C89&lt;&gt;"",VLOOKUP(C89,'7.製品別原価'!$B$5:$J$500,8,FALSE),0)</f>
        <v>0</v>
      </c>
      <c r="F89" s="37">
        <f>IF(OR($K$2=0,K89=0),0,'1.全社費用'!$C$42/$K$2)</f>
        <v>0</v>
      </c>
      <c r="G89" s="37">
        <f t="shared" si="9"/>
        <v>0</v>
      </c>
      <c r="H89" s="38">
        <f t="shared" si="10"/>
        <v>0</v>
      </c>
      <c r="I89" s="39">
        <f t="shared" si="11"/>
        <v>0</v>
      </c>
      <c r="J89" s="40">
        <f t="shared" si="12"/>
        <v>0</v>
      </c>
      <c r="K89" s="111">
        <f>IF($B89="",0,'2.売上実績'!D89)</f>
        <v>0</v>
      </c>
      <c r="L89" s="111">
        <f>IF($B89="",0,'2.売上実績'!E89)</f>
        <v>0</v>
      </c>
      <c r="M89" s="28">
        <f t="shared" si="7"/>
        <v>0</v>
      </c>
      <c r="N89" s="41">
        <f t="shared" si="8"/>
        <v>0</v>
      </c>
      <c r="O89" s="40">
        <f t="shared" si="13"/>
        <v>0</v>
      </c>
    </row>
    <row r="90" spans="2:15" ht="18" customHeight="1">
      <c r="B90" s="109" t="str">
        <f>IF('2.売上実績'!$B90="","",'2.売上実績'!$B90)</f>
        <v/>
      </c>
      <c r="C90" s="110" t="str">
        <f>IF('2.売上実績'!$C90="","",'2.売上実績'!$C90)</f>
        <v/>
      </c>
      <c r="D90" s="98" t="str">
        <f>IF(C90="","",VLOOKUP(C90,'4.製品一覧'!$B$4:$D$500,3,FALSE))</f>
        <v/>
      </c>
      <c r="E90" s="102">
        <f>IF(C90&lt;&gt;"",VLOOKUP(C90,'7.製品別原価'!$B$5:$J$500,8,FALSE),0)</f>
        <v>0</v>
      </c>
      <c r="F90" s="37">
        <f>IF(OR($K$2=0,K90=0),0,'1.全社費用'!$C$42/$K$2)</f>
        <v>0</v>
      </c>
      <c r="G90" s="37">
        <f t="shared" si="9"/>
        <v>0</v>
      </c>
      <c r="H90" s="38">
        <f t="shared" si="10"/>
        <v>0</v>
      </c>
      <c r="I90" s="39">
        <f t="shared" si="11"/>
        <v>0</v>
      </c>
      <c r="J90" s="40">
        <f t="shared" si="12"/>
        <v>0</v>
      </c>
      <c r="K90" s="111">
        <f>IF($B90="",0,'2.売上実績'!D90)</f>
        <v>0</v>
      </c>
      <c r="L90" s="111">
        <f>IF($B90="",0,'2.売上実績'!E90)</f>
        <v>0</v>
      </c>
      <c r="M90" s="28">
        <f t="shared" si="7"/>
        <v>0</v>
      </c>
      <c r="N90" s="41">
        <f t="shared" si="8"/>
        <v>0</v>
      </c>
      <c r="O90" s="40">
        <f t="shared" si="13"/>
        <v>0</v>
      </c>
    </row>
    <row r="91" spans="2:15" ht="18" customHeight="1">
      <c r="B91" s="109" t="str">
        <f>IF('2.売上実績'!$B91="","",'2.売上実績'!$B91)</f>
        <v/>
      </c>
      <c r="C91" s="110" t="str">
        <f>IF('2.売上実績'!$C91="","",'2.売上実績'!$C91)</f>
        <v/>
      </c>
      <c r="D91" s="98" t="str">
        <f>IF(C91="","",VLOOKUP(C91,'4.製品一覧'!$B$4:$D$500,3,FALSE))</f>
        <v/>
      </c>
      <c r="E91" s="102">
        <f>IF(C91&lt;&gt;"",VLOOKUP(C91,'7.製品別原価'!$B$5:$J$500,8,FALSE),0)</f>
        <v>0</v>
      </c>
      <c r="F91" s="37">
        <f>IF(OR($K$2=0,K91=0),0,'1.全社費用'!$C$42/$K$2)</f>
        <v>0</v>
      </c>
      <c r="G91" s="37">
        <f t="shared" si="9"/>
        <v>0</v>
      </c>
      <c r="H91" s="38">
        <f t="shared" si="10"/>
        <v>0</v>
      </c>
      <c r="I91" s="39">
        <f t="shared" si="11"/>
        <v>0</v>
      </c>
      <c r="J91" s="40">
        <f t="shared" si="12"/>
        <v>0</v>
      </c>
      <c r="K91" s="111">
        <f>IF($B91="",0,'2.売上実績'!D91)</f>
        <v>0</v>
      </c>
      <c r="L91" s="111">
        <f>IF($B91="",0,'2.売上実績'!E91)</f>
        <v>0</v>
      </c>
      <c r="M91" s="28">
        <f t="shared" si="7"/>
        <v>0</v>
      </c>
      <c r="N91" s="41">
        <f t="shared" si="8"/>
        <v>0</v>
      </c>
      <c r="O91" s="40">
        <f t="shared" si="13"/>
        <v>0</v>
      </c>
    </row>
    <row r="92" spans="2:15" ht="18" customHeight="1">
      <c r="B92" s="109" t="str">
        <f>IF('2.売上実績'!$B92="","",'2.売上実績'!$B92)</f>
        <v/>
      </c>
      <c r="C92" s="110" t="str">
        <f>IF('2.売上実績'!$C92="","",'2.売上実績'!$C92)</f>
        <v/>
      </c>
      <c r="D92" s="98" t="str">
        <f>IF(C92="","",VLOOKUP(C92,'4.製品一覧'!$B$4:$D$500,3,FALSE))</f>
        <v/>
      </c>
      <c r="E92" s="102">
        <f>IF(C92&lt;&gt;"",VLOOKUP(C92,'7.製品別原価'!$B$5:$J$500,8,FALSE),0)</f>
        <v>0</v>
      </c>
      <c r="F92" s="37">
        <f>IF(OR($K$2=0,K92=0),0,'1.全社費用'!$C$42/$K$2)</f>
        <v>0</v>
      </c>
      <c r="G92" s="37">
        <f t="shared" si="9"/>
        <v>0</v>
      </c>
      <c r="H92" s="38">
        <f t="shared" si="10"/>
        <v>0</v>
      </c>
      <c r="I92" s="39">
        <f t="shared" si="11"/>
        <v>0</v>
      </c>
      <c r="J92" s="40">
        <f t="shared" si="12"/>
        <v>0</v>
      </c>
      <c r="K92" s="111">
        <f>IF($B92="",0,'2.売上実績'!D92)</f>
        <v>0</v>
      </c>
      <c r="L92" s="111">
        <f>IF($B92="",0,'2.売上実績'!E92)</f>
        <v>0</v>
      </c>
      <c r="M92" s="28">
        <f t="shared" si="7"/>
        <v>0</v>
      </c>
      <c r="N92" s="41">
        <f t="shared" si="8"/>
        <v>0</v>
      </c>
      <c r="O92" s="40">
        <f t="shared" si="13"/>
        <v>0</v>
      </c>
    </row>
    <row r="93" spans="2:15" ht="18" customHeight="1">
      <c r="B93" s="109" t="str">
        <f>IF('2.売上実績'!$B93="","",'2.売上実績'!$B93)</f>
        <v/>
      </c>
      <c r="C93" s="110" t="str">
        <f>IF('2.売上実績'!$C93="","",'2.売上実績'!$C93)</f>
        <v/>
      </c>
      <c r="D93" s="98" t="str">
        <f>IF(C93="","",VLOOKUP(C93,'4.製品一覧'!$B$4:$D$500,3,FALSE))</f>
        <v/>
      </c>
      <c r="E93" s="102">
        <f>IF(C93&lt;&gt;"",VLOOKUP(C93,'7.製品別原価'!$B$5:$J$500,8,FALSE),0)</f>
        <v>0</v>
      </c>
      <c r="F93" s="37">
        <f>IF(OR($K$2=0,K93=0),0,'1.全社費用'!$C$42/$K$2)</f>
        <v>0</v>
      </c>
      <c r="G93" s="37">
        <f t="shared" si="9"/>
        <v>0</v>
      </c>
      <c r="H93" s="38">
        <f t="shared" si="10"/>
        <v>0</v>
      </c>
      <c r="I93" s="39">
        <f t="shared" si="11"/>
        <v>0</v>
      </c>
      <c r="J93" s="40">
        <f t="shared" si="12"/>
        <v>0</v>
      </c>
      <c r="K93" s="111">
        <f>IF($B93="",0,'2.売上実績'!D93)</f>
        <v>0</v>
      </c>
      <c r="L93" s="111">
        <f>IF($B93="",0,'2.売上実績'!E93)</f>
        <v>0</v>
      </c>
      <c r="M93" s="28">
        <f t="shared" si="7"/>
        <v>0</v>
      </c>
      <c r="N93" s="41">
        <f t="shared" si="8"/>
        <v>0</v>
      </c>
      <c r="O93" s="40">
        <f t="shared" si="13"/>
        <v>0</v>
      </c>
    </row>
    <row r="94" spans="2:15" ht="18" customHeight="1">
      <c r="B94" s="109" t="str">
        <f>IF('2.売上実績'!$B94="","",'2.売上実績'!$B94)</f>
        <v/>
      </c>
      <c r="C94" s="110" t="str">
        <f>IF('2.売上実績'!$C94="","",'2.売上実績'!$C94)</f>
        <v/>
      </c>
      <c r="D94" s="98" t="str">
        <f>IF(C94="","",VLOOKUP(C94,'4.製品一覧'!$B$4:$D$500,3,FALSE))</f>
        <v/>
      </c>
      <c r="E94" s="102">
        <f>IF(C94&lt;&gt;"",VLOOKUP(C94,'7.製品別原価'!$B$5:$J$500,8,FALSE),0)</f>
        <v>0</v>
      </c>
      <c r="F94" s="37">
        <f>IF(OR($K$2=0,K94=0),0,'1.全社費用'!$C$42/$K$2)</f>
        <v>0</v>
      </c>
      <c r="G94" s="37">
        <f t="shared" si="9"/>
        <v>0</v>
      </c>
      <c r="H94" s="38">
        <f t="shared" si="10"/>
        <v>0</v>
      </c>
      <c r="I94" s="39">
        <f t="shared" si="11"/>
        <v>0</v>
      </c>
      <c r="J94" s="40">
        <f t="shared" si="12"/>
        <v>0</v>
      </c>
      <c r="K94" s="111">
        <f>IF($B94="",0,'2.売上実績'!D94)</f>
        <v>0</v>
      </c>
      <c r="L94" s="111">
        <f>IF($B94="",0,'2.売上実績'!E94)</f>
        <v>0</v>
      </c>
      <c r="M94" s="28">
        <f t="shared" si="7"/>
        <v>0</v>
      </c>
      <c r="N94" s="41">
        <f t="shared" si="8"/>
        <v>0</v>
      </c>
      <c r="O94" s="40">
        <f t="shared" si="13"/>
        <v>0</v>
      </c>
    </row>
    <row r="95" spans="2:15" ht="18" customHeight="1">
      <c r="B95" s="109" t="str">
        <f>IF('2.売上実績'!$B95="","",'2.売上実績'!$B95)</f>
        <v/>
      </c>
      <c r="C95" s="110" t="str">
        <f>IF('2.売上実績'!$C95="","",'2.売上実績'!$C95)</f>
        <v/>
      </c>
      <c r="D95" s="98" t="str">
        <f>IF(C95="","",VLOOKUP(C95,'4.製品一覧'!$B$4:$D$500,3,FALSE))</f>
        <v/>
      </c>
      <c r="E95" s="102">
        <f>IF(C95&lt;&gt;"",VLOOKUP(C95,'7.製品別原価'!$B$5:$J$500,8,FALSE),0)</f>
        <v>0</v>
      </c>
      <c r="F95" s="37">
        <f>IF(OR($K$2=0,K95=0),0,'1.全社費用'!$C$42/$K$2)</f>
        <v>0</v>
      </c>
      <c r="G95" s="37">
        <f t="shared" si="9"/>
        <v>0</v>
      </c>
      <c r="H95" s="38">
        <f t="shared" si="10"/>
        <v>0</v>
      </c>
      <c r="I95" s="39">
        <f t="shared" si="11"/>
        <v>0</v>
      </c>
      <c r="J95" s="40">
        <f t="shared" si="12"/>
        <v>0</v>
      </c>
      <c r="K95" s="111">
        <f>IF($B95="",0,'2.売上実績'!D95)</f>
        <v>0</v>
      </c>
      <c r="L95" s="111">
        <f>IF($B95="",0,'2.売上実績'!E95)</f>
        <v>0</v>
      </c>
      <c r="M95" s="28">
        <f t="shared" si="7"/>
        <v>0</v>
      </c>
      <c r="N95" s="41">
        <f t="shared" si="8"/>
        <v>0</v>
      </c>
      <c r="O95" s="40">
        <f t="shared" si="13"/>
        <v>0</v>
      </c>
    </row>
    <row r="96" spans="2:15" ht="18" customHeight="1">
      <c r="B96" s="109" t="str">
        <f>IF('2.売上実績'!$B96="","",'2.売上実績'!$B96)</f>
        <v/>
      </c>
      <c r="C96" s="110" t="str">
        <f>IF('2.売上実績'!$C96="","",'2.売上実績'!$C96)</f>
        <v/>
      </c>
      <c r="D96" s="98" t="str">
        <f>IF(C96="","",VLOOKUP(C96,'4.製品一覧'!$B$4:$D$500,3,FALSE))</f>
        <v/>
      </c>
      <c r="E96" s="102">
        <f>IF(C96&lt;&gt;"",VLOOKUP(C96,'7.製品別原価'!$B$5:$J$500,8,FALSE),0)</f>
        <v>0</v>
      </c>
      <c r="F96" s="37">
        <f>IF(OR($K$2=0,K96=0),0,'1.全社費用'!$C$42/$K$2)</f>
        <v>0</v>
      </c>
      <c r="G96" s="37">
        <f t="shared" si="9"/>
        <v>0</v>
      </c>
      <c r="H96" s="38">
        <f t="shared" si="10"/>
        <v>0</v>
      </c>
      <c r="I96" s="39">
        <f t="shared" si="11"/>
        <v>0</v>
      </c>
      <c r="J96" s="40">
        <f t="shared" si="12"/>
        <v>0</v>
      </c>
      <c r="K96" s="111">
        <f>IF($B96="",0,'2.売上実績'!D96)</f>
        <v>0</v>
      </c>
      <c r="L96" s="111">
        <f>IF($B96="",0,'2.売上実績'!E96)</f>
        <v>0</v>
      </c>
      <c r="M96" s="28">
        <f t="shared" si="7"/>
        <v>0</v>
      </c>
      <c r="N96" s="41">
        <f t="shared" si="8"/>
        <v>0</v>
      </c>
      <c r="O96" s="40">
        <f t="shared" si="13"/>
        <v>0</v>
      </c>
    </row>
    <row r="97" spans="2:15" ht="18" customHeight="1">
      <c r="B97" s="109" t="str">
        <f>IF('2.売上実績'!$B97="","",'2.売上実績'!$B97)</f>
        <v/>
      </c>
      <c r="C97" s="110" t="str">
        <f>IF('2.売上実績'!$C97="","",'2.売上実績'!$C97)</f>
        <v/>
      </c>
      <c r="D97" s="98" t="str">
        <f>IF(C97="","",VLOOKUP(C97,'4.製品一覧'!$B$4:$D$500,3,FALSE))</f>
        <v/>
      </c>
      <c r="E97" s="102">
        <f>IF(C97&lt;&gt;"",VLOOKUP(C97,'7.製品別原価'!$B$5:$J$500,8,FALSE),0)</f>
        <v>0</v>
      </c>
      <c r="F97" s="37">
        <f>IF(OR($K$2=0,K97=0),0,'1.全社費用'!$C$42/$K$2)</f>
        <v>0</v>
      </c>
      <c r="G97" s="37">
        <f t="shared" si="9"/>
        <v>0</v>
      </c>
      <c r="H97" s="38">
        <f t="shared" si="10"/>
        <v>0</v>
      </c>
      <c r="I97" s="39">
        <f t="shared" si="11"/>
        <v>0</v>
      </c>
      <c r="J97" s="40">
        <f t="shared" si="12"/>
        <v>0</v>
      </c>
      <c r="K97" s="111">
        <f>IF($B97="",0,'2.売上実績'!D97)</f>
        <v>0</v>
      </c>
      <c r="L97" s="111">
        <f>IF($B97="",0,'2.売上実績'!E97)</f>
        <v>0</v>
      </c>
      <c r="M97" s="28">
        <f t="shared" si="7"/>
        <v>0</v>
      </c>
      <c r="N97" s="41">
        <f t="shared" si="8"/>
        <v>0</v>
      </c>
      <c r="O97" s="40">
        <f t="shared" si="13"/>
        <v>0</v>
      </c>
    </row>
    <row r="98" spans="2:15" ht="18" customHeight="1">
      <c r="B98" s="109" t="str">
        <f>IF('2.売上実績'!$B98="","",'2.売上実績'!$B98)</f>
        <v/>
      </c>
      <c r="C98" s="110" t="str">
        <f>IF('2.売上実績'!$C98="","",'2.売上実績'!$C98)</f>
        <v/>
      </c>
      <c r="D98" s="98" t="str">
        <f>IF(C98="","",VLOOKUP(C98,'4.製品一覧'!$B$4:$D$500,3,FALSE))</f>
        <v/>
      </c>
      <c r="E98" s="102">
        <f>IF(C98&lt;&gt;"",VLOOKUP(C98,'7.製品別原価'!$B$5:$J$500,8,FALSE),0)</f>
        <v>0</v>
      </c>
      <c r="F98" s="37">
        <f>IF(OR($K$2=0,K98=0),0,'1.全社費用'!$C$42/$K$2)</f>
        <v>0</v>
      </c>
      <c r="G98" s="37">
        <f t="shared" si="9"/>
        <v>0</v>
      </c>
      <c r="H98" s="38">
        <f t="shared" si="10"/>
        <v>0</v>
      </c>
      <c r="I98" s="39">
        <f t="shared" si="11"/>
        <v>0</v>
      </c>
      <c r="J98" s="40">
        <f t="shared" si="12"/>
        <v>0</v>
      </c>
      <c r="K98" s="111">
        <f>IF($B98="",0,'2.売上実績'!D98)</f>
        <v>0</v>
      </c>
      <c r="L98" s="111">
        <f>IF($B98="",0,'2.売上実績'!E98)</f>
        <v>0</v>
      </c>
      <c r="M98" s="28">
        <f t="shared" si="7"/>
        <v>0</v>
      </c>
      <c r="N98" s="41">
        <f t="shared" si="8"/>
        <v>0</v>
      </c>
      <c r="O98" s="40">
        <f t="shared" si="13"/>
        <v>0</v>
      </c>
    </row>
    <row r="99" spans="2:15" ht="18" customHeight="1">
      <c r="B99" s="109" t="str">
        <f>IF('2.売上実績'!$B99="","",'2.売上実績'!$B99)</f>
        <v/>
      </c>
      <c r="C99" s="110" t="str">
        <f>IF('2.売上実績'!$C99="","",'2.売上実績'!$C99)</f>
        <v/>
      </c>
      <c r="D99" s="98" t="str">
        <f>IF(C99="","",VLOOKUP(C99,'4.製品一覧'!$B$4:$D$500,3,FALSE))</f>
        <v/>
      </c>
      <c r="E99" s="102">
        <f>IF(C99&lt;&gt;"",VLOOKUP(C99,'7.製品別原価'!$B$5:$J$500,8,FALSE),0)</f>
        <v>0</v>
      </c>
      <c r="F99" s="37">
        <f>IF(OR($K$2=0,K99=0),0,'1.全社費用'!$C$42/$K$2)</f>
        <v>0</v>
      </c>
      <c r="G99" s="37">
        <f t="shared" si="9"/>
        <v>0</v>
      </c>
      <c r="H99" s="38">
        <f t="shared" si="10"/>
        <v>0</v>
      </c>
      <c r="I99" s="39">
        <f t="shared" si="11"/>
        <v>0</v>
      </c>
      <c r="J99" s="40">
        <f t="shared" si="12"/>
        <v>0</v>
      </c>
      <c r="K99" s="111">
        <f>IF($B99="",0,'2.売上実績'!D99)</f>
        <v>0</v>
      </c>
      <c r="L99" s="111">
        <f>IF($B99="",0,'2.売上実績'!E99)</f>
        <v>0</v>
      </c>
      <c r="M99" s="28">
        <f t="shared" si="7"/>
        <v>0</v>
      </c>
      <c r="N99" s="41">
        <f t="shared" si="8"/>
        <v>0</v>
      </c>
      <c r="O99" s="40">
        <f t="shared" si="13"/>
        <v>0</v>
      </c>
    </row>
    <row r="100" spans="2:15" ht="18" customHeight="1">
      <c r="B100" s="109" t="str">
        <f>IF('2.売上実績'!$B100="","",'2.売上実績'!$B100)</f>
        <v/>
      </c>
      <c r="C100" s="110" t="str">
        <f>IF('2.売上実績'!$C100="","",'2.売上実績'!$C100)</f>
        <v/>
      </c>
      <c r="D100" s="98" t="str">
        <f>IF(C100="","",VLOOKUP(C100,'4.製品一覧'!$B$4:$D$500,3,FALSE))</f>
        <v/>
      </c>
      <c r="E100" s="102">
        <f>IF(C100&lt;&gt;"",VLOOKUP(C100,'7.製品別原価'!$B$5:$J$500,8,FALSE),0)</f>
        <v>0</v>
      </c>
      <c r="F100" s="37">
        <f>IF(OR($K$2=0,K100=0),0,'1.全社費用'!$C$42/$K$2)</f>
        <v>0</v>
      </c>
      <c r="G100" s="37">
        <f t="shared" si="9"/>
        <v>0</v>
      </c>
      <c r="H100" s="38">
        <f t="shared" si="10"/>
        <v>0</v>
      </c>
      <c r="I100" s="39">
        <f t="shared" si="11"/>
        <v>0</v>
      </c>
      <c r="J100" s="40">
        <f t="shared" si="12"/>
        <v>0</v>
      </c>
      <c r="K100" s="111">
        <f>IF($B100="",0,'2.売上実績'!D100)</f>
        <v>0</v>
      </c>
      <c r="L100" s="111">
        <f>IF($B100="",0,'2.売上実績'!E100)</f>
        <v>0</v>
      </c>
      <c r="M100" s="28">
        <f t="shared" si="7"/>
        <v>0</v>
      </c>
      <c r="N100" s="41">
        <f t="shared" si="8"/>
        <v>0</v>
      </c>
      <c r="O100" s="40">
        <f t="shared" si="13"/>
        <v>0</v>
      </c>
    </row>
    <row r="101" spans="2:15" ht="18" customHeight="1">
      <c r="B101" s="109" t="str">
        <f>IF('2.売上実績'!$B101="","",'2.売上実績'!$B101)</f>
        <v/>
      </c>
      <c r="C101" s="110" t="str">
        <f>IF('2.売上実績'!$C101="","",'2.売上実績'!$C101)</f>
        <v/>
      </c>
      <c r="D101" s="98" t="str">
        <f>IF(C101="","",VLOOKUP(C101,'4.製品一覧'!$B$4:$D$500,3,FALSE))</f>
        <v/>
      </c>
      <c r="E101" s="102">
        <f>IF(C101&lt;&gt;"",VLOOKUP(C101,'7.製品別原価'!$B$5:$J$500,8,FALSE),0)</f>
        <v>0</v>
      </c>
      <c r="F101" s="37">
        <f>IF(OR($K$2=0,K101=0),0,'1.全社費用'!$C$42/$K$2)</f>
        <v>0</v>
      </c>
      <c r="G101" s="37">
        <f t="shared" si="9"/>
        <v>0</v>
      </c>
      <c r="H101" s="38">
        <f t="shared" si="10"/>
        <v>0</v>
      </c>
      <c r="I101" s="39">
        <f t="shared" si="11"/>
        <v>0</v>
      </c>
      <c r="J101" s="40">
        <f t="shared" si="12"/>
        <v>0</v>
      </c>
      <c r="K101" s="111">
        <f>IF($B101="",0,'2.売上実績'!D101)</f>
        <v>0</v>
      </c>
      <c r="L101" s="111">
        <f>IF($B101="",0,'2.売上実績'!E101)</f>
        <v>0</v>
      </c>
      <c r="M101" s="28">
        <f t="shared" si="7"/>
        <v>0</v>
      </c>
      <c r="N101" s="41">
        <f t="shared" si="8"/>
        <v>0</v>
      </c>
      <c r="O101" s="40">
        <f t="shared" si="13"/>
        <v>0</v>
      </c>
    </row>
    <row r="102" spans="2:15" ht="18" customHeight="1">
      <c r="B102" s="109" t="str">
        <f>IF('2.売上実績'!$B102="","",'2.売上実績'!$B102)</f>
        <v/>
      </c>
      <c r="C102" s="110" t="str">
        <f>IF('2.売上実績'!$C102="","",'2.売上実績'!$C102)</f>
        <v/>
      </c>
      <c r="D102" s="98" t="str">
        <f>IF(C102="","",VLOOKUP(C102,'4.製品一覧'!$B$4:$D$500,3,FALSE))</f>
        <v/>
      </c>
      <c r="E102" s="102">
        <f>IF(C102&lt;&gt;"",VLOOKUP(C102,'7.製品別原価'!$B$5:$J$500,8,FALSE),0)</f>
        <v>0</v>
      </c>
      <c r="F102" s="37">
        <f>IF(OR($K$2=0,K102=0),0,'1.全社費用'!$C$42/$K$2)</f>
        <v>0</v>
      </c>
      <c r="G102" s="37">
        <f t="shared" si="9"/>
        <v>0</v>
      </c>
      <c r="H102" s="38">
        <f t="shared" si="10"/>
        <v>0</v>
      </c>
      <c r="I102" s="39">
        <f t="shared" si="11"/>
        <v>0</v>
      </c>
      <c r="J102" s="40">
        <f t="shared" si="12"/>
        <v>0</v>
      </c>
      <c r="K102" s="111">
        <f>IF($B102="",0,'2.売上実績'!D102)</f>
        <v>0</v>
      </c>
      <c r="L102" s="111">
        <f>IF($B102="",0,'2.売上実績'!E102)</f>
        <v>0</v>
      </c>
      <c r="M102" s="28">
        <f t="shared" si="7"/>
        <v>0</v>
      </c>
      <c r="N102" s="41">
        <f t="shared" si="8"/>
        <v>0</v>
      </c>
      <c r="O102" s="40">
        <f t="shared" si="13"/>
        <v>0</v>
      </c>
    </row>
    <row r="103" spans="2:15" ht="18" customHeight="1">
      <c r="B103" s="109" t="str">
        <f>IF('2.売上実績'!$B103="","",'2.売上実績'!$B103)</f>
        <v/>
      </c>
      <c r="C103" s="110" t="str">
        <f>IF('2.売上実績'!$C103="","",'2.売上実績'!$C103)</f>
        <v/>
      </c>
      <c r="D103" s="98" t="str">
        <f>IF(C103="","",VLOOKUP(C103,'4.製品一覧'!$B$4:$D$500,3,FALSE))</f>
        <v/>
      </c>
      <c r="E103" s="102">
        <f>IF(C103&lt;&gt;"",VLOOKUP(C103,'7.製品別原価'!$B$5:$J$500,8,FALSE),0)</f>
        <v>0</v>
      </c>
      <c r="F103" s="37">
        <f>IF(OR($K$2=0,K103=0),0,'1.全社費用'!$C$42/$K$2)</f>
        <v>0</v>
      </c>
      <c r="G103" s="37">
        <f t="shared" si="9"/>
        <v>0</v>
      </c>
      <c r="H103" s="38">
        <f t="shared" si="10"/>
        <v>0</v>
      </c>
      <c r="I103" s="39">
        <f t="shared" si="11"/>
        <v>0</v>
      </c>
      <c r="J103" s="40">
        <f t="shared" si="12"/>
        <v>0</v>
      </c>
      <c r="K103" s="111">
        <f>IF($B103="",0,'2.売上実績'!D103)</f>
        <v>0</v>
      </c>
      <c r="L103" s="111">
        <f>IF($B103="",0,'2.売上実績'!E103)</f>
        <v>0</v>
      </c>
      <c r="M103" s="28">
        <f t="shared" si="7"/>
        <v>0</v>
      </c>
      <c r="N103" s="41">
        <f t="shared" si="8"/>
        <v>0</v>
      </c>
      <c r="O103" s="40">
        <f t="shared" si="13"/>
        <v>0</v>
      </c>
    </row>
    <row r="104" spans="2:15" ht="18" customHeight="1">
      <c r="B104" s="109" t="str">
        <f>IF('2.売上実績'!$B104="","",'2.売上実績'!$B104)</f>
        <v/>
      </c>
      <c r="C104" s="110" t="str">
        <f>IF('2.売上実績'!$C104="","",'2.売上実績'!$C104)</f>
        <v/>
      </c>
      <c r="D104" s="98" t="str">
        <f>IF(C104="","",VLOOKUP(C104,'4.製品一覧'!$B$4:$D$500,3,FALSE))</f>
        <v/>
      </c>
      <c r="E104" s="102">
        <f>IF(C104&lt;&gt;"",VLOOKUP(C104,'7.製品別原価'!$B$5:$J$500,8,FALSE),0)</f>
        <v>0</v>
      </c>
      <c r="F104" s="37">
        <f>IF(OR($K$2=0,K104=0),0,'1.全社費用'!$C$42/$K$2)</f>
        <v>0</v>
      </c>
      <c r="G104" s="37">
        <f t="shared" si="9"/>
        <v>0</v>
      </c>
      <c r="H104" s="38">
        <f t="shared" si="10"/>
        <v>0</v>
      </c>
      <c r="I104" s="39">
        <f t="shared" si="11"/>
        <v>0</v>
      </c>
      <c r="J104" s="40">
        <f t="shared" si="12"/>
        <v>0</v>
      </c>
      <c r="K104" s="111">
        <f>IF($B104="",0,'2.売上実績'!D104)</f>
        <v>0</v>
      </c>
      <c r="L104" s="111">
        <f>IF($B104="",0,'2.売上実績'!E104)</f>
        <v>0</v>
      </c>
      <c r="M104" s="28">
        <f t="shared" si="7"/>
        <v>0</v>
      </c>
      <c r="N104" s="41">
        <f t="shared" si="8"/>
        <v>0</v>
      </c>
      <c r="O104" s="40">
        <f t="shared" si="13"/>
        <v>0</v>
      </c>
    </row>
    <row r="105" spans="2:15" ht="18" customHeight="1">
      <c r="B105" s="109" t="str">
        <f>IF('2.売上実績'!$B105="","",'2.売上実績'!$B105)</f>
        <v/>
      </c>
      <c r="C105" s="110" t="str">
        <f>IF('2.売上実績'!$C105="","",'2.売上実績'!$C105)</f>
        <v/>
      </c>
      <c r="D105" s="98" t="str">
        <f>IF(C105="","",VLOOKUP(C105,'4.製品一覧'!$B$4:$D$500,3,FALSE))</f>
        <v/>
      </c>
      <c r="E105" s="102">
        <f>IF(C105&lt;&gt;"",VLOOKUP(C105,'7.製品別原価'!$B$5:$J$500,8,FALSE),0)</f>
        <v>0</v>
      </c>
      <c r="F105" s="37">
        <f>IF(OR($K$2=0,K105=0),0,'1.全社費用'!$C$42/$K$2)</f>
        <v>0</v>
      </c>
      <c r="G105" s="37">
        <f t="shared" si="9"/>
        <v>0</v>
      </c>
      <c r="H105" s="38">
        <f t="shared" si="10"/>
        <v>0</v>
      </c>
      <c r="I105" s="39">
        <f t="shared" si="11"/>
        <v>0</v>
      </c>
      <c r="J105" s="40">
        <f t="shared" si="12"/>
        <v>0</v>
      </c>
      <c r="K105" s="111">
        <f>IF($B105="",0,'2.売上実績'!D105)</f>
        <v>0</v>
      </c>
      <c r="L105" s="111">
        <f>IF($B105="",0,'2.売上実績'!E105)</f>
        <v>0</v>
      </c>
      <c r="M105" s="28">
        <f t="shared" si="7"/>
        <v>0</v>
      </c>
      <c r="N105" s="41">
        <f t="shared" si="8"/>
        <v>0</v>
      </c>
      <c r="O105" s="40">
        <f t="shared" si="13"/>
        <v>0</v>
      </c>
    </row>
    <row r="106" spans="2:15" ht="18" customHeight="1">
      <c r="B106" s="109" t="str">
        <f>IF('2.売上実績'!$B106="","",'2.売上実績'!$B106)</f>
        <v/>
      </c>
      <c r="C106" s="110" t="str">
        <f>IF('2.売上実績'!$C106="","",'2.売上実績'!$C106)</f>
        <v/>
      </c>
      <c r="D106" s="98" t="str">
        <f>IF(C106="","",VLOOKUP(C106,'4.製品一覧'!$B$4:$D$500,3,FALSE))</f>
        <v/>
      </c>
      <c r="E106" s="102">
        <f>IF(C106&lt;&gt;"",VLOOKUP(C106,'7.製品別原価'!$B$5:$J$500,8,FALSE),0)</f>
        <v>0</v>
      </c>
      <c r="F106" s="37">
        <f>IF(OR($K$2=0,K106=0),0,'1.全社費用'!$C$42/$K$2)</f>
        <v>0</v>
      </c>
      <c r="G106" s="37">
        <f t="shared" si="9"/>
        <v>0</v>
      </c>
      <c r="H106" s="38">
        <f t="shared" si="10"/>
        <v>0</v>
      </c>
      <c r="I106" s="39">
        <f t="shared" si="11"/>
        <v>0</v>
      </c>
      <c r="J106" s="40">
        <f t="shared" si="12"/>
        <v>0</v>
      </c>
      <c r="K106" s="111">
        <f>IF($B106="",0,'2.売上実績'!D106)</f>
        <v>0</v>
      </c>
      <c r="L106" s="111">
        <f>IF($B106="",0,'2.売上実績'!E106)</f>
        <v>0</v>
      </c>
      <c r="M106" s="28">
        <f t="shared" si="7"/>
        <v>0</v>
      </c>
      <c r="N106" s="41">
        <f t="shared" si="8"/>
        <v>0</v>
      </c>
      <c r="O106" s="40">
        <f t="shared" si="13"/>
        <v>0</v>
      </c>
    </row>
    <row r="107" spans="2:15" ht="18" customHeight="1">
      <c r="B107" s="109" t="str">
        <f>IF('2.売上実績'!$B107="","",'2.売上実績'!$B107)</f>
        <v/>
      </c>
      <c r="C107" s="110" t="str">
        <f>IF('2.売上実績'!$C107="","",'2.売上実績'!$C107)</f>
        <v/>
      </c>
      <c r="D107" s="98" t="str">
        <f>IF(C107="","",VLOOKUP(C107,'4.製品一覧'!$B$4:$D$500,3,FALSE))</f>
        <v/>
      </c>
      <c r="E107" s="102">
        <f>IF(C107&lt;&gt;"",VLOOKUP(C107,'7.製品別原価'!$B$5:$J$500,8,FALSE),0)</f>
        <v>0</v>
      </c>
      <c r="F107" s="37">
        <f>IF(OR($K$2=0,K107=0),0,'1.全社費用'!$C$42/$K$2)</f>
        <v>0</v>
      </c>
      <c r="G107" s="37">
        <f t="shared" si="9"/>
        <v>0</v>
      </c>
      <c r="H107" s="38">
        <f t="shared" si="10"/>
        <v>0</v>
      </c>
      <c r="I107" s="39">
        <f t="shared" si="11"/>
        <v>0</v>
      </c>
      <c r="J107" s="40">
        <f t="shared" si="12"/>
        <v>0</v>
      </c>
      <c r="K107" s="111">
        <f>IF($B107="",0,'2.売上実績'!D107)</f>
        <v>0</v>
      </c>
      <c r="L107" s="111">
        <f>IF($B107="",0,'2.売上実績'!E107)</f>
        <v>0</v>
      </c>
      <c r="M107" s="28">
        <f t="shared" si="7"/>
        <v>0</v>
      </c>
      <c r="N107" s="41">
        <f t="shared" si="8"/>
        <v>0</v>
      </c>
      <c r="O107" s="40">
        <f t="shared" si="13"/>
        <v>0</v>
      </c>
    </row>
    <row r="108" spans="2:15" ht="18" customHeight="1">
      <c r="B108" s="109" t="str">
        <f>IF('2.売上実績'!$B108="","",'2.売上実績'!$B108)</f>
        <v/>
      </c>
      <c r="C108" s="110" t="str">
        <f>IF('2.売上実績'!$C108="","",'2.売上実績'!$C108)</f>
        <v/>
      </c>
      <c r="D108" s="98" t="str">
        <f>IF(C108="","",VLOOKUP(C108,'4.製品一覧'!$B$4:$D$500,3,FALSE))</f>
        <v/>
      </c>
      <c r="E108" s="102">
        <f>IF(C108&lt;&gt;"",VLOOKUP(C108,'7.製品別原価'!$B$5:$J$500,8,FALSE),0)</f>
        <v>0</v>
      </c>
      <c r="F108" s="37">
        <f>IF(OR($K$2=0,K108=0),0,'1.全社費用'!$C$42/$K$2)</f>
        <v>0</v>
      </c>
      <c r="G108" s="37">
        <f t="shared" si="9"/>
        <v>0</v>
      </c>
      <c r="H108" s="38">
        <f t="shared" si="10"/>
        <v>0</v>
      </c>
      <c r="I108" s="39">
        <f t="shared" si="11"/>
        <v>0</v>
      </c>
      <c r="J108" s="40">
        <f t="shared" si="12"/>
        <v>0</v>
      </c>
      <c r="K108" s="111">
        <f>IF($B108="",0,'2.売上実績'!D108)</f>
        <v>0</v>
      </c>
      <c r="L108" s="111">
        <f>IF($B108="",0,'2.売上実績'!E108)</f>
        <v>0</v>
      </c>
      <c r="M108" s="28">
        <f t="shared" si="7"/>
        <v>0</v>
      </c>
      <c r="N108" s="41">
        <f t="shared" si="8"/>
        <v>0</v>
      </c>
      <c r="O108" s="40">
        <f t="shared" si="13"/>
        <v>0</v>
      </c>
    </row>
    <row r="109" spans="2:15" ht="18" customHeight="1">
      <c r="B109" s="109" t="str">
        <f>IF('2.売上実績'!$B109="","",'2.売上実績'!$B109)</f>
        <v/>
      </c>
      <c r="C109" s="110" t="str">
        <f>IF('2.売上実績'!$C109="","",'2.売上実績'!$C109)</f>
        <v/>
      </c>
      <c r="D109" s="98" t="str">
        <f>IF(C109="","",VLOOKUP(C109,'4.製品一覧'!$B$4:$D$500,3,FALSE))</f>
        <v/>
      </c>
      <c r="E109" s="102">
        <f>IF(C109&lt;&gt;"",VLOOKUP(C109,'7.製品別原価'!$B$5:$J$500,8,FALSE),0)</f>
        <v>0</v>
      </c>
      <c r="F109" s="37">
        <f>IF(OR($K$2=0,K109=0),0,'1.全社費用'!$C$42/$K$2)</f>
        <v>0</v>
      </c>
      <c r="G109" s="37">
        <f t="shared" si="9"/>
        <v>0</v>
      </c>
      <c r="H109" s="38">
        <f t="shared" si="10"/>
        <v>0</v>
      </c>
      <c r="I109" s="39">
        <f t="shared" si="11"/>
        <v>0</v>
      </c>
      <c r="J109" s="40">
        <f t="shared" si="12"/>
        <v>0</v>
      </c>
      <c r="K109" s="111">
        <f>IF($B109="",0,'2.売上実績'!D109)</f>
        <v>0</v>
      </c>
      <c r="L109" s="111">
        <f>IF($B109="",0,'2.売上実績'!E109)</f>
        <v>0</v>
      </c>
      <c r="M109" s="28">
        <f t="shared" si="7"/>
        <v>0</v>
      </c>
      <c r="N109" s="41">
        <f t="shared" si="8"/>
        <v>0</v>
      </c>
      <c r="O109" s="40">
        <f t="shared" si="13"/>
        <v>0</v>
      </c>
    </row>
    <row r="110" spans="2:15" ht="18" customHeight="1">
      <c r="B110" s="109" t="str">
        <f>IF('2.売上実績'!$B110="","",'2.売上実績'!$B110)</f>
        <v/>
      </c>
      <c r="C110" s="110" t="str">
        <f>IF('2.売上実績'!$C110="","",'2.売上実績'!$C110)</f>
        <v/>
      </c>
      <c r="D110" s="98" t="str">
        <f>IF(C110="","",VLOOKUP(C110,'4.製品一覧'!$B$4:$D$500,3,FALSE))</f>
        <v/>
      </c>
      <c r="E110" s="102">
        <f>IF(C110&lt;&gt;"",VLOOKUP(C110,'7.製品別原価'!$B$5:$J$500,8,FALSE),0)</f>
        <v>0</v>
      </c>
      <c r="F110" s="37">
        <f>IF(OR($K$2=0,K110=0),0,'1.全社費用'!$C$42/$K$2)</f>
        <v>0</v>
      </c>
      <c r="G110" s="37">
        <f t="shared" si="9"/>
        <v>0</v>
      </c>
      <c r="H110" s="38">
        <f t="shared" si="10"/>
        <v>0</v>
      </c>
      <c r="I110" s="39">
        <f t="shared" si="11"/>
        <v>0</v>
      </c>
      <c r="J110" s="40">
        <f t="shared" si="12"/>
        <v>0</v>
      </c>
      <c r="K110" s="111">
        <f>IF($B110="",0,'2.売上実績'!D110)</f>
        <v>0</v>
      </c>
      <c r="L110" s="111">
        <f>IF($B110="",0,'2.売上実績'!E110)</f>
        <v>0</v>
      </c>
      <c r="M110" s="28">
        <f t="shared" si="7"/>
        <v>0</v>
      </c>
      <c r="N110" s="41">
        <f t="shared" si="8"/>
        <v>0</v>
      </c>
      <c r="O110" s="40">
        <f t="shared" si="13"/>
        <v>0</v>
      </c>
    </row>
    <row r="111" spans="2:15" ht="18" customHeight="1">
      <c r="B111" s="109" t="str">
        <f>IF('2.売上実績'!$B111="","",'2.売上実績'!$B111)</f>
        <v/>
      </c>
      <c r="C111" s="110" t="str">
        <f>IF('2.売上実績'!$C111="","",'2.売上実績'!$C111)</f>
        <v/>
      </c>
      <c r="D111" s="98" t="str">
        <f>IF(C111="","",VLOOKUP(C111,'4.製品一覧'!$B$4:$D$500,3,FALSE))</f>
        <v/>
      </c>
      <c r="E111" s="102">
        <f>IF(C111&lt;&gt;"",VLOOKUP(C111,'7.製品別原価'!$B$5:$J$500,8,FALSE),0)</f>
        <v>0</v>
      </c>
      <c r="F111" s="37">
        <f>IF(OR($K$2=0,K111=0),0,'1.全社費用'!$C$42/$K$2)</f>
        <v>0</v>
      </c>
      <c r="G111" s="37">
        <f t="shared" si="9"/>
        <v>0</v>
      </c>
      <c r="H111" s="38">
        <f t="shared" si="10"/>
        <v>0</v>
      </c>
      <c r="I111" s="39">
        <f t="shared" si="11"/>
        <v>0</v>
      </c>
      <c r="J111" s="40">
        <f t="shared" si="12"/>
        <v>0</v>
      </c>
      <c r="K111" s="111">
        <f>IF($B111="",0,'2.売上実績'!D111)</f>
        <v>0</v>
      </c>
      <c r="L111" s="111">
        <f>IF($B111="",0,'2.売上実績'!E111)</f>
        <v>0</v>
      </c>
      <c r="M111" s="28">
        <f t="shared" si="7"/>
        <v>0</v>
      </c>
      <c r="N111" s="41">
        <f t="shared" si="8"/>
        <v>0</v>
      </c>
      <c r="O111" s="40">
        <f t="shared" si="13"/>
        <v>0</v>
      </c>
    </row>
    <row r="112" spans="2:15" ht="18" customHeight="1">
      <c r="B112" s="109" t="str">
        <f>IF('2.売上実績'!$B112="","",'2.売上実績'!$B112)</f>
        <v/>
      </c>
      <c r="C112" s="110" t="str">
        <f>IF('2.売上実績'!$C112="","",'2.売上実績'!$C112)</f>
        <v/>
      </c>
      <c r="D112" s="98" t="str">
        <f>IF(C112="","",VLOOKUP(C112,'4.製品一覧'!$B$4:$D$500,3,FALSE))</f>
        <v/>
      </c>
      <c r="E112" s="102">
        <f>IF(C112&lt;&gt;"",VLOOKUP(C112,'7.製品別原価'!$B$5:$J$500,8,FALSE),0)</f>
        <v>0</v>
      </c>
      <c r="F112" s="37">
        <f>IF(OR($K$2=0,K112=0),0,'1.全社費用'!$C$42/$K$2)</f>
        <v>0</v>
      </c>
      <c r="G112" s="37">
        <f t="shared" si="9"/>
        <v>0</v>
      </c>
      <c r="H112" s="38">
        <f t="shared" si="10"/>
        <v>0</v>
      </c>
      <c r="I112" s="39">
        <f t="shared" si="11"/>
        <v>0</v>
      </c>
      <c r="J112" s="40">
        <f t="shared" si="12"/>
        <v>0</v>
      </c>
      <c r="K112" s="111">
        <f>IF($B112="",0,'2.売上実績'!D112)</f>
        <v>0</v>
      </c>
      <c r="L112" s="111">
        <f>IF($B112="",0,'2.売上実績'!E112)</f>
        <v>0</v>
      </c>
      <c r="M112" s="28">
        <f t="shared" si="7"/>
        <v>0</v>
      </c>
      <c r="N112" s="41">
        <f t="shared" si="8"/>
        <v>0</v>
      </c>
      <c r="O112" s="40">
        <f t="shared" si="13"/>
        <v>0</v>
      </c>
    </row>
    <row r="113" spans="2:15" ht="18" customHeight="1">
      <c r="B113" s="109" t="str">
        <f>IF('2.売上実績'!$B113="","",'2.売上実績'!$B113)</f>
        <v/>
      </c>
      <c r="C113" s="110" t="str">
        <f>IF('2.売上実績'!$C113="","",'2.売上実績'!$C113)</f>
        <v/>
      </c>
      <c r="D113" s="98" t="str">
        <f>IF(C113="","",VLOOKUP(C113,'4.製品一覧'!$B$4:$D$500,3,FALSE))</f>
        <v/>
      </c>
      <c r="E113" s="102">
        <f>IF(C113&lt;&gt;"",VLOOKUP(C113,'7.製品別原価'!$B$5:$J$500,8,FALSE),0)</f>
        <v>0</v>
      </c>
      <c r="F113" s="37">
        <f>IF(OR($K$2=0,K113=0),0,'1.全社費用'!$C$42/$K$2)</f>
        <v>0</v>
      </c>
      <c r="G113" s="37">
        <f t="shared" si="9"/>
        <v>0</v>
      </c>
      <c r="H113" s="38">
        <f t="shared" si="10"/>
        <v>0</v>
      </c>
      <c r="I113" s="39">
        <f t="shared" si="11"/>
        <v>0</v>
      </c>
      <c r="J113" s="40">
        <f t="shared" si="12"/>
        <v>0</v>
      </c>
      <c r="K113" s="111">
        <f>IF($B113="",0,'2.売上実績'!D113)</f>
        <v>0</v>
      </c>
      <c r="L113" s="111">
        <f>IF($B113="",0,'2.売上実績'!E113)</f>
        <v>0</v>
      </c>
      <c r="M113" s="28">
        <f t="shared" si="7"/>
        <v>0</v>
      </c>
      <c r="N113" s="41">
        <f t="shared" si="8"/>
        <v>0</v>
      </c>
      <c r="O113" s="40">
        <f t="shared" si="13"/>
        <v>0</v>
      </c>
    </row>
    <row r="114" spans="2:15" ht="18" customHeight="1">
      <c r="B114" s="109" t="str">
        <f>IF('2.売上実績'!$B114="","",'2.売上実績'!$B114)</f>
        <v/>
      </c>
      <c r="C114" s="110" t="str">
        <f>IF('2.売上実績'!$C114="","",'2.売上実績'!$C114)</f>
        <v/>
      </c>
      <c r="D114" s="98" t="str">
        <f>IF(C114="","",VLOOKUP(C114,'4.製品一覧'!$B$4:$D$500,3,FALSE))</f>
        <v/>
      </c>
      <c r="E114" s="102">
        <f>IF(C114&lt;&gt;"",VLOOKUP(C114,'7.製品別原価'!$B$5:$J$500,8,FALSE),0)</f>
        <v>0</v>
      </c>
      <c r="F114" s="37">
        <f>IF(OR($K$2=0,K114=0),0,'1.全社費用'!$C$42/$K$2)</f>
        <v>0</v>
      </c>
      <c r="G114" s="37">
        <f t="shared" si="9"/>
        <v>0</v>
      </c>
      <c r="H114" s="38">
        <f t="shared" si="10"/>
        <v>0</v>
      </c>
      <c r="I114" s="39">
        <f t="shared" si="11"/>
        <v>0</v>
      </c>
      <c r="J114" s="40">
        <f t="shared" si="12"/>
        <v>0</v>
      </c>
      <c r="K114" s="111">
        <f>IF($B114="",0,'2.売上実績'!D114)</f>
        <v>0</v>
      </c>
      <c r="L114" s="111">
        <f>IF($B114="",0,'2.売上実績'!E114)</f>
        <v>0</v>
      </c>
      <c r="M114" s="28">
        <f t="shared" si="7"/>
        <v>0</v>
      </c>
      <c r="N114" s="41">
        <f t="shared" si="8"/>
        <v>0</v>
      </c>
      <c r="O114" s="40">
        <f t="shared" si="13"/>
        <v>0</v>
      </c>
    </row>
    <row r="115" spans="2:15" ht="18" customHeight="1">
      <c r="B115" s="109" t="str">
        <f>IF('2.売上実績'!$B115="","",'2.売上実績'!$B115)</f>
        <v/>
      </c>
      <c r="C115" s="110" t="str">
        <f>IF('2.売上実績'!$C115="","",'2.売上実績'!$C115)</f>
        <v/>
      </c>
      <c r="D115" s="98" t="str">
        <f>IF(C115="","",VLOOKUP(C115,'4.製品一覧'!$B$4:$D$500,3,FALSE))</f>
        <v/>
      </c>
      <c r="E115" s="102">
        <f>IF(C115&lt;&gt;"",VLOOKUP(C115,'7.製品別原価'!$B$5:$J$500,8,FALSE),0)</f>
        <v>0</v>
      </c>
      <c r="F115" s="37">
        <f>IF(OR($K$2=0,K115=0),0,'1.全社費用'!$C$42/$K$2)</f>
        <v>0</v>
      </c>
      <c r="G115" s="37">
        <f t="shared" si="9"/>
        <v>0</v>
      </c>
      <c r="H115" s="38">
        <f t="shared" si="10"/>
        <v>0</v>
      </c>
      <c r="I115" s="39">
        <f t="shared" si="11"/>
        <v>0</v>
      </c>
      <c r="J115" s="40">
        <f t="shared" si="12"/>
        <v>0</v>
      </c>
      <c r="K115" s="111">
        <f>IF($B115="",0,'2.売上実績'!D115)</f>
        <v>0</v>
      </c>
      <c r="L115" s="111">
        <f>IF($B115="",0,'2.売上実績'!E115)</f>
        <v>0</v>
      </c>
      <c r="M115" s="28">
        <f t="shared" si="7"/>
        <v>0</v>
      </c>
      <c r="N115" s="41">
        <f t="shared" si="8"/>
        <v>0</v>
      </c>
      <c r="O115" s="40">
        <f t="shared" si="13"/>
        <v>0</v>
      </c>
    </row>
    <row r="116" spans="2:15" ht="18" customHeight="1">
      <c r="B116" s="109" t="str">
        <f>IF('2.売上実績'!$B116="","",'2.売上実績'!$B116)</f>
        <v/>
      </c>
      <c r="C116" s="110" t="str">
        <f>IF('2.売上実績'!$C116="","",'2.売上実績'!$C116)</f>
        <v/>
      </c>
      <c r="D116" s="98" t="str">
        <f>IF(C116="","",VLOOKUP(C116,'4.製品一覧'!$B$4:$D$500,3,FALSE))</f>
        <v/>
      </c>
      <c r="E116" s="102">
        <f>IF(C116&lt;&gt;"",VLOOKUP(C116,'7.製品別原価'!$B$5:$J$500,8,FALSE),0)</f>
        <v>0</v>
      </c>
      <c r="F116" s="37">
        <f>IF(OR($K$2=0,K116=0),0,'1.全社費用'!$C$42/$K$2)</f>
        <v>0</v>
      </c>
      <c r="G116" s="37">
        <f t="shared" si="9"/>
        <v>0</v>
      </c>
      <c r="H116" s="38">
        <f t="shared" si="10"/>
        <v>0</v>
      </c>
      <c r="I116" s="39">
        <f t="shared" si="11"/>
        <v>0</v>
      </c>
      <c r="J116" s="40">
        <f t="shared" si="12"/>
        <v>0</v>
      </c>
      <c r="K116" s="111">
        <f>IF($B116="",0,'2.売上実績'!D116)</f>
        <v>0</v>
      </c>
      <c r="L116" s="111">
        <f>IF($B116="",0,'2.売上実績'!E116)</f>
        <v>0</v>
      </c>
      <c r="M116" s="28">
        <f t="shared" si="7"/>
        <v>0</v>
      </c>
      <c r="N116" s="41">
        <f t="shared" si="8"/>
        <v>0</v>
      </c>
      <c r="O116" s="40">
        <f t="shared" si="13"/>
        <v>0</v>
      </c>
    </row>
    <row r="117" spans="2:15" ht="18" customHeight="1">
      <c r="B117" s="109" t="str">
        <f>IF('2.売上実績'!$B117="","",'2.売上実績'!$B117)</f>
        <v/>
      </c>
      <c r="C117" s="110" t="str">
        <f>IF('2.売上実績'!$C117="","",'2.売上実績'!$C117)</f>
        <v/>
      </c>
      <c r="D117" s="98" t="str">
        <f>IF(C117="","",VLOOKUP(C117,'4.製品一覧'!$B$4:$D$500,3,FALSE))</f>
        <v/>
      </c>
      <c r="E117" s="102">
        <f>IF(C117&lt;&gt;"",VLOOKUP(C117,'7.製品別原価'!$B$5:$J$500,8,FALSE),0)</f>
        <v>0</v>
      </c>
      <c r="F117" s="37">
        <f>IF(OR($K$2=0,K117=0),0,'1.全社費用'!$C$42/$K$2)</f>
        <v>0</v>
      </c>
      <c r="G117" s="37">
        <f t="shared" si="9"/>
        <v>0</v>
      </c>
      <c r="H117" s="38">
        <f t="shared" si="10"/>
        <v>0</v>
      </c>
      <c r="I117" s="39">
        <f t="shared" si="11"/>
        <v>0</v>
      </c>
      <c r="J117" s="40">
        <f t="shared" si="12"/>
        <v>0</v>
      </c>
      <c r="K117" s="111">
        <f>IF($B117="",0,'2.売上実績'!D117)</f>
        <v>0</v>
      </c>
      <c r="L117" s="111">
        <f>IF($B117="",0,'2.売上実績'!E117)</f>
        <v>0</v>
      </c>
      <c r="M117" s="28">
        <f t="shared" si="7"/>
        <v>0</v>
      </c>
      <c r="N117" s="41">
        <f t="shared" si="8"/>
        <v>0</v>
      </c>
      <c r="O117" s="40">
        <f t="shared" si="13"/>
        <v>0</v>
      </c>
    </row>
    <row r="118" spans="2:15" ht="18" customHeight="1">
      <c r="B118" s="109" t="str">
        <f>IF('2.売上実績'!$B118="","",'2.売上実績'!$B118)</f>
        <v/>
      </c>
      <c r="C118" s="110" t="str">
        <f>IF('2.売上実績'!$C118="","",'2.売上実績'!$C118)</f>
        <v/>
      </c>
      <c r="D118" s="98" t="str">
        <f>IF(C118="","",VLOOKUP(C118,'4.製品一覧'!$B$4:$D$500,3,FALSE))</f>
        <v/>
      </c>
      <c r="E118" s="102">
        <f>IF(C118&lt;&gt;"",VLOOKUP(C118,'7.製品別原価'!$B$5:$J$500,8,FALSE),0)</f>
        <v>0</v>
      </c>
      <c r="F118" s="37">
        <f>IF(OR($K$2=0,K118=0),0,'1.全社費用'!$C$42/$K$2)</f>
        <v>0</v>
      </c>
      <c r="G118" s="37">
        <f t="shared" si="9"/>
        <v>0</v>
      </c>
      <c r="H118" s="38">
        <f t="shared" si="10"/>
        <v>0</v>
      </c>
      <c r="I118" s="39">
        <f t="shared" si="11"/>
        <v>0</v>
      </c>
      <c r="J118" s="40">
        <f t="shared" si="12"/>
        <v>0</v>
      </c>
      <c r="K118" s="111">
        <f>IF($B118="",0,'2.売上実績'!D118)</f>
        <v>0</v>
      </c>
      <c r="L118" s="111">
        <f>IF($B118="",0,'2.売上実績'!E118)</f>
        <v>0</v>
      </c>
      <c r="M118" s="28">
        <f t="shared" si="7"/>
        <v>0</v>
      </c>
      <c r="N118" s="41">
        <f t="shared" si="8"/>
        <v>0</v>
      </c>
      <c r="O118" s="40">
        <f t="shared" si="13"/>
        <v>0</v>
      </c>
    </row>
    <row r="119" spans="2:15" ht="18" customHeight="1">
      <c r="B119" s="109" t="str">
        <f>IF('2.売上実績'!$B119="","",'2.売上実績'!$B119)</f>
        <v/>
      </c>
      <c r="C119" s="110" t="str">
        <f>IF('2.売上実績'!$C119="","",'2.売上実績'!$C119)</f>
        <v/>
      </c>
      <c r="D119" s="98" t="str">
        <f>IF(C119="","",VLOOKUP(C119,'4.製品一覧'!$B$4:$D$500,3,FALSE))</f>
        <v/>
      </c>
      <c r="E119" s="102">
        <f>IF(C119&lt;&gt;"",VLOOKUP(C119,'7.製品別原価'!$B$5:$J$500,8,FALSE),0)</f>
        <v>0</v>
      </c>
      <c r="F119" s="37">
        <f>IF(OR($K$2=0,K119=0),0,'1.全社費用'!$C$42/$K$2)</f>
        <v>0</v>
      </c>
      <c r="G119" s="37">
        <f t="shared" si="9"/>
        <v>0</v>
      </c>
      <c r="H119" s="38">
        <f t="shared" si="10"/>
        <v>0</v>
      </c>
      <c r="I119" s="39">
        <f t="shared" si="11"/>
        <v>0</v>
      </c>
      <c r="J119" s="40">
        <f t="shared" si="12"/>
        <v>0</v>
      </c>
      <c r="K119" s="111">
        <f>IF($B119="",0,'2.売上実績'!D119)</f>
        <v>0</v>
      </c>
      <c r="L119" s="111">
        <f>IF($B119="",0,'2.売上実績'!E119)</f>
        <v>0</v>
      </c>
      <c r="M119" s="28">
        <f t="shared" si="7"/>
        <v>0</v>
      </c>
      <c r="N119" s="41">
        <f t="shared" si="8"/>
        <v>0</v>
      </c>
      <c r="O119" s="40">
        <f t="shared" si="13"/>
        <v>0</v>
      </c>
    </row>
    <row r="120" spans="2:15" ht="18" customHeight="1">
      <c r="B120" s="109" t="str">
        <f>IF('2.売上実績'!$B120="","",'2.売上実績'!$B120)</f>
        <v/>
      </c>
      <c r="C120" s="110" t="str">
        <f>IF('2.売上実績'!$C120="","",'2.売上実績'!$C120)</f>
        <v/>
      </c>
      <c r="D120" s="98" t="str">
        <f>IF(C120="","",VLOOKUP(C120,'4.製品一覧'!$B$4:$D$500,3,FALSE))</f>
        <v/>
      </c>
      <c r="E120" s="102">
        <f>IF(C120&lt;&gt;"",VLOOKUP(C120,'7.製品別原価'!$B$5:$J$500,8,FALSE),0)</f>
        <v>0</v>
      </c>
      <c r="F120" s="37">
        <f>IF(OR($K$2=0,K120=0),0,'1.全社費用'!$C$42/$K$2)</f>
        <v>0</v>
      </c>
      <c r="G120" s="37">
        <f t="shared" si="9"/>
        <v>0</v>
      </c>
      <c r="H120" s="38">
        <f t="shared" si="10"/>
        <v>0</v>
      </c>
      <c r="I120" s="39">
        <f t="shared" si="11"/>
        <v>0</v>
      </c>
      <c r="J120" s="40">
        <f t="shared" si="12"/>
        <v>0</v>
      </c>
      <c r="K120" s="111">
        <f>IF($B120="",0,'2.売上実績'!D120)</f>
        <v>0</v>
      </c>
      <c r="L120" s="111">
        <f>IF($B120="",0,'2.売上実績'!E120)</f>
        <v>0</v>
      </c>
      <c r="M120" s="28">
        <f t="shared" si="7"/>
        <v>0</v>
      </c>
      <c r="N120" s="41">
        <f t="shared" si="8"/>
        <v>0</v>
      </c>
      <c r="O120" s="40">
        <f t="shared" si="13"/>
        <v>0</v>
      </c>
    </row>
    <row r="121" spans="2:15" ht="18" customHeight="1">
      <c r="B121" s="109" t="str">
        <f>IF('2.売上実績'!$B121="","",'2.売上実績'!$B121)</f>
        <v/>
      </c>
      <c r="C121" s="110" t="str">
        <f>IF('2.売上実績'!$C121="","",'2.売上実績'!$C121)</f>
        <v/>
      </c>
      <c r="D121" s="98" t="str">
        <f>IF(C121="","",VLOOKUP(C121,'4.製品一覧'!$B$4:$D$500,3,FALSE))</f>
        <v/>
      </c>
      <c r="E121" s="102">
        <f>IF(C121&lt;&gt;"",VLOOKUP(C121,'7.製品別原価'!$B$5:$J$500,8,FALSE),0)</f>
        <v>0</v>
      </c>
      <c r="F121" s="37">
        <f>IF(OR($K$2=0,K121=0),0,'1.全社費用'!$C$42/$K$2)</f>
        <v>0</v>
      </c>
      <c r="G121" s="37">
        <f t="shared" si="9"/>
        <v>0</v>
      </c>
      <c r="H121" s="38">
        <f t="shared" si="10"/>
        <v>0</v>
      </c>
      <c r="I121" s="39">
        <f t="shared" si="11"/>
        <v>0</v>
      </c>
      <c r="J121" s="40">
        <f t="shared" si="12"/>
        <v>0</v>
      </c>
      <c r="K121" s="111">
        <f>IF($B121="",0,'2.売上実績'!D121)</f>
        <v>0</v>
      </c>
      <c r="L121" s="111">
        <f>IF($B121="",0,'2.売上実績'!E121)</f>
        <v>0</v>
      </c>
      <c r="M121" s="28">
        <f t="shared" si="7"/>
        <v>0</v>
      </c>
      <c r="N121" s="41">
        <f t="shared" si="8"/>
        <v>0</v>
      </c>
      <c r="O121" s="40">
        <f t="shared" si="13"/>
        <v>0</v>
      </c>
    </row>
    <row r="122" spans="2:15" ht="18" customHeight="1">
      <c r="B122" s="109" t="str">
        <f>IF('2.売上実績'!$B122="","",'2.売上実績'!$B122)</f>
        <v/>
      </c>
      <c r="C122" s="110" t="str">
        <f>IF('2.売上実績'!$C122="","",'2.売上実績'!$C122)</f>
        <v/>
      </c>
      <c r="D122" s="98" t="str">
        <f>IF(C122="","",VLOOKUP(C122,'4.製品一覧'!$B$4:$D$500,3,FALSE))</f>
        <v/>
      </c>
      <c r="E122" s="102">
        <f>IF(C122&lt;&gt;"",VLOOKUP(C122,'7.製品別原価'!$B$5:$J$500,8,FALSE),0)</f>
        <v>0</v>
      </c>
      <c r="F122" s="37">
        <f>IF(OR($K$2=0,K122=0),0,'1.全社費用'!$C$42/$K$2)</f>
        <v>0</v>
      </c>
      <c r="G122" s="37">
        <f t="shared" si="9"/>
        <v>0</v>
      </c>
      <c r="H122" s="38">
        <f t="shared" si="10"/>
        <v>0</v>
      </c>
      <c r="I122" s="39">
        <f t="shared" si="11"/>
        <v>0</v>
      </c>
      <c r="J122" s="40">
        <f t="shared" si="12"/>
        <v>0</v>
      </c>
      <c r="K122" s="111">
        <f>IF($B122="",0,'2.売上実績'!D122)</f>
        <v>0</v>
      </c>
      <c r="L122" s="111">
        <f>IF($B122="",0,'2.売上実績'!E122)</f>
        <v>0</v>
      </c>
      <c r="M122" s="28">
        <f t="shared" si="7"/>
        <v>0</v>
      </c>
      <c r="N122" s="41">
        <f t="shared" si="8"/>
        <v>0</v>
      </c>
      <c r="O122" s="40">
        <f t="shared" si="13"/>
        <v>0</v>
      </c>
    </row>
    <row r="123" spans="2:15" ht="18" customHeight="1">
      <c r="B123" s="109" t="str">
        <f>IF('2.売上実績'!$B123="","",'2.売上実績'!$B123)</f>
        <v/>
      </c>
      <c r="C123" s="110" t="str">
        <f>IF('2.売上実績'!$C123="","",'2.売上実績'!$C123)</f>
        <v/>
      </c>
      <c r="D123" s="98" t="str">
        <f>IF(C123="","",VLOOKUP(C123,'4.製品一覧'!$B$4:$D$500,3,FALSE))</f>
        <v/>
      </c>
      <c r="E123" s="102">
        <f>IF(C123&lt;&gt;"",VLOOKUP(C123,'7.製品別原価'!$B$5:$J$500,8,FALSE),0)</f>
        <v>0</v>
      </c>
      <c r="F123" s="37">
        <f>IF(OR($K$2=0,K123=0),0,'1.全社費用'!$C$42/$K$2)</f>
        <v>0</v>
      </c>
      <c r="G123" s="37">
        <f t="shared" si="9"/>
        <v>0</v>
      </c>
      <c r="H123" s="38">
        <f t="shared" si="10"/>
        <v>0</v>
      </c>
      <c r="I123" s="39">
        <f t="shared" si="11"/>
        <v>0</v>
      </c>
      <c r="J123" s="40">
        <f t="shared" si="12"/>
        <v>0</v>
      </c>
      <c r="K123" s="111">
        <f>IF($B123="",0,'2.売上実績'!D123)</f>
        <v>0</v>
      </c>
      <c r="L123" s="111">
        <f>IF($B123="",0,'2.売上実績'!E123)</f>
        <v>0</v>
      </c>
      <c r="M123" s="28">
        <f t="shared" si="7"/>
        <v>0</v>
      </c>
      <c r="N123" s="41">
        <f t="shared" si="8"/>
        <v>0</v>
      </c>
      <c r="O123" s="40">
        <f t="shared" si="13"/>
        <v>0</v>
      </c>
    </row>
    <row r="124" spans="2:15" ht="18" customHeight="1">
      <c r="B124" s="109" t="str">
        <f>IF('2.売上実績'!$B124="","",'2.売上実績'!$B124)</f>
        <v/>
      </c>
      <c r="C124" s="110" t="str">
        <f>IF('2.売上実績'!$C124="","",'2.売上実績'!$C124)</f>
        <v/>
      </c>
      <c r="D124" s="98" t="str">
        <f>IF(C124="","",VLOOKUP(C124,'4.製品一覧'!$B$4:$D$500,3,FALSE))</f>
        <v/>
      </c>
      <c r="E124" s="102">
        <f>IF(C124&lt;&gt;"",VLOOKUP(C124,'7.製品別原価'!$B$5:$J$500,8,FALSE),0)</f>
        <v>0</v>
      </c>
      <c r="F124" s="37">
        <f>IF(OR($K$2=0,K124=0),0,'1.全社費用'!$C$42/$K$2)</f>
        <v>0</v>
      </c>
      <c r="G124" s="37">
        <f t="shared" si="9"/>
        <v>0</v>
      </c>
      <c r="H124" s="38">
        <f t="shared" si="10"/>
        <v>0</v>
      </c>
      <c r="I124" s="39">
        <f t="shared" si="11"/>
        <v>0</v>
      </c>
      <c r="J124" s="40">
        <f t="shared" si="12"/>
        <v>0</v>
      </c>
      <c r="K124" s="111">
        <f>IF($B124="",0,'2.売上実績'!D124)</f>
        <v>0</v>
      </c>
      <c r="L124" s="111">
        <f>IF($B124="",0,'2.売上実績'!E124)</f>
        <v>0</v>
      </c>
      <c r="M124" s="28">
        <f t="shared" si="7"/>
        <v>0</v>
      </c>
      <c r="N124" s="41">
        <f t="shared" si="8"/>
        <v>0</v>
      </c>
      <c r="O124" s="40">
        <f t="shared" si="13"/>
        <v>0</v>
      </c>
    </row>
    <row r="125" spans="2:15" ht="18" customHeight="1">
      <c r="B125" s="109" t="str">
        <f>IF('2.売上実績'!$B125="","",'2.売上実績'!$B125)</f>
        <v/>
      </c>
      <c r="C125" s="110" t="str">
        <f>IF('2.売上実績'!$C125="","",'2.売上実績'!$C125)</f>
        <v/>
      </c>
      <c r="D125" s="98" t="str">
        <f>IF(C125="","",VLOOKUP(C125,'4.製品一覧'!$B$4:$D$500,3,FALSE))</f>
        <v/>
      </c>
      <c r="E125" s="102">
        <f>IF(C125&lt;&gt;"",VLOOKUP(C125,'7.製品別原価'!$B$5:$J$500,8,FALSE),0)</f>
        <v>0</v>
      </c>
      <c r="F125" s="37">
        <f>IF(OR($K$2=0,K125=0),0,'1.全社費用'!$C$42/$K$2)</f>
        <v>0</v>
      </c>
      <c r="G125" s="37">
        <f t="shared" si="9"/>
        <v>0</v>
      </c>
      <c r="H125" s="38">
        <f t="shared" si="10"/>
        <v>0</v>
      </c>
      <c r="I125" s="39">
        <f t="shared" si="11"/>
        <v>0</v>
      </c>
      <c r="J125" s="40">
        <f t="shared" si="12"/>
        <v>0</v>
      </c>
      <c r="K125" s="111">
        <f>IF($B125="",0,'2.売上実績'!D125)</f>
        <v>0</v>
      </c>
      <c r="L125" s="111">
        <f>IF($B125="",0,'2.売上実績'!E125)</f>
        <v>0</v>
      </c>
      <c r="M125" s="28">
        <f t="shared" si="7"/>
        <v>0</v>
      </c>
      <c r="N125" s="41">
        <f t="shared" si="8"/>
        <v>0</v>
      </c>
      <c r="O125" s="40">
        <f t="shared" si="13"/>
        <v>0</v>
      </c>
    </row>
    <row r="126" spans="2:15" ht="18" customHeight="1">
      <c r="B126" s="109" t="str">
        <f>IF('2.売上実績'!$B126="","",'2.売上実績'!$B126)</f>
        <v/>
      </c>
      <c r="C126" s="110" t="str">
        <f>IF('2.売上実績'!$C126="","",'2.売上実績'!$C126)</f>
        <v/>
      </c>
      <c r="D126" s="98" t="str">
        <f>IF(C126="","",VLOOKUP(C126,'4.製品一覧'!$B$4:$D$500,3,FALSE))</f>
        <v/>
      </c>
      <c r="E126" s="102">
        <f>IF(C126&lt;&gt;"",VLOOKUP(C126,'7.製品別原価'!$B$5:$J$500,8,FALSE),0)</f>
        <v>0</v>
      </c>
      <c r="F126" s="37">
        <f>IF(OR($K$2=0,K126=0),0,'1.全社費用'!$C$42/$K$2)</f>
        <v>0</v>
      </c>
      <c r="G126" s="37">
        <f t="shared" si="9"/>
        <v>0</v>
      </c>
      <c r="H126" s="38">
        <f t="shared" si="10"/>
        <v>0</v>
      </c>
      <c r="I126" s="39">
        <f t="shared" si="11"/>
        <v>0</v>
      </c>
      <c r="J126" s="40">
        <f t="shared" si="12"/>
        <v>0</v>
      </c>
      <c r="K126" s="111">
        <f>IF($B126="",0,'2.売上実績'!D126)</f>
        <v>0</v>
      </c>
      <c r="L126" s="111">
        <f>IF($B126="",0,'2.売上実績'!E126)</f>
        <v>0</v>
      </c>
      <c r="M126" s="28">
        <f t="shared" si="7"/>
        <v>0</v>
      </c>
      <c r="N126" s="41">
        <f t="shared" si="8"/>
        <v>0</v>
      </c>
      <c r="O126" s="40">
        <f t="shared" si="13"/>
        <v>0</v>
      </c>
    </row>
    <row r="127" spans="2:15" ht="18" customHeight="1">
      <c r="B127" s="109" t="str">
        <f>IF('2.売上実績'!$B127="","",'2.売上実績'!$B127)</f>
        <v/>
      </c>
      <c r="C127" s="110" t="str">
        <f>IF('2.売上実績'!$C127="","",'2.売上実績'!$C127)</f>
        <v/>
      </c>
      <c r="D127" s="98" t="str">
        <f>IF(C127="","",VLOOKUP(C127,'4.製品一覧'!$B$4:$D$500,3,FALSE))</f>
        <v/>
      </c>
      <c r="E127" s="102">
        <f>IF(C127&lt;&gt;"",VLOOKUP(C127,'7.製品別原価'!$B$5:$J$500,8,FALSE),0)</f>
        <v>0</v>
      </c>
      <c r="F127" s="37">
        <f>IF(OR($K$2=0,K127=0),0,'1.全社費用'!$C$42/$K$2)</f>
        <v>0</v>
      </c>
      <c r="G127" s="37">
        <f t="shared" si="9"/>
        <v>0</v>
      </c>
      <c r="H127" s="38">
        <f t="shared" si="10"/>
        <v>0</v>
      </c>
      <c r="I127" s="39">
        <f t="shared" si="11"/>
        <v>0</v>
      </c>
      <c r="J127" s="40">
        <f t="shared" si="12"/>
        <v>0</v>
      </c>
      <c r="K127" s="111">
        <f>IF($B127="",0,'2.売上実績'!D127)</f>
        <v>0</v>
      </c>
      <c r="L127" s="111">
        <f>IF($B127="",0,'2.売上実績'!E127)</f>
        <v>0</v>
      </c>
      <c r="M127" s="28">
        <f t="shared" si="7"/>
        <v>0</v>
      </c>
      <c r="N127" s="41">
        <f t="shared" si="8"/>
        <v>0</v>
      </c>
      <c r="O127" s="40">
        <f t="shared" si="13"/>
        <v>0</v>
      </c>
    </row>
    <row r="128" spans="2:15" ht="18" customHeight="1">
      <c r="B128" s="109" t="str">
        <f>IF('2.売上実績'!$B128="","",'2.売上実績'!$B128)</f>
        <v/>
      </c>
      <c r="C128" s="110" t="str">
        <f>IF('2.売上実績'!$C128="","",'2.売上実績'!$C128)</f>
        <v/>
      </c>
      <c r="D128" s="98" t="str">
        <f>IF(C128="","",VLOOKUP(C128,'4.製品一覧'!$B$4:$D$500,3,FALSE))</f>
        <v/>
      </c>
      <c r="E128" s="102">
        <f>IF(C128&lt;&gt;"",VLOOKUP(C128,'7.製品別原価'!$B$5:$J$500,8,FALSE),0)</f>
        <v>0</v>
      </c>
      <c r="F128" s="37">
        <f>IF(OR($K$2=0,K128=0),0,'1.全社費用'!$C$42/$K$2)</f>
        <v>0</v>
      </c>
      <c r="G128" s="37">
        <f t="shared" si="9"/>
        <v>0</v>
      </c>
      <c r="H128" s="38">
        <f t="shared" si="10"/>
        <v>0</v>
      </c>
      <c r="I128" s="39">
        <f t="shared" si="11"/>
        <v>0</v>
      </c>
      <c r="J128" s="40">
        <f t="shared" si="12"/>
        <v>0</v>
      </c>
      <c r="K128" s="111">
        <f>IF($B128="",0,'2.売上実績'!D128)</f>
        <v>0</v>
      </c>
      <c r="L128" s="111">
        <f>IF($B128="",0,'2.売上実績'!E128)</f>
        <v>0</v>
      </c>
      <c r="M128" s="28">
        <f t="shared" si="7"/>
        <v>0</v>
      </c>
      <c r="N128" s="41">
        <f t="shared" si="8"/>
        <v>0</v>
      </c>
      <c r="O128" s="40">
        <f t="shared" si="13"/>
        <v>0</v>
      </c>
    </row>
    <row r="129" spans="2:15" ht="18" customHeight="1">
      <c r="B129" s="109" t="str">
        <f>IF('2.売上実績'!$B129="","",'2.売上実績'!$B129)</f>
        <v/>
      </c>
      <c r="C129" s="110" t="str">
        <f>IF('2.売上実績'!$C129="","",'2.売上実績'!$C129)</f>
        <v/>
      </c>
      <c r="D129" s="98" t="str">
        <f>IF(C129="","",VLOOKUP(C129,'4.製品一覧'!$B$4:$D$500,3,FALSE))</f>
        <v/>
      </c>
      <c r="E129" s="102">
        <f>IF(C129&lt;&gt;"",VLOOKUP(C129,'7.製品別原価'!$B$5:$J$500,8,FALSE),0)</f>
        <v>0</v>
      </c>
      <c r="F129" s="37">
        <f>IF(OR($K$2=0,K129=0),0,'1.全社費用'!$C$42/$K$2)</f>
        <v>0</v>
      </c>
      <c r="G129" s="37">
        <f t="shared" si="9"/>
        <v>0</v>
      </c>
      <c r="H129" s="38">
        <f t="shared" si="10"/>
        <v>0</v>
      </c>
      <c r="I129" s="39">
        <f t="shared" si="11"/>
        <v>0</v>
      </c>
      <c r="J129" s="40">
        <f t="shared" si="12"/>
        <v>0</v>
      </c>
      <c r="K129" s="111">
        <f>IF($B129="",0,'2.売上実績'!D129)</f>
        <v>0</v>
      </c>
      <c r="L129" s="111">
        <f>IF($B129="",0,'2.売上実績'!E129)</f>
        <v>0</v>
      </c>
      <c r="M129" s="28">
        <f t="shared" si="7"/>
        <v>0</v>
      </c>
      <c r="N129" s="41">
        <f t="shared" si="8"/>
        <v>0</v>
      </c>
      <c r="O129" s="40">
        <f t="shared" si="13"/>
        <v>0</v>
      </c>
    </row>
    <row r="130" spans="2:15" ht="18" customHeight="1">
      <c r="B130" s="109" t="str">
        <f>IF('2.売上実績'!$B130="","",'2.売上実績'!$B130)</f>
        <v/>
      </c>
      <c r="C130" s="110" t="str">
        <f>IF('2.売上実績'!$C130="","",'2.売上実績'!$C130)</f>
        <v/>
      </c>
      <c r="D130" s="98" t="str">
        <f>IF(C130="","",VLOOKUP(C130,'4.製品一覧'!$B$4:$D$500,3,FALSE))</f>
        <v/>
      </c>
      <c r="E130" s="102">
        <f>IF(C130&lt;&gt;"",VLOOKUP(C130,'7.製品別原価'!$B$5:$J$500,8,FALSE),0)</f>
        <v>0</v>
      </c>
      <c r="F130" s="37">
        <f>IF(OR($K$2=0,K130=0),0,'1.全社費用'!$C$42/$K$2)</f>
        <v>0</v>
      </c>
      <c r="G130" s="37">
        <f t="shared" si="9"/>
        <v>0</v>
      </c>
      <c r="H130" s="38">
        <f t="shared" si="10"/>
        <v>0</v>
      </c>
      <c r="I130" s="39">
        <f t="shared" si="11"/>
        <v>0</v>
      </c>
      <c r="J130" s="40">
        <f t="shared" si="12"/>
        <v>0</v>
      </c>
      <c r="K130" s="111">
        <f>IF($B130="",0,'2.売上実績'!D130)</f>
        <v>0</v>
      </c>
      <c r="L130" s="111">
        <f>IF($B130="",0,'2.売上実績'!E130)</f>
        <v>0</v>
      </c>
      <c r="M130" s="28">
        <f t="shared" si="7"/>
        <v>0</v>
      </c>
      <c r="N130" s="41">
        <f t="shared" si="8"/>
        <v>0</v>
      </c>
      <c r="O130" s="40">
        <f t="shared" si="13"/>
        <v>0</v>
      </c>
    </row>
    <row r="131" spans="2:15" ht="18" customHeight="1">
      <c r="B131" s="109" t="str">
        <f>IF('2.売上実績'!$B131="","",'2.売上実績'!$B131)</f>
        <v/>
      </c>
      <c r="C131" s="110" t="str">
        <f>IF('2.売上実績'!$C131="","",'2.売上実績'!$C131)</f>
        <v/>
      </c>
      <c r="D131" s="98" t="str">
        <f>IF(C131="","",VLOOKUP(C131,'4.製品一覧'!$B$4:$D$500,3,FALSE))</f>
        <v/>
      </c>
      <c r="E131" s="102">
        <f>IF(C131&lt;&gt;"",VLOOKUP(C131,'7.製品別原価'!$B$5:$J$500,8,FALSE),0)</f>
        <v>0</v>
      </c>
      <c r="F131" s="37">
        <f>IF(OR($K$2=0,K131=0),0,'1.全社費用'!$C$42/$K$2)</f>
        <v>0</v>
      </c>
      <c r="G131" s="37">
        <f t="shared" si="9"/>
        <v>0</v>
      </c>
      <c r="H131" s="38">
        <f t="shared" si="10"/>
        <v>0</v>
      </c>
      <c r="I131" s="39">
        <f t="shared" si="11"/>
        <v>0</v>
      </c>
      <c r="J131" s="40">
        <f t="shared" si="12"/>
        <v>0</v>
      </c>
      <c r="K131" s="111">
        <f>IF($B131="",0,'2.売上実績'!D131)</f>
        <v>0</v>
      </c>
      <c r="L131" s="111">
        <f>IF($B131="",0,'2.売上実績'!E131)</f>
        <v>0</v>
      </c>
      <c r="M131" s="28">
        <f t="shared" si="7"/>
        <v>0</v>
      </c>
      <c r="N131" s="41">
        <f t="shared" si="8"/>
        <v>0</v>
      </c>
      <c r="O131" s="40">
        <f t="shared" si="13"/>
        <v>0</v>
      </c>
    </row>
    <row r="132" spans="2:15" ht="18" customHeight="1">
      <c r="B132" s="109" t="str">
        <f>IF('2.売上実績'!$B132="","",'2.売上実績'!$B132)</f>
        <v/>
      </c>
      <c r="C132" s="110" t="str">
        <f>IF('2.売上実績'!$C132="","",'2.売上実績'!$C132)</f>
        <v/>
      </c>
      <c r="D132" s="98" t="str">
        <f>IF(C132="","",VLOOKUP(C132,'4.製品一覧'!$B$4:$D$500,3,FALSE))</f>
        <v/>
      </c>
      <c r="E132" s="102">
        <f>IF(C132&lt;&gt;"",VLOOKUP(C132,'7.製品別原価'!$B$5:$J$500,8,FALSE),0)</f>
        <v>0</v>
      </c>
      <c r="F132" s="37">
        <f>IF(OR($K$2=0,K132=0),0,'1.全社費用'!$C$42/$K$2)</f>
        <v>0</v>
      </c>
      <c r="G132" s="37">
        <f t="shared" si="9"/>
        <v>0</v>
      </c>
      <c r="H132" s="38">
        <f t="shared" si="10"/>
        <v>0</v>
      </c>
      <c r="I132" s="39">
        <f t="shared" si="11"/>
        <v>0</v>
      </c>
      <c r="J132" s="40">
        <f t="shared" si="12"/>
        <v>0</v>
      </c>
      <c r="K132" s="111">
        <f>IF($B132="",0,'2.売上実績'!D132)</f>
        <v>0</v>
      </c>
      <c r="L132" s="111">
        <f>IF($B132="",0,'2.売上実績'!E132)</f>
        <v>0</v>
      </c>
      <c r="M132" s="28">
        <f t="shared" ref="M132:M195" si="14">G132*K132</f>
        <v>0</v>
      </c>
      <c r="N132" s="41">
        <f t="shared" ref="N132:N195" si="15">L132-M132</f>
        <v>0</v>
      </c>
      <c r="O132" s="40">
        <f t="shared" si="13"/>
        <v>0</v>
      </c>
    </row>
    <row r="133" spans="2:15" ht="18" customHeight="1">
      <c r="B133" s="109" t="str">
        <f>IF('2.売上実績'!$B133="","",'2.売上実績'!$B133)</f>
        <v/>
      </c>
      <c r="C133" s="110" t="str">
        <f>IF('2.売上実績'!$C133="","",'2.売上実績'!$C133)</f>
        <v/>
      </c>
      <c r="D133" s="98" t="str">
        <f>IF(C133="","",VLOOKUP(C133,'4.製品一覧'!$B$4:$D$500,3,FALSE))</f>
        <v/>
      </c>
      <c r="E133" s="102">
        <f>IF(C133&lt;&gt;"",VLOOKUP(C133,'7.製品別原価'!$B$5:$J$500,8,FALSE),0)</f>
        <v>0</v>
      </c>
      <c r="F133" s="37">
        <f>IF(OR($K$2=0,K133=0),0,'1.全社費用'!$C$42/$K$2)</f>
        <v>0</v>
      </c>
      <c r="G133" s="37">
        <f t="shared" ref="G133:G196" si="16">SUM(D133:F133)</f>
        <v>0</v>
      </c>
      <c r="H133" s="38">
        <f t="shared" ref="H133:H196" si="17">IF(K133=0,0,L133/K133)</f>
        <v>0</v>
      </c>
      <c r="I133" s="39">
        <f t="shared" ref="I133:I196" si="18">IF(K133=0,0,N133/K133)</f>
        <v>0</v>
      </c>
      <c r="J133" s="40">
        <f t="shared" ref="J133:J196" si="19">O133</f>
        <v>0</v>
      </c>
      <c r="K133" s="111">
        <f>IF($B133="",0,'2.売上実績'!D133)</f>
        <v>0</v>
      </c>
      <c r="L133" s="111">
        <f>IF($B133="",0,'2.売上実績'!E133)</f>
        <v>0</v>
      </c>
      <c r="M133" s="28">
        <f t="shared" si="14"/>
        <v>0</v>
      </c>
      <c r="N133" s="41">
        <f t="shared" si="15"/>
        <v>0</v>
      </c>
      <c r="O133" s="40">
        <f t="shared" ref="O133:O196" si="20">IF(OR(N133=0,L133=0),0,N133/L133)</f>
        <v>0</v>
      </c>
    </row>
    <row r="134" spans="2:15" ht="18" customHeight="1">
      <c r="B134" s="109" t="str">
        <f>IF('2.売上実績'!$B134="","",'2.売上実績'!$B134)</f>
        <v/>
      </c>
      <c r="C134" s="110" t="str">
        <f>IF('2.売上実績'!$C134="","",'2.売上実績'!$C134)</f>
        <v/>
      </c>
      <c r="D134" s="98" t="str">
        <f>IF(C134="","",VLOOKUP(C134,'4.製品一覧'!$B$4:$D$500,3,FALSE))</f>
        <v/>
      </c>
      <c r="E134" s="102">
        <f>IF(C134&lt;&gt;"",VLOOKUP(C134,'7.製品別原価'!$B$5:$J$500,8,FALSE),0)</f>
        <v>0</v>
      </c>
      <c r="F134" s="37">
        <f>IF(OR($K$2=0,K134=0),0,'1.全社費用'!$C$42/$K$2)</f>
        <v>0</v>
      </c>
      <c r="G134" s="37">
        <f t="shared" si="16"/>
        <v>0</v>
      </c>
      <c r="H134" s="38">
        <f t="shared" si="17"/>
        <v>0</v>
      </c>
      <c r="I134" s="39">
        <f t="shared" si="18"/>
        <v>0</v>
      </c>
      <c r="J134" s="40">
        <f t="shared" si="19"/>
        <v>0</v>
      </c>
      <c r="K134" s="111">
        <f>IF($B134="",0,'2.売上実績'!D134)</f>
        <v>0</v>
      </c>
      <c r="L134" s="111">
        <f>IF($B134="",0,'2.売上実績'!E134)</f>
        <v>0</v>
      </c>
      <c r="M134" s="28">
        <f t="shared" si="14"/>
        <v>0</v>
      </c>
      <c r="N134" s="41">
        <f t="shared" si="15"/>
        <v>0</v>
      </c>
      <c r="O134" s="40">
        <f t="shared" si="20"/>
        <v>0</v>
      </c>
    </row>
    <row r="135" spans="2:15" ht="18" customHeight="1">
      <c r="B135" s="109" t="str">
        <f>IF('2.売上実績'!$B135="","",'2.売上実績'!$B135)</f>
        <v/>
      </c>
      <c r="C135" s="110" t="str">
        <f>IF('2.売上実績'!$C135="","",'2.売上実績'!$C135)</f>
        <v/>
      </c>
      <c r="D135" s="98" t="str">
        <f>IF(C135="","",VLOOKUP(C135,'4.製品一覧'!$B$4:$D$500,3,FALSE))</f>
        <v/>
      </c>
      <c r="E135" s="102">
        <f>IF(C135&lt;&gt;"",VLOOKUP(C135,'7.製品別原価'!$B$5:$J$500,8,FALSE),0)</f>
        <v>0</v>
      </c>
      <c r="F135" s="37">
        <f>IF(OR($K$2=0,K135=0),0,'1.全社費用'!$C$42/$K$2)</f>
        <v>0</v>
      </c>
      <c r="G135" s="37">
        <f t="shared" si="16"/>
        <v>0</v>
      </c>
      <c r="H135" s="38">
        <f t="shared" si="17"/>
        <v>0</v>
      </c>
      <c r="I135" s="39">
        <f t="shared" si="18"/>
        <v>0</v>
      </c>
      <c r="J135" s="40">
        <f t="shared" si="19"/>
        <v>0</v>
      </c>
      <c r="K135" s="111">
        <f>IF($B135="",0,'2.売上実績'!D135)</f>
        <v>0</v>
      </c>
      <c r="L135" s="111">
        <f>IF($B135="",0,'2.売上実績'!E135)</f>
        <v>0</v>
      </c>
      <c r="M135" s="28">
        <f t="shared" si="14"/>
        <v>0</v>
      </c>
      <c r="N135" s="41">
        <f t="shared" si="15"/>
        <v>0</v>
      </c>
      <c r="O135" s="40">
        <f t="shared" si="20"/>
        <v>0</v>
      </c>
    </row>
    <row r="136" spans="2:15" ht="18" customHeight="1">
      <c r="B136" s="109" t="str">
        <f>IF('2.売上実績'!$B136="","",'2.売上実績'!$B136)</f>
        <v/>
      </c>
      <c r="C136" s="110" t="str">
        <f>IF('2.売上実績'!$C136="","",'2.売上実績'!$C136)</f>
        <v/>
      </c>
      <c r="D136" s="98" t="str">
        <f>IF(C136="","",VLOOKUP(C136,'4.製品一覧'!$B$4:$D$500,3,FALSE))</f>
        <v/>
      </c>
      <c r="E136" s="102">
        <f>IF(C136&lt;&gt;"",VLOOKUP(C136,'7.製品別原価'!$B$5:$J$500,8,FALSE),0)</f>
        <v>0</v>
      </c>
      <c r="F136" s="37">
        <f>IF(OR($K$2=0,K136=0),0,'1.全社費用'!$C$42/$K$2)</f>
        <v>0</v>
      </c>
      <c r="G136" s="37">
        <f t="shared" si="16"/>
        <v>0</v>
      </c>
      <c r="H136" s="38">
        <f t="shared" si="17"/>
        <v>0</v>
      </c>
      <c r="I136" s="39">
        <f t="shared" si="18"/>
        <v>0</v>
      </c>
      <c r="J136" s="40">
        <f t="shared" si="19"/>
        <v>0</v>
      </c>
      <c r="K136" s="111">
        <f>IF($B136="",0,'2.売上実績'!D136)</f>
        <v>0</v>
      </c>
      <c r="L136" s="111">
        <f>IF($B136="",0,'2.売上実績'!E136)</f>
        <v>0</v>
      </c>
      <c r="M136" s="28">
        <f t="shared" si="14"/>
        <v>0</v>
      </c>
      <c r="N136" s="41">
        <f t="shared" si="15"/>
        <v>0</v>
      </c>
      <c r="O136" s="40">
        <f t="shared" si="20"/>
        <v>0</v>
      </c>
    </row>
    <row r="137" spans="2:15" ht="18" customHeight="1">
      <c r="B137" s="109" t="str">
        <f>IF('2.売上実績'!$B137="","",'2.売上実績'!$B137)</f>
        <v/>
      </c>
      <c r="C137" s="110" t="str">
        <f>IF('2.売上実績'!$C137="","",'2.売上実績'!$C137)</f>
        <v/>
      </c>
      <c r="D137" s="98" t="str">
        <f>IF(C137="","",VLOOKUP(C137,'4.製品一覧'!$B$4:$D$500,3,FALSE))</f>
        <v/>
      </c>
      <c r="E137" s="102">
        <f>IF(C137&lt;&gt;"",VLOOKUP(C137,'7.製品別原価'!$B$5:$J$500,8,FALSE),0)</f>
        <v>0</v>
      </c>
      <c r="F137" s="37">
        <f>IF(OR($K$2=0,K137=0),0,'1.全社費用'!$C$42/$K$2)</f>
        <v>0</v>
      </c>
      <c r="G137" s="37">
        <f t="shared" si="16"/>
        <v>0</v>
      </c>
      <c r="H137" s="38">
        <f t="shared" si="17"/>
        <v>0</v>
      </c>
      <c r="I137" s="39">
        <f t="shared" si="18"/>
        <v>0</v>
      </c>
      <c r="J137" s="40">
        <f t="shared" si="19"/>
        <v>0</v>
      </c>
      <c r="K137" s="111">
        <f>IF($B137="",0,'2.売上実績'!D137)</f>
        <v>0</v>
      </c>
      <c r="L137" s="111">
        <f>IF($B137="",0,'2.売上実績'!E137)</f>
        <v>0</v>
      </c>
      <c r="M137" s="28">
        <f t="shared" si="14"/>
        <v>0</v>
      </c>
      <c r="N137" s="41">
        <f t="shared" si="15"/>
        <v>0</v>
      </c>
      <c r="O137" s="40">
        <f t="shared" si="20"/>
        <v>0</v>
      </c>
    </row>
    <row r="138" spans="2:15" ht="18" customHeight="1">
      <c r="B138" s="109" t="str">
        <f>IF('2.売上実績'!$B138="","",'2.売上実績'!$B138)</f>
        <v/>
      </c>
      <c r="C138" s="110" t="str">
        <f>IF('2.売上実績'!$C138="","",'2.売上実績'!$C138)</f>
        <v/>
      </c>
      <c r="D138" s="98" t="str">
        <f>IF(C138="","",VLOOKUP(C138,'4.製品一覧'!$B$4:$D$500,3,FALSE))</f>
        <v/>
      </c>
      <c r="E138" s="102">
        <f>IF(C138&lt;&gt;"",VLOOKUP(C138,'7.製品別原価'!$B$5:$J$500,8,FALSE),0)</f>
        <v>0</v>
      </c>
      <c r="F138" s="37">
        <f>IF(OR($K$2=0,K138=0),0,'1.全社費用'!$C$42/$K$2)</f>
        <v>0</v>
      </c>
      <c r="G138" s="37">
        <f t="shared" si="16"/>
        <v>0</v>
      </c>
      <c r="H138" s="38">
        <f t="shared" si="17"/>
        <v>0</v>
      </c>
      <c r="I138" s="39">
        <f t="shared" si="18"/>
        <v>0</v>
      </c>
      <c r="J138" s="40">
        <f t="shared" si="19"/>
        <v>0</v>
      </c>
      <c r="K138" s="111">
        <f>IF($B138="",0,'2.売上実績'!D138)</f>
        <v>0</v>
      </c>
      <c r="L138" s="111">
        <f>IF($B138="",0,'2.売上実績'!E138)</f>
        <v>0</v>
      </c>
      <c r="M138" s="28">
        <f t="shared" si="14"/>
        <v>0</v>
      </c>
      <c r="N138" s="41">
        <f t="shared" si="15"/>
        <v>0</v>
      </c>
      <c r="O138" s="40">
        <f t="shared" si="20"/>
        <v>0</v>
      </c>
    </row>
    <row r="139" spans="2:15" ht="18" customHeight="1">
      <c r="B139" s="109" t="str">
        <f>IF('2.売上実績'!$B139="","",'2.売上実績'!$B139)</f>
        <v/>
      </c>
      <c r="C139" s="110" t="str">
        <f>IF('2.売上実績'!$C139="","",'2.売上実績'!$C139)</f>
        <v/>
      </c>
      <c r="D139" s="98" t="str">
        <f>IF(C139="","",VLOOKUP(C139,'4.製品一覧'!$B$4:$D$500,3,FALSE))</f>
        <v/>
      </c>
      <c r="E139" s="102">
        <f>IF(C139&lt;&gt;"",VLOOKUP(C139,'7.製品別原価'!$B$5:$J$500,8,FALSE),0)</f>
        <v>0</v>
      </c>
      <c r="F139" s="37">
        <f>IF(OR($K$2=0,K139=0),0,'1.全社費用'!$C$42/$K$2)</f>
        <v>0</v>
      </c>
      <c r="G139" s="37">
        <f t="shared" si="16"/>
        <v>0</v>
      </c>
      <c r="H139" s="38">
        <f t="shared" si="17"/>
        <v>0</v>
      </c>
      <c r="I139" s="39">
        <f t="shared" si="18"/>
        <v>0</v>
      </c>
      <c r="J139" s="40">
        <f t="shared" si="19"/>
        <v>0</v>
      </c>
      <c r="K139" s="111">
        <f>IF($B139="",0,'2.売上実績'!D139)</f>
        <v>0</v>
      </c>
      <c r="L139" s="111">
        <f>IF($B139="",0,'2.売上実績'!E139)</f>
        <v>0</v>
      </c>
      <c r="M139" s="28">
        <f t="shared" si="14"/>
        <v>0</v>
      </c>
      <c r="N139" s="41">
        <f t="shared" si="15"/>
        <v>0</v>
      </c>
      <c r="O139" s="40">
        <f t="shared" si="20"/>
        <v>0</v>
      </c>
    </row>
    <row r="140" spans="2:15" ht="18" customHeight="1">
      <c r="B140" s="109" t="str">
        <f>IF('2.売上実績'!$B140="","",'2.売上実績'!$B140)</f>
        <v/>
      </c>
      <c r="C140" s="110" t="str">
        <f>IF('2.売上実績'!$C140="","",'2.売上実績'!$C140)</f>
        <v/>
      </c>
      <c r="D140" s="98" t="str">
        <f>IF(C140="","",VLOOKUP(C140,'4.製品一覧'!$B$4:$D$500,3,FALSE))</f>
        <v/>
      </c>
      <c r="E140" s="102">
        <f>IF(C140&lt;&gt;"",VLOOKUP(C140,'7.製品別原価'!$B$5:$J$500,8,FALSE),0)</f>
        <v>0</v>
      </c>
      <c r="F140" s="37">
        <f>IF(OR($K$2=0,K140=0),0,'1.全社費用'!$C$42/$K$2)</f>
        <v>0</v>
      </c>
      <c r="G140" s="37">
        <f t="shared" si="16"/>
        <v>0</v>
      </c>
      <c r="H140" s="38">
        <f t="shared" si="17"/>
        <v>0</v>
      </c>
      <c r="I140" s="39">
        <f t="shared" si="18"/>
        <v>0</v>
      </c>
      <c r="J140" s="40">
        <f t="shared" si="19"/>
        <v>0</v>
      </c>
      <c r="K140" s="111">
        <f>IF($B140="",0,'2.売上実績'!D140)</f>
        <v>0</v>
      </c>
      <c r="L140" s="111">
        <f>IF($B140="",0,'2.売上実績'!E140)</f>
        <v>0</v>
      </c>
      <c r="M140" s="28">
        <f t="shared" si="14"/>
        <v>0</v>
      </c>
      <c r="N140" s="41">
        <f t="shared" si="15"/>
        <v>0</v>
      </c>
      <c r="O140" s="40">
        <f t="shared" si="20"/>
        <v>0</v>
      </c>
    </row>
    <row r="141" spans="2:15" ht="18" customHeight="1">
      <c r="B141" s="109" t="str">
        <f>IF('2.売上実績'!$B141="","",'2.売上実績'!$B141)</f>
        <v/>
      </c>
      <c r="C141" s="110" t="str">
        <f>IF('2.売上実績'!$C141="","",'2.売上実績'!$C141)</f>
        <v/>
      </c>
      <c r="D141" s="98" t="str">
        <f>IF(C141="","",VLOOKUP(C141,'4.製品一覧'!$B$4:$D$500,3,FALSE))</f>
        <v/>
      </c>
      <c r="E141" s="102">
        <f>IF(C141&lt;&gt;"",VLOOKUP(C141,'7.製品別原価'!$B$5:$J$500,8,FALSE),0)</f>
        <v>0</v>
      </c>
      <c r="F141" s="37">
        <f>IF(OR($K$2=0,K141=0),0,'1.全社費用'!$C$42/$K$2)</f>
        <v>0</v>
      </c>
      <c r="G141" s="37">
        <f t="shared" si="16"/>
        <v>0</v>
      </c>
      <c r="H141" s="38">
        <f t="shared" si="17"/>
        <v>0</v>
      </c>
      <c r="I141" s="39">
        <f t="shared" si="18"/>
        <v>0</v>
      </c>
      <c r="J141" s="40">
        <f t="shared" si="19"/>
        <v>0</v>
      </c>
      <c r="K141" s="111">
        <f>IF($B141="",0,'2.売上実績'!D141)</f>
        <v>0</v>
      </c>
      <c r="L141" s="111">
        <f>IF($B141="",0,'2.売上実績'!E141)</f>
        <v>0</v>
      </c>
      <c r="M141" s="28">
        <f t="shared" si="14"/>
        <v>0</v>
      </c>
      <c r="N141" s="41">
        <f t="shared" si="15"/>
        <v>0</v>
      </c>
      <c r="O141" s="40">
        <f t="shared" si="20"/>
        <v>0</v>
      </c>
    </row>
    <row r="142" spans="2:15" ht="18" customHeight="1">
      <c r="B142" s="109" t="str">
        <f>IF('2.売上実績'!$B142="","",'2.売上実績'!$B142)</f>
        <v/>
      </c>
      <c r="C142" s="110" t="str">
        <f>IF('2.売上実績'!$C142="","",'2.売上実績'!$C142)</f>
        <v/>
      </c>
      <c r="D142" s="98" t="str">
        <f>IF(C142="","",VLOOKUP(C142,'4.製品一覧'!$B$4:$D$500,3,FALSE))</f>
        <v/>
      </c>
      <c r="E142" s="102">
        <f>IF(C142&lt;&gt;"",VLOOKUP(C142,'7.製品別原価'!$B$5:$J$500,8,FALSE),0)</f>
        <v>0</v>
      </c>
      <c r="F142" s="37">
        <f>IF(OR($K$2=0,K142=0),0,'1.全社費用'!$C$42/$K$2)</f>
        <v>0</v>
      </c>
      <c r="G142" s="37">
        <f t="shared" si="16"/>
        <v>0</v>
      </c>
      <c r="H142" s="38">
        <f t="shared" si="17"/>
        <v>0</v>
      </c>
      <c r="I142" s="39">
        <f t="shared" si="18"/>
        <v>0</v>
      </c>
      <c r="J142" s="40">
        <f t="shared" si="19"/>
        <v>0</v>
      </c>
      <c r="K142" s="111">
        <f>IF($B142="",0,'2.売上実績'!D142)</f>
        <v>0</v>
      </c>
      <c r="L142" s="111">
        <f>IF($B142="",0,'2.売上実績'!E142)</f>
        <v>0</v>
      </c>
      <c r="M142" s="28">
        <f t="shared" si="14"/>
        <v>0</v>
      </c>
      <c r="N142" s="41">
        <f t="shared" si="15"/>
        <v>0</v>
      </c>
      <c r="O142" s="40">
        <f t="shared" si="20"/>
        <v>0</v>
      </c>
    </row>
    <row r="143" spans="2:15" ht="18" customHeight="1">
      <c r="B143" s="109" t="str">
        <f>IF('2.売上実績'!$B143="","",'2.売上実績'!$B143)</f>
        <v/>
      </c>
      <c r="C143" s="110" t="str">
        <f>IF('2.売上実績'!$C143="","",'2.売上実績'!$C143)</f>
        <v/>
      </c>
      <c r="D143" s="98" t="str">
        <f>IF(C143="","",VLOOKUP(C143,'4.製品一覧'!$B$4:$D$500,3,FALSE))</f>
        <v/>
      </c>
      <c r="E143" s="102">
        <f>IF(C143&lt;&gt;"",VLOOKUP(C143,'7.製品別原価'!$B$5:$J$500,8,FALSE),0)</f>
        <v>0</v>
      </c>
      <c r="F143" s="37">
        <f>IF(OR($K$2=0,K143=0),0,'1.全社費用'!$C$42/$K$2)</f>
        <v>0</v>
      </c>
      <c r="G143" s="37">
        <f t="shared" si="16"/>
        <v>0</v>
      </c>
      <c r="H143" s="38">
        <f t="shared" si="17"/>
        <v>0</v>
      </c>
      <c r="I143" s="39">
        <f t="shared" si="18"/>
        <v>0</v>
      </c>
      <c r="J143" s="40">
        <f t="shared" si="19"/>
        <v>0</v>
      </c>
      <c r="K143" s="111">
        <f>IF($B143="",0,'2.売上実績'!D143)</f>
        <v>0</v>
      </c>
      <c r="L143" s="111">
        <f>IF($B143="",0,'2.売上実績'!E143)</f>
        <v>0</v>
      </c>
      <c r="M143" s="28">
        <f t="shared" si="14"/>
        <v>0</v>
      </c>
      <c r="N143" s="41">
        <f t="shared" si="15"/>
        <v>0</v>
      </c>
      <c r="O143" s="40">
        <f t="shared" si="20"/>
        <v>0</v>
      </c>
    </row>
    <row r="144" spans="2:15" ht="18" customHeight="1">
      <c r="B144" s="109" t="str">
        <f>IF('2.売上実績'!$B144="","",'2.売上実績'!$B144)</f>
        <v/>
      </c>
      <c r="C144" s="110" t="str">
        <f>IF('2.売上実績'!$C144="","",'2.売上実績'!$C144)</f>
        <v/>
      </c>
      <c r="D144" s="98" t="str">
        <f>IF(C144="","",VLOOKUP(C144,'4.製品一覧'!$B$4:$D$500,3,FALSE))</f>
        <v/>
      </c>
      <c r="E144" s="102">
        <f>IF(C144&lt;&gt;"",VLOOKUP(C144,'7.製品別原価'!$B$5:$J$500,8,FALSE),0)</f>
        <v>0</v>
      </c>
      <c r="F144" s="37">
        <f>IF(OR($K$2=0,K144=0),0,'1.全社費用'!$C$42/$K$2)</f>
        <v>0</v>
      </c>
      <c r="G144" s="37">
        <f t="shared" si="16"/>
        <v>0</v>
      </c>
      <c r="H144" s="38">
        <f t="shared" si="17"/>
        <v>0</v>
      </c>
      <c r="I144" s="39">
        <f t="shared" si="18"/>
        <v>0</v>
      </c>
      <c r="J144" s="40">
        <f t="shared" si="19"/>
        <v>0</v>
      </c>
      <c r="K144" s="111">
        <f>IF($B144="",0,'2.売上実績'!D144)</f>
        <v>0</v>
      </c>
      <c r="L144" s="111">
        <f>IF($B144="",0,'2.売上実績'!E144)</f>
        <v>0</v>
      </c>
      <c r="M144" s="28">
        <f t="shared" si="14"/>
        <v>0</v>
      </c>
      <c r="N144" s="41">
        <f t="shared" si="15"/>
        <v>0</v>
      </c>
      <c r="O144" s="40">
        <f t="shared" si="20"/>
        <v>0</v>
      </c>
    </row>
    <row r="145" spans="2:15" ht="18" customHeight="1">
      <c r="B145" s="109" t="str">
        <f>IF('2.売上実績'!$B145="","",'2.売上実績'!$B145)</f>
        <v/>
      </c>
      <c r="C145" s="110" t="str">
        <f>IF('2.売上実績'!$C145="","",'2.売上実績'!$C145)</f>
        <v/>
      </c>
      <c r="D145" s="98" t="str">
        <f>IF(C145="","",VLOOKUP(C145,'4.製品一覧'!$B$4:$D$500,3,FALSE))</f>
        <v/>
      </c>
      <c r="E145" s="102">
        <f>IF(C145&lt;&gt;"",VLOOKUP(C145,'7.製品別原価'!$B$5:$J$500,8,FALSE),0)</f>
        <v>0</v>
      </c>
      <c r="F145" s="37">
        <f>IF(OR($K$2=0,K145=0),0,'1.全社費用'!$C$42/$K$2)</f>
        <v>0</v>
      </c>
      <c r="G145" s="37">
        <f t="shared" si="16"/>
        <v>0</v>
      </c>
      <c r="H145" s="38">
        <f t="shared" si="17"/>
        <v>0</v>
      </c>
      <c r="I145" s="39">
        <f t="shared" si="18"/>
        <v>0</v>
      </c>
      <c r="J145" s="40">
        <f t="shared" si="19"/>
        <v>0</v>
      </c>
      <c r="K145" s="111">
        <f>IF($B145="",0,'2.売上実績'!D145)</f>
        <v>0</v>
      </c>
      <c r="L145" s="111">
        <f>IF($B145="",0,'2.売上実績'!E145)</f>
        <v>0</v>
      </c>
      <c r="M145" s="28">
        <f t="shared" si="14"/>
        <v>0</v>
      </c>
      <c r="N145" s="41">
        <f t="shared" si="15"/>
        <v>0</v>
      </c>
      <c r="O145" s="40">
        <f t="shared" si="20"/>
        <v>0</v>
      </c>
    </row>
    <row r="146" spans="2:15" ht="18" customHeight="1">
      <c r="B146" s="109" t="str">
        <f>IF('2.売上実績'!$B146="","",'2.売上実績'!$B146)</f>
        <v/>
      </c>
      <c r="C146" s="110" t="str">
        <f>IF('2.売上実績'!$C146="","",'2.売上実績'!$C146)</f>
        <v/>
      </c>
      <c r="D146" s="98" t="str">
        <f>IF(C146="","",VLOOKUP(C146,'4.製品一覧'!$B$4:$D$500,3,FALSE))</f>
        <v/>
      </c>
      <c r="E146" s="102">
        <f>IF(C146&lt;&gt;"",VLOOKUP(C146,'7.製品別原価'!$B$5:$J$500,8,FALSE),0)</f>
        <v>0</v>
      </c>
      <c r="F146" s="37">
        <f>IF(OR($K$2=0,K146=0),0,'1.全社費用'!$C$42/$K$2)</f>
        <v>0</v>
      </c>
      <c r="G146" s="37">
        <f t="shared" si="16"/>
        <v>0</v>
      </c>
      <c r="H146" s="38">
        <f t="shared" si="17"/>
        <v>0</v>
      </c>
      <c r="I146" s="39">
        <f t="shared" si="18"/>
        <v>0</v>
      </c>
      <c r="J146" s="40">
        <f t="shared" si="19"/>
        <v>0</v>
      </c>
      <c r="K146" s="111">
        <f>IF($B146="",0,'2.売上実績'!D146)</f>
        <v>0</v>
      </c>
      <c r="L146" s="111">
        <f>IF($B146="",0,'2.売上実績'!E146)</f>
        <v>0</v>
      </c>
      <c r="M146" s="28">
        <f t="shared" si="14"/>
        <v>0</v>
      </c>
      <c r="N146" s="41">
        <f t="shared" si="15"/>
        <v>0</v>
      </c>
      <c r="O146" s="40">
        <f t="shared" si="20"/>
        <v>0</v>
      </c>
    </row>
    <row r="147" spans="2:15" ht="18" customHeight="1">
      <c r="B147" s="109" t="str">
        <f>IF('2.売上実績'!$B147="","",'2.売上実績'!$B147)</f>
        <v/>
      </c>
      <c r="C147" s="110" t="str">
        <f>IF('2.売上実績'!$C147="","",'2.売上実績'!$C147)</f>
        <v/>
      </c>
      <c r="D147" s="98" t="str">
        <f>IF(C147="","",VLOOKUP(C147,'4.製品一覧'!$B$4:$D$500,3,FALSE))</f>
        <v/>
      </c>
      <c r="E147" s="102">
        <f>IF(C147&lt;&gt;"",VLOOKUP(C147,'7.製品別原価'!$B$5:$J$500,8,FALSE),0)</f>
        <v>0</v>
      </c>
      <c r="F147" s="37">
        <f>IF(OR($K$2=0,K147=0),0,'1.全社費用'!$C$42/$K$2)</f>
        <v>0</v>
      </c>
      <c r="G147" s="37">
        <f t="shared" si="16"/>
        <v>0</v>
      </c>
      <c r="H147" s="38">
        <f t="shared" si="17"/>
        <v>0</v>
      </c>
      <c r="I147" s="39">
        <f t="shared" si="18"/>
        <v>0</v>
      </c>
      <c r="J147" s="40">
        <f t="shared" si="19"/>
        <v>0</v>
      </c>
      <c r="K147" s="111">
        <f>IF($B147="",0,'2.売上実績'!D147)</f>
        <v>0</v>
      </c>
      <c r="L147" s="111">
        <f>IF($B147="",0,'2.売上実績'!E147)</f>
        <v>0</v>
      </c>
      <c r="M147" s="28">
        <f t="shared" si="14"/>
        <v>0</v>
      </c>
      <c r="N147" s="41">
        <f t="shared" si="15"/>
        <v>0</v>
      </c>
      <c r="O147" s="40">
        <f t="shared" si="20"/>
        <v>0</v>
      </c>
    </row>
    <row r="148" spans="2:15" ht="18" customHeight="1">
      <c r="B148" s="109" t="str">
        <f>IF('2.売上実績'!$B148="","",'2.売上実績'!$B148)</f>
        <v/>
      </c>
      <c r="C148" s="110" t="str">
        <f>IF('2.売上実績'!$C148="","",'2.売上実績'!$C148)</f>
        <v/>
      </c>
      <c r="D148" s="98" t="str">
        <f>IF(C148="","",VLOOKUP(C148,'4.製品一覧'!$B$4:$D$500,3,FALSE))</f>
        <v/>
      </c>
      <c r="E148" s="102">
        <f>IF(C148&lt;&gt;"",VLOOKUP(C148,'7.製品別原価'!$B$5:$J$500,8,FALSE),0)</f>
        <v>0</v>
      </c>
      <c r="F148" s="37">
        <f>IF(OR($K$2=0,K148=0),0,'1.全社費用'!$C$42/$K$2)</f>
        <v>0</v>
      </c>
      <c r="G148" s="37">
        <f t="shared" si="16"/>
        <v>0</v>
      </c>
      <c r="H148" s="38">
        <f t="shared" si="17"/>
        <v>0</v>
      </c>
      <c r="I148" s="39">
        <f t="shared" si="18"/>
        <v>0</v>
      </c>
      <c r="J148" s="40">
        <f t="shared" si="19"/>
        <v>0</v>
      </c>
      <c r="K148" s="111">
        <f>IF($B148="",0,'2.売上実績'!D148)</f>
        <v>0</v>
      </c>
      <c r="L148" s="111">
        <f>IF($B148="",0,'2.売上実績'!E148)</f>
        <v>0</v>
      </c>
      <c r="M148" s="28">
        <f t="shared" si="14"/>
        <v>0</v>
      </c>
      <c r="N148" s="41">
        <f t="shared" si="15"/>
        <v>0</v>
      </c>
      <c r="O148" s="40">
        <f t="shared" si="20"/>
        <v>0</v>
      </c>
    </row>
    <row r="149" spans="2:15" ht="18" customHeight="1">
      <c r="B149" s="109" t="str">
        <f>IF('2.売上実績'!$B149="","",'2.売上実績'!$B149)</f>
        <v/>
      </c>
      <c r="C149" s="110" t="str">
        <f>IF('2.売上実績'!$C149="","",'2.売上実績'!$C149)</f>
        <v/>
      </c>
      <c r="D149" s="98" t="str">
        <f>IF(C149="","",VLOOKUP(C149,'4.製品一覧'!$B$4:$D$500,3,FALSE))</f>
        <v/>
      </c>
      <c r="E149" s="102">
        <f>IF(C149&lt;&gt;"",VLOOKUP(C149,'7.製品別原価'!$B$5:$J$500,8,FALSE),0)</f>
        <v>0</v>
      </c>
      <c r="F149" s="37">
        <f>IF(OR($K$2=0,K149=0),0,'1.全社費用'!$C$42/$K$2)</f>
        <v>0</v>
      </c>
      <c r="G149" s="37">
        <f t="shared" si="16"/>
        <v>0</v>
      </c>
      <c r="H149" s="38">
        <f t="shared" si="17"/>
        <v>0</v>
      </c>
      <c r="I149" s="39">
        <f t="shared" si="18"/>
        <v>0</v>
      </c>
      <c r="J149" s="40">
        <f t="shared" si="19"/>
        <v>0</v>
      </c>
      <c r="K149" s="111">
        <f>IF($B149="",0,'2.売上実績'!D149)</f>
        <v>0</v>
      </c>
      <c r="L149" s="111">
        <f>IF($B149="",0,'2.売上実績'!E149)</f>
        <v>0</v>
      </c>
      <c r="M149" s="28">
        <f t="shared" si="14"/>
        <v>0</v>
      </c>
      <c r="N149" s="41">
        <f t="shared" si="15"/>
        <v>0</v>
      </c>
      <c r="O149" s="40">
        <f t="shared" si="20"/>
        <v>0</v>
      </c>
    </row>
    <row r="150" spans="2:15" ht="18" customHeight="1">
      <c r="B150" s="109" t="str">
        <f>IF('2.売上実績'!$B150="","",'2.売上実績'!$B150)</f>
        <v/>
      </c>
      <c r="C150" s="110" t="str">
        <f>IF('2.売上実績'!$C150="","",'2.売上実績'!$C150)</f>
        <v/>
      </c>
      <c r="D150" s="98" t="str">
        <f>IF(C150="","",VLOOKUP(C150,'4.製品一覧'!$B$4:$D$500,3,FALSE))</f>
        <v/>
      </c>
      <c r="E150" s="102">
        <f>IF(C150&lt;&gt;"",VLOOKUP(C150,'7.製品別原価'!$B$5:$J$500,8,FALSE),0)</f>
        <v>0</v>
      </c>
      <c r="F150" s="37">
        <f>IF(OR($K$2=0,K150=0),0,'1.全社費用'!$C$42/$K$2)</f>
        <v>0</v>
      </c>
      <c r="G150" s="37">
        <f t="shared" si="16"/>
        <v>0</v>
      </c>
      <c r="H150" s="38">
        <f t="shared" si="17"/>
        <v>0</v>
      </c>
      <c r="I150" s="39">
        <f t="shared" si="18"/>
        <v>0</v>
      </c>
      <c r="J150" s="40">
        <f t="shared" si="19"/>
        <v>0</v>
      </c>
      <c r="K150" s="111">
        <f>IF($B150="",0,'2.売上実績'!D150)</f>
        <v>0</v>
      </c>
      <c r="L150" s="111">
        <f>IF($B150="",0,'2.売上実績'!E150)</f>
        <v>0</v>
      </c>
      <c r="M150" s="28">
        <f t="shared" si="14"/>
        <v>0</v>
      </c>
      <c r="N150" s="41">
        <f t="shared" si="15"/>
        <v>0</v>
      </c>
      <c r="O150" s="40">
        <f t="shared" si="20"/>
        <v>0</v>
      </c>
    </row>
    <row r="151" spans="2:15" ht="18" customHeight="1">
      <c r="B151" s="109" t="str">
        <f>IF('2.売上実績'!$B151="","",'2.売上実績'!$B151)</f>
        <v/>
      </c>
      <c r="C151" s="110" t="str">
        <f>IF('2.売上実績'!$C151="","",'2.売上実績'!$C151)</f>
        <v/>
      </c>
      <c r="D151" s="98" t="str">
        <f>IF(C151="","",VLOOKUP(C151,'4.製品一覧'!$B$4:$D$500,3,FALSE))</f>
        <v/>
      </c>
      <c r="E151" s="102">
        <f>IF(C151&lt;&gt;"",VLOOKUP(C151,'7.製品別原価'!$B$5:$J$500,8,FALSE),0)</f>
        <v>0</v>
      </c>
      <c r="F151" s="37">
        <f>IF(OR($K$2=0,K151=0),0,'1.全社費用'!$C$42/$K$2)</f>
        <v>0</v>
      </c>
      <c r="G151" s="37">
        <f t="shared" si="16"/>
        <v>0</v>
      </c>
      <c r="H151" s="38">
        <f t="shared" si="17"/>
        <v>0</v>
      </c>
      <c r="I151" s="39">
        <f t="shared" si="18"/>
        <v>0</v>
      </c>
      <c r="J151" s="40">
        <f t="shared" si="19"/>
        <v>0</v>
      </c>
      <c r="K151" s="111">
        <f>IF($B151="",0,'2.売上実績'!D151)</f>
        <v>0</v>
      </c>
      <c r="L151" s="111">
        <f>IF($B151="",0,'2.売上実績'!E151)</f>
        <v>0</v>
      </c>
      <c r="M151" s="28">
        <f t="shared" si="14"/>
        <v>0</v>
      </c>
      <c r="N151" s="41">
        <f t="shared" si="15"/>
        <v>0</v>
      </c>
      <c r="O151" s="40">
        <f t="shared" si="20"/>
        <v>0</v>
      </c>
    </row>
    <row r="152" spans="2:15" ht="18" customHeight="1">
      <c r="B152" s="109" t="str">
        <f>IF('2.売上実績'!$B152="","",'2.売上実績'!$B152)</f>
        <v/>
      </c>
      <c r="C152" s="110" t="str">
        <f>IF('2.売上実績'!$C152="","",'2.売上実績'!$C152)</f>
        <v/>
      </c>
      <c r="D152" s="98" t="str">
        <f>IF(C152="","",VLOOKUP(C152,'4.製品一覧'!$B$4:$D$500,3,FALSE))</f>
        <v/>
      </c>
      <c r="E152" s="102">
        <f>IF(C152&lt;&gt;"",VLOOKUP(C152,'7.製品別原価'!$B$5:$J$500,8,FALSE),0)</f>
        <v>0</v>
      </c>
      <c r="F152" s="37">
        <f>IF(OR($K$2=0,K152=0),0,'1.全社費用'!$C$42/$K$2)</f>
        <v>0</v>
      </c>
      <c r="G152" s="37">
        <f t="shared" si="16"/>
        <v>0</v>
      </c>
      <c r="H152" s="38">
        <f t="shared" si="17"/>
        <v>0</v>
      </c>
      <c r="I152" s="39">
        <f t="shared" si="18"/>
        <v>0</v>
      </c>
      <c r="J152" s="40">
        <f t="shared" si="19"/>
        <v>0</v>
      </c>
      <c r="K152" s="111">
        <f>IF($B152="",0,'2.売上実績'!D152)</f>
        <v>0</v>
      </c>
      <c r="L152" s="111">
        <f>IF($B152="",0,'2.売上実績'!E152)</f>
        <v>0</v>
      </c>
      <c r="M152" s="28">
        <f t="shared" si="14"/>
        <v>0</v>
      </c>
      <c r="N152" s="41">
        <f t="shared" si="15"/>
        <v>0</v>
      </c>
      <c r="O152" s="40">
        <f t="shared" si="20"/>
        <v>0</v>
      </c>
    </row>
    <row r="153" spans="2:15" ht="18" customHeight="1">
      <c r="B153" s="109" t="str">
        <f>IF('2.売上実績'!$B153="","",'2.売上実績'!$B153)</f>
        <v/>
      </c>
      <c r="C153" s="110" t="str">
        <f>IF('2.売上実績'!$C153="","",'2.売上実績'!$C153)</f>
        <v/>
      </c>
      <c r="D153" s="98" t="str">
        <f>IF(C153="","",VLOOKUP(C153,'4.製品一覧'!$B$4:$D$500,3,FALSE))</f>
        <v/>
      </c>
      <c r="E153" s="102">
        <f>IF(C153&lt;&gt;"",VLOOKUP(C153,'7.製品別原価'!$B$5:$J$500,8,FALSE),0)</f>
        <v>0</v>
      </c>
      <c r="F153" s="37">
        <f>IF(OR($K$2=0,K153=0),0,'1.全社費用'!$C$42/$K$2)</f>
        <v>0</v>
      </c>
      <c r="G153" s="37">
        <f t="shared" si="16"/>
        <v>0</v>
      </c>
      <c r="H153" s="38">
        <f t="shared" si="17"/>
        <v>0</v>
      </c>
      <c r="I153" s="39">
        <f t="shared" si="18"/>
        <v>0</v>
      </c>
      <c r="J153" s="40">
        <f t="shared" si="19"/>
        <v>0</v>
      </c>
      <c r="K153" s="111">
        <f>IF($B153="",0,'2.売上実績'!D153)</f>
        <v>0</v>
      </c>
      <c r="L153" s="111">
        <f>IF($B153="",0,'2.売上実績'!E153)</f>
        <v>0</v>
      </c>
      <c r="M153" s="28">
        <f t="shared" si="14"/>
        <v>0</v>
      </c>
      <c r="N153" s="41">
        <f t="shared" si="15"/>
        <v>0</v>
      </c>
      <c r="O153" s="40">
        <f t="shared" si="20"/>
        <v>0</v>
      </c>
    </row>
    <row r="154" spans="2:15" ht="18" customHeight="1">
      <c r="B154" s="109" t="str">
        <f>IF('2.売上実績'!$B154="","",'2.売上実績'!$B154)</f>
        <v/>
      </c>
      <c r="C154" s="110" t="str">
        <f>IF('2.売上実績'!$C154="","",'2.売上実績'!$C154)</f>
        <v/>
      </c>
      <c r="D154" s="98" t="str">
        <f>IF(C154="","",VLOOKUP(C154,'4.製品一覧'!$B$4:$D$500,3,FALSE))</f>
        <v/>
      </c>
      <c r="E154" s="102">
        <f>IF(C154&lt;&gt;"",VLOOKUP(C154,'7.製品別原価'!$B$5:$J$500,8,FALSE),0)</f>
        <v>0</v>
      </c>
      <c r="F154" s="37">
        <f>IF(OR($K$2=0,K154=0),0,'1.全社費用'!$C$42/$K$2)</f>
        <v>0</v>
      </c>
      <c r="G154" s="37">
        <f t="shared" si="16"/>
        <v>0</v>
      </c>
      <c r="H154" s="38">
        <f t="shared" si="17"/>
        <v>0</v>
      </c>
      <c r="I154" s="39">
        <f t="shared" si="18"/>
        <v>0</v>
      </c>
      <c r="J154" s="40">
        <f t="shared" si="19"/>
        <v>0</v>
      </c>
      <c r="K154" s="111">
        <f>IF($B154="",0,'2.売上実績'!D154)</f>
        <v>0</v>
      </c>
      <c r="L154" s="111">
        <f>IF($B154="",0,'2.売上実績'!E154)</f>
        <v>0</v>
      </c>
      <c r="M154" s="28">
        <f t="shared" si="14"/>
        <v>0</v>
      </c>
      <c r="N154" s="41">
        <f t="shared" si="15"/>
        <v>0</v>
      </c>
      <c r="O154" s="40">
        <f t="shared" si="20"/>
        <v>0</v>
      </c>
    </row>
    <row r="155" spans="2:15" ht="18" customHeight="1">
      <c r="B155" s="109" t="str">
        <f>IF('2.売上実績'!$B155="","",'2.売上実績'!$B155)</f>
        <v/>
      </c>
      <c r="C155" s="110" t="str">
        <f>IF('2.売上実績'!$C155="","",'2.売上実績'!$C155)</f>
        <v/>
      </c>
      <c r="D155" s="98" t="str">
        <f>IF(C155="","",VLOOKUP(C155,'4.製品一覧'!$B$4:$D$500,3,FALSE))</f>
        <v/>
      </c>
      <c r="E155" s="102">
        <f>IF(C155&lt;&gt;"",VLOOKUP(C155,'7.製品別原価'!$B$5:$J$500,8,FALSE),0)</f>
        <v>0</v>
      </c>
      <c r="F155" s="37">
        <f>IF(OR($K$2=0,K155=0),0,'1.全社費用'!$C$42/$K$2)</f>
        <v>0</v>
      </c>
      <c r="G155" s="37">
        <f t="shared" si="16"/>
        <v>0</v>
      </c>
      <c r="H155" s="38">
        <f t="shared" si="17"/>
        <v>0</v>
      </c>
      <c r="I155" s="39">
        <f t="shared" si="18"/>
        <v>0</v>
      </c>
      <c r="J155" s="40">
        <f t="shared" si="19"/>
        <v>0</v>
      </c>
      <c r="K155" s="111">
        <f>IF($B155="",0,'2.売上実績'!D155)</f>
        <v>0</v>
      </c>
      <c r="L155" s="111">
        <f>IF($B155="",0,'2.売上実績'!E155)</f>
        <v>0</v>
      </c>
      <c r="M155" s="28">
        <f t="shared" si="14"/>
        <v>0</v>
      </c>
      <c r="N155" s="41">
        <f t="shared" si="15"/>
        <v>0</v>
      </c>
      <c r="O155" s="40">
        <f t="shared" si="20"/>
        <v>0</v>
      </c>
    </row>
    <row r="156" spans="2:15" ht="18" customHeight="1">
      <c r="B156" s="109" t="str">
        <f>IF('2.売上実績'!$B156="","",'2.売上実績'!$B156)</f>
        <v/>
      </c>
      <c r="C156" s="110" t="str">
        <f>IF('2.売上実績'!$C156="","",'2.売上実績'!$C156)</f>
        <v/>
      </c>
      <c r="D156" s="98" t="str">
        <f>IF(C156="","",VLOOKUP(C156,'4.製品一覧'!$B$4:$D$500,3,FALSE))</f>
        <v/>
      </c>
      <c r="E156" s="102">
        <f>IF(C156&lt;&gt;"",VLOOKUP(C156,'7.製品別原価'!$B$5:$J$500,8,FALSE),0)</f>
        <v>0</v>
      </c>
      <c r="F156" s="37">
        <f>IF(OR($K$2=0,K156=0),0,'1.全社費用'!$C$42/$K$2)</f>
        <v>0</v>
      </c>
      <c r="G156" s="37">
        <f t="shared" si="16"/>
        <v>0</v>
      </c>
      <c r="H156" s="38">
        <f t="shared" si="17"/>
        <v>0</v>
      </c>
      <c r="I156" s="39">
        <f t="shared" si="18"/>
        <v>0</v>
      </c>
      <c r="J156" s="40">
        <f t="shared" si="19"/>
        <v>0</v>
      </c>
      <c r="K156" s="111">
        <f>IF($B156="",0,'2.売上実績'!D156)</f>
        <v>0</v>
      </c>
      <c r="L156" s="111">
        <f>IF($B156="",0,'2.売上実績'!E156)</f>
        <v>0</v>
      </c>
      <c r="M156" s="28">
        <f t="shared" si="14"/>
        <v>0</v>
      </c>
      <c r="N156" s="41">
        <f t="shared" si="15"/>
        <v>0</v>
      </c>
      <c r="O156" s="40">
        <f t="shared" si="20"/>
        <v>0</v>
      </c>
    </row>
    <row r="157" spans="2:15" ht="18" customHeight="1">
      <c r="B157" s="109" t="str">
        <f>IF('2.売上実績'!$B157="","",'2.売上実績'!$B157)</f>
        <v/>
      </c>
      <c r="C157" s="110" t="str">
        <f>IF('2.売上実績'!$C157="","",'2.売上実績'!$C157)</f>
        <v/>
      </c>
      <c r="D157" s="98" t="str">
        <f>IF(C157="","",VLOOKUP(C157,'4.製品一覧'!$B$4:$D$500,3,FALSE))</f>
        <v/>
      </c>
      <c r="E157" s="102">
        <f>IF(C157&lt;&gt;"",VLOOKUP(C157,'7.製品別原価'!$B$5:$J$500,8,FALSE),0)</f>
        <v>0</v>
      </c>
      <c r="F157" s="37">
        <f>IF(OR($K$2=0,K157=0),0,'1.全社費用'!$C$42/$K$2)</f>
        <v>0</v>
      </c>
      <c r="G157" s="37">
        <f t="shared" si="16"/>
        <v>0</v>
      </c>
      <c r="H157" s="38">
        <f t="shared" si="17"/>
        <v>0</v>
      </c>
      <c r="I157" s="39">
        <f t="shared" si="18"/>
        <v>0</v>
      </c>
      <c r="J157" s="40">
        <f t="shared" si="19"/>
        <v>0</v>
      </c>
      <c r="K157" s="111">
        <f>IF($B157="",0,'2.売上実績'!D157)</f>
        <v>0</v>
      </c>
      <c r="L157" s="111">
        <f>IF($B157="",0,'2.売上実績'!E157)</f>
        <v>0</v>
      </c>
      <c r="M157" s="28">
        <f t="shared" si="14"/>
        <v>0</v>
      </c>
      <c r="N157" s="41">
        <f t="shared" si="15"/>
        <v>0</v>
      </c>
      <c r="O157" s="40">
        <f t="shared" si="20"/>
        <v>0</v>
      </c>
    </row>
    <row r="158" spans="2:15" ht="18" customHeight="1">
      <c r="B158" s="109" t="str">
        <f>IF('2.売上実績'!$B158="","",'2.売上実績'!$B158)</f>
        <v/>
      </c>
      <c r="C158" s="110" t="str">
        <f>IF('2.売上実績'!$C158="","",'2.売上実績'!$C158)</f>
        <v/>
      </c>
      <c r="D158" s="98" t="str">
        <f>IF(C158="","",VLOOKUP(C158,'4.製品一覧'!$B$4:$D$500,3,FALSE))</f>
        <v/>
      </c>
      <c r="E158" s="102">
        <f>IF(C158&lt;&gt;"",VLOOKUP(C158,'7.製品別原価'!$B$5:$J$500,8,FALSE),0)</f>
        <v>0</v>
      </c>
      <c r="F158" s="37">
        <f>IF(OR($K$2=0,K158=0),0,'1.全社費用'!$C$42/$K$2)</f>
        <v>0</v>
      </c>
      <c r="G158" s="37">
        <f t="shared" si="16"/>
        <v>0</v>
      </c>
      <c r="H158" s="38">
        <f t="shared" si="17"/>
        <v>0</v>
      </c>
      <c r="I158" s="39">
        <f t="shared" si="18"/>
        <v>0</v>
      </c>
      <c r="J158" s="40">
        <f t="shared" si="19"/>
        <v>0</v>
      </c>
      <c r="K158" s="111">
        <f>IF($B158="",0,'2.売上実績'!D158)</f>
        <v>0</v>
      </c>
      <c r="L158" s="111">
        <f>IF($B158="",0,'2.売上実績'!E158)</f>
        <v>0</v>
      </c>
      <c r="M158" s="28">
        <f t="shared" si="14"/>
        <v>0</v>
      </c>
      <c r="N158" s="41">
        <f t="shared" si="15"/>
        <v>0</v>
      </c>
      <c r="O158" s="40">
        <f t="shared" si="20"/>
        <v>0</v>
      </c>
    </row>
    <row r="159" spans="2:15" ht="18" customHeight="1">
      <c r="B159" s="109" t="str">
        <f>IF('2.売上実績'!$B159="","",'2.売上実績'!$B159)</f>
        <v/>
      </c>
      <c r="C159" s="110" t="str">
        <f>IF('2.売上実績'!$C159="","",'2.売上実績'!$C159)</f>
        <v/>
      </c>
      <c r="D159" s="98" t="str">
        <f>IF(C159="","",VLOOKUP(C159,'4.製品一覧'!$B$4:$D$500,3,FALSE))</f>
        <v/>
      </c>
      <c r="E159" s="102">
        <f>IF(C159&lt;&gt;"",VLOOKUP(C159,'7.製品別原価'!$B$5:$J$500,8,FALSE),0)</f>
        <v>0</v>
      </c>
      <c r="F159" s="37">
        <f>IF(OR($K$2=0,K159=0),0,'1.全社費用'!$C$42/$K$2)</f>
        <v>0</v>
      </c>
      <c r="G159" s="37">
        <f t="shared" si="16"/>
        <v>0</v>
      </c>
      <c r="H159" s="38">
        <f t="shared" si="17"/>
        <v>0</v>
      </c>
      <c r="I159" s="39">
        <f t="shared" si="18"/>
        <v>0</v>
      </c>
      <c r="J159" s="40">
        <f t="shared" si="19"/>
        <v>0</v>
      </c>
      <c r="K159" s="111">
        <f>IF($B159="",0,'2.売上実績'!D159)</f>
        <v>0</v>
      </c>
      <c r="L159" s="111">
        <f>IF($B159="",0,'2.売上実績'!E159)</f>
        <v>0</v>
      </c>
      <c r="M159" s="28">
        <f t="shared" si="14"/>
        <v>0</v>
      </c>
      <c r="N159" s="41">
        <f t="shared" si="15"/>
        <v>0</v>
      </c>
      <c r="O159" s="40">
        <f t="shared" si="20"/>
        <v>0</v>
      </c>
    </row>
    <row r="160" spans="2:15" ht="18" customHeight="1">
      <c r="B160" s="109" t="str">
        <f>IF('2.売上実績'!$B160="","",'2.売上実績'!$B160)</f>
        <v/>
      </c>
      <c r="C160" s="110" t="str">
        <f>IF('2.売上実績'!$C160="","",'2.売上実績'!$C160)</f>
        <v/>
      </c>
      <c r="D160" s="98" t="str">
        <f>IF(C160="","",VLOOKUP(C160,'4.製品一覧'!$B$4:$D$500,3,FALSE))</f>
        <v/>
      </c>
      <c r="E160" s="102">
        <f>IF(C160&lt;&gt;"",VLOOKUP(C160,'7.製品別原価'!$B$5:$J$500,8,FALSE),0)</f>
        <v>0</v>
      </c>
      <c r="F160" s="37">
        <f>IF(OR($K$2=0,K160=0),0,'1.全社費用'!$C$42/$K$2)</f>
        <v>0</v>
      </c>
      <c r="G160" s="37">
        <f t="shared" si="16"/>
        <v>0</v>
      </c>
      <c r="H160" s="38">
        <f t="shared" si="17"/>
        <v>0</v>
      </c>
      <c r="I160" s="39">
        <f t="shared" si="18"/>
        <v>0</v>
      </c>
      <c r="J160" s="40">
        <f t="shared" si="19"/>
        <v>0</v>
      </c>
      <c r="K160" s="111">
        <f>IF($B160="",0,'2.売上実績'!D160)</f>
        <v>0</v>
      </c>
      <c r="L160" s="111">
        <f>IF($B160="",0,'2.売上実績'!E160)</f>
        <v>0</v>
      </c>
      <c r="M160" s="28">
        <f t="shared" si="14"/>
        <v>0</v>
      </c>
      <c r="N160" s="41">
        <f t="shared" si="15"/>
        <v>0</v>
      </c>
      <c r="O160" s="40">
        <f t="shared" si="20"/>
        <v>0</v>
      </c>
    </row>
    <row r="161" spans="2:15" ht="18" customHeight="1">
      <c r="B161" s="109" t="str">
        <f>IF('2.売上実績'!$B161="","",'2.売上実績'!$B161)</f>
        <v/>
      </c>
      <c r="C161" s="110" t="str">
        <f>IF('2.売上実績'!$C161="","",'2.売上実績'!$C161)</f>
        <v/>
      </c>
      <c r="D161" s="98" t="str">
        <f>IF(C161="","",VLOOKUP(C161,'4.製品一覧'!$B$4:$D$500,3,FALSE))</f>
        <v/>
      </c>
      <c r="E161" s="102">
        <f>IF(C161&lt;&gt;"",VLOOKUP(C161,'7.製品別原価'!$B$5:$J$500,8,FALSE),0)</f>
        <v>0</v>
      </c>
      <c r="F161" s="37">
        <f>IF(OR($K$2=0,K161=0),0,'1.全社費用'!$C$42/$K$2)</f>
        <v>0</v>
      </c>
      <c r="G161" s="37">
        <f t="shared" si="16"/>
        <v>0</v>
      </c>
      <c r="H161" s="38">
        <f t="shared" si="17"/>
        <v>0</v>
      </c>
      <c r="I161" s="39">
        <f t="shared" si="18"/>
        <v>0</v>
      </c>
      <c r="J161" s="40">
        <f t="shared" si="19"/>
        <v>0</v>
      </c>
      <c r="K161" s="111">
        <f>IF($B161="",0,'2.売上実績'!D161)</f>
        <v>0</v>
      </c>
      <c r="L161" s="111">
        <f>IF($B161="",0,'2.売上実績'!E161)</f>
        <v>0</v>
      </c>
      <c r="M161" s="28">
        <f t="shared" si="14"/>
        <v>0</v>
      </c>
      <c r="N161" s="41">
        <f t="shared" si="15"/>
        <v>0</v>
      </c>
      <c r="O161" s="40">
        <f t="shared" si="20"/>
        <v>0</v>
      </c>
    </row>
    <row r="162" spans="2:15" ht="18" customHeight="1">
      <c r="B162" s="109" t="str">
        <f>IF('2.売上実績'!$B162="","",'2.売上実績'!$B162)</f>
        <v/>
      </c>
      <c r="C162" s="110" t="str">
        <f>IF('2.売上実績'!$C162="","",'2.売上実績'!$C162)</f>
        <v/>
      </c>
      <c r="D162" s="98" t="str">
        <f>IF(C162="","",VLOOKUP(C162,'4.製品一覧'!$B$4:$D$500,3,FALSE))</f>
        <v/>
      </c>
      <c r="E162" s="102">
        <f>IF(C162&lt;&gt;"",VLOOKUP(C162,'7.製品別原価'!$B$5:$J$500,8,FALSE),0)</f>
        <v>0</v>
      </c>
      <c r="F162" s="37">
        <f>IF(OR($K$2=0,K162=0),0,'1.全社費用'!$C$42/$K$2)</f>
        <v>0</v>
      </c>
      <c r="G162" s="37">
        <f t="shared" si="16"/>
        <v>0</v>
      </c>
      <c r="H162" s="38">
        <f t="shared" si="17"/>
        <v>0</v>
      </c>
      <c r="I162" s="39">
        <f t="shared" si="18"/>
        <v>0</v>
      </c>
      <c r="J162" s="40">
        <f t="shared" si="19"/>
        <v>0</v>
      </c>
      <c r="K162" s="111">
        <f>IF($B162="",0,'2.売上実績'!D162)</f>
        <v>0</v>
      </c>
      <c r="L162" s="111">
        <f>IF($B162="",0,'2.売上実績'!E162)</f>
        <v>0</v>
      </c>
      <c r="M162" s="28">
        <f t="shared" si="14"/>
        <v>0</v>
      </c>
      <c r="N162" s="41">
        <f t="shared" si="15"/>
        <v>0</v>
      </c>
      <c r="O162" s="40">
        <f t="shared" si="20"/>
        <v>0</v>
      </c>
    </row>
    <row r="163" spans="2:15" ht="18" customHeight="1">
      <c r="B163" s="109" t="str">
        <f>IF('2.売上実績'!$B163="","",'2.売上実績'!$B163)</f>
        <v/>
      </c>
      <c r="C163" s="110" t="str">
        <f>IF('2.売上実績'!$C163="","",'2.売上実績'!$C163)</f>
        <v/>
      </c>
      <c r="D163" s="98" t="str">
        <f>IF(C163="","",VLOOKUP(C163,'4.製品一覧'!$B$4:$D$500,3,FALSE))</f>
        <v/>
      </c>
      <c r="E163" s="102">
        <f>IF(C163&lt;&gt;"",VLOOKUP(C163,'7.製品別原価'!$B$5:$J$500,8,FALSE),0)</f>
        <v>0</v>
      </c>
      <c r="F163" s="37">
        <f>IF(OR($K$2=0,K163=0),0,'1.全社費用'!$C$42/$K$2)</f>
        <v>0</v>
      </c>
      <c r="G163" s="37">
        <f t="shared" si="16"/>
        <v>0</v>
      </c>
      <c r="H163" s="38">
        <f t="shared" si="17"/>
        <v>0</v>
      </c>
      <c r="I163" s="39">
        <f t="shared" si="18"/>
        <v>0</v>
      </c>
      <c r="J163" s="40">
        <f t="shared" si="19"/>
        <v>0</v>
      </c>
      <c r="K163" s="111">
        <f>IF($B163="",0,'2.売上実績'!D163)</f>
        <v>0</v>
      </c>
      <c r="L163" s="111">
        <f>IF($B163="",0,'2.売上実績'!E163)</f>
        <v>0</v>
      </c>
      <c r="M163" s="28">
        <f t="shared" si="14"/>
        <v>0</v>
      </c>
      <c r="N163" s="41">
        <f t="shared" si="15"/>
        <v>0</v>
      </c>
      <c r="O163" s="40">
        <f t="shared" si="20"/>
        <v>0</v>
      </c>
    </row>
    <row r="164" spans="2:15" ht="18" customHeight="1">
      <c r="B164" s="109" t="str">
        <f>IF('2.売上実績'!$B164="","",'2.売上実績'!$B164)</f>
        <v/>
      </c>
      <c r="C164" s="110" t="str">
        <f>IF('2.売上実績'!$C164="","",'2.売上実績'!$C164)</f>
        <v/>
      </c>
      <c r="D164" s="98" t="str">
        <f>IF(C164="","",VLOOKUP(C164,'4.製品一覧'!$B$4:$D$500,3,FALSE))</f>
        <v/>
      </c>
      <c r="E164" s="102">
        <f>IF(C164&lt;&gt;"",VLOOKUP(C164,'7.製品別原価'!$B$5:$J$500,8,FALSE),0)</f>
        <v>0</v>
      </c>
      <c r="F164" s="37">
        <f>IF(OR($K$2=0,K164=0),0,'1.全社費用'!$C$42/$K$2)</f>
        <v>0</v>
      </c>
      <c r="G164" s="37">
        <f t="shared" si="16"/>
        <v>0</v>
      </c>
      <c r="H164" s="38">
        <f t="shared" si="17"/>
        <v>0</v>
      </c>
      <c r="I164" s="39">
        <f t="shared" si="18"/>
        <v>0</v>
      </c>
      <c r="J164" s="40">
        <f t="shared" si="19"/>
        <v>0</v>
      </c>
      <c r="K164" s="111">
        <f>IF($B164="",0,'2.売上実績'!D164)</f>
        <v>0</v>
      </c>
      <c r="L164" s="111">
        <f>IF($B164="",0,'2.売上実績'!E164)</f>
        <v>0</v>
      </c>
      <c r="M164" s="28">
        <f t="shared" si="14"/>
        <v>0</v>
      </c>
      <c r="N164" s="41">
        <f t="shared" si="15"/>
        <v>0</v>
      </c>
      <c r="O164" s="40">
        <f t="shared" si="20"/>
        <v>0</v>
      </c>
    </row>
    <row r="165" spans="2:15" ht="18" customHeight="1">
      <c r="B165" s="109" t="str">
        <f>IF('2.売上実績'!$B165="","",'2.売上実績'!$B165)</f>
        <v/>
      </c>
      <c r="C165" s="110" t="str">
        <f>IF('2.売上実績'!$C165="","",'2.売上実績'!$C165)</f>
        <v/>
      </c>
      <c r="D165" s="98" t="str">
        <f>IF(C165="","",VLOOKUP(C165,'4.製品一覧'!$B$4:$D$500,3,FALSE))</f>
        <v/>
      </c>
      <c r="E165" s="102">
        <f>IF(C165&lt;&gt;"",VLOOKUP(C165,'7.製品別原価'!$B$5:$J$500,8,FALSE),0)</f>
        <v>0</v>
      </c>
      <c r="F165" s="37">
        <f>IF(OR($K$2=0,K165=0),0,'1.全社費用'!$C$42/$K$2)</f>
        <v>0</v>
      </c>
      <c r="G165" s="37">
        <f t="shared" si="16"/>
        <v>0</v>
      </c>
      <c r="H165" s="38">
        <f t="shared" si="17"/>
        <v>0</v>
      </c>
      <c r="I165" s="39">
        <f t="shared" si="18"/>
        <v>0</v>
      </c>
      <c r="J165" s="40">
        <f t="shared" si="19"/>
        <v>0</v>
      </c>
      <c r="K165" s="111">
        <f>IF($B165="",0,'2.売上実績'!D165)</f>
        <v>0</v>
      </c>
      <c r="L165" s="111">
        <f>IF($B165="",0,'2.売上実績'!E165)</f>
        <v>0</v>
      </c>
      <c r="M165" s="28">
        <f t="shared" si="14"/>
        <v>0</v>
      </c>
      <c r="N165" s="41">
        <f t="shared" si="15"/>
        <v>0</v>
      </c>
      <c r="O165" s="40">
        <f t="shared" si="20"/>
        <v>0</v>
      </c>
    </row>
    <row r="166" spans="2:15" ht="18" customHeight="1">
      <c r="B166" s="109" t="str">
        <f>IF('2.売上実績'!$B166="","",'2.売上実績'!$B166)</f>
        <v/>
      </c>
      <c r="C166" s="110" t="str">
        <f>IF('2.売上実績'!$C166="","",'2.売上実績'!$C166)</f>
        <v/>
      </c>
      <c r="D166" s="98" t="str">
        <f>IF(C166="","",VLOOKUP(C166,'4.製品一覧'!$B$4:$D$500,3,FALSE))</f>
        <v/>
      </c>
      <c r="E166" s="102">
        <f>IF(C166&lt;&gt;"",VLOOKUP(C166,'7.製品別原価'!$B$5:$J$500,8,FALSE),0)</f>
        <v>0</v>
      </c>
      <c r="F166" s="37">
        <f>IF(OR($K$2=0,K166=0),0,'1.全社費用'!$C$42/$K$2)</f>
        <v>0</v>
      </c>
      <c r="G166" s="37">
        <f t="shared" si="16"/>
        <v>0</v>
      </c>
      <c r="H166" s="38">
        <f t="shared" si="17"/>
        <v>0</v>
      </c>
      <c r="I166" s="39">
        <f t="shared" si="18"/>
        <v>0</v>
      </c>
      <c r="J166" s="40">
        <f t="shared" si="19"/>
        <v>0</v>
      </c>
      <c r="K166" s="111">
        <f>IF($B166="",0,'2.売上実績'!D166)</f>
        <v>0</v>
      </c>
      <c r="L166" s="111">
        <f>IF($B166="",0,'2.売上実績'!E166)</f>
        <v>0</v>
      </c>
      <c r="M166" s="28">
        <f t="shared" si="14"/>
        <v>0</v>
      </c>
      <c r="N166" s="41">
        <f t="shared" si="15"/>
        <v>0</v>
      </c>
      <c r="O166" s="40">
        <f t="shared" si="20"/>
        <v>0</v>
      </c>
    </row>
    <row r="167" spans="2:15" ht="18" customHeight="1">
      <c r="B167" s="109" t="str">
        <f>IF('2.売上実績'!$B167="","",'2.売上実績'!$B167)</f>
        <v/>
      </c>
      <c r="C167" s="110" t="str">
        <f>IF('2.売上実績'!$C167="","",'2.売上実績'!$C167)</f>
        <v/>
      </c>
      <c r="D167" s="98" t="str">
        <f>IF(C167="","",VLOOKUP(C167,'4.製品一覧'!$B$4:$D$500,3,FALSE))</f>
        <v/>
      </c>
      <c r="E167" s="102">
        <f>IF(C167&lt;&gt;"",VLOOKUP(C167,'7.製品別原価'!$B$5:$J$500,8,FALSE),0)</f>
        <v>0</v>
      </c>
      <c r="F167" s="37">
        <f>IF(OR($K$2=0,K167=0),0,'1.全社費用'!$C$42/$K$2)</f>
        <v>0</v>
      </c>
      <c r="G167" s="37">
        <f t="shared" si="16"/>
        <v>0</v>
      </c>
      <c r="H167" s="38">
        <f t="shared" si="17"/>
        <v>0</v>
      </c>
      <c r="I167" s="39">
        <f t="shared" si="18"/>
        <v>0</v>
      </c>
      <c r="J167" s="40">
        <f t="shared" si="19"/>
        <v>0</v>
      </c>
      <c r="K167" s="111">
        <f>IF($B167="",0,'2.売上実績'!D167)</f>
        <v>0</v>
      </c>
      <c r="L167" s="111">
        <f>IF($B167="",0,'2.売上実績'!E167)</f>
        <v>0</v>
      </c>
      <c r="M167" s="28">
        <f t="shared" si="14"/>
        <v>0</v>
      </c>
      <c r="N167" s="41">
        <f t="shared" si="15"/>
        <v>0</v>
      </c>
      <c r="O167" s="40">
        <f t="shared" si="20"/>
        <v>0</v>
      </c>
    </row>
    <row r="168" spans="2:15" ht="18" customHeight="1">
      <c r="B168" s="109" t="str">
        <f>IF('2.売上実績'!$B168="","",'2.売上実績'!$B168)</f>
        <v/>
      </c>
      <c r="C168" s="110" t="str">
        <f>IF('2.売上実績'!$C168="","",'2.売上実績'!$C168)</f>
        <v/>
      </c>
      <c r="D168" s="98" t="str">
        <f>IF(C168="","",VLOOKUP(C168,'4.製品一覧'!$B$4:$D$500,3,FALSE))</f>
        <v/>
      </c>
      <c r="E168" s="102">
        <f>IF(C168&lt;&gt;"",VLOOKUP(C168,'7.製品別原価'!$B$5:$J$500,8,FALSE),0)</f>
        <v>0</v>
      </c>
      <c r="F168" s="37">
        <f>IF(OR($K$2=0,K168=0),0,'1.全社費用'!$C$42/$K$2)</f>
        <v>0</v>
      </c>
      <c r="G168" s="37">
        <f t="shared" si="16"/>
        <v>0</v>
      </c>
      <c r="H168" s="38">
        <f t="shared" si="17"/>
        <v>0</v>
      </c>
      <c r="I168" s="39">
        <f t="shared" si="18"/>
        <v>0</v>
      </c>
      <c r="J168" s="40">
        <f t="shared" si="19"/>
        <v>0</v>
      </c>
      <c r="K168" s="111">
        <f>IF($B168="",0,'2.売上実績'!D168)</f>
        <v>0</v>
      </c>
      <c r="L168" s="111">
        <f>IF($B168="",0,'2.売上実績'!E168)</f>
        <v>0</v>
      </c>
      <c r="M168" s="28">
        <f t="shared" si="14"/>
        <v>0</v>
      </c>
      <c r="N168" s="41">
        <f t="shared" si="15"/>
        <v>0</v>
      </c>
      <c r="O168" s="40">
        <f t="shared" si="20"/>
        <v>0</v>
      </c>
    </row>
    <row r="169" spans="2:15" ht="18" customHeight="1">
      <c r="B169" s="109" t="str">
        <f>IF('2.売上実績'!$B169="","",'2.売上実績'!$B169)</f>
        <v/>
      </c>
      <c r="C169" s="110" t="str">
        <f>IF('2.売上実績'!$C169="","",'2.売上実績'!$C169)</f>
        <v/>
      </c>
      <c r="D169" s="98" t="str">
        <f>IF(C169="","",VLOOKUP(C169,'4.製品一覧'!$B$4:$D$500,3,FALSE))</f>
        <v/>
      </c>
      <c r="E169" s="102">
        <f>IF(C169&lt;&gt;"",VLOOKUP(C169,'7.製品別原価'!$B$5:$J$500,8,FALSE),0)</f>
        <v>0</v>
      </c>
      <c r="F169" s="37">
        <f>IF(OR($K$2=0,K169=0),0,'1.全社費用'!$C$42/$K$2)</f>
        <v>0</v>
      </c>
      <c r="G169" s="37">
        <f t="shared" si="16"/>
        <v>0</v>
      </c>
      <c r="H169" s="38">
        <f t="shared" si="17"/>
        <v>0</v>
      </c>
      <c r="I169" s="39">
        <f t="shared" si="18"/>
        <v>0</v>
      </c>
      <c r="J169" s="40">
        <f t="shared" si="19"/>
        <v>0</v>
      </c>
      <c r="K169" s="111">
        <f>IF($B169="",0,'2.売上実績'!D169)</f>
        <v>0</v>
      </c>
      <c r="L169" s="111">
        <f>IF($B169="",0,'2.売上実績'!E169)</f>
        <v>0</v>
      </c>
      <c r="M169" s="28">
        <f t="shared" si="14"/>
        <v>0</v>
      </c>
      <c r="N169" s="41">
        <f t="shared" si="15"/>
        <v>0</v>
      </c>
      <c r="O169" s="40">
        <f t="shared" si="20"/>
        <v>0</v>
      </c>
    </row>
    <row r="170" spans="2:15" ht="18" customHeight="1">
      <c r="B170" s="109" t="str">
        <f>IF('2.売上実績'!$B170="","",'2.売上実績'!$B170)</f>
        <v/>
      </c>
      <c r="C170" s="110" t="str">
        <f>IF('2.売上実績'!$C170="","",'2.売上実績'!$C170)</f>
        <v/>
      </c>
      <c r="D170" s="98" t="str">
        <f>IF(C170="","",VLOOKUP(C170,'4.製品一覧'!$B$4:$D$500,3,FALSE))</f>
        <v/>
      </c>
      <c r="E170" s="102">
        <f>IF(C170&lt;&gt;"",VLOOKUP(C170,'7.製品別原価'!$B$5:$J$500,8,FALSE),0)</f>
        <v>0</v>
      </c>
      <c r="F170" s="37">
        <f>IF(OR($K$2=0,K170=0),0,'1.全社費用'!$C$42/$K$2)</f>
        <v>0</v>
      </c>
      <c r="G170" s="37">
        <f t="shared" si="16"/>
        <v>0</v>
      </c>
      <c r="H170" s="38">
        <f t="shared" si="17"/>
        <v>0</v>
      </c>
      <c r="I170" s="39">
        <f t="shared" si="18"/>
        <v>0</v>
      </c>
      <c r="J170" s="40">
        <f t="shared" si="19"/>
        <v>0</v>
      </c>
      <c r="K170" s="111">
        <f>IF($B170="",0,'2.売上実績'!D170)</f>
        <v>0</v>
      </c>
      <c r="L170" s="111">
        <f>IF($B170="",0,'2.売上実績'!E170)</f>
        <v>0</v>
      </c>
      <c r="M170" s="28">
        <f t="shared" si="14"/>
        <v>0</v>
      </c>
      <c r="N170" s="41">
        <f t="shared" si="15"/>
        <v>0</v>
      </c>
      <c r="O170" s="40">
        <f t="shared" si="20"/>
        <v>0</v>
      </c>
    </row>
    <row r="171" spans="2:15" ht="18" customHeight="1">
      <c r="B171" s="109" t="str">
        <f>IF('2.売上実績'!$B171="","",'2.売上実績'!$B171)</f>
        <v/>
      </c>
      <c r="C171" s="110" t="str">
        <f>IF('2.売上実績'!$C171="","",'2.売上実績'!$C171)</f>
        <v/>
      </c>
      <c r="D171" s="98" t="str">
        <f>IF(C171="","",VLOOKUP(C171,'4.製品一覧'!$B$4:$D$500,3,FALSE))</f>
        <v/>
      </c>
      <c r="E171" s="102">
        <f>IF(C171&lt;&gt;"",VLOOKUP(C171,'7.製品別原価'!$B$5:$J$500,8,FALSE),0)</f>
        <v>0</v>
      </c>
      <c r="F171" s="37">
        <f>IF(OR($K$2=0,K171=0),0,'1.全社費用'!$C$42/$K$2)</f>
        <v>0</v>
      </c>
      <c r="G171" s="37">
        <f t="shared" si="16"/>
        <v>0</v>
      </c>
      <c r="H171" s="38">
        <f t="shared" si="17"/>
        <v>0</v>
      </c>
      <c r="I171" s="39">
        <f t="shared" si="18"/>
        <v>0</v>
      </c>
      <c r="J171" s="40">
        <f t="shared" si="19"/>
        <v>0</v>
      </c>
      <c r="K171" s="111">
        <f>IF($B171="",0,'2.売上実績'!D171)</f>
        <v>0</v>
      </c>
      <c r="L171" s="111">
        <f>IF($B171="",0,'2.売上実績'!E171)</f>
        <v>0</v>
      </c>
      <c r="M171" s="28">
        <f t="shared" si="14"/>
        <v>0</v>
      </c>
      <c r="N171" s="41">
        <f t="shared" si="15"/>
        <v>0</v>
      </c>
      <c r="O171" s="40">
        <f t="shared" si="20"/>
        <v>0</v>
      </c>
    </row>
    <row r="172" spans="2:15" ht="18" customHeight="1">
      <c r="B172" s="109" t="str">
        <f>IF('2.売上実績'!$B172="","",'2.売上実績'!$B172)</f>
        <v/>
      </c>
      <c r="C172" s="110" t="str">
        <f>IF('2.売上実績'!$C172="","",'2.売上実績'!$C172)</f>
        <v/>
      </c>
      <c r="D172" s="98" t="str">
        <f>IF(C172="","",VLOOKUP(C172,'4.製品一覧'!$B$4:$D$500,3,FALSE))</f>
        <v/>
      </c>
      <c r="E172" s="102">
        <f>IF(C172&lt;&gt;"",VLOOKUP(C172,'7.製品別原価'!$B$5:$J$500,8,FALSE),0)</f>
        <v>0</v>
      </c>
      <c r="F172" s="37">
        <f>IF(OR($K$2=0,K172=0),0,'1.全社費用'!$C$42/$K$2)</f>
        <v>0</v>
      </c>
      <c r="G172" s="37">
        <f t="shared" si="16"/>
        <v>0</v>
      </c>
      <c r="H172" s="38">
        <f t="shared" si="17"/>
        <v>0</v>
      </c>
      <c r="I172" s="39">
        <f t="shared" si="18"/>
        <v>0</v>
      </c>
      <c r="J172" s="40">
        <f t="shared" si="19"/>
        <v>0</v>
      </c>
      <c r="K172" s="111">
        <f>IF($B172="",0,'2.売上実績'!D172)</f>
        <v>0</v>
      </c>
      <c r="L172" s="111">
        <f>IF($B172="",0,'2.売上実績'!E172)</f>
        <v>0</v>
      </c>
      <c r="M172" s="28">
        <f t="shared" si="14"/>
        <v>0</v>
      </c>
      <c r="N172" s="41">
        <f t="shared" si="15"/>
        <v>0</v>
      </c>
      <c r="O172" s="40">
        <f t="shared" si="20"/>
        <v>0</v>
      </c>
    </row>
    <row r="173" spans="2:15" ht="18" customHeight="1">
      <c r="B173" s="109" t="str">
        <f>IF('2.売上実績'!$B173="","",'2.売上実績'!$B173)</f>
        <v/>
      </c>
      <c r="C173" s="110" t="str">
        <f>IF('2.売上実績'!$C173="","",'2.売上実績'!$C173)</f>
        <v/>
      </c>
      <c r="D173" s="98" t="str">
        <f>IF(C173="","",VLOOKUP(C173,'4.製品一覧'!$B$4:$D$500,3,FALSE))</f>
        <v/>
      </c>
      <c r="E173" s="102">
        <f>IF(C173&lt;&gt;"",VLOOKUP(C173,'7.製品別原価'!$B$5:$J$500,8,FALSE),0)</f>
        <v>0</v>
      </c>
      <c r="F173" s="37">
        <f>IF(OR($K$2=0,K173=0),0,'1.全社費用'!$C$42/$K$2)</f>
        <v>0</v>
      </c>
      <c r="G173" s="37">
        <f t="shared" si="16"/>
        <v>0</v>
      </c>
      <c r="H173" s="38">
        <f t="shared" si="17"/>
        <v>0</v>
      </c>
      <c r="I173" s="39">
        <f t="shared" si="18"/>
        <v>0</v>
      </c>
      <c r="J173" s="40">
        <f t="shared" si="19"/>
        <v>0</v>
      </c>
      <c r="K173" s="111">
        <f>IF($B173="",0,'2.売上実績'!D173)</f>
        <v>0</v>
      </c>
      <c r="L173" s="111">
        <f>IF($B173="",0,'2.売上実績'!E173)</f>
        <v>0</v>
      </c>
      <c r="M173" s="28">
        <f t="shared" si="14"/>
        <v>0</v>
      </c>
      <c r="N173" s="41">
        <f t="shared" si="15"/>
        <v>0</v>
      </c>
      <c r="O173" s="40">
        <f t="shared" si="20"/>
        <v>0</v>
      </c>
    </row>
    <row r="174" spans="2:15" ht="18" customHeight="1">
      <c r="B174" s="109" t="str">
        <f>IF('2.売上実績'!$B174="","",'2.売上実績'!$B174)</f>
        <v/>
      </c>
      <c r="C174" s="110" t="str">
        <f>IF('2.売上実績'!$C174="","",'2.売上実績'!$C174)</f>
        <v/>
      </c>
      <c r="D174" s="98" t="str">
        <f>IF(C174="","",VLOOKUP(C174,'4.製品一覧'!$B$4:$D$500,3,FALSE))</f>
        <v/>
      </c>
      <c r="E174" s="102">
        <f>IF(C174&lt;&gt;"",VLOOKUP(C174,'7.製品別原価'!$B$5:$J$500,8,FALSE),0)</f>
        <v>0</v>
      </c>
      <c r="F174" s="37">
        <f>IF(OR($K$2=0,K174=0),0,'1.全社費用'!$C$42/$K$2)</f>
        <v>0</v>
      </c>
      <c r="G174" s="37">
        <f t="shared" si="16"/>
        <v>0</v>
      </c>
      <c r="H174" s="38">
        <f t="shared" si="17"/>
        <v>0</v>
      </c>
      <c r="I174" s="39">
        <f t="shared" si="18"/>
        <v>0</v>
      </c>
      <c r="J174" s="40">
        <f t="shared" si="19"/>
        <v>0</v>
      </c>
      <c r="K174" s="111">
        <f>IF($B174="",0,'2.売上実績'!D174)</f>
        <v>0</v>
      </c>
      <c r="L174" s="111">
        <f>IF($B174="",0,'2.売上実績'!E174)</f>
        <v>0</v>
      </c>
      <c r="M174" s="28">
        <f t="shared" si="14"/>
        <v>0</v>
      </c>
      <c r="N174" s="41">
        <f t="shared" si="15"/>
        <v>0</v>
      </c>
      <c r="O174" s="40">
        <f t="shared" si="20"/>
        <v>0</v>
      </c>
    </row>
    <row r="175" spans="2:15" ht="18" customHeight="1">
      <c r="B175" s="109" t="str">
        <f>IF('2.売上実績'!$B175="","",'2.売上実績'!$B175)</f>
        <v/>
      </c>
      <c r="C175" s="110" t="str">
        <f>IF('2.売上実績'!$C175="","",'2.売上実績'!$C175)</f>
        <v/>
      </c>
      <c r="D175" s="98" t="str">
        <f>IF(C175="","",VLOOKUP(C175,'4.製品一覧'!$B$4:$D$500,3,FALSE))</f>
        <v/>
      </c>
      <c r="E175" s="102">
        <f>IF(C175&lt;&gt;"",VLOOKUP(C175,'7.製品別原価'!$B$5:$J$500,8,FALSE),0)</f>
        <v>0</v>
      </c>
      <c r="F175" s="37">
        <f>IF(OR($K$2=0,K175=0),0,'1.全社費用'!$C$42/$K$2)</f>
        <v>0</v>
      </c>
      <c r="G175" s="37">
        <f t="shared" si="16"/>
        <v>0</v>
      </c>
      <c r="H175" s="38">
        <f t="shared" si="17"/>
        <v>0</v>
      </c>
      <c r="I175" s="39">
        <f t="shared" si="18"/>
        <v>0</v>
      </c>
      <c r="J175" s="40">
        <f t="shared" si="19"/>
        <v>0</v>
      </c>
      <c r="K175" s="111">
        <f>IF($B175="",0,'2.売上実績'!D175)</f>
        <v>0</v>
      </c>
      <c r="L175" s="111">
        <f>IF($B175="",0,'2.売上実績'!E175)</f>
        <v>0</v>
      </c>
      <c r="M175" s="28">
        <f t="shared" si="14"/>
        <v>0</v>
      </c>
      <c r="N175" s="41">
        <f t="shared" si="15"/>
        <v>0</v>
      </c>
      <c r="O175" s="40">
        <f t="shared" si="20"/>
        <v>0</v>
      </c>
    </row>
    <row r="176" spans="2:15" ht="18" customHeight="1">
      <c r="B176" s="109" t="str">
        <f>IF('2.売上実績'!$B176="","",'2.売上実績'!$B176)</f>
        <v/>
      </c>
      <c r="C176" s="110" t="str">
        <f>IF('2.売上実績'!$C176="","",'2.売上実績'!$C176)</f>
        <v/>
      </c>
      <c r="D176" s="98" t="str">
        <f>IF(C176="","",VLOOKUP(C176,'4.製品一覧'!$B$4:$D$500,3,FALSE))</f>
        <v/>
      </c>
      <c r="E176" s="102">
        <f>IF(C176&lt;&gt;"",VLOOKUP(C176,'7.製品別原価'!$B$5:$J$500,8,FALSE),0)</f>
        <v>0</v>
      </c>
      <c r="F176" s="37">
        <f>IF(OR($K$2=0,K176=0),0,'1.全社費用'!$C$42/$K$2)</f>
        <v>0</v>
      </c>
      <c r="G176" s="37">
        <f t="shared" si="16"/>
        <v>0</v>
      </c>
      <c r="H176" s="38">
        <f t="shared" si="17"/>
        <v>0</v>
      </c>
      <c r="I176" s="39">
        <f t="shared" si="18"/>
        <v>0</v>
      </c>
      <c r="J176" s="40">
        <f t="shared" si="19"/>
        <v>0</v>
      </c>
      <c r="K176" s="111">
        <f>IF($B176="",0,'2.売上実績'!D176)</f>
        <v>0</v>
      </c>
      <c r="L176" s="111">
        <f>IF($B176="",0,'2.売上実績'!E176)</f>
        <v>0</v>
      </c>
      <c r="M176" s="28">
        <f t="shared" si="14"/>
        <v>0</v>
      </c>
      <c r="N176" s="41">
        <f t="shared" si="15"/>
        <v>0</v>
      </c>
      <c r="O176" s="40">
        <f t="shared" si="20"/>
        <v>0</v>
      </c>
    </row>
    <row r="177" spans="2:15" ht="18" customHeight="1">
      <c r="B177" s="109" t="str">
        <f>IF('2.売上実績'!$B177="","",'2.売上実績'!$B177)</f>
        <v/>
      </c>
      <c r="C177" s="110" t="str">
        <f>IF('2.売上実績'!$C177="","",'2.売上実績'!$C177)</f>
        <v/>
      </c>
      <c r="D177" s="98" t="str">
        <f>IF(C177="","",VLOOKUP(C177,'4.製品一覧'!$B$4:$D$500,3,FALSE))</f>
        <v/>
      </c>
      <c r="E177" s="102">
        <f>IF(C177&lt;&gt;"",VLOOKUP(C177,'7.製品別原価'!$B$5:$J$500,8,FALSE),0)</f>
        <v>0</v>
      </c>
      <c r="F177" s="37">
        <f>IF(OR($K$2=0,K177=0),0,'1.全社費用'!$C$42/$K$2)</f>
        <v>0</v>
      </c>
      <c r="G177" s="37">
        <f t="shared" si="16"/>
        <v>0</v>
      </c>
      <c r="H177" s="38">
        <f t="shared" si="17"/>
        <v>0</v>
      </c>
      <c r="I177" s="39">
        <f t="shared" si="18"/>
        <v>0</v>
      </c>
      <c r="J177" s="40">
        <f t="shared" si="19"/>
        <v>0</v>
      </c>
      <c r="K177" s="111">
        <f>IF($B177="",0,'2.売上実績'!D177)</f>
        <v>0</v>
      </c>
      <c r="L177" s="111">
        <f>IF($B177="",0,'2.売上実績'!E177)</f>
        <v>0</v>
      </c>
      <c r="M177" s="28">
        <f t="shared" si="14"/>
        <v>0</v>
      </c>
      <c r="N177" s="41">
        <f t="shared" si="15"/>
        <v>0</v>
      </c>
      <c r="O177" s="40">
        <f t="shared" si="20"/>
        <v>0</v>
      </c>
    </row>
    <row r="178" spans="2:15" ht="18" customHeight="1">
      <c r="B178" s="109" t="str">
        <f>IF('2.売上実績'!$B178="","",'2.売上実績'!$B178)</f>
        <v/>
      </c>
      <c r="C178" s="110" t="str">
        <f>IF('2.売上実績'!$C178="","",'2.売上実績'!$C178)</f>
        <v/>
      </c>
      <c r="D178" s="98" t="str">
        <f>IF(C178="","",VLOOKUP(C178,'4.製品一覧'!$B$4:$D$500,3,FALSE))</f>
        <v/>
      </c>
      <c r="E178" s="102">
        <f>IF(C178&lt;&gt;"",VLOOKUP(C178,'7.製品別原価'!$B$5:$J$500,8,FALSE),0)</f>
        <v>0</v>
      </c>
      <c r="F178" s="37">
        <f>IF(OR($K$2=0,K178=0),0,'1.全社費用'!$C$42/$K$2)</f>
        <v>0</v>
      </c>
      <c r="G178" s="37">
        <f t="shared" si="16"/>
        <v>0</v>
      </c>
      <c r="H178" s="38">
        <f t="shared" si="17"/>
        <v>0</v>
      </c>
      <c r="I178" s="39">
        <f t="shared" si="18"/>
        <v>0</v>
      </c>
      <c r="J178" s="40">
        <f t="shared" si="19"/>
        <v>0</v>
      </c>
      <c r="K178" s="111">
        <f>IF($B178="",0,'2.売上実績'!D178)</f>
        <v>0</v>
      </c>
      <c r="L178" s="111">
        <f>IF($B178="",0,'2.売上実績'!E178)</f>
        <v>0</v>
      </c>
      <c r="M178" s="28">
        <f t="shared" si="14"/>
        <v>0</v>
      </c>
      <c r="N178" s="41">
        <f t="shared" si="15"/>
        <v>0</v>
      </c>
      <c r="O178" s="40">
        <f t="shared" si="20"/>
        <v>0</v>
      </c>
    </row>
    <row r="179" spans="2:15" ht="18" customHeight="1">
      <c r="B179" s="109" t="str">
        <f>IF('2.売上実績'!$B179="","",'2.売上実績'!$B179)</f>
        <v/>
      </c>
      <c r="C179" s="110" t="str">
        <f>IF('2.売上実績'!$C179="","",'2.売上実績'!$C179)</f>
        <v/>
      </c>
      <c r="D179" s="98" t="str">
        <f>IF(C179="","",VLOOKUP(C179,'4.製品一覧'!$B$4:$D$500,3,FALSE))</f>
        <v/>
      </c>
      <c r="E179" s="102">
        <f>IF(C179&lt;&gt;"",VLOOKUP(C179,'7.製品別原価'!$B$5:$J$500,8,FALSE),0)</f>
        <v>0</v>
      </c>
      <c r="F179" s="37">
        <f>IF(OR($K$2=0,K179=0),0,'1.全社費用'!$C$42/$K$2)</f>
        <v>0</v>
      </c>
      <c r="G179" s="37">
        <f t="shared" si="16"/>
        <v>0</v>
      </c>
      <c r="H179" s="38">
        <f t="shared" si="17"/>
        <v>0</v>
      </c>
      <c r="I179" s="39">
        <f t="shared" si="18"/>
        <v>0</v>
      </c>
      <c r="J179" s="40">
        <f t="shared" si="19"/>
        <v>0</v>
      </c>
      <c r="K179" s="111">
        <f>IF($B179="",0,'2.売上実績'!D179)</f>
        <v>0</v>
      </c>
      <c r="L179" s="111">
        <f>IF($B179="",0,'2.売上実績'!E179)</f>
        <v>0</v>
      </c>
      <c r="M179" s="28">
        <f t="shared" si="14"/>
        <v>0</v>
      </c>
      <c r="N179" s="41">
        <f t="shared" si="15"/>
        <v>0</v>
      </c>
      <c r="O179" s="40">
        <f t="shared" si="20"/>
        <v>0</v>
      </c>
    </row>
    <row r="180" spans="2:15" ht="18" customHeight="1">
      <c r="B180" s="109" t="str">
        <f>IF('2.売上実績'!$B180="","",'2.売上実績'!$B180)</f>
        <v/>
      </c>
      <c r="C180" s="110" t="str">
        <f>IF('2.売上実績'!$C180="","",'2.売上実績'!$C180)</f>
        <v/>
      </c>
      <c r="D180" s="98" t="str">
        <f>IF(C180="","",VLOOKUP(C180,'4.製品一覧'!$B$4:$D$500,3,FALSE))</f>
        <v/>
      </c>
      <c r="E180" s="102">
        <f>IF(C180&lt;&gt;"",VLOOKUP(C180,'7.製品別原価'!$B$5:$J$500,8,FALSE),0)</f>
        <v>0</v>
      </c>
      <c r="F180" s="37">
        <f>IF(OR($K$2=0,K180=0),0,'1.全社費用'!$C$42/$K$2)</f>
        <v>0</v>
      </c>
      <c r="G180" s="37">
        <f t="shared" si="16"/>
        <v>0</v>
      </c>
      <c r="H180" s="38">
        <f t="shared" si="17"/>
        <v>0</v>
      </c>
      <c r="I180" s="39">
        <f t="shared" si="18"/>
        <v>0</v>
      </c>
      <c r="J180" s="40">
        <f t="shared" si="19"/>
        <v>0</v>
      </c>
      <c r="K180" s="111">
        <f>IF($B180="",0,'2.売上実績'!D180)</f>
        <v>0</v>
      </c>
      <c r="L180" s="111">
        <f>IF($B180="",0,'2.売上実績'!E180)</f>
        <v>0</v>
      </c>
      <c r="M180" s="28">
        <f t="shared" si="14"/>
        <v>0</v>
      </c>
      <c r="N180" s="41">
        <f t="shared" si="15"/>
        <v>0</v>
      </c>
      <c r="O180" s="40">
        <f t="shared" si="20"/>
        <v>0</v>
      </c>
    </row>
    <row r="181" spans="2:15" ht="18" customHeight="1">
      <c r="B181" s="109" t="str">
        <f>IF('2.売上実績'!$B181="","",'2.売上実績'!$B181)</f>
        <v/>
      </c>
      <c r="C181" s="110" t="str">
        <f>IF('2.売上実績'!$C181="","",'2.売上実績'!$C181)</f>
        <v/>
      </c>
      <c r="D181" s="98" t="str">
        <f>IF(C181="","",VLOOKUP(C181,'4.製品一覧'!$B$4:$D$500,3,FALSE))</f>
        <v/>
      </c>
      <c r="E181" s="102">
        <f>IF(C181&lt;&gt;"",VLOOKUP(C181,'7.製品別原価'!$B$5:$J$500,8,FALSE),0)</f>
        <v>0</v>
      </c>
      <c r="F181" s="37">
        <f>IF(OR($K$2=0,K181=0),0,'1.全社費用'!$C$42/$K$2)</f>
        <v>0</v>
      </c>
      <c r="G181" s="37">
        <f t="shared" si="16"/>
        <v>0</v>
      </c>
      <c r="H181" s="38">
        <f t="shared" si="17"/>
        <v>0</v>
      </c>
      <c r="I181" s="39">
        <f t="shared" si="18"/>
        <v>0</v>
      </c>
      <c r="J181" s="40">
        <f t="shared" si="19"/>
        <v>0</v>
      </c>
      <c r="K181" s="111">
        <f>IF($B181="",0,'2.売上実績'!D181)</f>
        <v>0</v>
      </c>
      <c r="L181" s="111">
        <f>IF($B181="",0,'2.売上実績'!E181)</f>
        <v>0</v>
      </c>
      <c r="M181" s="28">
        <f t="shared" si="14"/>
        <v>0</v>
      </c>
      <c r="N181" s="41">
        <f t="shared" si="15"/>
        <v>0</v>
      </c>
      <c r="O181" s="40">
        <f t="shared" si="20"/>
        <v>0</v>
      </c>
    </row>
    <row r="182" spans="2:15" ht="18" customHeight="1">
      <c r="B182" s="109" t="str">
        <f>IF('2.売上実績'!$B182="","",'2.売上実績'!$B182)</f>
        <v/>
      </c>
      <c r="C182" s="110" t="str">
        <f>IF('2.売上実績'!$C182="","",'2.売上実績'!$C182)</f>
        <v/>
      </c>
      <c r="D182" s="98" t="str">
        <f>IF(C182="","",VLOOKUP(C182,'4.製品一覧'!$B$4:$D$500,3,FALSE))</f>
        <v/>
      </c>
      <c r="E182" s="102">
        <f>IF(C182&lt;&gt;"",VLOOKUP(C182,'7.製品別原価'!$B$5:$J$500,8,FALSE),0)</f>
        <v>0</v>
      </c>
      <c r="F182" s="37">
        <f>IF(OR($K$2=0,K182=0),0,'1.全社費用'!$C$42/$K$2)</f>
        <v>0</v>
      </c>
      <c r="G182" s="37">
        <f t="shared" si="16"/>
        <v>0</v>
      </c>
      <c r="H182" s="38">
        <f t="shared" si="17"/>
        <v>0</v>
      </c>
      <c r="I182" s="39">
        <f t="shared" si="18"/>
        <v>0</v>
      </c>
      <c r="J182" s="40">
        <f t="shared" si="19"/>
        <v>0</v>
      </c>
      <c r="K182" s="111">
        <f>IF($B182="",0,'2.売上実績'!D182)</f>
        <v>0</v>
      </c>
      <c r="L182" s="111">
        <f>IF($B182="",0,'2.売上実績'!E182)</f>
        <v>0</v>
      </c>
      <c r="M182" s="28">
        <f t="shared" si="14"/>
        <v>0</v>
      </c>
      <c r="N182" s="41">
        <f t="shared" si="15"/>
        <v>0</v>
      </c>
      <c r="O182" s="40">
        <f t="shared" si="20"/>
        <v>0</v>
      </c>
    </row>
    <row r="183" spans="2:15" ht="18" customHeight="1">
      <c r="B183" s="109" t="str">
        <f>IF('2.売上実績'!$B183="","",'2.売上実績'!$B183)</f>
        <v/>
      </c>
      <c r="C183" s="110" t="str">
        <f>IF('2.売上実績'!$C183="","",'2.売上実績'!$C183)</f>
        <v/>
      </c>
      <c r="D183" s="98" t="str">
        <f>IF(C183="","",VLOOKUP(C183,'4.製品一覧'!$B$4:$D$500,3,FALSE))</f>
        <v/>
      </c>
      <c r="E183" s="102">
        <f>IF(C183&lt;&gt;"",VLOOKUP(C183,'7.製品別原価'!$B$5:$J$500,8,FALSE),0)</f>
        <v>0</v>
      </c>
      <c r="F183" s="37">
        <f>IF(OR($K$2=0,K183=0),0,'1.全社費用'!$C$42/$K$2)</f>
        <v>0</v>
      </c>
      <c r="G183" s="37">
        <f t="shared" si="16"/>
        <v>0</v>
      </c>
      <c r="H183" s="38">
        <f t="shared" si="17"/>
        <v>0</v>
      </c>
      <c r="I183" s="39">
        <f t="shared" si="18"/>
        <v>0</v>
      </c>
      <c r="J183" s="40">
        <f t="shared" si="19"/>
        <v>0</v>
      </c>
      <c r="K183" s="111">
        <f>IF($B183="",0,'2.売上実績'!D183)</f>
        <v>0</v>
      </c>
      <c r="L183" s="111">
        <f>IF($B183="",0,'2.売上実績'!E183)</f>
        <v>0</v>
      </c>
      <c r="M183" s="28">
        <f t="shared" si="14"/>
        <v>0</v>
      </c>
      <c r="N183" s="41">
        <f t="shared" si="15"/>
        <v>0</v>
      </c>
      <c r="O183" s="40">
        <f t="shared" si="20"/>
        <v>0</v>
      </c>
    </row>
    <row r="184" spans="2:15" ht="18" customHeight="1">
      <c r="B184" s="109" t="str">
        <f>IF('2.売上実績'!$B184="","",'2.売上実績'!$B184)</f>
        <v/>
      </c>
      <c r="C184" s="110" t="str">
        <f>IF('2.売上実績'!$C184="","",'2.売上実績'!$C184)</f>
        <v/>
      </c>
      <c r="D184" s="98" t="str">
        <f>IF(C184="","",VLOOKUP(C184,'4.製品一覧'!$B$4:$D$500,3,FALSE))</f>
        <v/>
      </c>
      <c r="E184" s="102">
        <f>IF(C184&lt;&gt;"",VLOOKUP(C184,'7.製品別原価'!$B$5:$J$500,8,FALSE),0)</f>
        <v>0</v>
      </c>
      <c r="F184" s="37">
        <f>IF(OR($K$2=0,K184=0),0,'1.全社費用'!$C$42/$K$2)</f>
        <v>0</v>
      </c>
      <c r="G184" s="37">
        <f t="shared" si="16"/>
        <v>0</v>
      </c>
      <c r="H184" s="38">
        <f t="shared" si="17"/>
        <v>0</v>
      </c>
      <c r="I184" s="39">
        <f t="shared" si="18"/>
        <v>0</v>
      </c>
      <c r="J184" s="40">
        <f t="shared" si="19"/>
        <v>0</v>
      </c>
      <c r="K184" s="111">
        <f>IF($B184="",0,'2.売上実績'!D184)</f>
        <v>0</v>
      </c>
      <c r="L184" s="111">
        <f>IF($B184="",0,'2.売上実績'!E184)</f>
        <v>0</v>
      </c>
      <c r="M184" s="28">
        <f t="shared" si="14"/>
        <v>0</v>
      </c>
      <c r="N184" s="41">
        <f t="shared" si="15"/>
        <v>0</v>
      </c>
      <c r="O184" s="40">
        <f t="shared" si="20"/>
        <v>0</v>
      </c>
    </row>
    <row r="185" spans="2:15" ht="18" customHeight="1">
      <c r="B185" s="109" t="str">
        <f>IF('2.売上実績'!$B185="","",'2.売上実績'!$B185)</f>
        <v/>
      </c>
      <c r="C185" s="110" t="str">
        <f>IF('2.売上実績'!$C185="","",'2.売上実績'!$C185)</f>
        <v/>
      </c>
      <c r="D185" s="98" t="str">
        <f>IF(C185="","",VLOOKUP(C185,'4.製品一覧'!$B$4:$D$500,3,FALSE))</f>
        <v/>
      </c>
      <c r="E185" s="102">
        <f>IF(C185&lt;&gt;"",VLOOKUP(C185,'7.製品別原価'!$B$5:$J$500,8,FALSE),0)</f>
        <v>0</v>
      </c>
      <c r="F185" s="37">
        <f>IF(OR($K$2=0,K185=0),0,'1.全社費用'!$C$42/$K$2)</f>
        <v>0</v>
      </c>
      <c r="G185" s="37">
        <f t="shared" si="16"/>
        <v>0</v>
      </c>
      <c r="H185" s="38">
        <f t="shared" si="17"/>
        <v>0</v>
      </c>
      <c r="I185" s="39">
        <f t="shared" si="18"/>
        <v>0</v>
      </c>
      <c r="J185" s="40">
        <f t="shared" si="19"/>
        <v>0</v>
      </c>
      <c r="K185" s="111">
        <f>IF($B185="",0,'2.売上実績'!D185)</f>
        <v>0</v>
      </c>
      <c r="L185" s="111">
        <f>IF($B185="",0,'2.売上実績'!E185)</f>
        <v>0</v>
      </c>
      <c r="M185" s="28">
        <f t="shared" si="14"/>
        <v>0</v>
      </c>
      <c r="N185" s="41">
        <f t="shared" si="15"/>
        <v>0</v>
      </c>
      <c r="O185" s="40">
        <f t="shared" si="20"/>
        <v>0</v>
      </c>
    </row>
    <row r="186" spans="2:15" ht="18" customHeight="1">
      <c r="B186" s="109" t="str">
        <f>IF('2.売上実績'!$B186="","",'2.売上実績'!$B186)</f>
        <v/>
      </c>
      <c r="C186" s="110" t="str">
        <f>IF('2.売上実績'!$C186="","",'2.売上実績'!$C186)</f>
        <v/>
      </c>
      <c r="D186" s="98" t="str">
        <f>IF(C186="","",VLOOKUP(C186,'4.製品一覧'!$B$4:$D$500,3,FALSE))</f>
        <v/>
      </c>
      <c r="E186" s="102">
        <f>IF(C186&lt;&gt;"",VLOOKUP(C186,'7.製品別原価'!$B$5:$J$500,8,FALSE),0)</f>
        <v>0</v>
      </c>
      <c r="F186" s="37">
        <f>IF(OR($K$2=0,K186=0),0,'1.全社費用'!$C$42/$K$2)</f>
        <v>0</v>
      </c>
      <c r="G186" s="37">
        <f t="shared" si="16"/>
        <v>0</v>
      </c>
      <c r="H186" s="38">
        <f t="shared" si="17"/>
        <v>0</v>
      </c>
      <c r="I186" s="39">
        <f t="shared" si="18"/>
        <v>0</v>
      </c>
      <c r="J186" s="40">
        <f t="shared" si="19"/>
        <v>0</v>
      </c>
      <c r="K186" s="111">
        <f>IF($B186="",0,'2.売上実績'!D186)</f>
        <v>0</v>
      </c>
      <c r="L186" s="111">
        <f>IF($B186="",0,'2.売上実績'!E186)</f>
        <v>0</v>
      </c>
      <c r="M186" s="28">
        <f t="shared" si="14"/>
        <v>0</v>
      </c>
      <c r="N186" s="41">
        <f t="shared" si="15"/>
        <v>0</v>
      </c>
      <c r="O186" s="40">
        <f t="shared" si="20"/>
        <v>0</v>
      </c>
    </row>
    <row r="187" spans="2:15" ht="18" customHeight="1">
      <c r="B187" s="109" t="str">
        <f>IF('2.売上実績'!$B187="","",'2.売上実績'!$B187)</f>
        <v/>
      </c>
      <c r="C187" s="110" t="str">
        <f>IF('2.売上実績'!$C187="","",'2.売上実績'!$C187)</f>
        <v/>
      </c>
      <c r="D187" s="98" t="str">
        <f>IF(C187="","",VLOOKUP(C187,'4.製品一覧'!$B$4:$D$500,3,FALSE))</f>
        <v/>
      </c>
      <c r="E187" s="102">
        <f>IF(C187&lt;&gt;"",VLOOKUP(C187,'7.製品別原価'!$B$5:$J$500,8,FALSE),0)</f>
        <v>0</v>
      </c>
      <c r="F187" s="37">
        <f>IF(OR($K$2=0,K187=0),0,'1.全社費用'!$C$42/$K$2)</f>
        <v>0</v>
      </c>
      <c r="G187" s="37">
        <f t="shared" si="16"/>
        <v>0</v>
      </c>
      <c r="H187" s="38">
        <f t="shared" si="17"/>
        <v>0</v>
      </c>
      <c r="I187" s="39">
        <f t="shared" si="18"/>
        <v>0</v>
      </c>
      <c r="J187" s="40">
        <f t="shared" si="19"/>
        <v>0</v>
      </c>
      <c r="K187" s="111">
        <f>IF($B187="",0,'2.売上実績'!D187)</f>
        <v>0</v>
      </c>
      <c r="L187" s="111">
        <f>IF($B187="",0,'2.売上実績'!E187)</f>
        <v>0</v>
      </c>
      <c r="M187" s="28">
        <f t="shared" si="14"/>
        <v>0</v>
      </c>
      <c r="N187" s="41">
        <f t="shared" si="15"/>
        <v>0</v>
      </c>
      <c r="O187" s="40">
        <f t="shared" si="20"/>
        <v>0</v>
      </c>
    </row>
    <row r="188" spans="2:15" ht="18" customHeight="1">
      <c r="B188" s="109" t="str">
        <f>IF('2.売上実績'!$B188="","",'2.売上実績'!$B188)</f>
        <v/>
      </c>
      <c r="C188" s="110" t="str">
        <f>IF('2.売上実績'!$C188="","",'2.売上実績'!$C188)</f>
        <v/>
      </c>
      <c r="D188" s="98" t="str">
        <f>IF(C188="","",VLOOKUP(C188,'4.製品一覧'!$B$4:$D$500,3,FALSE))</f>
        <v/>
      </c>
      <c r="E188" s="102">
        <f>IF(C188&lt;&gt;"",VLOOKUP(C188,'7.製品別原価'!$B$5:$J$500,8,FALSE),0)</f>
        <v>0</v>
      </c>
      <c r="F188" s="37">
        <f>IF(OR($K$2=0,K188=0),0,'1.全社費用'!$C$42/$K$2)</f>
        <v>0</v>
      </c>
      <c r="G188" s="37">
        <f t="shared" si="16"/>
        <v>0</v>
      </c>
      <c r="H188" s="38">
        <f t="shared" si="17"/>
        <v>0</v>
      </c>
      <c r="I188" s="39">
        <f t="shared" si="18"/>
        <v>0</v>
      </c>
      <c r="J188" s="40">
        <f t="shared" si="19"/>
        <v>0</v>
      </c>
      <c r="K188" s="111">
        <f>IF($B188="",0,'2.売上実績'!D188)</f>
        <v>0</v>
      </c>
      <c r="L188" s="111">
        <f>IF($B188="",0,'2.売上実績'!E188)</f>
        <v>0</v>
      </c>
      <c r="M188" s="28">
        <f t="shared" si="14"/>
        <v>0</v>
      </c>
      <c r="N188" s="41">
        <f t="shared" si="15"/>
        <v>0</v>
      </c>
      <c r="O188" s="40">
        <f t="shared" si="20"/>
        <v>0</v>
      </c>
    </row>
    <row r="189" spans="2:15" ht="18" customHeight="1">
      <c r="B189" s="109" t="str">
        <f>IF('2.売上実績'!$B189="","",'2.売上実績'!$B189)</f>
        <v/>
      </c>
      <c r="C189" s="110" t="str">
        <f>IF('2.売上実績'!$C189="","",'2.売上実績'!$C189)</f>
        <v/>
      </c>
      <c r="D189" s="98" t="str">
        <f>IF(C189="","",VLOOKUP(C189,'4.製品一覧'!$B$4:$D$500,3,FALSE))</f>
        <v/>
      </c>
      <c r="E189" s="102">
        <f>IF(C189&lt;&gt;"",VLOOKUP(C189,'7.製品別原価'!$B$5:$J$500,8,FALSE),0)</f>
        <v>0</v>
      </c>
      <c r="F189" s="37">
        <f>IF(OR($K$2=0,K189=0),0,'1.全社費用'!$C$42/$K$2)</f>
        <v>0</v>
      </c>
      <c r="G189" s="37">
        <f t="shared" si="16"/>
        <v>0</v>
      </c>
      <c r="H189" s="38">
        <f t="shared" si="17"/>
        <v>0</v>
      </c>
      <c r="I189" s="39">
        <f t="shared" si="18"/>
        <v>0</v>
      </c>
      <c r="J189" s="40">
        <f t="shared" si="19"/>
        <v>0</v>
      </c>
      <c r="K189" s="111">
        <f>IF($B189="",0,'2.売上実績'!D189)</f>
        <v>0</v>
      </c>
      <c r="L189" s="111">
        <f>IF($B189="",0,'2.売上実績'!E189)</f>
        <v>0</v>
      </c>
      <c r="M189" s="28">
        <f t="shared" si="14"/>
        <v>0</v>
      </c>
      <c r="N189" s="41">
        <f t="shared" si="15"/>
        <v>0</v>
      </c>
      <c r="O189" s="40">
        <f t="shared" si="20"/>
        <v>0</v>
      </c>
    </row>
    <row r="190" spans="2:15" ht="18" customHeight="1">
      <c r="B190" s="109" t="str">
        <f>IF('2.売上実績'!$B190="","",'2.売上実績'!$B190)</f>
        <v/>
      </c>
      <c r="C190" s="110" t="str">
        <f>IF('2.売上実績'!$C190="","",'2.売上実績'!$C190)</f>
        <v/>
      </c>
      <c r="D190" s="98" t="str">
        <f>IF(C190="","",VLOOKUP(C190,'4.製品一覧'!$B$4:$D$500,3,FALSE))</f>
        <v/>
      </c>
      <c r="E190" s="102">
        <f>IF(C190&lt;&gt;"",VLOOKUP(C190,'7.製品別原価'!$B$5:$J$500,8,FALSE),0)</f>
        <v>0</v>
      </c>
      <c r="F190" s="37">
        <f>IF(OR($K$2=0,K190=0),0,'1.全社費用'!$C$42/$K$2)</f>
        <v>0</v>
      </c>
      <c r="G190" s="37">
        <f t="shared" si="16"/>
        <v>0</v>
      </c>
      <c r="H190" s="38">
        <f t="shared" si="17"/>
        <v>0</v>
      </c>
      <c r="I190" s="39">
        <f t="shared" si="18"/>
        <v>0</v>
      </c>
      <c r="J190" s="40">
        <f t="shared" si="19"/>
        <v>0</v>
      </c>
      <c r="K190" s="111">
        <f>IF($B190="",0,'2.売上実績'!D190)</f>
        <v>0</v>
      </c>
      <c r="L190" s="111">
        <f>IF($B190="",0,'2.売上実績'!E190)</f>
        <v>0</v>
      </c>
      <c r="M190" s="28">
        <f t="shared" si="14"/>
        <v>0</v>
      </c>
      <c r="N190" s="41">
        <f t="shared" si="15"/>
        <v>0</v>
      </c>
      <c r="O190" s="40">
        <f t="shared" si="20"/>
        <v>0</v>
      </c>
    </row>
    <row r="191" spans="2:15" ht="18" customHeight="1">
      <c r="B191" s="109" t="str">
        <f>IF('2.売上実績'!$B191="","",'2.売上実績'!$B191)</f>
        <v/>
      </c>
      <c r="C191" s="110" t="str">
        <f>IF('2.売上実績'!$C191="","",'2.売上実績'!$C191)</f>
        <v/>
      </c>
      <c r="D191" s="98" t="str">
        <f>IF(C191="","",VLOOKUP(C191,'4.製品一覧'!$B$4:$D$500,3,FALSE))</f>
        <v/>
      </c>
      <c r="E191" s="102">
        <f>IF(C191&lt;&gt;"",VLOOKUP(C191,'7.製品別原価'!$B$5:$J$500,8,FALSE),0)</f>
        <v>0</v>
      </c>
      <c r="F191" s="37">
        <f>IF(OR($K$2=0,K191=0),0,'1.全社費用'!$C$42/$K$2)</f>
        <v>0</v>
      </c>
      <c r="G191" s="37">
        <f t="shared" si="16"/>
        <v>0</v>
      </c>
      <c r="H191" s="38">
        <f t="shared" si="17"/>
        <v>0</v>
      </c>
      <c r="I191" s="39">
        <f t="shared" si="18"/>
        <v>0</v>
      </c>
      <c r="J191" s="40">
        <f t="shared" si="19"/>
        <v>0</v>
      </c>
      <c r="K191" s="111">
        <f>IF($B191="",0,'2.売上実績'!D191)</f>
        <v>0</v>
      </c>
      <c r="L191" s="111">
        <f>IF($B191="",0,'2.売上実績'!E191)</f>
        <v>0</v>
      </c>
      <c r="M191" s="28">
        <f t="shared" si="14"/>
        <v>0</v>
      </c>
      <c r="N191" s="41">
        <f t="shared" si="15"/>
        <v>0</v>
      </c>
      <c r="O191" s="40">
        <f t="shared" si="20"/>
        <v>0</v>
      </c>
    </row>
    <row r="192" spans="2:15" ht="18" customHeight="1">
      <c r="B192" s="109" t="str">
        <f>IF('2.売上実績'!$B192="","",'2.売上実績'!$B192)</f>
        <v/>
      </c>
      <c r="C192" s="110" t="str">
        <f>IF('2.売上実績'!$C192="","",'2.売上実績'!$C192)</f>
        <v/>
      </c>
      <c r="D192" s="98" t="str">
        <f>IF(C192="","",VLOOKUP(C192,'4.製品一覧'!$B$4:$D$500,3,FALSE))</f>
        <v/>
      </c>
      <c r="E192" s="102">
        <f>IF(C192&lt;&gt;"",VLOOKUP(C192,'7.製品別原価'!$B$5:$J$500,8,FALSE),0)</f>
        <v>0</v>
      </c>
      <c r="F192" s="37">
        <f>IF(OR($K$2=0,K192=0),0,'1.全社費用'!$C$42/$K$2)</f>
        <v>0</v>
      </c>
      <c r="G192" s="37">
        <f t="shared" si="16"/>
        <v>0</v>
      </c>
      <c r="H192" s="38">
        <f t="shared" si="17"/>
        <v>0</v>
      </c>
      <c r="I192" s="39">
        <f t="shared" si="18"/>
        <v>0</v>
      </c>
      <c r="J192" s="40">
        <f t="shared" si="19"/>
        <v>0</v>
      </c>
      <c r="K192" s="111">
        <f>IF($B192="",0,'2.売上実績'!D192)</f>
        <v>0</v>
      </c>
      <c r="L192" s="111">
        <f>IF($B192="",0,'2.売上実績'!E192)</f>
        <v>0</v>
      </c>
      <c r="M192" s="28">
        <f t="shared" si="14"/>
        <v>0</v>
      </c>
      <c r="N192" s="41">
        <f t="shared" si="15"/>
        <v>0</v>
      </c>
      <c r="O192" s="40">
        <f t="shared" si="20"/>
        <v>0</v>
      </c>
    </row>
    <row r="193" spans="2:15" ht="18" customHeight="1">
      <c r="B193" s="109" t="str">
        <f>IF('2.売上実績'!$B193="","",'2.売上実績'!$B193)</f>
        <v/>
      </c>
      <c r="C193" s="110" t="str">
        <f>IF('2.売上実績'!$C193="","",'2.売上実績'!$C193)</f>
        <v/>
      </c>
      <c r="D193" s="98" t="str">
        <f>IF(C193="","",VLOOKUP(C193,'4.製品一覧'!$B$4:$D$500,3,FALSE))</f>
        <v/>
      </c>
      <c r="E193" s="102">
        <f>IF(C193&lt;&gt;"",VLOOKUP(C193,'7.製品別原価'!$B$5:$J$500,8,FALSE),0)</f>
        <v>0</v>
      </c>
      <c r="F193" s="37">
        <f>IF(OR($K$2=0,K193=0),0,'1.全社費用'!$C$42/$K$2)</f>
        <v>0</v>
      </c>
      <c r="G193" s="37">
        <f t="shared" si="16"/>
        <v>0</v>
      </c>
      <c r="H193" s="38">
        <f t="shared" si="17"/>
        <v>0</v>
      </c>
      <c r="I193" s="39">
        <f t="shared" si="18"/>
        <v>0</v>
      </c>
      <c r="J193" s="40">
        <f t="shared" si="19"/>
        <v>0</v>
      </c>
      <c r="K193" s="111">
        <f>IF($B193="",0,'2.売上実績'!D193)</f>
        <v>0</v>
      </c>
      <c r="L193" s="111">
        <f>IF($B193="",0,'2.売上実績'!E193)</f>
        <v>0</v>
      </c>
      <c r="M193" s="28">
        <f t="shared" si="14"/>
        <v>0</v>
      </c>
      <c r="N193" s="41">
        <f t="shared" si="15"/>
        <v>0</v>
      </c>
      <c r="O193" s="40">
        <f t="shared" si="20"/>
        <v>0</v>
      </c>
    </row>
    <row r="194" spans="2:15" ht="18" customHeight="1">
      <c r="B194" s="109" t="str">
        <f>IF('2.売上実績'!$B194="","",'2.売上実績'!$B194)</f>
        <v/>
      </c>
      <c r="C194" s="110" t="str">
        <f>IF('2.売上実績'!$C194="","",'2.売上実績'!$C194)</f>
        <v/>
      </c>
      <c r="D194" s="98" t="str">
        <f>IF(C194="","",VLOOKUP(C194,'4.製品一覧'!$B$4:$D$500,3,FALSE))</f>
        <v/>
      </c>
      <c r="E194" s="102">
        <f>IF(C194&lt;&gt;"",VLOOKUP(C194,'7.製品別原価'!$B$5:$J$500,8,FALSE),0)</f>
        <v>0</v>
      </c>
      <c r="F194" s="37">
        <f>IF(OR($K$2=0,K194=0),0,'1.全社費用'!$C$42/$K$2)</f>
        <v>0</v>
      </c>
      <c r="G194" s="37">
        <f t="shared" si="16"/>
        <v>0</v>
      </c>
      <c r="H194" s="38">
        <f t="shared" si="17"/>
        <v>0</v>
      </c>
      <c r="I194" s="39">
        <f t="shared" si="18"/>
        <v>0</v>
      </c>
      <c r="J194" s="40">
        <f t="shared" si="19"/>
        <v>0</v>
      </c>
      <c r="K194" s="111">
        <f>IF($B194="",0,'2.売上実績'!D194)</f>
        <v>0</v>
      </c>
      <c r="L194" s="111">
        <f>IF($B194="",0,'2.売上実績'!E194)</f>
        <v>0</v>
      </c>
      <c r="M194" s="28">
        <f t="shared" si="14"/>
        <v>0</v>
      </c>
      <c r="N194" s="41">
        <f t="shared" si="15"/>
        <v>0</v>
      </c>
      <c r="O194" s="40">
        <f t="shared" si="20"/>
        <v>0</v>
      </c>
    </row>
    <row r="195" spans="2:15" ht="18" customHeight="1">
      <c r="B195" s="109" t="str">
        <f>IF('2.売上実績'!$B195="","",'2.売上実績'!$B195)</f>
        <v/>
      </c>
      <c r="C195" s="110" t="str">
        <f>IF('2.売上実績'!$C195="","",'2.売上実績'!$C195)</f>
        <v/>
      </c>
      <c r="D195" s="98" t="str">
        <f>IF(C195="","",VLOOKUP(C195,'4.製品一覧'!$B$4:$D$500,3,FALSE))</f>
        <v/>
      </c>
      <c r="E195" s="102">
        <f>IF(C195&lt;&gt;"",VLOOKUP(C195,'7.製品別原価'!$B$5:$J$500,8,FALSE),0)</f>
        <v>0</v>
      </c>
      <c r="F195" s="37">
        <f>IF(OR($K$2=0,K195=0),0,'1.全社費用'!$C$42/$K$2)</f>
        <v>0</v>
      </c>
      <c r="G195" s="37">
        <f t="shared" si="16"/>
        <v>0</v>
      </c>
      <c r="H195" s="38">
        <f t="shared" si="17"/>
        <v>0</v>
      </c>
      <c r="I195" s="39">
        <f t="shared" si="18"/>
        <v>0</v>
      </c>
      <c r="J195" s="40">
        <f t="shared" si="19"/>
        <v>0</v>
      </c>
      <c r="K195" s="111">
        <f>IF($B195="",0,'2.売上実績'!D195)</f>
        <v>0</v>
      </c>
      <c r="L195" s="111">
        <f>IF($B195="",0,'2.売上実績'!E195)</f>
        <v>0</v>
      </c>
      <c r="M195" s="28">
        <f t="shared" si="14"/>
        <v>0</v>
      </c>
      <c r="N195" s="41">
        <f t="shared" si="15"/>
        <v>0</v>
      </c>
      <c r="O195" s="40">
        <f t="shared" si="20"/>
        <v>0</v>
      </c>
    </row>
    <row r="196" spans="2:15" ht="18" customHeight="1">
      <c r="B196" s="109" t="str">
        <f>IF('2.売上実績'!$B196="","",'2.売上実績'!$B196)</f>
        <v/>
      </c>
      <c r="C196" s="110" t="str">
        <f>IF('2.売上実績'!$C196="","",'2.売上実績'!$C196)</f>
        <v/>
      </c>
      <c r="D196" s="98" t="str">
        <f>IF(C196="","",VLOOKUP(C196,'4.製品一覧'!$B$4:$D$500,3,FALSE))</f>
        <v/>
      </c>
      <c r="E196" s="102">
        <f>IF(C196&lt;&gt;"",VLOOKUP(C196,'7.製品別原価'!$B$5:$J$500,8,FALSE),0)</f>
        <v>0</v>
      </c>
      <c r="F196" s="37">
        <f>IF(OR($K$2=0,K196=0),0,'1.全社費用'!$C$42/$K$2)</f>
        <v>0</v>
      </c>
      <c r="G196" s="37">
        <f t="shared" si="16"/>
        <v>0</v>
      </c>
      <c r="H196" s="38">
        <f t="shared" si="17"/>
        <v>0</v>
      </c>
      <c r="I196" s="39">
        <f t="shared" si="18"/>
        <v>0</v>
      </c>
      <c r="J196" s="40">
        <f t="shared" si="19"/>
        <v>0</v>
      </c>
      <c r="K196" s="111">
        <f>IF($B196="",0,'2.売上実績'!D196)</f>
        <v>0</v>
      </c>
      <c r="L196" s="111">
        <f>IF($B196="",0,'2.売上実績'!E196)</f>
        <v>0</v>
      </c>
      <c r="M196" s="28">
        <f t="shared" ref="M196:M259" si="21">G196*K196</f>
        <v>0</v>
      </c>
      <c r="N196" s="41">
        <f t="shared" ref="N196:N259" si="22">L196-M196</f>
        <v>0</v>
      </c>
      <c r="O196" s="40">
        <f t="shared" si="20"/>
        <v>0</v>
      </c>
    </row>
    <row r="197" spans="2:15" ht="18" customHeight="1">
      <c r="B197" s="109" t="str">
        <f>IF('2.売上実績'!$B197="","",'2.売上実績'!$B197)</f>
        <v/>
      </c>
      <c r="C197" s="110" t="str">
        <f>IF('2.売上実績'!$C197="","",'2.売上実績'!$C197)</f>
        <v/>
      </c>
      <c r="D197" s="98" t="str">
        <f>IF(C197="","",VLOOKUP(C197,'4.製品一覧'!$B$4:$D$500,3,FALSE))</f>
        <v/>
      </c>
      <c r="E197" s="102">
        <f>IF(C197&lt;&gt;"",VLOOKUP(C197,'7.製品別原価'!$B$5:$J$500,8,FALSE),0)</f>
        <v>0</v>
      </c>
      <c r="F197" s="37">
        <f>IF(OR($K$2=0,K197=0),0,'1.全社費用'!$C$42/$K$2)</f>
        <v>0</v>
      </c>
      <c r="G197" s="37">
        <f t="shared" ref="G197:G260" si="23">SUM(D197:F197)</f>
        <v>0</v>
      </c>
      <c r="H197" s="38">
        <f t="shared" ref="H197:H260" si="24">IF(K197=0,0,L197/K197)</f>
        <v>0</v>
      </c>
      <c r="I197" s="39">
        <f t="shared" ref="I197:I260" si="25">IF(K197=0,0,N197/K197)</f>
        <v>0</v>
      </c>
      <c r="J197" s="40">
        <f t="shared" ref="J197:J260" si="26">O197</f>
        <v>0</v>
      </c>
      <c r="K197" s="111">
        <f>IF($B197="",0,'2.売上実績'!D197)</f>
        <v>0</v>
      </c>
      <c r="L197" s="111">
        <f>IF($B197="",0,'2.売上実績'!E197)</f>
        <v>0</v>
      </c>
      <c r="M197" s="28">
        <f t="shared" si="21"/>
        <v>0</v>
      </c>
      <c r="N197" s="41">
        <f t="shared" si="22"/>
        <v>0</v>
      </c>
      <c r="O197" s="40">
        <f t="shared" ref="O197:O260" si="27">IF(OR(N197=0,L197=0),0,N197/L197)</f>
        <v>0</v>
      </c>
    </row>
    <row r="198" spans="2:15" ht="18" customHeight="1">
      <c r="B198" s="109" t="str">
        <f>IF('2.売上実績'!$B198="","",'2.売上実績'!$B198)</f>
        <v/>
      </c>
      <c r="C198" s="110" t="str">
        <f>IF('2.売上実績'!$C198="","",'2.売上実績'!$C198)</f>
        <v/>
      </c>
      <c r="D198" s="98" t="str">
        <f>IF(C198="","",VLOOKUP(C198,'4.製品一覧'!$B$4:$D$500,3,FALSE))</f>
        <v/>
      </c>
      <c r="E198" s="102">
        <f>IF(C198&lt;&gt;"",VLOOKUP(C198,'7.製品別原価'!$B$5:$J$500,8,FALSE),0)</f>
        <v>0</v>
      </c>
      <c r="F198" s="37">
        <f>IF(OR($K$2=0,K198=0),0,'1.全社費用'!$C$42/$K$2)</f>
        <v>0</v>
      </c>
      <c r="G198" s="37">
        <f t="shared" si="23"/>
        <v>0</v>
      </c>
      <c r="H198" s="38">
        <f t="shared" si="24"/>
        <v>0</v>
      </c>
      <c r="I198" s="39">
        <f t="shared" si="25"/>
        <v>0</v>
      </c>
      <c r="J198" s="40">
        <f t="shared" si="26"/>
        <v>0</v>
      </c>
      <c r="K198" s="111">
        <f>IF($B198="",0,'2.売上実績'!D198)</f>
        <v>0</v>
      </c>
      <c r="L198" s="111">
        <f>IF($B198="",0,'2.売上実績'!E198)</f>
        <v>0</v>
      </c>
      <c r="M198" s="28">
        <f t="shared" si="21"/>
        <v>0</v>
      </c>
      <c r="N198" s="41">
        <f t="shared" si="22"/>
        <v>0</v>
      </c>
      <c r="O198" s="40">
        <f t="shared" si="27"/>
        <v>0</v>
      </c>
    </row>
    <row r="199" spans="2:15" ht="18" customHeight="1">
      <c r="B199" s="109" t="str">
        <f>IF('2.売上実績'!$B199="","",'2.売上実績'!$B199)</f>
        <v/>
      </c>
      <c r="C199" s="110" t="str">
        <f>IF('2.売上実績'!$C199="","",'2.売上実績'!$C199)</f>
        <v/>
      </c>
      <c r="D199" s="98" t="str">
        <f>IF(C199="","",VLOOKUP(C199,'4.製品一覧'!$B$4:$D$500,3,FALSE))</f>
        <v/>
      </c>
      <c r="E199" s="102">
        <f>IF(C199&lt;&gt;"",VLOOKUP(C199,'7.製品別原価'!$B$5:$J$500,8,FALSE),0)</f>
        <v>0</v>
      </c>
      <c r="F199" s="37">
        <f>IF(OR($K$2=0,K199=0),0,'1.全社費用'!$C$42/$K$2)</f>
        <v>0</v>
      </c>
      <c r="G199" s="37">
        <f t="shared" si="23"/>
        <v>0</v>
      </c>
      <c r="H199" s="38">
        <f t="shared" si="24"/>
        <v>0</v>
      </c>
      <c r="I199" s="39">
        <f t="shared" si="25"/>
        <v>0</v>
      </c>
      <c r="J199" s="40">
        <f t="shared" si="26"/>
        <v>0</v>
      </c>
      <c r="K199" s="111">
        <f>IF($B199="",0,'2.売上実績'!D199)</f>
        <v>0</v>
      </c>
      <c r="L199" s="111">
        <f>IF($B199="",0,'2.売上実績'!E199)</f>
        <v>0</v>
      </c>
      <c r="M199" s="28">
        <f t="shared" si="21"/>
        <v>0</v>
      </c>
      <c r="N199" s="41">
        <f t="shared" si="22"/>
        <v>0</v>
      </c>
      <c r="O199" s="40">
        <f t="shared" si="27"/>
        <v>0</v>
      </c>
    </row>
    <row r="200" spans="2:15" ht="18" customHeight="1">
      <c r="B200" s="109" t="str">
        <f>IF('2.売上実績'!$B200="","",'2.売上実績'!$B200)</f>
        <v/>
      </c>
      <c r="C200" s="110" t="str">
        <f>IF('2.売上実績'!$C200="","",'2.売上実績'!$C200)</f>
        <v/>
      </c>
      <c r="D200" s="98" t="str">
        <f>IF(C200="","",VLOOKUP(C200,'4.製品一覧'!$B$4:$D$500,3,FALSE))</f>
        <v/>
      </c>
      <c r="E200" s="102">
        <f>IF(C200&lt;&gt;"",VLOOKUP(C200,'7.製品別原価'!$B$5:$J$500,8,FALSE),0)</f>
        <v>0</v>
      </c>
      <c r="F200" s="37">
        <f>IF(OR($K$2=0,K200=0),0,'1.全社費用'!$C$42/$K$2)</f>
        <v>0</v>
      </c>
      <c r="G200" s="37">
        <f t="shared" si="23"/>
        <v>0</v>
      </c>
      <c r="H200" s="38">
        <f t="shared" si="24"/>
        <v>0</v>
      </c>
      <c r="I200" s="39">
        <f t="shared" si="25"/>
        <v>0</v>
      </c>
      <c r="J200" s="40">
        <f t="shared" si="26"/>
        <v>0</v>
      </c>
      <c r="K200" s="111">
        <f>IF($B200="",0,'2.売上実績'!D200)</f>
        <v>0</v>
      </c>
      <c r="L200" s="111">
        <f>IF($B200="",0,'2.売上実績'!E200)</f>
        <v>0</v>
      </c>
      <c r="M200" s="28">
        <f t="shared" si="21"/>
        <v>0</v>
      </c>
      <c r="N200" s="41">
        <f t="shared" si="22"/>
        <v>0</v>
      </c>
      <c r="O200" s="40">
        <f t="shared" si="27"/>
        <v>0</v>
      </c>
    </row>
    <row r="201" spans="2:15" ht="18" customHeight="1">
      <c r="B201" s="109" t="str">
        <f>IF('2.売上実績'!$B201="","",'2.売上実績'!$B201)</f>
        <v/>
      </c>
      <c r="C201" s="110" t="str">
        <f>IF('2.売上実績'!$C201="","",'2.売上実績'!$C201)</f>
        <v/>
      </c>
      <c r="D201" s="98" t="str">
        <f>IF(C201="","",VLOOKUP(C201,'4.製品一覧'!$B$4:$D$500,3,FALSE))</f>
        <v/>
      </c>
      <c r="E201" s="102">
        <f>IF(C201&lt;&gt;"",VLOOKUP(C201,'7.製品別原価'!$B$5:$J$500,8,FALSE),0)</f>
        <v>0</v>
      </c>
      <c r="F201" s="37">
        <f>IF(OR($K$2=0,K201=0),0,'1.全社費用'!$C$42/$K$2)</f>
        <v>0</v>
      </c>
      <c r="G201" s="37">
        <f t="shared" si="23"/>
        <v>0</v>
      </c>
      <c r="H201" s="38">
        <f t="shared" si="24"/>
        <v>0</v>
      </c>
      <c r="I201" s="39">
        <f t="shared" si="25"/>
        <v>0</v>
      </c>
      <c r="J201" s="40">
        <f t="shared" si="26"/>
        <v>0</v>
      </c>
      <c r="K201" s="111">
        <f>IF($B201="",0,'2.売上実績'!D201)</f>
        <v>0</v>
      </c>
      <c r="L201" s="111">
        <f>IF($B201="",0,'2.売上実績'!E201)</f>
        <v>0</v>
      </c>
      <c r="M201" s="28">
        <f t="shared" si="21"/>
        <v>0</v>
      </c>
      <c r="N201" s="41">
        <f t="shared" si="22"/>
        <v>0</v>
      </c>
      <c r="O201" s="40">
        <f t="shared" si="27"/>
        <v>0</v>
      </c>
    </row>
    <row r="202" spans="2:15" ht="18" customHeight="1">
      <c r="B202" s="109" t="str">
        <f>IF('2.売上実績'!$B202="","",'2.売上実績'!$B202)</f>
        <v/>
      </c>
      <c r="C202" s="110" t="str">
        <f>IF('2.売上実績'!$C202="","",'2.売上実績'!$C202)</f>
        <v/>
      </c>
      <c r="D202" s="98" t="str">
        <f>IF(C202="","",VLOOKUP(C202,'4.製品一覧'!$B$4:$D$500,3,FALSE))</f>
        <v/>
      </c>
      <c r="E202" s="102">
        <f>IF(C202&lt;&gt;"",VLOOKUP(C202,'7.製品別原価'!$B$5:$J$500,8,FALSE),0)</f>
        <v>0</v>
      </c>
      <c r="F202" s="37">
        <f>IF(OR($K$2=0,K202=0),0,'1.全社費用'!$C$42/$K$2)</f>
        <v>0</v>
      </c>
      <c r="G202" s="37">
        <f t="shared" si="23"/>
        <v>0</v>
      </c>
      <c r="H202" s="38">
        <f t="shared" si="24"/>
        <v>0</v>
      </c>
      <c r="I202" s="39">
        <f t="shared" si="25"/>
        <v>0</v>
      </c>
      <c r="J202" s="40">
        <f t="shared" si="26"/>
        <v>0</v>
      </c>
      <c r="K202" s="111">
        <f>IF($B202="",0,'2.売上実績'!D202)</f>
        <v>0</v>
      </c>
      <c r="L202" s="111">
        <f>IF($B202="",0,'2.売上実績'!E202)</f>
        <v>0</v>
      </c>
      <c r="M202" s="28">
        <f t="shared" si="21"/>
        <v>0</v>
      </c>
      <c r="N202" s="41">
        <f t="shared" si="22"/>
        <v>0</v>
      </c>
      <c r="O202" s="40">
        <f t="shared" si="27"/>
        <v>0</v>
      </c>
    </row>
    <row r="203" spans="2:15" ht="18" customHeight="1">
      <c r="B203" s="109" t="str">
        <f>IF('2.売上実績'!$B203="","",'2.売上実績'!$B203)</f>
        <v/>
      </c>
      <c r="C203" s="110" t="str">
        <f>IF('2.売上実績'!$C203="","",'2.売上実績'!$C203)</f>
        <v/>
      </c>
      <c r="D203" s="98" t="str">
        <f>IF(C203="","",VLOOKUP(C203,'4.製品一覧'!$B$4:$D$500,3,FALSE))</f>
        <v/>
      </c>
      <c r="E203" s="102">
        <f>IF(C203&lt;&gt;"",VLOOKUP(C203,'7.製品別原価'!$B$5:$J$500,8,FALSE),0)</f>
        <v>0</v>
      </c>
      <c r="F203" s="37">
        <f>IF(OR($K$2=0,K203=0),0,'1.全社費用'!$C$42/$K$2)</f>
        <v>0</v>
      </c>
      <c r="G203" s="37">
        <f t="shared" si="23"/>
        <v>0</v>
      </c>
      <c r="H203" s="38">
        <f t="shared" si="24"/>
        <v>0</v>
      </c>
      <c r="I203" s="39">
        <f t="shared" si="25"/>
        <v>0</v>
      </c>
      <c r="J203" s="40">
        <f t="shared" si="26"/>
        <v>0</v>
      </c>
      <c r="K203" s="111">
        <f>IF($B203="",0,'2.売上実績'!D203)</f>
        <v>0</v>
      </c>
      <c r="L203" s="111">
        <f>IF($B203="",0,'2.売上実績'!E203)</f>
        <v>0</v>
      </c>
      <c r="M203" s="28">
        <f t="shared" si="21"/>
        <v>0</v>
      </c>
      <c r="N203" s="41">
        <f t="shared" si="22"/>
        <v>0</v>
      </c>
      <c r="O203" s="40">
        <f t="shared" si="27"/>
        <v>0</v>
      </c>
    </row>
    <row r="204" spans="2:15" ht="18" customHeight="1">
      <c r="B204" s="109" t="str">
        <f>IF('2.売上実績'!$B204="","",'2.売上実績'!$B204)</f>
        <v/>
      </c>
      <c r="C204" s="110" t="str">
        <f>IF('2.売上実績'!$C204="","",'2.売上実績'!$C204)</f>
        <v/>
      </c>
      <c r="D204" s="98" t="str">
        <f>IF(C204="","",VLOOKUP(C204,'4.製品一覧'!$B$4:$D$500,3,FALSE))</f>
        <v/>
      </c>
      <c r="E204" s="102">
        <f>IF(C204&lt;&gt;"",VLOOKUP(C204,'7.製品別原価'!$B$5:$J$500,8,FALSE),0)</f>
        <v>0</v>
      </c>
      <c r="F204" s="37">
        <f>IF(OR($K$2=0,K204=0),0,'1.全社費用'!$C$42/$K$2)</f>
        <v>0</v>
      </c>
      <c r="G204" s="37">
        <f t="shared" si="23"/>
        <v>0</v>
      </c>
      <c r="H204" s="38">
        <f t="shared" si="24"/>
        <v>0</v>
      </c>
      <c r="I204" s="39">
        <f t="shared" si="25"/>
        <v>0</v>
      </c>
      <c r="J204" s="40">
        <f t="shared" si="26"/>
        <v>0</v>
      </c>
      <c r="K204" s="111">
        <f>IF($B204="",0,'2.売上実績'!D204)</f>
        <v>0</v>
      </c>
      <c r="L204" s="111">
        <f>IF($B204="",0,'2.売上実績'!E204)</f>
        <v>0</v>
      </c>
      <c r="M204" s="28">
        <f t="shared" si="21"/>
        <v>0</v>
      </c>
      <c r="N204" s="41">
        <f t="shared" si="22"/>
        <v>0</v>
      </c>
      <c r="O204" s="40">
        <f t="shared" si="27"/>
        <v>0</v>
      </c>
    </row>
    <row r="205" spans="2:15" ht="18" customHeight="1">
      <c r="B205" s="109" t="str">
        <f>IF('2.売上実績'!$B205="","",'2.売上実績'!$B205)</f>
        <v/>
      </c>
      <c r="C205" s="110" t="str">
        <f>IF('2.売上実績'!$C205="","",'2.売上実績'!$C205)</f>
        <v/>
      </c>
      <c r="D205" s="98" t="str">
        <f>IF(C205="","",VLOOKUP(C205,'4.製品一覧'!$B$4:$D$500,3,FALSE))</f>
        <v/>
      </c>
      <c r="E205" s="102">
        <f>IF(C205&lt;&gt;"",VLOOKUP(C205,'7.製品別原価'!$B$5:$J$500,8,FALSE),0)</f>
        <v>0</v>
      </c>
      <c r="F205" s="37">
        <f>IF(OR($K$2=0,K205=0),0,'1.全社費用'!$C$42/$K$2)</f>
        <v>0</v>
      </c>
      <c r="G205" s="37">
        <f t="shared" si="23"/>
        <v>0</v>
      </c>
      <c r="H205" s="38">
        <f t="shared" si="24"/>
        <v>0</v>
      </c>
      <c r="I205" s="39">
        <f t="shared" si="25"/>
        <v>0</v>
      </c>
      <c r="J205" s="40">
        <f t="shared" si="26"/>
        <v>0</v>
      </c>
      <c r="K205" s="111">
        <f>IF($B205="",0,'2.売上実績'!D205)</f>
        <v>0</v>
      </c>
      <c r="L205" s="111">
        <f>IF($B205="",0,'2.売上実績'!E205)</f>
        <v>0</v>
      </c>
      <c r="M205" s="28">
        <f t="shared" si="21"/>
        <v>0</v>
      </c>
      <c r="N205" s="41">
        <f t="shared" si="22"/>
        <v>0</v>
      </c>
      <c r="O205" s="40">
        <f t="shared" si="27"/>
        <v>0</v>
      </c>
    </row>
    <row r="206" spans="2:15" ht="18" customHeight="1">
      <c r="B206" s="109" t="str">
        <f>IF('2.売上実績'!$B206="","",'2.売上実績'!$B206)</f>
        <v/>
      </c>
      <c r="C206" s="110" t="str">
        <f>IF('2.売上実績'!$C206="","",'2.売上実績'!$C206)</f>
        <v/>
      </c>
      <c r="D206" s="98" t="str">
        <f>IF(C206="","",VLOOKUP(C206,'4.製品一覧'!$B$4:$D$500,3,FALSE))</f>
        <v/>
      </c>
      <c r="E206" s="102">
        <f>IF(C206&lt;&gt;"",VLOOKUP(C206,'7.製品別原価'!$B$5:$J$500,8,FALSE),0)</f>
        <v>0</v>
      </c>
      <c r="F206" s="37">
        <f>IF(OR($K$2=0,K206=0),0,'1.全社費用'!$C$42/$K$2)</f>
        <v>0</v>
      </c>
      <c r="G206" s="37">
        <f t="shared" si="23"/>
        <v>0</v>
      </c>
      <c r="H206" s="38">
        <f t="shared" si="24"/>
        <v>0</v>
      </c>
      <c r="I206" s="39">
        <f t="shared" si="25"/>
        <v>0</v>
      </c>
      <c r="J206" s="40">
        <f t="shared" si="26"/>
        <v>0</v>
      </c>
      <c r="K206" s="111">
        <f>IF($B206="",0,'2.売上実績'!D206)</f>
        <v>0</v>
      </c>
      <c r="L206" s="111">
        <f>IF($B206="",0,'2.売上実績'!E206)</f>
        <v>0</v>
      </c>
      <c r="M206" s="28">
        <f t="shared" si="21"/>
        <v>0</v>
      </c>
      <c r="N206" s="41">
        <f t="shared" si="22"/>
        <v>0</v>
      </c>
      <c r="O206" s="40">
        <f t="shared" si="27"/>
        <v>0</v>
      </c>
    </row>
    <row r="207" spans="2:15" ht="18" customHeight="1">
      <c r="B207" s="109" t="str">
        <f>IF('2.売上実績'!$B207="","",'2.売上実績'!$B207)</f>
        <v/>
      </c>
      <c r="C207" s="110" t="str">
        <f>IF('2.売上実績'!$C207="","",'2.売上実績'!$C207)</f>
        <v/>
      </c>
      <c r="D207" s="98" t="str">
        <f>IF(C207="","",VLOOKUP(C207,'4.製品一覧'!$B$4:$D$500,3,FALSE))</f>
        <v/>
      </c>
      <c r="E207" s="102">
        <f>IF(C207&lt;&gt;"",VLOOKUP(C207,'7.製品別原価'!$B$5:$J$500,8,FALSE),0)</f>
        <v>0</v>
      </c>
      <c r="F207" s="37">
        <f>IF(OR($K$2=0,K207=0),0,'1.全社費用'!$C$42/$K$2)</f>
        <v>0</v>
      </c>
      <c r="G207" s="37">
        <f t="shared" si="23"/>
        <v>0</v>
      </c>
      <c r="H207" s="38">
        <f t="shared" si="24"/>
        <v>0</v>
      </c>
      <c r="I207" s="39">
        <f t="shared" si="25"/>
        <v>0</v>
      </c>
      <c r="J207" s="40">
        <f t="shared" si="26"/>
        <v>0</v>
      </c>
      <c r="K207" s="111">
        <f>IF($B207="",0,'2.売上実績'!D207)</f>
        <v>0</v>
      </c>
      <c r="L207" s="111">
        <f>IF($B207="",0,'2.売上実績'!E207)</f>
        <v>0</v>
      </c>
      <c r="M207" s="28">
        <f t="shared" si="21"/>
        <v>0</v>
      </c>
      <c r="N207" s="41">
        <f t="shared" si="22"/>
        <v>0</v>
      </c>
      <c r="O207" s="40">
        <f t="shared" si="27"/>
        <v>0</v>
      </c>
    </row>
    <row r="208" spans="2:15" ht="18" customHeight="1">
      <c r="B208" s="109" t="str">
        <f>IF('2.売上実績'!$B208="","",'2.売上実績'!$B208)</f>
        <v/>
      </c>
      <c r="C208" s="110" t="str">
        <f>IF('2.売上実績'!$C208="","",'2.売上実績'!$C208)</f>
        <v/>
      </c>
      <c r="D208" s="98" t="str">
        <f>IF(C208="","",VLOOKUP(C208,'4.製品一覧'!$B$4:$D$500,3,FALSE))</f>
        <v/>
      </c>
      <c r="E208" s="102">
        <f>IF(C208&lt;&gt;"",VLOOKUP(C208,'7.製品別原価'!$B$5:$J$500,8,FALSE),0)</f>
        <v>0</v>
      </c>
      <c r="F208" s="37">
        <f>IF(OR($K$2=0,K208=0),0,'1.全社費用'!$C$42/$K$2)</f>
        <v>0</v>
      </c>
      <c r="G208" s="37">
        <f t="shared" si="23"/>
        <v>0</v>
      </c>
      <c r="H208" s="38">
        <f t="shared" si="24"/>
        <v>0</v>
      </c>
      <c r="I208" s="39">
        <f t="shared" si="25"/>
        <v>0</v>
      </c>
      <c r="J208" s="40">
        <f t="shared" si="26"/>
        <v>0</v>
      </c>
      <c r="K208" s="111">
        <f>IF($B208="",0,'2.売上実績'!D208)</f>
        <v>0</v>
      </c>
      <c r="L208" s="111">
        <f>IF($B208="",0,'2.売上実績'!E208)</f>
        <v>0</v>
      </c>
      <c r="M208" s="28">
        <f t="shared" si="21"/>
        <v>0</v>
      </c>
      <c r="N208" s="41">
        <f t="shared" si="22"/>
        <v>0</v>
      </c>
      <c r="O208" s="40">
        <f t="shared" si="27"/>
        <v>0</v>
      </c>
    </row>
    <row r="209" spans="2:15" ht="18" customHeight="1">
      <c r="B209" s="109" t="str">
        <f>IF('2.売上実績'!$B209="","",'2.売上実績'!$B209)</f>
        <v/>
      </c>
      <c r="C209" s="110" t="str">
        <f>IF('2.売上実績'!$C209="","",'2.売上実績'!$C209)</f>
        <v/>
      </c>
      <c r="D209" s="98" t="str">
        <f>IF(C209="","",VLOOKUP(C209,'4.製品一覧'!$B$4:$D$500,3,FALSE))</f>
        <v/>
      </c>
      <c r="E209" s="102">
        <f>IF(C209&lt;&gt;"",VLOOKUP(C209,'7.製品別原価'!$B$5:$J$500,8,FALSE),0)</f>
        <v>0</v>
      </c>
      <c r="F209" s="37">
        <f>IF(OR($K$2=0,K209=0),0,'1.全社費用'!$C$42/$K$2)</f>
        <v>0</v>
      </c>
      <c r="G209" s="37">
        <f t="shared" si="23"/>
        <v>0</v>
      </c>
      <c r="H209" s="38">
        <f t="shared" si="24"/>
        <v>0</v>
      </c>
      <c r="I209" s="39">
        <f t="shared" si="25"/>
        <v>0</v>
      </c>
      <c r="J209" s="40">
        <f t="shared" si="26"/>
        <v>0</v>
      </c>
      <c r="K209" s="111">
        <f>IF($B209="",0,'2.売上実績'!D209)</f>
        <v>0</v>
      </c>
      <c r="L209" s="111">
        <f>IF($B209="",0,'2.売上実績'!E209)</f>
        <v>0</v>
      </c>
      <c r="M209" s="28">
        <f t="shared" si="21"/>
        <v>0</v>
      </c>
      <c r="N209" s="41">
        <f t="shared" si="22"/>
        <v>0</v>
      </c>
      <c r="O209" s="40">
        <f t="shared" si="27"/>
        <v>0</v>
      </c>
    </row>
    <row r="210" spans="2:15" ht="18" customHeight="1">
      <c r="B210" s="109" t="str">
        <f>IF('2.売上実績'!$B210="","",'2.売上実績'!$B210)</f>
        <v/>
      </c>
      <c r="C210" s="110" t="str">
        <f>IF('2.売上実績'!$C210="","",'2.売上実績'!$C210)</f>
        <v/>
      </c>
      <c r="D210" s="98" t="str">
        <f>IF(C210="","",VLOOKUP(C210,'4.製品一覧'!$B$4:$D$500,3,FALSE))</f>
        <v/>
      </c>
      <c r="E210" s="102">
        <f>IF(C210&lt;&gt;"",VLOOKUP(C210,'7.製品別原価'!$B$5:$J$500,8,FALSE),0)</f>
        <v>0</v>
      </c>
      <c r="F210" s="37">
        <f>IF(OR($K$2=0,K210=0),0,'1.全社費用'!$C$42/$K$2)</f>
        <v>0</v>
      </c>
      <c r="G210" s="37">
        <f t="shared" si="23"/>
        <v>0</v>
      </c>
      <c r="H210" s="38">
        <f t="shared" si="24"/>
        <v>0</v>
      </c>
      <c r="I210" s="39">
        <f t="shared" si="25"/>
        <v>0</v>
      </c>
      <c r="J210" s="40">
        <f t="shared" si="26"/>
        <v>0</v>
      </c>
      <c r="K210" s="111">
        <f>IF($B210="",0,'2.売上実績'!D210)</f>
        <v>0</v>
      </c>
      <c r="L210" s="111">
        <f>IF($B210="",0,'2.売上実績'!E210)</f>
        <v>0</v>
      </c>
      <c r="M210" s="28">
        <f t="shared" si="21"/>
        <v>0</v>
      </c>
      <c r="N210" s="41">
        <f t="shared" si="22"/>
        <v>0</v>
      </c>
      <c r="O210" s="40">
        <f t="shared" si="27"/>
        <v>0</v>
      </c>
    </row>
    <row r="211" spans="2:15" ht="18" customHeight="1">
      <c r="B211" s="109" t="str">
        <f>IF('2.売上実績'!$B211="","",'2.売上実績'!$B211)</f>
        <v/>
      </c>
      <c r="C211" s="110" t="str">
        <f>IF('2.売上実績'!$C211="","",'2.売上実績'!$C211)</f>
        <v/>
      </c>
      <c r="D211" s="98" t="str">
        <f>IF(C211="","",VLOOKUP(C211,'4.製品一覧'!$B$4:$D$500,3,FALSE))</f>
        <v/>
      </c>
      <c r="E211" s="102">
        <f>IF(C211&lt;&gt;"",VLOOKUP(C211,'7.製品別原価'!$B$5:$J$500,8,FALSE),0)</f>
        <v>0</v>
      </c>
      <c r="F211" s="37">
        <f>IF(OR($K$2=0,K211=0),0,'1.全社費用'!$C$42/$K$2)</f>
        <v>0</v>
      </c>
      <c r="G211" s="37">
        <f t="shared" si="23"/>
        <v>0</v>
      </c>
      <c r="H211" s="38">
        <f t="shared" si="24"/>
        <v>0</v>
      </c>
      <c r="I211" s="39">
        <f t="shared" si="25"/>
        <v>0</v>
      </c>
      <c r="J211" s="40">
        <f t="shared" si="26"/>
        <v>0</v>
      </c>
      <c r="K211" s="111">
        <f>IF($B211="",0,'2.売上実績'!D211)</f>
        <v>0</v>
      </c>
      <c r="L211" s="111">
        <f>IF($B211="",0,'2.売上実績'!E211)</f>
        <v>0</v>
      </c>
      <c r="M211" s="28">
        <f t="shared" si="21"/>
        <v>0</v>
      </c>
      <c r="N211" s="41">
        <f t="shared" si="22"/>
        <v>0</v>
      </c>
      <c r="O211" s="40">
        <f t="shared" si="27"/>
        <v>0</v>
      </c>
    </row>
    <row r="212" spans="2:15" ht="18" customHeight="1">
      <c r="B212" s="109" t="str">
        <f>IF('2.売上実績'!$B212="","",'2.売上実績'!$B212)</f>
        <v/>
      </c>
      <c r="C212" s="110" t="str">
        <f>IF('2.売上実績'!$C212="","",'2.売上実績'!$C212)</f>
        <v/>
      </c>
      <c r="D212" s="98" t="str">
        <f>IF(C212="","",VLOOKUP(C212,'4.製品一覧'!$B$4:$D$500,3,FALSE))</f>
        <v/>
      </c>
      <c r="E212" s="102">
        <f>IF(C212&lt;&gt;"",VLOOKUP(C212,'7.製品別原価'!$B$5:$J$500,8,FALSE),0)</f>
        <v>0</v>
      </c>
      <c r="F212" s="37">
        <f>IF(OR($K$2=0,K212=0),0,'1.全社費用'!$C$42/$K$2)</f>
        <v>0</v>
      </c>
      <c r="G212" s="37">
        <f t="shared" si="23"/>
        <v>0</v>
      </c>
      <c r="H212" s="38">
        <f t="shared" si="24"/>
        <v>0</v>
      </c>
      <c r="I212" s="39">
        <f t="shared" si="25"/>
        <v>0</v>
      </c>
      <c r="J212" s="40">
        <f t="shared" si="26"/>
        <v>0</v>
      </c>
      <c r="K212" s="111">
        <f>IF($B212="",0,'2.売上実績'!D212)</f>
        <v>0</v>
      </c>
      <c r="L212" s="111">
        <f>IF($B212="",0,'2.売上実績'!E212)</f>
        <v>0</v>
      </c>
      <c r="M212" s="28">
        <f t="shared" si="21"/>
        <v>0</v>
      </c>
      <c r="N212" s="41">
        <f t="shared" si="22"/>
        <v>0</v>
      </c>
      <c r="O212" s="40">
        <f t="shared" si="27"/>
        <v>0</v>
      </c>
    </row>
    <row r="213" spans="2:15" ht="18" customHeight="1">
      <c r="B213" s="109" t="str">
        <f>IF('2.売上実績'!$B213="","",'2.売上実績'!$B213)</f>
        <v/>
      </c>
      <c r="C213" s="110" t="str">
        <f>IF('2.売上実績'!$C213="","",'2.売上実績'!$C213)</f>
        <v/>
      </c>
      <c r="D213" s="98" t="str">
        <f>IF(C213="","",VLOOKUP(C213,'4.製品一覧'!$B$4:$D$500,3,FALSE))</f>
        <v/>
      </c>
      <c r="E213" s="102">
        <f>IF(C213&lt;&gt;"",VLOOKUP(C213,'7.製品別原価'!$B$5:$J$500,8,FALSE),0)</f>
        <v>0</v>
      </c>
      <c r="F213" s="37">
        <f>IF(OR($K$2=0,K213=0),0,'1.全社費用'!$C$42/$K$2)</f>
        <v>0</v>
      </c>
      <c r="G213" s="37">
        <f t="shared" si="23"/>
        <v>0</v>
      </c>
      <c r="H213" s="38">
        <f t="shared" si="24"/>
        <v>0</v>
      </c>
      <c r="I213" s="39">
        <f t="shared" si="25"/>
        <v>0</v>
      </c>
      <c r="J213" s="40">
        <f t="shared" si="26"/>
        <v>0</v>
      </c>
      <c r="K213" s="111">
        <f>IF($B213="",0,'2.売上実績'!D213)</f>
        <v>0</v>
      </c>
      <c r="L213" s="111">
        <f>IF($B213="",0,'2.売上実績'!E213)</f>
        <v>0</v>
      </c>
      <c r="M213" s="28">
        <f t="shared" si="21"/>
        <v>0</v>
      </c>
      <c r="N213" s="41">
        <f t="shared" si="22"/>
        <v>0</v>
      </c>
      <c r="O213" s="40">
        <f t="shared" si="27"/>
        <v>0</v>
      </c>
    </row>
    <row r="214" spans="2:15" ht="18" customHeight="1">
      <c r="B214" s="109" t="str">
        <f>IF('2.売上実績'!$B214="","",'2.売上実績'!$B214)</f>
        <v/>
      </c>
      <c r="C214" s="110" t="str">
        <f>IF('2.売上実績'!$C214="","",'2.売上実績'!$C214)</f>
        <v/>
      </c>
      <c r="D214" s="98" t="str">
        <f>IF(C214="","",VLOOKUP(C214,'4.製品一覧'!$B$4:$D$500,3,FALSE))</f>
        <v/>
      </c>
      <c r="E214" s="102">
        <f>IF(C214&lt;&gt;"",VLOOKUP(C214,'7.製品別原価'!$B$5:$J$500,8,FALSE),0)</f>
        <v>0</v>
      </c>
      <c r="F214" s="37">
        <f>IF(OR($K$2=0,K214=0),0,'1.全社費用'!$C$42/$K$2)</f>
        <v>0</v>
      </c>
      <c r="G214" s="37">
        <f t="shared" si="23"/>
        <v>0</v>
      </c>
      <c r="H214" s="38">
        <f t="shared" si="24"/>
        <v>0</v>
      </c>
      <c r="I214" s="39">
        <f t="shared" si="25"/>
        <v>0</v>
      </c>
      <c r="J214" s="40">
        <f t="shared" si="26"/>
        <v>0</v>
      </c>
      <c r="K214" s="111">
        <f>IF($B214="",0,'2.売上実績'!D214)</f>
        <v>0</v>
      </c>
      <c r="L214" s="111">
        <f>IF($B214="",0,'2.売上実績'!E214)</f>
        <v>0</v>
      </c>
      <c r="M214" s="28">
        <f t="shared" si="21"/>
        <v>0</v>
      </c>
      <c r="N214" s="41">
        <f t="shared" si="22"/>
        <v>0</v>
      </c>
      <c r="O214" s="40">
        <f t="shared" si="27"/>
        <v>0</v>
      </c>
    </row>
    <row r="215" spans="2:15" ht="18" customHeight="1">
      <c r="B215" s="109" t="str">
        <f>IF('2.売上実績'!$B215="","",'2.売上実績'!$B215)</f>
        <v/>
      </c>
      <c r="C215" s="110" t="str">
        <f>IF('2.売上実績'!$C215="","",'2.売上実績'!$C215)</f>
        <v/>
      </c>
      <c r="D215" s="98" t="str">
        <f>IF(C215="","",VLOOKUP(C215,'4.製品一覧'!$B$4:$D$500,3,FALSE))</f>
        <v/>
      </c>
      <c r="E215" s="102">
        <f>IF(C215&lt;&gt;"",VLOOKUP(C215,'7.製品別原価'!$B$5:$J$500,8,FALSE),0)</f>
        <v>0</v>
      </c>
      <c r="F215" s="37">
        <f>IF(OR($K$2=0,K215=0),0,'1.全社費用'!$C$42/$K$2)</f>
        <v>0</v>
      </c>
      <c r="G215" s="37">
        <f t="shared" si="23"/>
        <v>0</v>
      </c>
      <c r="H215" s="38">
        <f t="shared" si="24"/>
        <v>0</v>
      </c>
      <c r="I215" s="39">
        <f t="shared" si="25"/>
        <v>0</v>
      </c>
      <c r="J215" s="40">
        <f t="shared" si="26"/>
        <v>0</v>
      </c>
      <c r="K215" s="111">
        <f>IF($B215="",0,'2.売上実績'!D215)</f>
        <v>0</v>
      </c>
      <c r="L215" s="111">
        <f>IF($B215="",0,'2.売上実績'!E215)</f>
        <v>0</v>
      </c>
      <c r="M215" s="28">
        <f t="shared" si="21"/>
        <v>0</v>
      </c>
      <c r="N215" s="41">
        <f t="shared" si="22"/>
        <v>0</v>
      </c>
      <c r="O215" s="40">
        <f t="shared" si="27"/>
        <v>0</v>
      </c>
    </row>
    <row r="216" spans="2:15" ht="18" customHeight="1">
      <c r="B216" s="109" t="str">
        <f>IF('2.売上実績'!$B216="","",'2.売上実績'!$B216)</f>
        <v/>
      </c>
      <c r="C216" s="110" t="str">
        <f>IF('2.売上実績'!$C216="","",'2.売上実績'!$C216)</f>
        <v/>
      </c>
      <c r="D216" s="98" t="str">
        <f>IF(C216="","",VLOOKUP(C216,'4.製品一覧'!$B$4:$D$500,3,FALSE))</f>
        <v/>
      </c>
      <c r="E216" s="102">
        <f>IF(C216&lt;&gt;"",VLOOKUP(C216,'7.製品別原価'!$B$5:$J$500,8,FALSE),0)</f>
        <v>0</v>
      </c>
      <c r="F216" s="37">
        <f>IF(OR($K$2=0,K216=0),0,'1.全社費用'!$C$42/$K$2)</f>
        <v>0</v>
      </c>
      <c r="G216" s="37">
        <f t="shared" si="23"/>
        <v>0</v>
      </c>
      <c r="H216" s="38">
        <f t="shared" si="24"/>
        <v>0</v>
      </c>
      <c r="I216" s="39">
        <f t="shared" si="25"/>
        <v>0</v>
      </c>
      <c r="J216" s="40">
        <f t="shared" si="26"/>
        <v>0</v>
      </c>
      <c r="K216" s="111">
        <f>IF($B216="",0,'2.売上実績'!D216)</f>
        <v>0</v>
      </c>
      <c r="L216" s="111">
        <f>IF($B216="",0,'2.売上実績'!E216)</f>
        <v>0</v>
      </c>
      <c r="M216" s="28">
        <f t="shared" si="21"/>
        <v>0</v>
      </c>
      <c r="N216" s="41">
        <f t="shared" si="22"/>
        <v>0</v>
      </c>
      <c r="O216" s="40">
        <f t="shared" si="27"/>
        <v>0</v>
      </c>
    </row>
    <row r="217" spans="2:15" ht="18" customHeight="1">
      <c r="B217" s="109" t="str">
        <f>IF('2.売上実績'!$B217="","",'2.売上実績'!$B217)</f>
        <v/>
      </c>
      <c r="C217" s="110" t="str">
        <f>IF('2.売上実績'!$C217="","",'2.売上実績'!$C217)</f>
        <v/>
      </c>
      <c r="D217" s="98" t="str">
        <f>IF(C217="","",VLOOKUP(C217,'4.製品一覧'!$B$4:$D$500,3,FALSE))</f>
        <v/>
      </c>
      <c r="E217" s="102">
        <f>IF(C217&lt;&gt;"",VLOOKUP(C217,'7.製品別原価'!$B$5:$J$500,8,FALSE),0)</f>
        <v>0</v>
      </c>
      <c r="F217" s="37">
        <f>IF(OR($K$2=0,K217=0),0,'1.全社費用'!$C$42/$K$2)</f>
        <v>0</v>
      </c>
      <c r="G217" s="37">
        <f t="shared" si="23"/>
        <v>0</v>
      </c>
      <c r="H217" s="38">
        <f t="shared" si="24"/>
        <v>0</v>
      </c>
      <c r="I217" s="39">
        <f t="shared" si="25"/>
        <v>0</v>
      </c>
      <c r="J217" s="40">
        <f t="shared" si="26"/>
        <v>0</v>
      </c>
      <c r="K217" s="111">
        <f>IF($B217="",0,'2.売上実績'!D217)</f>
        <v>0</v>
      </c>
      <c r="L217" s="111">
        <f>IF($B217="",0,'2.売上実績'!E217)</f>
        <v>0</v>
      </c>
      <c r="M217" s="28">
        <f t="shared" si="21"/>
        <v>0</v>
      </c>
      <c r="N217" s="41">
        <f t="shared" si="22"/>
        <v>0</v>
      </c>
      <c r="O217" s="40">
        <f t="shared" si="27"/>
        <v>0</v>
      </c>
    </row>
    <row r="218" spans="2:15" ht="18" customHeight="1">
      <c r="B218" s="109" t="str">
        <f>IF('2.売上実績'!$B218="","",'2.売上実績'!$B218)</f>
        <v/>
      </c>
      <c r="C218" s="110" t="str">
        <f>IF('2.売上実績'!$C218="","",'2.売上実績'!$C218)</f>
        <v/>
      </c>
      <c r="D218" s="98" t="str">
        <f>IF(C218="","",VLOOKUP(C218,'4.製品一覧'!$B$4:$D$500,3,FALSE))</f>
        <v/>
      </c>
      <c r="E218" s="102">
        <f>IF(C218&lt;&gt;"",VLOOKUP(C218,'7.製品別原価'!$B$5:$J$500,8,FALSE),0)</f>
        <v>0</v>
      </c>
      <c r="F218" s="37">
        <f>IF(OR($K$2=0,K218=0),0,'1.全社費用'!$C$42/$K$2)</f>
        <v>0</v>
      </c>
      <c r="G218" s="37">
        <f t="shared" si="23"/>
        <v>0</v>
      </c>
      <c r="H218" s="38">
        <f t="shared" si="24"/>
        <v>0</v>
      </c>
      <c r="I218" s="39">
        <f t="shared" si="25"/>
        <v>0</v>
      </c>
      <c r="J218" s="40">
        <f t="shared" si="26"/>
        <v>0</v>
      </c>
      <c r="K218" s="111">
        <f>IF($B218="",0,'2.売上実績'!D218)</f>
        <v>0</v>
      </c>
      <c r="L218" s="111">
        <f>IF($B218="",0,'2.売上実績'!E218)</f>
        <v>0</v>
      </c>
      <c r="M218" s="28">
        <f t="shared" si="21"/>
        <v>0</v>
      </c>
      <c r="N218" s="41">
        <f t="shared" si="22"/>
        <v>0</v>
      </c>
      <c r="O218" s="40">
        <f t="shared" si="27"/>
        <v>0</v>
      </c>
    </row>
    <row r="219" spans="2:15" ht="18" customHeight="1">
      <c r="B219" s="109" t="str">
        <f>IF('2.売上実績'!$B219="","",'2.売上実績'!$B219)</f>
        <v/>
      </c>
      <c r="C219" s="110" t="str">
        <f>IF('2.売上実績'!$C219="","",'2.売上実績'!$C219)</f>
        <v/>
      </c>
      <c r="D219" s="98" t="str">
        <f>IF(C219="","",VLOOKUP(C219,'4.製品一覧'!$B$4:$D$500,3,FALSE))</f>
        <v/>
      </c>
      <c r="E219" s="102">
        <f>IF(C219&lt;&gt;"",VLOOKUP(C219,'7.製品別原価'!$B$5:$J$500,8,FALSE),0)</f>
        <v>0</v>
      </c>
      <c r="F219" s="37">
        <f>IF(OR($K$2=0,K219=0),0,'1.全社費用'!$C$42/$K$2)</f>
        <v>0</v>
      </c>
      <c r="G219" s="37">
        <f t="shared" si="23"/>
        <v>0</v>
      </c>
      <c r="H219" s="38">
        <f t="shared" si="24"/>
        <v>0</v>
      </c>
      <c r="I219" s="39">
        <f t="shared" si="25"/>
        <v>0</v>
      </c>
      <c r="J219" s="40">
        <f t="shared" si="26"/>
        <v>0</v>
      </c>
      <c r="K219" s="111">
        <f>IF($B219="",0,'2.売上実績'!D219)</f>
        <v>0</v>
      </c>
      <c r="L219" s="111">
        <f>IF($B219="",0,'2.売上実績'!E219)</f>
        <v>0</v>
      </c>
      <c r="M219" s="28">
        <f t="shared" si="21"/>
        <v>0</v>
      </c>
      <c r="N219" s="41">
        <f t="shared" si="22"/>
        <v>0</v>
      </c>
      <c r="O219" s="40">
        <f t="shared" si="27"/>
        <v>0</v>
      </c>
    </row>
    <row r="220" spans="2:15" ht="18" customHeight="1">
      <c r="B220" s="109" t="str">
        <f>IF('2.売上実績'!$B220="","",'2.売上実績'!$B220)</f>
        <v/>
      </c>
      <c r="C220" s="110" t="str">
        <f>IF('2.売上実績'!$C220="","",'2.売上実績'!$C220)</f>
        <v/>
      </c>
      <c r="D220" s="98" t="str">
        <f>IF(C220="","",VLOOKUP(C220,'4.製品一覧'!$B$4:$D$500,3,FALSE))</f>
        <v/>
      </c>
      <c r="E220" s="102">
        <f>IF(C220&lt;&gt;"",VLOOKUP(C220,'7.製品別原価'!$B$5:$J$500,8,FALSE),0)</f>
        <v>0</v>
      </c>
      <c r="F220" s="37">
        <f>IF(OR($K$2=0,K220=0),0,'1.全社費用'!$C$42/$K$2)</f>
        <v>0</v>
      </c>
      <c r="G220" s="37">
        <f t="shared" si="23"/>
        <v>0</v>
      </c>
      <c r="H220" s="38">
        <f t="shared" si="24"/>
        <v>0</v>
      </c>
      <c r="I220" s="39">
        <f t="shared" si="25"/>
        <v>0</v>
      </c>
      <c r="J220" s="40">
        <f t="shared" si="26"/>
        <v>0</v>
      </c>
      <c r="K220" s="111">
        <f>IF($B220="",0,'2.売上実績'!D220)</f>
        <v>0</v>
      </c>
      <c r="L220" s="111">
        <f>IF($B220="",0,'2.売上実績'!E220)</f>
        <v>0</v>
      </c>
      <c r="M220" s="28">
        <f t="shared" si="21"/>
        <v>0</v>
      </c>
      <c r="N220" s="41">
        <f t="shared" si="22"/>
        <v>0</v>
      </c>
      <c r="O220" s="40">
        <f t="shared" si="27"/>
        <v>0</v>
      </c>
    </row>
    <row r="221" spans="2:15" ht="18" customHeight="1">
      <c r="B221" s="109" t="str">
        <f>IF('2.売上実績'!$B221="","",'2.売上実績'!$B221)</f>
        <v/>
      </c>
      <c r="C221" s="110" t="str">
        <f>IF('2.売上実績'!$C221="","",'2.売上実績'!$C221)</f>
        <v/>
      </c>
      <c r="D221" s="98" t="str">
        <f>IF(C221="","",VLOOKUP(C221,'4.製品一覧'!$B$4:$D$500,3,FALSE))</f>
        <v/>
      </c>
      <c r="E221" s="102">
        <f>IF(C221&lt;&gt;"",VLOOKUP(C221,'7.製品別原価'!$B$5:$J$500,8,FALSE),0)</f>
        <v>0</v>
      </c>
      <c r="F221" s="37">
        <f>IF(OR($K$2=0,K221=0),0,'1.全社費用'!$C$42/$K$2)</f>
        <v>0</v>
      </c>
      <c r="G221" s="37">
        <f t="shared" si="23"/>
        <v>0</v>
      </c>
      <c r="H221" s="38">
        <f t="shared" si="24"/>
        <v>0</v>
      </c>
      <c r="I221" s="39">
        <f t="shared" si="25"/>
        <v>0</v>
      </c>
      <c r="J221" s="40">
        <f t="shared" si="26"/>
        <v>0</v>
      </c>
      <c r="K221" s="111">
        <f>IF($B221="",0,'2.売上実績'!D221)</f>
        <v>0</v>
      </c>
      <c r="L221" s="111">
        <f>IF($B221="",0,'2.売上実績'!E221)</f>
        <v>0</v>
      </c>
      <c r="M221" s="28">
        <f t="shared" si="21"/>
        <v>0</v>
      </c>
      <c r="N221" s="41">
        <f t="shared" si="22"/>
        <v>0</v>
      </c>
      <c r="O221" s="40">
        <f t="shared" si="27"/>
        <v>0</v>
      </c>
    </row>
    <row r="222" spans="2:15" ht="18" customHeight="1">
      <c r="B222" s="109" t="str">
        <f>IF('2.売上実績'!$B222="","",'2.売上実績'!$B222)</f>
        <v/>
      </c>
      <c r="C222" s="110" t="str">
        <f>IF('2.売上実績'!$C222="","",'2.売上実績'!$C222)</f>
        <v/>
      </c>
      <c r="D222" s="98" t="str">
        <f>IF(C222="","",VLOOKUP(C222,'4.製品一覧'!$B$4:$D$500,3,FALSE))</f>
        <v/>
      </c>
      <c r="E222" s="102">
        <f>IF(C222&lt;&gt;"",VLOOKUP(C222,'7.製品別原価'!$B$5:$J$500,8,FALSE),0)</f>
        <v>0</v>
      </c>
      <c r="F222" s="37">
        <f>IF(OR($K$2=0,K222=0),0,'1.全社費用'!$C$42/$K$2)</f>
        <v>0</v>
      </c>
      <c r="G222" s="37">
        <f t="shared" si="23"/>
        <v>0</v>
      </c>
      <c r="H222" s="38">
        <f t="shared" si="24"/>
        <v>0</v>
      </c>
      <c r="I222" s="39">
        <f t="shared" si="25"/>
        <v>0</v>
      </c>
      <c r="J222" s="40">
        <f t="shared" si="26"/>
        <v>0</v>
      </c>
      <c r="K222" s="111">
        <f>IF($B222="",0,'2.売上実績'!D222)</f>
        <v>0</v>
      </c>
      <c r="L222" s="111">
        <f>IF($B222="",0,'2.売上実績'!E222)</f>
        <v>0</v>
      </c>
      <c r="M222" s="28">
        <f t="shared" si="21"/>
        <v>0</v>
      </c>
      <c r="N222" s="41">
        <f t="shared" si="22"/>
        <v>0</v>
      </c>
      <c r="O222" s="40">
        <f t="shared" si="27"/>
        <v>0</v>
      </c>
    </row>
    <row r="223" spans="2:15" ht="18" customHeight="1">
      <c r="B223" s="109" t="str">
        <f>IF('2.売上実績'!$B223="","",'2.売上実績'!$B223)</f>
        <v/>
      </c>
      <c r="C223" s="110" t="str">
        <f>IF('2.売上実績'!$C223="","",'2.売上実績'!$C223)</f>
        <v/>
      </c>
      <c r="D223" s="98" t="str">
        <f>IF(C223="","",VLOOKUP(C223,'4.製品一覧'!$B$4:$D$500,3,FALSE))</f>
        <v/>
      </c>
      <c r="E223" s="102">
        <f>IF(C223&lt;&gt;"",VLOOKUP(C223,'7.製品別原価'!$B$5:$J$500,8,FALSE),0)</f>
        <v>0</v>
      </c>
      <c r="F223" s="37">
        <f>IF(OR($K$2=0,K223=0),0,'1.全社費用'!$C$42/$K$2)</f>
        <v>0</v>
      </c>
      <c r="G223" s="37">
        <f t="shared" si="23"/>
        <v>0</v>
      </c>
      <c r="H223" s="38">
        <f t="shared" si="24"/>
        <v>0</v>
      </c>
      <c r="I223" s="39">
        <f t="shared" si="25"/>
        <v>0</v>
      </c>
      <c r="J223" s="40">
        <f t="shared" si="26"/>
        <v>0</v>
      </c>
      <c r="K223" s="111">
        <f>IF($B223="",0,'2.売上実績'!D223)</f>
        <v>0</v>
      </c>
      <c r="L223" s="111">
        <f>IF($B223="",0,'2.売上実績'!E223)</f>
        <v>0</v>
      </c>
      <c r="M223" s="28">
        <f t="shared" si="21"/>
        <v>0</v>
      </c>
      <c r="N223" s="41">
        <f t="shared" si="22"/>
        <v>0</v>
      </c>
      <c r="O223" s="40">
        <f t="shared" si="27"/>
        <v>0</v>
      </c>
    </row>
    <row r="224" spans="2:15" ht="18" customHeight="1">
      <c r="B224" s="109" t="str">
        <f>IF('2.売上実績'!$B224="","",'2.売上実績'!$B224)</f>
        <v/>
      </c>
      <c r="C224" s="110" t="str">
        <f>IF('2.売上実績'!$C224="","",'2.売上実績'!$C224)</f>
        <v/>
      </c>
      <c r="D224" s="98" t="str">
        <f>IF(C224="","",VLOOKUP(C224,'4.製品一覧'!$B$4:$D$500,3,FALSE))</f>
        <v/>
      </c>
      <c r="E224" s="102">
        <f>IF(C224&lt;&gt;"",VLOOKUP(C224,'7.製品別原価'!$B$5:$J$500,8,FALSE),0)</f>
        <v>0</v>
      </c>
      <c r="F224" s="37">
        <f>IF(OR($K$2=0,K224=0),0,'1.全社費用'!$C$42/$K$2)</f>
        <v>0</v>
      </c>
      <c r="G224" s="37">
        <f t="shared" si="23"/>
        <v>0</v>
      </c>
      <c r="H224" s="38">
        <f t="shared" si="24"/>
        <v>0</v>
      </c>
      <c r="I224" s="39">
        <f t="shared" si="25"/>
        <v>0</v>
      </c>
      <c r="J224" s="40">
        <f t="shared" si="26"/>
        <v>0</v>
      </c>
      <c r="K224" s="111">
        <f>IF($B224="",0,'2.売上実績'!D224)</f>
        <v>0</v>
      </c>
      <c r="L224" s="111">
        <f>IF($B224="",0,'2.売上実績'!E224)</f>
        <v>0</v>
      </c>
      <c r="M224" s="28">
        <f t="shared" si="21"/>
        <v>0</v>
      </c>
      <c r="N224" s="41">
        <f t="shared" si="22"/>
        <v>0</v>
      </c>
      <c r="O224" s="40">
        <f t="shared" si="27"/>
        <v>0</v>
      </c>
    </row>
    <row r="225" spans="2:15" ht="18" customHeight="1">
      <c r="B225" s="109" t="str">
        <f>IF('2.売上実績'!$B225="","",'2.売上実績'!$B225)</f>
        <v/>
      </c>
      <c r="C225" s="110" t="str">
        <f>IF('2.売上実績'!$C225="","",'2.売上実績'!$C225)</f>
        <v/>
      </c>
      <c r="D225" s="98" t="str">
        <f>IF(C225="","",VLOOKUP(C225,'4.製品一覧'!$B$4:$D$500,3,FALSE))</f>
        <v/>
      </c>
      <c r="E225" s="102">
        <f>IF(C225&lt;&gt;"",VLOOKUP(C225,'7.製品別原価'!$B$5:$J$500,8,FALSE),0)</f>
        <v>0</v>
      </c>
      <c r="F225" s="37">
        <f>IF(OR($K$2=0,K225=0),0,'1.全社費用'!$C$42/$K$2)</f>
        <v>0</v>
      </c>
      <c r="G225" s="37">
        <f t="shared" si="23"/>
        <v>0</v>
      </c>
      <c r="H225" s="38">
        <f t="shared" si="24"/>
        <v>0</v>
      </c>
      <c r="I225" s="39">
        <f t="shared" si="25"/>
        <v>0</v>
      </c>
      <c r="J225" s="40">
        <f t="shared" si="26"/>
        <v>0</v>
      </c>
      <c r="K225" s="111">
        <f>IF($B225="",0,'2.売上実績'!D225)</f>
        <v>0</v>
      </c>
      <c r="L225" s="111">
        <f>IF($B225="",0,'2.売上実績'!E225)</f>
        <v>0</v>
      </c>
      <c r="M225" s="28">
        <f t="shared" si="21"/>
        <v>0</v>
      </c>
      <c r="N225" s="41">
        <f t="shared" si="22"/>
        <v>0</v>
      </c>
      <c r="O225" s="40">
        <f t="shared" si="27"/>
        <v>0</v>
      </c>
    </row>
    <row r="226" spans="2:15" ht="18" customHeight="1">
      <c r="B226" s="109" t="str">
        <f>IF('2.売上実績'!$B226="","",'2.売上実績'!$B226)</f>
        <v/>
      </c>
      <c r="C226" s="110" t="str">
        <f>IF('2.売上実績'!$C226="","",'2.売上実績'!$C226)</f>
        <v/>
      </c>
      <c r="D226" s="98" t="str">
        <f>IF(C226="","",VLOOKUP(C226,'4.製品一覧'!$B$4:$D$500,3,FALSE))</f>
        <v/>
      </c>
      <c r="E226" s="102">
        <f>IF(C226&lt;&gt;"",VLOOKUP(C226,'7.製品別原価'!$B$5:$J$500,8,FALSE),0)</f>
        <v>0</v>
      </c>
      <c r="F226" s="37">
        <f>IF(OR($K$2=0,K226=0),0,'1.全社費用'!$C$42/$K$2)</f>
        <v>0</v>
      </c>
      <c r="G226" s="37">
        <f t="shared" si="23"/>
        <v>0</v>
      </c>
      <c r="H226" s="38">
        <f t="shared" si="24"/>
        <v>0</v>
      </c>
      <c r="I226" s="39">
        <f t="shared" si="25"/>
        <v>0</v>
      </c>
      <c r="J226" s="40">
        <f t="shared" si="26"/>
        <v>0</v>
      </c>
      <c r="K226" s="111">
        <f>IF($B226="",0,'2.売上実績'!D226)</f>
        <v>0</v>
      </c>
      <c r="L226" s="111">
        <f>IF($B226="",0,'2.売上実績'!E226)</f>
        <v>0</v>
      </c>
      <c r="M226" s="28">
        <f t="shared" si="21"/>
        <v>0</v>
      </c>
      <c r="N226" s="41">
        <f t="shared" si="22"/>
        <v>0</v>
      </c>
      <c r="O226" s="40">
        <f t="shared" si="27"/>
        <v>0</v>
      </c>
    </row>
    <row r="227" spans="2:15" ht="18" customHeight="1">
      <c r="B227" s="109" t="str">
        <f>IF('2.売上実績'!$B227="","",'2.売上実績'!$B227)</f>
        <v/>
      </c>
      <c r="C227" s="110" t="str">
        <f>IF('2.売上実績'!$C227="","",'2.売上実績'!$C227)</f>
        <v/>
      </c>
      <c r="D227" s="98" t="str">
        <f>IF(C227="","",VLOOKUP(C227,'4.製品一覧'!$B$4:$D$500,3,FALSE))</f>
        <v/>
      </c>
      <c r="E227" s="102">
        <f>IF(C227&lt;&gt;"",VLOOKUP(C227,'7.製品別原価'!$B$5:$J$500,8,FALSE),0)</f>
        <v>0</v>
      </c>
      <c r="F227" s="37">
        <f>IF(OR($K$2=0,K227=0),0,'1.全社費用'!$C$42/$K$2)</f>
        <v>0</v>
      </c>
      <c r="G227" s="37">
        <f t="shared" si="23"/>
        <v>0</v>
      </c>
      <c r="H227" s="38">
        <f t="shared" si="24"/>
        <v>0</v>
      </c>
      <c r="I227" s="39">
        <f t="shared" si="25"/>
        <v>0</v>
      </c>
      <c r="J227" s="40">
        <f t="shared" si="26"/>
        <v>0</v>
      </c>
      <c r="K227" s="111">
        <f>IF($B227="",0,'2.売上実績'!D227)</f>
        <v>0</v>
      </c>
      <c r="L227" s="111">
        <f>IF($B227="",0,'2.売上実績'!E227)</f>
        <v>0</v>
      </c>
      <c r="M227" s="28">
        <f t="shared" si="21"/>
        <v>0</v>
      </c>
      <c r="N227" s="41">
        <f t="shared" si="22"/>
        <v>0</v>
      </c>
      <c r="O227" s="40">
        <f t="shared" si="27"/>
        <v>0</v>
      </c>
    </row>
    <row r="228" spans="2:15" ht="18" customHeight="1">
      <c r="B228" s="109" t="str">
        <f>IF('2.売上実績'!$B228="","",'2.売上実績'!$B228)</f>
        <v/>
      </c>
      <c r="C228" s="110" t="str">
        <f>IF('2.売上実績'!$C228="","",'2.売上実績'!$C228)</f>
        <v/>
      </c>
      <c r="D228" s="98" t="str">
        <f>IF(C228="","",VLOOKUP(C228,'4.製品一覧'!$B$4:$D$500,3,FALSE))</f>
        <v/>
      </c>
      <c r="E228" s="102">
        <f>IF(C228&lt;&gt;"",VLOOKUP(C228,'7.製品別原価'!$B$5:$J$500,8,FALSE),0)</f>
        <v>0</v>
      </c>
      <c r="F228" s="37">
        <f>IF(OR($K$2=0,K228=0),0,'1.全社費用'!$C$42/$K$2)</f>
        <v>0</v>
      </c>
      <c r="G228" s="37">
        <f t="shared" si="23"/>
        <v>0</v>
      </c>
      <c r="H228" s="38">
        <f t="shared" si="24"/>
        <v>0</v>
      </c>
      <c r="I228" s="39">
        <f t="shared" si="25"/>
        <v>0</v>
      </c>
      <c r="J228" s="40">
        <f t="shared" si="26"/>
        <v>0</v>
      </c>
      <c r="K228" s="111">
        <f>IF($B228="",0,'2.売上実績'!D228)</f>
        <v>0</v>
      </c>
      <c r="L228" s="111">
        <f>IF($B228="",0,'2.売上実績'!E228)</f>
        <v>0</v>
      </c>
      <c r="M228" s="28">
        <f t="shared" si="21"/>
        <v>0</v>
      </c>
      <c r="N228" s="41">
        <f t="shared" si="22"/>
        <v>0</v>
      </c>
      <c r="O228" s="40">
        <f t="shared" si="27"/>
        <v>0</v>
      </c>
    </row>
    <row r="229" spans="2:15" ht="18" customHeight="1">
      <c r="B229" s="109" t="str">
        <f>IF('2.売上実績'!$B229="","",'2.売上実績'!$B229)</f>
        <v/>
      </c>
      <c r="C229" s="110" t="str">
        <f>IF('2.売上実績'!$C229="","",'2.売上実績'!$C229)</f>
        <v/>
      </c>
      <c r="D229" s="98" t="str">
        <f>IF(C229="","",VLOOKUP(C229,'4.製品一覧'!$B$4:$D$500,3,FALSE))</f>
        <v/>
      </c>
      <c r="E229" s="102">
        <f>IF(C229&lt;&gt;"",VLOOKUP(C229,'7.製品別原価'!$B$5:$J$500,8,FALSE),0)</f>
        <v>0</v>
      </c>
      <c r="F229" s="37">
        <f>IF(OR($K$2=0,K229=0),0,'1.全社費用'!$C$42/$K$2)</f>
        <v>0</v>
      </c>
      <c r="G229" s="37">
        <f t="shared" si="23"/>
        <v>0</v>
      </c>
      <c r="H229" s="38">
        <f t="shared" si="24"/>
        <v>0</v>
      </c>
      <c r="I229" s="39">
        <f t="shared" si="25"/>
        <v>0</v>
      </c>
      <c r="J229" s="40">
        <f t="shared" si="26"/>
        <v>0</v>
      </c>
      <c r="K229" s="111">
        <f>IF($B229="",0,'2.売上実績'!D229)</f>
        <v>0</v>
      </c>
      <c r="L229" s="111">
        <f>IF($B229="",0,'2.売上実績'!E229)</f>
        <v>0</v>
      </c>
      <c r="M229" s="28">
        <f t="shared" si="21"/>
        <v>0</v>
      </c>
      <c r="N229" s="41">
        <f t="shared" si="22"/>
        <v>0</v>
      </c>
      <c r="O229" s="40">
        <f t="shared" si="27"/>
        <v>0</v>
      </c>
    </row>
    <row r="230" spans="2:15" ht="18" customHeight="1">
      <c r="B230" s="109" t="str">
        <f>IF('2.売上実績'!$B230="","",'2.売上実績'!$B230)</f>
        <v/>
      </c>
      <c r="C230" s="110" t="str">
        <f>IF('2.売上実績'!$C230="","",'2.売上実績'!$C230)</f>
        <v/>
      </c>
      <c r="D230" s="98" t="str">
        <f>IF(C230="","",VLOOKUP(C230,'4.製品一覧'!$B$4:$D$500,3,FALSE))</f>
        <v/>
      </c>
      <c r="E230" s="102">
        <f>IF(C230&lt;&gt;"",VLOOKUP(C230,'7.製品別原価'!$B$5:$J$500,8,FALSE),0)</f>
        <v>0</v>
      </c>
      <c r="F230" s="37">
        <f>IF(OR($K$2=0,K230=0),0,'1.全社費用'!$C$42/$K$2)</f>
        <v>0</v>
      </c>
      <c r="G230" s="37">
        <f t="shared" si="23"/>
        <v>0</v>
      </c>
      <c r="H230" s="38">
        <f t="shared" si="24"/>
        <v>0</v>
      </c>
      <c r="I230" s="39">
        <f t="shared" si="25"/>
        <v>0</v>
      </c>
      <c r="J230" s="40">
        <f t="shared" si="26"/>
        <v>0</v>
      </c>
      <c r="K230" s="111">
        <f>IF($B230="",0,'2.売上実績'!D230)</f>
        <v>0</v>
      </c>
      <c r="L230" s="111">
        <f>IF($B230="",0,'2.売上実績'!E230)</f>
        <v>0</v>
      </c>
      <c r="M230" s="28">
        <f t="shared" si="21"/>
        <v>0</v>
      </c>
      <c r="N230" s="41">
        <f t="shared" si="22"/>
        <v>0</v>
      </c>
      <c r="O230" s="40">
        <f t="shared" si="27"/>
        <v>0</v>
      </c>
    </row>
    <row r="231" spans="2:15" ht="18" customHeight="1">
      <c r="B231" s="109" t="str">
        <f>IF('2.売上実績'!$B231="","",'2.売上実績'!$B231)</f>
        <v/>
      </c>
      <c r="C231" s="110" t="str">
        <f>IF('2.売上実績'!$C231="","",'2.売上実績'!$C231)</f>
        <v/>
      </c>
      <c r="D231" s="98" t="str">
        <f>IF(C231="","",VLOOKUP(C231,'4.製品一覧'!$B$4:$D$500,3,FALSE))</f>
        <v/>
      </c>
      <c r="E231" s="102">
        <f>IF(C231&lt;&gt;"",VLOOKUP(C231,'7.製品別原価'!$B$5:$J$500,8,FALSE),0)</f>
        <v>0</v>
      </c>
      <c r="F231" s="37">
        <f>IF(OR($K$2=0,K231=0),0,'1.全社費用'!$C$42/$K$2)</f>
        <v>0</v>
      </c>
      <c r="G231" s="37">
        <f t="shared" si="23"/>
        <v>0</v>
      </c>
      <c r="H231" s="38">
        <f t="shared" si="24"/>
        <v>0</v>
      </c>
      <c r="I231" s="39">
        <f t="shared" si="25"/>
        <v>0</v>
      </c>
      <c r="J231" s="40">
        <f t="shared" si="26"/>
        <v>0</v>
      </c>
      <c r="K231" s="111">
        <f>IF($B231="",0,'2.売上実績'!D231)</f>
        <v>0</v>
      </c>
      <c r="L231" s="111">
        <f>IF($B231="",0,'2.売上実績'!E231)</f>
        <v>0</v>
      </c>
      <c r="M231" s="28">
        <f t="shared" si="21"/>
        <v>0</v>
      </c>
      <c r="N231" s="41">
        <f t="shared" si="22"/>
        <v>0</v>
      </c>
      <c r="O231" s="40">
        <f t="shared" si="27"/>
        <v>0</v>
      </c>
    </row>
    <row r="232" spans="2:15" ht="18" customHeight="1">
      <c r="B232" s="109" t="str">
        <f>IF('2.売上実績'!$B232="","",'2.売上実績'!$B232)</f>
        <v/>
      </c>
      <c r="C232" s="110" t="str">
        <f>IF('2.売上実績'!$C232="","",'2.売上実績'!$C232)</f>
        <v/>
      </c>
      <c r="D232" s="98" t="str">
        <f>IF(C232="","",VLOOKUP(C232,'4.製品一覧'!$B$4:$D$500,3,FALSE))</f>
        <v/>
      </c>
      <c r="E232" s="102">
        <f>IF(C232&lt;&gt;"",VLOOKUP(C232,'7.製品別原価'!$B$5:$J$500,8,FALSE),0)</f>
        <v>0</v>
      </c>
      <c r="F232" s="37">
        <f>IF(OR($K$2=0,K232=0),0,'1.全社費用'!$C$42/$K$2)</f>
        <v>0</v>
      </c>
      <c r="G232" s="37">
        <f t="shared" si="23"/>
        <v>0</v>
      </c>
      <c r="H232" s="38">
        <f t="shared" si="24"/>
        <v>0</v>
      </c>
      <c r="I232" s="39">
        <f t="shared" si="25"/>
        <v>0</v>
      </c>
      <c r="J232" s="40">
        <f t="shared" si="26"/>
        <v>0</v>
      </c>
      <c r="K232" s="111">
        <f>IF($B232="",0,'2.売上実績'!D232)</f>
        <v>0</v>
      </c>
      <c r="L232" s="111">
        <f>IF($B232="",0,'2.売上実績'!E232)</f>
        <v>0</v>
      </c>
      <c r="M232" s="28">
        <f t="shared" si="21"/>
        <v>0</v>
      </c>
      <c r="N232" s="41">
        <f t="shared" si="22"/>
        <v>0</v>
      </c>
      <c r="O232" s="40">
        <f t="shared" si="27"/>
        <v>0</v>
      </c>
    </row>
    <row r="233" spans="2:15" ht="18" customHeight="1">
      <c r="B233" s="109" t="str">
        <f>IF('2.売上実績'!$B233="","",'2.売上実績'!$B233)</f>
        <v/>
      </c>
      <c r="C233" s="110" t="str">
        <f>IF('2.売上実績'!$C233="","",'2.売上実績'!$C233)</f>
        <v/>
      </c>
      <c r="D233" s="98" t="str">
        <f>IF(C233="","",VLOOKUP(C233,'4.製品一覧'!$B$4:$D$500,3,FALSE))</f>
        <v/>
      </c>
      <c r="E233" s="102">
        <f>IF(C233&lt;&gt;"",VLOOKUP(C233,'7.製品別原価'!$B$5:$J$500,8,FALSE),0)</f>
        <v>0</v>
      </c>
      <c r="F233" s="37">
        <f>IF(OR($K$2=0,K233=0),0,'1.全社費用'!$C$42/$K$2)</f>
        <v>0</v>
      </c>
      <c r="G233" s="37">
        <f t="shared" si="23"/>
        <v>0</v>
      </c>
      <c r="H233" s="38">
        <f t="shared" si="24"/>
        <v>0</v>
      </c>
      <c r="I233" s="39">
        <f t="shared" si="25"/>
        <v>0</v>
      </c>
      <c r="J233" s="40">
        <f t="shared" si="26"/>
        <v>0</v>
      </c>
      <c r="K233" s="111">
        <f>IF($B233="",0,'2.売上実績'!D233)</f>
        <v>0</v>
      </c>
      <c r="L233" s="111">
        <f>IF($B233="",0,'2.売上実績'!E233)</f>
        <v>0</v>
      </c>
      <c r="M233" s="28">
        <f t="shared" si="21"/>
        <v>0</v>
      </c>
      <c r="N233" s="41">
        <f t="shared" si="22"/>
        <v>0</v>
      </c>
      <c r="O233" s="40">
        <f t="shared" si="27"/>
        <v>0</v>
      </c>
    </row>
    <row r="234" spans="2:15" ht="18" customHeight="1">
      <c r="B234" s="109" t="str">
        <f>IF('2.売上実績'!$B234="","",'2.売上実績'!$B234)</f>
        <v/>
      </c>
      <c r="C234" s="110" t="str">
        <f>IF('2.売上実績'!$C234="","",'2.売上実績'!$C234)</f>
        <v/>
      </c>
      <c r="D234" s="98" t="str">
        <f>IF(C234="","",VLOOKUP(C234,'4.製品一覧'!$B$4:$D$500,3,FALSE))</f>
        <v/>
      </c>
      <c r="E234" s="102">
        <f>IF(C234&lt;&gt;"",VLOOKUP(C234,'7.製品別原価'!$B$5:$J$500,8,FALSE),0)</f>
        <v>0</v>
      </c>
      <c r="F234" s="37">
        <f>IF(OR($K$2=0,K234=0),0,'1.全社費用'!$C$42/$K$2)</f>
        <v>0</v>
      </c>
      <c r="G234" s="37">
        <f t="shared" si="23"/>
        <v>0</v>
      </c>
      <c r="H234" s="38">
        <f t="shared" si="24"/>
        <v>0</v>
      </c>
      <c r="I234" s="39">
        <f t="shared" si="25"/>
        <v>0</v>
      </c>
      <c r="J234" s="40">
        <f t="shared" si="26"/>
        <v>0</v>
      </c>
      <c r="K234" s="111">
        <f>IF($B234="",0,'2.売上実績'!D234)</f>
        <v>0</v>
      </c>
      <c r="L234" s="111">
        <f>IF($B234="",0,'2.売上実績'!E234)</f>
        <v>0</v>
      </c>
      <c r="M234" s="28">
        <f t="shared" si="21"/>
        <v>0</v>
      </c>
      <c r="N234" s="41">
        <f t="shared" si="22"/>
        <v>0</v>
      </c>
      <c r="O234" s="40">
        <f t="shared" si="27"/>
        <v>0</v>
      </c>
    </row>
    <row r="235" spans="2:15" ht="18" customHeight="1">
      <c r="B235" s="109" t="str">
        <f>IF('2.売上実績'!$B235="","",'2.売上実績'!$B235)</f>
        <v/>
      </c>
      <c r="C235" s="110" t="str">
        <f>IF('2.売上実績'!$C235="","",'2.売上実績'!$C235)</f>
        <v/>
      </c>
      <c r="D235" s="98" t="str">
        <f>IF(C235="","",VLOOKUP(C235,'4.製品一覧'!$B$4:$D$500,3,FALSE))</f>
        <v/>
      </c>
      <c r="E235" s="102">
        <f>IF(C235&lt;&gt;"",VLOOKUP(C235,'7.製品別原価'!$B$5:$J$500,8,FALSE),0)</f>
        <v>0</v>
      </c>
      <c r="F235" s="37">
        <f>IF(OR($K$2=0,K235=0),0,'1.全社費用'!$C$42/$K$2)</f>
        <v>0</v>
      </c>
      <c r="G235" s="37">
        <f t="shared" si="23"/>
        <v>0</v>
      </c>
      <c r="H235" s="38">
        <f t="shared" si="24"/>
        <v>0</v>
      </c>
      <c r="I235" s="39">
        <f t="shared" si="25"/>
        <v>0</v>
      </c>
      <c r="J235" s="40">
        <f t="shared" si="26"/>
        <v>0</v>
      </c>
      <c r="K235" s="111">
        <f>IF($B235="",0,'2.売上実績'!D235)</f>
        <v>0</v>
      </c>
      <c r="L235" s="111">
        <f>IF($B235="",0,'2.売上実績'!E235)</f>
        <v>0</v>
      </c>
      <c r="M235" s="28">
        <f t="shared" si="21"/>
        <v>0</v>
      </c>
      <c r="N235" s="41">
        <f t="shared" si="22"/>
        <v>0</v>
      </c>
      <c r="O235" s="40">
        <f t="shared" si="27"/>
        <v>0</v>
      </c>
    </row>
    <row r="236" spans="2:15" ht="18" customHeight="1">
      <c r="B236" s="109" t="str">
        <f>IF('2.売上実績'!$B236="","",'2.売上実績'!$B236)</f>
        <v/>
      </c>
      <c r="C236" s="110" t="str">
        <f>IF('2.売上実績'!$C236="","",'2.売上実績'!$C236)</f>
        <v/>
      </c>
      <c r="D236" s="98" t="str">
        <f>IF(C236="","",VLOOKUP(C236,'4.製品一覧'!$B$4:$D$500,3,FALSE))</f>
        <v/>
      </c>
      <c r="E236" s="102">
        <f>IF(C236&lt;&gt;"",VLOOKUP(C236,'7.製品別原価'!$B$5:$J$500,8,FALSE),0)</f>
        <v>0</v>
      </c>
      <c r="F236" s="37">
        <f>IF(OR($K$2=0,K236=0),0,'1.全社費用'!$C$42/$K$2)</f>
        <v>0</v>
      </c>
      <c r="G236" s="37">
        <f t="shared" si="23"/>
        <v>0</v>
      </c>
      <c r="H236" s="38">
        <f t="shared" si="24"/>
        <v>0</v>
      </c>
      <c r="I236" s="39">
        <f t="shared" si="25"/>
        <v>0</v>
      </c>
      <c r="J236" s="40">
        <f t="shared" si="26"/>
        <v>0</v>
      </c>
      <c r="K236" s="111">
        <f>IF($B236="",0,'2.売上実績'!D236)</f>
        <v>0</v>
      </c>
      <c r="L236" s="111">
        <f>IF($B236="",0,'2.売上実績'!E236)</f>
        <v>0</v>
      </c>
      <c r="M236" s="28">
        <f t="shared" si="21"/>
        <v>0</v>
      </c>
      <c r="N236" s="41">
        <f t="shared" si="22"/>
        <v>0</v>
      </c>
      <c r="O236" s="40">
        <f t="shared" si="27"/>
        <v>0</v>
      </c>
    </row>
    <row r="237" spans="2:15" ht="18" customHeight="1">
      <c r="B237" s="109" t="str">
        <f>IF('2.売上実績'!$B237="","",'2.売上実績'!$B237)</f>
        <v/>
      </c>
      <c r="C237" s="110" t="str">
        <f>IF('2.売上実績'!$C237="","",'2.売上実績'!$C237)</f>
        <v/>
      </c>
      <c r="D237" s="98" t="str">
        <f>IF(C237="","",VLOOKUP(C237,'4.製品一覧'!$B$4:$D$500,3,FALSE))</f>
        <v/>
      </c>
      <c r="E237" s="102">
        <f>IF(C237&lt;&gt;"",VLOOKUP(C237,'7.製品別原価'!$B$5:$J$500,8,FALSE),0)</f>
        <v>0</v>
      </c>
      <c r="F237" s="37">
        <f>IF(OR($K$2=0,K237=0),0,'1.全社費用'!$C$42/$K$2)</f>
        <v>0</v>
      </c>
      <c r="G237" s="37">
        <f t="shared" si="23"/>
        <v>0</v>
      </c>
      <c r="H237" s="38">
        <f t="shared" si="24"/>
        <v>0</v>
      </c>
      <c r="I237" s="39">
        <f t="shared" si="25"/>
        <v>0</v>
      </c>
      <c r="J237" s="40">
        <f t="shared" si="26"/>
        <v>0</v>
      </c>
      <c r="K237" s="111">
        <f>IF($B237="",0,'2.売上実績'!D237)</f>
        <v>0</v>
      </c>
      <c r="L237" s="111">
        <f>IF($B237="",0,'2.売上実績'!E237)</f>
        <v>0</v>
      </c>
      <c r="M237" s="28">
        <f t="shared" si="21"/>
        <v>0</v>
      </c>
      <c r="N237" s="41">
        <f t="shared" si="22"/>
        <v>0</v>
      </c>
      <c r="O237" s="40">
        <f t="shared" si="27"/>
        <v>0</v>
      </c>
    </row>
    <row r="238" spans="2:15" ht="18" customHeight="1">
      <c r="B238" s="109" t="str">
        <f>IF('2.売上実績'!$B238="","",'2.売上実績'!$B238)</f>
        <v/>
      </c>
      <c r="C238" s="110" t="str">
        <f>IF('2.売上実績'!$C238="","",'2.売上実績'!$C238)</f>
        <v/>
      </c>
      <c r="D238" s="98" t="str">
        <f>IF(C238="","",VLOOKUP(C238,'4.製品一覧'!$B$4:$D$500,3,FALSE))</f>
        <v/>
      </c>
      <c r="E238" s="102">
        <f>IF(C238&lt;&gt;"",VLOOKUP(C238,'7.製品別原価'!$B$5:$J$500,8,FALSE),0)</f>
        <v>0</v>
      </c>
      <c r="F238" s="37">
        <f>IF(OR($K$2=0,K238=0),0,'1.全社費用'!$C$42/$K$2)</f>
        <v>0</v>
      </c>
      <c r="G238" s="37">
        <f t="shared" si="23"/>
        <v>0</v>
      </c>
      <c r="H238" s="38">
        <f t="shared" si="24"/>
        <v>0</v>
      </c>
      <c r="I238" s="39">
        <f t="shared" si="25"/>
        <v>0</v>
      </c>
      <c r="J238" s="40">
        <f t="shared" si="26"/>
        <v>0</v>
      </c>
      <c r="K238" s="111">
        <f>IF($B238="",0,'2.売上実績'!D238)</f>
        <v>0</v>
      </c>
      <c r="L238" s="111">
        <f>IF($B238="",0,'2.売上実績'!E238)</f>
        <v>0</v>
      </c>
      <c r="M238" s="28">
        <f t="shared" si="21"/>
        <v>0</v>
      </c>
      <c r="N238" s="41">
        <f t="shared" si="22"/>
        <v>0</v>
      </c>
      <c r="O238" s="40">
        <f t="shared" si="27"/>
        <v>0</v>
      </c>
    </row>
    <row r="239" spans="2:15" ht="18" customHeight="1">
      <c r="B239" s="109" t="str">
        <f>IF('2.売上実績'!$B239="","",'2.売上実績'!$B239)</f>
        <v/>
      </c>
      <c r="C239" s="110" t="str">
        <f>IF('2.売上実績'!$C239="","",'2.売上実績'!$C239)</f>
        <v/>
      </c>
      <c r="D239" s="98" t="str">
        <f>IF(C239="","",VLOOKUP(C239,'4.製品一覧'!$B$4:$D$500,3,FALSE))</f>
        <v/>
      </c>
      <c r="E239" s="102">
        <f>IF(C239&lt;&gt;"",VLOOKUP(C239,'7.製品別原価'!$B$5:$J$500,8,FALSE),0)</f>
        <v>0</v>
      </c>
      <c r="F239" s="37">
        <f>IF(OR($K$2=0,K239=0),0,'1.全社費用'!$C$42/$K$2)</f>
        <v>0</v>
      </c>
      <c r="G239" s="37">
        <f t="shared" si="23"/>
        <v>0</v>
      </c>
      <c r="H239" s="38">
        <f t="shared" si="24"/>
        <v>0</v>
      </c>
      <c r="I239" s="39">
        <f t="shared" si="25"/>
        <v>0</v>
      </c>
      <c r="J239" s="40">
        <f t="shared" si="26"/>
        <v>0</v>
      </c>
      <c r="K239" s="111">
        <f>IF($B239="",0,'2.売上実績'!D239)</f>
        <v>0</v>
      </c>
      <c r="L239" s="111">
        <f>IF($B239="",0,'2.売上実績'!E239)</f>
        <v>0</v>
      </c>
      <c r="M239" s="28">
        <f t="shared" si="21"/>
        <v>0</v>
      </c>
      <c r="N239" s="41">
        <f t="shared" si="22"/>
        <v>0</v>
      </c>
      <c r="O239" s="40">
        <f t="shared" si="27"/>
        <v>0</v>
      </c>
    </row>
    <row r="240" spans="2:15" ht="18" customHeight="1">
      <c r="B240" s="109" t="str">
        <f>IF('2.売上実績'!$B240="","",'2.売上実績'!$B240)</f>
        <v/>
      </c>
      <c r="C240" s="110" t="str">
        <f>IF('2.売上実績'!$C240="","",'2.売上実績'!$C240)</f>
        <v/>
      </c>
      <c r="D240" s="98" t="str">
        <f>IF(C240="","",VLOOKUP(C240,'4.製品一覧'!$B$4:$D$500,3,FALSE))</f>
        <v/>
      </c>
      <c r="E240" s="102">
        <f>IF(C240&lt;&gt;"",VLOOKUP(C240,'7.製品別原価'!$B$5:$J$500,8,FALSE),0)</f>
        <v>0</v>
      </c>
      <c r="F240" s="37">
        <f>IF(OR($K$2=0,K240=0),0,'1.全社費用'!$C$42/$K$2)</f>
        <v>0</v>
      </c>
      <c r="G240" s="37">
        <f t="shared" si="23"/>
        <v>0</v>
      </c>
      <c r="H240" s="38">
        <f t="shared" si="24"/>
        <v>0</v>
      </c>
      <c r="I240" s="39">
        <f t="shared" si="25"/>
        <v>0</v>
      </c>
      <c r="J240" s="40">
        <f t="shared" si="26"/>
        <v>0</v>
      </c>
      <c r="K240" s="111">
        <f>IF($B240="",0,'2.売上実績'!D240)</f>
        <v>0</v>
      </c>
      <c r="L240" s="111">
        <f>IF($B240="",0,'2.売上実績'!E240)</f>
        <v>0</v>
      </c>
      <c r="M240" s="28">
        <f t="shared" si="21"/>
        <v>0</v>
      </c>
      <c r="N240" s="41">
        <f t="shared" si="22"/>
        <v>0</v>
      </c>
      <c r="O240" s="40">
        <f t="shared" si="27"/>
        <v>0</v>
      </c>
    </row>
    <row r="241" spans="2:15" ht="18" customHeight="1">
      <c r="B241" s="109" t="str">
        <f>IF('2.売上実績'!$B241="","",'2.売上実績'!$B241)</f>
        <v/>
      </c>
      <c r="C241" s="110" t="str">
        <f>IF('2.売上実績'!$C241="","",'2.売上実績'!$C241)</f>
        <v/>
      </c>
      <c r="D241" s="98" t="str">
        <f>IF(C241="","",VLOOKUP(C241,'4.製品一覧'!$B$4:$D$500,3,FALSE))</f>
        <v/>
      </c>
      <c r="E241" s="102">
        <f>IF(C241&lt;&gt;"",VLOOKUP(C241,'7.製品別原価'!$B$5:$J$500,8,FALSE),0)</f>
        <v>0</v>
      </c>
      <c r="F241" s="37">
        <f>IF(OR($K$2=0,K241=0),0,'1.全社費用'!$C$42/$K$2)</f>
        <v>0</v>
      </c>
      <c r="G241" s="37">
        <f t="shared" si="23"/>
        <v>0</v>
      </c>
      <c r="H241" s="38">
        <f t="shared" si="24"/>
        <v>0</v>
      </c>
      <c r="I241" s="39">
        <f t="shared" si="25"/>
        <v>0</v>
      </c>
      <c r="J241" s="40">
        <f t="shared" si="26"/>
        <v>0</v>
      </c>
      <c r="K241" s="111">
        <f>IF($B241="",0,'2.売上実績'!D241)</f>
        <v>0</v>
      </c>
      <c r="L241" s="111">
        <f>IF($B241="",0,'2.売上実績'!E241)</f>
        <v>0</v>
      </c>
      <c r="M241" s="28">
        <f t="shared" si="21"/>
        <v>0</v>
      </c>
      <c r="N241" s="41">
        <f t="shared" si="22"/>
        <v>0</v>
      </c>
      <c r="O241" s="40">
        <f t="shared" si="27"/>
        <v>0</v>
      </c>
    </row>
    <row r="242" spans="2:15" ht="18" customHeight="1">
      <c r="B242" s="109" t="str">
        <f>IF('2.売上実績'!$B242="","",'2.売上実績'!$B242)</f>
        <v/>
      </c>
      <c r="C242" s="110" t="str">
        <f>IF('2.売上実績'!$C242="","",'2.売上実績'!$C242)</f>
        <v/>
      </c>
      <c r="D242" s="98" t="str">
        <f>IF(C242="","",VLOOKUP(C242,'4.製品一覧'!$B$4:$D$500,3,FALSE))</f>
        <v/>
      </c>
      <c r="E242" s="102">
        <f>IF(C242&lt;&gt;"",VLOOKUP(C242,'7.製品別原価'!$B$5:$J$500,8,FALSE),0)</f>
        <v>0</v>
      </c>
      <c r="F242" s="37">
        <f>IF(OR($K$2=0,K242=0),0,'1.全社費用'!$C$42/$K$2)</f>
        <v>0</v>
      </c>
      <c r="G242" s="37">
        <f t="shared" si="23"/>
        <v>0</v>
      </c>
      <c r="H242" s="38">
        <f t="shared" si="24"/>
        <v>0</v>
      </c>
      <c r="I242" s="39">
        <f t="shared" si="25"/>
        <v>0</v>
      </c>
      <c r="J242" s="40">
        <f t="shared" si="26"/>
        <v>0</v>
      </c>
      <c r="K242" s="111">
        <f>IF($B242="",0,'2.売上実績'!D242)</f>
        <v>0</v>
      </c>
      <c r="L242" s="111">
        <f>IF($B242="",0,'2.売上実績'!E242)</f>
        <v>0</v>
      </c>
      <c r="M242" s="28">
        <f t="shared" si="21"/>
        <v>0</v>
      </c>
      <c r="N242" s="41">
        <f t="shared" si="22"/>
        <v>0</v>
      </c>
      <c r="O242" s="40">
        <f t="shared" si="27"/>
        <v>0</v>
      </c>
    </row>
    <row r="243" spans="2:15" ht="18" customHeight="1">
      <c r="B243" s="109" t="str">
        <f>IF('2.売上実績'!$B243="","",'2.売上実績'!$B243)</f>
        <v/>
      </c>
      <c r="C243" s="110" t="str">
        <f>IF('2.売上実績'!$C243="","",'2.売上実績'!$C243)</f>
        <v/>
      </c>
      <c r="D243" s="98" t="str">
        <f>IF(C243="","",VLOOKUP(C243,'4.製品一覧'!$B$4:$D$500,3,FALSE))</f>
        <v/>
      </c>
      <c r="E243" s="102">
        <f>IF(C243&lt;&gt;"",VLOOKUP(C243,'7.製品別原価'!$B$5:$J$500,8,FALSE),0)</f>
        <v>0</v>
      </c>
      <c r="F243" s="37">
        <f>IF(OR($K$2=0,K243=0),0,'1.全社費用'!$C$42/$K$2)</f>
        <v>0</v>
      </c>
      <c r="G243" s="37">
        <f t="shared" si="23"/>
        <v>0</v>
      </c>
      <c r="H243" s="38">
        <f t="shared" si="24"/>
        <v>0</v>
      </c>
      <c r="I243" s="39">
        <f t="shared" si="25"/>
        <v>0</v>
      </c>
      <c r="J243" s="40">
        <f t="shared" si="26"/>
        <v>0</v>
      </c>
      <c r="K243" s="111">
        <f>IF($B243="",0,'2.売上実績'!D243)</f>
        <v>0</v>
      </c>
      <c r="L243" s="111">
        <f>IF($B243="",0,'2.売上実績'!E243)</f>
        <v>0</v>
      </c>
      <c r="M243" s="28">
        <f t="shared" si="21"/>
        <v>0</v>
      </c>
      <c r="N243" s="41">
        <f t="shared" si="22"/>
        <v>0</v>
      </c>
      <c r="O243" s="40">
        <f t="shared" si="27"/>
        <v>0</v>
      </c>
    </row>
    <row r="244" spans="2:15" ht="18" customHeight="1">
      <c r="B244" s="109" t="str">
        <f>IF('2.売上実績'!$B244="","",'2.売上実績'!$B244)</f>
        <v/>
      </c>
      <c r="C244" s="110" t="str">
        <f>IF('2.売上実績'!$C244="","",'2.売上実績'!$C244)</f>
        <v/>
      </c>
      <c r="D244" s="98" t="str">
        <f>IF(C244="","",VLOOKUP(C244,'4.製品一覧'!$B$4:$D$500,3,FALSE))</f>
        <v/>
      </c>
      <c r="E244" s="102">
        <f>IF(C244&lt;&gt;"",VLOOKUP(C244,'7.製品別原価'!$B$5:$J$500,8,FALSE),0)</f>
        <v>0</v>
      </c>
      <c r="F244" s="37">
        <f>IF(OR($K$2=0,K244=0),0,'1.全社費用'!$C$42/$K$2)</f>
        <v>0</v>
      </c>
      <c r="G244" s="37">
        <f t="shared" si="23"/>
        <v>0</v>
      </c>
      <c r="H244" s="38">
        <f t="shared" si="24"/>
        <v>0</v>
      </c>
      <c r="I244" s="39">
        <f t="shared" si="25"/>
        <v>0</v>
      </c>
      <c r="J244" s="40">
        <f t="shared" si="26"/>
        <v>0</v>
      </c>
      <c r="K244" s="111">
        <f>IF($B244="",0,'2.売上実績'!D244)</f>
        <v>0</v>
      </c>
      <c r="L244" s="111">
        <f>IF($B244="",0,'2.売上実績'!E244)</f>
        <v>0</v>
      </c>
      <c r="M244" s="28">
        <f t="shared" si="21"/>
        <v>0</v>
      </c>
      <c r="N244" s="41">
        <f t="shared" si="22"/>
        <v>0</v>
      </c>
      <c r="O244" s="40">
        <f t="shared" si="27"/>
        <v>0</v>
      </c>
    </row>
    <row r="245" spans="2:15" ht="18" customHeight="1">
      <c r="B245" s="109" t="str">
        <f>IF('2.売上実績'!$B245="","",'2.売上実績'!$B245)</f>
        <v/>
      </c>
      <c r="C245" s="110" t="str">
        <f>IF('2.売上実績'!$C245="","",'2.売上実績'!$C245)</f>
        <v/>
      </c>
      <c r="D245" s="98" t="str">
        <f>IF(C245="","",VLOOKUP(C245,'4.製品一覧'!$B$4:$D$500,3,FALSE))</f>
        <v/>
      </c>
      <c r="E245" s="102">
        <f>IF(C245&lt;&gt;"",VLOOKUP(C245,'7.製品別原価'!$B$5:$J$500,8,FALSE),0)</f>
        <v>0</v>
      </c>
      <c r="F245" s="37">
        <f>IF(OR($K$2=0,K245=0),0,'1.全社費用'!$C$42/$K$2)</f>
        <v>0</v>
      </c>
      <c r="G245" s="37">
        <f t="shared" si="23"/>
        <v>0</v>
      </c>
      <c r="H245" s="38">
        <f t="shared" si="24"/>
        <v>0</v>
      </c>
      <c r="I245" s="39">
        <f t="shared" si="25"/>
        <v>0</v>
      </c>
      <c r="J245" s="40">
        <f t="shared" si="26"/>
        <v>0</v>
      </c>
      <c r="K245" s="111">
        <f>IF($B245="",0,'2.売上実績'!D245)</f>
        <v>0</v>
      </c>
      <c r="L245" s="111">
        <f>IF($B245="",0,'2.売上実績'!E245)</f>
        <v>0</v>
      </c>
      <c r="M245" s="28">
        <f t="shared" si="21"/>
        <v>0</v>
      </c>
      <c r="N245" s="41">
        <f t="shared" si="22"/>
        <v>0</v>
      </c>
      <c r="O245" s="40">
        <f t="shared" si="27"/>
        <v>0</v>
      </c>
    </row>
    <row r="246" spans="2:15" ht="18" customHeight="1">
      <c r="B246" s="109" t="str">
        <f>IF('2.売上実績'!$B246="","",'2.売上実績'!$B246)</f>
        <v/>
      </c>
      <c r="C246" s="110" t="str">
        <f>IF('2.売上実績'!$C246="","",'2.売上実績'!$C246)</f>
        <v/>
      </c>
      <c r="D246" s="98" t="str">
        <f>IF(C246="","",VLOOKUP(C246,'4.製品一覧'!$B$4:$D$500,3,FALSE))</f>
        <v/>
      </c>
      <c r="E246" s="102">
        <f>IF(C246&lt;&gt;"",VLOOKUP(C246,'7.製品別原価'!$B$5:$J$500,8,FALSE),0)</f>
        <v>0</v>
      </c>
      <c r="F246" s="37">
        <f>IF(OR($K$2=0,K246=0),0,'1.全社費用'!$C$42/$K$2)</f>
        <v>0</v>
      </c>
      <c r="G246" s="37">
        <f t="shared" si="23"/>
        <v>0</v>
      </c>
      <c r="H246" s="38">
        <f t="shared" si="24"/>
        <v>0</v>
      </c>
      <c r="I246" s="39">
        <f t="shared" si="25"/>
        <v>0</v>
      </c>
      <c r="J246" s="40">
        <f t="shared" si="26"/>
        <v>0</v>
      </c>
      <c r="K246" s="111">
        <f>IF($B246="",0,'2.売上実績'!D246)</f>
        <v>0</v>
      </c>
      <c r="L246" s="111">
        <f>IF($B246="",0,'2.売上実績'!E246)</f>
        <v>0</v>
      </c>
      <c r="M246" s="28">
        <f t="shared" si="21"/>
        <v>0</v>
      </c>
      <c r="N246" s="41">
        <f t="shared" si="22"/>
        <v>0</v>
      </c>
      <c r="O246" s="40">
        <f t="shared" si="27"/>
        <v>0</v>
      </c>
    </row>
    <row r="247" spans="2:15" ht="18" customHeight="1">
      <c r="B247" s="109" t="str">
        <f>IF('2.売上実績'!$B247="","",'2.売上実績'!$B247)</f>
        <v/>
      </c>
      <c r="C247" s="110" t="str">
        <f>IF('2.売上実績'!$C247="","",'2.売上実績'!$C247)</f>
        <v/>
      </c>
      <c r="D247" s="98" t="str">
        <f>IF(C247="","",VLOOKUP(C247,'4.製品一覧'!$B$4:$D$500,3,FALSE))</f>
        <v/>
      </c>
      <c r="E247" s="102">
        <f>IF(C247&lt;&gt;"",VLOOKUP(C247,'7.製品別原価'!$B$5:$J$500,8,FALSE),0)</f>
        <v>0</v>
      </c>
      <c r="F247" s="37">
        <f>IF(OR($K$2=0,K247=0),0,'1.全社費用'!$C$42/$K$2)</f>
        <v>0</v>
      </c>
      <c r="G247" s="37">
        <f t="shared" si="23"/>
        <v>0</v>
      </c>
      <c r="H247" s="38">
        <f t="shared" si="24"/>
        <v>0</v>
      </c>
      <c r="I247" s="39">
        <f t="shared" si="25"/>
        <v>0</v>
      </c>
      <c r="J247" s="40">
        <f t="shared" si="26"/>
        <v>0</v>
      </c>
      <c r="K247" s="111">
        <f>IF($B247="",0,'2.売上実績'!D247)</f>
        <v>0</v>
      </c>
      <c r="L247" s="111">
        <f>IF($B247="",0,'2.売上実績'!E247)</f>
        <v>0</v>
      </c>
      <c r="M247" s="28">
        <f t="shared" si="21"/>
        <v>0</v>
      </c>
      <c r="N247" s="41">
        <f t="shared" si="22"/>
        <v>0</v>
      </c>
      <c r="O247" s="40">
        <f t="shared" si="27"/>
        <v>0</v>
      </c>
    </row>
    <row r="248" spans="2:15" ht="18" customHeight="1">
      <c r="B248" s="109" t="str">
        <f>IF('2.売上実績'!$B248="","",'2.売上実績'!$B248)</f>
        <v/>
      </c>
      <c r="C248" s="110" t="str">
        <f>IF('2.売上実績'!$C248="","",'2.売上実績'!$C248)</f>
        <v/>
      </c>
      <c r="D248" s="98" t="str">
        <f>IF(C248="","",VLOOKUP(C248,'4.製品一覧'!$B$4:$D$500,3,FALSE))</f>
        <v/>
      </c>
      <c r="E248" s="102">
        <f>IF(C248&lt;&gt;"",VLOOKUP(C248,'7.製品別原価'!$B$5:$J$500,8,FALSE),0)</f>
        <v>0</v>
      </c>
      <c r="F248" s="37">
        <f>IF(OR($K$2=0,K248=0),0,'1.全社費用'!$C$42/$K$2)</f>
        <v>0</v>
      </c>
      <c r="G248" s="37">
        <f t="shared" si="23"/>
        <v>0</v>
      </c>
      <c r="H248" s="38">
        <f t="shared" si="24"/>
        <v>0</v>
      </c>
      <c r="I248" s="39">
        <f t="shared" si="25"/>
        <v>0</v>
      </c>
      <c r="J248" s="40">
        <f t="shared" si="26"/>
        <v>0</v>
      </c>
      <c r="K248" s="111">
        <f>IF($B248="",0,'2.売上実績'!D248)</f>
        <v>0</v>
      </c>
      <c r="L248" s="111">
        <f>IF($B248="",0,'2.売上実績'!E248)</f>
        <v>0</v>
      </c>
      <c r="M248" s="28">
        <f t="shared" si="21"/>
        <v>0</v>
      </c>
      <c r="N248" s="41">
        <f t="shared" si="22"/>
        <v>0</v>
      </c>
      <c r="O248" s="40">
        <f t="shared" si="27"/>
        <v>0</v>
      </c>
    </row>
    <row r="249" spans="2:15" ht="18" customHeight="1">
      <c r="B249" s="109" t="str">
        <f>IF('2.売上実績'!$B249="","",'2.売上実績'!$B249)</f>
        <v/>
      </c>
      <c r="C249" s="110" t="str">
        <f>IF('2.売上実績'!$C249="","",'2.売上実績'!$C249)</f>
        <v/>
      </c>
      <c r="D249" s="98" t="str">
        <f>IF(C249="","",VLOOKUP(C249,'4.製品一覧'!$B$4:$D$500,3,FALSE))</f>
        <v/>
      </c>
      <c r="E249" s="102">
        <f>IF(C249&lt;&gt;"",VLOOKUP(C249,'7.製品別原価'!$B$5:$J$500,8,FALSE),0)</f>
        <v>0</v>
      </c>
      <c r="F249" s="37">
        <f>IF(OR($K$2=0,K249=0),0,'1.全社費用'!$C$42/$K$2)</f>
        <v>0</v>
      </c>
      <c r="G249" s="37">
        <f t="shared" si="23"/>
        <v>0</v>
      </c>
      <c r="H249" s="38">
        <f t="shared" si="24"/>
        <v>0</v>
      </c>
      <c r="I249" s="39">
        <f t="shared" si="25"/>
        <v>0</v>
      </c>
      <c r="J249" s="40">
        <f t="shared" si="26"/>
        <v>0</v>
      </c>
      <c r="K249" s="111">
        <f>IF($B249="",0,'2.売上実績'!D249)</f>
        <v>0</v>
      </c>
      <c r="L249" s="111">
        <f>IF($B249="",0,'2.売上実績'!E249)</f>
        <v>0</v>
      </c>
      <c r="M249" s="28">
        <f t="shared" si="21"/>
        <v>0</v>
      </c>
      <c r="N249" s="41">
        <f t="shared" si="22"/>
        <v>0</v>
      </c>
      <c r="O249" s="40">
        <f t="shared" si="27"/>
        <v>0</v>
      </c>
    </row>
    <row r="250" spans="2:15" ht="18" customHeight="1">
      <c r="B250" s="109" t="str">
        <f>IF('2.売上実績'!$B250="","",'2.売上実績'!$B250)</f>
        <v/>
      </c>
      <c r="C250" s="110" t="str">
        <f>IF('2.売上実績'!$C250="","",'2.売上実績'!$C250)</f>
        <v/>
      </c>
      <c r="D250" s="98" t="str">
        <f>IF(C250="","",VLOOKUP(C250,'4.製品一覧'!$B$4:$D$500,3,FALSE))</f>
        <v/>
      </c>
      <c r="E250" s="102">
        <f>IF(C250&lt;&gt;"",VLOOKUP(C250,'7.製品別原価'!$B$5:$J$500,8,FALSE),0)</f>
        <v>0</v>
      </c>
      <c r="F250" s="37">
        <f>IF(OR($K$2=0,K250=0),0,'1.全社費用'!$C$42/$K$2)</f>
        <v>0</v>
      </c>
      <c r="G250" s="37">
        <f t="shared" si="23"/>
        <v>0</v>
      </c>
      <c r="H250" s="38">
        <f t="shared" si="24"/>
        <v>0</v>
      </c>
      <c r="I250" s="39">
        <f t="shared" si="25"/>
        <v>0</v>
      </c>
      <c r="J250" s="40">
        <f t="shared" si="26"/>
        <v>0</v>
      </c>
      <c r="K250" s="111">
        <f>IF($B250="",0,'2.売上実績'!D250)</f>
        <v>0</v>
      </c>
      <c r="L250" s="111">
        <f>IF($B250="",0,'2.売上実績'!E250)</f>
        <v>0</v>
      </c>
      <c r="M250" s="28">
        <f t="shared" si="21"/>
        <v>0</v>
      </c>
      <c r="N250" s="41">
        <f t="shared" si="22"/>
        <v>0</v>
      </c>
      <c r="O250" s="40">
        <f t="shared" si="27"/>
        <v>0</v>
      </c>
    </row>
    <row r="251" spans="2:15" ht="18" customHeight="1">
      <c r="B251" s="109" t="str">
        <f>IF('2.売上実績'!$B251="","",'2.売上実績'!$B251)</f>
        <v/>
      </c>
      <c r="C251" s="110" t="str">
        <f>IF('2.売上実績'!$C251="","",'2.売上実績'!$C251)</f>
        <v/>
      </c>
      <c r="D251" s="98" t="str">
        <f>IF(C251="","",VLOOKUP(C251,'4.製品一覧'!$B$4:$D$500,3,FALSE))</f>
        <v/>
      </c>
      <c r="E251" s="102">
        <f>IF(C251&lt;&gt;"",VLOOKUP(C251,'7.製品別原価'!$B$5:$J$500,8,FALSE),0)</f>
        <v>0</v>
      </c>
      <c r="F251" s="37">
        <f>IF(OR($K$2=0,K251=0),0,'1.全社費用'!$C$42/$K$2)</f>
        <v>0</v>
      </c>
      <c r="G251" s="37">
        <f t="shared" si="23"/>
        <v>0</v>
      </c>
      <c r="H251" s="38">
        <f t="shared" si="24"/>
        <v>0</v>
      </c>
      <c r="I251" s="39">
        <f t="shared" si="25"/>
        <v>0</v>
      </c>
      <c r="J251" s="40">
        <f t="shared" si="26"/>
        <v>0</v>
      </c>
      <c r="K251" s="111">
        <f>IF($B251="",0,'2.売上実績'!D251)</f>
        <v>0</v>
      </c>
      <c r="L251" s="111">
        <f>IF($B251="",0,'2.売上実績'!E251)</f>
        <v>0</v>
      </c>
      <c r="M251" s="28">
        <f t="shared" si="21"/>
        <v>0</v>
      </c>
      <c r="N251" s="41">
        <f t="shared" si="22"/>
        <v>0</v>
      </c>
      <c r="O251" s="40">
        <f t="shared" si="27"/>
        <v>0</v>
      </c>
    </row>
    <row r="252" spans="2:15" ht="18" customHeight="1">
      <c r="B252" s="109" t="str">
        <f>IF('2.売上実績'!$B252="","",'2.売上実績'!$B252)</f>
        <v/>
      </c>
      <c r="C252" s="110" t="str">
        <f>IF('2.売上実績'!$C252="","",'2.売上実績'!$C252)</f>
        <v/>
      </c>
      <c r="D252" s="98" t="str">
        <f>IF(C252="","",VLOOKUP(C252,'4.製品一覧'!$B$4:$D$500,3,FALSE))</f>
        <v/>
      </c>
      <c r="E252" s="102">
        <f>IF(C252&lt;&gt;"",VLOOKUP(C252,'7.製品別原価'!$B$5:$J$500,8,FALSE),0)</f>
        <v>0</v>
      </c>
      <c r="F252" s="37">
        <f>IF(OR($K$2=0,K252=0),0,'1.全社費用'!$C$42/$K$2)</f>
        <v>0</v>
      </c>
      <c r="G252" s="37">
        <f t="shared" si="23"/>
        <v>0</v>
      </c>
      <c r="H252" s="38">
        <f t="shared" si="24"/>
        <v>0</v>
      </c>
      <c r="I252" s="39">
        <f t="shared" si="25"/>
        <v>0</v>
      </c>
      <c r="J252" s="40">
        <f t="shared" si="26"/>
        <v>0</v>
      </c>
      <c r="K252" s="111">
        <f>IF($B252="",0,'2.売上実績'!D252)</f>
        <v>0</v>
      </c>
      <c r="L252" s="111">
        <f>IF($B252="",0,'2.売上実績'!E252)</f>
        <v>0</v>
      </c>
      <c r="M252" s="28">
        <f t="shared" si="21"/>
        <v>0</v>
      </c>
      <c r="N252" s="41">
        <f t="shared" si="22"/>
        <v>0</v>
      </c>
      <c r="O252" s="40">
        <f t="shared" si="27"/>
        <v>0</v>
      </c>
    </row>
    <row r="253" spans="2:15" ht="18" customHeight="1">
      <c r="B253" s="109" t="str">
        <f>IF('2.売上実績'!$B253="","",'2.売上実績'!$B253)</f>
        <v/>
      </c>
      <c r="C253" s="110" t="str">
        <f>IF('2.売上実績'!$C253="","",'2.売上実績'!$C253)</f>
        <v/>
      </c>
      <c r="D253" s="98" t="str">
        <f>IF(C253="","",VLOOKUP(C253,'4.製品一覧'!$B$4:$D$500,3,FALSE))</f>
        <v/>
      </c>
      <c r="E253" s="102">
        <f>IF(C253&lt;&gt;"",VLOOKUP(C253,'7.製品別原価'!$B$5:$J$500,8,FALSE),0)</f>
        <v>0</v>
      </c>
      <c r="F253" s="37">
        <f>IF(OR($K$2=0,K253=0),0,'1.全社費用'!$C$42/$K$2)</f>
        <v>0</v>
      </c>
      <c r="G253" s="37">
        <f t="shared" si="23"/>
        <v>0</v>
      </c>
      <c r="H253" s="38">
        <f t="shared" si="24"/>
        <v>0</v>
      </c>
      <c r="I253" s="39">
        <f t="shared" si="25"/>
        <v>0</v>
      </c>
      <c r="J253" s="40">
        <f t="shared" si="26"/>
        <v>0</v>
      </c>
      <c r="K253" s="111">
        <f>IF($B253="",0,'2.売上実績'!D253)</f>
        <v>0</v>
      </c>
      <c r="L253" s="111">
        <f>IF($B253="",0,'2.売上実績'!E253)</f>
        <v>0</v>
      </c>
      <c r="M253" s="28">
        <f t="shared" si="21"/>
        <v>0</v>
      </c>
      <c r="N253" s="41">
        <f t="shared" si="22"/>
        <v>0</v>
      </c>
      <c r="O253" s="40">
        <f t="shared" si="27"/>
        <v>0</v>
      </c>
    </row>
    <row r="254" spans="2:15" ht="18" customHeight="1">
      <c r="B254" s="109" t="str">
        <f>IF('2.売上実績'!$B254="","",'2.売上実績'!$B254)</f>
        <v/>
      </c>
      <c r="C254" s="110" t="str">
        <f>IF('2.売上実績'!$C254="","",'2.売上実績'!$C254)</f>
        <v/>
      </c>
      <c r="D254" s="98" t="str">
        <f>IF(C254="","",VLOOKUP(C254,'4.製品一覧'!$B$4:$D$500,3,FALSE))</f>
        <v/>
      </c>
      <c r="E254" s="102">
        <f>IF(C254&lt;&gt;"",VLOOKUP(C254,'7.製品別原価'!$B$5:$J$500,8,FALSE),0)</f>
        <v>0</v>
      </c>
      <c r="F254" s="37">
        <f>IF(OR($K$2=0,K254=0),0,'1.全社費用'!$C$42/$K$2)</f>
        <v>0</v>
      </c>
      <c r="G254" s="37">
        <f t="shared" si="23"/>
        <v>0</v>
      </c>
      <c r="H254" s="38">
        <f t="shared" si="24"/>
        <v>0</v>
      </c>
      <c r="I254" s="39">
        <f t="shared" si="25"/>
        <v>0</v>
      </c>
      <c r="J254" s="40">
        <f t="shared" si="26"/>
        <v>0</v>
      </c>
      <c r="K254" s="111">
        <f>IF($B254="",0,'2.売上実績'!D254)</f>
        <v>0</v>
      </c>
      <c r="L254" s="111">
        <f>IF($B254="",0,'2.売上実績'!E254)</f>
        <v>0</v>
      </c>
      <c r="M254" s="28">
        <f t="shared" si="21"/>
        <v>0</v>
      </c>
      <c r="N254" s="41">
        <f t="shared" si="22"/>
        <v>0</v>
      </c>
      <c r="O254" s="40">
        <f t="shared" si="27"/>
        <v>0</v>
      </c>
    </row>
    <row r="255" spans="2:15" ht="18" customHeight="1">
      <c r="B255" s="109" t="str">
        <f>IF('2.売上実績'!$B255="","",'2.売上実績'!$B255)</f>
        <v/>
      </c>
      <c r="C255" s="110" t="str">
        <f>IF('2.売上実績'!$C255="","",'2.売上実績'!$C255)</f>
        <v/>
      </c>
      <c r="D255" s="98" t="str">
        <f>IF(C255="","",VLOOKUP(C255,'4.製品一覧'!$B$4:$D$500,3,FALSE))</f>
        <v/>
      </c>
      <c r="E255" s="102">
        <f>IF(C255&lt;&gt;"",VLOOKUP(C255,'7.製品別原価'!$B$5:$J$500,8,FALSE),0)</f>
        <v>0</v>
      </c>
      <c r="F255" s="37">
        <f>IF(OR($K$2=0,K255=0),0,'1.全社費用'!$C$42/$K$2)</f>
        <v>0</v>
      </c>
      <c r="G255" s="37">
        <f t="shared" si="23"/>
        <v>0</v>
      </c>
      <c r="H255" s="38">
        <f t="shared" si="24"/>
        <v>0</v>
      </c>
      <c r="I255" s="39">
        <f t="shared" si="25"/>
        <v>0</v>
      </c>
      <c r="J255" s="40">
        <f t="shared" si="26"/>
        <v>0</v>
      </c>
      <c r="K255" s="111">
        <f>IF($B255="",0,'2.売上実績'!D255)</f>
        <v>0</v>
      </c>
      <c r="L255" s="111">
        <f>IF($B255="",0,'2.売上実績'!E255)</f>
        <v>0</v>
      </c>
      <c r="M255" s="28">
        <f t="shared" si="21"/>
        <v>0</v>
      </c>
      <c r="N255" s="41">
        <f t="shared" si="22"/>
        <v>0</v>
      </c>
      <c r="O255" s="40">
        <f t="shared" si="27"/>
        <v>0</v>
      </c>
    </row>
    <row r="256" spans="2:15" ht="18" customHeight="1">
      <c r="B256" s="109" t="str">
        <f>IF('2.売上実績'!$B256="","",'2.売上実績'!$B256)</f>
        <v/>
      </c>
      <c r="C256" s="110" t="str">
        <f>IF('2.売上実績'!$C256="","",'2.売上実績'!$C256)</f>
        <v/>
      </c>
      <c r="D256" s="98" t="str">
        <f>IF(C256="","",VLOOKUP(C256,'4.製品一覧'!$B$4:$D$500,3,FALSE))</f>
        <v/>
      </c>
      <c r="E256" s="102">
        <f>IF(C256&lt;&gt;"",VLOOKUP(C256,'7.製品別原価'!$B$5:$J$500,8,FALSE),0)</f>
        <v>0</v>
      </c>
      <c r="F256" s="37">
        <f>IF(OR($K$2=0,K256=0),0,'1.全社費用'!$C$42/$K$2)</f>
        <v>0</v>
      </c>
      <c r="G256" s="37">
        <f t="shared" si="23"/>
        <v>0</v>
      </c>
      <c r="H256" s="38">
        <f t="shared" si="24"/>
        <v>0</v>
      </c>
      <c r="I256" s="39">
        <f t="shared" si="25"/>
        <v>0</v>
      </c>
      <c r="J256" s="40">
        <f t="shared" si="26"/>
        <v>0</v>
      </c>
      <c r="K256" s="111">
        <f>IF($B256="",0,'2.売上実績'!D256)</f>
        <v>0</v>
      </c>
      <c r="L256" s="111">
        <f>IF($B256="",0,'2.売上実績'!E256)</f>
        <v>0</v>
      </c>
      <c r="M256" s="28">
        <f t="shared" si="21"/>
        <v>0</v>
      </c>
      <c r="N256" s="41">
        <f t="shared" si="22"/>
        <v>0</v>
      </c>
      <c r="O256" s="40">
        <f t="shared" si="27"/>
        <v>0</v>
      </c>
    </row>
    <row r="257" spans="2:15" ht="18" customHeight="1">
      <c r="B257" s="109" t="str">
        <f>IF('2.売上実績'!$B257="","",'2.売上実績'!$B257)</f>
        <v/>
      </c>
      <c r="C257" s="110" t="str">
        <f>IF('2.売上実績'!$C257="","",'2.売上実績'!$C257)</f>
        <v/>
      </c>
      <c r="D257" s="98" t="str">
        <f>IF(C257="","",VLOOKUP(C257,'4.製品一覧'!$B$4:$D$500,3,FALSE))</f>
        <v/>
      </c>
      <c r="E257" s="102">
        <f>IF(C257&lt;&gt;"",VLOOKUP(C257,'7.製品別原価'!$B$5:$J$500,8,FALSE),0)</f>
        <v>0</v>
      </c>
      <c r="F257" s="37">
        <f>IF(OR($K$2=0,K257=0),0,'1.全社費用'!$C$42/$K$2)</f>
        <v>0</v>
      </c>
      <c r="G257" s="37">
        <f t="shared" si="23"/>
        <v>0</v>
      </c>
      <c r="H257" s="38">
        <f t="shared" si="24"/>
        <v>0</v>
      </c>
      <c r="I257" s="39">
        <f t="shared" si="25"/>
        <v>0</v>
      </c>
      <c r="J257" s="40">
        <f t="shared" si="26"/>
        <v>0</v>
      </c>
      <c r="K257" s="111">
        <f>IF($B257="",0,'2.売上実績'!D257)</f>
        <v>0</v>
      </c>
      <c r="L257" s="111">
        <f>IF($B257="",0,'2.売上実績'!E257)</f>
        <v>0</v>
      </c>
      <c r="M257" s="28">
        <f t="shared" si="21"/>
        <v>0</v>
      </c>
      <c r="N257" s="41">
        <f t="shared" si="22"/>
        <v>0</v>
      </c>
      <c r="O257" s="40">
        <f t="shared" si="27"/>
        <v>0</v>
      </c>
    </row>
    <row r="258" spans="2:15" ht="18" customHeight="1">
      <c r="B258" s="109" t="str">
        <f>IF('2.売上実績'!$B258="","",'2.売上実績'!$B258)</f>
        <v/>
      </c>
      <c r="C258" s="110" t="str">
        <f>IF('2.売上実績'!$C258="","",'2.売上実績'!$C258)</f>
        <v/>
      </c>
      <c r="D258" s="98" t="str">
        <f>IF(C258="","",VLOOKUP(C258,'4.製品一覧'!$B$4:$D$500,3,FALSE))</f>
        <v/>
      </c>
      <c r="E258" s="102">
        <f>IF(C258&lt;&gt;"",VLOOKUP(C258,'7.製品別原価'!$B$5:$J$500,8,FALSE),0)</f>
        <v>0</v>
      </c>
      <c r="F258" s="37">
        <f>IF(OR($K$2=0,K258=0),0,'1.全社費用'!$C$42/$K$2)</f>
        <v>0</v>
      </c>
      <c r="G258" s="37">
        <f t="shared" si="23"/>
        <v>0</v>
      </c>
      <c r="H258" s="38">
        <f t="shared" si="24"/>
        <v>0</v>
      </c>
      <c r="I258" s="39">
        <f t="shared" si="25"/>
        <v>0</v>
      </c>
      <c r="J258" s="40">
        <f t="shared" si="26"/>
        <v>0</v>
      </c>
      <c r="K258" s="111">
        <f>IF($B258="",0,'2.売上実績'!D258)</f>
        <v>0</v>
      </c>
      <c r="L258" s="111">
        <f>IF($B258="",0,'2.売上実績'!E258)</f>
        <v>0</v>
      </c>
      <c r="M258" s="28">
        <f t="shared" si="21"/>
        <v>0</v>
      </c>
      <c r="N258" s="41">
        <f t="shared" si="22"/>
        <v>0</v>
      </c>
      <c r="O258" s="40">
        <f t="shared" si="27"/>
        <v>0</v>
      </c>
    </row>
    <row r="259" spans="2:15" ht="18" customHeight="1">
      <c r="B259" s="109" t="str">
        <f>IF('2.売上実績'!$B259="","",'2.売上実績'!$B259)</f>
        <v/>
      </c>
      <c r="C259" s="110" t="str">
        <f>IF('2.売上実績'!$C259="","",'2.売上実績'!$C259)</f>
        <v/>
      </c>
      <c r="D259" s="98" t="str">
        <f>IF(C259="","",VLOOKUP(C259,'4.製品一覧'!$B$4:$D$500,3,FALSE))</f>
        <v/>
      </c>
      <c r="E259" s="102">
        <f>IF(C259&lt;&gt;"",VLOOKUP(C259,'7.製品別原価'!$B$5:$J$500,8,FALSE),0)</f>
        <v>0</v>
      </c>
      <c r="F259" s="37">
        <f>IF(OR($K$2=0,K259=0),0,'1.全社費用'!$C$42/$K$2)</f>
        <v>0</v>
      </c>
      <c r="G259" s="37">
        <f t="shared" si="23"/>
        <v>0</v>
      </c>
      <c r="H259" s="38">
        <f t="shared" si="24"/>
        <v>0</v>
      </c>
      <c r="I259" s="39">
        <f t="shared" si="25"/>
        <v>0</v>
      </c>
      <c r="J259" s="40">
        <f t="shared" si="26"/>
        <v>0</v>
      </c>
      <c r="K259" s="111">
        <f>IF($B259="",0,'2.売上実績'!D259)</f>
        <v>0</v>
      </c>
      <c r="L259" s="111">
        <f>IF($B259="",0,'2.売上実績'!E259)</f>
        <v>0</v>
      </c>
      <c r="M259" s="28">
        <f t="shared" si="21"/>
        <v>0</v>
      </c>
      <c r="N259" s="41">
        <f t="shared" si="22"/>
        <v>0</v>
      </c>
      <c r="O259" s="40">
        <f t="shared" si="27"/>
        <v>0</v>
      </c>
    </row>
    <row r="260" spans="2:15" ht="18" customHeight="1">
      <c r="B260" s="109" t="str">
        <f>IF('2.売上実績'!$B260="","",'2.売上実績'!$B260)</f>
        <v/>
      </c>
      <c r="C260" s="110" t="str">
        <f>IF('2.売上実績'!$C260="","",'2.売上実績'!$C260)</f>
        <v/>
      </c>
      <c r="D260" s="98" t="str">
        <f>IF(C260="","",VLOOKUP(C260,'4.製品一覧'!$B$4:$D$500,3,FALSE))</f>
        <v/>
      </c>
      <c r="E260" s="102">
        <f>IF(C260&lt;&gt;"",VLOOKUP(C260,'7.製品別原価'!$B$5:$J$500,8,FALSE),0)</f>
        <v>0</v>
      </c>
      <c r="F260" s="37">
        <f>IF(OR($K$2=0,K260=0),0,'1.全社費用'!$C$42/$K$2)</f>
        <v>0</v>
      </c>
      <c r="G260" s="37">
        <f t="shared" si="23"/>
        <v>0</v>
      </c>
      <c r="H260" s="38">
        <f t="shared" si="24"/>
        <v>0</v>
      </c>
      <c r="I260" s="39">
        <f t="shared" si="25"/>
        <v>0</v>
      </c>
      <c r="J260" s="40">
        <f t="shared" si="26"/>
        <v>0</v>
      </c>
      <c r="K260" s="111">
        <f>IF($B260="",0,'2.売上実績'!D260)</f>
        <v>0</v>
      </c>
      <c r="L260" s="111">
        <f>IF($B260="",0,'2.売上実績'!E260)</f>
        <v>0</v>
      </c>
      <c r="M260" s="28">
        <f t="shared" ref="M260:M323" si="28">G260*K260</f>
        <v>0</v>
      </c>
      <c r="N260" s="41">
        <f t="shared" ref="N260:N323" si="29">L260-M260</f>
        <v>0</v>
      </c>
      <c r="O260" s="40">
        <f t="shared" si="27"/>
        <v>0</v>
      </c>
    </row>
    <row r="261" spans="2:15" ht="18" customHeight="1">
      <c r="B261" s="109" t="str">
        <f>IF('2.売上実績'!$B261="","",'2.売上実績'!$B261)</f>
        <v/>
      </c>
      <c r="C261" s="110" t="str">
        <f>IF('2.売上実績'!$C261="","",'2.売上実績'!$C261)</f>
        <v/>
      </c>
      <c r="D261" s="98" t="str">
        <f>IF(C261="","",VLOOKUP(C261,'4.製品一覧'!$B$4:$D$500,3,FALSE))</f>
        <v/>
      </c>
      <c r="E261" s="102">
        <f>IF(C261&lt;&gt;"",VLOOKUP(C261,'7.製品別原価'!$B$5:$J$500,8,FALSE),0)</f>
        <v>0</v>
      </c>
      <c r="F261" s="37">
        <f>IF(OR($K$2=0,K261=0),0,'1.全社費用'!$C$42/$K$2)</f>
        <v>0</v>
      </c>
      <c r="G261" s="37">
        <f t="shared" ref="G261:G324" si="30">SUM(D261:F261)</f>
        <v>0</v>
      </c>
      <c r="H261" s="38">
        <f t="shared" ref="H261:H324" si="31">IF(K261=0,0,L261/K261)</f>
        <v>0</v>
      </c>
      <c r="I261" s="39">
        <f t="shared" ref="I261:I324" si="32">IF(K261=0,0,N261/K261)</f>
        <v>0</v>
      </c>
      <c r="J261" s="40">
        <f t="shared" ref="J261:J324" si="33">O261</f>
        <v>0</v>
      </c>
      <c r="K261" s="111">
        <f>IF($B261="",0,'2.売上実績'!D261)</f>
        <v>0</v>
      </c>
      <c r="L261" s="111">
        <f>IF($B261="",0,'2.売上実績'!E261)</f>
        <v>0</v>
      </c>
      <c r="M261" s="28">
        <f t="shared" si="28"/>
        <v>0</v>
      </c>
      <c r="N261" s="41">
        <f t="shared" si="29"/>
        <v>0</v>
      </c>
      <c r="O261" s="40">
        <f t="shared" ref="O261:O324" si="34">IF(OR(N261=0,L261=0),0,N261/L261)</f>
        <v>0</v>
      </c>
    </row>
    <row r="262" spans="2:15" ht="18" customHeight="1">
      <c r="B262" s="109" t="str">
        <f>IF('2.売上実績'!$B262="","",'2.売上実績'!$B262)</f>
        <v/>
      </c>
      <c r="C262" s="110" t="str">
        <f>IF('2.売上実績'!$C262="","",'2.売上実績'!$C262)</f>
        <v/>
      </c>
      <c r="D262" s="98" t="str">
        <f>IF(C262="","",VLOOKUP(C262,'4.製品一覧'!$B$4:$D$500,3,FALSE))</f>
        <v/>
      </c>
      <c r="E262" s="102">
        <f>IF(C262&lt;&gt;"",VLOOKUP(C262,'7.製品別原価'!$B$5:$J$500,8,FALSE),0)</f>
        <v>0</v>
      </c>
      <c r="F262" s="37">
        <f>IF(OR($K$2=0,K262=0),0,'1.全社費用'!$C$42/$K$2)</f>
        <v>0</v>
      </c>
      <c r="G262" s="37">
        <f t="shared" si="30"/>
        <v>0</v>
      </c>
      <c r="H262" s="38">
        <f t="shared" si="31"/>
        <v>0</v>
      </c>
      <c r="I262" s="39">
        <f t="shared" si="32"/>
        <v>0</v>
      </c>
      <c r="J262" s="40">
        <f t="shared" si="33"/>
        <v>0</v>
      </c>
      <c r="K262" s="111">
        <f>IF($B262="",0,'2.売上実績'!D262)</f>
        <v>0</v>
      </c>
      <c r="L262" s="111">
        <f>IF($B262="",0,'2.売上実績'!E262)</f>
        <v>0</v>
      </c>
      <c r="M262" s="28">
        <f t="shared" si="28"/>
        <v>0</v>
      </c>
      <c r="N262" s="41">
        <f t="shared" si="29"/>
        <v>0</v>
      </c>
      <c r="O262" s="40">
        <f t="shared" si="34"/>
        <v>0</v>
      </c>
    </row>
    <row r="263" spans="2:15" ht="18" customHeight="1">
      <c r="B263" s="109" t="str">
        <f>IF('2.売上実績'!$B263="","",'2.売上実績'!$B263)</f>
        <v/>
      </c>
      <c r="C263" s="110" t="str">
        <f>IF('2.売上実績'!$C263="","",'2.売上実績'!$C263)</f>
        <v/>
      </c>
      <c r="D263" s="98" t="str">
        <f>IF(C263="","",VLOOKUP(C263,'4.製品一覧'!$B$4:$D$500,3,FALSE))</f>
        <v/>
      </c>
      <c r="E263" s="102">
        <f>IF(C263&lt;&gt;"",VLOOKUP(C263,'7.製品別原価'!$B$5:$J$500,8,FALSE),0)</f>
        <v>0</v>
      </c>
      <c r="F263" s="37">
        <f>IF(OR($K$2=0,K263=0),0,'1.全社費用'!$C$42/$K$2)</f>
        <v>0</v>
      </c>
      <c r="G263" s="37">
        <f t="shared" si="30"/>
        <v>0</v>
      </c>
      <c r="H263" s="38">
        <f t="shared" si="31"/>
        <v>0</v>
      </c>
      <c r="I263" s="39">
        <f t="shared" si="32"/>
        <v>0</v>
      </c>
      <c r="J263" s="40">
        <f t="shared" si="33"/>
        <v>0</v>
      </c>
      <c r="K263" s="111">
        <f>IF($B263="",0,'2.売上実績'!D263)</f>
        <v>0</v>
      </c>
      <c r="L263" s="111">
        <f>IF($B263="",0,'2.売上実績'!E263)</f>
        <v>0</v>
      </c>
      <c r="M263" s="28">
        <f t="shared" si="28"/>
        <v>0</v>
      </c>
      <c r="N263" s="41">
        <f t="shared" si="29"/>
        <v>0</v>
      </c>
      <c r="O263" s="40">
        <f t="shared" si="34"/>
        <v>0</v>
      </c>
    </row>
    <row r="264" spans="2:15" ht="18" customHeight="1">
      <c r="B264" s="109" t="str">
        <f>IF('2.売上実績'!$B264="","",'2.売上実績'!$B264)</f>
        <v/>
      </c>
      <c r="C264" s="110" t="str">
        <f>IF('2.売上実績'!$C264="","",'2.売上実績'!$C264)</f>
        <v/>
      </c>
      <c r="D264" s="98" t="str">
        <f>IF(C264="","",VLOOKUP(C264,'4.製品一覧'!$B$4:$D$500,3,FALSE))</f>
        <v/>
      </c>
      <c r="E264" s="102">
        <f>IF(C264&lt;&gt;"",VLOOKUP(C264,'7.製品別原価'!$B$5:$J$500,8,FALSE),0)</f>
        <v>0</v>
      </c>
      <c r="F264" s="37">
        <f>IF(OR($K$2=0,K264=0),0,'1.全社費用'!$C$42/$K$2)</f>
        <v>0</v>
      </c>
      <c r="G264" s="37">
        <f t="shared" si="30"/>
        <v>0</v>
      </c>
      <c r="H264" s="38">
        <f t="shared" si="31"/>
        <v>0</v>
      </c>
      <c r="I264" s="39">
        <f t="shared" si="32"/>
        <v>0</v>
      </c>
      <c r="J264" s="40">
        <f t="shared" si="33"/>
        <v>0</v>
      </c>
      <c r="K264" s="111">
        <f>IF($B264="",0,'2.売上実績'!D264)</f>
        <v>0</v>
      </c>
      <c r="L264" s="111">
        <f>IF($B264="",0,'2.売上実績'!E264)</f>
        <v>0</v>
      </c>
      <c r="M264" s="28">
        <f t="shared" si="28"/>
        <v>0</v>
      </c>
      <c r="N264" s="41">
        <f t="shared" si="29"/>
        <v>0</v>
      </c>
      <c r="O264" s="40">
        <f t="shared" si="34"/>
        <v>0</v>
      </c>
    </row>
    <row r="265" spans="2:15" ht="18" customHeight="1">
      <c r="B265" s="109" t="str">
        <f>IF('2.売上実績'!$B265="","",'2.売上実績'!$B265)</f>
        <v/>
      </c>
      <c r="C265" s="110" t="str">
        <f>IF('2.売上実績'!$C265="","",'2.売上実績'!$C265)</f>
        <v/>
      </c>
      <c r="D265" s="98" t="str">
        <f>IF(C265="","",VLOOKUP(C265,'4.製品一覧'!$B$4:$D$500,3,FALSE))</f>
        <v/>
      </c>
      <c r="E265" s="102">
        <f>IF(C265&lt;&gt;"",VLOOKUP(C265,'7.製品別原価'!$B$5:$J$500,8,FALSE),0)</f>
        <v>0</v>
      </c>
      <c r="F265" s="37">
        <f>IF(OR($K$2=0,K265=0),0,'1.全社費用'!$C$42/$K$2)</f>
        <v>0</v>
      </c>
      <c r="G265" s="37">
        <f t="shared" si="30"/>
        <v>0</v>
      </c>
      <c r="H265" s="38">
        <f t="shared" si="31"/>
        <v>0</v>
      </c>
      <c r="I265" s="39">
        <f t="shared" si="32"/>
        <v>0</v>
      </c>
      <c r="J265" s="40">
        <f t="shared" si="33"/>
        <v>0</v>
      </c>
      <c r="K265" s="111">
        <f>IF($B265="",0,'2.売上実績'!D265)</f>
        <v>0</v>
      </c>
      <c r="L265" s="111">
        <f>IF($B265="",0,'2.売上実績'!E265)</f>
        <v>0</v>
      </c>
      <c r="M265" s="28">
        <f t="shared" si="28"/>
        <v>0</v>
      </c>
      <c r="N265" s="41">
        <f t="shared" si="29"/>
        <v>0</v>
      </c>
      <c r="O265" s="40">
        <f t="shared" si="34"/>
        <v>0</v>
      </c>
    </row>
    <row r="266" spans="2:15" ht="18" customHeight="1">
      <c r="B266" s="109" t="str">
        <f>IF('2.売上実績'!$B266="","",'2.売上実績'!$B266)</f>
        <v/>
      </c>
      <c r="C266" s="110" t="str">
        <f>IF('2.売上実績'!$C266="","",'2.売上実績'!$C266)</f>
        <v/>
      </c>
      <c r="D266" s="98" t="str">
        <f>IF(C266="","",VLOOKUP(C266,'4.製品一覧'!$B$4:$D$500,3,FALSE))</f>
        <v/>
      </c>
      <c r="E266" s="102">
        <f>IF(C266&lt;&gt;"",VLOOKUP(C266,'7.製品別原価'!$B$5:$J$500,8,FALSE),0)</f>
        <v>0</v>
      </c>
      <c r="F266" s="37">
        <f>IF(OR($K$2=0,K266=0),0,'1.全社費用'!$C$42/$K$2)</f>
        <v>0</v>
      </c>
      <c r="G266" s="37">
        <f t="shared" si="30"/>
        <v>0</v>
      </c>
      <c r="H266" s="38">
        <f t="shared" si="31"/>
        <v>0</v>
      </c>
      <c r="I266" s="39">
        <f t="shared" si="32"/>
        <v>0</v>
      </c>
      <c r="J266" s="40">
        <f t="shared" si="33"/>
        <v>0</v>
      </c>
      <c r="K266" s="111">
        <f>IF($B266="",0,'2.売上実績'!D266)</f>
        <v>0</v>
      </c>
      <c r="L266" s="111">
        <f>IF($B266="",0,'2.売上実績'!E266)</f>
        <v>0</v>
      </c>
      <c r="M266" s="28">
        <f t="shared" si="28"/>
        <v>0</v>
      </c>
      <c r="N266" s="41">
        <f t="shared" si="29"/>
        <v>0</v>
      </c>
      <c r="O266" s="40">
        <f t="shared" si="34"/>
        <v>0</v>
      </c>
    </row>
    <row r="267" spans="2:15" ht="18" customHeight="1">
      <c r="B267" s="109" t="str">
        <f>IF('2.売上実績'!$B267="","",'2.売上実績'!$B267)</f>
        <v/>
      </c>
      <c r="C267" s="110" t="str">
        <f>IF('2.売上実績'!$C267="","",'2.売上実績'!$C267)</f>
        <v/>
      </c>
      <c r="D267" s="98" t="str">
        <f>IF(C267="","",VLOOKUP(C267,'4.製品一覧'!$B$4:$D$500,3,FALSE))</f>
        <v/>
      </c>
      <c r="E267" s="102">
        <f>IF(C267&lt;&gt;"",VLOOKUP(C267,'7.製品別原価'!$B$5:$J$500,8,FALSE),0)</f>
        <v>0</v>
      </c>
      <c r="F267" s="37">
        <f>IF(OR($K$2=0,K267=0),0,'1.全社費用'!$C$42/$K$2)</f>
        <v>0</v>
      </c>
      <c r="G267" s="37">
        <f t="shared" si="30"/>
        <v>0</v>
      </c>
      <c r="H267" s="38">
        <f t="shared" si="31"/>
        <v>0</v>
      </c>
      <c r="I267" s="39">
        <f t="shared" si="32"/>
        <v>0</v>
      </c>
      <c r="J267" s="40">
        <f t="shared" si="33"/>
        <v>0</v>
      </c>
      <c r="K267" s="111">
        <f>IF($B267="",0,'2.売上実績'!D267)</f>
        <v>0</v>
      </c>
      <c r="L267" s="111">
        <f>IF($B267="",0,'2.売上実績'!E267)</f>
        <v>0</v>
      </c>
      <c r="M267" s="28">
        <f t="shared" si="28"/>
        <v>0</v>
      </c>
      <c r="N267" s="41">
        <f t="shared" si="29"/>
        <v>0</v>
      </c>
      <c r="O267" s="40">
        <f t="shared" si="34"/>
        <v>0</v>
      </c>
    </row>
    <row r="268" spans="2:15" ht="18" customHeight="1">
      <c r="B268" s="109" t="str">
        <f>IF('2.売上実績'!$B268="","",'2.売上実績'!$B268)</f>
        <v/>
      </c>
      <c r="C268" s="110" t="str">
        <f>IF('2.売上実績'!$C268="","",'2.売上実績'!$C268)</f>
        <v/>
      </c>
      <c r="D268" s="98" t="str">
        <f>IF(C268="","",VLOOKUP(C268,'4.製品一覧'!$B$4:$D$500,3,FALSE))</f>
        <v/>
      </c>
      <c r="E268" s="102">
        <f>IF(C268&lt;&gt;"",VLOOKUP(C268,'7.製品別原価'!$B$5:$J$500,8,FALSE),0)</f>
        <v>0</v>
      </c>
      <c r="F268" s="37">
        <f>IF(OR($K$2=0,K268=0),0,'1.全社費用'!$C$42/$K$2)</f>
        <v>0</v>
      </c>
      <c r="G268" s="37">
        <f t="shared" si="30"/>
        <v>0</v>
      </c>
      <c r="H268" s="38">
        <f t="shared" si="31"/>
        <v>0</v>
      </c>
      <c r="I268" s="39">
        <f t="shared" si="32"/>
        <v>0</v>
      </c>
      <c r="J268" s="40">
        <f t="shared" si="33"/>
        <v>0</v>
      </c>
      <c r="K268" s="111">
        <f>IF($B268="",0,'2.売上実績'!D268)</f>
        <v>0</v>
      </c>
      <c r="L268" s="111">
        <f>IF($B268="",0,'2.売上実績'!E268)</f>
        <v>0</v>
      </c>
      <c r="M268" s="28">
        <f t="shared" si="28"/>
        <v>0</v>
      </c>
      <c r="N268" s="41">
        <f t="shared" si="29"/>
        <v>0</v>
      </c>
      <c r="O268" s="40">
        <f t="shared" si="34"/>
        <v>0</v>
      </c>
    </row>
    <row r="269" spans="2:15" ht="18" customHeight="1">
      <c r="B269" s="109" t="str">
        <f>IF('2.売上実績'!$B269="","",'2.売上実績'!$B269)</f>
        <v/>
      </c>
      <c r="C269" s="110" t="str">
        <f>IF('2.売上実績'!$C269="","",'2.売上実績'!$C269)</f>
        <v/>
      </c>
      <c r="D269" s="98" t="str">
        <f>IF(C269="","",VLOOKUP(C269,'4.製品一覧'!$B$4:$D$500,3,FALSE))</f>
        <v/>
      </c>
      <c r="E269" s="102">
        <f>IF(C269&lt;&gt;"",VLOOKUP(C269,'7.製品別原価'!$B$5:$J$500,8,FALSE),0)</f>
        <v>0</v>
      </c>
      <c r="F269" s="37">
        <f>IF(OR($K$2=0,K269=0),0,'1.全社費用'!$C$42/$K$2)</f>
        <v>0</v>
      </c>
      <c r="G269" s="37">
        <f t="shared" si="30"/>
        <v>0</v>
      </c>
      <c r="H269" s="38">
        <f t="shared" si="31"/>
        <v>0</v>
      </c>
      <c r="I269" s="39">
        <f t="shared" si="32"/>
        <v>0</v>
      </c>
      <c r="J269" s="40">
        <f t="shared" si="33"/>
        <v>0</v>
      </c>
      <c r="K269" s="111">
        <f>IF($B269="",0,'2.売上実績'!D269)</f>
        <v>0</v>
      </c>
      <c r="L269" s="111">
        <f>IF($B269="",0,'2.売上実績'!E269)</f>
        <v>0</v>
      </c>
      <c r="M269" s="28">
        <f t="shared" si="28"/>
        <v>0</v>
      </c>
      <c r="N269" s="41">
        <f t="shared" si="29"/>
        <v>0</v>
      </c>
      <c r="O269" s="40">
        <f t="shared" si="34"/>
        <v>0</v>
      </c>
    </row>
    <row r="270" spans="2:15" ht="18" customHeight="1">
      <c r="B270" s="109" t="str">
        <f>IF('2.売上実績'!$B270="","",'2.売上実績'!$B270)</f>
        <v/>
      </c>
      <c r="C270" s="110" t="str">
        <f>IF('2.売上実績'!$C270="","",'2.売上実績'!$C270)</f>
        <v/>
      </c>
      <c r="D270" s="98" t="str">
        <f>IF(C270="","",VLOOKUP(C270,'4.製品一覧'!$B$4:$D$500,3,FALSE))</f>
        <v/>
      </c>
      <c r="E270" s="102">
        <f>IF(C270&lt;&gt;"",VLOOKUP(C270,'7.製品別原価'!$B$5:$J$500,8,FALSE),0)</f>
        <v>0</v>
      </c>
      <c r="F270" s="37">
        <f>IF(OR($K$2=0,K270=0),0,'1.全社費用'!$C$42/$K$2)</f>
        <v>0</v>
      </c>
      <c r="G270" s="37">
        <f t="shared" si="30"/>
        <v>0</v>
      </c>
      <c r="H270" s="38">
        <f t="shared" si="31"/>
        <v>0</v>
      </c>
      <c r="I270" s="39">
        <f t="shared" si="32"/>
        <v>0</v>
      </c>
      <c r="J270" s="40">
        <f t="shared" si="33"/>
        <v>0</v>
      </c>
      <c r="K270" s="111">
        <f>IF($B270="",0,'2.売上実績'!D270)</f>
        <v>0</v>
      </c>
      <c r="L270" s="111">
        <f>IF($B270="",0,'2.売上実績'!E270)</f>
        <v>0</v>
      </c>
      <c r="M270" s="28">
        <f t="shared" si="28"/>
        <v>0</v>
      </c>
      <c r="N270" s="41">
        <f t="shared" si="29"/>
        <v>0</v>
      </c>
      <c r="O270" s="40">
        <f t="shared" si="34"/>
        <v>0</v>
      </c>
    </row>
    <row r="271" spans="2:15" ht="18" customHeight="1">
      <c r="B271" s="109" t="str">
        <f>IF('2.売上実績'!$B271="","",'2.売上実績'!$B271)</f>
        <v/>
      </c>
      <c r="C271" s="110" t="str">
        <f>IF('2.売上実績'!$C271="","",'2.売上実績'!$C271)</f>
        <v/>
      </c>
      <c r="D271" s="98" t="str">
        <f>IF(C271="","",VLOOKUP(C271,'4.製品一覧'!$B$4:$D$500,3,FALSE))</f>
        <v/>
      </c>
      <c r="E271" s="102">
        <f>IF(C271&lt;&gt;"",VLOOKUP(C271,'7.製品別原価'!$B$5:$J$500,8,FALSE),0)</f>
        <v>0</v>
      </c>
      <c r="F271" s="37">
        <f>IF(OR($K$2=0,K271=0),0,'1.全社費用'!$C$42/$K$2)</f>
        <v>0</v>
      </c>
      <c r="G271" s="37">
        <f t="shared" si="30"/>
        <v>0</v>
      </c>
      <c r="H271" s="38">
        <f t="shared" si="31"/>
        <v>0</v>
      </c>
      <c r="I271" s="39">
        <f t="shared" si="32"/>
        <v>0</v>
      </c>
      <c r="J271" s="40">
        <f t="shared" si="33"/>
        <v>0</v>
      </c>
      <c r="K271" s="111">
        <f>IF($B271="",0,'2.売上実績'!D271)</f>
        <v>0</v>
      </c>
      <c r="L271" s="111">
        <f>IF($B271="",0,'2.売上実績'!E271)</f>
        <v>0</v>
      </c>
      <c r="M271" s="28">
        <f t="shared" si="28"/>
        <v>0</v>
      </c>
      <c r="N271" s="41">
        <f t="shared" si="29"/>
        <v>0</v>
      </c>
      <c r="O271" s="40">
        <f t="shared" si="34"/>
        <v>0</v>
      </c>
    </row>
    <row r="272" spans="2:15" ht="18" customHeight="1">
      <c r="B272" s="109" t="str">
        <f>IF('2.売上実績'!$B272="","",'2.売上実績'!$B272)</f>
        <v/>
      </c>
      <c r="C272" s="110" t="str">
        <f>IF('2.売上実績'!$C272="","",'2.売上実績'!$C272)</f>
        <v/>
      </c>
      <c r="D272" s="98" t="str">
        <f>IF(C272="","",VLOOKUP(C272,'4.製品一覧'!$B$4:$D$500,3,FALSE))</f>
        <v/>
      </c>
      <c r="E272" s="102">
        <f>IF(C272&lt;&gt;"",VLOOKUP(C272,'7.製品別原価'!$B$5:$J$500,8,FALSE),0)</f>
        <v>0</v>
      </c>
      <c r="F272" s="37">
        <f>IF(OR($K$2=0,K272=0),0,'1.全社費用'!$C$42/$K$2)</f>
        <v>0</v>
      </c>
      <c r="G272" s="37">
        <f t="shared" si="30"/>
        <v>0</v>
      </c>
      <c r="H272" s="38">
        <f t="shared" si="31"/>
        <v>0</v>
      </c>
      <c r="I272" s="39">
        <f t="shared" si="32"/>
        <v>0</v>
      </c>
      <c r="J272" s="40">
        <f t="shared" si="33"/>
        <v>0</v>
      </c>
      <c r="K272" s="111">
        <f>IF($B272="",0,'2.売上実績'!D272)</f>
        <v>0</v>
      </c>
      <c r="L272" s="111">
        <f>IF($B272="",0,'2.売上実績'!E272)</f>
        <v>0</v>
      </c>
      <c r="M272" s="28">
        <f t="shared" si="28"/>
        <v>0</v>
      </c>
      <c r="N272" s="41">
        <f t="shared" si="29"/>
        <v>0</v>
      </c>
      <c r="O272" s="40">
        <f t="shared" si="34"/>
        <v>0</v>
      </c>
    </row>
    <row r="273" spans="2:15" ht="18" customHeight="1">
      <c r="B273" s="109" t="str">
        <f>IF('2.売上実績'!$B273="","",'2.売上実績'!$B273)</f>
        <v/>
      </c>
      <c r="C273" s="110" t="str">
        <f>IF('2.売上実績'!$C273="","",'2.売上実績'!$C273)</f>
        <v/>
      </c>
      <c r="D273" s="98" t="str">
        <f>IF(C273="","",VLOOKUP(C273,'4.製品一覧'!$B$4:$D$500,3,FALSE))</f>
        <v/>
      </c>
      <c r="E273" s="102">
        <f>IF(C273&lt;&gt;"",VLOOKUP(C273,'7.製品別原価'!$B$5:$J$500,8,FALSE),0)</f>
        <v>0</v>
      </c>
      <c r="F273" s="37">
        <f>IF(OR($K$2=0,K273=0),0,'1.全社費用'!$C$42/$K$2)</f>
        <v>0</v>
      </c>
      <c r="G273" s="37">
        <f t="shared" si="30"/>
        <v>0</v>
      </c>
      <c r="H273" s="38">
        <f t="shared" si="31"/>
        <v>0</v>
      </c>
      <c r="I273" s="39">
        <f t="shared" si="32"/>
        <v>0</v>
      </c>
      <c r="J273" s="40">
        <f t="shared" si="33"/>
        <v>0</v>
      </c>
      <c r="K273" s="111">
        <f>IF($B273="",0,'2.売上実績'!D273)</f>
        <v>0</v>
      </c>
      <c r="L273" s="111">
        <f>IF($B273="",0,'2.売上実績'!E273)</f>
        <v>0</v>
      </c>
      <c r="M273" s="28">
        <f t="shared" si="28"/>
        <v>0</v>
      </c>
      <c r="N273" s="41">
        <f t="shared" si="29"/>
        <v>0</v>
      </c>
      <c r="O273" s="40">
        <f t="shared" si="34"/>
        <v>0</v>
      </c>
    </row>
    <row r="274" spans="2:15" ht="18" customHeight="1">
      <c r="B274" s="109" t="str">
        <f>IF('2.売上実績'!$B274="","",'2.売上実績'!$B274)</f>
        <v/>
      </c>
      <c r="C274" s="110" t="str">
        <f>IF('2.売上実績'!$C274="","",'2.売上実績'!$C274)</f>
        <v/>
      </c>
      <c r="D274" s="98" t="str">
        <f>IF(C274="","",VLOOKUP(C274,'4.製品一覧'!$B$4:$D$500,3,FALSE))</f>
        <v/>
      </c>
      <c r="E274" s="102">
        <f>IF(C274&lt;&gt;"",VLOOKUP(C274,'7.製品別原価'!$B$5:$J$500,8,FALSE),0)</f>
        <v>0</v>
      </c>
      <c r="F274" s="37">
        <f>IF(OR($K$2=0,K274=0),0,'1.全社費用'!$C$42/$K$2)</f>
        <v>0</v>
      </c>
      <c r="G274" s="37">
        <f t="shared" si="30"/>
        <v>0</v>
      </c>
      <c r="H274" s="38">
        <f t="shared" si="31"/>
        <v>0</v>
      </c>
      <c r="I274" s="39">
        <f t="shared" si="32"/>
        <v>0</v>
      </c>
      <c r="J274" s="40">
        <f t="shared" si="33"/>
        <v>0</v>
      </c>
      <c r="K274" s="111">
        <f>IF($B274="",0,'2.売上実績'!D274)</f>
        <v>0</v>
      </c>
      <c r="L274" s="111">
        <f>IF($B274="",0,'2.売上実績'!E274)</f>
        <v>0</v>
      </c>
      <c r="M274" s="28">
        <f t="shared" si="28"/>
        <v>0</v>
      </c>
      <c r="N274" s="41">
        <f t="shared" si="29"/>
        <v>0</v>
      </c>
      <c r="O274" s="40">
        <f t="shared" si="34"/>
        <v>0</v>
      </c>
    </row>
    <row r="275" spans="2:15" ht="18" customHeight="1">
      <c r="B275" s="109" t="str">
        <f>IF('2.売上実績'!$B275="","",'2.売上実績'!$B275)</f>
        <v/>
      </c>
      <c r="C275" s="110" t="str">
        <f>IF('2.売上実績'!$C275="","",'2.売上実績'!$C275)</f>
        <v/>
      </c>
      <c r="D275" s="98" t="str">
        <f>IF(C275="","",VLOOKUP(C275,'4.製品一覧'!$B$4:$D$500,3,FALSE))</f>
        <v/>
      </c>
      <c r="E275" s="102">
        <f>IF(C275&lt;&gt;"",VLOOKUP(C275,'7.製品別原価'!$B$5:$J$500,8,FALSE),0)</f>
        <v>0</v>
      </c>
      <c r="F275" s="37">
        <f>IF(OR($K$2=0,K275=0),0,'1.全社費用'!$C$42/$K$2)</f>
        <v>0</v>
      </c>
      <c r="G275" s="37">
        <f t="shared" si="30"/>
        <v>0</v>
      </c>
      <c r="H275" s="38">
        <f t="shared" si="31"/>
        <v>0</v>
      </c>
      <c r="I275" s="39">
        <f t="shared" si="32"/>
        <v>0</v>
      </c>
      <c r="J275" s="40">
        <f t="shared" si="33"/>
        <v>0</v>
      </c>
      <c r="K275" s="111">
        <f>IF($B275="",0,'2.売上実績'!D275)</f>
        <v>0</v>
      </c>
      <c r="L275" s="111">
        <f>IF($B275="",0,'2.売上実績'!E275)</f>
        <v>0</v>
      </c>
      <c r="M275" s="28">
        <f t="shared" si="28"/>
        <v>0</v>
      </c>
      <c r="N275" s="41">
        <f t="shared" si="29"/>
        <v>0</v>
      </c>
      <c r="O275" s="40">
        <f t="shared" si="34"/>
        <v>0</v>
      </c>
    </row>
    <row r="276" spans="2:15" ht="18" customHeight="1">
      <c r="B276" s="109" t="str">
        <f>IF('2.売上実績'!$B276="","",'2.売上実績'!$B276)</f>
        <v/>
      </c>
      <c r="C276" s="110" t="str">
        <f>IF('2.売上実績'!$C276="","",'2.売上実績'!$C276)</f>
        <v/>
      </c>
      <c r="D276" s="98" t="str">
        <f>IF(C276="","",VLOOKUP(C276,'4.製品一覧'!$B$4:$D$500,3,FALSE))</f>
        <v/>
      </c>
      <c r="E276" s="102">
        <f>IF(C276&lt;&gt;"",VLOOKUP(C276,'7.製品別原価'!$B$5:$J$500,8,FALSE),0)</f>
        <v>0</v>
      </c>
      <c r="F276" s="37">
        <f>IF(OR($K$2=0,K276=0),0,'1.全社費用'!$C$42/$K$2)</f>
        <v>0</v>
      </c>
      <c r="G276" s="37">
        <f t="shared" si="30"/>
        <v>0</v>
      </c>
      <c r="H276" s="38">
        <f t="shared" si="31"/>
        <v>0</v>
      </c>
      <c r="I276" s="39">
        <f t="shared" si="32"/>
        <v>0</v>
      </c>
      <c r="J276" s="40">
        <f t="shared" si="33"/>
        <v>0</v>
      </c>
      <c r="K276" s="111">
        <f>IF($B276="",0,'2.売上実績'!D276)</f>
        <v>0</v>
      </c>
      <c r="L276" s="111">
        <f>IF($B276="",0,'2.売上実績'!E276)</f>
        <v>0</v>
      </c>
      <c r="M276" s="28">
        <f t="shared" si="28"/>
        <v>0</v>
      </c>
      <c r="N276" s="41">
        <f t="shared" si="29"/>
        <v>0</v>
      </c>
      <c r="O276" s="40">
        <f t="shared" si="34"/>
        <v>0</v>
      </c>
    </row>
    <row r="277" spans="2:15" ht="18" customHeight="1">
      <c r="B277" s="109" t="str">
        <f>IF('2.売上実績'!$B277="","",'2.売上実績'!$B277)</f>
        <v/>
      </c>
      <c r="C277" s="110" t="str">
        <f>IF('2.売上実績'!$C277="","",'2.売上実績'!$C277)</f>
        <v/>
      </c>
      <c r="D277" s="98" t="str">
        <f>IF(C277="","",VLOOKUP(C277,'4.製品一覧'!$B$4:$D$500,3,FALSE))</f>
        <v/>
      </c>
      <c r="E277" s="102">
        <f>IF(C277&lt;&gt;"",VLOOKUP(C277,'7.製品別原価'!$B$5:$J$500,8,FALSE),0)</f>
        <v>0</v>
      </c>
      <c r="F277" s="37">
        <f>IF(OR($K$2=0,K277=0),0,'1.全社費用'!$C$42/$K$2)</f>
        <v>0</v>
      </c>
      <c r="G277" s="37">
        <f t="shared" si="30"/>
        <v>0</v>
      </c>
      <c r="H277" s="38">
        <f t="shared" si="31"/>
        <v>0</v>
      </c>
      <c r="I277" s="39">
        <f t="shared" si="32"/>
        <v>0</v>
      </c>
      <c r="J277" s="40">
        <f t="shared" si="33"/>
        <v>0</v>
      </c>
      <c r="K277" s="111">
        <f>IF($B277="",0,'2.売上実績'!D277)</f>
        <v>0</v>
      </c>
      <c r="L277" s="111">
        <f>IF($B277="",0,'2.売上実績'!E277)</f>
        <v>0</v>
      </c>
      <c r="M277" s="28">
        <f t="shared" si="28"/>
        <v>0</v>
      </c>
      <c r="N277" s="41">
        <f t="shared" si="29"/>
        <v>0</v>
      </c>
      <c r="O277" s="40">
        <f t="shared" si="34"/>
        <v>0</v>
      </c>
    </row>
    <row r="278" spans="2:15" ht="18" customHeight="1">
      <c r="B278" s="109" t="str">
        <f>IF('2.売上実績'!$B278="","",'2.売上実績'!$B278)</f>
        <v/>
      </c>
      <c r="C278" s="110" t="str">
        <f>IF('2.売上実績'!$C278="","",'2.売上実績'!$C278)</f>
        <v/>
      </c>
      <c r="D278" s="98" t="str">
        <f>IF(C278="","",VLOOKUP(C278,'4.製品一覧'!$B$4:$D$500,3,FALSE))</f>
        <v/>
      </c>
      <c r="E278" s="102">
        <f>IF(C278&lt;&gt;"",VLOOKUP(C278,'7.製品別原価'!$B$5:$J$500,8,FALSE),0)</f>
        <v>0</v>
      </c>
      <c r="F278" s="37">
        <f>IF(OR($K$2=0,K278=0),0,'1.全社費用'!$C$42/$K$2)</f>
        <v>0</v>
      </c>
      <c r="G278" s="37">
        <f t="shared" si="30"/>
        <v>0</v>
      </c>
      <c r="H278" s="38">
        <f t="shared" si="31"/>
        <v>0</v>
      </c>
      <c r="I278" s="39">
        <f t="shared" si="32"/>
        <v>0</v>
      </c>
      <c r="J278" s="40">
        <f t="shared" si="33"/>
        <v>0</v>
      </c>
      <c r="K278" s="111">
        <f>IF($B278="",0,'2.売上実績'!D278)</f>
        <v>0</v>
      </c>
      <c r="L278" s="111">
        <f>IF($B278="",0,'2.売上実績'!E278)</f>
        <v>0</v>
      </c>
      <c r="M278" s="28">
        <f t="shared" si="28"/>
        <v>0</v>
      </c>
      <c r="N278" s="41">
        <f t="shared" si="29"/>
        <v>0</v>
      </c>
      <c r="O278" s="40">
        <f t="shared" si="34"/>
        <v>0</v>
      </c>
    </row>
    <row r="279" spans="2:15" ht="18" customHeight="1">
      <c r="B279" s="109" t="str">
        <f>IF('2.売上実績'!$B279="","",'2.売上実績'!$B279)</f>
        <v/>
      </c>
      <c r="C279" s="110" t="str">
        <f>IF('2.売上実績'!$C279="","",'2.売上実績'!$C279)</f>
        <v/>
      </c>
      <c r="D279" s="98" t="str">
        <f>IF(C279="","",VLOOKUP(C279,'4.製品一覧'!$B$4:$D$500,3,FALSE))</f>
        <v/>
      </c>
      <c r="E279" s="102">
        <f>IF(C279&lt;&gt;"",VLOOKUP(C279,'7.製品別原価'!$B$5:$J$500,8,FALSE),0)</f>
        <v>0</v>
      </c>
      <c r="F279" s="37">
        <f>IF(OR($K$2=0,K279=0),0,'1.全社費用'!$C$42/$K$2)</f>
        <v>0</v>
      </c>
      <c r="G279" s="37">
        <f t="shared" si="30"/>
        <v>0</v>
      </c>
      <c r="H279" s="38">
        <f t="shared" si="31"/>
        <v>0</v>
      </c>
      <c r="I279" s="39">
        <f t="shared" si="32"/>
        <v>0</v>
      </c>
      <c r="J279" s="40">
        <f t="shared" si="33"/>
        <v>0</v>
      </c>
      <c r="K279" s="111">
        <f>IF($B279="",0,'2.売上実績'!D279)</f>
        <v>0</v>
      </c>
      <c r="L279" s="111">
        <f>IF($B279="",0,'2.売上実績'!E279)</f>
        <v>0</v>
      </c>
      <c r="M279" s="28">
        <f t="shared" si="28"/>
        <v>0</v>
      </c>
      <c r="N279" s="41">
        <f t="shared" si="29"/>
        <v>0</v>
      </c>
      <c r="O279" s="40">
        <f t="shared" si="34"/>
        <v>0</v>
      </c>
    </row>
    <row r="280" spans="2:15" ht="18" customHeight="1">
      <c r="B280" s="109" t="str">
        <f>IF('2.売上実績'!$B280="","",'2.売上実績'!$B280)</f>
        <v/>
      </c>
      <c r="C280" s="110" t="str">
        <f>IF('2.売上実績'!$C280="","",'2.売上実績'!$C280)</f>
        <v/>
      </c>
      <c r="D280" s="98" t="str">
        <f>IF(C280="","",VLOOKUP(C280,'4.製品一覧'!$B$4:$D$500,3,FALSE))</f>
        <v/>
      </c>
      <c r="E280" s="102">
        <f>IF(C280&lt;&gt;"",VLOOKUP(C280,'7.製品別原価'!$B$5:$J$500,8,FALSE),0)</f>
        <v>0</v>
      </c>
      <c r="F280" s="37">
        <f>IF(OR($K$2=0,K280=0),0,'1.全社費用'!$C$42/$K$2)</f>
        <v>0</v>
      </c>
      <c r="G280" s="37">
        <f t="shared" si="30"/>
        <v>0</v>
      </c>
      <c r="H280" s="38">
        <f t="shared" si="31"/>
        <v>0</v>
      </c>
      <c r="I280" s="39">
        <f t="shared" si="32"/>
        <v>0</v>
      </c>
      <c r="J280" s="40">
        <f t="shared" si="33"/>
        <v>0</v>
      </c>
      <c r="K280" s="111">
        <f>IF($B280="",0,'2.売上実績'!D280)</f>
        <v>0</v>
      </c>
      <c r="L280" s="111">
        <f>IF($B280="",0,'2.売上実績'!E280)</f>
        <v>0</v>
      </c>
      <c r="M280" s="28">
        <f t="shared" si="28"/>
        <v>0</v>
      </c>
      <c r="N280" s="41">
        <f t="shared" si="29"/>
        <v>0</v>
      </c>
      <c r="O280" s="40">
        <f t="shared" si="34"/>
        <v>0</v>
      </c>
    </row>
    <row r="281" spans="2:15" ht="18" customHeight="1">
      <c r="B281" s="109" t="str">
        <f>IF('2.売上実績'!$B281="","",'2.売上実績'!$B281)</f>
        <v/>
      </c>
      <c r="C281" s="110" t="str">
        <f>IF('2.売上実績'!$C281="","",'2.売上実績'!$C281)</f>
        <v/>
      </c>
      <c r="D281" s="98" t="str">
        <f>IF(C281="","",VLOOKUP(C281,'4.製品一覧'!$B$4:$D$500,3,FALSE))</f>
        <v/>
      </c>
      <c r="E281" s="102">
        <f>IF(C281&lt;&gt;"",VLOOKUP(C281,'7.製品別原価'!$B$5:$J$500,8,FALSE),0)</f>
        <v>0</v>
      </c>
      <c r="F281" s="37">
        <f>IF(OR($K$2=0,K281=0),0,'1.全社費用'!$C$42/$K$2)</f>
        <v>0</v>
      </c>
      <c r="G281" s="37">
        <f t="shared" si="30"/>
        <v>0</v>
      </c>
      <c r="H281" s="38">
        <f t="shared" si="31"/>
        <v>0</v>
      </c>
      <c r="I281" s="39">
        <f t="shared" si="32"/>
        <v>0</v>
      </c>
      <c r="J281" s="40">
        <f t="shared" si="33"/>
        <v>0</v>
      </c>
      <c r="K281" s="111">
        <f>IF($B281="",0,'2.売上実績'!D281)</f>
        <v>0</v>
      </c>
      <c r="L281" s="111">
        <f>IF($B281="",0,'2.売上実績'!E281)</f>
        <v>0</v>
      </c>
      <c r="M281" s="28">
        <f t="shared" si="28"/>
        <v>0</v>
      </c>
      <c r="N281" s="41">
        <f t="shared" si="29"/>
        <v>0</v>
      </c>
      <c r="O281" s="40">
        <f t="shared" si="34"/>
        <v>0</v>
      </c>
    </row>
    <row r="282" spans="2:15" ht="18" customHeight="1">
      <c r="B282" s="109" t="str">
        <f>IF('2.売上実績'!$B282="","",'2.売上実績'!$B282)</f>
        <v/>
      </c>
      <c r="C282" s="110" t="str">
        <f>IF('2.売上実績'!$C282="","",'2.売上実績'!$C282)</f>
        <v/>
      </c>
      <c r="D282" s="98" t="str">
        <f>IF(C282="","",VLOOKUP(C282,'4.製品一覧'!$B$4:$D$500,3,FALSE))</f>
        <v/>
      </c>
      <c r="E282" s="102">
        <f>IF(C282&lt;&gt;"",VLOOKUP(C282,'7.製品別原価'!$B$5:$J$500,8,FALSE),0)</f>
        <v>0</v>
      </c>
      <c r="F282" s="37">
        <f>IF(OR($K$2=0,K282=0),0,'1.全社費用'!$C$42/$K$2)</f>
        <v>0</v>
      </c>
      <c r="G282" s="37">
        <f t="shared" si="30"/>
        <v>0</v>
      </c>
      <c r="H282" s="38">
        <f t="shared" si="31"/>
        <v>0</v>
      </c>
      <c r="I282" s="39">
        <f t="shared" si="32"/>
        <v>0</v>
      </c>
      <c r="J282" s="40">
        <f t="shared" si="33"/>
        <v>0</v>
      </c>
      <c r="K282" s="111">
        <f>IF($B282="",0,'2.売上実績'!D282)</f>
        <v>0</v>
      </c>
      <c r="L282" s="111">
        <f>IF($B282="",0,'2.売上実績'!E282)</f>
        <v>0</v>
      </c>
      <c r="M282" s="28">
        <f t="shared" si="28"/>
        <v>0</v>
      </c>
      <c r="N282" s="41">
        <f t="shared" si="29"/>
        <v>0</v>
      </c>
      <c r="O282" s="40">
        <f t="shared" si="34"/>
        <v>0</v>
      </c>
    </row>
    <row r="283" spans="2:15" ht="18" customHeight="1">
      <c r="B283" s="109" t="str">
        <f>IF('2.売上実績'!$B283="","",'2.売上実績'!$B283)</f>
        <v/>
      </c>
      <c r="C283" s="110" t="str">
        <f>IF('2.売上実績'!$C283="","",'2.売上実績'!$C283)</f>
        <v/>
      </c>
      <c r="D283" s="98" t="str">
        <f>IF(C283="","",VLOOKUP(C283,'4.製品一覧'!$B$4:$D$500,3,FALSE))</f>
        <v/>
      </c>
      <c r="E283" s="102">
        <f>IF(C283&lt;&gt;"",VLOOKUP(C283,'7.製品別原価'!$B$5:$J$500,8,FALSE),0)</f>
        <v>0</v>
      </c>
      <c r="F283" s="37">
        <f>IF(OR($K$2=0,K283=0),0,'1.全社費用'!$C$42/$K$2)</f>
        <v>0</v>
      </c>
      <c r="G283" s="37">
        <f t="shared" si="30"/>
        <v>0</v>
      </c>
      <c r="H283" s="38">
        <f t="shared" si="31"/>
        <v>0</v>
      </c>
      <c r="I283" s="39">
        <f t="shared" si="32"/>
        <v>0</v>
      </c>
      <c r="J283" s="40">
        <f t="shared" si="33"/>
        <v>0</v>
      </c>
      <c r="K283" s="111">
        <f>IF($B283="",0,'2.売上実績'!D283)</f>
        <v>0</v>
      </c>
      <c r="L283" s="111">
        <f>IF($B283="",0,'2.売上実績'!E283)</f>
        <v>0</v>
      </c>
      <c r="M283" s="28">
        <f t="shared" si="28"/>
        <v>0</v>
      </c>
      <c r="N283" s="41">
        <f t="shared" si="29"/>
        <v>0</v>
      </c>
      <c r="O283" s="40">
        <f t="shared" si="34"/>
        <v>0</v>
      </c>
    </row>
    <row r="284" spans="2:15" ht="18" customHeight="1">
      <c r="B284" s="109" t="str">
        <f>IF('2.売上実績'!$B284="","",'2.売上実績'!$B284)</f>
        <v/>
      </c>
      <c r="C284" s="110" t="str">
        <f>IF('2.売上実績'!$C284="","",'2.売上実績'!$C284)</f>
        <v/>
      </c>
      <c r="D284" s="98" t="str">
        <f>IF(C284="","",VLOOKUP(C284,'4.製品一覧'!$B$4:$D$500,3,FALSE))</f>
        <v/>
      </c>
      <c r="E284" s="102">
        <f>IF(C284&lt;&gt;"",VLOOKUP(C284,'7.製品別原価'!$B$5:$J$500,8,FALSE),0)</f>
        <v>0</v>
      </c>
      <c r="F284" s="37">
        <f>IF(OR($K$2=0,K284=0),0,'1.全社費用'!$C$42/$K$2)</f>
        <v>0</v>
      </c>
      <c r="G284" s="37">
        <f t="shared" si="30"/>
        <v>0</v>
      </c>
      <c r="H284" s="38">
        <f t="shared" si="31"/>
        <v>0</v>
      </c>
      <c r="I284" s="39">
        <f t="shared" si="32"/>
        <v>0</v>
      </c>
      <c r="J284" s="40">
        <f t="shared" si="33"/>
        <v>0</v>
      </c>
      <c r="K284" s="111">
        <f>IF($B284="",0,'2.売上実績'!D284)</f>
        <v>0</v>
      </c>
      <c r="L284" s="111">
        <f>IF($B284="",0,'2.売上実績'!E284)</f>
        <v>0</v>
      </c>
      <c r="M284" s="28">
        <f t="shared" si="28"/>
        <v>0</v>
      </c>
      <c r="N284" s="41">
        <f t="shared" si="29"/>
        <v>0</v>
      </c>
      <c r="O284" s="40">
        <f t="shared" si="34"/>
        <v>0</v>
      </c>
    </row>
    <row r="285" spans="2:15" ht="18" customHeight="1">
      <c r="B285" s="109" t="str">
        <f>IF('2.売上実績'!$B285="","",'2.売上実績'!$B285)</f>
        <v/>
      </c>
      <c r="C285" s="110" t="str">
        <f>IF('2.売上実績'!$C285="","",'2.売上実績'!$C285)</f>
        <v/>
      </c>
      <c r="D285" s="98" t="str">
        <f>IF(C285="","",VLOOKUP(C285,'4.製品一覧'!$B$4:$D$500,3,FALSE))</f>
        <v/>
      </c>
      <c r="E285" s="102">
        <f>IF(C285&lt;&gt;"",VLOOKUP(C285,'7.製品別原価'!$B$5:$J$500,8,FALSE),0)</f>
        <v>0</v>
      </c>
      <c r="F285" s="37">
        <f>IF(OR($K$2=0,K285=0),0,'1.全社費用'!$C$42/$K$2)</f>
        <v>0</v>
      </c>
      <c r="G285" s="37">
        <f t="shared" si="30"/>
        <v>0</v>
      </c>
      <c r="H285" s="38">
        <f t="shared" si="31"/>
        <v>0</v>
      </c>
      <c r="I285" s="39">
        <f t="shared" si="32"/>
        <v>0</v>
      </c>
      <c r="J285" s="40">
        <f t="shared" si="33"/>
        <v>0</v>
      </c>
      <c r="K285" s="111">
        <f>IF($B285="",0,'2.売上実績'!D285)</f>
        <v>0</v>
      </c>
      <c r="L285" s="111">
        <f>IF($B285="",0,'2.売上実績'!E285)</f>
        <v>0</v>
      </c>
      <c r="M285" s="28">
        <f t="shared" si="28"/>
        <v>0</v>
      </c>
      <c r="N285" s="41">
        <f t="shared" si="29"/>
        <v>0</v>
      </c>
      <c r="O285" s="40">
        <f t="shared" si="34"/>
        <v>0</v>
      </c>
    </row>
    <row r="286" spans="2:15" ht="18" customHeight="1">
      <c r="B286" s="109" t="str">
        <f>IF('2.売上実績'!$B286="","",'2.売上実績'!$B286)</f>
        <v/>
      </c>
      <c r="C286" s="110" t="str">
        <f>IF('2.売上実績'!$C286="","",'2.売上実績'!$C286)</f>
        <v/>
      </c>
      <c r="D286" s="98" t="str">
        <f>IF(C286="","",VLOOKUP(C286,'4.製品一覧'!$B$4:$D$500,3,FALSE))</f>
        <v/>
      </c>
      <c r="E286" s="102">
        <f>IF(C286&lt;&gt;"",VLOOKUP(C286,'7.製品別原価'!$B$5:$J$500,8,FALSE),0)</f>
        <v>0</v>
      </c>
      <c r="F286" s="37">
        <f>IF(OR($K$2=0,K286=0),0,'1.全社費用'!$C$42/$K$2)</f>
        <v>0</v>
      </c>
      <c r="G286" s="37">
        <f t="shared" si="30"/>
        <v>0</v>
      </c>
      <c r="H286" s="38">
        <f t="shared" si="31"/>
        <v>0</v>
      </c>
      <c r="I286" s="39">
        <f t="shared" si="32"/>
        <v>0</v>
      </c>
      <c r="J286" s="40">
        <f t="shared" si="33"/>
        <v>0</v>
      </c>
      <c r="K286" s="111">
        <f>IF($B286="",0,'2.売上実績'!D286)</f>
        <v>0</v>
      </c>
      <c r="L286" s="111">
        <f>IF($B286="",0,'2.売上実績'!E286)</f>
        <v>0</v>
      </c>
      <c r="M286" s="28">
        <f t="shared" si="28"/>
        <v>0</v>
      </c>
      <c r="N286" s="41">
        <f t="shared" si="29"/>
        <v>0</v>
      </c>
      <c r="O286" s="40">
        <f t="shared" si="34"/>
        <v>0</v>
      </c>
    </row>
    <row r="287" spans="2:15" ht="18" customHeight="1">
      <c r="B287" s="109" t="str">
        <f>IF('2.売上実績'!$B287="","",'2.売上実績'!$B287)</f>
        <v/>
      </c>
      <c r="C287" s="110" t="str">
        <f>IF('2.売上実績'!$C287="","",'2.売上実績'!$C287)</f>
        <v/>
      </c>
      <c r="D287" s="98" t="str">
        <f>IF(C287="","",VLOOKUP(C287,'4.製品一覧'!$B$4:$D$500,3,FALSE))</f>
        <v/>
      </c>
      <c r="E287" s="102">
        <f>IF(C287&lt;&gt;"",VLOOKUP(C287,'7.製品別原価'!$B$5:$J$500,8,FALSE),0)</f>
        <v>0</v>
      </c>
      <c r="F287" s="37">
        <f>IF(OR($K$2=0,K287=0),0,'1.全社費用'!$C$42/$K$2)</f>
        <v>0</v>
      </c>
      <c r="G287" s="37">
        <f t="shared" si="30"/>
        <v>0</v>
      </c>
      <c r="H287" s="38">
        <f t="shared" si="31"/>
        <v>0</v>
      </c>
      <c r="I287" s="39">
        <f t="shared" si="32"/>
        <v>0</v>
      </c>
      <c r="J287" s="40">
        <f t="shared" si="33"/>
        <v>0</v>
      </c>
      <c r="K287" s="111">
        <f>IF($B287="",0,'2.売上実績'!D287)</f>
        <v>0</v>
      </c>
      <c r="L287" s="111">
        <f>IF($B287="",0,'2.売上実績'!E287)</f>
        <v>0</v>
      </c>
      <c r="M287" s="28">
        <f t="shared" si="28"/>
        <v>0</v>
      </c>
      <c r="N287" s="41">
        <f t="shared" si="29"/>
        <v>0</v>
      </c>
      <c r="O287" s="40">
        <f t="shared" si="34"/>
        <v>0</v>
      </c>
    </row>
    <row r="288" spans="2:15" ht="18" customHeight="1">
      <c r="B288" s="109" t="str">
        <f>IF('2.売上実績'!$B288="","",'2.売上実績'!$B288)</f>
        <v/>
      </c>
      <c r="C288" s="110" t="str">
        <f>IF('2.売上実績'!$C288="","",'2.売上実績'!$C288)</f>
        <v/>
      </c>
      <c r="D288" s="98" t="str">
        <f>IF(C288="","",VLOOKUP(C288,'4.製品一覧'!$B$4:$D$500,3,FALSE))</f>
        <v/>
      </c>
      <c r="E288" s="102">
        <f>IF(C288&lt;&gt;"",VLOOKUP(C288,'7.製品別原価'!$B$5:$J$500,8,FALSE),0)</f>
        <v>0</v>
      </c>
      <c r="F288" s="37">
        <f>IF(OR($K$2=0,K288=0),0,'1.全社費用'!$C$42/$K$2)</f>
        <v>0</v>
      </c>
      <c r="G288" s="37">
        <f t="shared" si="30"/>
        <v>0</v>
      </c>
      <c r="H288" s="38">
        <f t="shared" si="31"/>
        <v>0</v>
      </c>
      <c r="I288" s="39">
        <f t="shared" si="32"/>
        <v>0</v>
      </c>
      <c r="J288" s="40">
        <f t="shared" si="33"/>
        <v>0</v>
      </c>
      <c r="K288" s="111">
        <f>IF($B288="",0,'2.売上実績'!D288)</f>
        <v>0</v>
      </c>
      <c r="L288" s="111">
        <f>IF($B288="",0,'2.売上実績'!E288)</f>
        <v>0</v>
      </c>
      <c r="M288" s="28">
        <f t="shared" si="28"/>
        <v>0</v>
      </c>
      <c r="N288" s="41">
        <f t="shared" si="29"/>
        <v>0</v>
      </c>
      <c r="O288" s="40">
        <f t="shared" si="34"/>
        <v>0</v>
      </c>
    </row>
    <row r="289" spans="2:15" ht="18" customHeight="1">
      <c r="B289" s="109" t="str">
        <f>IF('2.売上実績'!$B289="","",'2.売上実績'!$B289)</f>
        <v/>
      </c>
      <c r="C289" s="110" t="str">
        <f>IF('2.売上実績'!$C289="","",'2.売上実績'!$C289)</f>
        <v/>
      </c>
      <c r="D289" s="98" t="str">
        <f>IF(C289="","",VLOOKUP(C289,'4.製品一覧'!$B$4:$D$500,3,FALSE))</f>
        <v/>
      </c>
      <c r="E289" s="102">
        <f>IF(C289&lt;&gt;"",VLOOKUP(C289,'7.製品別原価'!$B$5:$J$500,8,FALSE),0)</f>
        <v>0</v>
      </c>
      <c r="F289" s="37">
        <f>IF(OR($K$2=0,K289=0),0,'1.全社費用'!$C$42/$K$2)</f>
        <v>0</v>
      </c>
      <c r="G289" s="37">
        <f t="shared" si="30"/>
        <v>0</v>
      </c>
      <c r="H289" s="38">
        <f t="shared" si="31"/>
        <v>0</v>
      </c>
      <c r="I289" s="39">
        <f t="shared" si="32"/>
        <v>0</v>
      </c>
      <c r="J289" s="40">
        <f t="shared" si="33"/>
        <v>0</v>
      </c>
      <c r="K289" s="111">
        <f>IF($B289="",0,'2.売上実績'!D289)</f>
        <v>0</v>
      </c>
      <c r="L289" s="111">
        <f>IF($B289="",0,'2.売上実績'!E289)</f>
        <v>0</v>
      </c>
      <c r="M289" s="28">
        <f t="shared" si="28"/>
        <v>0</v>
      </c>
      <c r="N289" s="41">
        <f t="shared" si="29"/>
        <v>0</v>
      </c>
      <c r="O289" s="40">
        <f t="shared" si="34"/>
        <v>0</v>
      </c>
    </row>
    <row r="290" spans="2:15" ht="18" customHeight="1">
      <c r="B290" s="109" t="str">
        <f>IF('2.売上実績'!$B290="","",'2.売上実績'!$B290)</f>
        <v/>
      </c>
      <c r="C290" s="110" t="str">
        <f>IF('2.売上実績'!$C290="","",'2.売上実績'!$C290)</f>
        <v/>
      </c>
      <c r="D290" s="98" t="str">
        <f>IF(C290="","",VLOOKUP(C290,'4.製品一覧'!$B$4:$D$500,3,FALSE))</f>
        <v/>
      </c>
      <c r="E290" s="102">
        <f>IF(C290&lt;&gt;"",VLOOKUP(C290,'7.製品別原価'!$B$5:$J$500,8,FALSE),0)</f>
        <v>0</v>
      </c>
      <c r="F290" s="37">
        <f>IF(OR($K$2=0,K290=0),0,'1.全社費用'!$C$42/$K$2)</f>
        <v>0</v>
      </c>
      <c r="G290" s="37">
        <f t="shared" si="30"/>
        <v>0</v>
      </c>
      <c r="H290" s="38">
        <f t="shared" si="31"/>
        <v>0</v>
      </c>
      <c r="I290" s="39">
        <f t="shared" si="32"/>
        <v>0</v>
      </c>
      <c r="J290" s="40">
        <f t="shared" si="33"/>
        <v>0</v>
      </c>
      <c r="K290" s="111">
        <f>IF($B290="",0,'2.売上実績'!D290)</f>
        <v>0</v>
      </c>
      <c r="L290" s="111">
        <f>IF($B290="",0,'2.売上実績'!E290)</f>
        <v>0</v>
      </c>
      <c r="M290" s="28">
        <f t="shared" si="28"/>
        <v>0</v>
      </c>
      <c r="N290" s="41">
        <f t="shared" si="29"/>
        <v>0</v>
      </c>
      <c r="O290" s="40">
        <f t="shared" si="34"/>
        <v>0</v>
      </c>
    </row>
    <row r="291" spans="2:15" ht="18" customHeight="1">
      <c r="B291" s="109" t="str">
        <f>IF('2.売上実績'!$B291="","",'2.売上実績'!$B291)</f>
        <v/>
      </c>
      <c r="C291" s="110" t="str">
        <f>IF('2.売上実績'!$C291="","",'2.売上実績'!$C291)</f>
        <v/>
      </c>
      <c r="D291" s="98" t="str">
        <f>IF(C291="","",VLOOKUP(C291,'4.製品一覧'!$B$4:$D$500,3,FALSE))</f>
        <v/>
      </c>
      <c r="E291" s="102">
        <f>IF(C291&lt;&gt;"",VLOOKUP(C291,'7.製品別原価'!$B$5:$J$500,8,FALSE),0)</f>
        <v>0</v>
      </c>
      <c r="F291" s="37">
        <f>IF(OR($K$2=0,K291=0),0,'1.全社費用'!$C$42/$K$2)</f>
        <v>0</v>
      </c>
      <c r="G291" s="37">
        <f t="shared" si="30"/>
        <v>0</v>
      </c>
      <c r="H291" s="38">
        <f t="shared" si="31"/>
        <v>0</v>
      </c>
      <c r="I291" s="39">
        <f t="shared" si="32"/>
        <v>0</v>
      </c>
      <c r="J291" s="40">
        <f t="shared" si="33"/>
        <v>0</v>
      </c>
      <c r="K291" s="111">
        <f>IF($B291="",0,'2.売上実績'!D291)</f>
        <v>0</v>
      </c>
      <c r="L291" s="111">
        <f>IF($B291="",0,'2.売上実績'!E291)</f>
        <v>0</v>
      </c>
      <c r="M291" s="28">
        <f t="shared" si="28"/>
        <v>0</v>
      </c>
      <c r="N291" s="41">
        <f t="shared" si="29"/>
        <v>0</v>
      </c>
      <c r="O291" s="40">
        <f t="shared" si="34"/>
        <v>0</v>
      </c>
    </row>
    <row r="292" spans="2:15" ht="18" customHeight="1">
      <c r="B292" s="109" t="str">
        <f>IF('2.売上実績'!$B292="","",'2.売上実績'!$B292)</f>
        <v/>
      </c>
      <c r="C292" s="110" t="str">
        <f>IF('2.売上実績'!$C292="","",'2.売上実績'!$C292)</f>
        <v/>
      </c>
      <c r="D292" s="98" t="str">
        <f>IF(C292="","",VLOOKUP(C292,'4.製品一覧'!$B$4:$D$500,3,FALSE))</f>
        <v/>
      </c>
      <c r="E292" s="102">
        <f>IF(C292&lt;&gt;"",VLOOKUP(C292,'7.製品別原価'!$B$5:$J$500,8,FALSE),0)</f>
        <v>0</v>
      </c>
      <c r="F292" s="37">
        <f>IF(OR($K$2=0,K292=0),0,'1.全社費用'!$C$42/$K$2)</f>
        <v>0</v>
      </c>
      <c r="G292" s="37">
        <f t="shared" si="30"/>
        <v>0</v>
      </c>
      <c r="H292" s="38">
        <f t="shared" si="31"/>
        <v>0</v>
      </c>
      <c r="I292" s="39">
        <f t="shared" si="32"/>
        <v>0</v>
      </c>
      <c r="J292" s="40">
        <f t="shared" si="33"/>
        <v>0</v>
      </c>
      <c r="K292" s="111">
        <f>IF($B292="",0,'2.売上実績'!D292)</f>
        <v>0</v>
      </c>
      <c r="L292" s="111">
        <f>IF($B292="",0,'2.売上実績'!E292)</f>
        <v>0</v>
      </c>
      <c r="M292" s="28">
        <f t="shared" si="28"/>
        <v>0</v>
      </c>
      <c r="N292" s="41">
        <f t="shared" si="29"/>
        <v>0</v>
      </c>
      <c r="O292" s="40">
        <f t="shared" si="34"/>
        <v>0</v>
      </c>
    </row>
    <row r="293" spans="2:15" ht="18" customHeight="1">
      <c r="B293" s="109" t="str">
        <f>IF('2.売上実績'!$B293="","",'2.売上実績'!$B293)</f>
        <v/>
      </c>
      <c r="C293" s="110" t="str">
        <f>IF('2.売上実績'!$C293="","",'2.売上実績'!$C293)</f>
        <v/>
      </c>
      <c r="D293" s="98" t="str">
        <f>IF(C293="","",VLOOKUP(C293,'4.製品一覧'!$B$4:$D$500,3,FALSE))</f>
        <v/>
      </c>
      <c r="E293" s="102">
        <f>IF(C293&lt;&gt;"",VLOOKUP(C293,'7.製品別原価'!$B$5:$J$500,8,FALSE),0)</f>
        <v>0</v>
      </c>
      <c r="F293" s="37">
        <f>IF(OR($K$2=0,K293=0),0,'1.全社費用'!$C$42/$K$2)</f>
        <v>0</v>
      </c>
      <c r="G293" s="37">
        <f t="shared" si="30"/>
        <v>0</v>
      </c>
      <c r="H293" s="38">
        <f t="shared" si="31"/>
        <v>0</v>
      </c>
      <c r="I293" s="39">
        <f t="shared" si="32"/>
        <v>0</v>
      </c>
      <c r="J293" s="40">
        <f t="shared" si="33"/>
        <v>0</v>
      </c>
      <c r="K293" s="111">
        <f>IF($B293="",0,'2.売上実績'!D293)</f>
        <v>0</v>
      </c>
      <c r="L293" s="111">
        <f>IF($B293="",0,'2.売上実績'!E293)</f>
        <v>0</v>
      </c>
      <c r="M293" s="28">
        <f t="shared" si="28"/>
        <v>0</v>
      </c>
      <c r="N293" s="41">
        <f t="shared" si="29"/>
        <v>0</v>
      </c>
      <c r="O293" s="40">
        <f t="shared" si="34"/>
        <v>0</v>
      </c>
    </row>
    <row r="294" spans="2:15" ht="18" customHeight="1">
      <c r="B294" s="109" t="str">
        <f>IF('2.売上実績'!$B294="","",'2.売上実績'!$B294)</f>
        <v/>
      </c>
      <c r="C294" s="110" t="str">
        <f>IF('2.売上実績'!$C294="","",'2.売上実績'!$C294)</f>
        <v/>
      </c>
      <c r="D294" s="98" t="str">
        <f>IF(C294="","",VLOOKUP(C294,'4.製品一覧'!$B$4:$D$500,3,FALSE))</f>
        <v/>
      </c>
      <c r="E294" s="102">
        <f>IF(C294&lt;&gt;"",VLOOKUP(C294,'7.製品別原価'!$B$5:$J$500,8,FALSE),0)</f>
        <v>0</v>
      </c>
      <c r="F294" s="37">
        <f>IF(OR($K$2=0,K294=0),0,'1.全社費用'!$C$42/$K$2)</f>
        <v>0</v>
      </c>
      <c r="G294" s="37">
        <f t="shared" si="30"/>
        <v>0</v>
      </c>
      <c r="H294" s="38">
        <f t="shared" si="31"/>
        <v>0</v>
      </c>
      <c r="I294" s="39">
        <f t="shared" si="32"/>
        <v>0</v>
      </c>
      <c r="J294" s="40">
        <f t="shared" si="33"/>
        <v>0</v>
      </c>
      <c r="K294" s="111">
        <f>IF($B294="",0,'2.売上実績'!D294)</f>
        <v>0</v>
      </c>
      <c r="L294" s="111">
        <f>IF($B294="",0,'2.売上実績'!E294)</f>
        <v>0</v>
      </c>
      <c r="M294" s="28">
        <f t="shared" si="28"/>
        <v>0</v>
      </c>
      <c r="N294" s="41">
        <f t="shared" si="29"/>
        <v>0</v>
      </c>
      <c r="O294" s="40">
        <f t="shared" si="34"/>
        <v>0</v>
      </c>
    </row>
    <row r="295" spans="2:15" ht="18" customHeight="1">
      <c r="B295" s="109" t="str">
        <f>IF('2.売上実績'!$B295="","",'2.売上実績'!$B295)</f>
        <v/>
      </c>
      <c r="C295" s="110" t="str">
        <f>IF('2.売上実績'!$C295="","",'2.売上実績'!$C295)</f>
        <v/>
      </c>
      <c r="D295" s="98" t="str">
        <f>IF(C295="","",VLOOKUP(C295,'4.製品一覧'!$B$4:$D$500,3,FALSE))</f>
        <v/>
      </c>
      <c r="E295" s="102">
        <f>IF(C295&lt;&gt;"",VLOOKUP(C295,'7.製品別原価'!$B$5:$J$500,8,FALSE),0)</f>
        <v>0</v>
      </c>
      <c r="F295" s="37">
        <f>IF(OR($K$2=0,K295=0),0,'1.全社費用'!$C$42/$K$2)</f>
        <v>0</v>
      </c>
      <c r="G295" s="37">
        <f t="shared" si="30"/>
        <v>0</v>
      </c>
      <c r="H295" s="38">
        <f t="shared" si="31"/>
        <v>0</v>
      </c>
      <c r="I295" s="39">
        <f t="shared" si="32"/>
        <v>0</v>
      </c>
      <c r="J295" s="40">
        <f t="shared" si="33"/>
        <v>0</v>
      </c>
      <c r="K295" s="111">
        <f>IF($B295="",0,'2.売上実績'!D295)</f>
        <v>0</v>
      </c>
      <c r="L295" s="111">
        <f>IF($B295="",0,'2.売上実績'!E295)</f>
        <v>0</v>
      </c>
      <c r="M295" s="28">
        <f t="shared" si="28"/>
        <v>0</v>
      </c>
      <c r="N295" s="41">
        <f t="shared" si="29"/>
        <v>0</v>
      </c>
      <c r="O295" s="40">
        <f t="shared" si="34"/>
        <v>0</v>
      </c>
    </row>
    <row r="296" spans="2:15" ht="18" customHeight="1">
      <c r="B296" s="109" t="str">
        <f>IF('2.売上実績'!$B296="","",'2.売上実績'!$B296)</f>
        <v/>
      </c>
      <c r="C296" s="110" t="str">
        <f>IF('2.売上実績'!$C296="","",'2.売上実績'!$C296)</f>
        <v/>
      </c>
      <c r="D296" s="98" t="str">
        <f>IF(C296="","",VLOOKUP(C296,'4.製品一覧'!$B$4:$D$500,3,FALSE))</f>
        <v/>
      </c>
      <c r="E296" s="102">
        <f>IF(C296&lt;&gt;"",VLOOKUP(C296,'7.製品別原価'!$B$5:$J$500,8,FALSE),0)</f>
        <v>0</v>
      </c>
      <c r="F296" s="37">
        <f>IF(OR($K$2=0,K296=0),0,'1.全社費用'!$C$42/$K$2)</f>
        <v>0</v>
      </c>
      <c r="G296" s="37">
        <f t="shared" si="30"/>
        <v>0</v>
      </c>
      <c r="H296" s="38">
        <f t="shared" si="31"/>
        <v>0</v>
      </c>
      <c r="I296" s="39">
        <f t="shared" si="32"/>
        <v>0</v>
      </c>
      <c r="J296" s="40">
        <f t="shared" si="33"/>
        <v>0</v>
      </c>
      <c r="K296" s="111">
        <f>IF($B296="",0,'2.売上実績'!D296)</f>
        <v>0</v>
      </c>
      <c r="L296" s="111">
        <f>IF($B296="",0,'2.売上実績'!E296)</f>
        <v>0</v>
      </c>
      <c r="M296" s="28">
        <f t="shared" si="28"/>
        <v>0</v>
      </c>
      <c r="N296" s="41">
        <f t="shared" si="29"/>
        <v>0</v>
      </c>
      <c r="O296" s="40">
        <f t="shared" si="34"/>
        <v>0</v>
      </c>
    </row>
    <row r="297" spans="2:15" ht="18" customHeight="1">
      <c r="B297" s="109" t="str">
        <f>IF('2.売上実績'!$B297="","",'2.売上実績'!$B297)</f>
        <v/>
      </c>
      <c r="C297" s="110" t="str">
        <f>IF('2.売上実績'!$C297="","",'2.売上実績'!$C297)</f>
        <v/>
      </c>
      <c r="D297" s="98" t="str">
        <f>IF(C297="","",VLOOKUP(C297,'4.製品一覧'!$B$4:$D$500,3,FALSE))</f>
        <v/>
      </c>
      <c r="E297" s="102">
        <f>IF(C297&lt;&gt;"",VLOOKUP(C297,'7.製品別原価'!$B$5:$J$500,8,FALSE),0)</f>
        <v>0</v>
      </c>
      <c r="F297" s="37">
        <f>IF(OR($K$2=0,K297=0),0,'1.全社費用'!$C$42/$K$2)</f>
        <v>0</v>
      </c>
      <c r="G297" s="37">
        <f t="shared" si="30"/>
        <v>0</v>
      </c>
      <c r="H297" s="38">
        <f t="shared" si="31"/>
        <v>0</v>
      </c>
      <c r="I297" s="39">
        <f t="shared" si="32"/>
        <v>0</v>
      </c>
      <c r="J297" s="40">
        <f t="shared" si="33"/>
        <v>0</v>
      </c>
      <c r="K297" s="111">
        <f>IF($B297="",0,'2.売上実績'!D297)</f>
        <v>0</v>
      </c>
      <c r="L297" s="111">
        <f>IF($B297="",0,'2.売上実績'!E297)</f>
        <v>0</v>
      </c>
      <c r="M297" s="28">
        <f t="shared" si="28"/>
        <v>0</v>
      </c>
      <c r="N297" s="41">
        <f t="shared" si="29"/>
        <v>0</v>
      </c>
      <c r="O297" s="40">
        <f t="shared" si="34"/>
        <v>0</v>
      </c>
    </row>
    <row r="298" spans="2:15" ht="18" customHeight="1">
      <c r="B298" s="109" t="str">
        <f>IF('2.売上実績'!$B298="","",'2.売上実績'!$B298)</f>
        <v/>
      </c>
      <c r="C298" s="110" t="str">
        <f>IF('2.売上実績'!$C298="","",'2.売上実績'!$C298)</f>
        <v/>
      </c>
      <c r="D298" s="98" t="str">
        <f>IF(C298="","",VLOOKUP(C298,'4.製品一覧'!$B$4:$D$500,3,FALSE))</f>
        <v/>
      </c>
      <c r="E298" s="102">
        <f>IF(C298&lt;&gt;"",VLOOKUP(C298,'7.製品別原価'!$B$5:$J$500,8,FALSE),0)</f>
        <v>0</v>
      </c>
      <c r="F298" s="37">
        <f>IF(OR($K$2=0,K298=0),0,'1.全社費用'!$C$42/$K$2)</f>
        <v>0</v>
      </c>
      <c r="G298" s="37">
        <f t="shared" si="30"/>
        <v>0</v>
      </c>
      <c r="H298" s="38">
        <f t="shared" si="31"/>
        <v>0</v>
      </c>
      <c r="I298" s="39">
        <f t="shared" si="32"/>
        <v>0</v>
      </c>
      <c r="J298" s="40">
        <f t="shared" si="33"/>
        <v>0</v>
      </c>
      <c r="K298" s="111">
        <f>IF($B298="",0,'2.売上実績'!D298)</f>
        <v>0</v>
      </c>
      <c r="L298" s="111">
        <f>IF($B298="",0,'2.売上実績'!E298)</f>
        <v>0</v>
      </c>
      <c r="M298" s="28">
        <f t="shared" si="28"/>
        <v>0</v>
      </c>
      <c r="N298" s="41">
        <f t="shared" si="29"/>
        <v>0</v>
      </c>
      <c r="O298" s="40">
        <f t="shared" si="34"/>
        <v>0</v>
      </c>
    </row>
    <row r="299" spans="2:15" ht="18" customHeight="1">
      <c r="B299" s="109" t="str">
        <f>IF('2.売上実績'!$B299="","",'2.売上実績'!$B299)</f>
        <v/>
      </c>
      <c r="C299" s="110" t="str">
        <f>IF('2.売上実績'!$C299="","",'2.売上実績'!$C299)</f>
        <v/>
      </c>
      <c r="D299" s="98" t="str">
        <f>IF(C299="","",VLOOKUP(C299,'4.製品一覧'!$B$4:$D$500,3,FALSE))</f>
        <v/>
      </c>
      <c r="E299" s="102">
        <f>IF(C299&lt;&gt;"",VLOOKUP(C299,'7.製品別原価'!$B$5:$J$500,8,FALSE),0)</f>
        <v>0</v>
      </c>
      <c r="F299" s="37">
        <f>IF(OR($K$2=0,K299=0),0,'1.全社費用'!$C$42/$K$2)</f>
        <v>0</v>
      </c>
      <c r="G299" s="37">
        <f t="shared" si="30"/>
        <v>0</v>
      </c>
      <c r="H299" s="38">
        <f t="shared" si="31"/>
        <v>0</v>
      </c>
      <c r="I299" s="39">
        <f t="shared" si="32"/>
        <v>0</v>
      </c>
      <c r="J299" s="40">
        <f t="shared" si="33"/>
        <v>0</v>
      </c>
      <c r="K299" s="111">
        <f>IF($B299="",0,'2.売上実績'!D299)</f>
        <v>0</v>
      </c>
      <c r="L299" s="111">
        <f>IF($B299="",0,'2.売上実績'!E299)</f>
        <v>0</v>
      </c>
      <c r="M299" s="28">
        <f t="shared" si="28"/>
        <v>0</v>
      </c>
      <c r="N299" s="41">
        <f t="shared" si="29"/>
        <v>0</v>
      </c>
      <c r="O299" s="40">
        <f t="shared" si="34"/>
        <v>0</v>
      </c>
    </row>
    <row r="300" spans="2:15" ht="18" customHeight="1">
      <c r="B300" s="109" t="str">
        <f>IF('2.売上実績'!$B300="","",'2.売上実績'!$B300)</f>
        <v/>
      </c>
      <c r="C300" s="110" t="str">
        <f>IF('2.売上実績'!$C300="","",'2.売上実績'!$C300)</f>
        <v/>
      </c>
      <c r="D300" s="98" t="str">
        <f>IF(C300="","",VLOOKUP(C300,'4.製品一覧'!$B$4:$D$500,3,FALSE))</f>
        <v/>
      </c>
      <c r="E300" s="102">
        <f>IF(C300&lt;&gt;"",VLOOKUP(C300,'7.製品別原価'!$B$5:$J$500,8,FALSE),0)</f>
        <v>0</v>
      </c>
      <c r="F300" s="37">
        <f>IF(OR($K$2=0,K300=0),0,'1.全社費用'!$C$42/$K$2)</f>
        <v>0</v>
      </c>
      <c r="G300" s="37">
        <f t="shared" si="30"/>
        <v>0</v>
      </c>
      <c r="H300" s="38">
        <f t="shared" si="31"/>
        <v>0</v>
      </c>
      <c r="I300" s="39">
        <f t="shared" si="32"/>
        <v>0</v>
      </c>
      <c r="J300" s="40">
        <f t="shared" si="33"/>
        <v>0</v>
      </c>
      <c r="K300" s="111">
        <f>IF($B300="",0,'2.売上実績'!D300)</f>
        <v>0</v>
      </c>
      <c r="L300" s="111">
        <f>IF($B300="",0,'2.売上実績'!E300)</f>
        <v>0</v>
      </c>
      <c r="M300" s="28">
        <f t="shared" si="28"/>
        <v>0</v>
      </c>
      <c r="N300" s="41">
        <f t="shared" si="29"/>
        <v>0</v>
      </c>
      <c r="O300" s="40">
        <f t="shared" si="34"/>
        <v>0</v>
      </c>
    </row>
    <row r="301" spans="2:15" ht="18" customHeight="1">
      <c r="B301" s="109" t="str">
        <f>IF('2.売上実績'!$B301="","",'2.売上実績'!$B301)</f>
        <v/>
      </c>
      <c r="C301" s="110" t="str">
        <f>IF('2.売上実績'!$C301="","",'2.売上実績'!$C301)</f>
        <v/>
      </c>
      <c r="D301" s="98" t="str">
        <f>IF(C301="","",VLOOKUP(C301,'4.製品一覧'!$B$4:$D$500,3,FALSE))</f>
        <v/>
      </c>
      <c r="E301" s="102">
        <f>IF(C301&lt;&gt;"",VLOOKUP(C301,'7.製品別原価'!$B$5:$J$500,8,FALSE),0)</f>
        <v>0</v>
      </c>
      <c r="F301" s="37">
        <f>IF(OR($K$2=0,K301=0),0,'1.全社費用'!$C$42/$K$2)</f>
        <v>0</v>
      </c>
      <c r="G301" s="37">
        <f t="shared" si="30"/>
        <v>0</v>
      </c>
      <c r="H301" s="38">
        <f t="shared" si="31"/>
        <v>0</v>
      </c>
      <c r="I301" s="39">
        <f t="shared" si="32"/>
        <v>0</v>
      </c>
      <c r="J301" s="40">
        <f t="shared" si="33"/>
        <v>0</v>
      </c>
      <c r="K301" s="111">
        <f>IF($B301="",0,'2.売上実績'!D301)</f>
        <v>0</v>
      </c>
      <c r="L301" s="111">
        <f>IF($B301="",0,'2.売上実績'!E301)</f>
        <v>0</v>
      </c>
      <c r="M301" s="28">
        <f t="shared" si="28"/>
        <v>0</v>
      </c>
      <c r="N301" s="41">
        <f t="shared" si="29"/>
        <v>0</v>
      </c>
      <c r="O301" s="40">
        <f t="shared" si="34"/>
        <v>0</v>
      </c>
    </row>
    <row r="302" spans="2:15" ht="18" customHeight="1">
      <c r="B302" s="109" t="str">
        <f>IF('2.売上実績'!$B302="","",'2.売上実績'!$B302)</f>
        <v/>
      </c>
      <c r="C302" s="110" t="str">
        <f>IF('2.売上実績'!$C302="","",'2.売上実績'!$C302)</f>
        <v/>
      </c>
      <c r="D302" s="98" t="str">
        <f>IF(C302="","",VLOOKUP(C302,'4.製品一覧'!$B$4:$D$500,3,FALSE))</f>
        <v/>
      </c>
      <c r="E302" s="102">
        <f>IF(C302&lt;&gt;"",VLOOKUP(C302,'7.製品別原価'!$B$5:$J$500,8,FALSE),0)</f>
        <v>0</v>
      </c>
      <c r="F302" s="37">
        <f>IF(OR($K$2=0,K302=0),0,'1.全社費用'!$C$42/$K$2)</f>
        <v>0</v>
      </c>
      <c r="G302" s="37">
        <f t="shared" si="30"/>
        <v>0</v>
      </c>
      <c r="H302" s="38">
        <f t="shared" si="31"/>
        <v>0</v>
      </c>
      <c r="I302" s="39">
        <f t="shared" si="32"/>
        <v>0</v>
      </c>
      <c r="J302" s="40">
        <f t="shared" si="33"/>
        <v>0</v>
      </c>
      <c r="K302" s="111">
        <f>IF($B302="",0,'2.売上実績'!D302)</f>
        <v>0</v>
      </c>
      <c r="L302" s="111">
        <f>IF($B302="",0,'2.売上実績'!E302)</f>
        <v>0</v>
      </c>
      <c r="M302" s="28">
        <f t="shared" si="28"/>
        <v>0</v>
      </c>
      <c r="N302" s="41">
        <f t="shared" si="29"/>
        <v>0</v>
      </c>
      <c r="O302" s="40">
        <f t="shared" si="34"/>
        <v>0</v>
      </c>
    </row>
    <row r="303" spans="2:15" ht="18" customHeight="1">
      <c r="B303" s="109" t="str">
        <f>IF('2.売上実績'!$B303="","",'2.売上実績'!$B303)</f>
        <v/>
      </c>
      <c r="C303" s="110" t="str">
        <f>IF('2.売上実績'!$C303="","",'2.売上実績'!$C303)</f>
        <v/>
      </c>
      <c r="D303" s="98" t="str">
        <f>IF(C303="","",VLOOKUP(C303,'4.製品一覧'!$B$4:$D$500,3,FALSE))</f>
        <v/>
      </c>
      <c r="E303" s="102">
        <f>IF(C303&lt;&gt;"",VLOOKUP(C303,'7.製品別原価'!$B$5:$J$500,8,FALSE),0)</f>
        <v>0</v>
      </c>
      <c r="F303" s="37">
        <f>IF(OR($K$2=0,K303=0),0,'1.全社費用'!$C$42/$K$2)</f>
        <v>0</v>
      </c>
      <c r="G303" s="37">
        <f t="shared" si="30"/>
        <v>0</v>
      </c>
      <c r="H303" s="38">
        <f t="shared" si="31"/>
        <v>0</v>
      </c>
      <c r="I303" s="39">
        <f t="shared" si="32"/>
        <v>0</v>
      </c>
      <c r="J303" s="40">
        <f t="shared" si="33"/>
        <v>0</v>
      </c>
      <c r="K303" s="111">
        <f>IF($B303="",0,'2.売上実績'!D303)</f>
        <v>0</v>
      </c>
      <c r="L303" s="111">
        <f>IF($B303="",0,'2.売上実績'!E303)</f>
        <v>0</v>
      </c>
      <c r="M303" s="28">
        <f t="shared" si="28"/>
        <v>0</v>
      </c>
      <c r="N303" s="41">
        <f t="shared" si="29"/>
        <v>0</v>
      </c>
      <c r="O303" s="40">
        <f t="shared" si="34"/>
        <v>0</v>
      </c>
    </row>
    <row r="304" spans="2:15" ht="18" customHeight="1">
      <c r="B304" s="109" t="str">
        <f>IF('2.売上実績'!$B304="","",'2.売上実績'!$B304)</f>
        <v/>
      </c>
      <c r="C304" s="110" t="str">
        <f>IF('2.売上実績'!$C304="","",'2.売上実績'!$C304)</f>
        <v/>
      </c>
      <c r="D304" s="98" t="str">
        <f>IF(C304="","",VLOOKUP(C304,'4.製品一覧'!$B$4:$D$500,3,FALSE))</f>
        <v/>
      </c>
      <c r="E304" s="102">
        <f>IF(C304&lt;&gt;"",VLOOKUP(C304,'7.製品別原価'!$B$5:$J$500,8,FALSE),0)</f>
        <v>0</v>
      </c>
      <c r="F304" s="37">
        <f>IF(OR($K$2=0,K304=0),0,'1.全社費用'!$C$42/$K$2)</f>
        <v>0</v>
      </c>
      <c r="G304" s="37">
        <f t="shared" si="30"/>
        <v>0</v>
      </c>
      <c r="H304" s="38">
        <f t="shared" si="31"/>
        <v>0</v>
      </c>
      <c r="I304" s="39">
        <f t="shared" si="32"/>
        <v>0</v>
      </c>
      <c r="J304" s="40">
        <f t="shared" si="33"/>
        <v>0</v>
      </c>
      <c r="K304" s="111">
        <f>IF($B304="",0,'2.売上実績'!D304)</f>
        <v>0</v>
      </c>
      <c r="L304" s="111">
        <f>IF($B304="",0,'2.売上実績'!E304)</f>
        <v>0</v>
      </c>
      <c r="M304" s="28">
        <f t="shared" si="28"/>
        <v>0</v>
      </c>
      <c r="N304" s="41">
        <f t="shared" si="29"/>
        <v>0</v>
      </c>
      <c r="O304" s="40">
        <f t="shared" si="34"/>
        <v>0</v>
      </c>
    </row>
    <row r="305" spans="2:15" ht="18" customHeight="1">
      <c r="B305" s="109" t="str">
        <f>IF('2.売上実績'!$B305="","",'2.売上実績'!$B305)</f>
        <v/>
      </c>
      <c r="C305" s="110" t="str">
        <f>IF('2.売上実績'!$C305="","",'2.売上実績'!$C305)</f>
        <v/>
      </c>
      <c r="D305" s="98" t="str">
        <f>IF(C305="","",VLOOKUP(C305,'4.製品一覧'!$B$4:$D$500,3,FALSE))</f>
        <v/>
      </c>
      <c r="E305" s="102">
        <f>IF(C305&lt;&gt;"",VLOOKUP(C305,'7.製品別原価'!$B$5:$J$500,8,FALSE),0)</f>
        <v>0</v>
      </c>
      <c r="F305" s="37">
        <f>IF(OR($K$2=0,K305=0),0,'1.全社費用'!$C$42/$K$2)</f>
        <v>0</v>
      </c>
      <c r="G305" s="37">
        <f t="shared" si="30"/>
        <v>0</v>
      </c>
      <c r="H305" s="38">
        <f t="shared" si="31"/>
        <v>0</v>
      </c>
      <c r="I305" s="39">
        <f t="shared" si="32"/>
        <v>0</v>
      </c>
      <c r="J305" s="40">
        <f t="shared" si="33"/>
        <v>0</v>
      </c>
      <c r="K305" s="111">
        <f>IF($B305="",0,'2.売上実績'!D305)</f>
        <v>0</v>
      </c>
      <c r="L305" s="111">
        <f>IF($B305="",0,'2.売上実績'!E305)</f>
        <v>0</v>
      </c>
      <c r="M305" s="28">
        <f t="shared" si="28"/>
        <v>0</v>
      </c>
      <c r="N305" s="41">
        <f t="shared" si="29"/>
        <v>0</v>
      </c>
      <c r="O305" s="40">
        <f t="shared" si="34"/>
        <v>0</v>
      </c>
    </row>
    <row r="306" spans="2:15" ht="18" customHeight="1">
      <c r="B306" s="109" t="str">
        <f>IF('2.売上実績'!$B306="","",'2.売上実績'!$B306)</f>
        <v/>
      </c>
      <c r="C306" s="110" t="str">
        <f>IF('2.売上実績'!$C306="","",'2.売上実績'!$C306)</f>
        <v/>
      </c>
      <c r="D306" s="98" t="str">
        <f>IF(C306="","",VLOOKUP(C306,'4.製品一覧'!$B$4:$D$500,3,FALSE))</f>
        <v/>
      </c>
      <c r="E306" s="102">
        <f>IF(C306&lt;&gt;"",VLOOKUP(C306,'7.製品別原価'!$B$5:$J$500,8,FALSE),0)</f>
        <v>0</v>
      </c>
      <c r="F306" s="37">
        <f>IF(OR($K$2=0,K306=0),0,'1.全社費用'!$C$42/$K$2)</f>
        <v>0</v>
      </c>
      <c r="G306" s="37">
        <f t="shared" si="30"/>
        <v>0</v>
      </c>
      <c r="H306" s="38">
        <f t="shared" si="31"/>
        <v>0</v>
      </c>
      <c r="I306" s="39">
        <f t="shared" si="32"/>
        <v>0</v>
      </c>
      <c r="J306" s="40">
        <f t="shared" si="33"/>
        <v>0</v>
      </c>
      <c r="K306" s="111">
        <f>IF($B306="",0,'2.売上実績'!D306)</f>
        <v>0</v>
      </c>
      <c r="L306" s="111">
        <f>IF($B306="",0,'2.売上実績'!E306)</f>
        <v>0</v>
      </c>
      <c r="M306" s="28">
        <f t="shared" si="28"/>
        <v>0</v>
      </c>
      <c r="N306" s="41">
        <f t="shared" si="29"/>
        <v>0</v>
      </c>
      <c r="O306" s="40">
        <f t="shared" si="34"/>
        <v>0</v>
      </c>
    </row>
    <row r="307" spans="2:15" ht="18" customHeight="1">
      <c r="B307" s="109" t="str">
        <f>IF('2.売上実績'!$B307="","",'2.売上実績'!$B307)</f>
        <v/>
      </c>
      <c r="C307" s="110" t="str">
        <f>IF('2.売上実績'!$C307="","",'2.売上実績'!$C307)</f>
        <v/>
      </c>
      <c r="D307" s="98" t="str">
        <f>IF(C307="","",VLOOKUP(C307,'4.製品一覧'!$B$4:$D$500,3,FALSE))</f>
        <v/>
      </c>
      <c r="E307" s="102">
        <f>IF(C307&lt;&gt;"",VLOOKUP(C307,'7.製品別原価'!$B$5:$J$500,8,FALSE),0)</f>
        <v>0</v>
      </c>
      <c r="F307" s="37">
        <f>IF(OR($K$2=0,K307=0),0,'1.全社費用'!$C$42/$K$2)</f>
        <v>0</v>
      </c>
      <c r="G307" s="37">
        <f t="shared" si="30"/>
        <v>0</v>
      </c>
      <c r="H307" s="38">
        <f t="shared" si="31"/>
        <v>0</v>
      </c>
      <c r="I307" s="39">
        <f t="shared" si="32"/>
        <v>0</v>
      </c>
      <c r="J307" s="40">
        <f t="shared" si="33"/>
        <v>0</v>
      </c>
      <c r="K307" s="111">
        <f>IF($B307="",0,'2.売上実績'!D307)</f>
        <v>0</v>
      </c>
      <c r="L307" s="111">
        <f>IF($B307="",0,'2.売上実績'!E307)</f>
        <v>0</v>
      </c>
      <c r="M307" s="28">
        <f t="shared" si="28"/>
        <v>0</v>
      </c>
      <c r="N307" s="41">
        <f t="shared" si="29"/>
        <v>0</v>
      </c>
      <c r="O307" s="40">
        <f t="shared" si="34"/>
        <v>0</v>
      </c>
    </row>
    <row r="308" spans="2:15" ht="18" customHeight="1">
      <c r="B308" s="109" t="str">
        <f>IF('2.売上実績'!$B308="","",'2.売上実績'!$B308)</f>
        <v/>
      </c>
      <c r="C308" s="110" t="str">
        <f>IF('2.売上実績'!$C308="","",'2.売上実績'!$C308)</f>
        <v/>
      </c>
      <c r="D308" s="98" t="str">
        <f>IF(C308="","",VLOOKUP(C308,'4.製品一覧'!$B$4:$D$500,3,FALSE))</f>
        <v/>
      </c>
      <c r="E308" s="102">
        <f>IF(C308&lt;&gt;"",VLOOKUP(C308,'7.製品別原価'!$B$5:$J$500,8,FALSE),0)</f>
        <v>0</v>
      </c>
      <c r="F308" s="37">
        <f>IF(OR($K$2=0,K308=0),0,'1.全社費用'!$C$42/$K$2)</f>
        <v>0</v>
      </c>
      <c r="G308" s="37">
        <f t="shared" si="30"/>
        <v>0</v>
      </c>
      <c r="H308" s="38">
        <f t="shared" si="31"/>
        <v>0</v>
      </c>
      <c r="I308" s="39">
        <f t="shared" si="32"/>
        <v>0</v>
      </c>
      <c r="J308" s="40">
        <f t="shared" si="33"/>
        <v>0</v>
      </c>
      <c r="K308" s="111">
        <f>IF($B308="",0,'2.売上実績'!D308)</f>
        <v>0</v>
      </c>
      <c r="L308" s="111">
        <f>IF($B308="",0,'2.売上実績'!E308)</f>
        <v>0</v>
      </c>
      <c r="M308" s="28">
        <f t="shared" si="28"/>
        <v>0</v>
      </c>
      <c r="N308" s="41">
        <f t="shared" si="29"/>
        <v>0</v>
      </c>
      <c r="O308" s="40">
        <f t="shared" si="34"/>
        <v>0</v>
      </c>
    </row>
    <row r="309" spans="2:15" ht="18" customHeight="1">
      <c r="B309" s="109" t="str">
        <f>IF('2.売上実績'!$B309="","",'2.売上実績'!$B309)</f>
        <v/>
      </c>
      <c r="C309" s="110" t="str">
        <f>IF('2.売上実績'!$C309="","",'2.売上実績'!$C309)</f>
        <v/>
      </c>
      <c r="D309" s="98" t="str">
        <f>IF(C309="","",VLOOKUP(C309,'4.製品一覧'!$B$4:$D$500,3,FALSE))</f>
        <v/>
      </c>
      <c r="E309" s="102">
        <f>IF(C309&lt;&gt;"",VLOOKUP(C309,'7.製品別原価'!$B$5:$J$500,8,FALSE),0)</f>
        <v>0</v>
      </c>
      <c r="F309" s="37">
        <f>IF(OR($K$2=0,K309=0),0,'1.全社費用'!$C$42/$K$2)</f>
        <v>0</v>
      </c>
      <c r="G309" s="37">
        <f t="shared" si="30"/>
        <v>0</v>
      </c>
      <c r="H309" s="38">
        <f t="shared" si="31"/>
        <v>0</v>
      </c>
      <c r="I309" s="39">
        <f t="shared" si="32"/>
        <v>0</v>
      </c>
      <c r="J309" s="40">
        <f t="shared" si="33"/>
        <v>0</v>
      </c>
      <c r="K309" s="111">
        <f>IF($B309="",0,'2.売上実績'!D309)</f>
        <v>0</v>
      </c>
      <c r="L309" s="111">
        <f>IF($B309="",0,'2.売上実績'!E309)</f>
        <v>0</v>
      </c>
      <c r="M309" s="28">
        <f t="shared" si="28"/>
        <v>0</v>
      </c>
      <c r="N309" s="41">
        <f t="shared" si="29"/>
        <v>0</v>
      </c>
      <c r="O309" s="40">
        <f t="shared" si="34"/>
        <v>0</v>
      </c>
    </row>
    <row r="310" spans="2:15" ht="18" customHeight="1">
      <c r="B310" s="109" t="str">
        <f>IF('2.売上実績'!$B310="","",'2.売上実績'!$B310)</f>
        <v/>
      </c>
      <c r="C310" s="110" t="str">
        <f>IF('2.売上実績'!$C310="","",'2.売上実績'!$C310)</f>
        <v/>
      </c>
      <c r="D310" s="98" t="str">
        <f>IF(C310="","",VLOOKUP(C310,'4.製品一覧'!$B$4:$D$500,3,FALSE))</f>
        <v/>
      </c>
      <c r="E310" s="102">
        <f>IF(C310&lt;&gt;"",VLOOKUP(C310,'7.製品別原価'!$B$5:$J$500,8,FALSE),0)</f>
        <v>0</v>
      </c>
      <c r="F310" s="37">
        <f>IF(OR($K$2=0,K310=0),0,'1.全社費用'!$C$42/$K$2)</f>
        <v>0</v>
      </c>
      <c r="G310" s="37">
        <f t="shared" si="30"/>
        <v>0</v>
      </c>
      <c r="H310" s="38">
        <f t="shared" si="31"/>
        <v>0</v>
      </c>
      <c r="I310" s="39">
        <f t="shared" si="32"/>
        <v>0</v>
      </c>
      <c r="J310" s="40">
        <f t="shared" si="33"/>
        <v>0</v>
      </c>
      <c r="K310" s="111">
        <f>IF($B310="",0,'2.売上実績'!D310)</f>
        <v>0</v>
      </c>
      <c r="L310" s="111">
        <f>IF($B310="",0,'2.売上実績'!E310)</f>
        <v>0</v>
      </c>
      <c r="M310" s="28">
        <f t="shared" si="28"/>
        <v>0</v>
      </c>
      <c r="N310" s="41">
        <f t="shared" si="29"/>
        <v>0</v>
      </c>
      <c r="O310" s="40">
        <f t="shared" si="34"/>
        <v>0</v>
      </c>
    </row>
    <row r="311" spans="2:15" ht="18" customHeight="1">
      <c r="B311" s="109" t="str">
        <f>IF('2.売上実績'!$B311="","",'2.売上実績'!$B311)</f>
        <v/>
      </c>
      <c r="C311" s="110" t="str">
        <f>IF('2.売上実績'!$C311="","",'2.売上実績'!$C311)</f>
        <v/>
      </c>
      <c r="D311" s="98" t="str">
        <f>IF(C311="","",VLOOKUP(C311,'4.製品一覧'!$B$4:$D$500,3,FALSE))</f>
        <v/>
      </c>
      <c r="E311" s="102">
        <f>IF(C311&lt;&gt;"",VLOOKUP(C311,'7.製品別原価'!$B$5:$J$500,8,FALSE),0)</f>
        <v>0</v>
      </c>
      <c r="F311" s="37">
        <f>IF(OR($K$2=0,K311=0),0,'1.全社費用'!$C$42/$K$2)</f>
        <v>0</v>
      </c>
      <c r="G311" s="37">
        <f t="shared" si="30"/>
        <v>0</v>
      </c>
      <c r="H311" s="38">
        <f t="shared" si="31"/>
        <v>0</v>
      </c>
      <c r="I311" s="39">
        <f t="shared" si="32"/>
        <v>0</v>
      </c>
      <c r="J311" s="40">
        <f t="shared" si="33"/>
        <v>0</v>
      </c>
      <c r="K311" s="111">
        <f>IF($B311="",0,'2.売上実績'!D311)</f>
        <v>0</v>
      </c>
      <c r="L311" s="111">
        <f>IF($B311="",0,'2.売上実績'!E311)</f>
        <v>0</v>
      </c>
      <c r="M311" s="28">
        <f t="shared" si="28"/>
        <v>0</v>
      </c>
      <c r="N311" s="41">
        <f t="shared" si="29"/>
        <v>0</v>
      </c>
      <c r="O311" s="40">
        <f t="shared" si="34"/>
        <v>0</v>
      </c>
    </row>
    <row r="312" spans="2:15" ht="18" customHeight="1">
      <c r="B312" s="109" t="str">
        <f>IF('2.売上実績'!$B312="","",'2.売上実績'!$B312)</f>
        <v/>
      </c>
      <c r="C312" s="110" t="str">
        <f>IF('2.売上実績'!$C312="","",'2.売上実績'!$C312)</f>
        <v/>
      </c>
      <c r="D312" s="98" t="str">
        <f>IF(C312="","",VLOOKUP(C312,'4.製品一覧'!$B$4:$D$500,3,FALSE))</f>
        <v/>
      </c>
      <c r="E312" s="102">
        <f>IF(C312&lt;&gt;"",VLOOKUP(C312,'7.製品別原価'!$B$5:$J$500,8,FALSE),0)</f>
        <v>0</v>
      </c>
      <c r="F312" s="37">
        <f>IF(OR($K$2=0,K312=0),0,'1.全社費用'!$C$42/$K$2)</f>
        <v>0</v>
      </c>
      <c r="G312" s="37">
        <f t="shared" si="30"/>
        <v>0</v>
      </c>
      <c r="H312" s="38">
        <f t="shared" si="31"/>
        <v>0</v>
      </c>
      <c r="I312" s="39">
        <f t="shared" si="32"/>
        <v>0</v>
      </c>
      <c r="J312" s="40">
        <f t="shared" si="33"/>
        <v>0</v>
      </c>
      <c r="K312" s="111">
        <f>IF($B312="",0,'2.売上実績'!D312)</f>
        <v>0</v>
      </c>
      <c r="L312" s="111">
        <f>IF($B312="",0,'2.売上実績'!E312)</f>
        <v>0</v>
      </c>
      <c r="M312" s="28">
        <f t="shared" si="28"/>
        <v>0</v>
      </c>
      <c r="N312" s="41">
        <f t="shared" si="29"/>
        <v>0</v>
      </c>
      <c r="O312" s="40">
        <f t="shared" si="34"/>
        <v>0</v>
      </c>
    </row>
    <row r="313" spans="2:15" ht="18" customHeight="1">
      <c r="B313" s="109" t="str">
        <f>IF('2.売上実績'!$B313="","",'2.売上実績'!$B313)</f>
        <v/>
      </c>
      <c r="C313" s="110" t="str">
        <f>IF('2.売上実績'!$C313="","",'2.売上実績'!$C313)</f>
        <v/>
      </c>
      <c r="D313" s="98" t="str">
        <f>IF(C313="","",VLOOKUP(C313,'4.製品一覧'!$B$4:$D$500,3,FALSE))</f>
        <v/>
      </c>
      <c r="E313" s="102">
        <f>IF(C313&lt;&gt;"",VLOOKUP(C313,'7.製品別原価'!$B$5:$J$500,8,FALSE),0)</f>
        <v>0</v>
      </c>
      <c r="F313" s="37">
        <f>IF(OR($K$2=0,K313=0),0,'1.全社費用'!$C$42/$K$2)</f>
        <v>0</v>
      </c>
      <c r="G313" s="37">
        <f t="shared" si="30"/>
        <v>0</v>
      </c>
      <c r="H313" s="38">
        <f t="shared" si="31"/>
        <v>0</v>
      </c>
      <c r="I313" s="39">
        <f t="shared" si="32"/>
        <v>0</v>
      </c>
      <c r="J313" s="40">
        <f t="shared" si="33"/>
        <v>0</v>
      </c>
      <c r="K313" s="111">
        <f>IF($B313="",0,'2.売上実績'!D313)</f>
        <v>0</v>
      </c>
      <c r="L313" s="111">
        <f>IF($B313="",0,'2.売上実績'!E313)</f>
        <v>0</v>
      </c>
      <c r="M313" s="28">
        <f t="shared" si="28"/>
        <v>0</v>
      </c>
      <c r="N313" s="41">
        <f t="shared" si="29"/>
        <v>0</v>
      </c>
      <c r="O313" s="40">
        <f t="shared" si="34"/>
        <v>0</v>
      </c>
    </row>
    <row r="314" spans="2:15" ht="18" customHeight="1">
      <c r="B314" s="109" t="str">
        <f>IF('2.売上実績'!$B314="","",'2.売上実績'!$B314)</f>
        <v/>
      </c>
      <c r="C314" s="110" t="str">
        <f>IF('2.売上実績'!$C314="","",'2.売上実績'!$C314)</f>
        <v/>
      </c>
      <c r="D314" s="98" t="str">
        <f>IF(C314="","",VLOOKUP(C314,'4.製品一覧'!$B$4:$D$500,3,FALSE))</f>
        <v/>
      </c>
      <c r="E314" s="102">
        <f>IF(C314&lt;&gt;"",VLOOKUP(C314,'7.製品別原価'!$B$5:$J$500,8,FALSE),0)</f>
        <v>0</v>
      </c>
      <c r="F314" s="37">
        <f>IF(OR($K$2=0,K314=0),0,'1.全社費用'!$C$42/$K$2)</f>
        <v>0</v>
      </c>
      <c r="G314" s="37">
        <f t="shared" si="30"/>
        <v>0</v>
      </c>
      <c r="H314" s="38">
        <f t="shared" si="31"/>
        <v>0</v>
      </c>
      <c r="I314" s="39">
        <f t="shared" si="32"/>
        <v>0</v>
      </c>
      <c r="J314" s="40">
        <f t="shared" si="33"/>
        <v>0</v>
      </c>
      <c r="K314" s="111">
        <f>IF($B314="",0,'2.売上実績'!D314)</f>
        <v>0</v>
      </c>
      <c r="L314" s="111">
        <f>IF($B314="",0,'2.売上実績'!E314)</f>
        <v>0</v>
      </c>
      <c r="M314" s="28">
        <f t="shared" si="28"/>
        <v>0</v>
      </c>
      <c r="N314" s="41">
        <f t="shared" si="29"/>
        <v>0</v>
      </c>
      <c r="O314" s="40">
        <f t="shared" si="34"/>
        <v>0</v>
      </c>
    </row>
    <row r="315" spans="2:15" ht="18" customHeight="1">
      <c r="B315" s="109" t="str">
        <f>IF('2.売上実績'!$B315="","",'2.売上実績'!$B315)</f>
        <v/>
      </c>
      <c r="C315" s="110" t="str">
        <f>IF('2.売上実績'!$C315="","",'2.売上実績'!$C315)</f>
        <v/>
      </c>
      <c r="D315" s="98" t="str">
        <f>IF(C315="","",VLOOKUP(C315,'4.製品一覧'!$B$4:$D$500,3,FALSE))</f>
        <v/>
      </c>
      <c r="E315" s="102">
        <f>IF(C315&lt;&gt;"",VLOOKUP(C315,'7.製品別原価'!$B$5:$J$500,8,FALSE),0)</f>
        <v>0</v>
      </c>
      <c r="F315" s="37">
        <f>IF(OR($K$2=0,K315=0),0,'1.全社費用'!$C$42/$K$2)</f>
        <v>0</v>
      </c>
      <c r="G315" s="37">
        <f t="shared" si="30"/>
        <v>0</v>
      </c>
      <c r="H315" s="38">
        <f t="shared" si="31"/>
        <v>0</v>
      </c>
      <c r="I315" s="39">
        <f t="shared" si="32"/>
        <v>0</v>
      </c>
      <c r="J315" s="40">
        <f t="shared" si="33"/>
        <v>0</v>
      </c>
      <c r="K315" s="111">
        <f>IF($B315="",0,'2.売上実績'!D315)</f>
        <v>0</v>
      </c>
      <c r="L315" s="111">
        <f>IF($B315="",0,'2.売上実績'!E315)</f>
        <v>0</v>
      </c>
      <c r="M315" s="28">
        <f t="shared" si="28"/>
        <v>0</v>
      </c>
      <c r="N315" s="41">
        <f t="shared" si="29"/>
        <v>0</v>
      </c>
      <c r="O315" s="40">
        <f t="shared" si="34"/>
        <v>0</v>
      </c>
    </row>
    <row r="316" spans="2:15" ht="18" customHeight="1">
      <c r="B316" s="109" t="str">
        <f>IF('2.売上実績'!$B316="","",'2.売上実績'!$B316)</f>
        <v/>
      </c>
      <c r="C316" s="110" t="str">
        <f>IF('2.売上実績'!$C316="","",'2.売上実績'!$C316)</f>
        <v/>
      </c>
      <c r="D316" s="98" t="str">
        <f>IF(C316="","",VLOOKUP(C316,'4.製品一覧'!$B$4:$D$500,3,FALSE))</f>
        <v/>
      </c>
      <c r="E316" s="102">
        <f>IF(C316&lt;&gt;"",VLOOKUP(C316,'7.製品別原価'!$B$5:$J$500,8,FALSE),0)</f>
        <v>0</v>
      </c>
      <c r="F316" s="37">
        <f>IF(OR($K$2=0,K316=0),0,'1.全社費用'!$C$42/$K$2)</f>
        <v>0</v>
      </c>
      <c r="G316" s="37">
        <f t="shared" si="30"/>
        <v>0</v>
      </c>
      <c r="H316" s="38">
        <f t="shared" si="31"/>
        <v>0</v>
      </c>
      <c r="I316" s="39">
        <f t="shared" si="32"/>
        <v>0</v>
      </c>
      <c r="J316" s="40">
        <f t="shared" si="33"/>
        <v>0</v>
      </c>
      <c r="K316" s="111">
        <f>IF($B316="",0,'2.売上実績'!D316)</f>
        <v>0</v>
      </c>
      <c r="L316" s="111">
        <f>IF($B316="",0,'2.売上実績'!E316)</f>
        <v>0</v>
      </c>
      <c r="M316" s="28">
        <f t="shared" si="28"/>
        <v>0</v>
      </c>
      <c r="N316" s="41">
        <f t="shared" si="29"/>
        <v>0</v>
      </c>
      <c r="O316" s="40">
        <f t="shared" si="34"/>
        <v>0</v>
      </c>
    </row>
    <row r="317" spans="2:15" ht="18" customHeight="1">
      <c r="B317" s="109" t="str">
        <f>IF('2.売上実績'!$B317="","",'2.売上実績'!$B317)</f>
        <v/>
      </c>
      <c r="C317" s="110" t="str">
        <f>IF('2.売上実績'!$C317="","",'2.売上実績'!$C317)</f>
        <v/>
      </c>
      <c r="D317" s="98" t="str">
        <f>IF(C317="","",VLOOKUP(C317,'4.製品一覧'!$B$4:$D$500,3,FALSE))</f>
        <v/>
      </c>
      <c r="E317" s="102">
        <f>IF(C317&lt;&gt;"",VLOOKUP(C317,'7.製品別原価'!$B$5:$J$500,8,FALSE),0)</f>
        <v>0</v>
      </c>
      <c r="F317" s="37">
        <f>IF(OR($K$2=0,K317=0),0,'1.全社費用'!$C$42/$K$2)</f>
        <v>0</v>
      </c>
      <c r="G317" s="37">
        <f t="shared" si="30"/>
        <v>0</v>
      </c>
      <c r="H317" s="38">
        <f t="shared" si="31"/>
        <v>0</v>
      </c>
      <c r="I317" s="39">
        <f t="shared" si="32"/>
        <v>0</v>
      </c>
      <c r="J317" s="40">
        <f t="shared" si="33"/>
        <v>0</v>
      </c>
      <c r="K317" s="111">
        <f>IF($B317="",0,'2.売上実績'!D317)</f>
        <v>0</v>
      </c>
      <c r="L317" s="111">
        <f>IF($B317="",0,'2.売上実績'!E317)</f>
        <v>0</v>
      </c>
      <c r="M317" s="28">
        <f t="shared" si="28"/>
        <v>0</v>
      </c>
      <c r="N317" s="41">
        <f t="shared" si="29"/>
        <v>0</v>
      </c>
      <c r="O317" s="40">
        <f t="shared" si="34"/>
        <v>0</v>
      </c>
    </row>
    <row r="318" spans="2:15" ht="18" customHeight="1">
      <c r="B318" s="109" t="str">
        <f>IF('2.売上実績'!$B318="","",'2.売上実績'!$B318)</f>
        <v/>
      </c>
      <c r="C318" s="110" t="str">
        <f>IF('2.売上実績'!$C318="","",'2.売上実績'!$C318)</f>
        <v/>
      </c>
      <c r="D318" s="98" t="str">
        <f>IF(C318="","",VLOOKUP(C318,'4.製品一覧'!$B$4:$D$500,3,FALSE))</f>
        <v/>
      </c>
      <c r="E318" s="102">
        <f>IF(C318&lt;&gt;"",VLOOKUP(C318,'7.製品別原価'!$B$5:$J$500,8,FALSE),0)</f>
        <v>0</v>
      </c>
      <c r="F318" s="37">
        <f>IF(OR($K$2=0,K318=0),0,'1.全社費用'!$C$42/$K$2)</f>
        <v>0</v>
      </c>
      <c r="G318" s="37">
        <f t="shared" si="30"/>
        <v>0</v>
      </c>
      <c r="H318" s="38">
        <f t="shared" si="31"/>
        <v>0</v>
      </c>
      <c r="I318" s="39">
        <f t="shared" si="32"/>
        <v>0</v>
      </c>
      <c r="J318" s="40">
        <f t="shared" si="33"/>
        <v>0</v>
      </c>
      <c r="K318" s="111">
        <f>IF($B318="",0,'2.売上実績'!D318)</f>
        <v>0</v>
      </c>
      <c r="L318" s="111">
        <f>IF($B318="",0,'2.売上実績'!E318)</f>
        <v>0</v>
      </c>
      <c r="M318" s="28">
        <f t="shared" si="28"/>
        <v>0</v>
      </c>
      <c r="N318" s="41">
        <f t="shared" si="29"/>
        <v>0</v>
      </c>
      <c r="O318" s="40">
        <f t="shared" si="34"/>
        <v>0</v>
      </c>
    </row>
    <row r="319" spans="2:15" ht="18" customHeight="1">
      <c r="B319" s="109" t="str">
        <f>IF('2.売上実績'!$B319="","",'2.売上実績'!$B319)</f>
        <v/>
      </c>
      <c r="C319" s="110" t="str">
        <f>IF('2.売上実績'!$C319="","",'2.売上実績'!$C319)</f>
        <v/>
      </c>
      <c r="D319" s="98" t="str">
        <f>IF(C319="","",VLOOKUP(C319,'4.製品一覧'!$B$4:$D$500,3,FALSE))</f>
        <v/>
      </c>
      <c r="E319" s="102">
        <f>IF(C319&lt;&gt;"",VLOOKUP(C319,'7.製品別原価'!$B$5:$J$500,8,FALSE),0)</f>
        <v>0</v>
      </c>
      <c r="F319" s="37">
        <f>IF(OR($K$2=0,K319=0),0,'1.全社費用'!$C$42/$K$2)</f>
        <v>0</v>
      </c>
      <c r="G319" s="37">
        <f t="shared" si="30"/>
        <v>0</v>
      </c>
      <c r="H319" s="38">
        <f t="shared" si="31"/>
        <v>0</v>
      </c>
      <c r="I319" s="39">
        <f t="shared" si="32"/>
        <v>0</v>
      </c>
      <c r="J319" s="40">
        <f t="shared" si="33"/>
        <v>0</v>
      </c>
      <c r="K319" s="111">
        <f>IF($B319="",0,'2.売上実績'!D319)</f>
        <v>0</v>
      </c>
      <c r="L319" s="111">
        <f>IF($B319="",0,'2.売上実績'!E319)</f>
        <v>0</v>
      </c>
      <c r="M319" s="28">
        <f t="shared" si="28"/>
        <v>0</v>
      </c>
      <c r="N319" s="41">
        <f t="shared" si="29"/>
        <v>0</v>
      </c>
      <c r="O319" s="40">
        <f t="shared" si="34"/>
        <v>0</v>
      </c>
    </row>
    <row r="320" spans="2:15" ht="18" customHeight="1">
      <c r="B320" s="109" t="str">
        <f>IF('2.売上実績'!$B320="","",'2.売上実績'!$B320)</f>
        <v/>
      </c>
      <c r="C320" s="110" t="str">
        <f>IF('2.売上実績'!$C320="","",'2.売上実績'!$C320)</f>
        <v/>
      </c>
      <c r="D320" s="98" t="str">
        <f>IF(C320="","",VLOOKUP(C320,'4.製品一覧'!$B$4:$D$500,3,FALSE))</f>
        <v/>
      </c>
      <c r="E320" s="102">
        <f>IF(C320&lt;&gt;"",VLOOKUP(C320,'7.製品別原価'!$B$5:$J$500,8,FALSE),0)</f>
        <v>0</v>
      </c>
      <c r="F320" s="37">
        <f>IF(OR($K$2=0,K320=0),0,'1.全社費用'!$C$42/$K$2)</f>
        <v>0</v>
      </c>
      <c r="G320" s="37">
        <f t="shared" si="30"/>
        <v>0</v>
      </c>
      <c r="H320" s="38">
        <f t="shared" si="31"/>
        <v>0</v>
      </c>
      <c r="I320" s="39">
        <f t="shared" si="32"/>
        <v>0</v>
      </c>
      <c r="J320" s="40">
        <f t="shared" si="33"/>
        <v>0</v>
      </c>
      <c r="K320" s="111">
        <f>IF($B320="",0,'2.売上実績'!D320)</f>
        <v>0</v>
      </c>
      <c r="L320" s="111">
        <f>IF($B320="",0,'2.売上実績'!E320)</f>
        <v>0</v>
      </c>
      <c r="M320" s="28">
        <f t="shared" si="28"/>
        <v>0</v>
      </c>
      <c r="N320" s="41">
        <f t="shared" si="29"/>
        <v>0</v>
      </c>
      <c r="O320" s="40">
        <f t="shared" si="34"/>
        <v>0</v>
      </c>
    </row>
    <row r="321" spans="2:15" ht="18" customHeight="1">
      <c r="B321" s="109" t="str">
        <f>IF('2.売上実績'!$B321="","",'2.売上実績'!$B321)</f>
        <v/>
      </c>
      <c r="C321" s="110" t="str">
        <f>IF('2.売上実績'!$C321="","",'2.売上実績'!$C321)</f>
        <v/>
      </c>
      <c r="D321" s="98" t="str">
        <f>IF(C321="","",VLOOKUP(C321,'4.製品一覧'!$B$4:$D$500,3,FALSE))</f>
        <v/>
      </c>
      <c r="E321" s="102">
        <f>IF(C321&lt;&gt;"",VLOOKUP(C321,'7.製品別原価'!$B$5:$J$500,8,FALSE),0)</f>
        <v>0</v>
      </c>
      <c r="F321" s="37">
        <f>IF(OR($K$2=0,K321=0),0,'1.全社費用'!$C$42/$K$2)</f>
        <v>0</v>
      </c>
      <c r="G321" s="37">
        <f t="shared" si="30"/>
        <v>0</v>
      </c>
      <c r="H321" s="38">
        <f t="shared" si="31"/>
        <v>0</v>
      </c>
      <c r="I321" s="39">
        <f t="shared" si="32"/>
        <v>0</v>
      </c>
      <c r="J321" s="40">
        <f t="shared" si="33"/>
        <v>0</v>
      </c>
      <c r="K321" s="111">
        <f>IF($B321="",0,'2.売上実績'!D321)</f>
        <v>0</v>
      </c>
      <c r="L321" s="111">
        <f>IF($B321="",0,'2.売上実績'!E321)</f>
        <v>0</v>
      </c>
      <c r="M321" s="28">
        <f t="shared" si="28"/>
        <v>0</v>
      </c>
      <c r="N321" s="41">
        <f t="shared" si="29"/>
        <v>0</v>
      </c>
      <c r="O321" s="40">
        <f t="shared" si="34"/>
        <v>0</v>
      </c>
    </row>
    <row r="322" spans="2:15" ht="18" customHeight="1">
      <c r="B322" s="109" t="str">
        <f>IF('2.売上実績'!$B322="","",'2.売上実績'!$B322)</f>
        <v/>
      </c>
      <c r="C322" s="110" t="str">
        <f>IF('2.売上実績'!$C322="","",'2.売上実績'!$C322)</f>
        <v/>
      </c>
      <c r="D322" s="98" t="str">
        <f>IF(C322="","",VLOOKUP(C322,'4.製品一覧'!$B$4:$D$500,3,FALSE))</f>
        <v/>
      </c>
      <c r="E322" s="102">
        <f>IF(C322&lt;&gt;"",VLOOKUP(C322,'7.製品別原価'!$B$5:$J$500,8,FALSE),0)</f>
        <v>0</v>
      </c>
      <c r="F322" s="37">
        <f>IF(OR($K$2=0,K322=0),0,'1.全社費用'!$C$42/$K$2)</f>
        <v>0</v>
      </c>
      <c r="G322" s="37">
        <f t="shared" si="30"/>
        <v>0</v>
      </c>
      <c r="H322" s="38">
        <f t="shared" si="31"/>
        <v>0</v>
      </c>
      <c r="I322" s="39">
        <f t="shared" si="32"/>
        <v>0</v>
      </c>
      <c r="J322" s="40">
        <f t="shared" si="33"/>
        <v>0</v>
      </c>
      <c r="K322" s="111">
        <f>IF($B322="",0,'2.売上実績'!D322)</f>
        <v>0</v>
      </c>
      <c r="L322" s="111">
        <f>IF($B322="",0,'2.売上実績'!E322)</f>
        <v>0</v>
      </c>
      <c r="M322" s="28">
        <f t="shared" si="28"/>
        <v>0</v>
      </c>
      <c r="N322" s="41">
        <f t="shared" si="29"/>
        <v>0</v>
      </c>
      <c r="O322" s="40">
        <f t="shared" si="34"/>
        <v>0</v>
      </c>
    </row>
    <row r="323" spans="2:15" ht="18" customHeight="1">
      <c r="B323" s="109" t="str">
        <f>IF('2.売上実績'!$B323="","",'2.売上実績'!$B323)</f>
        <v/>
      </c>
      <c r="C323" s="110" t="str">
        <f>IF('2.売上実績'!$C323="","",'2.売上実績'!$C323)</f>
        <v/>
      </c>
      <c r="D323" s="98" t="str">
        <f>IF(C323="","",VLOOKUP(C323,'4.製品一覧'!$B$4:$D$500,3,FALSE))</f>
        <v/>
      </c>
      <c r="E323" s="102">
        <f>IF(C323&lt;&gt;"",VLOOKUP(C323,'7.製品別原価'!$B$5:$J$500,8,FALSE),0)</f>
        <v>0</v>
      </c>
      <c r="F323" s="37">
        <f>IF(OR($K$2=0,K323=0),0,'1.全社費用'!$C$42/$K$2)</f>
        <v>0</v>
      </c>
      <c r="G323" s="37">
        <f t="shared" si="30"/>
        <v>0</v>
      </c>
      <c r="H323" s="38">
        <f t="shared" si="31"/>
        <v>0</v>
      </c>
      <c r="I323" s="39">
        <f t="shared" si="32"/>
        <v>0</v>
      </c>
      <c r="J323" s="40">
        <f t="shared" si="33"/>
        <v>0</v>
      </c>
      <c r="K323" s="111">
        <f>IF($B323="",0,'2.売上実績'!D323)</f>
        <v>0</v>
      </c>
      <c r="L323" s="111">
        <f>IF($B323="",0,'2.売上実績'!E323)</f>
        <v>0</v>
      </c>
      <c r="M323" s="28">
        <f t="shared" si="28"/>
        <v>0</v>
      </c>
      <c r="N323" s="41">
        <f t="shared" si="29"/>
        <v>0</v>
      </c>
      <c r="O323" s="40">
        <f t="shared" si="34"/>
        <v>0</v>
      </c>
    </row>
    <row r="324" spans="2:15" ht="18" customHeight="1">
      <c r="B324" s="109" t="str">
        <f>IF('2.売上実績'!$B324="","",'2.売上実績'!$B324)</f>
        <v/>
      </c>
      <c r="C324" s="110" t="str">
        <f>IF('2.売上実績'!$C324="","",'2.売上実績'!$C324)</f>
        <v/>
      </c>
      <c r="D324" s="98" t="str">
        <f>IF(C324="","",VLOOKUP(C324,'4.製品一覧'!$B$4:$D$500,3,FALSE))</f>
        <v/>
      </c>
      <c r="E324" s="102">
        <f>IF(C324&lt;&gt;"",VLOOKUP(C324,'7.製品別原価'!$B$5:$J$500,8,FALSE),0)</f>
        <v>0</v>
      </c>
      <c r="F324" s="37">
        <f>IF(OR($K$2=0,K324=0),0,'1.全社費用'!$C$42/$K$2)</f>
        <v>0</v>
      </c>
      <c r="G324" s="37">
        <f t="shared" si="30"/>
        <v>0</v>
      </c>
      <c r="H324" s="38">
        <f t="shared" si="31"/>
        <v>0</v>
      </c>
      <c r="I324" s="39">
        <f t="shared" si="32"/>
        <v>0</v>
      </c>
      <c r="J324" s="40">
        <f t="shared" si="33"/>
        <v>0</v>
      </c>
      <c r="K324" s="111">
        <f>IF($B324="",0,'2.売上実績'!D324)</f>
        <v>0</v>
      </c>
      <c r="L324" s="111">
        <f>IF($B324="",0,'2.売上実績'!E324)</f>
        <v>0</v>
      </c>
      <c r="M324" s="28">
        <f t="shared" ref="M324:M387" si="35">G324*K324</f>
        <v>0</v>
      </c>
      <c r="N324" s="41">
        <f t="shared" ref="N324:N387" si="36">L324-M324</f>
        <v>0</v>
      </c>
      <c r="O324" s="40">
        <f t="shared" si="34"/>
        <v>0</v>
      </c>
    </row>
    <row r="325" spans="2:15" ht="18" customHeight="1">
      <c r="B325" s="109" t="str">
        <f>IF('2.売上実績'!$B325="","",'2.売上実績'!$B325)</f>
        <v/>
      </c>
      <c r="C325" s="110" t="str">
        <f>IF('2.売上実績'!$C325="","",'2.売上実績'!$C325)</f>
        <v/>
      </c>
      <c r="D325" s="98" t="str">
        <f>IF(C325="","",VLOOKUP(C325,'4.製品一覧'!$B$4:$D$500,3,FALSE))</f>
        <v/>
      </c>
      <c r="E325" s="102">
        <f>IF(C325&lt;&gt;"",VLOOKUP(C325,'7.製品別原価'!$B$5:$J$500,8,FALSE),0)</f>
        <v>0</v>
      </c>
      <c r="F325" s="37">
        <f>IF(OR($K$2=0,K325=0),0,'1.全社費用'!$C$42/$K$2)</f>
        <v>0</v>
      </c>
      <c r="G325" s="37">
        <f t="shared" ref="G325:G388" si="37">SUM(D325:F325)</f>
        <v>0</v>
      </c>
      <c r="H325" s="38">
        <f t="shared" ref="H325:H388" si="38">IF(K325=0,0,L325/K325)</f>
        <v>0</v>
      </c>
      <c r="I325" s="39">
        <f t="shared" ref="I325:I388" si="39">IF(K325=0,0,N325/K325)</f>
        <v>0</v>
      </c>
      <c r="J325" s="40">
        <f t="shared" ref="J325:J388" si="40">O325</f>
        <v>0</v>
      </c>
      <c r="K325" s="111">
        <f>IF($B325="",0,'2.売上実績'!D325)</f>
        <v>0</v>
      </c>
      <c r="L325" s="111">
        <f>IF($B325="",0,'2.売上実績'!E325)</f>
        <v>0</v>
      </c>
      <c r="M325" s="28">
        <f t="shared" si="35"/>
        <v>0</v>
      </c>
      <c r="N325" s="41">
        <f t="shared" si="36"/>
        <v>0</v>
      </c>
      <c r="O325" s="40">
        <f t="shared" ref="O325:O388" si="41">IF(OR(N325=0,L325=0),0,N325/L325)</f>
        <v>0</v>
      </c>
    </row>
    <row r="326" spans="2:15" ht="18" customHeight="1">
      <c r="B326" s="109" t="str">
        <f>IF('2.売上実績'!$B326="","",'2.売上実績'!$B326)</f>
        <v/>
      </c>
      <c r="C326" s="110" t="str">
        <f>IF('2.売上実績'!$C326="","",'2.売上実績'!$C326)</f>
        <v/>
      </c>
      <c r="D326" s="98" t="str">
        <f>IF(C326="","",VLOOKUP(C326,'4.製品一覧'!$B$4:$D$500,3,FALSE))</f>
        <v/>
      </c>
      <c r="E326" s="102">
        <f>IF(C326&lt;&gt;"",VLOOKUP(C326,'7.製品別原価'!$B$5:$J$500,8,FALSE),0)</f>
        <v>0</v>
      </c>
      <c r="F326" s="37">
        <f>IF(OR($K$2=0,K326=0),0,'1.全社費用'!$C$42/$K$2)</f>
        <v>0</v>
      </c>
      <c r="G326" s="37">
        <f t="shared" si="37"/>
        <v>0</v>
      </c>
      <c r="H326" s="38">
        <f t="shared" si="38"/>
        <v>0</v>
      </c>
      <c r="I326" s="39">
        <f t="shared" si="39"/>
        <v>0</v>
      </c>
      <c r="J326" s="40">
        <f t="shared" si="40"/>
        <v>0</v>
      </c>
      <c r="K326" s="111">
        <f>IF($B326="",0,'2.売上実績'!D326)</f>
        <v>0</v>
      </c>
      <c r="L326" s="111">
        <f>IF($B326="",0,'2.売上実績'!E326)</f>
        <v>0</v>
      </c>
      <c r="M326" s="28">
        <f t="shared" si="35"/>
        <v>0</v>
      </c>
      <c r="N326" s="41">
        <f t="shared" si="36"/>
        <v>0</v>
      </c>
      <c r="O326" s="40">
        <f t="shared" si="41"/>
        <v>0</v>
      </c>
    </row>
    <row r="327" spans="2:15" ht="18" customHeight="1">
      <c r="B327" s="109" t="str">
        <f>IF('2.売上実績'!$B327="","",'2.売上実績'!$B327)</f>
        <v/>
      </c>
      <c r="C327" s="110" t="str">
        <f>IF('2.売上実績'!$C327="","",'2.売上実績'!$C327)</f>
        <v/>
      </c>
      <c r="D327" s="98" t="str">
        <f>IF(C327="","",VLOOKUP(C327,'4.製品一覧'!$B$4:$D$500,3,FALSE))</f>
        <v/>
      </c>
      <c r="E327" s="102">
        <f>IF(C327&lt;&gt;"",VLOOKUP(C327,'7.製品別原価'!$B$5:$J$500,8,FALSE),0)</f>
        <v>0</v>
      </c>
      <c r="F327" s="37">
        <f>IF(OR($K$2=0,K327=0),0,'1.全社費用'!$C$42/$K$2)</f>
        <v>0</v>
      </c>
      <c r="G327" s="37">
        <f t="shared" si="37"/>
        <v>0</v>
      </c>
      <c r="H327" s="38">
        <f t="shared" si="38"/>
        <v>0</v>
      </c>
      <c r="I327" s="39">
        <f t="shared" si="39"/>
        <v>0</v>
      </c>
      <c r="J327" s="40">
        <f t="shared" si="40"/>
        <v>0</v>
      </c>
      <c r="K327" s="111">
        <f>IF($B327="",0,'2.売上実績'!D327)</f>
        <v>0</v>
      </c>
      <c r="L327" s="111">
        <f>IF($B327="",0,'2.売上実績'!E327)</f>
        <v>0</v>
      </c>
      <c r="M327" s="28">
        <f t="shared" si="35"/>
        <v>0</v>
      </c>
      <c r="N327" s="41">
        <f t="shared" si="36"/>
        <v>0</v>
      </c>
      <c r="O327" s="40">
        <f t="shared" si="41"/>
        <v>0</v>
      </c>
    </row>
    <row r="328" spans="2:15" ht="18" customHeight="1">
      <c r="B328" s="109" t="str">
        <f>IF('2.売上実績'!$B328="","",'2.売上実績'!$B328)</f>
        <v/>
      </c>
      <c r="C328" s="110" t="str">
        <f>IF('2.売上実績'!$C328="","",'2.売上実績'!$C328)</f>
        <v/>
      </c>
      <c r="D328" s="98" t="str">
        <f>IF(C328="","",VLOOKUP(C328,'4.製品一覧'!$B$4:$D$500,3,FALSE))</f>
        <v/>
      </c>
      <c r="E328" s="102">
        <f>IF(C328&lt;&gt;"",VLOOKUP(C328,'7.製品別原価'!$B$5:$J$500,8,FALSE),0)</f>
        <v>0</v>
      </c>
      <c r="F328" s="37">
        <f>IF(OR($K$2=0,K328=0),0,'1.全社費用'!$C$42/$K$2)</f>
        <v>0</v>
      </c>
      <c r="G328" s="37">
        <f t="shared" si="37"/>
        <v>0</v>
      </c>
      <c r="H328" s="38">
        <f t="shared" si="38"/>
        <v>0</v>
      </c>
      <c r="I328" s="39">
        <f t="shared" si="39"/>
        <v>0</v>
      </c>
      <c r="J328" s="40">
        <f t="shared" si="40"/>
        <v>0</v>
      </c>
      <c r="K328" s="111">
        <f>IF($B328="",0,'2.売上実績'!D328)</f>
        <v>0</v>
      </c>
      <c r="L328" s="111">
        <f>IF($B328="",0,'2.売上実績'!E328)</f>
        <v>0</v>
      </c>
      <c r="M328" s="28">
        <f t="shared" si="35"/>
        <v>0</v>
      </c>
      <c r="N328" s="41">
        <f t="shared" si="36"/>
        <v>0</v>
      </c>
      <c r="O328" s="40">
        <f t="shared" si="41"/>
        <v>0</v>
      </c>
    </row>
    <row r="329" spans="2:15" ht="18" customHeight="1">
      <c r="B329" s="109" t="str">
        <f>IF('2.売上実績'!$B329="","",'2.売上実績'!$B329)</f>
        <v/>
      </c>
      <c r="C329" s="110" t="str">
        <f>IF('2.売上実績'!$C329="","",'2.売上実績'!$C329)</f>
        <v/>
      </c>
      <c r="D329" s="98" t="str">
        <f>IF(C329="","",VLOOKUP(C329,'4.製品一覧'!$B$4:$D$500,3,FALSE))</f>
        <v/>
      </c>
      <c r="E329" s="102">
        <f>IF(C329&lt;&gt;"",VLOOKUP(C329,'7.製品別原価'!$B$5:$J$500,8,FALSE),0)</f>
        <v>0</v>
      </c>
      <c r="F329" s="37">
        <f>IF(OR($K$2=0,K329=0),0,'1.全社費用'!$C$42/$K$2)</f>
        <v>0</v>
      </c>
      <c r="G329" s="37">
        <f t="shared" si="37"/>
        <v>0</v>
      </c>
      <c r="H329" s="38">
        <f t="shared" si="38"/>
        <v>0</v>
      </c>
      <c r="I329" s="39">
        <f t="shared" si="39"/>
        <v>0</v>
      </c>
      <c r="J329" s="40">
        <f t="shared" si="40"/>
        <v>0</v>
      </c>
      <c r="K329" s="111">
        <f>IF($B329="",0,'2.売上実績'!D329)</f>
        <v>0</v>
      </c>
      <c r="L329" s="111">
        <f>IF($B329="",0,'2.売上実績'!E329)</f>
        <v>0</v>
      </c>
      <c r="M329" s="28">
        <f t="shared" si="35"/>
        <v>0</v>
      </c>
      <c r="N329" s="41">
        <f t="shared" si="36"/>
        <v>0</v>
      </c>
      <c r="O329" s="40">
        <f t="shared" si="41"/>
        <v>0</v>
      </c>
    </row>
    <row r="330" spans="2:15" ht="18" customHeight="1">
      <c r="B330" s="109" t="str">
        <f>IF('2.売上実績'!$B330="","",'2.売上実績'!$B330)</f>
        <v/>
      </c>
      <c r="C330" s="110" t="str">
        <f>IF('2.売上実績'!$C330="","",'2.売上実績'!$C330)</f>
        <v/>
      </c>
      <c r="D330" s="98" t="str">
        <f>IF(C330="","",VLOOKUP(C330,'4.製品一覧'!$B$4:$D$500,3,FALSE))</f>
        <v/>
      </c>
      <c r="E330" s="102">
        <f>IF(C330&lt;&gt;"",VLOOKUP(C330,'7.製品別原価'!$B$5:$J$500,8,FALSE),0)</f>
        <v>0</v>
      </c>
      <c r="F330" s="37">
        <f>IF(OR($K$2=0,K330=0),0,'1.全社費用'!$C$42/$K$2)</f>
        <v>0</v>
      </c>
      <c r="G330" s="37">
        <f t="shared" si="37"/>
        <v>0</v>
      </c>
      <c r="H330" s="38">
        <f t="shared" si="38"/>
        <v>0</v>
      </c>
      <c r="I330" s="39">
        <f t="shared" si="39"/>
        <v>0</v>
      </c>
      <c r="J330" s="40">
        <f t="shared" si="40"/>
        <v>0</v>
      </c>
      <c r="K330" s="111">
        <f>IF($B330="",0,'2.売上実績'!D330)</f>
        <v>0</v>
      </c>
      <c r="L330" s="111">
        <f>IF($B330="",0,'2.売上実績'!E330)</f>
        <v>0</v>
      </c>
      <c r="M330" s="28">
        <f t="shared" si="35"/>
        <v>0</v>
      </c>
      <c r="N330" s="41">
        <f t="shared" si="36"/>
        <v>0</v>
      </c>
      <c r="O330" s="40">
        <f t="shared" si="41"/>
        <v>0</v>
      </c>
    </row>
    <row r="331" spans="2:15" ht="18" customHeight="1">
      <c r="B331" s="109" t="str">
        <f>IF('2.売上実績'!$B331="","",'2.売上実績'!$B331)</f>
        <v/>
      </c>
      <c r="C331" s="110" t="str">
        <f>IF('2.売上実績'!$C331="","",'2.売上実績'!$C331)</f>
        <v/>
      </c>
      <c r="D331" s="98" t="str">
        <f>IF(C331="","",VLOOKUP(C331,'4.製品一覧'!$B$4:$D$500,3,FALSE))</f>
        <v/>
      </c>
      <c r="E331" s="102">
        <f>IF(C331&lt;&gt;"",VLOOKUP(C331,'7.製品別原価'!$B$5:$J$500,8,FALSE),0)</f>
        <v>0</v>
      </c>
      <c r="F331" s="37">
        <f>IF(OR($K$2=0,K331=0),0,'1.全社費用'!$C$42/$K$2)</f>
        <v>0</v>
      </c>
      <c r="G331" s="37">
        <f t="shared" si="37"/>
        <v>0</v>
      </c>
      <c r="H331" s="38">
        <f t="shared" si="38"/>
        <v>0</v>
      </c>
      <c r="I331" s="39">
        <f t="shared" si="39"/>
        <v>0</v>
      </c>
      <c r="J331" s="40">
        <f t="shared" si="40"/>
        <v>0</v>
      </c>
      <c r="K331" s="111">
        <f>IF($B331="",0,'2.売上実績'!D331)</f>
        <v>0</v>
      </c>
      <c r="L331" s="111">
        <f>IF($B331="",0,'2.売上実績'!E331)</f>
        <v>0</v>
      </c>
      <c r="M331" s="28">
        <f t="shared" si="35"/>
        <v>0</v>
      </c>
      <c r="N331" s="41">
        <f t="shared" si="36"/>
        <v>0</v>
      </c>
      <c r="O331" s="40">
        <f t="shared" si="41"/>
        <v>0</v>
      </c>
    </row>
    <row r="332" spans="2:15" ht="18" customHeight="1">
      <c r="B332" s="109" t="str">
        <f>IF('2.売上実績'!$B332="","",'2.売上実績'!$B332)</f>
        <v/>
      </c>
      <c r="C332" s="110" t="str">
        <f>IF('2.売上実績'!$C332="","",'2.売上実績'!$C332)</f>
        <v/>
      </c>
      <c r="D332" s="98" t="str">
        <f>IF(C332="","",VLOOKUP(C332,'4.製品一覧'!$B$4:$D$500,3,FALSE))</f>
        <v/>
      </c>
      <c r="E332" s="102">
        <f>IF(C332&lt;&gt;"",VLOOKUP(C332,'7.製品別原価'!$B$5:$J$500,8,FALSE),0)</f>
        <v>0</v>
      </c>
      <c r="F332" s="37">
        <f>IF(OR($K$2=0,K332=0),0,'1.全社費用'!$C$42/$K$2)</f>
        <v>0</v>
      </c>
      <c r="G332" s="37">
        <f t="shared" si="37"/>
        <v>0</v>
      </c>
      <c r="H332" s="38">
        <f t="shared" si="38"/>
        <v>0</v>
      </c>
      <c r="I332" s="39">
        <f t="shared" si="39"/>
        <v>0</v>
      </c>
      <c r="J332" s="40">
        <f t="shared" si="40"/>
        <v>0</v>
      </c>
      <c r="K332" s="111">
        <f>IF($B332="",0,'2.売上実績'!D332)</f>
        <v>0</v>
      </c>
      <c r="L332" s="111">
        <f>IF($B332="",0,'2.売上実績'!E332)</f>
        <v>0</v>
      </c>
      <c r="M332" s="28">
        <f t="shared" si="35"/>
        <v>0</v>
      </c>
      <c r="N332" s="41">
        <f t="shared" si="36"/>
        <v>0</v>
      </c>
      <c r="O332" s="40">
        <f t="shared" si="41"/>
        <v>0</v>
      </c>
    </row>
    <row r="333" spans="2:15" ht="18" customHeight="1">
      <c r="B333" s="109" t="str">
        <f>IF('2.売上実績'!$B333="","",'2.売上実績'!$B333)</f>
        <v/>
      </c>
      <c r="C333" s="110" t="str">
        <f>IF('2.売上実績'!$C333="","",'2.売上実績'!$C333)</f>
        <v/>
      </c>
      <c r="D333" s="98" t="str">
        <f>IF(C333="","",VLOOKUP(C333,'4.製品一覧'!$B$4:$D$500,3,FALSE))</f>
        <v/>
      </c>
      <c r="E333" s="102">
        <f>IF(C333&lt;&gt;"",VLOOKUP(C333,'7.製品別原価'!$B$5:$J$500,8,FALSE),0)</f>
        <v>0</v>
      </c>
      <c r="F333" s="37">
        <f>IF(OR($K$2=0,K333=0),0,'1.全社費用'!$C$42/$K$2)</f>
        <v>0</v>
      </c>
      <c r="G333" s="37">
        <f t="shared" si="37"/>
        <v>0</v>
      </c>
      <c r="H333" s="38">
        <f t="shared" si="38"/>
        <v>0</v>
      </c>
      <c r="I333" s="39">
        <f t="shared" si="39"/>
        <v>0</v>
      </c>
      <c r="J333" s="40">
        <f t="shared" si="40"/>
        <v>0</v>
      </c>
      <c r="K333" s="111">
        <f>IF($B333="",0,'2.売上実績'!D333)</f>
        <v>0</v>
      </c>
      <c r="L333" s="111">
        <f>IF($B333="",0,'2.売上実績'!E333)</f>
        <v>0</v>
      </c>
      <c r="M333" s="28">
        <f t="shared" si="35"/>
        <v>0</v>
      </c>
      <c r="N333" s="41">
        <f t="shared" si="36"/>
        <v>0</v>
      </c>
      <c r="O333" s="40">
        <f t="shared" si="41"/>
        <v>0</v>
      </c>
    </row>
    <row r="334" spans="2:15" ht="18" customHeight="1">
      <c r="B334" s="109" t="str">
        <f>IF('2.売上実績'!$B334="","",'2.売上実績'!$B334)</f>
        <v/>
      </c>
      <c r="C334" s="110" t="str">
        <f>IF('2.売上実績'!$C334="","",'2.売上実績'!$C334)</f>
        <v/>
      </c>
      <c r="D334" s="98" t="str">
        <f>IF(C334="","",VLOOKUP(C334,'4.製品一覧'!$B$4:$D$500,3,FALSE))</f>
        <v/>
      </c>
      <c r="E334" s="102">
        <f>IF(C334&lt;&gt;"",VLOOKUP(C334,'7.製品別原価'!$B$5:$J$500,8,FALSE),0)</f>
        <v>0</v>
      </c>
      <c r="F334" s="37">
        <f>IF(OR($K$2=0,K334=0),0,'1.全社費用'!$C$42/$K$2)</f>
        <v>0</v>
      </c>
      <c r="G334" s="37">
        <f t="shared" si="37"/>
        <v>0</v>
      </c>
      <c r="H334" s="38">
        <f t="shared" si="38"/>
        <v>0</v>
      </c>
      <c r="I334" s="39">
        <f t="shared" si="39"/>
        <v>0</v>
      </c>
      <c r="J334" s="40">
        <f t="shared" si="40"/>
        <v>0</v>
      </c>
      <c r="K334" s="111">
        <f>IF($B334="",0,'2.売上実績'!D334)</f>
        <v>0</v>
      </c>
      <c r="L334" s="111">
        <f>IF($B334="",0,'2.売上実績'!E334)</f>
        <v>0</v>
      </c>
      <c r="M334" s="28">
        <f t="shared" si="35"/>
        <v>0</v>
      </c>
      <c r="N334" s="41">
        <f t="shared" si="36"/>
        <v>0</v>
      </c>
      <c r="O334" s="40">
        <f t="shared" si="41"/>
        <v>0</v>
      </c>
    </row>
    <row r="335" spans="2:15" ht="18" customHeight="1">
      <c r="B335" s="109" t="str">
        <f>IF('2.売上実績'!$B335="","",'2.売上実績'!$B335)</f>
        <v/>
      </c>
      <c r="C335" s="110" t="str">
        <f>IF('2.売上実績'!$C335="","",'2.売上実績'!$C335)</f>
        <v/>
      </c>
      <c r="D335" s="98" t="str">
        <f>IF(C335="","",VLOOKUP(C335,'4.製品一覧'!$B$4:$D$500,3,FALSE))</f>
        <v/>
      </c>
      <c r="E335" s="102">
        <f>IF(C335&lt;&gt;"",VLOOKUP(C335,'7.製品別原価'!$B$5:$J$500,8,FALSE),0)</f>
        <v>0</v>
      </c>
      <c r="F335" s="37">
        <f>IF(OR($K$2=0,K335=0),0,'1.全社費用'!$C$42/$K$2)</f>
        <v>0</v>
      </c>
      <c r="G335" s="37">
        <f t="shared" si="37"/>
        <v>0</v>
      </c>
      <c r="H335" s="38">
        <f t="shared" si="38"/>
        <v>0</v>
      </c>
      <c r="I335" s="39">
        <f t="shared" si="39"/>
        <v>0</v>
      </c>
      <c r="J335" s="40">
        <f t="shared" si="40"/>
        <v>0</v>
      </c>
      <c r="K335" s="111">
        <f>IF($B335="",0,'2.売上実績'!D335)</f>
        <v>0</v>
      </c>
      <c r="L335" s="111">
        <f>IF($B335="",0,'2.売上実績'!E335)</f>
        <v>0</v>
      </c>
      <c r="M335" s="28">
        <f t="shared" si="35"/>
        <v>0</v>
      </c>
      <c r="N335" s="41">
        <f t="shared" si="36"/>
        <v>0</v>
      </c>
      <c r="O335" s="40">
        <f t="shared" si="41"/>
        <v>0</v>
      </c>
    </row>
    <row r="336" spans="2:15" ht="18" customHeight="1">
      <c r="B336" s="109" t="str">
        <f>IF('2.売上実績'!$B336="","",'2.売上実績'!$B336)</f>
        <v/>
      </c>
      <c r="C336" s="110" t="str">
        <f>IF('2.売上実績'!$C336="","",'2.売上実績'!$C336)</f>
        <v/>
      </c>
      <c r="D336" s="98" t="str">
        <f>IF(C336="","",VLOOKUP(C336,'4.製品一覧'!$B$4:$D$500,3,FALSE))</f>
        <v/>
      </c>
      <c r="E336" s="102">
        <f>IF(C336&lt;&gt;"",VLOOKUP(C336,'7.製品別原価'!$B$5:$J$500,8,FALSE),0)</f>
        <v>0</v>
      </c>
      <c r="F336" s="37">
        <f>IF(OR($K$2=0,K336=0),0,'1.全社費用'!$C$42/$K$2)</f>
        <v>0</v>
      </c>
      <c r="G336" s="37">
        <f t="shared" si="37"/>
        <v>0</v>
      </c>
      <c r="H336" s="38">
        <f t="shared" si="38"/>
        <v>0</v>
      </c>
      <c r="I336" s="39">
        <f t="shared" si="39"/>
        <v>0</v>
      </c>
      <c r="J336" s="40">
        <f t="shared" si="40"/>
        <v>0</v>
      </c>
      <c r="K336" s="111">
        <f>IF($B336="",0,'2.売上実績'!D336)</f>
        <v>0</v>
      </c>
      <c r="L336" s="111">
        <f>IF($B336="",0,'2.売上実績'!E336)</f>
        <v>0</v>
      </c>
      <c r="M336" s="28">
        <f t="shared" si="35"/>
        <v>0</v>
      </c>
      <c r="N336" s="41">
        <f t="shared" si="36"/>
        <v>0</v>
      </c>
      <c r="O336" s="40">
        <f t="shared" si="41"/>
        <v>0</v>
      </c>
    </row>
    <row r="337" spans="2:15" ht="18" customHeight="1">
      <c r="B337" s="109" t="str">
        <f>IF('2.売上実績'!$B337="","",'2.売上実績'!$B337)</f>
        <v/>
      </c>
      <c r="C337" s="110" t="str">
        <f>IF('2.売上実績'!$C337="","",'2.売上実績'!$C337)</f>
        <v/>
      </c>
      <c r="D337" s="98" t="str">
        <f>IF(C337="","",VLOOKUP(C337,'4.製品一覧'!$B$4:$D$500,3,FALSE))</f>
        <v/>
      </c>
      <c r="E337" s="102">
        <f>IF(C337&lt;&gt;"",VLOOKUP(C337,'7.製品別原価'!$B$5:$J$500,8,FALSE),0)</f>
        <v>0</v>
      </c>
      <c r="F337" s="37">
        <f>IF(OR($K$2=0,K337=0),0,'1.全社費用'!$C$42/$K$2)</f>
        <v>0</v>
      </c>
      <c r="G337" s="37">
        <f t="shared" si="37"/>
        <v>0</v>
      </c>
      <c r="H337" s="38">
        <f t="shared" si="38"/>
        <v>0</v>
      </c>
      <c r="I337" s="39">
        <f t="shared" si="39"/>
        <v>0</v>
      </c>
      <c r="J337" s="40">
        <f t="shared" si="40"/>
        <v>0</v>
      </c>
      <c r="K337" s="111">
        <f>IF($B337="",0,'2.売上実績'!D337)</f>
        <v>0</v>
      </c>
      <c r="L337" s="111">
        <f>IF($B337="",0,'2.売上実績'!E337)</f>
        <v>0</v>
      </c>
      <c r="M337" s="28">
        <f t="shared" si="35"/>
        <v>0</v>
      </c>
      <c r="N337" s="41">
        <f t="shared" si="36"/>
        <v>0</v>
      </c>
      <c r="O337" s="40">
        <f t="shared" si="41"/>
        <v>0</v>
      </c>
    </row>
    <row r="338" spans="2:15" ht="18" customHeight="1">
      <c r="B338" s="109" t="str">
        <f>IF('2.売上実績'!$B338="","",'2.売上実績'!$B338)</f>
        <v/>
      </c>
      <c r="C338" s="110" t="str">
        <f>IF('2.売上実績'!$C338="","",'2.売上実績'!$C338)</f>
        <v/>
      </c>
      <c r="D338" s="98" t="str">
        <f>IF(C338="","",VLOOKUP(C338,'4.製品一覧'!$B$4:$D$500,3,FALSE))</f>
        <v/>
      </c>
      <c r="E338" s="102">
        <f>IF(C338&lt;&gt;"",VLOOKUP(C338,'7.製品別原価'!$B$5:$J$500,8,FALSE),0)</f>
        <v>0</v>
      </c>
      <c r="F338" s="37">
        <f>IF(OR($K$2=0,K338=0),0,'1.全社費用'!$C$42/$K$2)</f>
        <v>0</v>
      </c>
      <c r="G338" s="37">
        <f t="shared" si="37"/>
        <v>0</v>
      </c>
      <c r="H338" s="38">
        <f t="shared" si="38"/>
        <v>0</v>
      </c>
      <c r="I338" s="39">
        <f t="shared" si="39"/>
        <v>0</v>
      </c>
      <c r="J338" s="40">
        <f t="shared" si="40"/>
        <v>0</v>
      </c>
      <c r="K338" s="111">
        <f>IF($B338="",0,'2.売上実績'!D338)</f>
        <v>0</v>
      </c>
      <c r="L338" s="111">
        <f>IF($B338="",0,'2.売上実績'!E338)</f>
        <v>0</v>
      </c>
      <c r="M338" s="28">
        <f t="shared" si="35"/>
        <v>0</v>
      </c>
      <c r="N338" s="41">
        <f t="shared" si="36"/>
        <v>0</v>
      </c>
      <c r="O338" s="40">
        <f t="shared" si="41"/>
        <v>0</v>
      </c>
    </row>
    <row r="339" spans="2:15" ht="18" customHeight="1">
      <c r="B339" s="109" t="str">
        <f>IF('2.売上実績'!$B339="","",'2.売上実績'!$B339)</f>
        <v/>
      </c>
      <c r="C339" s="110" t="str">
        <f>IF('2.売上実績'!$C339="","",'2.売上実績'!$C339)</f>
        <v/>
      </c>
      <c r="D339" s="98" t="str">
        <f>IF(C339="","",VLOOKUP(C339,'4.製品一覧'!$B$4:$D$500,3,FALSE))</f>
        <v/>
      </c>
      <c r="E339" s="102">
        <f>IF(C339&lt;&gt;"",VLOOKUP(C339,'7.製品別原価'!$B$5:$J$500,8,FALSE),0)</f>
        <v>0</v>
      </c>
      <c r="F339" s="37">
        <f>IF(OR($K$2=0,K339=0),0,'1.全社費用'!$C$42/$K$2)</f>
        <v>0</v>
      </c>
      <c r="G339" s="37">
        <f t="shared" si="37"/>
        <v>0</v>
      </c>
      <c r="H339" s="38">
        <f t="shared" si="38"/>
        <v>0</v>
      </c>
      <c r="I339" s="39">
        <f t="shared" si="39"/>
        <v>0</v>
      </c>
      <c r="J339" s="40">
        <f t="shared" si="40"/>
        <v>0</v>
      </c>
      <c r="K339" s="111">
        <f>IF($B339="",0,'2.売上実績'!D339)</f>
        <v>0</v>
      </c>
      <c r="L339" s="111">
        <f>IF($B339="",0,'2.売上実績'!E339)</f>
        <v>0</v>
      </c>
      <c r="M339" s="28">
        <f t="shared" si="35"/>
        <v>0</v>
      </c>
      <c r="N339" s="41">
        <f t="shared" si="36"/>
        <v>0</v>
      </c>
      <c r="O339" s="40">
        <f t="shared" si="41"/>
        <v>0</v>
      </c>
    </row>
    <row r="340" spans="2:15" ht="18" customHeight="1">
      <c r="B340" s="109" t="str">
        <f>IF('2.売上実績'!$B340="","",'2.売上実績'!$B340)</f>
        <v/>
      </c>
      <c r="C340" s="110" t="str">
        <f>IF('2.売上実績'!$C340="","",'2.売上実績'!$C340)</f>
        <v/>
      </c>
      <c r="D340" s="98" t="str">
        <f>IF(C340="","",VLOOKUP(C340,'4.製品一覧'!$B$4:$D$500,3,FALSE))</f>
        <v/>
      </c>
      <c r="E340" s="102">
        <f>IF(C340&lt;&gt;"",VLOOKUP(C340,'7.製品別原価'!$B$5:$J$500,8,FALSE),0)</f>
        <v>0</v>
      </c>
      <c r="F340" s="37">
        <f>IF(OR($K$2=0,K340=0),0,'1.全社費用'!$C$42/$K$2)</f>
        <v>0</v>
      </c>
      <c r="G340" s="37">
        <f t="shared" si="37"/>
        <v>0</v>
      </c>
      <c r="H340" s="38">
        <f t="shared" si="38"/>
        <v>0</v>
      </c>
      <c r="I340" s="39">
        <f t="shared" si="39"/>
        <v>0</v>
      </c>
      <c r="J340" s="40">
        <f t="shared" si="40"/>
        <v>0</v>
      </c>
      <c r="K340" s="111">
        <f>IF($B340="",0,'2.売上実績'!D340)</f>
        <v>0</v>
      </c>
      <c r="L340" s="111">
        <f>IF($B340="",0,'2.売上実績'!E340)</f>
        <v>0</v>
      </c>
      <c r="M340" s="28">
        <f t="shared" si="35"/>
        <v>0</v>
      </c>
      <c r="N340" s="41">
        <f t="shared" si="36"/>
        <v>0</v>
      </c>
      <c r="O340" s="40">
        <f t="shared" si="41"/>
        <v>0</v>
      </c>
    </row>
    <row r="341" spans="2:15" ht="18" customHeight="1">
      <c r="B341" s="109" t="str">
        <f>IF('2.売上実績'!$B341="","",'2.売上実績'!$B341)</f>
        <v/>
      </c>
      <c r="C341" s="110" t="str">
        <f>IF('2.売上実績'!$C341="","",'2.売上実績'!$C341)</f>
        <v/>
      </c>
      <c r="D341" s="98" t="str">
        <f>IF(C341="","",VLOOKUP(C341,'4.製品一覧'!$B$4:$D$500,3,FALSE))</f>
        <v/>
      </c>
      <c r="E341" s="102">
        <f>IF(C341&lt;&gt;"",VLOOKUP(C341,'7.製品別原価'!$B$5:$J$500,8,FALSE),0)</f>
        <v>0</v>
      </c>
      <c r="F341" s="37">
        <f>IF(OR($K$2=0,K341=0),0,'1.全社費用'!$C$42/$K$2)</f>
        <v>0</v>
      </c>
      <c r="G341" s="37">
        <f t="shared" si="37"/>
        <v>0</v>
      </c>
      <c r="H341" s="38">
        <f t="shared" si="38"/>
        <v>0</v>
      </c>
      <c r="I341" s="39">
        <f t="shared" si="39"/>
        <v>0</v>
      </c>
      <c r="J341" s="40">
        <f t="shared" si="40"/>
        <v>0</v>
      </c>
      <c r="K341" s="111">
        <f>IF($B341="",0,'2.売上実績'!D341)</f>
        <v>0</v>
      </c>
      <c r="L341" s="111">
        <f>IF($B341="",0,'2.売上実績'!E341)</f>
        <v>0</v>
      </c>
      <c r="M341" s="28">
        <f t="shared" si="35"/>
        <v>0</v>
      </c>
      <c r="N341" s="41">
        <f t="shared" si="36"/>
        <v>0</v>
      </c>
      <c r="O341" s="40">
        <f t="shared" si="41"/>
        <v>0</v>
      </c>
    </row>
    <row r="342" spans="2:15" ht="18" customHeight="1">
      <c r="B342" s="109" t="str">
        <f>IF('2.売上実績'!$B342="","",'2.売上実績'!$B342)</f>
        <v/>
      </c>
      <c r="C342" s="110" t="str">
        <f>IF('2.売上実績'!$C342="","",'2.売上実績'!$C342)</f>
        <v/>
      </c>
      <c r="D342" s="98" t="str">
        <f>IF(C342="","",VLOOKUP(C342,'4.製品一覧'!$B$4:$D$500,3,FALSE))</f>
        <v/>
      </c>
      <c r="E342" s="102">
        <f>IF(C342&lt;&gt;"",VLOOKUP(C342,'7.製品別原価'!$B$5:$J$500,8,FALSE),0)</f>
        <v>0</v>
      </c>
      <c r="F342" s="37">
        <f>IF(OR($K$2=0,K342=0),0,'1.全社費用'!$C$42/$K$2)</f>
        <v>0</v>
      </c>
      <c r="G342" s="37">
        <f t="shared" si="37"/>
        <v>0</v>
      </c>
      <c r="H342" s="38">
        <f t="shared" si="38"/>
        <v>0</v>
      </c>
      <c r="I342" s="39">
        <f t="shared" si="39"/>
        <v>0</v>
      </c>
      <c r="J342" s="40">
        <f t="shared" si="40"/>
        <v>0</v>
      </c>
      <c r="K342" s="111">
        <f>IF($B342="",0,'2.売上実績'!D342)</f>
        <v>0</v>
      </c>
      <c r="L342" s="111">
        <f>IF($B342="",0,'2.売上実績'!E342)</f>
        <v>0</v>
      </c>
      <c r="M342" s="28">
        <f t="shared" si="35"/>
        <v>0</v>
      </c>
      <c r="N342" s="41">
        <f t="shared" si="36"/>
        <v>0</v>
      </c>
      <c r="O342" s="40">
        <f t="shared" si="41"/>
        <v>0</v>
      </c>
    </row>
    <row r="343" spans="2:15" ht="18" customHeight="1">
      <c r="B343" s="109" t="str">
        <f>IF('2.売上実績'!$B343="","",'2.売上実績'!$B343)</f>
        <v/>
      </c>
      <c r="C343" s="110" t="str">
        <f>IF('2.売上実績'!$C343="","",'2.売上実績'!$C343)</f>
        <v/>
      </c>
      <c r="D343" s="98" t="str">
        <f>IF(C343="","",VLOOKUP(C343,'4.製品一覧'!$B$4:$D$500,3,FALSE))</f>
        <v/>
      </c>
      <c r="E343" s="102">
        <f>IF(C343&lt;&gt;"",VLOOKUP(C343,'7.製品別原価'!$B$5:$J$500,8,FALSE),0)</f>
        <v>0</v>
      </c>
      <c r="F343" s="37">
        <f>IF(OR($K$2=0,K343=0),0,'1.全社費用'!$C$42/$K$2)</f>
        <v>0</v>
      </c>
      <c r="G343" s="37">
        <f t="shared" si="37"/>
        <v>0</v>
      </c>
      <c r="H343" s="38">
        <f t="shared" si="38"/>
        <v>0</v>
      </c>
      <c r="I343" s="39">
        <f t="shared" si="39"/>
        <v>0</v>
      </c>
      <c r="J343" s="40">
        <f t="shared" si="40"/>
        <v>0</v>
      </c>
      <c r="K343" s="111">
        <f>IF($B343="",0,'2.売上実績'!D343)</f>
        <v>0</v>
      </c>
      <c r="L343" s="111">
        <f>IF($B343="",0,'2.売上実績'!E343)</f>
        <v>0</v>
      </c>
      <c r="M343" s="28">
        <f t="shared" si="35"/>
        <v>0</v>
      </c>
      <c r="N343" s="41">
        <f t="shared" si="36"/>
        <v>0</v>
      </c>
      <c r="O343" s="40">
        <f t="shared" si="41"/>
        <v>0</v>
      </c>
    </row>
    <row r="344" spans="2:15" ht="18" customHeight="1">
      <c r="B344" s="109" t="str">
        <f>IF('2.売上実績'!$B344="","",'2.売上実績'!$B344)</f>
        <v/>
      </c>
      <c r="C344" s="110" t="str">
        <f>IF('2.売上実績'!$C344="","",'2.売上実績'!$C344)</f>
        <v/>
      </c>
      <c r="D344" s="98" t="str">
        <f>IF(C344="","",VLOOKUP(C344,'4.製品一覧'!$B$4:$D$500,3,FALSE))</f>
        <v/>
      </c>
      <c r="E344" s="102">
        <f>IF(C344&lt;&gt;"",VLOOKUP(C344,'7.製品別原価'!$B$5:$J$500,8,FALSE),0)</f>
        <v>0</v>
      </c>
      <c r="F344" s="37">
        <f>IF(OR($K$2=0,K344=0),0,'1.全社費用'!$C$42/$K$2)</f>
        <v>0</v>
      </c>
      <c r="G344" s="37">
        <f t="shared" si="37"/>
        <v>0</v>
      </c>
      <c r="H344" s="38">
        <f t="shared" si="38"/>
        <v>0</v>
      </c>
      <c r="I344" s="39">
        <f t="shared" si="39"/>
        <v>0</v>
      </c>
      <c r="J344" s="40">
        <f t="shared" si="40"/>
        <v>0</v>
      </c>
      <c r="K344" s="111">
        <f>IF($B344="",0,'2.売上実績'!D344)</f>
        <v>0</v>
      </c>
      <c r="L344" s="111">
        <f>IF($B344="",0,'2.売上実績'!E344)</f>
        <v>0</v>
      </c>
      <c r="M344" s="28">
        <f t="shared" si="35"/>
        <v>0</v>
      </c>
      <c r="N344" s="41">
        <f t="shared" si="36"/>
        <v>0</v>
      </c>
      <c r="O344" s="40">
        <f t="shared" si="41"/>
        <v>0</v>
      </c>
    </row>
    <row r="345" spans="2:15" ht="18" customHeight="1">
      <c r="B345" s="109" t="str">
        <f>IF('2.売上実績'!$B345="","",'2.売上実績'!$B345)</f>
        <v/>
      </c>
      <c r="C345" s="110" t="str">
        <f>IF('2.売上実績'!$C345="","",'2.売上実績'!$C345)</f>
        <v/>
      </c>
      <c r="D345" s="98" t="str">
        <f>IF(C345="","",VLOOKUP(C345,'4.製品一覧'!$B$4:$D$500,3,FALSE))</f>
        <v/>
      </c>
      <c r="E345" s="102">
        <f>IF(C345&lt;&gt;"",VLOOKUP(C345,'7.製品別原価'!$B$5:$J$500,8,FALSE),0)</f>
        <v>0</v>
      </c>
      <c r="F345" s="37">
        <f>IF(OR($K$2=0,K345=0),0,'1.全社費用'!$C$42/$K$2)</f>
        <v>0</v>
      </c>
      <c r="G345" s="37">
        <f t="shared" si="37"/>
        <v>0</v>
      </c>
      <c r="H345" s="38">
        <f t="shared" si="38"/>
        <v>0</v>
      </c>
      <c r="I345" s="39">
        <f t="shared" si="39"/>
        <v>0</v>
      </c>
      <c r="J345" s="40">
        <f t="shared" si="40"/>
        <v>0</v>
      </c>
      <c r="K345" s="111">
        <f>IF($B345="",0,'2.売上実績'!D345)</f>
        <v>0</v>
      </c>
      <c r="L345" s="111">
        <f>IF($B345="",0,'2.売上実績'!E345)</f>
        <v>0</v>
      </c>
      <c r="M345" s="28">
        <f t="shared" si="35"/>
        <v>0</v>
      </c>
      <c r="N345" s="41">
        <f t="shared" si="36"/>
        <v>0</v>
      </c>
      <c r="O345" s="40">
        <f t="shared" si="41"/>
        <v>0</v>
      </c>
    </row>
    <row r="346" spans="2:15" ht="18" customHeight="1">
      <c r="B346" s="109" t="str">
        <f>IF('2.売上実績'!$B346="","",'2.売上実績'!$B346)</f>
        <v/>
      </c>
      <c r="C346" s="110" t="str">
        <f>IF('2.売上実績'!$C346="","",'2.売上実績'!$C346)</f>
        <v/>
      </c>
      <c r="D346" s="98" t="str">
        <f>IF(C346="","",VLOOKUP(C346,'4.製品一覧'!$B$4:$D$500,3,FALSE))</f>
        <v/>
      </c>
      <c r="E346" s="102">
        <f>IF(C346&lt;&gt;"",VLOOKUP(C346,'7.製品別原価'!$B$5:$J$500,8,FALSE),0)</f>
        <v>0</v>
      </c>
      <c r="F346" s="37">
        <f>IF(OR($K$2=0,K346=0),0,'1.全社費用'!$C$42/$K$2)</f>
        <v>0</v>
      </c>
      <c r="G346" s="37">
        <f t="shared" si="37"/>
        <v>0</v>
      </c>
      <c r="H346" s="38">
        <f t="shared" si="38"/>
        <v>0</v>
      </c>
      <c r="I346" s="39">
        <f t="shared" si="39"/>
        <v>0</v>
      </c>
      <c r="J346" s="40">
        <f t="shared" si="40"/>
        <v>0</v>
      </c>
      <c r="K346" s="111">
        <f>IF($B346="",0,'2.売上実績'!D346)</f>
        <v>0</v>
      </c>
      <c r="L346" s="111">
        <f>IF($B346="",0,'2.売上実績'!E346)</f>
        <v>0</v>
      </c>
      <c r="M346" s="28">
        <f t="shared" si="35"/>
        <v>0</v>
      </c>
      <c r="N346" s="41">
        <f t="shared" si="36"/>
        <v>0</v>
      </c>
      <c r="O346" s="40">
        <f t="shared" si="41"/>
        <v>0</v>
      </c>
    </row>
    <row r="347" spans="2:15" ht="18" customHeight="1">
      <c r="B347" s="109" t="str">
        <f>IF('2.売上実績'!$B347="","",'2.売上実績'!$B347)</f>
        <v/>
      </c>
      <c r="C347" s="110" t="str">
        <f>IF('2.売上実績'!$C347="","",'2.売上実績'!$C347)</f>
        <v/>
      </c>
      <c r="D347" s="98" t="str">
        <f>IF(C347="","",VLOOKUP(C347,'4.製品一覧'!$B$4:$D$500,3,FALSE))</f>
        <v/>
      </c>
      <c r="E347" s="102">
        <f>IF(C347&lt;&gt;"",VLOOKUP(C347,'7.製品別原価'!$B$5:$J$500,8,FALSE),0)</f>
        <v>0</v>
      </c>
      <c r="F347" s="37">
        <f>IF(OR($K$2=0,K347=0),0,'1.全社費用'!$C$42/$K$2)</f>
        <v>0</v>
      </c>
      <c r="G347" s="37">
        <f t="shared" si="37"/>
        <v>0</v>
      </c>
      <c r="H347" s="38">
        <f t="shared" si="38"/>
        <v>0</v>
      </c>
      <c r="I347" s="39">
        <f t="shared" si="39"/>
        <v>0</v>
      </c>
      <c r="J347" s="40">
        <f t="shared" si="40"/>
        <v>0</v>
      </c>
      <c r="K347" s="111">
        <f>IF($B347="",0,'2.売上実績'!D347)</f>
        <v>0</v>
      </c>
      <c r="L347" s="111">
        <f>IF($B347="",0,'2.売上実績'!E347)</f>
        <v>0</v>
      </c>
      <c r="M347" s="28">
        <f t="shared" si="35"/>
        <v>0</v>
      </c>
      <c r="N347" s="41">
        <f t="shared" si="36"/>
        <v>0</v>
      </c>
      <c r="O347" s="40">
        <f t="shared" si="41"/>
        <v>0</v>
      </c>
    </row>
    <row r="348" spans="2:15" ht="18" customHeight="1">
      <c r="B348" s="109" t="str">
        <f>IF('2.売上実績'!$B348="","",'2.売上実績'!$B348)</f>
        <v/>
      </c>
      <c r="C348" s="110" t="str">
        <f>IF('2.売上実績'!$C348="","",'2.売上実績'!$C348)</f>
        <v/>
      </c>
      <c r="D348" s="98" t="str">
        <f>IF(C348="","",VLOOKUP(C348,'4.製品一覧'!$B$4:$D$500,3,FALSE))</f>
        <v/>
      </c>
      <c r="E348" s="102">
        <f>IF(C348&lt;&gt;"",VLOOKUP(C348,'7.製品別原価'!$B$5:$J$500,8,FALSE),0)</f>
        <v>0</v>
      </c>
      <c r="F348" s="37">
        <f>IF(OR($K$2=0,K348=0),0,'1.全社費用'!$C$42/$K$2)</f>
        <v>0</v>
      </c>
      <c r="G348" s="37">
        <f t="shared" si="37"/>
        <v>0</v>
      </c>
      <c r="H348" s="38">
        <f t="shared" si="38"/>
        <v>0</v>
      </c>
      <c r="I348" s="39">
        <f t="shared" si="39"/>
        <v>0</v>
      </c>
      <c r="J348" s="40">
        <f t="shared" si="40"/>
        <v>0</v>
      </c>
      <c r="K348" s="111">
        <f>IF($B348="",0,'2.売上実績'!D348)</f>
        <v>0</v>
      </c>
      <c r="L348" s="111">
        <f>IF($B348="",0,'2.売上実績'!E348)</f>
        <v>0</v>
      </c>
      <c r="M348" s="28">
        <f t="shared" si="35"/>
        <v>0</v>
      </c>
      <c r="N348" s="41">
        <f t="shared" si="36"/>
        <v>0</v>
      </c>
      <c r="O348" s="40">
        <f t="shared" si="41"/>
        <v>0</v>
      </c>
    </row>
    <row r="349" spans="2:15" ht="18" customHeight="1">
      <c r="B349" s="109" t="str">
        <f>IF('2.売上実績'!$B349="","",'2.売上実績'!$B349)</f>
        <v/>
      </c>
      <c r="C349" s="110" t="str">
        <f>IF('2.売上実績'!$C349="","",'2.売上実績'!$C349)</f>
        <v/>
      </c>
      <c r="D349" s="98" t="str">
        <f>IF(C349="","",VLOOKUP(C349,'4.製品一覧'!$B$4:$D$500,3,FALSE))</f>
        <v/>
      </c>
      <c r="E349" s="102">
        <f>IF(C349&lt;&gt;"",VLOOKUP(C349,'7.製品別原価'!$B$5:$J$500,8,FALSE),0)</f>
        <v>0</v>
      </c>
      <c r="F349" s="37">
        <f>IF(OR($K$2=0,K349=0),0,'1.全社費用'!$C$42/$K$2)</f>
        <v>0</v>
      </c>
      <c r="G349" s="37">
        <f t="shared" si="37"/>
        <v>0</v>
      </c>
      <c r="H349" s="38">
        <f t="shared" si="38"/>
        <v>0</v>
      </c>
      <c r="I349" s="39">
        <f t="shared" si="39"/>
        <v>0</v>
      </c>
      <c r="J349" s="40">
        <f t="shared" si="40"/>
        <v>0</v>
      </c>
      <c r="K349" s="111">
        <f>IF($B349="",0,'2.売上実績'!D349)</f>
        <v>0</v>
      </c>
      <c r="L349" s="111">
        <f>IF($B349="",0,'2.売上実績'!E349)</f>
        <v>0</v>
      </c>
      <c r="M349" s="28">
        <f t="shared" si="35"/>
        <v>0</v>
      </c>
      <c r="N349" s="41">
        <f t="shared" si="36"/>
        <v>0</v>
      </c>
      <c r="O349" s="40">
        <f t="shared" si="41"/>
        <v>0</v>
      </c>
    </row>
    <row r="350" spans="2:15" ht="18" customHeight="1">
      <c r="B350" s="109" t="str">
        <f>IF('2.売上実績'!$B350="","",'2.売上実績'!$B350)</f>
        <v/>
      </c>
      <c r="C350" s="110" t="str">
        <f>IF('2.売上実績'!$C350="","",'2.売上実績'!$C350)</f>
        <v/>
      </c>
      <c r="D350" s="98" t="str">
        <f>IF(C350="","",VLOOKUP(C350,'4.製品一覧'!$B$4:$D$500,3,FALSE))</f>
        <v/>
      </c>
      <c r="E350" s="102">
        <f>IF(C350&lt;&gt;"",VLOOKUP(C350,'7.製品別原価'!$B$5:$J$500,8,FALSE),0)</f>
        <v>0</v>
      </c>
      <c r="F350" s="37">
        <f>IF(OR($K$2=0,K350=0),0,'1.全社費用'!$C$42/$K$2)</f>
        <v>0</v>
      </c>
      <c r="G350" s="37">
        <f t="shared" si="37"/>
        <v>0</v>
      </c>
      <c r="H350" s="38">
        <f t="shared" si="38"/>
        <v>0</v>
      </c>
      <c r="I350" s="39">
        <f t="shared" si="39"/>
        <v>0</v>
      </c>
      <c r="J350" s="40">
        <f t="shared" si="40"/>
        <v>0</v>
      </c>
      <c r="K350" s="111">
        <f>IF($B350="",0,'2.売上実績'!D350)</f>
        <v>0</v>
      </c>
      <c r="L350" s="111">
        <f>IF($B350="",0,'2.売上実績'!E350)</f>
        <v>0</v>
      </c>
      <c r="M350" s="28">
        <f t="shared" si="35"/>
        <v>0</v>
      </c>
      <c r="N350" s="41">
        <f t="shared" si="36"/>
        <v>0</v>
      </c>
      <c r="O350" s="40">
        <f t="shared" si="41"/>
        <v>0</v>
      </c>
    </row>
    <row r="351" spans="2:15" ht="18" customHeight="1">
      <c r="B351" s="109" t="str">
        <f>IF('2.売上実績'!$B351="","",'2.売上実績'!$B351)</f>
        <v/>
      </c>
      <c r="C351" s="110" t="str">
        <f>IF('2.売上実績'!$C351="","",'2.売上実績'!$C351)</f>
        <v/>
      </c>
      <c r="D351" s="98" t="str">
        <f>IF(C351="","",VLOOKUP(C351,'4.製品一覧'!$B$4:$D$500,3,FALSE))</f>
        <v/>
      </c>
      <c r="E351" s="102">
        <f>IF(C351&lt;&gt;"",VLOOKUP(C351,'7.製品別原価'!$B$5:$J$500,8,FALSE),0)</f>
        <v>0</v>
      </c>
      <c r="F351" s="37">
        <f>IF(OR($K$2=0,K351=0),0,'1.全社費用'!$C$42/$K$2)</f>
        <v>0</v>
      </c>
      <c r="G351" s="37">
        <f t="shared" si="37"/>
        <v>0</v>
      </c>
      <c r="H351" s="38">
        <f t="shared" si="38"/>
        <v>0</v>
      </c>
      <c r="I351" s="39">
        <f t="shared" si="39"/>
        <v>0</v>
      </c>
      <c r="J351" s="40">
        <f t="shared" si="40"/>
        <v>0</v>
      </c>
      <c r="K351" s="111">
        <f>IF($B351="",0,'2.売上実績'!D351)</f>
        <v>0</v>
      </c>
      <c r="L351" s="111">
        <f>IF($B351="",0,'2.売上実績'!E351)</f>
        <v>0</v>
      </c>
      <c r="M351" s="28">
        <f t="shared" si="35"/>
        <v>0</v>
      </c>
      <c r="N351" s="41">
        <f t="shared" si="36"/>
        <v>0</v>
      </c>
      <c r="O351" s="40">
        <f t="shared" si="41"/>
        <v>0</v>
      </c>
    </row>
    <row r="352" spans="2:15" ht="18" customHeight="1">
      <c r="B352" s="109" t="str">
        <f>IF('2.売上実績'!$B352="","",'2.売上実績'!$B352)</f>
        <v/>
      </c>
      <c r="C352" s="110" t="str">
        <f>IF('2.売上実績'!$C352="","",'2.売上実績'!$C352)</f>
        <v/>
      </c>
      <c r="D352" s="98" t="str">
        <f>IF(C352="","",VLOOKUP(C352,'4.製品一覧'!$B$4:$D$500,3,FALSE))</f>
        <v/>
      </c>
      <c r="E352" s="102">
        <f>IF(C352&lt;&gt;"",VLOOKUP(C352,'7.製品別原価'!$B$5:$J$500,8,FALSE),0)</f>
        <v>0</v>
      </c>
      <c r="F352" s="37">
        <f>IF(OR($K$2=0,K352=0),0,'1.全社費用'!$C$42/$K$2)</f>
        <v>0</v>
      </c>
      <c r="G352" s="37">
        <f t="shared" si="37"/>
        <v>0</v>
      </c>
      <c r="H352" s="38">
        <f t="shared" si="38"/>
        <v>0</v>
      </c>
      <c r="I352" s="39">
        <f t="shared" si="39"/>
        <v>0</v>
      </c>
      <c r="J352" s="40">
        <f t="shared" si="40"/>
        <v>0</v>
      </c>
      <c r="K352" s="111">
        <f>IF($B352="",0,'2.売上実績'!D352)</f>
        <v>0</v>
      </c>
      <c r="L352" s="111">
        <f>IF($B352="",0,'2.売上実績'!E352)</f>
        <v>0</v>
      </c>
      <c r="M352" s="28">
        <f t="shared" si="35"/>
        <v>0</v>
      </c>
      <c r="N352" s="41">
        <f t="shared" si="36"/>
        <v>0</v>
      </c>
      <c r="O352" s="40">
        <f t="shared" si="41"/>
        <v>0</v>
      </c>
    </row>
    <row r="353" spans="2:15" ht="18" customHeight="1">
      <c r="B353" s="109" t="str">
        <f>IF('2.売上実績'!$B353="","",'2.売上実績'!$B353)</f>
        <v/>
      </c>
      <c r="C353" s="110" t="str">
        <f>IF('2.売上実績'!$C353="","",'2.売上実績'!$C353)</f>
        <v/>
      </c>
      <c r="D353" s="98" t="str">
        <f>IF(C353="","",VLOOKUP(C353,'4.製品一覧'!$B$4:$D$500,3,FALSE))</f>
        <v/>
      </c>
      <c r="E353" s="102">
        <f>IF(C353&lt;&gt;"",VLOOKUP(C353,'7.製品別原価'!$B$5:$J$500,8,FALSE),0)</f>
        <v>0</v>
      </c>
      <c r="F353" s="37">
        <f>IF(OR($K$2=0,K353=0),0,'1.全社費用'!$C$42/$K$2)</f>
        <v>0</v>
      </c>
      <c r="G353" s="37">
        <f t="shared" si="37"/>
        <v>0</v>
      </c>
      <c r="H353" s="38">
        <f t="shared" si="38"/>
        <v>0</v>
      </c>
      <c r="I353" s="39">
        <f t="shared" si="39"/>
        <v>0</v>
      </c>
      <c r="J353" s="40">
        <f t="shared" si="40"/>
        <v>0</v>
      </c>
      <c r="K353" s="111">
        <f>IF($B353="",0,'2.売上実績'!D353)</f>
        <v>0</v>
      </c>
      <c r="L353" s="111">
        <f>IF($B353="",0,'2.売上実績'!E353)</f>
        <v>0</v>
      </c>
      <c r="M353" s="28">
        <f t="shared" si="35"/>
        <v>0</v>
      </c>
      <c r="N353" s="41">
        <f t="shared" si="36"/>
        <v>0</v>
      </c>
      <c r="O353" s="40">
        <f t="shared" si="41"/>
        <v>0</v>
      </c>
    </row>
    <row r="354" spans="2:15" ht="18" customHeight="1">
      <c r="B354" s="109" t="str">
        <f>IF('2.売上実績'!$B354="","",'2.売上実績'!$B354)</f>
        <v/>
      </c>
      <c r="C354" s="110" t="str">
        <f>IF('2.売上実績'!$C354="","",'2.売上実績'!$C354)</f>
        <v/>
      </c>
      <c r="D354" s="98" t="str">
        <f>IF(C354="","",VLOOKUP(C354,'4.製品一覧'!$B$4:$D$500,3,FALSE))</f>
        <v/>
      </c>
      <c r="E354" s="102">
        <f>IF(C354&lt;&gt;"",VLOOKUP(C354,'7.製品別原価'!$B$5:$J$500,8,FALSE),0)</f>
        <v>0</v>
      </c>
      <c r="F354" s="37">
        <f>IF(OR($K$2=0,K354=0),0,'1.全社費用'!$C$42/$K$2)</f>
        <v>0</v>
      </c>
      <c r="G354" s="37">
        <f t="shared" si="37"/>
        <v>0</v>
      </c>
      <c r="H354" s="38">
        <f t="shared" si="38"/>
        <v>0</v>
      </c>
      <c r="I354" s="39">
        <f t="shared" si="39"/>
        <v>0</v>
      </c>
      <c r="J354" s="40">
        <f t="shared" si="40"/>
        <v>0</v>
      </c>
      <c r="K354" s="111">
        <f>IF($B354="",0,'2.売上実績'!D354)</f>
        <v>0</v>
      </c>
      <c r="L354" s="111">
        <f>IF($B354="",0,'2.売上実績'!E354)</f>
        <v>0</v>
      </c>
      <c r="M354" s="28">
        <f t="shared" si="35"/>
        <v>0</v>
      </c>
      <c r="N354" s="41">
        <f t="shared" si="36"/>
        <v>0</v>
      </c>
      <c r="O354" s="40">
        <f t="shared" si="41"/>
        <v>0</v>
      </c>
    </row>
    <row r="355" spans="2:15" ht="18" customHeight="1">
      <c r="B355" s="109" t="str">
        <f>IF('2.売上実績'!$B355="","",'2.売上実績'!$B355)</f>
        <v/>
      </c>
      <c r="C355" s="110" t="str">
        <f>IF('2.売上実績'!$C355="","",'2.売上実績'!$C355)</f>
        <v/>
      </c>
      <c r="D355" s="98" t="str">
        <f>IF(C355="","",VLOOKUP(C355,'4.製品一覧'!$B$4:$D$500,3,FALSE))</f>
        <v/>
      </c>
      <c r="E355" s="102">
        <f>IF(C355&lt;&gt;"",VLOOKUP(C355,'7.製品別原価'!$B$5:$J$500,8,FALSE),0)</f>
        <v>0</v>
      </c>
      <c r="F355" s="37">
        <f>IF(OR($K$2=0,K355=0),0,'1.全社費用'!$C$42/$K$2)</f>
        <v>0</v>
      </c>
      <c r="G355" s="37">
        <f t="shared" si="37"/>
        <v>0</v>
      </c>
      <c r="H355" s="38">
        <f t="shared" si="38"/>
        <v>0</v>
      </c>
      <c r="I355" s="39">
        <f t="shared" si="39"/>
        <v>0</v>
      </c>
      <c r="J355" s="40">
        <f t="shared" si="40"/>
        <v>0</v>
      </c>
      <c r="K355" s="111">
        <f>IF($B355="",0,'2.売上実績'!D355)</f>
        <v>0</v>
      </c>
      <c r="L355" s="111">
        <f>IF($B355="",0,'2.売上実績'!E355)</f>
        <v>0</v>
      </c>
      <c r="M355" s="28">
        <f t="shared" si="35"/>
        <v>0</v>
      </c>
      <c r="N355" s="41">
        <f t="shared" si="36"/>
        <v>0</v>
      </c>
      <c r="O355" s="40">
        <f t="shared" si="41"/>
        <v>0</v>
      </c>
    </row>
    <row r="356" spans="2:15" ht="18" customHeight="1">
      <c r="B356" s="109" t="str">
        <f>IF('2.売上実績'!$B356="","",'2.売上実績'!$B356)</f>
        <v/>
      </c>
      <c r="C356" s="110" t="str">
        <f>IF('2.売上実績'!$C356="","",'2.売上実績'!$C356)</f>
        <v/>
      </c>
      <c r="D356" s="98" t="str">
        <f>IF(C356="","",VLOOKUP(C356,'4.製品一覧'!$B$4:$D$500,3,FALSE))</f>
        <v/>
      </c>
      <c r="E356" s="102">
        <f>IF(C356&lt;&gt;"",VLOOKUP(C356,'7.製品別原価'!$B$5:$J$500,8,FALSE),0)</f>
        <v>0</v>
      </c>
      <c r="F356" s="37">
        <f>IF(OR($K$2=0,K356=0),0,'1.全社費用'!$C$42/$K$2)</f>
        <v>0</v>
      </c>
      <c r="G356" s="37">
        <f t="shared" si="37"/>
        <v>0</v>
      </c>
      <c r="H356" s="38">
        <f t="shared" si="38"/>
        <v>0</v>
      </c>
      <c r="I356" s="39">
        <f t="shared" si="39"/>
        <v>0</v>
      </c>
      <c r="J356" s="40">
        <f t="shared" si="40"/>
        <v>0</v>
      </c>
      <c r="K356" s="111">
        <f>IF($B356="",0,'2.売上実績'!D356)</f>
        <v>0</v>
      </c>
      <c r="L356" s="111">
        <f>IF($B356="",0,'2.売上実績'!E356)</f>
        <v>0</v>
      </c>
      <c r="M356" s="28">
        <f t="shared" si="35"/>
        <v>0</v>
      </c>
      <c r="N356" s="41">
        <f t="shared" si="36"/>
        <v>0</v>
      </c>
      <c r="O356" s="40">
        <f t="shared" si="41"/>
        <v>0</v>
      </c>
    </row>
    <row r="357" spans="2:15" ht="18" customHeight="1">
      <c r="B357" s="109" t="str">
        <f>IF('2.売上実績'!$B357="","",'2.売上実績'!$B357)</f>
        <v/>
      </c>
      <c r="C357" s="110" t="str">
        <f>IF('2.売上実績'!$C357="","",'2.売上実績'!$C357)</f>
        <v/>
      </c>
      <c r="D357" s="98" t="str">
        <f>IF(C357="","",VLOOKUP(C357,'4.製品一覧'!$B$4:$D$500,3,FALSE))</f>
        <v/>
      </c>
      <c r="E357" s="102">
        <f>IF(C357&lt;&gt;"",VLOOKUP(C357,'7.製品別原価'!$B$5:$J$500,8,FALSE),0)</f>
        <v>0</v>
      </c>
      <c r="F357" s="37">
        <f>IF(OR($K$2=0,K357=0),0,'1.全社費用'!$C$42/$K$2)</f>
        <v>0</v>
      </c>
      <c r="G357" s="37">
        <f t="shared" si="37"/>
        <v>0</v>
      </c>
      <c r="H357" s="38">
        <f t="shared" si="38"/>
        <v>0</v>
      </c>
      <c r="I357" s="39">
        <f t="shared" si="39"/>
        <v>0</v>
      </c>
      <c r="J357" s="40">
        <f t="shared" si="40"/>
        <v>0</v>
      </c>
      <c r="K357" s="111">
        <f>IF($B357="",0,'2.売上実績'!D357)</f>
        <v>0</v>
      </c>
      <c r="L357" s="111">
        <f>IF($B357="",0,'2.売上実績'!E357)</f>
        <v>0</v>
      </c>
      <c r="M357" s="28">
        <f t="shared" si="35"/>
        <v>0</v>
      </c>
      <c r="N357" s="41">
        <f t="shared" si="36"/>
        <v>0</v>
      </c>
      <c r="O357" s="40">
        <f t="shared" si="41"/>
        <v>0</v>
      </c>
    </row>
    <row r="358" spans="2:15" ht="18" customHeight="1">
      <c r="B358" s="109" t="str">
        <f>IF('2.売上実績'!$B358="","",'2.売上実績'!$B358)</f>
        <v/>
      </c>
      <c r="C358" s="110" t="str">
        <f>IF('2.売上実績'!$C358="","",'2.売上実績'!$C358)</f>
        <v/>
      </c>
      <c r="D358" s="98" t="str">
        <f>IF(C358="","",VLOOKUP(C358,'4.製品一覧'!$B$4:$D$500,3,FALSE))</f>
        <v/>
      </c>
      <c r="E358" s="102">
        <f>IF(C358&lt;&gt;"",VLOOKUP(C358,'7.製品別原価'!$B$5:$J$500,8,FALSE),0)</f>
        <v>0</v>
      </c>
      <c r="F358" s="37">
        <f>IF(OR($K$2=0,K358=0),0,'1.全社費用'!$C$42/$K$2)</f>
        <v>0</v>
      </c>
      <c r="G358" s="37">
        <f t="shared" si="37"/>
        <v>0</v>
      </c>
      <c r="H358" s="38">
        <f t="shared" si="38"/>
        <v>0</v>
      </c>
      <c r="I358" s="39">
        <f t="shared" si="39"/>
        <v>0</v>
      </c>
      <c r="J358" s="40">
        <f t="shared" si="40"/>
        <v>0</v>
      </c>
      <c r="K358" s="111">
        <f>IF($B358="",0,'2.売上実績'!D358)</f>
        <v>0</v>
      </c>
      <c r="L358" s="111">
        <f>IF($B358="",0,'2.売上実績'!E358)</f>
        <v>0</v>
      </c>
      <c r="M358" s="28">
        <f t="shared" si="35"/>
        <v>0</v>
      </c>
      <c r="N358" s="41">
        <f t="shared" si="36"/>
        <v>0</v>
      </c>
      <c r="O358" s="40">
        <f t="shared" si="41"/>
        <v>0</v>
      </c>
    </row>
    <row r="359" spans="2:15" ht="18" customHeight="1">
      <c r="B359" s="109" t="str">
        <f>IF('2.売上実績'!$B359="","",'2.売上実績'!$B359)</f>
        <v/>
      </c>
      <c r="C359" s="110" t="str">
        <f>IF('2.売上実績'!$C359="","",'2.売上実績'!$C359)</f>
        <v/>
      </c>
      <c r="D359" s="98" t="str">
        <f>IF(C359="","",VLOOKUP(C359,'4.製品一覧'!$B$4:$D$500,3,FALSE))</f>
        <v/>
      </c>
      <c r="E359" s="102">
        <f>IF(C359&lt;&gt;"",VLOOKUP(C359,'7.製品別原価'!$B$5:$J$500,8,FALSE),0)</f>
        <v>0</v>
      </c>
      <c r="F359" s="37">
        <f>IF(OR($K$2=0,K359=0),0,'1.全社費用'!$C$42/$K$2)</f>
        <v>0</v>
      </c>
      <c r="G359" s="37">
        <f t="shared" si="37"/>
        <v>0</v>
      </c>
      <c r="H359" s="38">
        <f t="shared" si="38"/>
        <v>0</v>
      </c>
      <c r="I359" s="39">
        <f t="shared" si="39"/>
        <v>0</v>
      </c>
      <c r="J359" s="40">
        <f t="shared" si="40"/>
        <v>0</v>
      </c>
      <c r="K359" s="111">
        <f>IF($B359="",0,'2.売上実績'!D359)</f>
        <v>0</v>
      </c>
      <c r="L359" s="111">
        <f>IF($B359="",0,'2.売上実績'!E359)</f>
        <v>0</v>
      </c>
      <c r="M359" s="28">
        <f t="shared" si="35"/>
        <v>0</v>
      </c>
      <c r="N359" s="41">
        <f t="shared" si="36"/>
        <v>0</v>
      </c>
      <c r="O359" s="40">
        <f t="shared" si="41"/>
        <v>0</v>
      </c>
    </row>
    <row r="360" spans="2:15" ht="18" customHeight="1">
      <c r="B360" s="109" t="str">
        <f>IF('2.売上実績'!$B360="","",'2.売上実績'!$B360)</f>
        <v/>
      </c>
      <c r="C360" s="110" t="str">
        <f>IF('2.売上実績'!$C360="","",'2.売上実績'!$C360)</f>
        <v/>
      </c>
      <c r="D360" s="98" t="str">
        <f>IF(C360="","",VLOOKUP(C360,'4.製品一覧'!$B$4:$D$500,3,FALSE))</f>
        <v/>
      </c>
      <c r="E360" s="102">
        <f>IF(C360&lt;&gt;"",VLOOKUP(C360,'7.製品別原価'!$B$5:$J$500,8,FALSE),0)</f>
        <v>0</v>
      </c>
      <c r="F360" s="37">
        <f>IF(OR($K$2=0,K360=0),0,'1.全社費用'!$C$42/$K$2)</f>
        <v>0</v>
      </c>
      <c r="G360" s="37">
        <f t="shared" si="37"/>
        <v>0</v>
      </c>
      <c r="H360" s="38">
        <f t="shared" si="38"/>
        <v>0</v>
      </c>
      <c r="I360" s="39">
        <f t="shared" si="39"/>
        <v>0</v>
      </c>
      <c r="J360" s="40">
        <f t="shared" si="40"/>
        <v>0</v>
      </c>
      <c r="K360" s="111">
        <f>IF($B360="",0,'2.売上実績'!D360)</f>
        <v>0</v>
      </c>
      <c r="L360" s="111">
        <f>IF($B360="",0,'2.売上実績'!E360)</f>
        <v>0</v>
      </c>
      <c r="M360" s="28">
        <f t="shared" si="35"/>
        <v>0</v>
      </c>
      <c r="N360" s="41">
        <f t="shared" si="36"/>
        <v>0</v>
      </c>
      <c r="O360" s="40">
        <f t="shared" si="41"/>
        <v>0</v>
      </c>
    </row>
    <row r="361" spans="2:15" ht="18" customHeight="1">
      <c r="B361" s="109" t="str">
        <f>IF('2.売上実績'!$B361="","",'2.売上実績'!$B361)</f>
        <v/>
      </c>
      <c r="C361" s="110" t="str">
        <f>IF('2.売上実績'!$C361="","",'2.売上実績'!$C361)</f>
        <v/>
      </c>
      <c r="D361" s="98" t="str">
        <f>IF(C361="","",VLOOKUP(C361,'4.製品一覧'!$B$4:$D$500,3,FALSE))</f>
        <v/>
      </c>
      <c r="E361" s="102">
        <f>IF(C361&lt;&gt;"",VLOOKUP(C361,'7.製品別原価'!$B$5:$J$500,8,FALSE),0)</f>
        <v>0</v>
      </c>
      <c r="F361" s="37">
        <f>IF(OR($K$2=0,K361=0),0,'1.全社費用'!$C$42/$K$2)</f>
        <v>0</v>
      </c>
      <c r="G361" s="37">
        <f t="shared" si="37"/>
        <v>0</v>
      </c>
      <c r="H361" s="38">
        <f t="shared" si="38"/>
        <v>0</v>
      </c>
      <c r="I361" s="39">
        <f t="shared" si="39"/>
        <v>0</v>
      </c>
      <c r="J361" s="40">
        <f t="shared" si="40"/>
        <v>0</v>
      </c>
      <c r="K361" s="111">
        <f>IF($B361="",0,'2.売上実績'!D361)</f>
        <v>0</v>
      </c>
      <c r="L361" s="111">
        <f>IF($B361="",0,'2.売上実績'!E361)</f>
        <v>0</v>
      </c>
      <c r="M361" s="28">
        <f t="shared" si="35"/>
        <v>0</v>
      </c>
      <c r="N361" s="41">
        <f t="shared" si="36"/>
        <v>0</v>
      </c>
      <c r="O361" s="40">
        <f t="shared" si="41"/>
        <v>0</v>
      </c>
    </row>
    <row r="362" spans="2:15" ht="18" customHeight="1">
      <c r="B362" s="109" t="str">
        <f>IF('2.売上実績'!$B362="","",'2.売上実績'!$B362)</f>
        <v/>
      </c>
      <c r="C362" s="110" t="str">
        <f>IF('2.売上実績'!$C362="","",'2.売上実績'!$C362)</f>
        <v/>
      </c>
      <c r="D362" s="98" t="str">
        <f>IF(C362="","",VLOOKUP(C362,'4.製品一覧'!$B$4:$D$500,3,FALSE))</f>
        <v/>
      </c>
      <c r="E362" s="102">
        <f>IF(C362&lt;&gt;"",VLOOKUP(C362,'7.製品別原価'!$B$5:$J$500,8,FALSE),0)</f>
        <v>0</v>
      </c>
      <c r="F362" s="37">
        <f>IF(OR($K$2=0,K362=0),0,'1.全社費用'!$C$42/$K$2)</f>
        <v>0</v>
      </c>
      <c r="G362" s="37">
        <f t="shared" si="37"/>
        <v>0</v>
      </c>
      <c r="H362" s="38">
        <f t="shared" si="38"/>
        <v>0</v>
      </c>
      <c r="I362" s="39">
        <f t="shared" si="39"/>
        <v>0</v>
      </c>
      <c r="J362" s="40">
        <f t="shared" si="40"/>
        <v>0</v>
      </c>
      <c r="K362" s="111">
        <f>IF($B362="",0,'2.売上実績'!D362)</f>
        <v>0</v>
      </c>
      <c r="L362" s="111">
        <f>IF($B362="",0,'2.売上実績'!E362)</f>
        <v>0</v>
      </c>
      <c r="M362" s="28">
        <f t="shared" si="35"/>
        <v>0</v>
      </c>
      <c r="N362" s="41">
        <f t="shared" si="36"/>
        <v>0</v>
      </c>
      <c r="O362" s="40">
        <f t="shared" si="41"/>
        <v>0</v>
      </c>
    </row>
    <row r="363" spans="2:15" ht="18" customHeight="1">
      <c r="B363" s="109" t="str">
        <f>IF('2.売上実績'!$B363="","",'2.売上実績'!$B363)</f>
        <v/>
      </c>
      <c r="C363" s="110" t="str">
        <f>IF('2.売上実績'!$C363="","",'2.売上実績'!$C363)</f>
        <v/>
      </c>
      <c r="D363" s="98" t="str">
        <f>IF(C363="","",VLOOKUP(C363,'4.製品一覧'!$B$4:$D$500,3,FALSE))</f>
        <v/>
      </c>
      <c r="E363" s="102">
        <f>IF(C363&lt;&gt;"",VLOOKUP(C363,'7.製品別原価'!$B$5:$J$500,8,FALSE),0)</f>
        <v>0</v>
      </c>
      <c r="F363" s="37">
        <f>IF(OR($K$2=0,K363=0),0,'1.全社費用'!$C$42/$K$2)</f>
        <v>0</v>
      </c>
      <c r="G363" s="37">
        <f t="shared" si="37"/>
        <v>0</v>
      </c>
      <c r="H363" s="38">
        <f t="shared" si="38"/>
        <v>0</v>
      </c>
      <c r="I363" s="39">
        <f t="shared" si="39"/>
        <v>0</v>
      </c>
      <c r="J363" s="40">
        <f t="shared" si="40"/>
        <v>0</v>
      </c>
      <c r="K363" s="111">
        <f>IF($B363="",0,'2.売上実績'!D363)</f>
        <v>0</v>
      </c>
      <c r="L363" s="111">
        <f>IF($B363="",0,'2.売上実績'!E363)</f>
        <v>0</v>
      </c>
      <c r="M363" s="28">
        <f t="shared" si="35"/>
        <v>0</v>
      </c>
      <c r="N363" s="41">
        <f t="shared" si="36"/>
        <v>0</v>
      </c>
      <c r="O363" s="40">
        <f t="shared" si="41"/>
        <v>0</v>
      </c>
    </row>
    <row r="364" spans="2:15" ht="18" customHeight="1">
      <c r="B364" s="109" t="str">
        <f>IF('2.売上実績'!$B364="","",'2.売上実績'!$B364)</f>
        <v/>
      </c>
      <c r="C364" s="110" t="str">
        <f>IF('2.売上実績'!$C364="","",'2.売上実績'!$C364)</f>
        <v/>
      </c>
      <c r="D364" s="98" t="str">
        <f>IF(C364="","",VLOOKUP(C364,'4.製品一覧'!$B$4:$D$500,3,FALSE))</f>
        <v/>
      </c>
      <c r="E364" s="102">
        <f>IF(C364&lt;&gt;"",VLOOKUP(C364,'7.製品別原価'!$B$5:$J$500,8,FALSE),0)</f>
        <v>0</v>
      </c>
      <c r="F364" s="37">
        <f>IF(OR($K$2=0,K364=0),0,'1.全社費用'!$C$42/$K$2)</f>
        <v>0</v>
      </c>
      <c r="G364" s="37">
        <f t="shared" si="37"/>
        <v>0</v>
      </c>
      <c r="H364" s="38">
        <f t="shared" si="38"/>
        <v>0</v>
      </c>
      <c r="I364" s="39">
        <f t="shared" si="39"/>
        <v>0</v>
      </c>
      <c r="J364" s="40">
        <f t="shared" si="40"/>
        <v>0</v>
      </c>
      <c r="K364" s="111">
        <f>IF($B364="",0,'2.売上実績'!D364)</f>
        <v>0</v>
      </c>
      <c r="L364" s="111">
        <f>IF($B364="",0,'2.売上実績'!E364)</f>
        <v>0</v>
      </c>
      <c r="M364" s="28">
        <f t="shared" si="35"/>
        <v>0</v>
      </c>
      <c r="N364" s="41">
        <f t="shared" si="36"/>
        <v>0</v>
      </c>
      <c r="O364" s="40">
        <f t="shared" si="41"/>
        <v>0</v>
      </c>
    </row>
    <row r="365" spans="2:15" ht="18" customHeight="1">
      <c r="B365" s="109" t="str">
        <f>IF('2.売上実績'!$B365="","",'2.売上実績'!$B365)</f>
        <v/>
      </c>
      <c r="C365" s="110" t="str">
        <f>IF('2.売上実績'!$C365="","",'2.売上実績'!$C365)</f>
        <v/>
      </c>
      <c r="D365" s="98" t="str">
        <f>IF(C365="","",VLOOKUP(C365,'4.製品一覧'!$B$4:$D$500,3,FALSE))</f>
        <v/>
      </c>
      <c r="E365" s="102">
        <f>IF(C365&lt;&gt;"",VLOOKUP(C365,'7.製品別原価'!$B$5:$J$500,8,FALSE),0)</f>
        <v>0</v>
      </c>
      <c r="F365" s="37">
        <f>IF(OR($K$2=0,K365=0),0,'1.全社費用'!$C$42/$K$2)</f>
        <v>0</v>
      </c>
      <c r="G365" s="37">
        <f t="shared" si="37"/>
        <v>0</v>
      </c>
      <c r="H365" s="38">
        <f t="shared" si="38"/>
        <v>0</v>
      </c>
      <c r="I365" s="39">
        <f t="shared" si="39"/>
        <v>0</v>
      </c>
      <c r="J365" s="40">
        <f t="shared" si="40"/>
        <v>0</v>
      </c>
      <c r="K365" s="111">
        <f>IF($B365="",0,'2.売上実績'!D365)</f>
        <v>0</v>
      </c>
      <c r="L365" s="111">
        <f>IF($B365="",0,'2.売上実績'!E365)</f>
        <v>0</v>
      </c>
      <c r="M365" s="28">
        <f t="shared" si="35"/>
        <v>0</v>
      </c>
      <c r="N365" s="41">
        <f t="shared" si="36"/>
        <v>0</v>
      </c>
      <c r="O365" s="40">
        <f t="shared" si="41"/>
        <v>0</v>
      </c>
    </row>
    <row r="366" spans="2:15" ht="18" customHeight="1">
      <c r="B366" s="109" t="str">
        <f>IF('2.売上実績'!$B366="","",'2.売上実績'!$B366)</f>
        <v/>
      </c>
      <c r="C366" s="110" t="str">
        <f>IF('2.売上実績'!$C366="","",'2.売上実績'!$C366)</f>
        <v/>
      </c>
      <c r="D366" s="98" t="str">
        <f>IF(C366="","",VLOOKUP(C366,'4.製品一覧'!$B$4:$D$500,3,FALSE))</f>
        <v/>
      </c>
      <c r="E366" s="102">
        <f>IF(C366&lt;&gt;"",VLOOKUP(C366,'7.製品別原価'!$B$5:$J$500,8,FALSE),0)</f>
        <v>0</v>
      </c>
      <c r="F366" s="37">
        <f>IF(OR($K$2=0,K366=0),0,'1.全社費用'!$C$42/$K$2)</f>
        <v>0</v>
      </c>
      <c r="G366" s="37">
        <f t="shared" si="37"/>
        <v>0</v>
      </c>
      <c r="H366" s="38">
        <f t="shared" si="38"/>
        <v>0</v>
      </c>
      <c r="I366" s="39">
        <f t="shared" si="39"/>
        <v>0</v>
      </c>
      <c r="J366" s="40">
        <f t="shared" si="40"/>
        <v>0</v>
      </c>
      <c r="K366" s="111">
        <f>IF($B366="",0,'2.売上実績'!D366)</f>
        <v>0</v>
      </c>
      <c r="L366" s="111">
        <f>IF($B366="",0,'2.売上実績'!E366)</f>
        <v>0</v>
      </c>
      <c r="M366" s="28">
        <f t="shared" si="35"/>
        <v>0</v>
      </c>
      <c r="N366" s="41">
        <f t="shared" si="36"/>
        <v>0</v>
      </c>
      <c r="O366" s="40">
        <f t="shared" si="41"/>
        <v>0</v>
      </c>
    </row>
    <row r="367" spans="2:15" ht="18" customHeight="1">
      <c r="B367" s="109" t="str">
        <f>IF('2.売上実績'!$B367="","",'2.売上実績'!$B367)</f>
        <v/>
      </c>
      <c r="C367" s="110" t="str">
        <f>IF('2.売上実績'!$C367="","",'2.売上実績'!$C367)</f>
        <v/>
      </c>
      <c r="D367" s="98" t="str">
        <f>IF(C367="","",VLOOKUP(C367,'4.製品一覧'!$B$4:$D$500,3,FALSE))</f>
        <v/>
      </c>
      <c r="E367" s="102">
        <f>IF(C367&lt;&gt;"",VLOOKUP(C367,'7.製品別原価'!$B$5:$J$500,8,FALSE),0)</f>
        <v>0</v>
      </c>
      <c r="F367" s="37">
        <f>IF(OR($K$2=0,K367=0),0,'1.全社費用'!$C$42/$K$2)</f>
        <v>0</v>
      </c>
      <c r="G367" s="37">
        <f t="shared" si="37"/>
        <v>0</v>
      </c>
      <c r="H367" s="38">
        <f t="shared" si="38"/>
        <v>0</v>
      </c>
      <c r="I367" s="39">
        <f t="shared" si="39"/>
        <v>0</v>
      </c>
      <c r="J367" s="40">
        <f t="shared" si="40"/>
        <v>0</v>
      </c>
      <c r="K367" s="111">
        <f>IF($B367="",0,'2.売上実績'!D367)</f>
        <v>0</v>
      </c>
      <c r="L367" s="111">
        <f>IF($B367="",0,'2.売上実績'!E367)</f>
        <v>0</v>
      </c>
      <c r="M367" s="28">
        <f t="shared" si="35"/>
        <v>0</v>
      </c>
      <c r="N367" s="41">
        <f t="shared" si="36"/>
        <v>0</v>
      </c>
      <c r="O367" s="40">
        <f t="shared" si="41"/>
        <v>0</v>
      </c>
    </row>
    <row r="368" spans="2:15" ht="18" customHeight="1">
      <c r="B368" s="109" t="str">
        <f>IF('2.売上実績'!$B368="","",'2.売上実績'!$B368)</f>
        <v/>
      </c>
      <c r="C368" s="110" t="str">
        <f>IF('2.売上実績'!$C368="","",'2.売上実績'!$C368)</f>
        <v/>
      </c>
      <c r="D368" s="98" t="str">
        <f>IF(C368="","",VLOOKUP(C368,'4.製品一覧'!$B$4:$D$500,3,FALSE))</f>
        <v/>
      </c>
      <c r="E368" s="102">
        <f>IF(C368&lt;&gt;"",VLOOKUP(C368,'7.製品別原価'!$B$5:$J$500,8,FALSE),0)</f>
        <v>0</v>
      </c>
      <c r="F368" s="37">
        <f>IF(OR($K$2=0,K368=0),0,'1.全社費用'!$C$42/$K$2)</f>
        <v>0</v>
      </c>
      <c r="G368" s="37">
        <f t="shared" si="37"/>
        <v>0</v>
      </c>
      <c r="H368" s="38">
        <f t="shared" si="38"/>
        <v>0</v>
      </c>
      <c r="I368" s="39">
        <f t="shared" si="39"/>
        <v>0</v>
      </c>
      <c r="J368" s="40">
        <f t="shared" si="40"/>
        <v>0</v>
      </c>
      <c r="K368" s="111">
        <f>IF($B368="",0,'2.売上実績'!D368)</f>
        <v>0</v>
      </c>
      <c r="L368" s="111">
        <f>IF($B368="",0,'2.売上実績'!E368)</f>
        <v>0</v>
      </c>
      <c r="M368" s="28">
        <f t="shared" si="35"/>
        <v>0</v>
      </c>
      <c r="N368" s="41">
        <f t="shared" si="36"/>
        <v>0</v>
      </c>
      <c r="O368" s="40">
        <f t="shared" si="41"/>
        <v>0</v>
      </c>
    </row>
    <row r="369" spans="2:15" ht="18" customHeight="1">
      <c r="B369" s="109" t="str">
        <f>IF('2.売上実績'!$B369="","",'2.売上実績'!$B369)</f>
        <v/>
      </c>
      <c r="C369" s="110" t="str">
        <f>IF('2.売上実績'!$C369="","",'2.売上実績'!$C369)</f>
        <v/>
      </c>
      <c r="D369" s="98" t="str">
        <f>IF(C369="","",VLOOKUP(C369,'4.製品一覧'!$B$4:$D$500,3,FALSE))</f>
        <v/>
      </c>
      <c r="E369" s="102">
        <f>IF(C369&lt;&gt;"",VLOOKUP(C369,'7.製品別原価'!$B$5:$J$500,8,FALSE),0)</f>
        <v>0</v>
      </c>
      <c r="F369" s="37">
        <f>IF(OR($K$2=0,K369=0),0,'1.全社費用'!$C$42/$K$2)</f>
        <v>0</v>
      </c>
      <c r="G369" s="37">
        <f t="shared" si="37"/>
        <v>0</v>
      </c>
      <c r="H369" s="38">
        <f t="shared" si="38"/>
        <v>0</v>
      </c>
      <c r="I369" s="39">
        <f t="shared" si="39"/>
        <v>0</v>
      </c>
      <c r="J369" s="40">
        <f t="shared" si="40"/>
        <v>0</v>
      </c>
      <c r="K369" s="111">
        <f>IF($B369="",0,'2.売上実績'!D369)</f>
        <v>0</v>
      </c>
      <c r="L369" s="111">
        <f>IF($B369="",0,'2.売上実績'!E369)</f>
        <v>0</v>
      </c>
      <c r="M369" s="28">
        <f t="shared" si="35"/>
        <v>0</v>
      </c>
      <c r="N369" s="41">
        <f t="shared" si="36"/>
        <v>0</v>
      </c>
      <c r="O369" s="40">
        <f t="shared" si="41"/>
        <v>0</v>
      </c>
    </row>
    <row r="370" spans="2:15" ht="18" customHeight="1">
      <c r="B370" s="109" t="str">
        <f>IF('2.売上実績'!$B370="","",'2.売上実績'!$B370)</f>
        <v/>
      </c>
      <c r="C370" s="110" t="str">
        <f>IF('2.売上実績'!$C370="","",'2.売上実績'!$C370)</f>
        <v/>
      </c>
      <c r="D370" s="98" t="str">
        <f>IF(C370="","",VLOOKUP(C370,'4.製品一覧'!$B$4:$D$500,3,FALSE))</f>
        <v/>
      </c>
      <c r="E370" s="102">
        <f>IF(C370&lt;&gt;"",VLOOKUP(C370,'7.製品別原価'!$B$5:$J$500,8,FALSE),0)</f>
        <v>0</v>
      </c>
      <c r="F370" s="37">
        <f>IF(OR($K$2=0,K370=0),0,'1.全社費用'!$C$42/$K$2)</f>
        <v>0</v>
      </c>
      <c r="G370" s="37">
        <f t="shared" si="37"/>
        <v>0</v>
      </c>
      <c r="H370" s="38">
        <f t="shared" si="38"/>
        <v>0</v>
      </c>
      <c r="I370" s="39">
        <f t="shared" si="39"/>
        <v>0</v>
      </c>
      <c r="J370" s="40">
        <f t="shared" si="40"/>
        <v>0</v>
      </c>
      <c r="K370" s="111">
        <f>IF($B370="",0,'2.売上実績'!D370)</f>
        <v>0</v>
      </c>
      <c r="L370" s="111">
        <f>IF($B370="",0,'2.売上実績'!E370)</f>
        <v>0</v>
      </c>
      <c r="M370" s="28">
        <f t="shared" si="35"/>
        <v>0</v>
      </c>
      <c r="N370" s="41">
        <f t="shared" si="36"/>
        <v>0</v>
      </c>
      <c r="O370" s="40">
        <f t="shared" si="41"/>
        <v>0</v>
      </c>
    </row>
    <row r="371" spans="2:15" ht="18" customHeight="1">
      <c r="B371" s="109" t="str">
        <f>IF('2.売上実績'!$B371="","",'2.売上実績'!$B371)</f>
        <v/>
      </c>
      <c r="C371" s="110" t="str">
        <f>IF('2.売上実績'!$C371="","",'2.売上実績'!$C371)</f>
        <v/>
      </c>
      <c r="D371" s="98" t="str">
        <f>IF(C371="","",VLOOKUP(C371,'4.製品一覧'!$B$4:$D$500,3,FALSE))</f>
        <v/>
      </c>
      <c r="E371" s="102">
        <f>IF(C371&lt;&gt;"",VLOOKUP(C371,'7.製品別原価'!$B$5:$J$500,8,FALSE),0)</f>
        <v>0</v>
      </c>
      <c r="F371" s="37">
        <f>IF(OR($K$2=0,K371=0),0,'1.全社費用'!$C$42/$K$2)</f>
        <v>0</v>
      </c>
      <c r="G371" s="37">
        <f t="shared" si="37"/>
        <v>0</v>
      </c>
      <c r="H371" s="38">
        <f t="shared" si="38"/>
        <v>0</v>
      </c>
      <c r="I371" s="39">
        <f t="shared" si="39"/>
        <v>0</v>
      </c>
      <c r="J371" s="40">
        <f t="shared" si="40"/>
        <v>0</v>
      </c>
      <c r="K371" s="111">
        <f>IF($B371="",0,'2.売上実績'!D371)</f>
        <v>0</v>
      </c>
      <c r="L371" s="111">
        <f>IF($B371="",0,'2.売上実績'!E371)</f>
        <v>0</v>
      </c>
      <c r="M371" s="28">
        <f t="shared" si="35"/>
        <v>0</v>
      </c>
      <c r="N371" s="41">
        <f t="shared" si="36"/>
        <v>0</v>
      </c>
      <c r="O371" s="40">
        <f t="shared" si="41"/>
        <v>0</v>
      </c>
    </row>
    <row r="372" spans="2:15" ht="18" customHeight="1">
      <c r="B372" s="109" t="str">
        <f>IF('2.売上実績'!$B372="","",'2.売上実績'!$B372)</f>
        <v/>
      </c>
      <c r="C372" s="110" t="str">
        <f>IF('2.売上実績'!$C372="","",'2.売上実績'!$C372)</f>
        <v/>
      </c>
      <c r="D372" s="98" t="str">
        <f>IF(C372="","",VLOOKUP(C372,'4.製品一覧'!$B$4:$D$500,3,FALSE))</f>
        <v/>
      </c>
      <c r="E372" s="102">
        <f>IF(C372&lt;&gt;"",VLOOKUP(C372,'7.製品別原価'!$B$5:$J$500,8,FALSE),0)</f>
        <v>0</v>
      </c>
      <c r="F372" s="37">
        <f>IF(OR($K$2=0,K372=0),0,'1.全社費用'!$C$42/$K$2)</f>
        <v>0</v>
      </c>
      <c r="G372" s="37">
        <f t="shared" si="37"/>
        <v>0</v>
      </c>
      <c r="H372" s="38">
        <f t="shared" si="38"/>
        <v>0</v>
      </c>
      <c r="I372" s="39">
        <f t="shared" si="39"/>
        <v>0</v>
      </c>
      <c r="J372" s="40">
        <f t="shared" si="40"/>
        <v>0</v>
      </c>
      <c r="K372" s="111">
        <f>IF($B372="",0,'2.売上実績'!D372)</f>
        <v>0</v>
      </c>
      <c r="L372" s="111">
        <f>IF($B372="",0,'2.売上実績'!E372)</f>
        <v>0</v>
      </c>
      <c r="M372" s="28">
        <f t="shared" si="35"/>
        <v>0</v>
      </c>
      <c r="N372" s="41">
        <f t="shared" si="36"/>
        <v>0</v>
      </c>
      <c r="O372" s="40">
        <f t="shared" si="41"/>
        <v>0</v>
      </c>
    </row>
    <row r="373" spans="2:15" ht="18" customHeight="1">
      <c r="B373" s="109" t="str">
        <f>IF('2.売上実績'!$B373="","",'2.売上実績'!$B373)</f>
        <v/>
      </c>
      <c r="C373" s="110" t="str">
        <f>IF('2.売上実績'!$C373="","",'2.売上実績'!$C373)</f>
        <v/>
      </c>
      <c r="D373" s="98" t="str">
        <f>IF(C373="","",VLOOKUP(C373,'4.製品一覧'!$B$4:$D$500,3,FALSE))</f>
        <v/>
      </c>
      <c r="E373" s="102">
        <f>IF(C373&lt;&gt;"",VLOOKUP(C373,'7.製品別原価'!$B$5:$J$500,8,FALSE),0)</f>
        <v>0</v>
      </c>
      <c r="F373" s="37">
        <f>IF(OR($K$2=0,K373=0),0,'1.全社費用'!$C$42/$K$2)</f>
        <v>0</v>
      </c>
      <c r="G373" s="37">
        <f t="shared" si="37"/>
        <v>0</v>
      </c>
      <c r="H373" s="38">
        <f t="shared" si="38"/>
        <v>0</v>
      </c>
      <c r="I373" s="39">
        <f t="shared" si="39"/>
        <v>0</v>
      </c>
      <c r="J373" s="40">
        <f t="shared" si="40"/>
        <v>0</v>
      </c>
      <c r="K373" s="111">
        <f>IF($B373="",0,'2.売上実績'!D373)</f>
        <v>0</v>
      </c>
      <c r="L373" s="111">
        <f>IF($B373="",0,'2.売上実績'!E373)</f>
        <v>0</v>
      </c>
      <c r="M373" s="28">
        <f t="shared" si="35"/>
        <v>0</v>
      </c>
      <c r="N373" s="41">
        <f t="shared" si="36"/>
        <v>0</v>
      </c>
      <c r="O373" s="40">
        <f t="shared" si="41"/>
        <v>0</v>
      </c>
    </row>
    <row r="374" spans="2:15" ht="18" customHeight="1">
      <c r="B374" s="109" t="str">
        <f>IF('2.売上実績'!$B374="","",'2.売上実績'!$B374)</f>
        <v/>
      </c>
      <c r="C374" s="110" t="str">
        <f>IF('2.売上実績'!$C374="","",'2.売上実績'!$C374)</f>
        <v/>
      </c>
      <c r="D374" s="98" t="str">
        <f>IF(C374="","",VLOOKUP(C374,'4.製品一覧'!$B$4:$D$500,3,FALSE))</f>
        <v/>
      </c>
      <c r="E374" s="102">
        <f>IF(C374&lt;&gt;"",VLOOKUP(C374,'7.製品別原価'!$B$5:$J$500,8,FALSE),0)</f>
        <v>0</v>
      </c>
      <c r="F374" s="37">
        <f>IF(OR($K$2=0,K374=0),0,'1.全社費用'!$C$42/$K$2)</f>
        <v>0</v>
      </c>
      <c r="G374" s="37">
        <f t="shared" si="37"/>
        <v>0</v>
      </c>
      <c r="H374" s="38">
        <f t="shared" si="38"/>
        <v>0</v>
      </c>
      <c r="I374" s="39">
        <f t="shared" si="39"/>
        <v>0</v>
      </c>
      <c r="J374" s="40">
        <f t="shared" si="40"/>
        <v>0</v>
      </c>
      <c r="K374" s="111">
        <f>IF($B374="",0,'2.売上実績'!D374)</f>
        <v>0</v>
      </c>
      <c r="L374" s="111">
        <f>IF($B374="",0,'2.売上実績'!E374)</f>
        <v>0</v>
      </c>
      <c r="M374" s="28">
        <f t="shared" si="35"/>
        <v>0</v>
      </c>
      <c r="N374" s="41">
        <f t="shared" si="36"/>
        <v>0</v>
      </c>
      <c r="O374" s="40">
        <f t="shared" si="41"/>
        <v>0</v>
      </c>
    </row>
    <row r="375" spans="2:15" ht="18" customHeight="1">
      <c r="B375" s="109" t="str">
        <f>IF('2.売上実績'!$B375="","",'2.売上実績'!$B375)</f>
        <v/>
      </c>
      <c r="C375" s="110" t="str">
        <f>IF('2.売上実績'!$C375="","",'2.売上実績'!$C375)</f>
        <v/>
      </c>
      <c r="D375" s="98" t="str">
        <f>IF(C375="","",VLOOKUP(C375,'4.製品一覧'!$B$4:$D$500,3,FALSE))</f>
        <v/>
      </c>
      <c r="E375" s="102">
        <f>IF(C375&lt;&gt;"",VLOOKUP(C375,'7.製品別原価'!$B$5:$J$500,8,FALSE),0)</f>
        <v>0</v>
      </c>
      <c r="F375" s="37">
        <f>IF(OR($K$2=0,K375=0),0,'1.全社費用'!$C$42/$K$2)</f>
        <v>0</v>
      </c>
      <c r="G375" s="37">
        <f t="shared" si="37"/>
        <v>0</v>
      </c>
      <c r="H375" s="38">
        <f t="shared" si="38"/>
        <v>0</v>
      </c>
      <c r="I375" s="39">
        <f t="shared" si="39"/>
        <v>0</v>
      </c>
      <c r="J375" s="40">
        <f t="shared" si="40"/>
        <v>0</v>
      </c>
      <c r="K375" s="111">
        <f>IF($B375="",0,'2.売上実績'!D375)</f>
        <v>0</v>
      </c>
      <c r="L375" s="111">
        <f>IF($B375="",0,'2.売上実績'!E375)</f>
        <v>0</v>
      </c>
      <c r="M375" s="28">
        <f t="shared" si="35"/>
        <v>0</v>
      </c>
      <c r="N375" s="41">
        <f t="shared" si="36"/>
        <v>0</v>
      </c>
      <c r="O375" s="40">
        <f t="shared" si="41"/>
        <v>0</v>
      </c>
    </row>
    <row r="376" spans="2:15" ht="18" customHeight="1">
      <c r="B376" s="109" t="str">
        <f>IF('2.売上実績'!$B376="","",'2.売上実績'!$B376)</f>
        <v/>
      </c>
      <c r="C376" s="110" t="str">
        <f>IF('2.売上実績'!$C376="","",'2.売上実績'!$C376)</f>
        <v/>
      </c>
      <c r="D376" s="98" t="str">
        <f>IF(C376="","",VLOOKUP(C376,'4.製品一覧'!$B$4:$D$500,3,FALSE))</f>
        <v/>
      </c>
      <c r="E376" s="102">
        <f>IF(C376&lt;&gt;"",VLOOKUP(C376,'7.製品別原価'!$B$5:$J$500,8,FALSE),0)</f>
        <v>0</v>
      </c>
      <c r="F376" s="37">
        <f>IF(OR($K$2=0,K376=0),0,'1.全社費用'!$C$42/$K$2)</f>
        <v>0</v>
      </c>
      <c r="G376" s="37">
        <f t="shared" si="37"/>
        <v>0</v>
      </c>
      <c r="H376" s="38">
        <f t="shared" si="38"/>
        <v>0</v>
      </c>
      <c r="I376" s="39">
        <f t="shared" si="39"/>
        <v>0</v>
      </c>
      <c r="J376" s="40">
        <f t="shared" si="40"/>
        <v>0</v>
      </c>
      <c r="K376" s="111">
        <f>IF($B376="",0,'2.売上実績'!D376)</f>
        <v>0</v>
      </c>
      <c r="L376" s="111">
        <f>IF($B376="",0,'2.売上実績'!E376)</f>
        <v>0</v>
      </c>
      <c r="M376" s="28">
        <f t="shared" si="35"/>
        <v>0</v>
      </c>
      <c r="N376" s="41">
        <f t="shared" si="36"/>
        <v>0</v>
      </c>
      <c r="O376" s="40">
        <f t="shared" si="41"/>
        <v>0</v>
      </c>
    </row>
    <row r="377" spans="2:15" ht="18" customHeight="1">
      <c r="B377" s="109" t="str">
        <f>IF('2.売上実績'!$B377="","",'2.売上実績'!$B377)</f>
        <v/>
      </c>
      <c r="C377" s="110" t="str">
        <f>IF('2.売上実績'!$C377="","",'2.売上実績'!$C377)</f>
        <v/>
      </c>
      <c r="D377" s="98" t="str">
        <f>IF(C377="","",VLOOKUP(C377,'4.製品一覧'!$B$4:$D$500,3,FALSE))</f>
        <v/>
      </c>
      <c r="E377" s="102">
        <f>IF(C377&lt;&gt;"",VLOOKUP(C377,'7.製品別原価'!$B$5:$J$500,8,FALSE),0)</f>
        <v>0</v>
      </c>
      <c r="F377" s="37">
        <f>IF(OR($K$2=0,K377=0),0,'1.全社費用'!$C$42/$K$2)</f>
        <v>0</v>
      </c>
      <c r="G377" s="37">
        <f t="shared" si="37"/>
        <v>0</v>
      </c>
      <c r="H377" s="38">
        <f t="shared" si="38"/>
        <v>0</v>
      </c>
      <c r="I377" s="39">
        <f t="shared" si="39"/>
        <v>0</v>
      </c>
      <c r="J377" s="40">
        <f t="shared" si="40"/>
        <v>0</v>
      </c>
      <c r="K377" s="111">
        <f>IF($B377="",0,'2.売上実績'!D377)</f>
        <v>0</v>
      </c>
      <c r="L377" s="111">
        <f>IF($B377="",0,'2.売上実績'!E377)</f>
        <v>0</v>
      </c>
      <c r="M377" s="28">
        <f t="shared" si="35"/>
        <v>0</v>
      </c>
      <c r="N377" s="41">
        <f t="shared" si="36"/>
        <v>0</v>
      </c>
      <c r="O377" s="40">
        <f t="shared" si="41"/>
        <v>0</v>
      </c>
    </row>
    <row r="378" spans="2:15" ht="18" customHeight="1">
      <c r="B378" s="109" t="str">
        <f>IF('2.売上実績'!$B378="","",'2.売上実績'!$B378)</f>
        <v/>
      </c>
      <c r="C378" s="110" t="str">
        <f>IF('2.売上実績'!$C378="","",'2.売上実績'!$C378)</f>
        <v/>
      </c>
      <c r="D378" s="98" t="str">
        <f>IF(C378="","",VLOOKUP(C378,'4.製品一覧'!$B$4:$D$500,3,FALSE))</f>
        <v/>
      </c>
      <c r="E378" s="102">
        <f>IF(C378&lt;&gt;"",VLOOKUP(C378,'7.製品別原価'!$B$5:$J$500,8,FALSE),0)</f>
        <v>0</v>
      </c>
      <c r="F378" s="37">
        <f>IF(OR($K$2=0,K378=0),0,'1.全社費用'!$C$42/$K$2)</f>
        <v>0</v>
      </c>
      <c r="G378" s="37">
        <f t="shared" si="37"/>
        <v>0</v>
      </c>
      <c r="H378" s="38">
        <f t="shared" si="38"/>
        <v>0</v>
      </c>
      <c r="I378" s="39">
        <f t="shared" si="39"/>
        <v>0</v>
      </c>
      <c r="J378" s="40">
        <f t="shared" si="40"/>
        <v>0</v>
      </c>
      <c r="K378" s="111">
        <f>IF($B378="",0,'2.売上実績'!D378)</f>
        <v>0</v>
      </c>
      <c r="L378" s="111">
        <f>IF($B378="",0,'2.売上実績'!E378)</f>
        <v>0</v>
      </c>
      <c r="M378" s="28">
        <f t="shared" si="35"/>
        <v>0</v>
      </c>
      <c r="N378" s="41">
        <f t="shared" si="36"/>
        <v>0</v>
      </c>
      <c r="O378" s="40">
        <f t="shared" si="41"/>
        <v>0</v>
      </c>
    </row>
    <row r="379" spans="2:15" ht="18" customHeight="1">
      <c r="B379" s="109" t="str">
        <f>IF('2.売上実績'!$B379="","",'2.売上実績'!$B379)</f>
        <v/>
      </c>
      <c r="C379" s="110" t="str">
        <f>IF('2.売上実績'!$C379="","",'2.売上実績'!$C379)</f>
        <v/>
      </c>
      <c r="D379" s="98" t="str">
        <f>IF(C379="","",VLOOKUP(C379,'4.製品一覧'!$B$4:$D$500,3,FALSE))</f>
        <v/>
      </c>
      <c r="E379" s="102">
        <f>IF(C379&lt;&gt;"",VLOOKUP(C379,'7.製品別原価'!$B$5:$J$500,8,FALSE),0)</f>
        <v>0</v>
      </c>
      <c r="F379" s="37">
        <f>IF(OR($K$2=0,K379=0),0,'1.全社費用'!$C$42/$K$2)</f>
        <v>0</v>
      </c>
      <c r="G379" s="37">
        <f t="shared" si="37"/>
        <v>0</v>
      </c>
      <c r="H379" s="38">
        <f t="shared" si="38"/>
        <v>0</v>
      </c>
      <c r="I379" s="39">
        <f t="shared" si="39"/>
        <v>0</v>
      </c>
      <c r="J379" s="40">
        <f t="shared" si="40"/>
        <v>0</v>
      </c>
      <c r="K379" s="111">
        <f>IF($B379="",0,'2.売上実績'!D379)</f>
        <v>0</v>
      </c>
      <c r="L379" s="111">
        <f>IF($B379="",0,'2.売上実績'!E379)</f>
        <v>0</v>
      </c>
      <c r="M379" s="28">
        <f t="shared" si="35"/>
        <v>0</v>
      </c>
      <c r="N379" s="41">
        <f t="shared" si="36"/>
        <v>0</v>
      </c>
      <c r="O379" s="40">
        <f t="shared" si="41"/>
        <v>0</v>
      </c>
    </row>
    <row r="380" spans="2:15" ht="18" customHeight="1">
      <c r="B380" s="109" t="str">
        <f>IF('2.売上実績'!$B380="","",'2.売上実績'!$B380)</f>
        <v/>
      </c>
      <c r="C380" s="110" t="str">
        <f>IF('2.売上実績'!$C380="","",'2.売上実績'!$C380)</f>
        <v/>
      </c>
      <c r="D380" s="98" t="str">
        <f>IF(C380="","",VLOOKUP(C380,'4.製品一覧'!$B$4:$D$500,3,FALSE))</f>
        <v/>
      </c>
      <c r="E380" s="102">
        <f>IF(C380&lt;&gt;"",VLOOKUP(C380,'7.製品別原価'!$B$5:$J$500,8,FALSE),0)</f>
        <v>0</v>
      </c>
      <c r="F380" s="37">
        <f>IF(OR($K$2=0,K380=0),0,'1.全社費用'!$C$42/$K$2)</f>
        <v>0</v>
      </c>
      <c r="G380" s="37">
        <f t="shared" si="37"/>
        <v>0</v>
      </c>
      <c r="H380" s="38">
        <f t="shared" si="38"/>
        <v>0</v>
      </c>
      <c r="I380" s="39">
        <f t="shared" si="39"/>
        <v>0</v>
      </c>
      <c r="J380" s="40">
        <f t="shared" si="40"/>
        <v>0</v>
      </c>
      <c r="K380" s="111">
        <f>IF($B380="",0,'2.売上実績'!D380)</f>
        <v>0</v>
      </c>
      <c r="L380" s="111">
        <f>IF($B380="",0,'2.売上実績'!E380)</f>
        <v>0</v>
      </c>
      <c r="M380" s="28">
        <f t="shared" si="35"/>
        <v>0</v>
      </c>
      <c r="N380" s="41">
        <f t="shared" si="36"/>
        <v>0</v>
      </c>
      <c r="O380" s="40">
        <f t="shared" si="41"/>
        <v>0</v>
      </c>
    </row>
    <row r="381" spans="2:15" ht="18" customHeight="1">
      <c r="B381" s="109" t="str">
        <f>IF('2.売上実績'!$B381="","",'2.売上実績'!$B381)</f>
        <v/>
      </c>
      <c r="C381" s="110" t="str">
        <f>IF('2.売上実績'!$C381="","",'2.売上実績'!$C381)</f>
        <v/>
      </c>
      <c r="D381" s="98" t="str">
        <f>IF(C381="","",VLOOKUP(C381,'4.製品一覧'!$B$4:$D$500,3,FALSE))</f>
        <v/>
      </c>
      <c r="E381" s="102">
        <f>IF(C381&lt;&gt;"",VLOOKUP(C381,'7.製品別原価'!$B$5:$J$500,8,FALSE),0)</f>
        <v>0</v>
      </c>
      <c r="F381" s="37">
        <f>IF(OR($K$2=0,K381=0),0,'1.全社費用'!$C$42/$K$2)</f>
        <v>0</v>
      </c>
      <c r="G381" s="37">
        <f t="shared" si="37"/>
        <v>0</v>
      </c>
      <c r="H381" s="38">
        <f t="shared" si="38"/>
        <v>0</v>
      </c>
      <c r="I381" s="39">
        <f t="shared" si="39"/>
        <v>0</v>
      </c>
      <c r="J381" s="40">
        <f t="shared" si="40"/>
        <v>0</v>
      </c>
      <c r="K381" s="111">
        <f>IF($B381="",0,'2.売上実績'!D381)</f>
        <v>0</v>
      </c>
      <c r="L381" s="111">
        <f>IF($B381="",0,'2.売上実績'!E381)</f>
        <v>0</v>
      </c>
      <c r="M381" s="28">
        <f t="shared" si="35"/>
        <v>0</v>
      </c>
      <c r="N381" s="41">
        <f t="shared" si="36"/>
        <v>0</v>
      </c>
      <c r="O381" s="40">
        <f t="shared" si="41"/>
        <v>0</v>
      </c>
    </row>
    <row r="382" spans="2:15" ht="18" customHeight="1">
      <c r="B382" s="109" t="str">
        <f>IF('2.売上実績'!$B382="","",'2.売上実績'!$B382)</f>
        <v/>
      </c>
      <c r="C382" s="110" t="str">
        <f>IF('2.売上実績'!$C382="","",'2.売上実績'!$C382)</f>
        <v/>
      </c>
      <c r="D382" s="98" t="str">
        <f>IF(C382="","",VLOOKUP(C382,'4.製品一覧'!$B$4:$D$500,3,FALSE))</f>
        <v/>
      </c>
      <c r="E382" s="102">
        <f>IF(C382&lt;&gt;"",VLOOKUP(C382,'7.製品別原価'!$B$5:$J$500,8,FALSE),0)</f>
        <v>0</v>
      </c>
      <c r="F382" s="37">
        <f>IF(OR($K$2=0,K382=0),0,'1.全社費用'!$C$42/$K$2)</f>
        <v>0</v>
      </c>
      <c r="G382" s="37">
        <f t="shared" si="37"/>
        <v>0</v>
      </c>
      <c r="H382" s="38">
        <f t="shared" si="38"/>
        <v>0</v>
      </c>
      <c r="I382" s="39">
        <f t="shared" si="39"/>
        <v>0</v>
      </c>
      <c r="J382" s="40">
        <f t="shared" si="40"/>
        <v>0</v>
      </c>
      <c r="K382" s="111">
        <f>IF($B382="",0,'2.売上実績'!D382)</f>
        <v>0</v>
      </c>
      <c r="L382" s="111">
        <f>IF($B382="",0,'2.売上実績'!E382)</f>
        <v>0</v>
      </c>
      <c r="M382" s="28">
        <f t="shared" si="35"/>
        <v>0</v>
      </c>
      <c r="N382" s="41">
        <f t="shared" si="36"/>
        <v>0</v>
      </c>
      <c r="O382" s="40">
        <f t="shared" si="41"/>
        <v>0</v>
      </c>
    </row>
    <row r="383" spans="2:15" ht="18" customHeight="1">
      <c r="B383" s="109" t="str">
        <f>IF('2.売上実績'!$B383="","",'2.売上実績'!$B383)</f>
        <v/>
      </c>
      <c r="C383" s="110" t="str">
        <f>IF('2.売上実績'!$C383="","",'2.売上実績'!$C383)</f>
        <v/>
      </c>
      <c r="D383" s="98" t="str">
        <f>IF(C383="","",VLOOKUP(C383,'4.製品一覧'!$B$4:$D$500,3,FALSE))</f>
        <v/>
      </c>
      <c r="E383" s="102">
        <f>IF(C383&lt;&gt;"",VLOOKUP(C383,'7.製品別原価'!$B$5:$J$500,8,FALSE),0)</f>
        <v>0</v>
      </c>
      <c r="F383" s="37">
        <f>IF(OR($K$2=0,K383=0),0,'1.全社費用'!$C$42/$K$2)</f>
        <v>0</v>
      </c>
      <c r="G383" s="37">
        <f t="shared" si="37"/>
        <v>0</v>
      </c>
      <c r="H383" s="38">
        <f t="shared" si="38"/>
        <v>0</v>
      </c>
      <c r="I383" s="39">
        <f t="shared" si="39"/>
        <v>0</v>
      </c>
      <c r="J383" s="40">
        <f t="shared" si="40"/>
        <v>0</v>
      </c>
      <c r="K383" s="111">
        <f>IF($B383="",0,'2.売上実績'!D383)</f>
        <v>0</v>
      </c>
      <c r="L383" s="111">
        <f>IF($B383="",0,'2.売上実績'!E383)</f>
        <v>0</v>
      </c>
      <c r="M383" s="28">
        <f t="shared" si="35"/>
        <v>0</v>
      </c>
      <c r="N383" s="41">
        <f t="shared" si="36"/>
        <v>0</v>
      </c>
      <c r="O383" s="40">
        <f t="shared" si="41"/>
        <v>0</v>
      </c>
    </row>
    <row r="384" spans="2:15" ht="18" customHeight="1">
      <c r="B384" s="109" t="str">
        <f>IF('2.売上実績'!$B384="","",'2.売上実績'!$B384)</f>
        <v/>
      </c>
      <c r="C384" s="110" t="str">
        <f>IF('2.売上実績'!$C384="","",'2.売上実績'!$C384)</f>
        <v/>
      </c>
      <c r="D384" s="98" t="str">
        <f>IF(C384="","",VLOOKUP(C384,'4.製品一覧'!$B$4:$D$500,3,FALSE))</f>
        <v/>
      </c>
      <c r="E384" s="102">
        <f>IF(C384&lt;&gt;"",VLOOKUP(C384,'7.製品別原価'!$B$5:$J$500,8,FALSE),0)</f>
        <v>0</v>
      </c>
      <c r="F384" s="37">
        <f>IF(OR($K$2=0,K384=0),0,'1.全社費用'!$C$42/$K$2)</f>
        <v>0</v>
      </c>
      <c r="G384" s="37">
        <f t="shared" si="37"/>
        <v>0</v>
      </c>
      <c r="H384" s="38">
        <f t="shared" si="38"/>
        <v>0</v>
      </c>
      <c r="I384" s="39">
        <f t="shared" si="39"/>
        <v>0</v>
      </c>
      <c r="J384" s="40">
        <f t="shared" si="40"/>
        <v>0</v>
      </c>
      <c r="K384" s="111">
        <f>IF($B384="",0,'2.売上実績'!D384)</f>
        <v>0</v>
      </c>
      <c r="L384" s="111">
        <f>IF($B384="",0,'2.売上実績'!E384)</f>
        <v>0</v>
      </c>
      <c r="M384" s="28">
        <f t="shared" si="35"/>
        <v>0</v>
      </c>
      <c r="N384" s="41">
        <f t="shared" si="36"/>
        <v>0</v>
      </c>
      <c r="O384" s="40">
        <f t="shared" si="41"/>
        <v>0</v>
      </c>
    </row>
    <row r="385" spans="2:15" ht="18" customHeight="1">
      <c r="B385" s="109" t="str">
        <f>IF('2.売上実績'!$B385="","",'2.売上実績'!$B385)</f>
        <v/>
      </c>
      <c r="C385" s="110" t="str">
        <f>IF('2.売上実績'!$C385="","",'2.売上実績'!$C385)</f>
        <v/>
      </c>
      <c r="D385" s="98" t="str">
        <f>IF(C385="","",VLOOKUP(C385,'4.製品一覧'!$B$4:$D$500,3,FALSE))</f>
        <v/>
      </c>
      <c r="E385" s="102">
        <f>IF(C385&lt;&gt;"",VLOOKUP(C385,'7.製品別原価'!$B$5:$J$500,8,FALSE),0)</f>
        <v>0</v>
      </c>
      <c r="F385" s="37">
        <f>IF(OR($K$2=0,K385=0),0,'1.全社費用'!$C$42/$K$2)</f>
        <v>0</v>
      </c>
      <c r="G385" s="37">
        <f t="shared" si="37"/>
        <v>0</v>
      </c>
      <c r="H385" s="38">
        <f t="shared" si="38"/>
        <v>0</v>
      </c>
      <c r="I385" s="39">
        <f t="shared" si="39"/>
        <v>0</v>
      </c>
      <c r="J385" s="40">
        <f t="shared" si="40"/>
        <v>0</v>
      </c>
      <c r="K385" s="111">
        <f>IF($B385="",0,'2.売上実績'!D385)</f>
        <v>0</v>
      </c>
      <c r="L385" s="111">
        <f>IF($B385="",0,'2.売上実績'!E385)</f>
        <v>0</v>
      </c>
      <c r="M385" s="28">
        <f t="shared" si="35"/>
        <v>0</v>
      </c>
      <c r="N385" s="41">
        <f t="shared" si="36"/>
        <v>0</v>
      </c>
      <c r="O385" s="40">
        <f t="shared" si="41"/>
        <v>0</v>
      </c>
    </row>
    <row r="386" spans="2:15" ht="18" customHeight="1">
      <c r="B386" s="109" t="str">
        <f>IF('2.売上実績'!$B386="","",'2.売上実績'!$B386)</f>
        <v/>
      </c>
      <c r="C386" s="110" t="str">
        <f>IF('2.売上実績'!$C386="","",'2.売上実績'!$C386)</f>
        <v/>
      </c>
      <c r="D386" s="98" t="str">
        <f>IF(C386="","",VLOOKUP(C386,'4.製品一覧'!$B$4:$D$500,3,FALSE))</f>
        <v/>
      </c>
      <c r="E386" s="102">
        <f>IF(C386&lt;&gt;"",VLOOKUP(C386,'7.製品別原価'!$B$5:$J$500,8,FALSE),0)</f>
        <v>0</v>
      </c>
      <c r="F386" s="37">
        <f>IF(OR($K$2=0,K386=0),0,'1.全社費用'!$C$42/$K$2)</f>
        <v>0</v>
      </c>
      <c r="G386" s="37">
        <f t="shared" si="37"/>
        <v>0</v>
      </c>
      <c r="H386" s="38">
        <f t="shared" si="38"/>
        <v>0</v>
      </c>
      <c r="I386" s="39">
        <f t="shared" si="39"/>
        <v>0</v>
      </c>
      <c r="J386" s="40">
        <f t="shared" si="40"/>
        <v>0</v>
      </c>
      <c r="K386" s="111">
        <f>IF($B386="",0,'2.売上実績'!D386)</f>
        <v>0</v>
      </c>
      <c r="L386" s="111">
        <f>IF($B386="",0,'2.売上実績'!E386)</f>
        <v>0</v>
      </c>
      <c r="M386" s="28">
        <f t="shared" si="35"/>
        <v>0</v>
      </c>
      <c r="N386" s="41">
        <f t="shared" si="36"/>
        <v>0</v>
      </c>
      <c r="O386" s="40">
        <f t="shared" si="41"/>
        <v>0</v>
      </c>
    </row>
    <row r="387" spans="2:15" ht="18" customHeight="1">
      <c r="B387" s="109" t="str">
        <f>IF('2.売上実績'!$B387="","",'2.売上実績'!$B387)</f>
        <v/>
      </c>
      <c r="C387" s="110" t="str">
        <f>IF('2.売上実績'!$C387="","",'2.売上実績'!$C387)</f>
        <v/>
      </c>
      <c r="D387" s="98" t="str">
        <f>IF(C387="","",VLOOKUP(C387,'4.製品一覧'!$B$4:$D$500,3,FALSE))</f>
        <v/>
      </c>
      <c r="E387" s="102">
        <f>IF(C387&lt;&gt;"",VLOOKUP(C387,'7.製品別原価'!$B$5:$J$500,8,FALSE),0)</f>
        <v>0</v>
      </c>
      <c r="F387" s="37">
        <f>IF(OR($K$2=0,K387=0),0,'1.全社費用'!$C$42/$K$2)</f>
        <v>0</v>
      </c>
      <c r="G387" s="37">
        <f t="shared" si="37"/>
        <v>0</v>
      </c>
      <c r="H387" s="38">
        <f t="shared" si="38"/>
        <v>0</v>
      </c>
      <c r="I387" s="39">
        <f t="shared" si="39"/>
        <v>0</v>
      </c>
      <c r="J387" s="40">
        <f t="shared" si="40"/>
        <v>0</v>
      </c>
      <c r="K387" s="111">
        <f>IF($B387="",0,'2.売上実績'!D387)</f>
        <v>0</v>
      </c>
      <c r="L387" s="111">
        <f>IF($B387="",0,'2.売上実績'!E387)</f>
        <v>0</v>
      </c>
      <c r="M387" s="28">
        <f t="shared" si="35"/>
        <v>0</v>
      </c>
      <c r="N387" s="41">
        <f t="shared" si="36"/>
        <v>0</v>
      </c>
      <c r="O387" s="40">
        <f t="shared" si="41"/>
        <v>0</v>
      </c>
    </row>
    <row r="388" spans="2:15" ht="18" customHeight="1">
      <c r="B388" s="109" t="str">
        <f>IF('2.売上実績'!$B388="","",'2.売上実績'!$B388)</f>
        <v/>
      </c>
      <c r="C388" s="110" t="str">
        <f>IF('2.売上実績'!$C388="","",'2.売上実績'!$C388)</f>
        <v/>
      </c>
      <c r="D388" s="98" t="str">
        <f>IF(C388="","",VLOOKUP(C388,'4.製品一覧'!$B$4:$D$500,3,FALSE))</f>
        <v/>
      </c>
      <c r="E388" s="102">
        <f>IF(C388&lt;&gt;"",VLOOKUP(C388,'7.製品別原価'!$B$5:$J$500,8,FALSE),0)</f>
        <v>0</v>
      </c>
      <c r="F388" s="37">
        <f>IF(OR($K$2=0,K388=0),0,'1.全社費用'!$C$42/$K$2)</f>
        <v>0</v>
      </c>
      <c r="G388" s="37">
        <f t="shared" si="37"/>
        <v>0</v>
      </c>
      <c r="H388" s="38">
        <f t="shared" si="38"/>
        <v>0</v>
      </c>
      <c r="I388" s="39">
        <f t="shared" si="39"/>
        <v>0</v>
      </c>
      <c r="J388" s="40">
        <f t="shared" si="40"/>
        <v>0</v>
      </c>
      <c r="K388" s="111">
        <f>IF($B388="",0,'2.売上実績'!D388)</f>
        <v>0</v>
      </c>
      <c r="L388" s="111">
        <f>IF($B388="",0,'2.売上実績'!E388)</f>
        <v>0</v>
      </c>
      <c r="M388" s="28">
        <f t="shared" ref="M388:M451" si="42">G388*K388</f>
        <v>0</v>
      </c>
      <c r="N388" s="41">
        <f t="shared" ref="N388:N451" si="43">L388-M388</f>
        <v>0</v>
      </c>
      <c r="O388" s="40">
        <f t="shared" si="41"/>
        <v>0</v>
      </c>
    </row>
    <row r="389" spans="2:15" ht="18" customHeight="1">
      <c r="B389" s="109" t="str">
        <f>IF('2.売上実績'!$B389="","",'2.売上実績'!$B389)</f>
        <v/>
      </c>
      <c r="C389" s="110" t="str">
        <f>IF('2.売上実績'!$C389="","",'2.売上実績'!$C389)</f>
        <v/>
      </c>
      <c r="D389" s="98" t="str">
        <f>IF(C389="","",VLOOKUP(C389,'4.製品一覧'!$B$4:$D$500,3,FALSE))</f>
        <v/>
      </c>
      <c r="E389" s="102">
        <f>IF(C389&lt;&gt;"",VLOOKUP(C389,'7.製品別原価'!$B$5:$J$500,8,FALSE),0)</f>
        <v>0</v>
      </c>
      <c r="F389" s="37">
        <f>IF(OR($K$2=0,K389=0),0,'1.全社費用'!$C$42/$K$2)</f>
        <v>0</v>
      </c>
      <c r="G389" s="37">
        <f t="shared" ref="G389:G452" si="44">SUM(D389:F389)</f>
        <v>0</v>
      </c>
      <c r="H389" s="38">
        <f t="shared" ref="H389:H452" si="45">IF(K389=0,0,L389/K389)</f>
        <v>0</v>
      </c>
      <c r="I389" s="39">
        <f t="shared" ref="I389:I452" si="46">IF(K389=0,0,N389/K389)</f>
        <v>0</v>
      </c>
      <c r="J389" s="40">
        <f t="shared" ref="J389:J452" si="47">O389</f>
        <v>0</v>
      </c>
      <c r="K389" s="111">
        <f>IF($B389="",0,'2.売上実績'!D389)</f>
        <v>0</v>
      </c>
      <c r="L389" s="111">
        <f>IF($B389="",0,'2.売上実績'!E389)</f>
        <v>0</v>
      </c>
      <c r="M389" s="28">
        <f t="shared" si="42"/>
        <v>0</v>
      </c>
      <c r="N389" s="41">
        <f t="shared" si="43"/>
        <v>0</v>
      </c>
      <c r="O389" s="40">
        <f t="shared" ref="O389:O452" si="48">IF(OR(N389=0,L389=0),0,N389/L389)</f>
        <v>0</v>
      </c>
    </row>
    <row r="390" spans="2:15" ht="18" customHeight="1">
      <c r="B390" s="109" t="str">
        <f>IF('2.売上実績'!$B390="","",'2.売上実績'!$B390)</f>
        <v/>
      </c>
      <c r="C390" s="110" t="str">
        <f>IF('2.売上実績'!$C390="","",'2.売上実績'!$C390)</f>
        <v/>
      </c>
      <c r="D390" s="98" t="str">
        <f>IF(C390="","",VLOOKUP(C390,'4.製品一覧'!$B$4:$D$500,3,FALSE))</f>
        <v/>
      </c>
      <c r="E390" s="102">
        <f>IF(C390&lt;&gt;"",VLOOKUP(C390,'7.製品別原価'!$B$5:$J$500,8,FALSE),0)</f>
        <v>0</v>
      </c>
      <c r="F390" s="37">
        <f>IF(OR($K$2=0,K390=0),0,'1.全社費用'!$C$42/$K$2)</f>
        <v>0</v>
      </c>
      <c r="G390" s="37">
        <f t="shared" si="44"/>
        <v>0</v>
      </c>
      <c r="H390" s="38">
        <f t="shared" si="45"/>
        <v>0</v>
      </c>
      <c r="I390" s="39">
        <f t="shared" si="46"/>
        <v>0</v>
      </c>
      <c r="J390" s="40">
        <f t="shared" si="47"/>
        <v>0</v>
      </c>
      <c r="K390" s="111">
        <f>IF($B390="",0,'2.売上実績'!D390)</f>
        <v>0</v>
      </c>
      <c r="L390" s="111">
        <f>IF($B390="",0,'2.売上実績'!E390)</f>
        <v>0</v>
      </c>
      <c r="M390" s="28">
        <f t="shared" si="42"/>
        <v>0</v>
      </c>
      <c r="N390" s="41">
        <f t="shared" si="43"/>
        <v>0</v>
      </c>
      <c r="O390" s="40">
        <f t="shared" si="48"/>
        <v>0</v>
      </c>
    </row>
    <row r="391" spans="2:15" ht="18" customHeight="1">
      <c r="B391" s="109" t="str">
        <f>IF('2.売上実績'!$B391="","",'2.売上実績'!$B391)</f>
        <v/>
      </c>
      <c r="C391" s="110" t="str">
        <f>IF('2.売上実績'!$C391="","",'2.売上実績'!$C391)</f>
        <v/>
      </c>
      <c r="D391" s="98" t="str">
        <f>IF(C391="","",VLOOKUP(C391,'4.製品一覧'!$B$4:$D$500,3,FALSE))</f>
        <v/>
      </c>
      <c r="E391" s="102">
        <f>IF(C391&lt;&gt;"",VLOOKUP(C391,'7.製品別原価'!$B$5:$J$500,8,FALSE),0)</f>
        <v>0</v>
      </c>
      <c r="F391" s="37">
        <f>IF(OR($K$2=0,K391=0),0,'1.全社費用'!$C$42/$K$2)</f>
        <v>0</v>
      </c>
      <c r="G391" s="37">
        <f t="shared" si="44"/>
        <v>0</v>
      </c>
      <c r="H391" s="38">
        <f t="shared" si="45"/>
        <v>0</v>
      </c>
      <c r="I391" s="39">
        <f t="shared" si="46"/>
        <v>0</v>
      </c>
      <c r="J391" s="40">
        <f t="shared" si="47"/>
        <v>0</v>
      </c>
      <c r="K391" s="111">
        <f>IF($B391="",0,'2.売上実績'!D391)</f>
        <v>0</v>
      </c>
      <c r="L391" s="111">
        <f>IF($B391="",0,'2.売上実績'!E391)</f>
        <v>0</v>
      </c>
      <c r="M391" s="28">
        <f t="shared" si="42"/>
        <v>0</v>
      </c>
      <c r="N391" s="41">
        <f t="shared" si="43"/>
        <v>0</v>
      </c>
      <c r="O391" s="40">
        <f t="shared" si="48"/>
        <v>0</v>
      </c>
    </row>
    <row r="392" spans="2:15" ht="18" customHeight="1">
      <c r="B392" s="109" t="str">
        <f>IF('2.売上実績'!$B392="","",'2.売上実績'!$B392)</f>
        <v/>
      </c>
      <c r="C392" s="110" t="str">
        <f>IF('2.売上実績'!$C392="","",'2.売上実績'!$C392)</f>
        <v/>
      </c>
      <c r="D392" s="98" t="str">
        <f>IF(C392="","",VLOOKUP(C392,'4.製品一覧'!$B$4:$D$500,3,FALSE))</f>
        <v/>
      </c>
      <c r="E392" s="102">
        <f>IF(C392&lt;&gt;"",VLOOKUP(C392,'7.製品別原価'!$B$5:$J$500,8,FALSE),0)</f>
        <v>0</v>
      </c>
      <c r="F392" s="37">
        <f>IF(OR($K$2=0,K392=0),0,'1.全社費用'!$C$42/$K$2)</f>
        <v>0</v>
      </c>
      <c r="G392" s="37">
        <f t="shared" si="44"/>
        <v>0</v>
      </c>
      <c r="H392" s="38">
        <f t="shared" si="45"/>
        <v>0</v>
      </c>
      <c r="I392" s="39">
        <f t="shared" si="46"/>
        <v>0</v>
      </c>
      <c r="J392" s="40">
        <f t="shared" si="47"/>
        <v>0</v>
      </c>
      <c r="K392" s="111">
        <f>IF($B392="",0,'2.売上実績'!D392)</f>
        <v>0</v>
      </c>
      <c r="L392" s="111">
        <f>IF($B392="",0,'2.売上実績'!E392)</f>
        <v>0</v>
      </c>
      <c r="M392" s="28">
        <f t="shared" si="42"/>
        <v>0</v>
      </c>
      <c r="N392" s="41">
        <f t="shared" si="43"/>
        <v>0</v>
      </c>
      <c r="O392" s="40">
        <f t="shared" si="48"/>
        <v>0</v>
      </c>
    </row>
    <row r="393" spans="2:15" ht="18" customHeight="1">
      <c r="B393" s="109" t="str">
        <f>IF('2.売上実績'!$B393="","",'2.売上実績'!$B393)</f>
        <v/>
      </c>
      <c r="C393" s="110" t="str">
        <f>IF('2.売上実績'!$C393="","",'2.売上実績'!$C393)</f>
        <v/>
      </c>
      <c r="D393" s="98" t="str">
        <f>IF(C393="","",VLOOKUP(C393,'4.製品一覧'!$B$4:$D$500,3,FALSE))</f>
        <v/>
      </c>
      <c r="E393" s="102">
        <f>IF(C393&lt;&gt;"",VLOOKUP(C393,'7.製品別原価'!$B$5:$J$500,8,FALSE),0)</f>
        <v>0</v>
      </c>
      <c r="F393" s="37">
        <f>IF(OR($K$2=0,K393=0),0,'1.全社費用'!$C$42/$K$2)</f>
        <v>0</v>
      </c>
      <c r="G393" s="37">
        <f t="shared" si="44"/>
        <v>0</v>
      </c>
      <c r="H393" s="38">
        <f t="shared" si="45"/>
        <v>0</v>
      </c>
      <c r="I393" s="39">
        <f t="shared" si="46"/>
        <v>0</v>
      </c>
      <c r="J393" s="40">
        <f t="shared" si="47"/>
        <v>0</v>
      </c>
      <c r="K393" s="111">
        <f>IF($B393="",0,'2.売上実績'!D393)</f>
        <v>0</v>
      </c>
      <c r="L393" s="111">
        <f>IF($B393="",0,'2.売上実績'!E393)</f>
        <v>0</v>
      </c>
      <c r="M393" s="28">
        <f t="shared" si="42"/>
        <v>0</v>
      </c>
      <c r="N393" s="41">
        <f t="shared" si="43"/>
        <v>0</v>
      </c>
      <c r="O393" s="40">
        <f t="shared" si="48"/>
        <v>0</v>
      </c>
    </row>
    <row r="394" spans="2:15" ht="18" customHeight="1">
      <c r="B394" s="109" t="str">
        <f>IF('2.売上実績'!$B394="","",'2.売上実績'!$B394)</f>
        <v/>
      </c>
      <c r="C394" s="110" t="str">
        <f>IF('2.売上実績'!$C394="","",'2.売上実績'!$C394)</f>
        <v/>
      </c>
      <c r="D394" s="98" t="str">
        <f>IF(C394="","",VLOOKUP(C394,'4.製品一覧'!$B$4:$D$500,3,FALSE))</f>
        <v/>
      </c>
      <c r="E394" s="102">
        <f>IF(C394&lt;&gt;"",VLOOKUP(C394,'7.製品別原価'!$B$5:$J$500,8,FALSE),0)</f>
        <v>0</v>
      </c>
      <c r="F394" s="37">
        <f>IF(OR($K$2=0,K394=0),0,'1.全社費用'!$C$42/$K$2)</f>
        <v>0</v>
      </c>
      <c r="G394" s="37">
        <f t="shared" si="44"/>
        <v>0</v>
      </c>
      <c r="H394" s="38">
        <f t="shared" si="45"/>
        <v>0</v>
      </c>
      <c r="I394" s="39">
        <f t="shared" si="46"/>
        <v>0</v>
      </c>
      <c r="J394" s="40">
        <f t="shared" si="47"/>
        <v>0</v>
      </c>
      <c r="K394" s="111">
        <f>IF($B394="",0,'2.売上実績'!D394)</f>
        <v>0</v>
      </c>
      <c r="L394" s="111">
        <f>IF($B394="",0,'2.売上実績'!E394)</f>
        <v>0</v>
      </c>
      <c r="M394" s="28">
        <f t="shared" si="42"/>
        <v>0</v>
      </c>
      <c r="N394" s="41">
        <f t="shared" si="43"/>
        <v>0</v>
      </c>
      <c r="O394" s="40">
        <f t="shared" si="48"/>
        <v>0</v>
      </c>
    </row>
    <row r="395" spans="2:15" ht="18" customHeight="1">
      <c r="B395" s="109" t="str">
        <f>IF('2.売上実績'!$B395="","",'2.売上実績'!$B395)</f>
        <v/>
      </c>
      <c r="C395" s="110" t="str">
        <f>IF('2.売上実績'!$C395="","",'2.売上実績'!$C395)</f>
        <v/>
      </c>
      <c r="D395" s="98" t="str">
        <f>IF(C395="","",VLOOKUP(C395,'4.製品一覧'!$B$4:$D$500,3,FALSE))</f>
        <v/>
      </c>
      <c r="E395" s="102">
        <f>IF(C395&lt;&gt;"",VLOOKUP(C395,'7.製品別原価'!$B$5:$J$500,8,FALSE),0)</f>
        <v>0</v>
      </c>
      <c r="F395" s="37">
        <f>IF(OR($K$2=0,K395=0),0,'1.全社費用'!$C$42/$K$2)</f>
        <v>0</v>
      </c>
      <c r="G395" s="37">
        <f t="shared" si="44"/>
        <v>0</v>
      </c>
      <c r="H395" s="38">
        <f t="shared" si="45"/>
        <v>0</v>
      </c>
      <c r="I395" s="39">
        <f t="shared" si="46"/>
        <v>0</v>
      </c>
      <c r="J395" s="40">
        <f t="shared" si="47"/>
        <v>0</v>
      </c>
      <c r="K395" s="111">
        <f>IF($B395="",0,'2.売上実績'!D395)</f>
        <v>0</v>
      </c>
      <c r="L395" s="111">
        <f>IF($B395="",0,'2.売上実績'!E395)</f>
        <v>0</v>
      </c>
      <c r="M395" s="28">
        <f t="shared" si="42"/>
        <v>0</v>
      </c>
      <c r="N395" s="41">
        <f t="shared" si="43"/>
        <v>0</v>
      </c>
      <c r="O395" s="40">
        <f t="shared" si="48"/>
        <v>0</v>
      </c>
    </row>
    <row r="396" spans="2:15" ht="18" customHeight="1">
      <c r="B396" s="109" t="str">
        <f>IF('2.売上実績'!$B396="","",'2.売上実績'!$B396)</f>
        <v/>
      </c>
      <c r="C396" s="110" t="str">
        <f>IF('2.売上実績'!$C396="","",'2.売上実績'!$C396)</f>
        <v/>
      </c>
      <c r="D396" s="98" t="str">
        <f>IF(C396="","",VLOOKUP(C396,'4.製品一覧'!$B$4:$D$500,3,FALSE))</f>
        <v/>
      </c>
      <c r="E396" s="102">
        <f>IF(C396&lt;&gt;"",VLOOKUP(C396,'7.製品別原価'!$B$5:$J$500,8,FALSE),0)</f>
        <v>0</v>
      </c>
      <c r="F396" s="37">
        <f>IF(OR($K$2=0,K396=0),0,'1.全社費用'!$C$42/$K$2)</f>
        <v>0</v>
      </c>
      <c r="G396" s="37">
        <f t="shared" si="44"/>
        <v>0</v>
      </c>
      <c r="H396" s="38">
        <f t="shared" si="45"/>
        <v>0</v>
      </c>
      <c r="I396" s="39">
        <f t="shared" si="46"/>
        <v>0</v>
      </c>
      <c r="J396" s="40">
        <f t="shared" si="47"/>
        <v>0</v>
      </c>
      <c r="K396" s="111">
        <f>IF($B396="",0,'2.売上実績'!D396)</f>
        <v>0</v>
      </c>
      <c r="L396" s="111">
        <f>IF($B396="",0,'2.売上実績'!E396)</f>
        <v>0</v>
      </c>
      <c r="M396" s="28">
        <f t="shared" si="42"/>
        <v>0</v>
      </c>
      <c r="N396" s="41">
        <f t="shared" si="43"/>
        <v>0</v>
      </c>
      <c r="O396" s="40">
        <f t="shared" si="48"/>
        <v>0</v>
      </c>
    </row>
    <row r="397" spans="2:15" ht="18" customHeight="1">
      <c r="B397" s="109" t="str">
        <f>IF('2.売上実績'!$B397="","",'2.売上実績'!$B397)</f>
        <v/>
      </c>
      <c r="C397" s="110" t="str">
        <f>IF('2.売上実績'!$C397="","",'2.売上実績'!$C397)</f>
        <v/>
      </c>
      <c r="D397" s="98" t="str">
        <f>IF(C397="","",VLOOKUP(C397,'4.製品一覧'!$B$4:$D$500,3,FALSE))</f>
        <v/>
      </c>
      <c r="E397" s="102">
        <f>IF(C397&lt;&gt;"",VLOOKUP(C397,'7.製品別原価'!$B$5:$J$500,8,FALSE),0)</f>
        <v>0</v>
      </c>
      <c r="F397" s="37">
        <f>IF(OR($K$2=0,K397=0),0,'1.全社費用'!$C$42/$K$2)</f>
        <v>0</v>
      </c>
      <c r="G397" s="37">
        <f t="shared" si="44"/>
        <v>0</v>
      </c>
      <c r="H397" s="38">
        <f t="shared" si="45"/>
        <v>0</v>
      </c>
      <c r="I397" s="39">
        <f t="shared" si="46"/>
        <v>0</v>
      </c>
      <c r="J397" s="40">
        <f t="shared" si="47"/>
        <v>0</v>
      </c>
      <c r="K397" s="111">
        <f>IF($B397="",0,'2.売上実績'!D397)</f>
        <v>0</v>
      </c>
      <c r="L397" s="111">
        <f>IF($B397="",0,'2.売上実績'!E397)</f>
        <v>0</v>
      </c>
      <c r="M397" s="28">
        <f t="shared" si="42"/>
        <v>0</v>
      </c>
      <c r="N397" s="41">
        <f t="shared" si="43"/>
        <v>0</v>
      </c>
      <c r="O397" s="40">
        <f t="shared" si="48"/>
        <v>0</v>
      </c>
    </row>
    <row r="398" spans="2:15" ht="18" customHeight="1">
      <c r="B398" s="109" t="str">
        <f>IF('2.売上実績'!$B398="","",'2.売上実績'!$B398)</f>
        <v/>
      </c>
      <c r="C398" s="110" t="str">
        <f>IF('2.売上実績'!$C398="","",'2.売上実績'!$C398)</f>
        <v/>
      </c>
      <c r="D398" s="98" t="str">
        <f>IF(C398="","",VLOOKUP(C398,'4.製品一覧'!$B$4:$D$500,3,FALSE))</f>
        <v/>
      </c>
      <c r="E398" s="102">
        <f>IF(C398&lt;&gt;"",VLOOKUP(C398,'7.製品別原価'!$B$5:$J$500,8,FALSE),0)</f>
        <v>0</v>
      </c>
      <c r="F398" s="37">
        <f>IF(OR($K$2=0,K398=0),0,'1.全社費用'!$C$42/$K$2)</f>
        <v>0</v>
      </c>
      <c r="G398" s="37">
        <f t="shared" si="44"/>
        <v>0</v>
      </c>
      <c r="H398" s="38">
        <f t="shared" si="45"/>
        <v>0</v>
      </c>
      <c r="I398" s="39">
        <f t="shared" si="46"/>
        <v>0</v>
      </c>
      <c r="J398" s="40">
        <f t="shared" si="47"/>
        <v>0</v>
      </c>
      <c r="K398" s="111">
        <f>IF($B398="",0,'2.売上実績'!D398)</f>
        <v>0</v>
      </c>
      <c r="L398" s="111">
        <f>IF($B398="",0,'2.売上実績'!E398)</f>
        <v>0</v>
      </c>
      <c r="M398" s="28">
        <f t="shared" si="42"/>
        <v>0</v>
      </c>
      <c r="N398" s="41">
        <f t="shared" si="43"/>
        <v>0</v>
      </c>
      <c r="O398" s="40">
        <f t="shared" si="48"/>
        <v>0</v>
      </c>
    </row>
    <row r="399" spans="2:15" ht="18" customHeight="1">
      <c r="B399" s="109" t="str">
        <f>IF('2.売上実績'!$B399="","",'2.売上実績'!$B399)</f>
        <v/>
      </c>
      <c r="C399" s="110" t="str">
        <f>IF('2.売上実績'!$C399="","",'2.売上実績'!$C399)</f>
        <v/>
      </c>
      <c r="D399" s="98" t="str">
        <f>IF(C399="","",VLOOKUP(C399,'4.製品一覧'!$B$4:$D$500,3,FALSE))</f>
        <v/>
      </c>
      <c r="E399" s="102">
        <f>IF(C399&lt;&gt;"",VLOOKUP(C399,'7.製品別原価'!$B$5:$J$500,8,FALSE),0)</f>
        <v>0</v>
      </c>
      <c r="F399" s="37">
        <f>IF(OR($K$2=0,K399=0),0,'1.全社費用'!$C$42/$K$2)</f>
        <v>0</v>
      </c>
      <c r="G399" s="37">
        <f t="shared" si="44"/>
        <v>0</v>
      </c>
      <c r="H399" s="38">
        <f t="shared" si="45"/>
        <v>0</v>
      </c>
      <c r="I399" s="39">
        <f t="shared" si="46"/>
        <v>0</v>
      </c>
      <c r="J399" s="40">
        <f t="shared" si="47"/>
        <v>0</v>
      </c>
      <c r="K399" s="111">
        <f>IF($B399="",0,'2.売上実績'!D399)</f>
        <v>0</v>
      </c>
      <c r="L399" s="111">
        <f>IF($B399="",0,'2.売上実績'!E399)</f>
        <v>0</v>
      </c>
      <c r="M399" s="28">
        <f t="shared" si="42"/>
        <v>0</v>
      </c>
      <c r="N399" s="41">
        <f t="shared" si="43"/>
        <v>0</v>
      </c>
      <c r="O399" s="40">
        <f t="shared" si="48"/>
        <v>0</v>
      </c>
    </row>
    <row r="400" spans="2:15" ht="18" customHeight="1">
      <c r="B400" s="109" t="str">
        <f>IF('2.売上実績'!$B400="","",'2.売上実績'!$B400)</f>
        <v/>
      </c>
      <c r="C400" s="110" t="str">
        <f>IF('2.売上実績'!$C400="","",'2.売上実績'!$C400)</f>
        <v/>
      </c>
      <c r="D400" s="98" t="str">
        <f>IF(C400="","",VLOOKUP(C400,'4.製品一覧'!$B$4:$D$500,3,FALSE))</f>
        <v/>
      </c>
      <c r="E400" s="102">
        <f>IF(C400&lt;&gt;"",VLOOKUP(C400,'7.製品別原価'!$B$5:$J$500,8,FALSE),0)</f>
        <v>0</v>
      </c>
      <c r="F400" s="37">
        <f>IF(OR($K$2=0,K400=0),0,'1.全社費用'!$C$42/$K$2)</f>
        <v>0</v>
      </c>
      <c r="G400" s="37">
        <f t="shared" si="44"/>
        <v>0</v>
      </c>
      <c r="H400" s="38">
        <f t="shared" si="45"/>
        <v>0</v>
      </c>
      <c r="I400" s="39">
        <f t="shared" si="46"/>
        <v>0</v>
      </c>
      <c r="J400" s="40">
        <f t="shared" si="47"/>
        <v>0</v>
      </c>
      <c r="K400" s="111">
        <f>IF($B400="",0,'2.売上実績'!D400)</f>
        <v>0</v>
      </c>
      <c r="L400" s="111">
        <f>IF($B400="",0,'2.売上実績'!E400)</f>
        <v>0</v>
      </c>
      <c r="M400" s="28">
        <f t="shared" si="42"/>
        <v>0</v>
      </c>
      <c r="N400" s="41">
        <f t="shared" si="43"/>
        <v>0</v>
      </c>
      <c r="O400" s="40">
        <f t="shared" si="48"/>
        <v>0</v>
      </c>
    </row>
    <row r="401" spans="2:15" ht="18" customHeight="1">
      <c r="B401" s="109" t="str">
        <f>IF('2.売上実績'!$B401="","",'2.売上実績'!$B401)</f>
        <v/>
      </c>
      <c r="C401" s="110" t="str">
        <f>IF('2.売上実績'!$C401="","",'2.売上実績'!$C401)</f>
        <v/>
      </c>
      <c r="D401" s="98" t="str">
        <f>IF(C401="","",VLOOKUP(C401,'4.製品一覧'!$B$4:$D$500,3,FALSE))</f>
        <v/>
      </c>
      <c r="E401" s="102">
        <f>IF(C401&lt;&gt;"",VLOOKUP(C401,'7.製品別原価'!$B$5:$J$500,8,FALSE),0)</f>
        <v>0</v>
      </c>
      <c r="F401" s="37">
        <f>IF(OR($K$2=0,K401=0),0,'1.全社費用'!$C$42/$K$2)</f>
        <v>0</v>
      </c>
      <c r="G401" s="37">
        <f t="shared" si="44"/>
        <v>0</v>
      </c>
      <c r="H401" s="38">
        <f t="shared" si="45"/>
        <v>0</v>
      </c>
      <c r="I401" s="39">
        <f t="shared" si="46"/>
        <v>0</v>
      </c>
      <c r="J401" s="40">
        <f t="shared" si="47"/>
        <v>0</v>
      </c>
      <c r="K401" s="111">
        <f>IF($B401="",0,'2.売上実績'!D401)</f>
        <v>0</v>
      </c>
      <c r="L401" s="111">
        <f>IF($B401="",0,'2.売上実績'!E401)</f>
        <v>0</v>
      </c>
      <c r="M401" s="28">
        <f t="shared" si="42"/>
        <v>0</v>
      </c>
      <c r="N401" s="41">
        <f t="shared" si="43"/>
        <v>0</v>
      </c>
      <c r="O401" s="40">
        <f t="shared" si="48"/>
        <v>0</v>
      </c>
    </row>
    <row r="402" spans="2:15" ht="18" customHeight="1">
      <c r="B402" s="109" t="str">
        <f>IF('2.売上実績'!$B402="","",'2.売上実績'!$B402)</f>
        <v/>
      </c>
      <c r="C402" s="110" t="str">
        <f>IF('2.売上実績'!$C402="","",'2.売上実績'!$C402)</f>
        <v/>
      </c>
      <c r="D402" s="98" t="str">
        <f>IF(C402="","",VLOOKUP(C402,'4.製品一覧'!$B$4:$D$500,3,FALSE))</f>
        <v/>
      </c>
      <c r="E402" s="102">
        <f>IF(C402&lt;&gt;"",VLOOKUP(C402,'7.製品別原価'!$B$5:$J$500,8,FALSE),0)</f>
        <v>0</v>
      </c>
      <c r="F402" s="37">
        <f>IF(OR($K$2=0,K402=0),0,'1.全社費用'!$C$42/$K$2)</f>
        <v>0</v>
      </c>
      <c r="G402" s="37">
        <f t="shared" si="44"/>
        <v>0</v>
      </c>
      <c r="H402" s="38">
        <f t="shared" si="45"/>
        <v>0</v>
      </c>
      <c r="I402" s="39">
        <f t="shared" si="46"/>
        <v>0</v>
      </c>
      <c r="J402" s="40">
        <f t="shared" si="47"/>
        <v>0</v>
      </c>
      <c r="K402" s="111">
        <f>IF($B402="",0,'2.売上実績'!D402)</f>
        <v>0</v>
      </c>
      <c r="L402" s="111">
        <f>IF($B402="",0,'2.売上実績'!E402)</f>
        <v>0</v>
      </c>
      <c r="M402" s="28">
        <f t="shared" si="42"/>
        <v>0</v>
      </c>
      <c r="N402" s="41">
        <f t="shared" si="43"/>
        <v>0</v>
      </c>
      <c r="O402" s="40">
        <f t="shared" si="48"/>
        <v>0</v>
      </c>
    </row>
    <row r="403" spans="2:15" ht="18" customHeight="1">
      <c r="B403" s="109" t="str">
        <f>IF('2.売上実績'!$B403="","",'2.売上実績'!$B403)</f>
        <v/>
      </c>
      <c r="C403" s="110" t="str">
        <f>IF('2.売上実績'!$C403="","",'2.売上実績'!$C403)</f>
        <v/>
      </c>
      <c r="D403" s="98" t="str">
        <f>IF(C403="","",VLOOKUP(C403,'4.製品一覧'!$B$4:$D$500,3,FALSE))</f>
        <v/>
      </c>
      <c r="E403" s="102">
        <f>IF(C403&lt;&gt;"",VLOOKUP(C403,'7.製品別原価'!$B$5:$J$500,8,FALSE),0)</f>
        <v>0</v>
      </c>
      <c r="F403" s="37">
        <f>IF(OR($K$2=0,K403=0),0,'1.全社費用'!$C$42/$K$2)</f>
        <v>0</v>
      </c>
      <c r="G403" s="37">
        <f t="shared" si="44"/>
        <v>0</v>
      </c>
      <c r="H403" s="38">
        <f t="shared" si="45"/>
        <v>0</v>
      </c>
      <c r="I403" s="39">
        <f t="shared" si="46"/>
        <v>0</v>
      </c>
      <c r="J403" s="40">
        <f t="shared" si="47"/>
        <v>0</v>
      </c>
      <c r="K403" s="111">
        <f>IF($B403="",0,'2.売上実績'!D403)</f>
        <v>0</v>
      </c>
      <c r="L403" s="111">
        <f>IF($B403="",0,'2.売上実績'!E403)</f>
        <v>0</v>
      </c>
      <c r="M403" s="28">
        <f t="shared" si="42"/>
        <v>0</v>
      </c>
      <c r="N403" s="41">
        <f t="shared" si="43"/>
        <v>0</v>
      </c>
      <c r="O403" s="40">
        <f t="shared" si="48"/>
        <v>0</v>
      </c>
    </row>
    <row r="404" spans="2:15" ht="18" customHeight="1">
      <c r="B404" s="109" t="str">
        <f>IF('2.売上実績'!$B404="","",'2.売上実績'!$B404)</f>
        <v/>
      </c>
      <c r="C404" s="110" t="str">
        <f>IF('2.売上実績'!$C404="","",'2.売上実績'!$C404)</f>
        <v/>
      </c>
      <c r="D404" s="98" t="str">
        <f>IF(C404="","",VLOOKUP(C404,'4.製品一覧'!$B$4:$D$500,3,FALSE))</f>
        <v/>
      </c>
      <c r="E404" s="102">
        <f>IF(C404&lt;&gt;"",VLOOKUP(C404,'7.製品別原価'!$B$5:$J$500,8,FALSE),0)</f>
        <v>0</v>
      </c>
      <c r="F404" s="37">
        <f>IF(OR($K$2=0,K404=0),0,'1.全社費用'!$C$42/$K$2)</f>
        <v>0</v>
      </c>
      <c r="G404" s="37">
        <f t="shared" si="44"/>
        <v>0</v>
      </c>
      <c r="H404" s="38">
        <f t="shared" si="45"/>
        <v>0</v>
      </c>
      <c r="I404" s="39">
        <f t="shared" si="46"/>
        <v>0</v>
      </c>
      <c r="J404" s="40">
        <f t="shared" si="47"/>
        <v>0</v>
      </c>
      <c r="K404" s="111">
        <f>IF($B404="",0,'2.売上実績'!D404)</f>
        <v>0</v>
      </c>
      <c r="L404" s="111">
        <f>IF($B404="",0,'2.売上実績'!E404)</f>
        <v>0</v>
      </c>
      <c r="M404" s="28">
        <f t="shared" si="42"/>
        <v>0</v>
      </c>
      <c r="N404" s="41">
        <f t="shared" si="43"/>
        <v>0</v>
      </c>
      <c r="O404" s="40">
        <f t="shared" si="48"/>
        <v>0</v>
      </c>
    </row>
    <row r="405" spans="2:15" ht="18" customHeight="1">
      <c r="B405" s="109" t="str">
        <f>IF('2.売上実績'!$B405="","",'2.売上実績'!$B405)</f>
        <v/>
      </c>
      <c r="C405" s="110" t="str">
        <f>IF('2.売上実績'!$C405="","",'2.売上実績'!$C405)</f>
        <v/>
      </c>
      <c r="D405" s="98" t="str">
        <f>IF(C405="","",VLOOKUP(C405,'4.製品一覧'!$B$4:$D$500,3,FALSE))</f>
        <v/>
      </c>
      <c r="E405" s="102">
        <f>IF(C405&lt;&gt;"",VLOOKUP(C405,'7.製品別原価'!$B$5:$J$500,8,FALSE),0)</f>
        <v>0</v>
      </c>
      <c r="F405" s="37">
        <f>IF(OR($K$2=0,K405=0),0,'1.全社費用'!$C$42/$K$2)</f>
        <v>0</v>
      </c>
      <c r="G405" s="37">
        <f t="shared" si="44"/>
        <v>0</v>
      </c>
      <c r="H405" s="38">
        <f t="shared" si="45"/>
        <v>0</v>
      </c>
      <c r="I405" s="39">
        <f t="shared" si="46"/>
        <v>0</v>
      </c>
      <c r="J405" s="40">
        <f t="shared" si="47"/>
        <v>0</v>
      </c>
      <c r="K405" s="111">
        <f>IF($B405="",0,'2.売上実績'!D405)</f>
        <v>0</v>
      </c>
      <c r="L405" s="111">
        <f>IF($B405="",0,'2.売上実績'!E405)</f>
        <v>0</v>
      </c>
      <c r="M405" s="28">
        <f t="shared" si="42"/>
        <v>0</v>
      </c>
      <c r="N405" s="41">
        <f t="shared" si="43"/>
        <v>0</v>
      </c>
      <c r="O405" s="40">
        <f t="shared" si="48"/>
        <v>0</v>
      </c>
    </row>
    <row r="406" spans="2:15" ht="18" customHeight="1">
      <c r="B406" s="109" t="str">
        <f>IF('2.売上実績'!$B406="","",'2.売上実績'!$B406)</f>
        <v/>
      </c>
      <c r="C406" s="110" t="str">
        <f>IF('2.売上実績'!$C406="","",'2.売上実績'!$C406)</f>
        <v/>
      </c>
      <c r="D406" s="98" t="str">
        <f>IF(C406="","",VLOOKUP(C406,'4.製品一覧'!$B$4:$D$500,3,FALSE))</f>
        <v/>
      </c>
      <c r="E406" s="102">
        <f>IF(C406&lt;&gt;"",VLOOKUP(C406,'7.製品別原価'!$B$5:$J$500,8,FALSE),0)</f>
        <v>0</v>
      </c>
      <c r="F406" s="37">
        <f>IF(OR($K$2=0,K406=0),0,'1.全社費用'!$C$42/$K$2)</f>
        <v>0</v>
      </c>
      <c r="G406" s="37">
        <f t="shared" si="44"/>
        <v>0</v>
      </c>
      <c r="H406" s="38">
        <f t="shared" si="45"/>
        <v>0</v>
      </c>
      <c r="I406" s="39">
        <f t="shared" si="46"/>
        <v>0</v>
      </c>
      <c r="J406" s="40">
        <f t="shared" si="47"/>
        <v>0</v>
      </c>
      <c r="K406" s="111">
        <f>IF($B406="",0,'2.売上実績'!D406)</f>
        <v>0</v>
      </c>
      <c r="L406" s="111">
        <f>IF($B406="",0,'2.売上実績'!E406)</f>
        <v>0</v>
      </c>
      <c r="M406" s="28">
        <f t="shared" si="42"/>
        <v>0</v>
      </c>
      <c r="N406" s="41">
        <f t="shared" si="43"/>
        <v>0</v>
      </c>
      <c r="O406" s="40">
        <f t="shared" si="48"/>
        <v>0</v>
      </c>
    </row>
    <row r="407" spans="2:15" ht="18" customHeight="1">
      <c r="B407" s="109" t="str">
        <f>IF('2.売上実績'!$B407="","",'2.売上実績'!$B407)</f>
        <v/>
      </c>
      <c r="C407" s="110" t="str">
        <f>IF('2.売上実績'!$C407="","",'2.売上実績'!$C407)</f>
        <v/>
      </c>
      <c r="D407" s="98" t="str">
        <f>IF(C407="","",VLOOKUP(C407,'4.製品一覧'!$B$4:$D$500,3,FALSE))</f>
        <v/>
      </c>
      <c r="E407" s="102">
        <f>IF(C407&lt;&gt;"",VLOOKUP(C407,'7.製品別原価'!$B$5:$J$500,8,FALSE),0)</f>
        <v>0</v>
      </c>
      <c r="F407" s="37">
        <f>IF(OR($K$2=0,K407=0),0,'1.全社費用'!$C$42/$K$2)</f>
        <v>0</v>
      </c>
      <c r="G407" s="37">
        <f t="shared" si="44"/>
        <v>0</v>
      </c>
      <c r="H407" s="38">
        <f t="shared" si="45"/>
        <v>0</v>
      </c>
      <c r="I407" s="39">
        <f t="shared" si="46"/>
        <v>0</v>
      </c>
      <c r="J407" s="40">
        <f t="shared" si="47"/>
        <v>0</v>
      </c>
      <c r="K407" s="111">
        <f>IF($B407="",0,'2.売上実績'!D407)</f>
        <v>0</v>
      </c>
      <c r="L407" s="111">
        <f>IF($B407="",0,'2.売上実績'!E407)</f>
        <v>0</v>
      </c>
      <c r="M407" s="28">
        <f t="shared" si="42"/>
        <v>0</v>
      </c>
      <c r="N407" s="41">
        <f t="shared" si="43"/>
        <v>0</v>
      </c>
      <c r="O407" s="40">
        <f t="shared" si="48"/>
        <v>0</v>
      </c>
    </row>
    <row r="408" spans="2:15" ht="18" customHeight="1">
      <c r="B408" s="109" t="str">
        <f>IF('2.売上実績'!$B408="","",'2.売上実績'!$B408)</f>
        <v/>
      </c>
      <c r="C408" s="110" t="str">
        <f>IF('2.売上実績'!$C408="","",'2.売上実績'!$C408)</f>
        <v/>
      </c>
      <c r="D408" s="98" t="str">
        <f>IF(C408="","",VLOOKUP(C408,'4.製品一覧'!$B$4:$D$500,3,FALSE))</f>
        <v/>
      </c>
      <c r="E408" s="102">
        <f>IF(C408&lt;&gt;"",VLOOKUP(C408,'7.製品別原価'!$B$5:$J$500,8,FALSE),0)</f>
        <v>0</v>
      </c>
      <c r="F408" s="37">
        <f>IF(OR($K$2=0,K408=0),0,'1.全社費用'!$C$42/$K$2)</f>
        <v>0</v>
      </c>
      <c r="G408" s="37">
        <f t="shared" si="44"/>
        <v>0</v>
      </c>
      <c r="H408" s="38">
        <f t="shared" si="45"/>
        <v>0</v>
      </c>
      <c r="I408" s="39">
        <f t="shared" si="46"/>
        <v>0</v>
      </c>
      <c r="J408" s="40">
        <f t="shared" si="47"/>
        <v>0</v>
      </c>
      <c r="K408" s="111">
        <f>IF($B408="",0,'2.売上実績'!D408)</f>
        <v>0</v>
      </c>
      <c r="L408" s="111">
        <f>IF($B408="",0,'2.売上実績'!E408)</f>
        <v>0</v>
      </c>
      <c r="M408" s="28">
        <f t="shared" si="42"/>
        <v>0</v>
      </c>
      <c r="N408" s="41">
        <f t="shared" si="43"/>
        <v>0</v>
      </c>
      <c r="O408" s="40">
        <f t="shared" si="48"/>
        <v>0</v>
      </c>
    </row>
    <row r="409" spans="2:15" ht="18" customHeight="1">
      <c r="B409" s="109" t="str">
        <f>IF('2.売上実績'!$B409="","",'2.売上実績'!$B409)</f>
        <v/>
      </c>
      <c r="C409" s="110" t="str">
        <f>IF('2.売上実績'!$C409="","",'2.売上実績'!$C409)</f>
        <v/>
      </c>
      <c r="D409" s="98" t="str">
        <f>IF(C409="","",VLOOKUP(C409,'4.製品一覧'!$B$4:$D$500,3,FALSE))</f>
        <v/>
      </c>
      <c r="E409" s="102">
        <f>IF(C409&lt;&gt;"",VLOOKUP(C409,'7.製品別原価'!$B$5:$J$500,8,FALSE),0)</f>
        <v>0</v>
      </c>
      <c r="F409" s="37">
        <f>IF(OR($K$2=0,K409=0),0,'1.全社費用'!$C$42/$K$2)</f>
        <v>0</v>
      </c>
      <c r="G409" s="37">
        <f t="shared" si="44"/>
        <v>0</v>
      </c>
      <c r="H409" s="38">
        <f t="shared" si="45"/>
        <v>0</v>
      </c>
      <c r="I409" s="39">
        <f t="shared" si="46"/>
        <v>0</v>
      </c>
      <c r="J409" s="40">
        <f t="shared" si="47"/>
        <v>0</v>
      </c>
      <c r="K409" s="111">
        <f>IF($B409="",0,'2.売上実績'!D409)</f>
        <v>0</v>
      </c>
      <c r="L409" s="111">
        <f>IF($B409="",0,'2.売上実績'!E409)</f>
        <v>0</v>
      </c>
      <c r="M409" s="28">
        <f t="shared" si="42"/>
        <v>0</v>
      </c>
      <c r="N409" s="41">
        <f t="shared" si="43"/>
        <v>0</v>
      </c>
      <c r="O409" s="40">
        <f t="shared" si="48"/>
        <v>0</v>
      </c>
    </row>
    <row r="410" spans="2:15" ht="18" customHeight="1">
      <c r="B410" s="109" t="str">
        <f>IF('2.売上実績'!$B410="","",'2.売上実績'!$B410)</f>
        <v/>
      </c>
      <c r="C410" s="110" t="str">
        <f>IF('2.売上実績'!$C410="","",'2.売上実績'!$C410)</f>
        <v/>
      </c>
      <c r="D410" s="98" t="str">
        <f>IF(C410="","",VLOOKUP(C410,'4.製品一覧'!$B$4:$D$500,3,FALSE))</f>
        <v/>
      </c>
      <c r="E410" s="102">
        <f>IF(C410&lt;&gt;"",VLOOKUP(C410,'7.製品別原価'!$B$5:$J$500,8,FALSE),0)</f>
        <v>0</v>
      </c>
      <c r="F410" s="37">
        <f>IF(OR($K$2=0,K410=0),0,'1.全社費用'!$C$42/$K$2)</f>
        <v>0</v>
      </c>
      <c r="G410" s="37">
        <f t="shared" si="44"/>
        <v>0</v>
      </c>
      <c r="H410" s="38">
        <f t="shared" si="45"/>
        <v>0</v>
      </c>
      <c r="I410" s="39">
        <f t="shared" si="46"/>
        <v>0</v>
      </c>
      <c r="J410" s="40">
        <f t="shared" si="47"/>
        <v>0</v>
      </c>
      <c r="K410" s="111">
        <f>IF($B410="",0,'2.売上実績'!D410)</f>
        <v>0</v>
      </c>
      <c r="L410" s="111">
        <f>IF($B410="",0,'2.売上実績'!E410)</f>
        <v>0</v>
      </c>
      <c r="M410" s="28">
        <f t="shared" si="42"/>
        <v>0</v>
      </c>
      <c r="N410" s="41">
        <f t="shared" si="43"/>
        <v>0</v>
      </c>
      <c r="O410" s="40">
        <f t="shared" si="48"/>
        <v>0</v>
      </c>
    </row>
    <row r="411" spans="2:15" ht="18" customHeight="1">
      <c r="B411" s="109" t="str">
        <f>IF('2.売上実績'!$B411="","",'2.売上実績'!$B411)</f>
        <v/>
      </c>
      <c r="C411" s="110" t="str">
        <f>IF('2.売上実績'!$C411="","",'2.売上実績'!$C411)</f>
        <v/>
      </c>
      <c r="D411" s="98" t="str">
        <f>IF(C411="","",VLOOKUP(C411,'4.製品一覧'!$B$4:$D$500,3,FALSE))</f>
        <v/>
      </c>
      <c r="E411" s="102">
        <f>IF(C411&lt;&gt;"",VLOOKUP(C411,'7.製品別原価'!$B$5:$J$500,8,FALSE),0)</f>
        <v>0</v>
      </c>
      <c r="F411" s="37">
        <f>IF(OR($K$2=0,K411=0),0,'1.全社費用'!$C$42/$K$2)</f>
        <v>0</v>
      </c>
      <c r="G411" s="37">
        <f t="shared" si="44"/>
        <v>0</v>
      </c>
      <c r="H411" s="38">
        <f t="shared" si="45"/>
        <v>0</v>
      </c>
      <c r="I411" s="39">
        <f t="shared" si="46"/>
        <v>0</v>
      </c>
      <c r="J411" s="40">
        <f t="shared" si="47"/>
        <v>0</v>
      </c>
      <c r="K411" s="111">
        <f>IF($B411="",0,'2.売上実績'!D411)</f>
        <v>0</v>
      </c>
      <c r="L411" s="111">
        <f>IF($B411="",0,'2.売上実績'!E411)</f>
        <v>0</v>
      </c>
      <c r="M411" s="28">
        <f t="shared" si="42"/>
        <v>0</v>
      </c>
      <c r="N411" s="41">
        <f t="shared" si="43"/>
        <v>0</v>
      </c>
      <c r="O411" s="40">
        <f t="shared" si="48"/>
        <v>0</v>
      </c>
    </row>
    <row r="412" spans="2:15" ht="18" customHeight="1">
      <c r="B412" s="109" t="str">
        <f>IF('2.売上実績'!$B412="","",'2.売上実績'!$B412)</f>
        <v/>
      </c>
      <c r="C412" s="110" t="str">
        <f>IF('2.売上実績'!$C412="","",'2.売上実績'!$C412)</f>
        <v/>
      </c>
      <c r="D412" s="98" t="str">
        <f>IF(C412="","",VLOOKUP(C412,'4.製品一覧'!$B$4:$D$500,3,FALSE))</f>
        <v/>
      </c>
      <c r="E412" s="102">
        <f>IF(C412&lt;&gt;"",VLOOKUP(C412,'7.製品別原価'!$B$5:$J$500,8,FALSE),0)</f>
        <v>0</v>
      </c>
      <c r="F412" s="37">
        <f>IF(OR($K$2=0,K412=0),0,'1.全社費用'!$C$42/$K$2)</f>
        <v>0</v>
      </c>
      <c r="G412" s="37">
        <f t="shared" si="44"/>
        <v>0</v>
      </c>
      <c r="H412" s="38">
        <f t="shared" si="45"/>
        <v>0</v>
      </c>
      <c r="I412" s="39">
        <f t="shared" si="46"/>
        <v>0</v>
      </c>
      <c r="J412" s="40">
        <f t="shared" si="47"/>
        <v>0</v>
      </c>
      <c r="K412" s="111">
        <f>IF($B412="",0,'2.売上実績'!D412)</f>
        <v>0</v>
      </c>
      <c r="L412" s="111">
        <f>IF($B412="",0,'2.売上実績'!E412)</f>
        <v>0</v>
      </c>
      <c r="M412" s="28">
        <f t="shared" si="42"/>
        <v>0</v>
      </c>
      <c r="N412" s="41">
        <f t="shared" si="43"/>
        <v>0</v>
      </c>
      <c r="O412" s="40">
        <f t="shared" si="48"/>
        <v>0</v>
      </c>
    </row>
    <row r="413" spans="2:15" ht="18" customHeight="1">
      <c r="B413" s="109" t="str">
        <f>IF('2.売上実績'!$B413="","",'2.売上実績'!$B413)</f>
        <v/>
      </c>
      <c r="C413" s="110" t="str">
        <f>IF('2.売上実績'!$C413="","",'2.売上実績'!$C413)</f>
        <v/>
      </c>
      <c r="D413" s="98" t="str">
        <f>IF(C413="","",VLOOKUP(C413,'4.製品一覧'!$B$4:$D$500,3,FALSE))</f>
        <v/>
      </c>
      <c r="E413" s="102">
        <f>IF(C413&lt;&gt;"",VLOOKUP(C413,'7.製品別原価'!$B$5:$J$500,8,FALSE),0)</f>
        <v>0</v>
      </c>
      <c r="F413" s="37">
        <f>IF(OR($K$2=0,K413=0),0,'1.全社費用'!$C$42/$K$2)</f>
        <v>0</v>
      </c>
      <c r="G413" s="37">
        <f t="shared" si="44"/>
        <v>0</v>
      </c>
      <c r="H413" s="38">
        <f t="shared" si="45"/>
        <v>0</v>
      </c>
      <c r="I413" s="39">
        <f t="shared" si="46"/>
        <v>0</v>
      </c>
      <c r="J413" s="40">
        <f t="shared" si="47"/>
        <v>0</v>
      </c>
      <c r="K413" s="111">
        <f>IF($B413="",0,'2.売上実績'!D413)</f>
        <v>0</v>
      </c>
      <c r="L413" s="111">
        <f>IF($B413="",0,'2.売上実績'!E413)</f>
        <v>0</v>
      </c>
      <c r="M413" s="28">
        <f t="shared" si="42"/>
        <v>0</v>
      </c>
      <c r="N413" s="41">
        <f t="shared" si="43"/>
        <v>0</v>
      </c>
      <c r="O413" s="40">
        <f t="shared" si="48"/>
        <v>0</v>
      </c>
    </row>
    <row r="414" spans="2:15" ht="18" customHeight="1">
      <c r="B414" s="109" t="str">
        <f>IF('2.売上実績'!$B414="","",'2.売上実績'!$B414)</f>
        <v/>
      </c>
      <c r="C414" s="110" t="str">
        <f>IF('2.売上実績'!$C414="","",'2.売上実績'!$C414)</f>
        <v/>
      </c>
      <c r="D414" s="98" t="str">
        <f>IF(C414="","",VLOOKUP(C414,'4.製品一覧'!$B$4:$D$500,3,FALSE))</f>
        <v/>
      </c>
      <c r="E414" s="102">
        <f>IF(C414&lt;&gt;"",VLOOKUP(C414,'7.製品別原価'!$B$5:$J$500,8,FALSE),0)</f>
        <v>0</v>
      </c>
      <c r="F414" s="37">
        <f>IF(OR($K$2=0,K414=0),0,'1.全社費用'!$C$42/$K$2)</f>
        <v>0</v>
      </c>
      <c r="G414" s="37">
        <f t="shared" si="44"/>
        <v>0</v>
      </c>
      <c r="H414" s="38">
        <f t="shared" si="45"/>
        <v>0</v>
      </c>
      <c r="I414" s="39">
        <f t="shared" si="46"/>
        <v>0</v>
      </c>
      <c r="J414" s="40">
        <f t="shared" si="47"/>
        <v>0</v>
      </c>
      <c r="K414" s="111">
        <f>IF($B414="",0,'2.売上実績'!D414)</f>
        <v>0</v>
      </c>
      <c r="L414" s="111">
        <f>IF($B414="",0,'2.売上実績'!E414)</f>
        <v>0</v>
      </c>
      <c r="M414" s="28">
        <f t="shared" si="42"/>
        <v>0</v>
      </c>
      <c r="N414" s="41">
        <f t="shared" si="43"/>
        <v>0</v>
      </c>
      <c r="O414" s="40">
        <f t="shared" si="48"/>
        <v>0</v>
      </c>
    </row>
    <row r="415" spans="2:15" ht="18" customHeight="1">
      <c r="B415" s="109" t="str">
        <f>IF('2.売上実績'!$B415="","",'2.売上実績'!$B415)</f>
        <v/>
      </c>
      <c r="C415" s="110" t="str">
        <f>IF('2.売上実績'!$C415="","",'2.売上実績'!$C415)</f>
        <v/>
      </c>
      <c r="D415" s="98" t="str">
        <f>IF(C415="","",VLOOKUP(C415,'4.製品一覧'!$B$4:$D$500,3,FALSE))</f>
        <v/>
      </c>
      <c r="E415" s="102">
        <f>IF(C415&lt;&gt;"",VLOOKUP(C415,'7.製品別原価'!$B$5:$J$500,8,FALSE),0)</f>
        <v>0</v>
      </c>
      <c r="F415" s="37">
        <f>IF(OR($K$2=0,K415=0),0,'1.全社費用'!$C$42/$K$2)</f>
        <v>0</v>
      </c>
      <c r="G415" s="37">
        <f t="shared" si="44"/>
        <v>0</v>
      </c>
      <c r="H415" s="38">
        <f t="shared" si="45"/>
        <v>0</v>
      </c>
      <c r="I415" s="39">
        <f t="shared" si="46"/>
        <v>0</v>
      </c>
      <c r="J415" s="40">
        <f t="shared" si="47"/>
        <v>0</v>
      </c>
      <c r="K415" s="111">
        <f>IF($B415="",0,'2.売上実績'!D415)</f>
        <v>0</v>
      </c>
      <c r="L415" s="111">
        <f>IF($B415="",0,'2.売上実績'!E415)</f>
        <v>0</v>
      </c>
      <c r="M415" s="28">
        <f t="shared" si="42"/>
        <v>0</v>
      </c>
      <c r="N415" s="41">
        <f t="shared" si="43"/>
        <v>0</v>
      </c>
      <c r="O415" s="40">
        <f t="shared" si="48"/>
        <v>0</v>
      </c>
    </row>
    <row r="416" spans="2:15" ht="18" customHeight="1">
      <c r="B416" s="109" t="str">
        <f>IF('2.売上実績'!$B416="","",'2.売上実績'!$B416)</f>
        <v/>
      </c>
      <c r="C416" s="110" t="str">
        <f>IF('2.売上実績'!$C416="","",'2.売上実績'!$C416)</f>
        <v/>
      </c>
      <c r="D416" s="98" t="str">
        <f>IF(C416="","",VLOOKUP(C416,'4.製品一覧'!$B$4:$D$500,3,FALSE))</f>
        <v/>
      </c>
      <c r="E416" s="102">
        <f>IF(C416&lt;&gt;"",VLOOKUP(C416,'7.製品別原価'!$B$5:$J$500,8,FALSE),0)</f>
        <v>0</v>
      </c>
      <c r="F416" s="37">
        <f>IF(OR($K$2=0,K416=0),0,'1.全社費用'!$C$42/$K$2)</f>
        <v>0</v>
      </c>
      <c r="G416" s="37">
        <f t="shared" si="44"/>
        <v>0</v>
      </c>
      <c r="H416" s="38">
        <f t="shared" si="45"/>
        <v>0</v>
      </c>
      <c r="I416" s="39">
        <f t="shared" si="46"/>
        <v>0</v>
      </c>
      <c r="J416" s="40">
        <f t="shared" si="47"/>
        <v>0</v>
      </c>
      <c r="K416" s="111">
        <f>IF($B416="",0,'2.売上実績'!D416)</f>
        <v>0</v>
      </c>
      <c r="L416" s="111">
        <f>IF($B416="",0,'2.売上実績'!E416)</f>
        <v>0</v>
      </c>
      <c r="M416" s="28">
        <f t="shared" si="42"/>
        <v>0</v>
      </c>
      <c r="N416" s="41">
        <f t="shared" si="43"/>
        <v>0</v>
      </c>
      <c r="O416" s="40">
        <f t="shared" si="48"/>
        <v>0</v>
      </c>
    </row>
    <row r="417" spans="2:15" ht="18" customHeight="1">
      <c r="B417" s="109" t="str">
        <f>IF('2.売上実績'!$B417="","",'2.売上実績'!$B417)</f>
        <v/>
      </c>
      <c r="C417" s="110" t="str">
        <f>IF('2.売上実績'!$C417="","",'2.売上実績'!$C417)</f>
        <v/>
      </c>
      <c r="D417" s="98" t="str">
        <f>IF(C417="","",VLOOKUP(C417,'4.製品一覧'!$B$4:$D$500,3,FALSE))</f>
        <v/>
      </c>
      <c r="E417" s="102">
        <f>IF(C417&lt;&gt;"",VLOOKUP(C417,'7.製品別原価'!$B$5:$J$500,8,FALSE),0)</f>
        <v>0</v>
      </c>
      <c r="F417" s="37">
        <f>IF(OR($K$2=0,K417=0),0,'1.全社費用'!$C$42/$K$2)</f>
        <v>0</v>
      </c>
      <c r="G417" s="37">
        <f t="shared" si="44"/>
        <v>0</v>
      </c>
      <c r="H417" s="38">
        <f t="shared" si="45"/>
        <v>0</v>
      </c>
      <c r="I417" s="39">
        <f t="shared" si="46"/>
        <v>0</v>
      </c>
      <c r="J417" s="40">
        <f t="shared" si="47"/>
        <v>0</v>
      </c>
      <c r="K417" s="111">
        <f>IF($B417="",0,'2.売上実績'!D417)</f>
        <v>0</v>
      </c>
      <c r="L417" s="111">
        <f>IF($B417="",0,'2.売上実績'!E417)</f>
        <v>0</v>
      </c>
      <c r="M417" s="28">
        <f t="shared" si="42"/>
        <v>0</v>
      </c>
      <c r="N417" s="41">
        <f t="shared" si="43"/>
        <v>0</v>
      </c>
      <c r="O417" s="40">
        <f t="shared" si="48"/>
        <v>0</v>
      </c>
    </row>
    <row r="418" spans="2:15" ht="18" customHeight="1">
      <c r="B418" s="109" t="str">
        <f>IF('2.売上実績'!$B418="","",'2.売上実績'!$B418)</f>
        <v/>
      </c>
      <c r="C418" s="110" t="str">
        <f>IF('2.売上実績'!$C418="","",'2.売上実績'!$C418)</f>
        <v/>
      </c>
      <c r="D418" s="98" t="str">
        <f>IF(C418="","",VLOOKUP(C418,'4.製品一覧'!$B$4:$D$500,3,FALSE))</f>
        <v/>
      </c>
      <c r="E418" s="102">
        <f>IF(C418&lt;&gt;"",VLOOKUP(C418,'7.製品別原価'!$B$5:$J$500,8,FALSE),0)</f>
        <v>0</v>
      </c>
      <c r="F418" s="37">
        <f>IF(OR($K$2=0,K418=0),0,'1.全社費用'!$C$42/$K$2)</f>
        <v>0</v>
      </c>
      <c r="G418" s="37">
        <f t="shared" si="44"/>
        <v>0</v>
      </c>
      <c r="H418" s="38">
        <f t="shared" si="45"/>
        <v>0</v>
      </c>
      <c r="I418" s="39">
        <f t="shared" si="46"/>
        <v>0</v>
      </c>
      <c r="J418" s="40">
        <f t="shared" si="47"/>
        <v>0</v>
      </c>
      <c r="K418" s="111">
        <f>IF($B418="",0,'2.売上実績'!D418)</f>
        <v>0</v>
      </c>
      <c r="L418" s="111">
        <f>IF($B418="",0,'2.売上実績'!E418)</f>
        <v>0</v>
      </c>
      <c r="M418" s="28">
        <f t="shared" si="42"/>
        <v>0</v>
      </c>
      <c r="N418" s="41">
        <f t="shared" si="43"/>
        <v>0</v>
      </c>
      <c r="O418" s="40">
        <f t="shared" si="48"/>
        <v>0</v>
      </c>
    </row>
    <row r="419" spans="2:15" ht="18" customHeight="1">
      <c r="B419" s="109" t="str">
        <f>IF('2.売上実績'!$B419="","",'2.売上実績'!$B419)</f>
        <v/>
      </c>
      <c r="C419" s="110" t="str">
        <f>IF('2.売上実績'!$C419="","",'2.売上実績'!$C419)</f>
        <v/>
      </c>
      <c r="D419" s="98" t="str">
        <f>IF(C419="","",VLOOKUP(C419,'4.製品一覧'!$B$4:$D$500,3,FALSE))</f>
        <v/>
      </c>
      <c r="E419" s="102">
        <f>IF(C419&lt;&gt;"",VLOOKUP(C419,'7.製品別原価'!$B$5:$J$500,8,FALSE),0)</f>
        <v>0</v>
      </c>
      <c r="F419" s="37">
        <f>IF(OR($K$2=0,K419=0),0,'1.全社費用'!$C$42/$K$2)</f>
        <v>0</v>
      </c>
      <c r="G419" s="37">
        <f t="shared" si="44"/>
        <v>0</v>
      </c>
      <c r="H419" s="38">
        <f t="shared" si="45"/>
        <v>0</v>
      </c>
      <c r="I419" s="39">
        <f t="shared" si="46"/>
        <v>0</v>
      </c>
      <c r="J419" s="40">
        <f t="shared" si="47"/>
        <v>0</v>
      </c>
      <c r="K419" s="111">
        <f>IF($B419="",0,'2.売上実績'!D419)</f>
        <v>0</v>
      </c>
      <c r="L419" s="111">
        <f>IF($B419="",0,'2.売上実績'!E419)</f>
        <v>0</v>
      </c>
      <c r="M419" s="28">
        <f t="shared" si="42"/>
        <v>0</v>
      </c>
      <c r="N419" s="41">
        <f t="shared" si="43"/>
        <v>0</v>
      </c>
      <c r="O419" s="40">
        <f t="shared" si="48"/>
        <v>0</v>
      </c>
    </row>
    <row r="420" spans="2:15" ht="18" customHeight="1">
      <c r="B420" s="109" t="str">
        <f>IF('2.売上実績'!$B420="","",'2.売上実績'!$B420)</f>
        <v/>
      </c>
      <c r="C420" s="110" t="str">
        <f>IF('2.売上実績'!$C420="","",'2.売上実績'!$C420)</f>
        <v/>
      </c>
      <c r="D420" s="98" t="str">
        <f>IF(C420="","",VLOOKUP(C420,'4.製品一覧'!$B$4:$D$500,3,FALSE))</f>
        <v/>
      </c>
      <c r="E420" s="102">
        <f>IF(C420&lt;&gt;"",VLOOKUP(C420,'7.製品別原価'!$B$5:$J$500,8,FALSE),0)</f>
        <v>0</v>
      </c>
      <c r="F420" s="37">
        <f>IF(OR($K$2=0,K420=0),0,'1.全社費用'!$C$42/$K$2)</f>
        <v>0</v>
      </c>
      <c r="G420" s="37">
        <f t="shared" si="44"/>
        <v>0</v>
      </c>
      <c r="H420" s="38">
        <f t="shared" si="45"/>
        <v>0</v>
      </c>
      <c r="I420" s="39">
        <f t="shared" si="46"/>
        <v>0</v>
      </c>
      <c r="J420" s="40">
        <f t="shared" si="47"/>
        <v>0</v>
      </c>
      <c r="K420" s="111">
        <f>IF($B420="",0,'2.売上実績'!D420)</f>
        <v>0</v>
      </c>
      <c r="L420" s="111">
        <f>IF($B420="",0,'2.売上実績'!E420)</f>
        <v>0</v>
      </c>
      <c r="M420" s="28">
        <f t="shared" si="42"/>
        <v>0</v>
      </c>
      <c r="N420" s="41">
        <f t="shared" si="43"/>
        <v>0</v>
      </c>
      <c r="O420" s="40">
        <f t="shared" si="48"/>
        <v>0</v>
      </c>
    </row>
    <row r="421" spans="2:15" ht="18" customHeight="1">
      <c r="B421" s="109" t="str">
        <f>IF('2.売上実績'!$B421="","",'2.売上実績'!$B421)</f>
        <v/>
      </c>
      <c r="C421" s="110" t="str">
        <f>IF('2.売上実績'!$C421="","",'2.売上実績'!$C421)</f>
        <v/>
      </c>
      <c r="D421" s="98" t="str">
        <f>IF(C421="","",VLOOKUP(C421,'4.製品一覧'!$B$4:$D$500,3,FALSE))</f>
        <v/>
      </c>
      <c r="E421" s="102">
        <f>IF(C421&lt;&gt;"",VLOOKUP(C421,'7.製品別原価'!$B$5:$J$500,8,FALSE),0)</f>
        <v>0</v>
      </c>
      <c r="F421" s="37">
        <f>IF(OR($K$2=0,K421=0),0,'1.全社費用'!$C$42/$K$2)</f>
        <v>0</v>
      </c>
      <c r="G421" s="37">
        <f t="shared" si="44"/>
        <v>0</v>
      </c>
      <c r="H421" s="38">
        <f t="shared" si="45"/>
        <v>0</v>
      </c>
      <c r="I421" s="39">
        <f t="shared" si="46"/>
        <v>0</v>
      </c>
      <c r="J421" s="40">
        <f t="shared" si="47"/>
        <v>0</v>
      </c>
      <c r="K421" s="111">
        <f>IF($B421="",0,'2.売上実績'!D421)</f>
        <v>0</v>
      </c>
      <c r="L421" s="111">
        <f>IF($B421="",0,'2.売上実績'!E421)</f>
        <v>0</v>
      </c>
      <c r="M421" s="28">
        <f t="shared" si="42"/>
        <v>0</v>
      </c>
      <c r="N421" s="41">
        <f t="shared" si="43"/>
        <v>0</v>
      </c>
      <c r="O421" s="40">
        <f t="shared" si="48"/>
        <v>0</v>
      </c>
    </row>
    <row r="422" spans="2:15" ht="18" customHeight="1">
      <c r="B422" s="109" t="str">
        <f>IF('2.売上実績'!$B422="","",'2.売上実績'!$B422)</f>
        <v/>
      </c>
      <c r="C422" s="110" t="str">
        <f>IF('2.売上実績'!$C422="","",'2.売上実績'!$C422)</f>
        <v/>
      </c>
      <c r="D422" s="98" t="str">
        <f>IF(C422="","",VLOOKUP(C422,'4.製品一覧'!$B$4:$D$500,3,FALSE))</f>
        <v/>
      </c>
      <c r="E422" s="102">
        <f>IF(C422&lt;&gt;"",VLOOKUP(C422,'7.製品別原価'!$B$5:$J$500,8,FALSE),0)</f>
        <v>0</v>
      </c>
      <c r="F422" s="37">
        <f>IF(OR($K$2=0,K422=0),0,'1.全社費用'!$C$42/$K$2)</f>
        <v>0</v>
      </c>
      <c r="G422" s="37">
        <f t="shared" si="44"/>
        <v>0</v>
      </c>
      <c r="H422" s="38">
        <f t="shared" si="45"/>
        <v>0</v>
      </c>
      <c r="I422" s="39">
        <f t="shared" si="46"/>
        <v>0</v>
      </c>
      <c r="J422" s="40">
        <f t="shared" si="47"/>
        <v>0</v>
      </c>
      <c r="K422" s="111">
        <f>IF($B422="",0,'2.売上実績'!D422)</f>
        <v>0</v>
      </c>
      <c r="L422" s="111">
        <f>IF($B422="",0,'2.売上実績'!E422)</f>
        <v>0</v>
      </c>
      <c r="M422" s="28">
        <f t="shared" si="42"/>
        <v>0</v>
      </c>
      <c r="N422" s="41">
        <f t="shared" si="43"/>
        <v>0</v>
      </c>
      <c r="O422" s="40">
        <f t="shared" si="48"/>
        <v>0</v>
      </c>
    </row>
    <row r="423" spans="2:15" ht="18" customHeight="1">
      <c r="B423" s="109" t="str">
        <f>IF('2.売上実績'!$B423="","",'2.売上実績'!$B423)</f>
        <v/>
      </c>
      <c r="C423" s="110" t="str">
        <f>IF('2.売上実績'!$C423="","",'2.売上実績'!$C423)</f>
        <v/>
      </c>
      <c r="D423" s="98" t="str">
        <f>IF(C423="","",VLOOKUP(C423,'4.製品一覧'!$B$4:$D$500,3,FALSE))</f>
        <v/>
      </c>
      <c r="E423" s="102">
        <f>IF(C423&lt;&gt;"",VLOOKUP(C423,'7.製品別原価'!$B$5:$J$500,8,FALSE),0)</f>
        <v>0</v>
      </c>
      <c r="F423" s="37">
        <f>IF(OR($K$2=0,K423=0),0,'1.全社費用'!$C$42/$K$2)</f>
        <v>0</v>
      </c>
      <c r="G423" s="37">
        <f t="shared" si="44"/>
        <v>0</v>
      </c>
      <c r="H423" s="38">
        <f t="shared" si="45"/>
        <v>0</v>
      </c>
      <c r="I423" s="39">
        <f t="shared" si="46"/>
        <v>0</v>
      </c>
      <c r="J423" s="40">
        <f t="shared" si="47"/>
        <v>0</v>
      </c>
      <c r="K423" s="111">
        <f>IF($B423="",0,'2.売上実績'!D423)</f>
        <v>0</v>
      </c>
      <c r="L423" s="111">
        <f>IF($B423="",0,'2.売上実績'!E423)</f>
        <v>0</v>
      </c>
      <c r="M423" s="28">
        <f t="shared" si="42"/>
        <v>0</v>
      </c>
      <c r="N423" s="41">
        <f t="shared" si="43"/>
        <v>0</v>
      </c>
      <c r="O423" s="40">
        <f t="shared" si="48"/>
        <v>0</v>
      </c>
    </row>
    <row r="424" spans="2:15" ht="18" customHeight="1">
      <c r="B424" s="109" t="str">
        <f>IF('2.売上実績'!$B424="","",'2.売上実績'!$B424)</f>
        <v/>
      </c>
      <c r="C424" s="110" t="str">
        <f>IF('2.売上実績'!$C424="","",'2.売上実績'!$C424)</f>
        <v/>
      </c>
      <c r="D424" s="98" t="str">
        <f>IF(C424="","",VLOOKUP(C424,'4.製品一覧'!$B$4:$D$500,3,FALSE))</f>
        <v/>
      </c>
      <c r="E424" s="102">
        <f>IF(C424&lt;&gt;"",VLOOKUP(C424,'7.製品別原価'!$B$5:$J$500,8,FALSE),0)</f>
        <v>0</v>
      </c>
      <c r="F424" s="37">
        <f>IF(OR($K$2=0,K424=0),0,'1.全社費用'!$C$42/$K$2)</f>
        <v>0</v>
      </c>
      <c r="G424" s="37">
        <f t="shared" si="44"/>
        <v>0</v>
      </c>
      <c r="H424" s="38">
        <f t="shared" si="45"/>
        <v>0</v>
      </c>
      <c r="I424" s="39">
        <f t="shared" si="46"/>
        <v>0</v>
      </c>
      <c r="J424" s="40">
        <f t="shared" si="47"/>
        <v>0</v>
      </c>
      <c r="K424" s="111">
        <f>IF($B424="",0,'2.売上実績'!D424)</f>
        <v>0</v>
      </c>
      <c r="L424" s="111">
        <f>IF($B424="",0,'2.売上実績'!E424)</f>
        <v>0</v>
      </c>
      <c r="M424" s="28">
        <f t="shared" si="42"/>
        <v>0</v>
      </c>
      <c r="N424" s="41">
        <f t="shared" si="43"/>
        <v>0</v>
      </c>
      <c r="O424" s="40">
        <f t="shared" si="48"/>
        <v>0</v>
      </c>
    </row>
    <row r="425" spans="2:15" ht="18" customHeight="1">
      <c r="B425" s="109" t="str">
        <f>IF('2.売上実績'!$B425="","",'2.売上実績'!$B425)</f>
        <v/>
      </c>
      <c r="C425" s="110" t="str">
        <f>IF('2.売上実績'!$C425="","",'2.売上実績'!$C425)</f>
        <v/>
      </c>
      <c r="D425" s="98" t="str">
        <f>IF(C425="","",VLOOKUP(C425,'4.製品一覧'!$B$4:$D$500,3,FALSE))</f>
        <v/>
      </c>
      <c r="E425" s="102">
        <f>IF(C425&lt;&gt;"",VLOOKUP(C425,'7.製品別原価'!$B$5:$J$500,8,FALSE),0)</f>
        <v>0</v>
      </c>
      <c r="F425" s="37">
        <f>IF(OR($K$2=0,K425=0),0,'1.全社費用'!$C$42/$K$2)</f>
        <v>0</v>
      </c>
      <c r="G425" s="37">
        <f t="shared" si="44"/>
        <v>0</v>
      </c>
      <c r="H425" s="38">
        <f t="shared" si="45"/>
        <v>0</v>
      </c>
      <c r="I425" s="39">
        <f t="shared" si="46"/>
        <v>0</v>
      </c>
      <c r="J425" s="40">
        <f t="shared" si="47"/>
        <v>0</v>
      </c>
      <c r="K425" s="111">
        <f>IF($B425="",0,'2.売上実績'!D425)</f>
        <v>0</v>
      </c>
      <c r="L425" s="111">
        <f>IF($B425="",0,'2.売上実績'!E425)</f>
        <v>0</v>
      </c>
      <c r="M425" s="28">
        <f t="shared" si="42"/>
        <v>0</v>
      </c>
      <c r="N425" s="41">
        <f t="shared" si="43"/>
        <v>0</v>
      </c>
      <c r="O425" s="40">
        <f t="shared" si="48"/>
        <v>0</v>
      </c>
    </row>
    <row r="426" spans="2:15" ht="18" customHeight="1">
      <c r="B426" s="109" t="str">
        <f>IF('2.売上実績'!$B426="","",'2.売上実績'!$B426)</f>
        <v/>
      </c>
      <c r="C426" s="110" t="str">
        <f>IF('2.売上実績'!$C426="","",'2.売上実績'!$C426)</f>
        <v/>
      </c>
      <c r="D426" s="98" t="str">
        <f>IF(C426="","",VLOOKUP(C426,'4.製品一覧'!$B$4:$D$500,3,FALSE))</f>
        <v/>
      </c>
      <c r="E426" s="102">
        <f>IF(C426&lt;&gt;"",VLOOKUP(C426,'7.製品別原価'!$B$5:$J$500,8,FALSE),0)</f>
        <v>0</v>
      </c>
      <c r="F426" s="37">
        <f>IF(OR($K$2=0,K426=0),0,'1.全社費用'!$C$42/$K$2)</f>
        <v>0</v>
      </c>
      <c r="G426" s="37">
        <f t="shared" si="44"/>
        <v>0</v>
      </c>
      <c r="H426" s="38">
        <f t="shared" si="45"/>
        <v>0</v>
      </c>
      <c r="I426" s="39">
        <f t="shared" si="46"/>
        <v>0</v>
      </c>
      <c r="J426" s="40">
        <f t="shared" si="47"/>
        <v>0</v>
      </c>
      <c r="K426" s="111">
        <f>IF($B426="",0,'2.売上実績'!D426)</f>
        <v>0</v>
      </c>
      <c r="L426" s="111">
        <f>IF($B426="",0,'2.売上実績'!E426)</f>
        <v>0</v>
      </c>
      <c r="M426" s="28">
        <f t="shared" si="42"/>
        <v>0</v>
      </c>
      <c r="N426" s="41">
        <f t="shared" si="43"/>
        <v>0</v>
      </c>
      <c r="O426" s="40">
        <f t="shared" si="48"/>
        <v>0</v>
      </c>
    </row>
    <row r="427" spans="2:15" ht="18" customHeight="1">
      <c r="B427" s="109" t="str">
        <f>IF('2.売上実績'!$B427="","",'2.売上実績'!$B427)</f>
        <v/>
      </c>
      <c r="C427" s="110" t="str">
        <f>IF('2.売上実績'!$C427="","",'2.売上実績'!$C427)</f>
        <v/>
      </c>
      <c r="D427" s="98" t="str">
        <f>IF(C427="","",VLOOKUP(C427,'4.製品一覧'!$B$4:$D$500,3,FALSE))</f>
        <v/>
      </c>
      <c r="E427" s="102">
        <f>IF(C427&lt;&gt;"",VLOOKUP(C427,'7.製品別原価'!$B$5:$J$500,8,FALSE),0)</f>
        <v>0</v>
      </c>
      <c r="F427" s="37">
        <f>IF(OR($K$2=0,K427=0),0,'1.全社費用'!$C$42/$K$2)</f>
        <v>0</v>
      </c>
      <c r="G427" s="37">
        <f t="shared" si="44"/>
        <v>0</v>
      </c>
      <c r="H427" s="38">
        <f t="shared" si="45"/>
        <v>0</v>
      </c>
      <c r="I427" s="39">
        <f t="shared" si="46"/>
        <v>0</v>
      </c>
      <c r="J427" s="40">
        <f t="shared" si="47"/>
        <v>0</v>
      </c>
      <c r="K427" s="111">
        <f>IF($B427="",0,'2.売上実績'!D427)</f>
        <v>0</v>
      </c>
      <c r="L427" s="111">
        <f>IF($B427="",0,'2.売上実績'!E427)</f>
        <v>0</v>
      </c>
      <c r="M427" s="28">
        <f t="shared" si="42"/>
        <v>0</v>
      </c>
      <c r="N427" s="41">
        <f t="shared" si="43"/>
        <v>0</v>
      </c>
      <c r="O427" s="40">
        <f t="shared" si="48"/>
        <v>0</v>
      </c>
    </row>
    <row r="428" spans="2:15" ht="18" customHeight="1">
      <c r="B428" s="109" t="str">
        <f>IF('2.売上実績'!$B428="","",'2.売上実績'!$B428)</f>
        <v/>
      </c>
      <c r="C428" s="110" t="str">
        <f>IF('2.売上実績'!$C428="","",'2.売上実績'!$C428)</f>
        <v/>
      </c>
      <c r="D428" s="98" t="str">
        <f>IF(C428="","",VLOOKUP(C428,'4.製品一覧'!$B$4:$D$500,3,FALSE))</f>
        <v/>
      </c>
      <c r="E428" s="102">
        <f>IF(C428&lt;&gt;"",VLOOKUP(C428,'7.製品別原価'!$B$5:$J$500,8,FALSE),0)</f>
        <v>0</v>
      </c>
      <c r="F428" s="37">
        <f>IF(OR($K$2=0,K428=0),0,'1.全社費用'!$C$42/$K$2)</f>
        <v>0</v>
      </c>
      <c r="G428" s="37">
        <f t="shared" si="44"/>
        <v>0</v>
      </c>
      <c r="H428" s="38">
        <f t="shared" si="45"/>
        <v>0</v>
      </c>
      <c r="I428" s="39">
        <f t="shared" si="46"/>
        <v>0</v>
      </c>
      <c r="J428" s="40">
        <f t="shared" si="47"/>
        <v>0</v>
      </c>
      <c r="K428" s="111">
        <f>IF($B428="",0,'2.売上実績'!D428)</f>
        <v>0</v>
      </c>
      <c r="L428" s="111">
        <f>IF($B428="",0,'2.売上実績'!E428)</f>
        <v>0</v>
      </c>
      <c r="M428" s="28">
        <f t="shared" si="42"/>
        <v>0</v>
      </c>
      <c r="N428" s="41">
        <f t="shared" si="43"/>
        <v>0</v>
      </c>
      <c r="O428" s="40">
        <f t="shared" si="48"/>
        <v>0</v>
      </c>
    </row>
    <row r="429" spans="2:15" ht="18" customHeight="1">
      <c r="B429" s="109" t="str">
        <f>IF('2.売上実績'!$B429="","",'2.売上実績'!$B429)</f>
        <v/>
      </c>
      <c r="C429" s="110" t="str">
        <f>IF('2.売上実績'!$C429="","",'2.売上実績'!$C429)</f>
        <v/>
      </c>
      <c r="D429" s="98" t="str">
        <f>IF(C429="","",VLOOKUP(C429,'4.製品一覧'!$B$4:$D$500,3,FALSE))</f>
        <v/>
      </c>
      <c r="E429" s="102">
        <f>IF(C429&lt;&gt;"",VLOOKUP(C429,'7.製品別原価'!$B$5:$J$500,8,FALSE),0)</f>
        <v>0</v>
      </c>
      <c r="F429" s="37">
        <f>IF(OR($K$2=0,K429=0),0,'1.全社費用'!$C$42/$K$2)</f>
        <v>0</v>
      </c>
      <c r="G429" s="37">
        <f t="shared" si="44"/>
        <v>0</v>
      </c>
      <c r="H429" s="38">
        <f t="shared" si="45"/>
        <v>0</v>
      </c>
      <c r="I429" s="39">
        <f t="shared" si="46"/>
        <v>0</v>
      </c>
      <c r="J429" s="40">
        <f t="shared" si="47"/>
        <v>0</v>
      </c>
      <c r="K429" s="111">
        <f>IF($B429="",0,'2.売上実績'!D429)</f>
        <v>0</v>
      </c>
      <c r="L429" s="111">
        <f>IF($B429="",0,'2.売上実績'!E429)</f>
        <v>0</v>
      </c>
      <c r="M429" s="28">
        <f t="shared" si="42"/>
        <v>0</v>
      </c>
      <c r="N429" s="41">
        <f t="shared" si="43"/>
        <v>0</v>
      </c>
      <c r="O429" s="40">
        <f t="shared" si="48"/>
        <v>0</v>
      </c>
    </row>
    <row r="430" spans="2:15" ht="18" customHeight="1">
      <c r="B430" s="109" t="str">
        <f>IF('2.売上実績'!$B430="","",'2.売上実績'!$B430)</f>
        <v/>
      </c>
      <c r="C430" s="110" t="str">
        <f>IF('2.売上実績'!$C430="","",'2.売上実績'!$C430)</f>
        <v/>
      </c>
      <c r="D430" s="98" t="str">
        <f>IF(C430="","",VLOOKUP(C430,'4.製品一覧'!$B$4:$D$500,3,FALSE))</f>
        <v/>
      </c>
      <c r="E430" s="102">
        <f>IF(C430&lt;&gt;"",VLOOKUP(C430,'7.製品別原価'!$B$5:$J$500,8,FALSE),0)</f>
        <v>0</v>
      </c>
      <c r="F430" s="37">
        <f>IF(OR($K$2=0,K430=0),0,'1.全社費用'!$C$42/$K$2)</f>
        <v>0</v>
      </c>
      <c r="G430" s="37">
        <f t="shared" si="44"/>
        <v>0</v>
      </c>
      <c r="H430" s="38">
        <f t="shared" si="45"/>
        <v>0</v>
      </c>
      <c r="I430" s="39">
        <f t="shared" si="46"/>
        <v>0</v>
      </c>
      <c r="J430" s="40">
        <f t="shared" si="47"/>
        <v>0</v>
      </c>
      <c r="K430" s="111">
        <f>IF($B430="",0,'2.売上実績'!D430)</f>
        <v>0</v>
      </c>
      <c r="L430" s="111">
        <f>IF($B430="",0,'2.売上実績'!E430)</f>
        <v>0</v>
      </c>
      <c r="M430" s="28">
        <f t="shared" si="42"/>
        <v>0</v>
      </c>
      <c r="N430" s="41">
        <f t="shared" si="43"/>
        <v>0</v>
      </c>
      <c r="O430" s="40">
        <f t="shared" si="48"/>
        <v>0</v>
      </c>
    </row>
    <row r="431" spans="2:15" ht="18" customHeight="1">
      <c r="B431" s="109" t="str">
        <f>IF('2.売上実績'!$B431="","",'2.売上実績'!$B431)</f>
        <v/>
      </c>
      <c r="C431" s="110" t="str">
        <f>IF('2.売上実績'!$C431="","",'2.売上実績'!$C431)</f>
        <v/>
      </c>
      <c r="D431" s="98" t="str">
        <f>IF(C431="","",VLOOKUP(C431,'4.製品一覧'!$B$4:$D$500,3,FALSE))</f>
        <v/>
      </c>
      <c r="E431" s="102">
        <f>IF(C431&lt;&gt;"",VLOOKUP(C431,'7.製品別原価'!$B$5:$J$500,8,FALSE),0)</f>
        <v>0</v>
      </c>
      <c r="F431" s="37">
        <f>IF(OR($K$2=0,K431=0),0,'1.全社費用'!$C$42/$K$2)</f>
        <v>0</v>
      </c>
      <c r="G431" s="37">
        <f t="shared" si="44"/>
        <v>0</v>
      </c>
      <c r="H431" s="38">
        <f t="shared" si="45"/>
        <v>0</v>
      </c>
      <c r="I431" s="39">
        <f t="shared" si="46"/>
        <v>0</v>
      </c>
      <c r="J431" s="40">
        <f t="shared" si="47"/>
        <v>0</v>
      </c>
      <c r="K431" s="111">
        <f>IF($B431="",0,'2.売上実績'!D431)</f>
        <v>0</v>
      </c>
      <c r="L431" s="111">
        <f>IF($B431="",0,'2.売上実績'!E431)</f>
        <v>0</v>
      </c>
      <c r="M431" s="28">
        <f t="shared" si="42"/>
        <v>0</v>
      </c>
      <c r="N431" s="41">
        <f t="shared" si="43"/>
        <v>0</v>
      </c>
      <c r="O431" s="40">
        <f t="shared" si="48"/>
        <v>0</v>
      </c>
    </row>
    <row r="432" spans="2:15" ht="18" customHeight="1">
      <c r="B432" s="109" t="str">
        <f>IF('2.売上実績'!$B432="","",'2.売上実績'!$B432)</f>
        <v/>
      </c>
      <c r="C432" s="110" t="str">
        <f>IF('2.売上実績'!$C432="","",'2.売上実績'!$C432)</f>
        <v/>
      </c>
      <c r="D432" s="98" t="str">
        <f>IF(C432="","",VLOOKUP(C432,'4.製品一覧'!$B$4:$D$500,3,FALSE))</f>
        <v/>
      </c>
      <c r="E432" s="102">
        <f>IF(C432&lt;&gt;"",VLOOKUP(C432,'7.製品別原価'!$B$5:$J$500,8,FALSE),0)</f>
        <v>0</v>
      </c>
      <c r="F432" s="37">
        <f>IF(OR($K$2=0,K432=0),0,'1.全社費用'!$C$42/$K$2)</f>
        <v>0</v>
      </c>
      <c r="G432" s="37">
        <f t="shared" si="44"/>
        <v>0</v>
      </c>
      <c r="H432" s="38">
        <f t="shared" si="45"/>
        <v>0</v>
      </c>
      <c r="I432" s="39">
        <f t="shared" si="46"/>
        <v>0</v>
      </c>
      <c r="J432" s="40">
        <f t="shared" si="47"/>
        <v>0</v>
      </c>
      <c r="K432" s="111">
        <f>IF($B432="",0,'2.売上実績'!D432)</f>
        <v>0</v>
      </c>
      <c r="L432" s="111">
        <f>IF($B432="",0,'2.売上実績'!E432)</f>
        <v>0</v>
      </c>
      <c r="M432" s="28">
        <f t="shared" si="42"/>
        <v>0</v>
      </c>
      <c r="N432" s="41">
        <f t="shared" si="43"/>
        <v>0</v>
      </c>
      <c r="O432" s="40">
        <f t="shared" si="48"/>
        <v>0</v>
      </c>
    </row>
    <row r="433" spans="2:15" ht="18" customHeight="1">
      <c r="B433" s="109" t="str">
        <f>IF('2.売上実績'!$B433="","",'2.売上実績'!$B433)</f>
        <v/>
      </c>
      <c r="C433" s="110" t="str">
        <f>IF('2.売上実績'!$C433="","",'2.売上実績'!$C433)</f>
        <v/>
      </c>
      <c r="D433" s="98" t="str">
        <f>IF(C433="","",VLOOKUP(C433,'4.製品一覧'!$B$4:$D$500,3,FALSE))</f>
        <v/>
      </c>
      <c r="E433" s="102">
        <f>IF(C433&lt;&gt;"",VLOOKUP(C433,'7.製品別原価'!$B$5:$J$500,8,FALSE),0)</f>
        <v>0</v>
      </c>
      <c r="F433" s="37">
        <f>IF(OR($K$2=0,K433=0),0,'1.全社費用'!$C$42/$K$2)</f>
        <v>0</v>
      </c>
      <c r="G433" s="37">
        <f t="shared" si="44"/>
        <v>0</v>
      </c>
      <c r="H433" s="38">
        <f t="shared" si="45"/>
        <v>0</v>
      </c>
      <c r="I433" s="39">
        <f t="shared" si="46"/>
        <v>0</v>
      </c>
      <c r="J433" s="40">
        <f t="shared" si="47"/>
        <v>0</v>
      </c>
      <c r="K433" s="111">
        <f>IF($B433="",0,'2.売上実績'!D433)</f>
        <v>0</v>
      </c>
      <c r="L433" s="111">
        <f>IF($B433="",0,'2.売上実績'!E433)</f>
        <v>0</v>
      </c>
      <c r="M433" s="28">
        <f t="shared" si="42"/>
        <v>0</v>
      </c>
      <c r="N433" s="41">
        <f t="shared" si="43"/>
        <v>0</v>
      </c>
      <c r="O433" s="40">
        <f t="shared" si="48"/>
        <v>0</v>
      </c>
    </row>
    <row r="434" spans="2:15" ht="18" customHeight="1">
      <c r="B434" s="109" t="str">
        <f>IF('2.売上実績'!$B434="","",'2.売上実績'!$B434)</f>
        <v/>
      </c>
      <c r="C434" s="110" t="str">
        <f>IF('2.売上実績'!$C434="","",'2.売上実績'!$C434)</f>
        <v/>
      </c>
      <c r="D434" s="98" t="str">
        <f>IF(C434="","",VLOOKUP(C434,'4.製品一覧'!$B$4:$D$500,3,FALSE))</f>
        <v/>
      </c>
      <c r="E434" s="102">
        <f>IF(C434&lt;&gt;"",VLOOKUP(C434,'7.製品別原価'!$B$5:$J$500,8,FALSE),0)</f>
        <v>0</v>
      </c>
      <c r="F434" s="37">
        <f>IF(OR($K$2=0,K434=0),0,'1.全社費用'!$C$42/$K$2)</f>
        <v>0</v>
      </c>
      <c r="G434" s="37">
        <f t="shared" si="44"/>
        <v>0</v>
      </c>
      <c r="H434" s="38">
        <f t="shared" si="45"/>
        <v>0</v>
      </c>
      <c r="I434" s="39">
        <f t="shared" si="46"/>
        <v>0</v>
      </c>
      <c r="J434" s="40">
        <f t="shared" si="47"/>
        <v>0</v>
      </c>
      <c r="K434" s="111">
        <f>IF($B434="",0,'2.売上実績'!D434)</f>
        <v>0</v>
      </c>
      <c r="L434" s="111">
        <f>IF($B434="",0,'2.売上実績'!E434)</f>
        <v>0</v>
      </c>
      <c r="M434" s="28">
        <f t="shared" si="42"/>
        <v>0</v>
      </c>
      <c r="N434" s="41">
        <f t="shared" si="43"/>
        <v>0</v>
      </c>
      <c r="O434" s="40">
        <f t="shared" si="48"/>
        <v>0</v>
      </c>
    </row>
    <row r="435" spans="2:15" ht="18" customHeight="1">
      <c r="B435" s="109" t="str">
        <f>IF('2.売上実績'!$B435="","",'2.売上実績'!$B435)</f>
        <v/>
      </c>
      <c r="C435" s="110" t="str">
        <f>IF('2.売上実績'!$C435="","",'2.売上実績'!$C435)</f>
        <v/>
      </c>
      <c r="D435" s="98" t="str">
        <f>IF(C435="","",VLOOKUP(C435,'4.製品一覧'!$B$4:$D$500,3,FALSE))</f>
        <v/>
      </c>
      <c r="E435" s="102">
        <f>IF(C435&lt;&gt;"",VLOOKUP(C435,'7.製品別原価'!$B$5:$J$500,8,FALSE),0)</f>
        <v>0</v>
      </c>
      <c r="F435" s="37">
        <f>IF(OR($K$2=0,K435=0),0,'1.全社費用'!$C$42/$K$2)</f>
        <v>0</v>
      </c>
      <c r="G435" s="37">
        <f t="shared" si="44"/>
        <v>0</v>
      </c>
      <c r="H435" s="38">
        <f t="shared" si="45"/>
        <v>0</v>
      </c>
      <c r="I435" s="39">
        <f t="shared" si="46"/>
        <v>0</v>
      </c>
      <c r="J435" s="40">
        <f t="shared" si="47"/>
        <v>0</v>
      </c>
      <c r="K435" s="111">
        <f>IF($B435="",0,'2.売上実績'!D435)</f>
        <v>0</v>
      </c>
      <c r="L435" s="111">
        <f>IF($B435="",0,'2.売上実績'!E435)</f>
        <v>0</v>
      </c>
      <c r="M435" s="28">
        <f t="shared" si="42"/>
        <v>0</v>
      </c>
      <c r="N435" s="41">
        <f t="shared" si="43"/>
        <v>0</v>
      </c>
      <c r="O435" s="40">
        <f t="shared" si="48"/>
        <v>0</v>
      </c>
    </row>
    <row r="436" spans="2:15" ht="18" customHeight="1">
      <c r="B436" s="109" t="str">
        <f>IF('2.売上実績'!$B436="","",'2.売上実績'!$B436)</f>
        <v/>
      </c>
      <c r="C436" s="110" t="str">
        <f>IF('2.売上実績'!$C436="","",'2.売上実績'!$C436)</f>
        <v/>
      </c>
      <c r="D436" s="98" t="str">
        <f>IF(C436="","",VLOOKUP(C436,'4.製品一覧'!$B$4:$D$500,3,FALSE))</f>
        <v/>
      </c>
      <c r="E436" s="102">
        <f>IF(C436&lt;&gt;"",VLOOKUP(C436,'7.製品別原価'!$B$5:$J$500,8,FALSE),0)</f>
        <v>0</v>
      </c>
      <c r="F436" s="37">
        <f>IF(OR($K$2=0,K436=0),0,'1.全社費用'!$C$42/$K$2)</f>
        <v>0</v>
      </c>
      <c r="G436" s="37">
        <f t="shared" si="44"/>
        <v>0</v>
      </c>
      <c r="H436" s="38">
        <f t="shared" si="45"/>
        <v>0</v>
      </c>
      <c r="I436" s="39">
        <f t="shared" si="46"/>
        <v>0</v>
      </c>
      <c r="J436" s="40">
        <f t="shared" si="47"/>
        <v>0</v>
      </c>
      <c r="K436" s="111">
        <f>IF($B436="",0,'2.売上実績'!D436)</f>
        <v>0</v>
      </c>
      <c r="L436" s="111">
        <f>IF($B436="",0,'2.売上実績'!E436)</f>
        <v>0</v>
      </c>
      <c r="M436" s="28">
        <f t="shared" si="42"/>
        <v>0</v>
      </c>
      <c r="N436" s="41">
        <f t="shared" si="43"/>
        <v>0</v>
      </c>
      <c r="O436" s="40">
        <f t="shared" si="48"/>
        <v>0</v>
      </c>
    </row>
    <row r="437" spans="2:15" ht="18" customHeight="1">
      <c r="B437" s="109" t="str">
        <f>IF('2.売上実績'!$B437="","",'2.売上実績'!$B437)</f>
        <v/>
      </c>
      <c r="C437" s="110" t="str">
        <f>IF('2.売上実績'!$C437="","",'2.売上実績'!$C437)</f>
        <v/>
      </c>
      <c r="D437" s="98" t="str">
        <f>IF(C437="","",VLOOKUP(C437,'4.製品一覧'!$B$4:$D$500,3,FALSE))</f>
        <v/>
      </c>
      <c r="E437" s="102">
        <f>IF(C437&lt;&gt;"",VLOOKUP(C437,'7.製品別原価'!$B$5:$J$500,8,FALSE),0)</f>
        <v>0</v>
      </c>
      <c r="F437" s="37">
        <f>IF(OR($K$2=0,K437=0),0,'1.全社費用'!$C$42/$K$2)</f>
        <v>0</v>
      </c>
      <c r="G437" s="37">
        <f t="shared" si="44"/>
        <v>0</v>
      </c>
      <c r="H437" s="38">
        <f t="shared" si="45"/>
        <v>0</v>
      </c>
      <c r="I437" s="39">
        <f t="shared" si="46"/>
        <v>0</v>
      </c>
      <c r="J437" s="40">
        <f t="shared" si="47"/>
        <v>0</v>
      </c>
      <c r="K437" s="111">
        <f>IF($B437="",0,'2.売上実績'!D437)</f>
        <v>0</v>
      </c>
      <c r="L437" s="111">
        <f>IF($B437="",0,'2.売上実績'!E437)</f>
        <v>0</v>
      </c>
      <c r="M437" s="28">
        <f t="shared" si="42"/>
        <v>0</v>
      </c>
      <c r="N437" s="41">
        <f t="shared" si="43"/>
        <v>0</v>
      </c>
      <c r="O437" s="40">
        <f t="shared" si="48"/>
        <v>0</v>
      </c>
    </row>
    <row r="438" spans="2:15" ht="18" customHeight="1">
      <c r="B438" s="109" t="str">
        <f>IF('2.売上実績'!$B438="","",'2.売上実績'!$B438)</f>
        <v/>
      </c>
      <c r="C438" s="110" t="str">
        <f>IF('2.売上実績'!$C438="","",'2.売上実績'!$C438)</f>
        <v/>
      </c>
      <c r="D438" s="98" t="str">
        <f>IF(C438="","",VLOOKUP(C438,'4.製品一覧'!$B$4:$D$500,3,FALSE))</f>
        <v/>
      </c>
      <c r="E438" s="102">
        <f>IF(C438&lt;&gt;"",VLOOKUP(C438,'7.製品別原価'!$B$5:$J$500,8,FALSE),0)</f>
        <v>0</v>
      </c>
      <c r="F438" s="37">
        <f>IF(OR($K$2=0,K438=0),0,'1.全社費用'!$C$42/$K$2)</f>
        <v>0</v>
      </c>
      <c r="G438" s="37">
        <f t="shared" si="44"/>
        <v>0</v>
      </c>
      <c r="H438" s="38">
        <f t="shared" si="45"/>
        <v>0</v>
      </c>
      <c r="I438" s="39">
        <f t="shared" si="46"/>
        <v>0</v>
      </c>
      <c r="J438" s="40">
        <f t="shared" si="47"/>
        <v>0</v>
      </c>
      <c r="K438" s="111">
        <f>IF($B438="",0,'2.売上実績'!D438)</f>
        <v>0</v>
      </c>
      <c r="L438" s="111">
        <f>IF($B438="",0,'2.売上実績'!E438)</f>
        <v>0</v>
      </c>
      <c r="M438" s="28">
        <f t="shared" si="42"/>
        <v>0</v>
      </c>
      <c r="N438" s="41">
        <f t="shared" si="43"/>
        <v>0</v>
      </c>
      <c r="O438" s="40">
        <f t="shared" si="48"/>
        <v>0</v>
      </c>
    </row>
    <row r="439" spans="2:15" ht="18" customHeight="1">
      <c r="B439" s="109" t="str">
        <f>IF('2.売上実績'!$B439="","",'2.売上実績'!$B439)</f>
        <v/>
      </c>
      <c r="C439" s="110" t="str">
        <f>IF('2.売上実績'!$C439="","",'2.売上実績'!$C439)</f>
        <v/>
      </c>
      <c r="D439" s="98" t="str">
        <f>IF(C439="","",VLOOKUP(C439,'4.製品一覧'!$B$4:$D$500,3,FALSE))</f>
        <v/>
      </c>
      <c r="E439" s="102">
        <f>IF(C439&lt;&gt;"",VLOOKUP(C439,'7.製品別原価'!$B$5:$J$500,8,FALSE),0)</f>
        <v>0</v>
      </c>
      <c r="F439" s="37">
        <f>IF(OR($K$2=0,K439=0),0,'1.全社費用'!$C$42/$K$2)</f>
        <v>0</v>
      </c>
      <c r="G439" s="37">
        <f t="shared" si="44"/>
        <v>0</v>
      </c>
      <c r="H439" s="38">
        <f t="shared" si="45"/>
        <v>0</v>
      </c>
      <c r="I439" s="39">
        <f t="shared" si="46"/>
        <v>0</v>
      </c>
      <c r="J439" s="40">
        <f t="shared" si="47"/>
        <v>0</v>
      </c>
      <c r="K439" s="111">
        <f>IF($B439="",0,'2.売上実績'!D439)</f>
        <v>0</v>
      </c>
      <c r="L439" s="111">
        <f>IF($B439="",0,'2.売上実績'!E439)</f>
        <v>0</v>
      </c>
      <c r="M439" s="28">
        <f t="shared" si="42"/>
        <v>0</v>
      </c>
      <c r="N439" s="41">
        <f t="shared" si="43"/>
        <v>0</v>
      </c>
      <c r="O439" s="40">
        <f t="shared" si="48"/>
        <v>0</v>
      </c>
    </row>
    <row r="440" spans="2:15" ht="18" customHeight="1">
      <c r="B440" s="109" t="str">
        <f>IF('2.売上実績'!$B440="","",'2.売上実績'!$B440)</f>
        <v/>
      </c>
      <c r="C440" s="110" t="str">
        <f>IF('2.売上実績'!$C440="","",'2.売上実績'!$C440)</f>
        <v/>
      </c>
      <c r="D440" s="98" t="str">
        <f>IF(C440="","",VLOOKUP(C440,'4.製品一覧'!$B$4:$D$500,3,FALSE))</f>
        <v/>
      </c>
      <c r="E440" s="102">
        <f>IF(C440&lt;&gt;"",VLOOKUP(C440,'7.製品別原価'!$B$5:$J$500,8,FALSE),0)</f>
        <v>0</v>
      </c>
      <c r="F440" s="37">
        <f>IF(OR($K$2=0,K440=0),0,'1.全社費用'!$C$42/$K$2)</f>
        <v>0</v>
      </c>
      <c r="G440" s="37">
        <f t="shared" si="44"/>
        <v>0</v>
      </c>
      <c r="H440" s="38">
        <f t="shared" si="45"/>
        <v>0</v>
      </c>
      <c r="I440" s="39">
        <f t="shared" si="46"/>
        <v>0</v>
      </c>
      <c r="J440" s="40">
        <f t="shared" si="47"/>
        <v>0</v>
      </c>
      <c r="K440" s="111">
        <f>IF($B440="",0,'2.売上実績'!D440)</f>
        <v>0</v>
      </c>
      <c r="L440" s="111">
        <f>IF($B440="",0,'2.売上実績'!E440)</f>
        <v>0</v>
      </c>
      <c r="M440" s="28">
        <f t="shared" si="42"/>
        <v>0</v>
      </c>
      <c r="N440" s="41">
        <f t="shared" si="43"/>
        <v>0</v>
      </c>
      <c r="O440" s="40">
        <f t="shared" si="48"/>
        <v>0</v>
      </c>
    </row>
    <row r="441" spans="2:15" ht="18" customHeight="1">
      <c r="B441" s="109" t="str">
        <f>IF('2.売上実績'!$B441="","",'2.売上実績'!$B441)</f>
        <v/>
      </c>
      <c r="C441" s="110" t="str">
        <f>IF('2.売上実績'!$C441="","",'2.売上実績'!$C441)</f>
        <v/>
      </c>
      <c r="D441" s="98" t="str">
        <f>IF(C441="","",VLOOKUP(C441,'4.製品一覧'!$B$4:$D$500,3,FALSE))</f>
        <v/>
      </c>
      <c r="E441" s="102">
        <f>IF(C441&lt;&gt;"",VLOOKUP(C441,'7.製品別原価'!$B$5:$J$500,8,FALSE),0)</f>
        <v>0</v>
      </c>
      <c r="F441" s="37">
        <f>IF(OR($K$2=0,K441=0),0,'1.全社費用'!$C$42/$K$2)</f>
        <v>0</v>
      </c>
      <c r="G441" s="37">
        <f t="shared" si="44"/>
        <v>0</v>
      </c>
      <c r="H441" s="38">
        <f t="shared" si="45"/>
        <v>0</v>
      </c>
      <c r="I441" s="39">
        <f t="shared" si="46"/>
        <v>0</v>
      </c>
      <c r="J441" s="40">
        <f t="shared" si="47"/>
        <v>0</v>
      </c>
      <c r="K441" s="111">
        <f>IF($B441="",0,'2.売上実績'!D441)</f>
        <v>0</v>
      </c>
      <c r="L441" s="111">
        <f>IF($B441="",0,'2.売上実績'!E441)</f>
        <v>0</v>
      </c>
      <c r="M441" s="28">
        <f t="shared" si="42"/>
        <v>0</v>
      </c>
      <c r="N441" s="41">
        <f t="shared" si="43"/>
        <v>0</v>
      </c>
      <c r="O441" s="40">
        <f t="shared" si="48"/>
        <v>0</v>
      </c>
    </row>
    <row r="442" spans="2:15" ht="18" customHeight="1">
      <c r="B442" s="109" t="str">
        <f>IF('2.売上実績'!$B442="","",'2.売上実績'!$B442)</f>
        <v/>
      </c>
      <c r="C442" s="110" t="str">
        <f>IF('2.売上実績'!$C442="","",'2.売上実績'!$C442)</f>
        <v/>
      </c>
      <c r="D442" s="98" t="str">
        <f>IF(C442="","",VLOOKUP(C442,'4.製品一覧'!$B$4:$D$500,3,FALSE))</f>
        <v/>
      </c>
      <c r="E442" s="102">
        <f>IF(C442&lt;&gt;"",VLOOKUP(C442,'7.製品別原価'!$B$5:$J$500,8,FALSE),0)</f>
        <v>0</v>
      </c>
      <c r="F442" s="37">
        <f>IF(OR($K$2=0,K442=0),0,'1.全社費用'!$C$42/$K$2)</f>
        <v>0</v>
      </c>
      <c r="G442" s="37">
        <f t="shared" si="44"/>
        <v>0</v>
      </c>
      <c r="H442" s="38">
        <f t="shared" si="45"/>
        <v>0</v>
      </c>
      <c r="I442" s="39">
        <f t="shared" si="46"/>
        <v>0</v>
      </c>
      <c r="J442" s="40">
        <f t="shared" si="47"/>
        <v>0</v>
      </c>
      <c r="K442" s="111">
        <f>IF($B442="",0,'2.売上実績'!D442)</f>
        <v>0</v>
      </c>
      <c r="L442" s="111">
        <f>IF($B442="",0,'2.売上実績'!E442)</f>
        <v>0</v>
      </c>
      <c r="M442" s="28">
        <f t="shared" si="42"/>
        <v>0</v>
      </c>
      <c r="N442" s="41">
        <f t="shared" si="43"/>
        <v>0</v>
      </c>
      <c r="O442" s="40">
        <f t="shared" si="48"/>
        <v>0</v>
      </c>
    </row>
    <row r="443" spans="2:15" ht="18" customHeight="1">
      <c r="B443" s="109" t="str">
        <f>IF('2.売上実績'!$B443="","",'2.売上実績'!$B443)</f>
        <v/>
      </c>
      <c r="C443" s="110" t="str">
        <f>IF('2.売上実績'!$C443="","",'2.売上実績'!$C443)</f>
        <v/>
      </c>
      <c r="D443" s="98" t="str">
        <f>IF(C443="","",VLOOKUP(C443,'4.製品一覧'!$B$4:$D$500,3,FALSE))</f>
        <v/>
      </c>
      <c r="E443" s="102">
        <f>IF(C443&lt;&gt;"",VLOOKUP(C443,'7.製品別原価'!$B$5:$J$500,8,FALSE),0)</f>
        <v>0</v>
      </c>
      <c r="F443" s="37">
        <f>IF(OR($K$2=0,K443=0),0,'1.全社費用'!$C$42/$K$2)</f>
        <v>0</v>
      </c>
      <c r="G443" s="37">
        <f t="shared" si="44"/>
        <v>0</v>
      </c>
      <c r="H443" s="38">
        <f t="shared" si="45"/>
        <v>0</v>
      </c>
      <c r="I443" s="39">
        <f t="shared" si="46"/>
        <v>0</v>
      </c>
      <c r="J443" s="40">
        <f t="shared" si="47"/>
        <v>0</v>
      </c>
      <c r="K443" s="111">
        <f>IF($B443="",0,'2.売上実績'!D443)</f>
        <v>0</v>
      </c>
      <c r="L443" s="111">
        <f>IF($B443="",0,'2.売上実績'!E443)</f>
        <v>0</v>
      </c>
      <c r="M443" s="28">
        <f t="shared" si="42"/>
        <v>0</v>
      </c>
      <c r="N443" s="41">
        <f t="shared" si="43"/>
        <v>0</v>
      </c>
      <c r="O443" s="40">
        <f t="shared" si="48"/>
        <v>0</v>
      </c>
    </row>
    <row r="444" spans="2:15" ht="18" customHeight="1">
      <c r="B444" s="109" t="str">
        <f>IF('2.売上実績'!$B444="","",'2.売上実績'!$B444)</f>
        <v/>
      </c>
      <c r="C444" s="110" t="str">
        <f>IF('2.売上実績'!$C444="","",'2.売上実績'!$C444)</f>
        <v/>
      </c>
      <c r="D444" s="98" t="str">
        <f>IF(C444="","",VLOOKUP(C444,'4.製品一覧'!$B$4:$D$500,3,FALSE))</f>
        <v/>
      </c>
      <c r="E444" s="102">
        <f>IF(C444&lt;&gt;"",VLOOKUP(C444,'7.製品別原価'!$B$5:$J$500,8,FALSE),0)</f>
        <v>0</v>
      </c>
      <c r="F444" s="37">
        <f>IF(OR($K$2=0,K444=0),0,'1.全社費用'!$C$42/$K$2)</f>
        <v>0</v>
      </c>
      <c r="G444" s="37">
        <f t="shared" si="44"/>
        <v>0</v>
      </c>
      <c r="H444" s="38">
        <f t="shared" si="45"/>
        <v>0</v>
      </c>
      <c r="I444" s="39">
        <f t="shared" si="46"/>
        <v>0</v>
      </c>
      <c r="J444" s="40">
        <f t="shared" si="47"/>
        <v>0</v>
      </c>
      <c r="K444" s="111">
        <f>IF($B444="",0,'2.売上実績'!D444)</f>
        <v>0</v>
      </c>
      <c r="L444" s="111">
        <f>IF($B444="",0,'2.売上実績'!E444)</f>
        <v>0</v>
      </c>
      <c r="M444" s="28">
        <f t="shared" si="42"/>
        <v>0</v>
      </c>
      <c r="N444" s="41">
        <f t="shared" si="43"/>
        <v>0</v>
      </c>
      <c r="O444" s="40">
        <f t="shared" si="48"/>
        <v>0</v>
      </c>
    </row>
    <row r="445" spans="2:15" ht="18" customHeight="1">
      <c r="B445" s="109" t="str">
        <f>IF('2.売上実績'!$B445="","",'2.売上実績'!$B445)</f>
        <v/>
      </c>
      <c r="C445" s="110" t="str">
        <f>IF('2.売上実績'!$C445="","",'2.売上実績'!$C445)</f>
        <v/>
      </c>
      <c r="D445" s="98" t="str">
        <f>IF(C445="","",VLOOKUP(C445,'4.製品一覧'!$B$4:$D$500,3,FALSE))</f>
        <v/>
      </c>
      <c r="E445" s="102">
        <f>IF(C445&lt;&gt;"",VLOOKUP(C445,'7.製品別原価'!$B$5:$J$500,8,FALSE),0)</f>
        <v>0</v>
      </c>
      <c r="F445" s="37">
        <f>IF(OR($K$2=0,K445=0),0,'1.全社費用'!$C$42/$K$2)</f>
        <v>0</v>
      </c>
      <c r="G445" s="37">
        <f t="shared" si="44"/>
        <v>0</v>
      </c>
      <c r="H445" s="38">
        <f t="shared" si="45"/>
        <v>0</v>
      </c>
      <c r="I445" s="39">
        <f t="shared" si="46"/>
        <v>0</v>
      </c>
      <c r="J445" s="40">
        <f t="shared" si="47"/>
        <v>0</v>
      </c>
      <c r="K445" s="111">
        <f>IF($B445="",0,'2.売上実績'!D445)</f>
        <v>0</v>
      </c>
      <c r="L445" s="111">
        <f>IF($B445="",0,'2.売上実績'!E445)</f>
        <v>0</v>
      </c>
      <c r="M445" s="28">
        <f t="shared" si="42"/>
        <v>0</v>
      </c>
      <c r="N445" s="41">
        <f t="shared" si="43"/>
        <v>0</v>
      </c>
      <c r="O445" s="40">
        <f t="shared" si="48"/>
        <v>0</v>
      </c>
    </row>
    <row r="446" spans="2:15" ht="18" customHeight="1">
      <c r="B446" s="109" t="str">
        <f>IF('2.売上実績'!$B446="","",'2.売上実績'!$B446)</f>
        <v/>
      </c>
      <c r="C446" s="110" t="str">
        <f>IF('2.売上実績'!$C446="","",'2.売上実績'!$C446)</f>
        <v/>
      </c>
      <c r="D446" s="98" t="str">
        <f>IF(C446="","",VLOOKUP(C446,'4.製品一覧'!$B$4:$D$500,3,FALSE))</f>
        <v/>
      </c>
      <c r="E446" s="102">
        <f>IF(C446&lt;&gt;"",VLOOKUP(C446,'7.製品別原価'!$B$5:$J$500,8,FALSE),0)</f>
        <v>0</v>
      </c>
      <c r="F446" s="37">
        <f>IF(OR($K$2=0,K446=0),0,'1.全社費用'!$C$42/$K$2)</f>
        <v>0</v>
      </c>
      <c r="G446" s="37">
        <f t="shared" si="44"/>
        <v>0</v>
      </c>
      <c r="H446" s="38">
        <f t="shared" si="45"/>
        <v>0</v>
      </c>
      <c r="I446" s="39">
        <f t="shared" si="46"/>
        <v>0</v>
      </c>
      <c r="J446" s="40">
        <f t="shared" si="47"/>
        <v>0</v>
      </c>
      <c r="K446" s="111">
        <f>IF($B446="",0,'2.売上実績'!D446)</f>
        <v>0</v>
      </c>
      <c r="L446" s="111">
        <f>IF($B446="",0,'2.売上実績'!E446)</f>
        <v>0</v>
      </c>
      <c r="M446" s="28">
        <f t="shared" si="42"/>
        <v>0</v>
      </c>
      <c r="N446" s="41">
        <f t="shared" si="43"/>
        <v>0</v>
      </c>
      <c r="O446" s="40">
        <f t="shared" si="48"/>
        <v>0</v>
      </c>
    </row>
    <row r="447" spans="2:15" ht="18" customHeight="1">
      <c r="B447" s="109" t="str">
        <f>IF('2.売上実績'!$B447="","",'2.売上実績'!$B447)</f>
        <v/>
      </c>
      <c r="C447" s="110" t="str">
        <f>IF('2.売上実績'!$C447="","",'2.売上実績'!$C447)</f>
        <v/>
      </c>
      <c r="D447" s="98" t="str">
        <f>IF(C447="","",VLOOKUP(C447,'4.製品一覧'!$B$4:$D$500,3,FALSE))</f>
        <v/>
      </c>
      <c r="E447" s="102">
        <f>IF(C447&lt;&gt;"",VLOOKUP(C447,'7.製品別原価'!$B$5:$J$500,8,FALSE),0)</f>
        <v>0</v>
      </c>
      <c r="F447" s="37">
        <f>IF(OR($K$2=0,K447=0),0,'1.全社費用'!$C$42/$K$2)</f>
        <v>0</v>
      </c>
      <c r="G447" s="37">
        <f t="shared" si="44"/>
        <v>0</v>
      </c>
      <c r="H447" s="38">
        <f t="shared" si="45"/>
        <v>0</v>
      </c>
      <c r="I447" s="39">
        <f t="shared" si="46"/>
        <v>0</v>
      </c>
      <c r="J447" s="40">
        <f t="shared" si="47"/>
        <v>0</v>
      </c>
      <c r="K447" s="111">
        <f>IF($B447="",0,'2.売上実績'!D447)</f>
        <v>0</v>
      </c>
      <c r="L447" s="111">
        <f>IF($B447="",0,'2.売上実績'!E447)</f>
        <v>0</v>
      </c>
      <c r="M447" s="28">
        <f t="shared" si="42"/>
        <v>0</v>
      </c>
      <c r="N447" s="41">
        <f t="shared" si="43"/>
        <v>0</v>
      </c>
      <c r="O447" s="40">
        <f t="shared" si="48"/>
        <v>0</v>
      </c>
    </row>
    <row r="448" spans="2:15" ht="18" customHeight="1">
      <c r="B448" s="109" t="str">
        <f>IF('2.売上実績'!$B448="","",'2.売上実績'!$B448)</f>
        <v/>
      </c>
      <c r="C448" s="110" t="str">
        <f>IF('2.売上実績'!$C448="","",'2.売上実績'!$C448)</f>
        <v/>
      </c>
      <c r="D448" s="98" t="str">
        <f>IF(C448="","",VLOOKUP(C448,'4.製品一覧'!$B$4:$D$500,3,FALSE))</f>
        <v/>
      </c>
      <c r="E448" s="102">
        <f>IF(C448&lt;&gt;"",VLOOKUP(C448,'7.製品別原価'!$B$5:$J$500,8,FALSE),0)</f>
        <v>0</v>
      </c>
      <c r="F448" s="37">
        <f>IF(OR($K$2=0,K448=0),0,'1.全社費用'!$C$42/$K$2)</f>
        <v>0</v>
      </c>
      <c r="G448" s="37">
        <f t="shared" si="44"/>
        <v>0</v>
      </c>
      <c r="H448" s="38">
        <f t="shared" si="45"/>
        <v>0</v>
      </c>
      <c r="I448" s="39">
        <f t="shared" si="46"/>
        <v>0</v>
      </c>
      <c r="J448" s="40">
        <f t="shared" si="47"/>
        <v>0</v>
      </c>
      <c r="K448" s="111">
        <f>IF($B448="",0,'2.売上実績'!D448)</f>
        <v>0</v>
      </c>
      <c r="L448" s="111">
        <f>IF($B448="",0,'2.売上実績'!E448)</f>
        <v>0</v>
      </c>
      <c r="M448" s="28">
        <f t="shared" si="42"/>
        <v>0</v>
      </c>
      <c r="N448" s="41">
        <f t="shared" si="43"/>
        <v>0</v>
      </c>
      <c r="O448" s="40">
        <f t="shared" si="48"/>
        <v>0</v>
      </c>
    </row>
    <row r="449" spans="2:15" ht="18" customHeight="1">
      <c r="B449" s="109" t="str">
        <f>IF('2.売上実績'!$B449="","",'2.売上実績'!$B449)</f>
        <v/>
      </c>
      <c r="C449" s="110" t="str">
        <f>IF('2.売上実績'!$C449="","",'2.売上実績'!$C449)</f>
        <v/>
      </c>
      <c r="D449" s="98" t="str">
        <f>IF(C449="","",VLOOKUP(C449,'4.製品一覧'!$B$4:$D$500,3,FALSE))</f>
        <v/>
      </c>
      <c r="E449" s="102">
        <f>IF(C449&lt;&gt;"",VLOOKUP(C449,'7.製品別原価'!$B$5:$J$500,8,FALSE),0)</f>
        <v>0</v>
      </c>
      <c r="F449" s="37">
        <f>IF(OR($K$2=0,K449=0),0,'1.全社費用'!$C$42/$K$2)</f>
        <v>0</v>
      </c>
      <c r="G449" s="37">
        <f t="shared" si="44"/>
        <v>0</v>
      </c>
      <c r="H449" s="38">
        <f t="shared" si="45"/>
        <v>0</v>
      </c>
      <c r="I449" s="39">
        <f t="shared" si="46"/>
        <v>0</v>
      </c>
      <c r="J449" s="40">
        <f t="shared" si="47"/>
        <v>0</v>
      </c>
      <c r="K449" s="111">
        <f>IF($B449="",0,'2.売上実績'!D449)</f>
        <v>0</v>
      </c>
      <c r="L449" s="111">
        <f>IF($B449="",0,'2.売上実績'!E449)</f>
        <v>0</v>
      </c>
      <c r="M449" s="28">
        <f t="shared" si="42"/>
        <v>0</v>
      </c>
      <c r="N449" s="41">
        <f t="shared" si="43"/>
        <v>0</v>
      </c>
      <c r="O449" s="40">
        <f t="shared" si="48"/>
        <v>0</v>
      </c>
    </row>
    <row r="450" spans="2:15" ht="18" customHeight="1">
      <c r="B450" s="109" t="str">
        <f>IF('2.売上実績'!$B450="","",'2.売上実績'!$B450)</f>
        <v/>
      </c>
      <c r="C450" s="110" t="str">
        <f>IF('2.売上実績'!$C450="","",'2.売上実績'!$C450)</f>
        <v/>
      </c>
      <c r="D450" s="98" t="str">
        <f>IF(C450="","",VLOOKUP(C450,'4.製品一覧'!$B$4:$D$500,3,FALSE))</f>
        <v/>
      </c>
      <c r="E450" s="102">
        <f>IF(C450&lt;&gt;"",VLOOKUP(C450,'7.製品別原価'!$B$5:$J$500,8,FALSE),0)</f>
        <v>0</v>
      </c>
      <c r="F450" s="37">
        <f>IF(OR($K$2=0,K450=0),0,'1.全社費用'!$C$42/$K$2)</f>
        <v>0</v>
      </c>
      <c r="G450" s="37">
        <f t="shared" si="44"/>
        <v>0</v>
      </c>
      <c r="H450" s="38">
        <f t="shared" si="45"/>
        <v>0</v>
      </c>
      <c r="I450" s="39">
        <f t="shared" si="46"/>
        <v>0</v>
      </c>
      <c r="J450" s="40">
        <f t="shared" si="47"/>
        <v>0</v>
      </c>
      <c r="K450" s="111">
        <f>IF($B450="",0,'2.売上実績'!D450)</f>
        <v>0</v>
      </c>
      <c r="L450" s="111">
        <f>IF($B450="",0,'2.売上実績'!E450)</f>
        <v>0</v>
      </c>
      <c r="M450" s="28">
        <f t="shared" si="42"/>
        <v>0</v>
      </c>
      <c r="N450" s="41">
        <f t="shared" si="43"/>
        <v>0</v>
      </c>
      <c r="O450" s="40">
        <f t="shared" si="48"/>
        <v>0</v>
      </c>
    </row>
    <row r="451" spans="2:15" ht="18" customHeight="1">
      <c r="B451" s="109" t="str">
        <f>IF('2.売上実績'!$B451="","",'2.売上実績'!$B451)</f>
        <v/>
      </c>
      <c r="C451" s="110" t="str">
        <f>IF('2.売上実績'!$C451="","",'2.売上実績'!$C451)</f>
        <v/>
      </c>
      <c r="D451" s="98" t="str">
        <f>IF(C451="","",VLOOKUP(C451,'4.製品一覧'!$B$4:$D$500,3,FALSE))</f>
        <v/>
      </c>
      <c r="E451" s="102">
        <f>IF(C451&lt;&gt;"",VLOOKUP(C451,'7.製品別原価'!$B$5:$J$500,8,FALSE),0)</f>
        <v>0</v>
      </c>
      <c r="F451" s="37">
        <f>IF(OR($K$2=0,K451=0),0,'1.全社費用'!$C$42/$K$2)</f>
        <v>0</v>
      </c>
      <c r="G451" s="37">
        <f t="shared" si="44"/>
        <v>0</v>
      </c>
      <c r="H451" s="38">
        <f t="shared" si="45"/>
        <v>0</v>
      </c>
      <c r="I451" s="39">
        <f t="shared" si="46"/>
        <v>0</v>
      </c>
      <c r="J451" s="40">
        <f t="shared" si="47"/>
        <v>0</v>
      </c>
      <c r="K451" s="111">
        <f>IF($B451="",0,'2.売上実績'!D451)</f>
        <v>0</v>
      </c>
      <c r="L451" s="111">
        <f>IF($B451="",0,'2.売上実績'!E451)</f>
        <v>0</v>
      </c>
      <c r="M451" s="28">
        <f t="shared" si="42"/>
        <v>0</v>
      </c>
      <c r="N451" s="41">
        <f t="shared" si="43"/>
        <v>0</v>
      </c>
      <c r="O451" s="40">
        <f t="shared" si="48"/>
        <v>0</v>
      </c>
    </row>
    <row r="452" spans="2:15" ht="18" customHeight="1">
      <c r="B452" s="109" t="str">
        <f>IF('2.売上実績'!$B452="","",'2.売上実績'!$B452)</f>
        <v/>
      </c>
      <c r="C452" s="110" t="str">
        <f>IF('2.売上実績'!$C452="","",'2.売上実績'!$C452)</f>
        <v/>
      </c>
      <c r="D452" s="98" t="str">
        <f>IF(C452="","",VLOOKUP(C452,'4.製品一覧'!$B$4:$D$500,3,FALSE))</f>
        <v/>
      </c>
      <c r="E452" s="102">
        <f>IF(C452&lt;&gt;"",VLOOKUP(C452,'7.製品別原価'!$B$5:$J$500,8,FALSE),0)</f>
        <v>0</v>
      </c>
      <c r="F452" s="37">
        <f>IF(OR($K$2=0,K452=0),0,'1.全社費用'!$C$42/$K$2)</f>
        <v>0</v>
      </c>
      <c r="G452" s="37">
        <f t="shared" si="44"/>
        <v>0</v>
      </c>
      <c r="H452" s="38">
        <f t="shared" si="45"/>
        <v>0</v>
      </c>
      <c r="I452" s="39">
        <f t="shared" si="46"/>
        <v>0</v>
      </c>
      <c r="J452" s="40">
        <f t="shared" si="47"/>
        <v>0</v>
      </c>
      <c r="K452" s="111">
        <f>IF($B452="",0,'2.売上実績'!D452)</f>
        <v>0</v>
      </c>
      <c r="L452" s="111">
        <f>IF($B452="",0,'2.売上実績'!E452)</f>
        <v>0</v>
      </c>
      <c r="M452" s="28">
        <f t="shared" ref="M452:M515" si="49">G452*K452</f>
        <v>0</v>
      </c>
      <c r="N452" s="41">
        <f t="shared" ref="N452:N515" si="50">L452-M452</f>
        <v>0</v>
      </c>
      <c r="O452" s="40">
        <f t="shared" si="48"/>
        <v>0</v>
      </c>
    </row>
    <row r="453" spans="2:15" ht="18" customHeight="1">
      <c r="B453" s="109" t="str">
        <f>IF('2.売上実績'!$B453="","",'2.売上実績'!$B453)</f>
        <v/>
      </c>
      <c r="C453" s="110" t="str">
        <f>IF('2.売上実績'!$C453="","",'2.売上実績'!$C453)</f>
        <v/>
      </c>
      <c r="D453" s="98" t="str">
        <f>IF(C453="","",VLOOKUP(C453,'4.製品一覧'!$B$4:$D$500,3,FALSE))</f>
        <v/>
      </c>
      <c r="E453" s="102">
        <f>IF(C453&lt;&gt;"",VLOOKUP(C453,'7.製品別原価'!$B$5:$J$500,8,FALSE),0)</f>
        <v>0</v>
      </c>
      <c r="F453" s="37">
        <f>IF(OR($K$2=0,K453=0),0,'1.全社費用'!$C$42/$K$2)</f>
        <v>0</v>
      </c>
      <c r="G453" s="37">
        <f t="shared" ref="G453:G516" si="51">SUM(D453:F453)</f>
        <v>0</v>
      </c>
      <c r="H453" s="38">
        <f t="shared" ref="H453:H516" si="52">IF(K453=0,0,L453/K453)</f>
        <v>0</v>
      </c>
      <c r="I453" s="39">
        <f t="shared" ref="I453:I516" si="53">IF(K453=0,0,N453/K453)</f>
        <v>0</v>
      </c>
      <c r="J453" s="40">
        <f t="shared" ref="J453:J516" si="54">O453</f>
        <v>0</v>
      </c>
      <c r="K453" s="111">
        <f>IF($B453="",0,'2.売上実績'!D453)</f>
        <v>0</v>
      </c>
      <c r="L453" s="111">
        <f>IF($B453="",0,'2.売上実績'!E453)</f>
        <v>0</v>
      </c>
      <c r="M453" s="28">
        <f t="shared" si="49"/>
        <v>0</v>
      </c>
      <c r="N453" s="41">
        <f t="shared" si="50"/>
        <v>0</v>
      </c>
      <c r="O453" s="40">
        <f t="shared" ref="O453:O516" si="55">IF(OR(N453=0,L453=0),0,N453/L453)</f>
        <v>0</v>
      </c>
    </row>
    <row r="454" spans="2:15" ht="18" customHeight="1">
      <c r="B454" s="109" t="str">
        <f>IF('2.売上実績'!$B454="","",'2.売上実績'!$B454)</f>
        <v/>
      </c>
      <c r="C454" s="110" t="str">
        <f>IF('2.売上実績'!$C454="","",'2.売上実績'!$C454)</f>
        <v/>
      </c>
      <c r="D454" s="98" t="str">
        <f>IF(C454="","",VLOOKUP(C454,'4.製品一覧'!$B$4:$D$500,3,FALSE))</f>
        <v/>
      </c>
      <c r="E454" s="102">
        <f>IF(C454&lt;&gt;"",VLOOKUP(C454,'7.製品別原価'!$B$5:$J$500,8,FALSE),0)</f>
        <v>0</v>
      </c>
      <c r="F454" s="37">
        <f>IF(OR($K$2=0,K454=0),0,'1.全社費用'!$C$42/$K$2)</f>
        <v>0</v>
      </c>
      <c r="G454" s="37">
        <f t="shared" si="51"/>
        <v>0</v>
      </c>
      <c r="H454" s="38">
        <f t="shared" si="52"/>
        <v>0</v>
      </c>
      <c r="I454" s="39">
        <f t="shared" si="53"/>
        <v>0</v>
      </c>
      <c r="J454" s="40">
        <f t="shared" si="54"/>
        <v>0</v>
      </c>
      <c r="K454" s="111">
        <f>IF($B454="",0,'2.売上実績'!D454)</f>
        <v>0</v>
      </c>
      <c r="L454" s="111">
        <f>IF($B454="",0,'2.売上実績'!E454)</f>
        <v>0</v>
      </c>
      <c r="M454" s="28">
        <f t="shared" si="49"/>
        <v>0</v>
      </c>
      <c r="N454" s="41">
        <f t="shared" si="50"/>
        <v>0</v>
      </c>
      <c r="O454" s="40">
        <f t="shared" si="55"/>
        <v>0</v>
      </c>
    </row>
    <row r="455" spans="2:15" ht="18" customHeight="1">
      <c r="B455" s="109" t="str">
        <f>IF('2.売上実績'!$B455="","",'2.売上実績'!$B455)</f>
        <v/>
      </c>
      <c r="C455" s="110" t="str">
        <f>IF('2.売上実績'!$C455="","",'2.売上実績'!$C455)</f>
        <v/>
      </c>
      <c r="D455" s="98" t="str">
        <f>IF(C455="","",VLOOKUP(C455,'4.製品一覧'!$B$4:$D$500,3,FALSE))</f>
        <v/>
      </c>
      <c r="E455" s="102">
        <f>IF(C455&lt;&gt;"",VLOOKUP(C455,'7.製品別原価'!$B$5:$J$500,8,FALSE),0)</f>
        <v>0</v>
      </c>
      <c r="F455" s="37">
        <f>IF(OR($K$2=0,K455=0),0,'1.全社費用'!$C$42/$K$2)</f>
        <v>0</v>
      </c>
      <c r="G455" s="37">
        <f t="shared" si="51"/>
        <v>0</v>
      </c>
      <c r="H455" s="38">
        <f t="shared" si="52"/>
        <v>0</v>
      </c>
      <c r="I455" s="39">
        <f t="shared" si="53"/>
        <v>0</v>
      </c>
      <c r="J455" s="40">
        <f t="shared" si="54"/>
        <v>0</v>
      </c>
      <c r="K455" s="111">
        <f>IF($B455="",0,'2.売上実績'!D455)</f>
        <v>0</v>
      </c>
      <c r="L455" s="111">
        <f>IF($B455="",0,'2.売上実績'!E455)</f>
        <v>0</v>
      </c>
      <c r="M455" s="28">
        <f t="shared" si="49"/>
        <v>0</v>
      </c>
      <c r="N455" s="41">
        <f t="shared" si="50"/>
        <v>0</v>
      </c>
      <c r="O455" s="40">
        <f t="shared" si="55"/>
        <v>0</v>
      </c>
    </row>
    <row r="456" spans="2:15" ht="18" customHeight="1">
      <c r="B456" s="109" t="str">
        <f>IF('2.売上実績'!$B456="","",'2.売上実績'!$B456)</f>
        <v/>
      </c>
      <c r="C456" s="110" t="str">
        <f>IF('2.売上実績'!$C456="","",'2.売上実績'!$C456)</f>
        <v/>
      </c>
      <c r="D456" s="98" t="str">
        <f>IF(C456="","",VLOOKUP(C456,'4.製品一覧'!$B$4:$D$500,3,FALSE))</f>
        <v/>
      </c>
      <c r="E456" s="102">
        <f>IF(C456&lt;&gt;"",VLOOKUP(C456,'7.製品別原価'!$B$5:$J$500,8,FALSE),0)</f>
        <v>0</v>
      </c>
      <c r="F456" s="37">
        <f>IF(OR($K$2=0,K456=0),0,'1.全社費用'!$C$42/$K$2)</f>
        <v>0</v>
      </c>
      <c r="G456" s="37">
        <f t="shared" si="51"/>
        <v>0</v>
      </c>
      <c r="H456" s="38">
        <f t="shared" si="52"/>
        <v>0</v>
      </c>
      <c r="I456" s="39">
        <f t="shared" si="53"/>
        <v>0</v>
      </c>
      <c r="J456" s="40">
        <f t="shared" si="54"/>
        <v>0</v>
      </c>
      <c r="K456" s="111">
        <f>IF($B456="",0,'2.売上実績'!D456)</f>
        <v>0</v>
      </c>
      <c r="L456" s="111">
        <f>IF($B456="",0,'2.売上実績'!E456)</f>
        <v>0</v>
      </c>
      <c r="M456" s="28">
        <f t="shared" si="49"/>
        <v>0</v>
      </c>
      <c r="N456" s="41">
        <f t="shared" si="50"/>
        <v>0</v>
      </c>
      <c r="O456" s="40">
        <f t="shared" si="55"/>
        <v>0</v>
      </c>
    </row>
    <row r="457" spans="2:15" ht="18" customHeight="1">
      <c r="B457" s="109" t="str">
        <f>IF('2.売上実績'!$B457="","",'2.売上実績'!$B457)</f>
        <v/>
      </c>
      <c r="C457" s="110" t="str">
        <f>IF('2.売上実績'!$C457="","",'2.売上実績'!$C457)</f>
        <v/>
      </c>
      <c r="D457" s="98" t="str">
        <f>IF(C457="","",VLOOKUP(C457,'4.製品一覧'!$B$4:$D$500,3,FALSE))</f>
        <v/>
      </c>
      <c r="E457" s="102">
        <f>IF(C457&lt;&gt;"",VLOOKUP(C457,'7.製品別原価'!$B$5:$J$500,8,FALSE),0)</f>
        <v>0</v>
      </c>
      <c r="F457" s="37">
        <f>IF(OR($K$2=0,K457=0),0,'1.全社費用'!$C$42/$K$2)</f>
        <v>0</v>
      </c>
      <c r="G457" s="37">
        <f t="shared" si="51"/>
        <v>0</v>
      </c>
      <c r="H457" s="38">
        <f t="shared" si="52"/>
        <v>0</v>
      </c>
      <c r="I457" s="39">
        <f t="shared" si="53"/>
        <v>0</v>
      </c>
      <c r="J457" s="40">
        <f t="shared" si="54"/>
        <v>0</v>
      </c>
      <c r="K457" s="111">
        <f>IF($B457="",0,'2.売上実績'!D457)</f>
        <v>0</v>
      </c>
      <c r="L457" s="111">
        <f>IF($B457="",0,'2.売上実績'!E457)</f>
        <v>0</v>
      </c>
      <c r="M457" s="28">
        <f t="shared" si="49"/>
        <v>0</v>
      </c>
      <c r="N457" s="41">
        <f t="shared" si="50"/>
        <v>0</v>
      </c>
      <c r="O457" s="40">
        <f t="shared" si="55"/>
        <v>0</v>
      </c>
    </row>
    <row r="458" spans="2:15" ht="18" customHeight="1">
      <c r="B458" s="109" t="str">
        <f>IF('2.売上実績'!$B458="","",'2.売上実績'!$B458)</f>
        <v/>
      </c>
      <c r="C458" s="110" t="str">
        <f>IF('2.売上実績'!$C458="","",'2.売上実績'!$C458)</f>
        <v/>
      </c>
      <c r="D458" s="98" t="str">
        <f>IF(C458="","",VLOOKUP(C458,'4.製品一覧'!$B$4:$D$500,3,FALSE))</f>
        <v/>
      </c>
      <c r="E458" s="102">
        <f>IF(C458&lt;&gt;"",VLOOKUP(C458,'7.製品別原価'!$B$5:$J$500,8,FALSE),0)</f>
        <v>0</v>
      </c>
      <c r="F458" s="37">
        <f>IF(OR($K$2=0,K458=0),0,'1.全社費用'!$C$42/$K$2)</f>
        <v>0</v>
      </c>
      <c r="G458" s="37">
        <f t="shared" si="51"/>
        <v>0</v>
      </c>
      <c r="H458" s="38">
        <f t="shared" si="52"/>
        <v>0</v>
      </c>
      <c r="I458" s="39">
        <f t="shared" si="53"/>
        <v>0</v>
      </c>
      <c r="J458" s="40">
        <f t="shared" si="54"/>
        <v>0</v>
      </c>
      <c r="K458" s="111">
        <f>IF($B458="",0,'2.売上実績'!D458)</f>
        <v>0</v>
      </c>
      <c r="L458" s="111">
        <f>IF($B458="",0,'2.売上実績'!E458)</f>
        <v>0</v>
      </c>
      <c r="M458" s="28">
        <f t="shared" si="49"/>
        <v>0</v>
      </c>
      <c r="N458" s="41">
        <f t="shared" si="50"/>
        <v>0</v>
      </c>
      <c r="O458" s="40">
        <f t="shared" si="55"/>
        <v>0</v>
      </c>
    </row>
    <row r="459" spans="2:15" ht="18" customHeight="1">
      <c r="B459" s="109" t="str">
        <f>IF('2.売上実績'!$B459="","",'2.売上実績'!$B459)</f>
        <v/>
      </c>
      <c r="C459" s="110" t="str">
        <f>IF('2.売上実績'!$C459="","",'2.売上実績'!$C459)</f>
        <v/>
      </c>
      <c r="D459" s="98" t="str">
        <f>IF(C459="","",VLOOKUP(C459,'4.製品一覧'!$B$4:$D$500,3,FALSE))</f>
        <v/>
      </c>
      <c r="E459" s="102">
        <f>IF(C459&lt;&gt;"",VLOOKUP(C459,'7.製品別原価'!$B$5:$J$500,8,FALSE),0)</f>
        <v>0</v>
      </c>
      <c r="F459" s="37">
        <f>IF(OR($K$2=0,K459=0),0,'1.全社費用'!$C$42/$K$2)</f>
        <v>0</v>
      </c>
      <c r="G459" s="37">
        <f t="shared" si="51"/>
        <v>0</v>
      </c>
      <c r="H459" s="38">
        <f t="shared" si="52"/>
        <v>0</v>
      </c>
      <c r="I459" s="39">
        <f t="shared" si="53"/>
        <v>0</v>
      </c>
      <c r="J459" s="40">
        <f t="shared" si="54"/>
        <v>0</v>
      </c>
      <c r="K459" s="111">
        <f>IF($B459="",0,'2.売上実績'!D459)</f>
        <v>0</v>
      </c>
      <c r="L459" s="111">
        <f>IF($B459="",0,'2.売上実績'!E459)</f>
        <v>0</v>
      </c>
      <c r="M459" s="28">
        <f t="shared" si="49"/>
        <v>0</v>
      </c>
      <c r="N459" s="41">
        <f t="shared" si="50"/>
        <v>0</v>
      </c>
      <c r="O459" s="40">
        <f t="shared" si="55"/>
        <v>0</v>
      </c>
    </row>
    <row r="460" spans="2:15" ht="18" customHeight="1">
      <c r="B460" s="109" t="str">
        <f>IF('2.売上実績'!$B460="","",'2.売上実績'!$B460)</f>
        <v/>
      </c>
      <c r="C460" s="110" t="str">
        <f>IF('2.売上実績'!$C460="","",'2.売上実績'!$C460)</f>
        <v/>
      </c>
      <c r="D460" s="98" t="str">
        <f>IF(C460="","",VLOOKUP(C460,'4.製品一覧'!$B$4:$D$500,3,FALSE))</f>
        <v/>
      </c>
      <c r="E460" s="102">
        <f>IF(C460&lt;&gt;"",VLOOKUP(C460,'7.製品別原価'!$B$5:$J$500,8,FALSE),0)</f>
        <v>0</v>
      </c>
      <c r="F460" s="37">
        <f>IF(OR($K$2=0,K460=0),0,'1.全社費用'!$C$42/$K$2)</f>
        <v>0</v>
      </c>
      <c r="G460" s="37">
        <f t="shared" si="51"/>
        <v>0</v>
      </c>
      <c r="H460" s="38">
        <f t="shared" si="52"/>
        <v>0</v>
      </c>
      <c r="I460" s="39">
        <f t="shared" si="53"/>
        <v>0</v>
      </c>
      <c r="J460" s="40">
        <f t="shared" si="54"/>
        <v>0</v>
      </c>
      <c r="K460" s="111">
        <f>IF($B460="",0,'2.売上実績'!D460)</f>
        <v>0</v>
      </c>
      <c r="L460" s="111">
        <f>IF($B460="",0,'2.売上実績'!E460)</f>
        <v>0</v>
      </c>
      <c r="M460" s="28">
        <f t="shared" si="49"/>
        <v>0</v>
      </c>
      <c r="N460" s="41">
        <f t="shared" si="50"/>
        <v>0</v>
      </c>
      <c r="O460" s="40">
        <f t="shared" si="55"/>
        <v>0</v>
      </c>
    </row>
    <row r="461" spans="2:15" ht="18" customHeight="1">
      <c r="B461" s="109" t="str">
        <f>IF('2.売上実績'!$B461="","",'2.売上実績'!$B461)</f>
        <v/>
      </c>
      <c r="C461" s="110" t="str">
        <f>IF('2.売上実績'!$C461="","",'2.売上実績'!$C461)</f>
        <v/>
      </c>
      <c r="D461" s="98" t="str">
        <f>IF(C461="","",VLOOKUP(C461,'4.製品一覧'!$B$4:$D$500,3,FALSE))</f>
        <v/>
      </c>
      <c r="E461" s="102">
        <f>IF(C461&lt;&gt;"",VLOOKUP(C461,'7.製品別原価'!$B$5:$J$500,8,FALSE),0)</f>
        <v>0</v>
      </c>
      <c r="F461" s="37">
        <f>IF(OR($K$2=0,K461=0),0,'1.全社費用'!$C$42/$K$2)</f>
        <v>0</v>
      </c>
      <c r="G461" s="37">
        <f t="shared" si="51"/>
        <v>0</v>
      </c>
      <c r="H461" s="38">
        <f t="shared" si="52"/>
        <v>0</v>
      </c>
      <c r="I461" s="39">
        <f t="shared" si="53"/>
        <v>0</v>
      </c>
      <c r="J461" s="40">
        <f t="shared" si="54"/>
        <v>0</v>
      </c>
      <c r="K461" s="111">
        <f>IF($B461="",0,'2.売上実績'!D461)</f>
        <v>0</v>
      </c>
      <c r="L461" s="111">
        <f>IF($B461="",0,'2.売上実績'!E461)</f>
        <v>0</v>
      </c>
      <c r="M461" s="28">
        <f t="shared" si="49"/>
        <v>0</v>
      </c>
      <c r="N461" s="41">
        <f t="shared" si="50"/>
        <v>0</v>
      </c>
      <c r="O461" s="40">
        <f t="shared" si="55"/>
        <v>0</v>
      </c>
    </row>
    <row r="462" spans="2:15" ht="18" customHeight="1">
      <c r="B462" s="109" t="str">
        <f>IF('2.売上実績'!$B462="","",'2.売上実績'!$B462)</f>
        <v/>
      </c>
      <c r="C462" s="110" t="str">
        <f>IF('2.売上実績'!$C462="","",'2.売上実績'!$C462)</f>
        <v/>
      </c>
      <c r="D462" s="98" t="str">
        <f>IF(C462="","",VLOOKUP(C462,'4.製品一覧'!$B$4:$D$500,3,FALSE))</f>
        <v/>
      </c>
      <c r="E462" s="102">
        <f>IF(C462&lt;&gt;"",VLOOKUP(C462,'7.製品別原価'!$B$5:$J$500,8,FALSE),0)</f>
        <v>0</v>
      </c>
      <c r="F462" s="37">
        <f>IF(OR($K$2=0,K462=0),0,'1.全社費用'!$C$42/$K$2)</f>
        <v>0</v>
      </c>
      <c r="G462" s="37">
        <f t="shared" si="51"/>
        <v>0</v>
      </c>
      <c r="H462" s="38">
        <f t="shared" si="52"/>
        <v>0</v>
      </c>
      <c r="I462" s="39">
        <f t="shared" si="53"/>
        <v>0</v>
      </c>
      <c r="J462" s="40">
        <f t="shared" si="54"/>
        <v>0</v>
      </c>
      <c r="K462" s="111">
        <f>IF($B462="",0,'2.売上実績'!D462)</f>
        <v>0</v>
      </c>
      <c r="L462" s="111">
        <f>IF($B462="",0,'2.売上実績'!E462)</f>
        <v>0</v>
      </c>
      <c r="M462" s="28">
        <f t="shared" si="49"/>
        <v>0</v>
      </c>
      <c r="N462" s="41">
        <f t="shared" si="50"/>
        <v>0</v>
      </c>
      <c r="O462" s="40">
        <f t="shared" si="55"/>
        <v>0</v>
      </c>
    </row>
    <row r="463" spans="2:15" ht="18" customHeight="1">
      <c r="B463" s="109" t="str">
        <f>IF('2.売上実績'!$B463="","",'2.売上実績'!$B463)</f>
        <v/>
      </c>
      <c r="C463" s="110" t="str">
        <f>IF('2.売上実績'!$C463="","",'2.売上実績'!$C463)</f>
        <v/>
      </c>
      <c r="D463" s="98" t="str">
        <f>IF(C463="","",VLOOKUP(C463,'4.製品一覧'!$B$4:$D$500,3,FALSE))</f>
        <v/>
      </c>
      <c r="E463" s="102">
        <f>IF(C463&lt;&gt;"",VLOOKUP(C463,'7.製品別原価'!$B$5:$J$500,8,FALSE),0)</f>
        <v>0</v>
      </c>
      <c r="F463" s="37">
        <f>IF(OR($K$2=0,K463=0),0,'1.全社費用'!$C$42/$K$2)</f>
        <v>0</v>
      </c>
      <c r="G463" s="37">
        <f t="shared" si="51"/>
        <v>0</v>
      </c>
      <c r="H463" s="38">
        <f t="shared" si="52"/>
        <v>0</v>
      </c>
      <c r="I463" s="39">
        <f t="shared" si="53"/>
        <v>0</v>
      </c>
      <c r="J463" s="40">
        <f t="shared" si="54"/>
        <v>0</v>
      </c>
      <c r="K463" s="111">
        <f>IF($B463="",0,'2.売上実績'!D463)</f>
        <v>0</v>
      </c>
      <c r="L463" s="111">
        <f>IF($B463="",0,'2.売上実績'!E463)</f>
        <v>0</v>
      </c>
      <c r="M463" s="28">
        <f t="shared" si="49"/>
        <v>0</v>
      </c>
      <c r="N463" s="41">
        <f t="shared" si="50"/>
        <v>0</v>
      </c>
      <c r="O463" s="40">
        <f t="shared" si="55"/>
        <v>0</v>
      </c>
    </row>
    <row r="464" spans="2:15" ht="18" customHeight="1">
      <c r="B464" s="109" t="str">
        <f>IF('2.売上実績'!$B464="","",'2.売上実績'!$B464)</f>
        <v/>
      </c>
      <c r="C464" s="110" t="str">
        <f>IF('2.売上実績'!$C464="","",'2.売上実績'!$C464)</f>
        <v/>
      </c>
      <c r="D464" s="98" t="str">
        <f>IF(C464="","",VLOOKUP(C464,'4.製品一覧'!$B$4:$D$500,3,FALSE))</f>
        <v/>
      </c>
      <c r="E464" s="102">
        <f>IF(C464&lt;&gt;"",VLOOKUP(C464,'7.製品別原価'!$B$5:$J$500,8,FALSE),0)</f>
        <v>0</v>
      </c>
      <c r="F464" s="37">
        <f>IF(OR($K$2=0,K464=0),0,'1.全社費用'!$C$42/$K$2)</f>
        <v>0</v>
      </c>
      <c r="G464" s="37">
        <f t="shared" si="51"/>
        <v>0</v>
      </c>
      <c r="H464" s="38">
        <f t="shared" si="52"/>
        <v>0</v>
      </c>
      <c r="I464" s="39">
        <f t="shared" si="53"/>
        <v>0</v>
      </c>
      <c r="J464" s="40">
        <f t="shared" si="54"/>
        <v>0</v>
      </c>
      <c r="K464" s="111">
        <f>IF($B464="",0,'2.売上実績'!D464)</f>
        <v>0</v>
      </c>
      <c r="L464" s="111">
        <f>IF($B464="",0,'2.売上実績'!E464)</f>
        <v>0</v>
      </c>
      <c r="M464" s="28">
        <f t="shared" si="49"/>
        <v>0</v>
      </c>
      <c r="N464" s="41">
        <f t="shared" si="50"/>
        <v>0</v>
      </c>
      <c r="O464" s="40">
        <f t="shared" si="55"/>
        <v>0</v>
      </c>
    </row>
    <row r="465" spans="2:15" ht="18" customHeight="1">
      <c r="B465" s="109" t="str">
        <f>IF('2.売上実績'!$B465="","",'2.売上実績'!$B465)</f>
        <v/>
      </c>
      <c r="C465" s="110" t="str">
        <f>IF('2.売上実績'!$C465="","",'2.売上実績'!$C465)</f>
        <v/>
      </c>
      <c r="D465" s="98" t="str">
        <f>IF(C465="","",VLOOKUP(C465,'4.製品一覧'!$B$4:$D$500,3,FALSE))</f>
        <v/>
      </c>
      <c r="E465" s="102">
        <f>IF(C465&lt;&gt;"",VLOOKUP(C465,'7.製品別原価'!$B$5:$J$500,8,FALSE),0)</f>
        <v>0</v>
      </c>
      <c r="F465" s="37">
        <f>IF(OR($K$2=0,K465=0),0,'1.全社費用'!$C$42/$K$2)</f>
        <v>0</v>
      </c>
      <c r="G465" s="37">
        <f t="shared" si="51"/>
        <v>0</v>
      </c>
      <c r="H465" s="38">
        <f t="shared" si="52"/>
        <v>0</v>
      </c>
      <c r="I465" s="39">
        <f t="shared" si="53"/>
        <v>0</v>
      </c>
      <c r="J465" s="40">
        <f t="shared" si="54"/>
        <v>0</v>
      </c>
      <c r="K465" s="111">
        <f>IF($B465="",0,'2.売上実績'!D465)</f>
        <v>0</v>
      </c>
      <c r="L465" s="111">
        <f>IF($B465="",0,'2.売上実績'!E465)</f>
        <v>0</v>
      </c>
      <c r="M465" s="28">
        <f t="shared" si="49"/>
        <v>0</v>
      </c>
      <c r="N465" s="41">
        <f t="shared" si="50"/>
        <v>0</v>
      </c>
      <c r="O465" s="40">
        <f t="shared" si="55"/>
        <v>0</v>
      </c>
    </row>
    <row r="466" spans="2:15" ht="18" customHeight="1">
      <c r="B466" s="109" t="str">
        <f>IF('2.売上実績'!$B466="","",'2.売上実績'!$B466)</f>
        <v/>
      </c>
      <c r="C466" s="110" t="str">
        <f>IF('2.売上実績'!$C466="","",'2.売上実績'!$C466)</f>
        <v/>
      </c>
      <c r="D466" s="98" t="str">
        <f>IF(C466="","",VLOOKUP(C466,'4.製品一覧'!$B$4:$D$500,3,FALSE))</f>
        <v/>
      </c>
      <c r="E466" s="102">
        <f>IF(C466&lt;&gt;"",VLOOKUP(C466,'7.製品別原価'!$B$5:$J$500,8,FALSE),0)</f>
        <v>0</v>
      </c>
      <c r="F466" s="37">
        <f>IF(OR($K$2=0,K466=0),0,'1.全社費用'!$C$42/$K$2)</f>
        <v>0</v>
      </c>
      <c r="G466" s="37">
        <f t="shared" si="51"/>
        <v>0</v>
      </c>
      <c r="H466" s="38">
        <f t="shared" si="52"/>
        <v>0</v>
      </c>
      <c r="I466" s="39">
        <f t="shared" si="53"/>
        <v>0</v>
      </c>
      <c r="J466" s="40">
        <f t="shared" si="54"/>
        <v>0</v>
      </c>
      <c r="K466" s="111">
        <f>IF($B466="",0,'2.売上実績'!D466)</f>
        <v>0</v>
      </c>
      <c r="L466" s="111">
        <f>IF($B466="",0,'2.売上実績'!E466)</f>
        <v>0</v>
      </c>
      <c r="M466" s="28">
        <f t="shared" si="49"/>
        <v>0</v>
      </c>
      <c r="N466" s="41">
        <f t="shared" si="50"/>
        <v>0</v>
      </c>
      <c r="O466" s="40">
        <f t="shared" si="55"/>
        <v>0</v>
      </c>
    </row>
    <row r="467" spans="2:15" ht="18" customHeight="1">
      <c r="B467" s="109" t="str">
        <f>IF('2.売上実績'!$B467="","",'2.売上実績'!$B467)</f>
        <v/>
      </c>
      <c r="C467" s="110" t="str">
        <f>IF('2.売上実績'!$C467="","",'2.売上実績'!$C467)</f>
        <v/>
      </c>
      <c r="D467" s="98" t="str">
        <f>IF(C467="","",VLOOKUP(C467,'4.製品一覧'!$B$4:$D$500,3,FALSE))</f>
        <v/>
      </c>
      <c r="E467" s="102">
        <f>IF(C467&lt;&gt;"",VLOOKUP(C467,'7.製品別原価'!$B$5:$J$500,8,FALSE),0)</f>
        <v>0</v>
      </c>
      <c r="F467" s="37">
        <f>IF(OR($K$2=0,K467=0),0,'1.全社費用'!$C$42/$K$2)</f>
        <v>0</v>
      </c>
      <c r="G467" s="37">
        <f t="shared" si="51"/>
        <v>0</v>
      </c>
      <c r="H467" s="38">
        <f t="shared" si="52"/>
        <v>0</v>
      </c>
      <c r="I467" s="39">
        <f t="shared" si="53"/>
        <v>0</v>
      </c>
      <c r="J467" s="40">
        <f t="shared" si="54"/>
        <v>0</v>
      </c>
      <c r="K467" s="111">
        <f>IF($B467="",0,'2.売上実績'!D467)</f>
        <v>0</v>
      </c>
      <c r="L467" s="111">
        <f>IF($B467="",0,'2.売上実績'!E467)</f>
        <v>0</v>
      </c>
      <c r="M467" s="28">
        <f t="shared" si="49"/>
        <v>0</v>
      </c>
      <c r="N467" s="41">
        <f t="shared" si="50"/>
        <v>0</v>
      </c>
      <c r="O467" s="40">
        <f t="shared" si="55"/>
        <v>0</v>
      </c>
    </row>
    <row r="468" spans="2:15" ht="18" customHeight="1">
      <c r="B468" s="109" t="str">
        <f>IF('2.売上実績'!$B468="","",'2.売上実績'!$B468)</f>
        <v/>
      </c>
      <c r="C468" s="110" t="str">
        <f>IF('2.売上実績'!$C468="","",'2.売上実績'!$C468)</f>
        <v/>
      </c>
      <c r="D468" s="98" t="str">
        <f>IF(C468="","",VLOOKUP(C468,'4.製品一覧'!$B$4:$D$500,3,FALSE))</f>
        <v/>
      </c>
      <c r="E468" s="102">
        <f>IF(C468&lt;&gt;"",VLOOKUP(C468,'7.製品別原価'!$B$5:$J$500,8,FALSE),0)</f>
        <v>0</v>
      </c>
      <c r="F468" s="37">
        <f>IF(OR($K$2=0,K468=0),0,'1.全社費用'!$C$42/$K$2)</f>
        <v>0</v>
      </c>
      <c r="G468" s="37">
        <f t="shared" si="51"/>
        <v>0</v>
      </c>
      <c r="H468" s="38">
        <f t="shared" si="52"/>
        <v>0</v>
      </c>
      <c r="I468" s="39">
        <f t="shared" si="53"/>
        <v>0</v>
      </c>
      <c r="J468" s="40">
        <f t="shared" si="54"/>
        <v>0</v>
      </c>
      <c r="K468" s="111">
        <f>IF($B468="",0,'2.売上実績'!D468)</f>
        <v>0</v>
      </c>
      <c r="L468" s="111">
        <f>IF($B468="",0,'2.売上実績'!E468)</f>
        <v>0</v>
      </c>
      <c r="M468" s="28">
        <f t="shared" si="49"/>
        <v>0</v>
      </c>
      <c r="N468" s="41">
        <f t="shared" si="50"/>
        <v>0</v>
      </c>
      <c r="O468" s="40">
        <f t="shared" si="55"/>
        <v>0</v>
      </c>
    </row>
    <row r="469" spans="2:15" ht="18" customHeight="1">
      <c r="B469" s="109" t="str">
        <f>IF('2.売上実績'!$B469="","",'2.売上実績'!$B469)</f>
        <v/>
      </c>
      <c r="C469" s="110" t="str">
        <f>IF('2.売上実績'!$C469="","",'2.売上実績'!$C469)</f>
        <v/>
      </c>
      <c r="D469" s="98" t="str">
        <f>IF(C469="","",VLOOKUP(C469,'4.製品一覧'!$B$4:$D$500,3,FALSE))</f>
        <v/>
      </c>
      <c r="E469" s="102">
        <f>IF(C469&lt;&gt;"",VLOOKUP(C469,'7.製品別原価'!$B$5:$J$500,8,FALSE),0)</f>
        <v>0</v>
      </c>
      <c r="F469" s="37">
        <f>IF(OR($K$2=0,K469=0),0,'1.全社費用'!$C$42/$K$2)</f>
        <v>0</v>
      </c>
      <c r="G469" s="37">
        <f t="shared" si="51"/>
        <v>0</v>
      </c>
      <c r="H469" s="38">
        <f t="shared" si="52"/>
        <v>0</v>
      </c>
      <c r="I469" s="39">
        <f t="shared" si="53"/>
        <v>0</v>
      </c>
      <c r="J469" s="40">
        <f t="shared" si="54"/>
        <v>0</v>
      </c>
      <c r="K469" s="111">
        <f>IF($B469="",0,'2.売上実績'!D469)</f>
        <v>0</v>
      </c>
      <c r="L469" s="111">
        <f>IF($B469="",0,'2.売上実績'!E469)</f>
        <v>0</v>
      </c>
      <c r="M469" s="28">
        <f t="shared" si="49"/>
        <v>0</v>
      </c>
      <c r="N469" s="41">
        <f t="shared" si="50"/>
        <v>0</v>
      </c>
      <c r="O469" s="40">
        <f t="shared" si="55"/>
        <v>0</v>
      </c>
    </row>
    <row r="470" spans="2:15" ht="18" customHeight="1">
      <c r="B470" s="109" t="str">
        <f>IF('2.売上実績'!$B470="","",'2.売上実績'!$B470)</f>
        <v/>
      </c>
      <c r="C470" s="110" t="str">
        <f>IF('2.売上実績'!$C470="","",'2.売上実績'!$C470)</f>
        <v/>
      </c>
      <c r="D470" s="98" t="str">
        <f>IF(C470="","",VLOOKUP(C470,'4.製品一覧'!$B$4:$D$500,3,FALSE))</f>
        <v/>
      </c>
      <c r="E470" s="102">
        <f>IF(C470&lt;&gt;"",VLOOKUP(C470,'7.製品別原価'!$B$5:$J$500,8,FALSE),0)</f>
        <v>0</v>
      </c>
      <c r="F470" s="37">
        <f>IF(OR($K$2=0,K470=0),0,'1.全社費用'!$C$42/$K$2)</f>
        <v>0</v>
      </c>
      <c r="G470" s="37">
        <f t="shared" si="51"/>
        <v>0</v>
      </c>
      <c r="H470" s="38">
        <f t="shared" si="52"/>
        <v>0</v>
      </c>
      <c r="I470" s="39">
        <f t="shared" si="53"/>
        <v>0</v>
      </c>
      <c r="J470" s="40">
        <f t="shared" si="54"/>
        <v>0</v>
      </c>
      <c r="K470" s="111">
        <f>IF($B470="",0,'2.売上実績'!D470)</f>
        <v>0</v>
      </c>
      <c r="L470" s="111">
        <f>IF($B470="",0,'2.売上実績'!E470)</f>
        <v>0</v>
      </c>
      <c r="M470" s="28">
        <f t="shared" si="49"/>
        <v>0</v>
      </c>
      <c r="N470" s="41">
        <f t="shared" si="50"/>
        <v>0</v>
      </c>
      <c r="O470" s="40">
        <f t="shared" si="55"/>
        <v>0</v>
      </c>
    </row>
    <row r="471" spans="2:15" ht="18" customHeight="1">
      <c r="B471" s="109" t="str">
        <f>IF('2.売上実績'!$B471="","",'2.売上実績'!$B471)</f>
        <v/>
      </c>
      <c r="C471" s="110" t="str">
        <f>IF('2.売上実績'!$C471="","",'2.売上実績'!$C471)</f>
        <v/>
      </c>
      <c r="D471" s="98" t="str">
        <f>IF(C471="","",VLOOKUP(C471,'4.製品一覧'!$B$4:$D$500,3,FALSE))</f>
        <v/>
      </c>
      <c r="E471" s="102">
        <f>IF(C471&lt;&gt;"",VLOOKUP(C471,'7.製品別原価'!$B$5:$J$500,8,FALSE),0)</f>
        <v>0</v>
      </c>
      <c r="F471" s="37">
        <f>IF(OR($K$2=0,K471=0),0,'1.全社費用'!$C$42/$K$2)</f>
        <v>0</v>
      </c>
      <c r="G471" s="37">
        <f t="shared" si="51"/>
        <v>0</v>
      </c>
      <c r="H471" s="38">
        <f t="shared" si="52"/>
        <v>0</v>
      </c>
      <c r="I471" s="39">
        <f t="shared" si="53"/>
        <v>0</v>
      </c>
      <c r="J471" s="40">
        <f t="shared" si="54"/>
        <v>0</v>
      </c>
      <c r="K471" s="111">
        <f>IF($B471="",0,'2.売上実績'!D471)</f>
        <v>0</v>
      </c>
      <c r="L471" s="111">
        <f>IF($B471="",0,'2.売上実績'!E471)</f>
        <v>0</v>
      </c>
      <c r="M471" s="28">
        <f t="shared" si="49"/>
        <v>0</v>
      </c>
      <c r="N471" s="41">
        <f t="shared" si="50"/>
        <v>0</v>
      </c>
      <c r="O471" s="40">
        <f t="shared" si="55"/>
        <v>0</v>
      </c>
    </row>
    <row r="472" spans="2:15" ht="18" customHeight="1">
      <c r="B472" s="109" t="str">
        <f>IF('2.売上実績'!$B472="","",'2.売上実績'!$B472)</f>
        <v/>
      </c>
      <c r="C472" s="110" t="str">
        <f>IF('2.売上実績'!$C472="","",'2.売上実績'!$C472)</f>
        <v/>
      </c>
      <c r="D472" s="98" t="str">
        <f>IF(C472="","",VLOOKUP(C472,'4.製品一覧'!$B$4:$D$500,3,FALSE))</f>
        <v/>
      </c>
      <c r="E472" s="102">
        <f>IF(C472&lt;&gt;"",VLOOKUP(C472,'7.製品別原価'!$B$5:$J$500,8,FALSE),0)</f>
        <v>0</v>
      </c>
      <c r="F472" s="37">
        <f>IF(OR($K$2=0,K472=0),0,'1.全社費用'!$C$42/$K$2)</f>
        <v>0</v>
      </c>
      <c r="G472" s="37">
        <f t="shared" si="51"/>
        <v>0</v>
      </c>
      <c r="H472" s="38">
        <f t="shared" si="52"/>
        <v>0</v>
      </c>
      <c r="I472" s="39">
        <f t="shared" si="53"/>
        <v>0</v>
      </c>
      <c r="J472" s="40">
        <f t="shared" si="54"/>
        <v>0</v>
      </c>
      <c r="K472" s="111">
        <f>IF($B472="",0,'2.売上実績'!D472)</f>
        <v>0</v>
      </c>
      <c r="L472" s="111">
        <f>IF($B472="",0,'2.売上実績'!E472)</f>
        <v>0</v>
      </c>
      <c r="M472" s="28">
        <f t="shared" si="49"/>
        <v>0</v>
      </c>
      <c r="N472" s="41">
        <f t="shared" si="50"/>
        <v>0</v>
      </c>
      <c r="O472" s="40">
        <f t="shared" si="55"/>
        <v>0</v>
      </c>
    </row>
    <row r="473" spans="2:15" ht="18" customHeight="1">
      <c r="B473" s="109" t="str">
        <f>IF('2.売上実績'!$B473="","",'2.売上実績'!$B473)</f>
        <v/>
      </c>
      <c r="C473" s="110" t="str">
        <f>IF('2.売上実績'!$C473="","",'2.売上実績'!$C473)</f>
        <v/>
      </c>
      <c r="D473" s="98" t="str">
        <f>IF(C473="","",VLOOKUP(C473,'4.製品一覧'!$B$4:$D$500,3,FALSE))</f>
        <v/>
      </c>
      <c r="E473" s="102">
        <f>IF(C473&lt;&gt;"",VLOOKUP(C473,'7.製品別原価'!$B$5:$J$500,8,FALSE),0)</f>
        <v>0</v>
      </c>
      <c r="F473" s="37">
        <f>IF(OR($K$2=0,K473=0),0,'1.全社費用'!$C$42/$K$2)</f>
        <v>0</v>
      </c>
      <c r="G473" s="37">
        <f t="shared" si="51"/>
        <v>0</v>
      </c>
      <c r="H473" s="38">
        <f t="shared" si="52"/>
        <v>0</v>
      </c>
      <c r="I473" s="39">
        <f t="shared" si="53"/>
        <v>0</v>
      </c>
      <c r="J473" s="40">
        <f t="shared" si="54"/>
        <v>0</v>
      </c>
      <c r="K473" s="111">
        <f>IF($B473="",0,'2.売上実績'!D473)</f>
        <v>0</v>
      </c>
      <c r="L473" s="111">
        <f>IF($B473="",0,'2.売上実績'!E473)</f>
        <v>0</v>
      </c>
      <c r="M473" s="28">
        <f t="shared" si="49"/>
        <v>0</v>
      </c>
      <c r="N473" s="41">
        <f t="shared" si="50"/>
        <v>0</v>
      </c>
      <c r="O473" s="40">
        <f t="shared" si="55"/>
        <v>0</v>
      </c>
    </row>
    <row r="474" spans="2:15" ht="18" customHeight="1">
      <c r="B474" s="109" t="str">
        <f>IF('2.売上実績'!$B474="","",'2.売上実績'!$B474)</f>
        <v/>
      </c>
      <c r="C474" s="110" t="str">
        <f>IF('2.売上実績'!$C474="","",'2.売上実績'!$C474)</f>
        <v/>
      </c>
      <c r="D474" s="98" t="str">
        <f>IF(C474="","",VLOOKUP(C474,'4.製品一覧'!$B$4:$D$500,3,FALSE))</f>
        <v/>
      </c>
      <c r="E474" s="102">
        <f>IF(C474&lt;&gt;"",VLOOKUP(C474,'7.製品別原価'!$B$5:$J$500,8,FALSE),0)</f>
        <v>0</v>
      </c>
      <c r="F474" s="37">
        <f>IF(OR($K$2=0,K474=0),0,'1.全社費用'!$C$42/$K$2)</f>
        <v>0</v>
      </c>
      <c r="G474" s="37">
        <f t="shared" si="51"/>
        <v>0</v>
      </c>
      <c r="H474" s="38">
        <f t="shared" si="52"/>
        <v>0</v>
      </c>
      <c r="I474" s="39">
        <f t="shared" si="53"/>
        <v>0</v>
      </c>
      <c r="J474" s="40">
        <f t="shared" si="54"/>
        <v>0</v>
      </c>
      <c r="K474" s="111">
        <f>IF($B474="",0,'2.売上実績'!D474)</f>
        <v>0</v>
      </c>
      <c r="L474" s="111">
        <f>IF($B474="",0,'2.売上実績'!E474)</f>
        <v>0</v>
      </c>
      <c r="M474" s="28">
        <f t="shared" si="49"/>
        <v>0</v>
      </c>
      <c r="N474" s="41">
        <f t="shared" si="50"/>
        <v>0</v>
      </c>
      <c r="O474" s="40">
        <f t="shared" si="55"/>
        <v>0</v>
      </c>
    </row>
    <row r="475" spans="2:15" ht="18" customHeight="1">
      <c r="B475" s="109" t="str">
        <f>IF('2.売上実績'!$B475="","",'2.売上実績'!$B475)</f>
        <v/>
      </c>
      <c r="C475" s="110" t="str">
        <f>IF('2.売上実績'!$C475="","",'2.売上実績'!$C475)</f>
        <v/>
      </c>
      <c r="D475" s="98" t="str">
        <f>IF(C475="","",VLOOKUP(C475,'4.製品一覧'!$B$4:$D$500,3,FALSE))</f>
        <v/>
      </c>
      <c r="E475" s="102">
        <f>IF(C475&lt;&gt;"",VLOOKUP(C475,'7.製品別原価'!$B$5:$J$500,8,FALSE),0)</f>
        <v>0</v>
      </c>
      <c r="F475" s="37">
        <f>IF(OR($K$2=0,K475=0),0,'1.全社費用'!$C$42/$K$2)</f>
        <v>0</v>
      </c>
      <c r="G475" s="37">
        <f t="shared" si="51"/>
        <v>0</v>
      </c>
      <c r="H475" s="38">
        <f t="shared" si="52"/>
        <v>0</v>
      </c>
      <c r="I475" s="39">
        <f t="shared" si="53"/>
        <v>0</v>
      </c>
      <c r="J475" s="40">
        <f t="shared" si="54"/>
        <v>0</v>
      </c>
      <c r="K475" s="111">
        <f>IF($B475="",0,'2.売上実績'!D475)</f>
        <v>0</v>
      </c>
      <c r="L475" s="111">
        <f>IF($B475="",0,'2.売上実績'!E475)</f>
        <v>0</v>
      </c>
      <c r="M475" s="28">
        <f t="shared" si="49"/>
        <v>0</v>
      </c>
      <c r="N475" s="41">
        <f t="shared" si="50"/>
        <v>0</v>
      </c>
      <c r="O475" s="40">
        <f t="shared" si="55"/>
        <v>0</v>
      </c>
    </row>
    <row r="476" spans="2:15" ht="18" customHeight="1">
      <c r="B476" s="109" t="str">
        <f>IF('2.売上実績'!$B476="","",'2.売上実績'!$B476)</f>
        <v/>
      </c>
      <c r="C476" s="110" t="str">
        <f>IF('2.売上実績'!$C476="","",'2.売上実績'!$C476)</f>
        <v/>
      </c>
      <c r="D476" s="98" t="str">
        <f>IF(C476="","",VLOOKUP(C476,'4.製品一覧'!$B$4:$D$500,3,FALSE))</f>
        <v/>
      </c>
      <c r="E476" s="102">
        <f>IF(C476&lt;&gt;"",VLOOKUP(C476,'7.製品別原価'!$B$5:$J$500,8,FALSE),0)</f>
        <v>0</v>
      </c>
      <c r="F476" s="37">
        <f>IF(OR($K$2=0,K476=0),0,'1.全社費用'!$C$42/$K$2)</f>
        <v>0</v>
      </c>
      <c r="G476" s="37">
        <f t="shared" si="51"/>
        <v>0</v>
      </c>
      <c r="H476" s="38">
        <f t="shared" si="52"/>
        <v>0</v>
      </c>
      <c r="I476" s="39">
        <f t="shared" si="53"/>
        <v>0</v>
      </c>
      <c r="J476" s="40">
        <f t="shared" si="54"/>
        <v>0</v>
      </c>
      <c r="K476" s="111">
        <f>IF($B476="",0,'2.売上実績'!D476)</f>
        <v>0</v>
      </c>
      <c r="L476" s="111">
        <f>IF($B476="",0,'2.売上実績'!E476)</f>
        <v>0</v>
      </c>
      <c r="M476" s="28">
        <f t="shared" si="49"/>
        <v>0</v>
      </c>
      <c r="N476" s="41">
        <f t="shared" si="50"/>
        <v>0</v>
      </c>
      <c r="O476" s="40">
        <f t="shared" si="55"/>
        <v>0</v>
      </c>
    </row>
    <row r="477" spans="2:15" ht="18" customHeight="1">
      <c r="B477" s="109" t="str">
        <f>IF('2.売上実績'!$B477="","",'2.売上実績'!$B477)</f>
        <v/>
      </c>
      <c r="C477" s="110" t="str">
        <f>IF('2.売上実績'!$C477="","",'2.売上実績'!$C477)</f>
        <v/>
      </c>
      <c r="D477" s="98" t="str">
        <f>IF(C477="","",VLOOKUP(C477,'4.製品一覧'!$B$4:$D$500,3,FALSE))</f>
        <v/>
      </c>
      <c r="E477" s="102">
        <f>IF(C477&lt;&gt;"",VLOOKUP(C477,'7.製品別原価'!$B$5:$J$500,8,FALSE),0)</f>
        <v>0</v>
      </c>
      <c r="F477" s="37">
        <f>IF(OR($K$2=0,K477=0),0,'1.全社費用'!$C$42/$K$2)</f>
        <v>0</v>
      </c>
      <c r="G477" s="37">
        <f t="shared" si="51"/>
        <v>0</v>
      </c>
      <c r="H477" s="38">
        <f t="shared" si="52"/>
        <v>0</v>
      </c>
      <c r="I477" s="39">
        <f t="shared" si="53"/>
        <v>0</v>
      </c>
      <c r="J477" s="40">
        <f t="shared" si="54"/>
        <v>0</v>
      </c>
      <c r="K477" s="111">
        <f>IF($B477="",0,'2.売上実績'!D477)</f>
        <v>0</v>
      </c>
      <c r="L477" s="111">
        <f>IF($B477="",0,'2.売上実績'!E477)</f>
        <v>0</v>
      </c>
      <c r="M477" s="28">
        <f t="shared" si="49"/>
        <v>0</v>
      </c>
      <c r="N477" s="41">
        <f t="shared" si="50"/>
        <v>0</v>
      </c>
      <c r="O477" s="40">
        <f t="shared" si="55"/>
        <v>0</v>
      </c>
    </row>
    <row r="478" spans="2:15" ht="18" customHeight="1">
      <c r="B478" s="109" t="str">
        <f>IF('2.売上実績'!$B478="","",'2.売上実績'!$B478)</f>
        <v/>
      </c>
      <c r="C478" s="110" t="str">
        <f>IF('2.売上実績'!$C478="","",'2.売上実績'!$C478)</f>
        <v/>
      </c>
      <c r="D478" s="98" t="str">
        <f>IF(C478="","",VLOOKUP(C478,'4.製品一覧'!$B$4:$D$500,3,FALSE))</f>
        <v/>
      </c>
      <c r="E478" s="102">
        <f>IF(C478&lt;&gt;"",VLOOKUP(C478,'7.製品別原価'!$B$5:$J$500,8,FALSE),0)</f>
        <v>0</v>
      </c>
      <c r="F478" s="37">
        <f>IF(OR($K$2=0,K478=0),0,'1.全社費用'!$C$42/$K$2)</f>
        <v>0</v>
      </c>
      <c r="G478" s="37">
        <f t="shared" si="51"/>
        <v>0</v>
      </c>
      <c r="H478" s="38">
        <f t="shared" si="52"/>
        <v>0</v>
      </c>
      <c r="I478" s="39">
        <f t="shared" si="53"/>
        <v>0</v>
      </c>
      <c r="J478" s="40">
        <f t="shared" si="54"/>
        <v>0</v>
      </c>
      <c r="K478" s="111">
        <f>IF($B478="",0,'2.売上実績'!D478)</f>
        <v>0</v>
      </c>
      <c r="L478" s="111">
        <f>IF($B478="",0,'2.売上実績'!E478)</f>
        <v>0</v>
      </c>
      <c r="M478" s="28">
        <f t="shared" si="49"/>
        <v>0</v>
      </c>
      <c r="N478" s="41">
        <f t="shared" si="50"/>
        <v>0</v>
      </c>
      <c r="O478" s="40">
        <f t="shared" si="55"/>
        <v>0</v>
      </c>
    </row>
    <row r="479" spans="2:15" ht="18" customHeight="1">
      <c r="B479" s="109" t="str">
        <f>IF('2.売上実績'!$B479="","",'2.売上実績'!$B479)</f>
        <v/>
      </c>
      <c r="C479" s="110" t="str">
        <f>IF('2.売上実績'!$C479="","",'2.売上実績'!$C479)</f>
        <v/>
      </c>
      <c r="D479" s="98" t="str">
        <f>IF(C479="","",VLOOKUP(C479,'4.製品一覧'!$B$4:$D$500,3,FALSE))</f>
        <v/>
      </c>
      <c r="E479" s="102">
        <f>IF(C479&lt;&gt;"",VLOOKUP(C479,'7.製品別原価'!$B$5:$J$500,8,FALSE),0)</f>
        <v>0</v>
      </c>
      <c r="F479" s="37">
        <f>IF(OR($K$2=0,K479=0),0,'1.全社費用'!$C$42/$K$2)</f>
        <v>0</v>
      </c>
      <c r="G479" s="37">
        <f t="shared" si="51"/>
        <v>0</v>
      </c>
      <c r="H479" s="38">
        <f t="shared" si="52"/>
        <v>0</v>
      </c>
      <c r="I479" s="39">
        <f t="shared" si="53"/>
        <v>0</v>
      </c>
      <c r="J479" s="40">
        <f t="shared" si="54"/>
        <v>0</v>
      </c>
      <c r="K479" s="111">
        <f>IF($B479="",0,'2.売上実績'!D479)</f>
        <v>0</v>
      </c>
      <c r="L479" s="111">
        <f>IF($B479="",0,'2.売上実績'!E479)</f>
        <v>0</v>
      </c>
      <c r="M479" s="28">
        <f t="shared" si="49"/>
        <v>0</v>
      </c>
      <c r="N479" s="41">
        <f t="shared" si="50"/>
        <v>0</v>
      </c>
      <c r="O479" s="40">
        <f t="shared" si="55"/>
        <v>0</v>
      </c>
    </row>
    <row r="480" spans="2:15" ht="18" customHeight="1">
      <c r="B480" s="109" t="str">
        <f>IF('2.売上実績'!$B480="","",'2.売上実績'!$B480)</f>
        <v/>
      </c>
      <c r="C480" s="110" t="str">
        <f>IF('2.売上実績'!$C480="","",'2.売上実績'!$C480)</f>
        <v/>
      </c>
      <c r="D480" s="98" t="str">
        <f>IF(C480="","",VLOOKUP(C480,'4.製品一覧'!$B$4:$D$500,3,FALSE))</f>
        <v/>
      </c>
      <c r="E480" s="102">
        <f>IF(C480&lt;&gt;"",VLOOKUP(C480,'7.製品別原価'!$B$5:$J$500,8,FALSE),0)</f>
        <v>0</v>
      </c>
      <c r="F480" s="37">
        <f>IF(OR($K$2=0,K480=0),0,'1.全社費用'!$C$42/$K$2)</f>
        <v>0</v>
      </c>
      <c r="G480" s="37">
        <f t="shared" si="51"/>
        <v>0</v>
      </c>
      <c r="H480" s="38">
        <f t="shared" si="52"/>
        <v>0</v>
      </c>
      <c r="I480" s="39">
        <f t="shared" si="53"/>
        <v>0</v>
      </c>
      <c r="J480" s="40">
        <f t="shared" si="54"/>
        <v>0</v>
      </c>
      <c r="K480" s="111">
        <f>IF($B480="",0,'2.売上実績'!D480)</f>
        <v>0</v>
      </c>
      <c r="L480" s="111">
        <f>IF($B480="",0,'2.売上実績'!E480)</f>
        <v>0</v>
      </c>
      <c r="M480" s="28">
        <f t="shared" si="49"/>
        <v>0</v>
      </c>
      <c r="N480" s="41">
        <f t="shared" si="50"/>
        <v>0</v>
      </c>
      <c r="O480" s="40">
        <f t="shared" si="55"/>
        <v>0</v>
      </c>
    </row>
    <row r="481" spans="2:15" ht="18" customHeight="1">
      <c r="B481" s="109" t="str">
        <f>IF('2.売上実績'!$B481="","",'2.売上実績'!$B481)</f>
        <v/>
      </c>
      <c r="C481" s="110" t="str">
        <f>IF('2.売上実績'!$C481="","",'2.売上実績'!$C481)</f>
        <v/>
      </c>
      <c r="D481" s="98" t="str">
        <f>IF(C481="","",VLOOKUP(C481,'4.製品一覧'!$B$4:$D$500,3,FALSE))</f>
        <v/>
      </c>
      <c r="E481" s="102">
        <f>IF(C481&lt;&gt;"",VLOOKUP(C481,'7.製品別原価'!$B$5:$J$500,8,FALSE),0)</f>
        <v>0</v>
      </c>
      <c r="F481" s="37">
        <f>IF(OR($K$2=0,K481=0),0,'1.全社費用'!$C$42/$K$2)</f>
        <v>0</v>
      </c>
      <c r="G481" s="37">
        <f t="shared" si="51"/>
        <v>0</v>
      </c>
      <c r="H481" s="38">
        <f t="shared" si="52"/>
        <v>0</v>
      </c>
      <c r="I481" s="39">
        <f t="shared" si="53"/>
        <v>0</v>
      </c>
      <c r="J481" s="40">
        <f t="shared" si="54"/>
        <v>0</v>
      </c>
      <c r="K481" s="111">
        <f>IF($B481="",0,'2.売上実績'!D481)</f>
        <v>0</v>
      </c>
      <c r="L481" s="111">
        <f>IF($B481="",0,'2.売上実績'!E481)</f>
        <v>0</v>
      </c>
      <c r="M481" s="28">
        <f t="shared" si="49"/>
        <v>0</v>
      </c>
      <c r="N481" s="41">
        <f t="shared" si="50"/>
        <v>0</v>
      </c>
      <c r="O481" s="40">
        <f t="shared" si="55"/>
        <v>0</v>
      </c>
    </row>
    <row r="482" spans="2:15" ht="18" customHeight="1">
      <c r="B482" s="109" t="str">
        <f>IF('2.売上実績'!$B482="","",'2.売上実績'!$B482)</f>
        <v/>
      </c>
      <c r="C482" s="110" t="str">
        <f>IF('2.売上実績'!$C482="","",'2.売上実績'!$C482)</f>
        <v/>
      </c>
      <c r="D482" s="98" t="str">
        <f>IF(C482="","",VLOOKUP(C482,'4.製品一覧'!$B$4:$D$500,3,FALSE))</f>
        <v/>
      </c>
      <c r="E482" s="102">
        <f>IF(C482&lt;&gt;"",VLOOKUP(C482,'7.製品別原価'!$B$5:$J$500,8,FALSE),0)</f>
        <v>0</v>
      </c>
      <c r="F482" s="37">
        <f>IF(OR($K$2=0,K482=0),0,'1.全社費用'!$C$42/$K$2)</f>
        <v>0</v>
      </c>
      <c r="G482" s="37">
        <f t="shared" si="51"/>
        <v>0</v>
      </c>
      <c r="H482" s="38">
        <f t="shared" si="52"/>
        <v>0</v>
      </c>
      <c r="I482" s="39">
        <f t="shared" si="53"/>
        <v>0</v>
      </c>
      <c r="J482" s="40">
        <f t="shared" si="54"/>
        <v>0</v>
      </c>
      <c r="K482" s="111">
        <f>IF($B482="",0,'2.売上実績'!D482)</f>
        <v>0</v>
      </c>
      <c r="L482" s="111">
        <f>IF($B482="",0,'2.売上実績'!E482)</f>
        <v>0</v>
      </c>
      <c r="M482" s="28">
        <f t="shared" si="49"/>
        <v>0</v>
      </c>
      <c r="N482" s="41">
        <f t="shared" si="50"/>
        <v>0</v>
      </c>
      <c r="O482" s="40">
        <f t="shared" si="55"/>
        <v>0</v>
      </c>
    </row>
    <row r="483" spans="2:15" ht="18" customHeight="1">
      <c r="B483" s="109" t="str">
        <f>IF('2.売上実績'!$B483="","",'2.売上実績'!$B483)</f>
        <v/>
      </c>
      <c r="C483" s="110" t="str">
        <f>IF('2.売上実績'!$C483="","",'2.売上実績'!$C483)</f>
        <v/>
      </c>
      <c r="D483" s="98" t="str">
        <f>IF(C483="","",VLOOKUP(C483,'4.製品一覧'!$B$4:$D$500,3,FALSE))</f>
        <v/>
      </c>
      <c r="E483" s="102">
        <f>IF(C483&lt;&gt;"",VLOOKUP(C483,'7.製品別原価'!$B$5:$J$500,8,FALSE),0)</f>
        <v>0</v>
      </c>
      <c r="F483" s="37">
        <f>IF(OR($K$2=0,K483=0),0,'1.全社費用'!$C$42/$K$2)</f>
        <v>0</v>
      </c>
      <c r="G483" s="37">
        <f t="shared" si="51"/>
        <v>0</v>
      </c>
      <c r="H483" s="38">
        <f t="shared" si="52"/>
        <v>0</v>
      </c>
      <c r="I483" s="39">
        <f t="shared" si="53"/>
        <v>0</v>
      </c>
      <c r="J483" s="40">
        <f t="shared" si="54"/>
        <v>0</v>
      </c>
      <c r="K483" s="111">
        <f>IF($B483="",0,'2.売上実績'!D483)</f>
        <v>0</v>
      </c>
      <c r="L483" s="111">
        <f>IF($B483="",0,'2.売上実績'!E483)</f>
        <v>0</v>
      </c>
      <c r="M483" s="28">
        <f t="shared" si="49"/>
        <v>0</v>
      </c>
      <c r="N483" s="41">
        <f t="shared" si="50"/>
        <v>0</v>
      </c>
      <c r="O483" s="40">
        <f t="shared" si="55"/>
        <v>0</v>
      </c>
    </row>
    <row r="484" spans="2:15" ht="18" customHeight="1">
      <c r="B484" s="109" t="str">
        <f>IF('2.売上実績'!$B484="","",'2.売上実績'!$B484)</f>
        <v/>
      </c>
      <c r="C484" s="110" t="str">
        <f>IF('2.売上実績'!$C484="","",'2.売上実績'!$C484)</f>
        <v/>
      </c>
      <c r="D484" s="98" t="str">
        <f>IF(C484="","",VLOOKUP(C484,'4.製品一覧'!$B$4:$D$500,3,FALSE))</f>
        <v/>
      </c>
      <c r="E484" s="102">
        <f>IF(C484&lt;&gt;"",VLOOKUP(C484,'7.製品別原価'!$B$5:$J$500,8,FALSE),0)</f>
        <v>0</v>
      </c>
      <c r="F484" s="37">
        <f>IF(OR($K$2=0,K484=0),0,'1.全社費用'!$C$42/$K$2)</f>
        <v>0</v>
      </c>
      <c r="G484" s="37">
        <f t="shared" si="51"/>
        <v>0</v>
      </c>
      <c r="H484" s="38">
        <f t="shared" si="52"/>
        <v>0</v>
      </c>
      <c r="I484" s="39">
        <f t="shared" si="53"/>
        <v>0</v>
      </c>
      <c r="J484" s="40">
        <f t="shared" si="54"/>
        <v>0</v>
      </c>
      <c r="K484" s="111">
        <f>IF($B484="",0,'2.売上実績'!D484)</f>
        <v>0</v>
      </c>
      <c r="L484" s="111">
        <f>IF($B484="",0,'2.売上実績'!E484)</f>
        <v>0</v>
      </c>
      <c r="M484" s="28">
        <f t="shared" si="49"/>
        <v>0</v>
      </c>
      <c r="N484" s="41">
        <f t="shared" si="50"/>
        <v>0</v>
      </c>
      <c r="O484" s="40">
        <f t="shared" si="55"/>
        <v>0</v>
      </c>
    </row>
    <row r="485" spans="2:15" ht="18" customHeight="1">
      <c r="B485" s="109" t="str">
        <f>IF('2.売上実績'!$B485="","",'2.売上実績'!$B485)</f>
        <v/>
      </c>
      <c r="C485" s="110" t="str">
        <f>IF('2.売上実績'!$C485="","",'2.売上実績'!$C485)</f>
        <v/>
      </c>
      <c r="D485" s="98" t="str">
        <f>IF(C485="","",VLOOKUP(C485,'4.製品一覧'!$B$4:$D$500,3,FALSE))</f>
        <v/>
      </c>
      <c r="E485" s="102">
        <f>IF(C485&lt;&gt;"",VLOOKUP(C485,'7.製品別原価'!$B$5:$J$500,8,FALSE),0)</f>
        <v>0</v>
      </c>
      <c r="F485" s="37">
        <f>IF(OR($K$2=0,K485=0),0,'1.全社費用'!$C$42/$K$2)</f>
        <v>0</v>
      </c>
      <c r="G485" s="37">
        <f t="shared" si="51"/>
        <v>0</v>
      </c>
      <c r="H485" s="38">
        <f t="shared" si="52"/>
        <v>0</v>
      </c>
      <c r="I485" s="39">
        <f t="shared" si="53"/>
        <v>0</v>
      </c>
      <c r="J485" s="40">
        <f t="shared" si="54"/>
        <v>0</v>
      </c>
      <c r="K485" s="111">
        <f>IF($B485="",0,'2.売上実績'!D485)</f>
        <v>0</v>
      </c>
      <c r="L485" s="111">
        <f>IF($B485="",0,'2.売上実績'!E485)</f>
        <v>0</v>
      </c>
      <c r="M485" s="28">
        <f t="shared" si="49"/>
        <v>0</v>
      </c>
      <c r="N485" s="41">
        <f t="shared" si="50"/>
        <v>0</v>
      </c>
      <c r="O485" s="40">
        <f t="shared" si="55"/>
        <v>0</v>
      </c>
    </row>
    <row r="486" spans="2:15" ht="18" customHeight="1">
      <c r="B486" s="109" t="str">
        <f>IF('2.売上実績'!$B486="","",'2.売上実績'!$B486)</f>
        <v/>
      </c>
      <c r="C486" s="110" t="str">
        <f>IF('2.売上実績'!$C486="","",'2.売上実績'!$C486)</f>
        <v/>
      </c>
      <c r="D486" s="98" t="str">
        <f>IF(C486="","",VLOOKUP(C486,'4.製品一覧'!$B$4:$D$500,3,FALSE))</f>
        <v/>
      </c>
      <c r="E486" s="102">
        <f>IF(C486&lt;&gt;"",VLOOKUP(C486,'7.製品別原価'!$B$5:$J$500,8,FALSE),0)</f>
        <v>0</v>
      </c>
      <c r="F486" s="37">
        <f>IF(OR($K$2=0,K486=0),0,'1.全社費用'!$C$42/$K$2)</f>
        <v>0</v>
      </c>
      <c r="G486" s="37">
        <f t="shared" si="51"/>
        <v>0</v>
      </c>
      <c r="H486" s="38">
        <f t="shared" si="52"/>
        <v>0</v>
      </c>
      <c r="I486" s="39">
        <f t="shared" si="53"/>
        <v>0</v>
      </c>
      <c r="J486" s="40">
        <f t="shared" si="54"/>
        <v>0</v>
      </c>
      <c r="K486" s="111">
        <f>IF($B486="",0,'2.売上実績'!D486)</f>
        <v>0</v>
      </c>
      <c r="L486" s="111">
        <f>IF($B486="",0,'2.売上実績'!E486)</f>
        <v>0</v>
      </c>
      <c r="M486" s="28">
        <f t="shared" si="49"/>
        <v>0</v>
      </c>
      <c r="N486" s="41">
        <f t="shared" si="50"/>
        <v>0</v>
      </c>
      <c r="O486" s="40">
        <f t="shared" si="55"/>
        <v>0</v>
      </c>
    </row>
    <row r="487" spans="2:15" ht="18" customHeight="1">
      <c r="B487" s="109" t="str">
        <f>IF('2.売上実績'!$B487="","",'2.売上実績'!$B487)</f>
        <v/>
      </c>
      <c r="C487" s="110" t="str">
        <f>IF('2.売上実績'!$C487="","",'2.売上実績'!$C487)</f>
        <v/>
      </c>
      <c r="D487" s="98" t="str">
        <f>IF(C487="","",VLOOKUP(C487,'4.製品一覧'!$B$4:$D$500,3,FALSE))</f>
        <v/>
      </c>
      <c r="E487" s="102">
        <f>IF(C487&lt;&gt;"",VLOOKUP(C487,'7.製品別原価'!$B$5:$J$500,8,FALSE),0)</f>
        <v>0</v>
      </c>
      <c r="F487" s="37">
        <f>IF(OR($K$2=0,K487=0),0,'1.全社費用'!$C$42/$K$2)</f>
        <v>0</v>
      </c>
      <c r="G487" s="37">
        <f t="shared" si="51"/>
        <v>0</v>
      </c>
      <c r="H487" s="38">
        <f t="shared" si="52"/>
        <v>0</v>
      </c>
      <c r="I487" s="39">
        <f t="shared" si="53"/>
        <v>0</v>
      </c>
      <c r="J487" s="40">
        <f t="shared" si="54"/>
        <v>0</v>
      </c>
      <c r="K487" s="111">
        <f>IF($B487="",0,'2.売上実績'!D487)</f>
        <v>0</v>
      </c>
      <c r="L487" s="111">
        <f>IF($B487="",0,'2.売上実績'!E487)</f>
        <v>0</v>
      </c>
      <c r="M487" s="28">
        <f t="shared" si="49"/>
        <v>0</v>
      </c>
      <c r="N487" s="41">
        <f t="shared" si="50"/>
        <v>0</v>
      </c>
      <c r="O487" s="40">
        <f t="shared" si="55"/>
        <v>0</v>
      </c>
    </row>
    <row r="488" spans="2:15" ht="18" customHeight="1">
      <c r="B488" s="109" t="str">
        <f>IF('2.売上実績'!$B488="","",'2.売上実績'!$B488)</f>
        <v/>
      </c>
      <c r="C488" s="110" t="str">
        <f>IF('2.売上実績'!$C488="","",'2.売上実績'!$C488)</f>
        <v/>
      </c>
      <c r="D488" s="98" t="str">
        <f>IF(C488="","",VLOOKUP(C488,'4.製品一覧'!$B$4:$D$500,3,FALSE))</f>
        <v/>
      </c>
      <c r="E488" s="102">
        <f>IF(C488&lt;&gt;"",VLOOKUP(C488,'7.製品別原価'!$B$5:$J$500,8,FALSE),0)</f>
        <v>0</v>
      </c>
      <c r="F488" s="37">
        <f>IF(OR($K$2=0,K488=0),0,'1.全社費用'!$C$42/$K$2)</f>
        <v>0</v>
      </c>
      <c r="G488" s="37">
        <f t="shared" si="51"/>
        <v>0</v>
      </c>
      <c r="H488" s="38">
        <f t="shared" si="52"/>
        <v>0</v>
      </c>
      <c r="I488" s="39">
        <f t="shared" si="53"/>
        <v>0</v>
      </c>
      <c r="J488" s="40">
        <f t="shared" si="54"/>
        <v>0</v>
      </c>
      <c r="K488" s="111">
        <f>IF($B488="",0,'2.売上実績'!D488)</f>
        <v>0</v>
      </c>
      <c r="L488" s="111">
        <f>IF($B488="",0,'2.売上実績'!E488)</f>
        <v>0</v>
      </c>
      <c r="M488" s="28">
        <f t="shared" si="49"/>
        <v>0</v>
      </c>
      <c r="N488" s="41">
        <f t="shared" si="50"/>
        <v>0</v>
      </c>
      <c r="O488" s="40">
        <f t="shared" si="55"/>
        <v>0</v>
      </c>
    </row>
    <row r="489" spans="2:15" ht="18" customHeight="1">
      <c r="B489" s="109" t="str">
        <f>IF('2.売上実績'!$B489="","",'2.売上実績'!$B489)</f>
        <v/>
      </c>
      <c r="C489" s="110" t="str">
        <f>IF('2.売上実績'!$C489="","",'2.売上実績'!$C489)</f>
        <v/>
      </c>
      <c r="D489" s="98" t="str">
        <f>IF(C489="","",VLOOKUP(C489,'4.製品一覧'!$B$4:$D$500,3,FALSE))</f>
        <v/>
      </c>
      <c r="E489" s="102">
        <f>IF(C489&lt;&gt;"",VLOOKUP(C489,'7.製品別原価'!$B$5:$J$500,8,FALSE),0)</f>
        <v>0</v>
      </c>
      <c r="F489" s="37">
        <f>IF(OR($K$2=0,K489=0),0,'1.全社費用'!$C$42/$K$2)</f>
        <v>0</v>
      </c>
      <c r="G489" s="37">
        <f t="shared" si="51"/>
        <v>0</v>
      </c>
      <c r="H489" s="38">
        <f t="shared" si="52"/>
        <v>0</v>
      </c>
      <c r="I489" s="39">
        <f t="shared" si="53"/>
        <v>0</v>
      </c>
      <c r="J489" s="40">
        <f t="shared" si="54"/>
        <v>0</v>
      </c>
      <c r="K489" s="111">
        <f>IF($B489="",0,'2.売上実績'!D489)</f>
        <v>0</v>
      </c>
      <c r="L489" s="111">
        <f>IF($B489="",0,'2.売上実績'!E489)</f>
        <v>0</v>
      </c>
      <c r="M489" s="28">
        <f t="shared" si="49"/>
        <v>0</v>
      </c>
      <c r="N489" s="41">
        <f t="shared" si="50"/>
        <v>0</v>
      </c>
      <c r="O489" s="40">
        <f t="shared" si="55"/>
        <v>0</v>
      </c>
    </row>
    <row r="490" spans="2:15" ht="18" customHeight="1">
      <c r="B490" s="109" t="str">
        <f>IF('2.売上実績'!$B490="","",'2.売上実績'!$B490)</f>
        <v/>
      </c>
      <c r="C490" s="110" t="str">
        <f>IF('2.売上実績'!$C490="","",'2.売上実績'!$C490)</f>
        <v/>
      </c>
      <c r="D490" s="98" t="str">
        <f>IF(C490="","",VLOOKUP(C490,'4.製品一覧'!$B$4:$D$500,3,FALSE))</f>
        <v/>
      </c>
      <c r="E490" s="102">
        <f>IF(C490&lt;&gt;"",VLOOKUP(C490,'7.製品別原価'!$B$5:$J$500,8,FALSE),0)</f>
        <v>0</v>
      </c>
      <c r="F490" s="37">
        <f>IF(OR($K$2=0,K490=0),0,'1.全社費用'!$C$42/$K$2)</f>
        <v>0</v>
      </c>
      <c r="G490" s="37">
        <f t="shared" si="51"/>
        <v>0</v>
      </c>
      <c r="H490" s="38">
        <f t="shared" si="52"/>
        <v>0</v>
      </c>
      <c r="I490" s="39">
        <f t="shared" si="53"/>
        <v>0</v>
      </c>
      <c r="J490" s="40">
        <f t="shared" si="54"/>
        <v>0</v>
      </c>
      <c r="K490" s="111">
        <f>IF($B490="",0,'2.売上実績'!D490)</f>
        <v>0</v>
      </c>
      <c r="L490" s="111">
        <f>IF($B490="",0,'2.売上実績'!E490)</f>
        <v>0</v>
      </c>
      <c r="M490" s="28">
        <f t="shared" si="49"/>
        <v>0</v>
      </c>
      <c r="N490" s="41">
        <f t="shared" si="50"/>
        <v>0</v>
      </c>
      <c r="O490" s="40">
        <f t="shared" si="55"/>
        <v>0</v>
      </c>
    </row>
    <row r="491" spans="2:15" ht="18" customHeight="1">
      <c r="B491" s="109" t="str">
        <f>IF('2.売上実績'!$B491="","",'2.売上実績'!$B491)</f>
        <v/>
      </c>
      <c r="C491" s="110" t="str">
        <f>IF('2.売上実績'!$C491="","",'2.売上実績'!$C491)</f>
        <v/>
      </c>
      <c r="D491" s="98" t="str">
        <f>IF(C491="","",VLOOKUP(C491,'4.製品一覧'!$B$4:$D$500,3,FALSE))</f>
        <v/>
      </c>
      <c r="E491" s="102">
        <f>IF(C491&lt;&gt;"",VLOOKUP(C491,'7.製品別原価'!$B$5:$J$500,8,FALSE),0)</f>
        <v>0</v>
      </c>
      <c r="F491" s="37">
        <f>IF(OR($K$2=0,K491=0),0,'1.全社費用'!$C$42/$K$2)</f>
        <v>0</v>
      </c>
      <c r="G491" s="37">
        <f t="shared" si="51"/>
        <v>0</v>
      </c>
      <c r="H491" s="38">
        <f t="shared" si="52"/>
        <v>0</v>
      </c>
      <c r="I491" s="39">
        <f t="shared" si="53"/>
        <v>0</v>
      </c>
      <c r="J491" s="40">
        <f t="shared" si="54"/>
        <v>0</v>
      </c>
      <c r="K491" s="111">
        <f>IF($B491="",0,'2.売上実績'!D491)</f>
        <v>0</v>
      </c>
      <c r="L491" s="111">
        <f>IF($B491="",0,'2.売上実績'!E491)</f>
        <v>0</v>
      </c>
      <c r="M491" s="28">
        <f t="shared" si="49"/>
        <v>0</v>
      </c>
      <c r="N491" s="41">
        <f t="shared" si="50"/>
        <v>0</v>
      </c>
      <c r="O491" s="40">
        <f t="shared" si="55"/>
        <v>0</v>
      </c>
    </row>
    <row r="492" spans="2:15" ht="18" customHeight="1">
      <c r="B492" s="109" t="str">
        <f>IF('2.売上実績'!$B492="","",'2.売上実績'!$B492)</f>
        <v/>
      </c>
      <c r="C492" s="110" t="str">
        <f>IF('2.売上実績'!$C492="","",'2.売上実績'!$C492)</f>
        <v/>
      </c>
      <c r="D492" s="98" t="str">
        <f>IF(C492="","",VLOOKUP(C492,'4.製品一覧'!$B$4:$D$500,3,FALSE))</f>
        <v/>
      </c>
      <c r="E492" s="102">
        <f>IF(C492&lt;&gt;"",VLOOKUP(C492,'7.製品別原価'!$B$5:$J$500,8,FALSE),0)</f>
        <v>0</v>
      </c>
      <c r="F492" s="37">
        <f>IF(OR($K$2=0,K492=0),0,'1.全社費用'!$C$42/$K$2)</f>
        <v>0</v>
      </c>
      <c r="G492" s="37">
        <f t="shared" si="51"/>
        <v>0</v>
      </c>
      <c r="H492" s="38">
        <f t="shared" si="52"/>
        <v>0</v>
      </c>
      <c r="I492" s="39">
        <f t="shared" si="53"/>
        <v>0</v>
      </c>
      <c r="J492" s="40">
        <f t="shared" si="54"/>
        <v>0</v>
      </c>
      <c r="K492" s="111">
        <f>IF($B492="",0,'2.売上実績'!D492)</f>
        <v>0</v>
      </c>
      <c r="L492" s="111">
        <f>IF($B492="",0,'2.売上実績'!E492)</f>
        <v>0</v>
      </c>
      <c r="M492" s="28">
        <f t="shared" si="49"/>
        <v>0</v>
      </c>
      <c r="N492" s="41">
        <f t="shared" si="50"/>
        <v>0</v>
      </c>
      <c r="O492" s="40">
        <f t="shared" si="55"/>
        <v>0</v>
      </c>
    </row>
    <row r="493" spans="2:15" ht="18" customHeight="1">
      <c r="B493" s="109" t="str">
        <f>IF('2.売上実績'!$B493="","",'2.売上実績'!$B493)</f>
        <v/>
      </c>
      <c r="C493" s="110" t="str">
        <f>IF('2.売上実績'!$C493="","",'2.売上実績'!$C493)</f>
        <v/>
      </c>
      <c r="D493" s="98" t="str">
        <f>IF(C493="","",VLOOKUP(C493,'4.製品一覧'!$B$4:$D$500,3,FALSE))</f>
        <v/>
      </c>
      <c r="E493" s="102">
        <f>IF(C493&lt;&gt;"",VLOOKUP(C493,'7.製品別原価'!$B$5:$J$500,8,FALSE),0)</f>
        <v>0</v>
      </c>
      <c r="F493" s="37">
        <f>IF(OR($K$2=0,K493=0),0,'1.全社費用'!$C$42/$K$2)</f>
        <v>0</v>
      </c>
      <c r="G493" s="37">
        <f t="shared" si="51"/>
        <v>0</v>
      </c>
      <c r="H493" s="38">
        <f t="shared" si="52"/>
        <v>0</v>
      </c>
      <c r="I493" s="39">
        <f t="shared" si="53"/>
        <v>0</v>
      </c>
      <c r="J493" s="40">
        <f t="shared" si="54"/>
        <v>0</v>
      </c>
      <c r="K493" s="111">
        <f>IF($B493="",0,'2.売上実績'!D493)</f>
        <v>0</v>
      </c>
      <c r="L493" s="111">
        <f>IF($B493="",0,'2.売上実績'!E493)</f>
        <v>0</v>
      </c>
      <c r="M493" s="28">
        <f t="shared" si="49"/>
        <v>0</v>
      </c>
      <c r="N493" s="41">
        <f t="shared" si="50"/>
        <v>0</v>
      </c>
      <c r="O493" s="40">
        <f t="shared" si="55"/>
        <v>0</v>
      </c>
    </row>
    <row r="494" spans="2:15" ht="18" customHeight="1">
      <c r="B494" s="109" t="str">
        <f>IF('2.売上実績'!$B494="","",'2.売上実績'!$B494)</f>
        <v/>
      </c>
      <c r="C494" s="110" t="str">
        <f>IF('2.売上実績'!$C494="","",'2.売上実績'!$C494)</f>
        <v/>
      </c>
      <c r="D494" s="98" t="str">
        <f>IF(C494="","",VLOOKUP(C494,'4.製品一覧'!$B$4:$D$500,3,FALSE))</f>
        <v/>
      </c>
      <c r="E494" s="102">
        <f>IF(C494&lt;&gt;"",VLOOKUP(C494,'7.製品別原価'!$B$5:$J$500,8,FALSE),0)</f>
        <v>0</v>
      </c>
      <c r="F494" s="37">
        <f>IF(OR($K$2=0,K494=0),0,'1.全社費用'!$C$42/$K$2)</f>
        <v>0</v>
      </c>
      <c r="G494" s="37">
        <f t="shared" si="51"/>
        <v>0</v>
      </c>
      <c r="H494" s="38">
        <f t="shared" si="52"/>
        <v>0</v>
      </c>
      <c r="I494" s="39">
        <f t="shared" si="53"/>
        <v>0</v>
      </c>
      <c r="J494" s="40">
        <f t="shared" si="54"/>
        <v>0</v>
      </c>
      <c r="K494" s="111">
        <f>IF($B494="",0,'2.売上実績'!D494)</f>
        <v>0</v>
      </c>
      <c r="L494" s="111">
        <f>IF($B494="",0,'2.売上実績'!E494)</f>
        <v>0</v>
      </c>
      <c r="M494" s="28">
        <f t="shared" si="49"/>
        <v>0</v>
      </c>
      <c r="N494" s="41">
        <f t="shared" si="50"/>
        <v>0</v>
      </c>
      <c r="O494" s="40">
        <f t="shared" si="55"/>
        <v>0</v>
      </c>
    </row>
    <row r="495" spans="2:15" ht="18" customHeight="1">
      <c r="B495" s="109" t="str">
        <f>IF('2.売上実績'!$B495="","",'2.売上実績'!$B495)</f>
        <v/>
      </c>
      <c r="C495" s="110" t="str">
        <f>IF('2.売上実績'!$C495="","",'2.売上実績'!$C495)</f>
        <v/>
      </c>
      <c r="D495" s="98" t="str">
        <f>IF(C495="","",VLOOKUP(C495,'4.製品一覧'!$B$4:$D$500,3,FALSE))</f>
        <v/>
      </c>
      <c r="E495" s="102">
        <f>IF(C495&lt;&gt;"",VLOOKUP(C495,'7.製品別原価'!$B$5:$J$500,8,FALSE),0)</f>
        <v>0</v>
      </c>
      <c r="F495" s="37">
        <f>IF(OR($K$2=0,K495=0),0,'1.全社費用'!$C$42/$K$2)</f>
        <v>0</v>
      </c>
      <c r="G495" s="37">
        <f t="shared" si="51"/>
        <v>0</v>
      </c>
      <c r="H495" s="38">
        <f t="shared" si="52"/>
        <v>0</v>
      </c>
      <c r="I495" s="39">
        <f t="shared" si="53"/>
        <v>0</v>
      </c>
      <c r="J495" s="40">
        <f t="shared" si="54"/>
        <v>0</v>
      </c>
      <c r="K495" s="111">
        <f>IF($B495="",0,'2.売上実績'!D495)</f>
        <v>0</v>
      </c>
      <c r="L495" s="111">
        <f>IF($B495="",0,'2.売上実績'!E495)</f>
        <v>0</v>
      </c>
      <c r="M495" s="28">
        <f t="shared" si="49"/>
        <v>0</v>
      </c>
      <c r="N495" s="41">
        <f t="shared" si="50"/>
        <v>0</v>
      </c>
      <c r="O495" s="40">
        <f t="shared" si="55"/>
        <v>0</v>
      </c>
    </row>
    <row r="496" spans="2:15" ht="18" customHeight="1">
      <c r="B496" s="109" t="str">
        <f>IF('2.売上実績'!$B496="","",'2.売上実績'!$B496)</f>
        <v/>
      </c>
      <c r="C496" s="110" t="str">
        <f>IF('2.売上実績'!$C496="","",'2.売上実績'!$C496)</f>
        <v/>
      </c>
      <c r="D496" s="98" t="str">
        <f>IF(C496="","",VLOOKUP(C496,'4.製品一覧'!$B$4:$D$500,3,FALSE))</f>
        <v/>
      </c>
      <c r="E496" s="102">
        <f>IF(C496&lt;&gt;"",VLOOKUP(C496,'7.製品別原価'!$B$5:$J$500,8,FALSE),0)</f>
        <v>0</v>
      </c>
      <c r="F496" s="37">
        <f>IF(OR($K$2=0,K496=0),0,'1.全社費用'!$C$42/$K$2)</f>
        <v>0</v>
      </c>
      <c r="G496" s="37">
        <f t="shared" si="51"/>
        <v>0</v>
      </c>
      <c r="H496" s="38">
        <f t="shared" si="52"/>
        <v>0</v>
      </c>
      <c r="I496" s="39">
        <f t="shared" si="53"/>
        <v>0</v>
      </c>
      <c r="J496" s="40">
        <f t="shared" si="54"/>
        <v>0</v>
      </c>
      <c r="K496" s="111">
        <f>IF($B496="",0,'2.売上実績'!D496)</f>
        <v>0</v>
      </c>
      <c r="L496" s="111">
        <f>IF($B496="",0,'2.売上実績'!E496)</f>
        <v>0</v>
      </c>
      <c r="M496" s="28">
        <f t="shared" si="49"/>
        <v>0</v>
      </c>
      <c r="N496" s="41">
        <f t="shared" si="50"/>
        <v>0</v>
      </c>
      <c r="O496" s="40">
        <f t="shared" si="55"/>
        <v>0</v>
      </c>
    </row>
    <row r="497" spans="2:15" ht="18" customHeight="1">
      <c r="B497" s="109" t="str">
        <f>IF('2.売上実績'!$B497="","",'2.売上実績'!$B497)</f>
        <v/>
      </c>
      <c r="C497" s="110" t="str">
        <f>IF('2.売上実績'!$C497="","",'2.売上実績'!$C497)</f>
        <v/>
      </c>
      <c r="D497" s="98" t="str">
        <f>IF(C497="","",VLOOKUP(C497,'4.製品一覧'!$B$4:$D$500,3,FALSE))</f>
        <v/>
      </c>
      <c r="E497" s="102">
        <f>IF(C497&lt;&gt;"",VLOOKUP(C497,'7.製品別原価'!$B$5:$J$500,8,FALSE),0)</f>
        <v>0</v>
      </c>
      <c r="F497" s="37">
        <f>IF(OR($K$2=0,K497=0),0,'1.全社費用'!$C$42/$K$2)</f>
        <v>0</v>
      </c>
      <c r="G497" s="37">
        <f t="shared" si="51"/>
        <v>0</v>
      </c>
      <c r="H497" s="38">
        <f t="shared" si="52"/>
        <v>0</v>
      </c>
      <c r="I497" s="39">
        <f t="shared" si="53"/>
        <v>0</v>
      </c>
      <c r="J497" s="40">
        <f t="shared" si="54"/>
        <v>0</v>
      </c>
      <c r="K497" s="111">
        <f>IF($B497="",0,'2.売上実績'!D497)</f>
        <v>0</v>
      </c>
      <c r="L497" s="111">
        <f>IF($B497="",0,'2.売上実績'!E497)</f>
        <v>0</v>
      </c>
      <c r="M497" s="28">
        <f t="shared" si="49"/>
        <v>0</v>
      </c>
      <c r="N497" s="41">
        <f t="shared" si="50"/>
        <v>0</v>
      </c>
      <c r="O497" s="40">
        <f t="shared" si="55"/>
        <v>0</v>
      </c>
    </row>
    <row r="498" spans="2:15" ht="18" customHeight="1">
      <c r="B498" s="109" t="str">
        <f>IF('2.売上実績'!$B498="","",'2.売上実績'!$B498)</f>
        <v/>
      </c>
      <c r="C498" s="110" t="str">
        <f>IF('2.売上実績'!$C498="","",'2.売上実績'!$C498)</f>
        <v/>
      </c>
      <c r="D498" s="98" t="str">
        <f>IF(C498="","",VLOOKUP(C498,'4.製品一覧'!$B$4:$D$500,3,FALSE))</f>
        <v/>
      </c>
      <c r="E498" s="102">
        <f>IF(C498&lt;&gt;"",VLOOKUP(C498,'7.製品別原価'!$B$5:$J$500,8,FALSE),0)</f>
        <v>0</v>
      </c>
      <c r="F498" s="37">
        <f>IF(OR($K$2=0,K498=0),0,'1.全社費用'!$C$42/$K$2)</f>
        <v>0</v>
      </c>
      <c r="G498" s="37">
        <f t="shared" si="51"/>
        <v>0</v>
      </c>
      <c r="H498" s="38">
        <f t="shared" si="52"/>
        <v>0</v>
      </c>
      <c r="I498" s="39">
        <f t="shared" si="53"/>
        <v>0</v>
      </c>
      <c r="J498" s="40">
        <f t="shared" si="54"/>
        <v>0</v>
      </c>
      <c r="K498" s="111">
        <f>IF($B498="",0,'2.売上実績'!D498)</f>
        <v>0</v>
      </c>
      <c r="L498" s="111">
        <f>IF($B498="",0,'2.売上実績'!E498)</f>
        <v>0</v>
      </c>
      <c r="M498" s="28">
        <f t="shared" si="49"/>
        <v>0</v>
      </c>
      <c r="N498" s="41">
        <f t="shared" si="50"/>
        <v>0</v>
      </c>
      <c r="O498" s="40">
        <f t="shared" si="55"/>
        <v>0</v>
      </c>
    </row>
    <row r="499" spans="2:15" ht="18" customHeight="1">
      <c r="B499" s="109" t="str">
        <f>IF('2.売上実績'!$B499="","",'2.売上実績'!$B499)</f>
        <v/>
      </c>
      <c r="C499" s="110" t="str">
        <f>IF('2.売上実績'!$C499="","",'2.売上実績'!$C499)</f>
        <v/>
      </c>
      <c r="D499" s="98" t="str">
        <f>IF(C499="","",VLOOKUP(C499,'4.製品一覧'!$B$4:$D$500,3,FALSE))</f>
        <v/>
      </c>
      <c r="E499" s="102">
        <f>IF(C499&lt;&gt;"",VLOOKUP(C499,'7.製品別原価'!$B$5:$J$500,8,FALSE),0)</f>
        <v>0</v>
      </c>
      <c r="F499" s="37">
        <f>IF(OR($K$2=0,K499=0),0,'1.全社費用'!$C$42/$K$2)</f>
        <v>0</v>
      </c>
      <c r="G499" s="37">
        <f t="shared" si="51"/>
        <v>0</v>
      </c>
      <c r="H499" s="38">
        <f t="shared" si="52"/>
        <v>0</v>
      </c>
      <c r="I499" s="39">
        <f t="shared" si="53"/>
        <v>0</v>
      </c>
      <c r="J499" s="40">
        <f t="shared" si="54"/>
        <v>0</v>
      </c>
      <c r="K499" s="111">
        <f>IF($B499="",0,'2.売上実績'!D499)</f>
        <v>0</v>
      </c>
      <c r="L499" s="111">
        <f>IF($B499="",0,'2.売上実績'!E499)</f>
        <v>0</v>
      </c>
      <c r="M499" s="28">
        <f t="shared" si="49"/>
        <v>0</v>
      </c>
      <c r="N499" s="41">
        <f t="shared" si="50"/>
        <v>0</v>
      </c>
      <c r="O499" s="40">
        <f t="shared" si="55"/>
        <v>0</v>
      </c>
    </row>
    <row r="500" spans="2:15" ht="18" customHeight="1">
      <c r="B500" s="109" t="str">
        <f>IF('2.売上実績'!$B500="","",'2.売上実績'!$B500)</f>
        <v/>
      </c>
      <c r="C500" s="110" t="str">
        <f>IF('2.売上実績'!$C500="","",'2.売上実績'!$C500)</f>
        <v/>
      </c>
      <c r="D500" s="98" t="str">
        <f>IF(C500="","",VLOOKUP(C500,'4.製品一覧'!$B$4:$D$500,3,FALSE))</f>
        <v/>
      </c>
      <c r="E500" s="102">
        <f>IF(C500&lt;&gt;"",VLOOKUP(C500,'7.製品別原価'!$B$5:$J$500,8,FALSE),0)</f>
        <v>0</v>
      </c>
      <c r="F500" s="37">
        <f>IF(OR($K$2=0,K500=0),0,'1.全社費用'!$C$42/$K$2)</f>
        <v>0</v>
      </c>
      <c r="G500" s="37">
        <f t="shared" si="51"/>
        <v>0</v>
      </c>
      <c r="H500" s="38">
        <f t="shared" si="52"/>
        <v>0</v>
      </c>
      <c r="I500" s="39">
        <f t="shared" si="53"/>
        <v>0</v>
      </c>
      <c r="J500" s="40">
        <f t="shared" si="54"/>
        <v>0</v>
      </c>
      <c r="K500" s="111">
        <f>IF($B500="",0,'2.売上実績'!D500)</f>
        <v>0</v>
      </c>
      <c r="L500" s="111">
        <f>IF($B500="",0,'2.売上実績'!E500)</f>
        <v>0</v>
      </c>
      <c r="M500" s="28">
        <f t="shared" si="49"/>
        <v>0</v>
      </c>
      <c r="N500" s="41">
        <f t="shared" si="50"/>
        <v>0</v>
      </c>
      <c r="O500" s="40">
        <f t="shared" si="55"/>
        <v>0</v>
      </c>
    </row>
    <row r="501" spans="2:15" ht="18" customHeight="1">
      <c r="B501" s="109" t="str">
        <f>IF('2.売上実績'!$B501="","",'2.売上実績'!$B501)</f>
        <v/>
      </c>
      <c r="C501" s="110" t="str">
        <f>IF('2.売上実績'!$C501="","",'2.売上実績'!$C501)</f>
        <v/>
      </c>
      <c r="D501" s="98" t="str">
        <f>IF(C501="","",VLOOKUP(C501,'4.製品一覧'!$B$4:$D$500,3,FALSE))</f>
        <v/>
      </c>
      <c r="E501" s="102">
        <f>IF(C501&lt;&gt;"",VLOOKUP(C501,'7.製品別原価'!$B$5:$J$500,8,FALSE),0)</f>
        <v>0</v>
      </c>
      <c r="F501" s="37">
        <f>IF(OR($K$2=0,K501=0),0,'1.全社費用'!$C$42/$K$2)</f>
        <v>0</v>
      </c>
      <c r="G501" s="37">
        <f t="shared" si="51"/>
        <v>0</v>
      </c>
      <c r="H501" s="38">
        <f t="shared" si="52"/>
        <v>0</v>
      </c>
      <c r="I501" s="39">
        <f t="shared" si="53"/>
        <v>0</v>
      </c>
      <c r="J501" s="40">
        <f t="shared" si="54"/>
        <v>0</v>
      </c>
      <c r="K501" s="111">
        <f>IF($B501="",0,'2.売上実績'!D501)</f>
        <v>0</v>
      </c>
      <c r="L501" s="111">
        <f>IF($B501="",0,'2.売上実績'!E501)</f>
        <v>0</v>
      </c>
      <c r="M501" s="28">
        <f t="shared" si="49"/>
        <v>0</v>
      </c>
      <c r="N501" s="41">
        <f t="shared" si="50"/>
        <v>0</v>
      </c>
      <c r="O501" s="40">
        <f t="shared" si="55"/>
        <v>0</v>
      </c>
    </row>
    <row r="502" spans="2:15" ht="18" customHeight="1">
      <c r="B502" s="109" t="str">
        <f>IF('2.売上実績'!$B502="","",'2.売上実績'!$B502)</f>
        <v/>
      </c>
      <c r="C502" s="110" t="str">
        <f>IF('2.売上実績'!$C502="","",'2.売上実績'!$C502)</f>
        <v/>
      </c>
      <c r="D502" s="98" t="str">
        <f>IF(C502="","",VLOOKUP(C502,'4.製品一覧'!$B$4:$D$500,3,FALSE))</f>
        <v/>
      </c>
      <c r="E502" s="102">
        <f>IF(C502&lt;&gt;"",VLOOKUP(C502,'7.製品別原価'!$B$5:$J$500,8,FALSE),0)</f>
        <v>0</v>
      </c>
      <c r="F502" s="37">
        <f>IF(OR($K$2=0,K502=0),0,'1.全社費用'!$C$42/$K$2)</f>
        <v>0</v>
      </c>
      <c r="G502" s="37">
        <f t="shared" si="51"/>
        <v>0</v>
      </c>
      <c r="H502" s="38">
        <f t="shared" si="52"/>
        <v>0</v>
      </c>
      <c r="I502" s="39">
        <f t="shared" si="53"/>
        <v>0</v>
      </c>
      <c r="J502" s="40">
        <f t="shared" si="54"/>
        <v>0</v>
      </c>
      <c r="K502" s="111">
        <f>IF($B502="",0,'2.売上実績'!D502)</f>
        <v>0</v>
      </c>
      <c r="L502" s="111">
        <f>IF($B502="",0,'2.売上実績'!E502)</f>
        <v>0</v>
      </c>
      <c r="M502" s="28">
        <f t="shared" si="49"/>
        <v>0</v>
      </c>
      <c r="N502" s="41">
        <f t="shared" si="50"/>
        <v>0</v>
      </c>
      <c r="O502" s="40">
        <f t="shared" si="55"/>
        <v>0</v>
      </c>
    </row>
    <row r="503" spans="2:15" ht="18" customHeight="1">
      <c r="B503" s="109" t="str">
        <f>IF('2.売上実績'!$B503="","",'2.売上実績'!$B503)</f>
        <v/>
      </c>
      <c r="C503" s="110" t="str">
        <f>IF('2.売上実績'!$C503="","",'2.売上実績'!$C503)</f>
        <v/>
      </c>
      <c r="D503" s="98" t="str">
        <f>IF(C503="","",VLOOKUP(C503,'4.製品一覧'!$B$4:$D$500,3,FALSE))</f>
        <v/>
      </c>
      <c r="E503" s="102">
        <f>IF(C503&lt;&gt;"",VLOOKUP(C503,'7.製品別原価'!$B$5:$J$500,8,FALSE),0)</f>
        <v>0</v>
      </c>
      <c r="F503" s="37">
        <f>IF(OR($K$2=0,K503=0),0,'1.全社費用'!$C$42/$K$2)</f>
        <v>0</v>
      </c>
      <c r="G503" s="37">
        <f t="shared" si="51"/>
        <v>0</v>
      </c>
      <c r="H503" s="38">
        <f t="shared" si="52"/>
        <v>0</v>
      </c>
      <c r="I503" s="39">
        <f t="shared" si="53"/>
        <v>0</v>
      </c>
      <c r="J503" s="40">
        <f t="shared" si="54"/>
        <v>0</v>
      </c>
      <c r="K503" s="111">
        <f>IF($B503="",0,'2.売上実績'!D503)</f>
        <v>0</v>
      </c>
      <c r="L503" s="111">
        <f>IF($B503="",0,'2.売上実績'!E503)</f>
        <v>0</v>
      </c>
      <c r="M503" s="28">
        <f t="shared" si="49"/>
        <v>0</v>
      </c>
      <c r="N503" s="41">
        <f t="shared" si="50"/>
        <v>0</v>
      </c>
      <c r="O503" s="40">
        <f t="shared" si="55"/>
        <v>0</v>
      </c>
    </row>
    <row r="504" spans="2:15" ht="18" customHeight="1">
      <c r="B504" s="109" t="str">
        <f>IF('2.売上実績'!$B504="","",'2.売上実績'!$B504)</f>
        <v/>
      </c>
      <c r="C504" s="110" t="str">
        <f>IF('2.売上実績'!$C504="","",'2.売上実績'!$C504)</f>
        <v/>
      </c>
      <c r="D504" s="98" t="str">
        <f>IF(C504="","",VLOOKUP(C504,'4.製品一覧'!$B$4:$D$500,3,FALSE))</f>
        <v/>
      </c>
      <c r="E504" s="102">
        <f>IF(C504&lt;&gt;"",VLOOKUP(C504,'7.製品別原価'!$B$5:$J$500,8,FALSE),0)</f>
        <v>0</v>
      </c>
      <c r="F504" s="37">
        <f>IF(OR($K$2=0,K504=0),0,'1.全社費用'!$C$42/$K$2)</f>
        <v>0</v>
      </c>
      <c r="G504" s="37">
        <f t="shared" si="51"/>
        <v>0</v>
      </c>
      <c r="H504" s="38">
        <f t="shared" si="52"/>
        <v>0</v>
      </c>
      <c r="I504" s="39">
        <f t="shared" si="53"/>
        <v>0</v>
      </c>
      <c r="J504" s="40">
        <f t="shared" si="54"/>
        <v>0</v>
      </c>
      <c r="K504" s="111">
        <f>IF($B504="",0,'2.売上実績'!D504)</f>
        <v>0</v>
      </c>
      <c r="L504" s="111">
        <f>IF($B504="",0,'2.売上実績'!E504)</f>
        <v>0</v>
      </c>
      <c r="M504" s="28">
        <f t="shared" si="49"/>
        <v>0</v>
      </c>
      <c r="N504" s="41">
        <f t="shared" si="50"/>
        <v>0</v>
      </c>
      <c r="O504" s="40">
        <f t="shared" si="55"/>
        <v>0</v>
      </c>
    </row>
    <row r="505" spans="2:15" ht="18" customHeight="1">
      <c r="B505" s="109" t="str">
        <f>IF('2.売上実績'!$B505="","",'2.売上実績'!$B505)</f>
        <v/>
      </c>
      <c r="C505" s="110" t="str">
        <f>IF('2.売上実績'!$C505="","",'2.売上実績'!$C505)</f>
        <v/>
      </c>
      <c r="D505" s="98" t="str">
        <f>IF(C505="","",VLOOKUP(C505,'4.製品一覧'!$B$4:$D$500,3,FALSE))</f>
        <v/>
      </c>
      <c r="E505" s="102">
        <f>IF(C505&lt;&gt;"",VLOOKUP(C505,'7.製品別原価'!$B$5:$J$500,8,FALSE),0)</f>
        <v>0</v>
      </c>
      <c r="F505" s="37">
        <f>IF(OR($K$2=0,K505=0),0,'1.全社費用'!$C$42/$K$2)</f>
        <v>0</v>
      </c>
      <c r="G505" s="37">
        <f t="shared" si="51"/>
        <v>0</v>
      </c>
      <c r="H505" s="38">
        <f t="shared" si="52"/>
        <v>0</v>
      </c>
      <c r="I505" s="39">
        <f t="shared" si="53"/>
        <v>0</v>
      </c>
      <c r="J505" s="40">
        <f t="shared" si="54"/>
        <v>0</v>
      </c>
      <c r="K505" s="111">
        <f>IF($B505="",0,'2.売上実績'!D505)</f>
        <v>0</v>
      </c>
      <c r="L505" s="111">
        <f>IF($B505="",0,'2.売上実績'!E505)</f>
        <v>0</v>
      </c>
      <c r="M505" s="28">
        <f t="shared" si="49"/>
        <v>0</v>
      </c>
      <c r="N505" s="41">
        <f t="shared" si="50"/>
        <v>0</v>
      </c>
      <c r="O505" s="40">
        <f t="shared" si="55"/>
        <v>0</v>
      </c>
    </row>
    <row r="506" spans="2:15" ht="18" customHeight="1">
      <c r="B506" s="109" t="str">
        <f>IF('2.売上実績'!$B506="","",'2.売上実績'!$B506)</f>
        <v/>
      </c>
      <c r="C506" s="110" t="str">
        <f>IF('2.売上実績'!$C506="","",'2.売上実績'!$C506)</f>
        <v/>
      </c>
      <c r="D506" s="98" t="str">
        <f>IF(C506="","",VLOOKUP(C506,'4.製品一覧'!$B$4:$D$500,3,FALSE))</f>
        <v/>
      </c>
      <c r="E506" s="102">
        <f>IF(C506&lt;&gt;"",VLOOKUP(C506,'7.製品別原価'!$B$5:$J$500,8,FALSE),0)</f>
        <v>0</v>
      </c>
      <c r="F506" s="37">
        <f>IF(OR($K$2=0,K506=0),0,'1.全社費用'!$C$42/$K$2)</f>
        <v>0</v>
      </c>
      <c r="G506" s="37">
        <f t="shared" si="51"/>
        <v>0</v>
      </c>
      <c r="H506" s="38">
        <f t="shared" si="52"/>
        <v>0</v>
      </c>
      <c r="I506" s="39">
        <f t="shared" si="53"/>
        <v>0</v>
      </c>
      <c r="J506" s="40">
        <f t="shared" si="54"/>
        <v>0</v>
      </c>
      <c r="K506" s="111">
        <f>IF($B506="",0,'2.売上実績'!D506)</f>
        <v>0</v>
      </c>
      <c r="L506" s="111">
        <f>IF($B506="",0,'2.売上実績'!E506)</f>
        <v>0</v>
      </c>
      <c r="M506" s="28">
        <f t="shared" si="49"/>
        <v>0</v>
      </c>
      <c r="N506" s="41">
        <f t="shared" si="50"/>
        <v>0</v>
      </c>
      <c r="O506" s="40">
        <f t="shared" si="55"/>
        <v>0</v>
      </c>
    </row>
    <row r="507" spans="2:15" ht="18" customHeight="1">
      <c r="B507" s="109" t="str">
        <f>IF('2.売上実績'!$B507="","",'2.売上実績'!$B507)</f>
        <v/>
      </c>
      <c r="C507" s="110" t="str">
        <f>IF('2.売上実績'!$C507="","",'2.売上実績'!$C507)</f>
        <v/>
      </c>
      <c r="D507" s="98" t="str">
        <f>IF(C507="","",VLOOKUP(C507,'4.製品一覧'!$B$4:$D$500,3,FALSE))</f>
        <v/>
      </c>
      <c r="E507" s="102">
        <f>IF(C507&lt;&gt;"",VLOOKUP(C507,'7.製品別原価'!$B$5:$J$500,8,FALSE),0)</f>
        <v>0</v>
      </c>
      <c r="F507" s="37">
        <f>IF(OR($K$2=0,K507=0),0,'1.全社費用'!$C$42/$K$2)</f>
        <v>0</v>
      </c>
      <c r="G507" s="37">
        <f t="shared" si="51"/>
        <v>0</v>
      </c>
      <c r="H507" s="38">
        <f t="shared" si="52"/>
        <v>0</v>
      </c>
      <c r="I507" s="39">
        <f t="shared" si="53"/>
        <v>0</v>
      </c>
      <c r="J507" s="40">
        <f t="shared" si="54"/>
        <v>0</v>
      </c>
      <c r="K507" s="111">
        <f>IF($B507="",0,'2.売上実績'!D507)</f>
        <v>0</v>
      </c>
      <c r="L507" s="111">
        <f>IF($B507="",0,'2.売上実績'!E507)</f>
        <v>0</v>
      </c>
      <c r="M507" s="28">
        <f t="shared" si="49"/>
        <v>0</v>
      </c>
      <c r="N507" s="41">
        <f t="shared" si="50"/>
        <v>0</v>
      </c>
      <c r="O507" s="40">
        <f t="shared" si="55"/>
        <v>0</v>
      </c>
    </row>
    <row r="508" spans="2:15" ht="18" customHeight="1">
      <c r="B508" s="109" t="str">
        <f>IF('2.売上実績'!$B508="","",'2.売上実績'!$B508)</f>
        <v/>
      </c>
      <c r="C508" s="110" t="str">
        <f>IF('2.売上実績'!$C508="","",'2.売上実績'!$C508)</f>
        <v/>
      </c>
      <c r="D508" s="98" t="str">
        <f>IF(C508="","",VLOOKUP(C508,'4.製品一覧'!$B$4:$D$500,3,FALSE))</f>
        <v/>
      </c>
      <c r="E508" s="102">
        <f>IF(C508&lt;&gt;"",VLOOKUP(C508,'7.製品別原価'!$B$5:$J$500,8,FALSE),0)</f>
        <v>0</v>
      </c>
      <c r="F508" s="37">
        <f>IF(OR($K$2=0,K508=0),0,'1.全社費用'!$C$42/$K$2)</f>
        <v>0</v>
      </c>
      <c r="G508" s="37">
        <f t="shared" si="51"/>
        <v>0</v>
      </c>
      <c r="H508" s="38">
        <f t="shared" si="52"/>
        <v>0</v>
      </c>
      <c r="I508" s="39">
        <f t="shared" si="53"/>
        <v>0</v>
      </c>
      <c r="J508" s="40">
        <f t="shared" si="54"/>
        <v>0</v>
      </c>
      <c r="K508" s="111">
        <f>IF($B508="",0,'2.売上実績'!D508)</f>
        <v>0</v>
      </c>
      <c r="L508" s="111">
        <f>IF($B508="",0,'2.売上実績'!E508)</f>
        <v>0</v>
      </c>
      <c r="M508" s="28">
        <f t="shared" si="49"/>
        <v>0</v>
      </c>
      <c r="N508" s="41">
        <f t="shared" si="50"/>
        <v>0</v>
      </c>
      <c r="O508" s="40">
        <f t="shared" si="55"/>
        <v>0</v>
      </c>
    </row>
    <row r="509" spans="2:15" ht="18" customHeight="1">
      <c r="B509" s="109" t="str">
        <f>IF('2.売上実績'!$B509="","",'2.売上実績'!$B509)</f>
        <v/>
      </c>
      <c r="C509" s="110" t="str">
        <f>IF('2.売上実績'!$C509="","",'2.売上実績'!$C509)</f>
        <v/>
      </c>
      <c r="D509" s="98" t="str">
        <f>IF(C509="","",VLOOKUP(C509,'4.製品一覧'!$B$4:$D$500,3,FALSE))</f>
        <v/>
      </c>
      <c r="E509" s="102">
        <f>IF(C509&lt;&gt;"",VLOOKUP(C509,'7.製品別原価'!$B$5:$J$500,8,FALSE),0)</f>
        <v>0</v>
      </c>
      <c r="F509" s="37">
        <f>IF(OR($K$2=0,K509=0),0,'1.全社費用'!$C$42/$K$2)</f>
        <v>0</v>
      </c>
      <c r="G509" s="37">
        <f t="shared" si="51"/>
        <v>0</v>
      </c>
      <c r="H509" s="38">
        <f t="shared" si="52"/>
        <v>0</v>
      </c>
      <c r="I509" s="39">
        <f t="shared" si="53"/>
        <v>0</v>
      </c>
      <c r="J509" s="40">
        <f t="shared" si="54"/>
        <v>0</v>
      </c>
      <c r="K509" s="111">
        <f>IF($B509="",0,'2.売上実績'!D509)</f>
        <v>0</v>
      </c>
      <c r="L509" s="111">
        <f>IF($B509="",0,'2.売上実績'!E509)</f>
        <v>0</v>
      </c>
      <c r="M509" s="28">
        <f t="shared" si="49"/>
        <v>0</v>
      </c>
      <c r="N509" s="41">
        <f t="shared" si="50"/>
        <v>0</v>
      </c>
      <c r="O509" s="40">
        <f t="shared" si="55"/>
        <v>0</v>
      </c>
    </row>
    <row r="510" spans="2:15" ht="18" customHeight="1">
      <c r="B510" s="109" t="str">
        <f>IF('2.売上実績'!$B510="","",'2.売上実績'!$B510)</f>
        <v/>
      </c>
      <c r="C510" s="110" t="str">
        <f>IF('2.売上実績'!$C510="","",'2.売上実績'!$C510)</f>
        <v/>
      </c>
      <c r="D510" s="98" t="str">
        <f>IF(C510="","",VLOOKUP(C510,'4.製品一覧'!$B$4:$D$500,3,FALSE))</f>
        <v/>
      </c>
      <c r="E510" s="102">
        <f>IF(C510&lt;&gt;"",VLOOKUP(C510,'7.製品別原価'!$B$5:$J$500,8,FALSE),0)</f>
        <v>0</v>
      </c>
      <c r="F510" s="37">
        <f>IF(OR($K$2=0,K510=0),0,'1.全社費用'!$C$42/$K$2)</f>
        <v>0</v>
      </c>
      <c r="G510" s="37">
        <f t="shared" si="51"/>
        <v>0</v>
      </c>
      <c r="H510" s="38">
        <f t="shared" si="52"/>
        <v>0</v>
      </c>
      <c r="I510" s="39">
        <f t="shared" si="53"/>
        <v>0</v>
      </c>
      <c r="J510" s="40">
        <f t="shared" si="54"/>
        <v>0</v>
      </c>
      <c r="K510" s="111">
        <f>IF($B510="",0,'2.売上実績'!D510)</f>
        <v>0</v>
      </c>
      <c r="L510" s="111">
        <f>IF($B510="",0,'2.売上実績'!E510)</f>
        <v>0</v>
      </c>
      <c r="M510" s="28">
        <f t="shared" si="49"/>
        <v>0</v>
      </c>
      <c r="N510" s="41">
        <f t="shared" si="50"/>
        <v>0</v>
      </c>
      <c r="O510" s="40">
        <f t="shared" si="55"/>
        <v>0</v>
      </c>
    </row>
    <row r="511" spans="2:15" ht="18" customHeight="1">
      <c r="B511" s="109" t="str">
        <f>IF('2.売上実績'!$B511="","",'2.売上実績'!$B511)</f>
        <v/>
      </c>
      <c r="C511" s="110" t="str">
        <f>IF('2.売上実績'!$C511="","",'2.売上実績'!$C511)</f>
        <v/>
      </c>
      <c r="D511" s="98" t="str">
        <f>IF(C511="","",VLOOKUP(C511,'4.製品一覧'!$B$4:$D$500,3,FALSE))</f>
        <v/>
      </c>
      <c r="E511" s="102">
        <f>IF(C511&lt;&gt;"",VLOOKUP(C511,'7.製品別原価'!$B$5:$J$500,8,FALSE),0)</f>
        <v>0</v>
      </c>
      <c r="F511" s="37">
        <f>IF(OR($K$2=0,K511=0),0,'1.全社費用'!$C$42/$K$2)</f>
        <v>0</v>
      </c>
      <c r="G511" s="37">
        <f t="shared" si="51"/>
        <v>0</v>
      </c>
      <c r="H511" s="38">
        <f t="shared" si="52"/>
        <v>0</v>
      </c>
      <c r="I511" s="39">
        <f t="shared" si="53"/>
        <v>0</v>
      </c>
      <c r="J511" s="40">
        <f t="shared" si="54"/>
        <v>0</v>
      </c>
      <c r="K511" s="111">
        <f>IF($B511="",0,'2.売上実績'!D511)</f>
        <v>0</v>
      </c>
      <c r="L511" s="111">
        <f>IF($B511="",0,'2.売上実績'!E511)</f>
        <v>0</v>
      </c>
      <c r="M511" s="28">
        <f t="shared" si="49"/>
        <v>0</v>
      </c>
      <c r="N511" s="41">
        <f t="shared" si="50"/>
        <v>0</v>
      </c>
      <c r="O511" s="40">
        <f t="shared" si="55"/>
        <v>0</v>
      </c>
    </row>
    <row r="512" spans="2:15" ht="18" customHeight="1">
      <c r="B512" s="109" t="str">
        <f>IF('2.売上実績'!$B512="","",'2.売上実績'!$B512)</f>
        <v/>
      </c>
      <c r="C512" s="110" t="str">
        <f>IF('2.売上実績'!$C512="","",'2.売上実績'!$C512)</f>
        <v/>
      </c>
      <c r="D512" s="98" t="str">
        <f>IF(C512="","",VLOOKUP(C512,'4.製品一覧'!$B$4:$D$500,3,FALSE))</f>
        <v/>
      </c>
      <c r="E512" s="102">
        <f>IF(C512&lt;&gt;"",VLOOKUP(C512,'7.製品別原価'!$B$5:$J$500,8,FALSE),0)</f>
        <v>0</v>
      </c>
      <c r="F512" s="37">
        <f>IF(OR($K$2=0,K512=0),0,'1.全社費用'!$C$42/$K$2)</f>
        <v>0</v>
      </c>
      <c r="G512" s="37">
        <f t="shared" si="51"/>
        <v>0</v>
      </c>
      <c r="H512" s="38">
        <f t="shared" si="52"/>
        <v>0</v>
      </c>
      <c r="I512" s="39">
        <f t="shared" si="53"/>
        <v>0</v>
      </c>
      <c r="J512" s="40">
        <f t="shared" si="54"/>
        <v>0</v>
      </c>
      <c r="K512" s="111">
        <f>IF($B512="",0,'2.売上実績'!D512)</f>
        <v>0</v>
      </c>
      <c r="L512" s="111">
        <f>IF($B512="",0,'2.売上実績'!E512)</f>
        <v>0</v>
      </c>
      <c r="M512" s="28">
        <f t="shared" si="49"/>
        <v>0</v>
      </c>
      <c r="N512" s="41">
        <f t="shared" si="50"/>
        <v>0</v>
      </c>
      <c r="O512" s="40">
        <f t="shared" si="55"/>
        <v>0</v>
      </c>
    </row>
    <row r="513" spans="2:15" ht="18" customHeight="1">
      <c r="B513" s="109" t="str">
        <f>IF('2.売上実績'!$B513="","",'2.売上実績'!$B513)</f>
        <v/>
      </c>
      <c r="C513" s="110" t="str">
        <f>IF('2.売上実績'!$C513="","",'2.売上実績'!$C513)</f>
        <v/>
      </c>
      <c r="D513" s="98" t="str">
        <f>IF(C513="","",VLOOKUP(C513,'4.製品一覧'!$B$4:$D$500,3,FALSE))</f>
        <v/>
      </c>
      <c r="E513" s="102">
        <f>IF(C513&lt;&gt;"",VLOOKUP(C513,'7.製品別原価'!$B$5:$J$500,8,FALSE),0)</f>
        <v>0</v>
      </c>
      <c r="F513" s="37">
        <f>IF(OR($K$2=0,K513=0),0,'1.全社費用'!$C$42/$K$2)</f>
        <v>0</v>
      </c>
      <c r="G513" s="37">
        <f t="shared" si="51"/>
        <v>0</v>
      </c>
      <c r="H513" s="38">
        <f t="shared" si="52"/>
        <v>0</v>
      </c>
      <c r="I513" s="39">
        <f t="shared" si="53"/>
        <v>0</v>
      </c>
      <c r="J513" s="40">
        <f t="shared" si="54"/>
        <v>0</v>
      </c>
      <c r="K513" s="111">
        <f>IF($B513="",0,'2.売上実績'!D513)</f>
        <v>0</v>
      </c>
      <c r="L513" s="111">
        <f>IF($B513="",0,'2.売上実績'!E513)</f>
        <v>0</v>
      </c>
      <c r="M513" s="28">
        <f t="shared" si="49"/>
        <v>0</v>
      </c>
      <c r="N513" s="41">
        <f t="shared" si="50"/>
        <v>0</v>
      </c>
      <c r="O513" s="40">
        <f t="shared" si="55"/>
        <v>0</v>
      </c>
    </row>
    <row r="514" spans="2:15" ht="18" customHeight="1">
      <c r="B514" s="109" t="str">
        <f>IF('2.売上実績'!$B514="","",'2.売上実績'!$B514)</f>
        <v/>
      </c>
      <c r="C514" s="110" t="str">
        <f>IF('2.売上実績'!$C514="","",'2.売上実績'!$C514)</f>
        <v/>
      </c>
      <c r="D514" s="98" t="str">
        <f>IF(C514="","",VLOOKUP(C514,'4.製品一覧'!$B$4:$D$500,3,FALSE))</f>
        <v/>
      </c>
      <c r="E514" s="102">
        <f>IF(C514&lt;&gt;"",VLOOKUP(C514,'7.製品別原価'!$B$5:$J$500,8,FALSE),0)</f>
        <v>0</v>
      </c>
      <c r="F514" s="37">
        <f>IF(OR($K$2=0,K514=0),0,'1.全社費用'!$C$42/$K$2)</f>
        <v>0</v>
      </c>
      <c r="G514" s="37">
        <f t="shared" si="51"/>
        <v>0</v>
      </c>
      <c r="H514" s="38">
        <f t="shared" si="52"/>
        <v>0</v>
      </c>
      <c r="I514" s="39">
        <f t="shared" si="53"/>
        <v>0</v>
      </c>
      <c r="J514" s="40">
        <f t="shared" si="54"/>
        <v>0</v>
      </c>
      <c r="K514" s="111">
        <f>IF($B514="",0,'2.売上実績'!D514)</f>
        <v>0</v>
      </c>
      <c r="L514" s="111">
        <f>IF($B514="",0,'2.売上実績'!E514)</f>
        <v>0</v>
      </c>
      <c r="M514" s="28">
        <f t="shared" si="49"/>
        <v>0</v>
      </c>
      <c r="N514" s="41">
        <f t="shared" si="50"/>
        <v>0</v>
      </c>
      <c r="O514" s="40">
        <f t="shared" si="55"/>
        <v>0</v>
      </c>
    </row>
    <row r="515" spans="2:15" ht="18" customHeight="1">
      <c r="B515" s="109" t="str">
        <f>IF('2.売上実績'!$B515="","",'2.売上実績'!$B515)</f>
        <v/>
      </c>
      <c r="C515" s="110" t="str">
        <f>IF('2.売上実績'!$C515="","",'2.売上実績'!$C515)</f>
        <v/>
      </c>
      <c r="D515" s="98" t="str">
        <f>IF(C515="","",VLOOKUP(C515,'4.製品一覧'!$B$4:$D$500,3,FALSE))</f>
        <v/>
      </c>
      <c r="E515" s="102">
        <f>IF(C515&lt;&gt;"",VLOOKUP(C515,'7.製品別原価'!$B$5:$J$500,8,FALSE),0)</f>
        <v>0</v>
      </c>
      <c r="F515" s="37">
        <f>IF(OR($K$2=0,K515=0),0,'1.全社費用'!$C$42/$K$2)</f>
        <v>0</v>
      </c>
      <c r="G515" s="37">
        <f t="shared" si="51"/>
        <v>0</v>
      </c>
      <c r="H515" s="38">
        <f t="shared" si="52"/>
        <v>0</v>
      </c>
      <c r="I515" s="39">
        <f t="shared" si="53"/>
        <v>0</v>
      </c>
      <c r="J515" s="40">
        <f t="shared" si="54"/>
        <v>0</v>
      </c>
      <c r="K515" s="111">
        <f>IF($B515="",0,'2.売上実績'!D515)</f>
        <v>0</v>
      </c>
      <c r="L515" s="111">
        <f>IF($B515="",0,'2.売上実績'!E515)</f>
        <v>0</v>
      </c>
      <c r="M515" s="28">
        <f t="shared" si="49"/>
        <v>0</v>
      </c>
      <c r="N515" s="41">
        <f t="shared" si="50"/>
        <v>0</v>
      </c>
      <c r="O515" s="40">
        <f t="shared" si="55"/>
        <v>0</v>
      </c>
    </row>
    <row r="516" spans="2:15" ht="18" customHeight="1">
      <c r="B516" s="109" t="str">
        <f>IF('2.売上実績'!$B516="","",'2.売上実績'!$B516)</f>
        <v/>
      </c>
      <c r="C516" s="110" t="str">
        <f>IF('2.売上実績'!$C516="","",'2.売上実績'!$C516)</f>
        <v/>
      </c>
      <c r="D516" s="98" t="str">
        <f>IF(C516="","",VLOOKUP(C516,'4.製品一覧'!$B$4:$D$500,3,FALSE))</f>
        <v/>
      </c>
      <c r="E516" s="102">
        <f>IF(C516&lt;&gt;"",VLOOKUP(C516,'7.製品別原価'!$B$5:$J$500,8,FALSE),0)</f>
        <v>0</v>
      </c>
      <c r="F516" s="37">
        <f>IF(OR($K$2=0,K516=0),0,'1.全社費用'!$C$42/$K$2)</f>
        <v>0</v>
      </c>
      <c r="G516" s="37">
        <f t="shared" si="51"/>
        <v>0</v>
      </c>
      <c r="H516" s="38">
        <f t="shared" si="52"/>
        <v>0</v>
      </c>
      <c r="I516" s="39">
        <f t="shared" si="53"/>
        <v>0</v>
      </c>
      <c r="J516" s="40">
        <f t="shared" si="54"/>
        <v>0</v>
      </c>
      <c r="K516" s="111">
        <f>IF($B516="",0,'2.売上実績'!D516)</f>
        <v>0</v>
      </c>
      <c r="L516" s="111">
        <f>IF($B516="",0,'2.売上実績'!E516)</f>
        <v>0</v>
      </c>
      <c r="M516" s="28">
        <f t="shared" ref="M516:M579" si="56">G516*K516</f>
        <v>0</v>
      </c>
      <c r="N516" s="41">
        <f t="shared" ref="N516:N579" si="57">L516-M516</f>
        <v>0</v>
      </c>
      <c r="O516" s="40">
        <f t="shared" si="55"/>
        <v>0</v>
      </c>
    </row>
    <row r="517" spans="2:15" ht="18" customHeight="1">
      <c r="B517" s="109" t="str">
        <f>IF('2.売上実績'!$B517="","",'2.売上実績'!$B517)</f>
        <v/>
      </c>
      <c r="C517" s="110" t="str">
        <f>IF('2.売上実績'!$C517="","",'2.売上実績'!$C517)</f>
        <v/>
      </c>
      <c r="D517" s="98" t="str">
        <f>IF(C517="","",VLOOKUP(C517,'4.製品一覧'!$B$4:$D$500,3,FALSE))</f>
        <v/>
      </c>
      <c r="E517" s="102">
        <f>IF(C517&lt;&gt;"",VLOOKUP(C517,'7.製品別原価'!$B$5:$J$500,8,FALSE),0)</f>
        <v>0</v>
      </c>
      <c r="F517" s="37">
        <f>IF(OR($K$2=0,K517=0),0,'1.全社費用'!$C$42/$K$2)</f>
        <v>0</v>
      </c>
      <c r="G517" s="37">
        <f t="shared" ref="G517:G580" si="58">SUM(D517:F517)</f>
        <v>0</v>
      </c>
      <c r="H517" s="38">
        <f t="shared" ref="H517:H580" si="59">IF(K517=0,0,L517/K517)</f>
        <v>0</v>
      </c>
      <c r="I517" s="39">
        <f t="shared" ref="I517:I580" si="60">IF(K517=0,0,N517/K517)</f>
        <v>0</v>
      </c>
      <c r="J517" s="40">
        <f t="shared" ref="J517:J580" si="61">O517</f>
        <v>0</v>
      </c>
      <c r="K517" s="111">
        <f>IF($B517="",0,'2.売上実績'!D517)</f>
        <v>0</v>
      </c>
      <c r="L517" s="111">
        <f>IF($B517="",0,'2.売上実績'!E517)</f>
        <v>0</v>
      </c>
      <c r="M517" s="28">
        <f t="shared" si="56"/>
        <v>0</v>
      </c>
      <c r="N517" s="41">
        <f t="shared" si="57"/>
        <v>0</v>
      </c>
      <c r="O517" s="40">
        <f t="shared" ref="O517:O580" si="62">IF(OR(N517=0,L517=0),0,N517/L517)</f>
        <v>0</v>
      </c>
    </row>
    <row r="518" spans="2:15" ht="18" customHeight="1">
      <c r="B518" s="109" t="str">
        <f>IF('2.売上実績'!$B518="","",'2.売上実績'!$B518)</f>
        <v/>
      </c>
      <c r="C518" s="110" t="str">
        <f>IF('2.売上実績'!$C518="","",'2.売上実績'!$C518)</f>
        <v/>
      </c>
      <c r="D518" s="98" t="str">
        <f>IF(C518="","",VLOOKUP(C518,'4.製品一覧'!$B$4:$D$500,3,FALSE))</f>
        <v/>
      </c>
      <c r="E518" s="102">
        <f>IF(C518&lt;&gt;"",VLOOKUP(C518,'7.製品別原価'!$B$5:$J$500,8,FALSE),0)</f>
        <v>0</v>
      </c>
      <c r="F518" s="37">
        <f>IF(OR($K$2=0,K518=0),0,'1.全社費用'!$C$42/$K$2)</f>
        <v>0</v>
      </c>
      <c r="G518" s="37">
        <f t="shared" si="58"/>
        <v>0</v>
      </c>
      <c r="H518" s="38">
        <f t="shared" si="59"/>
        <v>0</v>
      </c>
      <c r="I518" s="39">
        <f t="shared" si="60"/>
        <v>0</v>
      </c>
      <c r="J518" s="40">
        <f t="shared" si="61"/>
        <v>0</v>
      </c>
      <c r="K518" s="111">
        <f>IF($B518="",0,'2.売上実績'!D518)</f>
        <v>0</v>
      </c>
      <c r="L518" s="111">
        <f>IF($B518="",0,'2.売上実績'!E518)</f>
        <v>0</v>
      </c>
      <c r="M518" s="28">
        <f t="shared" si="56"/>
        <v>0</v>
      </c>
      <c r="N518" s="41">
        <f t="shared" si="57"/>
        <v>0</v>
      </c>
      <c r="O518" s="40">
        <f t="shared" si="62"/>
        <v>0</v>
      </c>
    </row>
    <row r="519" spans="2:15" ht="18" customHeight="1">
      <c r="B519" s="109" t="str">
        <f>IF('2.売上実績'!$B519="","",'2.売上実績'!$B519)</f>
        <v/>
      </c>
      <c r="C519" s="110" t="str">
        <f>IF('2.売上実績'!$C519="","",'2.売上実績'!$C519)</f>
        <v/>
      </c>
      <c r="D519" s="98" t="str">
        <f>IF(C519="","",VLOOKUP(C519,'4.製品一覧'!$B$4:$D$500,3,FALSE))</f>
        <v/>
      </c>
      <c r="E519" s="102">
        <f>IF(C519&lt;&gt;"",VLOOKUP(C519,'7.製品別原価'!$B$5:$J$500,8,FALSE),0)</f>
        <v>0</v>
      </c>
      <c r="F519" s="37">
        <f>IF(OR($K$2=0,K519=0),0,'1.全社費用'!$C$42/$K$2)</f>
        <v>0</v>
      </c>
      <c r="G519" s="37">
        <f t="shared" si="58"/>
        <v>0</v>
      </c>
      <c r="H519" s="38">
        <f t="shared" si="59"/>
        <v>0</v>
      </c>
      <c r="I519" s="39">
        <f t="shared" si="60"/>
        <v>0</v>
      </c>
      <c r="J519" s="40">
        <f t="shared" si="61"/>
        <v>0</v>
      </c>
      <c r="K519" s="111">
        <f>IF($B519="",0,'2.売上実績'!D519)</f>
        <v>0</v>
      </c>
      <c r="L519" s="111">
        <f>IF($B519="",0,'2.売上実績'!E519)</f>
        <v>0</v>
      </c>
      <c r="M519" s="28">
        <f t="shared" si="56"/>
        <v>0</v>
      </c>
      <c r="N519" s="41">
        <f t="shared" si="57"/>
        <v>0</v>
      </c>
      <c r="O519" s="40">
        <f t="shared" si="62"/>
        <v>0</v>
      </c>
    </row>
    <row r="520" spans="2:15" ht="18" customHeight="1">
      <c r="B520" s="109" t="str">
        <f>IF('2.売上実績'!$B520="","",'2.売上実績'!$B520)</f>
        <v/>
      </c>
      <c r="C520" s="110" t="str">
        <f>IF('2.売上実績'!$C520="","",'2.売上実績'!$C520)</f>
        <v/>
      </c>
      <c r="D520" s="98" t="str">
        <f>IF(C520="","",VLOOKUP(C520,'4.製品一覧'!$B$4:$D$500,3,FALSE))</f>
        <v/>
      </c>
      <c r="E520" s="102">
        <f>IF(C520&lt;&gt;"",VLOOKUP(C520,'7.製品別原価'!$B$5:$J$500,8,FALSE),0)</f>
        <v>0</v>
      </c>
      <c r="F520" s="37">
        <f>IF(OR($K$2=0,K520=0),0,'1.全社費用'!$C$42/$K$2)</f>
        <v>0</v>
      </c>
      <c r="G520" s="37">
        <f t="shared" si="58"/>
        <v>0</v>
      </c>
      <c r="H520" s="38">
        <f t="shared" si="59"/>
        <v>0</v>
      </c>
      <c r="I520" s="39">
        <f t="shared" si="60"/>
        <v>0</v>
      </c>
      <c r="J520" s="40">
        <f t="shared" si="61"/>
        <v>0</v>
      </c>
      <c r="K520" s="111">
        <f>IF($B520="",0,'2.売上実績'!D520)</f>
        <v>0</v>
      </c>
      <c r="L520" s="111">
        <f>IF($B520="",0,'2.売上実績'!E520)</f>
        <v>0</v>
      </c>
      <c r="M520" s="28">
        <f t="shared" si="56"/>
        <v>0</v>
      </c>
      <c r="N520" s="41">
        <f t="shared" si="57"/>
        <v>0</v>
      </c>
      <c r="O520" s="40">
        <f t="shared" si="62"/>
        <v>0</v>
      </c>
    </row>
    <row r="521" spans="2:15" ht="18" customHeight="1">
      <c r="B521" s="109" t="str">
        <f>IF('2.売上実績'!$B521="","",'2.売上実績'!$B521)</f>
        <v/>
      </c>
      <c r="C521" s="110" t="str">
        <f>IF('2.売上実績'!$C521="","",'2.売上実績'!$C521)</f>
        <v/>
      </c>
      <c r="D521" s="98" t="str">
        <f>IF(C521="","",VLOOKUP(C521,'4.製品一覧'!$B$4:$D$500,3,FALSE))</f>
        <v/>
      </c>
      <c r="E521" s="102">
        <f>IF(C521&lt;&gt;"",VLOOKUP(C521,'7.製品別原価'!$B$5:$J$500,8,FALSE),0)</f>
        <v>0</v>
      </c>
      <c r="F521" s="37">
        <f>IF(OR($K$2=0,K521=0),0,'1.全社費用'!$C$42/$K$2)</f>
        <v>0</v>
      </c>
      <c r="G521" s="37">
        <f t="shared" si="58"/>
        <v>0</v>
      </c>
      <c r="H521" s="38">
        <f t="shared" si="59"/>
        <v>0</v>
      </c>
      <c r="I521" s="39">
        <f t="shared" si="60"/>
        <v>0</v>
      </c>
      <c r="J521" s="40">
        <f t="shared" si="61"/>
        <v>0</v>
      </c>
      <c r="K521" s="111">
        <f>IF($B521="",0,'2.売上実績'!D521)</f>
        <v>0</v>
      </c>
      <c r="L521" s="111">
        <f>IF($B521="",0,'2.売上実績'!E521)</f>
        <v>0</v>
      </c>
      <c r="M521" s="28">
        <f t="shared" si="56"/>
        <v>0</v>
      </c>
      <c r="N521" s="41">
        <f t="shared" si="57"/>
        <v>0</v>
      </c>
      <c r="O521" s="40">
        <f t="shared" si="62"/>
        <v>0</v>
      </c>
    </row>
    <row r="522" spans="2:15" ht="18" customHeight="1">
      <c r="B522" s="109" t="str">
        <f>IF('2.売上実績'!$B522="","",'2.売上実績'!$B522)</f>
        <v/>
      </c>
      <c r="C522" s="110" t="str">
        <f>IF('2.売上実績'!$C522="","",'2.売上実績'!$C522)</f>
        <v/>
      </c>
      <c r="D522" s="98" t="str">
        <f>IF(C522="","",VLOOKUP(C522,'4.製品一覧'!$B$4:$D$500,3,FALSE))</f>
        <v/>
      </c>
      <c r="E522" s="102">
        <f>IF(C522&lt;&gt;"",VLOOKUP(C522,'7.製品別原価'!$B$5:$J$500,8,FALSE),0)</f>
        <v>0</v>
      </c>
      <c r="F522" s="37">
        <f>IF(OR($K$2=0,K522=0),0,'1.全社費用'!$C$42/$K$2)</f>
        <v>0</v>
      </c>
      <c r="G522" s="37">
        <f t="shared" si="58"/>
        <v>0</v>
      </c>
      <c r="H522" s="38">
        <f t="shared" si="59"/>
        <v>0</v>
      </c>
      <c r="I522" s="39">
        <f t="shared" si="60"/>
        <v>0</v>
      </c>
      <c r="J522" s="40">
        <f t="shared" si="61"/>
        <v>0</v>
      </c>
      <c r="K522" s="111">
        <f>IF($B522="",0,'2.売上実績'!D522)</f>
        <v>0</v>
      </c>
      <c r="L522" s="111">
        <f>IF($B522="",0,'2.売上実績'!E522)</f>
        <v>0</v>
      </c>
      <c r="M522" s="28">
        <f t="shared" si="56"/>
        <v>0</v>
      </c>
      <c r="N522" s="41">
        <f t="shared" si="57"/>
        <v>0</v>
      </c>
      <c r="O522" s="40">
        <f t="shared" si="62"/>
        <v>0</v>
      </c>
    </row>
    <row r="523" spans="2:15" ht="18" customHeight="1">
      <c r="B523" s="109" t="str">
        <f>IF('2.売上実績'!$B523="","",'2.売上実績'!$B523)</f>
        <v/>
      </c>
      <c r="C523" s="110" t="str">
        <f>IF('2.売上実績'!$C523="","",'2.売上実績'!$C523)</f>
        <v/>
      </c>
      <c r="D523" s="98" t="str">
        <f>IF(C523="","",VLOOKUP(C523,'4.製品一覧'!$B$4:$D$500,3,FALSE))</f>
        <v/>
      </c>
      <c r="E523" s="102">
        <f>IF(C523&lt;&gt;"",VLOOKUP(C523,'7.製品別原価'!$B$5:$J$500,8,FALSE),0)</f>
        <v>0</v>
      </c>
      <c r="F523" s="37">
        <f>IF(OR($K$2=0,K523=0),0,'1.全社費用'!$C$42/$K$2)</f>
        <v>0</v>
      </c>
      <c r="G523" s="37">
        <f t="shared" si="58"/>
        <v>0</v>
      </c>
      <c r="H523" s="38">
        <f t="shared" si="59"/>
        <v>0</v>
      </c>
      <c r="I523" s="39">
        <f t="shared" si="60"/>
        <v>0</v>
      </c>
      <c r="J523" s="40">
        <f t="shared" si="61"/>
        <v>0</v>
      </c>
      <c r="K523" s="111">
        <f>IF($B523="",0,'2.売上実績'!D523)</f>
        <v>0</v>
      </c>
      <c r="L523" s="111">
        <f>IF($B523="",0,'2.売上実績'!E523)</f>
        <v>0</v>
      </c>
      <c r="M523" s="28">
        <f t="shared" si="56"/>
        <v>0</v>
      </c>
      <c r="N523" s="41">
        <f t="shared" si="57"/>
        <v>0</v>
      </c>
      <c r="O523" s="40">
        <f t="shared" si="62"/>
        <v>0</v>
      </c>
    </row>
    <row r="524" spans="2:15" ht="18" customHeight="1">
      <c r="B524" s="109" t="str">
        <f>IF('2.売上実績'!$B524="","",'2.売上実績'!$B524)</f>
        <v/>
      </c>
      <c r="C524" s="110" t="str">
        <f>IF('2.売上実績'!$C524="","",'2.売上実績'!$C524)</f>
        <v/>
      </c>
      <c r="D524" s="98" t="str">
        <f>IF(C524="","",VLOOKUP(C524,'4.製品一覧'!$B$4:$D$500,3,FALSE))</f>
        <v/>
      </c>
      <c r="E524" s="102">
        <f>IF(C524&lt;&gt;"",VLOOKUP(C524,'7.製品別原価'!$B$5:$J$500,8,FALSE),0)</f>
        <v>0</v>
      </c>
      <c r="F524" s="37">
        <f>IF(OR($K$2=0,K524=0),0,'1.全社費用'!$C$42/$K$2)</f>
        <v>0</v>
      </c>
      <c r="G524" s="37">
        <f t="shared" si="58"/>
        <v>0</v>
      </c>
      <c r="H524" s="38">
        <f t="shared" si="59"/>
        <v>0</v>
      </c>
      <c r="I524" s="39">
        <f t="shared" si="60"/>
        <v>0</v>
      </c>
      <c r="J524" s="40">
        <f t="shared" si="61"/>
        <v>0</v>
      </c>
      <c r="K524" s="111">
        <f>IF($B524="",0,'2.売上実績'!D524)</f>
        <v>0</v>
      </c>
      <c r="L524" s="111">
        <f>IF($B524="",0,'2.売上実績'!E524)</f>
        <v>0</v>
      </c>
      <c r="M524" s="28">
        <f t="shared" si="56"/>
        <v>0</v>
      </c>
      <c r="N524" s="41">
        <f t="shared" si="57"/>
        <v>0</v>
      </c>
      <c r="O524" s="40">
        <f t="shared" si="62"/>
        <v>0</v>
      </c>
    </row>
    <row r="525" spans="2:15" ht="18" customHeight="1">
      <c r="B525" s="109" t="str">
        <f>IF('2.売上実績'!$B525="","",'2.売上実績'!$B525)</f>
        <v/>
      </c>
      <c r="C525" s="110" t="str">
        <f>IF('2.売上実績'!$C525="","",'2.売上実績'!$C525)</f>
        <v/>
      </c>
      <c r="D525" s="98" t="str">
        <f>IF(C525="","",VLOOKUP(C525,'4.製品一覧'!$B$4:$D$500,3,FALSE))</f>
        <v/>
      </c>
      <c r="E525" s="102">
        <f>IF(C525&lt;&gt;"",VLOOKUP(C525,'7.製品別原価'!$B$5:$J$500,8,FALSE),0)</f>
        <v>0</v>
      </c>
      <c r="F525" s="37">
        <f>IF(OR($K$2=0,K525=0),0,'1.全社費用'!$C$42/$K$2)</f>
        <v>0</v>
      </c>
      <c r="G525" s="37">
        <f t="shared" si="58"/>
        <v>0</v>
      </c>
      <c r="H525" s="38">
        <f t="shared" si="59"/>
        <v>0</v>
      </c>
      <c r="I525" s="39">
        <f t="shared" si="60"/>
        <v>0</v>
      </c>
      <c r="J525" s="40">
        <f t="shared" si="61"/>
        <v>0</v>
      </c>
      <c r="K525" s="111">
        <f>IF($B525="",0,'2.売上実績'!D525)</f>
        <v>0</v>
      </c>
      <c r="L525" s="111">
        <f>IF($B525="",0,'2.売上実績'!E525)</f>
        <v>0</v>
      </c>
      <c r="M525" s="28">
        <f t="shared" si="56"/>
        <v>0</v>
      </c>
      <c r="N525" s="41">
        <f t="shared" si="57"/>
        <v>0</v>
      </c>
      <c r="O525" s="40">
        <f t="shared" si="62"/>
        <v>0</v>
      </c>
    </row>
    <row r="526" spans="2:15" ht="18" customHeight="1">
      <c r="B526" s="109" t="str">
        <f>IF('2.売上実績'!$B526="","",'2.売上実績'!$B526)</f>
        <v/>
      </c>
      <c r="C526" s="110" t="str">
        <f>IF('2.売上実績'!$C526="","",'2.売上実績'!$C526)</f>
        <v/>
      </c>
      <c r="D526" s="98" t="str">
        <f>IF(C526="","",VLOOKUP(C526,'4.製品一覧'!$B$4:$D$500,3,FALSE))</f>
        <v/>
      </c>
      <c r="E526" s="102">
        <f>IF(C526&lt;&gt;"",VLOOKUP(C526,'7.製品別原価'!$B$5:$J$500,8,FALSE),0)</f>
        <v>0</v>
      </c>
      <c r="F526" s="37">
        <f>IF(OR($K$2=0,K526=0),0,'1.全社費用'!$C$42/$K$2)</f>
        <v>0</v>
      </c>
      <c r="G526" s="37">
        <f t="shared" si="58"/>
        <v>0</v>
      </c>
      <c r="H526" s="38">
        <f t="shared" si="59"/>
        <v>0</v>
      </c>
      <c r="I526" s="39">
        <f t="shared" si="60"/>
        <v>0</v>
      </c>
      <c r="J526" s="40">
        <f t="shared" si="61"/>
        <v>0</v>
      </c>
      <c r="K526" s="111">
        <f>IF($B526="",0,'2.売上実績'!D526)</f>
        <v>0</v>
      </c>
      <c r="L526" s="111">
        <f>IF($B526="",0,'2.売上実績'!E526)</f>
        <v>0</v>
      </c>
      <c r="M526" s="28">
        <f t="shared" si="56"/>
        <v>0</v>
      </c>
      <c r="N526" s="41">
        <f t="shared" si="57"/>
        <v>0</v>
      </c>
      <c r="O526" s="40">
        <f t="shared" si="62"/>
        <v>0</v>
      </c>
    </row>
    <row r="527" spans="2:15" ht="18" customHeight="1">
      <c r="B527" s="109" t="str">
        <f>IF('2.売上実績'!$B527="","",'2.売上実績'!$B527)</f>
        <v/>
      </c>
      <c r="C527" s="110" t="str">
        <f>IF('2.売上実績'!$C527="","",'2.売上実績'!$C527)</f>
        <v/>
      </c>
      <c r="D527" s="98" t="str">
        <f>IF(C527="","",VLOOKUP(C527,'4.製品一覧'!$B$4:$D$500,3,FALSE))</f>
        <v/>
      </c>
      <c r="E527" s="102">
        <f>IF(C527&lt;&gt;"",VLOOKUP(C527,'7.製品別原価'!$B$5:$J$500,8,FALSE),0)</f>
        <v>0</v>
      </c>
      <c r="F527" s="37">
        <f>IF(OR($K$2=0,K527=0),0,'1.全社費用'!$C$42/$K$2)</f>
        <v>0</v>
      </c>
      <c r="G527" s="37">
        <f t="shared" si="58"/>
        <v>0</v>
      </c>
      <c r="H527" s="38">
        <f t="shared" si="59"/>
        <v>0</v>
      </c>
      <c r="I527" s="39">
        <f t="shared" si="60"/>
        <v>0</v>
      </c>
      <c r="J527" s="40">
        <f t="shared" si="61"/>
        <v>0</v>
      </c>
      <c r="K527" s="111">
        <f>IF($B527="",0,'2.売上実績'!D527)</f>
        <v>0</v>
      </c>
      <c r="L527" s="111">
        <f>IF($B527="",0,'2.売上実績'!E527)</f>
        <v>0</v>
      </c>
      <c r="M527" s="28">
        <f t="shared" si="56"/>
        <v>0</v>
      </c>
      <c r="N527" s="41">
        <f t="shared" si="57"/>
        <v>0</v>
      </c>
      <c r="O527" s="40">
        <f t="shared" si="62"/>
        <v>0</v>
      </c>
    </row>
    <row r="528" spans="2:15" ht="18" customHeight="1">
      <c r="B528" s="109" t="str">
        <f>IF('2.売上実績'!$B528="","",'2.売上実績'!$B528)</f>
        <v/>
      </c>
      <c r="C528" s="110" t="str">
        <f>IF('2.売上実績'!$C528="","",'2.売上実績'!$C528)</f>
        <v/>
      </c>
      <c r="D528" s="98" t="str">
        <f>IF(C528="","",VLOOKUP(C528,'4.製品一覧'!$B$4:$D$500,3,FALSE))</f>
        <v/>
      </c>
      <c r="E528" s="102">
        <f>IF(C528&lt;&gt;"",VLOOKUP(C528,'7.製品別原価'!$B$5:$J$500,8,FALSE),0)</f>
        <v>0</v>
      </c>
      <c r="F528" s="37">
        <f>IF(OR($K$2=0,K528=0),0,'1.全社費用'!$C$42/$K$2)</f>
        <v>0</v>
      </c>
      <c r="G528" s="37">
        <f t="shared" si="58"/>
        <v>0</v>
      </c>
      <c r="H528" s="38">
        <f t="shared" si="59"/>
        <v>0</v>
      </c>
      <c r="I528" s="39">
        <f t="shared" si="60"/>
        <v>0</v>
      </c>
      <c r="J528" s="40">
        <f t="shared" si="61"/>
        <v>0</v>
      </c>
      <c r="K528" s="111">
        <f>IF($B528="",0,'2.売上実績'!D528)</f>
        <v>0</v>
      </c>
      <c r="L528" s="111">
        <f>IF($B528="",0,'2.売上実績'!E528)</f>
        <v>0</v>
      </c>
      <c r="M528" s="28">
        <f t="shared" si="56"/>
        <v>0</v>
      </c>
      <c r="N528" s="41">
        <f t="shared" si="57"/>
        <v>0</v>
      </c>
      <c r="O528" s="40">
        <f t="shared" si="62"/>
        <v>0</v>
      </c>
    </row>
    <row r="529" spans="2:15" ht="18" customHeight="1">
      <c r="B529" s="109" t="str">
        <f>IF('2.売上実績'!$B529="","",'2.売上実績'!$B529)</f>
        <v/>
      </c>
      <c r="C529" s="110" t="str">
        <f>IF('2.売上実績'!$C529="","",'2.売上実績'!$C529)</f>
        <v/>
      </c>
      <c r="D529" s="98" t="str">
        <f>IF(C529="","",VLOOKUP(C529,'4.製品一覧'!$B$4:$D$500,3,FALSE))</f>
        <v/>
      </c>
      <c r="E529" s="102">
        <f>IF(C529&lt;&gt;"",VLOOKUP(C529,'7.製品別原価'!$B$5:$J$500,8,FALSE),0)</f>
        <v>0</v>
      </c>
      <c r="F529" s="37">
        <f>IF(OR($K$2=0,K529=0),0,'1.全社費用'!$C$42/$K$2)</f>
        <v>0</v>
      </c>
      <c r="G529" s="37">
        <f t="shared" si="58"/>
        <v>0</v>
      </c>
      <c r="H529" s="38">
        <f t="shared" si="59"/>
        <v>0</v>
      </c>
      <c r="I529" s="39">
        <f t="shared" si="60"/>
        <v>0</v>
      </c>
      <c r="J529" s="40">
        <f t="shared" si="61"/>
        <v>0</v>
      </c>
      <c r="K529" s="111">
        <f>IF($B529="",0,'2.売上実績'!D529)</f>
        <v>0</v>
      </c>
      <c r="L529" s="111">
        <f>IF($B529="",0,'2.売上実績'!E529)</f>
        <v>0</v>
      </c>
      <c r="M529" s="28">
        <f t="shared" si="56"/>
        <v>0</v>
      </c>
      <c r="N529" s="41">
        <f t="shared" si="57"/>
        <v>0</v>
      </c>
      <c r="O529" s="40">
        <f t="shared" si="62"/>
        <v>0</v>
      </c>
    </row>
    <row r="530" spans="2:15" ht="18" customHeight="1">
      <c r="B530" s="109" t="str">
        <f>IF('2.売上実績'!$B530="","",'2.売上実績'!$B530)</f>
        <v/>
      </c>
      <c r="C530" s="110" t="str">
        <f>IF('2.売上実績'!$C530="","",'2.売上実績'!$C530)</f>
        <v/>
      </c>
      <c r="D530" s="98" t="str">
        <f>IF(C530="","",VLOOKUP(C530,'4.製品一覧'!$B$4:$D$500,3,FALSE))</f>
        <v/>
      </c>
      <c r="E530" s="102">
        <f>IF(C530&lt;&gt;"",VLOOKUP(C530,'7.製品別原価'!$B$5:$J$500,8,FALSE),0)</f>
        <v>0</v>
      </c>
      <c r="F530" s="37">
        <f>IF(OR($K$2=0,K530=0),0,'1.全社費用'!$C$42/$K$2)</f>
        <v>0</v>
      </c>
      <c r="G530" s="37">
        <f t="shared" si="58"/>
        <v>0</v>
      </c>
      <c r="H530" s="38">
        <f t="shared" si="59"/>
        <v>0</v>
      </c>
      <c r="I530" s="39">
        <f t="shared" si="60"/>
        <v>0</v>
      </c>
      <c r="J530" s="40">
        <f t="shared" si="61"/>
        <v>0</v>
      </c>
      <c r="K530" s="111">
        <f>IF($B530="",0,'2.売上実績'!D530)</f>
        <v>0</v>
      </c>
      <c r="L530" s="111">
        <f>IF($B530="",0,'2.売上実績'!E530)</f>
        <v>0</v>
      </c>
      <c r="M530" s="28">
        <f t="shared" si="56"/>
        <v>0</v>
      </c>
      <c r="N530" s="41">
        <f t="shared" si="57"/>
        <v>0</v>
      </c>
      <c r="O530" s="40">
        <f t="shared" si="62"/>
        <v>0</v>
      </c>
    </row>
    <row r="531" spans="2:15" ht="18" customHeight="1">
      <c r="B531" s="109" t="str">
        <f>IF('2.売上実績'!$B531="","",'2.売上実績'!$B531)</f>
        <v/>
      </c>
      <c r="C531" s="110" t="str">
        <f>IF('2.売上実績'!$C531="","",'2.売上実績'!$C531)</f>
        <v/>
      </c>
      <c r="D531" s="98" t="str">
        <f>IF(C531="","",VLOOKUP(C531,'4.製品一覧'!$B$4:$D$500,3,FALSE))</f>
        <v/>
      </c>
      <c r="E531" s="102">
        <f>IF(C531&lt;&gt;"",VLOOKUP(C531,'7.製品別原価'!$B$5:$J$500,8,FALSE),0)</f>
        <v>0</v>
      </c>
      <c r="F531" s="37">
        <f>IF(OR($K$2=0,K531=0),0,'1.全社費用'!$C$42/$K$2)</f>
        <v>0</v>
      </c>
      <c r="G531" s="37">
        <f t="shared" si="58"/>
        <v>0</v>
      </c>
      <c r="H531" s="38">
        <f t="shared" si="59"/>
        <v>0</v>
      </c>
      <c r="I531" s="39">
        <f t="shared" si="60"/>
        <v>0</v>
      </c>
      <c r="J531" s="40">
        <f t="shared" si="61"/>
        <v>0</v>
      </c>
      <c r="K531" s="111">
        <f>IF($B531="",0,'2.売上実績'!D531)</f>
        <v>0</v>
      </c>
      <c r="L531" s="111">
        <f>IF($B531="",0,'2.売上実績'!E531)</f>
        <v>0</v>
      </c>
      <c r="M531" s="28">
        <f t="shared" si="56"/>
        <v>0</v>
      </c>
      <c r="N531" s="41">
        <f t="shared" si="57"/>
        <v>0</v>
      </c>
      <c r="O531" s="40">
        <f t="shared" si="62"/>
        <v>0</v>
      </c>
    </row>
    <row r="532" spans="2:15" ht="18" customHeight="1">
      <c r="B532" s="109" t="str">
        <f>IF('2.売上実績'!$B532="","",'2.売上実績'!$B532)</f>
        <v/>
      </c>
      <c r="C532" s="110" t="str">
        <f>IF('2.売上実績'!$C532="","",'2.売上実績'!$C532)</f>
        <v/>
      </c>
      <c r="D532" s="98" t="str">
        <f>IF(C532="","",VLOOKUP(C532,'4.製品一覧'!$B$4:$D$500,3,FALSE))</f>
        <v/>
      </c>
      <c r="E532" s="102">
        <f>IF(C532&lt;&gt;"",VLOOKUP(C532,'7.製品別原価'!$B$5:$J$500,8,FALSE),0)</f>
        <v>0</v>
      </c>
      <c r="F532" s="37">
        <f>IF(OR($K$2=0,K532=0),0,'1.全社費用'!$C$42/$K$2)</f>
        <v>0</v>
      </c>
      <c r="G532" s="37">
        <f t="shared" si="58"/>
        <v>0</v>
      </c>
      <c r="H532" s="38">
        <f t="shared" si="59"/>
        <v>0</v>
      </c>
      <c r="I532" s="39">
        <f t="shared" si="60"/>
        <v>0</v>
      </c>
      <c r="J532" s="40">
        <f t="shared" si="61"/>
        <v>0</v>
      </c>
      <c r="K532" s="111">
        <f>IF($B532="",0,'2.売上実績'!D532)</f>
        <v>0</v>
      </c>
      <c r="L532" s="111">
        <f>IF($B532="",0,'2.売上実績'!E532)</f>
        <v>0</v>
      </c>
      <c r="M532" s="28">
        <f t="shared" si="56"/>
        <v>0</v>
      </c>
      <c r="N532" s="41">
        <f t="shared" si="57"/>
        <v>0</v>
      </c>
      <c r="O532" s="40">
        <f t="shared" si="62"/>
        <v>0</v>
      </c>
    </row>
    <row r="533" spans="2:15" ht="18" customHeight="1">
      <c r="B533" s="109" t="str">
        <f>IF('2.売上実績'!$B533="","",'2.売上実績'!$B533)</f>
        <v/>
      </c>
      <c r="C533" s="110" t="str">
        <f>IF('2.売上実績'!$C533="","",'2.売上実績'!$C533)</f>
        <v/>
      </c>
      <c r="D533" s="98" t="str">
        <f>IF(C533="","",VLOOKUP(C533,'4.製品一覧'!$B$4:$D$500,3,FALSE))</f>
        <v/>
      </c>
      <c r="E533" s="102">
        <f>IF(C533&lt;&gt;"",VLOOKUP(C533,'7.製品別原価'!$B$5:$J$500,8,FALSE),0)</f>
        <v>0</v>
      </c>
      <c r="F533" s="37">
        <f>IF(OR($K$2=0,K533=0),0,'1.全社費用'!$C$42/$K$2)</f>
        <v>0</v>
      </c>
      <c r="G533" s="37">
        <f t="shared" si="58"/>
        <v>0</v>
      </c>
      <c r="H533" s="38">
        <f t="shared" si="59"/>
        <v>0</v>
      </c>
      <c r="I533" s="39">
        <f t="shared" si="60"/>
        <v>0</v>
      </c>
      <c r="J533" s="40">
        <f t="shared" si="61"/>
        <v>0</v>
      </c>
      <c r="K533" s="111">
        <f>IF($B533="",0,'2.売上実績'!D533)</f>
        <v>0</v>
      </c>
      <c r="L533" s="111">
        <f>IF($B533="",0,'2.売上実績'!E533)</f>
        <v>0</v>
      </c>
      <c r="M533" s="28">
        <f t="shared" si="56"/>
        <v>0</v>
      </c>
      <c r="N533" s="41">
        <f t="shared" si="57"/>
        <v>0</v>
      </c>
      <c r="O533" s="40">
        <f t="shared" si="62"/>
        <v>0</v>
      </c>
    </row>
    <row r="534" spans="2:15" ht="18" customHeight="1">
      <c r="B534" s="109" t="str">
        <f>IF('2.売上実績'!$B534="","",'2.売上実績'!$B534)</f>
        <v/>
      </c>
      <c r="C534" s="110" t="str">
        <f>IF('2.売上実績'!$C534="","",'2.売上実績'!$C534)</f>
        <v/>
      </c>
      <c r="D534" s="98" t="str">
        <f>IF(C534="","",VLOOKUP(C534,'4.製品一覧'!$B$4:$D$500,3,FALSE))</f>
        <v/>
      </c>
      <c r="E534" s="102">
        <f>IF(C534&lt;&gt;"",VLOOKUP(C534,'7.製品別原価'!$B$5:$J$500,8,FALSE),0)</f>
        <v>0</v>
      </c>
      <c r="F534" s="37">
        <f>IF(OR($K$2=0,K534=0),0,'1.全社費用'!$C$42/$K$2)</f>
        <v>0</v>
      </c>
      <c r="G534" s="37">
        <f t="shared" si="58"/>
        <v>0</v>
      </c>
      <c r="H534" s="38">
        <f t="shared" si="59"/>
        <v>0</v>
      </c>
      <c r="I534" s="39">
        <f t="shared" si="60"/>
        <v>0</v>
      </c>
      <c r="J534" s="40">
        <f t="shared" si="61"/>
        <v>0</v>
      </c>
      <c r="K534" s="111">
        <f>IF($B534="",0,'2.売上実績'!D534)</f>
        <v>0</v>
      </c>
      <c r="L534" s="111">
        <f>IF($B534="",0,'2.売上実績'!E534)</f>
        <v>0</v>
      </c>
      <c r="M534" s="28">
        <f t="shared" si="56"/>
        <v>0</v>
      </c>
      <c r="N534" s="41">
        <f t="shared" si="57"/>
        <v>0</v>
      </c>
      <c r="O534" s="40">
        <f t="shared" si="62"/>
        <v>0</v>
      </c>
    </row>
    <row r="535" spans="2:15" ht="18" customHeight="1">
      <c r="B535" s="109" t="str">
        <f>IF('2.売上実績'!$B535="","",'2.売上実績'!$B535)</f>
        <v/>
      </c>
      <c r="C535" s="110" t="str">
        <f>IF('2.売上実績'!$C535="","",'2.売上実績'!$C535)</f>
        <v/>
      </c>
      <c r="D535" s="98" t="str">
        <f>IF(C535="","",VLOOKUP(C535,'4.製品一覧'!$B$4:$D$500,3,FALSE))</f>
        <v/>
      </c>
      <c r="E535" s="102">
        <f>IF(C535&lt;&gt;"",VLOOKUP(C535,'7.製品別原価'!$B$5:$J$500,8,FALSE),0)</f>
        <v>0</v>
      </c>
      <c r="F535" s="37">
        <f>IF(OR($K$2=0,K535=0),0,'1.全社費用'!$C$42/$K$2)</f>
        <v>0</v>
      </c>
      <c r="G535" s="37">
        <f t="shared" si="58"/>
        <v>0</v>
      </c>
      <c r="H535" s="38">
        <f t="shared" si="59"/>
        <v>0</v>
      </c>
      <c r="I535" s="39">
        <f t="shared" si="60"/>
        <v>0</v>
      </c>
      <c r="J535" s="40">
        <f t="shared" si="61"/>
        <v>0</v>
      </c>
      <c r="K535" s="111">
        <f>IF($B535="",0,'2.売上実績'!D535)</f>
        <v>0</v>
      </c>
      <c r="L535" s="111">
        <f>IF($B535="",0,'2.売上実績'!E535)</f>
        <v>0</v>
      </c>
      <c r="M535" s="28">
        <f t="shared" si="56"/>
        <v>0</v>
      </c>
      <c r="N535" s="41">
        <f t="shared" si="57"/>
        <v>0</v>
      </c>
      <c r="O535" s="40">
        <f t="shared" si="62"/>
        <v>0</v>
      </c>
    </row>
    <row r="536" spans="2:15" ht="18" customHeight="1">
      <c r="B536" s="109" t="str">
        <f>IF('2.売上実績'!$B536="","",'2.売上実績'!$B536)</f>
        <v/>
      </c>
      <c r="C536" s="110" t="str">
        <f>IF('2.売上実績'!$C536="","",'2.売上実績'!$C536)</f>
        <v/>
      </c>
      <c r="D536" s="98" t="str">
        <f>IF(C536="","",VLOOKUP(C536,'4.製品一覧'!$B$4:$D$500,3,FALSE))</f>
        <v/>
      </c>
      <c r="E536" s="102">
        <f>IF(C536&lt;&gt;"",VLOOKUP(C536,'7.製品別原価'!$B$5:$J$500,8,FALSE),0)</f>
        <v>0</v>
      </c>
      <c r="F536" s="37">
        <f>IF(OR($K$2=0,K536=0),0,'1.全社費用'!$C$42/$K$2)</f>
        <v>0</v>
      </c>
      <c r="G536" s="37">
        <f t="shared" si="58"/>
        <v>0</v>
      </c>
      <c r="H536" s="38">
        <f t="shared" si="59"/>
        <v>0</v>
      </c>
      <c r="I536" s="39">
        <f t="shared" si="60"/>
        <v>0</v>
      </c>
      <c r="J536" s="40">
        <f t="shared" si="61"/>
        <v>0</v>
      </c>
      <c r="K536" s="111">
        <f>IF($B536="",0,'2.売上実績'!D536)</f>
        <v>0</v>
      </c>
      <c r="L536" s="111">
        <f>IF($B536="",0,'2.売上実績'!E536)</f>
        <v>0</v>
      </c>
      <c r="M536" s="28">
        <f t="shared" si="56"/>
        <v>0</v>
      </c>
      <c r="N536" s="41">
        <f t="shared" si="57"/>
        <v>0</v>
      </c>
      <c r="O536" s="40">
        <f t="shared" si="62"/>
        <v>0</v>
      </c>
    </row>
    <row r="537" spans="2:15" ht="18" customHeight="1">
      <c r="B537" s="109" t="str">
        <f>IF('2.売上実績'!$B537="","",'2.売上実績'!$B537)</f>
        <v/>
      </c>
      <c r="C537" s="110" t="str">
        <f>IF('2.売上実績'!$C537="","",'2.売上実績'!$C537)</f>
        <v/>
      </c>
      <c r="D537" s="98" t="str">
        <f>IF(C537="","",VLOOKUP(C537,'4.製品一覧'!$B$4:$D$500,3,FALSE))</f>
        <v/>
      </c>
      <c r="E537" s="102">
        <f>IF(C537&lt;&gt;"",VLOOKUP(C537,'7.製品別原価'!$B$5:$J$500,8,FALSE),0)</f>
        <v>0</v>
      </c>
      <c r="F537" s="37">
        <f>IF(OR($K$2=0,K537=0),0,'1.全社費用'!$C$42/$K$2)</f>
        <v>0</v>
      </c>
      <c r="G537" s="37">
        <f t="shared" si="58"/>
        <v>0</v>
      </c>
      <c r="H537" s="38">
        <f t="shared" si="59"/>
        <v>0</v>
      </c>
      <c r="I537" s="39">
        <f t="shared" si="60"/>
        <v>0</v>
      </c>
      <c r="J537" s="40">
        <f t="shared" si="61"/>
        <v>0</v>
      </c>
      <c r="K537" s="111">
        <f>IF($B537="",0,'2.売上実績'!D537)</f>
        <v>0</v>
      </c>
      <c r="L537" s="111">
        <f>IF($B537="",0,'2.売上実績'!E537)</f>
        <v>0</v>
      </c>
      <c r="M537" s="28">
        <f t="shared" si="56"/>
        <v>0</v>
      </c>
      <c r="N537" s="41">
        <f t="shared" si="57"/>
        <v>0</v>
      </c>
      <c r="O537" s="40">
        <f t="shared" si="62"/>
        <v>0</v>
      </c>
    </row>
    <row r="538" spans="2:15" ht="18" customHeight="1">
      <c r="B538" s="109" t="str">
        <f>IF('2.売上実績'!$B538="","",'2.売上実績'!$B538)</f>
        <v/>
      </c>
      <c r="C538" s="110" t="str">
        <f>IF('2.売上実績'!$C538="","",'2.売上実績'!$C538)</f>
        <v/>
      </c>
      <c r="D538" s="98" t="str">
        <f>IF(C538="","",VLOOKUP(C538,'4.製品一覧'!$B$4:$D$500,3,FALSE))</f>
        <v/>
      </c>
      <c r="E538" s="102">
        <f>IF(C538&lt;&gt;"",VLOOKUP(C538,'7.製品別原価'!$B$5:$J$500,8,FALSE),0)</f>
        <v>0</v>
      </c>
      <c r="F538" s="37">
        <f>IF(OR($K$2=0,K538=0),0,'1.全社費用'!$C$42/$K$2)</f>
        <v>0</v>
      </c>
      <c r="G538" s="37">
        <f t="shared" si="58"/>
        <v>0</v>
      </c>
      <c r="H538" s="38">
        <f t="shared" si="59"/>
        <v>0</v>
      </c>
      <c r="I538" s="39">
        <f t="shared" si="60"/>
        <v>0</v>
      </c>
      <c r="J538" s="40">
        <f t="shared" si="61"/>
        <v>0</v>
      </c>
      <c r="K538" s="111">
        <f>IF($B538="",0,'2.売上実績'!D538)</f>
        <v>0</v>
      </c>
      <c r="L538" s="111">
        <f>IF($B538="",0,'2.売上実績'!E538)</f>
        <v>0</v>
      </c>
      <c r="M538" s="28">
        <f t="shared" si="56"/>
        <v>0</v>
      </c>
      <c r="N538" s="41">
        <f t="shared" si="57"/>
        <v>0</v>
      </c>
      <c r="O538" s="40">
        <f t="shared" si="62"/>
        <v>0</v>
      </c>
    </row>
    <row r="539" spans="2:15" ht="18" customHeight="1">
      <c r="B539" s="109" t="str">
        <f>IF('2.売上実績'!$B539="","",'2.売上実績'!$B539)</f>
        <v/>
      </c>
      <c r="C539" s="110" t="str">
        <f>IF('2.売上実績'!$C539="","",'2.売上実績'!$C539)</f>
        <v/>
      </c>
      <c r="D539" s="98" t="str">
        <f>IF(C539="","",VLOOKUP(C539,'4.製品一覧'!$B$4:$D$500,3,FALSE))</f>
        <v/>
      </c>
      <c r="E539" s="102">
        <f>IF(C539&lt;&gt;"",VLOOKUP(C539,'7.製品別原価'!$B$5:$J$500,8,FALSE),0)</f>
        <v>0</v>
      </c>
      <c r="F539" s="37">
        <f>IF(OR($K$2=0,K539=0),0,'1.全社費用'!$C$42/$K$2)</f>
        <v>0</v>
      </c>
      <c r="G539" s="37">
        <f t="shared" si="58"/>
        <v>0</v>
      </c>
      <c r="H539" s="38">
        <f t="shared" si="59"/>
        <v>0</v>
      </c>
      <c r="I539" s="39">
        <f t="shared" si="60"/>
        <v>0</v>
      </c>
      <c r="J539" s="40">
        <f t="shared" si="61"/>
        <v>0</v>
      </c>
      <c r="K539" s="111">
        <f>IF($B539="",0,'2.売上実績'!D539)</f>
        <v>0</v>
      </c>
      <c r="L539" s="111">
        <f>IF($B539="",0,'2.売上実績'!E539)</f>
        <v>0</v>
      </c>
      <c r="M539" s="28">
        <f t="shared" si="56"/>
        <v>0</v>
      </c>
      <c r="N539" s="41">
        <f t="shared" si="57"/>
        <v>0</v>
      </c>
      <c r="O539" s="40">
        <f t="shared" si="62"/>
        <v>0</v>
      </c>
    </row>
    <row r="540" spans="2:15" ht="18" customHeight="1">
      <c r="B540" s="109" t="str">
        <f>IF('2.売上実績'!$B540="","",'2.売上実績'!$B540)</f>
        <v/>
      </c>
      <c r="C540" s="110" t="str">
        <f>IF('2.売上実績'!$C540="","",'2.売上実績'!$C540)</f>
        <v/>
      </c>
      <c r="D540" s="98" t="str">
        <f>IF(C540="","",VLOOKUP(C540,'4.製品一覧'!$B$4:$D$500,3,FALSE))</f>
        <v/>
      </c>
      <c r="E540" s="102">
        <f>IF(C540&lt;&gt;"",VLOOKUP(C540,'7.製品別原価'!$B$5:$J$500,8,FALSE),0)</f>
        <v>0</v>
      </c>
      <c r="F540" s="37">
        <f>IF(OR($K$2=0,K540=0),0,'1.全社費用'!$C$42/$K$2)</f>
        <v>0</v>
      </c>
      <c r="G540" s="37">
        <f t="shared" si="58"/>
        <v>0</v>
      </c>
      <c r="H540" s="38">
        <f t="shared" si="59"/>
        <v>0</v>
      </c>
      <c r="I540" s="39">
        <f t="shared" si="60"/>
        <v>0</v>
      </c>
      <c r="J540" s="40">
        <f t="shared" si="61"/>
        <v>0</v>
      </c>
      <c r="K540" s="111">
        <f>IF($B540="",0,'2.売上実績'!D540)</f>
        <v>0</v>
      </c>
      <c r="L540" s="111">
        <f>IF($B540="",0,'2.売上実績'!E540)</f>
        <v>0</v>
      </c>
      <c r="M540" s="28">
        <f t="shared" si="56"/>
        <v>0</v>
      </c>
      <c r="N540" s="41">
        <f t="shared" si="57"/>
        <v>0</v>
      </c>
      <c r="O540" s="40">
        <f t="shared" si="62"/>
        <v>0</v>
      </c>
    </row>
    <row r="541" spans="2:15" ht="18" customHeight="1">
      <c r="B541" s="109" t="str">
        <f>IF('2.売上実績'!$B541="","",'2.売上実績'!$B541)</f>
        <v/>
      </c>
      <c r="C541" s="110" t="str">
        <f>IF('2.売上実績'!$C541="","",'2.売上実績'!$C541)</f>
        <v/>
      </c>
      <c r="D541" s="98" t="str">
        <f>IF(C541="","",VLOOKUP(C541,'4.製品一覧'!$B$4:$D$500,3,FALSE))</f>
        <v/>
      </c>
      <c r="E541" s="102">
        <f>IF(C541&lt;&gt;"",VLOOKUP(C541,'7.製品別原価'!$B$5:$J$500,8,FALSE),0)</f>
        <v>0</v>
      </c>
      <c r="F541" s="37">
        <f>IF(OR($K$2=0,K541=0),0,'1.全社費用'!$C$42/$K$2)</f>
        <v>0</v>
      </c>
      <c r="G541" s="37">
        <f t="shared" si="58"/>
        <v>0</v>
      </c>
      <c r="H541" s="38">
        <f t="shared" si="59"/>
        <v>0</v>
      </c>
      <c r="I541" s="39">
        <f t="shared" si="60"/>
        <v>0</v>
      </c>
      <c r="J541" s="40">
        <f t="shared" si="61"/>
        <v>0</v>
      </c>
      <c r="K541" s="111">
        <f>IF($B541="",0,'2.売上実績'!D541)</f>
        <v>0</v>
      </c>
      <c r="L541" s="111">
        <f>IF($B541="",0,'2.売上実績'!E541)</f>
        <v>0</v>
      </c>
      <c r="M541" s="28">
        <f t="shared" si="56"/>
        <v>0</v>
      </c>
      <c r="N541" s="41">
        <f t="shared" si="57"/>
        <v>0</v>
      </c>
      <c r="O541" s="40">
        <f t="shared" si="62"/>
        <v>0</v>
      </c>
    </row>
    <row r="542" spans="2:15" ht="18" customHeight="1">
      <c r="B542" s="109" t="str">
        <f>IF('2.売上実績'!$B542="","",'2.売上実績'!$B542)</f>
        <v/>
      </c>
      <c r="C542" s="110" t="str">
        <f>IF('2.売上実績'!$C542="","",'2.売上実績'!$C542)</f>
        <v/>
      </c>
      <c r="D542" s="98" t="str">
        <f>IF(C542="","",VLOOKUP(C542,'4.製品一覧'!$B$4:$D$500,3,FALSE))</f>
        <v/>
      </c>
      <c r="E542" s="102">
        <f>IF(C542&lt;&gt;"",VLOOKUP(C542,'7.製品別原価'!$B$5:$J$500,8,FALSE),0)</f>
        <v>0</v>
      </c>
      <c r="F542" s="37">
        <f>IF(OR($K$2=0,K542=0),0,'1.全社費用'!$C$42/$K$2)</f>
        <v>0</v>
      </c>
      <c r="G542" s="37">
        <f t="shared" si="58"/>
        <v>0</v>
      </c>
      <c r="H542" s="38">
        <f t="shared" si="59"/>
        <v>0</v>
      </c>
      <c r="I542" s="39">
        <f t="shared" si="60"/>
        <v>0</v>
      </c>
      <c r="J542" s="40">
        <f t="shared" si="61"/>
        <v>0</v>
      </c>
      <c r="K542" s="111">
        <f>IF($B542="",0,'2.売上実績'!D542)</f>
        <v>0</v>
      </c>
      <c r="L542" s="111">
        <f>IF($B542="",0,'2.売上実績'!E542)</f>
        <v>0</v>
      </c>
      <c r="M542" s="28">
        <f t="shared" si="56"/>
        <v>0</v>
      </c>
      <c r="N542" s="41">
        <f t="shared" si="57"/>
        <v>0</v>
      </c>
      <c r="O542" s="40">
        <f t="shared" si="62"/>
        <v>0</v>
      </c>
    </row>
    <row r="543" spans="2:15" ht="18" customHeight="1">
      <c r="B543" s="109" t="str">
        <f>IF('2.売上実績'!$B543="","",'2.売上実績'!$B543)</f>
        <v/>
      </c>
      <c r="C543" s="110" t="str">
        <f>IF('2.売上実績'!$C543="","",'2.売上実績'!$C543)</f>
        <v/>
      </c>
      <c r="D543" s="98" t="str">
        <f>IF(C543="","",VLOOKUP(C543,'4.製品一覧'!$B$4:$D$500,3,FALSE))</f>
        <v/>
      </c>
      <c r="E543" s="102">
        <f>IF(C543&lt;&gt;"",VLOOKUP(C543,'7.製品別原価'!$B$5:$J$500,8,FALSE),0)</f>
        <v>0</v>
      </c>
      <c r="F543" s="37">
        <f>IF(OR($K$2=0,K543=0),0,'1.全社費用'!$C$42/$K$2)</f>
        <v>0</v>
      </c>
      <c r="G543" s="37">
        <f t="shared" si="58"/>
        <v>0</v>
      </c>
      <c r="H543" s="38">
        <f t="shared" si="59"/>
        <v>0</v>
      </c>
      <c r="I543" s="39">
        <f t="shared" si="60"/>
        <v>0</v>
      </c>
      <c r="J543" s="40">
        <f t="shared" si="61"/>
        <v>0</v>
      </c>
      <c r="K543" s="111">
        <f>IF($B543="",0,'2.売上実績'!D543)</f>
        <v>0</v>
      </c>
      <c r="L543" s="111">
        <f>IF($B543="",0,'2.売上実績'!E543)</f>
        <v>0</v>
      </c>
      <c r="M543" s="28">
        <f t="shared" si="56"/>
        <v>0</v>
      </c>
      <c r="N543" s="41">
        <f t="shared" si="57"/>
        <v>0</v>
      </c>
      <c r="O543" s="40">
        <f t="shared" si="62"/>
        <v>0</v>
      </c>
    </row>
    <row r="544" spans="2:15" ht="18" customHeight="1">
      <c r="B544" s="109" t="str">
        <f>IF('2.売上実績'!$B544="","",'2.売上実績'!$B544)</f>
        <v/>
      </c>
      <c r="C544" s="110" t="str">
        <f>IF('2.売上実績'!$C544="","",'2.売上実績'!$C544)</f>
        <v/>
      </c>
      <c r="D544" s="98" t="str">
        <f>IF(C544="","",VLOOKUP(C544,'4.製品一覧'!$B$4:$D$500,3,FALSE))</f>
        <v/>
      </c>
      <c r="E544" s="102">
        <f>IF(C544&lt;&gt;"",VLOOKUP(C544,'7.製品別原価'!$B$5:$J$500,8,FALSE),0)</f>
        <v>0</v>
      </c>
      <c r="F544" s="37">
        <f>IF(OR($K$2=0,K544=0),0,'1.全社費用'!$C$42/$K$2)</f>
        <v>0</v>
      </c>
      <c r="G544" s="37">
        <f t="shared" si="58"/>
        <v>0</v>
      </c>
      <c r="H544" s="38">
        <f t="shared" si="59"/>
        <v>0</v>
      </c>
      <c r="I544" s="39">
        <f t="shared" si="60"/>
        <v>0</v>
      </c>
      <c r="J544" s="40">
        <f t="shared" si="61"/>
        <v>0</v>
      </c>
      <c r="K544" s="111">
        <f>IF($B544="",0,'2.売上実績'!D544)</f>
        <v>0</v>
      </c>
      <c r="L544" s="111">
        <f>IF($B544="",0,'2.売上実績'!E544)</f>
        <v>0</v>
      </c>
      <c r="M544" s="28">
        <f t="shared" si="56"/>
        <v>0</v>
      </c>
      <c r="N544" s="41">
        <f t="shared" si="57"/>
        <v>0</v>
      </c>
      <c r="O544" s="40">
        <f t="shared" si="62"/>
        <v>0</v>
      </c>
    </row>
    <row r="545" spans="2:15" ht="18" customHeight="1">
      <c r="B545" s="109" t="str">
        <f>IF('2.売上実績'!$B545="","",'2.売上実績'!$B545)</f>
        <v/>
      </c>
      <c r="C545" s="110" t="str">
        <f>IF('2.売上実績'!$C545="","",'2.売上実績'!$C545)</f>
        <v/>
      </c>
      <c r="D545" s="98" t="str">
        <f>IF(C545="","",VLOOKUP(C545,'4.製品一覧'!$B$4:$D$500,3,FALSE))</f>
        <v/>
      </c>
      <c r="E545" s="102">
        <f>IF(C545&lt;&gt;"",VLOOKUP(C545,'7.製品別原価'!$B$5:$J$500,8,FALSE),0)</f>
        <v>0</v>
      </c>
      <c r="F545" s="37">
        <f>IF(OR($K$2=0,K545=0),0,'1.全社費用'!$C$42/$K$2)</f>
        <v>0</v>
      </c>
      <c r="G545" s="37">
        <f t="shared" si="58"/>
        <v>0</v>
      </c>
      <c r="H545" s="38">
        <f t="shared" si="59"/>
        <v>0</v>
      </c>
      <c r="I545" s="39">
        <f t="shared" si="60"/>
        <v>0</v>
      </c>
      <c r="J545" s="40">
        <f t="shared" si="61"/>
        <v>0</v>
      </c>
      <c r="K545" s="111">
        <f>IF($B545="",0,'2.売上実績'!D545)</f>
        <v>0</v>
      </c>
      <c r="L545" s="111">
        <f>IF($B545="",0,'2.売上実績'!E545)</f>
        <v>0</v>
      </c>
      <c r="M545" s="28">
        <f t="shared" si="56"/>
        <v>0</v>
      </c>
      <c r="N545" s="41">
        <f t="shared" si="57"/>
        <v>0</v>
      </c>
      <c r="O545" s="40">
        <f t="shared" si="62"/>
        <v>0</v>
      </c>
    </row>
    <row r="546" spans="2:15" ht="18" customHeight="1">
      <c r="B546" s="109" t="str">
        <f>IF('2.売上実績'!$B546="","",'2.売上実績'!$B546)</f>
        <v/>
      </c>
      <c r="C546" s="110" t="str">
        <f>IF('2.売上実績'!$C546="","",'2.売上実績'!$C546)</f>
        <v/>
      </c>
      <c r="D546" s="98" t="str">
        <f>IF(C546="","",VLOOKUP(C546,'4.製品一覧'!$B$4:$D$500,3,FALSE))</f>
        <v/>
      </c>
      <c r="E546" s="102">
        <f>IF(C546&lt;&gt;"",VLOOKUP(C546,'7.製品別原価'!$B$5:$J$500,8,FALSE),0)</f>
        <v>0</v>
      </c>
      <c r="F546" s="37">
        <f>IF(OR($K$2=0,K546=0),0,'1.全社費用'!$C$42/$K$2)</f>
        <v>0</v>
      </c>
      <c r="G546" s="37">
        <f t="shared" si="58"/>
        <v>0</v>
      </c>
      <c r="H546" s="38">
        <f t="shared" si="59"/>
        <v>0</v>
      </c>
      <c r="I546" s="39">
        <f t="shared" si="60"/>
        <v>0</v>
      </c>
      <c r="J546" s="40">
        <f t="shared" si="61"/>
        <v>0</v>
      </c>
      <c r="K546" s="111">
        <f>IF($B546="",0,'2.売上実績'!D546)</f>
        <v>0</v>
      </c>
      <c r="L546" s="111">
        <f>IF($B546="",0,'2.売上実績'!E546)</f>
        <v>0</v>
      </c>
      <c r="M546" s="28">
        <f t="shared" si="56"/>
        <v>0</v>
      </c>
      <c r="N546" s="41">
        <f t="shared" si="57"/>
        <v>0</v>
      </c>
      <c r="O546" s="40">
        <f t="shared" si="62"/>
        <v>0</v>
      </c>
    </row>
    <row r="547" spans="2:15" ht="18" customHeight="1">
      <c r="B547" s="109" t="str">
        <f>IF('2.売上実績'!$B547="","",'2.売上実績'!$B547)</f>
        <v/>
      </c>
      <c r="C547" s="110" t="str">
        <f>IF('2.売上実績'!$C547="","",'2.売上実績'!$C547)</f>
        <v/>
      </c>
      <c r="D547" s="98" t="str">
        <f>IF(C547="","",VLOOKUP(C547,'4.製品一覧'!$B$4:$D$500,3,FALSE))</f>
        <v/>
      </c>
      <c r="E547" s="102">
        <f>IF(C547&lt;&gt;"",VLOOKUP(C547,'7.製品別原価'!$B$5:$J$500,8,FALSE),0)</f>
        <v>0</v>
      </c>
      <c r="F547" s="37">
        <f>IF(OR($K$2=0,K547=0),0,'1.全社費用'!$C$42/$K$2)</f>
        <v>0</v>
      </c>
      <c r="G547" s="37">
        <f t="shared" si="58"/>
        <v>0</v>
      </c>
      <c r="H547" s="38">
        <f t="shared" si="59"/>
        <v>0</v>
      </c>
      <c r="I547" s="39">
        <f t="shared" si="60"/>
        <v>0</v>
      </c>
      <c r="J547" s="40">
        <f t="shared" si="61"/>
        <v>0</v>
      </c>
      <c r="K547" s="111">
        <f>IF($B547="",0,'2.売上実績'!D547)</f>
        <v>0</v>
      </c>
      <c r="L547" s="111">
        <f>IF($B547="",0,'2.売上実績'!E547)</f>
        <v>0</v>
      </c>
      <c r="M547" s="28">
        <f t="shared" si="56"/>
        <v>0</v>
      </c>
      <c r="N547" s="41">
        <f t="shared" si="57"/>
        <v>0</v>
      </c>
      <c r="O547" s="40">
        <f t="shared" si="62"/>
        <v>0</v>
      </c>
    </row>
    <row r="548" spans="2:15" ht="18" customHeight="1">
      <c r="B548" s="109" t="str">
        <f>IF('2.売上実績'!$B548="","",'2.売上実績'!$B548)</f>
        <v/>
      </c>
      <c r="C548" s="110" t="str">
        <f>IF('2.売上実績'!$C548="","",'2.売上実績'!$C548)</f>
        <v/>
      </c>
      <c r="D548" s="98" t="str">
        <f>IF(C548="","",VLOOKUP(C548,'4.製品一覧'!$B$4:$D$500,3,FALSE))</f>
        <v/>
      </c>
      <c r="E548" s="102">
        <f>IF(C548&lt;&gt;"",VLOOKUP(C548,'7.製品別原価'!$B$5:$J$500,8,FALSE),0)</f>
        <v>0</v>
      </c>
      <c r="F548" s="37">
        <f>IF(OR($K$2=0,K548=0),0,'1.全社費用'!$C$42/$K$2)</f>
        <v>0</v>
      </c>
      <c r="G548" s="37">
        <f t="shared" si="58"/>
        <v>0</v>
      </c>
      <c r="H548" s="38">
        <f t="shared" si="59"/>
        <v>0</v>
      </c>
      <c r="I548" s="39">
        <f t="shared" si="60"/>
        <v>0</v>
      </c>
      <c r="J548" s="40">
        <f t="shared" si="61"/>
        <v>0</v>
      </c>
      <c r="K548" s="111">
        <f>IF($B548="",0,'2.売上実績'!D548)</f>
        <v>0</v>
      </c>
      <c r="L548" s="111">
        <f>IF($B548="",0,'2.売上実績'!E548)</f>
        <v>0</v>
      </c>
      <c r="M548" s="28">
        <f t="shared" si="56"/>
        <v>0</v>
      </c>
      <c r="N548" s="41">
        <f t="shared" si="57"/>
        <v>0</v>
      </c>
      <c r="O548" s="40">
        <f t="shared" si="62"/>
        <v>0</v>
      </c>
    </row>
    <row r="549" spans="2:15" ht="18" customHeight="1">
      <c r="B549" s="109" t="str">
        <f>IF('2.売上実績'!$B549="","",'2.売上実績'!$B549)</f>
        <v/>
      </c>
      <c r="C549" s="110" t="str">
        <f>IF('2.売上実績'!$C549="","",'2.売上実績'!$C549)</f>
        <v/>
      </c>
      <c r="D549" s="98" t="str">
        <f>IF(C549="","",VLOOKUP(C549,'4.製品一覧'!$B$4:$D$500,3,FALSE))</f>
        <v/>
      </c>
      <c r="E549" s="102">
        <f>IF(C549&lt;&gt;"",VLOOKUP(C549,'7.製品別原価'!$B$5:$J$500,8,FALSE),0)</f>
        <v>0</v>
      </c>
      <c r="F549" s="37">
        <f>IF(OR($K$2=0,K549=0),0,'1.全社費用'!$C$42/$K$2)</f>
        <v>0</v>
      </c>
      <c r="G549" s="37">
        <f t="shared" si="58"/>
        <v>0</v>
      </c>
      <c r="H549" s="38">
        <f t="shared" si="59"/>
        <v>0</v>
      </c>
      <c r="I549" s="39">
        <f t="shared" si="60"/>
        <v>0</v>
      </c>
      <c r="J549" s="40">
        <f t="shared" si="61"/>
        <v>0</v>
      </c>
      <c r="K549" s="111">
        <f>IF($B549="",0,'2.売上実績'!D549)</f>
        <v>0</v>
      </c>
      <c r="L549" s="111">
        <f>IF($B549="",0,'2.売上実績'!E549)</f>
        <v>0</v>
      </c>
      <c r="M549" s="28">
        <f t="shared" si="56"/>
        <v>0</v>
      </c>
      <c r="N549" s="41">
        <f t="shared" si="57"/>
        <v>0</v>
      </c>
      <c r="O549" s="40">
        <f t="shared" si="62"/>
        <v>0</v>
      </c>
    </row>
    <row r="550" spans="2:15" ht="18" customHeight="1">
      <c r="B550" s="109" t="str">
        <f>IF('2.売上実績'!$B550="","",'2.売上実績'!$B550)</f>
        <v/>
      </c>
      <c r="C550" s="110" t="str">
        <f>IF('2.売上実績'!$C550="","",'2.売上実績'!$C550)</f>
        <v/>
      </c>
      <c r="D550" s="98" t="str">
        <f>IF(C550="","",VLOOKUP(C550,'4.製品一覧'!$B$4:$D$500,3,FALSE))</f>
        <v/>
      </c>
      <c r="E550" s="102">
        <f>IF(C550&lt;&gt;"",VLOOKUP(C550,'7.製品別原価'!$B$5:$J$500,8,FALSE),0)</f>
        <v>0</v>
      </c>
      <c r="F550" s="37">
        <f>IF(OR($K$2=0,K550=0),0,'1.全社費用'!$C$42/$K$2)</f>
        <v>0</v>
      </c>
      <c r="G550" s="37">
        <f t="shared" si="58"/>
        <v>0</v>
      </c>
      <c r="H550" s="38">
        <f t="shared" si="59"/>
        <v>0</v>
      </c>
      <c r="I550" s="39">
        <f t="shared" si="60"/>
        <v>0</v>
      </c>
      <c r="J550" s="40">
        <f t="shared" si="61"/>
        <v>0</v>
      </c>
      <c r="K550" s="111">
        <f>IF($B550="",0,'2.売上実績'!D550)</f>
        <v>0</v>
      </c>
      <c r="L550" s="111">
        <f>IF($B550="",0,'2.売上実績'!E550)</f>
        <v>0</v>
      </c>
      <c r="M550" s="28">
        <f t="shared" si="56"/>
        <v>0</v>
      </c>
      <c r="N550" s="41">
        <f t="shared" si="57"/>
        <v>0</v>
      </c>
      <c r="O550" s="40">
        <f t="shared" si="62"/>
        <v>0</v>
      </c>
    </row>
    <row r="551" spans="2:15" ht="18" customHeight="1">
      <c r="B551" s="109" t="str">
        <f>IF('2.売上実績'!$B551="","",'2.売上実績'!$B551)</f>
        <v/>
      </c>
      <c r="C551" s="110" t="str">
        <f>IF('2.売上実績'!$C551="","",'2.売上実績'!$C551)</f>
        <v/>
      </c>
      <c r="D551" s="98" t="str">
        <f>IF(C551="","",VLOOKUP(C551,'4.製品一覧'!$B$4:$D$500,3,FALSE))</f>
        <v/>
      </c>
      <c r="E551" s="102">
        <f>IF(C551&lt;&gt;"",VLOOKUP(C551,'7.製品別原価'!$B$5:$J$500,8,FALSE),0)</f>
        <v>0</v>
      </c>
      <c r="F551" s="37">
        <f>IF(OR($K$2=0,K551=0),0,'1.全社費用'!$C$42/$K$2)</f>
        <v>0</v>
      </c>
      <c r="G551" s="37">
        <f t="shared" si="58"/>
        <v>0</v>
      </c>
      <c r="H551" s="38">
        <f t="shared" si="59"/>
        <v>0</v>
      </c>
      <c r="I551" s="39">
        <f t="shared" si="60"/>
        <v>0</v>
      </c>
      <c r="J551" s="40">
        <f t="shared" si="61"/>
        <v>0</v>
      </c>
      <c r="K551" s="111">
        <f>IF($B551="",0,'2.売上実績'!D551)</f>
        <v>0</v>
      </c>
      <c r="L551" s="111">
        <f>IF($B551="",0,'2.売上実績'!E551)</f>
        <v>0</v>
      </c>
      <c r="M551" s="28">
        <f t="shared" si="56"/>
        <v>0</v>
      </c>
      <c r="N551" s="41">
        <f t="shared" si="57"/>
        <v>0</v>
      </c>
      <c r="O551" s="40">
        <f t="shared" si="62"/>
        <v>0</v>
      </c>
    </row>
    <row r="552" spans="2:15" ht="18" customHeight="1">
      <c r="B552" s="109" t="str">
        <f>IF('2.売上実績'!$B552="","",'2.売上実績'!$B552)</f>
        <v/>
      </c>
      <c r="C552" s="110" t="str">
        <f>IF('2.売上実績'!$C552="","",'2.売上実績'!$C552)</f>
        <v/>
      </c>
      <c r="D552" s="98" t="str">
        <f>IF(C552="","",VLOOKUP(C552,'4.製品一覧'!$B$4:$D$500,3,FALSE))</f>
        <v/>
      </c>
      <c r="E552" s="102">
        <f>IF(C552&lt;&gt;"",VLOOKUP(C552,'7.製品別原価'!$B$5:$J$500,8,FALSE),0)</f>
        <v>0</v>
      </c>
      <c r="F552" s="37">
        <f>IF(OR($K$2=0,K552=0),0,'1.全社費用'!$C$42/$K$2)</f>
        <v>0</v>
      </c>
      <c r="G552" s="37">
        <f t="shared" si="58"/>
        <v>0</v>
      </c>
      <c r="H552" s="38">
        <f t="shared" si="59"/>
        <v>0</v>
      </c>
      <c r="I552" s="39">
        <f t="shared" si="60"/>
        <v>0</v>
      </c>
      <c r="J552" s="40">
        <f t="shared" si="61"/>
        <v>0</v>
      </c>
      <c r="K552" s="111">
        <f>IF($B552="",0,'2.売上実績'!D552)</f>
        <v>0</v>
      </c>
      <c r="L552" s="111">
        <f>IF($B552="",0,'2.売上実績'!E552)</f>
        <v>0</v>
      </c>
      <c r="M552" s="28">
        <f t="shared" si="56"/>
        <v>0</v>
      </c>
      <c r="N552" s="41">
        <f t="shared" si="57"/>
        <v>0</v>
      </c>
      <c r="O552" s="40">
        <f t="shared" si="62"/>
        <v>0</v>
      </c>
    </row>
    <row r="553" spans="2:15" ht="18" customHeight="1">
      <c r="B553" s="109" t="str">
        <f>IF('2.売上実績'!$B553="","",'2.売上実績'!$B553)</f>
        <v/>
      </c>
      <c r="C553" s="110" t="str">
        <f>IF('2.売上実績'!$C553="","",'2.売上実績'!$C553)</f>
        <v/>
      </c>
      <c r="D553" s="98" t="str">
        <f>IF(C553="","",VLOOKUP(C553,'4.製品一覧'!$B$4:$D$500,3,FALSE))</f>
        <v/>
      </c>
      <c r="E553" s="102">
        <f>IF(C553&lt;&gt;"",VLOOKUP(C553,'7.製品別原価'!$B$5:$J$500,8,FALSE),0)</f>
        <v>0</v>
      </c>
      <c r="F553" s="37">
        <f>IF(OR($K$2=0,K553=0),0,'1.全社費用'!$C$42/$K$2)</f>
        <v>0</v>
      </c>
      <c r="G553" s="37">
        <f t="shared" si="58"/>
        <v>0</v>
      </c>
      <c r="H553" s="38">
        <f t="shared" si="59"/>
        <v>0</v>
      </c>
      <c r="I553" s="39">
        <f t="shared" si="60"/>
        <v>0</v>
      </c>
      <c r="J553" s="40">
        <f t="shared" si="61"/>
        <v>0</v>
      </c>
      <c r="K553" s="111">
        <f>IF($B553="",0,'2.売上実績'!D553)</f>
        <v>0</v>
      </c>
      <c r="L553" s="111">
        <f>IF($B553="",0,'2.売上実績'!E553)</f>
        <v>0</v>
      </c>
      <c r="M553" s="28">
        <f t="shared" si="56"/>
        <v>0</v>
      </c>
      <c r="N553" s="41">
        <f t="shared" si="57"/>
        <v>0</v>
      </c>
      <c r="O553" s="40">
        <f t="shared" si="62"/>
        <v>0</v>
      </c>
    </row>
    <row r="554" spans="2:15" ht="18" customHeight="1">
      <c r="B554" s="109" t="str">
        <f>IF('2.売上実績'!$B554="","",'2.売上実績'!$B554)</f>
        <v/>
      </c>
      <c r="C554" s="110" t="str">
        <f>IF('2.売上実績'!$C554="","",'2.売上実績'!$C554)</f>
        <v/>
      </c>
      <c r="D554" s="98" t="str">
        <f>IF(C554="","",VLOOKUP(C554,'4.製品一覧'!$B$4:$D$500,3,FALSE))</f>
        <v/>
      </c>
      <c r="E554" s="102">
        <f>IF(C554&lt;&gt;"",VLOOKUP(C554,'7.製品別原価'!$B$5:$J$500,8,FALSE),0)</f>
        <v>0</v>
      </c>
      <c r="F554" s="37">
        <f>IF(OR($K$2=0,K554=0),0,'1.全社費用'!$C$42/$K$2)</f>
        <v>0</v>
      </c>
      <c r="G554" s="37">
        <f t="shared" si="58"/>
        <v>0</v>
      </c>
      <c r="H554" s="38">
        <f t="shared" si="59"/>
        <v>0</v>
      </c>
      <c r="I554" s="39">
        <f t="shared" si="60"/>
        <v>0</v>
      </c>
      <c r="J554" s="40">
        <f t="shared" si="61"/>
        <v>0</v>
      </c>
      <c r="K554" s="111">
        <f>IF($B554="",0,'2.売上実績'!D554)</f>
        <v>0</v>
      </c>
      <c r="L554" s="111">
        <f>IF($B554="",0,'2.売上実績'!E554)</f>
        <v>0</v>
      </c>
      <c r="M554" s="28">
        <f t="shared" si="56"/>
        <v>0</v>
      </c>
      <c r="N554" s="41">
        <f t="shared" si="57"/>
        <v>0</v>
      </c>
      <c r="O554" s="40">
        <f t="shared" si="62"/>
        <v>0</v>
      </c>
    </row>
    <row r="555" spans="2:15" ht="18" customHeight="1">
      <c r="B555" s="109" t="str">
        <f>IF('2.売上実績'!$B555="","",'2.売上実績'!$B555)</f>
        <v/>
      </c>
      <c r="C555" s="110" t="str">
        <f>IF('2.売上実績'!$C555="","",'2.売上実績'!$C555)</f>
        <v/>
      </c>
      <c r="D555" s="98" t="str">
        <f>IF(C555="","",VLOOKUP(C555,'4.製品一覧'!$B$4:$D$500,3,FALSE))</f>
        <v/>
      </c>
      <c r="E555" s="102">
        <f>IF(C555&lt;&gt;"",VLOOKUP(C555,'7.製品別原価'!$B$5:$J$500,8,FALSE),0)</f>
        <v>0</v>
      </c>
      <c r="F555" s="37">
        <f>IF(OR($K$2=0,K555=0),0,'1.全社費用'!$C$42/$K$2)</f>
        <v>0</v>
      </c>
      <c r="G555" s="37">
        <f t="shared" si="58"/>
        <v>0</v>
      </c>
      <c r="H555" s="38">
        <f t="shared" si="59"/>
        <v>0</v>
      </c>
      <c r="I555" s="39">
        <f t="shared" si="60"/>
        <v>0</v>
      </c>
      <c r="J555" s="40">
        <f t="shared" si="61"/>
        <v>0</v>
      </c>
      <c r="K555" s="111">
        <f>IF($B555="",0,'2.売上実績'!D555)</f>
        <v>0</v>
      </c>
      <c r="L555" s="111">
        <f>IF($B555="",0,'2.売上実績'!E555)</f>
        <v>0</v>
      </c>
      <c r="M555" s="28">
        <f t="shared" si="56"/>
        <v>0</v>
      </c>
      <c r="N555" s="41">
        <f t="shared" si="57"/>
        <v>0</v>
      </c>
      <c r="O555" s="40">
        <f t="shared" si="62"/>
        <v>0</v>
      </c>
    </row>
    <row r="556" spans="2:15" ht="18" customHeight="1">
      <c r="B556" s="109" t="str">
        <f>IF('2.売上実績'!$B556="","",'2.売上実績'!$B556)</f>
        <v/>
      </c>
      <c r="C556" s="110" t="str">
        <f>IF('2.売上実績'!$C556="","",'2.売上実績'!$C556)</f>
        <v/>
      </c>
      <c r="D556" s="98" t="str">
        <f>IF(C556="","",VLOOKUP(C556,'4.製品一覧'!$B$4:$D$500,3,FALSE))</f>
        <v/>
      </c>
      <c r="E556" s="102">
        <f>IF(C556&lt;&gt;"",VLOOKUP(C556,'7.製品別原価'!$B$5:$J$500,8,FALSE),0)</f>
        <v>0</v>
      </c>
      <c r="F556" s="37">
        <f>IF(OR($K$2=0,K556=0),0,'1.全社費用'!$C$42/$K$2)</f>
        <v>0</v>
      </c>
      <c r="G556" s="37">
        <f t="shared" si="58"/>
        <v>0</v>
      </c>
      <c r="H556" s="38">
        <f t="shared" si="59"/>
        <v>0</v>
      </c>
      <c r="I556" s="39">
        <f t="shared" si="60"/>
        <v>0</v>
      </c>
      <c r="J556" s="40">
        <f t="shared" si="61"/>
        <v>0</v>
      </c>
      <c r="K556" s="111">
        <f>IF($B556="",0,'2.売上実績'!D556)</f>
        <v>0</v>
      </c>
      <c r="L556" s="111">
        <f>IF($B556="",0,'2.売上実績'!E556)</f>
        <v>0</v>
      </c>
      <c r="M556" s="28">
        <f t="shared" si="56"/>
        <v>0</v>
      </c>
      <c r="N556" s="41">
        <f t="shared" si="57"/>
        <v>0</v>
      </c>
      <c r="O556" s="40">
        <f t="shared" si="62"/>
        <v>0</v>
      </c>
    </row>
    <row r="557" spans="2:15" ht="18" customHeight="1">
      <c r="B557" s="109" t="str">
        <f>IF('2.売上実績'!$B557="","",'2.売上実績'!$B557)</f>
        <v/>
      </c>
      <c r="C557" s="110" t="str">
        <f>IF('2.売上実績'!$C557="","",'2.売上実績'!$C557)</f>
        <v/>
      </c>
      <c r="D557" s="98" t="str">
        <f>IF(C557="","",VLOOKUP(C557,'4.製品一覧'!$B$4:$D$500,3,FALSE))</f>
        <v/>
      </c>
      <c r="E557" s="102">
        <f>IF(C557&lt;&gt;"",VLOOKUP(C557,'7.製品別原価'!$B$5:$J$500,8,FALSE),0)</f>
        <v>0</v>
      </c>
      <c r="F557" s="37">
        <f>IF(OR($K$2=0,K557=0),0,'1.全社費用'!$C$42/$K$2)</f>
        <v>0</v>
      </c>
      <c r="G557" s="37">
        <f t="shared" si="58"/>
        <v>0</v>
      </c>
      <c r="H557" s="38">
        <f t="shared" si="59"/>
        <v>0</v>
      </c>
      <c r="I557" s="39">
        <f t="shared" si="60"/>
        <v>0</v>
      </c>
      <c r="J557" s="40">
        <f t="shared" si="61"/>
        <v>0</v>
      </c>
      <c r="K557" s="111">
        <f>IF($B557="",0,'2.売上実績'!D557)</f>
        <v>0</v>
      </c>
      <c r="L557" s="111">
        <f>IF($B557="",0,'2.売上実績'!E557)</f>
        <v>0</v>
      </c>
      <c r="M557" s="28">
        <f t="shared" si="56"/>
        <v>0</v>
      </c>
      <c r="N557" s="41">
        <f t="shared" si="57"/>
        <v>0</v>
      </c>
      <c r="O557" s="40">
        <f t="shared" si="62"/>
        <v>0</v>
      </c>
    </row>
    <row r="558" spans="2:15" ht="18" customHeight="1">
      <c r="B558" s="109" t="str">
        <f>IF('2.売上実績'!$B558="","",'2.売上実績'!$B558)</f>
        <v/>
      </c>
      <c r="C558" s="110" t="str">
        <f>IF('2.売上実績'!$C558="","",'2.売上実績'!$C558)</f>
        <v/>
      </c>
      <c r="D558" s="98" t="str">
        <f>IF(C558="","",VLOOKUP(C558,'4.製品一覧'!$B$4:$D$500,3,FALSE))</f>
        <v/>
      </c>
      <c r="E558" s="102">
        <f>IF(C558&lt;&gt;"",VLOOKUP(C558,'7.製品別原価'!$B$5:$J$500,8,FALSE),0)</f>
        <v>0</v>
      </c>
      <c r="F558" s="37">
        <f>IF(OR($K$2=0,K558=0),0,'1.全社費用'!$C$42/$K$2)</f>
        <v>0</v>
      </c>
      <c r="G558" s="37">
        <f t="shared" si="58"/>
        <v>0</v>
      </c>
      <c r="H558" s="38">
        <f t="shared" si="59"/>
        <v>0</v>
      </c>
      <c r="I558" s="39">
        <f t="shared" si="60"/>
        <v>0</v>
      </c>
      <c r="J558" s="40">
        <f t="shared" si="61"/>
        <v>0</v>
      </c>
      <c r="K558" s="111">
        <f>IF($B558="",0,'2.売上実績'!D558)</f>
        <v>0</v>
      </c>
      <c r="L558" s="111">
        <f>IF($B558="",0,'2.売上実績'!E558)</f>
        <v>0</v>
      </c>
      <c r="M558" s="28">
        <f t="shared" si="56"/>
        <v>0</v>
      </c>
      <c r="N558" s="41">
        <f t="shared" si="57"/>
        <v>0</v>
      </c>
      <c r="O558" s="40">
        <f t="shared" si="62"/>
        <v>0</v>
      </c>
    </row>
    <row r="559" spans="2:15" ht="18" customHeight="1">
      <c r="B559" s="109" t="str">
        <f>IF('2.売上実績'!$B559="","",'2.売上実績'!$B559)</f>
        <v/>
      </c>
      <c r="C559" s="110" t="str">
        <f>IF('2.売上実績'!$C559="","",'2.売上実績'!$C559)</f>
        <v/>
      </c>
      <c r="D559" s="98" t="str">
        <f>IF(C559="","",VLOOKUP(C559,'4.製品一覧'!$B$4:$D$500,3,FALSE))</f>
        <v/>
      </c>
      <c r="E559" s="102">
        <f>IF(C559&lt;&gt;"",VLOOKUP(C559,'7.製品別原価'!$B$5:$J$500,8,FALSE),0)</f>
        <v>0</v>
      </c>
      <c r="F559" s="37">
        <f>IF(OR($K$2=0,K559=0),0,'1.全社費用'!$C$42/$K$2)</f>
        <v>0</v>
      </c>
      <c r="G559" s="37">
        <f t="shared" si="58"/>
        <v>0</v>
      </c>
      <c r="H559" s="38">
        <f t="shared" si="59"/>
        <v>0</v>
      </c>
      <c r="I559" s="39">
        <f t="shared" si="60"/>
        <v>0</v>
      </c>
      <c r="J559" s="40">
        <f t="shared" si="61"/>
        <v>0</v>
      </c>
      <c r="K559" s="111">
        <f>IF($B559="",0,'2.売上実績'!D559)</f>
        <v>0</v>
      </c>
      <c r="L559" s="111">
        <f>IF($B559="",0,'2.売上実績'!E559)</f>
        <v>0</v>
      </c>
      <c r="M559" s="28">
        <f t="shared" si="56"/>
        <v>0</v>
      </c>
      <c r="N559" s="41">
        <f t="shared" si="57"/>
        <v>0</v>
      </c>
      <c r="O559" s="40">
        <f t="shared" si="62"/>
        <v>0</v>
      </c>
    </row>
    <row r="560" spans="2:15" ht="18" customHeight="1">
      <c r="B560" s="109" t="str">
        <f>IF('2.売上実績'!$B560="","",'2.売上実績'!$B560)</f>
        <v/>
      </c>
      <c r="C560" s="110" t="str">
        <f>IF('2.売上実績'!$C560="","",'2.売上実績'!$C560)</f>
        <v/>
      </c>
      <c r="D560" s="98" t="str">
        <f>IF(C560="","",VLOOKUP(C560,'4.製品一覧'!$B$4:$D$500,3,FALSE))</f>
        <v/>
      </c>
      <c r="E560" s="102">
        <f>IF(C560&lt;&gt;"",VLOOKUP(C560,'7.製品別原価'!$B$5:$J$500,8,FALSE),0)</f>
        <v>0</v>
      </c>
      <c r="F560" s="37">
        <f>IF(OR($K$2=0,K560=0),0,'1.全社費用'!$C$42/$K$2)</f>
        <v>0</v>
      </c>
      <c r="G560" s="37">
        <f t="shared" si="58"/>
        <v>0</v>
      </c>
      <c r="H560" s="38">
        <f t="shared" si="59"/>
        <v>0</v>
      </c>
      <c r="I560" s="39">
        <f t="shared" si="60"/>
        <v>0</v>
      </c>
      <c r="J560" s="40">
        <f t="shared" si="61"/>
        <v>0</v>
      </c>
      <c r="K560" s="111">
        <f>IF($B560="",0,'2.売上実績'!D560)</f>
        <v>0</v>
      </c>
      <c r="L560" s="111">
        <f>IF($B560="",0,'2.売上実績'!E560)</f>
        <v>0</v>
      </c>
      <c r="M560" s="28">
        <f t="shared" si="56"/>
        <v>0</v>
      </c>
      <c r="N560" s="41">
        <f t="shared" si="57"/>
        <v>0</v>
      </c>
      <c r="O560" s="40">
        <f t="shared" si="62"/>
        <v>0</v>
      </c>
    </row>
    <row r="561" spans="2:15" ht="18" customHeight="1">
      <c r="B561" s="109" t="str">
        <f>IF('2.売上実績'!$B561="","",'2.売上実績'!$B561)</f>
        <v/>
      </c>
      <c r="C561" s="110" t="str">
        <f>IF('2.売上実績'!$C561="","",'2.売上実績'!$C561)</f>
        <v/>
      </c>
      <c r="D561" s="98" t="str">
        <f>IF(C561="","",VLOOKUP(C561,'4.製品一覧'!$B$4:$D$500,3,FALSE))</f>
        <v/>
      </c>
      <c r="E561" s="102">
        <f>IF(C561&lt;&gt;"",VLOOKUP(C561,'7.製品別原価'!$B$5:$J$500,8,FALSE),0)</f>
        <v>0</v>
      </c>
      <c r="F561" s="37">
        <f>IF(OR($K$2=0,K561=0),0,'1.全社費用'!$C$42/$K$2)</f>
        <v>0</v>
      </c>
      <c r="G561" s="37">
        <f t="shared" si="58"/>
        <v>0</v>
      </c>
      <c r="H561" s="38">
        <f t="shared" si="59"/>
        <v>0</v>
      </c>
      <c r="I561" s="39">
        <f t="shared" si="60"/>
        <v>0</v>
      </c>
      <c r="J561" s="40">
        <f t="shared" si="61"/>
        <v>0</v>
      </c>
      <c r="K561" s="111">
        <f>IF($B561="",0,'2.売上実績'!D561)</f>
        <v>0</v>
      </c>
      <c r="L561" s="111">
        <f>IF($B561="",0,'2.売上実績'!E561)</f>
        <v>0</v>
      </c>
      <c r="M561" s="28">
        <f t="shared" si="56"/>
        <v>0</v>
      </c>
      <c r="N561" s="41">
        <f t="shared" si="57"/>
        <v>0</v>
      </c>
      <c r="O561" s="40">
        <f t="shared" si="62"/>
        <v>0</v>
      </c>
    </row>
    <row r="562" spans="2:15" ht="18" customHeight="1">
      <c r="B562" s="109" t="str">
        <f>IF('2.売上実績'!$B562="","",'2.売上実績'!$B562)</f>
        <v/>
      </c>
      <c r="C562" s="110" t="str">
        <f>IF('2.売上実績'!$C562="","",'2.売上実績'!$C562)</f>
        <v/>
      </c>
      <c r="D562" s="98" t="str">
        <f>IF(C562="","",VLOOKUP(C562,'4.製品一覧'!$B$4:$D$500,3,FALSE))</f>
        <v/>
      </c>
      <c r="E562" s="102">
        <f>IF(C562&lt;&gt;"",VLOOKUP(C562,'7.製品別原価'!$B$5:$J$500,8,FALSE),0)</f>
        <v>0</v>
      </c>
      <c r="F562" s="37">
        <f>IF(OR($K$2=0,K562=0),0,'1.全社費用'!$C$42/$K$2)</f>
        <v>0</v>
      </c>
      <c r="G562" s="37">
        <f t="shared" si="58"/>
        <v>0</v>
      </c>
      <c r="H562" s="38">
        <f t="shared" si="59"/>
        <v>0</v>
      </c>
      <c r="I562" s="39">
        <f t="shared" si="60"/>
        <v>0</v>
      </c>
      <c r="J562" s="40">
        <f t="shared" si="61"/>
        <v>0</v>
      </c>
      <c r="K562" s="111">
        <f>IF($B562="",0,'2.売上実績'!D562)</f>
        <v>0</v>
      </c>
      <c r="L562" s="111">
        <f>IF($B562="",0,'2.売上実績'!E562)</f>
        <v>0</v>
      </c>
      <c r="M562" s="28">
        <f t="shared" si="56"/>
        <v>0</v>
      </c>
      <c r="N562" s="41">
        <f t="shared" si="57"/>
        <v>0</v>
      </c>
      <c r="O562" s="40">
        <f t="shared" si="62"/>
        <v>0</v>
      </c>
    </row>
    <row r="563" spans="2:15" ht="18" customHeight="1">
      <c r="B563" s="109" t="str">
        <f>IF('2.売上実績'!$B563="","",'2.売上実績'!$B563)</f>
        <v/>
      </c>
      <c r="C563" s="110" t="str">
        <f>IF('2.売上実績'!$C563="","",'2.売上実績'!$C563)</f>
        <v/>
      </c>
      <c r="D563" s="98" t="str">
        <f>IF(C563="","",VLOOKUP(C563,'4.製品一覧'!$B$4:$D$500,3,FALSE))</f>
        <v/>
      </c>
      <c r="E563" s="102">
        <f>IF(C563&lt;&gt;"",VLOOKUP(C563,'7.製品別原価'!$B$5:$J$500,8,FALSE),0)</f>
        <v>0</v>
      </c>
      <c r="F563" s="37">
        <f>IF(OR($K$2=0,K563=0),0,'1.全社費用'!$C$42/$K$2)</f>
        <v>0</v>
      </c>
      <c r="G563" s="37">
        <f t="shared" si="58"/>
        <v>0</v>
      </c>
      <c r="H563" s="38">
        <f t="shared" si="59"/>
        <v>0</v>
      </c>
      <c r="I563" s="39">
        <f t="shared" si="60"/>
        <v>0</v>
      </c>
      <c r="J563" s="40">
        <f t="shared" si="61"/>
        <v>0</v>
      </c>
      <c r="K563" s="111">
        <f>IF($B563="",0,'2.売上実績'!D563)</f>
        <v>0</v>
      </c>
      <c r="L563" s="111">
        <f>IF($B563="",0,'2.売上実績'!E563)</f>
        <v>0</v>
      </c>
      <c r="M563" s="28">
        <f t="shared" si="56"/>
        <v>0</v>
      </c>
      <c r="N563" s="41">
        <f t="shared" si="57"/>
        <v>0</v>
      </c>
      <c r="O563" s="40">
        <f t="shared" si="62"/>
        <v>0</v>
      </c>
    </row>
    <row r="564" spans="2:15" ht="18" customHeight="1">
      <c r="B564" s="109" t="str">
        <f>IF('2.売上実績'!$B564="","",'2.売上実績'!$B564)</f>
        <v/>
      </c>
      <c r="C564" s="110" t="str">
        <f>IF('2.売上実績'!$C564="","",'2.売上実績'!$C564)</f>
        <v/>
      </c>
      <c r="D564" s="98" t="str">
        <f>IF(C564="","",VLOOKUP(C564,'4.製品一覧'!$B$4:$D$500,3,FALSE))</f>
        <v/>
      </c>
      <c r="E564" s="102">
        <f>IF(C564&lt;&gt;"",VLOOKUP(C564,'7.製品別原価'!$B$5:$J$500,8,FALSE),0)</f>
        <v>0</v>
      </c>
      <c r="F564" s="37">
        <f>IF(OR($K$2=0,K564=0),0,'1.全社費用'!$C$42/$K$2)</f>
        <v>0</v>
      </c>
      <c r="G564" s="37">
        <f t="shared" si="58"/>
        <v>0</v>
      </c>
      <c r="H564" s="38">
        <f t="shared" si="59"/>
        <v>0</v>
      </c>
      <c r="I564" s="39">
        <f t="shared" si="60"/>
        <v>0</v>
      </c>
      <c r="J564" s="40">
        <f t="shared" si="61"/>
        <v>0</v>
      </c>
      <c r="K564" s="111">
        <f>IF($B564="",0,'2.売上実績'!D564)</f>
        <v>0</v>
      </c>
      <c r="L564" s="111">
        <f>IF($B564="",0,'2.売上実績'!E564)</f>
        <v>0</v>
      </c>
      <c r="M564" s="28">
        <f t="shared" si="56"/>
        <v>0</v>
      </c>
      <c r="N564" s="41">
        <f t="shared" si="57"/>
        <v>0</v>
      </c>
      <c r="O564" s="40">
        <f t="shared" si="62"/>
        <v>0</v>
      </c>
    </row>
    <row r="565" spans="2:15" ht="18" customHeight="1">
      <c r="B565" s="109" t="str">
        <f>IF('2.売上実績'!$B565="","",'2.売上実績'!$B565)</f>
        <v/>
      </c>
      <c r="C565" s="110" t="str">
        <f>IF('2.売上実績'!$C565="","",'2.売上実績'!$C565)</f>
        <v/>
      </c>
      <c r="D565" s="98" t="str">
        <f>IF(C565="","",VLOOKUP(C565,'4.製品一覧'!$B$4:$D$500,3,FALSE))</f>
        <v/>
      </c>
      <c r="E565" s="102">
        <f>IF(C565&lt;&gt;"",VLOOKUP(C565,'7.製品別原価'!$B$5:$J$500,8,FALSE),0)</f>
        <v>0</v>
      </c>
      <c r="F565" s="37">
        <f>IF(OR($K$2=0,K565=0),0,'1.全社費用'!$C$42/$K$2)</f>
        <v>0</v>
      </c>
      <c r="G565" s="37">
        <f t="shared" si="58"/>
        <v>0</v>
      </c>
      <c r="H565" s="38">
        <f t="shared" si="59"/>
        <v>0</v>
      </c>
      <c r="I565" s="39">
        <f t="shared" si="60"/>
        <v>0</v>
      </c>
      <c r="J565" s="40">
        <f t="shared" si="61"/>
        <v>0</v>
      </c>
      <c r="K565" s="111">
        <f>IF($B565="",0,'2.売上実績'!D565)</f>
        <v>0</v>
      </c>
      <c r="L565" s="111">
        <f>IF($B565="",0,'2.売上実績'!E565)</f>
        <v>0</v>
      </c>
      <c r="M565" s="28">
        <f t="shared" si="56"/>
        <v>0</v>
      </c>
      <c r="N565" s="41">
        <f t="shared" si="57"/>
        <v>0</v>
      </c>
      <c r="O565" s="40">
        <f t="shared" si="62"/>
        <v>0</v>
      </c>
    </row>
    <row r="566" spans="2:15" ht="18" customHeight="1">
      <c r="B566" s="109" t="str">
        <f>IF('2.売上実績'!$B566="","",'2.売上実績'!$B566)</f>
        <v/>
      </c>
      <c r="C566" s="110" t="str">
        <f>IF('2.売上実績'!$C566="","",'2.売上実績'!$C566)</f>
        <v/>
      </c>
      <c r="D566" s="98" t="str">
        <f>IF(C566="","",VLOOKUP(C566,'4.製品一覧'!$B$4:$D$500,3,FALSE))</f>
        <v/>
      </c>
      <c r="E566" s="102">
        <f>IF(C566&lt;&gt;"",VLOOKUP(C566,'7.製品別原価'!$B$5:$J$500,8,FALSE),0)</f>
        <v>0</v>
      </c>
      <c r="F566" s="37">
        <f>IF(OR($K$2=0,K566=0),0,'1.全社費用'!$C$42/$K$2)</f>
        <v>0</v>
      </c>
      <c r="G566" s="37">
        <f t="shared" si="58"/>
        <v>0</v>
      </c>
      <c r="H566" s="38">
        <f t="shared" si="59"/>
        <v>0</v>
      </c>
      <c r="I566" s="39">
        <f t="shared" si="60"/>
        <v>0</v>
      </c>
      <c r="J566" s="40">
        <f t="shared" si="61"/>
        <v>0</v>
      </c>
      <c r="K566" s="111">
        <f>IF($B566="",0,'2.売上実績'!D566)</f>
        <v>0</v>
      </c>
      <c r="L566" s="111">
        <f>IF($B566="",0,'2.売上実績'!E566)</f>
        <v>0</v>
      </c>
      <c r="M566" s="28">
        <f t="shared" si="56"/>
        <v>0</v>
      </c>
      <c r="N566" s="41">
        <f t="shared" si="57"/>
        <v>0</v>
      </c>
      <c r="O566" s="40">
        <f t="shared" si="62"/>
        <v>0</v>
      </c>
    </row>
    <row r="567" spans="2:15" ht="18" customHeight="1">
      <c r="B567" s="109" t="str">
        <f>IF('2.売上実績'!$B567="","",'2.売上実績'!$B567)</f>
        <v/>
      </c>
      <c r="C567" s="110" t="str">
        <f>IF('2.売上実績'!$C567="","",'2.売上実績'!$C567)</f>
        <v/>
      </c>
      <c r="D567" s="98" t="str">
        <f>IF(C567="","",VLOOKUP(C567,'4.製品一覧'!$B$4:$D$500,3,FALSE))</f>
        <v/>
      </c>
      <c r="E567" s="102">
        <f>IF(C567&lt;&gt;"",VLOOKUP(C567,'7.製品別原価'!$B$5:$J$500,8,FALSE),0)</f>
        <v>0</v>
      </c>
      <c r="F567" s="37">
        <f>IF(OR($K$2=0,K567=0),0,'1.全社費用'!$C$42/$K$2)</f>
        <v>0</v>
      </c>
      <c r="G567" s="37">
        <f t="shared" si="58"/>
        <v>0</v>
      </c>
      <c r="H567" s="38">
        <f t="shared" si="59"/>
        <v>0</v>
      </c>
      <c r="I567" s="39">
        <f t="shared" si="60"/>
        <v>0</v>
      </c>
      <c r="J567" s="40">
        <f t="shared" si="61"/>
        <v>0</v>
      </c>
      <c r="K567" s="111">
        <f>IF($B567="",0,'2.売上実績'!D567)</f>
        <v>0</v>
      </c>
      <c r="L567" s="111">
        <f>IF($B567="",0,'2.売上実績'!E567)</f>
        <v>0</v>
      </c>
      <c r="M567" s="28">
        <f t="shared" si="56"/>
        <v>0</v>
      </c>
      <c r="N567" s="41">
        <f t="shared" si="57"/>
        <v>0</v>
      </c>
      <c r="O567" s="40">
        <f t="shared" si="62"/>
        <v>0</v>
      </c>
    </row>
    <row r="568" spans="2:15" ht="18" customHeight="1">
      <c r="B568" s="109" t="str">
        <f>IF('2.売上実績'!$B568="","",'2.売上実績'!$B568)</f>
        <v/>
      </c>
      <c r="C568" s="110" t="str">
        <f>IF('2.売上実績'!$C568="","",'2.売上実績'!$C568)</f>
        <v/>
      </c>
      <c r="D568" s="98" t="str">
        <f>IF(C568="","",VLOOKUP(C568,'4.製品一覧'!$B$4:$D$500,3,FALSE))</f>
        <v/>
      </c>
      <c r="E568" s="102">
        <f>IF(C568&lt;&gt;"",VLOOKUP(C568,'7.製品別原価'!$B$5:$J$500,8,FALSE),0)</f>
        <v>0</v>
      </c>
      <c r="F568" s="37">
        <f>IF(OR($K$2=0,K568=0),0,'1.全社費用'!$C$42/$K$2)</f>
        <v>0</v>
      </c>
      <c r="G568" s="37">
        <f t="shared" si="58"/>
        <v>0</v>
      </c>
      <c r="H568" s="38">
        <f t="shared" si="59"/>
        <v>0</v>
      </c>
      <c r="I568" s="39">
        <f t="shared" si="60"/>
        <v>0</v>
      </c>
      <c r="J568" s="40">
        <f t="shared" si="61"/>
        <v>0</v>
      </c>
      <c r="K568" s="111">
        <f>IF($B568="",0,'2.売上実績'!D568)</f>
        <v>0</v>
      </c>
      <c r="L568" s="111">
        <f>IF($B568="",0,'2.売上実績'!E568)</f>
        <v>0</v>
      </c>
      <c r="M568" s="28">
        <f t="shared" si="56"/>
        <v>0</v>
      </c>
      <c r="N568" s="41">
        <f t="shared" si="57"/>
        <v>0</v>
      </c>
      <c r="O568" s="40">
        <f t="shared" si="62"/>
        <v>0</v>
      </c>
    </row>
    <row r="569" spans="2:15" ht="18" customHeight="1">
      <c r="B569" s="109" t="str">
        <f>IF('2.売上実績'!$B569="","",'2.売上実績'!$B569)</f>
        <v/>
      </c>
      <c r="C569" s="110" t="str">
        <f>IF('2.売上実績'!$C569="","",'2.売上実績'!$C569)</f>
        <v/>
      </c>
      <c r="D569" s="98" t="str">
        <f>IF(C569="","",VLOOKUP(C569,'4.製品一覧'!$B$4:$D$500,3,FALSE))</f>
        <v/>
      </c>
      <c r="E569" s="102">
        <f>IF(C569&lt;&gt;"",VLOOKUP(C569,'7.製品別原価'!$B$5:$J$500,8,FALSE),0)</f>
        <v>0</v>
      </c>
      <c r="F569" s="37">
        <f>IF(OR($K$2=0,K569=0),0,'1.全社費用'!$C$42/$K$2)</f>
        <v>0</v>
      </c>
      <c r="G569" s="37">
        <f t="shared" si="58"/>
        <v>0</v>
      </c>
      <c r="H569" s="38">
        <f t="shared" si="59"/>
        <v>0</v>
      </c>
      <c r="I569" s="39">
        <f t="shared" si="60"/>
        <v>0</v>
      </c>
      <c r="J569" s="40">
        <f t="shared" si="61"/>
        <v>0</v>
      </c>
      <c r="K569" s="111">
        <f>IF($B569="",0,'2.売上実績'!D569)</f>
        <v>0</v>
      </c>
      <c r="L569" s="111">
        <f>IF($B569="",0,'2.売上実績'!E569)</f>
        <v>0</v>
      </c>
      <c r="M569" s="28">
        <f t="shared" si="56"/>
        <v>0</v>
      </c>
      <c r="N569" s="41">
        <f t="shared" si="57"/>
        <v>0</v>
      </c>
      <c r="O569" s="40">
        <f t="shared" si="62"/>
        <v>0</v>
      </c>
    </row>
    <row r="570" spans="2:15" ht="18" customHeight="1">
      <c r="B570" s="109" t="str">
        <f>IF('2.売上実績'!$B570="","",'2.売上実績'!$B570)</f>
        <v/>
      </c>
      <c r="C570" s="110" t="str">
        <f>IF('2.売上実績'!$C570="","",'2.売上実績'!$C570)</f>
        <v/>
      </c>
      <c r="D570" s="98" t="str">
        <f>IF(C570="","",VLOOKUP(C570,'4.製品一覧'!$B$4:$D$500,3,FALSE))</f>
        <v/>
      </c>
      <c r="E570" s="102">
        <f>IF(C570&lt;&gt;"",VLOOKUP(C570,'7.製品別原価'!$B$5:$J$500,8,FALSE),0)</f>
        <v>0</v>
      </c>
      <c r="F570" s="37">
        <f>IF(OR($K$2=0,K570=0),0,'1.全社費用'!$C$42/$K$2)</f>
        <v>0</v>
      </c>
      <c r="G570" s="37">
        <f t="shared" si="58"/>
        <v>0</v>
      </c>
      <c r="H570" s="38">
        <f t="shared" si="59"/>
        <v>0</v>
      </c>
      <c r="I570" s="39">
        <f t="shared" si="60"/>
        <v>0</v>
      </c>
      <c r="J570" s="40">
        <f t="shared" si="61"/>
        <v>0</v>
      </c>
      <c r="K570" s="111">
        <f>IF($B570="",0,'2.売上実績'!D570)</f>
        <v>0</v>
      </c>
      <c r="L570" s="111">
        <f>IF($B570="",0,'2.売上実績'!E570)</f>
        <v>0</v>
      </c>
      <c r="M570" s="28">
        <f t="shared" si="56"/>
        <v>0</v>
      </c>
      <c r="N570" s="41">
        <f t="shared" si="57"/>
        <v>0</v>
      </c>
      <c r="O570" s="40">
        <f t="shared" si="62"/>
        <v>0</v>
      </c>
    </row>
    <row r="571" spans="2:15" ht="18" customHeight="1">
      <c r="B571" s="109" t="str">
        <f>IF('2.売上実績'!$B571="","",'2.売上実績'!$B571)</f>
        <v/>
      </c>
      <c r="C571" s="110" t="str">
        <f>IF('2.売上実績'!$C571="","",'2.売上実績'!$C571)</f>
        <v/>
      </c>
      <c r="D571" s="98" t="str">
        <f>IF(C571="","",VLOOKUP(C571,'4.製品一覧'!$B$4:$D$500,3,FALSE))</f>
        <v/>
      </c>
      <c r="E571" s="102">
        <f>IF(C571&lt;&gt;"",VLOOKUP(C571,'7.製品別原価'!$B$5:$J$500,8,FALSE),0)</f>
        <v>0</v>
      </c>
      <c r="F571" s="37">
        <f>IF(OR($K$2=0,K571=0),0,'1.全社費用'!$C$42/$K$2)</f>
        <v>0</v>
      </c>
      <c r="G571" s="37">
        <f t="shared" si="58"/>
        <v>0</v>
      </c>
      <c r="H571" s="38">
        <f t="shared" si="59"/>
        <v>0</v>
      </c>
      <c r="I571" s="39">
        <f t="shared" si="60"/>
        <v>0</v>
      </c>
      <c r="J571" s="40">
        <f t="shared" si="61"/>
        <v>0</v>
      </c>
      <c r="K571" s="111">
        <f>IF($B571="",0,'2.売上実績'!D571)</f>
        <v>0</v>
      </c>
      <c r="L571" s="111">
        <f>IF($B571="",0,'2.売上実績'!E571)</f>
        <v>0</v>
      </c>
      <c r="M571" s="28">
        <f t="shared" si="56"/>
        <v>0</v>
      </c>
      <c r="N571" s="41">
        <f t="shared" si="57"/>
        <v>0</v>
      </c>
      <c r="O571" s="40">
        <f t="shared" si="62"/>
        <v>0</v>
      </c>
    </row>
    <row r="572" spans="2:15" ht="18" customHeight="1">
      <c r="B572" s="109" t="str">
        <f>IF('2.売上実績'!$B572="","",'2.売上実績'!$B572)</f>
        <v/>
      </c>
      <c r="C572" s="110" t="str">
        <f>IF('2.売上実績'!$C572="","",'2.売上実績'!$C572)</f>
        <v/>
      </c>
      <c r="D572" s="98" t="str">
        <f>IF(C572="","",VLOOKUP(C572,'4.製品一覧'!$B$4:$D$500,3,FALSE))</f>
        <v/>
      </c>
      <c r="E572" s="102">
        <f>IF(C572&lt;&gt;"",VLOOKUP(C572,'7.製品別原価'!$B$5:$J$500,8,FALSE),0)</f>
        <v>0</v>
      </c>
      <c r="F572" s="37">
        <f>IF(OR($K$2=0,K572=0),0,'1.全社費用'!$C$42/$K$2)</f>
        <v>0</v>
      </c>
      <c r="G572" s="37">
        <f t="shared" si="58"/>
        <v>0</v>
      </c>
      <c r="H572" s="38">
        <f t="shared" si="59"/>
        <v>0</v>
      </c>
      <c r="I572" s="39">
        <f t="shared" si="60"/>
        <v>0</v>
      </c>
      <c r="J572" s="40">
        <f t="shared" si="61"/>
        <v>0</v>
      </c>
      <c r="K572" s="111">
        <f>IF($B572="",0,'2.売上実績'!D572)</f>
        <v>0</v>
      </c>
      <c r="L572" s="111">
        <f>IF($B572="",0,'2.売上実績'!E572)</f>
        <v>0</v>
      </c>
      <c r="M572" s="28">
        <f t="shared" si="56"/>
        <v>0</v>
      </c>
      <c r="N572" s="41">
        <f t="shared" si="57"/>
        <v>0</v>
      </c>
      <c r="O572" s="40">
        <f t="shared" si="62"/>
        <v>0</v>
      </c>
    </row>
    <row r="573" spans="2:15" ht="18" customHeight="1">
      <c r="B573" s="109" t="str">
        <f>IF('2.売上実績'!$B573="","",'2.売上実績'!$B573)</f>
        <v/>
      </c>
      <c r="C573" s="110" t="str">
        <f>IF('2.売上実績'!$C573="","",'2.売上実績'!$C573)</f>
        <v/>
      </c>
      <c r="D573" s="98" t="str">
        <f>IF(C573="","",VLOOKUP(C573,'4.製品一覧'!$B$4:$D$500,3,FALSE))</f>
        <v/>
      </c>
      <c r="E573" s="102">
        <f>IF(C573&lt;&gt;"",VLOOKUP(C573,'7.製品別原価'!$B$5:$J$500,8,FALSE),0)</f>
        <v>0</v>
      </c>
      <c r="F573" s="37">
        <f>IF(OR($K$2=0,K573=0),0,'1.全社費用'!$C$42/$K$2)</f>
        <v>0</v>
      </c>
      <c r="G573" s="37">
        <f t="shared" si="58"/>
        <v>0</v>
      </c>
      <c r="H573" s="38">
        <f t="shared" si="59"/>
        <v>0</v>
      </c>
      <c r="I573" s="39">
        <f t="shared" si="60"/>
        <v>0</v>
      </c>
      <c r="J573" s="40">
        <f t="shared" si="61"/>
        <v>0</v>
      </c>
      <c r="K573" s="111">
        <f>IF($B573="",0,'2.売上実績'!D573)</f>
        <v>0</v>
      </c>
      <c r="L573" s="111">
        <f>IF($B573="",0,'2.売上実績'!E573)</f>
        <v>0</v>
      </c>
      <c r="M573" s="28">
        <f t="shared" si="56"/>
        <v>0</v>
      </c>
      <c r="N573" s="41">
        <f t="shared" si="57"/>
        <v>0</v>
      </c>
      <c r="O573" s="40">
        <f t="shared" si="62"/>
        <v>0</v>
      </c>
    </row>
    <row r="574" spans="2:15" ht="18" customHeight="1">
      <c r="B574" s="109" t="str">
        <f>IF('2.売上実績'!$B574="","",'2.売上実績'!$B574)</f>
        <v/>
      </c>
      <c r="C574" s="110" t="str">
        <f>IF('2.売上実績'!$C574="","",'2.売上実績'!$C574)</f>
        <v/>
      </c>
      <c r="D574" s="98" t="str">
        <f>IF(C574="","",VLOOKUP(C574,'4.製品一覧'!$B$4:$D$500,3,FALSE))</f>
        <v/>
      </c>
      <c r="E574" s="102">
        <f>IF(C574&lt;&gt;"",VLOOKUP(C574,'7.製品別原価'!$B$5:$J$500,8,FALSE),0)</f>
        <v>0</v>
      </c>
      <c r="F574" s="37">
        <f>IF(OR($K$2=0,K574=0),0,'1.全社費用'!$C$42/$K$2)</f>
        <v>0</v>
      </c>
      <c r="G574" s="37">
        <f t="shared" si="58"/>
        <v>0</v>
      </c>
      <c r="H574" s="38">
        <f t="shared" si="59"/>
        <v>0</v>
      </c>
      <c r="I574" s="39">
        <f t="shared" si="60"/>
        <v>0</v>
      </c>
      <c r="J574" s="40">
        <f t="shared" si="61"/>
        <v>0</v>
      </c>
      <c r="K574" s="111">
        <f>IF($B574="",0,'2.売上実績'!D574)</f>
        <v>0</v>
      </c>
      <c r="L574" s="111">
        <f>IF($B574="",0,'2.売上実績'!E574)</f>
        <v>0</v>
      </c>
      <c r="M574" s="28">
        <f t="shared" si="56"/>
        <v>0</v>
      </c>
      <c r="N574" s="41">
        <f t="shared" si="57"/>
        <v>0</v>
      </c>
      <c r="O574" s="40">
        <f t="shared" si="62"/>
        <v>0</v>
      </c>
    </row>
    <row r="575" spans="2:15" ht="18" customHeight="1">
      <c r="B575" s="109" t="str">
        <f>IF('2.売上実績'!$B575="","",'2.売上実績'!$B575)</f>
        <v/>
      </c>
      <c r="C575" s="110" t="str">
        <f>IF('2.売上実績'!$C575="","",'2.売上実績'!$C575)</f>
        <v/>
      </c>
      <c r="D575" s="98" t="str">
        <f>IF(C575="","",VLOOKUP(C575,'4.製品一覧'!$B$4:$D$500,3,FALSE))</f>
        <v/>
      </c>
      <c r="E575" s="102">
        <f>IF(C575&lt;&gt;"",VLOOKUP(C575,'7.製品別原価'!$B$5:$J$500,8,FALSE),0)</f>
        <v>0</v>
      </c>
      <c r="F575" s="37">
        <f>IF(OR($K$2=0,K575=0),0,'1.全社費用'!$C$42/$K$2)</f>
        <v>0</v>
      </c>
      <c r="G575" s="37">
        <f t="shared" si="58"/>
        <v>0</v>
      </c>
      <c r="H575" s="38">
        <f t="shared" si="59"/>
        <v>0</v>
      </c>
      <c r="I575" s="39">
        <f t="shared" si="60"/>
        <v>0</v>
      </c>
      <c r="J575" s="40">
        <f t="shared" si="61"/>
        <v>0</v>
      </c>
      <c r="K575" s="111">
        <f>IF($B575="",0,'2.売上実績'!D575)</f>
        <v>0</v>
      </c>
      <c r="L575" s="111">
        <f>IF($B575="",0,'2.売上実績'!E575)</f>
        <v>0</v>
      </c>
      <c r="M575" s="28">
        <f t="shared" si="56"/>
        <v>0</v>
      </c>
      <c r="N575" s="41">
        <f t="shared" si="57"/>
        <v>0</v>
      </c>
      <c r="O575" s="40">
        <f t="shared" si="62"/>
        <v>0</v>
      </c>
    </row>
    <row r="576" spans="2:15" ht="18" customHeight="1">
      <c r="B576" s="109" t="str">
        <f>IF('2.売上実績'!$B576="","",'2.売上実績'!$B576)</f>
        <v/>
      </c>
      <c r="C576" s="110" t="str">
        <f>IF('2.売上実績'!$C576="","",'2.売上実績'!$C576)</f>
        <v/>
      </c>
      <c r="D576" s="98" t="str">
        <f>IF(C576="","",VLOOKUP(C576,'4.製品一覧'!$B$4:$D$500,3,FALSE))</f>
        <v/>
      </c>
      <c r="E576" s="102">
        <f>IF(C576&lt;&gt;"",VLOOKUP(C576,'7.製品別原価'!$B$5:$J$500,8,FALSE),0)</f>
        <v>0</v>
      </c>
      <c r="F576" s="37">
        <f>IF(OR($K$2=0,K576=0),0,'1.全社費用'!$C$42/$K$2)</f>
        <v>0</v>
      </c>
      <c r="G576" s="37">
        <f t="shared" si="58"/>
        <v>0</v>
      </c>
      <c r="H576" s="38">
        <f t="shared" si="59"/>
        <v>0</v>
      </c>
      <c r="I576" s="39">
        <f t="shared" si="60"/>
        <v>0</v>
      </c>
      <c r="J576" s="40">
        <f t="shared" si="61"/>
        <v>0</v>
      </c>
      <c r="K576" s="111">
        <f>IF($B576="",0,'2.売上実績'!D576)</f>
        <v>0</v>
      </c>
      <c r="L576" s="111">
        <f>IF($B576="",0,'2.売上実績'!E576)</f>
        <v>0</v>
      </c>
      <c r="M576" s="28">
        <f t="shared" si="56"/>
        <v>0</v>
      </c>
      <c r="N576" s="41">
        <f t="shared" si="57"/>
        <v>0</v>
      </c>
      <c r="O576" s="40">
        <f t="shared" si="62"/>
        <v>0</v>
      </c>
    </row>
    <row r="577" spans="2:15" ht="18" customHeight="1">
      <c r="B577" s="109" t="str">
        <f>IF('2.売上実績'!$B577="","",'2.売上実績'!$B577)</f>
        <v/>
      </c>
      <c r="C577" s="110" t="str">
        <f>IF('2.売上実績'!$C577="","",'2.売上実績'!$C577)</f>
        <v/>
      </c>
      <c r="D577" s="98" t="str">
        <f>IF(C577="","",VLOOKUP(C577,'4.製品一覧'!$B$4:$D$500,3,FALSE))</f>
        <v/>
      </c>
      <c r="E577" s="102">
        <f>IF(C577&lt;&gt;"",VLOOKUP(C577,'7.製品別原価'!$B$5:$J$500,8,FALSE),0)</f>
        <v>0</v>
      </c>
      <c r="F577" s="37">
        <f>IF(OR($K$2=0,K577=0),0,'1.全社費用'!$C$42/$K$2)</f>
        <v>0</v>
      </c>
      <c r="G577" s="37">
        <f t="shared" si="58"/>
        <v>0</v>
      </c>
      <c r="H577" s="38">
        <f t="shared" si="59"/>
        <v>0</v>
      </c>
      <c r="I577" s="39">
        <f t="shared" si="60"/>
        <v>0</v>
      </c>
      <c r="J577" s="40">
        <f t="shared" si="61"/>
        <v>0</v>
      </c>
      <c r="K577" s="111">
        <f>IF($B577="",0,'2.売上実績'!D577)</f>
        <v>0</v>
      </c>
      <c r="L577" s="111">
        <f>IF($B577="",0,'2.売上実績'!E577)</f>
        <v>0</v>
      </c>
      <c r="M577" s="28">
        <f t="shared" si="56"/>
        <v>0</v>
      </c>
      <c r="N577" s="41">
        <f t="shared" si="57"/>
        <v>0</v>
      </c>
      <c r="O577" s="40">
        <f t="shared" si="62"/>
        <v>0</v>
      </c>
    </row>
    <row r="578" spans="2:15" ht="18" customHeight="1">
      <c r="B578" s="109" t="str">
        <f>IF('2.売上実績'!$B578="","",'2.売上実績'!$B578)</f>
        <v/>
      </c>
      <c r="C578" s="110" t="str">
        <f>IF('2.売上実績'!$C578="","",'2.売上実績'!$C578)</f>
        <v/>
      </c>
      <c r="D578" s="98" t="str">
        <f>IF(C578="","",VLOOKUP(C578,'4.製品一覧'!$B$4:$D$500,3,FALSE))</f>
        <v/>
      </c>
      <c r="E578" s="102">
        <f>IF(C578&lt;&gt;"",VLOOKUP(C578,'7.製品別原価'!$B$5:$J$500,8,FALSE),0)</f>
        <v>0</v>
      </c>
      <c r="F578" s="37">
        <f>IF(OR($K$2=0,K578=0),0,'1.全社費用'!$C$42/$K$2)</f>
        <v>0</v>
      </c>
      <c r="G578" s="37">
        <f t="shared" si="58"/>
        <v>0</v>
      </c>
      <c r="H578" s="38">
        <f t="shared" si="59"/>
        <v>0</v>
      </c>
      <c r="I578" s="39">
        <f t="shared" si="60"/>
        <v>0</v>
      </c>
      <c r="J578" s="40">
        <f t="shared" si="61"/>
        <v>0</v>
      </c>
      <c r="K578" s="111">
        <f>IF($B578="",0,'2.売上実績'!D578)</f>
        <v>0</v>
      </c>
      <c r="L578" s="111">
        <f>IF($B578="",0,'2.売上実績'!E578)</f>
        <v>0</v>
      </c>
      <c r="M578" s="28">
        <f t="shared" si="56"/>
        <v>0</v>
      </c>
      <c r="N578" s="41">
        <f t="shared" si="57"/>
        <v>0</v>
      </c>
      <c r="O578" s="40">
        <f t="shared" si="62"/>
        <v>0</v>
      </c>
    </row>
    <row r="579" spans="2:15" ht="18" customHeight="1">
      <c r="B579" s="109" t="str">
        <f>IF('2.売上実績'!$B579="","",'2.売上実績'!$B579)</f>
        <v/>
      </c>
      <c r="C579" s="110" t="str">
        <f>IF('2.売上実績'!$C579="","",'2.売上実績'!$C579)</f>
        <v/>
      </c>
      <c r="D579" s="98" t="str">
        <f>IF(C579="","",VLOOKUP(C579,'4.製品一覧'!$B$4:$D$500,3,FALSE))</f>
        <v/>
      </c>
      <c r="E579" s="102">
        <f>IF(C579&lt;&gt;"",VLOOKUP(C579,'7.製品別原価'!$B$5:$J$500,8,FALSE),0)</f>
        <v>0</v>
      </c>
      <c r="F579" s="37">
        <f>IF(OR($K$2=0,K579=0),0,'1.全社費用'!$C$42/$K$2)</f>
        <v>0</v>
      </c>
      <c r="G579" s="37">
        <f t="shared" si="58"/>
        <v>0</v>
      </c>
      <c r="H579" s="38">
        <f t="shared" si="59"/>
        <v>0</v>
      </c>
      <c r="I579" s="39">
        <f t="shared" si="60"/>
        <v>0</v>
      </c>
      <c r="J579" s="40">
        <f t="shared" si="61"/>
        <v>0</v>
      </c>
      <c r="K579" s="111">
        <f>IF($B579="",0,'2.売上実績'!D579)</f>
        <v>0</v>
      </c>
      <c r="L579" s="111">
        <f>IF($B579="",0,'2.売上実績'!E579)</f>
        <v>0</v>
      </c>
      <c r="M579" s="28">
        <f t="shared" si="56"/>
        <v>0</v>
      </c>
      <c r="N579" s="41">
        <f t="shared" si="57"/>
        <v>0</v>
      </c>
      <c r="O579" s="40">
        <f t="shared" si="62"/>
        <v>0</v>
      </c>
    </row>
    <row r="580" spans="2:15" ht="18" customHeight="1">
      <c r="B580" s="109" t="str">
        <f>IF('2.売上実績'!$B580="","",'2.売上実績'!$B580)</f>
        <v/>
      </c>
      <c r="C580" s="110" t="str">
        <f>IF('2.売上実績'!$C580="","",'2.売上実績'!$C580)</f>
        <v/>
      </c>
      <c r="D580" s="98" t="str">
        <f>IF(C580="","",VLOOKUP(C580,'4.製品一覧'!$B$4:$D$500,3,FALSE))</f>
        <v/>
      </c>
      <c r="E580" s="102">
        <f>IF(C580&lt;&gt;"",VLOOKUP(C580,'7.製品別原価'!$B$5:$J$500,8,FALSE),0)</f>
        <v>0</v>
      </c>
      <c r="F580" s="37">
        <f>IF(OR($K$2=0,K580=0),0,'1.全社費用'!$C$42/$K$2)</f>
        <v>0</v>
      </c>
      <c r="G580" s="37">
        <f t="shared" si="58"/>
        <v>0</v>
      </c>
      <c r="H580" s="38">
        <f t="shared" si="59"/>
        <v>0</v>
      </c>
      <c r="I580" s="39">
        <f t="shared" si="60"/>
        <v>0</v>
      </c>
      <c r="J580" s="40">
        <f t="shared" si="61"/>
        <v>0</v>
      </c>
      <c r="K580" s="111">
        <f>IF($B580="",0,'2.売上実績'!D580)</f>
        <v>0</v>
      </c>
      <c r="L580" s="111">
        <f>IF($B580="",0,'2.売上実績'!E580)</f>
        <v>0</v>
      </c>
      <c r="M580" s="28">
        <f t="shared" ref="M580:M643" si="63">G580*K580</f>
        <v>0</v>
      </c>
      <c r="N580" s="41">
        <f t="shared" ref="N580:N643" si="64">L580-M580</f>
        <v>0</v>
      </c>
      <c r="O580" s="40">
        <f t="shared" si="62"/>
        <v>0</v>
      </c>
    </row>
    <row r="581" spans="2:15" ht="18" customHeight="1">
      <c r="B581" s="109" t="str">
        <f>IF('2.売上実績'!$B581="","",'2.売上実績'!$B581)</f>
        <v/>
      </c>
      <c r="C581" s="110" t="str">
        <f>IF('2.売上実績'!$C581="","",'2.売上実績'!$C581)</f>
        <v/>
      </c>
      <c r="D581" s="98" t="str">
        <f>IF(C581="","",VLOOKUP(C581,'4.製品一覧'!$B$4:$D$500,3,FALSE))</f>
        <v/>
      </c>
      <c r="E581" s="102">
        <f>IF(C581&lt;&gt;"",VLOOKUP(C581,'7.製品別原価'!$B$5:$J$500,8,FALSE),0)</f>
        <v>0</v>
      </c>
      <c r="F581" s="37">
        <f>IF(OR($K$2=0,K581=0),0,'1.全社費用'!$C$42/$K$2)</f>
        <v>0</v>
      </c>
      <c r="G581" s="37">
        <f t="shared" ref="G581:G644" si="65">SUM(D581:F581)</f>
        <v>0</v>
      </c>
      <c r="H581" s="38">
        <f t="shared" ref="H581:H644" si="66">IF(K581=0,0,L581/K581)</f>
        <v>0</v>
      </c>
      <c r="I581" s="39">
        <f t="shared" ref="I581:I644" si="67">IF(K581=0,0,N581/K581)</f>
        <v>0</v>
      </c>
      <c r="J581" s="40">
        <f t="shared" ref="J581:J644" si="68">O581</f>
        <v>0</v>
      </c>
      <c r="K581" s="111">
        <f>IF($B581="",0,'2.売上実績'!D581)</f>
        <v>0</v>
      </c>
      <c r="L581" s="111">
        <f>IF($B581="",0,'2.売上実績'!E581)</f>
        <v>0</v>
      </c>
      <c r="M581" s="28">
        <f t="shared" si="63"/>
        <v>0</v>
      </c>
      <c r="N581" s="41">
        <f t="shared" si="64"/>
        <v>0</v>
      </c>
      <c r="O581" s="40">
        <f t="shared" ref="O581:O644" si="69">IF(OR(N581=0,L581=0),0,N581/L581)</f>
        <v>0</v>
      </c>
    </row>
    <row r="582" spans="2:15" ht="18" customHeight="1">
      <c r="B582" s="109" t="str">
        <f>IF('2.売上実績'!$B582="","",'2.売上実績'!$B582)</f>
        <v/>
      </c>
      <c r="C582" s="110" t="str">
        <f>IF('2.売上実績'!$C582="","",'2.売上実績'!$C582)</f>
        <v/>
      </c>
      <c r="D582" s="98" t="str">
        <f>IF(C582="","",VLOOKUP(C582,'4.製品一覧'!$B$4:$D$500,3,FALSE))</f>
        <v/>
      </c>
      <c r="E582" s="102">
        <f>IF(C582&lt;&gt;"",VLOOKUP(C582,'7.製品別原価'!$B$5:$J$500,8,FALSE),0)</f>
        <v>0</v>
      </c>
      <c r="F582" s="37">
        <f>IF(OR($K$2=0,K582=0),0,'1.全社費用'!$C$42/$K$2)</f>
        <v>0</v>
      </c>
      <c r="G582" s="37">
        <f t="shared" si="65"/>
        <v>0</v>
      </c>
      <c r="H582" s="38">
        <f t="shared" si="66"/>
        <v>0</v>
      </c>
      <c r="I582" s="39">
        <f t="shared" si="67"/>
        <v>0</v>
      </c>
      <c r="J582" s="40">
        <f t="shared" si="68"/>
        <v>0</v>
      </c>
      <c r="K582" s="111">
        <f>IF($B582="",0,'2.売上実績'!D582)</f>
        <v>0</v>
      </c>
      <c r="L582" s="111">
        <f>IF($B582="",0,'2.売上実績'!E582)</f>
        <v>0</v>
      </c>
      <c r="M582" s="28">
        <f t="shared" si="63"/>
        <v>0</v>
      </c>
      <c r="N582" s="41">
        <f t="shared" si="64"/>
        <v>0</v>
      </c>
      <c r="O582" s="40">
        <f t="shared" si="69"/>
        <v>0</v>
      </c>
    </row>
    <row r="583" spans="2:15" ht="18" customHeight="1">
      <c r="B583" s="109" t="str">
        <f>IF('2.売上実績'!$B583="","",'2.売上実績'!$B583)</f>
        <v/>
      </c>
      <c r="C583" s="110" t="str">
        <f>IF('2.売上実績'!$C583="","",'2.売上実績'!$C583)</f>
        <v/>
      </c>
      <c r="D583" s="98" t="str">
        <f>IF(C583="","",VLOOKUP(C583,'4.製品一覧'!$B$4:$D$500,3,FALSE))</f>
        <v/>
      </c>
      <c r="E583" s="102">
        <f>IF(C583&lt;&gt;"",VLOOKUP(C583,'7.製品別原価'!$B$5:$J$500,8,FALSE),0)</f>
        <v>0</v>
      </c>
      <c r="F583" s="37">
        <f>IF(OR($K$2=0,K583=0),0,'1.全社費用'!$C$42/$K$2)</f>
        <v>0</v>
      </c>
      <c r="G583" s="37">
        <f t="shared" si="65"/>
        <v>0</v>
      </c>
      <c r="H583" s="38">
        <f t="shared" si="66"/>
        <v>0</v>
      </c>
      <c r="I583" s="39">
        <f t="shared" si="67"/>
        <v>0</v>
      </c>
      <c r="J583" s="40">
        <f t="shared" si="68"/>
        <v>0</v>
      </c>
      <c r="K583" s="111">
        <f>IF($B583="",0,'2.売上実績'!D583)</f>
        <v>0</v>
      </c>
      <c r="L583" s="111">
        <f>IF($B583="",0,'2.売上実績'!E583)</f>
        <v>0</v>
      </c>
      <c r="M583" s="28">
        <f t="shared" si="63"/>
        <v>0</v>
      </c>
      <c r="N583" s="41">
        <f t="shared" si="64"/>
        <v>0</v>
      </c>
      <c r="O583" s="40">
        <f t="shared" si="69"/>
        <v>0</v>
      </c>
    </row>
    <row r="584" spans="2:15" ht="18" customHeight="1">
      <c r="B584" s="109" t="str">
        <f>IF('2.売上実績'!$B584="","",'2.売上実績'!$B584)</f>
        <v/>
      </c>
      <c r="C584" s="110" t="str">
        <f>IF('2.売上実績'!$C584="","",'2.売上実績'!$C584)</f>
        <v/>
      </c>
      <c r="D584" s="98" t="str">
        <f>IF(C584="","",VLOOKUP(C584,'4.製品一覧'!$B$4:$D$500,3,FALSE))</f>
        <v/>
      </c>
      <c r="E584" s="102">
        <f>IF(C584&lt;&gt;"",VLOOKUP(C584,'7.製品別原価'!$B$5:$J$500,8,FALSE),0)</f>
        <v>0</v>
      </c>
      <c r="F584" s="37">
        <f>IF(OR($K$2=0,K584=0),0,'1.全社費用'!$C$42/$K$2)</f>
        <v>0</v>
      </c>
      <c r="G584" s="37">
        <f t="shared" si="65"/>
        <v>0</v>
      </c>
      <c r="H584" s="38">
        <f t="shared" si="66"/>
        <v>0</v>
      </c>
      <c r="I584" s="39">
        <f t="shared" si="67"/>
        <v>0</v>
      </c>
      <c r="J584" s="40">
        <f t="shared" si="68"/>
        <v>0</v>
      </c>
      <c r="K584" s="111">
        <f>IF($B584="",0,'2.売上実績'!D584)</f>
        <v>0</v>
      </c>
      <c r="L584" s="111">
        <f>IF($B584="",0,'2.売上実績'!E584)</f>
        <v>0</v>
      </c>
      <c r="M584" s="28">
        <f t="shared" si="63"/>
        <v>0</v>
      </c>
      <c r="N584" s="41">
        <f t="shared" si="64"/>
        <v>0</v>
      </c>
      <c r="O584" s="40">
        <f t="shared" si="69"/>
        <v>0</v>
      </c>
    </row>
    <row r="585" spans="2:15" ht="18" customHeight="1">
      <c r="B585" s="109" t="str">
        <f>IF('2.売上実績'!$B585="","",'2.売上実績'!$B585)</f>
        <v/>
      </c>
      <c r="C585" s="110" t="str">
        <f>IF('2.売上実績'!$C585="","",'2.売上実績'!$C585)</f>
        <v/>
      </c>
      <c r="D585" s="98" t="str">
        <f>IF(C585="","",VLOOKUP(C585,'4.製品一覧'!$B$4:$D$500,3,FALSE))</f>
        <v/>
      </c>
      <c r="E585" s="102">
        <f>IF(C585&lt;&gt;"",VLOOKUP(C585,'7.製品別原価'!$B$5:$J$500,8,FALSE),0)</f>
        <v>0</v>
      </c>
      <c r="F585" s="37">
        <f>IF(OR($K$2=0,K585=0),0,'1.全社費用'!$C$42/$K$2)</f>
        <v>0</v>
      </c>
      <c r="G585" s="37">
        <f t="shared" si="65"/>
        <v>0</v>
      </c>
      <c r="H585" s="38">
        <f t="shared" si="66"/>
        <v>0</v>
      </c>
      <c r="I585" s="39">
        <f t="shared" si="67"/>
        <v>0</v>
      </c>
      <c r="J585" s="40">
        <f t="shared" si="68"/>
        <v>0</v>
      </c>
      <c r="K585" s="111">
        <f>IF($B585="",0,'2.売上実績'!D585)</f>
        <v>0</v>
      </c>
      <c r="L585" s="111">
        <f>IF($B585="",0,'2.売上実績'!E585)</f>
        <v>0</v>
      </c>
      <c r="M585" s="28">
        <f t="shared" si="63"/>
        <v>0</v>
      </c>
      <c r="N585" s="41">
        <f t="shared" si="64"/>
        <v>0</v>
      </c>
      <c r="O585" s="40">
        <f t="shared" si="69"/>
        <v>0</v>
      </c>
    </row>
    <row r="586" spans="2:15" ht="18" customHeight="1">
      <c r="B586" s="109" t="str">
        <f>IF('2.売上実績'!$B586="","",'2.売上実績'!$B586)</f>
        <v/>
      </c>
      <c r="C586" s="110" t="str">
        <f>IF('2.売上実績'!$C586="","",'2.売上実績'!$C586)</f>
        <v/>
      </c>
      <c r="D586" s="98" t="str">
        <f>IF(C586="","",VLOOKUP(C586,'4.製品一覧'!$B$4:$D$500,3,FALSE))</f>
        <v/>
      </c>
      <c r="E586" s="102">
        <f>IF(C586&lt;&gt;"",VLOOKUP(C586,'7.製品別原価'!$B$5:$J$500,8,FALSE),0)</f>
        <v>0</v>
      </c>
      <c r="F586" s="37">
        <f>IF(OR($K$2=0,K586=0),0,'1.全社費用'!$C$42/$K$2)</f>
        <v>0</v>
      </c>
      <c r="G586" s="37">
        <f t="shared" si="65"/>
        <v>0</v>
      </c>
      <c r="H586" s="38">
        <f t="shared" si="66"/>
        <v>0</v>
      </c>
      <c r="I586" s="39">
        <f t="shared" si="67"/>
        <v>0</v>
      </c>
      <c r="J586" s="40">
        <f t="shared" si="68"/>
        <v>0</v>
      </c>
      <c r="K586" s="111">
        <f>IF($B586="",0,'2.売上実績'!D586)</f>
        <v>0</v>
      </c>
      <c r="L586" s="111">
        <f>IF($B586="",0,'2.売上実績'!E586)</f>
        <v>0</v>
      </c>
      <c r="M586" s="28">
        <f t="shared" si="63"/>
        <v>0</v>
      </c>
      <c r="N586" s="41">
        <f t="shared" si="64"/>
        <v>0</v>
      </c>
      <c r="O586" s="40">
        <f t="shared" si="69"/>
        <v>0</v>
      </c>
    </row>
    <row r="587" spans="2:15" ht="18" customHeight="1">
      <c r="B587" s="109" t="str">
        <f>IF('2.売上実績'!$B587="","",'2.売上実績'!$B587)</f>
        <v/>
      </c>
      <c r="C587" s="110" t="str">
        <f>IF('2.売上実績'!$C587="","",'2.売上実績'!$C587)</f>
        <v/>
      </c>
      <c r="D587" s="98" t="str">
        <f>IF(C587="","",VLOOKUP(C587,'4.製品一覧'!$B$4:$D$500,3,FALSE))</f>
        <v/>
      </c>
      <c r="E587" s="102">
        <f>IF(C587&lt;&gt;"",VLOOKUP(C587,'7.製品別原価'!$B$5:$J$500,8,FALSE),0)</f>
        <v>0</v>
      </c>
      <c r="F587" s="37">
        <f>IF(OR($K$2=0,K587=0),0,'1.全社費用'!$C$42/$K$2)</f>
        <v>0</v>
      </c>
      <c r="G587" s="37">
        <f t="shared" si="65"/>
        <v>0</v>
      </c>
      <c r="H587" s="38">
        <f t="shared" si="66"/>
        <v>0</v>
      </c>
      <c r="I587" s="39">
        <f t="shared" si="67"/>
        <v>0</v>
      </c>
      <c r="J587" s="40">
        <f t="shared" si="68"/>
        <v>0</v>
      </c>
      <c r="K587" s="111">
        <f>IF($B587="",0,'2.売上実績'!D587)</f>
        <v>0</v>
      </c>
      <c r="L587" s="111">
        <f>IF($B587="",0,'2.売上実績'!E587)</f>
        <v>0</v>
      </c>
      <c r="M587" s="28">
        <f t="shared" si="63"/>
        <v>0</v>
      </c>
      <c r="N587" s="41">
        <f t="shared" si="64"/>
        <v>0</v>
      </c>
      <c r="O587" s="40">
        <f t="shared" si="69"/>
        <v>0</v>
      </c>
    </row>
    <row r="588" spans="2:15" ht="18" customHeight="1">
      <c r="B588" s="109" t="str">
        <f>IF('2.売上実績'!$B588="","",'2.売上実績'!$B588)</f>
        <v/>
      </c>
      <c r="C588" s="110" t="str">
        <f>IF('2.売上実績'!$C588="","",'2.売上実績'!$C588)</f>
        <v/>
      </c>
      <c r="D588" s="98" t="str">
        <f>IF(C588="","",VLOOKUP(C588,'4.製品一覧'!$B$4:$D$500,3,FALSE))</f>
        <v/>
      </c>
      <c r="E588" s="102">
        <f>IF(C588&lt;&gt;"",VLOOKUP(C588,'7.製品別原価'!$B$5:$J$500,8,FALSE),0)</f>
        <v>0</v>
      </c>
      <c r="F588" s="37">
        <f>IF(OR($K$2=0,K588=0),0,'1.全社費用'!$C$42/$K$2)</f>
        <v>0</v>
      </c>
      <c r="G588" s="37">
        <f t="shared" si="65"/>
        <v>0</v>
      </c>
      <c r="H588" s="38">
        <f t="shared" si="66"/>
        <v>0</v>
      </c>
      <c r="I588" s="39">
        <f t="shared" si="67"/>
        <v>0</v>
      </c>
      <c r="J588" s="40">
        <f t="shared" si="68"/>
        <v>0</v>
      </c>
      <c r="K588" s="111">
        <f>IF($B588="",0,'2.売上実績'!D588)</f>
        <v>0</v>
      </c>
      <c r="L588" s="111">
        <f>IF($B588="",0,'2.売上実績'!E588)</f>
        <v>0</v>
      </c>
      <c r="M588" s="28">
        <f t="shared" si="63"/>
        <v>0</v>
      </c>
      <c r="N588" s="41">
        <f t="shared" si="64"/>
        <v>0</v>
      </c>
      <c r="O588" s="40">
        <f t="shared" si="69"/>
        <v>0</v>
      </c>
    </row>
    <row r="589" spans="2:15" ht="18" customHeight="1">
      <c r="B589" s="109" t="str">
        <f>IF('2.売上実績'!$B589="","",'2.売上実績'!$B589)</f>
        <v/>
      </c>
      <c r="C589" s="110" t="str">
        <f>IF('2.売上実績'!$C589="","",'2.売上実績'!$C589)</f>
        <v/>
      </c>
      <c r="D589" s="98" t="str">
        <f>IF(C589="","",VLOOKUP(C589,'4.製品一覧'!$B$4:$D$500,3,FALSE))</f>
        <v/>
      </c>
      <c r="E589" s="102">
        <f>IF(C589&lt;&gt;"",VLOOKUP(C589,'7.製品別原価'!$B$5:$J$500,8,FALSE),0)</f>
        <v>0</v>
      </c>
      <c r="F589" s="37">
        <f>IF(OR($K$2=0,K589=0),0,'1.全社費用'!$C$42/$K$2)</f>
        <v>0</v>
      </c>
      <c r="G589" s="37">
        <f t="shared" si="65"/>
        <v>0</v>
      </c>
      <c r="H589" s="38">
        <f t="shared" si="66"/>
        <v>0</v>
      </c>
      <c r="I589" s="39">
        <f t="shared" si="67"/>
        <v>0</v>
      </c>
      <c r="J589" s="40">
        <f t="shared" si="68"/>
        <v>0</v>
      </c>
      <c r="K589" s="111">
        <f>IF($B589="",0,'2.売上実績'!D589)</f>
        <v>0</v>
      </c>
      <c r="L589" s="111">
        <f>IF($B589="",0,'2.売上実績'!E589)</f>
        <v>0</v>
      </c>
      <c r="M589" s="28">
        <f t="shared" si="63"/>
        <v>0</v>
      </c>
      <c r="N589" s="41">
        <f t="shared" si="64"/>
        <v>0</v>
      </c>
      <c r="O589" s="40">
        <f t="shared" si="69"/>
        <v>0</v>
      </c>
    </row>
    <row r="590" spans="2:15" ht="18" customHeight="1">
      <c r="B590" s="109" t="str">
        <f>IF('2.売上実績'!$B590="","",'2.売上実績'!$B590)</f>
        <v/>
      </c>
      <c r="C590" s="110" t="str">
        <f>IF('2.売上実績'!$C590="","",'2.売上実績'!$C590)</f>
        <v/>
      </c>
      <c r="D590" s="98" t="str">
        <f>IF(C590="","",VLOOKUP(C590,'4.製品一覧'!$B$4:$D$500,3,FALSE))</f>
        <v/>
      </c>
      <c r="E590" s="102">
        <f>IF(C590&lt;&gt;"",VLOOKUP(C590,'7.製品別原価'!$B$5:$J$500,8,FALSE),0)</f>
        <v>0</v>
      </c>
      <c r="F590" s="37">
        <f>IF(OR($K$2=0,K590=0),0,'1.全社費用'!$C$42/$K$2)</f>
        <v>0</v>
      </c>
      <c r="G590" s="37">
        <f t="shared" si="65"/>
        <v>0</v>
      </c>
      <c r="H590" s="38">
        <f t="shared" si="66"/>
        <v>0</v>
      </c>
      <c r="I590" s="39">
        <f t="shared" si="67"/>
        <v>0</v>
      </c>
      <c r="J590" s="40">
        <f t="shared" si="68"/>
        <v>0</v>
      </c>
      <c r="K590" s="111">
        <f>IF($B590="",0,'2.売上実績'!D590)</f>
        <v>0</v>
      </c>
      <c r="L590" s="111">
        <f>IF($B590="",0,'2.売上実績'!E590)</f>
        <v>0</v>
      </c>
      <c r="M590" s="28">
        <f t="shared" si="63"/>
        <v>0</v>
      </c>
      <c r="N590" s="41">
        <f t="shared" si="64"/>
        <v>0</v>
      </c>
      <c r="O590" s="40">
        <f t="shared" si="69"/>
        <v>0</v>
      </c>
    </row>
    <row r="591" spans="2:15" ht="18" customHeight="1">
      <c r="B591" s="109" t="str">
        <f>IF('2.売上実績'!$B591="","",'2.売上実績'!$B591)</f>
        <v/>
      </c>
      <c r="C591" s="110" t="str">
        <f>IF('2.売上実績'!$C591="","",'2.売上実績'!$C591)</f>
        <v/>
      </c>
      <c r="D591" s="98" t="str">
        <f>IF(C591="","",VLOOKUP(C591,'4.製品一覧'!$B$4:$D$500,3,FALSE))</f>
        <v/>
      </c>
      <c r="E591" s="102">
        <f>IF(C591&lt;&gt;"",VLOOKUP(C591,'7.製品別原価'!$B$5:$J$500,8,FALSE),0)</f>
        <v>0</v>
      </c>
      <c r="F591" s="37">
        <f>IF(OR($K$2=0,K591=0),0,'1.全社費用'!$C$42/$K$2)</f>
        <v>0</v>
      </c>
      <c r="G591" s="37">
        <f t="shared" si="65"/>
        <v>0</v>
      </c>
      <c r="H591" s="38">
        <f t="shared" si="66"/>
        <v>0</v>
      </c>
      <c r="I591" s="39">
        <f t="shared" si="67"/>
        <v>0</v>
      </c>
      <c r="J591" s="40">
        <f t="shared" si="68"/>
        <v>0</v>
      </c>
      <c r="K591" s="111">
        <f>IF($B591="",0,'2.売上実績'!D591)</f>
        <v>0</v>
      </c>
      <c r="L591" s="111">
        <f>IF($B591="",0,'2.売上実績'!E591)</f>
        <v>0</v>
      </c>
      <c r="M591" s="28">
        <f t="shared" si="63"/>
        <v>0</v>
      </c>
      <c r="N591" s="41">
        <f t="shared" si="64"/>
        <v>0</v>
      </c>
      <c r="O591" s="40">
        <f t="shared" si="69"/>
        <v>0</v>
      </c>
    </row>
    <row r="592" spans="2:15" ht="18" customHeight="1">
      <c r="B592" s="109" t="str">
        <f>IF('2.売上実績'!$B592="","",'2.売上実績'!$B592)</f>
        <v/>
      </c>
      <c r="C592" s="110" t="str">
        <f>IF('2.売上実績'!$C592="","",'2.売上実績'!$C592)</f>
        <v/>
      </c>
      <c r="D592" s="98" t="str">
        <f>IF(C592="","",VLOOKUP(C592,'4.製品一覧'!$B$4:$D$500,3,FALSE))</f>
        <v/>
      </c>
      <c r="E592" s="102">
        <f>IF(C592&lt;&gt;"",VLOOKUP(C592,'7.製品別原価'!$B$5:$J$500,8,FALSE),0)</f>
        <v>0</v>
      </c>
      <c r="F592" s="37">
        <f>IF(OR($K$2=0,K592=0),0,'1.全社費用'!$C$42/$K$2)</f>
        <v>0</v>
      </c>
      <c r="G592" s="37">
        <f t="shared" si="65"/>
        <v>0</v>
      </c>
      <c r="H592" s="38">
        <f t="shared" si="66"/>
        <v>0</v>
      </c>
      <c r="I592" s="39">
        <f t="shared" si="67"/>
        <v>0</v>
      </c>
      <c r="J592" s="40">
        <f t="shared" si="68"/>
        <v>0</v>
      </c>
      <c r="K592" s="111">
        <f>IF($B592="",0,'2.売上実績'!D592)</f>
        <v>0</v>
      </c>
      <c r="L592" s="111">
        <f>IF($B592="",0,'2.売上実績'!E592)</f>
        <v>0</v>
      </c>
      <c r="M592" s="28">
        <f t="shared" si="63"/>
        <v>0</v>
      </c>
      <c r="N592" s="41">
        <f t="shared" si="64"/>
        <v>0</v>
      </c>
      <c r="O592" s="40">
        <f t="shared" si="69"/>
        <v>0</v>
      </c>
    </row>
    <row r="593" spans="2:15" ht="18" customHeight="1">
      <c r="B593" s="109" t="str">
        <f>IF('2.売上実績'!$B593="","",'2.売上実績'!$B593)</f>
        <v/>
      </c>
      <c r="C593" s="110" t="str">
        <f>IF('2.売上実績'!$C593="","",'2.売上実績'!$C593)</f>
        <v/>
      </c>
      <c r="D593" s="98" t="str">
        <f>IF(C593="","",VLOOKUP(C593,'4.製品一覧'!$B$4:$D$500,3,FALSE))</f>
        <v/>
      </c>
      <c r="E593" s="102">
        <f>IF(C593&lt;&gt;"",VLOOKUP(C593,'7.製品別原価'!$B$5:$J$500,8,FALSE),0)</f>
        <v>0</v>
      </c>
      <c r="F593" s="37">
        <f>IF(OR($K$2=0,K593=0),0,'1.全社費用'!$C$42/$K$2)</f>
        <v>0</v>
      </c>
      <c r="G593" s="37">
        <f t="shared" si="65"/>
        <v>0</v>
      </c>
      <c r="H593" s="38">
        <f t="shared" si="66"/>
        <v>0</v>
      </c>
      <c r="I593" s="39">
        <f t="shared" si="67"/>
        <v>0</v>
      </c>
      <c r="J593" s="40">
        <f t="shared" si="68"/>
        <v>0</v>
      </c>
      <c r="K593" s="111">
        <f>IF($B593="",0,'2.売上実績'!D593)</f>
        <v>0</v>
      </c>
      <c r="L593" s="111">
        <f>IF($B593="",0,'2.売上実績'!E593)</f>
        <v>0</v>
      </c>
      <c r="M593" s="28">
        <f t="shared" si="63"/>
        <v>0</v>
      </c>
      <c r="N593" s="41">
        <f t="shared" si="64"/>
        <v>0</v>
      </c>
      <c r="O593" s="40">
        <f t="shared" si="69"/>
        <v>0</v>
      </c>
    </row>
    <row r="594" spans="2:15" ht="18" customHeight="1">
      <c r="B594" s="109" t="str">
        <f>IF('2.売上実績'!$B594="","",'2.売上実績'!$B594)</f>
        <v/>
      </c>
      <c r="C594" s="110" t="str">
        <f>IF('2.売上実績'!$C594="","",'2.売上実績'!$C594)</f>
        <v/>
      </c>
      <c r="D594" s="98" t="str">
        <f>IF(C594="","",VLOOKUP(C594,'4.製品一覧'!$B$4:$D$500,3,FALSE))</f>
        <v/>
      </c>
      <c r="E594" s="102">
        <f>IF(C594&lt;&gt;"",VLOOKUP(C594,'7.製品別原価'!$B$5:$J$500,8,FALSE),0)</f>
        <v>0</v>
      </c>
      <c r="F594" s="37">
        <f>IF(OR($K$2=0,K594=0),0,'1.全社費用'!$C$42/$K$2)</f>
        <v>0</v>
      </c>
      <c r="G594" s="37">
        <f t="shared" si="65"/>
        <v>0</v>
      </c>
      <c r="H594" s="38">
        <f t="shared" si="66"/>
        <v>0</v>
      </c>
      <c r="I594" s="39">
        <f t="shared" si="67"/>
        <v>0</v>
      </c>
      <c r="J594" s="40">
        <f t="shared" si="68"/>
        <v>0</v>
      </c>
      <c r="K594" s="111">
        <f>IF($B594="",0,'2.売上実績'!D594)</f>
        <v>0</v>
      </c>
      <c r="L594" s="111">
        <f>IF($B594="",0,'2.売上実績'!E594)</f>
        <v>0</v>
      </c>
      <c r="M594" s="28">
        <f t="shared" si="63"/>
        <v>0</v>
      </c>
      <c r="N594" s="41">
        <f t="shared" si="64"/>
        <v>0</v>
      </c>
      <c r="O594" s="40">
        <f t="shared" si="69"/>
        <v>0</v>
      </c>
    </row>
    <row r="595" spans="2:15" ht="18" customHeight="1">
      <c r="B595" s="109" t="str">
        <f>IF('2.売上実績'!$B595="","",'2.売上実績'!$B595)</f>
        <v/>
      </c>
      <c r="C595" s="110" t="str">
        <f>IF('2.売上実績'!$C595="","",'2.売上実績'!$C595)</f>
        <v/>
      </c>
      <c r="D595" s="98" t="str">
        <f>IF(C595="","",VLOOKUP(C595,'4.製品一覧'!$B$4:$D$500,3,FALSE))</f>
        <v/>
      </c>
      <c r="E595" s="102">
        <f>IF(C595&lt;&gt;"",VLOOKUP(C595,'7.製品別原価'!$B$5:$J$500,8,FALSE),0)</f>
        <v>0</v>
      </c>
      <c r="F595" s="37">
        <f>IF(OR($K$2=0,K595=0),0,'1.全社費用'!$C$42/$K$2)</f>
        <v>0</v>
      </c>
      <c r="G595" s="37">
        <f t="shared" si="65"/>
        <v>0</v>
      </c>
      <c r="H595" s="38">
        <f t="shared" si="66"/>
        <v>0</v>
      </c>
      <c r="I595" s="39">
        <f t="shared" si="67"/>
        <v>0</v>
      </c>
      <c r="J595" s="40">
        <f t="shared" si="68"/>
        <v>0</v>
      </c>
      <c r="K595" s="111">
        <f>IF($B595="",0,'2.売上実績'!D595)</f>
        <v>0</v>
      </c>
      <c r="L595" s="111">
        <f>IF($B595="",0,'2.売上実績'!E595)</f>
        <v>0</v>
      </c>
      <c r="M595" s="28">
        <f t="shared" si="63"/>
        <v>0</v>
      </c>
      <c r="N595" s="41">
        <f t="shared" si="64"/>
        <v>0</v>
      </c>
      <c r="O595" s="40">
        <f t="shared" si="69"/>
        <v>0</v>
      </c>
    </row>
    <row r="596" spans="2:15" ht="18" customHeight="1">
      <c r="B596" s="109" t="str">
        <f>IF('2.売上実績'!$B596="","",'2.売上実績'!$B596)</f>
        <v/>
      </c>
      <c r="C596" s="110" t="str">
        <f>IF('2.売上実績'!$C596="","",'2.売上実績'!$C596)</f>
        <v/>
      </c>
      <c r="D596" s="98" t="str">
        <f>IF(C596="","",VLOOKUP(C596,'4.製品一覧'!$B$4:$D$500,3,FALSE))</f>
        <v/>
      </c>
      <c r="E596" s="102">
        <f>IF(C596&lt;&gt;"",VLOOKUP(C596,'7.製品別原価'!$B$5:$J$500,8,FALSE),0)</f>
        <v>0</v>
      </c>
      <c r="F596" s="37">
        <f>IF(OR($K$2=0,K596=0),0,'1.全社費用'!$C$42/$K$2)</f>
        <v>0</v>
      </c>
      <c r="G596" s="37">
        <f t="shared" si="65"/>
        <v>0</v>
      </c>
      <c r="H596" s="38">
        <f t="shared" si="66"/>
        <v>0</v>
      </c>
      <c r="I596" s="39">
        <f t="shared" si="67"/>
        <v>0</v>
      </c>
      <c r="J596" s="40">
        <f t="shared" si="68"/>
        <v>0</v>
      </c>
      <c r="K596" s="111">
        <f>IF($B596="",0,'2.売上実績'!D596)</f>
        <v>0</v>
      </c>
      <c r="L596" s="111">
        <f>IF($B596="",0,'2.売上実績'!E596)</f>
        <v>0</v>
      </c>
      <c r="M596" s="28">
        <f t="shared" si="63"/>
        <v>0</v>
      </c>
      <c r="N596" s="41">
        <f t="shared" si="64"/>
        <v>0</v>
      </c>
      <c r="O596" s="40">
        <f t="shared" si="69"/>
        <v>0</v>
      </c>
    </row>
    <row r="597" spans="2:15" ht="18" customHeight="1">
      <c r="B597" s="109" t="str">
        <f>IF('2.売上実績'!$B597="","",'2.売上実績'!$B597)</f>
        <v/>
      </c>
      <c r="C597" s="110" t="str">
        <f>IF('2.売上実績'!$C597="","",'2.売上実績'!$C597)</f>
        <v/>
      </c>
      <c r="D597" s="98" t="str">
        <f>IF(C597="","",VLOOKUP(C597,'4.製品一覧'!$B$4:$D$500,3,FALSE))</f>
        <v/>
      </c>
      <c r="E597" s="102">
        <f>IF(C597&lt;&gt;"",VLOOKUP(C597,'7.製品別原価'!$B$5:$J$500,8,FALSE),0)</f>
        <v>0</v>
      </c>
      <c r="F597" s="37">
        <f>IF(OR($K$2=0,K597=0),0,'1.全社費用'!$C$42/$K$2)</f>
        <v>0</v>
      </c>
      <c r="G597" s="37">
        <f t="shared" si="65"/>
        <v>0</v>
      </c>
      <c r="H597" s="38">
        <f t="shared" si="66"/>
        <v>0</v>
      </c>
      <c r="I597" s="39">
        <f t="shared" si="67"/>
        <v>0</v>
      </c>
      <c r="J597" s="40">
        <f t="shared" si="68"/>
        <v>0</v>
      </c>
      <c r="K597" s="111">
        <f>IF($B597="",0,'2.売上実績'!D597)</f>
        <v>0</v>
      </c>
      <c r="L597" s="111">
        <f>IF($B597="",0,'2.売上実績'!E597)</f>
        <v>0</v>
      </c>
      <c r="M597" s="28">
        <f t="shared" si="63"/>
        <v>0</v>
      </c>
      <c r="N597" s="41">
        <f t="shared" si="64"/>
        <v>0</v>
      </c>
      <c r="O597" s="40">
        <f t="shared" si="69"/>
        <v>0</v>
      </c>
    </row>
    <row r="598" spans="2:15" ht="18" customHeight="1">
      <c r="B598" s="109" t="str">
        <f>IF('2.売上実績'!$B598="","",'2.売上実績'!$B598)</f>
        <v/>
      </c>
      <c r="C598" s="110" t="str">
        <f>IF('2.売上実績'!$C598="","",'2.売上実績'!$C598)</f>
        <v/>
      </c>
      <c r="D598" s="98" t="str">
        <f>IF(C598="","",VLOOKUP(C598,'4.製品一覧'!$B$4:$D$500,3,FALSE))</f>
        <v/>
      </c>
      <c r="E598" s="102">
        <f>IF(C598&lt;&gt;"",VLOOKUP(C598,'7.製品別原価'!$B$5:$J$500,8,FALSE),0)</f>
        <v>0</v>
      </c>
      <c r="F598" s="37">
        <f>IF(OR($K$2=0,K598=0),0,'1.全社費用'!$C$42/$K$2)</f>
        <v>0</v>
      </c>
      <c r="G598" s="37">
        <f t="shared" si="65"/>
        <v>0</v>
      </c>
      <c r="H598" s="38">
        <f t="shared" si="66"/>
        <v>0</v>
      </c>
      <c r="I598" s="39">
        <f t="shared" si="67"/>
        <v>0</v>
      </c>
      <c r="J598" s="40">
        <f t="shared" si="68"/>
        <v>0</v>
      </c>
      <c r="K598" s="111">
        <f>IF($B598="",0,'2.売上実績'!D598)</f>
        <v>0</v>
      </c>
      <c r="L598" s="111">
        <f>IF($B598="",0,'2.売上実績'!E598)</f>
        <v>0</v>
      </c>
      <c r="M598" s="28">
        <f t="shared" si="63"/>
        <v>0</v>
      </c>
      <c r="N598" s="41">
        <f t="shared" si="64"/>
        <v>0</v>
      </c>
      <c r="O598" s="40">
        <f t="shared" si="69"/>
        <v>0</v>
      </c>
    </row>
    <row r="599" spans="2:15" ht="18" customHeight="1">
      <c r="B599" s="109" t="str">
        <f>IF('2.売上実績'!$B599="","",'2.売上実績'!$B599)</f>
        <v/>
      </c>
      <c r="C599" s="110" t="str">
        <f>IF('2.売上実績'!$C599="","",'2.売上実績'!$C599)</f>
        <v/>
      </c>
      <c r="D599" s="98" t="str">
        <f>IF(C599="","",VLOOKUP(C599,'4.製品一覧'!$B$4:$D$500,3,FALSE))</f>
        <v/>
      </c>
      <c r="E599" s="102">
        <f>IF(C599&lt;&gt;"",VLOOKUP(C599,'7.製品別原価'!$B$5:$J$500,8,FALSE),0)</f>
        <v>0</v>
      </c>
      <c r="F599" s="37">
        <f>IF(OR($K$2=0,K599=0),0,'1.全社費用'!$C$42/$K$2)</f>
        <v>0</v>
      </c>
      <c r="G599" s="37">
        <f t="shared" si="65"/>
        <v>0</v>
      </c>
      <c r="H599" s="38">
        <f t="shared" si="66"/>
        <v>0</v>
      </c>
      <c r="I599" s="39">
        <f t="shared" si="67"/>
        <v>0</v>
      </c>
      <c r="J599" s="40">
        <f t="shared" si="68"/>
        <v>0</v>
      </c>
      <c r="K599" s="111">
        <f>IF($B599="",0,'2.売上実績'!D599)</f>
        <v>0</v>
      </c>
      <c r="L599" s="111">
        <f>IF($B599="",0,'2.売上実績'!E599)</f>
        <v>0</v>
      </c>
      <c r="M599" s="28">
        <f t="shared" si="63"/>
        <v>0</v>
      </c>
      <c r="N599" s="41">
        <f t="shared" si="64"/>
        <v>0</v>
      </c>
      <c r="O599" s="40">
        <f t="shared" si="69"/>
        <v>0</v>
      </c>
    </row>
    <row r="600" spans="2:15" ht="18" customHeight="1">
      <c r="B600" s="109" t="str">
        <f>IF('2.売上実績'!$B600="","",'2.売上実績'!$B600)</f>
        <v/>
      </c>
      <c r="C600" s="110" t="str">
        <f>IF('2.売上実績'!$C600="","",'2.売上実績'!$C600)</f>
        <v/>
      </c>
      <c r="D600" s="98" t="str">
        <f>IF(C600="","",VLOOKUP(C600,'4.製品一覧'!$B$4:$D$500,3,FALSE))</f>
        <v/>
      </c>
      <c r="E600" s="102">
        <f>IF(C600&lt;&gt;"",VLOOKUP(C600,'7.製品別原価'!$B$5:$J$500,8,FALSE),0)</f>
        <v>0</v>
      </c>
      <c r="F600" s="37">
        <f>IF(OR($K$2=0,K600=0),0,'1.全社費用'!$C$42/$K$2)</f>
        <v>0</v>
      </c>
      <c r="G600" s="37">
        <f t="shared" si="65"/>
        <v>0</v>
      </c>
      <c r="H600" s="38">
        <f t="shared" si="66"/>
        <v>0</v>
      </c>
      <c r="I600" s="39">
        <f t="shared" si="67"/>
        <v>0</v>
      </c>
      <c r="J600" s="40">
        <f t="shared" si="68"/>
        <v>0</v>
      </c>
      <c r="K600" s="111">
        <f>IF($B600="",0,'2.売上実績'!D600)</f>
        <v>0</v>
      </c>
      <c r="L600" s="111">
        <f>IF($B600="",0,'2.売上実績'!E600)</f>
        <v>0</v>
      </c>
      <c r="M600" s="28">
        <f t="shared" si="63"/>
        <v>0</v>
      </c>
      <c r="N600" s="41">
        <f t="shared" si="64"/>
        <v>0</v>
      </c>
      <c r="O600" s="40">
        <f t="shared" si="69"/>
        <v>0</v>
      </c>
    </row>
    <row r="601" spans="2:15" ht="18" customHeight="1">
      <c r="B601" s="109" t="str">
        <f>IF('2.売上実績'!$B601="","",'2.売上実績'!$B601)</f>
        <v/>
      </c>
      <c r="C601" s="110" t="str">
        <f>IF('2.売上実績'!$C601="","",'2.売上実績'!$C601)</f>
        <v/>
      </c>
      <c r="D601" s="98" t="str">
        <f>IF(C601="","",VLOOKUP(C601,'4.製品一覧'!$B$4:$D$500,3,FALSE))</f>
        <v/>
      </c>
      <c r="E601" s="102">
        <f>IF(C601&lt;&gt;"",VLOOKUP(C601,'7.製品別原価'!$B$5:$J$500,8,FALSE),0)</f>
        <v>0</v>
      </c>
      <c r="F601" s="37">
        <f>IF(OR($K$2=0,K601=0),0,'1.全社費用'!$C$42/$K$2)</f>
        <v>0</v>
      </c>
      <c r="G601" s="37">
        <f t="shared" si="65"/>
        <v>0</v>
      </c>
      <c r="H601" s="38">
        <f t="shared" si="66"/>
        <v>0</v>
      </c>
      <c r="I601" s="39">
        <f t="shared" si="67"/>
        <v>0</v>
      </c>
      <c r="J601" s="40">
        <f t="shared" si="68"/>
        <v>0</v>
      </c>
      <c r="K601" s="111">
        <f>IF($B601="",0,'2.売上実績'!D601)</f>
        <v>0</v>
      </c>
      <c r="L601" s="111">
        <f>IF($B601="",0,'2.売上実績'!E601)</f>
        <v>0</v>
      </c>
      <c r="M601" s="28">
        <f t="shared" si="63"/>
        <v>0</v>
      </c>
      <c r="N601" s="41">
        <f t="shared" si="64"/>
        <v>0</v>
      </c>
      <c r="O601" s="40">
        <f t="shared" si="69"/>
        <v>0</v>
      </c>
    </row>
    <row r="602" spans="2:15" ht="18" customHeight="1">
      <c r="B602" s="109" t="str">
        <f>IF('2.売上実績'!$B602="","",'2.売上実績'!$B602)</f>
        <v/>
      </c>
      <c r="C602" s="110" t="str">
        <f>IF('2.売上実績'!$C602="","",'2.売上実績'!$C602)</f>
        <v/>
      </c>
      <c r="D602" s="98" t="str">
        <f>IF(C602="","",VLOOKUP(C602,'4.製品一覧'!$B$4:$D$500,3,FALSE))</f>
        <v/>
      </c>
      <c r="E602" s="102">
        <f>IF(C602&lt;&gt;"",VLOOKUP(C602,'7.製品別原価'!$B$5:$J$500,8,FALSE),0)</f>
        <v>0</v>
      </c>
      <c r="F602" s="37">
        <f>IF(OR($K$2=0,K602=0),0,'1.全社費用'!$C$42/$K$2)</f>
        <v>0</v>
      </c>
      <c r="G602" s="37">
        <f t="shared" si="65"/>
        <v>0</v>
      </c>
      <c r="H602" s="38">
        <f t="shared" si="66"/>
        <v>0</v>
      </c>
      <c r="I602" s="39">
        <f t="shared" si="67"/>
        <v>0</v>
      </c>
      <c r="J602" s="40">
        <f t="shared" si="68"/>
        <v>0</v>
      </c>
      <c r="K602" s="111">
        <f>IF($B602="",0,'2.売上実績'!D602)</f>
        <v>0</v>
      </c>
      <c r="L602" s="111">
        <f>IF($B602="",0,'2.売上実績'!E602)</f>
        <v>0</v>
      </c>
      <c r="M602" s="28">
        <f t="shared" si="63"/>
        <v>0</v>
      </c>
      <c r="N602" s="41">
        <f t="shared" si="64"/>
        <v>0</v>
      </c>
      <c r="O602" s="40">
        <f t="shared" si="69"/>
        <v>0</v>
      </c>
    </row>
    <row r="603" spans="2:15" ht="18" customHeight="1">
      <c r="B603" s="109" t="str">
        <f>IF('2.売上実績'!$B603="","",'2.売上実績'!$B603)</f>
        <v/>
      </c>
      <c r="C603" s="110" t="str">
        <f>IF('2.売上実績'!$C603="","",'2.売上実績'!$C603)</f>
        <v/>
      </c>
      <c r="D603" s="98" t="str">
        <f>IF(C603="","",VLOOKUP(C603,'4.製品一覧'!$B$4:$D$500,3,FALSE))</f>
        <v/>
      </c>
      <c r="E603" s="102">
        <f>IF(C603&lt;&gt;"",VLOOKUP(C603,'7.製品別原価'!$B$5:$J$500,8,FALSE),0)</f>
        <v>0</v>
      </c>
      <c r="F603" s="37">
        <f>IF(OR($K$2=0,K603=0),0,'1.全社費用'!$C$42/$K$2)</f>
        <v>0</v>
      </c>
      <c r="G603" s="37">
        <f t="shared" si="65"/>
        <v>0</v>
      </c>
      <c r="H603" s="38">
        <f t="shared" si="66"/>
        <v>0</v>
      </c>
      <c r="I603" s="39">
        <f t="shared" si="67"/>
        <v>0</v>
      </c>
      <c r="J603" s="40">
        <f t="shared" si="68"/>
        <v>0</v>
      </c>
      <c r="K603" s="111">
        <f>IF($B603="",0,'2.売上実績'!D603)</f>
        <v>0</v>
      </c>
      <c r="L603" s="111">
        <f>IF($B603="",0,'2.売上実績'!E603)</f>
        <v>0</v>
      </c>
      <c r="M603" s="28">
        <f t="shared" si="63"/>
        <v>0</v>
      </c>
      <c r="N603" s="41">
        <f t="shared" si="64"/>
        <v>0</v>
      </c>
      <c r="O603" s="40">
        <f t="shared" si="69"/>
        <v>0</v>
      </c>
    </row>
    <row r="604" spans="2:15" ht="18" customHeight="1">
      <c r="B604" s="109" t="str">
        <f>IF('2.売上実績'!$B604="","",'2.売上実績'!$B604)</f>
        <v/>
      </c>
      <c r="C604" s="110" t="str">
        <f>IF('2.売上実績'!$C604="","",'2.売上実績'!$C604)</f>
        <v/>
      </c>
      <c r="D604" s="98" t="str">
        <f>IF(C604="","",VLOOKUP(C604,'4.製品一覧'!$B$4:$D$500,3,FALSE))</f>
        <v/>
      </c>
      <c r="E604" s="102">
        <f>IF(C604&lt;&gt;"",VLOOKUP(C604,'7.製品別原価'!$B$5:$J$500,8,FALSE),0)</f>
        <v>0</v>
      </c>
      <c r="F604" s="37">
        <f>IF(OR($K$2=0,K604=0),0,'1.全社費用'!$C$42/$K$2)</f>
        <v>0</v>
      </c>
      <c r="G604" s="37">
        <f t="shared" si="65"/>
        <v>0</v>
      </c>
      <c r="H604" s="38">
        <f t="shared" si="66"/>
        <v>0</v>
      </c>
      <c r="I604" s="39">
        <f t="shared" si="67"/>
        <v>0</v>
      </c>
      <c r="J604" s="40">
        <f t="shared" si="68"/>
        <v>0</v>
      </c>
      <c r="K604" s="111">
        <f>IF($B604="",0,'2.売上実績'!D604)</f>
        <v>0</v>
      </c>
      <c r="L604" s="111">
        <f>IF($B604="",0,'2.売上実績'!E604)</f>
        <v>0</v>
      </c>
      <c r="M604" s="28">
        <f t="shared" si="63"/>
        <v>0</v>
      </c>
      <c r="N604" s="41">
        <f t="shared" si="64"/>
        <v>0</v>
      </c>
      <c r="O604" s="40">
        <f t="shared" si="69"/>
        <v>0</v>
      </c>
    </row>
    <row r="605" spans="2:15" ht="18" customHeight="1">
      <c r="B605" s="109" t="str">
        <f>IF('2.売上実績'!$B605="","",'2.売上実績'!$B605)</f>
        <v/>
      </c>
      <c r="C605" s="110" t="str">
        <f>IF('2.売上実績'!$C605="","",'2.売上実績'!$C605)</f>
        <v/>
      </c>
      <c r="D605" s="98" t="str">
        <f>IF(C605="","",VLOOKUP(C605,'4.製品一覧'!$B$4:$D$500,3,FALSE))</f>
        <v/>
      </c>
      <c r="E605" s="102">
        <f>IF(C605&lt;&gt;"",VLOOKUP(C605,'7.製品別原価'!$B$5:$J$500,8,FALSE),0)</f>
        <v>0</v>
      </c>
      <c r="F605" s="37">
        <f>IF(OR($K$2=0,K605=0),0,'1.全社費用'!$C$42/$K$2)</f>
        <v>0</v>
      </c>
      <c r="G605" s="37">
        <f t="shared" si="65"/>
        <v>0</v>
      </c>
      <c r="H605" s="38">
        <f t="shared" si="66"/>
        <v>0</v>
      </c>
      <c r="I605" s="39">
        <f t="shared" si="67"/>
        <v>0</v>
      </c>
      <c r="J605" s="40">
        <f t="shared" si="68"/>
        <v>0</v>
      </c>
      <c r="K605" s="111">
        <f>IF($B605="",0,'2.売上実績'!D605)</f>
        <v>0</v>
      </c>
      <c r="L605" s="111">
        <f>IF($B605="",0,'2.売上実績'!E605)</f>
        <v>0</v>
      </c>
      <c r="M605" s="28">
        <f t="shared" si="63"/>
        <v>0</v>
      </c>
      <c r="N605" s="41">
        <f t="shared" si="64"/>
        <v>0</v>
      </c>
      <c r="O605" s="40">
        <f t="shared" si="69"/>
        <v>0</v>
      </c>
    </row>
    <row r="606" spans="2:15" ht="18" customHeight="1">
      <c r="B606" s="109" t="str">
        <f>IF('2.売上実績'!$B606="","",'2.売上実績'!$B606)</f>
        <v/>
      </c>
      <c r="C606" s="110" t="str">
        <f>IF('2.売上実績'!$C606="","",'2.売上実績'!$C606)</f>
        <v/>
      </c>
      <c r="D606" s="98" t="str">
        <f>IF(C606="","",VLOOKUP(C606,'4.製品一覧'!$B$4:$D$500,3,FALSE))</f>
        <v/>
      </c>
      <c r="E606" s="102">
        <f>IF(C606&lt;&gt;"",VLOOKUP(C606,'7.製品別原価'!$B$5:$J$500,8,FALSE),0)</f>
        <v>0</v>
      </c>
      <c r="F606" s="37">
        <f>IF(OR($K$2=0,K606=0),0,'1.全社費用'!$C$42/$K$2)</f>
        <v>0</v>
      </c>
      <c r="G606" s="37">
        <f t="shared" si="65"/>
        <v>0</v>
      </c>
      <c r="H606" s="38">
        <f t="shared" si="66"/>
        <v>0</v>
      </c>
      <c r="I606" s="39">
        <f t="shared" si="67"/>
        <v>0</v>
      </c>
      <c r="J606" s="40">
        <f t="shared" si="68"/>
        <v>0</v>
      </c>
      <c r="K606" s="111">
        <f>IF($B606="",0,'2.売上実績'!D606)</f>
        <v>0</v>
      </c>
      <c r="L606" s="111">
        <f>IF($B606="",0,'2.売上実績'!E606)</f>
        <v>0</v>
      </c>
      <c r="M606" s="28">
        <f t="shared" si="63"/>
        <v>0</v>
      </c>
      <c r="N606" s="41">
        <f t="shared" si="64"/>
        <v>0</v>
      </c>
      <c r="O606" s="40">
        <f t="shared" si="69"/>
        <v>0</v>
      </c>
    </row>
    <row r="607" spans="2:15" ht="18" customHeight="1">
      <c r="B607" s="109" t="str">
        <f>IF('2.売上実績'!$B607="","",'2.売上実績'!$B607)</f>
        <v/>
      </c>
      <c r="C607" s="110" t="str">
        <f>IF('2.売上実績'!$C607="","",'2.売上実績'!$C607)</f>
        <v/>
      </c>
      <c r="D607" s="98" t="str">
        <f>IF(C607="","",VLOOKUP(C607,'4.製品一覧'!$B$4:$D$500,3,FALSE))</f>
        <v/>
      </c>
      <c r="E607" s="102">
        <f>IF(C607&lt;&gt;"",VLOOKUP(C607,'7.製品別原価'!$B$5:$J$500,8,FALSE),0)</f>
        <v>0</v>
      </c>
      <c r="F607" s="37">
        <f>IF(OR($K$2=0,K607=0),0,'1.全社費用'!$C$42/$K$2)</f>
        <v>0</v>
      </c>
      <c r="G607" s="37">
        <f t="shared" si="65"/>
        <v>0</v>
      </c>
      <c r="H607" s="38">
        <f t="shared" si="66"/>
        <v>0</v>
      </c>
      <c r="I607" s="39">
        <f t="shared" si="67"/>
        <v>0</v>
      </c>
      <c r="J607" s="40">
        <f t="shared" si="68"/>
        <v>0</v>
      </c>
      <c r="K607" s="111">
        <f>IF($B607="",0,'2.売上実績'!D607)</f>
        <v>0</v>
      </c>
      <c r="L607" s="111">
        <f>IF($B607="",0,'2.売上実績'!E607)</f>
        <v>0</v>
      </c>
      <c r="M607" s="28">
        <f t="shared" si="63"/>
        <v>0</v>
      </c>
      <c r="N607" s="41">
        <f t="shared" si="64"/>
        <v>0</v>
      </c>
      <c r="O607" s="40">
        <f t="shared" si="69"/>
        <v>0</v>
      </c>
    </row>
    <row r="608" spans="2:15" ht="18" customHeight="1">
      <c r="B608" s="109" t="str">
        <f>IF('2.売上実績'!$B608="","",'2.売上実績'!$B608)</f>
        <v/>
      </c>
      <c r="C608" s="110" t="str">
        <f>IF('2.売上実績'!$C608="","",'2.売上実績'!$C608)</f>
        <v/>
      </c>
      <c r="D608" s="98" t="str">
        <f>IF(C608="","",VLOOKUP(C608,'4.製品一覧'!$B$4:$D$500,3,FALSE))</f>
        <v/>
      </c>
      <c r="E608" s="102">
        <f>IF(C608&lt;&gt;"",VLOOKUP(C608,'7.製品別原価'!$B$5:$J$500,8,FALSE),0)</f>
        <v>0</v>
      </c>
      <c r="F608" s="37">
        <f>IF(OR($K$2=0,K608=0),0,'1.全社費用'!$C$42/$K$2)</f>
        <v>0</v>
      </c>
      <c r="G608" s="37">
        <f t="shared" si="65"/>
        <v>0</v>
      </c>
      <c r="H608" s="38">
        <f t="shared" si="66"/>
        <v>0</v>
      </c>
      <c r="I608" s="39">
        <f t="shared" si="67"/>
        <v>0</v>
      </c>
      <c r="J608" s="40">
        <f t="shared" si="68"/>
        <v>0</v>
      </c>
      <c r="K608" s="111">
        <f>IF($B608="",0,'2.売上実績'!D608)</f>
        <v>0</v>
      </c>
      <c r="L608" s="111">
        <f>IF($B608="",0,'2.売上実績'!E608)</f>
        <v>0</v>
      </c>
      <c r="M608" s="28">
        <f t="shared" si="63"/>
        <v>0</v>
      </c>
      <c r="N608" s="41">
        <f t="shared" si="64"/>
        <v>0</v>
      </c>
      <c r="O608" s="40">
        <f t="shared" si="69"/>
        <v>0</v>
      </c>
    </row>
    <row r="609" spans="2:15" ht="18" customHeight="1">
      <c r="B609" s="109" t="str">
        <f>IF('2.売上実績'!$B609="","",'2.売上実績'!$B609)</f>
        <v/>
      </c>
      <c r="C609" s="110" t="str">
        <f>IF('2.売上実績'!$C609="","",'2.売上実績'!$C609)</f>
        <v/>
      </c>
      <c r="D609" s="98" t="str">
        <f>IF(C609="","",VLOOKUP(C609,'4.製品一覧'!$B$4:$D$500,3,FALSE))</f>
        <v/>
      </c>
      <c r="E609" s="102">
        <f>IF(C609&lt;&gt;"",VLOOKUP(C609,'7.製品別原価'!$B$5:$J$500,8,FALSE),0)</f>
        <v>0</v>
      </c>
      <c r="F609" s="37">
        <f>IF(OR($K$2=0,K609=0),0,'1.全社費用'!$C$42/$K$2)</f>
        <v>0</v>
      </c>
      <c r="G609" s="37">
        <f t="shared" si="65"/>
        <v>0</v>
      </c>
      <c r="H609" s="38">
        <f t="shared" si="66"/>
        <v>0</v>
      </c>
      <c r="I609" s="39">
        <f t="shared" si="67"/>
        <v>0</v>
      </c>
      <c r="J609" s="40">
        <f t="shared" si="68"/>
        <v>0</v>
      </c>
      <c r="K609" s="111">
        <f>IF($B609="",0,'2.売上実績'!D609)</f>
        <v>0</v>
      </c>
      <c r="L609" s="111">
        <f>IF($B609="",0,'2.売上実績'!E609)</f>
        <v>0</v>
      </c>
      <c r="M609" s="28">
        <f t="shared" si="63"/>
        <v>0</v>
      </c>
      <c r="N609" s="41">
        <f t="shared" si="64"/>
        <v>0</v>
      </c>
      <c r="O609" s="40">
        <f t="shared" si="69"/>
        <v>0</v>
      </c>
    </row>
    <row r="610" spans="2:15" ht="18" customHeight="1">
      <c r="B610" s="109" t="str">
        <f>IF('2.売上実績'!$B610="","",'2.売上実績'!$B610)</f>
        <v/>
      </c>
      <c r="C610" s="110" t="str">
        <f>IF('2.売上実績'!$C610="","",'2.売上実績'!$C610)</f>
        <v/>
      </c>
      <c r="D610" s="98" t="str">
        <f>IF(C610="","",VLOOKUP(C610,'4.製品一覧'!$B$4:$D$500,3,FALSE))</f>
        <v/>
      </c>
      <c r="E610" s="102">
        <f>IF(C610&lt;&gt;"",VLOOKUP(C610,'7.製品別原価'!$B$5:$J$500,8,FALSE),0)</f>
        <v>0</v>
      </c>
      <c r="F610" s="37">
        <f>IF(OR($K$2=0,K610=0),0,'1.全社費用'!$C$42/$K$2)</f>
        <v>0</v>
      </c>
      <c r="G610" s="37">
        <f t="shared" si="65"/>
        <v>0</v>
      </c>
      <c r="H610" s="38">
        <f t="shared" si="66"/>
        <v>0</v>
      </c>
      <c r="I610" s="39">
        <f t="shared" si="67"/>
        <v>0</v>
      </c>
      <c r="J610" s="40">
        <f t="shared" si="68"/>
        <v>0</v>
      </c>
      <c r="K610" s="111">
        <f>IF($B610="",0,'2.売上実績'!D610)</f>
        <v>0</v>
      </c>
      <c r="L610" s="111">
        <f>IF($B610="",0,'2.売上実績'!E610)</f>
        <v>0</v>
      </c>
      <c r="M610" s="28">
        <f t="shared" si="63"/>
        <v>0</v>
      </c>
      <c r="N610" s="41">
        <f t="shared" si="64"/>
        <v>0</v>
      </c>
      <c r="O610" s="40">
        <f t="shared" si="69"/>
        <v>0</v>
      </c>
    </row>
    <row r="611" spans="2:15" ht="18" customHeight="1">
      <c r="B611" s="109" t="str">
        <f>IF('2.売上実績'!$B611="","",'2.売上実績'!$B611)</f>
        <v/>
      </c>
      <c r="C611" s="110" t="str">
        <f>IF('2.売上実績'!$C611="","",'2.売上実績'!$C611)</f>
        <v/>
      </c>
      <c r="D611" s="98" t="str">
        <f>IF(C611="","",VLOOKUP(C611,'4.製品一覧'!$B$4:$D$500,3,FALSE))</f>
        <v/>
      </c>
      <c r="E611" s="102">
        <f>IF(C611&lt;&gt;"",VLOOKUP(C611,'7.製品別原価'!$B$5:$J$500,8,FALSE),0)</f>
        <v>0</v>
      </c>
      <c r="F611" s="37">
        <f>IF(OR($K$2=0,K611=0),0,'1.全社費用'!$C$42/$K$2)</f>
        <v>0</v>
      </c>
      <c r="G611" s="37">
        <f t="shared" si="65"/>
        <v>0</v>
      </c>
      <c r="H611" s="38">
        <f t="shared" si="66"/>
        <v>0</v>
      </c>
      <c r="I611" s="39">
        <f t="shared" si="67"/>
        <v>0</v>
      </c>
      <c r="J611" s="40">
        <f t="shared" si="68"/>
        <v>0</v>
      </c>
      <c r="K611" s="111">
        <f>IF($B611="",0,'2.売上実績'!D611)</f>
        <v>0</v>
      </c>
      <c r="L611" s="111">
        <f>IF($B611="",0,'2.売上実績'!E611)</f>
        <v>0</v>
      </c>
      <c r="M611" s="28">
        <f t="shared" si="63"/>
        <v>0</v>
      </c>
      <c r="N611" s="41">
        <f t="shared" si="64"/>
        <v>0</v>
      </c>
      <c r="O611" s="40">
        <f t="shared" si="69"/>
        <v>0</v>
      </c>
    </row>
    <row r="612" spans="2:15" ht="18" customHeight="1">
      <c r="B612" s="109" t="str">
        <f>IF('2.売上実績'!$B612="","",'2.売上実績'!$B612)</f>
        <v/>
      </c>
      <c r="C612" s="110" t="str">
        <f>IF('2.売上実績'!$C612="","",'2.売上実績'!$C612)</f>
        <v/>
      </c>
      <c r="D612" s="98" t="str">
        <f>IF(C612="","",VLOOKUP(C612,'4.製品一覧'!$B$4:$D$500,3,FALSE))</f>
        <v/>
      </c>
      <c r="E612" s="102">
        <f>IF(C612&lt;&gt;"",VLOOKUP(C612,'7.製品別原価'!$B$5:$J$500,8,FALSE),0)</f>
        <v>0</v>
      </c>
      <c r="F612" s="37">
        <f>IF(OR($K$2=0,K612=0),0,'1.全社費用'!$C$42/$K$2)</f>
        <v>0</v>
      </c>
      <c r="G612" s="37">
        <f t="shared" si="65"/>
        <v>0</v>
      </c>
      <c r="H612" s="38">
        <f t="shared" si="66"/>
        <v>0</v>
      </c>
      <c r="I612" s="39">
        <f t="shared" si="67"/>
        <v>0</v>
      </c>
      <c r="J612" s="40">
        <f t="shared" si="68"/>
        <v>0</v>
      </c>
      <c r="K612" s="111">
        <f>IF($B612="",0,'2.売上実績'!D612)</f>
        <v>0</v>
      </c>
      <c r="L612" s="111">
        <f>IF($B612="",0,'2.売上実績'!E612)</f>
        <v>0</v>
      </c>
      <c r="M612" s="28">
        <f t="shared" si="63"/>
        <v>0</v>
      </c>
      <c r="N612" s="41">
        <f t="shared" si="64"/>
        <v>0</v>
      </c>
      <c r="O612" s="40">
        <f t="shared" si="69"/>
        <v>0</v>
      </c>
    </row>
    <row r="613" spans="2:15" ht="18" customHeight="1">
      <c r="B613" s="109" t="str">
        <f>IF('2.売上実績'!$B613="","",'2.売上実績'!$B613)</f>
        <v/>
      </c>
      <c r="C613" s="110" t="str">
        <f>IF('2.売上実績'!$C613="","",'2.売上実績'!$C613)</f>
        <v/>
      </c>
      <c r="D613" s="98" t="str">
        <f>IF(C613="","",VLOOKUP(C613,'4.製品一覧'!$B$4:$D$500,3,FALSE))</f>
        <v/>
      </c>
      <c r="E613" s="102">
        <f>IF(C613&lt;&gt;"",VLOOKUP(C613,'7.製品別原価'!$B$5:$J$500,8,FALSE),0)</f>
        <v>0</v>
      </c>
      <c r="F613" s="37">
        <f>IF(OR($K$2=0,K613=0),0,'1.全社費用'!$C$42/$K$2)</f>
        <v>0</v>
      </c>
      <c r="G613" s="37">
        <f t="shared" si="65"/>
        <v>0</v>
      </c>
      <c r="H613" s="38">
        <f t="shared" si="66"/>
        <v>0</v>
      </c>
      <c r="I613" s="39">
        <f t="shared" si="67"/>
        <v>0</v>
      </c>
      <c r="J613" s="40">
        <f t="shared" si="68"/>
        <v>0</v>
      </c>
      <c r="K613" s="111">
        <f>IF($B613="",0,'2.売上実績'!D613)</f>
        <v>0</v>
      </c>
      <c r="L613" s="111">
        <f>IF($B613="",0,'2.売上実績'!E613)</f>
        <v>0</v>
      </c>
      <c r="M613" s="28">
        <f t="shared" si="63"/>
        <v>0</v>
      </c>
      <c r="N613" s="41">
        <f t="shared" si="64"/>
        <v>0</v>
      </c>
      <c r="O613" s="40">
        <f t="shared" si="69"/>
        <v>0</v>
      </c>
    </row>
    <row r="614" spans="2:15" ht="18" customHeight="1">
      <c r="B614" s="109" t="str">
        <f>IF('2.売上実績'!$B614="","",'2.売上実績'!$B614)</f>
        <v/>
      </c>
      <c r="C614" s="110" t="str">
        <f>IF('2.売上実績'!$C614="","",'2.売上実績'!$C614)</f>
        <v/>
      </c>
      <c r="D614" s="98" t="str">
        <f>IF(C614="","",VLOOKUP(C614,'4.製品一覧'!$B$4:$D$500,3,FALSE))</f>
        <v/>
      </c>
      <c r="E614" s="102">
        <f>IF(C614&lt;&gt;"",VLOOKUP(C614,'7.製品別原価'!$B$5:$J$500,8,FALSE),0)</f>
        <v>0</v>
      </c>
      <c r="F614" s="37">
        <f>IF(OR($K$2=0,K614=0),0,'1.全社費用'!$C$42/$K$2)</f>
        <v>0</v>
      </c>
      <c r="G614" s="37">
        <f t="shared" si="65"/>
        <v>0</v>
      </c>
      <c r="H614" s="38">
        <f t="shared" si="66"/>
        <v>0</v>
      </c>
      <c r="I614" s="39">
        <f t="shared" si="67"/>
        <v>0</v>
      </c>
      <c r="J614" s="40">
        <f t="shared" si="68"/>
        <v>0</v>
      </c>
      <c r="K614" s="111">
        <f>IF($B614="",0,'2.売上実績'!D614)</f>
        <v>0</v>
      </c>
      <c r="L614" s="111">
        <f>IF($B614="",0,'2.売上実績'!E614)</f>
        <v>0</v>
      </c>
      <c r="M614" s="28">
        <f t="shared" si="63"/>
        <v>0</v>
      </c>
      <c r="N614" s="41">
        <f t="shared" si="64"/>
        <v>0</v>
      </c>
      <c r="O614" s="40">
        <f t="shared" si="69"/>
        <v>0</v>
      </c>
    </row>
    <row r="615" spans="2:15" ht="18" customHeight="1">
      <c r="B615" s="109" t="str">
        <f>IF('2.売上実績'!$B615="","",'2.売上実績'!$B615)</f>
        <v/>
      </c>
      <c r="C615" s="110" t="str">
        <f>IF('2.売上実績'!$C615="","",'2.売上実績'!$C615)</f>
        <v/>
      </c>
      <c r="D615" s="98" t="str">
        <f>IF(C615="","",VLOOKUP(C615,'4.製品一覧'!$B$4:$D$500,3,FALSE))</f>
        <v/>
      </c>
      <c r="E615" s="102">
        <f>IF(C615&lt;&gt;"",VLOOKUP(C615,'7.製品別原価'!$B$5:$J$500,8,FALSE),0)</f>
        <v>0</v>
      </c>
      <c r="F615" s="37">
        <f>IF(OR($K$2=0,K615=0),0,'1.全社費用'!$C$42/$K$2)</f>
        <v>0</v>
      </c>
      <c r="G615" s="37">
        <f t="shared" si="65"/>
        <v>0</v>
      </c>
      <c r="H615" s="38">
        <f t="shared" si="66"/>
        <v>0</v>
      </c>
      <c r="I615" s="39">
        <f t="shared" si="67"/>
        <v>0</v>
      </c>
      <c r="J615" s="40">
        <f t="shared" si="68"/>
        <v>0</v>
      </c>
      <c r="K615" s="111">
        <f>IF($B615="",0,'2.売上実績'!D615)</f>
        <v>0</v>
      </c>
      <c r="L615" s="111">
        <f>IF($B615="",0,'2.売上実績'!E615)</f>
        <v>0</v>
      </c>
      <c r="M615" s="28">
        <f t="shared" si="63"/>
        <v>0</v>
      </c>
      <c r="N615" s="41">
        <f t="shared" si="64"/>
        <v>0</v>
      </c>
      <c r="O615" s="40">
        <f t="shared" si="69"/>
        <v>0</v>
      </c>
    </row>
    <row r="616" spans="2:15" ht="18" customHeight="1">
      <c r="B616" s="109" t="str">
        <f>IF('2.売上実績'!$B616="","",'2.売上実績'!$B616)</f>
        <v/>
      </c>
      <c r="C616" s="110" t="str">
        <f>IF('2.売上実績'!$C616="","",'2.売上実績'!$C616)</f>
        <v/>
      </c>
      <c r="D616" s="98" t="str">
        <f>IF(C616="","",VLOOKUP(C616,'4.製品一覧'!$B$4:$D$500,3,FALSE))</f>
        <v/>
      </c>
      <c r="E616" s="102">
        <f>IF(C616&lt;&gt;"",VLOOKUP(C616,'7.製品別原価'!$B$5:$J$500,8,FALSE),0)</f>
        <v>0</v>
      </c>
      <c r="F616" s="37">
        <f>IF(OR($K$2=0,K616=0),0,'1.全社費用'!$C$42/$K$2)</f>
        <v>0</v>
      </c>
      <c r="G616" s="37">
        <f t="shared" si="65"/>
        <v>0</v>
      </c>
      <c r="H616" s="38">
        <f t="shared" si="66"/>
        <v>0</v>
      </c>
      <c r="I616" s="39">
        <f t="shared" si="67"/>
        <v>0</v>
      </c>
      <c r="J616" s="40">
        <f t="shared" si="68"/>
        <v>0</v>
      </c>
      <c r="K616" s="111">
        <f>IF($B616="",0,'2.売上実績'!D616)</f>
        <v>0</v>
      </c>
      <c r="L616" s="111">
        <f>IF($B616="",0,'2.売上実績'!E616)</f>
        <v>0</v>
      </c>
      <c r="M616" s="28">
        <f t="shared" si="63"/>
        <v>0</v>
      </c>
      <c r="N616" s="41">
        <f t="shared" si="64"/>
        <v>0</v>
      </c>
      <c r="O616" s="40">
        <f t="shared" si="69"/>
        <v>0</v>
      </c>
    </row>
    <row r="617" spans="2:15" ht="18" customHeight="1">
      <c r="B617" s="109" t="str">
        <f>IF('2.売上実績'!$B617="","",'2.売上実績'!$B617)</f>
        <v/>
      </c>
      <c r="C617" s="110" t="str">
        <f>IF('2.売上実績'!$C617="","",'2.売上実績'!$C617)</f>
        <v/>
      </c>
      <c r="D617" s="98" t="str">
        <f>IF(C617="","",VLOOKUP(C617,'4.製品一覧'!$B$4:$D$500,3,FALSE))</f>
        <v/>
      </c>
      <c r="E617" s="102">
        <f>IF(C617&lt;&gt;"",VLOOKUP(C617,'7.製品別原価'!$B$5:$J$500,8,FALSE),0)</f>
        <v>0</v>
      </c>
      <c r="F617" s="37">
        <f>IF(OR($K$2=0,K617=0),0,'1.全社費用'!$C$42/$K$2)</f>
        <v>0</v>
      </c>
      <c r="G617" s="37">
        <f t="shared" si="65"/>
        <v>0</v>
      </c>
      <c r="H617" s="38">
        <f t="shared" si="66"/>
        <v>0</v>
      </c>
      <c r="I617" s="39">
        <f t="shared" si="67"/>
        <v>0</v>
      </c>
      <c r="J617" s="40">
        <f t="shared" si="68"/>
        <v>0</v>
      </c>
      <c r="K617" s="111">
        <f>IF($B617="",0,'2.売上実績'!D617)</f>
        <v>0</v>
      </c>
      <c r="L617" s="111">
        <f>IF($B617="",0,'2.売上実績'!E617)</f>
        <v>0</v>
      </c>
      <c r="M617" s="28">
        <f t="shared" si="63"/>
        <v>0</v>
      </c>
      <c r="N617" s="41">
        <f t="shared" si="64"/>
        <v>0</v>
      </c>
      <c r="O617" s="40">
        <f t="shared" si="69"/>
        <v>0</v>
      </c>
    </row>
    <row r="618" spans="2:15" ht="18" customHeight="1">
      <c r="B618" s="109" t="str">
        <f>IF('2.売上実績'!$B618="","",'2.売上実績'!$B618)</f>
        <v/>
      </c>
      <c r="C618" s="110" t="str">
        <f>IF('2.売上実績'!$C618="","",'2.売上実績'!$C618)</f>
        <v/>
      </c>
      <c r="D618" s="98" t="str">
        <f>IF(C618="","",VLOOKUP(C618,'4.製品一覧'!$B$4:$D$500,3,FALSE))</f>
        <v/>
      </c>
      <c r="E618" s="102">
        <f>IF(C618&lt;&gt;"",VLOOKUP(C618,'7.製品別原価'!$B$5:$J$500,8,FALSE),0)</f>
        <v>0</v>
      </c>
      <c r="F618" s="37">
        <f>IF(OR($K$2=0,K618=0),0,'1.全社費用'!$C$42/$K$2)</f>
        <v>0</v>
      </c>
      <c r="G618" s="37">
        <f t="shared" si="65"/>
        <v>0</v>
      </c>
      <c r="H618" s="38">
        <f t="shared" si="66"/>
        <v>0</v>
      </c>
      <c r="I618" s="39">
        <f t="shared" si="67"/>
        <v>0</v>
      </c>
      <c r="J618" s="40">
        <f t="shared" si="68"/>
        <v>0</v>
      </c>
      <c r="K618" s="111">
        <f>IF($B618="",0,'2.売上実績'!D618)</f>
        <v>0</v>
      </c>
      <c r="L618" s="111">
        <f>IF($B618="",0,'2.売上実績'!E618)</f>
        <v>0</v>
      </c>
      <c r="M618" s="28">
        <f t="shared" si="63"/>
        <v>0</v>
      </c>
      <c r="N618" s="41">
        <f t="shared" si="64"/>
        <v>0</v>
      </c>
      <c r="O618" s="40">
        <f t="shared" si="69"/>
        <v>0</v>
      </c>
    </row>
    <row r="619" spans="2:15" ht="18" customHeight="1">
      <c r="B619" s="109" t="str">
        <f>IF('2.売上実績'!$B619="","",'2.売上実績'!$B619)</f>
        <v/>
      </c>
      <c r="C619" s="110" t="str">
        <f>IF('2.売上実績'!$C619="","",'2.売上実績'!$C619)</f>
        <v/>
      </c>
      <c r="D619" s="98" t="str">
        <f>IF(C619="","",VLOOKUP(C619,'4.製品一覧'!$B$4:$D$500,3,FALSE))</f>
        <v/>
      </c>
      <c r="E619" s="102">
        <f>IF(C619&lt;&gt;"",VLOOKUP(C619,'7.製品別原価'!$B$5:$J$500,8,FALSE),0)</f>
        <v>0</v>
      </c>
      <c r="F619" s="37">
        <f>IF(OR($K$2=0,K619=0),0,'1.全社費用'!$C$42/$K$2)</f>
        <v>0</v>
      </c>
      <c r="G619" s="37">
        <f t="shared" si="65"/>
        <v>0</v>
      </c>
      <c r="H619" s="38">
        <f t="shared" si="66"/>
        <v>0</v>
      </c>
      <c r="I619" s="39">
        <f t="shared" si="67"/>
        <v>0</v>
      </c>
      <c r="J619" s="40">
        <f t="shared" si="68"/>
        <v>0</v>
      </c>
      <c r="K619" s="111">
        <f>IF($B619="",0,'2.売上実績'!D619)</f>
        <v>0</v>
      </c>
      <c r="L619" s="111">
        <f>IF($B619="",0,'2.売上実績'!E619)</f>
        <v>0</v>
      </c>
      <c r="M619" s="28">
        <f t="shared" si="63"/>
        <v>0</v>
      </c>
      <c r="N619" s="41">
        <f t="shared" si="64"/>
        <v>0</v>
      </c>
      <c r="O619" s="40">
        <f t="shared" si="69"/>
        <v>0</v>
      </c>
    </row>
    <row r="620" spans="2:15" ht="18" customHeight="1">
      <c r="B620" s="109" t="str">
        <f>IF('2.売上実績'!$B620="","",'2.売上実績'!$B620)</f>
        <v/>
      </c>
      <c r="C620" s="110" t="str">
        <f>IF('2.売上実績'!$C620="","",'2.売上実績'!$C620)</f>
        <v/>
      </c>
      <c r="D620" s="98" t="str">
        <f>IF(C620="","",VLOOKUP(C620,'4.製品一覧'!$B$4:$D$500,3,FALSE))</f>
        <v/>
      </c>
      <c r="E620" s="102">
        <f>IF(C620&lt;&gt;"",VLOOKUP(C620,'7.製品別原価'!$B$5:$J$500,8,FALSE),0)</f>
        <v>0</v>
      </c>
      <c r="F620" s="37">
        <f>IF(OR($K$2=0,K620=0),0,'1.全社費用'!$C$42/$K$2)</f>
        <v>0</v>
      </c>
      <c r="G620" s="37">
        <f t="shared" si="65"/>
        <v>0</v>
      </c>
      <c r="H620" s="38">
        <f t="shared" si="66"/>
        <v>0</v>
      </c>
      <c r="I620" s="39">
        <f t="shared" si="67"/>
        <v>0</v>
      </c>
      <c r="J620" s="40">
        <f t="shared" si="68"/>
        <v>0</v>
      </c>
      <c r="K620" s="111">
        <f>IF($B620="",0,'2.売上実績'!D620)</f>
        <v>0</v>
      </c>
      <c r="L620" s="111">
        <f>IF($B620="",0,'2.売上実績'!E620)</f>
        <v>0</v>
      </c>
      <c r="M620" s="28">
        <f t="shared" si="63"/>
        <v>0</v>
      </c>
      <c r="N620" s="41">
        <f t="shared" si="64"/>
        <v>0</v>
      </c>
      <c r="O620" s="40">
        <f t="shared" si="69"/>
        <v>0</v>
      </c>
    </row>
    <row r="621" spans="2:15" ht="18" customHeight="1">
      <c r="B621" s="109" t="str">
        <f>IF('2.売上実績'!$B621="","",'2.売上実績'!$B621)</f>
        <v/>
      </c>
      <c r="C621" s="110" t="str">
        <f>IF('2.売上実績'!$C621="","",'2.売上実績'!$C621)</f>
        <v/>
      </c>
      <c r="D621" s="98" t="str">
        <f>IF(C621="","",VLOOKUP(C621,'4.製品一覧'!$B$4:$D$500,3,FALSE))</f>
        <v/>
      </c>
      <c r="E621" s="102">
        <f>IF(C621&lt;&gt;"",VLOOKUP(C621,'7.製品別原価'!$B$5:$J$500,8,FALSE),0)</f>
        <v>0</v>
      </c>
      <c r="F621" s="37">
        <f>IF(OR($K$2=0,K621=0),0,'1.全社費用'!$C$42/$K$2)</f>
        <v>0</v>
      </c>
      <c r="G621" s="37">
        <f t="shared" si="65"/>
        <v>0</v>
      </c>
      <c r="H621" s="38">
        <f t="shared" si="66"/>
        <v>0</v>
      </c>
      <c r="I621" s="39">
        <f t="shared" si="67"/>
        <v>0</v>
      </c>
      <c r="J621" s="40">
        <f t="shared" si="68"/>
        <v>0</v>
      </c>
      <c r="K621" s="111">
        <f>IF($B621="",0,'2.売上実績'!D621)</f>
        <v>0</v>
      </c>
      <c r="L621" s="111">
        <f>IF($B621="",0,'2.売上実績'!E621)</f>
        <v>0</v>
      </c>
      <c r="M621" s="28">
        <f t="shared" si="63"/>
        <v>0</v>
      </c>
      <c r="N621" s="41">
        <f t="shared" si="64"/>
        <v>0</v>
      </c>
      <c r="O621" s="40">
        <f t="shared" si="69"/>
        <v>0</v>
      </c>
    </row>
    <row r="622" spans="2:15" ht="18" customHeight="1">
      <c r="B622" s="109" t="str">
        <f>IF('2.売上実績'!$B622="","",'2.売上実績'!$B622)</f>
        <v/>
      </c>
      <c r="C622" s="110" t="str">
        <f>IF('2.売上実績'!$C622="","",'2.売上実績'!$C622)</f>
        <v/>
      </c>
      <c r="D622" s="98" t="str">
        <f>IF(C622="","",VLOOKUP(C622,'4.製品一覧'!$B$4:$D$500,3,FALSE))</f>
        <v/>
      </c>
      <c r="E622" s="102">
        <f>IF(C622&lt;&gt;"",VLOOKUP(C622,'7.製品別原価'!$B$5:$J$500,8,FALSE),0)</f>
        <v>0</v>
      </c>
      <c r="F622" s="37">
        <f>IF(OR($K$2=0,K622=0),0,'1.全社費用'!$C$42/$K$2)</f>
        <v>0</v>
      </c>
      <c r="G622" s="37">
        <f t="shared" si="65"/>
        <v>0</v>
      </c>
      <c r="H622" s="38">
        <f t="shared" si="66"/>
        <v>0</v>
      </c>
      <c r="I622" s="39">
        <f t="shared" si="67"/>
        <v>0</v>
      </c>
      <c r="J622" s="40">
        <f t="shared" si="68"/>
        <v>0</v>
      </c>
      <c r="K622" s="111">
        <f>IF($B622="",0,'2.売上実績'!D622)</f>
        <v>0</v>
      </c>
      <c r="L622" s="111">
        <f>IF($B622="",0,'2.売上実績'!E622)</f>
        <v>0</v>
      </c>
      <c r="M622" s="28">
        <f t="shared" si="63"/>
        <v>0</v>
      </c>
      <c r="N622" s="41">
        <f t="shared" si="64"/>
        <v>0</v>
      </c>
      <c r="O622" s="40">
        <f t="shared" si="69"/>
        <v>0</v>
      </c>
    </row>
    <row r="623" spans="2:15" ht="18" customHeight="1">
      <c r="B623" s="109" t="str">
        <f>IF('2.売上実績'!$B623="","",'2.売上実績'!$B623)</f>
        <v/>
      </c>
      <c r="C623" s="110" t="str">
        <f>IF('2.売上実績'!$C623="","",'2.売上実績'!$C623)</f>
        <v/>
      </c>
      <c r="D623" s="98" t="str">
        <f>IF(C623="","",VLOOKUP(C623,'4.製品一覧'!$B$4:$D$500,3,FALSE))</f>
        <v/>
      </c>
      <c r="E623" s="102">
        <f>IF(C623&lt;&gt;"",VLOOKUP(C623,'7.製品別原価'!$B$5:$J$500,8,FALSE),0)</f>
        <v>0</v>
      </c>
      <c r="F623" s="37">
        <f>IF(OR($K$2=0,K623=0),0,'1.全社費用'!$C$42/$K$2)</f>
        <v>0</v>
      </c>
      <c r="G623" s="37">
        <f t="shared" si="65"/>
        <v>0</v>
      </c>
      <c r="H623" s="38">
        <f t="shared" si="66"/>
        <v>0</v>
      </c>
      <c r="I623" s="39">
        <f t="shared" si="67"/>
        <v>0</v>
      </c>
      <c r="J623" s="40">
        <f t="shared" si="68"/>
        <v>0</v>
      </c>
      <c r="K623" s="111">
        <f>IF($B623="",0,'2.売上実績'!D623)</f>
        <v>0</v>
      </c>
      <c r="L623" s="111">
        <f>IF($B623="",0,'2.売上実績'!E623)</f>
        <v>0</v>
      </c>
      <c r="M623" s="28">
        <f t="shared" si="63"/>
        <v>0</v>
      </c>
      <c r="N623" s="41">
        <f t="shared" si="64"/>
        <v>0</v>
      </c>
      <c r="O623" s="40">
        <f t="shared" si="69"/>
        <v>0</v>
      </c>
    </row>
    <row r="624" spans="2:15" ht="18" customHeight="1">
      <c r="B624" s="109" t="str">
        <f>IF('2.売上実績'!$B624="","",'2.売上実績'!$B624)</f>
        <v/>
      </c>
      <c r="C624" s="110" t="str">
        <f>IF('2.売上実績'!$C624="","",'2.売上実績'!$C624)</f>
        <v/>
      </c>
      <c r="D624" s="98" t="str">
        <f>IF(C624="","",VLOOKUP(C624,'4.製品一覧'!$B$4:$D$500,3,FALSE))</f>
        <v/>
      </c>
      <c r="E624" s="102">
        <f>IF(C624&lt;&gt;"",VLOOKUP(C624,'7.製品別原価'!$B$5:$J$500,8,FALSE),0)</f>
        <v>0</v>
      </c>
      <c r="F624" s="37">
        <f>IF(OR($K$2=0,K624=0),0,'1.全社費用'!$C$42/$K$2)</f>
        <v>0</v>
      </c>
      <c r="G624" s="37">
        <f t="shared" si="65"/>
        <v>0</v>
      </c>
      <c r="H624" s="38">
        <f t="shared" si="66"/>
        <v>0</v>
      </c>
      <c r="I624" s="39">
        <f t="shared" si="67"/>
        <v>0</v>
      </c>
      <c r="J624" s="40">
        <f t="shared" si="68"/>
        <v>0</v>
      </c>
      <c r="K624" s="111">
        <f>IF($B624="",0,'2.売上実績'!D624)</f>
        <v>0</v>
      </c>
      <c r="L624" s="111">
        <f>IF($B624="",0,'2.売上実績'!E624)</f>
        <v>0</v>
      </c>
      <c r="M624" s="28">
        <f t="shared" si="63"/>
        <v>0</v>
      </c>
      <c r="N624" s="41">
        <f t="shared" si="64"/>
        <v>0</v>
      </c>
      <c r="O624" s="40">
        <f t="shared" si="69"/>
        <v>0</v>
      </c>
    </row>
    <row r="625" spans="2:15" ht="18" customHeight="1">
      <c r="B625" s="109" t="str">
        <f>IF('2.売上実績'!$B625="","",'2.売上実績'!$B625)</f>
        <v/>
      </c>
      <c r="C625" s="110" t="str">
        <f>IF('2.売上実績'!$C625="","",'2.売上実績'!$C625)</f>
        <v/>
      </c>
      <c r="D625" s="98" t="str">
        <f>IF(C625="","",VLOOKUP(C625,'4.製品一覧'!$B$4:$D$500,3,FALSE))</f>
        <v/>
      </c>
      <c r="E625" s="102">
        <f>IF(C625&lt;&gt;"",VLOOKUP(C625,'7.製品別原価'!$B$5:$J$500,8,FALSE),0)</f>
        <v>0</v>
      </c>
      <c r="F625" s="37">
        <f>IF(OR($K$2=0,K625=0),0,'1.全社費用'!$C$42/$K$2)</f>
        <v>0</v>
      </c>
      <c r="G625" s="37">
        <f t="shared" si="65"/>
        <v>0</v>
      </c>
      <c r="H625" s="38">
        <f t="shared" si="66"/>
        <v>0</v>
      </c>
      <c r="I625" s="39">
        <f t="shared" si="67"/>
        <v>0</v>
      </c>
      <c r="J625" s="40">
        <f t="shared" si="68"/>
        <v>0</v>
      </c>
      <c r="K625" s="111">
        <f>IF($B625="",0,'2.売上実績'!D625)</f>
        <v>0</v>
      </c>
      <c r="L625" s="111">
        <f>IF($B625="",0,'2.売上実績'!E625)</f>
        <v>0</v>
      </c>
      <c r="M625" s="28">
        <f t="shared" si="63"/>
        <v>0</v>
      </c>
      <c r="N625" s="41">
        <f t="shared" si="64"/>
        <v>0</v>
      </c>
      <c r="O625" s="40">
        <f t="shared" si="69"/>
        <v>0</v>
      </c>
    </row>
    <row r="626" spans="2:15" ht="18" customHeight="1">
      <c r="B626" s="109" t="str">
        <f>IF('2.売上実績'!$B626="","",'2.売上実績'!$B626)</f>
        <v/>
      </c>
      <c r="C626" s="110" t="str">
        <f>IF('2.売上実績'!$C626="","",'2.売上実績'!$C626)</f>
        <v/>
      </c>
      <c r="D626" s="98" t="str">
        <f>IF(C626="","",VLOOKUP(C626,'4.製品一覧'!$B$4:$D$500,3,FALSE))</f>
        <v/>
      </c>
      <c r="E626" s="102">
        <f>IF(C626&lt;&gt;"",VLOOKUP(C626,'7.製品別原価'!$B$5:$J$500,8,FALSE),0)</f>
        <v>0</v>
      </c>
      <c r="F626" s="37">
        <f>IF(OR($K$2=0,K626=0),0,'1.全社費用'!$C$42/$K$2)</f>
        <v>0</v>
      </c>
      <c r="G626" s="37">
        <f t="shared" si="65"/>
        <v>0</v>
      </c>
      <c r="H626" s="38">
        <f t="shared" si="66"/>
        <v>0</v>
      </c>
      <c r="I626" s="39">
        <f t="shared" si="67"/>
        <v>0</v>
      </c>
      <c r="J626" s="40">
        <f t="shared" si="68"/>
        <v>0</v>
      </c>
      <c r="K626" s="111">
        <f>IF($B626="",0,'2.売上実績'!D626)</f>
        <v>0</v>
      </c>
      <c r="L626" s="111">
        <f>IF($B626="",0,'2.売上実績'!E626)</f>
        <v>0</v>
      </c>
      <c r="M626" s="28">
        <f t="shared" si="63"/>
        <v>0</v>
      </c>
      <c r="N626" s="41">
        <f t="shared" si="64"/>
        <v>0</v>
      </c>
      <c r="O626" s="40">
        <f t="shared" si="69"/>
        <v>0</v>
      </c>
    </row>
    <row r="627" spans="2:15" ht="18" customHeight="1">
      <c r="B627" s="109" t="str">
        <f>IF('2.売上実績'!$B627="","",'2.売上実績'!$B627)</f>
        <v/>
      </c>
      <c r="C627" s="110" t="str">
        <f>IF('2.売上実績'!$C627="","",'2.売上実績'!$C627)</f>
        <v/>
      </c>
      <c r="D627" s="98" t="str">
        <f>IF(C627="","",VLOOKUP(C627,'4.製品一覧'!$B$4:$D$500,3,FALSE))</f>
        <v/>
      </c>
      <c r="E627" s="102">
        <f>IF(C627&lt;&gt;"",VLOOKUP(C627,'7.製品別原価'!$B$5:$J$500,8,FALSE),0)</f>
        <v>0</v>
      </c>
      <c r="F627" s="37">
        <f>IF(OR($K$2=0,K627=0),0,'1.全社費用'!$C$42/$K$2)</f>
        <v>0</v>
      </c>
      <c r="G627" s="37">
        <f t="shared" si="65"/>
        <v>0</v>
      </c>
      <c r="H627" s="38">
        <f t="shared" si="66"/>
        <v>0</v>
      </c>
      <c r="I627" s="39">
        <f t="shared" si="67"/>
        <v>0</v>
      </c>
      <c r="J627" s="40">
        <f t="shared" si="68"/>
        <v>0</v>
      </c>
      <c r="K627" s="111">
        <f>IF($B627="",0,'2.売上実績'!D627)</f>
        <v>0</v>
      </c>
      <c r="L627" s="111">
        <f>IF($B627="",0,'2.売上実績'!E627)</f>
        <v>0</v>
      </c>
      <c r="M627" s="28">
        <f t="shared" si="63"/>
        <v>0</v>
      </c>
      <c r="N627" s="41">
        <f t="shared" si="64"/>
        <v>0</v>
      </c>
      <c r="O627" s="40">
        <f t="shared" si="69"/>
        <v>0</v>
      </c>
    </row>
    <row r="628" spans="2:15" ht="18" customHeight="1">
      <c r="B628" s="109" t="str">
        <f>IF('2.売上実績'!$B628="","",'2.売上実績'!$B628)</f>
        <v/>
      </c>
      <c r="C628" s="110" t="str">
        <f>IF('2.売上実績'!$C628="","",'2.売上実績'!$C628)</f>
        <v/>
      </c>
      <c r="D628" s="98" t="str">
        <f>IF(C628="","",VLOOKUP(C628,'4.製品一覧'!$B$4:$D$500,3,FALSE))</f>
        <v/>
      </c>
      <c r="E628" s="102">
        <f>IF(C628&lt;&gt;"",VLOOKUP(C628,'7.製品別原価'!$B$5:$J$500,8,FALSE),0)</f>
        <v>0</v>
      </c>
      <c r="F628" s="37">
        <f>IF(OR($K$2=0,K628=0),0,'1.全社費用'!$C$42/$K$2)</f>
        <v>0</v>
      </c>
      <c r="G628" s="37">
        <f t="shared" si="65"/>
        <v>0</v>
      </c>
      <c r="H628" s="38">
        <f t="shared" si="66"/>
        <v>0</v>
      </c>
      <c r="I628" s="39">
        <f t="shared" si="67"/>
        <v>0</v>
      </c>
      <c r="J628" s="40">
        <f t="shared" si="68"/>
        <v>0</v>
      </c>
      <c r="K628" s="111">
        <f>IF($B628="",0,'2.売上実績'!D628)</f>
        <v>0</v>
      </c>
      <c r="L628" s="111">
        <f>IF($B628="",0,'2.売上実績'!E628)</f>
        <v>0</v>
      </c>
      <c r="M628" s="28">
        <f t="shared" si="63"/>
        <v>0</v>
      </c>
      <c r="N628" s="41">
        <f t="shared" si="64"/>
        <v>0</v>
      </c>
      <c r="O628" s="40">
        <f t="shared" si="69"/>
        <v>0</v>
      </c>
    </row>
    <row r="629" spans="2:15" ht="18" customHeight="1">
      <c r="B629" s="109" t="str">
        <f>IF('2.売上実績'!$B629="","",'2.売上実績'!$B629)</f>
        <v/>
      </c>
      <c r="C629" s="110" t="str">
        <f>IF('2.売上実績'!$C629="","",'2.売上実績'!$C629)</f>
        <v/>
      </c>
      <c r="D629" s="98" t="str">
        <f>IF(C629="","",VLOOKUP(C629,'4.製品一覧'!$B$4:$D$500,3,FALSE))</f>
        <v/>
      </c>
      <c r="E629" s="102">
        <f>IF(C629&lt;&gt;"",VLOOKUP(C629,'7.製品別原価'!$B$5:$J$500,8,FALSE),0)</f>
        <v>0</v>
      </c>
      <c r="F629" s="37">
        <f>IF(OR($K$2=0,K629=0),0,'1.全社費用'!$C$42/$K$2)</f>
        <v>0</v>
      </c>
      <c r="G629" s="37">
        <f t="shared" si="65"/>
        <v>0</v>
      </c>
      <c r="H629" s="38">
        <f t="shared" si="66"/>
        <v>0</v>
      </c>
      <c r="I629" s="39">
        <f t="shared" si="67"/>
        <v>0</v>
      </c>
      <c r="J629" s="40">
        <f t="shared" si="68"/>
        <v>0</v>
      </c>
      <c r="K629" s="111">
        <f>IF($B629="",0,'2.売上実績'!D629)</f>
        <v>0</v>
      </c>
      <c r="L629" s="111">
        <f>IF($B629="",0,'2.売上実績'!E629)</f>
        <v>0</v>
      </c>
      <c r="M629" s="28">
        <f t="shared" si="63"/>
        <v>0</v>
      </c>
      <c r="N629" s="41">
        <f t="shared" si="64"/>
        <v>0</v>
      </c>
      <c r="O629" s="40">
        <f t="shared" si="69"/>
        <v>0</v>
      </c>
    </row>
    <row r="630" spans="2:15" ht="18" customHeight="1">
      <c r="B630" s="109" t="str">
        <f>IF('2.売上実績'!$B630="","",'2.売上実績'!$B630)</f>
        <v/>
      </c>
      <c r="C630" s="110" t="str">
        <f>IF('2.売上実績'!$C630="","",'2.売上実績'!$C630)</f>
        <v/>
      </c>
      <c r="D630" s="98" t="str">
        <f>IF(C630="","",VLOOKUP(C630,'4.製品一覧'!$B$4:$D$500,3,FALSE))</f>
        <v/>
      </c>
      <c r="E630" s="102">
        <f>IF(C630&lt;&gt;"",VLOOKUP(C630,'7.製品別原価'!$B$5:$J$500,8,FALSE),0)</f>
        <v>0</v>
      </c>
      <c r="F630" s="37">
        <f>IF(OR($K$2=0,K630=0),0,'1.全社費用'!$C$42/$K$2)</f>
        <v>0</v>
      </c>
      <c r="G630" s="37">
        <f t="shared" si="65"/>
        <v>0</v>
      </c>
      <c r="H630" s="38">
        <f t="shared" si="66"/>
        <v>0</v>
      </c>
      <c r="I630" s="39">
        <f t="shared" si="67"/>
        <v>0</v>
      </c>
      <c r="J630" s="40">
        <f t="shared" si="68"/>
        <v>0</v>
      </c>
      <c r="K630" s="111">
        <f>IF($B630="",0,'2.売上実績'!D630)</f>
        <v>0</v>
      </c>
      <c r="L630" s="111">
        <f>IF($B630="",0,'2.売上実績'!E630)</f>
        <v>0</v>
      </c>
      <c r="M630" s="28">
        <f t="shared" si="63"/>
        <v>0</v>
      </c>
      <c r="N630" s="41">
        <f t="shared" si="64"/>
        <v>0</v>
      </c>
      <c r="O630" s="40">
        <f t="shared" si="69"/>
        <v>0</v>
      </c>
    </row>
    <row r="631" spans="2:15" ht="18" customHeight="1">
      <c r="B631" s="109" t="str">
        <f>IF('2.売上実績'!$B631="","",'2.売上実績'!$B631)</f>
        <v/>
      </c>
      <c r="C631" s="110" t="str">
        <f>IF('2.売上実績'!$C631="","",'2.売上実績'!$C631)</f>
        <v/>
      </c>
      <c r="D631" s="98" t="str">
        <f>IF(C631="","",VLOOKUP(C631,'4.製品一覧'!$B$4:$D$500,3,FALSE))</f>
        <v/>
      </c>
      <c r="E631" s="102">
        <f>IF(C631&lt;&gt;"",VLOOKUP(C631,'7.製品別原価'!$B$5:$J$500,8,FALSE),0)</f>
        <v>0</v>
      </c>
      <c r="F631" s="37">
        <f>IF(OR($K$2=0,K631=0),0,'1.全社費用'!$C$42/$K$2)</f>
        <v>0</v>
      </c>
      <c r="G631" s="37">
        <f t="shared" si="65"/>
        <v>0</v>
      </c>
      <c r="H631" s="38">
        <f t="shared" si="66"/>
        <v>0</v>
      </c>
      <c r="I631" s="39">
        <f t="shared" si="67"/>
        <v>0</v>
      </c>
      <c r="J631" s="40">
        <f t="shared" si="68"/>
        <v>0</v>
      </c>
      <c r="K631" s="111">
        <f>IF($B631="",0,'2.売上実績'!D631)</f>
        <v>0</v>
      </c>
      <c r="L631" s="111">
        <f>IF($B631="",0,'2.売上実績'!E631)</f>
        <v>0</v>
      </c>
      <c r="M631" s="28">
        <f t="shared" si="63"/>
        <v>0</v>
      </c>
      <c r="N631" s="41">
        <f t="shared" si="64"/>
        <v>0</v>
      </c>
      <c r="O631" s="40">
        <f t="shared" si="69"/>
        <v>0</v>
      </c>
    </row>
    <row r="632" spans="2:15" ht="18" customHeight="1">
      <c r="B632" s="109" t="str">
        <f>IF('2.売上実績'!$B632="","",'2.売上実績'!$B632)</f>
        <v/>
      </c>
      <c r="C632" s="110" t="str">
        <f>IF('2.売上実績'!$C632="","",'2.売上実績'!$C632)</f>
        <v/>
      </c>
      <c r="D632" s="98" t="str">
        <f>IF(C632="","",VLOOKUP(C632,'4.製品一覧'!$B$4:$D$500,3,FALSE))</f>
        <v/>
      </c>
      <c r="E632" s="102">
        <f>IF(C632&lt;&gt;"",VLOOKUP(C632,'7.製品別原価'!$B$5:$J$500,8,FALSE),0)</f>
        <v>0</v>
      </c>
      <c r="F632" s="37">
        <f>IF(OR($K$2=0,K632=0),0,'1.全社費用'!$C$42/$K$2)</f>
        <v>0</v>
      </c>
      <c r="G632" s="37">
        <f t="shared" si="65"/>
        <v>0</v>
      </c>
      <c r="H632" s="38">
        <f t="shared" si="66"/>
        <v>0</v>
      </c>
      <c r="I632" s="39">
        <f t="shared" si="67"/>
        <v>0</v>
      </c>
      <c r="J632" s="40">
        <f t="shared" si="68"/>
        <v>0</v>
      </c>
      <c r="K632" s="111">
        <f>IF($B632="",0,'2.売上実績'!D632)</f>
        <v>0</v>
      </c>
      <c r="L632" s="111">
        <f>IF($B632="",0,'2.売上実績'!E632)</f>
        <v>0</v>
      </c>
      <c r="M632" s="28">
        <f t="shared" si="63"/>
        <v>0</v>
      </c>
      <c r="N632" s="41">
        <f t="shared" si="64"/>
        <v>0</v>
      </c>
      <c r="O632" s="40">
        <f t="shared" si="69"/>
        <v>0</v>
      </c>
    </row>
    <row r="633" spans="2:15" ht="18" customHeight="1">
      <c r="B633" s="109" t="str">
        <f>IF('2.売上実績'!$B633="","",'2.売上実績'!$B633)</f>
        <v/>
      </c>
      <c r="C633" s="110" t="str">
        <f>IF('2.売上実績'!$C633="","",'2.売上実績'!$C633)</f>
        <v/>
      </c>
      <c r="D633" s="98" t="str">
        <f>IF(C633="","",VLOOKUP(C633,'4.製品一覧'!$B$4:$D$500,3,FALSE))</f>
        <v/>
      </c>
      <c r="E633" s="102">
        <f>IF(C633&lt;&gt;"",VLOOKUP(C633,'7.製品別原価'!$B$5:$J$500,8,FALSE),0)</f>
        <v>0</v>
      </c>
      <c r="F633" s="37">
        <f>IF(OR($K$2=0,K633=0),0,'1.全社費用'!$C$42/$K$2)</f>
        <v>0</v>
      </c>
      <c r="G633" s="37">
        <f t="shared" si="65"/>
        <v>0</v>
      </c>
      <c r="H633" s="38">
        <f t="shared" si="66"/>
        <v>0</v>
      </c>
      <c r="I633" s="39">
        <f t="shared" si="67"/>
        <v>0</v>
      </c>
      <c r="J633" s="40">
        <f t="shared" si="68"/>
        <v>0</v>
      </c>
      <c r="K633" s="111">
        <f>IF($B633="",0,'2.売上実績'!D633)</f>
        <v>0</v>
      </c>
      <c r="L633" s="111">
        <f>IF($B633="",0,'2.売上実績'!E633)</f>
        <v>0</v>
      </c>
      <c r="M633" s="28">
        <f t="shared" si="63"/>
        <v>0</v>
      </c>
      <c r="N633" s="41">
        <f t="shared" si="64"/>
        <v>0</v>
      </c>
      <c r="O633" s="40">
        <f t="shared" si="69"/>
        <v>0</v>
      </c>
    </row>
    <row r="634" spans="2:15" ht="18" customHeight="1">
      <c r="B634" s="109" t="str">
        <f>IF('2.売上実績'!$B634="","",'2.売上実績'!$B634)</f>
        <v/>
      </c>
      <c r="C634" s="110" t="str">
        <f>IF('2.売上実績'!$C634="","",'2.売上実績'!$C634)</f>
        <v/>
      </c>
      <c r="D634" s="98" t="str">
        <f>IF(C634="","",VLOOKUP(C634,'4.製品一覧'!$B$4:$D$500,3,FALSE))</f>
        <v/>
      </c>
      <c r="E634" s="102">
        <f>IF(C634&lt;&gt;"",VLOOKUP(C634,'7.製品別原価'!$B$5:$J$500,8,FALSE),0)</f>
        <v>0</v>
      </c>
      <c r="F634" s="37">
        <f>IF(OR($K$2=0,K634=0),0,'1.全社費用'!$C$42/$K$2)</f>
        <v>0</v>
      </c>
      <c r="G634" s="37">
        <f t="shared" si="65"/>
        <v>0</v>
      </c>
      <c r="H634" s="38">
        <f t="shared" si="66"/>
        <v>0</v>
      </c>
      <c r="I634" s="39">
        <f t="shared" si="67"/>
        <v>0</v>
      </c>
      <c r="J634" s="40">
        <f t="shared" si="68"/>
        <v>0</v>
      </c>
      <c r="K634" s="111">
        <f>IF($B634="",0,'2.売上実績'!D634)</f>
        <v>0</v>
      </c>
      <c r="L634" s="111">
        <f>IF($B634="",0,'2.売上実績'!E634)</f>
        <v>0</v>
      </c>
      <c r="M634" s="28">
        <f t="shared" si="63"/>
        <v>0</v>
      </c>
      <c r="N634" s="41">
        <f t="shared" si="64"/>
        <v>0</v>
      </c>
      <c r="O634" s="40">
        <f t="shared" si="69"/>
        <v>0</v>
      </c>
    </row>
    <row r="635" spans="2:15" ht="18" customHeight="1">
      <c r="B635" s="109" t="str">
        <f>IF('2.売上実績'!$B635="","",'2.売上実績'!$B635)</f>
        <v/>
      </c>
      <c r="C635" s="110" t="str">
        <f>IF('2.売上実績'!$C635="","",'2.売上実績'!$C635)</f>
        <v/>
      </c>
      <c r="D635" s="98" t="str">
        <f>IF(C635="","",VLOOKUP(C635,'4.製品一覧'!$B$4:$D$500,3,FALSE))</f>
        <v/>
      </c>
      <c r="E635" s="102">
        <f>IF(C635&lt;&gt;"",VLOOKUP(C635,'7.製品別原価'!$B$5:$J$500,8,FALSE),0)</f>
        <v>0</v>
      </c>
      <c r="F635" s="37">
        <f>IF(OR($K$2=0,K635=0),0,'1.全社費用'!$C$42/$K$2)</f>
        <v>0</v>
      </c>
      <c r="G635" s="37">
        <f t="shared" si="65"/>
        <v>0</v>
      </c>
      <c r="H635" s="38">
        <f t="shared" si="66"/>
        <v>0</v>
      </c>
      <c r="I635" s="39">
        <f t="shared" si="67"/>
        <v>0</v>
      </c>
      <c r="J635" s="40">
        <f t="shared" si="68"/>
        <v>0</v>
      </c>
      <c r="K635" s="111">
        <f>IF($B635="",0,'2.売上実績'!D635)</f>
        <v>0</v>
      </c>
      <c r="L635" s="111">
        <f>IF($B635="",0,'2.売上実績'!E635)</f>
        <v>0</v>
      </c>
      <c r="M635" s="28">
        <f t="shared" si="63"/>
        <v>0</v>
      </c>
      <c r="N635" s="41">
        <f t="shared" si="64"/>
        <v>0</v>
      </c>
      <c r="O635" s="40">
        <f t="shared" si="69"/>
        <v>0</v>
      </c>
    </row>
    <row r="636" spans="2:15" ht="18" customHeight="1">
      <c r="B636" s="109" t="str">
        <f>IF('2.売上実績'!$B636="","",'2.売上実績'!$B636)</f>
        <v/>
      </c>
      <c r="C636" s="110" t="str">
        <f>IF('2.売上実績'!$C636="","",'2.売上実績'!$C636)</f>
        <v/>
      </c>
      <c r="D636" s="98" t="str">
        <f>IF(C636="","",VLOOKUP(C636,'4.製品一覧'!$B$4:$D$500,3,FALSE))</f>
        <v/>
      </c>
      <c r="E636" s="102">
        <f>IF(C636&lt;&gt;"",VLOOKUP(C636,'7.製品別原価'!$B$5:$J$500,8,FALSE),0)</f>
        <v>0</v>
      </c>
      <c r="F636" s="37">
        <f>IF(OR($K$2=0,K636=0),0,'1.全社費用'!$C$42/$K$2)</f>
        <v>0</v>
      </c>
      <c r="G636" s="37">
        <f t="shared" si="65"/>
        <v>0</v>
      </c>
      <c r="H636" s="38">
        <f t="shared" si="66"/>
        <v>0</v>
      </c>
      <c r="I636" s="39">
        <f t="shared" si="67"/>
        <v>0</v>
      </c>
      <c r="J636" s="40">
        <f t="shared" si="68"/>
        <v>0</v>
      </c>
      <c r="K636" s="111">
        <f>IF($B636="",0,'2.売上実績'!D636)</f>
        <v>0</v>
      </c>
      <c r="L636" s="111">
        <f>IF($B636="",0,'2.売上実績'!E636)</f>
        <v>0</v>
      </c>
      <c r="M636" s="28">
        <f t="shared" si="63"/>
        <v>0</v>
      </c>
      <c r="N636" s="41">
        <f t="shared" si="64"/>
        <v>0</v>
      </c>
      <c r="O636" s="40">
        <f t="shared" si="69"/>
        <v>0</v>
      </c>
    </row>
    <row r="637" spans="2:15" ht="18" customHeight="1">
      <c r="B637" s="109" t="str">
        <f>IF('2.売上実績'!$B637="","",'2.売上実績'!$B637)</f>
        <v/>
      </c>
      <c r="C637" s="110" t="str">
        <f>IF('2.売上実績'!$C637="","",'2.売上実績'!$C637)</f>
        <v/>
      </c>
      <c r="D637" s="98" t="str">
        <f>IF(C637="","",VLOOKUP(C637,'4.製品一覧'!$B$4:$D$500,3,FALSE))</f>
        <v/>
      </c>
      <c r="E637" s="102">
        <f>IF(C637&lt;&gt;"",VLOOKUP(C637,'7.製品別原価'!$B$5:$J$500,8,FALSE),0)</f>
        <v>0</v>
      </c>
      <c r="F637" s="37">
        <f>IF(OR($K$2=0,K637=0),0,'1.全社費用'!$C$42/$K$2)</f>
        <v>0</v>
      </c>
      <c r="G637" s="37">
        <f t="shared" si="65"/>
        <v>0</v>
      </c>
      <c r="H637" s="38">
        <f t="shared" si="66"/>
        <v>0</v>
      </c>
      <c r="I637" s="39">
        <f t="shared" si="67"/>
        <v>0</v>
      </c>
      <c r="J637" s="40">
        <f t="shared" si="68"/>
        <v>0</v>
      </c>
      <c r="K637" s="111">
        <f>IF($B637="",0,'2.売上実績'!D637)</f>
        <v>0</v>
      </c>
      <c r="L637" s="111">
        <f>IF($B637="",0,'2.売上実績'!E637)</f>
        <v>0</v>
      </c>
      <c r="M637" s="28">
        <f t="shared" si="63"/>
        <v>0</v>
      </c>
      <c r="N637" s="41">
        <f t="shared" si="64"/>
        <v>0</v>
      </c>
      <c r="O637" s="40">
        <f t="shared" si="69"/>
        <v>0</v>
      </c>
    </row>
    <row r="638" spans="2:15" ht="18" customHeight="1">
      <c r="B638" s="109" t="str">
        <f>IF('2.売上実績'!$B638="","",'2.売上実績'!$B638)</f>
        <v/>
      </c>
      <c r="C638" s="110" t="str">
        <f>IF('2.売上実績'!$C638="","",'2.売上実績'!$C638)</f>
        <v/>
      </c>
      <c r="D638" s="98" t="str">
        <f>IF(C638="","",VLOOKUP(C638,'4.製品一覧'!$B$4:$D$500,3,FALSE))</f>
        <v/>
      </c>
      <c r="E638" s="102">
        <f>IF(C638&lt;&gt;"",VLOOKUP(C638,'7.製品別原価'!$B$5:$J$500,8,FALSE),0)</f>
        <v>0</v>
      </c>
      <c r="F638" s="37">
        <f>IF(OR($K$2=0,K638=0),0,'1.全社費用'!$C$42/$K$2)</f>
        <v>0</v>
      </c>
      <c r="G638" s="37">
        <f t="shared" si="65"/>
        <v>0</v>
      </c>
      <c r="H638" s="38">
        <f t="shared" si="66"/>
        <v>0</v>
      </c>
      <c r="I638" s="39">
        <f t="shared" si="67"/>
        <v>0</v>
      </c>
      <c r="J638" s="40">
        <f t="shared" si="68"/>
        <v>0</v>
      </c>
      <c r="K638" s="111">
        <f>IF($B638="",0,'2.売上実績'!D638)</f>
        <v>0</v>
      </c>
      <c r="L638" s="111">
        <f>IF($B638="",0,'2.売上実績'!E638)</f>
        <v>0</v>
      </c>
      <c r="M638" s="28">
        <f t="shared" si="63"/>
        <v>0</v>
      </c>
      <c r="N638" s="41">
        <f t="shared" si="64"/>
        <v>0</v>
      </c>
      <c r="O638" s="40">
        <f t="shared" si="69"/>
        <v>0</v>
      </c>
    </row>
    <row r="639" spans="2:15" ht="18" customHeight="1">
      <c r="B639" s="109" t="str">
        <f>IF('2.売上実績'!$B639="","",'2.売上実績'!$B639)</f>
        <v/>
      </c>
      <c r="C639" s="110" t="str">
        <f>IF('2.売上実績'!$C639="","",'2.売上実績'!$C639)</f>
        <v/>
      </c>
      <c r="D639" s="98" t="str">
        <f>IF(C639="","",VLOOKUP(C639,'4.製品一覧'!$B$4:$D$500,3,FALSE))</f>
        <v/>
      </c>
      <c r="E639" s="102">
        <f>IF(C639&lt;&gt;"",VLOOKUP(C639,'7.製品別原価'!$B$5:$J$500,8,FALSE),0)</f>
        <v>0</v>
      </c>
      <c r="F639" s="37">
        <f>IF(OR($K$2=0,K639=0),0,'1.全社費用'!$C$42/$K$2)</f>
        <v>0</v>
      </c>
      <c r="G639" s="37">
        <f t="shared" si="65"/>
        <v>0</v>
      </c>
      <c r="H639" s="38">
        <f t="shared" si="66"/>
        <v>0</v>
      </c>
      <c r="I639" s="39">
        <f t="shared" si="67"/>
        <v>0</v>
      </c>
      <c r="J639" s="40">
        <f t="shared" si="68"/>
        <v>0</v>
      </c>
      <c r="K639" s="111">
        <f>IF($B639="",0,'2.売上実績'!D639)</f>
        <v>0</v>
      </c>
      <c r="L639" s="111">
        <f>IF($B639="",0,'2.売上実績'!E639)</f>
        <v>0</v>
      </c>
      <c r="M639" s="28">
        <f t="shared" si="63"/>
        <v>0</v>
      </c>
      <c r="N639" s="41">
        <f t="shared" si="64"/>
        <v>0</v>
      </c>
      <c r="O639" s="40">
        <f t="shared" si="69"/>
        <v>0</v>
      </c>
    </row>
    <row r="640" spans="2:15" ht="18" customHeight="1">
      <c r="B640" s="109" t="str">
        <f>IF('2.売上実績'!$B640="","",'2.売上実績'!$B640)</f>
        <v/>
      </c>
      <c r="C640" s="110" t="str">
        <f>IF('2.売上実績'!$C640="","",'2.売上実績'!$C640)</f>
        <v/>
      </c>
      <c r="D640" s="98" t="str">
        <f>IF(C640="","",VLOOKUP(C640,'4.製品一覧'!$B$4:$D$500,3,FALSE))</f>
        <v/>
      </c>
      <c r="E640" s="102">
        <f>IF(C640&lt;&gt;"",VLOOKUP(C640,'7.製品別原価'!$B$5:$J$500,8,FALSE),0)</f>
        <v>0</v>
      </c>
      <c r="F640" s="37">
        <f>IF(OR($K$2=0,K640=0),0,'1.全社費用'!$C$42/$K$2)</f>
        <v>0</v>
      </c>
      <c r="G640" s="37">
        <f t="shared" si="65"/>
        <v>0</v>
      </c>
      <c r="H640" s="38">
        <f t="shared" si="66"/>
        <v>0</v>
      </c>
      <c r="I640" s="39">
        <f t="shared" si="67"/>
        <v>0</v>
      </c>
      <c r="J640" s="40">
        <f t="shared" si="68"/>
        <v>0</v>
      </c>
      <c r="K640" s="111">
        <f>IF($B640="",0,'2.売上実績'!D640)</f>
        <v>0</v>
      </c>
      <c r="L640" s="111">
        <f>IF($B640="",0,'2.売上実績'!E640)</f>
        <v>0</v>
      </c>
      <c r="M640" s="28">
        <f t="shared" si="63"/>
        <v>0</v>
      </c>
      <c r="N640" s="41">
        <f t="shared" si="64"/>
        <v>0</v>
      </c>
      <c r="O640" s="40">
        <f t="shared" si="69"/>
        <v>0</v>
      </c>
    </row>
    <row r="641" spans="2:15" ht="18" customHeight="1">
      <c r="B641" s="109" t="str">
        <f>IF('2.売上実績'!$B641="","",'2.売上実績'!$B641)</f>
        <v/>
      </c>
      <c r="C641" s="110" t="str">
        <f>IF('2.売上実績'!$C641="","",'2.売上実績'!$C641)</f>
        <v/>
      </c>
      <c r="D641" s="98" t="str">
        <f>IF(C641="","",VLOOKUP(C641,'4.製品一覧'!$B$4:$D$500,3,FALSE))</f>
        <v/>
      </c>
      <c r="E641" s="102">
        <f>IF(C641&lt;&gt;"",VLOOKUP(C641,'7.製品別原価'!$B$5:$J$500,8,FALSE),0)</f>
        <v>0</v>
      </c>
      <c r="F641" s="37">
        <f>IF(OR($K$2=0,K641=0),0,'1.全社費用'!$C$42/$K$2)</f>
        <v>0</v>
      </c>
      <c r="G641" s="37">
        <f t="shared" si="65"/>
        <v>0</v>
      </c>
      <c r="H641" s="38">
        <f t="shared" si="66"/>
        <v>0</v>
      </c>
      <c r="I641" s="39">
        <f t="shared" si="67"/>
        <v>0</v>
      </c>
      <c r="J641" s="40">
        <f t="shared" si="68"/>
        <v>0</v>
      </c>
      <c r="K641" s="111">
        <f>IF($B641="",0,'2.売上実績'!D641)</f>
        <v>0</v>
      </c>
      <c r="L641" s="111">
        <f>IF($B641="",0,'2.売上実績'!E641)</f>
        <v>0</v>
      </c>
      <c r="M641" s="28">
        <f t="shared" si="63"/>
        <v>0</v>
      </c>
      <c r="N641" s="41">
        <f t="shared" si="64"/>
        <v>0</v>
      </c>
      <c r="O641" s="40">
        <f t="shared" si="69"/>
        <v>0</v>
      </c>
    </row>
    <row r="642" spans="2:15" ht="18" customHeight="1">
      <c r="B642" s="109" t="str">
        <f>IF('2.売上実績'!$B642="","",'2.売上実績'!$B642)</f>
        <v/>
      </c>
      <c r="C642" s="110" t="str">
        <f>IF('2.売上実績'!$C642="","",'2.売上実績'!$C642)</f>
        <v/>
      </c>
      <c r="D642" s="98" t="str">
        <f>IF(C642="","",VLOOKUP(C642,'4.製品一覧'!$B$4:$D$500,3,FALSE))</f>
        <v/>
      </c>
      <c r="E642" s="102">
        <f>IF(C642&lt;&gt;"",VLOOKUP(C642,'7.製品別原価'!$B$5:$J$500,8,FALSE),0)</f>
        <v>0</v>
      </c>
      <c r="F642" s="37">
        <f>IF(OR($K$2=0,K642=0),0,'1.全社費用'!$C$42/$K$2)</f>
        <v>0</v>
      </c>
      <c r="G642" s="37">
        <f t="shared" si="65"/>
        <v>0</v>
      </c>
      <c r="H642" s="38">
        <f t="shared" si="66"/>
        <v>0</v>
      </c>
      <c r="I642" s="39">
        <f t="shared" si="67"/>
        <v>0</v>
      </c>
      <c r="J642" s="40">
        <f t="shared" si="68"/>
        <v>0</v>
      </c>
      <c r="K642" s="111">
        <f>IF($B642="",0,'2.売上実績'!D642)</f>
        <v>0</v>
      </c>
      <c r="L642" s="111">
        <f>IF($B642="",0,'2.売上実績'!E642)</f>
        <v>0</v>
      </c>
      <c r="M642" s="28">
        <f t="shared" si="63"/>
        <v>0</v>
      </c>
      <c r="N642" s="41">
        <f t="shared" si="64"/>
        <v>0</v>
      </c>
      <c r="O642" s="40">
        <f t="shared" si="69"/>
        <v>0</v>
      </c>
    </row>
    <row r="643" spans="2:15" ht="18" customHeight="1">
      <c r="B643" s="109" t="str">
        <f>IF('2.売上実績'!$B643="","",'2.売上実績'!$B643)</f>
        <v/>
      </c>
      <c r="C643" s="110" t="str">
        <f>IF('2.売上実績'!$C643="","",'2.売上実績'!$C643)</f>
        <v/>
      </c>
      <c r="D643" s="98" t="str">
        <f>IF(C643="","",VLOOKUP(C643,'4.製品一覧'!$B$4:$D$500,3,FALSE))</f>
        <v/>
      </c>
      <c r="E643" s="102">
        <f>IF(C643&lt;&gt;"",VLOOKUP(C643,'7.製品別原価'!$B$5:$J$500,8,FALSE),0)</f>
        <v>0</v>
      </c>
      <c r="F643" s="37">
        <f>IF(OR($K$2=0,K643=0),0,'1.全社費用'!$C$42/$K$2)</f>
        <v>0</v>
      </c>
      <c r="G643" s="37">
        <f t="shared" si="65"/>
        <v>0</v>
      </c>
      <c r="H643" s="38">
        <f t="shared" si="66"/>
        <v>0</v>
      </c>
      <c r="I643" s="39">
        <f t="shared" si="67"/>
        <v>0</v>
      </c>
      <c r="J643" s="40">
        <f t="shared" si="68"/>
        <v>0</v>
      </c>
      <c r="K643" s="111">
        <f>IF($B643="",0,'2.売上実績'!D643)</f>
        <v>0</v>
      </c>
      <c r="L643" s="111">
        <f>IF($B643="",0,'2.売上実績'!E643)</f>
        <v>0</v>
      </c>
      <c r="M643" s="28">
        <f t="shared" si="63"/>
        <v>0</v>
      </c>
      <c r="N643" s="41">
        <f t="shared" si="64"/>
        <v>0</v>
      </c>
      <c r="O643" s="40">
        <f t="shared" si="69"/>
        <v>0</v>
      </c>
    </row>
    <row r="644" spans="2:15" ht="18" customHeight="1">
      <c r="B644" s="109" t="str">
        <f>IF('2.売上実績'!$B644="","",'2.売上実績'!$B644)</f>
        <v/>
      </c>
      <c r="C644" s="110" t="str">
        <f>IF('2.売上実績'!$C644="","",'2.売上実績'!$C644)</f>
        <v/>
      </c>
      <c r="D644" s="98" t="str">
        <f>IF(C644="","",VLOOKUP(C644,'4.製品一覧'!$B$4:$D$500,3,FALSE))</f>
        <v/>
      </c>
      <c r="E644" s="102">
        <f>IF(C644&lt;&gt;"",VLOOKUP(C644,'7.製品別原価'!$B$5:$J$500,8,FALSE),0)</f>
        <v>0</v>
      </c>
      <c r="F644" s="37">
        <f>IF(OR($K$2=0,K644=0),0,'1.全社費用'!$C$42/$K$2)</f>
        <v>0</v>
      </c>
      <c r="G644" s="37">
        <f t="shared" si="65"/>
        <v>0</v>
      </c>
      <c r="H644" s="38">
        <f t="shared" si="66"/>
        <v>0</v>
      </c>
      <c r="I644" s="39">
        <f t="shared" si="67"/>
        <v>0</v>
      </c>
      <c r="J644" s="40">
        <f t="shared" si="68"/>
        <v>0</v>
      </c>
      <c r="K644" s="111">
        <f>IF($B644="",0,'2.売上実績'!D644)</f>
        <v>0</v>
      </c>
      <c r="L644" s="111">
        <f>IF($B644="",0,'2.売上実績'!E644)</f>
        <v>0</v>
      </c>
      <c r="M644" s="28">
        <f t="shared" ref="M644:M707" si="70">G644*K644</f>
        <v>0</v>
      </c>
      <c r="N644" s="41">
        <f t="shared" ref="N644:N707" si="71">L644-M644</f>
        <v>0</v>
      </c>
      <c r="O644" s="40">
        <f t="shared" si="69"/>
        <v>0</v>
      </c>
    </row>
    <row r="645" spans="2:15" ht="18" customHeight="1">
      <c r="B645" s="109" t="str">
        <f>IF('2.売上実績'!$B645="","",'2.売上実績'!$B645)</f>
        <v/>
      </c>
      <c r="C645" s="110" t="str">
        <f>IF('2.売上実績'!$C645="","",'2.売上実績'!$C645)</f>
        <v/>
      </c>
      <c r="D645" s="98" t="str">
        <f>IF(C645="","",VLOOKUP(C645,'4.製品一覧'!$B$4:$D$500,3,FALSE))</f>
        <v/>
      </c>
      <c r="E645" s="102">
        <f>IF(C645&lt;&gt;"",VLOOKUP(C645,'7.製品別原価'!$B$5:$J$500,8,FALSE),0)</f>
        <v>0</v>
      </c>
      <c r="F645" s="37">
        <f>IF(OR($K$2=0,K645=0),0,'1.全社費用'!$C$42/$K$2)</f>
        <v>0</v>
      </c>
      <c r="G645" s="37">
        <f t="shared" ref="G645:G708" si="72">SUM(D645:F645)</f>
        <v>0</v>
      </c>
      <c r="H645" s="38">
        <f t="shared" ref="H645:H708" si="73">IF(K645=0,0,L645/K645)</f>
        <v>0</v>
      </c>
      <c r="I645" s="39">
        <f t="shared" ref="I645:I708" si="74">IF(K645=0,0,N645/K645)</f>
        <v>0</v>
      </c>
      <c r="J645" s="40">
        <f t="shared" ref="J645:J708" si="75">O645</f>
        <v>0</v>
      </c>
      <c r="K645" s="111">
        <f>IF($B645="",0,'2.売上実績'!D645)</f>
        <v>0</v>
      </c>
      <c r="L645" s="111">
        <f>IF($B645="",0,'2.売上実績'!E645)</f>
        <v>0</v>
      </c>
      <c r="M645" s="28">
        <f t="shared" si="70"/>
        <v>0</v>
      </c>
      <c r="N645" s="41">
        <f t="shared" si="71"/>
        <v>0</v>
      </c>
      <c r="O645" s="40">
        <f t="shared" ref="O645:O708" si="76">IF(OR(N645=0,L645=0),0,N645/L645)</f>
        <v>0</v>
      </c>
    </row>
    <row r="646" spans="2:15" ht="18" customHeight="1">
      <c r="B646" s="109" t="str">
        <f>IF('2.売上実績'!$B646="","",'2.売上実績'!$B646)</f>
        <v/>
      </c>
      <c r="C646" s="110" t="str">
        <f>IF('2.売上実績'!$C646="","",'2.売上実績'!$C646)</f>
        <v/>
      </c>
      <c r="D646" s="98" t="str">
        <f>IF(C646="","",VLOOKUP(C646,'4.製品一覧'!$B$4:$D$500,3,FALSE))</f>
        <v/>
      </c>
      <c r="E646" s="102">
        <f>IF(C646&lt;&gt;"",VLOOKUP(C646,'7.製品別原価'!$B$5:$J$500,8,FALSE),0)</f>
        <v>0</v>
      </c>
      <c r="F646" s="37">
        <f>IF(OR($K$2=0,K646=0),0,'1.全社費用'!$C$42/$K$2)</f>
        <v>0</v>
      </c>
      <c r="G646" s="37">
        <f t="shared" si="72"/>
        <v>0</v>
      </c>
      <c r="H646" s="38">
        <f t="shared" si="73"/>
        <v>0</v>
      </c>
      <c r="I646" s="39">
        <f t="shared" si="74"/>
        <v>0</v>
      </c>
      <c r="J646" s="40">
        <f t="shared" si="75"/>
        <v>0</v>
      </c>
      <c r="K646" s="111">
        <f>IF($B646="",0,'2.売上実績'!D646)</f>
        <v>0</v>
      </c>
      <c r="L646" s="111">
        <f>IF($B646="",0,'2.売上実績'!E646)</f>
        <v>0</v>
      </c>
      <c r="M646" s="28">
        <f t="shared" si="70"/>
        <v>0</v>
      </c>
      <c r="N646" s="41">
        <f t="shared" si="71"/>
        <v>0</v>
      </c>
      <c r="O646" s="40">
        <f t="shared" si="76"/>
        <v>0</v>
      </c>
    </row>
    <row r="647" spans="2:15" ht="18" customHeight="1">
      <c r="B647" s="109" t="str">
        <f>IF('2.売上実績'!$B647="","",'2.売上実績'!$B647)</f>
        <v/>
      </c>
      <c r="C647" s="110" t="str">
        <f>IF('2.売上実績'!$C647="","",'2.売上実績'!$C647)</f>
        <v/>
      </c>
      <c r="D647" s="98" t="str">
        <f>IF(C647="","",VLOOKUP(C647,'4.製品一覧'!$B$4:$D$500,3,FALSE))</f>
        <v/>
      </c>
      <c r="E647" s="102">
        <f>IF(C647&lt;&gt;"",VLOOKUP(C647,'7.製品別原価'!$B$5:$J$500,8,FALSE),0)</f>
        <v>0</v>
      </c>
      <c r="F647" s="37">
        <f>IF(OR($K$2=0,K647=0),0,'1.全社費用'!$C$42/$K$2)</f>
        <v>0</v>
      </c>
      <c r="G647" s="37">
        <f t="shared" si="72"/>
        <v>0</v>
      </c>
      <c r="H647" s="38">
        <f t="shared" si="73"/>
        <v>0</v>
      </c>
      <c r="I647" s="39">
        <f t="shared" si="74"/>
        <v>0</v>
      </c>
      <c r="J647" s="40">
        <f t="shared" si="75"/>
        <v>0</v>
      </c>
      <c r="K647" s="111">
        <f>IF($B647="",0,'2.売上実績'!D647)</f>
        <v>0</v>
      </c>
      <c r="L647" s="111">
        <f>IF($B647="",0,'2.売上実績'!E647)</f>
        <v>0</v>
      </c>
      <c r="M647" s="28">
        <f t="shared" si="70"/>
        <v>0</v>
      </c>
      <c r="N647" s="41">
        <f t="shared" si="71"/>
        <v>0</v>
      </c>
      <c r="O647" s="40">
        <f t="shared" si="76"/>
        <v>0</v>
      </c>
    </row>
    <row r="648" spans="2:15" ht="18" customHeight="1">
      <c r="B648" s="109" t="str">
        <f>IF('2.売上実績'!$B648="","",'2.売上実績'!$B648)</f>
        <v/>
      </c>
      <c r="C648" s="110" t="str">
        <f>IF('2.売上実績'!$C648="","",'2.売上実績'!$C648)</f>
        <v/>
      </c>
      <c r="D648" s="98" t="str">
        <f>IF(C648="","",VLOOKUP(C648,'4.製品一覧'!$B$4:$D$500,3,FALSE))</f>
        <v/>
      </c>
      <c r="E648" s="102">
        <f>IF(C648&lt;&gt;"",VLOOKUP(C648,'7.製品別原価'!$B$5:$J$500,8,FALSE),0)</f>
        <v>0</v>
      </c>
      <c r="F648" s="37">
        <f>IF(OR($K$2=0,K648=0),0,'1.全社費用'!$C$42/$K$2)</f>
        <v>0</v>
      </c>
      <c r="G648" s="37">
        <f t="shared" si="72"/>
        <v>0</v>
      </c>
      <c r="H648" s="38">
        <f t="shared" si="73"/>
        <v>0</v>
      </c>
      <c r="I648" s="39">
        <f t="shared" si="74"/>
        <v>0</v>
      </c>
      <c r="J648" s="40">
        <f t="shared" si="75"/>
        <v>0</v>
      </c>
      <c r="K648" s="111">
        <f>IF($B648="",0,'2.売上実績'!D648)</f>
        <v>0</v>
      </c>
      <c r="L648" s="111">
        <f>IF($B648="",0,'2.売上実績'!E648)</f>
        <v>0</v>
      </c>
      <c r="M648" s="28">
        <f t="shared" si="70"/>
        <v>0</v>
      </c>
      <c r="N648" s="41">
        <f t="shared" si="71"/>
        <v>0</v>
      </c>
      <c r="O648" s="40">
        <f t="shared" si="76"/>
        <v>0</v>
      </c>
    </row>
    <row r="649" spans="2:15" ht="18" customHeight="1">
      <c r="B649" s="109" t="str">
        <f>IF('2.売上実績'!$B649="","",'2.売上実績'!$B649)</f>
        <v/>
      </c>
      <c r="C649" s="110" t="str">
        <f>IF('2.売上実績'!$C649="","",'2.売上実績'!$C649)</f>
        <v/>
      </c>
      <c r="D649" s="98" t="str">
        <f>IF(C649="","",VLOOKUP(C649,'4.製品一覧'!$B$4:$D$500,3,FALSE))</f>
        <v/>
      </c>
      <c r="E649" s="102">
        <f>IF(C649&lt;&gt;"",VLOOKUP(C649,'7.製品別原価'!$B$5:$J$500,8,FALSE),0)</f>
        <v>0</v>
      </c>
      <c r="F649" s="37">
        <f>IF(OR($K$2=0,K649=0),0,'1.全社費用'!$C$42/$K$2)</f>
        <v>0</v>
      </c>
      <c r="G649" s="37">
        <f t="shared" si="72"/>
        <v>0</v>
      </c>
      <c r="H649" s="38">
        <f t="shared" si="73"/>
        <v>0</v>
      </c>
      <c r="I649" s="39">
        <f t="shared" si="74"/>
        <v>0</v>
      </c>
      <c r="J649" s="40">
        <f t="shared" si="75"/>
        <v>0</v>
      </c>
      <c r="K649" s="111">
        <f>IF($B649="",0,'2.売上実績'!D649)</f>
        <v>0</v>
      </c>
      <c r="L649" s="111">
        <f>IF($B649="",0,'2.売上実績'!E649)</f>
        <v>0</v>
      </c>
      <c r="M649" s="28">
        <f t="shared" si="70"/>
        <v>0</v>
      </c>
      <c r="N649" s="41">
        <f t="shared" si="71"/>
        <v>0</v>
      </c>
      <c r="O649" s="40">
        <f t="shared" si="76"/>
        <v>0</v>
      </c>
    </row>
    <row r="650" spans="2:15" ht="18" customHeight="1">
      <c r="B650" s="109" t="str">
        <f>IF('2.売上実績'!$B650="","",'2.売上実績'!$B650)</f>
        <v/>
      </c>
      <c r="C650" s="110" t="str">
        <f>IF('2.売上実績'!$C650="","",'2.売上実績'!$C650)</f>
        <v/>
      </c>
      <c r="D650" s="98" t="str">
        <f>IF(C650="","",VLOOKUP(C650,'4.製品一覧'!$B$4:$D$500,3,FALSE))</f>
        <v/>
      </c>
      <c r="E650" s="102">
        <f>IF(C650&lt;&gt;"",VLOOKUP(C650,'7.製品別原価'!$B$5:$J$500,8,FALSE),0)</f>
        <v>0</v>
      </c>
      <c r="F650" s="37">
        <f>IF(OR($K$2=0,K650=0),0,'1.全社費用'!$C$42/$K$2)</f>
        <v>0</v>
      </c>
      <c r="G650" s="37">
        <f t="shared" si="72"/>
        <v>0</v>
      </c>
      <c r="H650" s="38">
        <f t="shared" si="73"/>
        <v>0</v>
      </c>
      <c r="I650" s="39">
        <f t="shared" si="74"/>
        <v>0</v>
      </c>
      <c r="J650" s="40">
        <f t="shared" si="75"/>
        <v>0</v>
      </c>
      <c r="K650" s="111">
        <f>IF($B650="",0,'2.売上実績'!D650)</f>
        <v>0</v>
      </c>
      <c r="L650" s="111">
        <f>IF($B650="",0,'2.売上実績'!E650)</f>
        <v>0</v>
      </c>
      <c r="M650" s="28">
        <f t="shared" si="70"/>
        <v>0</v>
      </c>
      <c r="N650" s="41">
        <f t="shared" si="71"/>
        <v>0</v>
      </c>
      <c r="O650" s="40">
        <f t="shared" si="76"/>
        <v>0</v>
      </c>
    </row>
    <row r="651" spans="2:15" ht="18" customHeight="1">
      <c r="B651" s="109" t="str">
        <f>IF('2.売上実績'!$B651="","",'2.売上実績'!$B651)</f>
        <v/>
      </c>
      <c r="C651" s="110" t="str">
        <f>IF('2.売上実績'!$C651="","",'2.売上実績'!$C651)</f>
        <v/>
      </c>
      <c r="D651" s="98" t="str">
        <f>IF(C651="","",VLOOKUP(C651,'4.製品一覧'!$B$4:$D$500,3,FALSE))</f>
        <v/>
      </c>
      <c r="E651" s="102">
        <f>IF(C651&lt;&gt;"",VLOOKUP(C651,'7.製品別原価'!$B$5:$J$500,8,FALSE),0)</f>
        <v>0</v>
      </c>
      <c r="F651" s="37">
        <f>IF(OR($K$2=0,K651=0),0,'1.全社費用'!$C$42/$K$2)</f>
        <v>0</v>
      </c>
      <c r="G651" s="37">
        <f t="shared" si="72"/>
        <v>0</v>
      </c>
      <c r="H651" s="38">
        <f t="shared" si="73"/>
        <v>0</v>
      </c>
      <c r="I651" s="39">
        <f t="shared" si="74"/>
        <v>0</v>
      </c>
      <c r="J651" s="40">
        <f t="shared" si="75"/>
        <v>0</v>
      </c>
      <c r="K651" s="111">
        <f>IF($B651="",0,'2.売上実績'!D651)</f>
        <v>0</v>
      </c>
      <c r="L651" s="111">
        <f>IF($B651="",0,'2.売上実績'!E651)</f>
        <v>0</v>
      </c>
      <c r="M651" s="28">
        <f t="shared" si="70"/>
        <v>0</v>
      </c>
      <c r="N651" s="41">
        <f t="shared" si="71"/>
        <v>0</v>
      </c>
      <c r="O651" s="40">
        <f t="shared" si="76"/>
        <v>0</v>
      </c>
    </row>
    <row r="652" spans="2:15" ht="18" customHeight="1">
      <c r="B652" s="109" t="str">
        <f>IF('2.売上実績'!$B652="","",'2.売上実績'!$B652)</f>
        <v/>
      </c>
      <c r="C652" s="110" t="str">
        <f>IF('2.売上実績'!$C652="","",'2.売上実績'!$C652)</f>
        <v/>
      </c>
      <c r="D652" s="98" t="str">
        <f>IF(C652="","",VLOOKUP(C652,'4.製品一覧'!$B$4:$D$500,3,FALSE))</f>
        <v/>
      </c>
      <c r="E652" s="102">
        <f>IF(C652&lt;&gt;"",VLOOKUP(C652,'7.製品別原価'!$B$5:$J$500,8,FALSE),0)</f>
        <v>0</v>
      </c>
      <c r="F652" s="37">
        <f>IF(OR($K$2=0,K652=0),0,'1.全社費用'!$C$42/$K$2)</f>
        <v>0</v>
      </c>
      <c r="G652" s="37">
        <f t="shared" si="72"/>
        <v>0</v>
      </c>
      <c r="H652" s="38">
        <f t="shared" si="73"/>
        <v>0</v>
      </c>
      <c r="I652" s="39">
        <f t="shared" si="74"/>
        <v>0</v>
      </c>
      <c r="J652" s="40">
        <f t="shared" si="75"/>
        <v>0</v>
      </c>
      <c r="K652" s="111">
        <f>IF($B652="",0,'2.売上実績'!D652)</f>
        <v>0</v>
      </c>
      <c r="L652" s="111">
        <f>IF($B652="",0,'2.売上実績'!E652)</f>
        <v>0</v>
      </c>
      <c r="M652" s="28">
        <f t="shared" si="70"/>
        <v>0</v>
      </c>
      <c r="N652" s="41">
        <f t="shared" si="71"/>
        <v>0</v>
      </c>
      <c r="O652" s="40">
        <f t="shared" si="76"/>
        <v>0</v>
      </c>
    </row>
    <row r="653" spans="2:15" ht="18" customHeight="1">
      <c r="B653" s="109" t="str">
        <f>IF('2.売上実績'!$B653="","",'2.売上実績'!$B653)</f>
        <v/>
      </c>
      <c r="C653" s="110" t="str">
        <f>IF('2.売上実績'!$C653="","",'2.売上実績'!$C653)</f>
        <v/>
      </c>
      <c r="D653" s="98" t="str">
        <f>IF(C653="","",VLOOKUP(C653,'4.製品一覧'!$B$4:$D$500,3,FALSE))</f>
        <v/>
      </c>
      <c r="E653" s="102">
        <f>IF(C653&lt;&gt;"",VLOOKUP(C653,'7.製品別原価'!$B$5:$J$500,8,FALSE),0)</f>
        <v>0</v>
      </c>
      <c r="F653" s="37">
        <f>IF(OR($K$2=0,K653=0),0,'1.全社費用'!$C$42/$K$2)</f>
        <v>0</v>
      </c>
      <c r="G653" s="37">
        <f t="shared" si="72"/>
        <v>0</v>
      </c>
      <c r="H653" s="38">
        <f t="shared" si="73"/>
        <v>0</v>
      </c>
      <c r="I653" s="39">
        <f t="shared" si="74"/>
        <v>0</v>
      </c>
      <c r="J653" s="40">
        <f t="shared" si="75"/>
        <v>0</v>
      </c>
      <c r="K653" s="111">
        <f>IF($B653="",0,'2.売上実績'!D653)</f>
        <v>0</v>
      </c>
      <c r="L653" s="111">
        <f>IF($B653="",0,'2.売上実績'!E653)</f>
        <v>0</v>
      </c>
      <c r="M653" s="28">
        <f t="shared" si="70"/>
        <v>0</v>
      </c>
      <c r="N653" s="41">
        <f t="shared" si="71"/>
        <v>0</v>
      </c>
      <c r="O653" s="40">
        <f t="shared" si="76"/>
        <v>0</v>
      </c>
    </row>
    <row r="654" spans="2:15" ht="18" customHeight="1">
      <c r="B654" s="109" t="str">
        <f>IF('2.売上実績'!$B654="","",'2.売上実績'!$B654)</f>
        <v/>
      </c>
      <c r="C654" s="110" t="str">
        <f>IF('2.売上実績'!$C654="","",'2.売上実績'!$C654)</f>
        <v/>
      </c>
      <c r="D654" s="98" t="str">
        <f>IF(C654="","",VLOOKUP(C654,'4.製品一覧'!$B$4:$D$500,3,FALSE))</f>
        <v/>
      </c>
      <c r="E654" s="102">
        <f>IF(C654&lt;&gt;"",VLOOKUP(C654,'7.製品別原価'!$B$5:$J$500,8,FALSE),0)</f>
        <v>0</v>
      </c>
      <c r="F654" s="37">
        <f>IF(OR($K$2=0,K654=0),0,'1.全社費用'!$C$42/$K$2)</f>
        <v>0</v>
      </c>
      <c r="G654" s="37">
        <f t="shared" si="72"/>
        <v>0</v>
      </c>
      <c r="H654" s="38">
        <f t="shared" si="73"/>
        <v>0</v>
      </c>
      <c r="I654" s="39">
        <f t="shared" si="74"/>
        <v>0</v>
      </c>
      <c r="J654" s="40">
        <f t="shared" si="75"/>
        <v>0</v>
      </c>
      <c r="K654" s="111">
        <f>IF($B654="",0,'2.売上実績'!D654)</f>
        <v>0</v>
      </c>
      <c r="L654" s="111">
        <f>IF($B654="",0,'2.売上実績'!E654)</f>
        <v>0</v>
      </c>
      <c r="M654" s="28">
        <f t="shared" si="70"/>
        <v>0</v>
      </c>
      <c r="N654" s="41">
        <f t="shared" si="71"/>
        <v>0</v>
      </c>
      <c r="O654" s="40">
        <f t="shared" si="76"/>
        <v>0</v>
      </c>
    </row>
    <row r="655" spans="2:15" ht="18" customHeight="1">
      <c r="B655" s="109" t="str">
        <f>IF('2.売上実績'!$B655="","",'2.売上実績'!$B655)</f>
        <v/>
      </c>
      <c r="C655" s="110" t="str">
        <f>IF('2.売上実績'!$C655="","",'2.売上実績'!$C655)</f>
        <v/>
      </c>
      <c r="D655" s="98" t="str">
        <f>IF(C655="","",VLOOKUP(C655,'4.製品一覧'!$B$4:$D$500,3,FALSE))</f>
        <v/>
      </c>
      <c r="E655" s="102">
        <f>IF(C655&lt;&gt;"",VLOOKUP(C655,'7.製品別原価'!$B$5:$J$500,8,FALSE),0)</f>
        <v>0</v>
      </c>
      <c r="F655" s="37">
        <f>IF(OR($K$2=0,K655=0),0,'1.全社費用'!$C$42/$K$2)</f>
        <v>0</v>
      </c>
      <c r="G655" s="37">
        <f t="shared" si="72"/>
        <v>0</v>
      </c>
      <c r="H655" s="38">
        <f t="shared" si="73"/>
        <v>0</v>
      </c>
      <c r="I655" s="39">
        <f t="shared" si="74"/>
        <v>0</v>
      </c>
      <c r="J655" s="40">
        <f t="shared" si="75"/>
        <v>0</v>
      </c>
      <c r="K655" s="111">
        <f>IF($B655="",0,'2.売上実績'!D655)</f>
        <v>0</v>
      </c>
      <c r="L655" s="111">
        <f>IF($B655="",0,'2.売上実績'!E655)</f>
        <v>0</v>
      </c>
      <c r="M655" s="28">
        <f t="shared" si="70"/>
        <v>0</v>
      </c>
      <c r="N655" s="41">
        <f t="shared" si="71"/>
        <v>0</v>
      </c>
      <c r="O655" s="40">
        <f t="shared" si="76"/>
        <v>0</v>
      </c>
    </row>
    <row r="656" spans="2:15" ht="18" customHeight="1">
      <c r="B656" s="109" t="str">
        <f>IF('2.売上実績'!$B656="","",'2.売上実績'!$B656)</f>
        <v/>
      </c>
      <c r="C656" s="110" t="str">
        <f>IF('2.売上実績'!$C656="","",'2.売上実績'!$C656)</f>
        <v/>
      </c>
      <c r="D656" s="98" t="str">
        <f>IF(C656="","",VLOOKUP(C656,'4.製品一覧'!$B$4:$D$500,3,FALSE))</f>
        <v/>
      </c>
      <c r="E656" s="102">
        <f>IF(C656&lt;&gt;"",VLOOKUP(C656,'7.製品別原価'!$B$5:$J$500,8,FALSE),0)</f>
        <v>0</v>
      </c>
      <c r="F656" s="37">
        <f>IF(OR($K$2=0,K656=0),0,'1.全社費用'!$C$42/$K$2)</f>
        <v>0</v>
      </c>
      <c r="G656" s="37">
        <f t="shared" si="72"/>
        <v>0</v>
      </c>
      <c r="H656" s="38">
        <f t="shared" si="73"/>
        <v>0</v>
      </c>
      <c r="I656" s="39">
        <f t="shared" si="74"/>
        <v>0</v>
      </c>
      <c r="J656" s="40">
        <f t="shared" si="75"/>
        <v>0</v>
      </c>
      <c r="K656" s="111">
        <f>IF($B656="",0,'2.売上実績'!D656)</f>
        <v>0</v>
      </c>
      <c r="L656" s="111">
        <f>IF($B656="",0,'2.売上実績'!E656)</f>
        <v>0</v>
      </c>
      <c r="M656" s="28">
        <f t="shared" si="70"/>
        <v>0</v>
      </c>
      <c r="N656" s="41">
        <f t="shared" si="71"/>
        <v>0</v>
      </c>
      <c r="O656" s="40">
        <f t="shared" si="76"/>
        <v>0</v>
      </c>
    </row>
    <row r="657" spans="2:15" ht="18" customHeight="1">
      <c r="B657" s="109" t="str">
        <f>IF('2.売上実績'!$B657="","",'2.売上実績'!$B657)</f>
        <v/>
      </c>
      <c r="C657" s="110" t="str">
        <f>IF('2.売上実績'!$C657="","",'2.売上実績'!$C657)</f>
        <v/>
      </c>
      <c r="D657" s="98" t="str">
        <f>IF(C657="","",VLOOKUP(C657,'4.製品一覧'!$B$4:$D$500,3,FALSE))</f>
        <v/>
      </c>
      <c r="E657" s="102">
        <f>IF(C657&lt;&gt;"",VLOOKUP(C657,'7.製品別原価'!$B$5:$J$500,8,FALSE),0)</f>
        <v>0</v>
      </c>
      <c r="F657" s="37">
        <f>IF(OR($K$2=0,K657=0),0,'1.全社費用'!$C$42/$K$2)</f>
        <v>0</v>
      </c>
      <c r="G657" s="37">
        <f t="shared" si="72"/>
        <v>0</v>
      </c>
      <c r="H657" s="38">
        <f t="shared" si="73"/>
        <v>0</v>
      </c>
      <c r="I657" s="39">
        <f t="shared" si="74"/>
        <v>0</v>
      </c>
      <c r="J657" s="40">
        <f t="shared" si="75"/>
        <v>0</v>
      </c>
      <c r="K657" s="111">
        <f>IF($B657="",0,'2.売上実績'!D657)</f>
        <v>0</v>
      </c>
      <c r="L657" s="111">
        <f>IF($B657="",0,'2.売上実績'!E657)</f>
        <v>0</v>
      </c>
      <c r="M657" s="28">
        <f t="shared" si="70"/>
        <v>0</v>
      </c>
      <c r="N657" s="41">
        <f t="shared" si="71"/>
        <v>0</v>
      </c>
      <c r="O657" s="40">
        <f t="shared" si="76"/>
        <v>0</v>
      </c>
    </row>
    <row r="658" spans="2:15" ht="18" customHeight="1">
      <c r="B658" s="109" t="str">
        <f>IF('2.売上実績'!$B658="","",'2.売上実績'!$B658)</f>
        <v/>
      </c>
      <c r="C658" s="110" t="str">
        <f>IF('2.売上実績'!$C658="","",'2.売上実績'!$C658)</f>
        <v/>
      </c>
      <c r="D658" s="98" t="str">
        <f>IF(C658="","",VLOOKUP(C658,'4.製品一覧'!$B$4:$D$500,3,FALSE))</f>
        <v/>
      </c>
      <c r="E658" s="102">
        <f>IF(C658&lt;&gt;"",VLOOKUP(C658,'7.製品別原価'!$B$5:$J$500,8,FALSE),0)</f>
        <v>0</v>
      </c>
      <c r="F658" s="37">
        <f>IF(OR($K$2=0,K658=0),0,'1.全社費用'!$C$42/$K$2)</f>
        <v>0</v>
      </c>
      <c r="G658" s="37">
        <f t="shared" si="72"/>
        <v>0</v>
      </c>
      <c r="H658" s="38">
        <f t="shared" si="73"/>
        <v>0</v>
      </c>
      <c r="I658" s="39">
        <f t="shared" si="74"/>
        <v>0</v>
      </c>
      <c r="J658" s="40">
        <f t="shared" si="75"/>
        <v>0</v>
      </c>
      <c r="K658" s="111">
        <f>IF($B658="",0,'2.売上実績'!D658)</f>
        <v>0</v>
      </c>
      <c r="L658" s="111">
        <f>IF($B658="",0,'2.売上実績'!E658)</f>
        <v>0</v>
      </c>
      <c r="M658" s="28">
        <f t="shared" si="70"/>
        <v>0</v>
      </c>
      <c r="N658" s="41">
        <f t="shared" si="71"/>
        <v>0</v>
      </c>
      <c r="O658" s="40">
        <f t="shared" si="76"/>
        <v>0</v>
      </c>
    </row>
    <row r="659" spans="2:15" ht="18" customHeight="1">
      <c r="B659" s="109" t="str">
        <f>IF('2.売上実績'!$B659="","",'2.売上実績'!$B659)</f>
        <v/>
      </c>
      <c r="C659" s="110" t="str">
        <f>IF('2.売上実績'!$C659="","",'2.売上実績'!$C659)</f>
        <v/>
      </c>
      <c r="D659" s="98" t="str">
        <f>IF(C659="","",VLOOKUP(C659,'4.製品一覧'!$B$4:$D$500,3,FALSE))</f>
        <v/>
      </c>
      <c r="E659" s="102">
        <f>IF(C659&lt;&gt;"",VLOOKUP(C659,'7.製品別原価'!$B$5:$J$500,8,FALSE),0)</f>
        <v>0</v>
      </c>
      <c r="F659" s="37">
        <f>IF(OR($K$2=0,K659=0),0,'1.全社費用'!$C$42/$K$2)</f>
        <v>0</v>
      </c>
      <c r="G659" s="37">
        <f t="shared" si="72"/>
        <v>0</v>
      </c>
      <c r="H659" s="38">
        <f t="shared" si="73"/>
        <v>0</v>
      </c>
      <c r="I659" s="39">
        <f t="shared" si="74"/>
        <v>0</v>
      </c>
      <c r="J659" s="40">
        <f t="shared" si="75"/>
        <v>0</v>
      </c>
      <c r="K659" s="111">
        <f>IF($B659="",0,'2.売上実績'!D659)</f>
        <v>0</v>
      </c>
      <c r="L659" s="111">
        <f>IF($B659="",0,'2.売上実績'!E659)</f>
        <v>0</v>
      </c>
      <c r="M659" s="28">
        <f t="shared" si="70"/>
        <v>0</v>
      </c>
      <c r="N659" s="41">
        <f t="shared" si="71"/>
        <v>0</v>
      </c>
      <c r="O659" s="40">
        <f t="shared" si="76"/>
        <v>0</v>
      </c>
    </row>
    <row r="660" spans="2:15" ht="18" customHeight="1">
      <c r="B660" s="109" t="str">
        <f>IF('2.売上実績'!$B660="","",'2.売上実績'!$B660)</f>
        <v/>
      </c>
      <c r="C660" s="110" t="str">
        <f>IF('2.売上実績'!$C660="","",'2.売上実績'!$C660)</f>
        <v/>
      </c>
      <c r="D660" s="98" t="str">
        <f>IF(C660="","",VLOOKUP(C660,'4.製品一覧'!$B$4:$D$500,3,FALSE))</f>
        <v/>
      </c>
      <c r="E660" s="102">
        <f>IF(C660&lt;&gt;"",VLOOKUP(C660,'7.製品別原価'!$B$5:$J$500,8,FALSE),0)</f>
        <v>0</v>
      </c>
      <c r="F660" s="37">
        <f>IF(OR($K$2=0,K660=0),0,'1.全社費用'!$C$42/$K$2)</f>
        <v>0</v>
      </c>
      <c r="G660" s="37">
        <f t="shared" si="72"/>
        <v>0</v>
      </c>
      <c r="H660" s="38">
        <f t="shared" si="73"/>
        <v>0</v>
      </c>
      <c r="I660" s="39">
        <f t="shared" si="74"/>
        <v>0</v>
      </c>
      <c r="J660" s="40">
        <f t="shared" si="75"/>
        <v>0</v>
      </c>
      <c r="K660" s="111">
        <f>IF($B660="",0,'2.売上実績'!D660)</f>
        <v>0</v>
      </c>
      <c r="L660" s="111">
        <f>IF($B660="",0,'2.売上実績'!E660)</f>
        <v>0</v>
      </c>
      <c r="M660" s="28">
        <f t="shared" si="70"/>
        <v>0</v>
      </c>
      <c r="N660" s="41">
        <f t="shared" si="71"/>
        <v>0</v>
      </c>
      <c r="O660" s="40">
        <f t="shared" si="76"/>
        <v>0</v>
      </c>
    </row>
    <row r="661" spans="2:15" ht="18" customHeight="1">
      <c r="B661" s="109" t="str">
        <f>IF('2.売上実績'!$B661="","",'2.売上実績'!$B661)</f>
        <v/>
      </c>
      <c r="C661" s="110" t="str">
        <f>IF('2.売上実績'!$C661="","",'2.売上実績'!$C661)</f>
        <v/>
      </c>
      <c r="D661" s="98" t="str">
        <f>IF(C661="","",VLOOKUP(C661,'4.製品一覧'!$B$4:$D$500,3,FALSE))</f>
        <v/>
      </c>
      <c r="E661" s="102">
        <f>IF(C661&lt;&gt;"",VLOOKUP(C661,'7.製品別原価'!$B$5:$J$500,8,FALSE),0)</f>
        <v>0</v>
      </c>
      <c r="F661" s="37">
        <f>IF(OR($K$2=0,K661=0),0,'1.全社費用'!$C$42/$K$2)</f>
        <v>0</v>
      </c>
      <c r="G661" s="37">
        <f t="shared" si="72"/>
        <v>0</v>
      </c>
      <c r="H661" s="38">
        <f t="shared" si="73"/>
        <v>0</v>
      </c>
      <c r="I661" s="39">
        <f t="shared" si="74"/>
        <v>0</v>
      </c>
      <c r="J661" s="40">
        <f t="shared" si="75"/>
        <v>0</v>
      </c>
      <c r="K661" s="111">
        <f>IF($B661="",0,'2.売上実績'!D661)</f>
        <v>0</v>
      </c>
      <c r="L661" s="111">
        <f>IF($B661="",0,'2.売上実績'!E661)</f>
        <v>0</v>
      </c>
      <c r="M661" s="28">
        <f t="shared" si="70"/>
        <v>0</v>
      </c>
      <c r="N661" s="41">
        <f t="shared" si="71"/>
        <v>0</v>
      </c>
      <c r="O661" s="40">
        <f t="shared" si="76"/>
        <v>0</v>
      </c>
    </row>
    <row r="662" spans="2:15" ht="18" customHeight="1">
      <c r="B662" s="109" t="str">
        <f>IF('2.売上実績'!$B662="","",'2.売上実績'!$B662)</f>
        <v/>
      </c>
      <c r="C662" s="110" t="str">
        <f>IF('2.売上実績'!$C662="","",'2.売上実績'!$C662)</f>
        <v/>
      </c>
      <c r="D662" s="98" t="str">
        <f>IF(C662="","",VLOOKUP(C662,'4.製品一覧'!$B$4:$D$500,3,FALSE))</f>
        <v/>
      </c>
      <c r="E662" s="102">
        <f>IF(C662&lt;&gt;"",VLOOKUP(C662,'7.製品別原価'!$B$5:$J$500,8,FALSE),0)</f>
        <v>0</v>
      </c>
      <c r="F662" s="37">
        <f>IF(OR($K$2=0,K662=0),0,'1.全社費用'!$C$42/$K$2)</f>
        <v>0</v>
      </c>
      <c r="G662" s="37">
        <f t="shared" si="72"/>
        <v>0</v>
      </c>
      <c r="H662" s="38">
        <f t="shared" si="73"/>
        <v>0</v>
      </c>
      <c r="I662" s="39">
        <f t="shared" si="74"/>
        <v>0</v>
      </c>
      <c r="J662" s="40">
        <f t="shared" si="75"/>
        <v>0</v>
      </c>
      <c r="K662" s="111">
        <f>IF($B662="",0,'2.売上実績'!D662)</f>
        <v>0</v>
      </c>
      <c r="L662" s="111">
        <f>IF($B662="",0,'2.売上実績'!E662)</f>
        <v>0</v>
      </c>
      <c r="M662" s="28">
        <f t="shared" si="70"/>
        <v>0</v>
      </c>
      <c r="N662" s="41">
        <f t="shared" si="71"/>
        <v>0</v>
      </c>
      <c r="O662" s="40">
        <f t="shared" si="76"/>
        <v>0</v>
      </c>
    </row>
    <row r="663" spans="2:15" ht="18" customHeight="1">
      <c r="B663" s="109" t="str">
        <f>IF('2.売上実績'!$B663="","",'2.売上実績'!$B663)</f>
        <v/>
      </c>
      <c r="C663" s="110" t="str">
        <f>IF('2.売上実績'!$C663="","",'2.売上実績'!$C663)</f>
        <v/>
      </c>
      <c r="D663" s="98" t="str">
        <f>IF(C663="","",VLOOKUP(C663,'4.製品一覧'!$B$4:$D$500,3,FALSE))</f>
        <v/>
      </c>
      <c r="E663" s="102">
        <f>IF(C663&lt;&gt;"",VLOOKUP(C663,'7.製品別原価'!$B$5:$J$500,8,FALSE),0)</f>
        <v>0</v>
      </c>
      <c r="F663" s="37">
        <f>IF(OR($K$2=0,K663=0),0,'1.全社費用'!$C$42/$K$2)</f>
        <v>0</v>
      </c>
      <c r="G663" s="37">
        <f t="shared" si="72"/>
        <v>0</v>
      </c>
      <c r="H663" s="38">
        <f t="shared" si="73"/>
        <v>0</v>
      </c>
      <c r="I663" s="39">
        <f t="shared" si="74"/>
        <v>0</v>
      </c>
      <c r="J663" s="40">
        <f t="shared" si="75"/>
        <v>0</v>
      </c>
      <c r="K663" s="111">
        <f>IF($B663="",0,'2.売上実績'!D663)</f>
        <v>0</v>
      </c>
      <c r="L663" s="111">
        <f>IF($B663="",0,'2.売上実績'!E663)</f>
        <v>0</v>
      </c>
      <c r="M663" s="28">
        <f t="shared" si="70"/>
        <v>0</v>
      </c>
      <c r="N663" s="41">
        <f t="shared" si="71"/>
        <v>0</v>
      </c>
      <c r="O663" s="40">
        <f t="shared" si="76"/>
        <v>0</v>
      </c>
    </row>
    <row r="664" spans="2:15" ht="18" customHeight="1">
      <c r="B664" s="109" t="str">
        <f>IF('2.売上実績'!$B664="","",'2.売上実績'!$B664)</f>
        <v/>
      </c>
      <c r="C664" s="110" t="str">
        <f>IF('2.売上実績'!$C664="","",'2.売上実績'!$C664)</f>
        <v/>
      </c>
      <c r="D664" s="98" t="str">
        <f>IF(C664="","",VLOOKUP(C664,'4.製品一覧'!$B$4:$D$500,3,FALSE))</f>
        <v/>
      </c>
      <c r="E664" s="102">
        <f>IF(C664&lt;&gt;"",VLOOKUP(C664,'7.製品別原価'!$B$5:$J$500,8,FALSE),0)</f>
        <v>0</v>
      </c>
      <c r="F664" s="37">
        <f>IF(OR($K$2=0,K664=0),0,'1.全社費用'!$C$42/$K$2)</f>
        <v>0</v>
      </c>
      <c r="G664" s="37">
        <f t="shared" si="72"/>
        <v>0</v>
      </c>
      <c r="H664" s="38">
        <f t="shared" si="73"/>
        <v>0</v>
      </c>
      <c r="I664" s="39">
        <f t="shared" si="74"/>
        <v>0</v>
      </c>
      <c r="J664" s="40">
        <f t="shared" si="75"/>
        <v>0</v>
      </c>
      <c r="K664" s="111">
        <f>IF($B664="",0,'2.売上実績'!D664)</f>
        <v>0</v>
      </c>
      <c r="L664" s="111">
        <f>IF($B664="",0,'2.売上実績'!E664)</f>
        <v>0</v>
      </c>
      <c r="M664" s="28">
        <f t="shared" si="70"/>
        <v>0</v>
      </c>
      <c r="N664" s="41">
        <f t="shared" si="71"/>
        <v>0</v>
      </c>
      <c r="O664" s="40">
        <f t="shared" si="76"/>
        <v>0</v>
      </c>
    </row>
    <row r="665" spans="2:15" ht="18" customHeight="1">
      <c r="B665" s="109" t="str">
        <f>IF('2.売上実績'!$B665="","",'2.売上実績'!$B665)</f>
        <v/>
      </c>
      <c r="C665" s="110" t="str">
        <f>IF('2.売上実績'!$C665="","",'2.売上実績'!$C665)</f>
        <v/>
      </c>
      <c r="D665" s="98" t="str">
        <f>IF(C665="","",VLOOKUP(C665,'4.製品一覧'!$B$4:$D$500,3,FALSE))</f>
        <v/>
      </c>
      <c r="E665" s="102">
        <f>IF(C665&lt;&gt;"",VLOOKUP(C665,'7.製品別原価'!$B$5:$J$500,8,FALSE),0)</f>
        <v>0</v>
      </c>
      <c r="F665" s="37">
        <f>IF(OR($K$2=0,K665=0),0,'1.全社費用'!$C$42/$K$2)</f>
        <v>0</v>
      </c>
      <c r="G665" s="37">
        <f t="shared" si="72"/>
        <v>0</v>
      </c>
      <c r="H665" s="38">
        <f t="shared" si="73"/>
        <v>0</v>
      </c>
      <c r="I665" s="39">
        <f t="shared" si="74"/>
        <v>0</v>
      </c>
      <c r="J665" s="40">
        <f t="shared" si="75"/>
        <v>0</v>
      </c>
      <c r="K665" s="111">
        <f>IF($B665="",0,'2.売上実績'!D665)</f>
        <v>0</v>
      </c>
      <c r="L665" s="111">
        <f>IF($B665="",0,'2.売上実績'!E665)</f>
        <v>0</v>
      </c>
      <c r="M665" s="28">
        <f t="shared" si="70"/>
        <v>0</v>
      </c>
      <c r="N665" s="41">
        <f t="shared" si="71"/>
        <v>0</v>
      </c>
      <c r="O665" s="40">
        <f t="shared" si="76"/>
        <v>0</v>
      </c>
    </row>
    <row r="666" spans="2:15" ht="18" customHeight="1">
      <c r="B666" s="109" t="str">
        <f>IF('2.売上実績'!$B666="","",'2.売上実績'!$B666)</f>
        <v/>
      </c>
      <c r="C666" s="110" t="str">
        <f>IF('2.売上実績'!$C666="","",'2.売上実績'!$C666)</f>
        <v/>
      </c>
      <c r="D666" s="98" t="str">
        <f>IF(C666="","",VLOOKUP(C666,'4.製品一覧'!$B$4:$D$500,3,FALSE))</f>
        <v/>
      </c>
      <c r="E666" s="102">
        <f>IF(C666&lt;&gt;"",VLOOKUP(C666,'7.製品別原価'!$B$5:$J$500,8,FALSE),0)</f>
        <v>0</v>
      </c>
      <c r="F666" s="37">
        <f>IF(OR($K$2=0,K666=0),0,'1.全社費用'!$C$42/$K$2)</f>
        <v>0</v>
      </c>
      <c r="G666" s="37">
        <f t="shared" si="72"/>
        <v>0</v>
      </c>
      <c r="H666" s="38">
        <f t="shared" si="73"/>
        <v>0</v>
      </c>
      <c r="I666" s="39">
        <f t="shared" si="74"/>
        <v>0</v>
      </c>
      <c r="J666" s="40">
        <f t="shared" si="75"/>
        <v>0</v>
      </c>
      <c r="K666" s="111">
        <f>IF($B666="",0,'2.売上実績'!D666)</f>
        <v>0</v>
      </c>
      <c r="L666" s="111">
        <f>IF($B666="",0,'2.売上実績'!E666)</f>
        <v>0</v>
      </c>
      <c r="M666" s="28">
        <f t="shared" si="70"/>
        <v>0</v>
      </c>
      <c r="N666" s="41">
        <f t="shared" si="71"/>
        <v>0</v>
      </c>
      <c r="O666" s="40">
        <f t="shared" si="76"/>
        <v>0</v>
      </c>
    </row>
    <row r="667" spans="2:15" ht="18" customHeight="1">
      <c r="B667" s="109" t="str">
        <f>IF('2.売上実績'!$B667="","",'2.売上実績'!$B667)</f>
        <v/>
      </c>
      <c r="C667" s="110" t="str">
        <f>IF('2.売上実績'!$C667="","",'2.売上実績'!$C667)</f>
        <v/>
      </c>
      <c r="D667" s="98" t="str">
        <f>IF(C667="","",VLOOKUP(C667,'4.製品一覧'!$B$4:$D$500,3,FALSE))</f>
        <v/>
      </c>
      <c r="E667" s="102">
        <f>IF(C667&lt;&gt;"",VLOOKUP(C667,'7.製品別原価'!$B$5:$J$500,8,FALSE),0)</f>
        <v>0</v>
      </c>
      <c r="F667" s="37">
        <f>IF(OR($K$2=0,K667=0),0,'1.全社費用'!$C$42/$K$2)</f>
        <v>0</v>
      </c>
      <c r="G667" s="37">
        <f t="shared" si="72"/>
        <v>0</v>
      </c>
      <c r="H667" s="38">
        <f t="shared" si="73"/>
        <v>0</v>
      </c>
      <c r="I667" s="39">
        <f t="shared" si="74"/>
        <v>0</v>
      </c>
      <c r="J667" s="40">
        <f t="shared" si="75"/>
        <v>0</v>
      </c>
      <c r="K667" s="111">
        <f>IF($B667="",0,'2.売上実績'!D667)</f>
        <v>0</v>
      </c>
      <c r="L667" s="111">
        <f>IF($B667="",0,'2.売上実績'!E667)</f>
        <v>0</v>
      </c>
      <c r="M667" s="28">
        <f t="shared" si="70"/>
        <v>0</v>
      </c>
      <c r="N667" s="41">
        <f t="shared" si="71"/>
        <v>0</v>
      </c>
      <c r="O667" s="40">
        <f t="shared" si="76"/>
        <v>0</v>
      </c>
    </row>
    <row r="668" spans="2:15" ht="18" customHeight="1">
      <c r="B668" s="109" t="str">
        <f>IF('2.売上実績'!$B668="","",'2.売上実績'!$B668)</f>
        <v/>
      </c>
      <c r="C668" s="110" t="str">
        <f>IF('2.売上実績'!$C668="","",'2.売上実績'!$C668)</f>
        <v/>
      </c>
      <c r="D668" s="98" t="str">
        <f>IF(C668="","",VLOOKUP(C668,'4.製品一覧'!$B$4:$D$500,3,FALSE))</f>
        <v/>
      </c>
      <c r="E668" s="102">
        <f>IF(C668&lt;&gt;"",VLOOKUP(C668,'7.製品別原価'!$B$5:$J$500,8,FALSE),0)</f>
        <v>0</v>
      </c>
      <c r="F668" s="37">
        <f>IF(OR($K$2=0,K668=0),0,'1.全社費用'!$C$42/$K$2)</f>
        <v>0</v>
      </c>
      <c r="G668" s="37">
        <f t="shared" si="72"/>
        <v>0</v>
      </c>
      <c r="H668" s="38">
        <f t="shared" si="73"/>
        <v>0</v>
      </c>
      <c r="I668" s="39">
        <f t="shared" si="74"/>
        <v>0</v>
      </c>
      <c r="J668" s="40">
        <f t="shared" si="75"/>
        <v>0</v>
      </c>
      <c r="K668" s="111">
        <f>IF($B668="",0,'2.売上実績'!D668)</f>
        <v>0</v>
      </c>
      <c r="L668" s="111">
        <f>IF($B668="",0,'2.売上実績'!E668)</f>
        <v>0</v>
      </c>
      <c r="M668" s="28">
        <f t="shared" si="70"/>
        <v>0</v>
      </c>
      <c r="N668" s="41">
        <f t="shared" si="71"/>
        <v>0</v>
      </c>
      <c r="O668" s="40">
        <f t="shared" si="76"/>
        <v>0</v>
      </c>
    </row>
    <row r="669" spans="2:15" ht="18" customHeight="1">
      <c r="B669" s="109" t="str">
        <f>IF('2.売上実績'!$B669="","",'2.売上実績'!$B669)</f>
        <v/>
      </c>
      <c r="C669" s="110" t="str">
        <f>IF('2.売上実績'!$C669="","",'2.売上実績'!$C669)</f>
        <v/>
      </c>
      <c r="D669" s="98" t="str">
        <f>IF(C669="","",VLOOKUP(C669,'4.製品一覧'!$B$4:$D$500,3,FALSE))</f>
        <v/>
      </c>
      <c r="E669" s="102">
        <f>IF(C669&lt;&gt;"",VLOOKUP(C669,'7.製品別原価'!$B$5:$J$500,8,FALSE),0)</f>
        <v>0</v>
      </c>
      <c r="F669" s="37">
        <f>IF(OR($K$2=0,K669=0),0,'1.全社費用'!$C$42/$K$2)</f>
        <v>0</v>
      </c>
      <c r="G669" s="37">
        <f t="shared" si="72"/>
        <v>0</v>
      </c>
      <c r="H669" s="38">
        <f t="shared" si="73"/>
        <v>0</v>
      </c>
      <c r="I669" s="39">
        <f t="shared" si="74"/>
        <v>0</v>
      </c>
      <c r="J669" s="40">
        <f t="shared" si="75"/>
        <v>0</v>
      </c>
      <c r="K669" s="111">
        <f>IF($B669="",0,'2.売上実績'!D669)</f>
        <v>0</v>
      </c>
      <c r="L669" s="111">
        <f>IF($B669="",0,'2.売上実績'!E669)</f>
        <v>0</v>
      </c>
      <c r="M669" s="28">
        <f t="shared" si="70"/>
        <v>0</v>
      </c>
      <c r="N669" s="41">
        <f t="shared" si="71"/>
        <v>0</v>
      </c>
      <c r="O669" s="40">
        <f t="shared" si="76"/>
        <v>0</v>
      </c>
    </row>
    <row r="670" spans="2:15" ht="18" customHeight="1">
      <c r="B670" s="109" t="str">
        <f>IF('2.売上実績'!$B670="","",'2.売上実績'!$B670)</f>
        <v/>
      </c>
      <c r="C670" s="110" t="str">
        <f>IF('2.売上実績'!$C670="","",'2.売上実績'!$C670)</f>
        <v/>
      </c>
      <c r="D670" s="98" t="str">
        <f>IF(C670="","",VLOOKUP(C670,'4.製品一覧'!$B$4:$D$500,3,FALSE))</f>
        <v/>
      </c>
      <c r="E670" s="102">
        <f>IF(C670&lt;&gt;"",VLOOKUP(C670,'7.製品別原価'!$B$5:$J$500,8,FALSE),0)</f>
        <v>0</v>
      </c>
      <c r="F670" s="37">
        <f>IF(OR($K$2=0,K670=0),0,'1.全社費用'!$C$42/$K$2)</f>
        <v>0</v>
      </c>
      <c r="G670" s="37">
        <f t="shared" si="72"/>
        <v>0</v>
      </c>
      <c r="H670" s="38">
        <f t="shared" si="73"/>
        <v>0</v>
      </c>
      <c r="I670" s="39">
        <f t="shared" si="74"/>
        <v>0</v>
      </c>
      <c r="J670" s="40">
        <f t="shared" si="75"/>
        <v>0</v>
      </c>
      <c r="K670" s="111">
        <f>IF($B670="",0,'2.売上実績'!D670)</f>
        <v>0</v>
      </c>
      <c r="L670" s="111">
        <f>IF($B670="",0,'2.売上実績'!E670)</f>
        <v>0</v>
      </c>
      <c r="M670" s="28">
        <f t="shared" si="70"/>
        <v>0</v>
      </c>
      <c r="N670" s="41">
        <f t="shared" si="71"/>
        <v>0</v>
      </c>
      <c r="O670" s="40">
        <f t="shared" si="76"/>
        <v>0</v>
      </c>
    </row>
    <row r="671" spans="2:15" ht="18" customHeight="1">
      <c r="B671" s="109" t="str">
        <f>IF('2.売上実績'!$B671="","",'2.売上実績'!$B671)</f>
        <v/>
      </c>
      <c r="C671" s="110" t="str">
        <f>IF('2.売上実績'!$C671="","",'2.売上実績'!$C671)</f>
        <v/>
      </c>
      <c r="D671" s="98" t="str">
        <f>IF(C671="","",VLOOKUP(C671,'4.製品一覧'!$B$4:$D$500,3,FALSE))</f>
        <v/>
      </c>
      <c r="E671" s="102">
        <f>IF(C671&lt;&gt;"",VLOOKUP(C671,'7.製品別原価'!$B$5:$J$500,8,FALSE),0)</f>
        <v>0</v>
      </c>
      <c r="F671" s="37">
        <f>IF(OR($K$2=0,K671=0),0,'1.全社費用'!$C$42/$K$2)</f>
        <v>0</v>
      </c>
      <c r="G671" s="37">
        <f t="shared" si="72"/>
        <v>0</v>
      </c>
      <c r="H671" s="38">
        <f t="shared" si="73"/>
        <v>0</v>
      </c>
      <c r="I671" s="39">
        <f t="shared" si="74"/>
        <v>0</v>
      </c>
      <c r="J671" s="40">
        <f t="shared" si="75"/>
        <v>0</v>
      </c>
      <c r="K671" s="111">
        <f>IF($B671="",0,'2.売上実績'!D671)</f>
        <v>0</v>
      </c>
      <c r="L671" s="111">
        <f>IF($B671="",0,'2.売上実績'!E671)</f>
        <v>0</v>
      </c>
      <c r="M671" s="28">
        <f t="shared" si="70"/>
        <v>0</v>
      </c>
      <c r="N671" s="41">
        <f t="shared" si="71"/>
        <v>0</v>
      </c>
      <c r="O671" s="40">
        <f t="shared" si="76"/>
        <v>0</v>
      </c>
    </row>
    <row r="672" spans="2:15" ht="18" customHeight="1">
      <c r="B672" s="109" t="str">
        <f>IF('2.売上実績'!$B672="","",'2.売上実績'!$B672)</f>
        <v/>
      </c>
      <c r="C672" s="110" t="str">
        <f>IF('2.売上実績'!$C672="","",'2.売上実績'!$C672)</f>
        <v/>
      </c>
      <c r="D672" s="98" t="str">
        <f>IF(C672="","",VLOOKUP(C672,'4.製品一覧'!$B$4:$D$500,3,FALSE))</f>
        <v/>
      </c>
      <c r="E672" s="102">
        <f>IF(C672&lt;&gt;"",VLOOKUP(C672,'7.製品別原価'!$B$5:$J$500,8,FALSE),0)</f>
        <v>0</v>
      </c>
      <c r="F672" s="37">
        <f>IF(OR($K$2=0,K672=0),0,'1.全社費用'!$C$42/$K$2)</f>
        <v>0</v>
      </c>
      <c r="G672" s="37">
        <f t="shared" si="72"/>
        <v>0</v>
      </c>
      <c r="H672" s="38">
        <f t="shared" si="73"/>
        <v>0</v>
      </c>
      <c r="I672" s="39">
        <f t="shared" si="74"/>
        <v>0</v>
      </c>
      <c r="J672" s="40">
        <f t="shared" si="75"/>
        <v>0</v>
      </c>
      <c r="K672" s="111">
        <f>IF($B672="",0,'2.売上実績'!D672)</f>
        <v>0</v>
      </c>
      <c r="L672" s="111">
        <f>IF($B672="",0,'2.売上実績'!E672)</f>
        <v>0</v>
      </c>
      <c r="M672" s="28">
        <f t="shared" si="70"/>
        <v>0</v>
      </c>
      <c r="N672" s="41">
        <f t="shared" si="71"/>
        <v>0</v>
      </c>
      <c r="O672" s="40">
        <f t="shared" si="76"/>
        <v>0</v>
      </c>
    </row>
    <row r="673" spans="2:15" ht="18" customHeight="1">
      <c r="B673" s="109" t="str">
        <f>IF('2.売上実績'!$B673="","",'2.売上実績'!$B673)</f>
        <v/>
      </c>
      <c r="C673" s="110" t="str">
        <f>IF('2.売上実績'!$C673="","",'2.売上実績'!$C673)</f>
        <v/>
      </c>
      <c r="D673" s="98" t="str">
        <f>IF(C673="","",VLOOKUP(C673,'4.製品一覧'!$B$4:$D$500,3,FALSE))</f>
        <v/>
      </c>
      <c r="E673" s="102">
        <f>IF(C673&lt;&gt;"",VLOOKUP(C673,'7.製品別原価'!$B$5:$J$500,8,FALSE),0)</f>
        <v>0</v>
      </c>
      <c r="F673" s="37">
        <f>IF(OR($K$2=0,K673=0),0,'1.全社費用'!$C$42/$K$2)</f>
        <v>0</v>
      </c>
      <c r="G673" s="37">
        <f t="shared" si="72"/>
        <v>0</v>
      </c>
      <c r="H673" s="38">
        <f t="shared" si="73"/>
        <v>0</v>
      </c>
      <c r="I673" s="39">
        <f t="shared" si="74"/>
        <v>0</v>
      </c>
      <c r="J673" s="40">
        <f t="shared" si="75"/>
        <v>0</v>
      </c>
      <c r="K673" s="111">
        <f>IF($B673="",0,'2.売上実績'!D673)</f>
        <v>0</v>
      </c>
      <c r="L673" s="111">
        <f>IF($B673="",0,'2.売上実績'!E673)</f>
        <v>0</v>
      </c>
      <c r="M673" s="28">
        <f t="shared" si="70"/>
        <v>0</v>
      </c>
      <c r="N673" s="41">
        <f t="shared" si="71"/>
        <v>0</v>
      </c>
      <c r="O673" s="40">
        <f t="shared" si="76"/>
        <v>0</v>
      </c>
    </row>
    <row r="674" spans="2:15" ht="18" customHeight="1">
      <c r="B674" s="109" t="str">
        <f>IF('2.売上実績'!$B674="","",'2.売上実績'!$B674)</f>
        <v/>
      </c>
      <c r="C674" s="110" t="str">
        <f>IF('2.売上実績'!$C674="","",'2.売上実績'!$C674)</f>
        <v/>
      </c>
      <c r="D674" s="98" t="str">
        <f>IF(C674="","",VLOOKUP(C674,'4.製品一覧'!$B$4:$D$500,3,FALSE))</f>
        <v/>
      </c>
      <c r="E674" s="102">
        <f>IF(C674&lt;&gt;"",VLOOKUP(C674,'7.製品別原価'!$B$5:$J$500,8,FALSE),0)</f>
        <v>0</v>
      </c>
      <c r="F674" s="37">
        <f>IF(OR($K$2=0,K674=0),0,'1.全社費用'!$C$42/$K$2)</f>
        <v>0</v>
      </c>
      <c r="G674" s="37">
        <f t="shared" si="72"/>
        <v>0</v>
      </c>
      <c r="H674" s="38">
        <f t="shared" si="73"/>
        <v>0</v>
      </c>
      <c r="I674" s="39">
        <f t="shared" si="74"/>
        <v>0</v>
      </c>
      <c r="J674" s="40">
        <f t="shared" si="75"/>
        <v>0</v>
      </c>
      <c r="K674" s="111">
        <f>IF($B674="",0,'2.売上実績'!D674)</f>
        <v>0</v>
      </c>
      <c r="L674" s="111">
        <f>IF($B674="",0,'2.売上実績'!E674)</f>
        <v>0</v>
      </c>
      <c r="M674" s="28">
        <f t="shared" si="70"/>
        <v>0</v>
      </c>
      <c r="N674" s="41">
        <f t="shared" si="71"/>
        <v>0</v>
      </c>
      <c r="O674" s="40">
        <f t="shared" si="76"/>
        <v>0</v>
      </c>
    </row>
    <row r="675" spans="2:15" ht="18" customHeight="1">
      <c r="B675" s="109" t="str">
        <f>IF('2.売上実績'!$B675="","",'2.売上実績'!$B675)</f>
        <v/>
      </c>
      <c r="C675" s="110" t="str">
        <f>IF('2.売上実績'!$C675="","",'2.売上実績'!$C675)</f>
        <v/>
      </c>
      <c r="D675" s="98" t="str">
        <f>IF(C675="","",VLOOKUP(C675,'4.製品一覧'!$B$4:$D$500,3,FALSE))</f>
        <v/>
      </c>
      <c r="E675" s="102">
        <f>IF(C675&lt;&gt;"",VLOOKUP(C675,'7.製品別原価'!$B$5:$J$500,8,FALSE),0)</f>
        <v>0</v>
      </c>
      <c r="F675" s="37">
        <f>IF(OR($K$2=0,K675=0),0,'1.全社費用'!$C$42/$K$2)</f>
        <v>0</v>
      </c>
      <c r="G675" s="37">
        <f t="shared" si="72"/>
        <v>0</v>
      </c>
      <c r="H675" s="38">
        <f t="shared" si="73"/>
        <v>0</v>
      </c>
      <c r="I675" s="39">
        <f t="shared" si="74"/>
        <v>0</v>
      </c>
      <c r="J675" s="40">
        <f t="shared" si="75"/>
        <v>0</v>
      </c>
      <c r="K675" s="111">
        <f>IF($B675="",0,'2.売上実績'!D675)</f>
        <v>0</v>
      </c>
      <c r="L675" s="111">
        <f>IF($B675="",0,'2.売上実績'!E675)</f>
        <v>0</v>
      </c>
      <c r="M675" s="28">
        <f t="shared" si="70"/>
        <v>0</v>
      </c>
      <c r="N675" s="41">
        <f t="shared" si="71"/>
        <v>0</v>
      </c>
      <c r="O675" s="40">
        <f t="shared" si="76"/>
        <v>0</v>
      </c>
    </row>
    <row r="676" spans="2:15" ht="18" customHeight="1">
      <c r="B676" s="109" t="str">
        <f>IF('2.売上実績'!$B676="","",'2.売上実績'!$B676)</f>
        <v/>
      </c>
      <c r="C676" s="110" t="str">
        <f>IF('2.売上実績'!$C676="","",'2.売上実績'!$C676)</f>
        <v/>
      </c>
      <c r="D676" s="98" t="str">
        <f>IF(C676="","",VLOOKUP(C676,'4.製品一覧'!$B$4:$D$500,3,FALSE))</f>
        <v/>
      </c>
      <c r="E676" s="102">
        <f>IF(C676&lt;&gt;"",VLOOKUP(C676,'7.製品別原価'!$B$5:$J$500,8,FALSE),0)</f>
        <v>0</v>
      </c>
      <c r="F676" s="37">
        <f>IF(OR($K$2=0,K676=0),0,'1.全社費用'!$C$42/$K$2)</f>
        <v>0</v>
      </c>
      <c r="G676" s="37">
        <f t="shared" si="72"/>
        <v>0</v>
      </c>
      <c r="H676" s="38">
        <f t="shared" si="73"/>
        <v>0</v>
      </c>
      <c r="I676" s="39">
        <f t="shared" si="74"/>
        <v>0</v>
      </c>
      <c r="J676" s="40">
        <f t="shared" si="75"/>
        <v>0</v>
      </c>
      <c r="K676" s="111">
        <f>IF($B676="",0,'2.売上実績'!D676)</f>
        <v>0</v>
      </c>
      <c r="L676" s="111">
        <f>IF($B676="",0,'2.売上実績'!E676)</f>
        <v>0</v>
      </c>
      <c r="M676" s="28">
        <f t="shared" si="70"/>
        <v>0</v>
      </c>
      <c r="N676" s="41">
        <f t="shared" si="71"/>
        <v>0</v>
      </c>
      <c r="O676" s="40">
        <f t="shared" si="76"/>
        <v>0</v>
      </c>
    </row>
    <row r="677" spans="2:15" ht="18" customHeight="1">
      <c r="B677" s="109" t="str">
        <f>IF('2.売上実績'!$B677="","",'2.売上実績'!$B677)</f>
        <v/>
      </c>
      <c r="C677" s="110" t="str">
        <f>IF('2.売上実績'!$C677="","",'2.売上実績'!$C677)</f>
        <v/>
      </c>
      <c r="D677" s="98" t="str">
        <f>IF(C677="","",VLOOKUP(C677,'4.製品一覧'!$B$4:$D$500,3,FALSE))</f>
        <v/>
      </c>
      <c r="E677" s="102">
        <f>IF(C677&lt;&gt;"",VLOOKUP(C677,'7.製品別原価'!$B$5:$J$500,8,FALSE),0)</f>
        <v>0</v>
      </c>
      <c r="F677" s="37">
        <f>IF(OR($K$2=0,K677=0),0,'1.全社費用'!$C$42/$K$2)</f>
        <v>0</v>
      </c>
      <c r="G677" s="37">
        <f t="shared" si="72"/>
        <v>0</v>
      </c>
      <c r="H677" s="38">
        <f t="shared" si="73"/>
        <v>0</v>
      </c>
      <c r="I677" s="39">
        <f t="shared" si="74"/>
        <v>0</v>
      </c>
      <c r="J677" s="40">
        <f t="shared" si="75"/>
        <v>0</v>
      </c>
      <c r="K677" s="111">
        <f>IF($B677="",0,'2.売上実績'!D677)</f>
        <v>0</v>
      </c>
      <c r="L677" s="111">
        <f>IF($B677="",0,'2.売上実績'!E677)</f>
        <v>0</v>
      </c>
      <c r="M677" s="28">
        <f t="shared" si="70"/>
        <v>0</v>
      </c>
      <c r="N677" s="41">
        <f t="shared" si="71"/>
        <v>0</v>
      </c>
      <c r="O677" s="40">
        <f t="shared" si="76"/>
        <v>0</v>
      </c>
    </row>
    <row r="678" spans="2:15" ht="18" customHeight="1">
      <c r="B678" s="109" t="str">
        <f>IF('2.売上実績'!$B678="","",'2.売上実績'!$B678)</f>
        <v/>
      </c>
      <c r="C678" s="110" t="str">
        <f>IF('2.売上実績'!$C678="","",'2.売上実績'!$C678)</f>
        <v/>
      </c>
      <c r="D678" s="98" t="str">
        <f>IF(C678="","",VLOOKUP(C678,'4.製品一覧'!$B$4:$D$500,3,FALSE))</f>
        <v/>
      </c>
      <c r="E678" s="102">
        <f>IF(C678&lt;&gt;"",VLOOKUP(C678,'7.製品別原価'!$B$5:$J$500,8,FALSE),0)</f>
        <v>0</v>
      </c>
      <c r="F678" s="37">
        <f>IF(OR($K$2=0,K678=0),0,'1.全社費用'!$C$42/$K$2)</f>
        <v>0</v>
      </c>
      <c r="G678" s="37">
        <f t="shared" si="72"/>
        <v>0</v>
      </c>
      <c r="H678" s="38">
        <f t="shared" si="73"/>
        <v>0</v>
      </c>
      <c r="I678" s="39">
        <f t="shared" si="74"/>
        <v>0</v>
      </c>
      <c r="J678" s="40">
        <f t="shared" si="75"/>
        <v>0</v>
      </c>
      <c r="K678" s="111">
        <f>IF($B678="",0,'2.売上実績'!D678)</f>
        <v>0</v>
      </c>
      <c r="L678" s="111">
        <f>IF($B678="",0,'2.売上実績'!E678)</f>
        <v>0</v>
      </c>
      <c r="M678" s="28">
        <f t="shared" si="70"/>
        <v>0</v>
      </c>
      <c r="N678" s="41">
        <f t="shared" si="71"/>
        <v>0</v>
      </c>
      <c r="O678" s="40">
        <f t="shared" si="76"/>
        <v>0</v>
      </c>
    </row>
    <row r="679" spans="2:15" ht="18" customHeight="1">
      <c r="B679" s="109" t="str">
        <f>IF('2.売上実績'!$B679="","",'2.売上実績'!$B679)</f>
        <v/>
      </c>
      <c r="C679" s="110" t="str">
        <f>IF('2.売上実績'!$C679="","",'2.売上実績'!$C679)</f>
        <v/>
      </c>
      <c r="D679" s="98" t="str">
        <f>IF(C679="","",VLOOKUP(C679,'4.製品一覧'!$B$4:$D$500,3,FALSE))</f>
        <v/>
      </c>
      <c r="E679" s="102">
        <f>IF(C679&lt;&gt;"",VLOOKUP(C679,'7.製品別原価'!$B$5:$J$500,8,FALSE),0)</f>
        <v>0</v>
      </c>
      <c r="F679" s="37">
        <f>IF(OR($K$2=0,K679=0),0,'1.全社費用'!$C$42/$K$2)</f>
        <v>0</v>
      </c>
      <c r="G679" s="37">
        <f t="shared" si="72"/>
        <v>0</v>
      </c>
      <c r="H679" s="38">
        <f t="shared" si="73"/>
        <v>0</v>
      </c>
      <c r="I679" s="39">
        <f t="shared" si="74"/>
        <v>0</v>
      </c>
      <c r="J679" s="40">
        <f t="shared" si="75"/>
        <v>0</v>
      </c>
      <c r="K679" s="111">
        <f>IF($B679="",0,'2.売上実績'!D679)</f>
        <v>0</v>
      </c>
      <c r="L679" s="111">
        <f>IF($B679="",0,'2.売上実績'!E679)</f>
        <v>0</v>
      </c>
      <c r="M679" s="28">
        <f t="shared" si="70"/>
        <v>0</v>
      </c>
      <c r="N679" s="41">
        <f t="shared" si="71"/>
        <v>0</v>
      </c>
      <c r="O679" s="40">
        <f t="shared" si="76"/>
        <v>0</v>
      </c>
    </row>
    <row r="680" spans="2:15" ht="18" customHeight="1">
      <c r="B680" s="109" t="str">
        <f>IF('2.売上実績'!$B680="","",'2.売上実績'!$B680)</f>
        <v/>
      </c>
      <c r="C680" s="110" t="str">
        <f>IF('2.売上実績'!$C680="","",'2.売上実績'!$C680)</f>
        <v/>
      </c>
      <c r="D680" s="98" t="str">
        <f>IF(C680="","",VLOOKUP(C680,'4.製品一覧'!$B$4:$D$500,3,FALSE))</f>
        <v/>
      </c>
      <c r="E680" s="102">
        <f>IF(C680&lt;&gt;"",VLOOKUP(C680,'7.製品別原価'!$B$5:$J$500,8,FALSE),0)</f>
        <v>0</v>
      </c>
      <c r="F680" s="37">
        <f>IF(OR($K$2=0,K680=0),0,'1.全社費用'!$C$42/$K$2)</f>
        <v>0</v>
      </c>
      <c r="G680" s="37">
        <f t="shared" si="72"/>
        <v>0</v>
      </c>
      <c r="H680" s="38">
        <f t="shared" si="73"/>
        <v>0</v>
      </c>
      <c r="I680" s="39">
        <f t="shared" si="74"/>
        <v>0</v>
      </c>
      <c r="J680" s="40">
        <f t="shared" si="75"/>
        <v>0</v>
      </c>
      <c r="K680" s="111">
        <f>IF($B680="",0,'2.売上実績'!D680)</f>
        <v>0</v>
      </c>
      <c r="L680" s="111">
        <f>IF($B680="",0,'2.売上実績'!E680)</f>
        <v>0</v>
      </c>
      <c r="M680" s="28">
        <f t="shared" si="70"/>
        <v>0</v>
      </c>
      <c r="N680" s="41">
        <f t="shared" si="71"/>
        <v>0</v>
      </c>
      <c r="O680" s="40">
        <f t="shared" si="76"/>
        <v>0</v>
      </c>
    </row>
    <row r="681" spans="2:15" ht="18" customHeight="1">
      <c r="B681" s="109" t="str">
        <f>IF('2.売上実績'!$B681="","",'2.売上実績'!$B681)</f>
        <v/>
      </c>
      <c r="C681" s="110" t="str">
        <f>IF('2.売上実績'!$C681="","",'2.売上実績'!$C681)</f>
        <v/>
      </c>
      <c r="D681" s="98" t="str">
        <f>IF(C681="","",VLOOKUP(C681,'4.製品一覧'!$B$4:$D$500,3,FALSE))</f>
        <v/>
      </c>
      <c r="E681" s="102">
        <f>IF(C681&lt;&gt;"",VLOOKUP(C681,'7.製品別原価'!$B$5:$J$500,8,FALSE),0)</f>
        <v>0</v>
      </c>
      <c r="F681" s="37">
        <f>IF(OR($K$2=0,K681=0),0,'1.全社費用'!$C$42/$K$2)</f>
        <v>0</v>
      </c>
      <c r="G681" s="37">
        <f t="shared" si="72"/>
        <v>0</v>
      </c>
      <c r="H681" s="38">
        <f t="shared" si="73"/>
        <v>0</v>
      </c>
      <c r="I681" s="39">
        <f t="shared" si="74"/>
        <v>0</v>
      </c>
      <c r="J681" s="40">
        <f t="shared" si="75"/>
        <v>0</v>
      </c>
      <c r="K681" s="111">
        <f>IF($B681="",0,'2.売上実績'!D681)</f>
        <v>0</v>
      </c>
      <c r="L681" s="111">
        <f>IF($B681="",0,'2.売上実績'!E681)</f>
        <v>0</v>
      </c>
      <c r="M681" s="28">
        <f t="shared" si="70"/>
        <v>0</v>
      </c>
      <c r="N681" s="41">
        <f t="shared" si="71"/>
        <v>0</v>
      </c>
      <c r="O681" s="40">
        <f t="shared" si="76"/>
        <v>0</v>
      </c>
    </row>
    <row r="682" spans="2:15" ht="18" customHeight="1">
      <c r="B682" s="109" t="str">
        <f>IF('2.売上実績'!$B682="","",'2.売上実績'!$B682)</f>
        <v/>
      </c>
      <c r="C682" s="110" t="str">
        <f>IF('2.売上実績'!$C682="","",'2.売上実績'!$C682)</f>
        <v/>
      </c>
      <c r="D682" s="98" t="str">
        <f>IF(C682="","",VLOOKUP(C682,'4.製品一覧'!$B$4:$D$500,3,FALSE))</f>
        <v/>
      </c>
      <c r="E682" s="102">
        <f>IF(C682&lt;&gt;"",VLOOKUP(C682,'7.製品別原価'!$B$5:$J$500,8,FALSE),0)</f>
        <v>0</v>
      </c>
      <c r="F682" s="37">
        <f>IF(OR($K$2=0,K682=0),0,'1.全社費用'!$C$42/$K$2)</f>
        <v>0</v>
      </c>
      <c r="G682" s="37">
        <f t="shared" si="72"/>
        <v>0</v>
      </c>
      <c r="H682" s="38">
        <f t="shared" si="73"/>
        <v>0</v>
      </c>
      <c r="I682" s="39">
        <f t="shared" si="74"/>
        <v>0</v>
      </c>
      <c r="J682" s="40">
        <f t="shared" si="75"/>
        <v>0</v>
      </c>
      <c r="K682" s="111">
        <f>IF($B682="",0,'2.売上実績'!D682)</f>
        <v>0</v>
      </c>
      <c r="L682" s="111">
        <f>IF($B682="",0,'2.売上実績'!E682)</f>
        <v>0</v>
      </c>
      <c r="M682" s="28">
        <f t="shared" si="70"/>
        <v>0</v>
      </c>
      <c r="N682" s="41">
        <f t="shared" si="71"/>
        <v>0</v>
      </c>
      <c r="O682" s="40">
        <f t="shared" si="76"/>
        <v>0</v>
      </c>
    </row>
    <row r="683" spans="2:15" ht="18" customHeight="1">
      <c r="B683" s="109" t="str">
        <f>IF('2.売上実績'!$B683="","",'2.売上実績'!$B683)</f>
        <v/>
      </c>
      <c r="C683" s="110" t="str">
        <f>IF('2.売上実績'!$C683="","",'2.売上実績'!$C683)</f>
        <v/>
      </c>
      <c r="D683" s="98" t="str">
        <f>IF(C683="","",VLOOKUP(C683,'4.製品一覧'!$B$4:$D$500,3,FALSE))</f>
        <v/>
      </c>
      <c r="E683" s="102">
        <f>IF(C683&lt;&gt;"",VLOOKUP(C683,'7.製品別原価'!$B$5:$J$500,8,FALSE),0)</f>
        <v>0</v>
      </c>
      <c r="F683" s="37">
        <f>IF(OR($K$2=0,K683=0),0,'1.全社費用'!$C$42/$K$2)</f>
        <v>0</v>
      </c>
      <c r="G683" s="37">
        <f t="shared" si="72"/>
        <v>0</v>
      </c>
      <c r="H683" s="38">
        <f t="shared" si="73"/>
        <v>0</v>
      </c>
      <c r="I683" s="39">
        <f t="shared" si="74"/>
        <v>0</v>
      </c>
      <c r="J683" s="40">
        <f t="shared" si="75"/>
        <v>0</v>
      </c>
      <c r="K683" s="111">
        <f>IF($B683="",0,'2.売上実績'!D683)</f>
        <v>0</v>
      </c>
      <c r="L683" s="111">
        <f>IF($B683="",0,'2.売上実績'!E683)</f>
        <v>0</v>
      </c>
      <c r="M683" s="28">
        <f t="shared" si="70"/>
        <v>0</v>
      </c>
      <c r="N683" s="41">
        <f t="shared" si="71"/>
        <v>0</v>
      </c>
      <c r="O683" s="40">
        <f t="shared" si="76"/>
        <v>0</v>
      </c>
    </row>
    <row r="684" spans="2:15" ht="18" customHeight="1">
      <c r="B684" s="109" t="str">
        <f>IF('2.売上実績'!$B684="","",'2.売上実績'!$B684)</f>
        <v/>
      </c>
      <c r="C684" s="110" t="str">
        <f>IF('2.売上実績'!$C684="","",'2.売上実績'!$C684)</f>
        <v/>
      </c>
      <c r="D684" s="98" t="str">
        <f>IF(C684="","",VLOOKUP(C684,'4.製品一覧'!$B$4:$D$500,3,FALSE))</f>
        <v/>
      </c>
      <c r="E684" s="102">
        <f>IF(C684&lt;&gt;"",VLOOKUP(C684,'7.製品別原価'!$B$5:$J$500,8,FALSE),0)</f>
        <v>0</v>
      </c>
      <c r="F684" s="37">
        <f>IF(OR($K$2=0,K684=0),0,'1.全社費用'!$C$42/$K$2)</f>
        <v>0</v>
      </c>
      <c r="G684" s="37">
        <f t="shared" si="72"/>
        <v>0</v>
      </c>
      <c r="H684" s="38">
        <f t="shared" si="73"/>
        <v>0</v>
      </c>
      <c r="I684" s="39">
        <f t="shared" si="74"/>
        <v>0</v>
      </c>
      <c r="J684" s="40">
        <f t="shared" si="75"/>
        <v>0</v>
      </c>
      <c r="K684" s="111">
        <f>IF($B684="",0,'2.売上実績'!D684)</f>
        <v>0</v>
      </c>
      <c r="L684" s="111">
        <f>IF($B684="",0,'2.売上実績'!E684)</f>
        <v>0</v>
      </c>
      <c r="M684" s="28">
        <f t="shared" si="70"/>
        <v>0</v>
      </c>
      <c r="N684" s="41">
        <f t="shared" si="71"/>
        <v>0</v>
      </c>
      <c r="O684" s="40">
        <f t="shared" si="76"/>
        <v>0</v>
      </c>
    </row>
    <row r="685" spans="2:15" ht="18" customHeight="1">
      <c r="B685" s="109" t="str">
        <f>IF('2.売上実績'!$B685="","",'2.売上実績'!$B685)</f>
        <v/>
      </c>
      <c r="C685" s="110" t="str">
        <f>IF('2.売上実績'!$C685="","",'2.売上実績'!$C685)</f>
        <v/>
      </c>
      <c r="D685" s="98" t="str">
        <f>IF(C685="","",VLOOKUP(C685,'4.製品一覧'!$B$4:$D$500,3,FALSE))</f>
        <v/>
      </c>
      <c r="E685" s="102">
        <f>IF(C685&lt;&gt;"",VLOOKUP(C685,'7.製品別原価'!$B$5:$J$500,8,FALSE),0)</f>
        <v>0</v>
      </c>
      <c r="F685" s="37">
        <f>IF(OR($K$2=0,K685=0),0,'1.全社費用'!$C$42/$K$2)</f>
        <v>0</v>
      </c>
      <c r="G685" s="37">
        <f t="shared" si="72"/>
        <v>0</v>
      </c>
      <c r="H685" s="38">
        <f t="shared" si="73"/>
        <v>0</v>
      </c>
      <c r="I685" s="39">
        <f t="shared" si="74"/>
        <v>0</v>
      </c>
      <c r="J685" s="40">
        <f t="shared" si="75"/>
        <v>0</v>
      </c>
      <c r="K685" s="111">
        <f>IF($B685="",0,'2.売上実績'!D685)</f>
        <v>0</v>
      </c>
      <c r="L685" s="111">
        <f>IF($B685="",0,'2.売上実績'!E685)</f>
        <v>0</v>
      </c>
      <c r="M685" s="28">
        <f t="shared" si="70"/>
        <v>0</v>
      </c>
      <c r="N685" s="41">
        <f t="shared" si="71"/>
        <v>0</v>
      </c>
      <c r="O685" s="40">
        <f t="shared" si="76"/>
        <v>0</v>
      </c>
    </row>
    <row r="686" spans="2:15" ht="18" customHeight="1">
      <c r="B686" s="109" t="str">
        <f>IF('2.売上実績'!$B686="","",'2.売上実績'!$B686)</f>
        <v/>
      </c>
      <c r="C686" s="110" t="str">
        <f>IF('2.売上実績'!$C686="","",'2.売上実績'!$C686)</f>
        <v/>
      </c>
      <c r="D686" s="98" t="str">
        <f>IF(C686="","",VLOOKUP(C686,'4.製品一覧'!$B$4:$D$500,3,FALSE))</f>
        <v/>
      </c>
      <c r="E686" s="102">
        <f>IF(C686&lt;&gt;"",VLOOKUP(C686,'7.製品別原価'!$B$5:$J$500,8,FALSE),0)</f>
        <v>0</v>
      </c>
      <c r="F686" s="37">
        <f>IF(OR($K$2=0,K686=0),0,'1.全社費用'!$C$42/$K$2)</f>
        <v>0</v>
      </c>
      <c r="G686" s="37">
        <f t="shared" si="72"/>
        <v>0</v>
      </c>
      <c r="H686" s="38">
        <f t="shared" si="73"/>
        <v>0</v>
      </c>
      <c r="I686" s="39">
        <f t="shared" si="74"/>
        <v>0</v>
      </c>
      <c r="J686" s="40">
        <f t="shared" si="75"/>
        <v>0</v>
      </c>
      <c r="K686" s="111">
        <f>IF($B686="",0,'2.売上実績'!D686)</f>
        <v>0</v>
      </c>
      <c r="L686" s="111">
        <f>IF($B686="",0,'2.売上実績'!E686)</f>
        <v>0</v>
      </c>
      <c r="M686" s="28">
        <f t="shared" si="70"/>
        <v>0</v>
      </c>
      <c r="N686" s="41">
        <f t="shared" si="71"/>
        <v>0</v>
      </c>
      <c r="O686" s="40">
        <f t="shared" si="76"/>
        <v>0</v>
      </c>
    </row>
    <row r="687" spans="2:15" ht="18" customHeight="1">
      <c r="B687" s="109" t="str">
        <f>IF('2.売上実績'!$B687="","",'2.売上実績'!$B687)</f>
        <v/>
      </c>
      <c r="C687" s="110" t="str">
        <f>IF('2.売上実績'!$C687="","",'2.売上実績'!$C687)</f>
        <v/>
      </c>
      <c r="D687" s="98" t="str">
        <f>IF(C687="","",VLOOKUP(C687,'4.製品一覧'!$B$4:$D$500,3,FALSE))</f>
        <v/>
      </c>
      <c r="E687" s="102">
        <f>IF(C687&lt;&gt;"",VLOOKUP(C687,'7.製品別原価'!$B$5:$J$500,8,FALSE),0)</f>
        <v>0</v>
      </c>
      <c r="F687" s="37">
        <f>IF(OR($K$2=0,K687=0),0,'1.全社費用'!$C$42/$K$2)</f>
        <v>0</v>
      </c>
      <c r="G687" s="37">
        <f t="shared" si="72"/>
        <v>0</v>
      </c>
      <c r="H687" s="38">
        <f t="shared" si="73"/>
        <v>0</v>
      </c>
      <c r="I687" s="39">
        <f t="shared" si="74"/>
        <v>0</v>
      </c>
      <c r="J687" s="40">
        <f t="shared" si="75"/>
        <v>0</v>
      </c>
      <c r="K687" s="111">
        <f>IF($B687="",0,'2.売上実績'!D687)</f>
        <v>0</v>
      </c>
      <c r="L687" s="111">
        <f>IF($B687="",0,'2.売上実績'!E687)</f>
        <v>0</v>
      </c>
      <c r="M687" s="28">
        <f t="shared" si="70"/>
        <v>0</v>
      </c>
      <c r="N687" s="41">
        <f t="shared" si="71"/>
        <v>0</v>
      </c>
      <c r="O687" s="40">
        <f t="shared" si="76"/>
        <v>0</v>
      </c>
    </row>
    <row r="688" spans="2:15" ht="18" customHeight="1">
      <c r="B688" s="109" t="str">
        <f>IF('2.売上実績'!$B688="","",'2.売上実績'!$B688)</f>
        <v/>
      </c>
      <c r="C688" s="110" t="str">
        <f>IF('2.売上実績'!$C688="","",'2.売上実績'!$C688)</f>
        <v/>
      </c>
      <c r="D688" s="98" t="str">
        <f>IF(C688="","",VLOOKUP(C688,'4.製品一覧'!$B$4:$D$500,3,FALSE))</f>
        <v/>
      </c>
      <c r="E688" s="102">
        <f>IF(C688&lt;&gt;"",VLOOKUP(C688,'7.製品別原価'!$B$5:$J$500,8,FALSE),0)</f>
        <v>0</v>
      </c>
      <c r="F688" s="37">
        <f>IF(OR($K$2=0,K688=0),0,'1.全社費用'!$C$42/$K$2)</f>
        <v>0</v>
      </c>
      <c r="G688" s="37">
        <f t="shared" si="72"/>
        <v>0</v>
      </c>
      <c r="H688" s="38">
        <f t="shared" si="73"/>
        <v>0</v>
      </c>
      <c r="I688" s="39">
        <f t="shared" si="74"/>
        <v>0</v>
      </c>
      <c r="J688" s="40">
        <f t="shared" si="75"/>
        <v>0</v>
      </c>
      <c r="K688" s="111">
        <f>IF($B688="",0,'2.売上実績'!D688)</f>
        <v>0</v>
      </c>
      <c r="L688" s="111">
        <f>IF($B688="",0,'2.売上実績'!E688)</f>
        <v>0</v>
      </c>
      <c r="M688" s="28">
        <f t="shared" si="70"/>
        <v>0</v>
      </c>
      <c r="N688" s="41">
        <f t="shared" si="71"/>
        <v>0</v>
      </c>
      <c r="O688" s="40">
        <f t="shared" si="76"/>
        <v>0</v>
      </c>
    </row>
    <row r="689" spans="2:15" ht="18" customHeight="1">
      <c r="B689" s="109" t="str">
        <f>IF('2.売上実績'!$B689="","",'2.売上実績'!$B689)</f>
        <v/>
      </c>
      <c r="C689" s="110" t="str">
        <f>IF('2.売上実績'!$C689="","",'2.売上実績'!$C689)</f>
        <v/>
      </c>
      <c r="D689" s="98" t="str">
        <f>IF(C689="","",VLOOKUP(C689,'4.製品一覧'!$B$4:$D$500,3,FALSE))</f>
        <v/>
      </c>
      <c r="E689" s="102">
        <f>IF(C689&lt;&gt;"",VLOOKUP(C689,'7.製品別原価'!$B$5:$J$500,8,FALSE),0)</f>
        <v>0</v>
      </c>
      <c r="F689" s="37">
        <f>IF(OR($K$2=0,K689=0),0,'1.全社費用'!$C$42/$K$2)</f>
        <v>0</v>
      </c>
      <c r="G689" s="37">
        <f t="shared" si="72"/>
        <v>0</v>
      </c>
      <c r="H689" s="38">
        <f t="shared" si="73"/>
        <v>0</v>
      </c>
      <c r="I689" s="39">
        <f t="shared" si="74"/>
        <v>0</v>
      </c>
      <c r="J689" s="40">
        <f t="shared" si="75"/>
        <v>0</v>
      </c>
      <c r="K689" s="111">
        <f>IF($B689="",0,'2.売上実績'!D689)</f>
        <v>0</v>
      </c>
      <c r="L689" s="111">
        <f>IF($B689="",0,'2.売上実績'!E689)</f>
        <v>0</v>
      </c>
      <c r="M689" s="28">
        <f t="shared" si="70"/>
        <v>0</v>
      </c>
      <c r="N689" s="41">
        <f t="shared" si="71"/>
        <v>0</v>
      </c>
      <c r="O689" s="40">
        <f t="shared" si="76"/>
        <v>0</v>
      </c>
    </row>
    <row r="690" spans="2:15" ht="18" customHeight="1">
      <c r="B690" s="109" t="str">
        <f>IF('2.売上実績'!$B690="","",'2.売上実績'!$B690)</f>
        <v/>
      </c>
      <c r="C690" s="110" t="str">
        <f>IF('2.売上実績'!$C690="","",'2.売上実績'!$C690)</f>
        <v/>
      </c>
      <c r="D690" s="98" t="str">
        <f>IF(C690="","",VLOOKUP(C690,'4.製品一覧'!$B$4:$D$500,3,FALSE))</f>
        <v/>
      </c>
      <c r="E690" s="102">
        <f>IF(C690&lt;&gt;"",VLOOKUP(C690,'7.製品別原価'!$B$5:$J$500,8,FALSE),0)</f>
        <v>0</v>
      </c>
      <c r="F690" s="37">
        <f>IF(OR($K$2=0,K690=0),0,'1.全社費用'!$C$42/$K$2)</f>
        <v>0</v>
      </c>
      <c r="G690" s="37">
        <f t="shared" si="72"/>
        <v>0</v>
      </c>
      <c r="H690" s="38">
        <f t="shared" si="73"/>
        <v>0</v>
      </c>
      <c r="I690" s="39">
        <f t="shared" si="74"/>
        <v>0</v>
      </c>
      <c r="J690" s="40">
        <f t="shared" si="75"/>
        <v>0</v>
      </c>
      <c r="K690" s="111">
        <f>IF($B690="",0,'2.売上実績'!D690)</f>
        <v>0</v>
      </c>
      <c r="L690" s="111">
        <f>IF($B690="",0,'2.売上実績'!E690)</f>
        <v>0</v>
      </c>
      <c r="M690" s="28">
        <f t="shared" si="70"/>
        <v>0</v>
      </c>
      <c r="N690" s="41">
        <f t="shared" si="71"/>
        <v>0</v>
      </c>
      <c r="O690" s="40">
        <f t="shared" si="76"/>
        <v>0</v>
      </c>
    </row>
    <row r="691" spans="2:15" ht="18" customHeight="1">
      <c r="B691" s="109" t="str">
        <f>IF('2.売上実績'!$B691="","",'2.売上実績'!$B691)</f>
        <v/>
      </c>
      <c r="C691" s="110" t="str">
        <f>IF('2.売上実績'!$C691="","",'2.売上実績'!$C691)</f>
        <v/>
      </c>
      <c r="D691" s="98" t="str">
        <f>IF(C691="","",VLOOKUP(C691,'4.製品一覧'!$B$4:$D$500,3,FALSE))</f>
        <v/>
      </c>
      <c r="E691" s="102">
        <f>IF(C691&lt;&gt;"",VLOOKUP(C691,'7.製品別原価'!$B$5:$J$500,8,FALSE),0)</f>
        <v>0</v>
      </c>
      <c r="F691" s="37">
        <f>IF(OR($K$2=0,K691=0),0,'1.全社費用'!$C$42/$K$2)</f>
        <v>0</v>
      </c>
      <c r="G691" s="37">
        <f t="shared" si="72"/>
        <v>0</v>
      </c>
      <c r="H691" s="38">
        <f t="shared" si="73"/>
        <v>0</v>
      </c>
      <c r="I691" s="39">
        <f t="shared" si="74"/>
        <v>0</v>
      </c>
      <c r="J691" s="40">
        <f t="shared" si="75"/>
        <v>0</v>
      </c>
      <c r="K691" s="111">
        <f>IF($B691="",0,'2.売上実績'!D691)</f>
        <v>0</v>
      </c>
      <c r="L691" s="111">
        <f>IF($B691="",0,'2.売上実績'!E691)</f>
        <v>0</v>
      </c>
      <c r="M691" s="28">
        <f t="shared" si="70"/>
        <v>0</v>
      </c>
      <c r="N691" s="41">
        <f t="shared" si="71"/>
        <v>0</v>
      </c>
      <c r="O691" s="40">
        <f t="shared" si="76"/>
        <v>0</v>
      </c>
    </row>
    <row r="692" spans="2:15" ht="18" customHeight="1">
      <c r="B692" s="109" t="str">
        <f>IF('2.売上実績'!$B692="","",'2.売上実績'!$B692)</f>
        <v/>
      </c>
      <c r="C692" s="110" t="str">
        <f>IF('2.売上実績'!$C692="","",'2.売上実績'!$C692)</f>
        <v/>
      </c>
      <c r="D692" s="98" t="str">
        <f>IF(C692="","",VLOOKUP(C692,'4.製品一覧'!$B$4:$D$500,3,FALSE))</f>
        <v/>
      </c>
      <c r="E692" s="102">
        <f>IF(C692&lt;&gt;"",VLOOKUP(C692,'7.製品別原価'!$B$5:$J$500,8,FALSE),0)</f>
        <v>0</v>
      </c>
      <c r="F692" s="37">
        <f>IF(OR($K$2=0,K692=0),0,'1.全社費用'!$C$42/$K$2)</f>
        <v>0</v>
      </c>
      <c r="G692" s="37">
        <f t="shared" si="72"/>
        <v>0</v>
      </c>
      <c r="H692" s="38">
        <f t="shared" si="73"/>
        <v>0</v>
      </c>
      <c r="I692" s="39">
        <f t="shared" si="74"/>
        <v>0</v>
      </c>
      <c r="J692" s="40">
        <f t="shared" si="75"/>
        <v>0</v>
      </c>
      <c r="K692" s="111">
        <f>IF($B692="",0,'2.売上実績'!D692)</f>
        <v>0</v>
      </c>
      <c r="L692" s="111">
        <f>IF($B692="",0,'2.売上実績'!E692)</f>
        <v>0</v>
      </c>
      <c r="M692" s="28">
        <f t="shared" si="70"/>
        <v>0</v>
      </c>
      <c r="N692" s="41">
        <f t="shared" si="71"/>
        <v>0</v>
      </c>
      <c r="O692" s="40">
        <f t="shared" si="76"/>
        <v>0</v>
      </c>
    </row>
    <row r="693" spans="2:15" ht="18" customHeight="1">
      <c r="B693" s="109" t="str">
        <f>IF('2.売上実績'!$B693="","",'2.売上実績'!$B693)</f>
        <v/>
      </c>
      <c r="C693" s="110" t="str">
        <f>IF('2.売上実績'!$C693="","",'2.売上実績'!$C693)</f>
        <v/>
      </c>
      <c r="D693" s="98" t="str">
        <f>IF(C693="","",VLOOKUP(C693,'4.製品一覧'!$B$4:$D$500,3,FALSE))</f>
        <v/>
      </c>
      <c r="E693" s="102">
        <f>IF(C693&lt;&gt;"",VLOOKUP(C693,'7.製品別原価'!$B$5:$J$500,8,FALSE),0)</f>
        <v>0</v>
      </c>
      <c r="F693" s="37">
        <f>IF(OR($K$2=0,K693=0),0,'1.全社費用'!$C$42/$K$2)</f>
        <v>0</v>
      </c>
      <c r="G693" s="37">
        <f t="shared" si="72"/>
        <v>0</v>
      </c>
      <c r="H693" s="38">
        <f t="shared" si="73"/>
        <v>0</v>
      </c>
      <c r="I693" s="39">
        <f t="shared" si="74"/>
        <v>0</v>
      </c>
      <c r="J693" s="40">
        <f t="shared" si="75"/>
        <v>0</v>
      </c>
      <c r="K693" s="111">
        <f>IF($B693="",0,'2.売上実績'!D693)</f>
        <v>0</v>
      </c>
      <c r="L693" s="111">
        <f>IF($B693="",0,'2.売上実績'!E693)</f>
        <v>0</v>
      </c>
      <c r="M693" s="28">
        <f t="shared" si="70"/>
        <v>0</v>
      </c>
      <c r="N693" s="41">
        <f t="shared" si="71"/>
        <v>0</v>
      </c>
      <c r="O693" s="40">
        <f t="shared" si="76"/>
        <v>0</v>
      </c>
    </row>
    <row r="694" spans="2:15" ht="18" customHeight="1">
      <c r="B694" s="109" t="str">
        <f>IF('2.売上実績'!$B694="","",'2.売上実績'!$B694)</f>
        <v/>
      </c>
      <c r="C694" s="110" t="str">
        <f>IF('2.売上実績'!$C694="","",'2.売上実績'!$C694)</f>
        <v/>
      </c>
      <c r="D694" s="98" t="str">
        <f>IF(C694="","",VLOOKUP(C694,'4.製品一覧'!$B$4:$D$500,3,FALSE))</f>
        <v/>
      </c>
      <c r="E694" s="102">
        <f>IF(C694&lt;&gt;"",VLOOKUP(C694,'7.製品別原価'!$B$5:$J$500,8,FALSE),0)</f>
        <v>0</v>
      </c>
      <c r="F694" s="37">
        <f>IF(OR($K$2=0,K694=0),0,'1.全社費用'!$C$42/$K$2)</f>
        <v>0</v>
      </c>
      <c r="G694" s="37">
        <f t="shared" si="72"/>
        <v>0</v>
      </c>
      <c r="H694" s="38">
        <f t="shared" si="73"/>
        <v>0</v>
      </c>
      <c r="I694" s="39">
        <f t="shared" si="74"/>
        <v>0</v>
      </c>
      <c r="J694" s="40">
        <f t="shared" si="75"/>
        <v>0</v>
      </c>
      <c r="K694" s="111">
        <f>IF($B694="",0,'2.売上実績'!D694)</f>
        <v>0</v>
      </c>
      <c r="L694" s="111">
        <f>IF($B694="",0,'2.売上実績'!E694)</f>
        <v>0</v>
      </c>
      <c r="M694" s="28">
        <f t="shared" si="70"/>
        <v>0</v>
      </c>
      <c r="N694" s="41">
        <f t="shared" si="71"/>
        <v>0</v>
      </c>
      <c r="O694" s="40">
        <f t="shared" si="76"/>
        <v>0</v>
      </c>
    </row>
    <row r="695" spans="2:15" ht="18" customHeight="1">
      <c r="B695" s="109" t="str">
        <f>IF('2.売上実績'!$B695="","",'2.売上実績'!$B695)</f>
        <v/>
      </c>
      <c r="C695" s="110" t="str">
        <f>IF('2.売上実績'!$C695="","",'2.売上実績'!$C695)</f>
        <v/>
      </c>
      <c r="D695" s="98" t="str">
        <f>IF(C695="","",VLOOKUP(C695,'4.製品一覧'!$B$4:$D$500,3,FALSE))</f>
        <v/>
      </c>
      <c r="E695" s="102">
        <f>IF(C695&lt;&gt;"",VLOOKUP(C695,'7.製品別原価'!$B$5:$J$500,8,FALSE),0)</f>
        <v>0</v>
      </c>
      <c r="F695" s="37">
        <f>IF(OR($K$2=0,K695=0),0,'1.全社費用'!$C$42/$K$2)</f>
        <v>0</v>
      </c>
      <c r="G695" s="37">
        <f t="shared" si="72"/>
        <v>0</v>
      </c>
      <c r="H695" s="38">
        <f t="shared" si="73"/>
        <v>0</v>
      </c>
      <c r="I695" s="39">
        <f t="shared" si="74"/>
        <v>0</v>
      </c>
      <c r="J695" s="40">
        <f t="shared" si="75"/>
        <v>0</v>
      </c>
      <c r="K695" s="111">
        <f>IF($B695="",0,'2.売上実績'!D695)</f>
        <v>0</v>
      </c>
      <c r="L695" s="111">
        <f>IF($B695="",0,'2.売上実績'!E695)</f>
        <v>0</v>
      </c>
      <c r="M695" s="28">
        <f t="shared" si="70"/>
        <v>0</v>
      </c>
      <c r="N695" s="41">
        <f t="shared" si="71"/>
        <v>0</v>
      </c>
      <c r="O695" s="40">
        <f t="shared" si="76"/>
        <v>0</v>
      </c>
    </row>
    <row r="696" spans="2:15" ht="18" customHeight="1">
      <c r="B696" s="109" t="str">
        <f>IF('2.売上実績'!$B696="","",'2.売上実績'!$B696)</f>
        <v/>
      </c>
      <c r="C696" s="110" t="str">
        <f>IF('2.売上実績'!$C696="","",'2.売上実績'!$C696)</f>
        <v/>
      </c>
      <c r="D696" s="98" t="str">
        <f>IF(C696="","",VLOOKUP(C696,'4.製品一覧'!$B$4:$D$500,3,FALSE))</f>
        <v/>
      </c>
      <c r="E696" s="102">
        <f>IF(C696&lt;&gt;"",VLOOKUP(C696,'7.製品別原価'!$B$5:$J$500,8,FALSE),0)</f>
        <v>0</v>
      </c>
      <c r="F696" s="37">
        <f>IF(OR($K$2=0,K696=0),0,'1.全社費用'!$C$42/$K$2)</f>
        <v>0</v>
      </c>
      <c r="G696" s="37">
        <f t="shared" si="72"/>
        <v>0</v>
      </c>
      <c r="H696" s="38">
        <f t="shared" si="73"/>
        <v>0</v>
      </c>
      <c r="I696" s="39">
        <f t="shared" si="74"/>
        <v>0</v>
      </c>
      <c r="J696" s="40">
        <f t="shared" si="75"/>
        <v>0</v>
      </c>
      <c r="K696" s="111">
        <f>IF($B696="",0,'2.売上実績'!D696)</f>
        <v>0</v>
      </c>
      <c r="L696" s="111">
        <f>IF($B696="",0,'2.売上実績'!E696)</f>
        <v>0</v>
      </c>
      <c r="M696" s="28">
        <f t="shared" si="70"/>
        <v>0</v>
      </c>
      <c r="N696" s="41">
        <f t="shared" si="71"/>
        <v>0</v>
      </c>
      <c r="O696" s="40">
        <f t="shared" si="76"/>
        <v>0</v>
      </c>
    </row>
    <row r="697" spans="2:15" ht="18" customHeight="1">
      <c r="B697" s="109" t="str">
        <f>IF('2.売上実績'!$B697="","",'2.売上実績'!$B697)</f>
        <v/>
      </c>
      <c r="C697" s="110" t="str">
        <f>IF('2.売上実績'!$C697="","",'2.売上実績'!$C697)</f>
        <v/>
      </c>
      <c r="D697" s="98" t="str">
        <f>IF(C697="","",VLOOKUP(C697,'4.製品一覧'!$B$4:$D$500,3,FALSE))</f>
        <v/>
      </c>
      <c r="E697" s="102">
        <f>IF(C697&lt;&gt;"",VLOOKUP(C697,'7.製品別原価'!$B$5:$J$500,8,FALSE),0)</f>
        <v>0</v>
      </c>
      <c r="F697" s="37">
        <f>IF(OR($K$2=0,K697=0),0,'1.全社費用'!$C$42/$K$2)</f>
        <v>0</v>
      </c>
      <c r="G697" s="37">
        <f t="shared" si="72"/>
        <v>0</v>
      </c>
      <c r="H697" s="38">
        <f t="shared" si="73"/>
        <v>0</v>
      </c>
      <c r="I697" s="39">
        <f t="shared" si="74"/>
        <v>0</v>
      </c>
      <c r="J697" s="40">
        <f t="shared" si="75"/>
        <v>0</v>
      </c>
      <c r="K697" s="111">
        <f>IF($B697="",0,'2.売上実績'!D697)</f>
        <v>0</v>
      </c>
      <c r="L697" s="111">
        <f>IF($B697="",0,'2.売上実績'!E697)</f>
        <v>0</v>
      </c>
      <c r="M697" s="28">
        <f t="shared" si="70"/>
        <v>0</v>
      </c>
      <c r="N697" s="41">
        <f t="shared" si="71"/>
        <v>0</v>
      </c>
      <c r="O697" s="40">
        <f t="shared" si="76"/>
        <v>0</v>
      </c>
    </row>
    <row r="698" spans="2:15" ht="18" customHeight="1">
      <c r="B698" s="109" t="str">
        <f>IF('2.売上実績'!$B698="","",'2.売上実績'!$B698)</f>
        <v/>
      </c>
      <c r="C698" s="110" t="str">
        <f>IF('2.売上実績'!$C698="","",'2.売上実績'!$C698)</f>
        <v/>
      </c>
      <c r="D698" s="98" t="str">
        <f>IF(C698="","",VLOOKUP(C698,'4.製品一覧'!$B$4:$D$500,3,FALSE))</f>
        <v/>
      </c>
      <c r="E698" s="102">
        <f>IF(C698&lt;&gt;"",VLOOKUP(C698,'7.製品別原価'!$B$5:$J$500,8,FALSE),0)</f>
        <v>0</v>
      </c>
      <c r="F698" s="37">
        <f>IF(OR($K$2=0,K698=0),0,'1.全社費用'!$C$42/$K$2)</f>
        <v>0</v>
      </c>
      <c r="G698" s="37">
        <f t="shared" si="72"/>
        <v>0</v>
      </c>
      <c r="H698" s="38">
        <f t="shared" si="73"/>
        <v>0</v>
      </c>
      <c r="I698" s="39">
        <f t="shared" si="74"/>
        <v>0</v>
      </c>
      <c r="J698" s="40">
        <f t="shared" si="75"/>
        <v>0</v>
      </c>
      <c r="K698" s="111">
        <f>IF($B698="",0,'2.売上実績'!D698)</f>
        <v>0</v>
      </c>
      <c r="L698" s="111">
        <f>IF($B698="",0,'2.売上実績'!E698)</f>
        <v>0</v>
      </c>
      <c r="M698" s="28">
        <f t="shared" si="70"/>
        <v>0</v>
      </c>
      <c r="N698" s="41">
        <f t="shared" si="71"/>
        <v>0</v>
      </c>
      <c r="O698" s="40">
        <f t="shared" si="76"/>
        <v>0</v>
      </c>
    </row>
    <row r="699" spans="2:15" ht="18" customHeight="1">
      <c r="B699" s="109" t="str">
        <f>IF('2.売上実績'!$B699="","",'2.売上実績'!$B699)</f>
        <v/>
      </c>
      <c r="C699" s="110" t="str">
        <f>IF('2.売上実績'!$C699="","",'2.売上実績'!$C699)</f>
        <v/>
      </c>
      <c r="D699" s="98" t="str">
        <f>IF(C699="","",VLOOKUP(C699,'4.製品一覧'!$B$4:$D$500,3,FALSE))</f>
        <v/>
      </c>
      <c r="E699" s="102">
        <f>IF(C699&lt;&gt;"",VLOOKUP(C699,'7.製品別原価'!$B$5:$J$500,8,FALSE),0)</f>
        <v>0</v>
      </c>
      <c r="F699" s="37">
        <f>IF(OR($K$2=0,K699=0),0,'1.全社費用'!$C$42/$K$2)</f>
        <v>0</v>
      </c>
      <c r="G699" s="37">
        <f t="shared" si="72"/>
        <v>0</v>
      </c>
      <c r="H699" s="38">
        <f t="shared" si="73"/>
        <v>0</v>
      </c>
      <c r="I699" s="39">
        <f t="shared" si="74"/>
        <v>0</v>
      </c>
      <c r="J699" s="40">
        <f t="shared" si="75"/>
        <v>0</v>
      </c>
      <c r="K699" s="111">
        <f>IF($B699="",0,'2.売上実績'!D699)</f>
        <v>0</v>
      </c>
      <c r="L699" s="111">
        <f>IF($B699="",0,'2.売上実績'!E699)</f>
        <v>0</v>
      </c>
      <c r="M699" s="28">
        <f t="shared" si="70"/>
        <v>0</v>
      </c>
      <c r="N699" s="41">
        <f t="shared" si="71"/>
        <v>0</v>
      </c>
      <c r="O699" s="40">
        <f t="shared" si="76"/>
        <v>0</v>
      </c>
    </row>
    <row r="700" spans="2:15" ht="18" customHeight="1">
      <c r="B700" s="109" t="str">
        <f>IF('2.売上実績'!$B700="","",'2.売上実績'!$B700)</f>
        <v/>
      </c>
      <c r="C700" s="110" t="str">
        <f>IF('2.売上実績'!$C700="","",'2.売上実績'!$C700)</f>
        <v/>
      </c>
      <c r="D700" s="98" t="str">
        <f>IF(C700="","",VLOOKUP(C700,'4.製品一覧'!$B$4:$D$500,3,FALSE))</f>
        <v/>
      </c>
      <c r="E700" s="102">
        <f>IF(C700&lt;&gt;"",VLOOKUP(C700,'7.製品別原価'!$B$5:$J$500,8,FALSE),0)</f>
        <v>0</v>
      </c>
      <c r="F700" s="37">
        <f>IF(OR($K$2=0,K700=0),0,'1.全社費用'!$C$42/$K$2)</f>
        <v>0</v>
      </c>
      <c r="G700" s="37">
        <f t="shared" si="72"/>
        <v>0</v>
      </c>
      <c r="H700" s="38">
        <f t="shared" si="73"/>
        <v>0</v>
      </c>
      <c r="I700" s="39">
        <f t="shared" si="74"/>
        <v>0</v>
      </c>
      <c r="J700" s="40">
        <f t="shared" si="75"/>
        <v>0</v>
      </c>
      <c r="K700" s="111">
        <f>IF($B700="",0,'2.売上実績'!D700)</f>
        <v>0</v>
      </c>
      <c r="L700" s="111">
        <f>IF($B700="",0,'2.売上実績'!E700)</f>
        <v>0</v>
      </c>
      <c r="M700" s="28">
        <f t="shared" si="70"/>
        <v>0</v>
      </c>
      <c r="N700" s="41">
        <f t="shared" si="71"/>
        <v>0</v>
      </c>
      <c r="O700" s="40">
        <f t="shared" si="76"/>
        <v>0</v>
      </c>
    </row>
    <row r="701" spans="2:15" ht="18" customHeight="1">
      <c r="B701" s="109" t="str">
        <f>IF('2.売上実績'!$B701="","",'2.売上実績'!$B701)</f>
        <v/>
      </c>
      <c r="C701" s="110" t="str">
        <f>IF('2.売上実績'!$C701="","",'2.売上実績'!$C701)</f>
        <v/>
      </c>
      <c r="D701" s="98" t="str">
        <f>IF(C701="","",VLOOKUP(C701,'4.製品一覧'!$B$4:$D$500,3,FALSE))</f>
        <v/>
      </c>
      <c r="E701" s="102">
        <f>IF(C701&lt;&gt;"",VLOOKUP(C701,'7.製品別原価'!$B$5:$J$500,8,FALSE),0)</f>
        <v>0</v>
      </c>
      <c r="F701" s="37">
        <f>IF(OR($K$2=0,K701=0),0,'1.全社費用'!$C$42/$K$2)</f>
        <v>0</v>
      </c>
      <c r="G701" s="37">
        <f t="shared" si="72"/>
        <v>0</v>
      </c>
      <c r="H701" s="38">
        <f t="shared" si="73"/>
        <v>0</v>
      </c>
      <c r="I701" s="39">
        <f t="shared" si="74"/>
        <v>0</v>
      </c>
      <c r="J701" s="40">
        <f t="shared" si="75"/>
        <v>0</v>
      </c>
      <c r="K701" s="111">
        <f>IF($B701="",0,'2.売上実績'!D701)</f>
        <v>0</v>
      </c>
      <c r="L701" s="111">
        <f>IF($B701="",0,'2.売上実績'!E701)</f>
        <v>0</v>
      </c>
      <c r="M701" s="28">
        <f t="shared" si="70"/>
        <v>0</v>
      </c>
      <c r="N701" s="41">
        <f t="shared" si="71"/>
        <v>0</v>
      </c>
      <c r="O701" s="40">
        <f t="shared" si="76"/>
        <v>0</v>
      </c>
    </row>
    <row r="702" spans="2:15" ht="18" customHeight="1">
      <c r="B702" s="109" t="str">
        <f>IF('2.売上実績'!$B702="","",'2.売上実績'!$B702)</f>
        <v/>
      </c>
      <c r="C702" s="110" t="str">
        <f>IF('2.売上実績'!$C702="","",'2.売上実績'!$C702)</f>
        <v/>
      </c>
      <c r="D702" s="98" t="str">
        <f>IF(C702="","",VLOOKUP(C702,'4.製品一覧'!$B$4:$D$500,3,FALSE))</f>
        <v/>
      </c>
      <c r="E702" s="102">
        <f>IF(C702&lt;&gt;"",VLOOKUP(C702,'7.製品別原価'!$B$5:$J$500,8,FALSE),0)</f>
        <v>0</v>
      </c>
      <c r="F702" s="37">
        <f>IF(OR($K$2=0,K702=0),0,'1.全社費用'!$C$42/$K$2)</f>
        <v>0</v>
      </c>
      <c r="G702" s="37">
        <f t="shared" si="72"/>
        <v>0</v>
      </c>
      <c r="H702" s="38">
        <f t="shared" si="73"/>
        <v>0</v>
      </c>
      <c r="I702" s="39">
        <f t="shared" si="74"/>
        <v>0</v>
      </c>
      <c r="J702" s="40">
        <f t="shared" si="75"/>
        <v>0</v>
      </c>
      <c r="K702" s="111">
        <f>IF($B702="",0,'2.売上実績'!D702)</f>
        <v>0</v>
      </c>
      <c r="L702" s="111">
        <f>IF($B702="",0,'2.売上実績'!E702)</f>
        <v>0</v>
      </c>
      <c r="M702" s="28">
        <f t="shared" si="70"/>
        <v>0</v>
      </c>
      <c r="N702" s="41">
        <f t="shared" si="71"/>
        <v>0</v>
      </c>
      <c r="O702" s="40">
        <f t="shared" si="76"/>
        <v>0</v>
      </c>
    </row>
    <row r="703" spans="2:15" ht="18" customHeight="1">
      <c r="B703" s="109" t="str">
        <f>IF('2.売上実績'!$B703="","",'2.売上実績'!$B703)</f>
        <v/>
      </c>
      <c r="C703" s="110" t="str">
        <f>IF('2.売上実績'!$C703="","",'2.売上実績'!$C703)</f>
        <v/>
      </c>
      <c r="D703" s="98" t="str">
        <f>IF(C703="","",VLOOKUP(C703,'4.製品一覧'!$B$4:$D$500,3,FALSE))</f>
        <v/>
      </c>
      <c r="E703" s="102">
        <f>IF(C703&lt;&gt;"",VLOOKUP(C703,'7.製品別原価'!$B$5:$J$500,8,FALSE),0)</f>
        <v>0</v>
      </c>
      <c r="F703" s="37">
        <f>IF(OR($K$2=0,K703=0),0,'1.全社費用'!$C$42/$K$2)</f>
        <v>0</v>
      </c>
      <c r="G703" s="37">
        <f t="shared" si="72"/>
        <v>0</v>
      </c>
      <c r="H703" s="38">
        <f t="shared" si="73"/>
        <v>0</v>
      </c>
      <c r="I703" s="39">
        <f t="shared" si="74"/>
        <v>0</v>
      </c>
      <c r="J703" s="40">
        <f t="shared" si="75"/>
        <v>0</v>
      </c>
      <c r="K703" s="111">
        <f>IF($B703="",0,'2.売上実績'!D703)</f>
        <v>0</v>
      </c>
      <c r="L703" s="111">
        <f>IF($B703="",0,'2.売上実績'!E703)</f>
        <v>0</v>
      </c>
      <c r="M703" s="28">
        <f t="shared" si="70"/>
        <v>0</v>
      </c>
      <c r="N703" s="41">
        <f t="shared" si="71"/>
        <v>0</v>
      </c>
      <c r="O703" s="40">
        <f t="shared" si="76"/>
        <v>0</v>
      </c>
    </row>
    <row r="704" spans="2:15" ht="18" customHeight="1">
      <c r="B704" s="109" t="str">
        <f>IF('2.売上実績'!$B704="","",'2.売上実績'!$B704)</f>
        <v/>
      </c>
      <c r="C704" s="110" t="str">
        <f>IF('2.売上実績'!$C704="","",'2.売上実績'!$C704)</f>
        <v/>
      </c>
      <c r="D704" s="98" t="str">
        <f>IF(C704="","",VLOOKUP(C704,'4.製品一覧'!$B$4:$D$500,3,FALSE))</f>
        <v/>
      </c>
      <c r="E704" s="102">
        <f>IF(C704&lt;&gt;"",VLOOKUP(C704,'7.製品別原価'!$B$5:$J$500,8,FALSE),0)</f>
        <v>0</v>
      </c>
      <c r="F704" s="37">
        <f>IF(OR($K$2=0,K704=0),0,'1.全社費用'!$C$42/$K$2)</f>
        <v>0</v>
      </c>
      <c r="G704" s="37">
        <f t="shared" si="72"/>
        <v>0</v>
      </c>
      <c r="H704" s="38">
        <f t="shared" si="73"/>
        <v>0</v>
      </c>
      <c r="I704" s="39">
        <f t="shared" si="74"/>
        <v>0</v>
      </c>
      <c r="J704" s="40">
        <f t="shared" si="75"/>
        <v>0</v>
      </c>
      <c r="K704" s="111">
        <f>IF($B704="",0,'2.売上実績'!D704)</f>
        <v>0</v>
      </c>
      <c r="L704" s="111">
        <f>IF($B704="",0,'2.売上実績'!E704)</f>
        <v>0</v>
      </c>
      <c r="M704" s="28">
        <f t="shared" si="70"/>
        <v>0</v>
      </c>
      <c r="N704" s="41">
        <f t="shared" si="71"/>
        <v>0</v>
      </c>
      <c r="O704" s="40">
        <f t="shared" si="76"/>
        <v>0</v>
      </c>
    </row>
    <row r="705" spans="2:15" ht="18" customHeight="1">
      <c r="B705" s="109" t="str">
        <f>IF('2.売上実績'!$B705="","",'2.売上実績'!$B705)</f>
        <v/>
      </c>
      <c r="C705" s="110" t="str">
        <f>IF('2.売上実績'!$C705="","",'2.売上実績'!$C705)</f>
        <v/>
      </c>
      <c r="D705" s="98" t="str">
        <f>IF(C705="","",VLOOKUP(C705,'4.製品一覧'!$B$4:$D$500,3,FALSE))</f>
        <v/>
      </c>
      <c r="E705" s="102">
        <f>IF(C705&lt;&gt;"",VLOOKUP(C705,'7.製品別原価'!$B$5:$J$500,8,FALSE),0)</f>
        <v>0</v>
      </c>
      <c r="F705" s="37">
        <f>IF(OR($K$2=0,K705=0),0,'1.全社費用'!$C$42/$K$2)</f>
        <v>0</v>
      </c>
      <c r="G705" s="37">
        <f t="shared" si="72"/>
        <v>0</v>
      </c>
      <c r="H705" s="38">
        <f t="shared" si="73"/>
        <v>0</v>
      </c>
      <c r="I705" s="39">
        <f t="shared" si="74"/>
        <v>0</v>
      </c>
      <c r="J705" s="40">
        <f t="shared" si="75"/>
        <v>0</v>
      </c>
      <c r="K705" s="111">
        <f>IF($B705="",0,'2.売上実績'!D705)</f>
        <v>0</v>
      </c>
      <c r="L705" s="111">
        <f>IF($B705="",0,'2.売上実績'!E705)</f>
        <v>0</v>
      </c>
      <c r="M705" s="28">
        <f t="shared" si="70"/>
        <v>0</v>
      </c>
      <c r="N705" s="41">
        <f t="shared" si="71"/>
        <v>0</v>
      </c>
      <c r="O705" s="40">
        <f t="shared" si="76"/>
        <v>0</v>
      </c>
    </row>
    <row r="706" spans="2:15" ht="18" customHeight="1">
      <c r="B706" s="109" t="str">
        <f>IF('2.売上実績'!$B706="","",'2.売上実績'!$B706)</f>
        <v/>
      </c>
      <c r="C706" s="110" t="str">
        <f>IF('2.売上実績'!$C706="","",'2.売上実績'!$C706)</f>
        <v/>
      </c>
      <c r="D706" s="98" t="str">
        <f>IF(C706="","",VLOOKUP(C706,'4.製品一覧'!$B$4:$D$500,3,FALSE))</f>
        <v/>
      </c>
      <c r="E706" s="102">
        <f>IF(C706&lt;&gt;"",VLOOKUP(C706,'7.製品別原価'!$B$5:$J$500,8,FALSE),0)</f>
        <v>0</v>
      </c>
      <c r="F706" s="37">
        <f>IF(OR($K$2=0,K706=0),0,'1.全社費用'!$C$42/$K$2)</f>
        <v>0</v>
      </c>
      <c r="G706" s="37">
        <f t="shared" si="72"/>
        <v>0</v>
      </c>
      <c r="H706" s="38">
        <f t="shared" si="73"/>
        <v>0</v>
      </c>
      <c r="I706" s="39">
        <f t="shared" si="74"/>
        <v>0</v>
      </c>
      <c r="J706" s="40">
        <f t="shared" si="75"/>
        <v>0</v>
      </c>
      <c r="K706" s="111">
        <f>IF($B706="",0,'2.売上実績'!D706)</f>
        <v>0</v>
      </c>
      <c r="L706" s="111">
        <f>IF($B706="",0,'2.売上実績'!E706)</f>
        <v>0</v>
      </c>
      <c r="M706" s="28">
        <f t="shared" si="70"/>
        <v>0</v>
      </c>
      <c r="N706" s="41">
        <f t="shared" si="71"/>
        <v>0</v>
      </c>
      <c r="O706" s="40">
        <f t="shared" si="76"/>
        <v>0</v>
      </c>
    </row>
    <row r="707" spans="2:15" ht="18" customHeight="1">
      <c r="B707" s="109" t="str">
        <f>IF('2.売上実績'!$B707="","",'2.売上実績'!$B707)</f>
        <v/>
      </c>
      <c r="C707" s="110" t="str">
        <f>IF('2.売上実績'!$C707="","",'2.売上実績'!$C707)</f>
        <v/>
      </c>
      <c r="D707" s="98" t="str">
        <f>IF(C707="","",VLOOKUP(C707,'4.製品一覧'!$B$4:$D$500,3,FALSE))</f>
        <v/>
      </c>
      <c r="E707" s="102">
        <f>IF(C707&lt;&gt;"",VLOOKUP(C707,'7.製品別原価'!$B$5:$J$500,8,FALSE),0)</f>
        <v>0</v>
      </c>
      <c r="F707" s="37">
        <f>IF(OR($K$2=0,K707=0),0,'1.全社費用'!$C$42/$K$2)</f>
        <v>0</v>
      </c>
      <c r="G707" s="37">
        <f t="shared" si="72"/>
        <v>0</v>
      </c>
      <c r="H707" s="38">
        <f t="shared" si="73"/>
        <v>0</v>
      </c>
      <c r="I707" s="39">
        <f t="shared" si="74"/>
        <v>0</v>
      </c>
      <c r="J707" s="40">
        <f t="shared" si="75"/>
        <v>0</v>
      </c>
      <c r="K707" s="111">
        <f>IF($B707="",0,'2.売上実績'!D707)</f>
        <v>0</v>
      </c>
      <c r="L707" s="111">
        <f>IF($B707="",0,'2.売上実績'!E707)</f>
        <v>0</v>
      </c>
      <c r="M707" s="28">
        <f t="shared" si="70"/>
        <v>0</v>
      </c>
      <c r="N707" s="41">
        <f t="shared" si="71"/>
        <v>0</v>
      </c>
      <c r="O707" s="40">
        <f t="shared" si="76"/>
        <v>0</v>
      </c>
    </row>
    <row r="708" spans="2:15" ht="18" customHeight="1">
      <c r="B708" s="109" t="str">
        <f>IF('2.売上実績'!$B708="","",'2.売上実績'!$B708)</f>
        <v/>
      </c>
      <c r="C708" s="110" t="str">
        <f>IF('2.売上実績'!$C708="","",'2.売上実績'!$C708)</f>
        <v/>
      </c>
      <c r="D708" s="98" t="str">
        <f>IF(C708="","",VLOOKUP(C708,'4.製品一覧'!$B$4:$D$500,3,FALSE))</f>
        <v/>
      </c>
      <c r="E708" s="102">
        <f>IF(C708&lt;&gt;"",VLOOKUP(C708,'7.製品別原価'!$B$5:$J$500,8,FALSE),0)</f>
        <v>0</v>
      </c>
      <c r="F708" s="37">
        <f>IF(OR($K$2=0,K708=0),0,'1.全社費用'!$C$42/$K$2)</f>
        <v>0</v>
      </c>
      <c r="G708" s="37">
        <f t="shared" si="72"/>
        <v>0</v>
      </c>
      <c r="H708" s="38">
        <f t="shared" si="73"/>
        <v>0</v>
      </c>
      <c r="I708" s="39">
        <f t="shared" si="74"/>
        <v>0</v>
      </c>
      <c r="J708" s="40">
        <f t="shared" si="75"/>
        <v>0</v>
      </c>
      <c r="K708" s="111">
        <f>IF($B708="",0,'2.売上実績'!D708)</f>
        <v>0</v>
      </c>
      <c r="L708" s="111">
        <f>IF($B708="",0,'2.売上実績'!E708)</f>
        <v>0</v>
      </c>
      <c r="M708" s="28">
        <f t="shared" ref="M708:M771" si="77">G708*K708</f>
        <v>0</v>
      </c>
      <c r="N708" s="41">
        <f t="shared" ref="N708:N771" si="78">L708-M708</f>
        <v>0</v>
      </c>
      <c r="O708" s="40">
        <f t="shared" si="76"/>
        <v>0</v>
      </c>
    </row>
    <row r="709" spans="2:15" ht="18" customHeight="1">
      <c r="B709" s="109" t="str">
        <f>IF('2.売上実績'!$B709="","",'2.売上実績'!$B709)</f>
        <v/>
      </c>
      <c r="C709" s="110" t="str">
        <f>IF('2.売上実績'!$C709="","",'2.売上実績'!$C709)</f>
        <v/>
      </c>
      <c r="D709" s="98" t="str">
        <f>IF(C709="","",VLOOKUP(C709,'4.製品一覧'!$B$4:$D$500,3,FALSE))</f>
        <v/>
      </c>
      <c r="E709" s="102">
        <f>IF(C709&lt;&gt;"",VLOOKUP(C709,'7.製品別原価'!$B$5:$J$500,8,FALSE),0)</f>
        <v>0</v>
      </c>
      <c r="F709" s="37">
        <f>IF(OR($K$2=0,K709=0),0,'1.全社費用'!$C$42/$K$2)</f>
        <v>0</v>
      </c>
      <c r="G709" s="37">
        <f t="shared" ref="G709:G772" si="79">SUM(D709:F709)</f>
        <v>0</v>
      </c>
      <c r="H709" s="38">
        <f t="shared" ref="H709:H772" si="80">IF(K709=0,0,L709/K709)</f>
        <v>0</v>
      </c>
      <c r="I709" s="39">
        <f t="shared" ref="I709:I772" si="81">IF(K709=0,0,N709/K709)</f>
        <v>0</v>
      </c>
      <c r="J709" s="40">
        <f t="shared" ref="J709:J772" si="82">O709</f>
        <v>0</v>
      </c>
      <c r="K709" s="111">
        <f>IF($B709="",0,'2.売上実績'!D709)</f>
        <v>0</v>
      </c>
      <c r="L709" s="111">
        <f>IF($B709="",0,'2.売上実績'!E709)</f>
        <v>0</v>
      </c>
      <c r="M709" s="28">
        <f t="shared" si="77"/>
        <v>0</v>
      </c>
      <c r="N709" s="41">
        <f t="shared" si="78"/>
        <v>0</v>
      </c>
      <c r="O709" s="40">
        <f t="shared" ref="O709:O772" si="83">IF(OR(N709=0,L709=0),0,N709/L709)</f>
        <v>0</v>
      </c>
    </row>
    <row r="710" spans="2:15" ht="18" customHeight="1">
      <c r="B710" s="109" t="str">
        <f>IF('2.売上実績'!$B710="","",'2.売上実績'!$B710)</f>
        <v/>
      </c>
      <c r="C710" s="110" t="str">
        <f>IF('2.売上実績'!$C710="","",'2.売上実績'!$C710)</f>
        <v/>
      </c>
      <c r="D710" s="98" t="str">
        <f>IF(C710="","",VLOOKUP(C710,'4.製品一覧'!$B$4:$D$500,3,FALSE))</f>
        <v/>
      </c>
      <c r="E710" s="102">
        <f>IF(C710&lt;&gt;"",VLOOKUP(C710,'7.製品別原価'!$B$5:$J$500,8,FALSE),0)</f>
        <v>0</v>
      </c>
      <c r="F710" s="37">
        <f>IF(OR($K$2=0,K710=0),0,'1.全社費用'!$C$42/$K$2)</f>
        <v>0</v>
      </c>
      <c r="G710" s="37">
        <f t="shared" si="79"/>
        <v>0</v>
      </c>
      <c r="H710" s="38">
        <f t="shared" si="80"/>
        <v>0</v>
      </c>
      <c r="I710" s="39">
        <f t="shared" si="81"/>
        <v>0</v>
      </c>
      <c r="J710" s="40">
        <f t="shared" si="82"/>
        <v>0</v>
      </c>
      <c r="K710" s="111">
        <f>IF($B710="",0,'2.売上実績'!D710)</f>
        <v>0</v>
      </c>
      <c r="L710" s="111">
        <f>IF($B710="",0,'2.売上実績'!E710)</f>
        <v>0</v>
      </c>
      <c r="M710" s="28">
        <f t="shared" si="77"/>
        <v>0</v>
      </c>
      <c r="N710" s="41">
        <f t="shared" si="78"/>
        <v>0</v>
      </c>
      <c r="O710" s="40">
        <f t="shared" si="83"/>
        <v>0</v>
      </c>
    </row>
    <row r="711" spans="2:15" ht="18" customHeight="1">
      <c r="B711" s="109" t="str">
        <f>IF('2.売上実績'!$B711="","",'2.売上実績'!$B711)</f>
        <v/>
      </c>
      <c r="C711" s="110" t="str">
        <f>IF('2.売上実績'!$C711="","",'2.売上実績'!$C711)</f>
        <v/>
      </c>
      <c r="D711" s="98" t="str">
        <f>IF(C711="","",VLOOKUP(C711,'4.製品一覧'!$B$4:$D$500,3,FALSE))</f>
        <v/>
      </c>
      <c r="E711" s="102">
        <f>IF(C711&lt;&gt;"",VLOOKUP(C711,'7.製品別原価'!$B$5:$J$500,8,FALSE),0)</f>
        <v>0</v>
      </c>
      <c r="F711" s="37">
        <f>IF(OR($K$2=0,K711=0),0,'1.全社費用'!$C$42/$K$2)</f>
        <v>0</v>
      </c>
      <c r="G711" s="37">
        <f t="shared" si="79"/>
        <v>0</v>
      </c>
      <c r="H711" s="38">
        <f t="shared" si="80"/>
        <v>0</v>
      </c>
      <c r="I711" s="39">
        <f t="shared" si="81"/>
        <v>0</v>
      </c>
      <c r="J711" s="40">
        <f t="shared" si="82"/>
        <v>0</v>
      </c>
      <c r="K711" s="111">
        <f>IF($B711="",0,'2.売上実績'!D711)</f>
        <v>0</v>
      </c>
      <c r="L711" s="111">
        <f>IF($B711="",0,'2.売上実績'!E711)</f>
        <v>0</v>
      </c>
      <c r="M711" s="28">
        <f t="shared" si="77"/>
        <v>0</v>
      </c>
      <c r="N711" s="41">
        <f t="shared" si="78"/>
        <v>0</v>
      </c>
      <c r="O711" s="40">
        <f t="shared" si="83"/>
        <v>0</v>
      </c>
    </row>
    <row r="712" spans="2:15" ht="18" customHeight="1">
      <c r="B712" s="109" t="str">
        <f>IF('2.売上実績'!$B712="","",'2.売上実績'!$B712)</f>
        <v/>
      </c>
      <c r="C712" s="110" t="str">
        <f>IF('2.売上実績'!$C712="","",'2.売上実績'!$C712)</f>
        <v/>
      </c>
      <c r="D712" s="98" t="str">
        <f>IF(C712="","",VLOOKUP(C712,'4.製品一覧'!$B$4:$D$500,3,FALSE))</f>
        <v/>
      </c>
      <c r="E712" s="102">
        <f>IF(C712&lt;&gt;"",VLOOKUP(C712,'7.製品別原価'!$B$5:$J$500,8,FALSE),0)</f>
        <v>0</v>
      </c>
      <c r="F712" s="37">
        <f>IF(OR($K$2=0,K712=0),0,'1.全社費用'!$C$42/$K$2)</f>
        <v>0</v>
      </c>
      <c r="G712" s="37">
        <f t="shared" si="79"/>
        <v>0</v>
      </c>
      <c r="H712" s="38">
        <f t="shared" si="80"/>
        <v>0</v>
      </c>
      <c r="I712" s="39">
        <f t="shared" si="81"/>
        <v>0</v>
      </c>
      <c r="J712" s="40">
        <f t="shared" si="82"/>
        <v>0</v>
      </c>
      <c r="K712" s="111">
        <f>IF($B712="",0,'2.売上実績'!D712)</f>
        <v>0</v>
      </c>
      <c r="L712" s="111">
        <f>IF($B712="",0,'2.売上実績'!E712)</f>
        <v>0</v>
      </c>
      <c r="M712" s="28">
        <f t="shared" si="77"/>
        <v>0</v>
      </c>
      <c r="N712" s="41">
        <f t="shared" si="78"/>
        <v>0</v>
      </c>
      <c r="O712" s="40">
        <f t="shared" si="83"/>
        <v>0</v>
      </c>
    </row>
    <row r="713" spans="2:15" ht="18" customHeight="1">
      <c r="B713" s="109" t="str">
        <f>IF('2.売上実績'!$B713="","",'2.売上実績'!$B713)</f>
        <v/>
      </c>
      <c r="C713" s="110" t="str">
        <f>IF('2.売上実績'!$C713="","",'2.売上実績'!$C713)</f>
        <v/>
      </c>
      <c r="D713" s="98" t="str">
        <f>IF(C713="","",VLOOKUP(C713,'4.製品一覧'!$B$4:$D$500,3,FALSE))</f>
        <v/>
      </c>
      <c r="E713" s="102">
        <f>IF(C713&lt;&gt;"",VLOOKUP(C713,'7.製品別原価'!$B$5:$J$500,8,FALSE),0)</f>
        <v>0</v>
      </c>
      <c r="F713" s="37">
        <f>IF(OR($K$2=0,K713=0),0,'1.全社費用'!$C$42/$K$2)</f>
        <v>0</v>
      </c>
      <c r="G713" s="37">
        <f t="shared" si="79"/>
        <v>0</v>
      </c>
      <c r="H713" s="38">
        <f t="shared" si="80"/>
        <v>0</v>
      </c>
      <c r="I713" s="39">
        <f t="shared" si="81"/>
        <v>0</v>
      </c>
      <c r="J713" s="40">
        <f t="shared" si="82"/>
        <v>0</v>
      </c>
      <c r="K713" s="111">
        <f>IF($B713="",0,'2.売上実績'!D713)</f>
        <v>0</v>
      </c>
      <c r="L713" s="111">
        <f>IF($B713="",0,'2.売上実績'!E713)</f>
        <v>0</v>
      </c>
      <c r="M713" s="28">
        <f t="shared" si="77"/>
        <v>0</v>
      </c>
      <c r="N713" s="41">
        <f t="shared" si="78"/>
        <v>0</v>
      </c>
      <c r="O713" s="40">
        <f t="shared" si="83"/>
        <v>0</v>
      </c>
    </row>
    <row r="714" spans="2:15" ht="18" customHeight="1">
      <c r="B714" s="109" t="str">
        <f>IF('2.売上実績'!$B714="","",'2.売上実績'!$B714)</f>
        <v/>
      </c>
      <c r="C714" s="110" t="str">
        <f>IF('2.売上実績'!$C714="","",'2.売上実績'!$C714)</f>
        <v/>
      </c>
      <c r="D714" s="98" t="str">
        <f>IF(C714="","",VLOOKUP(C714,'4.製品一覧'!$B$4:$D$500,3,FALSE))</f>
        <v/>
      </c>
      <c r="E714" s="102">
        <f>IF(C714&lt;&gt;"",VLOOKUP(C714,'7.製品別原価'!$B$5:$J$500,8,FALSE),0)</f>
        <v>0</v>
      </c>
      <c r="F714" s="37">
        <f>IF(OR($K$2=0,K714=0),0,'1.全社費用'!$C$42/$K$2)</f>
        <v>0</v>
      </c>
      <c r="G714" s="37">
        <f t="shared" si="79"/>
        <v>0</v>
      </c>
      <c r="H714" s="38">
        <f t="shared" si="80"/>
        <v>0</v>
      </c>
      <c r="I714" s="39">
        <f t="shared" si="81"/>
        <v>0</v>
      </c>
      <c r="J714" s="40">
        <f t="shared" si="82"/>
        <v>0</v>
      </c>
      <c r="K714" s="111">
        <f>IF($B714="",0,'2.売上実績'!D714)</f>
        <v>0</v>
      </c>
      <c r="L714" s="111">
        <f>IF($B714="",0,'2.売上実績'!E714)</f>
        <v>0</v>
      </c>
      <c r="M714" s="28">
        <f t="shared" si="77"/>
        <v>0</v>
      </c>
      <c r="N714" s="41">
        <f t="shared" si="78"/>
        <v>0</v>
      </c>
      <c r="O714" s="40">
        <f t="shared" si="83"/>
        <v>0</v>
      </c>
    </row>
    <row r="715" spans="2:15" ht="18" customHeight="1">
      <c r="B715" s="109" t="str">
        <f>IF('2.売上実績'!$B715="","",'2.売上実績'!$B715)</f>
        <v/>
      </c>
      <c r="C715" s="110" t="str">
        <f>IF('2.売上実績'!$C715="","",'2.売上実績'!$C715)</f>
        <v/>
      </c>
      <c r="D715" s="98" t="str">
        <f>IF(C715="","",VLOOKUP(C715,'4.製品一覧'!$B$4:$D$500,3,FALSE))</f>
        <v/>
      </c>
      <c r="E715" s="102">
        <f>IF(C715&lt;&gt;"",VLOOKUP(C715,'7.製品別原価'!$B$5:$J$500,8,FALSE),0)</f>
        <v>0</v>
      </c>
      <c r="F715" s="37">
        <f>IF(OR($K$2=0,K715=0),0,'1.全社費用'!$C$42/$K$2)</f>
        <v>0</v>
      </c>
      <c r="G715" s="37">
        <f t="shared" si="79"/>
        <v>0</v>
      </c>
      <c r="H715" s="38">
        <f t="shared" si="80"/>
        <v>0</v>
      </c>
      <c r="I715" s="39">
        <f t="shared" si="81"/>
        <v>0</v>
      </c>
      <c r="J715" s="40">
        <f t="shared" si="82"/>
        <v>0</v>
      </c>
      <c r="K715" s="111">
        <f>IF($B715="",0,'2.売上実績'!D715)</f>
        <v>0</v>
      </c>
      <c r="L715" s="111">
        <f>IF($B715="",0,'2.売上実績'!E715)</f>
        <v>0</v>
      </c>
      <c r="M715" s="28">
        <f t="shared" si="77"/>
        <v>0</v>
      </c>
      <c r="N715" s="41">
        <f t="shared" si="78"/>
        <v>0</v>
      </c>
      <c r="O715" s="40">
        <f t="shared" si="83"/>
        <v>0</v>
      </c>
    </row>
    <row r="716" spans="2:15" ht="18" customHeight="1">
      <c r="B716" s="109" t="str">
        <f>IF('2.売上実績'!$B716="","",'2.売上実績'!$B716)</f>
        <v/>
      </c>
      <c r="C716" s="110" t="str">
        <f>IF('2.売上実績'!$C716="","",'2.売上実績'!$C716)</f>
        <v/>
      </c>
      <c r="D716" s="98" t="str">
        <f>IF(C716="","",VLOOKUP(C716,'4.製品一覧'!$B$4:$D$500,3,FALSE))</f>
        <v/>
      </c>
      <c r="E716" s="102">
        <f>IF(C716&lt;&gt;"",VLOOKUP(C716,'7.製品別原価'!$B$5:$J$500,8,FALSE),0)</f>
        <v>0</v>
      </c>
      <c r="F716" s="37">
        <f>IF(OR($K$2=0,K716=0),0,'1.全社費用'!$C$42/$K$2)</f>
        <v>0</v>
      </c>
      <c r="G716" s="37">
        <f t="shared" si="79"/>
        <v>0</v>
      </c>
      <c r="H716" s="38">
        <f t="shared" si="80"/>
        <v>0</v>
      </c>
      <c r="I716" s="39">
        <f t="shared" si="81"/>
        <v>0</v>
      </c>
      <c r="J716" s="40">
        <f t="shared" si="82"/>
        <v>0</v>
      </c>
      <c r="K716" s="111">
        <f>IF($B716="",0,'2.売上実績'!D716)</f>
        <v>0</v>
      </c>
      <c r="L716" s="111">
        <f>IF($B716="",0,'2.売上実績'!E716)</f>
        <v>0</v>
      </c>
      <c r="M716" s="28">
        <f t="shared" si="77"/>
        <v>0</v>
      </c>
      <c r="N716" s="41">
        <f t="shared" si="78"/>
        <v>0</v>
      </c>
      <c r="O716" s="40">
        <f t="shared" si="83"/>
        <v>0</v>
      </c>
    </row>
    <row r="717" spans="2:15" ht="18" customHeight="1">
      <c r="B717" s="109" t="str">
        <f>IF('2.売上実績'!$B717="","",'2.売上実績'!$B717)</f>
        <v/>
      </c>
      <c r="C717" s="110" t="str">
        <f>IF('2.売上実績'!$C717="","",'2.売上実績'!$C717)</f>
        <v/>
      </c>
      <c r="D717" s="98" t="str">
        <f>IF(C717="","",VLOOKUP(C717,'4.製品一覧'!$B$4:$D$500,3,FALSE))</f>
        <v/>
      </c>
      <c r="E717" s="102">
        <f>IF(C717&lt;&gt;"",VLOOKUP(C717,'7.製品別原価'!$B$5:$J$500,8,FALSE),0)</f>
        <v>0</v>
      </c>
      <c r="F717" s="37">
        <f>IF(OR($K$2=0,K717=0),0,'1.全社費用'!$C$42/$K$2)</f>
        <v>0</v>
      </c>
      <c r="G717" s="37">
        <f t="shared" si="79"/>
        <v>0</v>
      </c>
      <c r="H717" s="38">
        <f t="shared" si="80"/>
        <v>0</v>
      </c>
      <c r="I717" s="39">
        <f t="shared" si="81"/>
        <v>0</v>
      </c>
      <c r="J717" s="40">
        <f t="shared" si="82"/>
        <v>0</v>
      </c>
      <c r="K717" s="111">
        <f>IF($B717="",0,'2.売上実績'!D717)</f>
        <v>0</v>
      </c>
      <c r="L717" s="111">
        <f>IF($B717="",0,'2.売上実績'!E717)</f>
        <v>0</v>
      </c>
      <c r="M717" s="28">
        <f t="shared" si="77"/>
        <v>0</v>
      </c>
      <c r="N717" s="41">
        <f t="shared" si="78"/>
        <v>0</v>
      </c>
      <c r="O717" s="40">
        <f t="shared" si="83"/>
        <v>0</v>
      </c>
    </row>
    <row r="718" spans="2:15" ht="18" customHeight="1">
      <c r="B718" s="109" t="str">
        <f>IF('2.売上実績'!$B718="","",'2.売上実績'!$B718)</f>
        <v/>
      </c>
      <c r="C718" s="110" t="str">
        <f>IF('2.売上実績'!$C718="","",'2.売上実績'!$C718)</f>
        <v/>
      </c>
      <c r="D718" s="98" t="str">
        <f>IF(C718="","",VLOOKUP(C718,'4.製品一覧'!$B$4:$D$500,3,FALSE))</f>
        <v/>
      </c>
      <c r="E718" s="102">
        <f>IF(C718&lt;&gt;"",VLOOKUP(C718,'7.製品別原価'!$B$5:$J$500,8,FALSE),0)</f>
        <v>0</v>
      </c>
      <c r="F718" s="37">
        <f>IF(OR($K$2=0,K718=0),0,'1.全社費用'!$C$42/$K$2)</f>
        <v>0</v>
      </c>
      <c r="G718" s="37">
        <f t="shared" si="79"/>
        <v>0</v>
      </c>
      <c r="H718" s="38">
        <f t="shared" si="80"/>
        <v>0</v>
      </c>
      <c r="I718" s="39">
        <f t="shared" si="81"/>
        <v>0</v>
      </c>
      <c r="J718" s="40">
        <f t="shared" si="82"/>
        <v>0</v>
      </c>
      <c r="K718" s="111">
        <f>IF($B718="",0,'2.売上実績'!D718)</f>
        <v>0</v>
      </c>
      <c r="L718" s="111">
        <f>IF($B718="",0,'2.売上実績'!E718)</f>
        <v>0</v>
      </c>
      <c r="M718" s="28">
        <f t="shared" si="77"/>
        <v>0</v>
      </c>
      <c r="N718" s="41">
        <f t="shared" si="78"/>
        <v>0</v>
      </c>
      <c r="O718" s="40">
        <f t="shared" si="83"/>
        <v>0</v>
      </c>
    </row>
    <row r="719" spans="2:15" ht="18" customHeight="1">
      <c r="B719" s="109" t="str">
        <f>IF('2.売上実績'!$B719="","",'2.売上実績'!$B719)</f>
        <v/>
      </c>
      <c r="C719" s="110" t="str">
        <f>IF('2.売上実績'!$C719="","",'2.売上実績'!$C719)</f>
        <v/>
      </c>
      <c r="D719" s="98" t="str">
        <f>IF(C719="","",VLOOKUP(C719,'4.製品一覧'!$B$4:$D$500,3,FALSE))</f>
        <v/>
      </c>
      <c r="E719" s="102">
        <f>IF(C719&lt;&gt;"",VLOOKUP(C719,'7.製品別原価'!$B$5:$J$500,8,FALSE),0)</f>
        <v>0</v>
      </c>
      <c r="F719" s="37">
        <f>IF(OR($K$2=0,K719=0),0,'1.全社費用'!$C$42/$K$2)</f>
        <v>0</v>
      </c>
      <c r="G719" s="37">
        <f t="shared" si="79"/>
        <v>0</v>
      </c>
      <c r="H719" s="38">
        <f t="shared" si="80"/>
        <v>0</v>
      </c>
      <c r="I719" s="39">
        <f t="shared" si="81"/>
        <v>0</v>
      </c>
      <c r="J719" s="40">
        <f t="shared" si="82"/>
        <v>0</v>
      </c>
      <c r="K719" s="111">
        <f>IF($B719="",0,'2.売上実績'!D719)</f>
        <v>0</v>
      </c>
      <c r="L719" s="111">
        <f>IF($B719="",0,'2.売上実績'!E719)</f>
        <v>0</v>
      </c>
      <c r="M719" s="28">
        <f t="shared" si="77"/>
        <v>0</v>
      </c>
      <c r="N719" s="41">
        <f t="shared" si="78"/>
        <v>0</v>
      </c>
      <c r="O719" s="40">
        <f t="shared" si="83"/>
        <v>0</v>
      </c>
    </row>
    <row r="720" spans="2:15" ht="18" customHeight="1">
      <c r="B720" s="109" t="str">
        <f>IF('2.売上実績'!$B720="","",'2.売上実績'!$B720)</f>
        <v/>
      </c>
      <c r="C720" s="110" t="str">
        <f>IF('2.売上実績'!$C720="","",'2.売上実績'!$C720)</f>
        <v/>
      </c>
      <c r="D720" s="98" t="str">
        <f>IF(C720="","",VLOOKUP(C720,'4.製品一覧'!$B$4:$D$500,3,FALSE))</f>
        <v/>
      </c>
      <c r="E720" s="102">
        <f>IF(C720&lt;&gt;"",VLOOKUP(C720,'7.製品別原価'!$B$5:$J$500,8,FALSE),0)</f>
        <v>0</v>
      </c>
      <c r="F720" s="37">
        <f>IF(OR($K$2=0,K720=0),0,'1.全社費用'!$C$42/$K$2)</f>
        <v>0</v>
      </c>
      <c r="G720" s="37">
        <f t="shared" si="79"/>
        <v>0</v>
      </c>
      <c r="H720" s="38">
        <f t="shared" si="80"/>
        <v>0</v>
      </c>
      <c r="I720" s="39">
        <f t="shared" si="81"/>
        <v>0</v>
      </c>
      <c r="J720" s="40">
        <f t="shared" si="82"/>
        <v>0</v>
      </c>
      <c r="K720" s="111">
        <f>IF($B720="",0,'2.売上実績'!D720)</f>
        <v>0</v>
      </c>
      <c r="L720" s="111">
        <f>IF($B720="",0,'2.売上実績'!E720)</f>
        <v>0</v>
      </c>
      <c r="M720" s="28">
        <f t="shared" si="77"/>
        <v>0</v>
      </c>
      <c r="N720" s="41">
        <f t="shared" si="78"/>
        <v>0</v>
      </c>
      <c r="O720" s="40">
        <f t="shared" si="83"/>
        <v>0</v>
      </c>
    </row>
    <row r="721" spans="2:15" ht="18" customHeight="1">
      <c r="B721" s="109" t="str">
        <f>IF('2.売上実績'!$B721="","",'2.売上実績'!$B721)</f>
        <v/>
      </c>
      <c r="C721" s="110" t="str">
        <f>IF('2.売上実績'!$C721="","",'2.売上実績'!$C721)</f>
        <v/>
      </c>
      <c r="D721" s="98" t="str">
        <f>IF(C721="","",VLOOKUP(C721,'4.製品一覧'!$B$4:$D$500,3,FALSE))</f>
        <v/>
      </c>
      <c r="E721" s="102">
        <f>IF(C721&lt;&gt;"",VLOOKUP(C721,'7.製品別原価'!$B$5:$J$500,8,FALSE),0)</f>
        <v>0</v>
      </c>
      <c r="F721" s="37">
        <f>IF(OR($K$2=0,K721=0),0,'1.全社費用'!$C$42/$K$2)</f>
        <v>0</v>
      </c>
      <c r="G721" s="37">
        <f t="shared" si="79"/>
        <v>0</v>
      </c>
      <c r="H721" s="38">
        <f t="shared" si="80"/>
        <v>0</v>
      </c>
      <c r="I721" s="39">
        <f t="shared" si="81"/>
        <v>0</v>
      </c>
      <c r="J721" s="40">
        <f t="shared" si="82"/>
        <v>0</v>
      </c>
      <c r="K721" s="111">
        <f>IF($B721="",0,'2.売上実績'!D721)</f>
        <v>0</v>
      </c>
      <c r="L721" s="111">
        <f>IF($B721="",0,'2.売上実績'!E721)</f>
        <v>0</v>
      </c>
      <c r="M721" s="28">
        <f t="shared" si="77"/>
        <v>0</v>
      </c>
      <c r="N721" s="41">
        <f t="shared" si="78"/>
        <v>0</v>
      </c>
      <c r="O721" s="40">
        <f t="shared" si="83"/>
        <v>0</v>
      </c>
    </row>
    <row r="722" spans="2:15" ht="18" customHeight="1">
      <c r="B722" s="109" t="str">
        <f>IF('2.売上実績'!$B722="","",'2.売上実績'!$B722)</f>
        <v/>
      </c>
      <c r="C722" s="110" t="str">
        <f>IF('2.売上実績'!$C722="","",'2.売上実績'!$C722)</f>
        <v/>
      </c>
      <c r="D722" s="98" t="str">
        <f>IF(C722="","",VLOOKUP(C722,'4.製品一覧'!$B$4:$D$500,3,FALSE))</f>
        <v/>
      </c>
      <c r="E722" s="102">
        <f>IF(C722&lt;&gt;"",VLOOKUP(C722,'7.製品別原価'!$B$5:$J$500,8,FALSE),0)</f>
        <v>0</v>
      </c>
      <c r="F722" s="37">
        <f>IF(OR($K$2=0,K722=0),0,'1.全社費用'!$C$42/$K$2)</f>
        <v>0</v>
      </c>
      <c r="G722" s="37">
        <f t="shared" si="79"/>
        <v>0</v>
      </c>
      <c r="H722" s="38">
        <f t="shared" si="80"/>
        <v>0</v>
      </c>
      <c r="I722" s="39">
        <f t="shared" si="81"/>
        <v>0</v>
      </c>
      <c r="J722" s="40">
        <f t="shared" si="82"/>
        <v>0</v>
      </c>
      <c r="K722" s="111">
        <f>IF($B722="",0,'2.売上実績'!D722)</f>
        <v>0</v>
      </c>
      <c r="L722" s="111">
        <f>IF($B722="",0,'2.売上実績'!E722)</f>
        <v>0</v>
      </c>
      <c r="M722" s="28">
        <f t="shared" si="77"/>
        <v>0</v>
      </c>
      <c r="N722" s="41">
        <f t="shared" si="78"/>
        <v>0</v>
      </c>
      <c r="O722" s="40">
        <f t="shared" si="83"/>
        <v>0</v>
      </c>
    </row>
    <row r="723" spans="2:15" ht="18" customHeight="1">
      <c r="B723" s="109" t="str">
        <f>IF('2.売上実績'!$B723="","",'2.売上実績'!$B723)</f>
        <v/>
      </c>
      <c r="C723" s="110" t="str">
        <f>IF('2.売上実績'!$C723="","",'2.売上実績'!$C723)</f>
        <v/>
      </c>
      <c r="D723" s="98" t="str">
        <f>IF(C723="","",VLOOKUP(C723,'4.製品一覧'!$B$4:$D$500,3,FALSE))</f>
        <v/>
      </c>
      <c r="E723" s="102">
        <f>IF(C723&lt;&gt;"",VLOOKUP(C723,'7.製品別原価'!$B$5:$J$500,8,FALSE),0)</f>
        <v>0</v>
      </c>
      <c r="F723" s="37">
        <f>IF(OR($K$2=0,K723=0),0,'1.全社費用'!$C$42/$K$2)</f>
        <v>0</v>
      </c>
      <c r="G723" s="37">
        <f t="shared" si="79"/>
        <v>0</v>
      </c>
      <c r="H723" s="38">
        <f t="shared" si="80"/>
        <v>0</v>
      </c>
      <c r="I723" s="39">
        <f t="shared" si="81"/>
        <v>0</v>
      </c>
      <c r="J723" s="40">
        <f t="shared" si="82"/>
        <v>0</v>
      </c>
      <c r="K723" s="111">
        <f>IF($B723="",0,'2.売上実績'!D723)</f>
        <v>0</v>
      </c>
      <c r="L723" s="111">
        <f>IF($B723="",0,'2.売上実績'!E723)</f>
        <v>0</v>
      </c>
      <c r="M723" s="28">
        <f t="shared" si="77"/>
        <v>0</v>
      </c>
      <c r="N723" s="41">
        <f t="shared" si="78"/>
        <v>0</v>
      </c>
      <c r="O723" s="40">
        <f t="shared" si="83"/>
        <v>0</v>
      </c>
    </row>
    <row r="724" spans="2:15" ht="18" customHeight="1">
      <c r="B724" s="109" t="str">
        <f>IF('2.売上実績'!$B724="","",'2.売上実績'!$B724)</f>
        <v/>
      </c>
      <c r="C724" s="110" t="str">
        <f>IF('2.売上実績'!$C724="","",'2.売上実績'!$C724)</f>
        <v/>
      </c>
      <c r="D724" s="98" t="str">
        <f>IF(C724="","",VLOOKUP(C724,'4.製品一覧'!$B$4:$D$500,3,FALSE))</f>
        <v/>
      </c>
      <c r="E724" s="102">
        <f>IF(C724&lt;&gt;"",VLOOKUP(C724,'7.製品別原価'!$B$5:$J$500,8,FALSE),0)</f>
        <v>0</v>
      </c>
      <c r="F724" s="37">
        <f>IF(OR($K$2=0,K724=0),0,'1.全社費用'!$C$42/$K$2)</f>
        <v>0</v>
      </c>
      <c r="G724" s="37">
        <f t="shared" si="79"/>
        <v>0</v>
      </c>
      <c r="H724" s="38">
        <f t="shared" si="80"/>
        <v>0</v>
      </c>
      <c r="I724" s="39">
        <f t="shared" si="81"/>
        <v>0</v>
      </c>
      <c r="J724" s="40">
        <f t="shared" si="82"/>
        <v>0</v>
      </c>
      <c r="K724" s="111">
        <f>IF($B724="",0,'2.売上実績'!D724)</f>
        <v>0</v>
      </c>
      <c r="L724" s="111">
        <f>IF($B724="",0,'2.売上実績'!E724)</f>
        <v>0</v>
      </c>
      <c r="M724" s="28">
        <f t="shared" si="77"/>
        <v>0</v>
      </c>
      <c r="N724" s="41">
        <f t="shared" si="78"/>
        <v>0</v>
      </c>
      <c r="O724" s="40">
        <f t="shared" si="83"/>
        <v>0</v>
      </c>
    </row>
    <row r="725" spans="2:15" ht="18" customHeight="1">
      <c r="B725" s="109" t="str">
        <f>IF('2.売上実績'!$B725="","",'2.売上実績'!$B725)</f>
        <v/>
      </c>
      <c r="C725" s="110" t="str">
        <f>IF('2.売上実績'!$C725="","",'2.売上実績'!$C725)</f>
        <v/>
      </c>
      <c r="D725" s="98" t="str">
        <f>IF(C725="","",VLOOKUP(C725,'4.製品一覧'!$B$4:$D$500,3,FALSE))</f>
        <v/>
      </c>
      <c r="E725" s="102">
        <f>IF(C725&lt;&gt;"",VLOOKUP(C725,'7.製品別原価'!$B$5:$J$500,8,FALSE),0)</f>
        <v>0</v>
      </c>
      <c r="F725" s="37">
        <f>IF(OR($K$2=0,K725=0),0,'1.全社費用'!$C$42/$K$2)</f>
        <v>0</v>
      </c>
      <c r="G725" s="37">
        <f t="shared" si="79"/>
        <v>0</v>
      </c>
      <c r="H725" s="38">
        <f t="shared" si="80"/>
        <v>0</v>
      </c>
      <c r="I725" s="39">
        <f t="shared" si="81"/>
        <v>0</v>
      </c>
      <c r="J725" s="40">
        <f t="shared" si="82"/>
        <v>0</v>
      </c>
      <c r="K725" s="111">
        <f>IF($B725="",0,'2.売上実績'!D725)</f>
        <v>0</v>
      </c>
      <c r="L725" s="111">
        <f>IF($B725="",0,'2.売上実績'!E725)</f>
        <v>0</v>
      </c>
      <c r="M725" s="28">
        <f t="shared" si="77"/>
        <v>0</v>
      </c>
      <c r="N725" s="41">
        <f t="shared" si="78"/>
        <v>0</v>
      </c>
      <c r="O725" s="40">
        <f t="shared" si="83"/>
        <v>0</v>
      </c>
    </row>
    <row r="726" spans="2:15" ht="18" customHeight="1">
      <c r="B726" s="109" t="str">
        <f>IF('2.売上実績'!$B726="","",'2.売上実績'!$B726)</f>
        <v/>
      </c>
      <c r="C726" s="110" t="str">
        <f>IF('2.売上実績'!$C726="","",'2.売上実績'!$C726)</f>
        <v/>
      </c>
      <c r="D726" s="98" t="str">
        <f>IF(C726="","",VLOOKUP(C726,'4.製品一覧'!$B$4:$D$500,3,FALSE))</f>
        <v/>
      </c>
      <c r="E726" s="102">
        <f>IF(C726&lt;&gt;"",VLOOKUP(C726,'7.製品別原価'!$B$5:$J$500,8,FALSE),0)</f>
        <v>0</v>
      </c>
      <c r="F726" s="37">
        <f>IF(OR($K$2=0,K726=0),0,'1.全社費用'!$C$42/$K$2)</f>
        <v>0</v>
      </c>
      <c r="G726" s="37">
        <f t="shared" si="79"/>
        <v>0</v>
      </c>
      <c r="H726" s="38">
        <f t="shared" si="80"/>
        <v>0</v>
      </c>
      <c r="I726" s="39">
        <f t="shared" si="81"/>
        <v>0</v>
      </c>
      <c r="J726" s="40">
        <f t="shared" si="82"/>
        <v>0</v>
      </c>
      <c r="K726" s="111">
        <f>IF($B726="",0,'2.売上実績'!D726)</f>
        <v>0</v>
      </c>
      <c r="L726" s="111">
        <f>IF($B726="",0,'2.売上実績'!E726)</f>
        <v>0</v>
      </c>
      <c r="M726" s="28">
        <f t="shared" si="77"/>
        <v>0</v>
      </c>
      <c r="N726" s="41">
        <f t="shared" si="78"/>
        <v>0</v>
      </c>
      <c r="O726" s="40">
        <f t="shared" si="83"/>
        <v>0</v>
      </c>
    </row>
    <row r="727" spans="2:15" ht="18" customHeight="1">
      <c r="B727" s="109" t="str">
        <f>IF('2.売上実績'!$B727="","",'2.売上実績'!$B727)</f>
        <v/>
      </c>
      <c r="C727" s="110" t="str">
        <f>IF('2.売上実績'!$C727="","",'2.売上実績'!$C727)</f>
        <v/>
      </c>
      <c r="D727" s="98" t="str">
        <f>IF(C727="","",VLOOKUP(C727,'4.製品一覧'!$B$4:$D$500,3,FALSE))</f>
        <v/>
      </c>
      <c r="E727" s="102">
        <f>IF(C727&lt;&gt;"",VLOOKUP(C727,'7.製品別原価'!$B$5:$J$500,8,FALSE),0)</f>
        <v>0</v>
      </c>
      <c r="F727" s="37">
        <f>IF(OR($K$2=0,K727=0),0,'1.全社費用'!$C$42/$K$2)</f>
        <v>0</v>
      </c>
      <c r="G727" s="37">
        <f t="shared" si="79"/>
        <v>0</v>
      </c>
      <c r="H727" s="38">
        <f t="shared" si="80"/>
        <v>0</v>
      </c>
      <c r="I727" s="39">
        <f t="shared" si="81"/>
        <v>0</v>
      </c>
      <c r="J727" s="40">
        <f t="shared" si="82"/>
        <v>0</v>
      </c>
      <c r="K727" s="111">
        <f>IF($B727="",0,'2.売上実績'!D727)</f>
        <v>0</v>
      </c>
      <c r="L727" s="111">
        <f>IF($B727="",0,'2.売上実績'!E727)</f>
        <v>0</v>
      </c>
      <c r="M727" s="28">
        <f t="shared" si="77"/>
        <v>0</v>
      </c>
      <c r="N727" s="41">
        <f t="shared" si="78"/>
        <v>0</v>
      </c>
      <c r="O727" s="40">
        <f t="shared" si="83"/>
        <v>0</v>
      </c>
    </row>
    <row r="728" spans="2:15" ht="18" customHeight="1">
      <c r="B728" s="109" t="str">
        <f>IF('2.売上実績'!$B728="","",'2.売上実績'!$B728)</f>
        <v/>
      </c>
      <c r="C728" s="110" t="str">
        <f>IF('2.売上実績'!$C728="","",'2.売上実績'!$C728)</f>
        <v/>
      </c>
      <c r="D728" s="98" t="str">
        <f>IF(C728="","",VLOOKUP(C728,'4.製品一覧'!$B$4:$D$500,3,FALSE))</f>
        <v/>
      </c>
      <c r="E728" s="102">
        <f>IF(C728&lt;&gt;"",VLOOKUP(C728,'7.製品別原価'!$B$5:$J$500,8,FALSE),0)</f>
        <v>0</v>
      </c>
      <c r="F728" s="37">
        <f>IF(OR($K$2=0,K728=0),0,'1.全社費用'!$C$42/$K$2)</f>
        <v>0</v>
      </c>
      <c r="G728" s="37">
        <f t="shared" si="79"/>
        <v>0</v>
      </c>
      <c r="H728" s="38">
        <f t="shared" si="80"/>
        <v>0</v>
      </c>
      <c r="I728" s="39">
        <f t="shared" si="81"/>
        <v>0</v>
      </c>
      <c r="J728" s="40">
        <f t="shared" si="82"/>
        <v>0</v>
      </c>
      <c r="K728" s="111">
        <f>IF($B728="",0,'2.売上実績'!D728)</f>
        <v>0</v>
      </c>
      <c r="L728" s="111">
        <f>IF($B728="",0,'2.売上実績'!E728)</f>
        <v>0</v>
      </c>
      <c r="M728" s="28">
        <f t="shared" si="77"/>
        <v>0</v>
      </c>
      <c r="N728" s="41">
        <f t="shared" si="78"/>
        <v>0</v>
      </c>
      <c r="O728" s="40">
        <f t="shared" si="83"/>
        <v>0</v>
      </c>
    </row>
    <row r="729" spans="2:15" ht="18" customHeight="1">
      <c r="B729" s="109" t="str">
        <f>IF('2.売上実績'!$B729="","",'2.売上実績'!$B729)</f>
        <v/>
      </c>
      <c r="C729" s="110" t="str">
        <f>IF('2.売上実績'!$C729="","",'2.売上実績'!$C729)</f>
        <v/>
      </c>
      <c r="D729" s="98" t="str">
        <f>IF(C729="","",VLOOKUP(C729,'4.製品一覧'!$B$4:$D$500,3,FALSE))</f>
        <v/>
      </c>
      <c r="E729" s="102">
        <f>IF(C729&lt;&gt;"",VLOOKUP(C729,'7.製品別原価'!$B$5:$J$500,8,FALSE),0)</f>
        <v>0</v>
      </c>
      <c r="F729" s="37">
        <f>IF(OR($K$2=0,K729=0),0,'1.全社費用'!$C$42/$K$2)</f>
        <v>0</v>
      </c>
      <c r="G729" s="37">
        <f t="shared" si="79"/>
        <v>0</v>
      </c>
      <c r="H729" s="38">
        <f t="shared" si="80"/>
        <v>0</v>
      </c>
      <c r="I729" s="39">
        <f t="shared" si="81"/>
        <v>0</v>
      </c>
      <c r="J729" s="40">
        <f t="shared" si="82"/>
        <v>0</v>
      </c>
      <c r="K729" s="111">
        <f>IF($B729="",0,'2.売上実績'!D729)</f>
        <v>0</v>
      </c>
      <c r="L729" s="111">
        <f>IF($B729="",0,'2.売上実績'!E729)</f>
        <v>0</v>
      </c>
      <c r="M729" s="28">
        <f t="shared" si="77"/>
        <v>0</v>
      </c>
      <c r="N729" s="41">
        <f t="shared" si="78"/>
        <v>0</v>
      </c>
      <c r="O729" s="40">
        <f t="shared" si="83"/>
        <v>0</v>
      </c>
    </row>
    <row r="730" spans="2:15" ht="18" customHeight="1">
      <c r="B730" s="109" t="str">
        <f>IF('2.売上実績'!$B730="","",'2.売上実績'!$B730)</f>
        <v/>
      </c>
      <c r="C730" s="110" t="str">
        <f>IF('2.売上実績'!$C730="","",'2.売上実績'!$C730)</f>
        <v/>
      </c>
      <c r="D730" s="98" t="str">
        <f>IF(C730="","",VLOOKUP(C730,'4.製品一覧'!$B$4:$D$500,3,FALSE))</f>
        <v/>
      </c>
      <c r="E730" s="102">
        <f>IF(C730&lt;&gt;"",VLOOKUP(C730,'7.製品別原価'!$B$5:$J$500,8,FALSE),0)</f>
        <v>0</v>
      </c>
      <c r="F730" s="37">
        <f>IF(OR($K$2=0,K730=0),0,'1.全社費用'!$C$42/$K$2)</f>
        <v>0</v>
      </c>
      <c r="G730" s="37">
        <f t="shared" si="79"/>
        <v>0</v>
      </c>
      <c r="H730" s="38">
        <f t="shared" si="80"/>
        <v>0</v>
      </c>
      <c r="I730" s="39">
        <f t="shared" si="81"/>
        <v>0</v>
      </c>
      <c r="J730" s="40">
        <f t="shared" si="82"/>
        <v>0</v>
      </c>
      <c r="K730" s="111">
        <f>IF($B730="",0,'2.売上実績'!D730)</f>
        <v>0</v>
      </c>
      <c r="L730" s="111">
        <f>IF($B730="",0,'2.売上実績'!E730)</f>
        <v>0</v>
      </c>
      <c r="M730" s="28">
        <f t="shared" si="77"/>
        <v>0</v>
      </c>
      <c r="N730" s="41">
        <f t="shared" si="78"/>
        <v>0</v>
      </c>
      <c r="O730" s="40">
        <f t="shared" si="83"/>
        <v>0</v>
      </c>
    </row>
    <row r="731" spans="2:15" ht="18" customHeight="1">
      <c r="B731" s="109" t="str">
        <f>IF('2.売上実績'!$B731="","",'2.売上実績'!$B731)</f>
        <v/>
      </c>
      <c r="C731" s="110" t="str">
        <f>IF('2.売上実績'!$C731="","",'2.売上実績'!$C731)</f>
        <v/>
      </c>
      <c r="D731" s="98" t="str">
        <f>IF(C731="","",VLOOKUP(C731,'4.製品一覧'!$B$4:$D$500,3,FALSE))</f>
        <v/>
      </c>
      <c r="E731" s="102">
        <f>IF(C731&lt;&gt;"",VLOOKUP(C731,'7.製品別原価'!$B$5:$J$500,8,FALSE),0)</f>
        <v>0</v>
      </c>
      <c r="F731" s="37">
        <f>IF(OR($K$2=0,K731=0),0,'1.全社費用'!$C$42/$K$2)</f>
        <v>0</v>
      </c>
      <c r="G731" s="37">
        <f t="shared" si="79"/>
        <v>0</v>
      </c>
      <c r="H731" s="38">
        <f t="shared" si="80"/>
        <v>0</v>
      </c>
      <c r="I731" s="39">
        <f t="shared" si="81"/>
        <v>0</v>
      </c>
      <c r="J731" s="40">
        <f t="shared" si="82"/>
        <v>0</v>
      </c>
      <c r="K731" s="111">
        <f>IF($B731="",0,'2.売上実績'!D731)</f>
        <v>0</v>
      </c>
      <c r="L731" s="111">
        <f>IF($B731="",0,'2.売上実績'!E731)</f>
        <v>0</v>
      </c>
      <c r="M731" s="28">
        <f t="shared" si="77"/>
        <v>0</v>
      </c>
      <c r="N731" s="41">
        <f t="shared" si="78"/>
        <v>0</v>
      </c>
      <c r="O731" s="40">
        <f t="shared" si="83"/>
        <v>0</v>
      </c>
    </row>
    <row r="732" spans="2:15" ht="18" customHeight="1">
      <c r="B732" s="109" t="str">
        <f>IF('2.売上実績'!$B732="","",'2.売上実績'!$B732)</f>
        <v/>
      </c>
      <c r="C732" s="110" t="str">
        <f>IF('2.売上実績'!$C732="","",'2.売上実績'!$C732)</f>
        <v/>
      </c>
      <c r="D732" s="98" t="str">
        <f>IF(C732="","",VLOOKUP(C732,'4.製品一覧'!$B$4:$D$500,3,FALSE))</f>
        <v/>
      </c>
      <c r="E732" s="102">
        <f>IF(C732&lt;&gt;"",VLOOKUP(C732,'7.製品別原価'!$B$5:$J$500,8,FALSE),0)</f>
        <v>0</v>
      </c>
      <c r="F732" s="37">
        <f>IF(OR($K$2=0,K732=0),0,'1.全社費用'!$C$42/$K$2)</f>
        <v>0</v>
      </c>
      <c r="G732" s="37">
        <f t="shared" si="79"/>
        <v>0</v>
      </c>
      <c r="H732" s="38">
        <f t="shared" si="80"/>
        <v>0</v>
      </c>
      <c r="I732" s="39">
        <f t="shared" si="81"/>
        <v>0</v>
      </c>
      <c r="J732" s="40">
        <f t="shared" si="82"/>
        <v>0</v>
      </c>
      <c r="K732" s="111">
        <f>IF($B732="",0,'2.売上実績'!D732)</f>
        <v>0</v>
      </c>
      <c r="L732" s="111">
        <f>IF($B732="",0,'2.売上実績'!E732)</f>
        <v>0</v>
      </c>
      <c r="M732" s="28">
        <f t="shared" si="77"/>
        <v>0</v>
      </c>
      <c r="N732" s="41">
        <f t="shared" si="78"/>
        <v>0</v>
      </c>
      <c r="O732" s="40">
        <f t="shared" si="83"/>
        <v>0</v>
      </c>
    </row>
    <row r="733" spans="2:15" ht="18" customHeight="1">
      <c r="B733" s="109" t="str">
        <f>IF('2.売上実績'!$B733="","",'2.売上実績'!$B733)</f>
        <v/>
      </c>
      <c r="C733" s="110" t="str">
        <f>IF('2.売上実績'!$C733="","",'2.売上実績'!$C733)</f>
        <v/>
      </c>
      <c r="D733" s="98" t="str">
        <f>IF(C733="","",VLOOKUP(C733,'4.製品一覧'!$B$4:$D$500,3,FALSE))</f>
        <v/>
      </c>
      <c r="E733" s="102">
        <f>IF(C733&lt;&gt;"",VLOOKUP(C733,'7.製品別原価'!$B$5:$J$500,8,FALSE),0)</f>
        <v>0</v>
      </c>
      <c r="F733" s="37">
        <f>IF(OR($K$2=0,K733=0),0,'1.全社費用'!$C$42/$K$2)</f>
        <v>0</v>
      </c>
      <c r="G733" s="37">
        <f t="shared" si="79"/>
        <v>0</v>
      </c>
      <c r="H733" s="38">
        <f t="shared" si="80"/>
        <v>0</v>
      </c>
      <c r="I733" s="39">
        <f t="shared" si="81"/>
        <v>0</v>
      </c>
      <c r="J733" s="40">
        <f t="shared" si="82"/>
        <v>0</v>
      </c>
      <c r="K733" s="111">
        <f>IF($B733="",0,'2.売上実績'!D733)</f>
        <v>0</v>
      </c>
      <c r="L733" s="111">
        <f>IF($B733="",0,'2.売上実績'!E733)</f>
        <v>0</v>
      </c>
      <c r="M733" s="28">
        <f t="shared" si="77"/>
        <v>0</v>
      </c>
      <c r="N733" s="41">
        <f t="shared" si="78"/>
        <v>0</v>
      </c>
      <c r="O733" s="40">
        <f t="shared" si="83"/>
        <v>0</v>
      </c>
    </row>
    <row r="734" spans="2:15" ht="18" customHeight="1">
      <c r="B734" s="109" t="str">
        <f>IF('2.売上実績'!$B734="","",'2.売上実績'!$B734)</f>
        <v/>
      </c>
      <c r="C734" s="110" t="str">
        <f>IF('2.売上実績'!$C734="","",'2.売上実績'!$C734)</f>
        <v/>
      </c>
      <c r="D734" s="98" t="str">
        <f>IF(C734="","",VLOOKUP(C734,'4.製品一覧'!$B$4:$D$500,3,FALSE))</f>
        <v/>
      </c>
      <c r="E734" s="102">
        <f>IF(C734&lt;&gt;"",VLOOKUP(C734,'7.製品別原価'!$B$5:$J$500,8,FALSE),0)</f>
        <v>0</v>
      </c>
      <c r="F734" s="37">
        <f>IF(OR($K$2=0,K734=0),0,'1.全社費用'!$C$42/$K$2)</f>
        <v>0</v>
      </c>
      <c r="G734" s="37">
        <f t="shared" si="79"/>
        <v>0</v>
      </c>
      <c r="H734" s="38">
        <f t="shared" si="80"/>
        <v>0</v>
      </c>
      <c r="I734" s="39">
        <f t="shared" si="81"/>
        <v>0</v>
      </c>
      <c r="J734" s="40">
        <f t="shared" si="82"/>
        <v>0</v>
      </c>
      <c r="K734" s="111">
        <f>IF($B734="",0,'2.売上実績'!D734)</f>
        <v>0</v>
      </c>
      <c r="L734" s="111">
        <f>IF($B734="",0,'2.売上実績'!E734)</f>
        <v>0</v>
      </c>
      <c r="M734" s="28">
        <f t="shared" si="77"/>
        <v>0</v>
      </c>
      <c r="N734" s="41">
        <f t="shared" si="78"/>
        <v>0</v>
      </c>
      <c r="O734" s="40">
        <f t="shared" si="83"/>
        <v>0</v>
      </c>
    </row>
    <row r="735" spans="2:15" ht="18" customHeight="1">
      <c r="B735" s="109" t="str">
        <f>IF('2.売上実績'!$B735="","",'2.売上実績'!$B735)</f>
        <v/>
      </c>
      <c r="C735" s="110" t="str">
        <f>IF('2.売上実績'!$C735="","",'2.売上実績'!$C735)</f>
        <v/>
      </c>
      <c r="D735" s="98" t="str">
        <f>IF(C735="","",VLOOKUP(C735,'4.製品一覧'!$B$4:$D$500,3,FALSE))</f>
        <v/>
      </c>
      <c r="E735" s="102">
        <f>IF(C735&lt;&gt;"",VLOOKUP(C735,'7.製品別原価'!$B$5:$J$500,8,FALSE),0)</f>
        <v>0</v>
      </c>
      <c r="F735" s="37">
        <f>IF(OR($K$2=0,K735=0),0,'1.全社費用'!$C$42/$K$2)</f>
        <v>0</v>
      </c>
      <c r="G735" s="37">
        <f t="shared" si="79"/>
        <v>0</v>
      </c>
      <c r="H735" s="38">
        <f t="shared" si="80"/>
        <v>0</v>
      </c>
      <c r="I735" s="39">
        <f t="shared" si="81"/>
        <v>0</v>
      </c>
      <c r="J735" s="40">
        <f t="shared" si="82"/>
        <v>0</v>
      </c>
      <c r="K735" s="111">
        <f>IF($B735="",0,'2.売上実績'!D735)</f>
        <v>0</v>
      </c>
      <c r="L735" s="111">
        <f>IF($B735="",0,'2.売上実績'!E735)</f>
        <v>0</v>
      </c>
      <c r="M735" s="28">
        <f t="shared" si="77"/>
        <v>0</v>
      </c>
      <c r="N735" s="41">
        <f t="shared" si="78"/>
        <v>0</v>
      </c>
      <c r="O735" s="40">
        <f t="shared" si="83"/>
        <v>0</v>
      </c>
    </row>
    <row r="736" spans="2:15" ht="18" customHeight="1">
      <c r="B736" s="109" t="str">
        <f>IF('2.売上実績'!$B736="","",'2.売上実績'!$B736)</f>
        <v/>
      </c>
      <c r="C736" s="110" t="str">
        <f>IF('2.売上実績'!$C736="","",'2.売上実績'!$C736)</f>
        <v/>
      </c>
      <c r="D736" s="98" t="str">
        <f>IF(C736="","",VLOOKUP(C736,'4.製品一覧'!$B$4:$D$500,3,FALSE))</f>
        <v/>
      </c>
      <c r="E736" s="102">
        <f>IF(C736&lt;&gt;"",VLOOKUP(C736,'7.製品別原価'!$B$5:$J$500,8,FALSE),0)</f>
        <v>0</v>
      </c>
      <c r="F736" s="37">
        <f>IF(OR($K$2=0,K736=0),0,'1.全社費用'!$C$42/$K$2)</f>
        <v>0</v>
      </c>
      <c r="G736" s="37">
        <f t="shared" si="79"/>
        <v>0</v>
      </c>
      <c r="H736" s="38">
        <f t="shared" si="80"/>
        <v>0</v>
      </c>
      <c r="I736" s="39">
        <f t="shared" si="81"/>
        <v>0</v>
      </c>
      <c r="J736" s="40">
        <f t="shared" si="82"/>
        <v>0</v>
      </c>
      <c r="K736" s="111">
        <f>IF($B736="",0,'2.売上実績'!D736)</f>
        <v>0</v>
      </c>
      <c r="L736" s="111">
        <f>IF($B736="",0,'2.売上実績'!E736)</f>
        <v>0</v>
      </c>
      <c r="M736" s="28">
        <f t="shared" si="77"/>
        <v>0</v>
      </c>
      <c r="N736" s="41">
        <f t="shared" si="78"/>
        <v>0</v>
      </c>
      <c r="O736" s="40">
        <f t="shared" si="83"/>
        <v>0</v>
      </c>
    </row>
    <row r="737" spans="2:15" ht="18" customHeight="1">
      <c r="B737" s="109" t="str">
        <f>IF('2.売上実績'!$B737="","",'2.売上実績'!$B737)</f>
        <v/>
      </c>
      <c r="C737" s="110" t="str">
        <f>IF('2.売上実績'!$C737="","",'2.売上実績'!$C737)</f>
        <v/>
      </c>
      <c r="D737" s="98" t="str">
        <f>IF(C737="","",VLOOKUP(C737,'4.製品一覧'!$B$4:$D$500,3,FALSE))</f>
        <v/>
      </c>
      <c r="E737" s="102">
        <f>IF(C737&lt;&gt;"",VLOOKUP(C737,'7.製品別原価'!$B$5:$J$500,8,FALSE),0)</f>
        <v>0</v>
      </c>
      <c r="F737" s="37">
        <f>IF(OR($K$2=0,K737=0),0,'1.全社費用'!$C$42/$K$2)</f>
        <v>0</v>
      </c>
      <c r="G737" s="37">
        <f t="shared" si="79"/>
        <v>0</v>
      </c>
      <c r="H737" s="38">
        <f t="shared" si="80"/>
        <v>0</v>
      </c>
      <c r="I737" s="39">
        <f t="shared" si="81"/>
        <v>0</v>
      </c>
      <c r="J737" s="40">
        <f t="shared" si="82"/>
        <v>0</v>
      </c>
      <c r="K737" s="111">
        <f>IF($B737="",0,'2.売上実績'!D737)</f>
        <v>0</v>
      </c>
      <c r="L737" s="111">
        <f>IF($B737="",0,'2.売上実績'!E737)</f>
        <v>0</v>
      </c>
      <c r="M737" s="28">
        <f t="shared" si="77"/>
        <v>0</v>
      </c>
      <c r="N737" s="41">
        <f t="shared" si="78"/>
        <v>0</v>
      </c>
      <c r="O737" s="40">
        <f t="shared" si="83"/>
        <v>0</v>
      </c>
    </row>
    <row r="738" spans="2:15" ht="18" customHeight="1">
      <c r="B738" s="109" t="str">
        <f>IF('2.売上実績'!$B738="","",'2.売上実績'!$B738)</f>
        <v/>
      </c>
      <c r="C738" s="110" t="str">
        <f>IF('2.売上実績'!$C738="","",'2.売上実績'!$C738)</f>
        <v/>
      </c>
      <c r="D738" s="98" t="str">
        <f>IF(C738="","",VLOOKUP(C738,'4.製品一覧'!$B$4:$D$500,3,FALSE))</f>
        <v/>
      </c>
      <c r="E738" s="102">
        <f>IF(C738&lt;&gt;"",VLOOKUP(C738,'7.製品別原価'!$B$5:$J$500,8,FALSE),0)</f>
        <v>0</v>
      </c>
      <c r="F738" s="37">
        <f>IF(OR($K$2=0,K738=0),0,'1.全社費用'!$C$42/$K$2)</f>
        <v>0</v>
      </c>
      <c r="G738" s="37">
        <f t="shared" si="79"/>
        <v>0</v>
      </c>
      <c r="H738" s="38">
        <f t="shared" si="80"/>
        <v>0</v>
      </c>
      <c r="I738" s="39">
        <f t="shared" si="81"/>
        <v>0</v>
      </c>
      <c r="J738" s="40">
        <f t="shared" si="82"/>
        <v>0</v>
      </c>
      <c r="K738" s="111">
        <f>IF($B738="",0,'2.売上実績'!D738)</f>
        <v>0</v>
      </c>
      <c r="L738" s="111">
        <f>IF($B738="",0,'2.売上実績'!E738)</f>
        <v>0</v>
      </c>
      <c r="M738" s="28">
        <f t="shared" si="77"/>
        <v>0</v>
      </c>
      <c r="N738" s="41">
        <f t="shared" si="78"/>
        <v>0</v>
      </c>
      <c r="O738" s="40">
        <f t="shared" si="83"/>
        <v>0</v>
      </c>
    </row>
    <row r="739" spans="2:15" ht="18" customHeight="1">
      <c r="B739" s="109" t="str">
        <f>IF('2.売上実績'!$B739="","",'2.売上実績'!$B739)</f>
        <v/>
      </c>
      <c r="C739" s="110" t="str">
        <f>IF('2.売上実績'!$C739="","",'2.売上実績'!$C739)</f>
        <v/>
      </c>
      <c r="D739" s="98" t="str">
        <f>IF(C739="","",VLOOKUP(C739,'4.製品一覧'!$B$4:$D$500,3,FALSE))</f>
        <v/>
      </c>
      <c r="E739" s="102">
        <f>IF(C739&lt;&gt;"",VLOOKUP(C739,'7.製品別原価'!$B$5:$J$500,8,FALSE),0)</f>
        <v>0</v>
      </c>
      <c r="F739" s="37">
        <f>IF(OR($K$2=0,K739=0),0,'1.全社費用'!$C$42/$K$2)</f>
        <v>0</v>
      </c>
      <c r="G739" s="37">
        <f t="shared" si="79"/>
        <v>0</v>
      </c>
      <c r="H739" s="38">
        <f t="shared" si="80"/>
        <v>0</v>
      </c>
      <c r="I739" s="39">
        <f t="shared" si="81"/>
        <v>0</v>
      </c>
      <c r="J739" s="40">
        <f t="shared" si="82"/>
        <v>0</v>
      </c>
      <c r="K739" s="111">
        <f>IF($B739="",0,'2.売上実績'!D739)</f>
        <v>0</v>
      </c>
      <c r="L739" s="111">
        <f>IF($B739="",0,'2.売上実績'!E739)</f>
        <v>0</v>
      </c>
      <c r="M739" s="28">
        <f t="shared" si="77"/>
        <v>0</v>
      </c>
      <c r="N739" s="41">
        <f t="shared" si="78"/>
        <v>0</v>
      </c>
      <c r="O739" s="40">
        <f t="shared" si="83"/>
        <v>0</v>
      </c>
    </row>
    <row r="740" spans="2:15" ht="18" customHeight="1">
      <c r="B740" s="109" t="str">
        <f>IF('2.売上実績'!$B740="","",'2.売上実績'!$B740)</f>
        <v/>
      </c>
      <c r="C740" s="110" t="str">
        <f>IF('2.売上実績'!$C740="","",'2.売上実績'!$C740)</f>
        <v/>
      </c>
      <c r="D740" s="98" t="str">
        <f>IF(C740="","",VLOOKUP(C740,'4.製品一覧'!$B$4:$D$500,3,FALSE))</f>
        <v/>
      </c>
      <c r="E740" s="102">
        <f>IF(C740&lt;&gt;"",VLOOKUP(C740,'7.製品別原価'!$B$5:$J$500,8,FALSE),0)</f>
        <v>0</v>
      </c>
      <c r="F740" s="37">
        <f>IF(OR($K$2=0,K740=0),0,'1.全社費用'!$C$42/$K$2)</f>
        <v>0</v>
      </c>
      <c r="G740" s="37">
        <f t="shared" si="79"/>
        <v>0</v>
      </c>
      <c r="H740" s="38">
        <f t="shared" si="80"/>
        <v>0</v>
      </c>
      <c r="I740" s="39">
        <f t="shared" si="81"/>
        <v>0</v>
      </c>
      <c r="J740" s="40">
        <f t="shared" si="82"/>
        <v>0</v>
      </c>
      <c r="K740" s="111">
        <f>IF($B740="",0,'2.売上実績'!D740)</f>
        <v>0</v>
      </c>
      <c r="L740" s="111">
        <f>IF($B740="",0,'2.売上実績'!E740)</f>
        <v>0</v>
      </c>
      <c r="M740" s="28">
        <f t="shared" si="77"/>
        <v>0</v>
      </c>
      <c r="N740" s="41">
        <f t="shared" si="78"/>
        <v>0</v>
      </c>
      <c r="O740" s="40">
        <f t="shared" si="83"/>
        <v>0</v>
      </c>
    </row>
    <row r="741" spans="2:15" ht="18" customHeight="1">
      <c r="B741" s="109" t="str">
        <f>IF('2.売上実績'!$B741="","",'2.売上実績'!$B741)</f>
        <v/>
      </c>
      <c r="C741" s="110" t="str">
        <f>IF('2.売上実績'!$C741="","",'2.売上実績'!$C741)</f>
        <v/>
      </c>
      <c r="D741" s="98" t="str">
        <f>IF(C741="","",VLOOKUP(C741,'4.製品一覧'!$B$4:$D$500,3,FALSE))</f>
        <v/>
      </c>
      <c r="E741" s="102">
        <f>IF(C741&lt;&gt;"",VLOOKUP(C741,'7.製品別原価'!$B$5:$J$500,8,FALSE),0)</f>
        <v>0</v>
      </c>
      <c r="F741" s="37">
        <f>IF(OR($K$2=0,K741=0),0,'1.全社費用'!$C$42/$K$2)</f>
        <v>0</v>
      </c>
      <c r="G741" s="37">
        <f t="shared" si="79"/>
        <v>0</v>
      </c>
      <c r="H741" s="38">
        <f t="shared" si="80"/>
        <v>0</v>
      </c>
      <c r="I741" s="39">
        <f t="shared" si="81"/>
        <v>0</v>
      </c>
      <c r="J741" s="40">
        <f t="shared" si="82"/>
        <v>0</v>
      </c>
      <c r="K741" s="111">
        <f>IF($B741="",0,'2.売上実績'!D741)</f>
        <v>0</v>
      </c>
      <c r="L741" s="111">
        <f>IF($B741="",0,'2.売上実績'!E741)</f>
        <v>0</v>
      </c>
      <c r="M741" s="28">
        <f t="shared" si="77"/>
        <v>0</v>
      </c>
      <c r="N741" s="41">
        <f t="shared" si="78"/>
        <v>0</v>
      </c>
      <c r="O741" s="40">
        <f t="shared" si="83"/>
        <v>0</v>
      </c>
    </row>
    <row r="742" spans="2:15" ht="18" customHeight="1">
      <c r="B742" s="109" t="str">
        <f>IF('2.売上実績'!$B742="","",'2.売上実績'!$B742)</f>
        <v/>
      </c>
      <c r="C742" s="110" t="str">
        <f>IF('2.売上実績'!$C742="","",'2.売上実績'!$C742)</f>
        <v/>
      </c>
      <c r="D742" s="98" t="str">
        <f>IF(C742="","",VLOOKUP(C742,'4.製品一覧'!$B$4:$D$500,3,FALSE))</f>
        <v/>
      </c>
      <c r="E742" s="102">
        <f>IF(C742&lt;&gt;"",VLOOKUP(C742,'7.製品別原価'!$B$5:$J$500,8,FALSE),0)</f>
        <v>0</v>
      </c>
      <c r="F742" s="37">
        <f>IF(OR($K$2=0,K742=0),0,'1.全社費用'!$C$42/$K$2)</f>
        <v>0</v>
      </c>
      <c r="G742" s="37">
        <f t="shared" si="79"/>
        <v>0</v>
      </c>
      <c r="H742" s="38">
        <f t="shared" si="80"/>
        <v>0</v>
      </c>
      <c r="I742" s="39">
        <f t="shared" si="81"/>
        <v>0</v>
      </c>
      <c r="J742" s="40">
        <f t="shared" si="82"/>
        <v>0</v>
      </c>
      <c r="K742" s="111">
        <f>IF($B742="",0,'2.売上実績'!D742)</f>
        <v>0</v>
      </c>
      <c r="L742" s="111">
        <f>IF($B742="",0,'2.売上実績'!E742)</f>
        <v>0</v>
      </c>
      <c r="M742" s="28">
        <f t="shared" si="77"/>
        <v>0</v>
      </c>
      <c r="N742" s="41">
        <f t="shared" si="78"/>
        <v>0</v>
      </c>
      <c r="O742" s="40">
        <f t="shared" si="83"/>
        <v>0</v>
      </c>
    </row>
    <row r="743" spans="2:15" ht="18" customHeight="1">
      <c r="B743" s="109" t="str">
        <f>IF('2.売上実績'!$B743="","",'2.売上実績'!$B743)</f>
        <v/>
      </c>
      <c r="C743" s="110" t="str">
        <f>IF('2.売上実績'!$C743="","",'2.売上実績'!$C743)</f>
        <v/>
      </c>
      <c r="D743" s="98" t="str">
        <f>IF(C743="","",VLOOKUP(C743,'4.製品一覧'!$B$4:$D$500,3,FALSE))</f>
        <v/>
      </c>
      <c r="E743" s="102">
        <f>IF(C743&lt;&gt;"",VLOOKUP(C743,'7.製品別原価'!$B$5:$J$500,8,FALSE),0)</f>
        <v>0</v>
      </c>
      <c r="F743" s="37">
        <f>IF(OR($K$2=0,K743=0),0,'1.全社費用'!$C$42/$K$2)</f>
        <v>0</v>
      </c>
      <c r="G743" s="37">
        <f t="shared" si="79"/>
        <v>0</v>
      </c>
      <c r="H743" s="38">
        <f t="shared" si="80"/>
        <v>0</v>
      </c>
      <c r="I743" s="39">
        <f t="shared" si="81"/>
        <v>0</v>
      </c>
      <c r="J743" s="40">
        <f t="shared" si="82"/>
        <v>0</v>
      </c>
      <c r="K743" s="111">
        <f>IF($B743="",0,'2.売上実績'!D743)</f>
        <v>0</v>
      </c>
      <c r="L743" s="111">
        <f>IF($B743="",0,'2.売上実績'!E743)</f>
        <v>0</v>
      </c>
      <c r="M743" s="28">
        <f t="shared" si="77"/>
        <v>0</v>
      </c>
      <c r="N743" s="41">
        <f t="shared" si="78"/>
        <v>0</v>
      </c>
      <c r="O743" s="40">
        <f t="shared" si="83"/>
        <v>0</v>
      </c>
    </row>
    <row r="744" spans="2:15" ht="18" customHeight="1">
      <c r="B744" s="109" t="str">
        <f>IF('2.売上実績'!$B744="","",'2.売上実績'!$B744)</f>
        <v/>
      </c>
      <c r="C744" s="110" t="str">
        <f>IF('2.売上実績'!$C744="","",'2.売上実績'!$C744)</f>
        <v/>
      </c>
      <c r="D744" s="98" t="str">
        <f>IF(C744="","",VLOOKUP(C744,'4.製品一覧'!$B$4:$D$500,3,FALSE))</f>
        <v/>
      </c>
      <c r="E744" s="102">
        <f>IF(C744&lt;&gt;"",VLOOKUP(C744,'7.製品別原価'!$B$5:$J$500,8,FALSE),0)</f>
        <v>0</v>
      </c>
      <c r="F744" s="37">
        <f>IF(OR($K$2=0,K744=0),0,'1.全社費用'!$C$42/$K$2)</f>
        <v>0</v>
      </c>
      <c r="G744" s="37">
        <f t="shared" si="79"/>
        <v>0</v>
      </c>
      <c r="H744" s="38">
        <f t="shared" si="80"/>
        <v>0</v>
      </c>
      <c r="I744" s="39">
        <f t="shared" si="81"/>
        <v>0</v>
      </c>
      <c r="J744" s="40">
        <f t="shared" si="82"/>
        <v>0</v>
      </c>
      <c r="K744" s="111">
        <f>IF($B744="",0,'2.売上実績'!D744)</f>
        <v>0</v>
      </c>
      <c r="L744" s="111">
        <f>IF($B744="",0,'2.売上実績'!E744)</f>
        <v>0</v>
      </c>
      <c r="M744" s="28">
        <f t="shared" si="77"/>
        <v>0</v>
      </c>
      <c r="N744" s="41">
        <f t="shared" si="78"/>
        <v>0</v>
      </c>
      <c r="O744" s="40">
        <f t="shared" si="83"/>
        <v>0</v>
      </c>
    </row>
    <row r="745" spans="2:15" ht="18" customHeight="1">
      <c r="B745" s="109" t="str">
        <f>IF('2.売上実績'!$B745="","",'2.売上実績'!$B745)</f>
        <v/>
      </c>
      <c r="C745" s="110" t="str">
        <f>IF('2.売上実績'!$C745="","",'2.売上実績'!$C745)</f>
        <v/>
      </c>
      <c r="D745" s="98" t="str">
        <f>IF(C745="","",VLOOKUP(C745,'4.製品一覧'!$B$4:$D$500,3,FALSE))</f>
        <v/>
      </c>
      <c r="E745" s="102">
        <f>IF(C745&lt;&gt;"",VLOOKUP(C745,'7.製品別原価'!$B$5:$J$500,8,FALSE),0)</f>
        <v>0</v>
      </c>
      <c r="F745" s="37">
        <f>IF(OR($K$2=0,K745=0),0,'1.全社費用'!$C$42/$K$2)</f>
        <v>0</v>
      </c>
      <c r="G745" s="37">
        <f t="shared" si="79"/>
        <v>0</v>
      </c>
      <c r="H745" s="38">
        <f t="shared" si="80"/>
        <v>0</v>
      </c>
      <c r="I745" s="39">
        <f t="shared" si="81"/>
        <v>0</v>
      </c>
      <c r="J745" s="40">
        <f t="shared" si="82"/>
        <v>0</v>
      </c>
      <c r="K745" s="111">
        <f>IF($B745="",0,'2.売上実績'!D745)</f>
        <v>0</v>
      </c>
      <c r="L745" s="111">
        <f>IF($B745="",0,'2.売上実績'!E745)</f>
        <v>0</v>
      </c>
      <c r="M745" s="28">
        <f t="shared" si="77"/>
        <v>0</v>
      </c>
      <c r="N745" s="41">
        <f t="shared" si="78"/>
        <v>0</v>
      </c>
      <c r="O745" s="40">
        <f t="shared" si="83"/>
        <v>0</v>
      </c>
    </row>
    <row r="746" spans="2:15" ht="18" customHeight="1">
      <c r="B746" s="109" t="str">
        <f>IF('2.売上実績'!$B746="","",'2.売上実績'!$B746)</f>
        <v/>
      </c>
      <c r="C746" s="110" t="str">
        <f>IF('2.売上実績'!$C746="","",'2.売上実績'!$C746)</f>
        <v/>
      </c>
      <c r="D746" s="98" t="str">
        <f>IF(C746="","",VLOOKUP(C746,'4.製品一覧'!$B$4:$D$500,3,FALSE))</f>
        <v/>
      </c>
      <c r="E746" s="102">
        <f>IF(C746&lt;&gt;"",VLOOKUP(C746,'7.製品別原価'!$B$5:$J$500,8,FALSE),0)</f>
        <v>0</v>
      </c>
      <c r="F746" s="37">
        <f>IF(OR($K$2=0,K746=0),0,'1.全社費用'!$C$42/$K$2)</f>
        <v>0</v>
      </c>
      <c r="G746" s="37">
        <f t="shared" si="79"/>
        <v>0</v>
      </c>
      <c r="H746" s="38">
        <f t="shared" si="80"/>
        <v>0</v>
      </c>
      <c r="I746" s="39">
        <f t="shared" si="81"/>
        <v>0</v>
      </c>
      <c r="J746" s="40">
        <f t="shared" si="82"/>
        <v>0</v>
      </c>
      <c r="K746" s="111">
        <f>IF($B746="",0,'2.売上実績'!D746)</f>
        <v>0</v>
      </c>
      <c r="L746" s="111">
        <f>IF($B746="",0,'2.売上実績'!E746)</f>
        <v>0</v>
      </c>
      <c r="M746" s="28">
        <f t="shared" si="77"/>
        <v>0</v>
      </c>
      <c r="N746" s="41">
        <f t="shared" si="78"/>
        <v>0</v>
      </c>
      <c r="O746" s="40">
        <f t="shared" si="83"/>
        <v>0</v>
      </c>
    </row>
    <row r="747" spans="2:15" ht="18" customHeight="1">
      <c r="B747" s="109" t="str">
        <f>IF('2.売上実績'!$B747="","",'2.売上実績'!$B747)</f>
        <v/>
      </c>
      <c r="C747" s="110" t="str">
        <f>IF('2.売上実績'!$C747="","",'2.売上実績'!$C747)</f>
        <v/>
      </c>
      <c r="D747" s="98" t="str">
        <f>IF(C747="","",VLOOKUP(C747,'4.製品一覧'!$B$4:$D$500,3,FALSE))</f>
        <v/>
      </c>
      <c r="E747" s="102">
        <f>IF(C747&lt;&gt;"",VLOOKUP(C747,'7.製品別原価'!$B$5:$J$500,8,FALSE),0)</f>
        <v>0</v>
      </c>
      <c r="F747" s="37">
        <f>IF(OR($K$2=0,K747=0),0,'1.全社費用'!$C$42/$K$2)</f>
        <v>0</v>
      </c>
      <c r="G747" s="37">
        <f t="shared" si="79"/>
        <v>0</v>
      </c>
      <c r="H747" s="38">
        <f t="shared" si="80"/>
        <v>0</v>
      </c>
      <c r="I747" s="39">
        <f t="shared" si="81"/>
        <v>0</v>
      </c>
      <c r="J747" s="40">
        <f t="shared" si="82"/>
        <v>0</v>
      </c>
      <c r="K747" s="111">
        <f>IF($B747="",0,'2.売上実績'!D747)</f>
        <v>0</v>
      </c>
      <c r="L747" s="111">
        <f>IF($B747="",0,'2.売上実績'!E747)</f>
        <v>0</v>
      </c>
      <c r="M747" s="28">
        <f t="shared" si="77"/>
        <v>0</v>
      </c>
      <c r="N747" s="41">
        <f t="shared" si="78"/>
        <v>0</v>
      </c>
      <c r="O747" s="40">
        <f t="shared" si="83"/>
        <v>0</v>
      </c>
    </row>
    <row r="748" spans="2:15" ht="18" customHeight="1">
      <c r="B748" s="109" t="str">
        <f>IF('2.売上実績'!$B748="","",'2.売上実績'!$B748)</f>
        <v/>
      </c>
      <c r="C748" s="110" t="str">
        <f>IF('2.売上実績'!$C748="","",'2.売上実績'!$C748)</f>
        <v/>
      </c>
      <c r="D748" s="98" t="str">
        <f>IF(C748="","",VLOOKUP(C748,'4.製品一覧'!$B$4:$D$500,3,FALSE))</f>
        <v/>
      </c>
      <c r="E748" s="102">
        <f>IF(C748&lt;&gt;"",VLOOKUP(C748,'7.製品別原価'!$B$5:$J$500,8,FALSE),0)</f>
        <v>0</v>
      </c>
      <c r="F748" s="37">
        <f>IF(OR($K$2=0,K748=0),0,'1.全社費用'!$C$42/$K$2)</f>
        <v>0</v>
      </c>
      <c r="G748" s="37">
        <f t="shared" si="79"/>
        <v>0</v>
      </c>
      <c r="H748" s="38">
        <f t="shared" si="80"/>
        <v>0</v>
      </c>
      <c r="I748" s="39">
        <f t="shared" si="81"/>
        <v>0</v>
      </c>
      <c r="J748" s="40">
        <f t="shared" si="82"/>
        <v>0</v>
      </c>
      <c r="K748" s="111">
        <f>IF($B748="",0,'2.売上実績'!D748)</f>
        <v>0</v>
      </c>
      <c r="L748" s="111">
        <f>IF($B748="",0,'2.売上実績'!E748)</f>
        <v>0</v>
      </c>
      <c r="M748" s="28">
        <f t="shared" si="77"/>
        <v>0</v>
      </c>
      <c r="N748" s="41">
        <f t="shared" si="78"/>
        <v>0</v>
      </c>
      <c r="O748" s="40">
        <f t="shared" si="83"/>
        <v>0</v>
      </c>
    </row>
    <row r="749" spans="2:15" ht="18" customHeight="1">
      <c r="B749" s="109" t="str">
        <f>IF('2.売上実績'!$B749="","",'2.売上実績'!$B749)</f>
        <v/>
      </c>
      <c r="C749" s="110" t="str">
        <f>IF('2.売上実績'!$C749="","",'2.売上実績'!$C749)</f>
        <v/>
      </c>
      <c r="D749" s="98" t="str">
        <f>IF(C749="","",VLOOKUP(C749,'4.製品一覧'!$B$4:$D$500,3,FALSE))</f>
        <v/>
      </c>
      <c r="E749" s="102">
        <f>IF(C749&lt;&gt;"",VLOOKUP(C749,'7.製品別原価'!$B$5:$J$500,8,FALSE),0)</f>
        <v>0</v>
      </c>
      <c r="F749" s="37">
        <f>IF(OR($K$2=0,K749=0),0,'1.全社費用'!$C$42/$K$2)</f>
        <v>0</v>
      </c>
      <c r="G749" s="37">
        <f t="shared" si="79"/>
        <v>0</v>
      </c>
      <c r="H749" s="38">
        <f t="shared" si="80"/>
        <v>0</v>
      </c>
      <c r="I749" s="39">
        <f t="shared" si="81"/>
        <v>0</v>
      </c>
      <c r="J749" s="40">
        <f t="shared" si="82"/>
        <v>0</v>
      </c>
      <c r="K749" s="111">
        <f>IF($B749="",0,'2.売上実績'!D749)</f>
        <v>0</v>
      </c>
      <c r="L749" s="111">
        <f>IF($B749="",0,'2.売上実績'!E749)</f>
        <v>0</v>
      </c>
      <c r="M749" s="28">
        <f t="shared" si="77"/>
        <v>0</v>
      </c>
      <c r="N749" s="41">
        <f t="shared" si="78"/>
        <v>0</v>
      </c>
      <c r="O749" s="40">
        <f t="shared" si="83"/>
        <v>0</v>
      </c>
    </row>
    <row r="750" spans="2:15" ht="18" customHeight="1">
      <c r="B750" s="109" t="str">
        <f>IF('2.売上実績'!$B750="","",'2.売上実績'!$B750)</f>
        <v/>
      </c>
      <c r="C750" s="110" t="str">
        <f>IF('2.売上実績'!$C750="","",'2.売上実績'!$C750)</f>
        <v/>
      </c>
      <c r="D750" s="98" t="str">
        <f>IF(C750="","",VLOOKUP(C750,'4.製品一覧'!$B$4:$D$500,3,FALSE))</f>
        <v/>
      </c>
      <c r="E750" s="102">
        <f>IF(C750&lt;&gt;"",VLOOKUP(C750,'7.製品別原価'!$B$5:$J$500,8,FALSE),0)</f>
        <v>0</v>
      </c>
      <c r="F750" s="37">
        <f>IF(OR($K$2=0,K750=0),0,'1.全社費用'!$C$42/$K$2)</f>
        <v>0</v>
      </c>
      <c r="G750" s="37">
        <f t="shared" si="79"/>
        <v>0</v>
      </c>
      <c r="H750" s="38">
        <f t="shared" si="80"/>
        <v>0</v>
      </c>
      <c r="I750" s="39">
        <f t="shared" si="81"/>
        <v>0</v>
      </c>
      <c r="J750" s="40">
        <f t="shared" si="82"/>
        <v>0</v>
      </c>
      <c r="K750" s="111">
        <f>IF($B750="",0,'2.売上実績'!D750)</f>
        <v>0</v>
      </c>
      <c r="L750" s="111">
        <f>IF($B750="",0,'2.売上実績'!E750)</f>
        <v>0</v>
      </c>
      <c r="M750" s="28">
        <f t="shared" si="77"/>
        <v>0</v>
      </c>
      <c r="N750" s="41">
        <f t="shared" si="78"/>
        <v>0</v>
      </c>
      <c r="O750" s="40">
        <f t="shared" si="83"/>
        <v>0</v>
      </c>
    </row>
    <row r="751" spans="2:15" ht="18" customHeight="1">
      <c r="B751" s="109" t="str">
        <f>IF('2.売上実績'!$B751="","",'2.売上実績'!$B751)</f>
        <v/>
      </c>
      <c r="C751" s="110" t="str">
        <f>IF('2.売上実績'!$C751="","",'2.売上実績'!$C751)</f>
        <v/>
      </c>
      <c r="D751" s="98" t="str">
        <f>IF(C751="","",VLOOKUP(C751,'4.製品一覧'!$B$4:$D$500,3,FALSE))</f>
        <v/>
      </c>
      <c r="E751" s="102">
        <f>IF(C751&lt;&gt;"",VLOOKUP(C751,'7.製品別原価'!$B$5:$J$500,8,FALSE),0)</f>
        <v>0</v>
      </c>
      <c r="F751" s="37">
        <f>IF(OR($K$2=0,K751=0),0,'1.全社費用'!$C$42/$K$2)</f>
        <v>0</v>
      </c>
      <c r="G751" s="37">
        <f t="shared" si="79"/>
        <v>0</v>
      </c>
      <c r="H751" s="38">
        <f t="shared" si="80"/>
        <v>0</v>
      </c>
      <c r="I751" s="39">
        <f t="shared" si="81"/>
        <v>0</v>
      </c>
      <c r="J751" s="40">
        <f t="shared" si="82"/>
        <v>0</v>
      </c>
      <c r="K751" s="111">
        <f>IF($B751="",0,'2.売上実績'!D751)</f>
        <v>0</v>
      </c>
      <c r="L751" s="111">
        <f>IF($B751="",0,'2.売上実績'!E751)</f>
        <v>0</v>
      </c>
      <c r="M751" s="28">
        <f t="shared" si="77"/>
        <v>0</v>
      </c>
      <c r="N751" s="41">
        <f t="shared" si="78"/>
        <v>0</v>
      </c>
      <c r="O751" s="40">
        <f t="shared" si="83"/>
        <v>0</v>
      </c>
    </row>
    <row r="752" spans="2:15" ht="18" customHeight="1">
      <c r="B752" s="109" t="str">
        <f>IF('2.売上実績'!$B752="","",'2.売上実績'!$B752)</f>
        <v/>
      </c>
      <c r="C752" s="110" t="str">
        <f>IF('2.売上実績'!$C752="","",'2.売上実績'!$C752)</f>
        <v/>
      </c>
      <c r="D752" s="98" t="str">
        <f>IF(C752="","",VLOOKUP(C752,'4.製品一覧'!$B$4:$D$500,3,FALSE))</f>
        <v/>
      </c>
      <c r="E752" s="102">
        <f>IF(C752&lt;&gt;"",VLOOKUP(C752,'7.製品別原価'!$B$5:$J$500,8,FALSE),0)</f>
        <v>0</v>
      </c>
      <c r="F752" s="37">
        <f>IF(OR($K$2=0,K752=0),0,'1.全社費用'!$C$42/$K$2)</f>
        <v>0</v>
      </c>
      <c r="G752" s="37">
        <f t="shared" si="79"/>
        <v>0</v>
      </c>
      <c r="H752" s="38">
        <f t="shared" si="80"/>
        <v>0</v>
      </c>
      <c r="I752" s="39">
        <f t="shared" si="81"/>
        <v>0</v>
      </c>
      <c r="J752" s="40">
        <f t="shared" si="82"/>
        <v>0</v>
      </c>
      <c r="K752" s="111">
        <f>IF($B752="",0,'2.売上実績'!D752)</f>
        <v>0</v>
      </c>
      <c r="L752" s="111">
        <f>IF($B752="",0,'2.売上実績'!E752)</f>
        <v>0</v>
      </c>
      <c r="M752" s="28">
        <f t="shared" si="77"/>
        <v>0</v>
      </c>
      <c r="N752" s="41">
        <f t="shared" si="78"/>
        <v>0</v>
      </c>
      <c r="O752" s="40">
        <f t="shared" si="83"/>
        <v>0</v>
      </c>
    </row>
    <row r="753" spans="2:15" ht="18" customHeight="1">
      <c r="B753" s="109" t="str">
        <f>IF('2.売上実績'!$B753="","",'2.売上実績'!$B753)</f>
        <v/>
      </c>
      <c r="C753" s="110" t="str">
        <f>IF('2.売上実績'!$C753="","",'2.売上実績'!$C753)</f>
        <v/>
      </c>
      <c r="D753" s="98" t="str">
        <f>IF(C753="","",VLOOKUP(C753,'4.製品一覧'!$B$4:$D$500,3,FALSE))</f>
        <v/>
      </c>
      <c r="E753" s="102">
        <f>IF(C753&lt;&gt;"",VLOOKUP(C753,'7.製品別原価'!$B$5:$J$500,8,FALSE),0)</f>
        <v>0</v>
      </c>
      <c r="F753" s="37">
        <f>IF(OR($K$2=0,K753=0),0,'1.全社費用'!$C$42/$K$2)</f>
        <v>0</v>
      </c>
      <c r="G753" s="37">
        <f t="shared" si="79"/>
        <v>0</v>
      </c>
      <c r="H753" s="38">
        <f t="shared" si="80"/>
        <v>0</v>
      </c>
      <c r="I753" s="39">
        <f t="shared" si="81"/>
        <v>0</v>
      </c>
      <c r="J753" s="40">
        <f t="shared" si="82"/>
        <v>0</v>
      </c>
      <c r="K753" s="111">
        <f>IF($B753="",0,'2.売上実績'!D753)</f>
        <v>0</v>
      </c>
      <c r="L753" s="111">
        <f>IF($B753="",0,'2.売上実績'!E753)</f>
        <v>0</v>
      </c>
      <c r="M753" s="28">
        <f t="shared" si="77"/>
        <v>0</v>
      </c>
      <c r="N753" s="41">
        <f t="shared" si="78"/>
        <v>0</v>
      </c>
      <c r="O753" s="40">
        <f t="shared" si="83"/>
        <v>0</v>
      </c>
    </row>
    <row r="754" spans="2:15" ht="18" customHeight="1">
      <c r="B754" s="109" t="str">
        <f>IF('2.売上実績'!$B754="","",'2.売上実績'!$B754)</f>
        <v/>
      </c>
      <c r="C754" s="110" t="str">
        <f>IF('2.売上実績'!$C754="","",'2.売上実績'!$C754)</f>
        <v/>
      </c>
      <c r="D754" s="98" t="str">
        <f>IF(C754="","",VLOOKUP(C754,'4.製品一覧'!$B$4:$D$500,3,FALSE))</f>
        <v/>
      </c>
      <c r="E754" s="102">
        <f>IF(C754&lt;&gt;"",VLOOKUP(C754,'7.製品別原価'!$B$5:$J$500,8,FALSE),0)</f>
        <v>0</v>
      </c>
      <c r="F754" s="37">
        <f>IF(OR($K$2=0,K754=0),0,'1.全社費用'!$C$42/$K$2)</f>
        <v>0</v>
      </c>
      <c r="G754" s="37">
        <f t="shared" si="79"/>
        <v>0</v>
      </c>
      <c r="H754" s="38">
        <f t="shared" si="80"/>
        <v>0</v>
      </c>
      <c r="I754" s="39">
        <f t="shared" si="81"/>
        <v>0</v>
      </c>
      <c r="J754" s="40">
        <f t="shared" si="82"/>
        <v>0</v>
      </c>
      <c r="K754" s="111">
        <f>IF($B754="",0,'2.売上実績'!D754)</f>
        <v>0</v>
      </c>
      <c r="L754" s="111">
        <f>IF($B754="",0,'2.売上実績'!E754)</f>
        <v>0</v>
      </c>
      <c r="M754" s="28">
        <f t="shared" si="77"/>
        <v>0</v>
      </c>
      <c r="N754" s="41">
        <f t="shared" si="78"/>
        <v>0</v>
      </c>
      <c r="O754" s="40">
        <f t="shared" si="83"/>
        <v>0</v>
      </c>
    </row>
    <row r="755" spans="2:15" ht="18" customHeight="1">
      <c r="B755" s="109" t="str">
        <f>IF('2.売上実績'!$B755="","",'2.売上実績'!$B755)</f>
        <v/>
      </c>
      <c r="C755" s="110" t="str">
        <f>IF('2.売上実績'!$C755="","",'2.売上実績'!$C755)</f>
        <v/>
      </c>
      <c r="D755" s="98" t="str">
        <f>IF(C755="","",VLOOKUP(C755,'4.製品一覧'!$B$4:$D$500,3,FALSE))</f>
        <v/>
      </c>
      <c r="E755" s="102">
        <f>IF(C755&lt;&gt;"",VLOOKUP(C755,'7.製品別原価'!$B$5:$J$500,8,FALSE),0)</f>
        <v>0</v>
      </c>
      <c r="F755" s="37">
        <f>IF(OR($K$2=0,K755=0),0,'1.全社費用'!$C$42/$K$2)</f>
        <v>0</v>
      </c>
      <c r="G755" s="37">
        <f t="shared" si="79"/>
        <v>0</v>
      </c>
      <c r="H755" s="38">
        <f t="shared" si="80"/>
        <v>0</v>
      </c>
      <c r="I755" s="39">
        <f t="shared" si="81"/>
        <v>0</v>
      </c>
      <c r="J755" s="40">
        <f t="shared" si="82"/>
        <v>0</v>
      </c>
      <c r="K755" s="111">
        <f>IF($B755="",0,'2.売上実績'!D755)</f>
        <v>0</v>
      </c>
      <c r="L755" s="111">
        <f>IF($B755="",0,'2.売上実績'!E755)</f>
        <v>0</v>
      </c>
      <c r="M755" s="28">
        <f t="shared" si="77"/>
        <v>0</v>
      </c>
      <c r="N755" s="41">
        <f t="shared" si="78"/>
        <v>0</v>
      </c>
      <c r="O755" s="40">
        <f t="shared" si="83"/>
        <v>0</v>
      </c>
    </row>
    <row r="756" spans="2:15" ht="18" customHeight="1">
      <c r="B756" s="109" t="str">
        <f>IF('2.売上実績'!$B756="","",'2.売上実績'!$B756)</f>
        <v/>
      </c>
      <c r="C756" s="110" t="str">
        <f>IF('2.売上実績'!$C756="","",'2.売上実績'!$C756)</f>
        <v/>
      </c>
      <c r="D756" s="98" t="str">
        <f>IF(C756="","",VLOOKUP(C756,'4.製品一覧'!$B$4:$D$500,3,FALSE))</f>
        <v/>
      </c>
      <c r="E756" s="102">
        <f>IF(C756&lt;&gt;"",VLOOKUP(C756,'7.製品別原価'!$B$5:$J$500,8,FALSE),0)</f>
        <v>0</v>
      </c>
      <c r="F756" s="37">
        <f>IF(OR($K$2=0,K756=0),0,'1.全社費用'!$C$42/$K$2)</f>
        <v>0</v>
      </c>
      <c r="G756" s="37">
        <f t="shared" si="79"/>
        <v>0</v>
      </c>
      <c r="H756" s="38">
        <f t="shared" si="80"/>
        <v>0</v>
      </c>
      <c r="I756" s="39">
        <f t="shared" si="81"/>
        <v>0</v>
      </c>
      <c r="J756" s="40">
        <f t="shared" si="82"/>
        <v>0</v>
      </c>
      <c r="K756" s="111">
        <f>IF($B756="",0,'2.売上実績'!D756)</f>
        <v>0</v>
      </c>
      <c r="L756" s="111">
        <f>IF($B756="",0,'2.売上実績'!E756)</f>
        <v>0</v>
      </c>
      <c r="M756" s="28">
        <f t="shared" si="77"/>
        <v>0</v>
      </c>
      <c r="N756" s="41">
        <f t="shared" si="78"/>
        <v>0</v>
      </c>
      <c r="O756" s="40">
        <f t="shared" si="83"/>
        <v>0</v>
      </c>
    </row>
    <row r="757" spans="2:15" ht="18" customHeight="1">
      <c r="B757" s="109" t="str">
        <f>IF('2.売上実績'!$B757="","",'2.売上実績'!$B757)</f>
        <v/>
      </c>
      <c r="C757" s="110" t="str">
        <f>IF('2.売上実績'!$C757="","",'2.売上実績'!$C757)</f>
        <v/>
      </c>
      <c r="D757" s="98" t="str">
        <f>IF(C757="","",VLOOKUP(C757,'4.製品一覧'!$B$4:$D$500,3,FALSE))</f>
        <v/>
      </c>
      <c r="E757" s="102">
        <f>IF(C757&lt;&gt;"",VLOOKUP(C757,'7.製品別原価'!$B$5:$J$500,8,FALSE),0)</f>
        <v>0</v>
      </c>
      <c r="F757" s="37">
        <f>IF(OR($K$2=0,K757=0),0,'1.全社費用'!$C$42/$K$2)</f>
        <v>0</v>
      </c>
      <c r="G757" s="37">
        <f t="shared" si="79"/>
        <v>0</v>
      </c>
      <c r="H757" s="38">
        <f t="shared" si="80"/>
        <v>0</v>
      </c>
      <c r="I757" s="39">
        <f t="shared" si="81"/>
        <v>0</v>
      </c>
      <c r="J757" s="40">
        <f t="shared" si="82"/>
        <v>0</v>
      </c>
      <c r="K757" s="111">
        <f>IF($B757="",0,'2.売上実績'!D757)</f>
        <v>0</v>
      </c>
      <c r="L757" s="111">
        <f>IF($B757="",0,'2.売上実績'!E757)</f>
        <v>0</v>
      </c>
      <c r="M757" s="28">
        <f t="shared" si="77"/>
        <v>0</v>
      </c>
      <c r="N757" s="41">
        <f t="shared" si="78"/>
        <v>0</v>
      </c>
      <c r="O757" s="40">
        <f t="shared" si="83"/>
        <v>0</v>
      </c>
    </row>
    <row r="758" spans="2:15" ht="18" customHeight="1">
      <c r="B758" s="109" t="str">
        <f>IF('2.売上実績'!$B758="","",'2.売上実績'!$B758)</f>
        <v/>
      </c>
      <c r="C758" s="110" t="str">
        <f>IF('2.売上実績'!$C758="","",'2.売上実績'!$C758)</f>
        <v/>
      </c>
      <c r="D758" s="98" t="str">
        <f>IF(C758="","",VLOOKUP(C758,'4.製品一覧'!$B$4:$D$500,3,FALSE))</f>
        <v/>
      </c>
      <c r="E758" s="102">
        <f>IF(C758&lt;&gt;"",VLOOKUP(C758,'7.製品別原価'!$B$5:$J$500,8,FALSE),0)</f>
        <v>0</v>
      </c>
      <c r="F758" s="37">
        <f>IF(OR($K$2=0,K758=0),0,'1.全社費用'!$C$42/$K$2)</f>
        <v>0</v>
      </c>
      <c r="G758" s="37">
        <f t="shared" si="79"/>
        <v>0</v>
      </c>
      <c r="H758" s="38">
        <f t="shared" si="80"/>
        <v>0</v>
      </c>
      <c r="I758" s="39">
        <f t="shared" si="81"/>
        <v>0</v>
      </c>
      <c r="J758" s="40">
        <f t="shared" si="82"/>
        <v>0</v>
      </c>
      <c r="K758" s="111">
        <f>IF($B758="",0,'2.売上実績'!D758)</f>
        <v>0</v>
      </c>
      <c r="L758" s="111">
        <f>IF($B758="",0,'2.売上実績'!E758)</f>
        <v>0</v>
      </c>
      <c r="M758" s="28">
        <f t="shared" si="77"/>
        <v>0</v>
      </c>
      <c r="N758" s="41">
        <f t="shared" si="78"/>
        <v>0</v>
      </c>
      <c r="O758" s="40">
        <f t="shared" si="83"/>
        <v>0</v>
      </c>
    </row>
    <row r="759" spans="2:15" ht="18" customHeight="1">
      <c r="B759" s="109" t="str">
        <f>IF('2.売上実績'!$B759="","",'2.売上実績'!$B759)</f>
        <v/>
      </c>
      <c r="C759" s="110" t="str">
        <f>IF('2.売上実績'!$C759="","",'2.売上実績'!$C759)</f>
        <v/>
      </c>
      <c r="D759" s="98" t="str">
        <f>IF(C759="","",VLOOKUP(C759,'4.製品一覧'!$B$4:$D$500,3,FALSE))</f>
        <v/>
      </c>
      <c r="E759" s="102">
        <f>IF(C759&lt;&gt;"",VLOOKUP(C759,'7.製品別原価'!$B$5:$J$500,8,FALSE),0)</f>
        <v>0</v>
      </c>
      <c r="F759" s="37">
        <f>IF(OR($K$2=0,K759=0),0,'1.全社費用'!$C$42/$K$2)</f>
        <v>0</v>
      </c>
      <c r="G759" s="37">
        <f t="shared" si="79"/>
        <v>0</v>
      </c>
      <c r="H759" s="38">
        <f t="shared" si="80"/>
        <v>0</v>
      </c>
      <c r="I759" s="39">
        <f t="shared" si="81"/>
        <v>0</v>
      </c>
      <c r="J759" s="40">
        <f t="shared" si="82"/>
        <v>0</v>
      </c>
      <c r="K759" s="111">
        <f>IF($B759="",0,'2.売上実績'!D759)</f>
        <v>0</v>
      </c>
      <c r="L759" s="111">
        <f>IF($B759="",0,'2.売上実績'!E759)</f>
        <v>0</v>
      </c>
      <c r="M759" s="28">
        <f t="shared" si="77"/>
        <v>0</v>
      </c>
      <c r="N759" s="41">
        <f t="shared" si="78"/>
        <v>0</v>
      </c>
      <c r="O759" s="40">
        <f t="shared" si="83"/>
        <v>0</v>
      </c>
    </row>
    <row r="760" spans="2:15" ht="18" customHeight="1">
      <c r="B760" s="109" t="str">
        <f>IF('2.売上実績'!$B760="","",'2.売上実績'!$B760)</f>
        <v/>
      </c>
      <c r="C760" s="110" t="str">
        <f>IF('2.売上実績'!$C760="","",'2.売上実績'!$C760)</f>
        <v/>
      </c>
      <c r="D760" s="98" t="str">
        <f>IF(C760="","",VLOOKUP(C760,'4.製品一覧'!$B$4:$D$500,3,FALSE))</f>
        <v/>
      </c>
      <c r="E760" s="102">
        <f>IF(C760&lt;&gt;"",VLOOKUP(C760,'7.製品別原価'!$B$5:$J$500,8,FALSE),0)</f>
        <v>0</v>
      </c>
      <c r="F760" s="37">
        <f>IF(OR($K$2=0,K760=0),0,'1.全社費用'!$C$42/$K$2)</f>
        <v>0</v>
      </c>
      <c r="G760" s="37">
        <f t="shared" si="79"/>
        <v>0</v>
      </c>
      <c r="H760" s="38">
        <f t="shared" si="80"/>
        <v>0</v>
      </c>
      <c r="I760" s="39">
        <f t="shared" si="81"/>
        <v>0</v>
      </c>
      <c r="J760" s="40">
        <f t="shared" si="82"/>
        <v>0</v>
      </c>
      <c r="K760" s="111">
        <f>IF($B760="",0,'2.売上実績'!D760)</f>
        <v>0</v>
      </c>
      <c r="L760" s="111">
        <f>IF($B760="",0,'2.売上実績'!E760)</f>
        <v>0</v>
      </c>
      <c r="M760" s="28">
        <f t="shared" si="77"/>
        <v>0</v>
      </c>
      <c r="N760" s="41">
        <f t="shared" si="78"/>
        <v>0</v>
      </c>
      <c r="O760" s="40">
        <f t="shared" si="83"/>
        <v>0</v>
      </c>
    </row>
    <row r="761" spans="2:15" ht="18" customHeight="1">
      <c r="B761" s="109" t="str">
        <f>IF('2.売上実績'!$B761="","",'2.売上実績'!$B761)</f>
        <v/>
      </c>
      <c r="C761" s="110" t="str">
        <f>IF('2.売上実績'!$C761="","",'2.売上実績'!$C761)</f>
        <v/>
      </c>
      <c r="D761" s="98" t="str">
        <f>IF(C761="","",VLOOKUP(C761,'4.製品一覧'!$B$4:$D$500,3,FALSE))</f>
        <v/>
      </c>
      <c r="E761" s="102">
        <f>IF(C761&lt;&gt;"",VLOOKUP(C761,'7.製品別原価'!$B$5:$J$500,8,FALSE),0)</f>
        <v>0</v>
      </c>
      <c r="F761" s="37">
        <f>IF(OR($K$2=0,K761=0),0,'1.全社費用'!$C$42/$K$2)</f>
        <v>0</v>
      </c>
      <c r="G761" s="37">
        <f t="shared" si="79"/>
        <v>0</v>
      </c>
      <c r="H761" s="38">
        <f t="shared" si="80"/>
        <v>0</v>
      </c>
      <c r="I761" s="39">
        <f t="shared" si="81"/>
        <v>0</v>
      </c>
      <c r="J761" s="40">
        <f t="shared" si="82"/>
        <v>0</v>
      </c>
      <c r="K761" s="111">
        <f>IF($B761="",0,'2.売上実績'!D761)</f>
        <v>0</v>
      </c>
      <c r="L761" s="111">
        <f>IF($B761="",0,'2.売上実績'!E761)</f>
        <v>0</v>
      </c>
      <c r="M761" s="28">
        <f t="shared" si="77"/>
        <v>0</v>
      </c>
      <c r="N761" s="41">
        <f t="shared" si="78"/>
        <v>0</v>
      </c>
      <c r="O761" s="40">
        <f t="shared" si="83"/>
        <v>0</v>
      </c>
    </row>
    <row r="762" spans="2:15" ht="18" customHeight="1">
      <c r="B762" s="109" t="str">
        <f>IF('2.売上実績'!$B762="","",'2.売上実績'!$B762)</f>
        <v/>
      </c>
      <c r="C762" s="110" t="str">
        <f>IF('2.売上実績'!$C762="","",'2.売上実績'!$C762)</f>
        <v/>
      </c>
      <c r="D762" s="98" t="str">
        <f>IF(C762="","",VLOOKUP(C762,'4.製品一覧'!$B$4:$D$500,3,FALSE))</f>
        <v/>
      </c>
      <c r="E762" s="102">
        <f>IF(C762&lt;&gt;"",VLOOKUP(C762,'7.製品別原価'!$B$5:$J$500,8,FALSE),0)</f>
        <v>0</v>
      </c>
      <c r="F762" s="37">
        <f>IF(OR($K$2=0,K762=0),0,'1.全社費用'!$C$42/$K$2)</f>
        <v>0</v>
      </c>
      <c r="G762" s="37">
        <f t="shared" si="79"/>
        <v>0</v>
      </c>
      <c r="H762" s="38">
        <f t="shared" si="80"/>
        <v>0</v>
      </c>
      <c r="I762" s="39">
        <f t="shared" si="81"/>
        <v>0</v>
      </c>
      <c r="J762" s="40">
        <f t="shared" si="82"/>
        <v>0</v>
      </c>
      <c r="K762" s="111">
        <f>IF($B762="",0,'2.売上実績'!D762)</f>
        <v>0</v>
      </c>
      <c r="L762" s="111">
        <f>IF($B762="",0,'2.売上実績'!E762)</f>
        <v>0</v>
      </c>
      <c r="M762" s="28">
        <f t="shared" si="77"/>
        <v>0</v>
      </c>
      <c r="N762" s="41">
        <f t="shared" si="78"/>
        <v>0</v>
      </c>
      <c r="O762" s="40">
        <f t="shared" si="83"/>
        <v>0</v>
      </c>
    </row>
    <row r="763" spans="2:15" ht="18" customHeight="1">
      <c r="B763" s="109" t="str">
        <f>IF('2.売上実績'!$B763="","",'2.売上実績'!$B763)</f>
        <v/>
      </c>
      <c r="C763" s="110" t="str">
        <f>IF('2.売上実績'!$C763="","",'2.売上実績'!$C763)</f>
        <v/>
      </c>
      <c r="D763" s="98" t="str">
        <f>IF(C763="","",VLOOKUP(C763,'4.製品一覧'!$B$4:$D$500,3,FALSE))</f>
        <v/>
      </c>
      <c r="E763" s="102">
        <f>IF(C763&lt;&gt;"",VLOOKUP(C763,'7.製品別原価'!$B$5:$J$500,8,FALSE),0)</f>
        <v>0</v>
      </c>
      <c r="F763" s="37">
        <f>IF(OR($K$2=0,K763=0),0,'1.全社費用'!$C$42/$K$2)</f>
        <v>0</v>
      </c>
      <c r="G763" s="37">
        <f t="shared" si="79"/>
        <v>0</v>
      </c>
      <c r="H763" s="38">
        <f t="shared" si="80"/>
        <v>0</v>
      </c>
      <c r="I763" s="39">
        <f t="shared" si="81"/>
        <v>0</v>
      </c>
      <c r="J763" s="40">
        <f t="shared" si="82"/>
        <v>0</v>
      </c>
      <c r="K763" s="111">
        <f>IF($B763="",0,'2.売上実績'!D763)</f>
        <v>0</v>
      </c>
      <c r="L763" s="111">
        <f>IF($B763="",0,'2.売上実績'!E763)</f>
        <v>0</v>
      </c>
      <c r="M763" s="28">
        <f t="shared" si="77"/>
        <v>0</v>
      </c>
      <c r="N763" s="41">
        <f t="shared" si="78"/>
        <v>0</v>
      </c>
      <c r="O763" s="40">
        <f t="shared" si="83"/>
        <v>0</v>
      </c>
    </row>
    <row r="764" spans="2:15" ht="18" customHeight="1">
      <c r="B764" s="109" t="str">
        <f>IF('2.売上実績'!$B764="","",'2.売上実績'!$B764)</f>
        <v/>
      </c>
      <c r="C764" s="110" t="str">
        <f>IF('2.売上実績'!$C764="","",'2.売上実績'!$C764)</f>
        <v/>
      </c>
      <c r="D764" s="98" t="str">
        <f>IF(C764="","",VLOOKUP(C764,'4.製品一覧'!$B$4:$D$500,3,FALSE))</f>
        <v/>
      </c>
      <c r="E764" s="102">
        <f>IF(C764&lt;&gt;"",VLOOKUP(C764,'7.製品別原価'!$B$5:$J$500,8,FALSE),0)</f>
        <v>0</v>
      </c>
      <c r="F764" s="37">
        <f>IF(OR($K$2=0,K764=0),0,'1.全社費用'!$C$42/$K$2)</f>
        <v>0</v>
      </c>
      <c r="G764" s="37">
        <f t="shared" si="79"/>
        <v>0</v>
      </c>
      <c r="H764" s="38">
        <f t="shared" si="80"/>
        <v>0</v>
      </c>
      <c r="I764" s="39">
        <f t="shared" si="81"/>
        <v>0</v>
      </c>
      <c r="J764" s="40">
        <f t="shared" si="82"/>
        <v>0</v>
      </c>
      <c r="K764" s="111">
        <f>IF($B764="",0,'2.売上実績'!D764)</f>
        <v>0</v>
      </c>
      <c r="L764" s="111">
        <f>IF($B764="",0,'2.売上実績'!E764)</f>
        <v>0</v>
      </c>
      <c r="M764" s="28">
        <f t="shared" si="77"/>
        <v>0</v>
      </c>
      <c r="N764" s="41">
        <f t="shared" si="78"/>
        <v>0</v>
      </c>
      <c r="O764" s="40">
        <f t="shared" si="83"/>
        <v>0</v>
      </c>
    </row>
    <row r="765" spans="2:15" ht="18" customHeight="1">
      <c r="B765" s="109" t="str">
        <f>IF('2.売上実績'!$B765="","",'2.売上実績'!$B765)</f>
        <v/>
      </c>
      <c r="C765" s="110" t="str">
        <f>IF('2.売上実績'!$C765="","",'2.売上実績'!$C765)</f>
        <v/>
      </c>
      <c r="D765" s="98" t="str">
        <f>IF(C765="","",VLOOKUP(C765,'4.製品一覧'!$B$4:$D$500,3,FALSE))</f>
        <v/>
      </c>
      <c r="E765" s="102">
        <f>IF(C765&lt;&gt;"",VLOOKUP(C765,'7.製品別原価'!$B$5:$J$500,8,FALSE),0)</f>
        <v>0</v>
      </c>
      <c r="F765" s="37">
        <f>IF(OR($K$2=0,K765=0),0,'1.全社費用'!$C$42/$K$2)</f>
        <v>0</v>
      </c>
      <c r="G765" s="37">
        <f t="shared" si="79"/>
        <v>0</v>
      </c>
      <c r="H765" s="38">
        <f t="shared" si="80"/>
        <v>0</v>
      </c>
      <c r="I765" s="39">
        <f t="shared" si="81"/>
        <v>0</v>
      </c>
      <c r="J765" s="40">
        <f t="shared" si="82"/>
        <v>0</v>
      </c>
      <c r="K765" s="111">
        <f>IF($B765="",0,'2.売上実績'!D765)</f>
        <v>0</v>
      </c>
      <c r="L765" s="111">
        <f>IF($B765="",0,'2.売上実績'!E765)</f>
        <v>0</v>
      </c>
      <c r="M765" s="28">
        <f t="shared" si="77"/>
        <v>0</v>
      </c>
      <c r="N765" s="41">
        <f t="shared" si="78"/>
        <v>0</v>
      </c>
      <c r="O765" s="40">
        <f t="shared" si="83"/>
        <v>0</v>
      </c>
    </row>
    <row r="766" spans="2:15" ht="18" customHeight="1">
      <c r="B766" s="109" t="str">
        <f>IF('2.売上実績'!$B766="","",'2.売上実績'!$B766)</f>
        <v/>
      </c>
      <c r="C766" s="110" t="str">
        <f>IF('2.売上実績'!$C766="","",'2.売上実績'!$C766)</f>
        <v/>
      </c>
      <c r="D766" s="98" t="str">
        <f>IF(C766="","",VLOOKUP(C766,'4.製品一覧'!$B$4:$D$500,3,FALSE))</f>
        <v/>
      </c>
      <c r="E766" s="102">
        <f>IF(C766&lt;&gt;"",VLOOKUP(C766,'7.製品別原価'!$B$5:$J$500,8,FALSE),0)</f>
        <v>0</v>
      </c>
      <c r="F766" s="37">
        <f>IF(OR($K$2=0,K766=0),0,'1.全社費用'!$C$42/$K$2)</f>
        <v>0</v>
      </c>
      <c r="G766" s="37">
        <f t="shared" si="79"/>
        <v>0</v>
      </c>
      <c r="H766" s="38">
        <f t="shared" si="80"/>
        <v>0</v>
      </c>
      <c r="I766" s="39">
        <f t="shared" si="81"/>
        <v>0</v>
      </c>
      <c r="J766" s="40">
        <f t="shared" si="82"/>
        <v>0</v>
      </c>
      <c r="K766" s="111">
        <f>IF($B766="",0,'2.売上実績'!D766)</f>
        <v>0</v>
      </c>
      <c r="L766" s="111">
        <f>IF($B766="",0,'2.売上実績'!E766)</f>
        <v>0</v>
      </c>
      <c r="M766" s="28">
        <f t="shared" si="77"/>
        <v>0</v>
      </c>
      <c r="N766" s="41">
        <f t="shared" si="78"/>
        <v>0</v>
      </c>
      <c r="O766" s="40">
        <f t="shared" si="83"/>
        <v>0</v>
      </c>
    </row>
    <row r="767" spans="2:15" ht="18" customHeight="1">
      <c r="B767" s="109" t="str">
        <f>IF('2.売上実績'!$B767="","",'2.売上実績'!$B767)</f>
        <v/>
      </c>
      <c r="C767" s="110" t="str">
        <f>IF('2.売上実績'!$C767="","",'2.売上実績'!$C767)</f>
        <v/>
      </c>
      <c r="D767" s="98" t="str">
        <f>IF(C767="","",VLOOKUP(C767,'4.製品一覧'!$B$4:$D$500,3,FALSE))</f>
        <v/>
      </c>
      <c r="E767" s="102">
        <f>IF(C767&lt;&gt;"",VLOOKUP(C767,'7.製品別原価'!$B$5:$J$500,8,FALSE),0)</f>
        <v>0</v>
      </c>
      <c r="F767" s="37">
        <f>IF(OR($K$2=0,K767=0),0,'1.全社費用'!$C$42/$K$2)</f>
        <v>0</v>
      </c>
      <c r="G767" s="37">
        <f t="shared" si="79"/>
        <v>0</v>
      </c>
      <c r="H767" s="38">
        <f t="shared" si="80"/>
        <v>0</v>
      </c>
      <c r="I767" s="39">
        <f t="shared" si="81"/>
        <v>0</v>
      </c>
      <c r="J767" s="40">
        <f t="shared" si="82"/>
        <v>0</v>
      </c>
      <c r="K767" s="111">
        <f>IF($B767="",0,'2.売上実績'!D767)</f>
        <v>0</v>
      </c>
      <c r="L767" s="111">
        <f>IF($B767="",0,'2.売上実績'!E767)</f>
        <v>0</v>
      </c>
      <c r="M767" s="28">
        <f t="shared" si="77"/>
        <v>0</v>
      </c>
      <c r="N767" s="41">
        <f t="shared" si="78"/>
        <v>0</v>
      </c>
      <c r="O767" s="40">
        <f t="shared" si="83"/>
        <v>0</v>
      </c>
    </row>
    <row r="768" spans="2:15" ht="18" customHeight="1">
      <c r="B768" s="109" t="str">
        <f>IF('2.売上実績'!$B768="","",'2.売上実績'!$B768)</f>
        <v/>
      </c>
      <c r="C768" s="110" t="str">
        <f>IF('2.売上実績'!$C768="","",'2.売上実績'!$C768)</f>
        <v/>
      </c>
      <c r="D768" s="98" t="str">
        <f>IF(C768="","",VLOOKUP(C768,'4.製品一覧'!$B$4:$D$500,3,FALSE))</f>
        <v/>
      </c>
      <c r="E768" s="102">
        <f>IF(C768&lt;&gt;"",VLOOKUP(C768,'7.製品別原価'!$B$5:$J$500,8,FALSE),0)</f>
        <v>0</v>
      </c>
      <c r="F768" s="37">
        <f>IF(OR($K$2=0,K768=0),0,'1.全社費用'!$C$42/$K$2)</f>
        <v>0</v>
      </c>
      <c r="G768" s="37">
        <f t="shared" si="79"/>
        <v>0</v>
      </c>
      <c r="H768" s="38">
        <f t="shared" si="80"/>
        <v>0</v>
      </c>
      <c r="I768" s="39">
        <f t="shared" si="81"/>
        <v>0</v>
      </c>
      <c r="J768" s="40">
        <f t="shared" si="82"/>
        <v>0</v>
      </c>
      <c r="K768" s="111">
        <f>IF($B768="",0,'2.売上実績'!D768)</f>
        <v>0</v>
      </c>
      <c r="L768" s="111">
        <f>IF($B768="",0,'2.売上実績'!E768)</f>
        <v>0</v>
      </c>
      <c r="M768" s="28">
        <f t="shared" si="77"/>
        <v>0</v>
      </c>
      <c r="N768" s="41">
        <f t="shared" si="78"/>
        <v>0</v>
      </c>
      <c r="O768" s="40">
        <f t="shared" si="83"/>
        <v>0</v>
      </c>
    </row>
    <row r="769" spans="2:15" ht="18" customHeight="1">
      <c r="B769" s="109" t="str">
        <f>IF('2.売上実績'!$B769="","",'2.売上実績'!$B769)</f>
        <v/>
      </c>
      <c r="C769" s="110" t="str">
        <f>IF('2.売上実績'!$C769="","",'2.売上実績'!$C769)</f>
        <v/>
      </c>
      <c r="D769" s="98" t="str">
        <f>IF(C769="","",VLOOKUP(C769,'4.製品一覧'!$B$4:$D$500,3,FALSE))</f>
        <v/>
      </c>
      <c r="E769" s="102">
        <f>IF(C769&lt;&gt;"",VLOOKUP(C769,'7.製品別原価'!$B$5:$J$500,8,FALSE),0)</f>
        <v>0</v>
      </c>
      <c r="F769" s="37">
        <f>IF(OR($K$2=0,K769=0),0,'1.全社費用'!$C$42/$K$2)</f>
        <v>0</v>
      </c>
      <c r="G769" s="37">
        <f t="shared" si="79"/>
        <v>0</v>
      </c>
      <c r="H769" s="38">
        <f t="shared" si="80"/>
        <v>0</v>
      </c>
      <c r="I769" s="39">
        <f t="shared" si="81"/>
        <v>0</v>
      </c>
      <c r="J769" s="40">
        <f t="shared" si="82"/>
        <v>0</v>
      </c>
      <c r="K769" s="111">
        <f>IF($B769="",0,'2.売上実績'!D769)</f>
        <v>0</v>
      </c>
      <c r="L769" s="111">
        <f>IF($B769="",0,'2.売上実績'!E769)</f>
        <v>0</v>
      </c>
      <c r="M769" s="28">
        <f t="shared" si="77"/>
        <v>0</v>
      </c>
      <c r="N769" s="41">
        <f t="shared" si="78"/>
        <v>0</v>
      </c>
      <c r="O769" s="40">
        <f t="shared" si="83"/>
        <v>0</v>
      </c>
    </row>
    <row r="770" spans="2:15" ht="18" customHeight="1">
      <c r="B770" s="109" t="str">
        <f>IF('2.売上実績'!$B770="","",'2.売上実績'!$B770)</f>
        <v/>
      </c>
      <c r="C770" s="110" t="str">
        <f>IF('2.売上実績'!$C770="","",'2.売上実績'!$C770)</f>
        <v/>
      </c>
      <c r="D770" s="98" t="str">
        <f>IF(C770="","",VLOOKUP(C770,'4.製品一覧'!$B$4:$D$500,3,FALSE))</f>
        <v/>
      </c>
      <c r="E770" s="102">
        <f>IF(C770&lt;&gt;"",VLOOKUP(C770,'7.製品別原価'!$B$5:$J$500,8,FALSE),0)</f>
        <v>0</v>
      </c>
      <c r="F770" s="37">
        <f>IF(OR($K$2=0,K770=0),0,'1.全社費用'!$C$42/$K$2)</f>
        <v>0</v>
      </c>
      <c r="G770" s="37">
        <f t="shared" si="79"/>
        <v>0</v>
      </c>
      <c r="H770" s="38">
        <f t="shared" si="80"/>
        <v>0</v>
      </c>
      <c r="I770" s="39">
        <f t="shared" si="81"/>
        <v>0</v>
      </c>
      <c r="J770" s="40">
        <f t="shared" si="82"/>
        <v>0</v>
      </c>
      <c r="K770" s="111">
        <f>IF($B770="",0,'2.売上実績'!D770)</f>
        <v>0</v>
      </c>
      <c r="L770" s="111">
        <f>IF($B770="",0,'2.売上実績'!E770)</f>
        <v>0</v>
      </c>
      <c r="M770" s="28">
        <f t="shared" si="77"/>
        <v>0</v>
      </c>
      <c r="N770" s="41">
        <f t="shared" si="78"/>
        <v>0</v>
      </c>
      <c r="O770" s="40">
        <f t="shared" si="83"/>
        <v>0</v>
      </c>
    </row>
    <row r="771" spans="2:15" ht="18" customHeight="1">
      <c r="B771" s="109" t="str">
        <f>IF('2.売上実績'!$B771="","",'2.売上実績'!$B771)</f>
        <v/>
      </c>
      <c r="C771" s="110" t="str">
        <f>IF('2.売上実績'!$C771="","",'2.売上実績'!$C771)</f>
        <v/>
      </c>
      <c r="D771" s="98" t="str">
        <f>IF(C771="","",VLOOKUP(C771,'4.製品一覧'!$B$4:$D$500,3,FALSE))</f>
        <v/>
      </c>
      <c r="E771" s="102">
        <f>IF(C771&lt;&gt;"",VLOOKUP(C771,'7.製品別原価'!$B$5:$J$500,8,FALSE),0)</f>
        <v>0</v>
      </c>
      <c r="F771" s="37">
        <f>IF(OR($K$2=0,K771=0),0,'1.全社費用'!$C$42/$K$2)</f>
        <v>0</v>
      </c>
      <c r="G771" s="37">
        <f t="shared" si="79"/>
        <v>0</v>
      </c>
      <c r="H771" s="38">
        <f t="shared" si="80"/>
        <v>0</v>
      </c>
      <c r="I771" s="39">
        <f t="shared" si="81"/>
        <v>0</v>
      </c>
      <c r="J771" s="40">
        <f t="shared" si="82"/>
        <v>0</v>
      </c>
      <c r="K771" s="111">
        <f>IF($B771="",0,'2.売上実績'!D771)</f>
        <v>0</v>
      </c>
      <c r="L771" s="111">
        <f>IF($B771="",0,'2.売上実績'!E771)</f>
        <v>0</v>
      </c>
      <c r="M771" s="28">
        <f t="shared" si="77"/>
        <v>0</v>
      </c>
      <c r="N771" s="41">
        <f t="shared" si="78"/>
        <v>0</v>
      </c>
      <c r="O771" s="40">
        <f t="shared" si="83"/>
        <v>0</v>
      </c>
    </row>
    <row r="772" spans="2:15" ht="18" customHeight="1">
      <c r="B772" s="109" t="str">
        <f>IF('2.売上実績'!$B772="","",'2.売上実績'!$B772)</f>
        <v/>
      </c>
      <c r="C772" s="110" t="str">
        <f>IF('2.売上実績'!$C772="","",'2.売上実績'!$C772)</f>
        <v/>
      </c>
      <c r="D772" s="98" t="str">
        <f>IF(C772="","",VLOOKUP(C772,'4.製品一覧'!$B$4:$D$500,3,FALSE))</f>
        <v/>
      </c>
      <c r="E772" s="102">
        <f>IF(C772&lt;&gt;"",VLOOKUP(C772,'7.製品別原価'!$B$5:$J$500,8,FALSE),0)</f>
        <v>0</v>
      </c>
      <c r="F772" s="37">
        <f>IF(OR($K$2=0,K772=0),0,'1.全社費用'!$C$42/$K$2)</f>
        <v>0</v>
      </c>
      <c r="G772" s="37">
        <f t="shared" si="79"/>
        <v>0</v>
      </c>
      <c r="H772" s="38">
        <f t="shared" si="80"/>
        <v>0</v>
      </c>
      <c r="I772" s="39">
        <f t="shared" si="81"/>
        <v>0</v>
      </c>
      <c r="J772" s="40">
        <f t="shared" si="82"/>
        <v>0</v>
      </c>
      <c r="K772" s="111">
        <f>IF($B772="",0,'2.売上実績'!D772)</f>
        <v>0</v>
      </c>
      <c r="L772" s="111">
        <f>IF($B772="",0,'2.売上実績'!E772)</f>
        <v>0</v>
      </c>
      <c r="M772" s="28">
        <f t="shared" ref="M772:M835" si="84">G772*K772</f>
        <v>0</v>
      </c>
      <c r="N772" s="41">
        <f t="shared" ref="N772:N835" si="85">L772-M772</f>
        <v>0</v>
      </c>
      <c r="O772" s="40">
        <f t="shared" si="83"/>
        <v>0</v>
      </c>
    </row>
    <row r="773" spans="2:15" ht="18" customHeight="1">
      <c r="B773" s="109" t="str">
        <f>IF('2.売上実績'!$B773="","",'2.売上実績'!$B773)</f>
        <v/>
      </c>
      <c r="C773" s="110" t="str">
        <f>IF('2.売上実績'!$C773="","",'2.売上実績'!$C773)</f>
        <v/>
      </c>
      <c r="D773" s="98" t="str">
        <f>IF(C773="","",VLOOKUP(C773,'4.製品一覧'!$B$4:$D$500,3,FALSE))</f>
        <v/>
      </c>
      <c r="E773" s="102">
        <f>IF(C773&lt;&gt;"",VLOOKUP(C773,'7.製品別原価'!$B$5:$J$500,8,FALSE),0)</f>
        <v>0</v>
      </c>
      <c r="F773" s="37">
        <f>IF(OR($K$2=0,K773=0),0,'1.全社費用'!$C$42/$K$2)</f>
        <v>0</v>
      </c>
      <c r="G773" s="37">
        <f t="shared" ref="G773:G836" si="86">SUM(D773:F773)</f>
        <v>0</v>
      </c>
      <c r="H773" s="38">
        <f t="shared" ref="H773:H836" si="87">IF(K773=0,0,L773/K773)</f>
        <v>0</v>
      </c>
      <c r="I773" s="39">
        <f t="shared" ref="I773:I836" si="88">IF(K773=0,0,N773/K773)</f>
        <v>0</v>
      </c>
      <c r="J773" s="40">
        <f t="shared" ref="J773:J836" si="89">O773</f>
        <v>0</v>
      </c>
      <c r="K773" s="111">
        <f>IF($B773="",0,'2.売上実績'!D773)</f>
        <v>0</v>
      </c>
      <c r="L773" s="111">
        <f>IF($B773="",0,'2.売上実績'!E773)</f>
        <v>0</v>
      </c>
      <c r="M773" s="28">
        <f t="shared" si="84"/>
        <v>0</v>
      </c>
      <c r="N773" s="41">
        <f t="shared" si="85"/>
        <v>0</v>
      </c>
      <c r="O773" s="40">
        <f t="shared" ref="O773:O836" si="90">IF(OR(N773=0,L773=0),0,N773/L773)</f>
        <v>0</v>
      </c>
    </row>
    <row r="774" spans="2:15" ht="18" customHeight="1">
      <c r="B774" s="109" t="str">
        <f>IF('2.売上実績'!$B774="","",'2.売上実績'!$B774)</f>
        <v/>
      </c>
      <c r="C774" s="110" t="str">
        <f>IF('2.売上実績'!$C774="","",'2.売上実績'!$C774)</f>
        <v/>
      </c>
      <c r="D774" s="98" t="str">
        <f>IF(C774="","",VLOOKUP(C774,'4.製品一覧'!$B$4:$D$500,3,FALSE))</f>
        <v/>
      </c>
      <c r="E774" s="102">
        <f>IF(C774&lt;&gt;"",VLOOKUP(C774,'7.製品別原価'!$B$5:$J$500,8,FALSE),0)</f>
        <v>0</v>
      </c>
      <c r="F774" s="37">
        <f>IF(OR($K$2=0,K774=0),0,'1.全社費用'!$C$42/$K$2)</f>
        <v>0</v>
      </c>
      <c r="G774" s="37">
        <f t="shared" si="86"/>
        <v>0</v>
      </c>
      <c r="H774" s="38">
        <f t="shared" si="87"/>
        <v>0</v>
      </c>
      <c r="I774" s="39">
        <f t="shared" si="88"/>
        <v>0</v>
      </c>
      <c r="J774" s="40">
        <f t="shared" si="89"/>
        <v>0</v>
      </c>
      <c r="K774" s="111">
        <f>IF($B774="",0,'2.売上実績'!D774)</f>
        <v>0</v>
      </c>
      <c r="L774" s="111">
        <f>IF($B774="",0,'2.売上実績'!E774)</f>
        <v>0</v>
      </c>
      <c r="M774" s="28">
        <f t="shared" si="84"/>
        <v>0</v>
      </c>
      <c r="N774" s="41">
        <f t="shared" si="85"/>
        <v>0</v>
      </c>
      <c r="O774" s="40">
        <f t="shared" si="90"/>
        <v>0</v>
      </c>
    </row>
    <row r="775" spans="2:15" ht="18" customHeight="1">
      <c r="B775" s="109" t="str">
        <f>IF('2.売上実績'!$B775="","",'2.売上実績'!$B775)</f>
        <v/>
      </c>
      <c r="C775" s="110" t="str">
        <f>IF('2.売上実績'!$C775="","",'2.売上実績'!$C775)</f>
        <v/>
      </c>
      <c r="D775" s="98" t="str">
        <f>IF(C775="","",VLOOKUP(C775,'4.製品一覧'!$B$4:$D$500,3,FALSE))</f>
        <v/>
      </c>
      <c r="E775" s="102">
        <f>IF(C775&lt;&gt;"",VLOOKUP(C775,'7.製品別原価'!$B$5:$J$500,8,FALSE),0)</f>
        <v>0</v>
      </c>
      <c r="F775" s="37">
        <f>IF(OR($K$2=0,K775=0),0,'1.全社費用'!$C$42/$K$2)</f>
        <v>0</v>
      </c>
      <c r="G775" s="37">
        <f t="shared" si="86"/>
        <v>0</v>
      </c>
      <c r="H775" s="38">
        <f t="shared" si="87"/>
        <v>0</v>
      </c>
      <c r="I775" s="39">
        <f t="shared" si="88"/>
        <v>0</v>
      </c>
      <c r="J775" s="40">
        <f t="shared" si="89"/>
        <v>0</v>
      </c>
      <c r="K775" s="111">
        <f>IF($B775="",0,'2.売上実績'!D775)</f>
        <v>0</v>
      </c>
      <c r="L775" s="111">
        <f>IF($B775="",0,'2.売上実績'!E775)</f>
        <v>0</v>
      </c>
      <c r="M775" s="28">
        <f t="shared" si="84"/>
        <v>0</v>
      </c>
      <c r="N775" s="41">
        <f t="shared" si="85"/>
        <v>0</v>
      </c>
      <c r="O775" s="40">
        <f t="shared" si="90"/>
        <v>0</v>
      </c>
    </row>
    <row r="776" spans="2:15" ht="18" customHeight="1">
      <c r="B776" s="109" t="str">
        <f>IF('2.売上実績'!$B776="","",'2.売上実績'!$B776)</f>
        <v/>
      </c>
      <c r="C776" s="110" t="str">
        <f>IF('2.売上実績'!$C776="","",'2.売上実績'!$C776)</f>
        <v/>
      </c>
      <c r="D776" s="98" t="str">
        <f>IF(C776="","",VLOOKUP(C776,'4.製品一覧'!$B$4:$D$500,3,FALSE))</f>
        <v/>
      </c>
      <c r="E776" s="102">
        <f>IF(C776&lt;&gt;"",VLOOKUP(C776,'7.製品別原価'!$B$5:$J$500,8,FALSE),0)</f>
        <v>0</v>
      </c>
      <c r="F776" s="37">
        <f>IF(OR($K$2=0,K776=0),0,'1.全社費用'!$C$42/$K$2)</f>
        <v>0</v>
      </c>
      <c r="G776" s="37">
        <f t="shared" si="86"/>
        <v>0</v>
      </c>
      <c r="H776" s="38">
        <f t="shared" si="87"/>
        <v>0</v>
      </c>
      <c r="I776" s="39">
        <f t="shared" si="88"/>
        <v>0</v>
      </c>
      <c r="J776" s="40">
        <f t="shared" si="89"/>
        <v>0</v>
      </c>
      <c r="K776" s="111">
        <f>IF($B776="",0,'2.売上実績'!D776)</f>
        <v>0</v>
      </c>
      <c r="L776" s="111">
        <f>IF($B776="",0,'2.売上実績'!E776)</f>
        <v>0</v>
      </c>
      <c r="M776" s="28">
        <f t="shared" si="84"/>
        <v>0</v>
      </c>
      <c r="N776" s="41">
        <f t="shared" si="85"/>
        <v>0</v>
      </c>
      <c r="O776" s="40">
        <f t="shared" si="90"/>
        <v>0</v>
      </c>
    </row>
    <row r="777" spans="2:15" ht="18" customHeight="1">
      <c r="B777" s="109" t="str">
        <f>IF('2.売上実績'!$B777="","",'2.売上実績'!$B777)</f>
        <v/>
      </c>
      <c r="C777" s="110" t="str">
        <f>IF('2.売上実績'!$C777="","",'2.売上実績'!$C777)</f>
        <v/>
      </c>
      <c r="D777" s="98" t="str">
        <f>IF(C777="","",VLOOKUP(C777,'4.製品一覧'!$B$4:$D$500,3,FALSE))</f>
        <v/>
      </c>
      <c r="E777" s="102">
        <f>IF(C777&lt;&gt;"",VLOOKUP(C777,'7.製品別原価'!$B$5:$J$500,8,FALSE),0)</f>
        <v>0</v>
      </c>
      <c r="F777" s="37">
        <f>IF(OR($K$2=0,K777=0),0,'1.全社費用'!$C$42/$K$2)</f>
        <v>0</v>
      </c>
      <c r="G777" s="37">
        <f t="shared" si="86"/>
        <v>0</v>
      </c>
      <c r="H777" s="38">
        <f t="shared" si="87"/>
        <v>0</v>
      </c>
      <c r="I777" s="39">
        <f t="shared" si="88"/>
        <v>0</v>
      </c>
      <c r="J777" s="40">
        <f t="shared" si="89"/>
        <v>0</v>
      </c>
      <c r="K777" s="111">
        <f>IF($B777="",0,'2.売上実績'!D777)</f>
        <v>0</v>
      </c>
      <c r="L777" s="111">
        <f>IF($B777="",0,'2.売上実績'!E777)</f>
        <v>0</v>
      </c>
      <c r="M777" s="28">
        <f t="shared" si="84"/>
        <v>0</v>
      </c>
      <c r="N777" s="41">
        <f t="shared" si="85"/>
        <v>0</v>
      </c>
      <c r="O777" s="40">
        <f t="shared" si="90"/>
        <v>0</v>
      </c>
    </row>
    <row r="778" spans="2:15" ht="18" customHeight="1">
      <c r="B778" s="109" t="str">
        <f>IF('2.売上実績'!$B778="","",'2.売上実績'!$B778)</f>
        <v/>
      </c>
      <c r="C778" s="110" t="str">
        <f>IF('2.売上実績'!$C778="","",'2.売上実績'!$C778)</f>
        <v/>
      </c>
      <c r="D778" s="98" t="str">
        <f>IF(C778="","",VLOOKUP(C778,'4.製品一覧'!$B$4:$D$500,3,FALSE))</f>
        <v/>
      </c>
      <c r="E778" s="102">
        <f>IF(C778&lt;&gt;"",VLOOKUP(C778,'7.製品別原価'!$B$5:$J$500,8,FALSE),0)</f>
        <v>0</v>
      </c>
      <c r="F778" s="37">
        <f>IF(OR($K$2=0,K778=0),0,'1.全社費用'!$C$42/$K$2)</f>
        <v>0</v>
      </c>
      <c r="G778" s="37">
        <f t="shared" si="86"/>
        <v>0</v>
      </c>
      <c r="H778" s="38">
        <f t="shared" si="87"/>
        <v>0</v>
      </c>
      <c r="I778" s="39">
        <f t="shared" si="88"/>
        <v>0</v>
      </c>
      <c r="J778" s="40">
        <f t="shared" si="89"/>
        <v>0</v>
      </c>
      <c r="K778" s="111">
        <f>IF($B778="",0,'2.売上実績'!D778)</f>
        <v>0</v>
      </c>
      <c r="L778" s="111">
        <f>IF($B778="",0,'2.売上実績'!E778)</f>
        <v>0</v>
      </c>
      <c r="M778" s="28">
        <f t="shared" si="84"/>
        <v>0</v>
      </c>
      <c r="N778" s="41">
        <f t="shared" si="85"/>
        <v>0</v>
      </c>
      <c r="O778" s="40">
        <f t="shared" si="90"/>
        <v>0</v>
      </c>
    </row>
    <row r="779" spans="2:15" ht="18" customHeight="1">
      <c r="B779" s="109" t="str">
        <f>IF('2.売上実績'!$B779="","",'2.売上実績'!$B779)</f>
        <v/>
      </c>
      <c r="C779" s="110" t="str">
        <f>IF('2.売上実績'!$C779="","",'2.売上実績'!$C779)</f>
        <v/>
      </c>
      <c r="D779" s="98" t="str">
        <f>IF(C779="","",VLOOKUP(C779,'4.製品一覧'!$B$4:$D$500,3,FALSE))</f>
        <v/>
      </c>
      <c r="E779" s="102">
        <f>IF(C779&lt;&gt;"",VLOOKUP(C779,'7.製品別原価'!$B$5:$J$500,8,FALSE),0)</f>
        <v>0</v>
      </c>
      <c r="F779" s="37">
        <f>IF(OR($K$2=0,K779=0),0,'1.全社費用'!$C$42/$K$2)</f>
        <v>0</v>
      </c>
      <c r="G779" s="37">
        <f t="shared" si="86"/>
        <v>0</v>
      </c>
      <c r="H779" s="38">
        <f t="shared" si="87"/>
        <v>0</v>
      </c>
      <c r="I779" s="39">
        <f t="shared" si="88"/>
        <v>0</v>
      </c>
      <c r="J779" s="40">
        <f t="shared" si="89"/>
        <v>0</v>
      </c>
      <c r="K779" s="111">
        <f>IF($B779="",0,'2.売上実績'!D779)</f>
        <v>0</v>
      </c>
      <c r="L779" s="111">
        <f>IF($B779="",0,'2.売上実績'!E779)</f>
        <v>0</v>
      </c>
      <c r="M779" s="28">
        <f t="shared" si="84"/>
        <v>0</v>
      </c>
      <c r="N779" s="41">
        <f t="shared" si="85"/>
        <v>0</v>
      </c>
      <c r="O779" s="40">
        <f t="shared" si="90"/>
        <v>0</v>
      </c>
    </row>
    <row r="780" spans="2:15" ht="18" customHeight="1">
      <c r="B780" s="109" t="str">
        <f>IF('2.売上実績'!$B780="","",'2.売上実績'!$B780)</f>
        <v/>
      </c>
      <c r="C780" s="110" t="str">
        <f>IF('2.売上実績'!$C780="","",'2.売上実績'!$C780)</f>
        <v/>
      </c>
      <c r="D780" s="98" t="str">
        <f>IF(C780="","",VLOOKUP(C780,'4.製品一覧'!$B$4:$D$500,3,FALSE))</f>
        <v/>
      </c>
      <c r="E780" s="102">
        <f>IF(C780&lt;&gt;"",VLOOKUP(C780,'7.製品別原価'!$B$5:$J$500,8,FALSE),0)</f>
        <v>0</v>
      </c>
      <c r="F780" s="37">
        <f>IF(OR($K$2=0,K780=0),0,'1.全社費用'!$C$42/$K$2)</f>
        <v>0</v>
      </c>
      <c r="G780" s="37">
        <f t="shared" si="86"/>
        <v>0</v>
      </c>
      <c r="H780" s="38">
        <f t="shared" si="87"/>
        <v>0</v>
      </c>
      <c r="I780" s="39">
        <f t="shared" si="88"/>
        <v>0</v>
      </c>
      <c r="J780" s="40">
        <f t="shared" si="89"/>
        <v>0</v>
      </c>
      <c r="K780" s="111">
        <f>IF($B780="",0,'2.売上実績'!D780)</f>
        <v>0</v>
      </c>
      <c r="L780" s="111">
        <f>IF($B780="",0,'2.売上実績'!E780)</f>
        <v>0</v>
      </c>
      <c r="M780" s="28">
        <f t="shared" si="84"/>
        <v>0</v>
      </c>
      <c r="N780" s="41">
        <f t="shared" si="85"/>
        <v>0</v>
      </c>
      <c r="O780" s="40">
        <f t="shared" si="90"/>
        <v>0</v>
      </c>
    </row>
    <row r="781" spans="2:15" ht="18" customHeight="1">
      <c r="B781" s="109" t="str">
        <f>IF('2.売上実績'!$B781="","",'2.売上実績'!$B781)</f>
        <v/>
      </c>
      <c r="C781" s="110" t="str">
        <f>IF('2.売上実績'!$C781="","",'2.売上実績'!$C781)</f>
        <v/>
      </c>
      <c r="D781" s="98" t="str">
        <f>IF(C781="","",VLOOKUP(C781,'4.製品一覧'!$B$4:$D$500,3,FALSE))</f>
        <v/>
      </c>
      <c r="E781" s="102">
        <f>IF(C781&lt;&gt;"",VLOOKUP(C781,'7.製品別原価'!$B$5:$J$500,8,FALSE),0)</f>
        <v>0</v>
      </c>
      <c r="F781" s="37">
        <f>IF(OR($K$2=0,K781=0),0,'1.全社費用'!$C$42/$K$2)</f>
        <v>0</v>
      </c>
      <c r="G781" s="37">
        <f t="shared" si="86"/>
        <v>0</v>
      </c>
      <c r="H781" s="38">
        <f t="shared" si="87"/>
        <v>0</v>
      </c>
      <c r="I781" s="39">
        <f t="shared" si="88"/>
        <v>0</v>
      </c>
      <c r="J781" s="40">
        <f t="shared" si="89"/>
        <v>0</v>
      </c>
      <c r="K781" s="111">
        <f>IF($B781="",0,'2.売上実績'!D781)</f>
        <v>0</v>
      </c>
      <c r="L781" s="111">
        <f>IF($B781="",0,'2.売上実績'!E781)</f>
        <v>0</v>
      </c>
      <c r="M781" s="28">
        <f t="shared" si="84"/>
        <v>0</v>
      </c>
      <c r="N781" s="41">
        <f t="shared" si="85"/>
        <v>0</v>
      </c>
      <c r="O781" s="40">
        <f t="shared" si="90"/>
        <v>0</v>
      </c>
    </row>
    <row r="782" spans="2:15" ht="18" customHeight="1">
      <c r="B782" s="109" t="str">
        <f>IF('2.売上実績'!$B782="","",'2.売上実績'!$B782)</f>
        <v/>
      </c>
      <c r="C782" s="110" t="str">
        <f>IF('2.売上実績'!$C782="","",'2.売上実績'!$C782)</f>
        <v/>
      </c>
      <c r="D782" s="98" t="str">
        <f>IF(C782="","",VLOOKUP(C782,'4.製品一覧'!$B$4:$D$500,3,FALSE))</f>
        <v/>
      </c>
      <c r="E782" s="102">
        <f>IF(C782&lt;&gt;"",VLOOKUP(C782,'7.製品別原価'!$B$5:$J$500,8,FALSE),0)</f>
        <v>0</v>
      </c>
      <c r="F782" s="37">
        <f>IF(OR($K$2=0,K782=0),0,'1.全社費用'!$C$42/$K$2)</f>
        <v>0</v>
      </c>
      <c r="G782" s="37">
        <f t="shared" si="86"/>
        <v>0</v>
      </c>
      <c r="H782" s="38">
        <f t="shared" si="87"/>
        <v>0</v>
      </c>
      <c r="I782" s="39">
        <f t="shared" si="88"/>
        <v>0</v>
      </c>
      <c r="J782" s="40">
        <f t="shared" si="89"/>
        <v>0</v>
      </c>
      <c r="K782" s="111">
        <f>IF($B782="",0,'2.売上実績'!D782)</f>
        <v>0</v>
      </c>
      <c r="L782" s="111">
        <f>IF($B782="",0,'2.売上実績'!E782)</f>
        <v>0</v>
      </c>
      <c r="M782" s="28">
        <f t="shared" si="84"/>
        <v>0</v>
      </c>
      <c r="N782" s="41">
        <f t="shared" si="85"/>
        <v>0</v>
      </c>
      <c r="O782" s="40">
        <f t="shared" si="90"/>
        <v>0</v>
      </c>
    </row>
    <row r="783" spans="2:15" ht="18" customHeight="1">
      <c r="B783" s="109" t="str">
        <f>IF('2.売上実績'!$B783="","",'2.売上実績'!$B783)</f>
        <v/>
      </c>
      <c r="C783" s="110" t="str">
        <f>IF('2.売上実績'!$C783="","",'2.売上実績'!$C783)</f>
        <v/>
      </c>
      <c r="D783" s="98" t="str">
        <f>IF(C783="","",VLOOKUP(C783,'4.製品一覧'!$B$4:$D$500,3,FALSE))</f>
        <v/>
      </c>
      <c r="E783" s="102">
        <f>IF(C783&lt;&gt;"",VLOOKUP(C783,'7.製品別原価'!$B$5:$J$500,8,FALSE),0)</f>
        <v>0</v>
      </c>
      <c r="F783" s="37">
        <f>IF(OR($K$2=0,K783=0),0,'1.全社費用'!$C$42/$K$2)</f>
        <v>0</v>
      </c>
      <c r="G783" s="37">
        <f t="shared" si="86"/>
        <v>0</v>
      </c>
      <c r="H783" s="38">
        <f t="shared" si="87"/>
        <v>0</v>
      </c>
      <c r="I783" s="39">
        <f t="shared" si="88"/>
        <v>0</v>
      </c>
      <c r="J783" s="40">
        <f t="shared" si="89"/>
        <v>0</v>
      </c>
      <c r="K783" s="111">
        <f>IF($B783="",0,'2.売上実績'!D783)</f>
        <v>0</v>
      </c>
      <c r="L783" s="111">
        <f>IF($B783="",0,'2.売上実績'!E783)</f>
        <v>0</v>
      </c>
      <c r="M783" s="28">
        <f t="shared" si="84"/>
        <v>0</v>
      </c>
      <c r="N783" s="41">
        <f t="shared" si="85"/>
        <v>0</v>
      </c>
      <c r="O783" s="40">
        <f t="shared" si="90"/>
        <v>0</v>
      </c>
    </row>
    <row r="784" spans="2:15" ht="18" customHeight="1">
      <c r="B784" s="109" t="str">
        <f>IF('2.売上実績'!$B784="","",'2.売上実績'!$B784)</f>
        <v/>
      </c>
      <c r="C784" s="110" t="str">
        <f>IF('2.売上実績'!$C784="","",'2.売上実績'!$C784)</f>
        <v/>
      </c>
      <c r="D784" s="98" t="str">
        <f>IF(C784="","",VLOOKUP(C784,'4.製品一覧'!$B$4:$D$500,3,FALSE))</f>
        <v/>
      </c>
      <c r="E784" s="102">
        <f>IF(C784&lt;&gt;"",VLOOKUP(C784,'7.製品別原価'!$B$5:$J$500,8,FALSE),0)</f>
        <v>0</v>
      </c>
      <c r="F784" s="37">
        <f>IF(OR($K$2=0,K784=0),0,'1.全社費用'!$C$42/$K$2)</f>
        <v>0</v>
      </c>
      <c r="G784" s="37">
        <f t="shared" si="86"/>
        <v>0</v>
      </c>
      <c r="H784" s="38">
        <f t="shared" si="87"/>
        <v>0</v>
      </c>
      <c r="I784" s="39">
        <f t="shared" si="88"/>
        <v>0</v>
      </c>
      <c r="J784" s="40">
        <f t="shared" si="89"/>
        <v>0</v>
      </c>
      <c r="K784" s="111">
        <f>IF($B784="",0,'2.売上実績'!D784)</f>
        <v>0</v>
      </c>
      <c r="L784" s="111">
        <f>IF($B784="",0,'2.売上実績'!E784)</f>
        <v>0</v>
      </c>
      <c r="M784" s="28">
        <f t="shared" si="84"/>
        <v>0</v>
      </c>
      <c r="N784" s="41">
        <f t="shared" si="85"/>
        <v>0</v>
      </c>
      <c r="O784" s="40">
        <f t="shared" si="90"/>
        <v>0</v>
      </c>
    </row>
    <row r="785" spans="2:15" ht="18" customHeight="1">
      <c r="B785" s="109" t="str">
        <f>IF('2.売上実績'!$B785="","",'2.売上実績'!$B785)</f>
        <v/>
      </c>
      <c r="C785" s="110" t="str">
        <f>IF('2.売上実績'!$C785="","",'2.売上実績'!$C785)</f>
        <v/>
      </c>
      <c r="D785" s="98" t="str">
        <f>IF(C785="","",VLOOKUP(C785,'4.製品一覧'!$B$4:$D$500,3,FALSE))</f>
        <v/>
      </c>
      <c r="E785" s="102">
        <f>IF(C785&lt;&gt;"",VLOOKUP(C785,'7.製品別原価'!$B$5:$J$500,8,FALSE),0)</f>
        <v>0</v>
      </c>
      <c r="F785" s="37">
        <f>IF(OR($K$2=0,K785=0),0,'1.全社費用'!$C$42/$K$2)</f>
        <v>0</v>
      </c>
      <c r="G785" s="37">
        <f t="shared" si="86"/>
        <v>0</v>
      </c>
      <c r="H785" s="38">
        <f t="shared" si="87"/>
        <v>0</v>
      </c>
      <c r="I785" s="39">
        <f t="shared" si="88"/>
        <v>0</v>
      </c>
      <c r="J785" s="40">
        <f t="shared" si="89"/>
        <v>0</v>
      </c>
      <c r="K785" s="111">
        <f>IF($B785="",0,'2.売上実績'!D785)</f>
        <v>0</v>
      </c>
      <c r="L785" s="111">
        <f>IF($B785="",0,'2.売上実績'!E785)</f>
        <v>0</v>
      </c>
      <c r="M785" s="28">
        <f t="shared" si="84"/>
        <v>0</v>
      </c>
      <c r="N785" s="41">
        <f t="shared" si="85"/>
        <v>0</v>
      </c>
      <c r="O785" s="40">
        <f t="shared" si="90"/>
        <v>0</v>
      </c>
    </row>
    <row r="786" spans="2:15" ht="18" customHeight="1">
      <c r="B786" s="109" t="str">
        <f>IF('2.売上実績'!$B786="","",'2.売上実績'!$B786)</f>
        <v/>
      </c>
      <c r="C786" s="110" t="str">
        <f>IF('2.売上実績'!$C786="","",'2.売上実績'!$C786)</f>
        <v/>
      </c>
      <c r="D786" s="98" t="str">
        <f>IF(C786="","",VLOOKUP(C786,'4.製品一覧'!$B$4:$D$500,3,FALSE))</f>
        <v/>
      </c>
      <c r="E786" s="102">
        <f>IF(C786&lt;&gt;"",VLOOKUP(C786,'7.製品別原価'!$B$5:$J$500,8,FALSE),0)</f>
        <v>0</v>
      </c>
      <c r="F786" s="37">
        <f>IF(OR($K$2=0,K786=0),0,'1.全社費用'!$C$42/$K$2)</f>
        <v>0</v>
      </c>
      <c r="G786" s="37">
        <f t="shared" si="86"/>
        <v>0</v>
      </c>
      <c r="H786" s="38">
        <f t="shared" si="87"/>
        <v>0</v>
      </c>
      <c r="I786" s="39">
        <f t="shared" si="88"/>
        <v>0</v>
      </c>
      <c r="J786" s="40">
        <f t="shared" si="89"/>
        <v>0</v>
      </c>
      <c r="K786" s="111">
        <f>IF($B786="",0,'2.売上実績'!D786)</f>
        <v>0</v>
      </c>
      <c r="L786" s="111">
        <f>IF($B786="",0,'2.売上実績'!E786)</f>
        <v>0</v>
      </c>
      <c r="M786" s="28">
        <f t="shared" si="84"/>
        <v>0</v>
      </c>
      <c r="N786" s="41">
        <f t="shared" si="85"/>
        <v>0</v>
      </c>
      <c r="O786" s="40">
        <f t="shared" si="90"/>
        <v>0</v>
      </c>
    </row>
    <row r="787" spans="2:15" ht="18" customHeight="1">
      <c r="B787" s="109" t="str">
        <f>IF('2.売上実績'!$B787="","",'2.売上実績'!$B787)</f>
        <v/>
      </c>
      <c r="C787" s="110" t="str">
        <f>IF('2.売上実績'!$C787="","",'2.売上実績'!$C787)</f>
        <v/>
      </c>
      <c r="D787" s="98" t="str">
        <f>IF(C787="","",VLOOKUP(C787,'4.製品一覧'!$B$4:$D$500,3,FALSE))</f>
        <v/>
      </c>
      <c r="E787" s="102">
        <f>IF(C787&lt;&gt;"",VLOOKUP(C787,'7.製品別原価'!$B$5:$J$500,8,FALSE),0)</f>
        <v>0</v>
      </c>
      <c r="F787" s="37">
        <f>IF(OR($K$2=0,K787=0),0,'1.全社費用'!$C$42/$K$2)</f>
        <v>0</v>
      </c>
      <c r="G787" s="37">
        <f t="shared" si="86"/>
        <v>0</v>
      </c>
      <c r="H787" s="38">
        <f t="shared" si="87"/>
        <v>0</v>
      </c>
      <c r="I787" s="39">
        <f t="shared" si="88"/>
        <v>0</v>
      </c>
      <c r="J787" s="40">
        <f t="shared" si="89"/>
        <v>0</v>
      </c>
      <c r="K787" s="111">
        <f>IF($B787="",0,'2.売上実績'!D787)</f>
        <v>0</v>
      </c>
      <c r="L787" s="111">
        <f>IF($B787="",0,'2.売上実績'!E787)</f>
        <v>0</v>
      </c>
      <c r="M787" s="28">
        <f t="shared" si="84"/>
        <v>0</v>
      </c>
      <c r="N787" s="41">
        <f t="shared" si="85"/>
        <v>0</v>
      </c>
      <c r="O787" s="40">
        <f t="shared" si="90"/>
        <v>0</v>
      </c>
    </row>
    <row r="788" spans="2:15" ht="18" customHeight="1">
      <c r="B788" s="109" t="str">
        <f>IF('2.売上実績'!$B788="","",'2.売上実績'!$B788)</f>
        <v/>
      </c>
      <c r="C788" s="110" t="str">
        <f>IF('2.売上実績'!$C788="","",'2.売上実績'!$C788)</f>
        <v/>
      </c>
      <c r="D788" s="98" t="str">
        <f>IF(C788="","",VLOOKUP(C788,'4.製品一覧'!$B$4:$D$500,3,FALSE))</f>
        <v/>
      </c>
      <c r="E788" s="102">
        <f>IF(C788&lt;&gt;"",VLOOKUP(C788,'7.製品別原価'!$B$5:$J$500,8,FALSE),0)</f>
        <v>0</v>
      </c>
      <c r="F788" s="37">
        <f>IF(OR($K$2=0,K788=0),0,'1.全社費用'!$C$42/$K$2)</f>
        <v>0</v>
      </c>
      <c r="G788" s="37">
        <f t="shared" si="86"/>
        <v>0</v>
      </c>
      <c r="H788" s="38">
        <f t="shared" si="87"/>
        <v>0</v>
      </c>
      <c r="I788" s="39">
        <f t="shared" si="88"/>
        <v>0</v>
      </c>
      <c r="J788" s="40">
        <f t="shared" si="89"/>
        <v>0</v>
      </c>
      <c r="K788" s="111">
        <f>IF($B788="",0,'2.売上実績'!D788)</f>
        <v>0</v>
      </c>
      <c r="L788" s="111">
        <f>IF($B788="",0,'2.売上実績'!E788)</f>
        <v>0</v>
      </c>
      <c r="M788" s="28">
        <f t="shared" si="84"/>
        <v>0</v>
      </c>
      <c r="N788" s="41">
        <f t="shared" si="85"/>
        <v>0</v>
      </c>
      <c r="O788" s="40">
        <f t="shared" si="90"/>
        <v>0</v>
      </c>
    </row>
    <row r="789" spans="2:15" ht="18" customHeight="1">
      <c r="B789" s="109" t="str">
        <f>IF('2.売上実績'!$B789="","",'2.売上実績'!$B789)</f>
        <v/>
      </c>
      <c r="C789" s="110" t="str">
        <f>IF('2.売上実績'!$C789="","",'2.売上実績'!$C789)</f>
        <v/>
      </c>
      <c r="D789" s="98" t="str">
        <f>IF(C789="","",VLOOKUP(C789,'4.製品一覧'!$B$4:$D$500,3,FALSE))</f>
        <v/>
      </c>
      <c r="E789" s="102">
        <f>IF(C789&lt;&gt;"",VLOOKUP(C789,'7.製品別原価'!$B$5:$J$500,8,FALSE),0)</f>
        <v>0</v>
      </c>
      <c r="F789" s="37">
        <f>IF(OR($K$2=0,K789=0),0,'1.全社費用'!$C$42/$K$2)</f>
        <v>0</v>
      </c>
      <c r="G789" s="37">
        <f t="shared" si="86"/>
        <v>0</v>
      </c>
      <c r="H789" s="38">
        <f t="shared" si="87"/>
        <v>0</v>
      </c>
      <c r="I789" s="39">
        <f t="shared" si="88"/>
        <v>0</v>
      </c>
      <c r="J789" s="40">
        <f t="shared" si="89"/>
        <v>0</v>
      </c>
      <c r="K789" s="111">
        <f>IF($B789="",0,'2.売上実績'!D789)</f>
        <v>0</v>
      </c>
      <c r="L789" s="111">
        <f>IF($B789="",0,'2.売上実績'!E789)</f>
        <v>0</v>
      </c>
      <c r="M789" s="28">
        <f t="shared" si="84"/>
        <v>0</v>
      </c>
      <c r="N789" s="41">
        <f t="shared" si="85"/>
        <v>0</v>
      </c>
      <c r="O789" s="40">
        <f t="shared" si="90"/>
        <v>0</v>
      </c>
    </row>
    <row r="790" spans="2:15" ht="18" customHeight="1">
      <c r="B790" s="109" t="str">
        <f>IF('2.売上実績'!$B790="","",'2.売上実績'!$B790)</f>
        <v/>
      </c>
      <c r="C790" s="110" t="str">
        <f>IF('2.売上実績'!$C790="","",'2.売上実績'!$C790)</f>
        <v/>
      </c>
      <c r="D790" s="98" t="str">
        <f>IF(C790="","",VLOOKUP(C790,'4.製品一覧'!$B$4:$D$500,3,FALSE))</f>
        <v/>
      </c>
      <c r="E790" s="102">
        <f>IF(C790&lt;&gt;"",VLOOKUP(C790,'7.製品別原価'!$B$5:$J$500,8,FALSE),0)</f>
        <v>0</v>
      </c>
      <c r="F790" s="37">
        <f>IF(OR($K$2=0,K790=0),0,'1.全社費用'!$C$42/$K$2)</f>
        <v>0</v>
      </c>
      <c r="G790" s="37">
        <f t="shared" si="86"/>
        <v>0</v>
      </c>
      <c r="H790" s="38">
        <f t="shared" si="87"/>
        <v>0</v>
      </c>
      <c r="I790" s="39">
        <f t="shared" si="88"/>
        <v>0</v>
      </c>
      <c r="J790" s="40">
        <f t="shared" si="89"/>
        <v>0</v>
      </c>
      <c r="K790" s="111">
        <f>IF($B790="",0,'2.売上実績'!D790)</f>
        <v>0</v>
      </c>
      <c r="L790" s="111">
        <f>IF($B790="",0,'2.売上実績'!E790)</f>
        <v>0</v>
      </c>
      <c r="M790" s="28">
        <f t="shared" si="84"/>
        <v>0</v>
      </c>
      <c r="N790" s="41">
        <f t="shared" si="85"/>
        <v>0</v>
      </c>
      <c r="O790" s="40">
        <f t="shared" si="90"/>
        <v>0</v>
      </c>
    </row>
    <row r="791" spans="2:15" ht="18" customHeight="1">
      <c r="B791" s="109" t="str">
        <f>IF('2.売上実績'!$B791="","",'2.売上実績'!$B791)</f>
        <v/>
      </c>
      <c r="C791" s="110" t="str">
        <f>IF('2.売上実績'!$C791="","",'2.売上実績'!$C791)</f>
        <v/>
      </c>
      <c r="D791" s="98" t="str">
        <f>IF(C791="","",VLOOKUP(C791,'4.製品一覧'!$B$4:$D$500,3,FALSE))</f>
        <v/>
      </c>
      <c r="E791" s="102">
        <f>IF(C791&lt;&gt;"",VLOOKUP(C791,'7.製品別原価'!$B$5:$J$500,8,FALSE),0)</f>
        <v>0</v>
      </c>
      <c r="F791" s="37">
        <f>IF(OR($K$2=0,K791=0),0,'1.全社費用'!$C$42/$K$2)</f>
        <v>0</v>
      </c>
      <c r="G791" s="37">
        <f t="shared" si="86"/>
        <v>0</v>
      </c>
      <c r="H791" s="38">
        <f t="shared" si="87"/>
        <v>0</v>
      </c>
      <c r="I791" s="39">
        <f t="shared" si="88"/>
        <v>0</v>
      </c>
      <c r="J791" s="40">
        <f t="shared" si="89"/>
        <v>0</v>
      </c>
      <c r="K791" s="111">
        <f>IF($B791="",0,'2.売上実績'!D791)</f>
        <v>0</v>
      </c>
      <c r="L791" s="111">
        <f>IF($B791="",0,'2.売上実績'!E791)</f>
        <v>0</v>
      </c>
      <c r="M791" s="28">
        <f t="shared" si="84"/>
        <v>0</v>
      </c>
      <c r="N791" s="41">
        <f t="shared" si="85"/>
        <v>0</v>
      </c>
      <c r="O791" s="40">
        <f t="shared" si="90"/>
        <v>0</v>
      </c>
    </row>
    <row r="792" spans="2:15" ht="18" customHeight="1">
      <c r="B792" s="109" t="str">
        <f>IF('2.売上実績'!$B792="","",'2.売上実績'!$B792)</f>
        <v/>
      </c>
      <c r="C792" s="110" t="str">
        <f>IF('2.売上実績'!$C792="","",'2.売上実績'!$C792)</f>
        <v/>
      </c>
      <c r="D792" s="98" t="str">
        <f>IF(C792="","",VLOOKUP(C792,'4.製品一覧'!$B$4:$D$500,3,FALSE))</f>
        <v/>
      </c>
      <c r="E792" s="102">
        <f>IF(C792&lt;&gt;"",VLOOKUP(C792,'7.製品別原価'!$B$5:$J$500,8,FALSE),0)</f>
        <v>0</v>
      </c>
      <c r="F792" s="37">
        <f>IF(OR($K$2=0,K792=0),0,'1.全社費用'!$C$42/$K$2)</f>
        <v>0</v>
      </c>
      <c r="G792" s="37">
        <f t="shared" si="86"/>
        <v>0</v>
      </c>
      <c r="H792" s="38">
        <f t="shared" si="87"/>
        <v>0</v>
      </c>
      <c r="I792" s="39">
        <f t="shared" si="88"/>
        <v>0</v>
      </c>
      <c r="J792" s="40">
        <f t="shared" si="89"/>
        <v>0</v>
      </c>
      <c r="K792" s="111">
        <f>IF($B792="",0,'2.売上実績'!D792)</f>
        <v>0</v>
      </c>
      <c r="L792" s="111">
        <f>IF($B792="",0,'2.売上実績'!E792)</f>
        <v>0</v>
      </c>
      <c r="M792" s="28">
        <f t="shared" si="84"/>
        <v>0</v>
      </c>
      <c r="N792" s="41">
        <f t="shared" si="85"/>
        <v>0</v>
      </c>
      <c r="O792" s="40">
        <f t="shared" si="90"/>
        <v>0</v>
      </c>
    </row>
    <row r="793" spans="2:15" ht="18" customHeight="1">
      <c r="B793" s="109" t="str">
        <f>IF('2.売上実績'!$B793="","",'2.売上実績'!$B793)</f>
        <v/>
      </c>
      <c r="C793" s="110" t="str">
        <f>IF('2.売上実績'!$C793="","",'2.売上実績'!$C793)</f>
        <v/>
      </c>
      <c r="D793" s="98" t="str">
        <f>IF(C793="","",VLOOKUP(C793,'4.製品一覧'!$B$4:$D$500,3,FALSE))</f>
        <v/>
      </c>
      <c r="E793" s="102">
        <f>IF(C793&lt;&gt;"",VLOOKUP(C793,'7.製品別原価'!$B$5:$J$500,8,FALSE),0)</f>
        <v>0</v>
      </c>
      <c r="F793" s="37">
        <f>IF(OR($K$2=0,K793=0),0,'1.全社費用'!$C$42/$K$2)</f>
        <v>0</v>
      </c>
      <c r="G793" s="37">
        <f t="shared" si="86"/>
        <v>0</v>
      </c>
      <c r="H793" s="38">
        <f t="shared" si="87"/>
        <v>0</v>
      </c>
      <c r="I793" s="39">
        <f t="shared" si="88"/>
        <v>0</v>
      </c>
      <c r="J793" s="40">
        <f t="shared" si="89"/>
        <v>0</v>
      </c>
      <c r="K793" s="111">
        <f>IF($B793="",0,'2.売上実績'!D793)</f>
        <v>0</v>
      </c>
      <c r="L793" s="111">
        <f>IF($B793="",0,'2.売上実績'!E793)</f>
        <v>0</v>
      </c>
      <c r="M793" s="28">
        <f t="shared" si="84"/>
        <v>0</v>
      </c>
      <c r="N793" s="41">
        <f t="shared" si="85"/>
        <v>0</v>
      </c>
      <c r="O793" s="40">
        <f t="shared" si="90"/>
        <v>0</v>
      </c>
    </row>
    <row r="794" spans="2:15" ht="18" customHeight="1">
      <c r="B794" s="109" t="str">
        <f>IF('2.売上実績'!$B794="","",'2.売上実績'!$B794)</f>
        <v/>
      </c>
      <c r="C794" s="110" t="str">
        <f>IF('2.売上実績'!$C794="","",'2.売上実績'!$C794)</f>
        <v/>
      </c>
      <c r="D794" s="98" t="str">
        <f>IF(C794="","",VLOOKUP(C794,'4.製品一覧'!$B$4:$D$500,3,FALSE))</f>
        <v/>
      </c>
      <c r="E794" s="102">
        <f>IF(C794&lt;&gt;"",VLOOKUP(C794,'7.製品別原価'!$B$5:$J$500,8,FALSE),0)</f>
        <v>0</v>
      </c>
      <c r="F794" s="37">
        <f>IF(OR($K$2=0,K794=0),0,'1.全社費用'!$C$42/$K$2)</f>
        <v>0</v>
      </c>
      <c r="G794" s="37">
        <f t="shared" si="86"/>
        <v>0</v>
      </c>
      <c r="H794" s="38">
        <f t="shared" si="87"/>
        <v>0</v>
      </c>
      <c r="I794" s="39">
        <f t="shared" si="88"/>
        <v>0</v>
      </c>
      <c r="J794" s="40">
        <f t="shared" si="89"/>
        <v>0</v>
      </c>
      <c r="K794" s="111">
        <f>IF($B794="",0,'2.売上実績'!D794)</f>
        <v>0</v>
      </c>
      <c r="L794" s="111">
        <f>IF($B794="",0,'2.売上実績'!E794)</f>
        <v>0</v>
      </c>
      <c r="M794" s="28">
        <f t="shared" si="84"/>
        <v>0</v>
      </c>
      <c r="N794" s="41">
        <f t="shared" si="85"/>
        <v>0</v>
      </c>
      <c r="O794" s="40">
        <f t="shared" si="90"/>
        <v>0</v>
      </c>
    </row>
    <row r="795" spans="2:15" ht="18" customHeight="1">
      <c r="B795" s="109" t="str">
        <f>IF('2.売上実績'!$B795="","",'2.売上実績'!$B795)</f>
        <v/>
      </c>
      <c r="C795" s="110" t="str">
        <f>IF('2.売上実績'!$C795="","",'2.売上実績'!$C795)</f>
        <v/>
      </c>
      <c r="D795" s="98" t="str">
        <f>IF(C795="","",VLOOKUP(C795,'4.製品一覧'!$B$4:$D$500,3,FALSE))</f>
        <v/>
      </c>
      <c r="E795" s="102">
        <f>IF(C795&lt;&gt;"",VLOOKUP(C795,'7.製品別原価'!$B$5:$J$500,8,FALSE),0)</f>
        <v>0</v>
      </c>
      <c r="F795" s="37">
        <f>IF(OR($K$2=0,K795=0),0,'1.全社費用'!$C$42/$K$2)</f>
        <v>0</v>
      </c>
      <c r="G795" s="37">
        <f t="shared" si="86"/>
        <v>0</v>
      </c>
      <c r="H795" s="38">
        <f t="shared" si="87"/>
        <v>0</v>
      </c>
      <c r="I795" s="39">
        <f t="shared" si="88"/>
        <v>0</v>
      </c>
      <c r="J795" s="40">
        <f t="shared" si="89"/>
        <v>0</v>
      </c>
      <c r="K795" s="111">
        <f>IF($B795="",0,'2.売上実績'!D795)</f>
        <v>0</v>
      </c>
      <c r="L795" s="111">
        <f>IF($B795="",0,'2.売上実績'!E795)</f>
        <v>0</v>
      </c>
      <c r="M795" s="28">
        <f t="shared" si="84"/>
        <v>0</v>
      </c>
      <c r="N795" s="41">
        <f t="shared" si="85"/>
        <v>0</v>
      </c>
      <c r="O795" s="40">
        <f t="shared" si="90"/>
        <v>0</v>
      </c>
    </row>
    <row r="796" spans="2:15" ht="18" customHeight="1">
      <c r="B796" s="109" t="str">
        <f>IF('2.売上実績'!$B796="","",'2.売上実績'!$B796)</f>
        <v/>
      </c>
      <c r="C796" s="110" t="str">
        <f>IF('2.売上実績'!$C796="","",'2.売上実績'!$C796)</f>
        <v/>
      </c>
      <c r="D796" s="98" t="str">
        <f>IF(C796="","",VLOOKUP(C796,'4.製品一覧'!$B$4:$D$500,3,FALSE))</f>
        <v/>
      </c>
      <c r="E796" s="102">
        <f>IF(C796&lt;&gt;"",VLOOKUP(C796,'7.製品別原価'!$B$5:$J$500,8,FALSE),0)</f>
        <v>0</v>
      </c>
      <c r="F796" s="37">
        <f>IF(OR($K$2=0,K796=0),0,'1.全社費用'!$C$42/$K$2)</f>
        <v>0</v>
      </c>
      <c r="G796" s="37">
        <f t="shared" si="86"/>
        <v>0</v>
      </c>
      <c r="H796" s="38">
        <f t="shared" si="87"/>
        <v>0</v>
      </c>
      <c r="I796" s="39">
        <f t="shared" si="88"/>
        <v>0</v>
      </c>
      <c r="J796" s="40">
        <f t="shared" si="89"/>
        <v>0</v>
      </c>
      <c r="K796" s="111">
        <f>IF($B796="",0,'2.売上実績'!D796)</f>
        <v>0</v>
      </c>
      <c r="L796" s="111">
        <f>IF($B796="",0,'2.売上実績'!E796)</f>
        <v>0</v>
      </c>
      <c r="M796" s="28">
        <f t="shared" si="84"/>
        <v>0</v>
      </c>
      <c r="N796" s="41">
        <f t="shared" si="85"/>
        <v>0</v>
      </c>
      <c r="O796" s="40">
        <f t="shared" si="90"/>
        <v>0</v>
      </c>
    </row>
    <row r="797" spans="2:15" ht="18" customHeight="1">
      <c r="B797" s="109" t="str">
        <f>IF('2.売上実績'!$B797="","",'2.売上実績'!$B797)</f>
        <v/>
      </c>
      <c r="C797" s="110" t="str">
        <f>IF('2.売上実績'!$C797="","",'2.売上実績'!$C797)</f>
        <v/>
      </c>
      <c r="D797" s="98" t="str">
        <f>IF(C797="","",VLOOKUP(C797,'4.製品一覧'!$B$4:$D$500,3,FALSE))</f>
        <v/>
      </c>
      <c r="E797" s="102">
        <f>IF(C797&lt;&gt;"",VLOOKUP(C797,'7.製品別原価'!$B$5:$J$500,8,FALSE),0)</f>
        <v>0</v>
      </c>
      <c r="F797" s="37">
        <f>IF(OR($K$2=0,K797=0),0,'1.全社費用'!$C$42/$K$2)</f>
        <v>0</v>
      </c>
      <c r="G797" s="37">
        <f t="shared" si="86"/>
        <v>0</v>
      </c>
      <c r="H797" s="38">
        <f t="shared" si="87"/>
        <v>0</v>
      </c>
      <c r="I797" s="39">
        <f t="shared" si="88"/>
        <v>0</v>
      </c>
      <c r="J797" s="40">
        <f t="shared" si="89"/>
        <v>0</v>
      </c>
      <c r="K797" s="111">
        <f>IF($B797="",0,'2.売上実績'!D797)</f>
        <v>0</v>
      </c>
      <c r="L797" s="111">
        <f>IF($B797="",0,'2.売上実績'!E797)</f>
        <v>0</v>
      </c>
      <c r="M797" s="28">
        <f t="shared" si="84"/>
        <v>0</v>
      </c>
      <c r="N797" s="41">
        <f t="shared" si="85"/>
        <v>0</v>
      </c>
      <c r="O797" s="40">
        <f t="shared" si="90"/>
        <v>0</v>
      </c>
    </row>
    <row r="798" spans="2:15" ht="18" customHeight="1">
      <c r="B798" s="109" t="str">
        <f>IF('2.売上実績'!$B798="","",'2.売上実績'!$B798)</f>
        <v/>
      </c>
      <c r="C798" s="110" t="str">
        <f>IF('2.売上実績'!$C798="","",'2.売上実績'!$C798)</f>
        <v/>
      </c>
      <c r="D798" s="98" t="str">
        <f>IF(C798="","",VLOOKUP(C798,'4.製品一覧'!$B$4:$D$500,3,FALSE))</f>
        <v/>
      </c>
      <c r="E798" s="102">
        <f>IF(C798&lt;&gt;"",VLOOKUP(C798,'7.製品別原価'!$B$5:$J$500,8,FALSE),0)</f>
        <v>0</v>
      </c>
      <c r="F798" s="37">
        <f>IF(OR($K$2=0,K798=0),0,'1.全社費用'!$C$42/$K$2)</f>
        <v>0</v>
      </c>
      <c r="G798" s="37">
        <f t="shared" si="86"/>
        <v>0</v>
      </c>
      <c r="H798" s="38">
        <f t="shared" si="87"/>
        <v>0</v>
      </c>
      <c r="I798" s="39">
        <f t="shared" si="88"/>
        <v>0</v>
      </c>
      <c r="J798" s="40">
        <f t="shared" si="89"/>
        <v>0</v>
      </c>
      <c r="K798" s="111">
        <f>IF($B798="",0,'2.売上実績'!D798)</f>
        <v>0</v>
      </c>
      <c r="L798" s="111">
        <f>IF($B798="",0,'2.売上実績'!E798)</f>
        <v>0</v>
      </c>
      <c r="M798" s="28">
        <f t="shared" si="84"/>
        <v>0</v>
      </c>
      <c r="N798" s="41">
        <f t="shared" si="85"/>
        <v>0</v>
      </c>
      <c r="O798" s="40">
        <f t="shared" si="90"/>
        <v>0</v>
      </c>
    </row>
    <row r="799" spans="2:15" ht="18" customHeight="1">
      <c r="B799" s="109" t="str">
        <f>IF('2.売上実績'!$B799="","",'2.売上実績'!$B799)</f>
        <v/>
      </c>
      <c r="C799" s="110" t="str">
        <f>IF('2.売上実績'!$C799="","",'2.売上実績'!$C799)</f>
        <v/>
      </c>
      <c r="D799" s="98" t="str">
        <f>IF(C799="","",VLOOKUP(C799,'4.製品一覧'!$B$4:$D$500,3,FALSE))</f>
        <v/>
      </c>
      <c r="E799" s="102">
        <f>IF(C799&lt;&gt;"",VLOOKUP(C799,'7.製品別原価'!$B$5:$J$500,8,FALSE),0)</f>
        <v>0</v>
      </c>
      <c r="F799" s="37">
        <f>IF(OR($K$2=0,K799=0),0,'1.全社費用'!$C$42/$K$2)</f>
        <v>0</v>
      </c>
      <c r="G799" s="37">
        <f t="shared" si="86"/>
        <v>0</v>
      </c>
      <c r="H799" s="38">
        <f t="shared" si="87"/>
        <v>0</v>
      </c>
      <c r="I799" s="39">
        <f t="shared" si="88"/>
        <v>0</v>
      </c>
      <c r="J799" s="40">
        <f t="shared" si="89"/>
        <v>0</v>
      </c>
      <c r="K799" s="111">
        <f>IF($B799="",0,'2.売上実績'!D799)</f>
        <v>0</v>
      </c>
      <c r="L799" s="111">
        <f>IF($B799="",0,'2.売上実績'!E799)</f>
        <v>0</v>
      </c>
      <c r="M799" s="28">
        <f t="shared" si="84"/>
        <v>0</v>
      </c>
      <c r="N799" s="41">
        <f t="shared" si="85"/>
        <v>0</v>
      </c>
      <c r="O799" s="40">
        <f t="shared" si="90"/>
        <v>0</v>
      </c>
    </row>
    <row r="800" spans="2:15" ht="18" customHeight="1">
      <c r="B800" s="109" t="str">
        <f>IF('2.売上実績'!$B800="","",'2.売上実績'!$B800)</f>
        <v/>
      </c>
      <c r="C800" s="110" t="str">
        <f>IF('2.売上実績'!$C800="","",'2.売上実績'!$C800)</f>
        <v/>
      </c>
      <c r="D800" s="98" t="str">
        <f>IF(C800="","",VLOOKUP(C800,'4.製品一覧'!$B$4:$D$500,3,FALSE))</f>
        <v/>
      </c>
      <c r="E800" s="102">
        <f>IF(C800&lt;&gt;"",VLOOKUP(C800,'7.製品別原価'!$B$5:$J$500,8,FALSE),0)</f>
        <v>0</v>
      </c>
      <c r="F800" s="37">
        <f>IF(OR($K$2=0,K800=0),0,'1.全社費用'!$C$42/$K$2)</f>
        <v>0</v>
      </c>
      <c r="G800" s="37">
        <f t="shared" si="86"/>
        <v>0</v>
      </c>
      <c r="H800" s="38">
        <f t="shared" si="87"/>
        <v>0</v>
      </c>
      <c r="I800" s="39">
        <f t="shared" si="88"/>
        <v>0</v>
      </c>
      <c r="J800" s="40">
        <f t="shared" si="89"/>
        <v>0</v>
      </c>
      <c r="K800" s="111">
        <f>IF($B800="",0,'2.売上実績'!D800)</f>
        <v>0</v>
      </c>
      <c r="L800" s="111">
        <f>IF($B800="",0,'2.売上実績'!E800)</f>
        <v>0</v>
      </c>
      <c r="M800" s="28">
        <f t="shared" si="84"/>
        <v>0</v>
      </c>
      <c r="N800" s="41">
        <f t="shared" si="85"/>
        <v>0</v>
      </c>
      <c r="O800" s="40">
        <f t="shared" si="90"/>
        <v>0</v>
      </c>
    </row>
    <row r="801" spans="2:15" ht="18" customHeight="1">
      <c r="B801" s="109" t="str">
        <f>IF('2.売上実績'!$B801="","",'2.売上実績'!$B801)</f>
        <v/>
      </c>
      <c r="C801" s="110" t="str">
        <f>IF('2.売上実績'!$C801="","",'2.売上実績'!$C801)</f>
        <v/>
      </c>
      <c r="D801" s="98" t="str">
        <f>IF(C801="","",VLOOKUP(C801,'4.製品一覧'!$B$4:$D$500,3,FALSE))</f>
        <v/>
      </c>
      <c r="E801" s="102">
        <f>IF(C801&lt;&gt;"",VLOOKUP(C801,'7.製品別原価'!$B$5:$J$500,8,FALSE),0)</f>
        <v>0</v>
      </c>
      <c r="F801" s="37">
        <f>IF(OR($K$2=0,K801=0),0,'1.全社費用'!$C$42/$K$2)</f>
        <v>0</v>
      </c>
      <c r="G801" s="37">
        <f t="shared" si="86"/>
        <v>0</v>
      </c>
      <c r="H801" s="38">
        <f t="shared" si="87"/>
        <v>0</v>
      </c>
      <c r="I801" s="39">
        <f t="shared" si="88"/>
        <v>0</v>
      </c>
      <c r="J801" s="40">
        <f t="shared" si="89"/>
        <v>0</v>
      </c>
      <c r="K801" s="111">
        <f>IF($B801="",0,'2.売上実績'!D801)</f>
        <v>0</v>
      </c>
      <c r="L801" s="111">
        <f>IF($B801="",0,'2.売上実績'!E801)</f>
        <v>0</v>
      </c>
      <c r="M801" s="28">
        <f t="shared" si="84"/>
        <v>0</v>
      </c>
      <c r="N801" s="41">
        <f t="shared" si="85"/>
        <v>0</v>
      </c>
      <c r="O801" s="40">
        <f t="shared" si="90"/>
        <v>0</v>
      </c>
    </row>
    <row r="802" spans="2:15" ht="18" customHeight="1">
      <c r="B802" s="109" t="str">
        <f>IF('2.売上実績'!$B802="","",'2.売上実績'!$B802)</f>
        <v/>
      </c>
      <c r="C802" s="110" t="str">
        <f>IF('2.売上実績'!$C802="","",'2.売上実績'!$C802)</f>
        <v/>
      </c>
      <c r="D802" s="98" t="str">
        <f>IF(C802="","",VLOOKUP(C802,'4.製品一覧'!$B$4:$D$500,3,FALSE))</f>
        <v/>
      </c>
      <c r="E802" s="102">
        <f>IF(C802&lt;&gt;"",VLOOKUP(C802,'7.製品別原価'!$B$5:$J$500,8,FALSE),0)</f>
        <v>0</v>
      </c>
      <c r="F802" s="37">
        <f>IF(OR($K$2=0,K802=0),0,'1.全社費用'!$C$42/$K$2)</f>
        <v>0</v>
      </c>
      <c r="G802" s="37">
        <f t="shared" si="86"/>
        <v>0</v>
      </c>
      <c r="H802" s="38">
        <f t="shared" si="87"/>
        <v>0</v>
      </c>
      <c r="I802" s="39">
        <f t="shared" si="88"/>
        <v>0</v>
      </c>
      <c r="J802" s="40">
        <f t="shared" si="89"/>
        <v>0</v>
      </c>
      <c r="K802" s="111">
        <f>IF($B802="",0,'2.売上実績'!D802)</f>
        <v>0</v>
      </c>
      <c r="L802" s="111">
        <f>IF($B802="",0,'2.売上実績'!E802)</f>
        <v>0</v>
      </c>
      <c r="M802" s="28">
        <f t="shared" si="84"/>
        <v>0</v>
      </c>
      <c r="N802" s="41">
        <f t="shared" si="85"/>
        <v>0</v>
      </c>
      <c r="O802" s="40">
        <f t="shared" si="90"/>
        <v>0</v>
      </c>
    </row>
    <row r="803" spans="2:15" ht="18" customHeight="1">
      <c r="B803" s="109" t="str">
        <f>IF('2.売上実績'!$B803="","",'2.売上実績'!$B803)</f>
        <v/>
      </c>
      <c r="C803" s="110" t="str">
        <f>IF('2.売上実績'!$C803="","",'2.売上実績'!$C803)</f>
        <v/>
      </c>
      <c r="D803" s="98" t="str">
        <f>IF(C803="","",VLOOKUP(C803,'4.製品一覧'!$B$4:$D$500,3,FALSE))</f>
        <v/>
      </c>
      <c r="E803" s="102">
        <f>IF(C803&lt;&gt;"",VLOOKUP(C803,'7.製品別原価'!$B$5:$J$500,8,FALSE),0)</f>
        <v>0</v>
      </c>
      <c r="F803" s="37">
        <f>IF(OR($K$2=0,K803=0),0,'1.全社費用'!$C$42/$K$2)</f>
        <v>0</v>
      </c>
      <c r="G803" s="37">
        <f t="shared" si="86"/>
        <v>0</v>
      </c>
      <c r="H803" s="38">
        <f t="shared" si="87"/>
        <v>0</v>
      </c>
      <c r="I803" s="39">
        <f t="shared" si="88"/>
        <v>0</v>
      </c>
      <c r="J803" s="40">
        <f t="shared" si="89"/>
        <v>0</v>
      </c>
      <c r="K803" s="111">
        <f>IF($B803="",0,'2.売上実績'!D803)</f>
        <v>0</v>
      </c>
      <c r="L803" s="111">
        <f>IF($B803="",0,'2.売上実績'!E803)</f>
        <v>0</v>
      </c>
      <c r="M803" s="28">
        <f t="shared" si="84"/>
        <v>0</v>
      </c>
      <c r="N803" s="41">
        <f t="shared" si="85"/>
        <v>0</v>
      </c>
      <c r="O803" s="40">
        <f t="shared" si="90"/>
        <v>0</v>
      </c>
    </row>
    <row r="804" spans="2:15" ht="18" customHeight="1">
      <c r="B804" s="109" t="str">
        <f>IF('2.売上実績'!$B804="","",'2.売上実績'!$B804)</f>
        <v/>
      </c>
      <c r="C804" s="110" t="str">
        <f>IF('2.売上実績'!$C804="","",'2.売上実績'!$C804)</f>
        <v/>
      </c>
      <c r="D804" s="98" t="str">
        <f>IF(C804="","",VLOOKUP(C804,'4.製品一覧'!$B$4:$D$500,3,FALSE))</f>
        <v/>
      </c>
      <c r="E804" s="102">
        <f>IF(C804&lt;&gt;"",VLOOKUP(C804,'7.製品別原価'!$B$5:$J$500,8,FALSE),0)</f>
        <v>0</v>
      </c>
      <c r="F804" s="37">
        <f>IF(OR($K$2=0,K804=0),0,'1.全社費用'!$C$42/$K$2)</f>
        <v>0</v>
      </c>
      <c r="G804" s="37">
        <f t="shared" si="86"/>
        <v>0</v>
      </c>
      <c r="H804" s="38">
        <f t="shared" si="87"/>
        <v>0</v>
      </c>
      <c r="I804" s="39">
        <f t="shared" si="88"/>
        <v>0</v>
      </c>
      <c r="J804" s="40">
        <f t="shared" si="89"/>
        <v>0</v>
      </c>
      <c r="K804" s="111">
        <f>IF($B804="",0,'2.売上実績'!D804)</f>
        <v>0</v>
      </c>
      <c r="L804" s="111">
        <f>IF($B804="",0,'2.売上実績'!E804)</f>
        <v>0</v>
      </c>
      <c r="M804" s="28">
        <f t="shared" si="84"/>
        <v>0</v>
      </c>
      <c r="N804" s="41">
        <f t="shared" si="85"/>
        <v>0</v>
      </c>
      <c r="O804" s="40">
        <f t="shared" si="90"/>
        <v>0</v>
      </c>
    </row>
    <row r="805" spans="2:15" ht="18" customHeight="1">
      <c r="B805" s="109" t="str">
        <f>IF('2.売上実績'!$B805="","",'2.売上実績'!$B805)</f>
        <v/>
      </c>
      <c r="C805" s="110" t="str">
        <f>IF('2.売上実績'!$C805="","",'2.売上実績'!$C805)</f>
        <v/>
      </c>
      <c r="D805" s="98" t="str">
        <f>IF(C805="","",VLOOKUP(C805,'4.製品一覧'!$B$4:$D$500,3,FALSE))</f>
        <v/>
      </c>
      <c r="E805" s="102">
        <f>IF(C805&lt;&gt;"",VLOOKUP(C805,'7.製品別原価'!$B$5:$J$500,8,FALSE),0)</f>
        <v>0</v>
      </c>
      <c r="F805" s="37">
        <f>IF(OR($K$2=0,K805=0),0,'1.全社費用'!$C$42/$K$2)</f>
        <v>0</v>
      </c>
      <c r="G805" s="37">
        <f t="shared" si="86"/>
        <v>0</v>
      </c>
      <c r="H805" s="38">
        <f t="shared" si="87"/>
        <v>0</v>
      </c>
      <c r="I805" s="39">
        <f t="shared" si="88"/>
        <v>0</v>
      </c>
      <c r="J805" s="40">
        <f t="shared" si="89"/>
        <v>0</v>
      </c>
      <c r="K805" s="111">
        <f>IF($B805="",0,'2.売上実績'!D805)</f>
        <v>0</v>
      </c>
      <c r="L805" s="111">
        <f>IF($B805="",0,'2.売上実績'!E805)</f>
        <v>0</v>
      </c>
      <c r="M805" s="28">
        <f t="shared" si="84"/>
        <v>0</v>
      </c>
      <c r="N805" s="41">
        <f t="shared" si="85"/>
        <v>0</v>
      </c>
      <c r="O805" s="40">
        <f t="shared" si="90"/>
        <v>0</v>
      </c>
    </row>
    <row r="806" spans="2:15" ht="18" customHeight="1">
      <c r="B806" s="109" t="str">
        <f>IF('2.売上実績'!$B806="","",'2.売上実績'!$B806)</f>
        <v/>
      </c>
      <c r="C806" s="110" t="str">
        <f>IF('2.売上実績'!$C806="","",'2.売上実績'!$C806)</f>
        <v/>
      </c>
      <c r="D806" s="98" t="str">
        <f>IF(C806="","",VLOOKUP(C806,'4.製品一覧'!$B$4:$D$500,3,FALSE))</f>
        <v/>
      </c>
      <c r="E806" s="102">
        <f>IF(C806&lt;&gt;"",VLOOKUP(C806,'7.製品別原価'!$B$5:$J$500,8,FALSE),0)</f>
        <v>0</v>
      </c>
      <c r="F806" s="37">
        <f>IF(OR($K$2=0,K806=0),0,'1.全社費用'!$C$42/$K$2)</f>
        <v>0</v>
      </c>
      <c r="G806" s="37">
        <f t="shared" si="86"/>
        <v>0</v>
      </c>
      <c r="H806" s="38">
        <f t="shared" si="87"/>
        <v>0</v>
      </c>
      <c r="I806" s="39">
        <f t="shared" si="88"/>
        <v>0</v>
      </c>
      <c r="J806" s="40">
        <f t="shared" si="89"/>
        <v>0</v>
      </c>
      <c r="K806" s="111">
        <f>IF($B806="",0,'2.売上実績'!D806)</f>
        <v>0</v>
      </c>
      <c r="L806" s="111">
        <f>IF($B806="",0,'2.売上実績'!E806)</f>
        <v>0</v>
      </c>
      <c r="M806" s="28">
        <f t="shared" si="84"/>
        <v>0</v>
      </c>
      <c r="N806" s="41">
        <f t="shared" si="85"/>
        <v>0</v>
      </c>
      <c r="O806" s="40">
        <f t="shared" si="90"/>
        <v>0</v>
      </c>
    </row>
    <row r="807" spans="2:15" ht="18" customHeight="1">
      <c r="B807" s="109" t="str">
        <f>IF('2.売上実績'!$B807="","",'2.売上実績'!$B807)</f>
        <v/>
      </c>
      <c r="C807" s="110" t="str">
        <f>IF('2.売上実績'!$C807="","",'2.売上実績'!$C807)</f>
        <v/>
      </c>
      <c r="D807" s="98" t="str">
        <f>IF(C807="","",VLOOKUP(C807,'4.製品一覧'!$B$4:$D$500,3,FALSE))</f>
        <v/>
      </c>
      <c r="E807" s="102">
        <f>IF(C807&lt;&gt;"",VLOOKUP(C807,'7.製品別原価'!$B$5:$J$500,8,FALSE),0)</f>
        <v>0</v>
      </c>
      <c r="F807" s="37">
        <f>IF(OR($K$2=0,K807=0),0,'1.全社費用'!$C$42/$K$2)</f>
        <v>0</v>
      </c>
      <c r="G807" s="37">
        <f t="shared" si="86"/>
        <v>0</v>
      </c>
      <c r="H807" s="38">
        <f t="shared" si="87"/>
        <v>0</v>
      </c>
      <c r="I807" s="39">
        <f t="shared" si="88"/>
        <v>0</v>
      </c>
      <c r="J807" s="40">
        <f t="shared" si="89"/>
        <v>0</v>
      </c>
      <c r="K807" s="111">
        <f>IF($B807="",0,'2.売上実績'!D807)</f>
        <v>0</v>
      </c>
      <c r="L807" s="111">
        <f>IF($B807="",0,'2.売上実績'!E807)</f>
        <v>0</v>
      </c>
      <c r="M807" s="28">
        <f t="shared" si="84"/>
        <v>0</v>
      </c>
      <c r="N807" s="41">
        <f t="shared" si="85"/>
        <v>0</v>
      </c>
      <c r="O807" s="40">
        <f t="shared" si="90"/>
        <v>0</v>
      </c>
    </row>
    <row r="808" spans="2:15" ht="18" customHeight="1">
      <c r="B808" s="109" t="str">
        <f>IF('2.売上実績'!$B808="","",'2.売上実績'!$B808)</f>
        <v/>
      </c>
      <c r="C808" s="110" t="str">
        <f>IF('2.売上実績'!$C808="","",'2.売上実績'!$C808)</f>
        <v/>
      </c>
      <c r="D808" s="98" t="str">
        <f>IF(C808="","",VLOOKUP(C808,'4.製品一覧'!$B$4:$D$500,3,FALSE))</f>
        <v/>
      </c>
      <c r="E808" s="102">
        <f>IF(C808&lt;&gt;"",VLOOKUP(C808,'7.製品別原価'!$B$5:$J$500,8,FALSE),0)</f>
        <v>0</v>
      </c>
      <c r="F808" s="37">
        <f>IF(OR($K$2=0,K808=0),0,'1.全社費用'!$C$42/$K$2)</f>
        <v>0</v>
      </c>
      <c r="G808" s="37">
        <f t="shared" si="86"/>
        <v>0</v>
      </c>
      <c r="H808" s="38">
        <f t="shared" si="87"/>
        <v>0</v>
      </c>
      <c r="I808" s="39">
        <f t="shared" si="88"/>
        <v>0</v>
      </c>
      <c r="J808" s="40">
        <f t="shared" si="89"/>
        <v>0</v>
      </c>
      <c r="K808" s="111">
        <f>IF($B808="",0,'2.売上実績'!D808)</f>
        <v>0</v>
      </c>
      <c r="L808" s="111">
        <f>IF($B808="",0,'2.売上実績'!E808)</f>
        <v>0</v>
      </c>
      <c r="M808" s="28">
        <f t="shared" si="84"/>
        <v>0</v>
      </c>
      <c r="N808" s="41">
        <f t="shared" si="85"/>
        <v>0</v>
      </c>
      <c r="O808" s="40">
        <f t="shared" si="90"/>
        <v>0</v>
      </c>
    </row>
    <row r="809" spans="2:15" ht="18" customHeight="1">
      <c r="B809" s="109" t="str">
        <f>IF('2.売上実績'!$B809="","",'2.売上実績'!$B809)</f>
        <v/>
      </c>
      <c r="C809" s="110" t="str">
        <f>IF('2.売上実績'!$C809="","",'2.売上実績'!$C809)</f>
        <v/>
      </c>
      <c r="D809" s="98" t="str">
        <f>IF(C809="","",VLOOKUP(C809,'4.製品一覧'!$B$4:$D$500,3,FALSE))</f>
        <v/>
      </c>
      <c r="E809" s="102">
        <f>IF(C809&lt;&gt;"",VLOOKUP(C809,'7.製品別原価'!$B$5:$J$500,8,FALSE),0)</f>
        <v>0</v>
      </c>
      <c r="F809" s="37">
        <f>IF(OR($K$2=0,K809=0),0,'1.全社費用'!$C$42/$K$2)</f>
        <v>0</v>
      </c>
      <c r="G809" s="37">
        <f t="shared" si="86"/>
        <v>0</v>
      </c>
      <c r="H809" s="38">
        <f t="shared" si="87"/>
        <v>0</v>
      </c>
      <c r="I809" s="39">
        <f t="shared" si="88"/>
        <v>0</v>
      </c>
      <c r="J809" s="40">
        <f t="shared" si="89"/>
        <v>0</v>
      </c>
      <c r="K809" s="111">
        <f>IF($B809="",0,'2.売上実績'!D809)</f>
        <v>0</v>
      </c>
      <c r="L809" s="111">
        <f>IF($B809="",0,'2.売上実績'!E809)</f>
        <v>0</v>
      </c>
      <c r="M809" s="28">
        <f t="shared" si="84"/>
        <v>0</v>
      </c>
      <c r="N809" s="41">
        <f t="shared" si="85"/>
        <v>0</v>
      </c>
      <c r="O809" s="40">
        <f t="shared" si="90"/>
        <v>0</v>
      </c>
    </row>
    <row r="810" spans="2:15" ht="18" customHeight="1">
      <c r="B810" s="109" t="str">
        <f>IF('2.売上実績'!$B810="","",'2.売上実績'!$B810)</f>
        <v/>
      </c>
      <c r="C810" s="110" t="str">
        <f>IF('2.売上実績'!$C810="","",'2.売上実績'!$C810)</f>
        <v/>
      </c>
      <c r="D810" s="98" t="str">
        <f>IF(C810="","",VLOOKUP(C810,'4.製品一覧'!$B$4:$D$500,3,FALSE))</f>
        <v/>
      </c>
      <c r="E810" s="102">
        <f>IF(C810&lt;&gt;"",VLOOKUP(C810,'7.製品別原価'!$B$5:$J$500,8,FALSE),0)</f>
        <v>0</v>
      </c>
      <c r="F810" s="37">
        <f>IF(OR($K$2=0,K810=0),0,'1.全社費用'!$C$42/$K$2)</f>
        <v>0</v>
      </c>
      <c r="G810" s="37">
        <f t="shared" si="86"/>
        <v>0</v>
      </c>
      <c r="H810" s="38">
        <f t="shared" si="87"/>
        <v>0</v>
      </c>
      <c r="I810" s="39">
        <f t="shared" si="88"/>
        <v>0</v>
      </c>
      <c r="J810" s="40">
        <f t="shared" si="89"/>
        <v>0</v>
      </c>
      <c r="K810" s="111">
        <f>IF($B810="",0,'2.売上実績'!D810)</f>
        <v>0</v>
      </c>
      <c r="L810" s="111">
        <f>IF($B810="",0,'2.売上実績'!E810)</f>
        <v>0</v>
      </c>
      <c r="M810" s="28">
        <f t="shared" si="84"/>
        <v>0</v>
      </c>
      <c r="N810" s="41">
        <f t="shared" si="85"/>
        <v>0</v>
      </c>
      <c r="O810" s="40">
        <f t="shared" si="90"/>
        <v>0</v>
      </c>
    </row>
    <row r="811" spans="2:15" ht="18" customHeight="1">
      <c r="B811" s="109" t="str">
        <f>IF('2.売上実績'!$B811="","",'2.売上実績'!$B811)</f>
        <v/>
      </c>
      <c r="C811" s="110" t="str">
        <f>IF('2.売上実績'!$C811="","",'2.売上実績'!$C811)</f>
        <v/>
      </c>
      <c r="D811" s="98" t="str">
        <f>IF(C811="","",VLOOKUP(C811,'4.製品一覧'!$B$4:$D$500,3,FALSE))</f>
        <v/>
      </c>
      <c r="E811" s="102">
        <f>IF(C811&lt;&gt;"",VLOOKUP(C811,'7.製品別原価'!$B$5:$J$500,8,FALSE),0)</f>
        <v>0</v>
      </c>
      <c r="F811" s="37">
        <f>IF(OR($K$2=0,K811=0),0,'1.全社費用'!$C$42/$K$2)</f>
        <v>0</v>
      </c>
      <c r="G811" s="37">
        <f t="shared" si="86"/>
        <v>0</v>
      </c>
      <c r="H811" s="38">
        <f t="shared" si="87"/>
        <v>0</v>
      </c>
      <c r="I811" s="39">
        <f t="shared" si="88"/>
        <v>0</v>
      </c>
      <c r="J811" s="40">
        <f t="shared" si="89"/>
        <v>0</v>
      </c>
      <c r="K811" s="111">
        <f>IF($B811="",0,'2.売上実績'!D811)</f>
        <v>0</v>
      </c>
      <c r="L811" s="111">
        <f>IF($B811="",0,'2.売上実績'!E811)</f>
        <v>0</v>
      </c>
      <c r="M811" s="28">
        <f t="shared" si="84"/>
        <v>0</v>
      </c>
      <c r="N811" s="41">
        <f t="shared" si="85"/>
        <v>0</v>
      </c>
      <c r="O811" s="40">
        <f t="shared" si="90"/>
        <v>0</v>
      </c>
    </row>
    <row r="812" spans="2:15" ht="18" customHeight="1">
      <c r="B812" s="109" t="str">
        <f>IF('2.売上実績'!$B812="","",'2.売上実績'!$B812)</f>
        <v/>
      </c>
      <c r="C812" s="110" t="str">
        <f>IF('2.売上実績'!$C812="","",'2.売上実績'!$C812)</f>
        <v/>
      </c>
      <c r="D812" s="98" t="str">
        <f>IF(C812="","",VLOOKUP(C812,'4.製品一覧'!$B$4:$D$500,3,FALSE))</f>
        <v/>
      </c>
      <c r="E812" s="102">
        <f>IF(C812&lt;&gt;"",VLOOKUP(C812,'7.製品別原価'!$B$5:$J$500,8,FALSE),0)</f>
        <v>0</v>
      </c>
      <c r="F812" s="37">
        <f>IF(OR($K$2=0,K812=0),0,'1.全社費用'!$C$42/$K$2)</f>
        <v>0</v>
      </c>
      <c r="G812" s="37">
        <f t="shared" si="86"/>
        <v>0</v>
      </c>
      <c r="H812" s="38">
        <f t="shared" si="87"/>
        <v>0</v>
      </c>
      <c r="I812" s="39">
        <f t="shared" si="88"/>
        <v>0</v>
      </c>
      <c r="J812" s="40">
        <f t="shared" si="89"/>
        <v>0</v>
      </c>
      <c r="K812" s="111">
        <f>IF($B812="",0,'2.売上実績'!D812)</f>
        <v>0</v>
      </c>
      <c r="L812" s="111">
        <f>IF($B812="",0,'2.売上実績'!E812)</f>
        <v>0</v>
      </c>
      <c r="M812" s="28">
        <f t="shared" si="84"/>
        <v>0</v>
      </c>
      <c r="N812" s="41">
        <f t="shared" si="85"/>
        <v>0</v>
      </c>
      <c r="O812" s="40">
        <f t="shared" si="90"/>
        <v>0</v>
      </c>
    </row>
    <row r="813" spans="2:15" ht="18" customHeight="1">
      <c r="B813" s="109" t="str">
        <f>IF('2.売上実績'!$B813="","",'2.売上実績'!$B813)</f>
        <v/>
      </c>
      <c r="C813" s="110" t="str">
        <f>IF('2.売上実績'!$C813="","",'2.売上実績'!$C813)</f>
        <v/>
      </c>
      <c r="D813" s="98" t="str">
        <f>IF(C813="","",VLOOKUP(C813,'4.製品一覧'!$B$4:$D$500,3,FALSE))</f>
        <v/>
      </c>
      <c r="E813" s="102">
        <f>IF(C813&lt;&gt;"",VLOOKUP(C813,'7.製品別原価'!$B$5:$J$500,8,FALSE),0)</f>
        <v>0</v>
      </c>
      <c r="F813" s="37">
        <f>IF(OR($K$2=0,K813=0),0,'1.全社費用'!$C$42/$K$2)</f>
        <v>0</v>
      </c>
      <c r="G813" s="37">
        <f t="shared" si="86"/>
        <v>0</v>
      </c>
      <c r="H813" s="38">
        <f t="shared" si="87"/>
        <v>0</v>
      </c>
      <c r="I813" s="39">
        <f t="shared" si="88"/>
        <v>0</v>
      </c>
      <c r="J813" s="40">
        <f t="shared" si="89"/>
        <v>0</v>
      </c>
      <c r="K813" s="111">
        <f>IF($B813="",0,'2.売上実績'!D813)</f>
        <v>0</v>
      </c>
      <c r="L813" s="111">
        <f>IF($B813="",0,'2.売上実績'!E813)</f>
        <v>0</v>
      </c>
      <c r="M813" s="28">
        <f t="shared" si="84"/>
        <v>0</v>
      </c>
      <c r="N813" s="41">
        <f t="shared" si="85"/>
        <v>0</v>
      </c>
      <c r="O813" s="40">
        <f t="shared" si="90"/>
        <v>0</v>
      </c>
    </row>
    <row r="814" spans="2:15" ht="18" customHeight="1">
      <c r="B814" s="109" t="str">
        <f>IF('2.売上実績'!$B814="","",'2.売上実績'!$B814)</f>
        <v/>
      </c>
      <c r="C814" s="110" t="str">
        <f>IF('2.売上実績'!$C814="","",'2.売上実績'!$C814)</f>
        <v/>
      </c>
      <c r="D814" s="98" t="str">
        <f>IF(C814="","",VLOOKUP(C814,'4.製品一覧'!$B$4:$D$500,3,FALSE))</f>
        <v/>
      </c>
      <c r="E814" s="102">
        <f>IF(C814&lt;&gt;"",VLOOKUP(C814,'7.製品別原価'!$B$5:$J$500,8,FALSE),0)</f>
        <v>0</v>
      </c>
      <c r="F814" s="37">
        <f>IF(OR($K$2=0,K814=0),0,'1.全社費用'!$C$42/$K$2)</f>
        <v>0</v>
      </c>
      <c r="G814" s="37">
        <f t="shared" si="86"/>
        <v>0</v>
      </c>
      <c r="H814" s="38">
        <f t="shared" si="87"/>
        <v>0</v>
      </c>
      <c r="I814" s="39">
        <f t="shared" si="88"/>
        <v>0</v>
      </c>
      <c r="J814" s="40">
        <f t="shared" si="89"/>
        <v>0</v>
      </c>
      <c r="K814" s="111">
        <f>IF($B814="",0,'2.売上実績'!D814)</f>
        <v>0</v>
      </c>
      <c r="L814" s="111">
        <f>IF($B814="",0,'2.売上実績'!E814)</f>
        <v>0</v>
      </c>
      <c r="M814" s="28">
        <f t="shared" si="84"/>
        <v>0</v>
      </c>
      <c r="N814" s="41">
        <f t="shared" si="85"/>
        <v>0</v>
      </c>
      <c r="O814" s="40">
        <f t="shared" si="90"/>
        <v>0</v>
      </c>
    </row>
    <row r="815" spans="2:15" ht="18" customHeight="1">
      <c r="B815" s="109" t="str">
        <f>IF('2.売上実績'!$B815="","",'2.売上実績'!$B815)</f>
        <v/>
      </c>
      <c r="C815" s="110" t="str">
        <f>IF('2.売上実績'!$C815="","",'2.売上実績'!$C815)</f>
        <v/>
      </c>
      <c r="D815" s="98" t="str">
        <f>IF(C815="","",VLOOKUP(C815,'4.製品一覧'!$B$4:$D$500,3,FALSE))</f>
        <v/>
      </c>
      <c r="E815" s="102">
        <f>IF(C815&lt;&gt;"",VLOOKUP(C815,'7.製品別原価'!$B$5:$J$500,8,FALSE),0)</f>
        <v>0</v>
      </c>
      <c r="F815" s="37">
        <f>IF(OR($K$2=0,K815=0),0,'1.全社費用'!$C$42/$K$2)</f>
        <v>0</v>
      </c>
      <c r="G815" s="37">
        <f t="shared" si="86"/>
        <v>0</v>
      </c>
      <c r="H815" s="38">
        <f t="shared" si="87"/>
        <v>0</v>
      </c>
      <c r="I815" s="39">
        <f t="shared" si="88"/>
        <v>0</v>
      </c>
      <c r="J815" s="40">
        <f t="shared" si="89"/>
        <v>0</v>
      </c>
      <c r="K815" s="111">
        <f>IF($B815="",0,'2.売上実績'!D815)</f>
        <v>0</v>
      </c>
      <c r="L815" s="111">
        <f>IF($B815="",0,'2.売上実績'!E815)</f>
        <v>0</v>
      </c>
      <c r="M815" s="28">
        <f t="shared" si="84"/>
        <v>0</v>
      </c>
      <c r="N815" s="41">
        <f t="shared" si="85"/>
        <v>0</v>
      </c>
      <c r="O815" s="40">
        <f t="shared" si="90"/>
        <v>0</v>
      </c>
    </row>
    <row r="816" spans="2:15" ht="18" customHeight="1">
      <c r="B816" s="109" t="str">
        <f>IF('2.売上実績'!$B816="","",'2.売上実績'!$B816)</f>
        <v/>
      </c>
      <c r="C816" s="110" t="str">
        <f>IF('2.売上実績'!$C816="","",'2.売上実績'!$C816)</f>
        <v/>
      </c>
      <c r="D816" s="98" t="str">
        <f>IF(C816="","",VLOOKUP(C816,'4.製品一覧'!$B$4:$D$500,3,FALSE))</f>
        <v/>
      </c>
      <c r="E816" s="102">
        <f>IF(C816&lt;&gt;"",VLOOKUP(C816,'7.製品別原価'!$B$5:$J$500,8,FALSE),0)</f>
        <v>0</v>
      </c>
      <c r="F816" s="37">
        <f>IF(OR($K$2=0,K816=0),0,'1.全社費用'!$C$42/$K$2)</f>
        <v>0</v>
      </c>
      <c r="G816" s="37">
        <f t="shared" si="86"/>
        <v>0</v>
      </c>
      <c r="H816" s="38">
        <f t="shared" si="87"/>
        <v>0</v>
      </c>
      <c r="I816" s="39">
        <f t="shared" si="88"/>
        <v>0</v>
      </c>
      <c r="J816" s="40">
        <f t="shared" si="89"/>
        <v>0</v>
      </c>
      <c r="K816" s="111">
        <f>IF($B816="",0,'2.売上実績'!D816)</f>
        <v>0</v>
      </c>
      <c r="L816" s="111">
        <f>IF($B816="",0,'2.売上実績'!E816)</f>
        <v>0</v>
      </c>
      <c r="M816" s="28">
        <f t="shared" si="84"/>
        <v>0</v>
      </c>
      <c r="N816" s="41">
        <f t="shared" si="85"/>
        <v>0</v>
      </c>
      <c r="O816" s="40">
        <f t="shared" si="90"/>
        <v>0</v>
      </c>
    </row>
    <row r="817" spans="2:15" ht="18" customHeight="1">
      <c r="B817" s="109" t="str">
        <f>IF('2.売上実績'!$B817="","",'2.売上実績'!$B817)</f>
        <v/>
      </c>
      <c r="C817" s="110" t="str">
        <f>IF('2.売上実績'!$C817="","",'2.売上実績'!$C817)</f>
        <v/>
      </c>
      <c r="D817" s="98" t="str">
        <f>IF(C817="","",VLOOKUP(C817,'4.製品一覧'!$B$4:$D$500,3,FALSE))</f>
        <v/>
      </c>
      <c r="E817" s="102">
        <f>IF(C817&lt;&gt;"",VLOOKUP(C817,'7.製品別原価'!$B$5:$J$500,8,FALSE),0)</f>
        <v>0</v>
      </c>
      <c r="F817" s="37">
        <f>IF(OR($K$2=0,K817=0),0,'1.全社費用'!$C$42/$K$2)</f>
        <v>0</v>
      </c>
      <c r="G817" s="37">
        <f t="shared" si="86"/>
        <v>0</v>
      </c>
      <c r="H817" s="38">
        <f t="shared" si="87"/>
        <v>0</v>
      </c>
      <c r="I817" s="39">
        <f t="shared" si="88"/>
        <v>0</v>
      </c>
      <c r="J817" s="40">
        <f t="shared" si="89"/>
        <v>0</v>
      </c>
      <c r="K817" s="111">
        <f>IF($B817="",0,'2.売上実績'!D817)</f>
        <v>0</v>
      </c>
      <c r="L817" s="111">
        <f>IF($B817="",0,'2.売上実績'!E817)</f>
        <v>0</v>
      </c>
      <c r="M817" s="28">
        <f t="shared" si="84"/>
        <v>0</v>
      </c>
      <c r="N817" s="41">
        <f t="shared" si="85"/>
        <v>0</v>
      </c>
      <c r="O817" s="40">
        <f t="shared" si="90"/>
        <v>0</v>
      </c>
    </row>
    <row r="818" spans="2:15" ht="18" customHeight="1">
      <c r="B818" s="109" t="str">
        <f>IF('2.売上実績'!$B818="","",'2.売上実績'!$B818)</f>
        <v/>
      </c>
      <c r="C818" s="110" t="str">
        <f>IF('2.売上実績'!$C818="","",'2.売上実績'!$C818)</f>
        <v/>
      </c>
      <c r="D818" s="98" t="str">
        <f>IF(C818="","",VLOOKUP(C818,'4.製品一覧'!$B$4:$D$500,3,FALSE))</f>
        <v/>
      </c>
      <c r="E818" s="102">
        <f>IF(C818&lt;&gt;"",VLOOKUP(C818,'7.製品別原価'!$B$5:$J$500,8,FALSE),0)</f>
        <v>0</v>
      </c>
      <c r="F818" s="37">
        <f>IF(OR($K$2=0,K818=0),0,'1.全社費用'!$C$42/$K$2)</f>
        <v>0</v>
      </c>
      <c r="G818" s="37">
        <f t="shared" si="86"/>
        <v>0</v>
      </c>
      <c r="H818" s="38">
        <f t="shared" si="87"/>
        <v>0</v>
      </c>
      <c r="I818" s="39">
        <f t="shared" si="88"/>
        <v>0</v>
      </c>
      <c r="J818" s="40">
        <f t="shared" si="89"/>
        <v>0</v>
      </c>
      <c r="K818" s="111">
        <f>IF($B818="",0,'2.売上実績'!D818)</f>
        <v>0</v>
      </c>
      <c r="L818" s="111">
        <f>IF($B818="",0,'2.売上実績'!E818)</f>
        <v>0</v>
      </c>
      <c r="M818" s="28">
        <f t="shared" si="84"/>
        <v>0</v>
      </c>
      <c r="N818" s="41">
        <f t="shared" si="85"/>
        <v>0</v>
      </c>
      <c r="O818" s="40">
        <f t="shared" si="90"/>
        <v>0</v>
      </c>
    </row>
    <row r="819" spans="2:15" ht="18" customHeight="1">
      <c r="B819" s="109" t="str">
        <f>IF('2.売上実績'!$B819="","",'2.売上実績'!$B819)</f>
        <v/>
      </c>
      <c r="C819" s="110" t="str">
        <f>IF('2.売上実績'!$C819="","",'2.売上実績'!$C819)</f>
        <v/>
      </c>
      <c r="D819" s="98" t="str">
        <f>IF(C819="","",VLOOKUP(C819,'4.製品一覧'!$B$4:$D$500,3,FALSE))</f>
        <v/>
      </c>
      <c r="E819" s="102">
        <f>IF(C819&lt;&gt;"",VLOOKUP(C819,'7.製品別原価'!$B$5:$J$500,8,FALSE),0)</f>
        <v>0</v>
      </c>
      <c r="F819" s="37">
        <f>IF(OR($K$2=0,K819=0),0,'1.全社費用'!$C$42/$K$2)</f>
        <v>0</v>
      </c>
      <c r="G819" s="37">
        <f t="shared" si="86"/>
        <v>0</v>
      </c>
      <c r="H819" s="38">
        <f t="shared" si="87"/>
        <v>0</v>
      </c>
      <c r="I819" s="39">
        <f t="shared" si="88"/>
        <v>0</v>
      </c>
      <c r="J819" s="40">
        <f t="shared" si="89"/>
        <v>0</v>
      </c>
      <c r="K819" s="111">
        <f>IF($B819="",0,'2.売上実績'!D819)</f>
        <v>0</v>
      </c>
      <c r="L819" s="111">
        <f>IF($B819="",0,'2.売上実績'!E819)</f>
        <v>0</v>
      </c>
      <c r="M819" s="28">
        <f t="shared" si="84"/>
        <v>0</v>
      </c>
      <c r="N819" s="41">
        <f t="shared" si="85"/>
        <v>0</v>
      </c>
      <c r="O819" s="40">
        <f t="shared" si="90"/>
        <v>0</v>
      </c>
    </row>
    <row r="820" spans="2:15" ht="18" customHeight="1">
      <c r="B820" s="109" t="str">
        <f>IF('2.売上実績'!$B820="","",'2.売上実績'!$B820)</f>
        <v/>
      </c>
      <c r="C820" s="110" t="str">
        <f>IF('2.売上実績'!$C820="","",'2.売上実績'!$C820)</f>
        <v/>
      </c>
      <c r="D820" s="98" t="str">
        <f>IF(C820="","",VLOOKUP(C820,'4.製品一覧'!$B$4:$D$500,3,FALSE))</f>
        <v/>
      </c>
      <c r="E820" s="102">
        <f>IF(C820&lt;&gt;"",VLOOKUP(C820,'7.製品別原価'!$B$5:$J$500,8,FALSE),0)</f>
        <v>0</v>
      </c>
      <c r="F820" s="37">
        <f>IF(OR($K$2=0,K820=0),0,'1.全社費用'!$C$42/$K$2)</f>
        <v>0</v>
      </c>
      <c r="G820" s="37">
        <f t="shared" si="86"/>
        <v>0</v>
      </c>
      <c r="H820" s="38">
        <f t="shared" si="87"/>
        <v>0</v>
      </c>
      <c r="I820" s="39">
        <f t="shared" si="88"/>
        <v>0</v>
      </c>
      <c r="J820" s="40">
        <f t="shared" si="89"/>
        <v>0</v>
      </c>
      <c r="K820" s="111">
        <f>IF($B820="",0,'2.売上実績'!D820)</f>
        <v>0</v>
      </c>
      <c r="L820" s="111">
        <f>IF($B820="",0,'2.売上実績'!E820)</f>
        <v>0</v>
      </c>
      <c r="M820" s="28">
        <f t="shared" si="84"/>
        <v>0</v>
      </c>
      <c r="N820" s="41">
        <f t="shared" si="85"/>
        <v>0</v>
      </c>
      <c r="O820" s="40">
        <f t="shared" si="90"/>
        <v>0</v>
      </c>
    </row>
    <row r="821" spans="2:15" ht="18" customHeight="1">
      <c r="B821" s="109" t="str">
        <f>IF('2.売上実績'!$B821="","",'2.売上実績'!$B821)</f>
        <v/>
      </c>
      <c r="C821" s="110" t="str">
        <f>IF('2.売上実績'!$C821="","",'2.売上実績'!$C821)</f>
        <v/>
      </c>
      <c r="D821" s="98" t="str">
        <f>IF(C821="","",VLOOKUP(C821,'4.製品一覧'!$B$4:$D$500,3,FALSE))</f>
        <v/>
      </c>
      <c r="E821" s="102">
        <f>IF(C821&lt;&gt;"",VLOOKUP(C821,'7.製品別原価'!$B$5:$J$500,8,FALSE),0)</f>
        <v>0</v>
      </c>
      <c r="F821" s="37">
        <f>IF(OR($K$2=0,K821=0),0,'1.全社費用'!$C$42/$K$2)</f>
        <v>0</v>
      </c>
      <c r="G821" s="37">
        <f t="shared" si="86"/>
        <v>0</v>
      </c>
      <c r="H821" s="38">
        <f t="shared" si="87"/>
        <v>0</v>
      </c>
      <c r="I821" s="39">
        <f t="shared" si="88"/>
        <v>0</v>
      </c>
      <c r="J821" s="40">
        <f t="shared" si="89"/>
        <v>0</v>
      </c>
      <c r="K821" s="111">
        <f>IF($B821="",0,'2.売上実績'!D821)</f>
        <v>0</v>
      </c>
      <c r="L821" s="111">
        <f>IF($B821="",0,'2.売上実績'!E821)</f>
        <v>0</v>
      </c>
      <c r="M821" s="28">
        <f t="shared" si="84"/>
        <v>0</v>
      </c>
      <c r="N821" s="41">
        <f t="shared" si="85"/>
        <v>0</v>
      </c>
      <c r="O821" s="40">
        <f t="shared" si="90"/>
        <v>0</v>
      </c>
    </row>
    <row r="822" spans="2:15" ht="18" customHeight="1">
      <c r="B822" s="109" t="str">
        <f>IF('2.売上実績'!$B822="","",'2.売上実績'!$B822)</f>
        <v/>
      </c>
      <c r="C822" s="110" t="str">
        <f>IF('2.売上実績'!$C822="","",'2.売上実績'!$C822)</f>
        <v/>
      </c>
      <c r="D822" s="98" t="str">
        <f>IF(C822="","",VLOOKUP(C822,'4.製品一覧'!$B$4:$D$500,3,FALSE))</f>
        <v/>
      </c>
      <c r="E822" s="102">
        <f>IF(C822&lt;&gt;"",VLOOKUP(C822,'7.製品別原価'!$B$5:$J$500,8,FALSE),0)</f>
        <v>0</v>
      </c>
      <c r="F822" s="37">
        <f>IF(OR($K$2=0,K822=0),0,'1.全社費用'!$C$42/$K$2)</f>
        <v>0</v>
      </c>
      <c r="G822" s="37">
        <f t="shared" si="86"/>
        <v>0</v>
      </c>
      <c r="H822" s="38">
        <f t="shared" si="87"/>
        <v>0</v>
      </c>
      <c r="I822" s="39">
        <f t="shared" si="88"/>
        <v>0</v>
      </c>
      <c r="J822" s="40">
        <f t="shared" si="89"/>
        <v>0</v>
      </c>
      <c r="K822" s="111">
        <f>IF($B822="",0,'2.売上実績'!D822)</f>
        <v>0</v>
      </c>
      <c r="L822" s="111">
        <f>IF($B822="",0,'2.売上実績'!E822)</f>
        <v>0</v>
      </c>
      <c r="M822" s="28">
        <f t="shared" si="84"/>
        <v>0</v>
      </c>
      <c r="N822" s="41">
        <f t="shared" si="85"/>
        <v>0</v>
      </c>
      <c r="O822" s="40">
        <f t="shared" si="90"/>
        <v>0</v>
      </c>
    </row>
    <row r="823" spans="2:15" ht="18" customHeight="1">
      <c r="B823" s="109" t="str">
        <f>IF('2.売上実績'!$B823="","",'2.売上実績'!$B823)</f>
        <v/>
      </c>
      <c r="C823" s="110" t="str">
        <f>IF('2.売上実績'!$C823="","",'2.売上実績'!$C823)</f>
        <v/>
      </c>
      <c r="D823" s="98" t="str">
        <f>IF(C823="","",VLOOKUP(C823,'4.製品一覧'!$B$4:$D$500,3,FALSE))</f>
        <v/>
      </c>
      <c r="E823" s="102">
        <f>IF(C823&lt;&gt;"",VLOOKUP(C823,'7.製品別原価'!$B$5:$J$500,8,FALSE),0)</f>
        <v>0</v>
      </c>
      <c r="F823" s="37">
        <f>IF(OR($K$2=0,K823=0),0,'1.全社費用'!$C$42/$K$2)</f>
        <v>0</v>
      </c>
      <c r="G823" s="37">
        <f t="shared" si="86"/>
        <v>0</v>
      </c>
      <c r="H823" s="38">
        <f t="shared" si="87"/>
        <v>0</v>
      </c>
      <c r="I823" s="39">
        <f t="shared" si="88"/>
        <v>0</v>
      </c>
      <c r="J823" s="40">
        <f t="shared" si="89"/>
        <v>0</v>
      </c>
      <c r="K823" s="111">
        <f>IF($B823="",0,'2.売上実績'!D823)</f>
        <v>0</v>
      </c>
      <c r="L823" s="111">
        <f>IF($B823="",0,'2.売上実績'!E823)</f>
        <v>0</v>
      </c>
      <c r="M823" s="28">
        <f t="shared" si="84"/>
        <v>0</v>
      </c>
      <c r="N823" s="41">
        <f t="shared" si="85"/>
        <v>0</v>
      </c>
      <c r="O823" s="40">
        <f t="shared" si="90"/>
        <v>0</v>
      </c>
    </row>
    <row r="824" spans="2:15" ht="18" customHeight="1">
      <c r="B824" s="109" t="str">
        <f>IF('2.売上実績'!$B824="","",'2.売上実績'!$B824)</f>
        <v/>
      </c>
      <c r="C824" s="110" t="str">
        <f>IF('2.売上実績'!$C824="","",'2.売上実績'!$C824)</f>
        <v/>
      </c>
      <c r="D824" s="98" t="str">
        <f>IF(C824="","",VLOOKUP(C824,'4.製品一覧'!$B$4:$D$500,3,FALSE))</f>
        <v/>
      </c>
      <c r="E824" s="102">
        <f>IF(C824&lt;&gt;"",VLOOKUP(C824,'7.製品別原価'!$B$5:$J$500,8,FALSE),0)</f>
        <v>0</v>
      </c>
      <c r="F824" s="37">
        <f>IF(OR($K$2=0,K824=0),0,'1.全社費用'!$C$42/$K$2)</f>
        <v>0</v>
      </c>
      <c r="G824" s="37">
        <f t="shared" si="86"/>
        <v>0</v>
      </c>
      <c r="H824" s="38">
        <f t="shared" si="87"/>
        <v>0</v>
      </c>
      <c r="I824" s="39">
        <f t="shared" si="88"/>
        <v>0</v>
      </c>
      <c r="J824" s="40">
        <f t="shared" si="89"/>
        <v>0</v>
      </c>
      <c r="K824" s="111">
        <f>IF($B824="",0,'2.売上実績'!D824)</f>
        <v>0</v>
      </c>
      <c r="L824" s="111">
        <f>IF($B824="",0,'2.売上実績'!E824)</f>
        <v>0</v>
      </c>
      <c r="M824" s="28">
        <f t="shared" si="84"/>
        <v>0</v>
      </c>
      <c r="N824" s="41">
        <f t="shared" si="85"/>
        <v>0</v>
      </c>
      <c r="O824" s="40">
        <f t="shared" si="90"/>
        <v>0</v>
      </c>
    </row>
    <row r="825" spans="2:15" ht="18" customHeight="1">
      <c r="B825" s="109" t="str">
        <f>IF('2.売上実績'!$B825="","",'2.売上実績'!$B825)</f>
        <v/>
      </c>
      <c r="C825" s="110" t="str">
        <f>IF('2.売上実績'!$C825="","",'2.売上実績'!$C825)</f>
        <v/>
      </c>
      <c r="D825" s="98" t="str">
        <f>IF(C825="","",VLOOKUP(C825,'4.製品一覧'!$B$4:$D$500,3,FALSE))</f>
        <v/>
      </c>
      <c r="E825" s="102">
        <f>IF(C825&lt;&gt;"",VLOOKUP(C825,'7.製品別原価'!$B$5:$J$500,8,FALSE),0)</f>
        <v>0</v>
      </c>
      <c r="F825" s="37">
        <f>IF(OR($K$2=0,K825=0),0,'1.全社費用'!$C$42/$K$2)</f>
        <v>0</v>
      </c>
      <c r="G825" s="37">
        <f t="shared" si="86"/>
        <v>0</v>
      </c>
      <c r="H825" s="38">
        <f t="shared" si="87"/>
        <v>0</v>
      </c>
      <c r="I825" s="39">
        <f t="shared" si="88"/>
        <v>0</v>
      </c>
      <c r="J825" s="40">
        <f t="shared" si="89"/>
        <v>0</v>
      </c>
      <c r="K825" s="111">
        <f>IF($B825="",0,'2.売上実績'!D825)</f>
        <v>0</v>
      </c>
      <c r="L825" s="111">
        <f>IF($B825="",0,'2.売上実績'!E825)</f>
        <v>0</v>
      </c>
      <c r="M825" s="28">
        <f t="shared" si="84"/>
        <v>0</v>
      </c>
      <c r="N825" s="41">
        <f t="shared" si="85"/>
        <v>0</v>
      </c>
      <c r="O825" s="40">
        <f t="shared" si="90"/>
        <v>0</v>
      </c>
    </row>
    <row r="826" spans="2:15" ht="18" customHeight="1">
      <c r="B826" s="109" t="str">
        <f>IF('2.売上実績'!$B826="","",'2.売上実績'!$B826)</f>
        <v/>
      </c>
      <c r="C826" s="110" t="str">
        <f>IF('2.売上実績'!$C826="","",'2.売上実績'!$C826)</f>
        <v/>
      </c>
      <c r="D826" s="98" t="str">
        <f>IF(C826="","",VLOOKUP(C826,'4.製品一覧'!$B$4:$D$500,3,FALSE))</f>
        <v/>
      </c>
      <c r="E826" s="102">
        <f>IF(C826&lt;&gt;"",VLOOKUP(C826,'7.製品別原価'!$B$5:$J$500,8,FALSE),0)</f>
        <v>0</v>
      </c>
      <c r="F826" s="37">
        <f>IF(OR($K$2=0,K826=0),0,'1.全社費用'!$C$42/$K$2)</f>
        <v>0</v>
      </c>
      <c r="G826" s="37">
        <f t="shared" si="86"/>
        <v>0</v>
      </c>
      <c r="H826" s="38">
        <f t="shared" si="87"/>
        <v>0</v>
      </c>
      <c r="I826" s="39">
        <f t="shared" si="88"/>
        <v>0</v>
      </c>
      <c r="J826" s="40">
        <f t="shared" si="89"/>
        <v>0</v>
      </c>
      <c r="K826" s="111">
        <f>IF($B826="",0,'2.売上実績'!D826)</f>
        <v>0</v>
      </c>
      <c r="L826" s="111">
        <f>IF($B826="",0,'2.売上実績'!E826)</f>
        <v>0</v>
      </c>
      <c r="M826" s="28">
        <f t="shared" si="84"/>
        <v>0</v>
      </c>
      <c r="N826" s="41">
        <f t="shared" si="85"/>
        <v>0</v>
      </c>
      <c r="O826" s="40">
        <f t="shared" si="90"/>
        <v>0</v>
      </c>
    </row>
    <row r="827" spans="2:15" ht="18" customHeight="1">
      <c r="B827" s="109" t="str">
        <f>IF('2.売上実績'!$B827="","",'2.売上実績'!$B827)</f>
        <v/>
      </c>
      <c r="C827" s="110" t="str">
        <f>IF('2.売上実績'!$C827="","",'2.売上実績'!$C827)</f>
        <v/>
      </c>
      <c r="D827" s="98" t="str">
        <f>IF(C827="","",VLOOKUP(C827,'4.製品一覧'!$B$4:$D$500,3,FALSE))</f>
        <v/>
      </c>
      <c r="E827" s="102">
        <f>IF(C827&lt;&gt;"",VLOOKUP(C827,'7.製品別原価'!$B$5:$J$500,8,FALSE),0)</f>
        <v>0</v>
      </c>
      <c r="F827" s="37">
        <f>IF(OR($K$2=0,K827=0),0,'1.全社費用'!$C$42/$K$2)</f>
        <v>0</v>
      </c>
      <c r="G827" s="37">
        <f t="shared" si="86"/>
        <v>0</v>
      </c>
      <c r="H827" s="38">
        <f t="shared" si="87"/>
        <v>0</v>
      </c>
      <c r="I827" s="39">
        <f t="shared" si="88"/>
        <v>0</v>
      </c>
      <c r="J827" s="40">
        <f t="shared" si="89"/>
        <v>0</v>
      </c>
      <c r="K827" s="111">
        <f>IF($B827="",0,'2.売上実績'!D827)</f>
        <v>0</v>
      </c>
      <c r="L827" s="111">
        <f>IF($B827="",0,'2.売上実績'!E827)</f>
        <v>0</v>
      </c>
      <c r="M827" s="28">
        <f t="shared" si="84"/>
        <v>0</v>
      </c>
      <c r="N827" s="41">
        <f t="shared" si="85"/>
        <v>0</v>
      </c>
      <c r="O827" s="40">
        <f t="shared" si="90"/>
        <v>0</v>
      </c>
    </row>
    <row r="828" spans="2:15" ht="18" customHeight="1">
      <c r="B828" s="109" t="str">
        <f>IF('2.売上実績'!$B828="","",'2.売上実績'!$B828)</f>
        <v/>
      </c>
      <c r="C828" s="110" t="str">
        <f>IF('2.売上実績'!$C828="","",'2.売上実績'!$C828)</f>
        <v/>
      </c>
      <c r="D828" s="98" t="str">
        <f>IF(C828="","",VLOOKUP(C828,'4.製品一覧'!$B$4:$D$500,3,FALSE))</f>
        <v/>
      </c>
      <c r="E828" s="102">
        <f>IF(C828&lt;&gt;"",VLOOKUP(C828,'7.製品別原価'!$B$5:$J$500,8,FALSE),0)</f>
        <v>0</v>
      </c>
      <c r="F828" s="37">
        <f>IF(OR($K$2=0,K828=0),0,'1.全社費用'!$C$42/$K$2)</f>
        <v>0</v>
      </c>
      <c r="G828" s="37">
        <f t="shared" si="86"/>
        <v>0</v>
      </c>
      <c r="H828" s="38">
        <f t="shared" si="87"/>
        <v>0</v>
      </c>
      <c r="I828" s="39">
        <f t="shared" si="88"/>
        <v>0</v>
      </c>
      <c r="J828" s="40">
        <f t="shared" si="89"/>
        <v>0</v>
      </c>
      <c r="K828" s="111">
        <f>IF($B828="",0,'2.売上実績'!D828)</f>
        <v>0</v>
      </c>
      <c r="L828" s="111">
        <f>IF($B828="",0,'2.売上実績'!E828)</f>
        <v>0</v>
      </c>
      <c r="M828" s="28">
        <f t="shared" si="84"/>
        <v>0</v>
      </c>
      <c r="N828" s="41">
        <f t="shared" si="85"/>
        <v>0</v>
      </c>
      <c r="O828" s="40">
        <f t="shared" si="90"/>
        <v>0</v>
      </c>
    </row>
    <row r="829" spans="2:15" ht="18" customHeight="1">
      <c r="B829" s="109" t="str">
        <f>IF('2.売上実績'!$B829="","",'2.売上実績'!$B829)</f>
        <v/>
      </c>
      <c r="C829" s="110" t="str">
        <f>IF('2.売上実績'!$C829="","",'2.売上実績'!$C829)</f>
        <v/>
      </c>
      <c r="D829" s="98" t="str">
        <f>IF(C829="","",VLOOKUP(C829,'4.製品一覧'!$B$4:$D$500,3,FALSE))</f>
        <v/>
      </c>
      <c r="E829" s="102">
        <f>IF(C829&lt;&gt;"",VLOOKUP(C829,'7.製品別原価'!$B$5:$J$500,8,FALSE),0)</f>
        <v>0</v>
      </c>
      <c r="F829" s="37">
        <f>IF(OR($K$2=0,K829=0),0,'1.全社費用'!$C$42/$K$2)</f>
        <v>0</v>
      </c>
      <c r="G829" s="37">
        <f t="shared" si="86"/>
        <v>0</v>
      </c>
      <c r="H829" s="38">
        <f t="shared" si="87"/>
        <v>0</v>
      </c>
      <c r="I829" s="39">
        <f t="shared" si="88"/>
        <v>0</v>
      </c>
      <c r="J829" s="40">
        <f t="shared" si="89"/>
        <v>0</v>
      </c>
      <c r="K829" s="111">
        <f>IF($B829="",0,'2.売上実績'!D829)</f>
        <v>0</v>
      </c>
      <c r="L829" s="111">
        <f>IF($B829="",0,'2.売上実績'!E829)</f>
        <v>0</v>
      </c>
      <c r="M829" s="28">
        <f t="shared" si="84"/>
        <v>0</v>
      </c>
      <c r="N829" s="41">
        <f t="shared" si="85"/>
        <v>0</v>
      </c>
      <c r="O829" s="40">
        <f t="shared" si="90"/>
        <v>0</v>
      </c>
    </row>
    <row r="830" spans="2:15" ht="18" customHeight="1">
      <c r="B830" s="109" t="str">
        <f>IF('2.売上実績'!$B830="","",'2.売上実績'!$B830)</f>
        <v/>
      </c>
      <c r="C830" s="110" t="str">
        <f>IF('2.売上実績'!$C830="","",'2.売上実績'!$C830)</f>
        <v/>
      </c>
      <c r="D830" s="98" t="str">
        <f>IF(C830="","",VLOOKUP(C830,'4.製品一覧'!$B$4:$D$500,3,FALSE))</f>
        <v/>
      </c>
      <c r="E830" s="102">
        <f>IF(C830&lt;&gt;"",VLOOKUP(C830,'7.製品別原価'!$B$5:$J$500,8,FALSE),0)</f>
        <v>0</v>
      </c>
      <c r="F830" s="37">
        <f>IF(OR($K$2=0,K830=0),0,'1.全社費用'!$C$42/$K$2)</f>
        <v>0</v>
      </c>
      <c r="G830" s="37">
        <f t="shared" si="86"/>
        <v>0</v>
      </c>
      <c r="H830" s="38">
        <f t="shared" si="87"/>
        <v>0</v>
      </c>
      <c r="I830" s="39">
        <f t="shared" si="88"/>
        <v>0</v>
      </c>
      <c r="J830" s="40">
        <f t="shared" si="89"/>
        <v>0</v>
      </c>
      <c r="K830" s="111">
        <f>IF($B830="",0,'2.売上実績'!D830)</f>
        <v>0</v>
      </c>
      <c r="L830" s="111">
        <f>IF($B830="",0,'2.売上実績'!E830)</f>
        <v>0</v>
      </c>
      <c r="M830" s="28">
        <f t="shared" si="84"/>
        <v>0</v>
      </c>
      <c r="N830" s="41">
        <f t="shared" si="85"/>
        <v>0</v>
      </c>
      <c r="O830" s="40">
        <f t="shared" si="90"/>
        <v>0</v>
      </c>
    </row>
    <row r="831" spans="2:15" ht="18" customHeight="1">
      <c r="B831" s="109" t="str">
        <f>IF('2.売上実績'!$B831="","",'2.売上実績'!$B831)</f>
        <v/>
      </c>
      <c r="C831" s="110" t="str">
        <f>IF('2.売上実績'!$C831="","",'2.売上実績'!$C831)</f>
        <v/>
      </c>
      <c r="D831" s="98" t="str">
        <f>IF(C831="","",VLOOKUP(C831,'4.製品一覧'!$B$4:$D$500,3,FALSE))</f>
        <v/>
      </c>
      <c r="E831" s="102">
        <f>IF(C831&lt;&gt;"",VLOOKUP(C831,'7.製品別原価'!$B$5:$J$500,8,FALSE),0)</f>
        <v>0</v>
      </c>
      <c r="F831" s="37">
        <f>IF(OR($K$2=0,K831=0),0,'1.全社費用'!$C$42/$K$2)</f>
        <v>0</v>
      </c>
      <c r="G831" s="37">
        <f t="shared" si="86"/>
        <v>0</v>
      </c>
      <c r="H831" s="38">
        <f t="shared" si="87"/>
        <v>0</v>
      </c>
      <c r="I831" s="39">
        <f t="shared" si="88"/>
        <v>0</v>
      </c>
      <c r="J831" s="40">
        <f t="shared" si="89"/>
        <v>0</v>
      </c>
      <c r="K831" s="111">
        <f>IF($B831="",0,'2.売上実績'!D831)</f>
        <v>0</v>
      </c>
      <c r="L831" s="111">
        <f>IF($B831="",0,'2.売上実績'!E831)</f>
        <v>0</v>
      </c>
      <c r="M831" s="28">
        <f t="shared" si="84"/>
        <v>0</v>
      </c>
      <c r="N831" s="41">
        <f t="shared" si="85"/>
        <v>0</v>
      </c>
      <c r="O831" s="40">
        <f t="shared" si="90"/>
        <v>0</v>
      </c>
    </row>
    <row r="832" spans="2:15" ht="18" customHeight="1">
      <c r="B832" s="109" t="str">
        <f>IF('2.売上実績'!$B832="","",'2.売上実績'!$B832)</f>
        <v/>
      </c>
      <c r="C832" s="110" t="str">
        <f>IF('2.売上実績'!$C832="","",'2.売上実績'!$C832)</f>
        <v/>
      </c>
      <c r="D832" s="98" t="str">
        <f>IF(C832="","",VLOOKUP(C832,'4.製品一覧'!$B$4:$D$500,3,FALSE))</f>
        <v/>
      </c>
      <c r="E832" s="102">
        <f>IF(C832&lt;&gt;"",VLOOKUP(C832,'7.製品別原価'!$B$5:$J$500,8,FALSE),0)</f>
        <v>0</v>
      </c>
      <c r="F832" s="37">
        <f>IF(OR($K$2=0,K832=0),0,'1.全社費用'!$C$42/$K$2)</f>
        <v>0</v>
      </c>
      <c r="G832" s="37">
        <f t="shared" si="86"/>
        <v>0</v>
      </c>
      <c r="H832" s="38">
        <f t="shared" si="87"/>
        <v>0</v>
      </c>
      <c r="I832" s="39">
        <f t="shared" si="88"/>
        <v>0</v>
      </c>
      <c r="J832" s="40">
        <f t="shared" si="89"/>
        <v>0</v>
      </c>
      <c r="K832" s="111">
        <f>IF($B832="",0,'2.売上実績'!D832)</f>
        <v>0</v>
      </c>
      <c r="L832" s="111">
        <f>IF($B832="",0,'2.売上実績'!E832)</f>
        <v>0</v>
      </c>
      <c r="M832" s="28">
        <f t="shared" si="84"/>
        <v>0</v>
      </c>
      <c r="N832" s="41">
        <f t="shared" si="85"/>
        <v>0</v>
      </c>
      <c r="O832" s="40">
        <f t="shared" si="90"/>
        <v>0</v>
      </c>
    </row>
    <row r="833" spans="2:15" ht="18" customHeight="1">
      <c r="B833" s="109" t="str">
        <f>IF('2.売上実績'!$B833="","",'2.売上実績'!$B833)</f>
        <v/>
      </c>
      <c r="C833" s="110" t="str">
        <f>IF('2.売上実績'!$C833="","",'2.売上実績'!$C833)</f>
        <v/>
      </c>
      <c r="D833" s="98" t="str">
        <f>IF(C833="","",VLOOKUP(C833,'4.製品一覧'!$B$4:$D$500,3,FALSE))</f>
        <v/>
      </c>
      <c r="E833" s="102">
        <f>IF(C833&lt;&gt;"",VLOOKUP(C833,'7.製品別原価'!$B$5:$J$500,8,FALSE),0)</f>
        <v>0</v>
      </c>
      <c r="F833" s="37">
        <f>IF(OR($K$2=0,K833=0),0,'1.全社費用'!$C$42/$K$2)</f>
        <v>0</v>
      </c>
      <c r="G833" s="37">
        <f t="shared" si="86"/>
        <v>0</v>
      </c>
      <c r="H833" s="38">
        <f t="shared" si="87"/>
        <v>0</v>
      </c>
      <c r="I833" s="39">
        <f t="shared" si="88"/>
        <v>0</v>
      </c>
      <c r="J833" s="40">
        <f t="shared" si="89"/>
        <v>0</v>
      </c>
      <c r="K833" s="111">
        <f>IF($B833="",0,'2.売上実績'!D833)</f>
        <v>0</v>
      </c>
      <c r="L833" s="111">
        <f>IF($B833="",0,'2.売上実績'!E833)</f>
        <v>0</v>
      </c>
      <c r="M833" s="28">
        <f t="shared" si="84"/>
        <v>0</v>
      </c>
      <c r="N833" s="41">
        <f t="shared" si="85"/>
        <v>0</v>
      </c>
      <c r="O833" s="40">
        <f t="shared" si="90"/>
        <v>0</v>
      </c>
    </row>
    <row r="834" spans="2:15" ht="18" customHeight="1">
      <c r="B834" s="109" t="str">
        <f>IF('2.売上実績'!$B834="","",'2.売上実績'!$B834)</f>
        <v/>
      </c>
      <c r="C834" s="110" t="str">
        <f>IF('2.売上実績'!$C834="","",'2.売上実績'!$C834)</f>
        <v/>
      </c>
      <c r="D834" s="98" t="str">
        <f>IF(C834="","",VLOOKUP(C834,'4.製品一覧'!$B$4:$D$500,3,FALSE))</f>
        <v/>
      </c>
      <c r="E834" s="102">
        <f>IF(C834&lt;&gt;"",VLOOKUP(C834,'7.製品別原価'!$B$5:$J$500,8,FALSE),0)</f>
        <v>0</v>
      </c>
      <c r="F834" s="37">
        <f>IF(OR($K$2=0,K834=0),0,'1.全社費用'!$C$42/$K$2)</f>
        <v>0</v>
      </c>
      <c r="G834" s="37">
        <f t="shared" si="86"/>
        <v>0</v>
      </c>
      <c r="H834" s="38">
        <f t="shared" si="87"/>
        <v>0</v>
      </c>
      <c r="I834" s="39">
        <f t="shared" si="88"/>
        <v>0</v>
      </c>
      <c r="J834" s="40">
        <f t="shared" si="89"/>
        <v>0</v>
      </c>
      <c r="K834" s="111">
        <f>IF($B834="",0,'2.売上実績'!D834)</f>
        <v>0</v>
      </c>
      <c r="L834" s="111">
        <f>IF($B834="",0,'2.売上実績'!E834)</f>
        <v>0</v>
      </c>
      <c r="M834" s="28">
        <f t="shared" si="84"/>
        <v>0</v>
      </c>
      <c r="N834" s="41">
        <f t="shared" si="85"/>
        <v>0</v>
      </c>
      <c r="O834" s="40">
        <f t="shared" si="90"/>
        <v>0</v>
      </c>
    </row>
    <row r="835" spans="2:15" ht="18" customHeight="1">
      <c r="B835" s="109" t="str">
        <f>IF('2.売上実績'!$B835="","",'2.売上実績'!$B835)</f>
        <v/>
      </c>
      <c r="C835" s="110" t="str">
        <f>IF('2.売上実績'!$C835="","",'2.売上実績'!$C835)</f>
        <v/>
      </c>
      <c r="D835" s="98" t="str">
        <f>IF(C835="","",VLOOKUP(C835,'4.製品一覧'!$B$4:$D$500,3,FALSE))</f>
        <v/>
      </c>
      <c r="E835" s="102">
        <f>IF(C835&lt;&gt;"",VLOOKUP(C835,'7.製品別原価'!$B$5:$J$500,8,FALSE),0)</f>
        <v>0</v>
      </c>
      <c r="F835" s="37">
        <f>IF(OR($K$2=0,K835=0),0,'1.全社費用'!$C$42/$K$2)</f>
        <v>0</v>
      </c>
      <c r="G835" s="37">
        <f t="shared" si="86"/>
        <v>0</v>
      </c>
      <c r="H835" s="38">
        <f t="shared" si="87"/>
        <v>0</v>
      </c>
      <c r="I835" s="39">
        <f t="shared" si="88"/>
        <v>0</v>
      </c>
      <c r="J835" s="40">
        <f t="shared" si="89"/>
        <v>0</v>
      </c>
      <c r="K835" s="111">
        <f>IF($B835="",0,'2.売上実績'!D835)</f>
        <v>0</v>
      </c>
      <c r="L835" s="111">
        <f>IF($B835="",0,'2.売上実績'!E835)</f>
        <v>0</v>
      </c>
      <c r="M835" s="28">
        <f t="shared" si="84"/>
        <v>0</v>
      </c>
      <c r="N835" s="41">
        <f t="shared" si="85"/>
        <v>0</v>
      </c>
      <c r="O835" s="40">
        <f t="shared" si="90"/>
        <v>0</v>
      </c>
    </row>
    <row r="836" spans="2:15" ht="18" customHeight="1">
      <c r="B836" s="109" t="str">
        <f>IF('2.売上実績'!$B836="","",'2.売上実績'!$B836)</f>
        <v/>
      </c>
      <c r="C836" s="110" t="str">
        <f>IF('2.売上実績'!$C836="","",'2.売上実績'!$C836)</f>
        <v/>
      </c>
      <c r="D836" s="98" t="str">
        <f>IF(C836="","",VLOOKUP(C836,'4.製品一覧'!$B$4:$D$500,3,FALSE))</f>
        <v/>
      </c>
      <c r="E836" s="102">
        <f>IF(C836&lt;&gt;"",VLOOKUP(C836,'7.製品別原価'!$B$5:$J$500,8,FALSE),0)</f>
        <v>0</v>
      </c>
      <c r="F836" s="37">
        <f>IF(OR($K$2=0,K836=0),0,'1.全社費用'!$C$42/$K$2)</f>
        <v>0</v>
      </c>
      <c r="G836" s="37">
        <f t="shared" si="86"/>
        <v>0</v>
      </c>
      <c r="H836" s="38">
        <f t="shared" si="87"/>
        <v>0</v>
      </c>
      <c r="I836" s="39">
        <f t="shared" si="88"/>
        <v>0</v>
      </c>
      <c r="J836" s="40">
        <f t="shared" si="89"/>
        <v>0</v>
      </c>
      <c r="K836" s="111">
        <f>IF($B836="",0,'2.売上実績'!D836)</f>
        <v>0</v>
      </c>
      <c r="L836" s="111">
        <f>IF($B836="",0,'2.売上実績'!E836)</f>
        <v>0</v>
      </c>
      <c r="M836" s="28">
        <f t="shared" ref="M836:M899" si="91">G836*K836</f>
        <v>0</v>
      </c>
      <c r="N836" s="41">
        <f t="shared" ref="N836:N899" si="92">L836-M836</f>
        <v>0</v>
      </c>
      <c r="O836" s="40">
        <f t="shared" si="90"/>
        <v>0</v>
      </c>
    </row>
    <row r="837" spans="2:15" ht="18" customHeight="1">
      <c r="B837" s="109" t="str">
        <f>IF('2.売上実績'!$B837="","",'2.売上実績'!$B837)</f>
        <v/>
      </c>
      <c r="C837" s="110" t="str">
        <f>IF('2.売上実績'!$C837="","",'2.売上実績'!$C837)</f>
        <v/>
      </c>
      <c r="D837" s="98" t="str">
        <f>IF(C837="","",VLOOKUP(C837,'4.製品一覧'!$B$4:$D$500,3,FALSE))</f>
        <v/>
      </c>
      <c r="E837" s="102">
        <f>IF(C837&lt;&gt;"",VLOOKUP(C837,'7.製品別原価'!$B$5:$J$500,8,FALSE),0)</f>
        <v>0</v>
      </c>
      <c r="F837" s="37">
        <f>IF(OR($K$2=0,K837=0),0,'1.全社費用'!$C$42/$K$2)</f>
        <v>0</v>
      </c>
      <c r="G837" s="37">
        <f t="shared" ref="G837:G900" si="93">SUM(D837:F837)</f>
        <v>0</v>
      </c>
      <c r="H837" s="38">
        <f t="shared" ref="H837:H900" si="94">IF(K837=0,0,L837/K837)</f>
        <v>0</v>
      </c>
      <c r="I837" s="39">
        <f t="shared" ref="I837:I900" si="95">IF(K837=0,0,N837/K837)</f>
        <v>0</v>
      </c>
      <c r="J837" s="40">
        <f t="shared" ref="J837:J900" si="96">O837</f>
        <v>0</v>
      </c>
      <c r="K837" s="111">
        <f>IF($B837="",0,'2.売上実績'!D837)</f>
        <v>0</v>
      </c>
      <c r="L837" s="111">
        <f>IF($B837="",0,'2.売上実績'!E837)</f>
        <v>0</v>
      </c>
      <c r="M837" s="28">
        <f t="shared" si="91"/>
        <v>0</v>
      </c>
      <c r="N837" s="41">
        <f t="shared" si="92"/>
        <v>0</v>
      </c>
      <c r="O837" s="40">
        <f t="shared" ref="O837:O900" si="97">IF(OR(N837=0,L837=0),0,N837/L837)</f>
        <v>0</v>
      </c>
    </row>
    <row r="838" spans="2:15" ht="18" customHeight="1">
      <c r="B838" s="109" t="str">
        <f>IF('2.売上実績'!$B838="","",'2.売上実績'!$B838)</f>
        <v/>
      </c>
      <c r="C838" s="110" t="str">
        <f>IF('2.売上実績'!$C838="","",'2.売上実績'!$C838)</f>
        <v/>
      </c>
      <c r="D838" s="98" t="str">
        <f>IF(C838="","",VLOOKUP(C838,'4.製品一覧'!$B$4:$D$500,3,FALSE))</f>
        <v/>
      </c>
      <c r="E838" s="102">
        <f>IF(C838&lt;&gt;"",VLOOKUP(C838,'7.製品別原価'!$B$5:$J$500,8,FALSE),0)</f>
        <v>0</v>
      </c>
      <c r="F838" s="37">
        <f>IF(OR($K$2=0,K838=0),0,'1.全社費用'!$C$42/$K$2)</f>
        <v>0</v>
      </c>
      <c r="G838" s="37">
        <f t="shared" si="93"/>
        <v>0</v>
      </c>
      <c r="H838" s="38">
        <f t="shared" si="94"/>
        <v>0</v>
      </c>
      <c r="I838" s="39">
        <f t="shared" si="95"/>
        <v>0</v>
      </c>
      <c r="J838" s="40">
        <f t="shared" si="96"/>
        <v>0</v>
      </c>
      <c r="K838" s="111">
        <f>IF($B838="",0,'2.売上実績'!D838)</f>
        <v>0</v>
      </c>
      <c r="L838" s="111">
        <f>IF($B838="",0,'2.売上実績'!E838)</f>
        <v>0</v>
      </c>
      <c r="M838" s="28">
        <f t="shared" si="91"/>
        <v>0</v>
      </c>
      <c r="N838" s="41">
        <f t="shared" si="92"/>
        <v>0</v>
      </c>
      <c r="O838" s="40">
        <f t="shared" si="97"/>
        <v>0</v>
      </c>
    </row>
    <row r="839" spans="2:15" ht="18" customHeight="1">
      <c r="B839" s="109" t="str">
        <f>IF('2.売上実績'!$B839="","",'2.売上実績'!$B839)</f>
        <v/>
      </c>
      <c r="C839" s="110" t="str">
        <f>IF('2.売上実績'!$C839="","",'2.売上実績'!$C839)</f>
        <v/>
      </c>
      <c r="D839" s="98" t="str">
        <f>IF(C839="","",VLOOKUP(C839,'4.製品一覧'!$B$4:$D$500,3,FALSE))</f>
        <v/>
      </c>
      <c r="E839" s="102">
        <f>IF(C839&lt;&gt;"",VLOOKUP(C839,'7.製品別原価'!$B$5:$J$500,8,FALSE),0)</f>
        <v>0</v>
      </c>
      <c r="F839" s="37">
        <f>IF(OR($K$2=0,K839=0),0,'1.全社費用'!$C$42/$K$2)</f>
        <v>0</v>
      </c>
      <c r="G839" s="37">
        <f t="shared" si="93"/>
        <v>0</v>
      </c>
      <c r="H839" s="38">
        <f t="shared" si="94"/>
        <v>0</v>
      </c>
      <c r="I839" s="39">
        <f t="shared" si="95"/>
        <v>0</v>
      </c>
      <c r="J839" s="40">
        <f t="shared" si="96"/>
        <v>0</v>
      </c>
      <c r="K839" s="111">
        <f>IF($B839="",0,'2.売上実績'!D839)</f>
        <v>0</v>
      </c>
      <c r="L839" s="111">
        <f>IF($B839="",0,'2.売上実績'!E839)</f>
        <v>0</v>
      </c>
      <c r="M839" s="28">
        <f t="shared" si="91"/>
        <v>0</v>
      </c>
      <c r="N839" s="41">
        <f t="shared" si="92"/>
        <v>0</v>
      </c>
      <c r="O839" s="40">
        <f t="shared" si="97"/>
        <v>0</v>
      </c>
    </row>
    <row r="840" spans="2:15" ht="18" customHeight="1">
      <c r="B840" s="109" t="str">
        <f>IF('2.売上実績'!$B840="","",'2.売上実績'!$B840)</f>
        <v/>
      </c>
      <c r="C840" s="110" t="str">
        <f>IF('2.売上実績'!$C840="","",'2.売上実績'!$C840)</f>
        <v/>
      </c>
      <c r="D840" s="98" t="str">
        <f>IF(C840="","",VLOOKUP(C840,'4.製品一覧'!$B$4:$D$500,3,FALSE))</f>
        <v/>
      </c>
      <c r="E840" s="102">
        <f>IF(C840&lt;&gt;"",VLOOKUP(C840,'7.製品別原価'!$B$5:$J$500,8,FALSE),0)</f>
        <v>0</v>
      </c>
      <c r="F840" s="37">
        <f>IF(OR($K$2=0,K840=0),0,'1.全社費用'!$C$42/$K$2)</f>
        <v>0</v>
      </c>
      <c r="G840" s="37">
        <f t="shared" si="93"/>
        <v>0</v>
      </c>
      <c r="H840" s="38">
        <f t="shared" si="94"/>
        <v>0</v>
      </c>
      <c r="I840" s="39">
        <f t="shared" si="95"/>
        <v>0</v>
      </c>
      <c r="J840" s="40">
        <f t="shared" si="96"/>
        <v>0</v>
      </c>
      <c r="K840" s="111">
        <f>IF($B840="",0,'2.売上実績'!D840)</f>
        <v>0</v>
      </c>
      <c r="L840" s="111">
        <f>IF($B840="",0,'2.売上実績'!E840)</f>
        <v>0</v>
      </c>
      <c r="M840" s="28">
        <f t="shared" si="91"/>
        <v>0</v>
      </c>
      <c r="N840" s="41">
        <f t="shared" si="92"/>
        <v>0</v>
      </c>
      <c r="O840" s="40">
        <f t="shared" si="97"/>
        <v>0</v>
      </c>
    </row>
    <row r="841" spans="2:15" ht="18" customHeight="1">
      <c r="B841" s="109" t="str">
        <f>IF('2.売上実績'!$B841="","",'2.売上実績'!$B841)</f>
        <v/>
      </c>
      <c r="C841" s="110" t="str">
        <f>IF('2.売上実績'!$C841="","",'2.売上実績'!$C841)</f>
        <v/>
      </c>
      <c r="D841" s="98" t="str">
        <f>IF(C841="","",VLOOKUP(C841,'4.製品一覧'!$B$4:$D$500,3,FALSE))</f>
        <v/>
      </c>
      <c r="E841" s="102">
        <f>IF(C841&lt;&gt;"",VLOOKUP(C841,'7.製品別原価'!$B$5:$J$500,8,FALSE),0)</f>
        <v>0</v>
      </c>
      <c r="F841" s="37">
        <f>IF(OR($K$2=0,K841=0),0,'1.全社費用'!$C$42/$K$2)</f>
        <v>0</v>
      </c>
      <c r="G841" s="37">
        <f t="shared" si="93"/>
        <v>0</v>
      </c>
      <c r="H841" s="38">
        <f t="shared" si="94"/>
        <v>0</v>
      </c>
      <c r="I841" s="39">
        <f t="shared" si="95"/>
        <v>0</v>
      </c>
      <c r="J841" s="40">
        <f t="shared" si="96"/>
        <v>0</v>
      </c>
      <c r="K841" s="111">
        <f>IF($B841="",0,'2.売上実績'!D841)</f>
        <v>0</v>
      </c>
      <c r="L841" s="111">
        <f>IF($B841="",0,'2.売上実績'!E841)</f>
        <v>0</v>
      </c>
      <c r="M841" s="28">
        <f t="shared" si="91"/>
        <v>0</v>
      </c>
      <c r="N841" s="41">
        <f t="shared" si="92"/>
        <v>0</v>
      </c>
      <c r="O841" s="40">
        <f t="shared" si="97"/>
        <v>0</v>
      </c>
    </row>
    <row r="842" spans="2:15" ht="18" customHeight="1">
      <c r="B842" s="109" t="str">
        <f>IF('2.売上実績'!$B842="","",'2.売上実績'!$B842)</f>
        <v/>
      </c>
      <c r="C842" s="110" t="str">
        <f>IF('2.売上実績'!$C842="","",'2.売上実績'!$C842)</f>
        <v/>
      </c>
      <c r="D842" s="98" t="str">
        <f>IF(C842="","",VLOOKUP(C842,'4.製品一覧'!$B$4:$D$500,3,FALSE))</f>
        <v/>
      </c>
      <c r="E842" s="102">
        <f>IF(C842&lt;&gt;"",VLOOKUP(C842,'7.製品別原価'!$B$5:$J$500,8,FALSE),0)</f>
        <v>0</v>
      </c>
      <c r="F842" s="37">
        <f>IF(OR($K$2=0,K842=0),0,'1.全社費用'!$C$42/$K$2)</f>
        <v>0</v>
      </c>
      <c r="G842" s="37">
        <f t="shared" si="93"/>
        <v>0</v>
      </c>
      <c r="H842" s="38">
        <f t="shared" si="94"/>
        <v>0</v>
      </c>
      <c r="I842" s="39">
        <f t="shared" si="95"/>
        <v>0</v>
      </c>
      <c r="J842" s="40">
        <f t="shared" si="96"/>
        <v>0</v>
      </c>
      <c r="K842" s="111">
        <f>IF($B842="",0,'2.売上実績'!D842)</f>
        <v>0</v>
      </c>
      <c r="L842" s="111">
        <f>IF($B842="",0,'2.売上実績'!E842)</f>
        <v>0</v>
      </c>
      <c r="M842" s="28">
        <f t="shared" si="91"/>
        <v>0</v>
      </c>
      <c r="N842" s="41">
        <f t="shared" si="92"/>
        <v>0</v>
      </c>
      <c r="O842" s="40">
        <f t="shared" si="97"/>
        <v>0</v>
      </c>
    </row>
    <row r="843" spans="2:15" ht="18" customHeight="1">
      <c r="B843" s="109" t="str">
        <f>IF('2.売上実績'!$B843="","",'2.売上実績'!$B843)</f>
        <v/>
      </c>
      <c r="C843" s="110" t="str">
        <f>IF('2.売上実績'!$C843="","",'2.売上実績'!$C843)</f>
        <v/>
      </c>
      <c r="D843" s="98" t="str">
        <f>IF(C843="","",VLOOKUP(C843,'4.製品一覧'!$B$4:$D$500,3,FALSE))</f>
        <v/>
      </c>
      <c r="E843" s="102">
        <f>IF(C843&lt;&gt;"",VLOOKUP(C843,'7.製品別原価'!$B$5:$J$500,8,FALSE),0)</f>
        <v>0</v>
      </c>
      <c r="F843" s="37">
        <f>IF(OR($K$2=0,K843=0),0,'1.全社費用'!$C$42/$K$2)</f>
        <v>0</v>
      </c>
      <c r="G843" s="37">
        <f t="shared" si="93"/>
        <v>0</v>
      </c>
      <c r="H843" s="38">
        <f t="shared" si="94"/>
        <v>0</v>
      </c>
      <c r="I843" s="39">
        <f t="shared" si="95"/>
        <v>0</v>
      </c>
      <c r="J843" s="40">
        <f t="shared" si="96"/>
        <v>0</v>
      </c>
      <c r="K843" s="111">
        <f>IF($B843="",0,'2.売上実績'!D843)</f>
        <v>0</v>
      </c>
      <c r="L843" s="111">
        <f>IF($B843="",0,'2.売上実績'!E843)</f>
        <v>0</v>
      </c>
      <c r="M843" s="28">
        <f t="shared" si="91"/>
        <v>0</v>
      </c>
      <c r="N843" s="41">
        <f t="shared" si="92"/>
        <v>0</v>
      </c>
      <c r="O843" s="40">
        <f t="shared" si="97"/>
        <v>0</v>
      </c>
    </row>
    <row r="844" spans="2:15" ht="18" customHeight="1">
      <c r="B844" s="109" t="str">
        <f>IF('2.売上実績'!$B844="","",'2.売上実績'!$B844)</f>
        <v/>
      </c>
      <c r="C844" s="110" t="str">
        <f>IF('2.売上実績'!$C844="","",'2.売上実績'!$C844)</f>
        <v/>
      </c>
      <c r="D844" s="98" t="str">
        <f>IF(C844="","",VLOOKUP(C844,'4.製品一覧'!$B$4:$D$500,3,FALSE))</f>
        <v/>
      </c>
      <c r="E844" s="102">
        <f>IF(C844&lt;&gt;"",VLOOKUP(C844,'7.製品別原価'!$B$5:$J$500,8,FALSE),0)</f>
        <v>0</v>
      </c>
      <c r="F844" s="37">
        <f>IF(OR($K$2=0,K844=0),0,'1.全社費用'!$C$42/$K$2)</f>
        <v>0</v>
      </c>
      <c r="G844" s="37">
        <f t="shared" si="93"/>
        <v>0</v>
      </c>
      <c r="H844" s="38">
        <f t="shared" si="94"/>
        <v>0</v>
      </c>
      <c r="I844" s="39">
        <f t="shared" si="95"/>
        <v>0</v>
      </c>
      <c r="J844" s="40">
        <f t="shared" si="96"/>
        <v>0</v>
      </c>
      <c r="K844" s="111">
        <f>IF($B844="",0,'2.売上実績'!D844)</f>
        <v>0</v>
      </c>
      <c r="L844" s="111">
        <f>IF($B844="",0,'2.売上実績'!E844)</f>
        <v>0</v>
      </c>
      <c r="M844" s="28">
        <f t="shared" si="91"/>
        <v>0</v>
      </c>
      <c r="N844" s="41">
        <f t="shared" si="92"/>
        <v>0</v>
      </c>
      <c r="O844" s="40">
        <f t="shared" si="97"/>
        <v>0</v>
      </c>
    </row>
    <row r="845" spans="2:15" ht="18" customHeight="1">
      <c r="B845" s="109" t="str">
        <f>IF('2.売上実績'!$B845="","",'2.売上実績'!$B845)</f>
        <v/>
      </c>
      <c r="C845" s="110" t="str">
        <f>IF('2.売上実績'!$C845="","",'2.売上実績'!$C845)</f>
        <v/>
      </c>
      <c r="D845" s="98" t="str">
        <f>IF(C845="","",VLOOKUP(C845,'4.製品一覧'!$B$4:$D$500,3,FALSE))</f>
        <v/>
      </c>
      <c r="E845" s="102">
        <f>IF(C845&lt;&gt;"",VLOOKUP(C845,'7.製品別原価'!$B$5:$J$500,8,FALSE),0)</f>
        <v>0</v>
      </c>
      <c r="F845" s="37">
        <f>IF(OR($K$2=0,K845=0),0,'1.全社費用'!$C$42/$K$2)</f>
        <v>0</v>
      </c>
      <c r="G845" s="37">
        <f t="shared" si="93"/>
        <v>0</v>
      </c>
      <c r="H845" s="38">
        <f t="shared" si="94"/>
        <v>0</v>
      </c>
      <c r="I845" s="39">
        <f t="shared" si="95"/>
        <v>0</v>
      </c>
      <c r="J845" s="40">
        <f t="shared" si="96"/>
        <v>0</v>
      </c>
      <c r="K845" s="111">
        <f>IF($B845="",0,'2.売上実績'!D845)</f>
        <v>0</v>
      </c>
      <c r="L845" s="111">
        <f>IF($B845="",0,'2.売上実績'!E845)</f>
        <v>0</v>
      </c>
      <c r="M845" s="28">
        <f t="shared" si="91"/>
        <v>0</v>
      </c>
      <c r="N845" s="41">
        <f t="shared" si="92"/>
        <v>0</v>
      </c>
      <c r="O845" s="40">
        <f t="shared" si="97"/>
        <v>0</v>
      </c>
    </row>
    <row r="846" spans="2:15" ht="18" customHeight="1">
      <c r="B846" s="109" t="str">
        <f>IF('2.売上実績'!$B846="","",'2.売上実績'!$B846)</f>
        <v/>
      </c>
      <c r="C846" s="110" t="str">
        <f>IF('2.売上実績'!$C846="","",'2.売上実績'!$C846)</f>
        <v/>
      </c>
      <c r="D846" s="98" t="str">
        <f>IF(C846="","",VLOOKUP(C846,'4.製品一覧'!$B$4:$D$500,3,FALSE))</f>
        <v/>
      </c>
      <c r="E846" s="102">
        <f>IF(C846&lt;&gt;"",VLOOKUP(C846,'7.製品別原価'!$B$5:$J$500,8,FALSE),0)</f>
        <v>0</v>
      </c>
      <c r="F846" s="37">
        <f>IF(OR($K$2=0,K846=0),0,'1.全社費用'!$C$42/$K$2)</f>
        <v>0</v>
      </c>
      <c r="G846" s="37">
        <f t="shared" si="93"/>
        <v>0</v>
      </c>
      <c r="H846" s="38">
        <f t="shared" si="94"/>
        <v>0</v>
      </c>
      <c r="I846" s="39">
        <f t="shared" si="95"/>
        <v>0</v>
      </c>
      <c r="J846" s="40">
        <f t="shared" si="96"/>
        <v>0</v>
      </c>
      <c r="K846" s="111">
        <f>IF($B846="",0,'2.売上実績'!D846)</f>
        <v>0</v>
      </c>
      <c r="L846" s="111">
        <f>IF($B846="",0,'2.売上実績'!E846)</f>
        <v>0</v>
      </c>
      <c r="M846" s="28">
        <f t="shared" si="91"/>
        <v>0</v>
      </c>
      <c r="N846" s="41">
        <f t="shared" si="92"/>
        <v>0</v>
      </c>
      <c r="O846" s="40">
        <f t="shared" si="97"/>
        <v>0</v>
      </c>
    </row>
    <row r="847" spans="2:15" ht="18" customHeight="1">
      <c r="B847" s="109" t="str">
        <f>IF('2.売上実績'!$B847="","",'2.売上実績'!$B847)</f>
        <v/>
      </c>
      <c r="C847" s="110" t="str">
        <f>IF('2.売上実績'!$C847="","",'2.売上実績'!$C847)</f>
        <v/>
      </c>
      <c r="D847" s="98" t="str">
        <f>IF(C847="","",VLOOKUP(C847,'4.製品一覧'!$B$4:$D$500,3,FALSE))</f>
        <v/>
      </c>
      <c r="E847" s="102">
        <f>IF(C847&lt;&gt;"",VLOOKUP(C847,'7.製品別原価'!$B$5:$J$500,8,FALSE),0)</f>
        <v>0</v>
      </c>
      <c r="F847" s="37">
        <f>IF(OR($K$2=0,K847=0),0,'1.全社費用'!$C$42/$K$2)</f>
        <v>0</v>
      </c>
      <c r="G847" s="37">
        <f t="shared" si="93"/>
        <v>0</v>
      </c>
      <c r="H847" s="38">
        <f t="shared" si="94"/>
        <v>0</v>
      </c>
      <c r="I847" s="39">
        <f t="shared" si="95"/>
        <v>0</v>
      </c>
      <c r="J847" s="40">
        <f t="shared" si="96"/>
        <v>0</v>
      </c>
      <c r="K847" s="111">
        <f>IF($B847="",0,'2.売上実績'!D847)</f>
        <v>0</v>
      </c>
      <c r="L847" s="111">
        <f>IF($B847="",0,'2.売上実績'!E847)</f>
        <v>0</v>
      </c>
      <c r="M847" s="28">
        <f t="shared" si="91"/>
        <v>0</v>
      </c>
      <c r="N847" s="41">
        <f t="shared" si="92"/>
        <v>0</v>
      </c>
      <c r="O847" s="40">
        <f t="shared" si="97"/>
        <v>0</v>
      </c>
    </row>
    <row r="848" spans="2:15" ht="18" customHeight="1">
      <c r="B848" s="109" t="str">
        <f>IF('2.売上実績'!$B848="","",'2.売上実績'!$B848)</f>
        <v/>
      </c>
      <c r="C848" s="110" t="str">
        <f>IF('2.売上実績'!$C848="","",'2.売上実績'!$C848)</f>
        <v/>
      </c>
      <c r="D848" s="98" t="str">
        <f>IF(C848="","",VLOOKUP(C848,'4.製品一覧'!$B$4:$D$500,3,FALSE))</f>
        <v/>
      </c>
      <c r="E848" s="102">
        <f>IF(C848&lt;&gt;"",VLOOKUP(C848,'7.製品別原価'!$B$5:$J$500,8,FALSE),0)</f>
        <v>0</v>
      </c>
      <c r="F848" s="37">
        <f>IF(OR($K$2=0,K848=0),0,'1.全社費用'!$C$42/$K$2)</f>
        <v>0</v>
      </c>
      <c r="G848" s="37">
        <f t="shared" si="93"/>
        <v>0</v>
      </c>
      <c r="H848" s="38">
        <f t="shared" si="94"/>
        <v>0</v>
      </c>
      <c r="I848" s="39">
        <f t="shared" si="95"/>
        <v>0</v>
      </c>
      <c r="J848" s="40">
        <f t="shared" si="96"/>
        <v>0</v>
      </c>
      <c r="K848" s="111">
        <f>IF($B848="",0,'2.売上実績'!D848)</f>
        <v>0</v>
      </c>
      <c r="L848" s="111">
        <f>IF($B848="",0,'2.売上実績'!E848)</f>
        <v>0</v>
      </c>
      <c r="M848" s="28">
        <f t="shared" si="91"/>
        <v>0</v>
      </c>
      <c r="N848" s="41">
        <f t="shared" si="92"/>
        <v>0</v>
      </c>
      <c r="O848" s="40">
        <f t="shared" si="97"/>
        <v>0</v>
      </c>
    </row>
    <row r="849" spans="2:15" ht="18" customHeight="1">
      <c r="B849" s="109" t="str">
        <f>IF('2.売上実績'!$B849="","",'2.売上実績'!$B849)</f>
        <v/>
      </c>
      <c r="C849" s="110" t="str">
        <f>IF('2.売上実績'!$C849="","",'2.売上実績'!$C849)</f>
        <v/>
      </c>
      <c r="D849" s="98" t="str">
        <f>IF(C849="","",VLOOKUP(C849,'4.製品一覧'!$B$4:$D$500,3,FALSE))</f>
        <v/>
      </c>
      <c r="E849" s="102">
        <f>IF(C849&lt;&gt;"",VLOOKUP(C849,'7.製品別原価'!$B$5:$J$500,8,FALSE),0)</f>
        <v>0</v>
      </c>
      <c r="F849" s="37">
        <f>IF(OR($K$2=0,K849=0),0,'1.全社費用'!$C$42/$K$2)</f>
        <v>0</v>
      </c>
      <c r="G849" s="37">
        <f t="shared" si="93"/>
        <v>0</v>
      </c>
      <c r="H849" s="38">
        <f t="shared" si="94"/>
        <v>0</v>
      </c>
      <c r="I849" s="39">
        <f t="shared" si="95"/>
        <v>0</v>
      </c>
      <c r="J849" s="40">
        <f t="shared" si="96"/>
        <v>0</v>
      </c>
      <c r="K849" s="111">
        <f>IF($B849="",0,'2.売上実績'!D849)</f>
        <v>0</v>
      </c>
      <c r="L849" s="111">
        <f>IF($B849="",0,'2.売上実績'!E849)</f>
        <v>0</v>
      </c>
      <c r="M849" s="28">
        <f t="shared" si="91"/>
        <v>0</v>
      </c>
      <c r="N849" s="41">
        <f t="shared" si="92"/>
        <v>0</v>
      </c>
      <c r="O849" s="40">
        <f t="shared" si="97"/>
        <v>0</v>
      </c>
    </row>
    <row r="850" spans="2:15" ht="18" customHeight="1">
      <c r="B850" s="109" t="str">
        <f>IF('2.売上実績'!$B850="","",'2.売上実績'!$B850)</f>
        <v/>
      </c>
      <c r="C850" s="110" t="str">
        <f>IF('2.売上実績'!$C850="","",'2.売上実績'!$C850)</f>
        <v/>
      </c>
      <c r="D850" s="98" t="str">
        <f>IF(C850="","",VLOOKUP(C850,'4.製品一覧'!$B$4:$D$500,3,FALSE))</f>
        <v/>
      </c>
      <c r="E850" s="102">
        <f>IF(C850&lt;&gt;"",VLOOKUP(C850,'7.製品別原価'!$B$5:$J$500,8,FALSE),0)</f>
        <v>0</v>
      </c>
      <c r="F850" s="37">
        <f>IF(OR($K$2=0,K850=0),0,'1.全社費用'!$C$42/$K$2)</f>
        <v>0</v>
      </c>
      <c r="G850" s="37">
        <f t="shared" si="93"/>
        <v>0</v>
      </c>
      <c r="H850" s="38">
        <f t="shared" si="94"/>
        <v>0</v>
      </c>
      <c r="I850" s="39">
        <f t="shared" si="95"/>
        <v>0</v>
      </c>
      <c r="J850" s="40">
        <f t="shared" si="96"/>
        <v>0</v>
      </c>
      <c r="K850" s="111">
        <f>IF($B850="",0,'2.売上実績'!D850)</f>
        <v>0</v>
      </c>
      <c r="L850" s="111">
        <f>IF($B850="",0,'2.売上実績'!E850)</f>
        <v>0</v>
      </c>
      <c r="M850" s="28">
        <f t="shared" si="91"/>
        <v>0</v>
      </c>
      <c r="N850" s="41">
        <f t="shared" si="92"/>
        <v>0</v>
      </c>
      <c r="O850" s="40">
        <f t="shared" si="97"/>
        <v>0</v>
      </c>
    </row>
    <row r="851" spans="2:15" ht="18" customHeight="1">
      <c r="B851" s="109" t="str">
        <f>IF('2.売上実績'!$B851="","",'2.売上実績'!$B851)</f>
        <v/>
      </c>
      <c r="C851" s="110" t="str">
        <f>IF('2.売上実績'!$C851="","",'2.売上実績'!$C851)</f>
        <v/>
      </c>
      <c r="D851" s="98" t="str">
        <f>IF(C851="","",VLOOKUP(C851,'4.製品一覧'!$B$4:$D$500,3,FALSE))</f>
        <v/>
      </c>
      <c r="E851" s="102">
        <f>IF(C851&lt;&gt;"",VLOOKUP(C851,'7.製品別原価'!$B$5:$J$500,8,FALSE),0)</f>
        <v>0</v>
      </c>
      <c r="F851" s="37">
        <f>IF(OR($K$2=0,K851=0),0,'1.全社費用'!$C$42/$K$2)</f>
        <v>0</v>
      </c>
      <c r="G851" s="37">
        <f t="shared" si="93"/>
        <v>0</v>
      </c>
      <c r="H851" s="38">
        <f t="shared" si="94"/>
        <v>0</v>
      </c>
      <c r="I851" s="39">
        <f t="shared" si="95"/>
        <v>0</v>
      </c>
      <c r="J851" s="40">
        <f t="shared" si="96"/>
        <v>0</v>
      </c>
      <c r="K851" s="111">
        <f>IF($B851="",0,'2.売上実績'!D851)</f>
        <v>0</v>
      </c>
      <c r="L851" s="111">
        <f>IF($B851="",0,'2.売上実績'!E851)</f>
        <v>0</v>
      </c>
      <c r="M851" s="28">
        <f t="shared" si="91"/>
        <v>0</v>
      </c>
      <c r="N851" s="41">
        <f t="shared" si="92"/>
        <v>0</v>
      </c>
      <c r="O851" s="40">
        <f t="shared" si="97"/>
        <v>0</v>
      </c>
    </row>
    <row r="852" spans="2:15" ht="18" customHeight="1">
      <c r="B852" s="109" t="str">
        <f>IF('2.売上実績'!$B852="","",'2.売上実績'!$B852)</f>
        <v/>
      </c>
      <c r="C852" s="110" t="str">
        <f>IF('2.売上実績'!$C852="","",'2.売上実績'!$C852)</f>
        <v/>
      </c>
      <c r="D852" s="98" t="str">
        <f>IF(C852="","",VLOOKUP(C852,'4.製品一覧'!$B$4:$D$500,3,FALSE))</f>
        <v/>
      </c>
      <c r="E852" s="102">
        <f>IF(C852&lt;&gt;"",VLOOKUP(C852,'7.製品別原価'!$B$5:$J$500,8,FALSE),0)</f>
        <v>0</v>
      </c>
      <c r="F852" s="37">
        <f>IF(OR($K$2=0,K852=0),0,'1.全社費用'!$C$42/$K$2)</f>
        <v>0</v>
      </c>
      <c r="G852" s="37">
        <f t="shared" si="93"/>
        <v>0</v>
      </c>
      <c r="H852" s="38">
        <f t="shared" si="94"/>
        <v>0</v>
      </c>
      <c r="I852" s="39">
        <f t="shared" si="95"/>
        <v>0</v>
      </c>
      <c r="J852" s="40">
        <f t="shared" si="96"/>
        <v>0</v>
      </c>
      <c r="K852" s="111">
        <f>IF($B852="",0,'2.売上実績'!D852)</f>
        <v>0</v>
      </c>
      <c r="L852" s="111">
        <f>IF($B852="",0,'2.売上実績'!E852)</f>
        <v>0</v>
      </c>
      <c r="M852" s="28">
        <f t="shared" si="91"/>
        <v>0</v>
      </c>
      <c r="N852" s="41">
        <f t="shared" si="92"/>
        <v>0</v>
      </c>
      <c r="O852" s="40">
        <f t="shared" si="97"/>
        <v>0</v>
      </c>
    </row>
    <row r="853" spans="2:15" ht="18" customHeight="1">
      <c r="B853" s="109" t="str">
        <f>IF('2.売上実績'!$B853="","",'2.売上実績'!$B853)</f>
        <v/>
      </c>
      <c r="C853" s="110" t="str">
        <f>IF('2.売上実績'!$C853="","",'2.売上実績'!$C853)</f>
        <v/>
      </c>
      <c r="D853" s="98" t="str">
        <f>IF(C853="","",VLOOKUP(C853,'4.製品一覧'!$B$4:$D$500,3,FALSE))</f>
        <v/>
      </c>
      <c r="E853" s="102">
        <f>IF(C853&lt;&gt;"",VLOOKUP(C853,'7.製品別原価'!$B$5:$J$500,8,FALSE),0)</f>
        <v>0</v>
      </c>
      <c r="F853" s="37">
        <f>IF(OR($K$2=0,K853=0),0,'1.全社費用'!$C$42/$K$2)</f>
        <v>0</v>
      </c>
      <c r="G853" s="37">
        <f t="shared" si="93"/>
        <v>0</v>
      </c>
      <c r="H853" s="38">
        <f t="shared" si="94"/>
        <v>0</v>
      </c>
      <c r="I853" s="39">
        <f t="shared" si="95"/>
        <v>0</v>
      </c>
      <c r="J853" s="40">
        <f t="shared" si="96"/>
        <v>0</v>
      </c>
      <c r="K853" s="111">
        <f>IF($B853="",0,'2.売上実績'!D853)</f>
        <v>0</v>
      </c>
      <c r="L853" s="111">
        <f>IF($B853="",0,'2.売上実績'!E853)</f>
        <v>0</v>
      </c>
      <c r="M853" s="28">
        <f t="shared" si="91"/>
        <v>0</v>
      </c>
      <c r="N853" s="41">
        <f t="shared" si="92"/>
        <v>0</v>
      </c>
      <c r="O853" s="40">
        <f t="shared" si="97"/>
        <v>0</v>
      </c>
    </row>
    <row r="854" spans="2:15" ht="18" customHeight="1">
      <c r="B854" s="109" t="str">
        <f>IF('2.売上実績'!$B854="","",'2.売上実績'!$B854)</f>
        <v/>
      </c>
      <c r="C854" s="110" t="str">
        <f>IF('2.売上実績'!$C854="","",'2.売上実績'!$C854)</f>
        <v/>
      </c>
      <c r="D854" s="98" t="str">
        <f>IF(C854="","",VLOOKUP(C854,'4.製品一覧'!$B$4:$D$500,3,FALSE))</f>
        <v/>
      </c>
      <c r="E854" s="102">
        <f>IF(C854&lt;&gt;"",VLOOKUP(C854,'7.製品別原価'!$B$5:$J$500,8,FALSE),0)</f>
        <v>0</v>
      </c>
      <c r="F854" s="37">
        <f>IF(OR($K$2=0,K854=0),0,'1.全社費用'!$C$42/$K$2)</f>
        <v>0</v>
      </c>
      <c r="G854" s="37">
        <f t="shared" si="93"/>
        <v>0</v>
      </c>
      <c r="H854" s="38">
        <f t="shared" si="94"/>
        <v>0</v>
      </c>
      <c r="I854" s="39">
        <f t="shared" si="95"/>
        <v>0</v>
      </c>
      <c r="J854" s="40">
        <f t="shared" si="96"/>
        <v>0</v>
      </c>
      <c r="K854" s="111">
        <f>IF($B854="",0,'2.売上実績'!D854)</f>
        <v>0</v>
      </c>
      <c r="L854" s="111">
        <f>IF($B854="",0,'2.売上実績'!E854)</f>
        <v>0</v>
      </c>
      <c r="M854" s="28">
        <f t="shared" si="91"/>
        <v>0</v>
      </c>
      <c r="N854" s="41">
        <f t="shared" si="92"/>
        <v>0</v>
      </c>
      <c r="O854" s="40">
        <f t="shared" si="97"/>
        <v>0</v>
      </c>
    </row>
    <row r="855" spans="2:15" ht="18" customHeight="1">
      <c r="B855" s="109" t="str">
        <f>IF('2.売上実績'!$B855="","",'2.売上実績'!$B855)</f>
        <v/>
      </c>
      <c r="C855" s="110" t="str">
        <f>IF('2.売上実績'!$C855="","",'2.売上実績'!$C855)</f>
        <v/>
      </c>
      <c r="D855" s="98" t="str">
        <f>IF(C855="","",VLOOKUP(C855,'4.製品一覧'!$B$4:$D$500,3,FALSE))</f>
        <v/>
      </c>
      <c r="E855" s="102">
        <f>IF(C855&lt;&gt;"",VLOOKUP(C855,'7.製品別原価'!$B$5:$J$500,8,FALSE),0)</f>
        <v>0</v>
      </c>
      <c r="F855" s="37">
        <f>IF(OR($K$2=0,K855=0),0,'1.全社費用'!$C$42/$K$2)</f>
        <v>0</v>
      </c>
      <c r="G855" s="37">
        <f t="shared" si="93"/>
        <v>0</v>
      </c>
      <c r="H855" s="38">
        <f t="shared" si="94"/>
        <v>0</v>
      </c>
      <c r="I855" s="39">
        <f t="shared" si="95"/>
        <v>0</v>
      </c>
      <c r="J855" s="40">
        <f t="shared" si="96"/>
        <v>0</v>
      </c>
      <c r="K855" s="111">
        <f>IF($B855="",0,'2.売上実績'!D855)</f>
        <v>0</v>
      </c>
      <c r="L855" s="111">
        <f>IF($B855="",0,'2.売上実績'!E855)</f>
        <v>0</v>
      </c>
      <c r="M855" s="28">
        <f t="shared" si="91"/>
        <v>0</v>
      </c>
      <c r="N855" s="41">
        <f t="shared" si="92"/>
        <v>0</v>
      </c>
      <c r="O855" s="40">
        <f t="shared" si="97"/>
        <v>0</v>
      </c>
    </row>
    <row r="856" spans="2:15" ht="18" customHeight="1">
      <c r="B856" s="109" t="str">
        <f>IF('2.売上実績'!$B856="","",'2.売上実績'!$B856)</f>
        <v/>
      </c>
      <c r="C856" s="110" t="str">
        <f>IF('2.売上実績'!$C856="","",'2.売上実績'!$C856)</f>
        <v/>
      </c>
      <c r="D856" s="98" t="str">
        <f>IF(C856="","",VLOOKUP(C856,'4.製品一覧'!$B$4:$D$500,3,FALSE))</f>
        <v/>
      </c>
      <c r="E856" s="102">
        <f>IF(C856&lt;&gt;"",VLOOKUP(C856,'7.製品別原価'!$B$5:$J$500,8,FALSE),0)</f>
        <v>0</v>
      </c>
      <c r="F856" s="37">
        <f>IF(OR($K$2=0,K856=0),0,'1.全社費用'!$C$42/$K$2)</f>
        <v>0</v>
      </c>
      <c r="G856" s="37">
        <f t="shared" si="93"/>
        <v>0</v>
      </c>
      <c r="H856" s="38">
        <f t="shared" si="94"/>
        <v>0</v>
      </c>
      <c r="I856" s="39">
        <f t="shared" si="95"/>
        <v>0</v>
      </c>
      <c r="J856" s="40">
        <f t="shared" si="96"/>
        <v>0</v>
      </c>
      <c r="K856" s="111">
        <f>IF($B856="",0,'2.売上実績'!D856)</f>
        <v>0</v>
      </c>
      <c r="L856" s="111">
        <f>IF($B856="",0,'2.売上実績'!E856)</f>
        <v>0</v>
      </c>
      <c r="M856" s="28">
        <f t="shared" si="91"/>
        <v>0</v>
      </c>
      <c r="N856" s="41">
        <f t="shared" si="92"/>
        <v>0</v>
      </c>
      <c r="O856" s="40">
        <f t="shared" si="97"/>
        <v>0</v>
      </c>
    </row>
    <row r="857" spans="2:15" ht="18" customHeight="1">
      <c r="B857" s="109" t="str">
        <f>IF('2.売上実績'!$B857="","",'2.売上実績'!$B857)</f>
        <v/>
      </c>
      <c r="C857" s="110" t="str">
        <f>IF('2.売上実績'!$C857="","",'2.売上実績'!$C857)</f>
        <v/>
      </c>
      <c r="D857" s="98" t="str">
        <f>IF(C857="","",VLOOKUP(C857,'4.製品一覧'!$B$4:$D$500,3,FALSE))</f>
        <v/>
      </c>
      <c r="E857" s="102">
        <f>IF(C857&lt;&gt;"",VLOOKUP(C857,'7.製品別原価'!$B$5:$J$500,8,FALSE),0)</f>
        <v>0</v>
      </c>
      <c r="F857" s="37">
        <f>IF(OR($K$2=0,K857=0),0,'1.全社費用'!$C$42/$K$2)</f>
        <v>0</v>
      </c>
      <c r="G857" s="37">
        <f t="shared" si="93"/>
        <v>0</v>
      </c>
      <c r="H857" s="38">
        <f t="shared" si="94"/>
        <v>0</v>
      </c>
      <c r="I857" s="39">
        <f t="shared" si="95"/>
        <v>0</v>
      </c>
      <c r="J857" s="40">
        <f t="shared" si="96"/>
        <v>0</v>
      </c>
      <c r="K857" s="111">
        <f>IF($B857="",0,'2.売上実績'!D857)</f>
        <v>0</v>
      </c>
      <c r="L857" s="111">
        <f>IF($B857="",0,'2.売上実績'!E857)</f>
        <v>0</v>
      </c>
      <c r="M857" s="28">
        <f t="shared" si="91"/>
        <v>0</v>
      </c>
      <c r="N857" s="41">
        <f t="shared" si="92"/>
        <v>0</v>
      </c>
      <c r="O857" s="40">
        <f t="shared" si="97"/>
        <v>0</v>
      </c>
    </row>
    <row r="858" spans="2:15" ht="18" customHeight="1">
      <c r="B858" s="109" t="str">
        <f>IF('2.売上実績'!$B858="","",'2.売上実績'!$B858)</f>
        <v/>
      </c>
      <c r="C858" s="110" t="str">
        <f>IF('2.売上実績'!$C858="","",'2.売上実績'!$C858)</f>
        <v/>
      </c>
      <c r="D858" s="98" t="str">
        <f>IF(C858="","",VLOOKUP(C858,'4.製品一覧'!$B$4:$D$500,3,FALSE))</f>
        <v/>
      </c>
      <c r="E858" s="102">
        <f>IF(C858&lt;&gt;"",VLOOKUP(C858,'7.製品別原価'!$B$5:$J$500,8,FALSE),0)</f>
        <v>0</v>
      </c>
      <c r="F858" s="37">
        <f>IF(OR($K$2=0,K858=0),0,'1.全社費用'!$C$42/$K$2)</f>
        <v>0</v>
      </c>
      <c r="G858" s="37">
        <f t="shared" si="93"/>
        <v>0</v>
      </c>
      <c r="H858" s="38">
        <f t="shared" si="94"/>
        <v>0</v>
      </c>
      <c r="I858" s="39">
        <f t="shared" si="95"/>
        <v>0</v>
      </c>
      <c r="J858" s="40">
        <f t="shared" si="96"/>
        <v>0</v>
      </c>
      <c r="K858" s="111">
        <f>IF($B858="",0,'2.売上実績'!D858)</f>
        <v>0</v>
      </c>
      <c r="L858" s="111">
        <f>IF($B858="",0,'2.売上実績'!E858)</f>
        <v>0</v>
      </c>
      <c r="M858" s="28">
        <f t="shared" si="91"/>
        <v>0</v>
      </c>
      <c r="N858" s="41">
        <f t="shared" si="92"/>
        <v>0</v>
      </c>
      <c r="O858" s="40">
        <f t="shared" si="97"/>
        <v>0</v>
      </c>
    </row>
    <row r="859" spans="2:15" ht="18" customHeight="1">
      <c r="B859" s="109" t="str">
        <f>IF('2.売上実績'!$B859="","",'2.売上実績'!$B859)</f>
        <v/>
      </c>
      <c r="C859" s="110" t="str">
        <f>IF('2.売上実績'!$C859="","",'2.売上実績'!$C859)</f>
        <v/>
      </c>
      <c r="D859" s="98" t="str">
        <f>IF(C859="","",VLOOKUP(C859,'4.製品一覧'!$B$4:$D$500,3,FALSE))</f>
        <v/>
      </c>
      <c r="E859" s="102">
        <f>IF(C859&lt;&gt;"",VLOOKUP(C859,'7.製品別原価'!$B$5:$J$500,8,FALSE),0)</f>
        <v>0</v>
      </c>
      <c r="F859" s="37">
        <f>IF(OR($K$2=0,K859=0),0,'1.全社費用'!$C$42/$K$2)</f>
        <v>0</v>
      </c>
      <c r="G859" s="37">
        <f t="shared" si="93"/>
        <v>0</v>
      </c>
      <c r="H859" s="38">
        <f t="shared" si="94"/>
        <v>0</v>
      </c>
      <c r="I859" s="39">
        <f t="shared" si="95"/>
        <v>0</v>
      </c>
      <c r="J859" s="40">
        <f t="shared" si="96"/>
        <v>0</v>
      </c>
      <c r="K859" s="111">
        <f>IF($B859="",0,'2.売上実績'!D859)</f>
        <v>0</v>
      </c>
      <c r="L859" s="111">
        <f>IF($B859="",0,'2.売上実績'!E859)</f>
        <v>0</v>
      </c>
      <c r="M859" s="28">
        <f t="shared" si="91"/>
        <v>0</v>
      </c>
      <c r="N859" s="41">
        <f t="shared" si="92"/>
        <v>0</v>
      </c>
      <c r="O859" s="40">
        <f t="shared" si="97"/>
        <v>0</v>
      </c>
    </row>
    <row r="860" spans="2:15" ht="18" customHeight="1">
      <c r="B860" s="109" t="str">
        <f>IF('2.売上実績'!$B860="","",'2.売上実績'!$B860)</f>
        <v/>
      </c>
      <c r="C860" s="110" t="str">
        <f>IF('2.売上実績'!$C860="","",'2.売上実績'!$C860)</f>
        <v/>
      </c>
      <c r="D860" s="98" t="str">
        <f>IF(C860="","",VLOOKUP(C860,'4.製品一覧'!$B$4:$D$500,3,FALSE))</f>
        <v/>
      </c>
      <c r="E860" s="102">
        <f>IF(C860&lt;&gt;"",VLOOKUP(C860,'7.製品別原価'!$B$5:$J$500,8,FALSE),0)</f>
        <v>0</v>
      </c>
      <c r="F860" s="37">
        <f>IF(OR($K$2=0,K860=0),0,'1.全社費用'!$C$42/$K$2)</f>
        <v>0</v>
      </c>
      <c r="G860" s="37">
        <f t="shared" si="93"/>
        <v>0</v>
      </c>
      <c r="H860" s="38">
        <f t="shared" si="94"/>
        <v>0</v>
      </c>
      <c r="I860" s="39">
        <f t="shared" si="95"/>
        <v>0</v>
      </c>
      <c r="J860" s="40">
        <f t="shared" si="96"/>
        <v>0</v>
      </c>
      <c r="K860" s="111">
        <f>IF($B860="",0,'2.売上実績'!D860)</f>
        <v>0</v>
      </c>
      <c r="L860" s="111">
        <f>IF($B860="",0,'2.売上実績'!E860)</f>
        <v>0</v>
      </c>
      <c r="M860" s="28">
        <f t="shared" si="91"/>
        <v>0</v>
      </c>
      <c r="N860" s="41">
        <f t="shared" si="92"/>
        <v>0</v>
      </c>
      <c r="O860" s="40">
        <f t="shared" si="97"/>
        <v>0</v>
      </c>
    </row>
    <row r="861" spans="2:15" ht="18" customHeight="1">
      <c r="B861" s="109" t="str">
        <f>IF('2.売上実績'!$B861="","",'2.売上実績'!$B861)</f>
        <v/>
      </c>
      <c r="C861" s="110" t="str">
        <f>IF('2.売上実績'!$C861="","",'2.売上実績'!$C861)</f>
        <v/>
      </c>
      <c r="D861" s="98" t="str">
        <f>IF(C861="","",VLOOKUP(C861,'4.製品一覧'!$B$4:$D$500,3,FALSE))</f>
        <v/>
      </c>
      <c r="E861" s="102">
        <f>IF(C861&lt;&gt;"",VLOOKUP(C861,'7.製品別原価'!$B$5:$J$500,8,FALSE),0)</f>
        <v>0</v>
      </c>
      <c r="F861" s="37">
        <f>IF(OR($K$2=0,K861=0),0,'1.全社費用'!$C$42/$K$2)</f>
        <v>0</v>
      </c>
      <c r="G861" s="37">
        <f t="shared" si="93"/>
        <v>0</v>
      </c>
      <c r="H861" s="38">
        <f t="shared" si="94"/>
        <v>0</v>
      </c>
      <c r="I861" s="39">
        <f t="shared" si="95"/>
        <v>0</v>
      </c>
      <c r="J861" s="40">
        <f t="shared" si="96"/>
        <v>0</v>
      </c>
      <c r="K861" s="111">
        <f>IF($B861="",0,'2.売上実績'!D861)</f>
        <v>0</v>
      </c>
      <c r="L861" s="111">
        <f>IF($B861="",0,'2.売上実績'!E861)</f>
        <v>0</v>
      </c>
      <c r="M861" s="28">
        <f t="shared" si="91"/>
        <v>0</v>
      </c>
      <c r="N861" s="41">
        <f t="shared" si="92"/>
        <v>0</v>
      </c>
      <c r="O861" s="40">
        <f t="shared" si="97"/>
        <v>0</v>
      </c>
    </row>
    <row r="862" spans="2:15" ht="18" customHeight="1">
      <c r="B862" s="109" t="str">
        <f>IF('2.売上実績'!$B862="","",'2.売上実績'!$B862)</f>
        <v/>
      </c>
      <c r="C862" s="110" t="str">
        <f>IF('2.売上実績'!$C862="","",'2.売上実績'!$C862)</f>
        <v/>
      </c>
      <c r="D862" s="98" t="str">
        <f>IF(C862="","",VLOOKUP(C862,'4.製品一覧'!$B$4:$D$500,3,FALSE))</f>
        <v/>
      </c>
      <c r="E862" s="102">
        <f>IF(C862&lt;&gt;"",VLOOKUP(C862,'7.製品別原価'!$B$5:$J$500,8,FALSE),0)</f>
        <v>0</v>
      </c>
      <c r="F862" s="37">
        <f>IF(OR($K$2=0,K862=0),0,'1.全社費用'!$C$42/$K$2)</f>
        <v>0</v>
      </c>
      <c r="G862" s="37">
        <f t="shared" si="93"/>
        <v>0</v>
      </c>
      <c r="H862" s="38">
        <f t="shared" si="94"/>
        <v>0</v>
      </c>
      <c r="I862" s="39">
        <f t="shared" si="95"/>
        <v>0</v>
      </c>
      <c r="J862" s="40">
        <f t="shared" si="96"/>
        <v>0</v>
      </c>
      <c r="K862" s="111">
        <f>IF($B862="",0,'2.売上実績'!D862)</f>
        <v>0</v>
      </c>
      <c r="L862" s="111">
        <f>IF($B862="",0,'2.売上実績'!E862)</f>
        <v>0</v>
      </c>
      <c r="M862" s="28">
        <f t="shared" si="91"/>
        <v>0</v>
      </c>
      <c r="N862" s="41">
        <f t="shared" si="92"/>
        <v>0</v>
      </c>
      <c r="O862" s="40">
        <f t="shared" si="97"/>
        <v>0</v>
      </c>
    </row>
    <row r="863" spans="2:15" ht="18" customHeight="1">
      <c r="B863" s="109" t="str">
        <f>IF('2.売上実績'!$B863="","",'2.売上実績'!$B863)</f>
        <v/>
      </c>
      <c r="C863" s="110" t="str">
        <f>IF('2.売上実績'!$C863="","",'2.売上実績'!$C863)</f>
        <v/>
      </c>
      <c r="D863" s="98" t="str">
        <f>IF(C863="","",VLOOKUP(C863,'4.製品一覧'!$B$4:$D$500,3,FALSE))</f>
        <v/>
      </c>
      <c r="E863" s="102">
        <f>IF(C863&lt;&gt;"",VLOOKUP(C863,'7.製品別原価'!$B$5:$J$500,8,FALSE),0)</f>
        <v>0</v>
      </c>
      <c r="F863" s="37">
        <f>IF(OR($K$2=0,K863=0),0,'1.全社費用'!$C$42/$K$2)</f>
        <v>0</v>
      </c>
      <c r="G863" s="37">
        <f t="shared" si="93"/>
        <v>0</v>
      </c>
      <c r="H863" s="38">
        <f t="shared" si="94"/>
        <v>0</v>
      </c>
      <c r="I863" s="39">
        <f t="shared" si="95"/>
        <v>0</v>
      </c>
      <c r="J863" s="40">
        <f t="shared" si="96"/>
        <v>0</v>
      </c>
      <c r="K863" s="111">
        <f>IF($B863="",0,'2.売上実績'!D863)</f>
        <v>0</v>
      </c>
      <c r="L863" s="111">
        <f>IF($B863="",0,'2.売上実績'!E863)</f>
        <v>0</v>
      </c>
      <c r="M863" s="28">
        <f t="shared" si="91"/>
        <v>0</v>
      </c>
      <c r="N863" s="41">
        <f t="shared" si="92"/>
        <v>0</v>
      </c>
      <c r="O863" s="40">
        <f t="shared" si="97"/>
        <v>0</v>
      </c>
    </row>
    <row r="864" spans="2:15" ht="18" customHeight="1">
      <c r="B864" s="109" t="str">
        <f>IF('2.売上実績'!$B864="","",'2.売上実績'!$B864)</f>
        <v/>
      </c>
      <c r="C864" s="110" t="str">
        <f>IF('2.売上実績'!$C864="","",'2.売上実績'!$C864)</f>
        <v/>
      </c>
      <c r="D864" s="98" t="str">
        <f>IF(C864="","",VLOOKUP(C864,'4.製品一覧'!$B$4:$D$500,3,FALSE))</f>
        <v/>
      </c>
      <c r="E864" s="102">
        <f>IF(C864&lt;&gt;"",VLOOKUP(C864,'7.製品別原価'!$B$5:$J$500,8,FALSE),0)</f>
        <v>0</v>
      </c>
      <c r="F864" s="37">
        <f>IF(OR($K$2=0,K864=0),0,'1.全社費用'!$C$42/$K$2)</f>
        <v>0</v>
      </c>
      <c r="G864" s="37">
        <f t="shared" si="93"/>
        <v>0</v>
      </c>
      <c r="H864" s="38">
        <f t="shared" si="94"/>
        <v>0</v>
      </c>
      <c r="I864" s="39">
        <f t="shared" si="95"/>
        <v>0</v>
      </c>
      <c r="J864" s="40">
        <f t="shared" si="96"/>
        <v>0</v>
      </c>
      <c r="K864" s="111">
        <f>IF($B864="",0,'2.売上実績'!D864)</f>
        <v>0</v>
      </c>
      <c r="L864" s="111">
        <f>IF($B864="",0,'2.売上実績'!E864)</f>
        <v>0</v>
      </c>
      <c r="M864" s="28">
        <f t="shared" si="91"/>
        <v>0</v>
      </c>
      <c r="N864" s="41">
        <f t="shared" si="92"/>
        <v>0</v>
      </c>
      <c r="O864" s="40">
        <f t="shared" si="97"/>
        <v>0</v>
      </c>
    </row>
    <row r="865" spans="2:15" ht="18" customHeight="1">
      <c r="B865" s="109" t="str">
        <f>IF('2.売上実績'!$B865="","",'2.売上実績'!$B865)</f>
        <v/>
      </c>
      <c r="C865" s="110" t="str">
        <f>IF('2.売上実績'!$C865="","",'2.売上実績'!$C865)</f>
        <v/>
      </c>
      <c r="D865" s="98" t="str">
        <f>IF(C865="","",VLOOKUP(C865,'4.製品一覧'!$B$4:$D$500,3,FALSE))</f>
        <v/>
      </c>
      <c r="E865" s="102">
        <f>IF(C865&lt;&gt;"",VLOOKUP(C865,'7.製品別原価'!$B$5:$J$500,8,FALSE),0)</f>
        <v>0</v>
      </c>
      <c r="F865" s="37">
        <f>IF(OR($K$2=0,K865=0),0,'1.全社費用'!$C$42/$K$2)</f>
        <v>0</v>
      </c>
      <c r="G865" s="37">
        <f t="shared" si="93"/>
        <v>0</v>
      </c>
      <c r="H865" s="38">
        <f t="shared" si="94"/>
        <v>0</v>
      </c>
      <c r="I865" s="39">
        <f t="shared" si="95"/>
        <v>0</v>
      </c>
      <c r="J865" s="40">
        <f t="shared" si="96"/>
        <v>0</v>
      </c>
      <c r="K865" s="111">
        <f>IF($B865="",0,'2.売上実績'!D865)</f>
        <v>0</v>
      </c>
      <c r="L865" s="111">
        <f>IF($B865="",0,'2.売上実績'!E865)</f>
        <v>0</v>
      </c>
      <c r="M865" s="28">
        <f t="shared" si="91"/>
        <v>0</v>
      </c>
      <c r="N865" s="41">
        <f t="shared" si="92"/>
        <v>0</v>
      </c>
      <c r="O865" s="40">
        <f t="shared" si="97"/>
        <v>0</v>
      </c>
    </row>
    <row r="866" spans="2:15" ht="18" customHeight="1">
      <c r="B866" s="109" t="str">
        <f>IF('2.売上実績'!$B866="","",'2.売上実績'!$B866)</f>
        <v/>
      </c>
      <c r="C866" s="110" t="str">
        <f>IF('2.売上実績'!$C866="","",'2.売上実績'!$C866)</f>
        <v/>
      </c>
      <c r="D866" s="98" t="str">
        <f>IF(C866="","",VLOOKUP(C866,'4.製品一覧'!$B$4:$D$500,3,FALSE))</f>
        <v/>
      </c>
      <c r="E866" s="102">
        <f>IF(C866&lt;&gt;"",VLOOKUP(C866,'7.製品別原価'!$B$5:$J$500,8,FALSE),0)</f>
        <v>0</v>
      </c>
      <c r="F866" s="37">
        <f>IF(OR($K$2=0,K866=0),0,'1.全社費用'!$C$42/$K$2)</f>
        <v>0</v>
      </c>
      <c r="G866" s="37">
        <f t="shared" si="93"/>
        <v>0</v>
      </c>
      <c r="H866" s="38">
        <f t="shared" si="94"/>
        <v>0</v>
      </c>
      <c r="I866" s="39">
        <f t="shared" si="95"/>
        <v>0</v>
      </c>
      <c r="J866" s="40">
        <f t="shared" si="96"/>
        <v>0</v>
      </c>
      <c r="K866" s="111">
        <f>IF($B866="",0,'2.売上実績'!D866)</f>
        <v>0</v>
      </c>
      <c r="L866" s="111">
        <f>IF($B866="",0,'2.売上実績'!E866)</f>
        <v>0</v>
      </c>
      <c r="M866" s="28">
        <f t="shared" si="91"/>
        <v>0</v>
      </c>
      <c r="N866" s="41">
        <f t="shared" si="92"/>
        <v>0</v>
      </c>
      <c r="O866" s="40">
        <f t="shared" si="97"/>
        <v>0</v>
      </c>
    </row>
    <row r="867" spans="2:15" ht="18" customHeight="1">
      <c r="B867" s="109" t="str">
        <f>IF('2.売上実績'!$B867="","",'2.売上実績'!$B867)</f>
        <v/>
      </c>
      <c r="C867" s="110" t="str">
        <f>IF('2.売上実績'!$C867="","",'2.売上実績'!$C867)</f>
        <v/>
      </c>
      <c r="D867" s="98" t="str">
        <f>IF(C867="","",VLOOKUP(C867,'4.製品一覧'!$B$4:$D$500,3,FALSE))</f>
        <v/>
      </c>
      <c r="E867" s="102">
        <f>IF(C867&lt;&gt;"",VLOOKUP(C867,'7.製品別原価'!$B$5:$J$500,8,FALSE),0)</f>
        <v>0</v>
      </c>
      <c r="F867" s="37">
        <f>IF(OR($K$2=0,K867=0),0,'1.全社費用'!$C$42/$K$2)</f>
        <v>0</v>
      </c>
      <c r="G867" s="37">
        <f t="shared" si="93"/>
        <v>0</v>
      </c>
      <c r="H867" s="38">
        <f t="shared" si="94"/>
        <v>0</v>
      </c>
      <c r="I867" s="39">
        <f t="shared" si="95"/>
        <v>0</v>
      </c>
      <c r="J867" s="40">
        <f t="shared" si="96"/>
        <v>0</v>
      </c>
      <c r="K867" s="111">
        <f>IF($B867="",0,'2.売上実績'!D867)</f>
        <v>0</v>
      </c>
      <c r="L867" s="111">
        <f>IF($B867="",0,'2.売上実績'!E867)</f>
        <v>0</v>
      </c>
      <c r="M867" s="28">
        <f t="shared" si="91"/>
        <v>0</v>
      </c>
      <c r="N867" s="41">
        <f t="shared" si="92"/>
        <v>0</v>
      </c>
      <c r="O867" s="40">
        <f t="shared" si="97"/>
        <v>0</v>
      </c>
    </row>
    <row r="868" spans="2:15" ht="18" customHeight="1">
      <c r="B868" s="109" t="str">
        <f>IF('2.売上実績'!$B868="","",'2.売上実績'!$B868)</f>
        <v/>
      </c>
      <c r="C868" s="110" t="str">
        <f>IF('2.売上実績'!$C868="","",'2.売上実績'!$C868)</f>
        <v/>
      </c>
      <c r="D868" s="98" t="str">
        <f>IF(C868="","",VLOOKUP(C868,'4.製品一覧'!$B$4:$D$500,3,FALSE))</f>
        <v/>
      </c>
      <c r="E868" s="102">
        <f>IF(C868&lt;&gt;"",VLOOKUP(C868,'7.製品別原価'!$B$5:$J$500,8,FALSE),0)</f>
        <v>0</v>
      </c>
      <c r="F868" s="37">
        <f>IF(OR($K$2=0,K868=0),0,'1.全社費用'!$C$42/$K$2)</f>
        <v>0</v>
      </c>
      <c r="G868" s="37">
        <f t="shared" si="93"/>
        <v>0</v>
      </c>
      <c r="H868" s="38">
        <f t="shared" si="94"/>
        <v>0</v>
      </c>
      <c r="I868" s="39">
        <f t="shared" si="95"/>
        <v>0</v>
      </c>
      <c r="J868" s="40">
        <f t="shared" si="96"/>
        <v>0</v>
      </c>
      <c r="K868" s="111">
        <f>IF($B868="",0,'2.売上実績'!D868)</f>
        <v>0</v>
      </c>
      <c r="L868" s="111">
        <f>IF($B868="",0,'2.売上実績'!E868)</f>
        <v>0</v>
      </c>
      <c r="M868" s="28">
        <f t="shared" si="91"/>
        <v>0</v>
      </c>
      <c r="N868" s="41">
        <f t="shared" si="92"/>
        <v>0</v>
      </c>
      <c r="O868" s="40">
        <f t="shared" si="97"/>
        <v>0</v>
      </c>
    </row>
    <row r="869" spans="2:15" ht="18" customHeight="1">
      <c r="B869" s="109" t="str">
        <f>IF('2.売上実績'!$B869="","",'2.売上実績'!$B869)</f>
        <v/>
      </c>
      <c r="C869" s="110" t="str">
        <f>IF('2.売上実績'!$C869="","",'2.売上実績'!$C869)</f>
        <v/>
      </c>
      <c r="D869" s="98" t="str">
        <f>IF(C869="","",VLOOKUP(C869,'4.製品一覧'!$B$4:$D$500,3,FALSE))</f>
        <v/>
      </c>
      <c r="E869" s="102">
        <f>IF(C869&lt;&gt;"",VLOOKUP(C869,'7.製品別原価'!$B$5:$J$500,8,FALSE),0)</f>
        <v>0</v>
      </c>
      <c r="F869" s="37">
        <f>IF(OR($K$2=0,K869=0),0,'1.全社費用'!$C$42/$K$2)</f>
        <v>0</v>
      </c>
      <c r="G869" s="37">
        <f t="shared" si="93"/>
        <v>0</v>
      </c>
      <c r="H869" s="38">
        <f t="shared" si="94"/>
        <v>0</v>
      </c>
      <c r="I869" s="39">
        <f t="shared" si="95"/>
        <v>0</v>
      </c>
      <c r="J869" s="40">
        <f t="shared" si="96"/>
        <v>0</v>
      </c>
      <c r="K869" s="111">
        <f>IF($B869="",0,'2.売上実績'!D869)</f>
        <v>0</v>
      </c>
      <c r="L869" s="111">
        <f>IF($B869="",0,'2.売上実績'!E869)</f>
        <v>0</v>
      </c>
      <c r="M869" s="28">
        <f t="shared" si="91"/>
        <v>0</v>
      </c>
      <c r="N869" s="41">
        <f t="shared" si="92"/>
        <v>0</v>
      </c>
      <c r="O869" s="40">
        <f t="shared" si="97"/>
        <v>0</v>
      </c>
    </row>
    <row r="870" spans="2:15" ht="18" customHeight="1">
      <c r="B870" s="109" t="str">
        <f>IF('2.売上実績'!$B870="","",'2.売上実績'!$B870)</f>
        <v/>
      </c>
      <c r="C870" s="110" t="str">
        <f>IF('2.売上実績'!$C870="","",'2.売上実績'!$C870)</f>
        <v/>
      </c>
      <c r="D870" s="98" t="str">
        <f>IF(C870="","",VLOOKUP(C870,'4.製品一覧'!$B$4:$D$500,3,FALSE))</f>
        <v/>
      </c>
      <c r="E870" s="102">
        <f>IF(C870&lt;&gt;"",VLOOKUP(C870,'7.製品別原価'!$B$5:$J$500,8,FALSE),0)</f>
        <v>0</v>
      </c>
      <c r="F870" s="37">
        <f>IF(OR($K$2=0,K870=0),0,'1.全社費用'!$C$42/$K$2)</f>
        <v>0</v>
      </c>
      <c r="G870" s="37">
        <f t="shared" si="93"/>
        <v>0</v>
      </c>
      <c r="H870" s="38">
        <f t="shared" si="94"/>
        <v>0</v>
      </c>
      <c r="I870" s="39">
        <f t="shared" si="95"/>
        <v>0</v>
      </c>
      <c r="J870" s="40">
        <f t="shared" si="96"/>
        <v>0</v>
      </c>
      <c r="K870" s="111">
        <f>IF($B870="",0,'2.売上実績'!D870)</f>
        <v>0</v>
      </c>
      <c r="L870" s="111">
        <f>IF($B870="",0,'2.売上実績'!E870)</f>
        <v>0</v>
      </c>
      <c r="M870" s="28">
        <f t="shared" si="91"/>
        <v>0</v>
      </c>
      <c r="N870" s="41">
        <f t="shared" si="92"/>
        <v>0</v>
      </c>
      <c r="O870" s="40">
        <f t="shared" si="97"/>
        <v>0</v>
      </c>
    </row>
    <row r="871" spans="2:15" ht="18" customHeight="1">
      <c r="B871" s="109" t="str">
        <f>IF('2.売上実績'!$B871="","",'2.売上実績'!$B871)</f>
        <v/>
      </c>
      <c r="C871" s="110" t="str">
        <f>IF('2.売上実績'!$C871="","",'2.売上実績'!$C871)</f>
        <v/>
      </c>
      <c r="D871" s="98" t="str">
        <f>IF(C871="","",VLOOKUP(C871,'4.製品一覧'!$B$4:$D$500,3,FALSE))</f>
        <v/>
      </c>
      <c r="E871" s="102">
        <f>IF(C871&lt;&gt;"",VLOOKUP(C871,'7.製品別原価'!$B$5:$J$500,8,FALSE),0)</f>
        <v>0</v>
      </c>
      <c r="F871" s="37">
        <f>IF(OR($K$2=0,K871=0),0,'1.全社費用'!$C$42/$K$2)</f>
        <v>0</v>
      </c>
      <c r="G871" s="37">
        <f t="shared" si="93"/>
        <v>0</v>
      </c>
      <c r="H871" s="38">
        <f t="shared" si="94"/>
        <v>0</v>
      </c>
      <c r="I871" s="39">
        <f t="shared" si="95"/>
        <v>0</v>
      </c>
      <c r="J871" s="40">
        <f t="shared" si="96"/>
        <v>0</v>
      </c>
      <c r="K871" s="111">
        <f>IF($B871="",0,'2.売上実績'!D871)</f>
        <v>0</v>
      </c>
      <c r="L871" s="111">
        <f>IF($B871="",0,'2.売上実績'!E871)</f>
        <v>0</v>
      </c>
      <c r="M871" s="28">
        <f t="shared" si="91"/>
        <v>0</v>
      </c>
      <c r="N871" s="41">
        <f t="shared" si="92"/>
        <v>0</v>
      </c>
      <c r="O871" s="40">
        <f t="shared" si="97"/>
        <v>0</v>
      </c>
    </row>
    <row r="872" spans="2:15" ht="18" customHeight="1">
      <c r="B872" s="109" t="str">
        <f>IF('2.売上実績'!$B872="","",'2.売上実績'!$B872)</f>
        <v/>
      </c>
      <c r="C872" s="110" t="str">
        <f>IF('2.売上実績'!$C872="","",'2.売上実績'!$C872)</f>
        <v/>
      </c>
      <c r="D872" s="98" t="str">
        <f>IF(C872="","",VLOOKUP(C872,'4.製品一覧'!$B$4:$D$500,3,FALSE))</f>
        <v/>
      </c>
      <c r="E872" s="102">
        <f>IF(C872&lt;&gt;"",VLOOKUP(C872,'7.製品別原価'!$B$5:$J$500,8,FALSE),0)</f>
        <v>0</v>
      </c>
      <c r="F872" s="37">
        <f>IF(OR($K$2=0,K872=0),0,'1.全社費用'!$C$42/$K$2)</f>
        <v>0</v>
      </c>
      <c r="G872" s="37">
        <f t="shared" si="93"/>
        <v>0</v>
      </c>
      <c r="H872" s="38">
        <f t="shared" si="94"/>
        <v>0</v>
      </c>
      <c r="I872" s="39">
        <f t="shared" si="95"/>
        <v>0</v>
      </c>
      <c r="J872" s="40">
        <f t="shared" si="96"/>
        <v>0</v>
      </c>
      <c r="K872" s="111">
        <f>IF($B872="",0,'2.売上実績'!D872)</f>
        <v>0</v>
      </c>
      <c r="L872" s="111">
        <f>IF($B872="",0,'2.売上実績'!E872)</f>
        <v>0</v>
      </c>
      <c r="M872" s="28">
        <f t="shared" si="91"/>
        <v>0</v>
      </c>
      <c r="N872" s="41">
        <f t="shared" si="92"/>
        <v>0</v>
      </c>
      <c r="O872" s="40">
        <f t="shared" si="97"/>
        <v>0</v>
      </c>
    </row>
    <row r="873" spans="2:15" ht="18" customHeight="1">
      <c r="B873" s="109" t="str">
        <f>IF('2.売上実績'!$B873="","",'2.売上実績'!$B873)</f>
        <v/>
      </c>
      <c r="C873" s="110" t="str">
        <f>IF('2.売上実績'!$C873="","",'2.売上実績'!$C873)</f>
        <v/>
      </c>
      <c r="D873" s="98" t="str">
        <f>IF(C873="","",VLOOKUP(C873,'4.製品一覧'!$B$4:$D$500,3,FALSE))</f>
        <v/>
      </c>
      <c r="E873" s="102">
        <f>IF(C873&lt;&gt;"",VLOOKUP(C873,'7.製品別原価'!$B$5:$J$500,8,FALSE),0)</f>
        <v>0</v>
      </c>
      <c r="F873" s="37">
        <f>IF(OR($K$2=0,K873=0),0,'1.全社費用'!$C$42/$K$2)</f>
        <v>0</v>
      </c>
      <c r="G873" s="37">
        <f t="shared" si="93"/>
        <v>0</v>
      </c>
      <c r="H873" s="38">
        <f t="shared" si="94"/>
        <v>0</v>
      </c>
      <c r="I873" s="39">
        <f t="shared" si="95"/>
        <v>0</v>
      </c>
      <c r="J873" s="40">
        <f t="shared" si="96"/>
        <v>0</v>
      </c>
      <c r="K873" s="111">
        <f>IF($B873="",0,'2.売上実績'!D873)</f>
        <v>0</v>
      </c>
      <c r="L873" s="111">
        <f>IF($B873="",0,'2.売上実績'!E873)</f>
        <v>0</v>
      </c>
      <c r="M873" s="28">
        <f t="shared" si="91"/>
        <v>0</v>
      </c>
      <c r="N873" s="41">
        <f t="shared" si="92"/>
        <v>0</v>
      </c>
      <c r="O873" s="40">
        <f t="shared" si="97"/>
        <v>0</v>
      </c>
    </row>
    <row r="874" spans="2:15" ht="18" customHeight="1">
      <c r="B874" s="109" t="str">
        <f>IF('2.売上実績'!$B874="","",'2.売上実績'!$B874)</f>
        <v/>
      </c>
      <c r="C874" s="110" t="str">
        <f>IF('2.売上実績'!$C874="","",'2.売上実績'!$C874)</f>
        <v/>
      </c>
      <c r="D874" s="98" t="str">
        <f>IF(C874="","",VLOOKUP(C874,'4.製品一覧'!$B$4:$D$500,3,FALSE))</f>
        <v/>
      </c>
      <c r="E874" s="102">
        <f>IF(C874&lt;&gt;"",VLOOKUP(C874,'7.製品別原価'!$B$5:$J$500,8,FALSE),0)</f>
        <v>0</v>
      </c>
      <c r="F874" s="37">
        <f>IF(OR($K$2=0,K874=0),0,'1.全社費用'!$C$42/$K$2)</f>
        <v>0</v>
      </c>
      <c r="G874" s="37">
        <f t="shared" si="93"/>
        <v>0</v>
      </c>
      <c r="H874" s="38">
        <f t="shared" si="94"/>
        <v>0</v>
      </c>
      <c r="I874" s="39">
        <f t="shared" si="95"/>
        <v>0</v>
      </c>
      <c r="J874" s="40">
        <f t="shared" si="96"/>
        <v>0</v>
      </c>
      <c r="K874" s="111">
        <f>IF($B874="",0,'2.売上実績'!D874)</f>
        <v>0</v>
      </c>
      <c r="L874" s="111">
        <f>IF($B874="",0,'2.売上実績'!E874)</f>
        <v>0</v>
      </c>
      <c r="M874" s="28">
        <f t="shared" si="91"/>
        <v>0</v>
      </c>
      <c r="N874" s="41">
        <f t="shared" si="92"/>
        <v>0</v>
      </c>
      <c r="O874" s="40">
        <f t="shared" si="97"/>
        <v>0</v>
      </c>
    </row>
    <row r="875" spans="2:15" ht="18" customHeight="1">
      <c r="B875" s="109" t="str">
        <f>IF('2.売上実績'!$B875="","",'2.売上実績'!$B875)</f>
        <v/>
      </c>
      <c r="C875" s="110" t="str">
        <f>IF('2.売上実績'!$C875="","",'2.売上実績'!$C875)</f>
        <v/>
      </c>
      <c r="D875" s="98" t="str">
        <f>IF(C875="","",VLOOKUP(C875,'4.製品一覧'!$B$4:$D$500,3,FALSE))</f>
        <v/>
      </c>
      <c r="E875" s="102">
        <f>IF(C875&lt;&gt;"",VLOOKUP(C875,'7.製品別原価'!$B$5:$J$500,8,FALSE),0)</f>
        <v>0</v>
      </c>
      <c r="F875" s="37">
        <f>IF(OR($K$2=0,K875=0),0,'1.全社費用'!$C$42/$K$2)</f>
        <v>0</v>
      </c>
      <c r="G875" s="37">
        <f t="shared" si="93"/>
        <v>0</v>
      </c>
      <c r="H875" s="38">
        <f t="shared" si="94"/>
        <v>0</v>
      </c>
      <c r="I875" s="39">
        <f t="shared" si="95"/>
        <v>0</v>
      </c>
      <c r="J875" s="40">
        <f t="shared" si="96"/>
        <v>0</v>
      </c>
      <c r="K875" s="111">
        <f>IF($B875="",0,'2.売上実績'!D875)</f>
        <v>0</v>
      </c>
      <c r="L875" s="111">
        <f>IF($B875="",0,'2.売上実績'!E875)</f>
        <v>0</v>
      </c>
      <c r="M875" s="28">
        <f t="shared" si="91"/>
        <v>0</v>
      </c>
      <c r="N875" s="41">
        <f t="shared" si="92"/>
        <v>0</v>
      </c>
      <c r="O875" s="40">
        <f t="shared" si="97"/>
        <v>0</v>
      </c>
    </row>
    <row r="876" spans="2:15" ht="18" customHeight="1">
      <c r="B876" s="109" t="str">
        <f>IF('2.売上実績'!$B876="","",'2.売上実績'!$B876)</f>
        <v/>
      </c>
      <c r="C876" s="110" t="str">
        <f>IF('2.売上実績'!$C876="","",'2.売上実績'!$C876)</f>
        <v/>
      </c>
      <c r="D876" s="98" t="str">
        <f>IF(C876="","",VLOOKUP(C876,'4.製品一覧'!$B$4:$D$500,3,FALSE))</f>
        <v/>
      </c>
      <c r="E876" s="102">
        <f>IF(C876&lt;&gt;"",VLOOKUP(C876,'7.製品別原価'!$B$5:$J$500,8,FALSE),0)</f>
        <v>0</v>
      </c>
      <c r="F876" s="37">
        <f>IF(OR($K$2=0,K876=0),0,'1.全社費用'!$C$42/$K$2)</f>
        <v>0</v>
      </c>
      <c r="G876" s="37">
        <f t="shared" si="93"/>
        <v>0</v>
      </c>
      <c r="H876" s="38">
        <f t="shared" si="94"/>
        <v>0</v>
      </c>
      <c r="I876" s="39">
        <f t="shared" si="95"/>
        <v>0</v>
      </c>
      <c r="J876" s="40">
        <f t="shared" si="96"/>
        <v>0</v>
      </c>
      <c r="K876" s="111">
        <f>IF($B876="",0,'2.売上実績'!D876)</f>
        <v>0</v>
      </c>
      <c r="L876" s="111">
        <f>IF($B876="",0,'2.売上実績'!E876)</f>
        <v>0</v>
      </c>
      <c r="M876" s="28">
        <f t="shared" si="91"/>
        <v>0</v>
      </c>
      <c r="N876" s="41">
        <f t="shared" si="92"/>
        <v>0</v>
      </c>
      <c r="O876" s="40">
        <f t="shared" si="97"/>
        <v>0</v>
      </c>
    </row>
    <row r="877" spans="2:15" ht="18" customHeight="1">
      <c r="B877" s="109" t="str">
        <f>IF('2.売上実績'!$B877="","",'2.売上実績'!$B877)</f>
        <v/>
      </c>
      <c r="C877" s="110" t="str">
        <f>IF('2.売上実績'!$C877="","",'2.売上実績'!$C877)</f>
        <v/>
      </c>
      <c r="D877" s="98" t="str">
        <f>IF(C877="","",VLOOKUP(C877,'4.製品一覧'!$B$4:$D$500,3,FALSE))</f>
        <v/>
      </c>
      <c r="E877" s="102">
        <f>IF(C877&lt;&gt;"",VLOOKUP(C877,'7.製品別原価'!$B$5:$J$500,8,FALSE),0)</f>
        <v>0</v>
      </c>
      <c r="F877" s="37">
        <f>IF(OR($K$2=0,K877=0),0,'1.全社費用'!$C$42/$K$2)</f>
        <v>0</v>
      </c>
      <c r="G877" s="37">
        <f t="shared" si="93"/>
        <v>0</v>
      </c>
      <c r="H877" s="38">
        <f t="shared" si="94"/>
        <v>0</v>
      </c>
      <c r="I877" s="39">
        <f t="shared" si="95"/>
        <v>0</v>
      </c>
      <c r="J877" s="40">
        <f t="shared" si="96"/>
        <v>0</v>
      </c>
      <c r="K877" s="111">
        <f>IF($B877="",0,'2.売上実績'!D877)</f>
        <v>0</v>
      </c>
      <c r="L877" s="111">
        <f>IF($B877="",0,'2.売上実績'!E877)</f>
        <v>0</v>
      </c>
      <c r="M877" s="28">
        <f t="shared" si="91"/>
        <v>0</v>
      </c>
      <c r="N877" s="41">
        <f t="shared" si="92"/>
        <v>0</v>
      </c>
      <c r="O877" s="40">
        <f t="shared" si="97"/>
        <v>0</v>
      </c>
    </row>
    <row r="878" spans="2:15" ht="18" customHeight="1">
      <c r="B878" s="109" t="str">
        <f>IF('2.売上実績'!$B878="","",'2.売上実績'!$B878)</f>
        <v/>
      </c>
      <c r="C878" s="110" t="str">
        <f>IF('2.売上実績'!$C878="","",'2.売上実績'!$C878)</f>
        <v/>
      </c>
      <c r="D878" s="98" t="str">
        <f>IF(C878="","",VLOOKUP(C878,'4.製品一覧'!$B$4:$D$500,3,FALSE))</f>
        <v/>
      </c>
      <c r="E878" s="102">
        <f>IF(C878&lt;&gt;"",VLOOKUP(C878,'7.製品別原価'!$B$5:$J$500,8,FALSE),0)</f>
        <v>0</v>
      </c>
      <c r="F878" s="37">
        <f>IF(OR($K$2=0,K878=0),0,'1.全社費用'!$C$42/$K$2)</f>
        <v>0</v>
      </c>
      <c r="G878" s="37">
        <f t="shared" si="93"/>
        <v>0</v>
      </c>
      <c r="H878" s="38">
        <f t="shared" si="94"/>
        <v>0</v>
      </c>
      <c r="I878" s="39">
        <f t="shared" si="95"/>
        <v>0</v>
      </c>
      <c r="J878" s="40">
        <f t="shared" si="96"/>
        <v>0</v>
      </c>
      <c r="K878" s="111">
        <f>IF($B878="",0,'2.売上実績'!D878)</f>
        <v>0</v>
      </c>
      <c r="L878" s="111">
        <f>IF($B878="",0,'2.売上実績'!E878)</f>
        <v>0</v>
      </c>
      <c r="M878" s="28">
        <f t="shared" si="91"/>
        <v>0</v>
      </c>
      <c r="N878" s="41">
        <f t="shared" si="92"/>
        <v>0</v>
      </c>
      <c r="O878" s="40">
        <f t="shared" si="97"/>
        <v>0</v>
      </c>
    </row>
    <row r="879" spans="2:15" ht="18" customHeight="1">
      <c r="B879" s="109" t="str">
        <f>IF('2.売上実績'!$B879="","",'2.売上実績'!$B879)</f>
        <v/>
      </c>
      <c r="C879" s="110" t="str">
        <f>IF('2.売上実績'!$C879="","",'2.売上実績'!$C879)</f>
        <v/>
      </c>
      <c r="D879" s="98" t="str">
        <f>IF(C879="","",VLOOKUP(C879,'4.製品一覧'!$B$4:$D$500,3,FALSE))</f>
        <v/>
      </c>
      <c r="E879" s="102">
        <f>IF(C879&lt;&gt;"",VLOOKUP(C879,'7.製品別原価'!$B$5:$J$500,8,FALSE),0)</f>
        <v>0</v>
      </c>
      <c r="F879" s="37">
        <f>IF(OR($K$2=0,K879=0),0,'1.全社費用'!$C$42/$K$2)</f>
        <v>0</v>
      </c>
      <c r="G879" s="37">
        <f t="shared" si="93"/>
        <v>0</v>
      </c>
      <c r="H879" s="38">
        <f t="shared" si="94"/>
        <v>0</v>
      </c>
      <c r="I879" s="39">
        <f t="shared" si="95"/>
        <v>0</v>
      </c>
      <c r="J879" s="40">
        <f t="shared" si="96"/>
        <v>0</v>
      </c>
      <c r="K879" s="111">
        <f>IF($B879="",0,'2.売上実績'!D879)</f>
        <v>0</v>
      </c>
      <c r="L879" s="111">
        <f>IF($B879="",0,'2.売上実績'!E879)</f>
        <v>0</v>
      </c>
      <c r="M879" s="28">
        <f t="shared" si="91"/>
        <v>0</v>
      </c>
      <c r="N879" s="41">
        <f t="shared" si="92"/>
        <v>0</v>
      </c>
      <c r="O879" s="40">
        <f t="shared" si="97"/>
        <v>0</v>
      </c>
    </row>
    <row r="880" spans="2:15" ht="18" customHeight="1">
      <c r="B880" s="109" t="str">
        <f>IF('2.売上実績'!$B880="","",'2.売上実績'!$B880)</f>
        <v/>
      </c>
      <c r="C880" s="110" t="str">
        <f>IF('2.売上実績'!$C880="","",'2.売上実績'!$C880)</f>
        <v/>
      </c>
      <c r="D880" s="98" t="str">
        <f>IF(C880="","",VLOOKUP(C880,'4.製品一覧'!$B$4:$D$500,3,FALSE))</f>
        <v/>
      </c>
      <c r="E880" s="102">
        <f>IF(C880&lt;&gt;"",VLOOKUP(C880,'7.製品別原価'!$B$5:$J$500,8,FALSE),0)</f>
        <v>0</v>
      </c>
      <c r="F880" s="37">
        <f>IF(OR($K$2=0,K880=0),0,'1.全社費用'!$C$42/$K$2)</f>
        <v>0</v>
      </c>
      <c r="G880" s="37">
        <f t="shared" si="93"/>
        <v>0</v>
      </c>
      <c r="H880" s="38">
        <f t="shared" si="94"/>
        <v>0</v>
      </c>
      <c r="I880" s="39">
        <f t="shared" si="95"/>
        <v>0</v>
      </c>
      <c r="J880" s="40">
        <f t="shared" si="96"/>
        <v>0</v>
      </c>
      <c r="K880" s="111">
        <f>IF($B880="",0,'2.売上実績'!D880)</f>
        <v>0</v>
      </c>
      <c r="L880" s="111">
        <f>IF($B880="",0,'2.売上実績'!E880)</f>
        <v>0</v>
      </c>
      <c r="M880" s="28">
        <f t="shared" si="91"/>
        <v>0</v>
      </c>
      <c r="N880" s="41">
        <f t="shared" si="92"/>
        <v>0</v>
      </c>
      <c r="O880" s="40">
        <f t="shared" si="97"/>
        <v>0</v>
      </c>
    </row>
    <row r="881" spans="2:15" ht="18" customHeight="1">
      <c r="B881" s="109" t="str">
        <f>IF('2.売上実績'!$B881="","",'2.売上実績'!$B881)</f>
        <v/>
      </c>
      <c r="C881" s="110" t="str">
        <f>IF('2.売上実績'!$C881="","",'2.売上実績'!$C881)</f>
        <v/>
      </c>
      <c r="D881" s="98" t="str">
        <f>IF(C881="","",VLOOKUP(C881,'4.製品一覧'!$B$4:$D$500,3,FALSE))</f>
        <v/>
      </c>
      <c r="E881" s="102">
        <f>IF(C881&lt;&gt;"",VLOOKUP(C881,'7.製品別原価'!$B$5:$J$500,8,FALSE),0)</f>
        <v>0</v>
      </c>
      <c r="F881" s="37">
        <f>IF(OR($K$2=0,K881=0),0,'1.全社費用'!$C$42/$K$2)</f>
        <v>0</v>
      </c>
      <c r="G881" s="37">
        <f t="shared" si="93"/>
        <v>0</v>
      </c>
      <c r="H881" s="38">
        <f t="shared" si="94"/>
        <v>0</v>
      </c>
      <c r="I881" s="39">
        <f t="shared" si="95"/>
        <v>0</v>
      </c>
      <c r="J881" s="40">
        <f t="shared" si="96"/>
        <v>0</v>
      </c>
      <c r="K881" s="111">
        <f>IF($B881="",0,'2.売上実績'!D881)</f>
        <v>0</v>
      </c>
      <c r="L881" s="111">
        <f>IF($B881="",0,'2.売上実績'!E881)</f>
        <v>0</v>
      </c>
      <c r="M881" s="28">
        <f t="shared" si="91"/>
        <v>0</v>
      </c>
      <c r="N881" s="41">
        <f t="shared" si="92"/>
        <v>0</v>
      </c>
      <c r="O881" s="40">
        <f t="shared" si="97"/>
        <v>0</v>
      </c>
    </row>
    <row r="882" spans="2:15" ht="18" customHeight="1">
      <c r="B882" s="109" t="str">
        <f>IF('2.売上実績'!$B882="","",'2.売上実績'!$B882)</f>
        <v/>
      </c>
      <c r="C882" s="110" t="str">
        <f>IF('2.売上実績'!$C882="","",'2.売上実績'!$C882)</f>
        <v/>
      </c>
      <c r="D882" s="98" t="str">
        <f>IF(C882="","",VLOOKUP(C882,'4.製品一覧'!$B$4:$D$500,3,FALSE))</f>
        <v/>
      </c>
      <c r="E882" s="102">
        <f>IF(C882&lt;&gt;"",VLOOKUP(C882,'7.製品別原価'!$B$5:$J$500,8,FALSE),0)</f>
        <v>0</v>
      </c>
      <c r="F882" s="37">
        <f>IF(OR($K$2=0,K882=0),0,'1.全社費用'!$C$42/$K$2)</f>
        <v>0</v>
      </c>
      <c r="G882" s="37">
        <f t="shared" si="93"/>
        <v>0</v>
      </c>
      <c r="H882" s="38">
        <f t="shared" si="94"/>
        <v>0</v>
      </c>
      <c r="I882" s="39">
        <f t="shared" si="95"/>
        <v>0</v>
      </c>
      <c r="J882" s="40">
        <f t="shared" si="96"/>
        <v>0</v>
      </c>
      <c r="K882" s="111">
        <f>IF($B882="",0,'2.売上実績'!D882)</f>
        <v>0</v>
      </c>
      <c r="L882" s="111">
        <f>IF($B882="",0,'2.売上実績'!E882)</f>
        <v>0</v>
      </c>
      <c r="M882" s="28">
        <f t="shared" si="91"/>
        <v>0</v>
      </c>
      <c r="N882" s="41">
        <f t="shared" si="92"/>
        <v>0</v>
      </c>
      <c r="O882" s="40">
        <f t="shared" si="97"/>
        <v>0</v>
      </c>
    </row>
    <row r="883" spans="2:15" ht="18" customHeight="1">
      <c r="B883" s="109" t="str">
        <f>IF('2.売上実績'!$B883="","",'2.売上実績'!$B883)</f>
        <v/>
      </c>
      <c r="C883" s="110" t="str">
        <f>IF('2.売上実績'!$C883="","",'2.売上実績'!$C883)</f>
        <v/>
      </c>
      <c r="D883" s="98" t="str">
        <f>IF(C883="","",VLOOKUP(C883,'4.製品一覧'!$B$4:$D$500,3,FALSE))</f>
        <v/>
      </c>
      <c r="E883" s="102">
        <f>IF(C883&lt;&gt;"",VLOOKUP(C883,'7.製品別原価'!$B$5:$J$500,8,FALSE),0)</f>
        <v>0</v>
      </c>
      <c r="F883" s="37">
        <f>IF(OR($K$2=0,K883=0),0,'1.全社費用'!$C$42/$K$2)</f>
        <v>0</v>
      </c>
      <c r="G883" s="37">
        <f t="shared" si="93"/>
        <v>0</v>
      </c>
      <c r="H883" s="38">
        <f t="shared" si="94"/>
        <v>0</v>
      </c>
      <c r="I883" s="39">
        <f t="shared" si="95"/>
        <v>0</v>
      </c>
      <c r="J883" s="40">
        <f t="shared" si="96"/>
        <v>0</v>
      </c>
      <c r="K883" s="111">
        <f>IF($B883="",0,'2.売上実績'!D883)</f>
        <v>0</v>
      </c>
      <c r="L883" s="111">
        <f>IF($B883="",0,'2.売上実績'!E883)</f>
        <v>0</v>
      </c>
      <c r="M883" s="28">
        <f t="shared" si="91"/>
        <v>0</v>
      </c>
      <c r="N883" s="41">
        <f t="shared" si="92"/>
        <v>0</v>
      </c>
      <c r="O883" s="40">
        <f t="shared" si="97"/>
        <v>0</v>
      </c>
    </row>
    <row r="884" spans="2:15" ht="18" customHeight="1">
      <c r="B884" s="109" t="str">
        <f>IF('2.売上実績'!$B884="","",'2.売上実績'!$B884)</f>
        <v/>
      </c>
      <c r="C884" s="110" t="str">
        <f>IF('2.売上実績'!$C884="","",'2.売上実績'!$C884)</f>
        <v/>
      </c>
      <c r="D884" s="98" t="str">
        <f>IF(C884="","",VLOOKUP(C884,'4.製品一覧'!$B$4:$D$500,3,FALSE))</f>
        <v/>
      </c>
      <c r="E884" s="102">
        <f>IF(C884&lt;&gt;"",VLOOKUP(C884,'7.製品別原価'!$B$5:$J$500,8,FALSE),0)</f>
        <v>0</v>
      </c>
      <c r="F884" s="37">
        <f>IF(OR($K$2=0,K884=0),0,'1.全社費用'!$C$42/$K$2)</f>
        <v>0</v>
      </c>
      <c r="G884" s="37">
        <f t="shared" si="93"/>
        <v>0</v>
      </c>
      <c r="H884" s="38">
        <f t="shared" si="94"/>
        <v>0</v>
      </c>
      <c r="I884" s="39">
        <f t="shared" si="95"/>
        <v>0</v>
      </c>
      <c r="J884" s="40">
        <f t="shared" si="96"/>
        <v>0</v>
      </c>
      <c r="K884" s="111">
        <f>IF($B884="",0,'2.売上実績'!D884)</f>
        <v>0</v>
      </c>
      <c r="L884" s="111">
        <f>IF($B884="",0,'2.売上実績'!E884)</f>
        <v>0</v>
      </c>
      <c r="M884" s="28">
        <f t="shared" si="91"/>
        <v>0</v>
      </c>
      <c r="N884" s="41">
        <f t="shared" si="92"/>
        <v>0</v>
      </c>
      <c r="O884" s="40">
        <f t="shared" si="97"/>
        <v>0</v>
      </c>
    </row>
    <row r="885" spans="2:15" ht="18" customHeight="1">
      <c r="B885" s="109" t="str">
        <f>IF('2.売上実績'!$B885="","",'2.売上実績'!$B885)</f>
        <v/>
      </c>
      <c r="C885" s="110" t="str">
        <f>IF('2.売上実績'!$C885="","",'2.売上実績'!$C885)</f>
        <v/>
      </c>
      <c r="D885" s="98" t="str">
        <f>IF(C885="","",VLOOKUP(C885,'4.製品一覧'!$B$4:$D$500,3,FALSE))</f>
        <v/>
      </c>
      <c r="E885" s="102">
        <f>IF(C885&lt;&gt;"",VLOOKUP(C885,'7.製品別原価'!$B$5:$J$500,8,FALSE),0)</f>
        <v>0</v>
      </c>
      <c r="F885" s="37">
        <f>IF(OR($K$2=0,K885=0),0,'1.全社費用'!$C$42/$K$2)</f>
        <v>0</v>
      </c>
      <c r="G885" s="37">
        <f t="shared" si="93"/>
        <v>0</v>
      </c>
      <c r="H885" s="38">
        <f t="shared" si="94"/>
        <v>0</v>
      </c>
      <c r="I885" s="39">
        <f t="shared" si="95"/>
        <v>0</v>
      </c>
      <c r="J885" s="40">
        <f t="shared" si="96"/>
        <v>0</v>
      </c>
      <c r="K885" s="111">
        <f>IF($B885="",0,'2.売上実績'!D885)</f>
        <v>0</v>
      </c>
      <c r="L885" s="111">
        <f>IF($B885="",0,'2.売上実績'!E885)</f>
        <v>0</v>
      </c>
      <c r="M885" s="28">
        <f t="shared" si="91"/>
        <v>0</v>
      </c>
      <c r="N885" s="41">
        <f t="shared" si="92"/>
        <v>0</v>
      </c>
      <c r="O885" s="40">
        <f t="shared" si="97"/>
        <v>0</v>
      </c>
    </row>
    <row r="886" spans="2:15" ht="18" customHeight="1">
      <c r="B886" s="109" t="str">
        <f>IF('2.売上実績'!$B886="","",'2.売上実績'!$B886)</f>
        <v/>
      </c>
      <c r="C886" s="110" t="str">
        <f>IF('2.売上実績'!$C886="","",'2.売上実績'!$C886)</f>
        <v/>
      </c>
      <c r="D886" s="98" t="str">
        <f>IF(C886="","",VLOOKUP(C886,'4.製品一覧'!$B$4:$D$500,3,FALSE))</f>
        <v/>
      </c>
      <c r="E886" s="102">
        <f>IF(C886&lt;&gt;"",VLOOKUP(C886,'7.製品別原価'!$B$5:$J$500,8,FALSE),0)</f>
        <v>0</v>
      </c>
      <c r="F886" s="37">
        <f>IF(OR($K$2=0,K886=0),0,'1.全社費用'!$C$42/$K$2)</f>
        <v>0</v>
      </c>
      <c r="G886" s="37">
        <f t="shared" si="93"/>
        <v>0</v>
      </c>
      <c r="H886" s="38">
        <f t="shared" si="94"/>
        <v>0</v>
      </c>
      <c r="I886" s="39">
        <f t="shared" si="95"/>
        <v>0</v>
      </c>
      <c r="J886" s="40">
        <f t="shared" si="96"/>
        <v>0</v>
      </c>
      <c r="K886" s="111">
        <f>IF($B886="",0,'2.売上実績'!D886)</f>
        <v>0</v>
      </c>
      <c r="L886" s="111">
        <f>IF($B886="",0,'2.売上実績'!E886)</f>
        <v>0</v>
      </c>
      <c r="M886" s="28">
        <f t="shared" si="91"/>
        <v>0</v>
      </c>
      <c r="N886" s="41">
        <f t="shared" si="92"/>
        <v>0</v>
      </c>
      <c r="O886" s="40">
        <f t="shared" si="97"/>
        <v>0</v>
      </c>
    </row>
    <row r="887" spans="2:15" ht="18" customHeight="1">
      <c r="B887" s="109" t="str">
        <f>IF('2.売上実績'!$B887="","",'2.売上実績'!$B887)</f>
        <v/>
      </c>
      <c r="C887" s="110" t="str">
        <f>IF('2.売上実績'!$C887="","",'2.売上実績'!$C887)</f>
        <v/>
      </c>
      <c r="D887" s="98" t="str">
        <f>IF(C887="","",VLOOKUP(C887,'4.製品一覧'!$B$4:$D$500,3,FALSE))</f>
        <v/>
      </c>
      <c r="E887" s="102">
        <f>IF(C887&lt;&gt;"",VLOOKUP(C887,'7.製品別原価'!$B$5:$J$500,8,FALSE),0)</f>
        <v>0</v>
      </c>
      <c r="F887" s="37">
        <f>IF(OR($K$2=0,K887=0),0,'1.全社費用'!$C$42/$K$2)</f>
        <v>0</v>
      </c>
      <c r="G887" s="37">
        <f t="shared" si="93"/>
        <v>0</v>
      </c>
      <c r="H887" s="38">
        <f t="shared" si="94"/>
        <v>0</v>
      </c>
      <c r="I887" s="39">
        <f t="shared" si="95"/>
        <v>0</v>
      </c>
      <c r="J887" s="40">
        <f t="shared" si="96"/>
        <v>0</v>
      </c>
      <c r="K887" s="111">
        <f>IF($B887="",0,'2.売上実績'!D887)</f>
        <v>0</v>
      </c>
      <c r="L887" s="111">
        <f>IF($B887="",0,'2.売上実績'!E887)</f>
        <v>0</v>
      </c>
      <c r="M887" s="28">
        <f t="shared" si="91"/>
        <v>0</v>
      </c>
      <c r="N887" s="41">
        <f t="shared" si="92"/>
        <v>0</v>
      </c>
      <c r="O887" s="40">
        <f t="shared" si="97"/>
        <v>0</v>
      </c>
    </row>
    <row r="888" spans="2:15" ht="18" customHeight="1">
      <c r="B888" s="109" t="str">
        <f>IF('2.売上実績'!$B888="","",'2.売上実績'!$B888)</f>
        <v/>
      </c>
      <c r="C888" s="110" t="str">
        <f>IF('2.売上実績'!$C888="","",'2.売上実績'!$C888)</f>
        <v/>
      </c>
      <c r="D888" s="98" t="str">
        <f>IF(C888="","",VLOOKUP(C888,'4.製品一覧'!$B$4:$D$500,3,FALSE))</f>
        <v/>
      </c>
      <c r="E888" s="102">
        <f>IF(C888&lt;&gt;"",VLOOKUP(C888,'7.製品別原価'!$B$5:$J$500,8,FALSE),0)</f>
        <v>0</v>
      </c>
      <c r="F888" s="37">
        <f>IF(OR($K$2=0,K888=0),0,'1.全社費用'!$C$42/$K$2)</f>
        <v>0</v>
      </c>
      <c r="G888" s="37">
        <f t="shared" si="93"/>
        <v>0</v>
      </c>
      <c r="H888" s="38">
        <f t="shared" si="94"/>
        <v>0</v>
      </c>
      <c r="I888" s="39">
        <f t="shared" si="95"/>
        <v>0</v>
      </c>
      <c r="J888" s="40">
        <f t="shared" si="96"/>
        <v>0</v>
      </c>
      <c r="K888" s="111">
        <f>IF($B888="",0,'2.売上実績'!D888)</f>
        <v>0</v>
      </c>
      <c r="L888" s="111">
        <f>IF($B888="",0,'2.売上実績'!E888)</f>
        <v>0</v>
      </c>
      <c r="M888" s="28">
        <f t="shared" si="91"/>
        <v>0</v>
      </c>
      <c r="N888" s="41">
        <f t="shared" si="92"/>
        <v>0</v>
      </c>
      <c r="O888" s="40">
        <f t="shared" si="97"/>
        <v>0</v>
      </c>
    </row>
    <row r="889" spans="2:15" ht="18" customHeight="1">
      <c r="B889" s="109" t="str">
        <f>IF('2.売上実績'!$B889="","",'2.売上実績'!$B889)</f>
        <v/>
      </c>
      <c r="C889" s="110" t="str">
        <f>IF('2.売上実績'!$C889="","",'2.売上実績'!$C889)</f>
        <v/>
      </c>
      <c r="D889" s="98" t="str">
        <f>IF(C889="","",VLOOKUP(C889,'4.製品一覧'!$B$4:$D$500,3,FALSE))</f>
        <v/>
      </c>
      <c r="E889" s="102">
        <f>IF(C889&lt;&gt;"",VLOOKUP(C889,'7.製品別原価'!$B$5:$J$500,8,FALSE),0)</f>
        <v>0</v>
      </c>
      <c r="F889" s="37">
        <f>IF(OR($K$2=0,K889=0),0,'1.全社費用'!$C$42/$K$2)</f>
        <v>0</v>
      </c>
      <c r="G889" s="37">
        <f t="shared" si="93"/>
        <v>0</v>
      </c>
      <c r="H889" s="38">
        <f t="shared" si="94"/>
        <v>0</v>
      </c>
      <c r="I889" s="39">
        <f t="shared" si="95"/>
        <v>0</v>
      </c>
      <c r="J889" s="40">
        <f t="shared" si="96"/>
        <v>0</v>
      </c>
      <c r="K889" s="111">
        <f>IF($B889="",0,'2.売上実績'!D889)</f>
        <v>0</v>
      </c>
      <c r="L889" s="111">
        <f>IF($B889="",0,'2.売上実績'!E889)</f>
        <v>0</v>
      </c>
      <c r="M889" s="28">
        <f t="shared" si="91"/>
        <v>0</v>
      </c>
      <c r="N889" s="41">
        <f t="shared" si="92"/>
        <v>0</v>
      </c>
      <c r="O889" s="40">
        <f t="shared" si="97"/>
        <v>0</v>
      </c>
    </row>
    <row r="890" spans="2:15" ht="18" customHeight="1">
      <c r="B890" s="109" t="str">
        <f>IF('2.売上実績'!$B890="","",'2.売上実績'!$B890)</f>
        <v/>
      </c>
      <c r="C890" s="110" t="str">
        <f>IF('2.売上実績'!$C890="","",'2.売上実績'!$C890)</f>
        <v/>
      </c>
      <c r="D890" s="98" t="str">
        <f>IF(C890="","",VLOOKUP(C890,'4.製品一覧'!$B$4:$D$500,3,FALSE))</f>
        <v/>
      </c>
      <c r="E890" s="102">
        <f>IF(C890&lt;&gt;"",VLOOKUP(C890,'7.製品別原価'!$B$5:$J$500,8,FALSE),0)</f>
        <v>0</v>
      </c>
      <c r="F890" s="37">
        <f>IF(OR($K$2=0,K890=0),0,'1.全社費用'!$C$42/$K$2)</f>
        <v>0</v>
      </c>
      <c r="G890" s="37">
        <f t="shared" si="93"/>
        <v>0</v>
      </c>
      <c r="H890" s="38">
        <f t="shared" si="94"/>
        <v>0</v>
      </c>
      <c r="I890" s="39">
        <f t="shared" si="95"/>
        <v>0</v>
      </c>
      <c r="J890" s="40">
        <f t="shared" si="96"/>
        <v>0</v>
      </c>
      <c r="K890" s="111">
        <f>IF($B890="",0,'2.売上実績'!D890)</f>
        <v>0</v>
      </c>
      <c r="L890" s="111">
        <f>IF($B890="",0,'2.売上実績'!E890)</f>
        <v>0</v>
      </c>
      <c r="M890" s="28">
        <f t="shared" si="91"/>
        <v>0</v>
      </c>
      <c r="N890" s="41">
        <f t="shared" si="92"/>
        <v>0</v>
      </c>
      <c r="O890" s="40">
        <f t="shared" si="97"/>
        <v>0</v>
      </c>
    </row>
    <row r="891" spans="2:15" ht="18" customHeight="1">
      <c r="B891" s="109" t="str">
        <f>IF('2.売上実績'!$B891="","",'2.売上実績'!$B891)</f>
        <v/>
      </c>
      <c r="C891" s="110" t="str">
        <f>IF('2.売上実績'!$C891="","",'2.売上実績'!$C891)</f>
        <v/>
      </c>
      <c r="D891" s="98" t="str">
        <f>IF(C891="","",VLOOKUP(C891,'4.製品一覧'!$B$4:$D$500,3,FALSE))</f>
        <v/>
      </c>
      <c r="E891" s="102">
        <f>IF(C891&lt;&gt;"",VLOOKUP(C891,'7.製品別原価'!$B$5:$J$500,8,FALSE),0)</f>
        <v>0</v>
      </c>
      <c r="F891" s="37">
        <f>IF(OR($K$2=0,K891=0),0,'1.全社費用'!$C$42/$K$2)</f>
        <v>0</v>
      </c>
      <c r="G891" s="37">
        <f t="shared" si="93"/>
        <v>0</v>
      </c>
      <c r="H891" s="38">
        <f t="shared" si="94"/>
        <v>0</v>
      </c>
      <c r="I891" s="39">
        <f t="shared" si="95"/>
        <v>0</v>
      </c>
      <c r="J891" s="40">
        <f t="shared" si="96"/>
        <v>0</v>
      </c>
      <c r="K891" s="111">
        <f>IF($B891="",0,'2.売上実績'!D891)</f>
        <v>0</v>
      </c>
      <c r="L891" s="111">
        <f>IF($B891="",0,'2.売上実績'!E891)</f>
        <v>0</v>
      </c>
      <c r="M891" s="28">
        <f t="shared" si="91"/>
        <v>0</v>
      </c>
      <c r="N891" s="41">
        <f t="shared" si="92"/>
        <v>0</v>
      </c>
      <c r="O891" s="40">
        <f t="shared" si="97"/>
        <v>0</v>
      </c>
    </row>
    <row r="892" spans="2:15" ht="18" customHeight="1">
      <c r="B892" s="109" t="str">
        <f>IF('2.売上実績'!$B892="","",'2.売上実績'!$B892)</f>
        <v/>
      </c>
      <c r="C892" s="110" t="str">
        <f>IF('2.売上実績'!$C892="","",'2.売上実績'!$C892)</f>
        <v/>
      </c>
      <c r="D892" s="98" t="str">
        <f>IF(C892="","",VLOOKUP(C892,'4.製品一覧'!$B$4:$D$500,3,FALSE))</f>
        <v/>
      </c>
      <c r="E892" s="102">
        <f>IF(C892&lt;&gt;"",VLOOKUP(C892,'7.製品別原価'!$B$5:$J$500,8,FALSE),0)</f>
        <v>0</v>
      </c>
      <c r="F892" s="37">
        <f>IF(OR($K$2=0,K892=0),0,'1.全社費用'!$C$42/$K$2)</f>
        <v>0</v>
      </c>
      <c r="G892" s="37">
        <f t="shared" si="93"/>
        <v>0</v>
      </c>
      <c r="H892" s="38">
        <f t="shared" si="94"/>
        <v>0</v>
      </c>
      <c r="I892" s="39">
        <f t="shared" si="95"/>
        <v>0</v>
      </c>
      <c r="J892" s="40">
        <f t="shared" si="96"/>
        <v>0</v>
      </c>
      <c r="K892" s="111">
        <f>IF($B892="",0,'2.売上実績'!D892)</f>
        <v>0</v>
      </c>
      <c r="L892" s="111">
        <f>IF($B892="",0,'2.売上実績'!E892)</f>
        <v>0</v>
      </c>
      <c r="M892" s="28">
        <f t="shared" si="91"/>
        <v>0</v>
      </c>
      <c r="N892" s="41">
        <f t="shared" si="92"/>
        <v>0</v>
      </c>
      <c r="O892" s="40">
        <f t="shared" si="97"/>
        <v>0</v>
      </c>
    </row>
    <row r="893" spans="2:15" ht="18" customHeight="1">
      <c r="B893" s="109" t="str">
        <f>IF('2.売上実績'!$B893="","",'2.売上実績'!$B893)</f>
        <v/>
      </c>
      <c r="C893" s="110" t="str">
        <f>IF('2.売上実績'!$C893="","",'2.売上実績'!$C893)</f>
        <v/>
      </c>
      <c r="D893" s="98" t="str">
        <f>IF(C893="","",VLOOKUP(C893,'4.製品一覧'!$B$4:$D$500,3,FALSE))</f>
        <v/>
      </c>
      <c r="E893" s="102">
        <f>IF(C893&lt;&gt;"",VLOOKUP(C893,'7.製品別原価'!$B$5:$J$500,8,FALSE),0)</f>
        <v>0</v>
      </c>
      <c r="F893" s="37">
        <f>IF(OR($K$2=0,K893=0),0,'1.全社費用'!$C$42/$K$2)</f>
        <v>0</v>
      </c>
      <c r="G893" s="37">
        <f t="shared" si="93"/>
        <v>0</v>
      </c>
      <c r="H893" s="38">
        <f t="shared" si="94"/>
        <v>0</v>
      </c>
      <c r="I893" s="39">
        <f t="shared" si="95"/>
        <v>0</v>
      </c>
      <c r="J893" s="40">
        <f t="shared" si="96"/>
        <v>0</v>
      </c>
      <c r="K893" s="111">
        <f>IF($B893="",0,'2.売上実績'!D893)</f>
        <v>0</v>
      </c>
      <c r="L893" s="111">
        <f>IF($B893="",0,'2.売上実績'!E893)</f>
        <v>0</v>
      </c>
      <c r="M893" s="28">
        <f t="shared" si="91"/>
        <v>0</v>
      </c>
      <c r="N893" s="41">
        <f t="shared" si="92"/>
        <v>0</v>
      </c>
      <c r="O893" s="40">
        <f t="shared" si="97"/>
        <v>0</v>
      </c>
    </row>
    <row r="894" spans="2:15" ht="18" customHeight="1">
      <c r="B894" s="109" t="str">
        <f>IF('2.売上実績'!$B894="","",'2.売上実績'!$B894)</f>
        <v/>
      </c>
      <c r="C894" s="110" t="str">
        <f>IF('2.売上実績'!$C894="","",'2.売上実績'!$C894)</f>
        <v/>
      </c>
      <c r="D894" s="98" t="str">
        <f>IF(C894="","",VLOOKUP(C894,'4.製品一覧'!$B$4:$D$500,3,FALSE))</f>
        <v/>
      </c>
      <c r="E894" s="102">
        <f>IF(C894&lt;&gt;"",VLOOKUP(C894,'7.製品別原価'!$B$5:$J$500,8,FALSE),0)</f>
        <v>0</v>
      </c>
      <c r="F894" s="37">
        <f>IF(OR($K$2=0,K894=0),0,'1.全社費用'!$C$42/$K$2)</f>
        <v>0</v>
      </c>
      <c r="G894" s="37">
        <f t="shared" si="93"/>
        <v>0</v>
      </c>
      <c r="H894" s="38">
        <f t="shared" si="94"/>
        <v>0</v>
      </c>
      <c r="I894" s="39">
        <f t="shared" si="95"/>
        <v>0</v>
      </c>
      <c r="J894" s="40">
        <f t="shared" si="96"/>
        <v>0</v>
      </c>
      <c r="K894" s="111">
        <f>IF($B894="",0,'2.売上実績'!D894)</f>
        <v>0</v>
      </c>
      <c r="L894" s="111">
        <f>IF($B894="",0,'2.売上実績'!E894)</f>
        <v>0</v>
      </c>
      <c r="M894" s="28">
        <f t="shared" si="91"/>
        <v>0</v>
      </c>
      <c r="N894" s="41">
        <f t="shared" si="92"/>
        <v>0</v>
      </c>
      <c r="O894" s="40">
        <f t="shared" si="97"/>
        <v>0</v>
      </c>
    </row>
    <row r="895" spans="2:15" ht="18" customHeight="1">
      <c r="B895" s="109" t="str">
        <f>IF('2.売上実績'!$B895="","",'2.売上実績'!$B895)</f>
        <v/>
      </c>
      <c r="C895" s="110" t="str">
        <f>IF('2.売上実績'!$C895="","",'2.売上実績'!$C895)</f>
        <v/>
      </c>
      <c r="D895" s="98" t="str">
        <f>IF(C895="","",VLOOKUP(C895,'4.製品一覧'!$B$4:$D$500,3,FALSE))</f>
        <v/>
      </c>
      <c r="E895" s="102">
        <f>IF(C895&lt;&gt;"",VLOOKUP(C895,'7.製品別原価'!$B$5:$J$500,8,FALSE),0)</f>
        <v>0</v>
      </c>
      <c r="F895" s="37">
        <f>IF(OR($K$2=0,K895=0),0,'1.全社費用'!$C$42/$K$2)</f>
        <v>0</v>
      </c>
      <c r="G895" s="37">
        <f t="shared" si="93"/>
        <v>0</v>
      </c>
      <c r="H895" s="38">
        <f t="shared" si="94"/>
        <v>0</v>
      </c>
      <c r="I895" s="39">
        <f t="shared" si="95"/>
        <v>0</v>
      </c>
      <c r="J895" s="40">
        <f t="shared" si="96"/>
        <v>0</v>
      </c>
      <c r="K895" s="111">
        <f>IF($B895="",0,'2.売上実績'!D895)</f>
        <v>0</v>
      </c>
      <c r="L895" s="111">
        <f>IF($B895="",0,'2.売上実績'!E895)</f>
        <v>0</v>
      </c>
      <c r="M895" s="28">
        <f t="shared" si="91"/>
        <v>0</v>
      </c>
      <c r="N895" s="41">
        <f t="shared" si="92"/>
        <v>0</v>
      </c>
      <c r="O895" s="40">
        <f t="shared" si="97"/>
        <v>0</v>
      </c>
    </row>
    <row r="896" spans="2:15" ht="18" customHeight="1">
      <c r="B896" s="109" t="str">
        <f>IF('2.売上実績'!$B896="","",'2.売上実績'!$B896)</f>
        <v/>
      </c>
      <c r="C896" s="110" t="str">
        <f>IF('2.売上実績'!$C896="","",'2.売上実績'!$C896)</f>
        <v/>
      </c>
      <c r="D896" s="98" t="str">
        <f>IF(C896="","",VLOOKUP(C896,'4.製品一覧'!$B$4:$D$500,3,FALSE))</f>
        <v/>
      </c>
      <c r="E896" s="102">
        <f>IF(C896&lt;&gt;"",VLOOKUP(C896,'7.製品別原価'!$B$5:$J$500,8,FALSE),0)</f>
        <v>0</v>
      </c>
      <c r="F896" s="37">
        <f>IF(OR($K$2=0,K896=0),0,'1.全社費用'!$C$42/$K$2)</f>
        <v>0</v>
      </c>
      <c r="G896" s="37">
        <f t="shared" si="93"/>
        <v>0</v>
      </c>
      <c r="H896" s="38">
        <f t="shared" si="94"/>
        <v>0</v>
      </c>
      <c r="I896" s="39">
        <f t="shared" si="95"/>
        <v>0</v>
      </c>
      <c r="J896" s="40">
        <f t="shared" si="96"/>
        <v>0</v>
      </c>
      <c r="K896" s="111">
        <f>IF($B896="",0,'2.売上実績'!D896)</f>
        <v>0</v>
      </c>
      <c r="L896" s="111">
        <f>IF($B896="",0,'2.売上実績'!E896)</f>
        <v>0</v>
      </c>
      <c r="M896" s="28">
        <f t="shared" si="91"/>
        <v>0</v>
      </c>
      <c r="N896" s="41">
        <f t="shared" si="92"/>
        <v>0</v>
      </c>
      <c r="O896" s="40">
        <f t="shared" si="97"/>
        <v>0</v>
      </c>
    </row>
    <row r="897" spans="2:15" ht="18" customHeight="1">
      <c r="B897" s="109" t="str">
        <f>IF('2.売上実績'!$B897="","",'2.売上実績'!$B897)</f>
        <v/>
      </c>
      <c r="C897" s="110" t="str">
        <f>IF('2.売上実績'!$C897="","",'2.売上実績'!$C897)</f>
        <v/>
      </c>
      <c r="D897" s="98" t="str">
        <f>IF(C897="","",VLOOKUP(C897,'4.製品一覧'!$B$4:$D$500,3,FALSE))</f>
        <v/>
      </c>
      <c r="E897" s="102">
        <f>IF(C897&lt;&gt;"",VLOOKUP(C897,'7.製品別原価'!$B$5:$J$500,8,FALSE),0)</f>
        <v>0</v>
      </c>
      <c r="F897" s="37">
        <f>IF(OR($K$2=0,K897=0),0,'1.全社費用'!$C$42/$K$2)</f>
        <v>0</v>
      </c>
      <c r="G897" s="37">
        <f t="shared" si="93"/>
        <v>0</v>
      </c>
      <c r="H897" s="38">
        <f t="shared" si="94"/>
        <v>0</v>
      </c>
      <c r="I897" s="39">
        <f t="shared" si="95"/>
        <v>0</v>
      </c>
      <c r="J897" s="40">
        <f t="shared" si="96"/>
        <v>0</v>
      </c>
      <c r="K897" s="111">
        <f>IF($B897="",0,'2.売上実績'!D897)</f>
        <v>0</v>
      </c>
      <c r="L897" s="111">
        <f>IF($B897="",0,'2.売上実績'!E897)</f>
        <v>0</v>
      </c>
      <c r="M897" s="28">
        <f t="shared" si="91"/>
        <v>0</v>
      </c>
      <c r="N897" s="41">
        <f t="shared" si="92"/>
        <v>0</v>
      </c>
      <c r="O897" s="40">
        <f t="shared" si="97"/>
        <v>0</v>
      </c>
    </row>
    <row r="898" spans="2:15" ht="18" customHeight="1">
      <c r="B898" s="109" t="str">
        <f>IF('2.売上実績'!$B898="","",'2.売上実績'!$B898)</f>
        <v/>
      </c>
      <c r="C898" s="110" t="str">
        <f>IF('2.売上実績'!$C898="","",'2.売上実績'!$C898)</f>
        <v/>
      </c>
      <c r="D898" s="98" t="str">
        <f>IF(C898="","",VLOOKUP(C898,'4.製品一覧'!$B$4:$D$500,3,FALSE))</f>
        <v/>
      </c>
      <c r="E898" s="102">
        <f>IF(C898&lt;&gt;"",VLOOKUP(C898,'7.製品別原価'!$B$5:$J$500,8,FALSE),0)</f>
        <v>0</v>
      </c>
      <c r="F898" s="37">
        <f>IF(OR($K$2=0,K898=0),0,'1.全社費用'!$C$42/$K$2)</f>
        <v>0</v>
      </c>
      <c r="G898" s="37">
        <f t="shared" si="93"/>
        <v>0</v>
      </c>
      <c r="H898" s="38">
        <f t="shared" si="94"/>
        <v>0</v>
      </c>
      <c r="I898" s="39">
        <f t="shared" si="95"/>
        <v>0</v>
      </c>
      <c r="J898" s="40">
        <f t="shared" si="96"/>
        <v>0</v>
      </c>
      <c r="K898" s="111">
        <f>IF($B898="",0,'2.売上実績'!D898)</f>
        <v>0</v>
      </c>
      <c r="L898" s="111">
        <f>IF($B898="",0,'2.売上実績'!E898)</f>
        <v>0</v>
      </c>
      <c r="M898" s="28">
        <f t="shared" si="91"/>
        <v>0</v>
      </c>
      <c r="N898" s="41">
        <f t="shared" si="92"/>
        <v>0</v>
      </c>
      <c r="O898" s="40">
        <f t="shared" si="97"/>
        <v>0</v>
      </c>
    </row>
    <row r="899" spans="2:15" ht="18" customHeight="1">
      <c r="B899" s="109" t="str">
        <f>IF('2.売上実績'!$B899="","",'2.売上実績'!$B899)</f>
        <v/>
      </c>
      <c r="C899" s="110" t="str">
        <f>IF('2.売上実績'!$C899="","",'2.売上実績'!$C899)</f>
        <v/>
      </c>
      <c r="D899" s="98" t="str">
        <f>IF(C899="","",VLOOKUP(C899,'4.製品一覧'!$B$4:$D$500,3,FALSE))</f>
        <v/>
      </c>
      <c r="E899" s="102">
        <f>IF(C899&lt;&gt;"",VLOOKUP(C899,'7.製品別原価'!$B$5:$J$500,8,FALSE),0)</f>
        <v>0</v>
      </c>
      <c r="F899" s="37">
        <f>IF(OR($K$2=0,K899=0),0,'1.全社費用'!$C$42/$K$2)</f>
        <v>0</v>
      </c>
      <c r="G899" s="37">
        <f t="shared" si="93"/>
        <v>0</v>
      </c>
      <c r="H899" s="38">
        <f t="shared" si="94"/>
        <v>0</v>
      </c>
      <c r="I899" s="39">
        <f t="shared" si="95"/>
        <v>0</v>
      </c>
      <c r="J899" s="40">
        <f t="shared" si="96"/>
        <v>0</v>
      </c>
      <c r="K899" s="111">
        <f>IF($B899="",0,'2.売上実績'!D899)</f>
        <v>0</v>
      </c>
      <c r="L899" s="111">
        <f>IF($B899="",0,'2.売上実績'!E899)</f>
        <v>0</v>
      </c>
      <c r="M899" s="28">
        <f t="shared" si="91"/>
        <v>0</v>
      </c>
      <c r="N899" s="41">
        <f t="shared" si="92"/>
        <v>0</v>
      </c>
      <c r="O899" s="40">
        <f t="shared" si="97"/>
        <v>0</v>
      </c>
    </row>
    <row r="900" spans="2:15" ht="18" customHeight="1">
      <c r="B900" s="109" t="str">
        <f>IF('2.売上実績'!$B900="","",'2.売上実績'!$B900)</f>
        <v/>
      </c>
      <c r="C900" s="110" t="str">
        <f>IF('2.売上実績'!$C900="","",'2.売上実績'!$C900)</f>
        <v/>
      </c>
      <c r="D900" s="98" t="str">
        <f>IF(C900="","",VLOOKUP(C900,'4.製品一覧'!$B$4:$D$500,3,FALSE))</f>
        <v/>
      </c>
      <c r="E900" s="102">
        <f>IF(C900&lt;&gt;"",VLOOKUP(C900,'7.製品別原価'!$B$5:$J$500,8,FALSE),0)</f>
        <v>0</v>
      </c>
      <c r="F900" s="37">
        <f>IF(OR($K$2=0,K900=0),0,'1.全社費用'!$C$42/$K$2)</f>
        <v>0</v>
      </c>
      <c r="G900" s="37">
        <f t="shared" si="93"/>
        <v>0</v>
      </c>
      <c r="H900" s="38">
        <f t="shared" si="94"/>
        <v>0</v>
      </c>
      <c r="I900" s="39">
        <f t="shared" si="95"/>
        <v>0</v>
      </c>
      <c r="J900" s="40">
        <f t="shared" si="96"/>
        <v>0</v>
      </c>
      <c r="K900" s="111">
        <f>IF($B900="",0,'2.売上実績'!D900)</f>
        <v>0</v>
      </c>
      <c r="L900" s="111">
        <f>IF($B900="",0,'2.売上実績'!E900)</f>
        <v>0</v>
      </c>
      <c r="M900" s="28">
        <f t="shared" ref="M900:M963" si="98">G900*K900</f>
        <v>0</v>
      </c>
      <c r="N900" s="41">
        <f t="shared" ref="N900:N963" si="99">L900-M900</f>
        <v>0</v>
      </c>
      <c r="O900" s="40">
        <f t="shared" si="97"/>
        <v>0</v>
      </c>
    </row>
    <row r="901" spans="2:15" ht="18" customHeight="1">
      <c r="B901" s="109" t="str">
        <f>IF('2.売上実績'!$B901="","",'2.売上実績'!$B901)</f>
        <v/>
      </c>
      <c r="C901" s="110" t="str">
        <f>IF('2.売上実績'!$C901="","",'2.売上実績'!$C901)</f>
        <v/>
      </c>
      <c r="D901" s="98" t="str">
        <f>IF(C901="","",VLOOKUP(C901,'4.製品一覧'!$B$4:$D$500,3,FALSE))</f>
        <v/>
      </c>
      <c r="E901" s="102">
        <f>IF(C901&lt;&gt;"",VLOOKUP(C901,'7.製品別原価'!$B$5:$J$500,8,FALSE),0)</f>
        <v>0</v>
      </c>
      <c r="F901" s="37">
        <f>IF(OR($K$2=0,K901=0),0,'1.全社費用'!$C$42/$K$2)</f>
        <v>0</v>
      </c>
      <c r="G901" s="37">
        <f t="shared" ref="G901:G964" si="100">SUM(D901:F901)</f>
        <v>0</v>
      </c>
      <c r="H901" s="38">
        <f t="shared" ref="H901:H964" si="101">IF(K901=0,0,L901/K901)</f>
        <v>0</v>
      </c>
      <c r="I901" s="39">
        <f t="shared" ref="I901:I964" si="102">IF(K901=0,0,N901/K901)</f>
        <v>0</v>
      </c>
      <c r="J901" s="40">
        <f t="shared" ref="J901:J964" si="103">O901</f>
        <v>0</v>
      </c>
      <c r="K901" s="111">
        <f>IF($B901="",0,'2.売上実績'!D901)</f>
        <v>0</v>
      </c>
      <c r="L901" s="111">
        <f>IF($B901="",0,'2.売上実績'!E901)</f>
        <v>0</v>
      </c>
      <c r="M901" s="28">
        <f t="shared" si="98"/>
        <v>0</v>
      </c>
      <c r="N901" s="41">
        <f t="shared" si="99"/>
        <v>0</v>
      </c>
      <c r="O901" s="40">
        <f t="shared" ref="O901:O964" si="104">IF(OR(N901=0,L901=0),0,N901/L901)</f>
        <v>0</v>
      </c>
    </row>
    <row r="902" spans="2:15" ht="18" customHeight="1">
      <c r="B902" s="109" t="str">
        <f>IF('2.売上実績'!$B902="","",'2.売上実績'!$B902)</f>
        <v/>
      </c>
      <c r="C902" s="110" t="str">
        <f>IF('2.売上実績'!$C902="","",'2.売上実績'!$C902)</f>
        <v/>
      </c>
      <c r="D902" s="98" t="str">
        <f>IF(C902="","",VLOOKUP(C902,'4.製品一覧'!$B$4:$D$500,3,FALSE))</f>
        <v/>
      </c>
      <c r="E902" s="102">
        <f>IF(C902&lt;&gt;"",VLOOKUP(C902,'7.製品別原価'!$B$5:$J$500,8,FALSE),0)</f>
        <v>0</v>
      </c>
      <c r="F902" s="37">
        <f>IF(OR($K$2=0,K902=0),0,'1.全社費用'!$C$42/$K$2)</f>
        <v>0</v>
      </c>
      <c r="G902" s="37">
        <f t="shared" si="100"/>
        <v>0</v>
      </c>
      <c r="H902" s="38">
        <f t="shared" si="101"/>
        <v>0</v>
      </c>
      <c r="I902" s="39">
        <f t="shared" si="102"/>
        <v>0</v>
      </c>
      <c r="J902" s="40">
        <f t="shared" si="103"/>
        <v>0</v>
      </c>
      <c r="K902" s="111">
        <f>IF($B902="",0,'2.売上実績'!D902)</f>
        <v>0</v>
      </c>
      <c r="L902" s="111">
        <f>IF($B902="",0,'2.売上実績'!E902)</f>
        <v>0</v>
      </c>
      <c r="M902" s="28">
        <f t="shared" si="98"/>
        <v>0</v>
      </c>
      <c r="N902" s="41">
        <f t="shared" si="99"/>
        <v>0</v>
      </c>
      <c r="O902" s="40">
        <f t="shared" si="104"/>
        <v>0</v>
      </c>
    </row>
    <row r="903" spans="2:15" ht="18" customHeight="1">
      <c r="B903" s="109" t="str">
        <f>IF('2.売上実績'!$B903="","",'2.売上実績'!$B903)</f>
        <v/>
      </c>
      <c r="C903" s="110" t="str">
        <f>IF('2.売上実績'!$C903="","",'2.売上実績'!$C903)</f>
        <v/>
      </c>
      <c r="D903" s="98" t="str">
        <f>IF(C903="","",VLOOKUP(C903,'4.製品一覧'!$B$4:$D$500,3,FALSE))</f>
        <v/>
      </c>
      <c r="E903" s="102">
        <f>IF(C903&lt;&gt;"",VLOOKUP(C903,'7.製品別原価'!$B$5:$J$500,8,FALSE),0)</f>
        <v>0</v>
      </c>
      <c r="F903" s="37">
        <f>IF(OR($K$2=0,K903=0),0,'1.全社費用'!$C$42/$K$2)</f>
        <v>0</v>
      </c>
      <c r="G903" s="37">
        <f t="shared" si="100"/>
        <v>0</v>
      </c>
      <c r="H903" s="38">
        <f t="shared" si="101"/>
        <v>0</v>
      </c>
      <c r="I903" s="39">
        <f t="shared" si="102"/>
        <v>0</v>
      </c>
      <c r="J903" s="40">
        <f t="shared" si="103"/>
        <v>0</v>
      </c>
      <c r="K903" s="111">
        <f>IF($B903="",0,'2.売上実績'!D903)</f>
        <v>0</v>
      </c>
      <c r="L903" s="111">
        <f>IF($B903="",0,'2.売上実績'!E903)</f>
        <v>0</v>
      </c>
      <c r="M903" s="28">
        <f t="shared" si="98"/>
        <v>0</v>
      </c>
      <c r="N903" s="41">
        <f t="shared" si="99"/>
        <v>0</v>
      </c>
      <c r="O903" s="40">
        <f t="shared" si="104"/>
        <v>0</v>
      </c>
    </row>
    <row r="904" spans="2:15" ht="18" customHeight="1">
      <c r="B904" s="109" t="str">
        <f>IF('2.売上実績'!$B904="","",'2.売上実績'!$B904)</f>
        <v/>
      </c>
      <c r="C904" s="110" t="str">
        <f>IF('2.売上実績'!$C904="","",'2.売上実績'!$C904)</f>
        <v/>
      </c>
      <c r="D904" s="98" t="str">
        <f>IF(C904="","",VLOOKUP(C904,'4.製品一覧'!$B$4:$D$500,3,FALSE))</f>
        <v/>
      </c>
      <c r="E904" s="102">
        <f>IF(C904&lt;&gt;"",VLOOKUP(C904,'7.製品別原価'!$B$5:$J$500,8,FALSE),0)</f>
        <v>0</v>
      </c>
      <c r="F904" s="37">
        <f>IF(OR($K$2=0,K904=0),0,'1.全社費用'!$C$42/$K$2)</f>
        <v>0</v>
      </c>
      <c r="G904" s="37">
        <f t="shared" si="100"/>
        <v>0</v>
      </c>
      <c r="H904" s="38">
        <f t="shared" si="101"/>
        <v>0</v>
      </c>
      <c r="I904" s="39">
        <f t="shared" si="102"/>
        <v>0</v>
      </c>
      <c r="J904" s="40">
        <f t="shared" si="103"/>
        <v>0</v>
      </c>
      <c r="K904" s="111">
        <f>IF($B904="",0,'2.売上実績'!D904)</f>
        <v>0</v>
      </c>
      <c r="L904" s="111">
        <f>IF($B904="",0,'2.売上実績'!E904)</f>
        <v>0</v>
      </c>
      <c r="M904" s="28">
        <f t="shared" si="98"/>
        <v>0</v>
      </c>
      <c r="N904" s="41">
        <f t="shared" si="99"/>
        <v>0</v>
      </c>
      <c r="O904" s="40">
        <f t="shared" si="104"/>
        <v>0</v>
      </c>
    </row>
    <row r="905" spans="2:15" ht="18" customHeight="1">
      <c r="B905" s="109" t="str">
        <f>IF('2.売上実績'!$B905="","",'2.売上実績'!$B905)</f>
        <v/>
      </c>
      <c r="C905" s="110" t="str">
        <f>IF('2.売上実績'!$C905="","",'2.売上実績'!$C905)</f>
        <v/>
      </c>
      <c r="D905" s="98" t="str">
        <f>IF(C905="","",VLOOKUP(C905,'4.製品一覧'!$B$4:$D$500,3,FALSE))</f>
        <v/>
      </c>
      <c r="E905" s="102">
        <f>IF(C905&lt;&gt;"",VLOOKUP(C905,'7.製品別原価'!$B$5:$J$500,8,FALSE),0)</f>
        <v>0</v>
      </c>
      <c r="F905" s="37">
        <f>IF(OR($K$2=0,K905=0),0,'1.全社費用'!$C$42/$K$2)</f>
        <v>0</v>
      </c>
      <c r="G905" s="37">
        <f t="shared" si="100"/>
        <v>0</v>
      </c>
      <c r="H905" s="38">
        <f t="shared" si="101"/>
        <v>0</v>
      </c>
      <c r="I905" s="39">
        <f t="shared" si="102"/>
        <v>0</v>
      </c>
      <c r="J905" s="40">
        <f t="shared" si="103"/>
        <v>0</v>
      </c>
      <c r="K905" s="111">
        <f>IF($B905="",0,'2.売上実績'!D905)</f>
        <v>0</v>
      </c>
      <c r="L905" s="111">
        <f>IF($B905="",0,'2.売上実績'!E905)</f>
        <v>0</v>
      </c>
      <c r="M905" s="28">
        <f t="shared" si="98"/>
        <v>0</v>
      </c>
      <c r="N905" s="41">
        <f t="shared" si="99"/>
        <v>0</v>
      </c>
      <c r="O905" s="40">
        <f t="shared" si="104"/>
        <v>0</v>
      </c>
    </row>
    <row r="906" spans="2:15" ht="18" customHeight="1">
      <c r="B906" s="109" t="str">
        <f>IF('2.売上実績'!$B906="","",'2.売上実績'!$B906)</f>
        <v/>
      </c>
      <c r="C906" s="110" t="str">
        <f>IF('2.売上実績'!$C906="","",'2.売上実績'!$C906)</f>
        <v/>
      </c>
      <c r="D906" s="98" t="str">
        <f>IF(C906="","",VLOOKUP(C906,'4.製品一覧'!$B$4:$D$500,3,FALSE))</f>
        <v/>
      </c>
      <c r="E906" s="102">
        <f>IF(C906&lt;&gt;"",VLOOKUP(C906,'7.製品別原価'!$B$5:$J$500,8,FALSE),0)</f>
        <v>0</v>
      </c>
      <c r="F906" s="37">
        <f>IF(OR($K$2=0,K906=0),0,'1.全社費用'!$C$42/$K$2)</f>
        <v>0</v>
      </c>
      <c r="G906" s="37">
        <f t="shared" si="100"/>
        <v>0</v>
      </c>
      <c r="H906" s="38">
        <f t="shared" si="101"/>
        <v>0</v>
      </c>
      <c r="I906" s="39">
        <f t="shared" si="102"/>
        <v>0</v>
      </c>
      <c r="J906" s="40">
        <f t="shared" si="103"/>
        <v>0</v>
      </c>
      <c r="K906" s="111">
        <f>IF($B906="",0,'2.売上実績'!D906)</f>
        <v>0</v>
      </c>
      <c r="L906" s="111">
        <f>IF($B906="",0,'2.売上実績'!E906)</f>
        <v>0</v>
      </c>
      <c r="M906" s="28">
        <f t="shared" si="98"/>
        <v>0</v>
      </c>
      <c r="N906" s="41">
        <f t="shared" si="99"/>
        <v>0</v>
      </c>
      <c r="O906" s="40">
        <f t="shared" si="104"/>
        <v>0</v>
      </c>
    </row>
    <row r="907" spans="2:15" ht="18" customHeight="1">
      <c r="B907" s="109" t="str">
        <f>IF('2.売上実績'!$B907="","",'2.売上実績'!$B907)</f>
        <v/>
      </c>
      <c r="C907" s="110" t="str">
        <f>IF('2.売上実績'!$C907="","",'2.売上実績'!$C907)</f>
        <v/>
      </c>
      <c r="D907" s="98" t="str">
        <f>IF(C907="","",VLOOKUP(C907,'4.製品一覧'!$B$4:$D$500,3,FALSE))</f>
        <v/>
      </c>
      <c r="E907" s="102">
        <f>IF(C907&lt;&gt;"",VLOOKUP(C907,'7.製品別原価'!$B$5:$J$500,8,FALSE),0)</f>
        <v>0</v>
      </c>
      <c r="F907" s="37">
        <f>IF(OR($K$2=0,K907=0),0,'1.全社費用'!$C$42/$K$2)</f>
        <v>0</v>
      </c>
      <c r="G907" s="37">
        <f t="shared" si="100"/>
        <v>0</v>
      </c>
      <c r="H907" s="38">
        <f t="shared" si="101"/>
        <v>0</v>
      </c>
      <c r="I907" s="39">
        <f t="shared" si="102"/>
        <v>0</v>
      </c>
      <c r="J907" s="40">
        <f t="shared" si="103"/>
        <v>0</v>
      </c>
      <c r="K907" s="111">
        <f>IF($B907="",0,'2.売上実績'!D907)</f>
        <v>0</v>
      </c>
      <c r="L907" s="111">
        <f>IF($B907="",0,'2.売上実績'!E907)</f>
        <v>0</v>
      </c>
      <c r="M907" s="28">
        <f t="shared" si="98"/>
        <v>0</v>
      </c>
      <c r="N907" s="41">
        <f t="shared" si="99"/>
        <v>0</v>
      </c>
      <c r="O907" s="40">
        <f t="shared" si="104"/>
        <v>0</v>
      </c>
    </row>
    <row r="908" spans="2:15" ht="18" customHeight="1">
      <c r="B908" s="109" t="str">
        <f>IF('2.売上実績'!$B908="","",'2.売上実績'!$B908)</f>
        <v/>
      </c>
      <c r="C908" s="110" t="str">
        <f>IF('2.売上実績'!$C908="","",'2.売上実績'!$C908)</f>
        <v/>
      </c>
      <c r="D908" s="98" t="str">
        <f>IF(C908="","",VLOOKUP(C908,'4.製品一覧'!$B$4:$D$500,3,FALSE))</f>
        <v/>
      </c>
      <c r="E908" s="102">
        <f>IF(C908&lt;&gt;"",VLOOKUP(C908,'7.製品別原価'!$B$5:$J$500,8,FALSE),0)</f>
        <v>0</v>
      </c>
      <c r="F908" s="37">
        <f>IF(OR($K$2=0,K908=0),0,'1.全社費用'!$C$42/$K$2)</f>
        <v>0</v>
      </c>
      <c r="G908" s="37">
        <f t="shared" si="100"/>
        <v>0</v>
      </c>
      <c r="H908" s="38">
        <f t="shared" si="101"/>
        <v>0</v>
      </c>
      <c r="I908" s="39">
        <f t="shared" si="102"/>
        <v>0</v>
      </c>
      <c r="J908" s="40">
        <f t="shared" si="103"/>
        <v>0</v>
      </c>
      <c r="K908" s="111">
        <f>IF($B908="",0,'2.売上実績'!D908)</f>
        <v>0</v>
      </c>
      <c r="L908" s="111">
        <f>IF($B908="",0,'2.売上実績'!E908)</f>
        <v>0</v>
      </c>
      <c r="M908" s="28">
        <f t="shared" si="98"/>
        <v>0</v>
      </c>
      <c r="N908" s="41">
        <f t="shared" si="99"/>
        <v>0</v>
      </c>
      <c r="O908" s="40">
        <f t="shared" si="104"/>
        <v>0</v>
      </c>
    </row>
    <row r="909" spans="2:15" ht="18" customHeight="1">
      <c r="B909" s="109" t="str">
        <f>IF('2.売上実績'!$B909="","",'2.売上実績'!$B909)</f>
        <v/>
      </c>
      <c r="C909" s="110" t="str">
        <f>IF('2.売上実績'!$C909="","",'2.売上実績'!$C909)</f>
        <v/>
      </c>
      <c r="D909" s="98" t="str">
        <f>IF(C909="","",VLOOKUP(C909,'4.製品一覧'!$B$4:$D$500,3,FALSE))</f>
        <v/>
      </c>
      <c r="E909" s="102">
        <f>IF(C909&lt;&gt;"",VLOOKUP(C909,'7.製品別原価'!$B$5:$J$500,8,FALSE),0)</f>
        <v>0</v>
      </c>
      <c r="F909" s="37">
        <f>IF(OR($K$2=0,K909=0),0,'1.全社費用'!$C$42/$K$2)</f>
        <v>0</v>
      </c>
      <c r="G909" s="37">
        <f t="shared" si="100"/>
        <v>0</v>
      </c>
      <c r="H909" s="38">
        <f t="shared" si="101"/>
        <v>0</v>
      </c>
      <c r="I909" s="39">
        <f t="shared" si="102"/>
        <v>0</v>
      </c>
      <c r="J909" s="40">
        <f t="shared" si="103"/>
        <v>0</v>
      </c>
      <c r="K909" s="111">
        <f>IF($B909="",0,'2.売上実績'!D909)</f>
        <v>0</v>
      </c>
      <c r="L909" s="111">
        <f>IF($B909="",0,'2.売上実績'!E909)</f>
        <v>0</v>
      </c>
      <c r="M909" s="28">
        <f t="shared" si="98"/>
        <v>0</v>
      </c>
      <c r="N909" s="41">
        <f t="shared" si="99"/>
        <v>0</v>
      </c>
      <c r="O909" s="40">
        <f t="shared" si="104"/>
        <v>0</v>
      </c>
    </row>
    <row r="910" spans="2:15" ht="18" customHeight="1">
      <c r="B910" s="109" t="str">
        <f>IF('2.売上実績'!$B910="","",'2.売上実績'!$B910)</f>
        <v/>
      </c>
      <c r="C910" s="110" t="str">
        <f>IF('2.売上実績'!$C910="","",'2.売上実績'!$C910)</f>
        <v/>
      </c>
      <c r="D910" s="98" t="str">
        <f>IF(C910="","",VLOOKUP(C910,'4.製品一覧'!$B$4:$D$500,3,FALSE))</f>
        <v/>
      </c>
      <c r="E910" s="102">
        <f>IF(C910&lt;&gt;"",VLOOKUP(C910,'7.製品別原価'!$B$5:$J$500,8,FALSE),0)</f>
        <v>0</v>
      </c>
      <c r="F910" s="37">
        <f>IF(OR($K$2=0,K910=0),0,'1.全社費用'!$C$42/$K$2)</f>
        <v>0</v>
      </c>
      <c r="G910" s="37">
        <f t="shared" si="100"/>
        <v>0</v>
      </c>
      <c r="H910" s="38">
        <f t="shared" si="101"/>
        <v>0</v>
      </c>
      <c r="I910" s="39">
        <f t="shared" si="102"/>
        <v>0</v>
      </c>
      <c r="J910" s="40">
        <f t="shared" si="103"/>
        <v>0</v>
      </c>
      <c r="K910" s="111">
        <f>IF($B910="",0,'2.売上実績'!D910)</f>
        <v>0</v>
      </c>
      <c r="L910" s="111">
        <f>IF($B910="",0,'2.売上実績'!E910)</f>
        <v>0</v>
      </c>
      <c r="M910" s="28">
        <f t="shared" si="98"/>
        <v>0</v>
      </c>
      <c r="N910" s="41">
        <f t="shared" si="99"/>
        <v>0</v>
      </c>
      <c r="O910" s="40">
        <f t="shared" si="104"/>
        <v>0</v>
      </c>
    </row>
    <row r="911" spans="2:15" ht="18" customHeight="1">
      <c r="B911" s="109" t="str">
        <f>IF('2.売上実績'!$B911="","",'2.売上実績'!$B911)</f>
        <v/>
      </c>
      <c r="C911" s="110" t="str">
        <f>IF('2.売上実績'!$C911="","",'2.売上実績'!$C911)</f>
        <v/>
      </c>
      <c r="D911" s="98" t="str">
        <f>IF(C911="","",VLOOKUP(C911,'4.製品一覧'!$B$4:$D$500,3,FALSE))</f>
        <v/>
      </c>
      <c r="E911" s="102">
        <f>IF(C911&lt;&gt;"",VLOOKUP(C911,'7.製品別原価'!$B$5:$J$500,8,FALSE),0)</f>
        <v>0</v>
      </c>
      <c r="F911" s="37">
        <f>IF(OR($K$2=0,K911=0),0,'1.全社費用'!$C$42/$K$2)</f>
        <v>0</v>
      </c>
      <c r="G911" s="37">
        <f t="shared" si="100"/>
        <v>0</v>
      </c>
      <c r="H911" s="38">
        <f t="shared" si="101"/>
        <v>0</v>
      </c>
      <c r="I911" s="39">
        <f t="shared" si="102"/>
        <v>0</v>
      </c>
      <c r="J911" s="40">
        <f t="shared" si="103"/>
        <v>0</v>
      </c>
      <c r="K911" s="111">
        <f>IF($B911="",0,'2.売上実績'!D911)</f>
        <v>0</v>
      </c>
      <c r="L911" s="111">
        <f>IF($B911="",0,'2.売上実績'!E911)</f>
        <v>0</v>
      </c>
      <c r="M911" s="28">
        <f t="shared" si="98"/>
        <v>0</v>
      </c>
      <c r="N911" s="41">
        <f t="shared" si="99"/>
        <v>0</v>
      </c>
      <c r="O911" s="40">
        <f t="shared" si="104"/>
        <v>0</v>
      </c>
    </row>
    <row r="912" spans="2:15" ht="18" customHeight="1">
      <c r="B912" s="109" t="str">
        <f>IF('2.売上実績'!$B912="","",'2.売上実績'!$B912)</f>
        <v/>
      </c>
      <c r="C912" s="110" t="str">
        <f>IF('2.売上実績'!$C912="","",'2.売上実績'!$C912)</f>
        <v/>
      </c>
      <c r="D912" s="98" t="str">
        <f>IF(C912="","",VLOOKUP(C912,'4.製品一覧'!$B$4:$D$500,3,FALSE))</f>
        <v/>
      </c>
      <c r="E912" s="102">
        <f>IF(C912&lt;&gt;"",VLOOKUP(C912,'7.製品別原価'!$B$5:$J$500,8,FALSE),0)</f>
        <v>0</v>
      </c>
      <c r="F912" s="37">
        <f>IF(OR($K$2=0,K912=0),0,'1.全社費用'!$C$42/$K$2)</f>
        <v>0</v>
      </c>
      <c r="G912" s="37">
        <f t="shared" si="100"/>
        <v>0</v>
      </c>
      <c r="H912" s="38">
        <f t="shared" si="101"/>
        <v>0</v>
      </c>
      <c r="I912" s="39">
        <f t="shared" si="102"/>
        <v>0</v>
      </c>
      <c r="J912" s="40">
        <f t="shared" si="103"/>
        <v>0</v>
      </c>
      <c r="K912" s="111">
        <f>IF($B912="",0,'2.売上実績'!D912)</f>
        <v>0</v>
      </c>
      <c r="L912" s="111">
        <f>IF($B912="",0,'2.売上実績'!E912)</f>
        <v>0</v>
      </c>
      <c r="M912" s="28">
        <f t="shared" si="98"/>
        <v>0</v>
      </c>
      <c r="N912" s="41">
        <f t="shared" si="99"/>
        <v>0</v>
      </c>
      <c r="O912" s="40">
        <f t="shared" si="104"/>
        <v>0</v>
      </c>
    </row>
    <row r="913" spans="2:15" ht="18" customHeight="1">
      <c r="B913" s="109" t="str">
        <f>IF('2.売上実績'!$B913="","",'2.売上実績'!$B913)</f>
        <v/>
      </c>
      <c r="C913" s="110" t="str">
        <f>IF('2.売上実績'!$C913="","",'2.売上実績'!$C913)</f>
        <v/>
      </c>
      <c r="D913" s="98" t="str">
        <f>IF(C913="","",VLOOKUP(C913,'4.製品一覧'!$B$4:$D$500,3,FALSE))</f>
        <v/>
      </c>
      <c r="E913" s="102">
        <f>IF(C913&lt;&gt;"",VLOOKUP(C913,'7.製品別原価'!$B$5:$J$500,8,FALSE),0)</f>
        <v>0</v>
      </c>
      <c r="F913" s="37">
        <f>IF(OR($K$2=0,K913=0),0,'1.全社費用'!$C$42/$K$2)</f>
        <v>0</v>
      </c>
      <c r="G913" s="37">
        <f t="shared" si="100"/>
        <v>0</v>
      </c>
      <c r="H913" s="38">
        <f t="shared" si="101"/>
        <v>0</v>
      </c>
      <c r="I913" s="39">
        <f t="shared" si="102"/>
        <v>0</v>
      </c>
      <c r="J913" s="40">
        <f t="shared" si="103"/>
        <v>0</v>
      </c>
      <c r="K913" s="111">
        <f>IF($B913="",0,'2.売上実績'!D913)</f>
        <v>0</v>
      </c>
      <c r="L913" s="111">
        <f>IF($B913="",0,'2.売上実績'!E913)</f>
        <v>0</v>
      </c>
      <c r="M913" s="28">
        <f t="shared" si="98"/>
        <v>0</v>
      </c>
      <c r="N913" s="41">
        <f t="shared" si="99"/>
        <v>0</v>
      </c>
      <c r="O913" s="40">
        <f t="shared" si="104"/>
        <v>0</v>
      </c>
    </row>
    <row r="914" spans="2:15" ht="18" customHeight="1">
      <c r="B914" s="109" t="str">
        <f>IF('2.売上実績'!$B914="","",'2.売上実績'!$B914)</f>
        <v/>
      </c>
      <c r="C914" s="110" t="str">
        <f>IF('2.売上実績'!$C914="","",'2.売上実績'!$C914)</f>
        <v/>
      </c>
      <c r="D914" s="98" t="str">
        <f>IF(C914="","",VLOOKUP(C914,'4.製品一覧'!$B$4:$D$500,3,FALSE))</f>
        <v/>
      </c>
      <c r="E914" s="102">
        <f>IF(C914&lt;&gt;"",VLOOKUP(C914,'7.製品別原価'!$B$5:$J$500,8,FALSE),0)</f>
        <v>0</v>
      </c>
      <c r="F914" s="37">
        <f>IF(OR($K$2=0,K914=0),0,'1.全社費用'!$C$42/$K$2)</f>
        <v>0</v>
      </c>
      <c r="G914" s="37">
        <f t="shared" si="100"/>
        <v>0</v>
      </c>
      <c r="H914" s="38">
        <f t="shared" si="101"/>
        <v>0</v>
      </c>
      <c r="I914" s="39">
        <f t="shared" si="102"/>
        <v>0</v>
      </c>
      <c r="J914" s="40">
        <f t="shared" si="103"/>
        <v>0</v>
      </c>
      <c r="K914" s="111">
        <f>IF($B914="",0,'2.売上実績'!D914)</f>
        <v>0</v>
      </c>
      <c r="L914" s="111">
        <f>IF($B914="",0,'2.売上実績'!E914)</f>
        <v>0</v>
      </c>
      <c r="M914" s="28">
        <f t="shared" si="98"/>
        <v>0</v>
      </c>
      <c r="N914" s="41">
        <f t="shared" si="99"/>
        <v>0</v>
      </c>
      <c r="O914" s="40">
        <f t="shared" si="104"/>
        <v>0</v>
      </c>
    </row>
    <row r="915" spans="2:15" ht="18" customHeight="1">
      <c r="B915" s="109" t="str">
        <f>IF('2.売上実績'!$B915="","",'2.売上実績'!$B915)</f>
        <v/>
      </c>
      <c r="C915" s="110" t="str">
        <f>IF('2.売上実績'!$C915="","",'2.売上実績'!$C915)</f>
        <v/>
      </c>
      <c r="D915" s="98" t="str">
        <f>IF(C915="","",VLOOKUP(C915,'4.製品一覧'!$B$4:$D$500,3,FALSE))</f>
        <v/>
      </c>
      <c r="E915" s="102">
        <f>IF(C915&lt;&gt;"",VLOOKUP(C915,'7.製品別原価'!$B$5:$J$500,8,FALSE),0)</f>
        <v>0</v>
      </c>
      <c r="F915" s="37">
        <f>IF(OR($K$2=0,K915=0),0,'1.全社費用'!$C$42/$K$2)</f>
        <v>0</v>
      </c>
      <c r="G915" s="37">
        <f t="shared" si="100"/>
        <v>0</v>
      </c>
      <c r="H915" s="38">
        <f t="shared" si="101"/>
        <v>0</v>
      </c>
      <c r="I915" s="39">
        <f t="shared" si="102"/>
        <v>0</v>
      </c>
      <c r="J915" s="40">
        <f t="shared" si="103"/>
        <v>0</v>
      </c>
      <c r="K915" s="111">
        <f>IF($B915="",0,'2.売上実績'!D915)</f>
        <v>0</v>
      </c>
      <c r="L915" s="111">
        <f>IF($B915="",0,'2.売上実績'!E915)</f>
        <v>0</v>
      </c>
      <c r="M915" s="28">
        <f t="shared" si="98"/>
        <v>0</v>
      </c>
      <c r="N915" s="41">
        <f t="shared" si="99"/>
        <v>0</v>
      </c>
      <c r="O915" s="40">
        <f t="shared" si="104"/>
        <v>0</v>
      </c>
    </row>
    <row r="916" spans="2:15" ht="18" customHeight="1">
      <c r="B916" s="109" t="str">
        <f>IF('2.売上実績'!$B916="","",'2.売上実績'!$B916)</f>
        <v/>
      </c>
      <c r="C916" s="110" t="str">
        <f>IF('2.売上実績'!$C916="","",'2.売上実績'!$C916)</f>
        <v/>
      </c>
      <c r="D916" s="98" t="str">
        <f>IF(C916="","",VLOOKUP(C916,'4.製品一覧'!$B$4:$D$500,3,FALSE))</f>
        <v/>
      </c>
      <c r="E916" s="102">
        <f>IF(C916&lt;&gt;"",VLOOKUP(C916,'7.製品別原価'!$B$5:$J$500,8,FALSE),0)</f>
        <v>0</v>
      </c>
      <c r="F916" s="37">
        <f>IF(OR($K$2=0,K916=0),0,'1.全社費用'!$C$42/$K$2)</f>
        <v>0</v>
      </c>
      <c r="G916" s="37">
        <f t="shared" si="100"/>
        <v>0</v>
      </c>
      <c r="H916" s="38">
        <f t="shared" si="101"/>
        <v>0</v>
      </c>
      <c r="I916" s="39">
        <f t="shared" si="102"/>
        <v>0</v>
      </c>
      <c r="J916" s="40">
        <f t="shared" si="103"/>
        <v>0</v>
      </c>
      <c r="K916" s="111">
        <f>IF($B916="",0,'2.売上実績'!D916)</f>
        <v>0</v>
      </c>
      <c r="L916" s="111">
        <f>IF($B916="",0,'2.売上実績'!E916)</f>
        <v>0</v>
      </c>
      <c r="M916" s="28">
        <f t="shared" si="98"/>
        <v>0</v>
      </c>
      <c r="N916" s="41">
        <f t="shared" si="99"/>
        <v>0</v>
      </c>
      <c r="O916" s="40">
        <f t="shared" si="104"/>
        <v>0</v>
      </c>
    </row>
    <row r="917" spans="2:15" ht="18" customHeight="1">
      <c r="B917" s="109" t="str">
        <f>IF('2.売上実績'!$B917="","",'2.売上実績'!$B917)</f>
        <v/>
      </c>
      <c r="C917" s="110" t="str">
        <f>IF('2.売上実績'!$C917="","",'2.売上実績'!$C917)</f>
        <v/>
      </c>
      <c r="D917" s="98" t="str">
        <f>IF(C917="","",VLOOKUP(C917,'4.製品一覧'!$B$4:$D$500,3,FALSE))</f>
        <v/>
      </c>
      <c r="E917" s="102">
        <f>IF(C917&lt;&gt;"",VLOOKUP(C917,'7.製品別原価'!$B$5:$J$500,8,FALSE),0)</f>
        <v>0</v>
      </c>
      <c r="F917" s="37">
        <f>IF(OR($K$2=0,K917=0),0,'1.全社費用'!$C$42/$K$2)</f>
        <v>0</v>
      </c>
      <c r="G917" s="37">
        <f t="shared" si="100"/>
        <v>0</v>
      </c>
      <c r="H917" s="38">
        <f t="shared" si="101"/>
        <v>0</v>
      </c>
      <c r="I917" s="39">
        <f t="shared" si="102"/>
        <v>0</v>
      </c>
      <c r="J917" s="40">
        <f t="shared" si="103"/>
        <v>0</v>
      </c>
      <c r="K917" s="111">
        <f>IF($B917="",0,'2.売上実績'!D917)</f>
        <v>0</v>
      </c>
      <c r="L917" s="111">
        <f>IF($B917="",0,'2.売上実績'!E917)</f>
        <v>0</v>
      </c>
      <c r="M917" s="28">
        <f t="shared" si="98"/>
        <v>0</v>
      </c>
      <c r="N917" s="41">
        <f t="shared" si="99"/>
        <v>0</v>
      </c>
      <c r="O917" s="40">
        <f t="shared" si="104"/>
        <v>0</v>
      </c>
    </row>
    <row r="918" spans="2:15" ht="18" customHeight="1">
      <c r="B918" s="109" t="str">
        <f>IF('2.売上実績'!$B918="","",'2.売上実績'!$B918)</f>
        <v/>
      </c>
      <c r="C918" s="110" t="str">
        <f>IF('2.売上実績'!$C918="","",'2.売上実績'!$C918)</f>
        <v/>
      </c>
      <c r="D918" s="98" t="str">
        <f>IF(C918="","",VLOOKUP(C918,'4.製品一覧'!$B$4:$D$500,3,FALSE))</f>
        <v/>
      </c>
      <c r="E918" s="102">
        <f>IF(C918&lt;&gt;"",VLOOKUP(C918,'7.製品別原価'!$B$5:$J$500,8,FALSE),0)</f>
        <v>0</v>
      </c>
      <c r="F918" s="37">
        <f>IF(OR($K$2=0,K918=0),0,'1.全社費用'!$C$42/$K$2)</f>
        <v>0</v>
      </c>
      <c r="G918" s="37">
        <f t="shared" si="100"/>
        <v>0</v>
      </c>
      <c r="H918" s="38">
        <f t="shared" si="101"/>
        <v>0</v>
      </c>
      <c r="I918" s="39">
        <f t="shared" si="102"/>
        <v>0</v>
      </c>
      <c r="J918" s="40">
        <f t="shared" si="103"/>
        <v>0</v>
      </c>
      <c r="K918" s="111">
        <f>IF($B918="",0,'2.売上実績'!D918)</f>
        <v>0</v>
      </c>
      <c r="L918" s="111">
        <f>IF($B918="",0,'2.売上実績'!E918)</f>
        <v>0</v>
      </c>
      <c r="M918" s="28">
        <f t="shared" si="98"/>
        <v>0</v>
      </c>
      <c r="N918" s="41">
        <f t="shared" si="99"/>
        <v>0</v>
      </c>
      <c r="O918" s="40">
        <f t="shared" si="104"/>
        <v>0</v>
      </c>
    </row>
    <row r="919" spans="2:15" ht="18" customHeight="1">
      <c r="B919" s="109" t="str">
        <f>IF('2.売上実績'!$B919="","",'2.売上実績'!$B919)</f>
        <v/>
      </c>
      <c r="C919" s="110" t="str">
        <f>IF('2.売上実績'!$C919="","",'2.売上実績'!$C919)</f>
        <v/>
      </c>
      <c r="D919" s="98" t="str">
        <f>IF(C919="","",VLOOKUP(C919,'4.製品一覧'!$B$4:$D$500,3,FALSE))</f>
        <v/>
      </c>
      <c r="E919" s="102">
        <f>IF(C919&lt;&gt;"",VLOOKUP(C919,'7.製品別原価'!$B$5:$J$500,8,FALSE),0)</f>
        <v>0</v>
      </c>
      <c r="F919" s="37">
        <f>IF(OR($K$2=0,K919=0),0,'1.全社費用'!$C$42/$K$2)</f>
        <v>0</v>
      </c>
      <c r="G919" s="37">
        <f t="shared" si="100"/>
        <v>0</v>
      </c>
      <c r="H919" s="38">
        <f t="shared" si="101"/>
        <v>0</v>
      </c>
      <c r="I919" s="39">
        <f t="shared" si="102"/>
        <v>0</v>
      </c>
      <c r="J919" s="40">
        <f t="shared" si="103"/>
        <v>0</v>
      </c>
      <c r="K919" s="111">
        <f>IF($B919="",0,'2.売上実績'!D919)</f>
        <v>0</v>
      </c>
      <c r="L919" s="111">
        <f>IF($B919="",0,'2.売上実績'!E919)</f>
        <v>0</v>
      </c>
      <c r="M919" s="28">
        <f t="shared" si="98"/>
        <v>0</v>
      </c>
      <c r="N919" s="41">
        <f t="shared" si="99"/>
        <v>0</v>
      </c>
      <c r="O919" s="40">
        <f t="shared" si="104"/>
        <v>0</v>
      </c>
    </row>
    <row r="920" spans="2:15" ht="18" customHeight="1">
      <c r="B920" s="109" t="str">
        <f>IF('2.売上実績'!$B920="","",'2.売上実績'!$B920)</f>
        <v/>
      </c>
      <c r="C920" s="110" t="str">
        <f>IF('2.売上実績'!$C920="","",'2.売上実績'!$C920)</f>
        <v/>
      </c>
      <c r="D920" s="98" t="str">
        <f>IF(C920="","",VLOOKUP(C920,'4.製品一覧'!$B$4:$D$500,3,FALSE))</f>
        <v/>
      </c>
      <c r="E920" s="102">
        <f>IF(C920&lt;&gt;"",VLOOKUP(C920,'7.製品別原価'!$B$5:$J$500,8,FALSE),0)</f>
        <v>0</v>
      </c>
      <c r="F920" s="37">
        <f>IF(OR($K$2=0,K920=0),0,'1.全社費用'!$C$42/$K$2)</f>
        <v>0</v>
      </c>
      <c r="G920" s="37">
        <f t="shared" si="100"/>
        <v>0</v>
      </c>
      <c r="H920" s="38">
        <f t="shared" si="101"/>
        <v>0</v>
      </c>
      <c r="I920" s="39">
        <f t="shared" si="102"/>
        <v>0</v>
      </c>
      <c r="J920" s="40">
        <f t="shared" si="103"/>
        <v>0</v>
      </c>
      <c r="K920" s="111">
        <f>IF($B920="",0,'2.売上実績'!D920)</f>
        <v>0</v>
      </c>
      <c r="L920" s="111">
        <f>IF($B920="",0,'2.売上実績'!E920)</f>
        <v>0</v>
      </c>
      <c r="M920" s="28">
        <f t="shared" si="98"/>
        <v>0</v>
      </c>
      <c r="N920" s="41">
        <f t="shared" si="99"/>
        <v>0</v>
      </c>
      <c r="O920" s="40">
        <f t="shared" si="104"/>
        <v>0</v>
      </c>
    </row>
    <row r="921" spans="2:15" ht="18" customHeight="1">
      <c r="B921" s="109" t="str">
        <f>IF('2.売上実績'!$B921="","",'2.売上実績'!$B921)</f>
        <v/>
      </c>
      <c r="C921" s="110" t="str">
        <f>IF('2.売上実績'!$C921="","",'2.売上実績'!$C921)</f>
        <v/>
      </c>
      <c r="D921" s="98" t="str">
        <f>IF(C921="","",VLOOKUP(C921,'4.製品一覧'!$B$4:$D$500,3,FALSE))</f>
        <v/>
      </c>
      <c r="E921" s="102">
        <f>IF(C921&lt;&gt;"",VLOOKUP(C921,'7.製品別原価'!$B$5:$J$500,8,FALSE),0)</f>
        <v>0</v>
      </c>
      <c r="F921" s="37">
        <f>IF(OR($K$2=0,K921=0),0,'1.全社費用'!$C$42/$K$2)</f>
        <v>0</v>
      </c>
      <c r="G921" s="37">
        <f t="shared" si="100"/>
        <v>0</v>
      </c>
      <c r="H921" s="38">
        <f t="shared" si="101"/>
        <v>0</v>
      </c>
      <c r="I921" s="39">
        <f t="shared" si="102"/>
        <v>0</v>
      </c>
      <c r="J921" s="40">
        <f t="shared" si="103"/>
        <v>0</v>
      </c>
      <c r="K921" s="111">
        <f>IF($B921="",0,'2.売上実績'!D921)</f>
        <v>0</v>
      </c>
      <c r="L921" s="111">
        <f>IF($B921="",0,'2.売上実績'!E921)</f>
        <v>0</v>
      </c>
      <c r="M921" s="28">
        <f t="shared" si="98"/>
        <v>0</v>
      </c>
      <c r="N921" s="41">
        <f t="shared" si="99"/>
        <v>0</v>
      </c>
      <c r="O921" s="40">
        <f t="shared" si="104"/>
        <v>0</v>
      </c>
    </row>
    <row r="922" spans="2:15" ht="18" customHeight="1">
      <c r="B922" s="109" t="str">
        <f>IF('2.売上実績'!$B922="","",'2.売上実績'!$B922)</f>
        <v/>
      </c>
      <c r="C922" s="110" t="str">
        <f>IF('2.売上実績'!$C922="","",'2.売上実績'!$C922)</f>
        <v/>
      </c>
      <c r="D922" s="98" t="str">
        <f>IF(C922="","",VLOOKUP(C922,'4.製品一覧'!$B$4:$D$500,3,FALSE))</f>
        <v/>
      </c>
      <c r="E922" s="102">
        <f>IF(C922&lt;&gt;"",VLOOKUP(C922,'7.製品別原価'!$B$5:$J$500,8,FALSE),0)</f>
        <v>0</v>
      </c>
      <c r="F922" s="37">
        <f>IF(OR($K$2=0,K922=0),0,'1.全社費用'!$C$42/$K$2)</f>
        <v>0</v>
      </c>
      <c r="G922" s="37">
        <f t="shared" si="100"/>
        <v>0</v>
      </c>
      <c r="H922" s="38">
        <f t="shared" si="101"/>
        <v>0</v>
      </c>
      <c r="I922" s="39">
        <f t="shared" si="102"/>
        <v>0</v>
      </c>
      <c r="J922" s="40">
        <f t="shared" si="103"/>
        <v>0</v>
      </c>
      <c r="K922" s="111">
        <f>IF($B922="",0,'2.売上実績'!D922)</f>
        <v>0</v>
      </c>
      <c r="L922" s="111">
        <f>IF($B922="",0,'2.売上実績'!E922)</f>
        <v>0</v>
      </c>
      <c r="M922" s="28">
        <f t="shared" si="98"/>
        <v>0</v>
      </c>
      <c r="N922" s="41">
        <f t="shared" si="99"/>
        <v>0</v>
      </c>
      <c r="O922" s="40">
        <f t="shared" si="104"/>
        <v>0</v>
      </c>
    </row>
    <row r="923" spans="2:15" ht="18" customHeight="1">
      <c r="B923" s="109" t="str">
        <f>IF('2.売上実績'!$B923="","",'2.売上実績'!$B923)</f>
        <v/>
      </c>
      <c r="C923" s="110" t="str">
        <f>IF('2.売上実績'!$C923="","",'2.売上実績'!$C923)</f>
        <v/>
      </c>
      <c r="D923" s="98" t="str">
        <f>IF(C923="","",VLOOKUP(C923,'4.製品一覧'!$B$4:$D$500,3,FALSE))</f>
        <v/>
      </c>
      <c r="E923" s="102">
        <f>IF(C923&lt;&gt;"",VLOOKUP(C923,'7.製品別原価'!$B$5:$J$500,8,FALSE),0)</f>
        <v>0</v>
      </c>
      <c r="F923" s="37">
        <f>IF(OR($K$2=0,K923=0),0,'1.全社費用'!$C$42/$K$2)</f>
        <v>0</v>
      </c>
      <c r="G923" s="37">
        <f t="shared" si="100"/>
        <v>0</v>
      </c>
      <c r="H923" s="38">
        <f t="shared" si="101"/>
        <v>0</v>
      </c>
      <c r="I923" s="39">
        <f t="shared" si="102"/>
        <v>0</v>
      </c>
      <c r="J923" s="40">
        <f t="shared" si="103"/>
        <v>0</v>
      </c>
      <c r="K923" s="111">
        <f>IF($B923="",0,'2.売上実績'!D923)</f>
        <v>0</v>
      </c>
      <c r="L923" s="111">
        <f>IF($B923="",0,'2.売上実績'!E923)</f>
        <v>0</v>
      </c>
      <c r="M923" s="28">
        <f t="shared" si="98"/>
        <v>0</v>
      </c>
      <c r="N923" s="41">
        <f t="shared" si="99"/>
        <v>0</v>
      </c>
      <c r="O923" s="40">
        <f t="shared" si="104"/>
        <v>0</v>
      </c>
    </row>
    <row r="924" spans="2:15" ht="18" customHeight="1">
      <c r="B924" s="109" t="str">
        <f>IF('2.売上実績'!$B924="","",'2.売上実績'!$B924)</f>
        <v/>
      </c>
      <c r="C924" s="110" t="str">
        <f>IF('2.売上実績'!$C924="","",'2.売上実績'!$C924)</f>
        <v/>
      </c>
      <c r="D924" s="98" t="str">
        <f>IF(C924="","",VLOOKUP(C924,'4.製品一覧'!$B$4:$D$500,3,FALSE))</f>
        <v/>
      </c>
      <c r="E924" s="102">
        <f>IF(C924&lt;&gt;"",VLOOKUP(C924,'7.製品別原価'!$B$5:$J$500,8,FALSE),0)</f>
        <v>0</v>
      </c>
      <c r="F924" s="37">
        <f>IF(OR($K$2=0,K924=0),0,'1.全社費用'!$C$42/$K$2)</f>
        <v>0</v>
      </c>
      <c r="G924" s="37">
        <f t="shared" si="100"/>
        <v>0</v>
      </c>
      <c r="H924" s="38">
        <f t="shared" si="101"/>
        <v>0</v>
      </c>
      <c r="I924" s="39">
        <f t="shared" si="102"/>
        <v>0</v>
      </c>
      <c r="J924" s="40">
        <f t="shared" si="103"/>
        <v>0</v>
      </c>
      <c r="K924" s="111">
        <f>IF($B924="",0,'2.売上実績'!D924)</f>
        <v>0</v>
      </c>
      <c r="L924" s="111">
        <f>IF($B924="",0,'2.売上実績'!E924)</f>
        <v>0</v>
      </c>
      <c r="M924" s="28">
        <f t="shared" si="98"/>
        <v>0</v>
      </c>
      <c r="N924" s="41">
        <f t="shared" si="99"/>
        <v>0</v>
      </c>
      <c r="O924" s="40">
        <f t="shared" si="104"/>
        <v>0</v>
      </c>
    </row>
    <row r="925" spans="2:15" ht="18" customHeight="1">
      <c r="B925" s="109" t="str">
        <f>IF('2.売上実績'!$B925="","",'2.売上実績'!$B925)</f>
        <v/>
      </c>
      <c r="C925" s="110" t="str">
        <f>IF('2.売上実績'!$C925="","",'2.売上実績'!$C925)</f>
        <v/>
      </c>
      <c r="D925" s="98" t="str">
        <f>IF(C925="","",VLOOKUP(C925,'4.製品一覧'!$B$4:$D$500,3,FALSE))</f>
        <v/>
      </c>
      <c r="E925" s="102">
        <f>IF(C925&lt;&gt;"",VLOOKUP(C925,'7.製品別原価'!$B$5:$J$500,8,FALSE),0)</f>
        <v>0</v>
      </c>
      <c r="F925" s="37">
        <f>IF(OR($K$2=0,K925=0),0,'1.全社費用'!$C$42/$K$2)</f>
        <v>0</v>
      </c>
      <c r="G925" s="37">
        <f t="shared" si="100"/>
        <v>0</v>
      </c>
      <c r="H925" s="38">
        <f t="shared" si="101"/>
        <v>0</v>
      </c>
      <c r="I925" s="39">
        <f t="shared" si="102"/>
        <v>0</v>
      </c>
      <c r="J925" s="40">
        <f t="shared" si="103"/>
        <v>0</v>
      </c>
      <c r="K925" s="111">
        <f>IF($B925="",0,'2.売上実績'!D925)</f>
        <v>0</v>
      </c>
      <c r="L925" s="111">
        <f>IF($B925="",0,'2.売上実績'!E925)</f>
        <v>0</v>
      </c>
      <c r="M925" s="28">
        <f t="shared" si="98"/>
        <v>0</v>
      </c>
      <c r="N925" s="41">
        <f t="shared" si="99"/>
        <v>0</v>
      </c>
      <c r="O925" s="40">
        <f t="shared" si="104"/>
        <v>0</v>
      </c>
    </row>
    <row r="926" spans="2:15" ht="18" customHeight="1">
      <c r="B926" s="109" t="str">
        <f>IF('2.売上実績'!$B926="","",'2.売上実績'!$B926)</f>
        <v/>
      </c>
      <c r="C926" s="110" t="str">
        <f>IF('2.売上実績'!$C926="","",'2.売上実績'!$C926)</f>
        <v/>
      </c>
      <c r="D926" s="98" t="str">
        <f>IF(C926="","",VLOOKUP(C926,'4.製品一覧'!$B$4:$D$500,3,FALSE))</f>
        <v/>
      </c>
      <c r="E926" s="102">
        <f>IF(C926&lt;&gt;"",VLOOKUP(C926,'7.製品別原価'!$B$5:$J$500,8,FALSE),0)</f>
        <v>0</v>
      </c>
      <c r="F926" s="37">
        <f>IF(OR($K$2=0,K926=0),0,'1.全社費用'!$C$42/$K$2)</f>
        <v>0</v>
      </c>
      <c r="G926" s="37">
        <f t="shared" si="100"/>
        <v>0</v>
      </c>
      <c r="H926" s="38">
        <f t="shared" si="101"/>
        <v>0</v>
      </c>
      <c r="I926" s="39">
        <f t="shared" si="102"/>
        <v>0</v>
      </c>
      <c r="J926" s="40">
        <f t="shared" si="103"/>
        <v>0</v>
      </c>
      <c r="K926" s="111">
        <f>IF($B926="",0,'2.売上実績'!D926)</f>
        <v>0</v>
      </c>
      <c r="L926" s="111">
        <f>IF($B926="",0,'2.売上実績'!E926)</f>
        <v>0</v>
      </c>
      <c r="M926" s="28">
        <f t="shared" si="98"/>
        <v>0</v>
      </c>
      <c r="N926" s="41">
        <f t="shared" si="99"/>
        <v>0</v>
      </c>
      <c r="O926" s="40">
        <f t="shared" si="104"/>
        <v>0</v>
      </c>
    </row>
    <row r="927" spans="2:15" ht="18" customHeight="1">
      <c r="B927" s="109" t="str">
        <f>IF('2.売上実績'!$B927="","",'2.売上実績'!$B927)</f>
        <v/>
      </c>
      <c r="C927" s="110" t="str">
        <f>IF('2.売上実績'!$C927="","",'2.売上実績'!$C927)</f>
        <v/>
      </c>
      <c r="D927" s="98" t="str">
        <f>IF(C927="","",VLOOKUP(C927,'4.製品一覧'!$B$4:$D$500,3,FALSE))</f>
        <v/>
      </c>
      <c r="E927" s="102">
        <f>IF(C927&lt;&gt;"",VLOOKUP(C927,'7.製品別原価'!$B$5:$J$500,8,FALSE),0)</f>
        <v>0</v>
      </c>
      <c r="F927" s="37">
        <f>IF(OR($K$2=0,K927=0),0,'1.全社費用'!$C$42/$K$2)</f>
        <v>0</v>
      </c>
      <c r="G927" s="37">
        <f t="shared" si="100"/>
        <v>0</v>
      </c>
      <c r="H927" s="38">
        <f t="shared" si="101"/>
        <v>0</v>
      </c>
      <c r="I927" s="39">
        <f t="shared" si="102"/>
        <v>0</v>
      </c>
      <c r="J927" s="40">
        <f t="shared" si="103"/>
        <v>0</v>
      </c>
      <c r="K927" s="111">
        <f>IF($B927="",0,'2.売上実績'!D927)</f>
        <v>0</v>
      </c>
      <c r="L927" s="111">
        <f>IF($B927="",0,'2.売上実績'!E927)</f>
        <v>0</v>
      </c>
      <c r="M927" s="28">
        <f t="shared" si="98"/>
        <v>0</v>
      </c>
      <c r="N927" s="41">
        <f t="shared" si="99"/>
        <v>0</v>
      </c>
      <c r="O927" s="40">
        <f t="shared" si="104"/>
        <v>0</v>
      </c>
    </row>
    <row r="928" spans="2:15" ht="18" customHeight="1">
      <c r="B928" s="109" t="str">
        <f>IF('2.売上実績'!$B928="","",'2.売上実績'!$B928)</f>
        <v/>
      </c>
      <c r="C928" s="110" t="str">
        <f>IF('2.売上実績'!$C928="","",'2.売上実績'!$C928)</f>
        <v/>
      </c>
      <c r="D928" s="98" t="str">
        <f>IF(C928="","",VLOOKUP(C928,'4.製品一覧'!$B$4:$D$500,3,FALSE))</f>
        <v/>
      </c>
      <c r="E928" s="102">
        <f>IF(C928&lt;&gt;"",VLOOKUP(C928,'7.製品別原価'!$B$5:$J$500,8,FALSE),0)</f>
        <v>0</v>
      </c>
      <c r="F928" s="37">
        <f>IF(OR($K$2=0,K928=0),0,'1.全社費用'!$C$42/$K$2)</f>
        <v>0</v>
      </c>
      <c r="G928" s="37">
        <f t="shared" si="100"/>
        <v>0</v>
      </c>
      <c r="H928" s="38">
        <f t="shared" si="101"/>
        <v>0</v>
      </c>
      <c r="I928" s="39">
        <f t="shared" si="102"/>
        <v>0</v>
      </c>
      <c r="J928" s="40">
        <f t="shared" si="103"/>
        <v>0</v>
      </c>
      <c r="K928" s="111">
        <f>IF($B928="",0,'2.売上実績'!D928)</f>
        <v>0</v>
      </c>
      <c r="L928" s="111">
        <f>IF($B928="",0,'2.売上実績'!E928)</f>
        <v>0</v>
      </c>
      <c r="M928" s="28">
        <f t="shared" si="98"/>
        <v>0</v>
      </c>
      <c r="N928" s="41">
        <f t="shared" si="99"/>
        <v>0</v>
      </c>
      <c r="O928" s="40">
        <f t="shared" si="104"/>
        <v>0</v>
      </c>
    </row>
    <row r="929" spans="2:15" ht="18" customHeight="1">
      <c r="B929" s="109" t="str">
        <f>IF('2.売上実績'!$B929="","",'2.売上実績'!$B929)</f>
        <v/>
      </c>
      <c r="C929" s="110" t="str">
        <f>IF('2.売上実績'!$C929="","",'2.売上実績'!$C929)</f>
        <v/>
      </c>
      <c r="D929" s="98" t="str">
        <f>IF(C929="","",VLOOKUP(C929,'4.製品一覧'!$B$4:$D$500,3,FALSE))</f>
        <v/>
      </c>
      <c r="E929" s="102">
        <f>IF(C929&lt;&gt;"",VLOOKUP(C929,'7.製品別原価'!$B$5:$J$500,8,FALSE),0)</f>
        <v>0</v>
      </c>
      <c r="F929" s="37">
        <f>IF(OR($K$2=0,K929=0),0,'1.全社費用'!$C$42/$K$2)</f>
        <v>0</v>
      </c>
      <c r="G929" s="37">
        <f t="shared" si="100"/>
        <v>0</v>
      </c>
      <c r="H929" s="38">
        <f t="shared" si="101"/>
        <v>0</v>
      </c>
      <c r="I929" s="39">
        <f t="shared" si="102"/>
        <v>0</v>
      </c>
      <c r="J929" s="40">
        <f t="shared" si="103"/>
        <v>0</v>
      </c>
      <c r="K929" s="111">
        <f>IF($B929="",0,'2.売上実績'!D929)</f>
        <v>0</v>
      </c>
      <c r="L929" s="111">
        <f>IF($B929="",0,'2.売上実績'!E929)</f>
        <v>0</v>
      </c>
      <c r="M929" s="28">
        <f t="shared" si="98"/>
        <v>0</v>
      </c>
      <c r="N929" s="41">
        <f t="shared" si="99"/>
        <v>0</v>
      </c>
      <c r="O929" s="40">
        <f t="shared" si="104"/>
        <v>0</v>
      </c>
    </row>
    <row r="930" spans="2:15" ht="18" customHeight="1">
      <c r="B930" s="109" t="str">
        <f>IF('2.売上実績'!$B930="","",'2.売上実績'!$B930)</f>
        <v/>
      </c>
      <c r="C930" s="110" t="str">
        <f>IF('2.売上実績'!$C930="","",'2.売上実績'!$C930)</f>
        <v/>
      </c>
      <c r="D930" s="98" t="str">
        <f>IF(C930="","",VLOOKUP(C930,'4.製品一覧'!$B$4:$D$500,3,FALSE))</f>
        <v/>
      </c>
      <c r="E930" s="102">
        <f>IF(C930&lt;&gt;"",VLOOKUP(C930,'7.製品別原価'!$B$5:$J$500,8,FALSE),0)</f>
        <v>0</v>
      </c>
      <c r="F930" s="37">
        <f>IF(OR($K$2=0,K930=0),0,'1.全社費用'!$C$42/$K$2)</f>
        <v>0</v>
      </c>
      <c r="G930" s="37">
        <f t="shared" si="100"/>
        <v>0</v>
      </c>
      <c r="H930" s="38">
        <f t="shared" si="101"/>
        <v>0</v>
      </c>
      <c r="I930" s="39">
        <f t="shared" si="102"/>
        <v>0</v>
      </c>
      <c r="J930" s="40">
        <f t="shared" si="103"/>
        <v>0</v>
      </c>
      <c r="K930" s="111">
        <f>IF($B930="",0,'2.売上実績'!D930)</f>
        <v>0</v>
      </c>
      <c r="L930" s="111">
        <f>IF($B930="",0,'2.売上実績'!E930)</f>
        <v>0</v>
      </c>
      <c r="M930" s="28">
        <f t="shared" si="98"/>
        <v>0</v>
      </c>
      <c r="N930" s="41">
        <f t="shared" si="99"/>
        <v>0</v>
      </c>
      <c r="O930" s="40">
        <f t="shared" si="104"/>
        <v>0</v>
      </c>
    </row>
    <row r="931" spans="2:15" ht="18" customHeight="1">
      <c r="B931" s="109" t="str">
        <f>IF('2.売上実績'!$B931="","",'2.売上実績'!$B931)</f>
        <v/>
      </c>
      <c r="C931" s="110" t="str">
        <f>IF('2.売上実績'!$C931="","",'2.売上実績'!$C931)</f>
        <v/>
      </c>
      <c r="D931" s="98" t="str">
        <f>IF(C931="","",VLOOKUP(C931,'4.製品一覧'!$B$4:$D$500,3,FALSE))</f>
        <v/>
      </c>
      <c r="E931" s="102">
        <f>IF(C931&lt;&gt;"",VLOOKUP(C931,'7.製品別原価'!$B$5:$J$500,8,FALSE),0)</f>
        <v>0</v>
      </c>
      <c r="F931" s="37">
        <f>IF(OR($K$2=0,K931=0),0,'1.全社費用'!$C$42/$K$2)</f>
        <v>0</v>
      </c>
      <c r="G931" s="37">
        <f t="shared" si="100"/>
        <v>0</v>
      </c>
      <c r="H931" s="38">
        <f t="shared" si="101"/>
        <v>0</v>
      </c>
      <c r="I931" s="39">
        <f t="shared" si="102"/>
        <v>0</v>
      </c>
      <c r="J931" s="40">
        <f t="shared" si="103"/>
        <v>0</v>
      </c>
      <c r="K931" s="111">
        <f>IF($B931="",0,'2.売上実績'!D931)</f>
        <v>0</v>
      </c>
      <c r="L931" s="111">
        <f>IF($B931="",0,'2.売上実績'!E931)</f>
        <v>0</v>
      </c>
      <c r="M931" s="28">
        <f t="shared" si="98"/>
        <v>0</v>
      </c>
      <c r="N931" s="41">
        <f t="shared" si="99"/>
        <v>0</v>
      </c>
      <c r="O931" s="40">
        <f t="shared" si="104"/>
        <v>0</v>
      </c>
    </row>
    <row r="932" spans="2:15" ht="18" customHeight="1">
      <c r="B932" s="109" t="str">
        <f>IF('2.売上実績'!$B932="","",'2.売上実績'!$B932)</f>
        <v/>
      </c>
      <c r="C932" s="110" t="str">
        <f>IF('2.売上実績'!$C932="","",'2.売上実績'!$C932)</f>
        <v/>
      </c>
      <c r="D932" s="98" t="str">
        <f>IF(C932="","",VLOOKUP(C932,'4.製品一覧'!$B$4:$D$500,3,FALSE))</f>
        <v/>
      </c>
      <c r="E932" s="102">
        <f>IF(C932&lt;&gt;"",VLOOKUP(C932,'7.製品別原価'!$B$5:$J$500,8,FALSE),0)</f>
        <v>0</v>
      </c>
      <c r="F932" s="37">
        <f>IF(OR($K$2=0,K932=0),0,'1.全社費用'!$C$42/$K$2)</f>
        <v>0</v>
      </c>
      <c r="G932" s="37">
        <f t="shared" si="100"/>
        <v>0</v>
      </c>
      <c r="H932" s="38">
        <f t="shared" si="101"/>
        <v>0</v>
      </c>
      <c r="I932" s="39">
        <f t="shared" si="102"/>
        <v>0</v>
      </c>
      <c r="J932" s="40">
        <f t="shared" si="103"/>
        <v>0</v>
      </c>
      <c r="K932" s="111">
        <f>IF($B932="",0,'2.売上実績'!D932)</f>
        <v>0</v>
      </c>
      <c r="L932" s="111">
        <f>IF($B932="",0,'2.売上実績'!E932)</f>
        <v>0</v>
      </c>
      <c r="M932" s="28">
        <f t="shared" si="98"/>
        <v>0</v>
      </c>
      <c r="N932" s="41">
        <f t="shared" si="99"/>
        <v>0</v>
      </c>
      <c r="O932" s="40">
        <f t="shared" si="104"/>
        <v>0</v>
      </c>
    </row>
    <row r="933" spans="2:15" ht="18" customHeight="1">
      <c r="B933" s="109" t="str">
        <f>IF('2.売上実績'!$B933="","",'2.売上実績'!$B933)</f>
        <v/>
      </c>
      <c r="C933" s="110" t="str">
        <f>IF('2.売上実績'!$C933="","",'2.売上実績'!$C933)</f>
        <v/>
      </c>
      <c r="D933" s="98" t="str">
        <f>IF(C933="","",VLOOKUP(C933,'4.製品一覧'!$B$4:$D$500,3,FALSE))</f>
        <v/>
      </c>
      <c r="E933" s="102">
        <f>IF(C933&lt;&gt;"",VLOOKUP(C933,'7.製品別原価'!$B$5:$J$500,8,FALSE),0)</f>
        <v>0</v>
      </c>
      <c r="F933" s="37">
        <f>IF(OR($K$2=0,K933=0),0,'1.全社費用'!$C$42/$K$2)</f>
        <v>0</v>
      </c>
      <c r="G933" s="37">
        <f t="shared" si="100"/>
        <v>0</v>
      </c>
      <c r="H933" s="38">
        <f t="shared" si="101"/>
        <v>0</v>
      </c>
      <c r="I933" s="39">
        <f t="shared" si="102"/>
        <v>0</v>
      </c>
      <c r="J933" s="40">
        <f t="shared" si="103"/>
        <v>0</v>
      </c>
      <c r="K933" s="111">
        <f>IF($B933="",0,'2.売上実績'!D933)</f>
        <v>0</v>
      </c>
      <c r="L933" s="111">
        <f>IF($B933="",0,'2.売上実績'!E933)</f>
        <v>0</v>
      </c>
      <c r="M933" s="28">
        <f t="shared" si="98"/>
        <v>0</v>
      </c>
      <c r="N933" s="41">
        <f t="shared" si="99"/>
        <v>0</v>
      </c>
      <c r="O933" s="40">
        <f t="shared" si="104"/>
        <v>0</v>
      </c>
    </row>
    <row r="934" spans="2:15" ht="18" customHeight="1">
      <c r="B934" s="109" t="str">
        <f>IF('2.売上実績'!$B934="","",'2.売上実績'!$B934)</f>
        <v/>
      </c>
      <c r="C934" s="110" t="str">
        <f>IF('2.売上実績'!$C934="","",'2.売上実績'!$C934)</f>
        <v/>
      </c>
      <c r="D934" s="98" t="str">
        <f>IF(C934="","",VLOOKUP(C934,'4.製品一覧'!$B$4:$D$500,3,FALSE))</f>
        <v/>
      </c>
      <c r="E934" s="102">
        <f>IF(C934&lt;&gt;"",VLOOKUP(C934,'7.製品別原価'!$B$5:$J$500,8,FALSE),0)</f>
        <v>0</v>
      </c>
      <c r="F934" s="37">
        <f>IF(OR($K$2=0,K934=0),0,'1.全社費用'!$C$42/$K$2)</f>
        <v>0</v>
      </c>
      <c r="G934" s="37">
        <f t="shared" si="100"/>
        <v>0</v>
      </c>
      <c r="H934" s="38">
        <f t="shared" si="101"/>
        <v>0</v>
      </c>
      <c r="I934" s="39">
        <f t="shared" si="102"/>
        <v>0</v>
      </c>
      <c r="J934" s="40">
        <f t="shared" si="103"/>
        <v>0</v>
      </c>
      <c r="K934" s="111">
        <f>IF($B934="",0,'2.売上実績'!D934)</f>
        <v>0</v>
      </c>
      <c r="L934" s="111">
        <f>IF($B934="",0,'2.売上実績'!E934)</f>
        <v>0</v>
      </c>
      <c r="M934" s="28">
        <f t="shared" si="98"/>
        <v>0</v>
      </c>
      <c r="N934" s="41">
        <f t="shared" si="99"/>
        <v>0</v>
      </c>
      <c r="O934" s="40">
        <f t="shared" si="104"/>
        <v>0</v>
      </c>
    </row>
    <row r="935" spans="2:15" ht="18" customHeight="1">
      <c r="B935" s="109" t="str">
        <f>IF('2.売上実績'!$B935="","",'2.売上実績'!$B935)</f>
        <v/>
      </c>
      <c r="C935" s="110" t="str">
        <f>IF('2.売上実績'!$C935="","",'2.売上実績'!$C935)</f>
        <v/>
      </c>
      <c r="D935" s="98" t="str">
        <f>IF(C935="","",VLOOKUP(C935,'4.製品一覧'!$B$4:$D$500,3,FALSE))</f>
        <v/>
      </c>
      <c r="E935" s="102">
        <f>IF(C935&lt;&gt;"",VLOOKUP(C935,'7.製品別原価'!$B$5:$J$500,8,FALSE),0)</f>
        <v>0</v>
      </c>
      <c r="F935" s="37">
        <f>IF(OR($K$2=0,K935=0),0,'1.全社費用'!$C$42/$K$2)</f>
        <v>0</v>
      </c>
      <c r="G935" s="37">
        <f t="shared" si="100"/>
        <v>0</v>
      </c>
      <c r="H935" s="38">
        <f t="shared" si="101"/>
        <v>0</v>
      </c>
      <c r="I935" s="39">
        <f t="shared" si="102"/>
        <v>0</v>
      </c>
      <c r="J935" s="40">
        <f t="shared" si="103"/>
        <v>0</v>
      </c>
      <c r="K935" s="111">
        <f>IF($B935="",0,'2.売上実績'!D935)</f>
        <v>0</v>
      </c>
      <c r="L935" s="111">
        <f>IF($B935="",0,'2.売上実績'!E935)</f>
        <v>0</v>
      </c>
      <c r="M935" s="28">
        <f t="shared" si="98"/>
        <v>0</v>
      </c>
      <c r="N935" s="41">
        <f t="shared" si="99"/>
        <v>0</v>
      </c>
      <c r="O935" s="40">
        <f t="shared" si="104"/>
        <v>0</v>
      </c>
    </row>
    <row r="936" spans="2:15" ht="18" customHeight="1">
      <c r="B936" s="109" t="str">
        <f>IF('2.売上実績'!$B936="","",'2.売上実績'!$B936)</f>
        <v/>
      </c>
      <c r="C936" s="110" t="str">
        <f>IF('2.売上実績'!$C936="","",'2.売上実績'!$C936)</f>
        <v/>
      </c>
      <c r="D936" s="98" t="str">
        <f>IF(C936="","",VLOOKUP(C936,'4.製品一覧'!$B$4:$D$500,3,FALSE))</f>
        <v/>
      </c>
      <c r="E936" s="102">
        <f>IF(C936&lt;&gt;"",VLOOKUP(C936,'7.製品別原価'!$B$5:$J$500,8,FALSE),0)</f>
        <v>0</v>
      </c>
      <c r="F936" s="37">
        <f>IF(OR($K$2=0,K936=0),0,'1.全社費用'!$C$42/$K$2)</f>
        <v>0</v>
      </c>
      <c r="G936" s="37">
        <f t="shared" si="100"/>
        <v>0</v>
      </c>
      <c r="H936" s="38">
        <f t="shared" si="101"/>
        <v>0</v>
      </c>
      <c r="I936" s="39">
        <f t="shared" si="102"/>
        <v>0</v>
      </c>
      <c r="J936" s="40">
        <f t="shared" si="103"/>
        <v>0</v>
      </c>
      <c r="K936" s="111">
        <f>IF($B936="",0,'2.売上実績'!D936)</f>
        <v>0</v>
      </c>
      <c r="L936" s="111">
        <f>IF($B936="",0,'2.売上実績'!E936)</f>
        <v>0</v>
      </c>
      <c r="M936" s="28">
        <f t="shared" si="98"/>
        <v>0</v>
      </c>
      <c r="N936" s="41">
        <f t="shared" si="99"/>
        <v>0</v>
      </c>
      <c r="O936" s="40">
        <f t="shared" si="104"/>
        <v>0</v>
      </c>
    </row>
    <row r="937" spans="2:15" ht="18" customHeight="1">
      <c r="B937" s="109" t="str">
        <f>IF('2.売上実績'!$B937="","",'2.売上実績'!$B937)</f>
        <v/>
      </c>
      <c r="C937" s="110" t="str">
        <f>IF('2.売上実績'!$C937="","",'2.売上実績'!$C937)</f>
        <v/>
      </c>
      <c r="D937" s="98" t="str">
        <f>IF(C937="","",VLOOKUP(C937,'4.製品一覧'!$B$4:$D$500,3,FALSE))</f>
        <v/>
      </c>
      <c r="E937" s="102">
        <f>IF(C937&lt;&gt;"",VLOOKUP(C937,'7.製品別原価'!$B$5:$J$500,8,FALSE),0)</f>
        <v>0</v>
      </c>
      <c r="F937" s="37">
        <f>IF(OR($K$2=0,K937=0),0,'1.全社費用'!$C$42/$K$2)</f>
        <v>0</v>
      </c>
      <c r="G937" s="37">
        <f t="shared" si="100"/>
        <v>0</v>
      </c>
      <c r="H937" s="38">
        <f t="shared" si="101"/>
        <v>0</v>
      </c>
      <c r="I937" s="39">
        <f t="shared" si="102"/>
        <v>0</v>
      </c>
      <c r="J937" s="40">
        <f t="shared" si="103"/>
        <v>0</v>
      </c>
      <c r="K937" s="111">
        <f>IF($B937="",0,'2.売上実績'!D937)</f>
        <v>0</v>
      </c>
      <c r="L937" s="111">
        <f>IF($B937="",0,'2.売上実績'!E937)</f>
        <v>0</v>
      </c>
      <c r="M937" s="28">
        <f t="shared" si="98"/>
        <v>0</v>
      </c>
      <c r="N937" s="41">
        <f t="shared" si="99"/>
        <v>0</v>
      </c>
      <c r="O937" s="40">
        <f t="shared" si="104"/>
        <v>0</v>
      </c>
    </row>
    <row r="938" spans="2:15" ht="18" customHeight="1">
      <c r="B938" s="109" t="str">
        <f>IF('2.売上実績'!$B938="","",'2.売上実績'!$B938)</f>
        <v/>
      </c>
      <c r="C938" s="110" t="str">
        <f>IF('2.売上実績'!$C938="","",'2.売上実績'!$C938)</f>
        <v/>
      </c>
      <c r="D938" s="98" t="str">
        <f>IF(C938="","",VLOOKUP(C938,'4.製品一覧'!$B$4:$D$500,3,FALSE))</f>
        <v/>
      </c>
      <c r="E938" s="102">
        <f>IF(C938&lt;&gt;"",VLOOKUP(C938,'7.製品別原価'!$B$5:$J$500,8,FALSE),0)</f>
        <v>0</v>
      </c>
      <c r="F938" s="37">
        <f>IF(OR($K$2=0,K938=0),0,'1.全社費用'!$C$42/$K$2)</f>
        <v>0</v>
      </c>
      <c r="G938" s="37">
        <f t="shared" si="100"/>
        <v>0</v>
      </c>
      <c r="H938" s="38">
        <f t="shared" si="101"/>
        <v>0</v>
      </c>
      <c r="I938" s="39">
        <f t="shared" si="102"/>
        <v>0</v>
      </c>
      <c r="J938" s="40">
        <f t="shared" si="103"/>
        <v>0</v>
      </c>
      <c r="K938" s="111">
        <f>IF($B938="",0,'2.売上実績'!D938)</f>
        <v>0</v>
      </c>
      <c r="L938" s="111">
        <f>IF($B938="",0,'2.売上実績'!E938)</f>
        <v>0</v>
      </c>
      <c r="M938" s="28">
        <f t="shared" si="98"/>
        <v>0</v>
      </c>
      <c r="N938" s="41">
        <f t="shared" si="99"/>
        <v>0</v>
      </c>
      <c r="O938" s="40">
        <f t="shared" si="104"/>
        <v>0</v>
      </c>
    </row>
    <row r="939" spans="2:15" ht="18" customHeight="1">
      <c r="B939" s="109" t="str">
        <f>IF('2.売上実績'!$B939="","",'2.売上実績'!$B939)</f>
        <v/>
      </c>
      <c r="C939" s="110" t="str">
        <f>IF('2.売上実績'!$C939="","",'2.売上実績'!$C939)</f>
        <v/>
      </c>
      <c r="D939" s="98" t="str">
        <f>IF(C939="","",VLOOKUP(C939,'4.製品一覧'!$B$4:$D$500,3,FALSE))</f>
        <v/>
      </c>
      <c r="E939" s="102">
        <f>IF(C939&lt;&gt;"",VLOOKUP(C939,'7.製品別原価'!$B$5:$J$500,8,FALSE),0)</f>
        <v>0</v>
      </c>
      <c r="F939" s="37">
        <f>IF(OR($K$2=0,K939=0),0,'1.全社費用'!$C$42/$K$2)</f>
        <v>0</v>
      </c>
      <c r="G939" s="37">
        <f t="shared" si="100"/>
        <v>0</v>
      </c>
      <c r="H939" s="38">
        <f t="shared" si="101"/>
        <v>0</v>
      </c>
      <c r="I939" s="39">
        <f t="shared" si="102"/>
        <v>0</v>
      </c>
      <c r="J939" s="40">
        <f t="shared" si="103"/>
        <v>0</v>
      </c>
      <c r="K939" s="111">
        <f>IF($B939="",0,'2.売上実績'!D939)</f>
        <v>0</v>
      </c>
      <c r="L939" s="111">
        <f>IF($B939="",0,'2.売上実績'!E939)</f>
        <v>0</v>
      </c>
      <c r="M939" s="28">
        <f t="shared" si="98"/>
        <v>0</v>
      </c>
      <c r="N939" s="41">
        <f t="shared" si="99"/>
        <v>0</v>
      </c>
      <c r="O939" s="40">
        <f t="shared" si="104"/>
        <v>0</v>
      </c>
    </row>
    <row r="940" spans="2:15" ht="18" customHeight="1">
      <c r="B940" s="109" t="str">
        <f>IF('2.売上実績'!$B940="","",'2.売上実績'!$B940)</f>
        <v/>
      </c>
      <c r="C940" s="110" t="str">
        <f>IF('2.売上実績'!$C940="","",'2.売上実績'!$C940)</f>
        <v/>
      </c>
      <c r="D940" s="98" t="str">
        <f>IF(C940="","",VLOOKUP(C940,'4.製品一覧'!$B$4:$D$500,3,FALSE))</f>
        <v/>
      </c>
      <c r="E940" s="102">
        <f>IF(C940&lt;&gt;"",VLOOKUP(C940,'7.製品別原価'!$B$5:$J$500,8,FALSE),0)</f>
        <v>0</v>
      </c>
      <c r="F940" s="37">
        <f>IF(OR($K$2=0,K940=0),0,'1.全社費用'!$C$42/$K$2)</f>
        <v>0</v>
      </c>
      <c r="G940" s="37">
        <f t="shared" si="100"/>
        <v>0</v>
      </c>
      <c r="H940" s="38">
        <f t="shared" si="101"/>
        <v>0</v>
      </c>
      <c r="I940" s="39">
        <f t="shared" si="102"/>
        <v>0</v>
      </c>
      <c r="J940" s="40">
        <f t="shared" si="103"/>
        <v>0</v>
      </c>
      <c r="K940" s="111">
        <f>IF($B940="",0,'2.売上実績'!D940)</f>
        <v>0</v>
      </c>
      <c r="L940" s="111">
        <f>IF($B940="",0,'2.売上実績'!E940)</f>
        <v>0</v>
      </c>
      <c r="M940" s="28">
        <f t="shared" si="98"/>
        <v>0</v>
      </c>
      <c r="N940" s="41">
        <f t="shared" si="99"/>
        <v>0</v>
      </c>
      <c r="O940" s="40">
        <f t="shared" si="104"/>
        <v>0</v>
      </c>
    </row>
    <row r="941" spans="2:15" ht="18" customHeight="1">
      <c r="B941" s="109" t="str">
        <f>IF('2.売上実績'!$B941="","",'2.売上実績'!$B941)</f>
        <v/>
      </c>
      <c r="C941" s="110" t="str">
        <f>IF('2.売上実績'!$C941="","",'2.売上実績'!$C941)</f>
        <v/>
      </c>
      <c r="D941" s="98" t="str">
        <f>IF(C941="","",VLOOKUP(C941,'4.製品一覧'!$B$4:$D$500,3,FALSE))</f>
        <v/>
      </c>
      <c r="E941" s="102">
        <f>IF(C941&lt;&gt;"",VLOOKUP(C941,'7.製品別原価'!$B$5:$J$500,8,FALSE),0)</f>
        <v>0</v>
      </c>
      <c r="F941" s="37">
        <f>IF(OR($K$2=0,K941=0),0,'1.全社費用'!$C$42/$K$2)</f>
        <v>0</v>
      </c>
      <c r="G941" s="37">
        <f t="shared" si="100"/>
        <v>0</v>
      </c>
      <c r="H941" s="38">
        <f t="shared" si="101"/>
        <v>0</v>
      </c>
      <c r="I941" s="39">
        <f t="shared" si="102"/>
        <v>0</v>
      </c>
      <c r="J941" s="40">
        <f t="shared" si="103"/>
        <v>0</v>
      </c>
      <c r="K941" s="111">
        <f>IF($B941="",0,'2.売上実績'!D941)</f>
        <v>0</v>
      </c>
      <c r="L941" s="111">
        <f>IF($B941="",0,'2.売上実績'!E941)</f>
        <v>0</v>
      </c>
      <c r="M941" s="28">
        <f t="shared" si="98"/>
        <v>0</v>
      </c>
      <c r="N941" s="41">
        <f t="shared" si="99"/>
        <v>0</v>
      </c>
      <c r="O941" s="40">
        <f t="shared" si="104"/>
        <v>0</v>
      </c>
    </row>
    <row r="942" spans="2:15" ht="18" customHeight="1">
      <c r="B942" s="109" t="str">
        <f>IF('2.売上実績'!$B942="","",'2.売上実績'!$B942)</f>
        <v/>
      </c>
      <c r="C942" s="110" t="str">
        <f>IF('2.売上実績'!$C942="","",'2.売上実績'!$C942)</f>
        <v/>
      </c>
      <c r="D942" s="98" t="str">
        <f>IF(C942="","",VLOOKUP(C942,'4.製品一覧'!$B$4:$D$500,3,FALSE))</f>
        <v/>
      </c>
      <c r="E942" s="102">
        <f>IF(C942&lt;&gt;"",VLOOKUP(C942,'7.製品別原価'!$B$5:$J$500,8,FALSE),0)</f>
        <v>0</v>
      </c>
      <c r="F942" s="37">
        <f>IF(OR($K$2=0,K942=0),0,'1.全社費用'!$C$42/$K$2)</f>
        <v>0</v>
      </c>
      <c r="G942" s="37">
        <f t="shared" si="100"/>
        <v>0</v>
      </c>
      <c r="H942" s="38">
        <f t="shared" si="101"/>
        <v>0</v>
      </c>
      <c r="I942" s="39">
        <f t="shared" si="102"/>
        <v>0</v>
      </c>
      <c r="J942" s="40">
        <f t="shared" si="103"/>
        <v>0</v>
      </c>
      <c r="K942" s="111">
        <f>IF($B942="",0,'2.売上実績'!D942)</f>
        <v>0</v>
      </c>
      <c r="L942" s="111">
        <f>IF($B942="",0,'2.売上実績'!E942)</f>
        <v>0</v>
      </c>
      <c r="M942" s="28">
        <f t="shared" si="98"/>
        <v>0</v>
      </c>
      <c r="N942" s="41">
        <f t="shared" si="99"/>
        <v>0</v>
      </c>
      <c r="O942" s="40">
        <f t="shared" si="104"/>
        <v>0</v>
      </c>
    </row>
    <row r="943" spans="2:15" ht="18" customHeight="1">
      <c r="B943" s="109" t="str">
        <f>IF('2.売上実績'!$B943="","",'2.売上実績'!$B943)</f>
        <v/>
      </c>
      <c r="C943" s="110" t="str">
        <f>IF('2.売上実績'!$C943="","",'2.売上実績'!$C943)</f>
        <v/>
      </c>
      <c r="D943" s="98" t="str">
        <f>IF(C943="","",VLOOKUP(C943,'4.製品一覧'!$B$4:$D$500,3,FALSE))</f>
        <v/>
      </c>
      <c r="E943" s="102">
        <f>IF(C943&lt;&gt;"",VLOOKUP(C943,'7.製品別原価'!$B$5:$J$500,8,FALSE),0)</f>
        <v>0</v>
      </c>
      <c r="F943" s="37">
        <f>IF(OR($K$2=0,K943=0),0,'1.全社費用'!$C$42/$K$2)</f>
        <v>0</v>
      </c>
      <c r="G943" s="37">
        <f t="shared" si="100"/>
        <v>0</v>
      </c>
      <c r="H943" s="38">
        <f t="shared" si="101"/>
        <v>0</v>
      </c>
      <c r="I943" s="39">
        <f t="shared" si="102"/>
        <v>0</v>
      </c>
      <c r="J943" s="40">
        <f t="shared" si="103"/>
        <v>0</v>
      </c>
      <c r="K943" s="111">
        <f>IF($B943="",0,'2.売上実績'!D943)</f>
        <v>0</v>
      </c>
      <c r="L943" s="111">
        <f>IF($B943="",0,'2.売上実績'!E943)</f>
        <v>0</v>
      </c>
      <c r="M943" s="28">
        <f t="shared" si="98"/>
        <v>0</v>
      </c>
      <c r="N943" s="41">
        <f t="shared" si="99"/>
        <v>0</v>
      </c>
      <c r="O943" s="40">
        <f t="shared" si="104"/>
        <v>0</v>
      </c>
    </row>
    <row r="944" spans="2:15" ht="18" customHeight="1">
      <c r="B944" s="109" t="str">
        <f>IF('2.売上実績'!$B944="","",'2.売上実績'!$B944)</f>
        <v/>
      </c>
      <c r="C944" s="110" t="str">
        <f>IF('2.売上実績'!$C944="","",'2.売上実績'!$C944)</f>
        <v/>
      </c>
      <c r="D944" s="98" t="str">
        <f>IF(C944="","",VLOOKUP(C944,'4.製品一覧'!$B$4:$D$500,3,FALSE))</f>
        <v/>
      </c>
      <c r="E944" s="102">
        <f>IF(C944&lt;&gt;"",VLOOKUP(C944,'7.製品別原価'!$B$5:$J$500,8,FALSE),0)</f>
        <v>0</v>
      </c>
      <c r="F944" s="37">
        <f>IF(OR($K$2=0,K944=0),0,'1.全社費用'!$C$42/$K$2)</f>
        <v>0</v>
      </c>
      <c r="G944" s="37">
        <f t="shared" si="100"/>
        <v>0</v>
      </c>
      <c r="H944" s="38">
        <f t="shared" si="101"/>
        <v>0</v>
      </c>
      <c r="I944" s="39">
        <f t="shared" si="102"/>
        <v>0</v>
      </c>
      <c r="J944" s="40">
        <f t="shared" si="103"/>
        <v>0</v>
      </c>
      <c r="K944" s="111">
        <f>IF($B944="",0,'2.売上実績'!D944)</f>
        <v>0</v>
      </c>
      <c r="L944" s="111">
        <f>IF($B944="",0,'2.売上実績'!E944)</f>
        <v>0</v>
      </c>
      <c r="M944" s="28">
        <f t="shared" si="98"/>
        <v>0</v>
      </c>
      <c r="N944" s="41">
        <f t="shared" si="99"/>
        <v>0</v>
      </c>
      <c r="O944" s="40">
        <f t="shared" si="104"/>
        <v>0</v>
      </c>
    </row>
    <row r="945" spans="2:15" ht="18" customHeight="1">
      <c r="B945" s="109" t="str">
        <f>IF('2.売上実績'!$B945="","",'2.売上実績'!$B945)</f>
        <v/>
      </c>
      <c r="C945" s="110" t="str">
        <f>IF('2.売上実績'!$C945="","",'2.売上実績'!$C945)</f>
        <v/>
      </c>
      <c r="D945" s="98" t="str">
        <f>IF(C945="","",VLOOKUP(C945,'4.製品一覧'!$B$4:$D$500,3,FALSE))</f>
        <v/>
      </c>
      <c r="E945" s="102">
        <f>IF(C945&lt;&gt;"",VLOOKUP(C945,'7.製品別原価'!$B$5:$J$500,8,FALSE),0)</f>
        <v>0</v>
      </c>
      <c r="F945" s="37">
        <f>IF(OR($K$2=0,K945=0),0,'1.全社費用'!$C$42/$K$2)</f>
        <v>0</v>
      </c>
      <c r="G945" s="37">
        <f t="shared" si="100"/>
        <v>0</v>
      </c>
      <c r="H945" s="38">
        <f t="shared" si="101"/>
        <v>0</v>
      </c>
      <c r="I945" s="39">
        <f t="shared" si="102"/>
        <v>0</v>
      </c>
      <c r="J945" s="40">
        <f t="shared" si="103"/>
        <v>0</v>
      </c>
      <c r="K945" s="111">
        <f>IF($B945="",0,'2.売上実績'!D945)</f>
        <v>0</v>
      </c>
      <c r="L945" s="111">
        <f>IF($B945="",0,'2.売上実績'!E945)</f>
        <v>0</v>
      </c>
      <c r="M945" s="28">
        <f t="shared" si="98"/>
        <v>0</v>
      </c>
      <c r="N945" s="41">
        <f t="shared" si="99"/>
        <v>0</v>
      </c>
      <c r="O945" s="40">
        <f t="shared" si="104"/>
        <v>0</v>
      </c>
    </row>
    <row r="946" spans="2:15" ht="18" customHeight="1">
      <c r="B946" s="109" t="str">
        <f>IF('2.売上実績'!$B946="","",'2.売上実績'!$B946)</f>
        <v/>
      </c>
      <c r="C946" s="110" t="str">
        <f>IF('2.売上実績'!$C946="","",'2.売上実績'!$C946)</f>
        <v/>
      </c>
      <c r="D946" s="98" t="str">
        <f>IF(C946="","",VLOOKUP(C946,'4.製品一覧'!$B$4:$D$500,3,FALSE))</f>
        <v/>
      </c>
      <c r="E946" s="102">
        <f>IF(C946&lt;&gt;"",VLOOKUP(C946,'7.製品別原価'!$B$5:$J$500,8,FALSE),0)</f>
        <v>0</v>
      </c>
      <c r="F946" s="37">
        <f>IF(OR($K$2=0,K946=0),0,'1.全社費用'!$C$42/$K$2)</f>
        <v>0</v>
      </c>
      <c r="G946" s="37">
        <f t="shared" si="100"/>
        <v>0</v>
      </c>
      <c r="H946" s="38">
        <f t="shared" si="101"/>
        <v>0</v>
      </c>
      <c r="I946" s="39">
        <f t="shared" si="102"/>
        <v>0</v>
      </c>
      <c r="J946" s="40">
        <f t="shared" si="103"/>
        <v>0</v>
      </c>
      <c r="K946" s="111">
        <f>IF($B946="",0,'2.売上実績'!D946)</f>
        <v>0</v>
      </c>
      <c r="L946" s="111">
        <f>IF($B946="",0,'2.売上実績'!E946)</f>
        <v>0</v>
      </c>
      <c r="M946" s="28">
        <f t="shared" si="98"/>
        <v>0</v>
      </c>
      <c r="N946" s="41">
        <f t="shared" si="99"/>
        <v>0</v>
      </c>
      <c r="O946" s="40">
        <f t="shared" si="104"/>
        <v>0</v>
      </c>
    </row>
    <row r="947" spans="2:15" ht="18" customHeight="1">
      <c r="B947" s="109" t="str">
        <f>IF('2.売上実績'!$B947="","",'2.売上実績'!$B947)</f>
        <v/>
      </c>
      <c r="C947" s="110" t="str">
        <f>IF('2.売上実績'!$C947="","",'2.売上実績'!$C947)</f>
        <v/>
      </c>
      <c r="D947" s="98" t="str">
        <f>IF(C947="","",VLOOKUP(C947,'4.製品一覧'!$B$4:$D$500,3,FALSE))</f>
        <v/>
      </c>
      <c r="E947" s="102">
        <f>IF(C947&lt;&gt;"",VLOOKUP(C947,'7.製品別原価'!$B$5:$J$500,8,FALSE),0)</f>
        <v>0</v>
      </c>
      <c r="F947" s="37">
        <f>IF(OR($K$2=0,K947=0),0,'1.全社費用'!$C$42/$K$2)</f>
        <v>0</v>
      </c>
      <c r="G947" s="37">
        <f t="shared" si="100"/>
        <v>0</v>
      </c>
      <c r="H947" s="38">
        <f t="shared" si="101"/>
        <v>0</v>
      </c>
      <c r="I947" s="39">
        <f t="shared" si="102"/>
        <v>0</v>
      </c>
      <c r="J947" s="40">
        <f t="shared" si="103"/>
        <v>0</v>
      </c>
      <c r="K947" s="111">
        <f>IF($B947="",0,'2.売上実績'!D947)</f>
        <v>0</v>
      </c>
      <c r="L947" s="111">
        <f>IF($B947="",0,'2.売上実績'!E947)</f>
        <v>0</v>
      </c>
      <c r="M947" s="28">
        <f t="shared" si="98"/>
        <v>0</v>
      </c>
      <c r="N947" s="41">
        <f t="shared" si="99"/>
        <v>0</v>
      </c>
      <c r="O947" s="40">
        <f t="shared" si="104"/>
        <v>0</v>
      </c>
    </row>
    <row r="948" spans="2:15" ht="18" customHeight="1">
      <c r="B948" s="109" t="str">
        <f>IF('2.売上実績'!$B948="","",'2.売上実績'!$B948)</f>
        <v/>
      </c>
      <c r="C948" s="110" t="str">
        <f>IF('2.売上実績'!$C948="","",'2.売上実績'!$C948)</f>
        <v/>
      </c>
      <c r="D948" s="98" t="str">
        <f>IF(C948="","",VLOOKUP(C948,'4.製品一覧'!$B$4:$D$500,3,FALSE))</f>
        <v/>
      </c>
      <c r="E948" s="102">
        <f>IF(C948&lt;&gt;"",VLOOKUP(C948,'7.製品別原価'!$B$5:$J$500,8,FALSE),0)</f>
        <v>0</v>
      </c>
      <c r="F948" s="37">
        <f>IF(OR($K$2=0,K948=0),0,'1.全社費用'!$C$42/$K$2)</f>
        <v>0</v>
      </c>
      <c r="G948" s="37">
        <f t="shared" si="100"/>
        <v>0</v>
      </c>
      <c r="H948" s="38">
        <f t="shared" si="101"/>
        <v>0</v>
      </c>
      <c r="I948" s="39">
        <f t="shared" si="102"/>
        <v>0</v>
      </c>
      <c r="J948" s="40">
        <f t="shared" si="103"/>
        <v>0</v>
      </c>
      <c r="K948" s="111">
        <f>IF($B948="",0,'2.売上実績'!D948)</f>
        <v>0</v>
      </c>
      <c r="L948" s="111">
        <f>IF($B948="",0,'2.売上実績'!E948)</f>
        <v>0</v>
      </c>
      <c r="M948" s="28">
        <f t="shared" si="98"/>
        <v>0</v>
      </c>
      <c r="N948" s="41">
        <f t="shared" si="99"/>
        <v>0</v>
      </c>
      <c r="O948" s="40">
        <f t="shared" si="104"/>
        <v>0</v>
      </c>
    </row>
    <row r="949" spans="2:15" ht="18" customHeight="1">
      <c r="B949" s="109" t="str">
        <f>IF('2.売上実績'!$B949="","",'2.売上実績'!$B949)</f>
        <v/>
      </c>
      <c r="C949" s="110" t="str">
        <f>IF('2.売上実績'!$C949="","",'2.売上実績'!$C949)</f>
        <v/>
      </c>
      <c r="D949" s="98" t="str">
        <f>IF(C949="","",VLOOKUP(C949,'4.製品一覧'!$B$4:$D$500,3,FALSE))</f>
        <v/>
      </c>
      <c r="E949" s="102">
        <f>IF(C949&lt;&gt;"",VLOOKUP(C949,'7.製品別原価'!$B$5:$J$500,8,FALSE),0)</f>
        <v>0</v>
      </c>
      <c r="F949" s="37">
        <f>IF(OR($K$2=0,K949=0),0,'1.全社費用'!$C$42/$K$2)</f>
        <v>0</v>
      </c>
      <c r="G949" s="37">
        <f t="shared" si="100"/>
        <v>0</v>
      </c>
      <c r="H949" s="38">
        <f t="shared" si="101"/>
        <v>0</v>
      </c>
      <c r="I949" s="39">
        <f t="shared" si="102"/>
        <v>0</v>
      </c>
      <c r="J949" s="40">
        <f t="shared" si="103"/>
        <v>0</v>
      </c>
      <c r="K949" s="111">
        <f>IF($B949="",0,'2.売上実績'!D949)</f>
        <v>0</v>
      </c>
      <c r="L949" s="111">
        <f>IF($B949="",0,'2.売上実績'!E949)</f>
        <v>0</v>
      </c>
      <c r="M949" s="28">
        <f t="shared" si="98"/>
        <v>0</v>
      </c>
      <c r="N949" s="41">
        <f t="shared" si="99"/>
        <v>0</v>
      </c>
      <c r="O949" s="40">
        <f t="shared" si="104"/>
        <v>0</v>
      </c>
    </row>
    <row r="950" spans="2:15" ht="18" customHeight="1">
      <c r="B950" s="109" t="str">
        <f>IF('2.売上実績'!$B950="","",'2.売上実績'!$B950)</f>
        <v/>
      </c>
      <c r="C950" s="110" t="str">
        <f>IF('2.売上実績'!$C950="","",'2.売上実績'!$C950)</f>
        <v/>
      </c>
      <c r="D950" s="98" t="str">
        <f>IF(C950="","",VLOOKUP(C950,'4.製品一覧'!$B$4:$D$500,3,FALSE))</f>
        <v/>
      </c>
      <c r="E950" s="102">
        <f>IF(C950&lt;&gt;"",VLOOKUP(C950,'7.製品別原価'!$B$5:$J$500,8,FALSE),0)</f>
        <v>0</v>
      </c>
      <c r="F950" s="37">
        <f>IF(OR($K$2=0,K950=0),0,'1.全社費用'!$C$42/$K$2)</f>
        <v>0</v>
      </c>
      <c r="G950" s="37">
        <f t="shared" si="100"/>
        <v>0</v>
      </c>
      <c r="H950" s="38">
        <f t="shared" si="101"/>
        <v>0</v>
      </c>
      <c r="I950" s="39">
        <f t="shared" si="102"/>
        <v>0</v>
      </c>
      <c r="J950" s="40">
        <f t="shared" si="103"/>
        <v>0</v>
      </c>
      <c r="K950" s="111">
        <f>IF($B950="",0,'2.売上実績'!D950)</f>
        <v>0</v>
      </c>
      <c r="L950" s="111">
        <f>IF($B950="",0,'2.売上実績'!E950)</f>
        <v>0</v>
      </c>
      <c r="M950" s="28">
        <f t="shared" si="98"/>
        <v>0</v>
      </c>
      <c r="N950" s="41">
        <f t="shared" si="99"/>
        <v>0</v>
      </c>
      <c r="O950" s="40">
        <f t="shared" si="104"/>
        <v>0</v>
      </c>
    </row>
    <row r="951" spans="2:15" ht="18" customHeight="1">
      <c r="B951" s="109" t="str">
        <f>IF('2.売上実績'!$B951="","",'2.売上実績'!$B951)</f>
        <v/>
      </c>
      <c r="C951" s="110" t="str">
        <f>IF('2.売上実績'!$C951="","",'2.売上実績'!$C951)</f>
        <v/>
      </c>
      <c r="D951" s="98" t="str">
        <f>IF(C951="","",VLOOKUP(C951,'4.製品一覧'!$B$4:$D$500,3,FALSE))</f>
        <v/>
      </c>
      <c r="E951" s="102">
        <f>IF(C951&lt;&gt;"",VLOOKUP(C951,'7.製品別原価'!$B$5:$J$500,8,FALSE),0)</f>
        <v>0</v>
      </c>
      <c r="F951" s="37">
        <f>IF(OR($K$2=0,K951=0),0,'1.全社費用'!$C$42/$K$2)</f>
        <v>0</v>
      </c>
      <c r="G951" s="37">
        <f t="shared" si="100"/>
        <v>0</v>
      </c>
      <c r="H951" s="38">
        <f t="shared" si="101"/>
        <v>0</v>
      </c>
      <c r="I951" s="39">
        <f t="shared" si="102"/>
        <v>0</v>
      </c>
      <c r="J951" s="40">
        <f t="shared" si="103"/>
        <v>0</v>
      </c>
      <c r="K951" s="111">
        <f>IF($B951="",0,'2.売上実績'!D951)</f>
        <v>0</v>
      </c>
      <c r="L951" s="111">
        <f>IF($B951="",0,'2.売上実績'!E951)</f>
        <v>0</v>
      </c>
      <c r="M951" s="28">
        <f t="shared" si="98"/>
        <v>0</v>
      </c>
      <c r="N951" s="41">
        <f t="shared" si="99"/>
        <v>0</v>
      </c>
      <c r="O951" s="40">
        <f t="shared" si="104"/>
        <v>0</v>
      </c>
    </row>
    <row r="952" spans="2:15" ht="18" customHeight="1">
      <c r="B952" s="109" t="str">
        <f>IF('2.売上実績'!$B952="","",'2.売上実績'!$B952)</f>
        <v/>
      </c>
      <c r="C952" s="110" t="str">
        <f>IF('2.売上実績'!$C952="","",'2.売上実績'!$C952)</f>
        <v/>
      </c>
      <c r="D952" s="98" t="str">
        <f>IF(C952="","",VLOOKUP(C952,'4.製品一覧'!$B$4:$D$500,3,FALSE))</f>
        <v/>
      </c>
      <c r="E952" s="102">
        <f>IF(C952&lt;&gt;"",VLOOKUP(C952,'7.製品別原価'!$B$5:$J$500,8,FALSE),0)</f>
        <v>0</v>
      </c>
      <c r="F952" s="37">
        <f>IF(OR($K$2=0,K952=0),0,'1.全社費用'!$C$42/$K$2)</f>
        <v>0</v>
      </c>
      <c r="G952" s="37">
        <f t="shared" si="100"/>
        <v>0</v>
      </c>
      <c r="H952" s="38">
        <f t="shared" si="101"/>
        <v>0</v>
      </c>
      <c r="I952" s="39">
        <f t="shared" si="102"/>
        <v>0</v>
      </c>
      <c r="J952" s="40">
        <f t="shared" si="103"/>
        <v>0</v>
      </c>
      <c r="K952" s="111">
        <f>IF($B952="",0,'2.売上実績'!D952)</f>
        <v>0</v>
      </c>
      <c r="L952" s="111">
        <f>IF($B952="",0,'2.売上実績'!E952)</f>
        <v>0</v>
      </c>
      <c r="M952" s="28">
        <f t="shared" si="98"/>
        <v>0</v>
      </c>
      <c r="N952" s="41">
        <f t="shared" si="99"/>
        <v>0</v>
      </c>
      <c r="O952" s="40">
        <f t="shared" si="104"/>
        <v>0</v>
      </c>
    </row>
    <row r="953" spans="2:15" ht="18" customHeight="1">
      <c r="B953" s="109" t="str">
        <f>IF('2.売上実績'!$B953="","",'2.売上実績'!$B953)</f>
        <v/>
      </c>
      <c r="C953" s="110" t="str">
        <f>IF('2.売上実績'!$C953="","",'2.売上実績'!$C953)</f>
        <v/>
      </c>
      <c r="D953" s="98" t="str">
        <f>IF(C953="","",VLOOKUP(C953,'4.製品一覧'!$B$4:$D$500,3,FALSE))</f>
        <v/>
      </c>
      <c r="E953" s="102">
        <f>IF(C953&lt;&gt;"",VLOOKUP(C953,'7.製品別原価'!$B$5:$J$500,8,FALSE),0)</f>
        <v>0</v>
      </c>
      <c r="F953" s="37">
        <f>IF(OR($K$2=0,K953=0),0,'1.全社費用'!$C$42/$K$2)</f>
        <v>0</v>
      </c>
      <c r="G953" s="37">
        <f t="shared" si="100"/>
        <v>0</v>
      </c>
      <c r="H953" s="38">
        <f t="shared" si="101"/>
        <v>0</v>
      </c>
      <c r="I953" s="39">
        <f t="shared" si="102"/>
        <v>0</v>
      </c>
      <c r="J953" s="40">
        <f t="shared" si="103"/>
        <v>0</v>
      </c>
      <c r="K953" s="111">
        <f>IF($B953="",0,'2.売上実績'!D953)</f>
        <v>0</v>
      </c>
      <c r="L953" s="111">
        <f>IF($B953="",0,'2.売上実績'!E953)</f>
        <v>0</v>
      </c>
      <c r="M953" s="28">
        <f t="shared" si="98"/>
        <v>0</v>
      </c>
      <c r="N953" s="41">
        <f t="shared" si="99"/>
        <v>0</v>
      </c>
      <c r="O953" s="40">
        <f t="shared" si="104"/>
        <v>0</v>
      </c>
    </row>
    <row r="954" spans="2:15" ht="18" customHeight="1">
      <c r="B954" s="109" t="str">
        <f>IF('2.売上実績'!$B954="","",'2.売上実績'!$B954)</f>
        <v/>
      </c>
      <c r="C954" s="110" t="str">
        <f>IF('2.売上実績'!$C954="","",'2.売上実績'!$C954)</f>
        <v/>
      </c>
      <c r="D954" s="98" t="str">
        <f>IF(C954="","",VLOOKUP(C954,'4.製品一覧'!$B$4:$D$500,3,FALSE))</f>
        <v/>
      </c>
      <c r="E954" s="102">
        <f>IF(C954&lt;&gt;"",VLOOKUP(C954,'7.製品別原価'!$B$5:$J$500,8,FALSE),0)</f>
        <v>0</v>
      </c>
      <c r="F954" s="37">
        <f>IF(OR($K$2=0,K954=0),0,'1.全社費用'!$C$42/$K$2)</f>
        <v>0</v>
      </c>
      <c r="G954" s="37">
        <f t="shared" si="100"/>
        <v>0</v>
      </c>
      <c r="H954" s="38">
        <f t="shared" si="101"/>
        <v>0</v>
      </c>
      <c r="I954" s="39">
        <f t="shared" si="102"/>
        <v>0</v>
      </c>
      <c r="J954" s="40">
        <f t="shared" si="103"/>
        <v>0</v>
      </c>
      <c r="K954" s="111">
        <f>IF($B954="",0,'2.売上実績'!D954)</f>
        <v>0</v>
      </c>
      <c r="L954" s="111">
        <f>IF($B954="",0,'2.売上実績'!E954)</f>
        <v>0</v>
      </c>
      <c r="M954" s="28">
        <f t="shared" si="98"/>
        <v>0</v>
      </c>
      <c r="N954" s="41">
        <f t="shared" si="99"/>
        <v>0</v>
      </c>
      <c r="O954" s="40">
        <f t="shared" si="104"/>
        <v>0</v>
      </c>
    </row>
    <row r="955" spans="2:15" ht="18" customHeight="1">
      <c r="B955" s="109" t="str">
        <f>IF('2.売上実績'!$B955="","",'2.売上実績'!$B955)</f>
        <v/>
      </c>
      <c r="C955" s="110" t="str">
        <f>IF('2.売上実績'!$C955="","",'2.売上実績'!$C955)</f>
        <v/>
      </c>
      <c r="D955" s="98" t="str">
        <f>IF(C955="","",VLOOKUP(C955,'4.製品一覧'!$B$4:$D$500,3,FALSE))</f>
        <v/>
      </c>
      <c r="E955" s="102">
        <f>IF(C955&lt;&gt;"",VLOOKUP(C955,'7.製品別原価'!$B$5:$J$500,8,FALSE),0)</f>
        <v>0</v>
      </c>
      <c r="F955" s="37">
        <f>IF(OR($K$2=0,K955=0),0,'1.全社費用'!$C$42/$K$2)</f>
        <v>0</v>
      </c>
      <c r="G955" s="37">
        <f t="shared" si="100"/>
        <v>0</v>
      </c>
      <c r="H955" s="38">
        <f t="shared" si="101"/>
        <v>0</v>
      </c>
      <c r="I955" s="39">
        <f t="shared" si="102"/>
        <v>0</v>
      </c>
      <c r="J955" s="40">
        <f t="shared" si="103"/>
        <v>0</v>
      </c>
      <c r="K955" s="111">
        <f>IF($B955="",0,'2.売上実績'!D955)</f>
        <v>0</v>
      </c>
      <c r="L955" s="111">
        <f>IF($B955="",0,'2.売上実績'!E955)</f>
        <v>0</v>
      </c>
      <c r="M955" s="28">
        <f t="shared" si="98"/>
        <v>0</v>
      </c>
      <c r="N955" s="41">
        <f t="shared" si="99"/>
        <v>0</v>
      </c>
      <c r="O955" s="40">
        <f t="shared" si="104"/>
        <v>0</v>
      </c>
    </row>
    <row r="956" spans="2:15" ht="18" customHeight="1">
      <c r="B956" s="109" t="str">
        <f>IF('2.売上実績'!$B956="","",'2.売上実績'!$B956)</f>
        <v/>
      </c>
      <c r="C956" s="110" t="str">
        <f>IF('2.売上実績'!$C956="","",'2.売上実績'!$C956)</f>
        <v/>
      </c>
      <c r="D956" s="98" t="str">
        <f>IF(C956="","",VLOOKUP(C956,'4.製品一覧'!$B$4:$D$500,3,FALSE))</f>
        <v/>
      </c>
      <c r="E956" s="102">
        <f>IF(C956&lt;&gt;"",VLOOKUP(C956,'7.製品別原価'!$B$5:$J$500,8,FALSE),0)</f>
        <v>0</v>
      </c>
      <c r="F956" s="37">
        <f>IF(OR($K$2=0,K956=0),0,'1.全社費用'!$C$42/$K$2)</f>
        <v>0</v>
      </c>
      <c r="G956" s="37">
        <f t="shared" si="100"/>
        <v>0</v>
      </c>
      <c r="H956" s="38">
        <f t="shared" si="101"/>
        <v>0</v>
      </c>
      <c r="I956" s="39">
        <f t="shared" si="102"/>
        <v>0</v>
      </c>
      <c r="J956" s="40">
        <f t="shared" si="103"/>
        <v>0</v>
      </c>
      <c r="K956" s="111">
        <f>IF($B956="",0,'2.売上実績'!D956)</f>
        <v>0</v>
      </c>
      <c r="L956" s="111">
        <f>IF($B956="",0,'2.売上実績'!E956)</f>
        <v>0</v>
      </c>
      <c r="M956" s="28">
        <f t="shared" si="98"/>
        <v>0</v>
      </c>
      <c r="N956" s="41">
        <f t="shared" si="99"/>
        <v>0</v>
      </c>
      <c r="O956" s="40">
        <f t="shared" si="104"/>
        <v>0</v>
      </c>
    </row>
    <row r="957" spans="2:15" ht="18" customHeight="1">
      <c r="B957" s="109" t="str">
        <f>IF('2.売上実績'!$B957="","",'2.売上実績'!$B957)</f>
        <v/>
      </c>
      <c r="C957" s="110" t="str">
        <f>IF('2.売上実績'!$C957="","",'2.売上実績'!$C957)</f>
        <v/>
      </c>
      <c r="D957" s="98" t="str">
        <f>IF(C957="","",VLOOKUP(C957,'4.製品一覧'!$B$4:$D$500,3,FALSE))</f>
        <v/>
      </c>
      <c r="E957" s="102">
        <f>IF(C957&lt;&gt;"",VLOOKUP(C957,'7.製品別原価'!$B$5:$J$500,8,FALSE),0)</f>
        <v>0</v>
      </c>
      <c r="F957" s="37">
        <f>IF(OR($K$2=0,K957=0),0,'1.全社費用'!$C$42/$K$2)</f>
        <v>0</v>
      </c>
      <c r="G957" s="37">
        <f t="shared" si="100"/>
        <v>0</v>
      </c>
      <c r="H957" s="38">
        <f t="shared" si="101"/>
        <v>0</v>
      </c>
      <c r="I957" s="39">
        <f t="shared" si="102"/>
        <v>0</v>
      </c>
      <c r="J957" s="40">
        <f t="shared" si="103"/>
        <v>0</v>
      </c>
      <c r="K957" s="111">
        <f>IF($B957="",0,'2.売上実績'!D957)</f>
        <v>0</v>
      </c>
      <c r="L957" s="111">
        <f>IF($B957="",0,'2.売上実績'!E957)</f>
        <v>0</v>
      </c>
      <c r="M957" s="28">
        <f t="shared" si="98"/>
        <v>0</v>
      </c>
      <c r="N957" s="41">
        <f t="shared" si="99"/>
        <v>0</v>
      </c>
      <c r="O957" s="40">
        <f t="shared" si="104"/>
        <v>0</v>
      </c>
    </row>
    <row r="958" spans="2:15" ht="18" customHeight="1">
      <c r="B958" s="109" t="str">
        <f>IF('2.売上実績'!$B958="","",'2.売上実績'!$B958)</f>
        <v/>
      </c>
      <c r="C958" s="110" t="str">
        <f>IF('2.売上実績'!$C958="","",'2.売上実績'!$C958)</f>
        <v/>
      </c>
      <c r="D958" s="98" t="str">
        <f>IF(C958="","",VLOOKUP(C958,'4.製品一覧'!$B$4:$D$500,3,FALSE))</f>
        <v/>
      </c>
      <c r="E958" s="102">
        <f>IF(C958&lt;&gt;"",VLOOKUP(C958,'7.製品別原価'!$B$5:$J$500,8,FALSE),0)</f>
        <v>0</v>
      </c>
      <c r="F958" s="37">
        <f>IF(OR($K$2=0,K958=0),0,'1.全社費用'!$C$42/$K$2)</f>
        <v>0</v>
      </c>
      <c r="G958" s="37">
        <f t="shared" si="100"/>
        <v>0</v>
      </c>
      <c r="H958" s="38">
        <f t="shared" si="101"/>
        <v>0</v>
      </c>
      <c r="I958" s="39">
        <f t="shared" si="102"/>
        <v>0</v>
      </c>
      <c r="J958" s="40">
        <f t="shared" si="103"/>
        <v>0</v>
      </c>
      <c r="K958" s="111">
        <f>IF($B958="",0,'2.売上実績'!D958)</f>
        <v>0</v>
      </c>
      <c r="L958" s="111">
        <f>IF($B958="",0,'2.売上実績'!E958)</f>
        <v>0</v>
      </c>
      <c r="M958" s="28">
        <f t="shared" si="98"/>
        <v>0</v>
      </c>
      <c r="N958" s="41">
        <f t="shared" si="99"/>
        <v>0</v>
      </c>
      <c r="O958" s="40">
        <f t="shared" si="104"/>
        <v>0</v>
      </c>
    </row>
    <row r="959" spans="2:15" ht="18" customHeight="1">
      <c r="B959" s="109" t="str">
        <f>IF('2.売上実績'!$B959="","",'2.売上実績'!$B959)</f>
        <v/>
      </c>
      <c r="C959" s="110" t="str">
        <f>IF('2.売上実績'!$C959="","",'2.売上実績'!$C959)</f>
        <v/>
      </c>
      <c r="D959" s="98" t="str">
        <f>IF(C959="","",VLOOKUP(C959,'4.製品一覧'!$B$4:$D$500,3,FALSE))</f>
        <v/>
      </c>
      <c r="E959" s="102">
        <f>IF(C959&lt;&gt;"",VLOOKUP(C959,'7.製品別原価'!$B$5:$J$500,8,FALSE),0)</f>
        <v>0</v>
      </c>
      <c r="F959" s="37">
        <f>IF(OR($K$2=0,K959=0),0,'1.全社費用'!$C$42/$K$2)</f>
        <v>0</v>
      </c>
      <c r="G959" s="37">
        <f t="shared" si="100"/>
        <v>0</v>
      </c>
      <c r="H959" s="38">
        <f t="shared" si="101"/>
        <v>0</v>
      </c>
      <c r="I959" s="39">
        <f t="shared" si="102"/>
        <v>0</v>
      </c>
      <c r="J959" s="40">
        <f t="shared" si="103"/>
        <v>0</v>
      </c>
      <c r="K959" s="111">
        <f>IF($B959="",0,'2.売上実績'!D959)</f>
        <v>0</v>
      </c>
      <c r="L959" s="111">
        <f>IF($B959="",0,'2.売上実績'!E959)</f>
        <v>0</v>
      </c>
      <c r="M959" s="28">
        <f t="shared" si="98"/>
        <v>0</v>
      </c>
      <c r="N959" s="41">
        <f t="shared" si="99"/>
        <v>0</v>
      </c>
      <c r="O959" s="40">
        <f t="shared" si="104"/>
        <v>0</v>
      </c>
    </row>
    <row r="960" spans="2:15" ht="18" customHeight="1">
      <c r="B960" s="109" t="str">
        <f>IF('2.売上実績'!$B960="","",'2.売上実績'!$B960)</f>
        <v/>
      </c>
      <c r="C960" s="110" t="str">
        <f>IF('2.売上実績'!$C960="","",'2.売上実績'!$C960)</f>
        <v/>
      </c>
      <c r="D960" s="98" t="str">
        <f>IF(C960="","",VLOOKUP(C960,'4.製品一覧'!$B$4:$D$500,3,FALSE))</f>
        <v/>
      </c>
      <c r="E960" s="102">
        <f>IF(C960&lt;&gt;"",VLOOKUP(C960,'7.製品別原価'!$B$5:$J$500,8,FALSE),0)</f>
        <v>0</v>
      </c>
      <c r="F960" s="37">
        <f>IF(OR($K$2=0,K960=0),0,'1.全社費用'!$C$42/$K$2)</f>
        <v>0</v>
      </c>
      <c r="G960" s="37">
        <f t="shared" si="100"/>
        <v>0</v>
      </c>
      <c r="H960" s="38">
        <f t="shared" si="101"/>
        <v>0</v>
      </c>
      <c r="I960" s="39">
        <f t="shared" si="102"/>
        <v>0</v>
      </c>
      <c r="J960" s="40">
        <f t="shared" si="103"/>
        <v>0</v>
      </c>
      <c r="K960" s="111">
        <f>IF($B960="",0,'2.売上実績'!D960)</f>
        <v>0</v>
      </c>
      <c r="L960" s="111">
        <f>IF($B960="",0,'2.売上実績'!E960)</f>
        <v>0</v>
      </c>
      <c r="M960" s="28">
        <f t="shared" si="98"/>
        <v>0</v>
      </c>
      <c r="N960" s="41">
        <f t="shared" si="99"/>
        <v>0</v>
      </c>
      <c r="O960" s="40">
        <f t="shared" si="104"/>
        <v>0</v>
      </c>
    </row>
    <row r="961" spans="2:15" ht="18" customHeight="1">
      <c r="B961" s="109" t="str">
        <f>IF('2.売上実績'!$B961="","",'2.売上実績'!$B961)</f>
        <v/>
      </c>
      <c r="C961" s="110" t="str">
        <f>IF('2.売上実績'!$C961="","",'2.売上実績'!$C961)</f>
        <v/>
      </c>
      <c r="D961" s="98" t="str">
        <f>IF(C961="","",VLOOKUP(C961,'4.製品一覧'!$B$4:$D$500,3,FALSE))</f>
        <v/>
      </c>
      <c r="E961" s="102">
        <f>IF(C961&lt;&gt;"",VLOOKUP(C961,'7.製品別原価'!$B$5:$J$500,8,FALSE),0)</f>
        <v>0</v>
      </c>
      <c r="F961" s="37">
        <f>IF(OR($K$2=0,K961=0),0,'1.全社費用'!$C$42/$K$2)</f>
        <v>0</v>
      </c>
      <c r="G961" s="37">
        <f t="shared" si="100"/>
        <v>0</v>
      </c>
      <c r="H961" s="38">
        <f t="shared" si="101"/>
        <v>0</v>
      </c>
      <c r="I961" s="39">
        <f t="shared" si="102"/>
        <v>0</v>
      </c>
      <c r="J961" s="40">
        <f t="shared" si="103"/>
        <v>0</v>
      </c>
      <c r="K961" s="111">
        <f>IF($B961="",0,'2.売上実績'!D961)</f>
        <v>0</v>
      </c>
      <c r="L961" s="111">
        <f>IF($B961="",0,'2.売上実績'!E961)</f>
        <v>0</v>
      </c>
      <c r="M961" s="28">
        <f t="shared" si="98"/>
        <v>0</v>
      </c>
      <c r="N961" s="41">
        <f t="shared" si="99"/>
        <v>0</v>
      </c>
      <c r="O961" s="40">
        <f t="shared" si="104"/>
        <v>0</v>
      </c>
    </row>
    <row r="962" spans="2:15" ht="18" customHeight="1">
      <c r="B962" s="109" t="str">
        <f>IF('2.売上実績'!$B962="","",'2.売上実績'!$B962)</f>
        <v/>
      </c>
      <c r="C962" s="110" t="str">
        <f>IF('2.売上実績'!$C962="","",'2.売上実績'!$C962)</f>
        <v/>
      </c>
      <c r="D962" s="98" t="str">
        <f>IF(C962="","",VLOOKUP(C962,'4.製品一覧'!$B$4:$D$500,3,FALSE))</f>
        <v/>
      </c>
      <c r="E962" s="102">
        <f>IF(C962&lt;&gt;"",VLOOKUP(C962,'7.製品別原価'!$B$5:$J$500,8,FALSE),0)</f>
        <v>0</v>
      </c>
      <c r="F962" s="37">
        <f>IF(OR($K$2=0,K962=0),0,'1.全社費用'!$C$42/$K$2)</f>
        <v>0</v>
      </c>
      <c r="G962" s="37">
        <f t="shared" si="100"/>
        <v>0</v>
      </c>
      <c r="H962" s="38">
        <f t="shared" si="101"/>
        <v>0</v>
      </c>
      <c r="I962" s="39">
        <f t="shared" si="102"/>
        <v>0</v>
      </c>
      <c r="J962" s="40">
        <f t="shared" si="103"/>
        <v>0</v>
      </c>
      <c r="K962" s="111">
        <f>IF($B962="",0,'2.売上実績'!D962)</f>
        <v>0</v>
      </c>
      <c r="L962" s="111">
        <f>IF($B962="",0,'2.売上実績'!E962)</f>
        <v>0</v>
      </c>
      <c r="M962" s="28">
        <f t="shared" si="98"/>
        <v>0</v>
      </c>
      <c r="N962" s="41">
        <f t="shared" si="99"/>
        <v>0</v>
      </c>
      <c r="O962" s="40">
        <f t="shared" si="104"/>
        <v>0</v>
      </c>
    </row>
    <row r="963" spans="2:15" ht="18" customHeight="1">
      <c r="B963" s="109" t="str">
        <f>IF('2.売上実績'!$B963="","",'2.売上実績'!$B963)</f>
        <v/>
      </c>
      <c r="C963" s="110" t="str">
        <f>IF('2.売上実績'!$C963="","",'2.売上実績'!$C963)</f>
        <v/>
      </c>
      <c r="D963" s="98" t="str">
        <f>IF(C963="","",VLOOKUP(C963,'4.製品一覧'!$B$4:$D$500,3,FALSE))</f>
        <v/>
      </c>
      <c r="E963" s="102">
        <f>IF(C963&lt;&gt;"",VLOOKUP(C963,'7.製品別原価'!$B$5:$J$500,8,FALSE),0)</f>
        <v>0</v>
      </c>
      <c r="F963" s="37">
        <f>IF(OR($K$2=0,K963=0),0,'1.全社費用'!$C$42/$K$2)</f>
        <v>0</v>
      </c>
      <c r="G963" s="37">
        <f t="shared" si="100"/>
        <v>0</v>
      </c>
      <c r="H963" s="38">
        <f t="shared" si="101"/>
        <v>0</v>
      </c>
      <c r="I963" s="39">
        <f t="shared" si="102"/>
        <v>0</v>
      </c>
      <c r="J963" s="40">
        <f t="shared" si="103"/>
        <v>0</v>
      </c>
      <c r="K963" s="111">
        <f>IF($B963="",0,'2.売上実績'!D963)</f>
        <v>0</v>
      </c>
      <c r="L963" s="111">
        <f>IF($B963="",0,'2.売上実績'!E963)</f>
        <v>0</v>
      </c>
      <c r="M963" s="28">
        <f t="shared" si="98"/>
        <v>0</v>
      </c>
      <c r="N963" s="41">
        <f t="shared" si="99"/>
        <v>0</v>
      </c>
      <c r="O963" s="40">
        <f t="shared" si="104"/>
        <v>0</v>
      </c>
    </row>
    <row r="964" spans="2:15" ht="18" customHeight="1">
      <c r="B964" s="109" t="str">
        <f>IF('2.売上実績'!$B964="","",'2.売上実績'!$B964)</f>
        <v/>
      </c>
      <c r="C964" s="110" t="str">
        <f>IF('2.売上実績'!$C964="","",'2.売上実績'!$C964)</f>
        <v/>
      </c>
      <c r="D964" s="98" t="str">
        <f>IF(C964="","",VLOOKUP(C964,'4.製品一覧'!$B$4:$D$500,3,FALSE))</f>
        <v/>
      </c>
      <c r="E964" s="102">
        <f>IF(C964&lt;&gt;"",VLOOKUP(C964,'7.製品別原価'!$B$5:$J$500,8,FALSE),0)</f>
        <v>0</v>
      </c>
      <c r="F964" s="37">
        <f>IF(OR($K$2=0,K964=0),0,'1.全社費用'!$C$42/$K$2)</f>
        <v>0</v>
      </c>
      <c r="G964" s="37">
        <f t="shared" si="100"/>
        <v>0</v>
      </c>
      <c r="H964" s="38">
        <f t="shared" si="101"/>
        <v>0</v>
      </c>
      <c r="I964" s="39">
        <f t="shared" si="102"/>
        <v>0</v>
      </c>
      <c r="J964" s="40">
        <f t="shared" si="103"/>
        <v>0</v>
      </c>
      <c r="K964" s="111">
        <f>IF($B964="",0,'2.売上実績'!D964)</f>
        <v>0</v>
      </c>
      <c r="L964" s="111">
        <f>IF($B964="",0,'2.売上実績'!E964)</f>
        <v>0</v>
      </c>
      <c r="M964" s="28">
        <f t="shared" ref="M964:M1027" si="105">G964*K964</f>
        <v>0</v>
      </c>
      <c r="N964" s="41">
        <f t="shared" ref="N964:N1027" si="106">L964-M964</f>
        <v>0</v>
      </c>
      <c r="O964" s="40">
        <f t="shared" si="104"/>
        <v>0</v>
      </c>
    </row>
    <row r="965" spans="2:15" ht="18" customHeight="1">
      <c r="B965" s="109" t="str">
        <f>IF('2.売上実績'!$B965="","",'2.売上実績'!$B965)</f>
        <v/>
      </c>
      <c r="C965" s="110" t="str">
        <f>IF('2.売上実績'!$C965="","",'2.売上実績'!$C965)</f>
        <v/>
      </c>
      <c r="D965" s="98" t="str">
        <f>IF(C965="","",VLOOKUP(C965,'4.製品一覧'!$B$4:$D$500,3,FALSE))</f>
        <v/>
      </c>
      <c r="E965" s="102">
        <f>IF(C965&lt;&gt;"",VLOOKUP(C965,'7.製品別原価'!$B$5:$J$500,8,FALSE),0)</f>
        <v>0</v>
      </c>
      <c r="F965" s="37">
        <f>IF(OR($K$2=0,K965=0),0,'1.全社費用'!$C$42/$K$2)</f>
        <v>0</v>
      </c>
      <c r="G965" s="37">
        <f t="shared" ref="G965:G1028" si="107">SUM(D965:F965)</f>
        <v>0</v>
      </c>
      <c r="H965" s="38">
        <f t="shared" ref="H965:H1028" si="108">IF(K965=0,0,L965/K965)</f>
        <v>0</v>
      </c>
      <c r="I965" s="39">
        <f t="shared" ref="I965:I1028" si="109">IF(K965=0,0,N965/K965)</f>
        <v>0</v>
      </c>
      <c r="J965" s="40">
        <f t="shared" ref="J965:J1028" si="110">O965</f>
        <v>0</v>
      </c>
      <c r="K965" s="111">
        <f>IF($B965="",0,'2.売上実績'!D965)</f>
        <v>0</v>
      </c>
      <c r="L965" s="111">
        <f>IF($B965="",0,'2.売上実績'!E965)</f>
        <v>0</v>
      </c>
      <c r="M965" s="28">
        <f t="shared" si="105"/>
        <v>0</v>
      </c>
      <c r="N965" s="41">
        <f t="shared" si="106"/>
        <v>0</v>
      </c>
      <c r="O965" s="40">
        <f t="shared" ref="O965:O1028" si="111">IF(OR(N965=0,L965=0),0,N965/L965)</f>
        <v>0</v>
      </c>
    </row>
    <row r="966" spans="2:15" ht="18" customHeight="1">
      <c r="B966" s="109" t="str">
        <f>IF('2.売上実績'!$B966="","",'2.売上実績'!$B966)</f>
        <v/>
      </c>
      <c r="C966" s="110" t="str">
        <f>IF('2.売上実績'!$C966="","",'2.売上実績'!$C966)</f>
        <v/>
      </c>
      <c r="D966" s="98" t="str">
        <f>IF(C966="","",VLOOKUP(C966,'4.製品一覧'!$B$4:$D$500,3,FALSE))</f>
        <v/>
      </c>
      <c r="E966" s="102">
        <f>IF(C966&lt;&gt;"",VLOOKUP(C966,'7.製品別原価'!$B$5:$J$500,8,FALSE),0)</f>
        <v>0</v>
      </c>
      <c r="F966" s="37">
        <f>IF(OR($K$2=0,K966=0),0,'1.全社費用'!$C$42/$K$2)</f>
        <v>0</v>
      </c>
      <c r="G966" s="37">
        <f t="shared" si="107"/>
        <v>0</v>
      </c>
      <c r="H966" s="38">
        <f t="shared" si="108"/>
        <v>0</v>
      </c>
      <c r="I966" s="39">
        <f t="shared" si="109"/>
        <v>0</v>
      </c>
      <c r="J966" s="40">
        <f t="shared" si="110"/>
        <v>0</v>
      </c>
      <c r="K966" s="111">
        <f>IF($B966="",0,'2.売上実績'!D966)</f>
        <v>0</v>
      </c>
      <c r="L966" s="111">
        <f>IF($B966="",0,'2.売上実績'!E966)</f>
        <v>0</v>
      </c>
      <c r="M966" s="28">
        <f t="shared" si="105"/>
        <v>0</v>
      </c>
      <c r="N966" s="41">
        <f t="shared" si="106"/>
        <v>0</v>
      </c>
      <c r="O966" s="40">
        <f t="shared" si="111"/>
        <v>0</v>
      </c>
    </row>
    <row r="967" spans="2:15" ht="18" customHeight="1">
      <c r="B967" s="109" t="str">
        <f>IF('2.売上実績'!$B967="","",'2.売上実績'!$B967)</f>
        <v/>
      </c>
      <c r="C967" s="110" t="str">
        <f>IF('2.売上実績'!$C967="","",'2.売上実績'!$C967)</f>
        <v/>
      </c>
      <c r="D967" s="98" t="str">
        <f>IF(C967="","",VLOOKUP(C967,'4.製品一覧'!$B$4:$D$500,3,FALSE))</f>
        <v/>
      </c>
      <c r="E967" s="102">
        <f>IF(C967&lt;&gt;"",VLOOKUP(C967,'7.製品別原価'!$B$5:$J$500,8,FALSE),0)</f>
        <v>0</v>
      </c>
      <c r="F967" s="37">
        <f>IF(OR($K$2=0,K967=0),0,'1.全社費用'!$C$42/$K$2)</f>
        <v>0</v>
      </c>
      <c r="G967" s="37">
        <f t="shared" si="107"/>
        <v>0</v>
      </c>
      <c r="H967" s="38">
        <f t="shared" si="108"/>
        <v>0</v>
      </c>
      <c r="I967" s="39">
        <f t="shared" si="109"/>
        <v>0</v>
      </c>
      <c r="J967" s="40">
        <f t="shared" si="110"/>
        <v>0</v>
      </c>
      <c r="K967" s="111">
        <f>IF($B967="",0,'2.売上実績'!D967)</f>
        <v>0</v>
      </c>
      <c r="L967" s="111">
        <f>IF($B967="",0,'2.売上実績'!E967)</f>
        <v>0</v>
      </c>
      <c r="M967" s="28">
        <f t="shared" si="105"/>
        <v>0</v>
      </c>
      <c r="N967" s="41">
        <f t="shared" si="106"/>
        <v>0</v>
      </c>
      <c r="O967" s="40">
        <f t="shared" si="111"/>
        <v>0</v>
      </c>
    </row>
    <row r="968" spans="2:15" ht="18" customHeight="1">
      <c r="B968" s="109" t="str">
        <f>IF('2.売上実績'!$B968="","",'2.売上実績'!$B968)</f>
        <v/>
      </c>
      <c r="C968" s="110" t="str">
        <f>IF('2.売上実績'!$C968="","",'2.売上実績'!$C968)</f>
        <v/>
      </c>
      <c r="D968" s="98" t="str">
        <f>IF(C968="","",VLOOKUP(C968,'4.製品一覧'!$B$4:$D$500,3,FALSE))</f>
        <v/>
      </c>
      <c r="E968" s="102">
        <f>IF(C968&lt;&gt;"",VLOOKUP(C968,'7.製品別原価'!$B$5:$J$500,8,FALSE),0)</f>
        <v>0</v>
      </c>
      <c r="F968" s="37">
        <f>IF(OR($K$2=0,K968=0),0,'1.全社費用'!$C$42/$K$2)</f>
        <v>0</v>
      </c>
      <c r="G968" s="37">
        <f t="shared" si="107"/>
        <v>0</v>
      </c>
      <c r="H968" s="38">
        <f t="shared" si="108"/>
        <v>0</v>
      </c>
      <c r="I968" s="39">
        <f t="shared" si="109"/>
        <v>0</v>
      </c>
      <c r="J968" s="40">
        <f t="shared" si="110"/>
        <v>0</v>
      </c>
      <c r="K968" s="111">
        <f>IF($B968="",0,'2.売上実績'!D968)</f>
        <v>0</v>
      </c>
      <c r="L968" s="111">
        <f>IF($B968="",0,'2.売上実績'!E968)</f>
        <v>0</v>
      </c>
      <c r="M968" s="28">
        <f t="shared" si="105"/>
        <v>0</v>
      </c>
      <c r="N968" s="41">
        <f t="shared" si="106"/>
        <v>0</v>
      </c>
      <c r="O968" s="40">
        <f t="shared" si="111"/>
        <v>0</v>
      </c>
    </row>
    <row r="969" spans="2:15" ht="18" customHeight="1">
      <c r="B969" s="109" t="str">
        <f>IF('2.売上実績'!$B969="","",'2.売上実績'!$B969)</f>
        <v/>
      </c>
      <c r="C969" s="110" t="str">
        <f>IF('2.売上実績'!$C969="","",'2.売上実績'!$C969)</f>
        <v/>
      </c>
      <c r="D969" s="98" t="str">
        <f>IF(C969="","",VLOOKUP(C969,'4.製品一覧'!$B$4:$D$500,3,FALSE))</f>
        <v/>
      </c>
      <c r="E969" s="102">
        <f>IF(C969&lt;&gt;"",VLOOKUP(C969,'7.製品別原価'!$B$5:$J$500,8,FALSE),0)</f>
        <v>0</v>
      </c>
      <c r="F969" s="37">
        <f>IF(OR($K$2=0,K969=0),0,'1.全社費用'!$C$42/$K$2)</f>
        <v>0</v>
      </c>
      <c r="G969" s="37">
        <f t="shared" si="107"/>
        <v>0</v>
      </c>
      <c r="H969" s="38">
        <f t="shared" si="108"/>
        <v>0</v>
      </c>
      <c r="I969" s="39">
        <f t="shared" si="109"/>
        <v>0</v>
      </c>
      <c r="J969" s="40">
        <f t="shared" si="110"/>
        <v>0</v>
      </c>
      <c r="K969" s="111">
        <f>IF($B969="",0,'2.売上実績'!D969)</f>
        <v>0</v>
      </c>
      <c r="L969" s="111">
        <f>IF($B969="",0,'2.売上実績'!E969)</f>
        <v>0</v>
      </c>
      <c r="M969" s="28">
        <f t="shared" si="105"/>
        <v>0</v>
      </c>
      <c r="N969" s="41">
        <f t="shared" si="106"/>
        <v>0</v>
      </c>
      <c r="O969" s="40">
        <f t="shared" si="111"/>
        <v>0</v>
      </c>
    </row>
    <row r="970" spans="2:15" ht="18" customHeight="1">
      <c r="B970" s="109" t="str">
        <f>IF('2.売上実績'!$B970="","",'2.売上実績'!$B970)</f>
        <v/>
      </c>
      <c r="C970" s="110" t="str">
        <f>IF('2.売上実績'!$C970="","",'2.売上実績'!$C970)</f>
        <v/>
      </c>
      <c r="D970" s="98" t="str">
        <f>IF(C970="","",VLOOKUP(C970,'4.製品一覧'!$B$4:$D$500,3,FALSE))</f>
        <v/>
      </c>
      <c r="E970" s="102">
        <f>IF(C970&lt;&gt;"",VLOOKUP(C970,'7.製品別原価'!$B$5:$J$500,8,FALSE),0)</f>
        <v>0</v>
      </c>
      <c r="F970" s="37">
        <f>IF(OR($K$2=0,K970=0),0,'1.全社費用'!$C$42/$K$2)</f>
        <v>0</v>
      </c>
      <c r="G970" s="37">
        <f t="shared" si="107"/>
        <v>0</v>
      </c>
      <c r="H970" s="38">
        <f t="shared" si="108"/>
        <v>0</v>
      </c>
      <c r="I970" s="39">
        <f t="shared" si="109"/>
        <v>0</v>
      </c>
      <c r="J970" s="40">
        <f t="shared" si="110"/>
        <v>0</v>
      </c>
      <c r="K970" s="111">
        <f>IF($B970="",0,'2.売上実績'!D970)</f>
        <v>0</v>
      </c>
      <c r="L970" s="111">
        <f>IF($B970="",0,'2.売上実績'!E970)</f>
        <v>0</v>
      </c>
      <c r="M970" s="28">
        <f t="shared" si="105"/>
        <v>0</v>
      </c>
      <c r="N970" s="41">
        <f t="shared" si="106"/>
        <v>0</v>
      </c>
      <c r="O970" s="40">
        <f t="shared" si="111"/>
        <v>0</v>
      </c>
    </row>
    <row r="971" spans="2:15" ht="18" customHeight="1">
      <c r="B971" s="109" t="str">
        <f>IF('2.売上実績'!$B971="","",'2.売上実績'!$B971)</f>
        <v/>
      </c>
      <c r="C971" s="110" t="str">
        <f>IF('2.売上実績'!$C971="","",'2.売上実績'!$C971)</f>
        <v/>
      </c>
      <c r="D971" s="98" t="str">
        <f>IF(C971="","",VLOOKUP(C971,'4.製品一覧'!$B$4:$D$500,3,FALSE))</f>
        <v/>
      </c>
      <c r="E971" s="102">
        <f>IF(C971&lt;&gt;"",VLOOKUP(C971,'7.製品別原価'!$B$5:$J$500,8,FALSE),0)</f>
        <v>0</v>
      </c>
      <c r="F971" s="37">
        <f>IF(OR($K$2=0,K971=0),0,'1.全社費用'!$C$42/$K$2)</f>
        <v>0</v>
      </c>
      <c r="G971" s="37">
        <f t="shared" si="107"/>
        <v>0</v>
      </c>
      <c r="H971" s="38">
        <f t="shared" si="108"/>
        <v>0</v>
      </c>
      <c r="I971" s="39">
        <f t="shared" si="109"/>
        <v>0</v>
      </c>
      <c r="J971" s="40">
        <f t="shared" si="110"/>
        <v>0</v>
      </c>
      <c r="K971" s="111">
        <f>IF($B971="",0,'2.売上実績'!D971)</f>
        <v>0</v>
      </c>
      <c r="L971" s="111">
        <f>IF($B971="",0,'2.売上実績'!E971)</f>
        <v>0</v>
      </c>
      <c r="M971" s="28">
        <f t="shared" si="105"/>
        <v>0</v>
      </c>
      <c r="N971" s="41">
        <f t="shared" si="106"/>
        <v>0</v>
      </c>
      <c r="O971" s="40">
        <f t="shared" si="111"/>
        <v>0</v>
      </c>
    </row>
    <row r="972" spans="2:15" ht="18" customHeight="1">
      <c r="B972" s="109" t="str">
        <f>IF('2.売上実績'!$B972="","",'2.売上実績'!$B972)</f>
        <v/>
      </c>
      <c r="C972" s="110" t="str">
        <f>IF('2.売上実績'!$C972="","",'2.売上実績'!$C972)</f>
        <v/>
      </c>
      <c r="D972" s="98" t="str">
        <f>IF(C972="","",VLOOKUP(C972,'4.製品一覧'!$B$4:$D$500,3,FALSE))</f>
        <v/>
      </c>
      <c r="E972" s="102">
        <f>IF(C972&lt;&gt;"",VLOOKUP(C972,'7.製品別原価'!$B$5:$J$500,8,FALSE),0)</f>
        <v>0</v>
      </c>
      <c r="F972" s="37">
        <f>IF(OR($K$2=0,K972=0),0,'1.全社費用'!$C$42/$K$2)</f>
        <v>0</v>
      </c>
      <c r="G972" s="37">
        <f t="shared" si="107"/>
        <v>0</v>
      </c>
      <c r="H972" s="38">
        <f t="shared" si="108"/>
        <v>0</v>
      </c>
      <c r="I972" s="39">
        <f t="shared" si="109"/>
        <v>0</v>
      </c>
      <c r="J972" s="40">
        <f t="shared" si="110"/>
        <v>0</v>
      </c>
      <c r="K972" s="111">
        <f>IF($B972="",0,'2.売上実績'!D972)</f>
        <v>0</v>
      </c>
      <c r="L972" s="111">
        <f>IF($B972="",0,'2.売上実績'!E972)</f>
        <v>0</v>
      </c>
      <c r="M972" s="28">
        <f t="shared" si="105"/>
        <v>0</v>
      </c>
      <c r="N972" s="41">
        <f t="shared" si="106"/>
        <v>0</v>
      </c>
      <c r="O972" s="40">
        <f t="shared" si="111"/>
        <v>0</v>
      </c>
    </row>
    <row r="973" spans="2:15" ht="18" customHeight="1">
      <c r="B973" s="109" t="str">
        <f>IF('2.売上実績'!$B973="","",'2.売上実績'!$B973)</f>
        <v/>
      </c>
      <c r="C973" s="110" t="str">
        <f>IF('2.売上実績'!$C973="","",'2.売上実績'!$C973)</f>
        <v/>
      </c>
      <c r="D973" s="98" t="str">
        <f>IF(C973="","",VLOOKUP(C973,'4.製品一覧'!$B$4:$D$500,3,FALSE))</f>
        <v/>
      </c>
      <c r="E973" s="102">
        <f>IF(C973&lt;&gt;"",VLOOKUP(C973,'7.製品別原価'!$B$5:$J$500,8,FALSE),0)</f>
        <v>0</v>
      </c>
      <c r="F973" s="37">
        <f>IF(OR($K$2=0,K973=0),0,'1.全社費用'!$C$42/$K$2)</f>
        <v>0</v>
      </c>
      <c r="G973" s="37">
        <f t="shared" si="107"/>
        <v>0</v>
      </c>
      <c r="H973" s="38">
        <f t="shared" si="108"/>
        <v>0</v>
      </c>
      <c r="I973" s="39">
        <f t="shared" si="109"/>
        <v>0</v>
      </c>
      <c r="J973" s="40">
        <f t="shared" si="110"/>
        <v>0</v>
      </c>
      <c r="K973" s="111">
        <f>IF($B973="",0,'2.売上実績'!D973)</f>
        <v>0</v>
      </c>
      <c r="L973" s="111">
        <f>IF($B973="",0,'2.売上実績'!E973)</f>
        <v>0</v>
      </c>
      <c r="M973" s="28">
        <f t="shared" si="105"/>
        <v>0</v>
      </c>
      <c r="N973" s="41">
        <f t="shared" si="106"/>
        <v>0</v>
      </c>
      <c r="O973" s="40">
        <f t="shared" si="111"/>
        <v>0</v>
      </c>
    </row>
    <row r="974" spans="2:15" ht="18" customHeight="1">
      <c r="B974" s="109" t="str">
        <f>IF('2.売上実績'!$B974="","",'2.売上実績'!$B974)</f>
        <v/>
      </c>
      <c r="C974" s="110" t="str">
        <f>IF('2.売上実績'!$C974="","",'2.売上実績'!$C974)</f>
        <v/>
      </c>
      <c r="D974" s="98" t="str">
        <f>IF(C974="","",VLOOKUP(C974,'4.製品一覧'!$B$4:$D$500,3,FALSE))</f>
        <v/>
      </c>
      <c r="E974" s="102">
        <f>IF(C974&lt;&gt;"",VLOOKUP(C974,'7.製品別原価'!$B$5:$J$500,8,FALSE),0)</f>
        <v>0</v>
      </c>
      <c r="F974" s="37">
        <f>IF(OR($K$2=0,K974=0),0,'1.全社費用'!$C$42/$K$2)</f>
        <v>0</v>
      </c>
      <c r="G974" s="37">
        <f t="shared" si="107"/>
        <v>0</v>
      </c>
      <c r="H974" s="38">
        <f t="shared" si="108"/>
        <v>0</v>
      </c>
      <c r="I974" s="39">
        <f t="shared" si="109"/>
        <v>0</v>
      </c>
      <c r="J974" s="40">
        <f t="shared" si="110"/>
        <v>0</v>
      </c>
      <c r="K974" s="111">
        <f>IF($B974="",0,'2.売上実績'!D974)</f>
        <v>0</v>
      </c>
      <c r="L974" s="111">
        <f>IF($B974="",0,'2.売上実績'!E974)</f>
        <v>0</v>
      </c>
      <c r="M974" s="28">
        <f t="shared" si="105"/>
        <v>0</v>
      </c>
      <c r="N974" s="41">
        <f t="shared" si="106"/>
        <v>0</v>
      </c>
      <c r="O974" s="40">
        <f t="shared" si="111"/>
        <v>0</v>
      </c>
    </row>
    <row r="975" spans="2:15" ht="18" customHeight="1">
      <c r="B975" s="109" t="str">
        <f>IF('2.売上実績'!$B975="","",'2.売上実績'!$B975)</f>
        <v/>
      </c>
      <c r="C975" s="110" t="str">
        <f>IF('2.売上実績'!$C975="","",'2.売上実績'!$C975)</f>
        <v/>
      </c>
      <c r="D975" s="98" t="str">
        <f>IF(C975="","",VLOOKUP(C975,'4.製品一覧'!$B$4:$D$500,3,FALSE))</f>
        <v/>
      </c>
      <c r="E975" s="102">
        <f>IF(C975&lt;&gt;"",VLOOKUP(C975,'7.製品別原価'!$B$5:$J$500,8,FALSE),0)</f>
        <v>0</v>
      </c>
      <c r="F975" s="37">
        <f>IF(OR($K$2=0,K975=0),0,'1.全社費用'!$C$42/$K$2)</f>
        <v>0</v>
      </c>
      <c r="G975" s="37">
        <f t="shared" si="107"/>
        <v>0</v>
      </c>
      <c r="H975" s="38">
        <f t="shared" si="108"/>
        <v>0</v>
      </c>
      <c r="I975" s="39">
        <f t="shared" si="109"/>
        <v>0</v>
      </c>
      <c r="J975" s="40">
        <f t="shared" si="110"/>
        <v>0</v>
      </c>
      <c r="K975" s="111">
        <f>IF($B975="",0,'2.売上実績'!D975)</f>
        <v>0</v>
      </c>
      <c r="L975" s="111">
        <f>IF($B975="",0,'2.売上実績'!E975)</f>
        <v>0</v>
      </c>
      <c r="M975" s="28">
        <f t="shared" si="105"/>
        <v>0</v>
      </c>
      <c r="N975" s="41">
        <f t="shared" si="106"/>
        <v>0</v>
      </c>
      <c r="O975" s="40">
        <f t="shared" si="111"/>
        <v>0</v>
      </c>
    </row>
    <row r="976" spans="2:15" ht="18" customHeight="1">
      <c r="B976" s="109" t="str">
        <f>IF('2.売上実績'!$B976="","",'2.売上実績'!$B976)</f>
        <v/>
      </c>
      <c r="C976" s="110" t="str">
        <f>IF('2.売上実績'!$C976="","",'2.売上実績'!$C976)</f>
        <v/>
      </c>
      <c r="D976" s="98" t="str">
        <f>IF(C976="","",VLOOKUP(C976,'4.製品一覧'!$B$4:$D$500,3,FALSE))</f>
        <v/>
      </c>
      <c r="E976" s="102">
        <f>IF(C976&lt;&gt;"",VLOOKUP(C976,'7.製品別原価'!$B$5:$J$500,8,FALSE),0)</f>
        <v>0</v>
      </c>
      <c r="F976" s="37">
        <f>IF(OR($K$2=0,K976=0),0,'1.全社費用'!$C$42/$K$2)</f>
        <v>0</v>
      </c>
      <c r="G976" s="37">
        <f t="shared" si="107"/>
        <v>0</v>
      </c>
      <c r="H976" s="38">
        <f t="shared" si="108"/>
        <v>0</v>
      </c>
      <c r="I976" s="39">
        <f t="shared" si="109"/>
        <v>0</v>
      </c>
      <c r="J976" s="40">
        <f t="shared" si="110"/>
        <v>0</v>
      </c>
      <c r="K976" s="111">
        <f>IF($B976="",0,'2.売上実績'!D976)</f>
        <v>0</v>
      </c>
      <c r="L976" s="111">
        <f>IF($B976="",0,'2.売上実績'!E976)</f>
        <v>0</v>
      </c>
      <c r="M976" s="28">
        <f t="shared" si="105"/>
        <v>0</v>
      </c>
      <c r="N976" s="41">
        <f t="shared" si="106"/>
        <v>0</v>
      </c>
      <c r="O976" s="40">
        <f t="shared" si="111"/>
        <v>0</v>
      </c>
    </row>
    <row r="977" spans="2:15" ht="18" customHeight="1">
      <c r="B977" s="109" t="str">
        <f>IF('2.売上実績'!$B977="","",'2.売上実績'!$B977)</f>
        <v/>
      </c>
      <c r="C977" s="110" t="str">
        <f>IF('2.売上実績'!$C977="","",'2.売上実績'!$C977)</f>
        <v/>
      </c>
      <c r="D977" s="98" t="str">
        <f>IF(C977="","",VLOOKUP(C977,'4.製品一覧'!$B$4:$D$500,3,FALSE))</f>
        <v/>
      </c>
      <c r="E977" s="102">
        <f>IF(C977&lt;&gt;"",VLOOKUP(C977,'7.製品別原価'!$B$5:$J$500,8,FALSE),0)</f>
        <v>0</v>
      </c>
      <c r="F977" s="37">
        <f>IF(OR($K$2=0,K977=0),0,'1.全社費用'!$C$42/$K$2)</f>
        <v>0</v>
      </c>
      <c r="G977" s="37">
        <f t="shared" si="107"/>
        <v>0</v>
      </c>
      <c r="H977" s="38">
        <f t="shared" si="108"/>
        <v>0</v>
      </c>
      <c r="I977" s="39">
        <f t="shared" si="109"/>
        <v>0</v>
      </c>
      <c r="J977" s="40">
        <f t="shared" si="110"/>
        <v>0</v>
      </c>
      <c r="K977" s="111">
        <f>IF($B977="",0,'2.売上実績'!D977)</f>
        <v>0</v>
      </c>
      <c r="L977" s="111">
        <f>IF($B977="",0,'2.売上実績'!E977)</f>
        <v>0</v>
      </c>
      <c r="M977" s="28">
        <f t="shared" si="105"/>
        <v>0</v>
      </c>
      <c r="N977" s="41">
        <f t="shared" si="106"/>
        <v>0</v>
      </c>
      <c r="O977" s="40">
        <f t="shared" si="111"/>
        <v>0</v>
      </c>
    </row>
    <row r="978" spans="2:15" ht="18" customHeight="1">
      <c r="B978" s="109" t="str">
        <f>IF('2.売上実績'!$B978="","",'2.売上実績'!$B978)</f>
        <v/>
      </c>
      <c r="C978" s="110" t="str">
        <f>IF('2.売上実績'!$C978="","",'2.売上実績'!$C978)</f>
        <v/>
      </c>
      <c r="D978" s="98" t="str">
        <f>IF(C978="","",VLOOKUP(C978,'4.製品一覧'!$B$4:$D$500,3,FALSE))</f>
        <v/>
      </c>
      <c r="E978" s="102">
        <f>IF(C978&lt;&gt;"",VLOOKUP(C978,'7.製品別原価'!$B$5:$J$500,8,FALSE),0)</f>
        <v>0</v>
      </c>
      <c r="F978" s="37">
        <f>IF(OR($K$2=0,K978=0),0,'1.全社費用'!$C$42/$K$2)</f>
        <v>0</v>
      </c>
      <c r="G978" s="37">
        <f t="shared" si="107"/>
        <v>0</v>
      </c>
      <c r="H978" s="38">
        <f t="shared" si="108"/>
        <v>0</v>
      </c>
      <c r="I978" s="39">
        <f t="shared" si="109"/>
        <v>0</v>
      </c>
      <c r="J978" s="40">
        <f t="shared" si="110"/>
        <v>0</v>
      </c>
      <c r="K978" s="111">
        <f>IF($B978="",0,'2.売上実績'!D978)</f>
        <v>0</v>
      </c>
      <c r="L978" s="111">
        <f>IF($B978="",0,'2.売上実績'!E978)</f>
        <v>0</v>
      </c>
      <c r="M978" s="28">
        <f t="shared" si="105"/>
        <v>0</v>
      </c>
      <c r="N978" s="41">
        <f t="shared" si="106"/>
        <v>0</v>
      </c>
      <c r="O978" s="40">
        <f t="shared" si="111"/>
        <v>0</v>
      </c>
    </row>
    <row r="979" spans="2:15" ht="18" customHeight="1">
      <c r="B979" s="109" t="str">
        <f>IF('2.売上実績'!$B979="","",'2.売上実績'!$B979)</f>
        <v/>
      </c>
      <c r="C979" s="110" t="str">
        <f>IF('2.売上実績'!$C979="","",'2.売上実績'!$C979)</f>
        <v/>
      </c>
      <c r="D979" s="98" t="str">
        <f>IF(C979="","",VLOOKUP(C979,'4.製品一覧'!$B$4:$D$500,3,FALSE))</f>
        <v/>
      </c>
      <c r="E979" s="102">
        <f>IF(C979&lt;&gt;"",VLOOKUP(C979,'7.製品別原価'!$B$5:$J$500,8,FALSE),0)</f>
        <v>0</v>
      </c>
      <c r="F979" s="37">
        <f>IF(OR($K$2=0,K979=0),0,'1.全社費用'!$C$42/$K$2)</f>
        <v>0</v>
      </c>
      <c r="G979" s="37">
        <f t="shared" si="107"/>
        <v>0</v>
      </c>
      <c r="H979" s="38">
        <f t="shared" si="108"/>
        <v>0</v>
      </c>
      <c r="I979" s="39">
        <f t="shared" si="109"/>
        <v>0</v>
      </c>
      <c r="J979" s="40">
        <f t="shared" si="110"/>
        <v>0</v>
      </c>
      <c r="K979" s="111">
        <f>IF($B979="",0,'2.売上実績'!D979)</f>
        <v>0</v>
      </c>
      <c r="L979" s="111">
        <f>IF($B979="",0,'2.売上実績'!E979)</f>
        <v>0</v>
      </c>
      <c r="M979" s="28">
        <f t="shared" si="105"/>
        <v>0</v>
      </c>
      <c r="N979" s="41">
        <f t="shared" si="106"/>
        <v>0</v>
      </c>
      <c r="O979" s="40">
        <f t="shared" si="111"/>
        <v>0</v>
      </c>
    </row>
    <row r="980" spans="2:15" ht="18" customHeight="1">
      <c r="B980" s="109" t="str">
        <f>IF('2.売上実績'!$B980="","",'2.売上実績'!$B980)</f>
        <v/>
      </c>
      <c r="C980" s="110" t="str">
        <f>IF('2.売上実績'!$C980="","",'2.売上実績'!$C980)</f>
        <v/>
      </c>
      <c r="D980" s="98" t="str">
        <f>IF(C980="","",VLOOKUP(C980,'4.製品一覧'!$B$4:$D$500,3,FALSE))</f>
        <v/>
      </c>
      <c r="E980" s="102">
        <f>IF(C980&lt;&gt;"",VLOOKUP(C980,'7.製品別原価'!$B$5:$J$500,8,FALSE),0)</f>
        <v>0</v>
      </c>
      <c r="F980" s="37">
        <f>IF(OR($K$2=0,K980=0),0,'1.全社費用'!$C$42/$K$2)</f>
        <v>0</v>
      </c>
      <c r="G980" s="37">
        <f t="shared" si="107"/>
        <v>0</v>
      </c>
      <c r="H980" s="38">
        <f t="shared" si="108"/>
        <v>0</v>
      </c>
      <c r="I980" s="39">
        <f t="shared" si="109"/>
        <v>0</v>
      </c>
      <c r="J980" s="40">
        <f t="shared" si="110"/>
        <v>0</v>
      </c>
      <c r="K980" s="111">
        <f>IF($B980="",0,'2.売上実績'!D980)</f>
        <v>0</v>
      </c>
      <c r="L980" s="111">
        <f>IF($B980="",0,'2.売上実績'!E980)</f>
        <v>0</v>
      </c>
      <c r="M980" s="28">
        <f t="shared" si="105"/>
        <v>0</v>
      </c>
      <c r="N980" s="41">
        <f t="shared" si="106"/>
        <v>0</v>
      </c>
      <c r="O980" s="40">
        <f t="shared" si="111"/>
        <v>0</v>
      </c>
    </row>
    <row r="981" spans="2:15" ht="18" customHeight="1">
      <c r="B981" s="109" t="str">
        <f>IF('2.売上実績'!$B981="","",'2.売上実績'!$B981)</f>
        <v/>
      </c>
      <c r="C981" s="110" t="str">
        <f>IF('2.売上実績'!$C981="","",'2.売上実績'!$C981)</f>
        <v/>
      </c>
      <c r="D981" s="98" t="str">
        <f>IF(C981="","",VLOOKUP(C981,'4.製品一覧'!$B$4:$D$500,3,FALSE))</f>
        <v/>
      </c>
      <c r="E981" s="102">
        <f>IF(C981&lt;&gt;"",VLOOKUP(C981,'7.製品別原価'!$B$5:$J$500,8,FALSE),0)</f>
        <v>0</v>
      </c>
      <c r="F981" s="37">
        <f>IF(OR($K$2=0,K981=0),0,'1.全社費用'!$C$42/$K$2)</f>
        <v>0</v>
      </c>
      <c r="G981" s="37">
        <f t="shared" si="107"/>
        <v>0</v>
      </c>
      <c r="H981" s="38">
        <f t="shared" si="108"/>
        <v>0</v>
      </c>
      <c r="I981" s="39">
        <f t="shared" si="109"/>
        <v>0</v>
      </c>
      <c r="J981" s="40">
        <f t="shared" si="110"/>
        <v>0</v>
      </c>
      <c r="K981" s="111">
        <f>IF($B981="",0,'2.売上実績'!D981)</f>
        <v>0</v>
      </c>
      <c r="L981" s="111">
        <f>IF($B981="",0,'2.売上実績'!E981)</f>
        <v>0</v>
      </c>
      <c r="M981" s="28">
        <f t="shared" si="105"/>
        <v>0</v>
      </c>
      <c r="N981" s="41">
        <f t="shared" si="106"/>
        <v>0</v>
      </c>
      <c r="O981" s="40">
        <f t="shared" si="111"/>
        <v>0</v>
      </c>
    </row>
    <row r="982" spans="2:15" ht="18" customHeight="1">
      <c r="B982" s="109" t="str">
        <f>IF('2.売上実績'!$B982="","",'2.売上実績'!$B982)</f>
        <v/>
      </c>
      <c r="C982" s="110" t="str">
        <f>IF('2.売上実績'!$C982="","",'2.売上実績'!$C982)</f>
        <v/>
      </c>
      <c r="D982" s="98" t="str">
        <f>IF(C982="","",VLOOKUP(C982,'4.製品一覧'!$B$4:$D$500,3,FALSE))</f>
        <v/>
      </c>
      <c r="E982" s="102">
        <f>IF(C982&lt;&gt;"",VLOOKUP(C982,'7.製品別原価'!$B$5:$J$500,8,FALSE),0)</f>
        <v>0</v>
      </c>
      <c r="F982" s="37">
        <f>IF(OR($K$2=0,K982=0),0,'1.全社費用'!$C$42/$K$2)</f>
        <v>0</v>
      </c>
      <c r="G982" s="37">
        <f t="shared" si="107"/>
        <v>0</v>
      </c>
      <c r="H982" s="38">
        <f t="shared" si="108"/>
        <v>0</v>
      </c>
      <c r="I982" s="39">
        <f t="shared" si="109"/>
        <v>0</v>
      </c>
      <c r="J982" s="40">
        <f t="shared" si="110"/>
        <v>0</v>
      </c>
      <c r="K982" s="111">
        <f>IF($B982="",0,'2.売上実績'!D982)</f>
        <v>0</v>
      </c>
      <c r="L982" s="111">
        <f>IF($B982="",0,'2.売上実績'!E982)</f>
        <v>0</v>
      </c>
      <c r="M982" s="28">
        <f t="shared" si="105"/>
        <v>0</v>
      </c>
      <c r="N982" s="41">
        <f t="shared" si="106"/>
        <v>0</v>
      </c>
      <c r="O982" s="40">
        <f t="shared" si="111"/>
        <v>0</v>
      </c>
    </row>
    <row r="983" spans="2:15" ht="18" customHeight="1">
      <c r="B983" s="109" t="str">
        <f>IF('2.売上実績'!$B983="","",'2.売上実績'!$B983)</f>
        <v/>
      </c>
      <c r="C983" s="110" t="str">
        <f>IF('2.売上実績'!$C983="","",'2.売上実績'!$C983)</f>
        <v/>
      </c>
      <c r="D983" s="98" t="str">
        <f>IF(C983="","",VLOOKUP(C983,'4.製品一覧'!$B$4:$D$500,3,FALSE))</f>
        <v/>
      </c>
      <c r="E983" s="102">
        <f>IF(C983&lt;&gt;"",VLOOKUP(C983,'7.製品別原価'!$B$5:$J$500,8,FALSE),0)</f>
        <v>0</v>
      </c>
      <c r="F983" s="37">
        <f>IF(OR($K$2=0,K983=0),0,'1.全社費用'!$C$42/$K$2)</f>
        <v>0</v>
      </c>
      <c r="G983" s="37">
        <f t="shared" si="107"/>
        <v>0</v>
      </c>
      <c r="H983" s="38">
        <f t="shared" si="108"/>
        <v>0</v>
      </c>
      <c r="I983" s="39">
        <f t="shared" si="109"/>
        <v>0</v>
      </c>
      <c r="J983" s="40">
        <f t="shared" si="110"/>
        <v>0</v>
      </c>
      <c r="K983" s="111">
        <f>IF($B983="",0,'2.売上実績'!D983)</f>
        <v>0</v>
      </c>
      <c r="L983" s="111">
        <f>IF($B983="",0,'2.売上実績'!E983)</f>
        <v>0</v>
      </c>
      <c r="M983" s="28">
        <f t="shared" si="105"/>
        <v>0</v>
      </c>
      <c r="N983" s="41">
        <f t="shared" si="106"/>
        <v>0</v>
      </c>
      <c r="O983" s="40">
        <f t="shared" si="111"/>
        <v>0</v>
      </c>
    </row>
    <row r="984" spans="2:15" ht="18" customHeight="1">
      <c r="B984" s="109" t="str">
        <f>IF('2.売上実績'!$B984="","",'2.売上実績'!$B984)</f>
        <v/>
      </c>
      <c r="C984" s="110" t="str">
        <f>IF('2.売上実績'!$C984="","",'2.売上実績'!$C984)</f>
        <v/>
      </c>
      <c r="D984" s="98" t="str">
        <f>IF(C984="","",VLOOKUP(C984,'4.製品一覧'!$B$4:$D$500,3,FALSE))</f>
        <v/>
      </c>
      <c r="E984" s="102">
        <f>IF(C984&lt;&gt;"",VLOOKUP(C984,'7.製品別原価'!$B$5:$J$500,8,FALSE),0)</f>
        <v>0</v>
      </c>
      <c r="F984" s="37">
        <f>IF(OR($K$2=0,K984=0),0,'1.全社費用'!$C$42/$K$2)</f>
        <v>0</v>
      </c>
      <c r="G984" s="37">
        <f t="shared" si="107"/>
        <v>0</v>
      </c>
      <c r="H984" s="38">
        <f t="shared" si="108"/>
        <v>0</v>
      </c>
      <c r="I984" s="39">
        <f t="shared" si="109"/>
        <v>0</v>
      </c>
      <c r="J984" s="40">
        <f t="shared" si="110"/>
        <v>0</v>
      </c>
      <c r="K984" s="111">
        <f>IF($B984="",0,'2.売上実績'!D984)</f>
        <v>0</v>
      </c>
      <c r="L984" s="111">
        <f>IF($B984="",0,'2.売上実績'!E984)</f>
        <v>0</v>
      </c>
      <c r="M984" s="28">
        <f t="shared" si="105"/>
        <v>0</v>
      </c>
      <c r="N984" s="41">
        <f t="shared" si="106"/>
        <v>0</v>
      </c>
      <c r="O984" s="40">
        <f t="shared" si="111"/>
        <v>0</v>
      </c>
    </row>
    <row r="985" spans="2:15" ht="18" customHeight="1">
      <c r="B985" s="109" t="str">
        <f>IF('2.売上実績'!$B985="","",'2.売上実績'!$B985)</f>
        <v/>
      </c>
      <c r="C985" s="110" t="str">
        <f>IF('2.売上実績'!$C985="","",'2.売上実績'!$C985)</f>
        <v/>
      </c>
      <c r="D985" s="98" t="str">
        <f>IF(C985="","",VLOOKUP(C985,'4.製品一覧'!$B$4:$D$500,3,FALSE))</f>
        <v/>
      </c>
      <c r="E985" s="102">
        <f>IF(C985&lt;&gt;"",VLOOKUP(C985,'7.製品別原価'!$B$5:$J$500,8,FALSE),0)</f>
        <v>0</v>
      </c>
      <c r="F985" s="37">
        <f>IF(OR($K$2=0,K985=0),0,'1.全社費用'!$C$42/$K$2)</f>
        <v>0</v>
      </c>
      <c r="G985" s="37">
        <f t="shared" si="107"/>
        <v>0</v>
      </c>
      <c r="H985" s="38">
        <f t="shared" si="108"/>
        <v>0</v>
      </c>
      <c r="I985" s="39">
        <f t="shared" si="109"/>
        <v>0</v>
      </c>
      <c r="J985" s="40">
        <f t="shared" si="110"/>
        <v>0</v>
      </c>
      <c r="K985" s="111">
        <f>IF($B985="",0,'2.売上実績'!D985)</f>
        <v>0</v>
      </c>
      <c r="L985" s="111">
        <f>IF($B985="",0,'2.売上実績'!E985)</f>
        <v>0</v>
      </c>
      <c r="M985" s="28">
        <f t="shared" si="105"/>
        <v>0</v>
      </c>
      <c r="N985" s="41">
        <f t="shared" si="106"/>
        <v>0</v>
      </c>
      <c r="O985" s="40">
        <f t="shared" si="111"/>
        <v>0</v>
      </c>
    </row>
    <row r="986" spans="2:15" ht="18" customHeight="1">
      <c r="B986" s="109" t="str">
        <f>IF('2.売上実績'!$B986="","",'2.売上実績'!$B986)</f>
        <v/>
      </c>
      <c r="C986" s="110" t="str">
        <f>IF('2.売上実績'!$C986="","",'2.売上実績'!$C986)</f>
        <v/>
      </c>
      <c r="D986" s="98" t="str">
        <f>IF(C986="","",VLOOKUP(C986,'4.製品一覧'!$B$4:$D$500,3,FALSE))</f>
        <v/>
      </c>
      <c r="E986" s="102">
        <f>IF(C986&lt;&gt;"",VLOOKUP(C986,'7.製品別原価'!$B$5:$J$500,8,FALSE),0)</f>
        <v>0</v>
      </c>
      <c r="F986" s="37">
        <f>IF(OR($K$2=0,K986=0),0,'1.全社費用'!$C$42/$K$2)</f>
        <v>0</v>
      </c>
      <c r="G986" s="37">
        <f t="shared" si="107"/>
        <v>0</v>
      </c>
      <c r="H986" s="38">
        <f t="shared" si="108"/>
        <v>0</v>
      </c>
      <c r="I986" s="39">
        <f t="shared" si="109"/>
        <v>0</v>
      </c>
      <c r="J986" s="40">
        <f t="shared" si="110"/>
        <v>0</v>
      </c>
      <c r="K986" s="111">
        <f>IF($B986="",0,'2.売上実績'!D986)</f>
        <v>0</v>
      </c>
      <c r="L986" s="111">
        <f>IF($B986="",0,'2.売上実績'!E986)</f>
        <v>0</v>
      </c>
      <c r="M986" s="28">
        <f t="shared" si="105"/>
        <v>0</v>
      </c>
      <c r="N986" s="41">
        <f t="shared" si="106"/>
        <v>0</v>
      </c>
      <c r="O986" s="40">
        <f t="shared" si="111"/>
        <v>0</v>
      </c>
    </row>
    <row r="987" spans="2:15" ht="18" customHeight="1">
      <c r="B987" s="109" t="str">
        <f>IF('2.売上実績'!$B987="","",'2.売上実績'!$B987)</f>
        <v/>
      </c>
      <c r="C987" s="110" t="str">
        <f>IF('2.売上実績'!$C987="","",'2.売上実績'!$C987)</f>
        <v/>
      </c>
      <c r="D987" s="98" t="str">
        <f>IF(C987="","",VLOOKUP(C987,'4.製品一覧'!$B$4:$D$500,3,FALSE))</f>
        <v/>
      </c>
      <c r="E987" s="102">
        <f>IF(C987&lt;&gt;"",VLOOKUP(C987,'7.製品別原価'!$B$5:$J$500,8,FALSE),0)</f>
        <v>0</v>
      </c>
      <c r="F987" s="37">
        <f>IF(OR($K$2=0,K987=0),0,'1.全社費用'!$C$42/$K$2)</f>
        <v>0</v>
      </c>
      <c r="G987" s="37">
        <f t="shared" si="107"/>
        <v>0</v>
      </c>
      <c r="H987" s="38">
        <f t="shared" si="108"/>
        <v>0</v>
      </c>
      <c r="I987" s="39">
        <f t="shared" si="109"/>
        <v>0</v>
      </c>
      <c r="J987" s="40">
        <f t="shared" si="110"/>
        <v>0</v>
      </c>
      <c r="K987" s="111">
        <f>IF($B987="",0,'2.売上実績'!D987)</f>
        <v>0</v>
      </c>
      <c r="L987" s="111">
        <f>IF($B987="",0,'2.売上実績'!E987)</f>
        <v>0</v>
      </c>
      <c r="M987" s="28">
        <f t="shared" si="105"/>
        <v>0</v>
      </c>
      <c r="N987" s="41">
        <f t="shared" si="106"/>
        <v>0</v>
      </c>
      <c r="O987" s="40">
        <f t="shared" si="111"/>
        <v>0</v>
      </c>
    </row>
    <row r="988" spans="2:15" ht="18" customHeight="1">
      <c r="B988" s="109" t="str">
        <f>IF('2.売上実績'!$B988="","",'2.売上実績'!$B988)</f>
        <v/>
      </c>
      <c r="C988" s="110" t="str">
        <f>IF('2.売上実績'!$C988="","",'2.売上実績'!$C988)</f>
        <v/>
      </c>
      <c r="D988" s="98" t="str">
        <f>IF(C988="","",VLOOKUP(C988,'4.製品一覧'!$B$4:$D$500,3,FALSE))</f>
        <v/>
      </c>
      <c r="E988" s="102">
        <f>IF(C988&lt;&gt;"",VLOOKUP(C988,'7.製品別原価'!$B$5:$J$500,8,FALSE),0)</f>
        <v>0</v>
      </c>
      <c r="F988" s="37">
        <f>IF(OR($K$2=0,K988=0),0,'1.全社費用'!$C$42/$K$2)</f>
        <v>0</v>
      </c>
      <c r="G988" s="37">
        <f t="shared" si="107"/>
        <v>0</v>
      </c>
      <c r="H988" s="38">
        <f t="shared" si="108"/>
        <v>0</v>
      </c>
      <c r="I988" s="39">
        <f t="shared" si="109"/>
        <v>0</v>
      </c>
      <c r="J988" s="40">
        <f t="shared" si="110"/>
        <v>0</v>
      </c>
      <c r="K988" s="111">
        <f>IF($B988="",0,'2.売上実績'!D988)</f>
        <v>0</v>
      </c>
      <c r="L988" s="111">
        <f>IF($B988="",0,'2.売上実績'!E988)</f>
        <v>0</v>
      </c>
      <c r="M988" s="28">
        <f t="shared" si="105"/>
        <v>0</v>
      </c>
      <c r="N988" s="41">
        <f t="shared" si="106"/>
        <v>0</v>
      </c>
      <c r="O988" s="40">
        <f t="shared" si="111"/>
        <v>0</v>
      </c>
    </row>
    <row r="989" spans="2:15" ht="18" customHeight="1">
      <c r="B989" s="109" t="str">
        <f>IF('2.売上実績'!$B989="","",'2.売上実績'!$B989)</f>
        <v/>
      </c>
      <c r="C989" s="110" t="str">
        <f>IF('2.売上実績'!$C989="","",'2.売上実績'!$C989)</f>
        <v/>
      </c>
      <c r="D989" s="98" t="str">
        <f>IF(C989="","",VLOOKUP(C989,'4.製品一覧'!$B$4:$D$500,3,FALSE))</f>
        <v/>
      </c>
      <c r="E989" s="102">
        <f>IF(C989&lt;&gt;"",VLOOKUP(C989,'7.製品別原価'!$B$5:$J$500,8,FALSE),0)</f>
        <v>0</v>
      </c>
      <c r="F989" s="37">
        <f>IF(OR($K$2=0,K989=0),0,'1.全社費用'!$C$42/$K$2)</f>
        <v>0</v>
      </c>
      <c r="G989" s="37">
        <f t="shared" si="107"/>
        <v>0</v>
      </c>
      <c r="H989" s="38">
        <f t="shared" si="108"/>
        <v>0</v>
      </c>
      <c r="I989" s="39">
        <f t="shared" si="109"/>
        <v>0</v>
      </c>
      <c r="J989" s="40">
        <f t="shared" si="110"/>
        <v>0</v>
      </c>
      <c r="K989" s="111">
        <f>IF($B989="",0,'2.売上実績'!D989)</f>
        <v>0</v>
      </c>
      <c r="L989" s="111">
        <f>IF($B989="",0,'2.売上実績'!E989)</f>
        <v>0</v>
      </c>
      <c r="M989" s="28">
        <f t="shared" si="105"/>
        <v>0</v>
      </c>
      <c r="N989" s="41">
        <f t="shared" si="106"/>
        <v>0</v>
      </c>
      <c r="O989" s="40">
        <f t="shared" si="111"/>
        <v>0</v>
      </c>
    </row>
    <row r="990" spans="2:15" ht="18" customHeight="1">
      <c r="B990" s="109" t="str">
        <f>IF('2.売上実績'!$B990="","",'2.売上実績'!$B990)</f>
        <v/>
      </c>
      <c r="C990" s="110" t="str">
        <f>IF('2.売上実績'!$C990="","",'2.売上実績'!$C990)</f>
        <v/>
      </c>
      <c r="D990" s="98" t="str">
        <f>IF(C990="","",VLOOKUP(C990,'4.製品一覧'!$B$4:$D$500,3,FALSE))</f>
        <v/>
      </c>
      <c r="E990" s="102">
        <f>IF(C990&lt;&gt;"",VLOOKUP(C990,'7.製品別原価'!$B$5:$J$500,8,FALSE),0)</f>
        <v>0</v>
      </c>
      <c r="F990" s="37">
        <f>IF(OR($K$2=0,K990=0),0,'1.全社費用'!$C$42/$K$2)</f>
        <v>0</v>
      </c>
      <c r="G990" s="37">
        <f t="shared" si="107"/>
        <v>0</v>
      </c>
      <c r="H990" s="38">
        <f t="shared" si="108"/>
        <v>0</v>
      </c>
      <c r="I990" s="39">
        <f t="shared" si="109"/>
        <v>0</v>
      </c>
      <c r="J990" s="40">
        <f t="shared" si="110"/>
        <v>0</v>
      </c>
      <c r="K990" s="111">
        <f>IF($B990="",0,'2.売上実績'!D990)</f>
        <v>0</v>
      </c>
      <c r="L990" s="111">
        <f>IF($B990="",0,'2.売上実績'!E990)</f>
        <v>0</v>
      </c>
      <c r="M990" s="28">
        <f t="shared" si="105"/>
        <v>0</v>
      </c>
      <c r="N990" s="41">
        <f t="shared" si="106"/>
        <v>0</v>
      </c>
      <c r="O990" s="40">
        <f t="shared" si="111"/>
        <v>0</v>
      </c>
    </row>
    <row r="991" spans="2:15" ht="18" customHeight="1">
      <c r="B991" s="109" t="str">
        <f>IF('2.売上実績'!$B991="","",'2.売上実績'!$B991)</f>
        <v/>
      </c>
      <c r="C991" s="110" t="str">
        <f>IF('2.売上実績'!$C991="","",'2.売上実績'!$C991)</f>
        <v/>
      </c>
      <c r="D991" s="98" t="str">
        <f>IF(C991="","",VLOOKUP(C991,'4.製品一覧'!$B$4:$D$500,3,FALSE))</f>
        <v/>
      </c>
      <c r="E991" s="102">
        <f>IF(C991&lt;&gt;"",VLOOKUP(C991,'7.製品別原価'!$B$5:$J$500,8,FALSE),0)</f>
        <v>0</v>
      </c>
      <c r="F991" s="37">
        <f>IF(OR($K$2=0,K991=0),0,'1.全社費用'!$C$42/$K$2)</f>
        <v>0</v>
      </c>
      <c r="G991" s="37">
        <f t="shared" si="107"/>
        <v>0</v>
      </c>
      <c r="H991" s="38">
        <f t="shared" si="108"/>
        <v>0</v>
      </c>
      <c r="I991" s="39">
        <f t="shared" si="109"/>
        <v>0</v>
      </c>
      <c r="J991" s="40">
        <f t="shared" si="110"/>
        <v>0</v>
      </c>
      <c r="K991" s="111">
        <f>IF($B991="",0,'2.売上実績'!D991)</f>
        <v>0</v>
      </c>
      <c r="L991" s="111">
        <f>IF($B991="",0,'2.売上実績'!E991)</f>
        <v>0</v>
      </c>
      <c r="M991" s="28">
        <f t="shared" si="105"/>
        <v>0</v>
      </c>
      <c r="N991" s="41">
        <f t="shared" si="106"/>
        <v>0</v>
      </c>
      <c r="O991" s="40">
        <f t="shared" si="111"/>
        <v>0</v>
      </c>
    </row>
    <row r="992" spans="2:15" ht="18" customHeight="1">
      <c r="B992" s="109" t="str">
        <f>IF('2.売上実績'!$B992="","",'2.売上実績'!$B992)</f>
        <v/>
      </c>
      <c r="C992" s="110" t="str">
        <f>IF('2.売上実績'!$C992="","",'2.売上実績'!$C992)</f>
        <v/>
      </c>
      <c r="D992" s="98" t="str">
        <f>IF(C992="","",VLOOKUP(C992,'4.製品一覧'!$B$4:$D$500,3,FALSE))</f>
        <v/>
      </c>
      <c r="E992" s="102">
        <f>IF(C992&lt;&gt;"",VLOOKUP(C992,'7.製品別原価'!$B$5:$J$500,8,FALSE),0)</f>
        <v>0</v>
      </c>
      <c r="F992" s="37">
        <f>IF(OR($K$2=0,K992=0),0,'1.全社費用'!$C$42/$K$2)</f>
        <v>0</v>
      </c>
      <c r="G992" s="37">
        <f t="shared" si="107"/>
        <v>0</v>
      </c>
      <c r="H992" s="38">
        <f t="shared" si="108"/>
        <v>0</v>
      </c>
      <c r="I992" s="39">
        <f t="shared" si="109"/>
        <v>0</v>
      </c>
      <c r="J992" s="40">
        <f t="shared" si="110"/>
        <v>0</v>
      </c>
      <c r="K992" s="111">
        <f>IF($B992="",0,'2.売上実績'!D992)</f>
        <v>0</v>
      </c>
      <c r="L992" s="111">
        <f>IF($B992="",0,'2.売上実績'!E992)</f>
        <v>0</v>
      </c>
      <c r="M992" s="28">
        <f t="shared" si="105"/>
        <v>0</v>
      </c>
      <c r="N992" s="41">
        <f t="shared" si="106"/>
        <v>0</v>
      </c>
      <c r="O992" s="40">
        <f t="shared" si="111"/>
        <v>0</v>
      </c>
    </row>
    <row r="993" spans="2:15" ht="18" customHeight="1">
      <c r="B993" s="109" t="str">
        <f>IF('2.売上実績'!$B993="","",'2.売上実績'!$B993)</f>
        <v/>
      </c>
      <c r="C993" s="110" t="str">
        <f>IF('2.売上実績'!$C993="","",'2.売上実績'!$C993)</f>
        <v/>
      </c>
      <c r="D993" s="98" t="str">
        <f>IF(C993="","",VLOOKUP(C993,'4.製品一覧'!$B$4:$D$500,3,FALSE))</f>
        <v/>
      </c>
      <c r="E993" s="102">
        <f>IF(C993&lt;&gt;"",VLOOKUP(C993,'7.製品別原価'!$B$5:$J$500,8,FALSE),0)</f>
        <v>0</v>
      </c>
      <c r="F993" s="37">
        <f>IF(OR($K$2=0,K993=0),0,'1.全社費用'!$C$42/$K$2)</f>
        <v>0</v>
      </c>
      <c r="G993" s="37">
        <f t="shared" si="107"/>
        <v>0</v>
      </c>
      <c r="H993" s="38">
        <f t="shared" si="108"/>
        <v>0</v>
      </c>
      <c r="I993" s="39">
        <f t="shared" si="109"/>
        <v>0</v>
      </c>
      <c r="J993" s="40">
        <f t="shared" si="110"/>
        <v>0</v>
      </c>
      <c r="K993" s="111">
        <f>IF($B993="",0,'2.売上実績'!D993)</f>
        <v>0</v>
      </c>
      <c r="L993" s="111">
        <f>IF($B993="",0,'2.売上実績'!E993)</f>
        <v>0</v>
      </c>
      <c r="M993" s="28">
        <f t="shared" si="105"/>
        <v>0</v>
      </c>
      <c r="N993" s="41">
        <f t="shared" si="106"/>
        <v>0</v>
      </c>
      <c r="O993" s="40">
        <f t="shared" si="111"/>
        <v>0</v>
      </c>
    </row>
    <row r="994" spans="2:15" ht="18" customHeight="1">
      <c r="B994" s="109" t="str">
        <f>IF('2.売上実績'!$B994="","",'2.売上実績'!$B994)</f>
        <v/>
      </c>
      <c r="C994" s="110" t="str">
        <f>IF('2.売上実績'!$C994="","",'2.売上実績'!$C994)</f>
        <v/>
      </c>
      <c r="D994" s="98" t="str">
        <f>IF(C994="","",VLOOKUP(C994,'4.製品一覧'!$B$4:$D$500,3,FALSE))</f>
        <v/>
      </c>
      <c r="E994" s="102">
        <f>IF(C994&lt;&gt;"",VLOOKUP(C994,'7.製品別原価'!$B$5:$J$500,8,FALSE),0)</f>
        <v>0</v>
      </c>
      <c r="F994" s="37">
        <f>IF(OR($K$2=0,K994=0),0,'1.全社費用'!$C$42/$K$2)</f>
        <v>0</v>
      </c>
      <c r="G994" s="37">
        <f t="shared" si="107"/>
        <v>0</v>
      </c>
      <c r="H994" s="38">
        <f t="shared" si="108"/>
        <v>0</v>
      </c>
      <c r="I994" s="39">
        <f t="shared" si="109"/>
        <v>0</v>
      </c>
      <c r="J994" s="40">
        <f t="shared" si="110"/>
        <v>0</v>
      </c>
      <c r="K994" s="111">
        <f>IF($B994="",0,'2.売上実績'!D994)</f>
        <v>0</v>
      </c>
      <c r="L994" s="111">
        <f>IF($B994="",0,'2.売上実績'!E994)</f>
        <v>0</v>
      </c>
      <c r="M994" s="28">
        <f t="shared" si="105"/>
        <v>0</v>
      </c>
      <c r="N994" s="41">
        <f t="shared" si="106"/>
        <v>0</v>
      </c>
      <c r="O994" s="40">
        <f t="shared" si="111"/>
        <v>0</v>
      </c>
    </row>
    <row r="995" spans="2:15" ht="18" customHeight="1">
      <c r="B995" s="109" t="str">
        <f>IF('2.売上実績'!$B995="","",'2.売上実績'!$B995)</f>
        <v/>
      </c>
      <c r="C995" s="110" t="str">
        <f>IF('2.売上実績'!$C995="","",'2.売上実績'!$C995)</f>
        <v/>
      </c>
      <c r="D995" s="98" t="str">
        <f>IF(C995="","",VLOOKUP(C995,'4.製品一覧'!$B$4:$D$500,3,FALSE))</f>
        <v/>
      </c>
      <c r="E995" s="102">
        <f>IF(C995&lt;&gt;"",VLOOKUP(C995,'7.製品別原価'!$B$5:$J$500,8,FALSE),0)</f>
        <v>0</v>
      </c>
      <c r="F995" s="37">
        <f>IF(OR($K$2=0,K995=0),0,'1.全社費用'!$C$42/$K$2)</f>
        <v>0</v>
      </c>
      <c r="G995" s="37">
        <f t="shared" si="107"/>
        <v>0</v>
      </c>
      <c r="H995" s="38">
        <f t="shared" si="108"/>
        <v>0</v>
      </c>
      <c r="I995" s="39">
        <f t="shared" si="109"/>
        <v>0</v>
      </c>
      <c r="J995" s="40">
        <f t="shared" si="110"/>
        <v>0</v>
      </c>
      <c r="K995" s="111">
        <f>IF($B995="",0,'2.売上実績'!D995)</f>
        <v>0</v>
      </c>
      <c r="L995" s="111">
        <f>IF($B995="",0,'2.売上実績'!E995)</f>
        <v>0</v>
      </c>
      <c r="M995" s="28">
        <f t="shared" si="105"/>
        <v>0</v>
      </c>
      <c r="N995" s="41">
        <f t="shared" si="106"/>
        <v>0</v>
      </c>
      <c r="O995" s="40">
        <f t="shared" si="111"/>
        <v>0</v>
      </c>
    </row>
    <row r="996" spans="2:15" ht="18" customHeight="1">
      <c r="B996" s="109" t="str">
        <f>IF('2.売上実績'!$B996="","",'2.売上実績'!$B996)</f>
        <v/>
      </c>
      <c r="C996" s="110" t="str">
        <f>IF('2.売上実績'!$C996="","",'2.売上実績'!$C996)</f>
        <v/>
      </c>
      <c r="D996" s="98" t="str">
        <f>IF(C996="","",VLOOKUP(C996,'4.製品一覧'!$B$4:$D$500,3,FALSE))</f>
        <v/>
      </c>
      <c r="E996" s="102">
        <f>IF(C996&lt;&gt;"",VLOOKUP(C996,'7.製品別原価'!$B$5:$J$500,8,FALSE),0)</f>
        <v>0</v>
      </c>
      <c r="F996" s="37">
        <f>IF(OR($K$2=0,K996=0),0,'1.全社費用'!$C$42/$K$2)</f>
        <v>0</v>
      </c>
      <c r="G996" s="37">
        <f t="shared" si="107"/>
        <v>0</v>
      </c>
      <c r="H996" s="38">
        <f t="shared" si="108"/>
        <v>0</v>
      </c>
      <c r="I996" s="39">
        <f t="shared" si="109"/>
        <v>0</v>
      </c>
      <c r="J996" s="40">
        <f t="shared" si="110"/>
        <v>0</v>
      </c>
      <c r="K996" s="111">
        <f>IF($B996="",0,'2.売上実績'!D996)</f>
        <v>0</v>
      </c>
      <c r="L996" s="111">
        <f>IF($B996="",0,'2.売上実績'!E996)</f>
        <v>0</v>
      </c>
      <c r="M996" s="28">
        <f t="shared" si="105"/>
        <v>0</v>
      </c>
      <c r="N996" s="41">
        <f t="shared" si="106"/>
        <v>0</v>
      </c>
      <c r="O996" s="40">
        <f t="shared" si="111"/>
        <v>0</v>
      </c>
    </row>
    <row r="997" spans="2:15" ht="18" customHeight="1">
      <c r="B997" s="109" t="str">
        <f>IF('2.売上実績'!$B997="","",'2.売上実績'!$B997)</f>
        <v/>
      </c>
      <c r="C997" s="110" t="str">
        <f>IF('2.売上実績'!$C997="","",'2.売上実績'!$C997)</f>
        <v/>
      </c>
      <c r="D997" s="98" t="str">
        <f>IF(C997="","",VLOOKUP(C997,'4.製品一覧'!$B$4:$D$500,3,FALSE))</f>
        <v/>
      </c>
      <c r="E997" s="102">
        <f>IF(C997&lt;&gt;"",VLOOKUP(C997,'7.製品別原価'!$B$5:$J$500,8,FALSE),0)</f>
        <v>0</v>
      </c>
      <c r="F997" s="37">
        <f>IF(OR($K$2=0,K997=0),0,'1.全社費用'!$C$42/$K$2)</f>
        <v>0</v>
      </c>
      <c r="G997" s="37">
        <f t="shared" si="107"/>
        <v>0</v>
      </c>
      <c r="H997" s="38">
        <f t="shared" si="108"/>
        <v>0</v>
      </c>
      <c r="I997" s="39">
        <f t="shared" si="109"/>
        <v>0</v>
      </c>
      <c r="J997" s="40">
        <f t="shared" si="110"/>
        <v>0</v>
      </c>
      <c r="K997" s="111">
        <f>IF($B997="",0,'2.売上実績'!D997)</f>
        <v>0</v>
      </c>
      <c r="L997" s="111">
        <f>IF($B997="",0,'2.売上実績'!E997)</f>
        <v>0</v>
      </c>
      <c r="M997" s="28">
        <f t="shared" si="105"/>
        <v>0</v>
      </c>
      <c r="N997" s="41">
        <f t="shared" si="106"/>
        <v>0</v>
      </c>
      <c r="O997" s="40">
        <f t="shared" si="111"/>
        <v>0</v>
      </c>
    </row>
    <row r="998" spans="2:15" ht="18" customHeight="1">
      <c r="B998" s="109" t="str">
        <f>IF('2.売上実績'!$B998="","",'2.売上実績'!$B998)</f>
        <v/>
      </c>
      <c r="C998" s="110" t="str">
        <f>IF('2.売上実績'!$C998="","",'2.売上実績'!$C998)</f>
        <v/>
      </c>
      <c r="D998" s="98" t="str">
        <f>IF(C998="","",VLOOKUP(C998,'4.製品一覧'!$B$4:$D$500,3,FALSE))</f>
        <v/>
      </c>
      <c r="E998" s="102">
        <f>IF(C998&lt;&gt;"",VLOOKUP(C998,'7.製品別原価'!$B$5:$J$500,8,FALSE),0)</f>
        <v>0</v>
      </c>
      <c r="F998" s="37">
        <f>IF(OR($K$2=0,K998=0),0,'1.全社費用'!$C$42/$K$2)</f>
        <v>0</v>
      </c>
      <c r="G998" s="37">
        <f t="shared" si="107"/>
        <v>0</v>
      </c>
      <c r="H998" s="38">
        <f t="shared" si="108"/>
        <v>0</v>
      </c>
      <c r="I998" s="39">
        <f t="shared" si="109"/>
        <v>0</v>
      </c>
      <c r="J998" s="40">
        <f t="shared" si="110"/>
        <v>0</v>
      </c>
      <c r="K998" s="111">
        <f>IF($B998="",0,'2.売上実績'!D998)</f>
        <v>0</v>
      </c>
      <c r="L998" s="111">
        <f>IF($B998="",0,'2.売上実績'!E998)</f>
        <v>0</v>
      </c>
      <c r="M998" s="28">
        <f t="shared" si="105"/>
        <v>0</v>
      </c>
      <c r="N998" s="41">
        <f t="shared" si="106"/>
        <v>0</v>
      </c>
      <c r="O998" s="40">
        <f t="shared" si="111"/>
        <v>0</v>
      </c>
    </row>
    <row r="999" spans="2:15" ht="18" customHeight="1">
      <c r="B999" s="109" t="str">
        <f>IF('2.売上実績'!$B999="","",'2.売上実績'!$B999)</f>
        <v/>
      </c>
      <c r="C999" s="110" t="str">
        <f>IF('2.売上実績'!$C999="","",'2.売上実績'!$C999)</f>
        <v/>
      </c>
      <c r="D999" s="98" t="str">
        <f>IF(C999="","",VLOOKUP(C999,'4.製品一覧'!$B$4:$D$500,3,FALSE))</f>
        <v/>
      </c>
      <c r="E999" s="102">
        <f>IF(C999&lt;&gt;"",VLOOKUP(C999,'7.製品別原価'!$B$5:$J$500,8,FALSE),0)</f>
        <v>0</v>
      </c>
      <c r="F999" s="37">
        <f>IF(OR($K$2=0,K999=0),0,'1.全社費用'!$C$42/$K$2)</f>
        <v>0</v>
      </c>
      <c r="G999" s="37">
        <f t="shared" si="107"/>
        <v>0</v>
      </c>
      <c r="H999" s="38">
        <f t="shared" si="108"/>
        <v>0</v>
      </c>
      <c r="I999" s="39">
        <f t="shared" si="109"/>
        <v>0</v>
      </c>
      <c r="J999" s="40">
        <f t="shared" si="110"/>
        <v>0</v>
      </c>
      <c r="K999" s="111">
        <f>IF($B999="",0,'2.売上実績'!D999)</f>
        <v>0</v>
      </c>
      <c r="L999" s="111">
        <f>IF($B999="",0,'2.売上実績'!E999)</f>
        <v>0</v>
      </c>
      <c r="M999" s="28">
        <f t="shared" si="105"/>
        <v>0</v>
      </c>
      <c r="N999" s="41">
        <f t="shared" si="106"/>
        <v>0</v>
      </c>
      <c r="O999" s="40">
        <f t="shared" si="111"/>
        <v>0</v>
      </c>
    </row>
    <row r="1000" spans="2:15" ht="18" customHeight="1">
      <c r="B1000" s="109" t="str">
        <f>IF('2.売上実績'!$B1000="","",'2.売上実績'!$B1000)</f>
        <v/>
      </c>
      <c r="C1000" s="110" t="str">
        <f>IF('2.売上実績'!$C1000="","",'2.売上実績'!$C1000)</f>
        <v/>
      </c>
      <c r="D1000" s="98" t="str">
        <f>IF(C1000="","",VLOOKUP(C1000,'4.製品一覧'!$B$4:$D$500,3,FALSE))</f>
        <v/>
      </c>
      <c r="E1000" s="102">
        <f>IF(C1000&lt;&gt;"",VLOOKUP(C1000,'7.製品別原価'!$B$5:$J$500,8,FALSE),0)</f>
        <v>0</v>
      </c>
      <c r="F1000" s="37">
        <f>IF(OR($K$2=0,K1000=0),0,'1.全社費用'!$C$42/$K$2)</f>
        <v>0</v>
      </c>
      <c r="G1000" s="37">
        <f t="shared" si="107"/>
        <v>0</v>
      </c>
      <c r="H1000" s="38">
        <f t="shared" si="108"/>
        <v>0</v>
      </c>
      <c r="I1000" s="39">
        <f t="shared" si="109"/>
        <v>0</v>
      </c>
      <c r="J1000" s="40">
        <f t="shared" si="110"/>
        <v>0</v>
      </c>
      <c r="K1000" s="111">
        <f>IF($B1000="",0,'2.売上実績'!D1000)</f>
        <v>0</v>
      </c>
      <c r="L1000" s="111">
        <f>IF($B1000="",0,'2.売上実績'!E1000)</f>
        <v>0</v>
      </c>
      <c r="M1000" s="28">
        <f t="shared" si="105"/>
        <v>0</v>
      </c>
      <c r="N1000" s="41">
        <f t="shared" si="106"/>
        <v>0</v>
      </c>
      <c r="O1000" s="40">
        <f t="shared" si="111"/>
        <v>0</v>
      </c>
    </row>
    <row r="1001" spans="2:15" ht="18" customHeight="1">
      <c r="B1001" s="109" t="str">
        <f>IF('2.売上実績'!$B1001="","",'2.売上実績'!$B1001)</f>
        <v/>
      </c>
      <c r="C1001" s="110" t="str">
        <f>IF('2.売上実績'!$C1001="","",'2.売上実績'!$C1001)</f>
        <v/>
      </c>
      <c r="D1001" s="98" t="str">
        <f>IF(C1001="","",VLOOKUP(C1001,'4.製品一覧'!$B$4:$D$500,3,FALSE))</f>
        <v/>
      </c>
      <c r="E1001" s="102">
        <f>IF(C1001&lt;&gt;"",VLOOKUP(C1001,'7.製品別原価'!$B$5:$J$500,8,FALSE),0)</f>
        <v>0</v>
      </c>
      <c r="F1001" s="37">
        <f>IF(OR($K$2=0,K1001=0),0,'1.全社費用'!$C$42/$K$2)</f>
        <v>0</v>
      </c>
      <c r="G1001" s="37">
        <f t="shared" si="107"/>
        <v>0</v>
      </c>
      <c r="H1001" s="38">
        <f t="shared" si="108"/>
        <v>0</v>
      </c>
      <c r="I1001" s="39">
        <f t="shared" si="109"/>
        <v>0</v>
      </c>
      <c r="J1001" s="40">
        <f t="shared" si="110"/>
        <v>0</v>
      </c>
      <c r="K1001" s="111">
        <f>IF($B1001="",0,'2.売上実績'!D1001)</f>
        <v>0</v>
      </c>
      <c r="L1001" s="111">
        <f>IF($B1001="",0,'2.売上実績'!E1001)</f>
        <v>0</v>
      </c>
      <c r="M1001" s="28">
        <f t="shared" si="105"/>
        <v>0</v>
      </c>
      <c r="N1001" s="41">
        <f t="shared" si="106"/>
        <v>0</v>
      </c>
      <c r="O1001" s="40">
        <f t="shared" si="111"/>
        <v>0</v>
      </c>
    </row>
    <row r="1002" spans="2:15" ht="18" customHeight="1">
      <c r="B1002" s="109" t="str">
        <f>IF('2.売上実績'!$B1002="","",'2.売上実績'!$B1002)</f>
        <v/>
      </c>
      <c r="C1002" s="110" t="str">
        <f>IF('2.売上実績'!$C1002="","",'2.売上実績'!$C1002)</f>
        <v/>
      </c>
      <c r="D1002" s="98" t="str">
        <f>IF(C1002="","",VLOOKUP(C1002,'4.製品一覧'!$B$4:$D$500,3,FALSE))</f>
        <v/>
      </c>
      <c r="E1002" s="102">
        <f>IF(C1002&lt;&gt;"",VLOOKUP(C1002,'7.製品別原価'!$B$5:$J$500,8,FALSE),0)</f>
        <v>0</v>
      </c>
      <c r="F1002" s="37">
        <f>IF(OR($K$2=0,K1002=0),0,'1.全社費用'!$C$42/$K$2)</f>
        <v>0</v>
      </c>
      <c r="G1002" s="37">
        <f t="shared" si="107"/>
        <v>0</v>
      </c>
      <c r="H1002" s="38">
        <f t="shared" si="108"/>
        <v>0</v>
      </c>
      <c r="I1002" s="39">
        <f t="shared" si="109"/>
        <v>0</v>
      </c>
      <c r="J1002" s="40">
        <f t="shared" si="110"/>
        <v>0</v>
      </c>
      <c r="K1002" s="111">
        <f>IF($B1002="",0,'2.売上実績'!D1002)</f>
        <v>0</v>
      </c>
      <c r="L1002" s="111">
        <f>IF($B1002="",0,'2.売上実績'!E1002)</f>
        <v>0</v>
      </c>
      <c r="M1002" s="28">
        <f t="shared" si="105"/>
        <v>0</v>
      </c>
      <c r="N1002" s="41">
        <f t="shared" si="106"/>
        <v>0</v>
      </c>
      <c r="O1002" s="40">
        <f t="shared" si="111"/>
        <v>0</v>
      </c>
    </row>
    <row r="1003" spans="2:15" ht="18" customHeight="1">
      <c r="B1003" s="109" t="str">
        <f>IF('2.売上実績'!$B1003="","",'2.売上実績'!$B1003)</f>
        <v/>
      </c>
      <c r="C1003" s="110" t="str">
        <f>IF('2.売上実績'!$C1003="","",'2.売上実績'!$C1003)</f>
        <v/>
      </c>
      <c r="D1003" s="98" t="str">
        <f>IF(C1003="","",VLOOKUP(C1003,'4.製品一覧'!$B$4:$D$500,3,FALSE))</f>
        <v/>
      </c>
      <c r="E1003" s="102">
        <f>IF(C1003&lt;&gt;"",VLOOKUP(C1003,'7.製品別原価'!$B$5:$J$500,8,FALSE),0)</f>
        <v>0</v>
      </c>
      <c r="F1003" s="37">
        <f>IF(OR($K$2=0,K1003=0),0,'1.全社費用'!$C$42/$K$2)</f>
        <v>0</v>
      </c>
      <c r="G1003" s="37">
        <f t="shared" si="107"/>
        <v>0</v>
      </c>
      <c r="H1003" s="38">
        <f t="shared" si="108"/>
        <v>0</v>
      </c>
      <c r="I1003" s="39">
        <f t="shared" si="109"/>
        <v>0</v>
      </c>
      <c r="J1003" s="40">
        <f t="shared" si="110"/>
        <v>0</v>
      </c>
      <c r="K1003" s="111">
        <f>IF($B1003="",0,'2.売上実績'!D1003)</f>
        <v>0</v>
      </c>
      <c r="L1003" s="111">
        <f>IF($B1003="",0,'2.売上実績'!E1003)</f>
        <v>0</v>
      </c>
      <c r="M1003" s="28">
        <f t="shared" si="105"/>
        <v>0</v>
      </c>
      <c r="N1003" s="41">
        <f t="shared" si="106"/>
        <v>0</v>
      </c>
      <c r="O1003" s="40">
        <f t="shared" si="111"/>
        <v>0</v>
      </c>
    </row>
    <row r="1004" spans="2:15" ht="18" customHeight="1">
      <c r="B1004" s="109" t="str">
        <f>IF('2.売上実績'!$B1004="","",'2.売上実績'!$B1004)</f>
        <v/>
      </c>
      <c r="C1004" s="110" t="str">
        <f>IF('2.売上実績'!$C1004="","",'2.売上実績'!$C1004)</f>
        <v/>
      </c>
      <c r="D1004" s="98" t="str">
        <f>IF(C1004="","",VLOOKUP(C1004,'4.製品一覧'!$B$4:$D$500,3,FALSE))</f>
        <v/>
      </c>
      <c r="E1004" s="102">
        <f>IF(C1004&lt;&gt;"",VLOOKUP(C1004,'7.製品別原価'!$B$5:$J$500,8,FALSE),0)</f>
        <v>0</v>
      </c>
      <c r="F1004" s="37">
        <f>IF(OR($K$2=0,K1004=0),0,'1.全社費用'!$C$42/$K$2)</f>
        <v>0</v>
      </c>
      <c r="G1004" s="37">
        <f t="shared" si="107"/>
        <v>0</v>
      </c>
      <c r="H1004" s="38">
        <f t="shared" si="108"/>
        <v>0</v>
      </c>
      <c r="I1004" s="39">
        <f t="shared" si="109"/>
        <v>0</v>
      </c>
      <c r="J1004" s="40">
        <f t="shared" si="110"/>
        <v>0</v>
      </c>
      <c r="K1004" s="111">
        <f>IF($B1004="",0,'2.売上実績'!D1004)</f>
        <v>0</v>
      </c>
      <c r="L1004" s="111">
        <f>IF($B1004="",0,'2.売上実績'!E1004)</f>
        <v>0</v>
      </c>
      <c r="M1004" s="28">
        <f t="shared" si="105"/>
        <v>0</v>
      </c>
      <c r="N1004" s="41">
        <f t="shared" si="106"/>
        <v>0</v>
      </c>
      <c r="O1004" s="40">
        <f t="shared" si="111"/>
        <v>0</v>
      </c>
    </row>
    <row r="1005" spans="2:15" ht="18" customHeight="1">
      <c r="B1005" s="109" t="str">
        <f>IF('2.売上実績'!$B1005="","",'2.売上実績'!$B1005)</f>
        <v/>
      </c>
      <c r="C1005" s="110" t="str">
        <f>IF('2.売上実績'!$C1005="","",'2.売上実績'!$C1005)</f>
        <v/>
      </c>
      <c r="D1005" s="98" t="str">
        <f>IF(C1005="","",VLOOKUP(C1005,'4.製品一覧'!$B$4:$D$500,3,FALSE))</f>
        <v/>
      </c>
      <c r="E1005" s="102">
        <f>IF(C1005&lt;&gt;"",VLOOKUP(C1005,'7.製品別原価'!$B$5:$J$500,8,FALSE),0)</f>
        <v>0</v>
      </c>
      <c r="F1005" s="37">
        <f>IF(OR($K$2=0,K1005=0),0,'1.全社費用'!$C$42/$K$2)</f>
        <v>0</v>
      </c>
      <c r="G1005" s="37">
        <f t="shared" si="107"/>
        <v>0</v>
      </c>
      <c r="H1005" s="38">
        <f t="shared" si="108"/>
        <v>0</v>
      </c>
      <c r="I1005" s="39">
        <f t="shared" si="109"/>
        <v>0</v>
      </c>
      <c r="J1005" s="40">
        <f t="shared" si="110"/>
        <v>0</v>
      </c>
      <c r="K1005" s="111">
        <f>IF($B1005="",0,'2.売上実績'!D1005)</f>
        <v>0</v>
      </c>
      <c r="L1005" s="111">
        <f>IF($B1005="",0,'2.売上実績'!E1005)</f>
        <v>0</v>
      </c>
      <c r="M1005" s="28">
        <f t="shared" si="105"/>
        <v>0</v>
      </c>
      <c r="N1005" s="41">
        <f t="shared" si="106"/>
        <v>0</v>
      </c>
      <c r="O1005" s="40">
        <f t="shared" si="111"/>
        <v>0</v>
      </c>
    </row>
    <row r="1006" spans="2:15" ht="18" customHeight="1">
      <c r="B1006" s="109" t="str">
        <f>IF('2.売上実績'!$B1006="","",'2.売上実績'!$B1006)</f>
        <v/>
      </c>
      <c r="C1006" s="110" t="str">
        <f>IF('2.売上実績'!$C1006="","",'2.売上実績'!$C1006)</f>
        <v/>
      </c>
      <c r="D1006" s="98" t="str">
        <f>IF(C1006="","",VLOOKUP(C1006,'4.製品一覧'!$B$4:$D$500,3,FALSE))</f>
        <v/>
      </c>
      <c r="E1006" s="102">
        <f>IF(C1006&lt;&gt;"",VLOOKUP(C1006,'7.製品別原価'!$B$5:$J$500,8,FALSE),0)</f>
        <v>0</v>
      </c>
      <c r="F1006" s="37">
        <f>IF(OR($K$2=0,K1006=0),0,'1.全社費用'!$C$42/$K$2)</f>
        <v>0</v>
      </c>
      <c r="G1006" s="37">
        <f t="shared" si="107"/>
        <v>0</v>
      </c>
      <c r="H1006" s="38">
        <f t="shared" si="108"/>
        <v>0</v>
      </c>
      <c r="I1006" s="39">
        <f t="shared" si="109"/>
        <v>0</v>
      </c>
      <c r="J1006" s="40">
        <f t="shared" si="110"/>
        <v>0</v>
      </c>
      <c r="K1006" s="111">
        <f>IF($B1006="",0,'2.売上実績'!D1006)</f>
        <v>0</v>
      </c>
      <c r="L1006" s="111">
        <f>IF($B1006="",0,'2.売上実績'!E1006)</f>
        <v>0</v>
      </c>
      <c r="M1006" s="28">
        <f t="shared" si="105"/>
        <v>0</v>
      </c>
      <c r="N1006" s="41">
        <f t="shared" si="106"/>
        <v>0</v>
      </c>
      <c r="O1006" s="40">
        <f t="shared" si="111"/>
        <v>0</v>
      </c>
    </row>
    <row r="1007" spans="2:15" ht="18" customHeight="1">
      <c r="B1007" s="109" t="str">
        <f>IF('2.売上実績'!$B1007="","",'2.売上実績'!$B1007)</f>
        <v/>
      </c>
      <c r="C1007" s="110" t="str">
        <f>IF('2.売上実績'!$C1007="","",'2.売上実績'!$C1007)</f>
        <v/>
      </c>
      <c r="D1007" s="98" t="str">
        <f>IF(C1007="","",VLOOKUP(C1007,'4.製品一覧'!$B$4:$D$500,3,FALSE))</f>
        <v/>
      </c>
      <c r="E1007" s="102">
        <f>IF(C1007&lt;&gt;"",VLOOKUP(C1007,'7.製品別原価'!$B$5:$J$500,8,FALSE),0)</f>
        <v>0</v>
      </c>
      <c r="F1007" s="37">
        <f>IF(OR($K$2=0,K1007=0),0,'1.全社費用'!$C$42/$K$2)</f>
        <v>0</v>
      </c>
      <c r="G1007" s="37">
        <f t="shared" si="107"/>
        <v>0</v>
      </c>
      <c r="H1007" s="38">
        <f t="shared" si="108"/>
        <v>0</v>
      </c>
      <c r="I1007" s="39">
        <f t="shared" si="109"/>
        <v>0</v>
      </c>
      <c r="J1007" s="40">
        <f t="shared" si="110"/>
        <v>0</v>
      </c>
      <c r="K1007" s="111">
        <f>IF($B1007="",0,'2.売上実績'!D1007)</f>
        <v>0</v>
      </c>
      <c r="L1007" s="111">
        <f>IF($B1007="",0,'2.売上実績'!E1007)</f>
        <v>0</v>
      </c>
      <c r="M1007" s="28">
        <f t="shared" si="105"/>
        <v>0</v>
      </c>
      <c r="N1007" s="41">
        <f t="shared" si="106"/>
        <v>0</v>
      </c>
      <c r="O1007" s="40">
        <f t="shared" si="111"/>
        <v>0</v>
      </c>
    </row>
    <row r="1008" spans="2:15" ht="18" customHeight="1">
      <c r="B1008" s="109" t="str">
        <f>IF('2.売上実績'!$B1008="","",'2.売上実績'!$B1008)</f>
        <v/>
      </c>
      <c r="C1008" s="110" t="str">
        <f>IF('2.売上実績'!$C1008="","",'2.売上実績'!$C1008)</f>
        <v/>
      </c>
      <c r="D1008" s="98" t="str">
        <f>IF(C1008="","",VLOOKUP(C1008,'4.製品一覧'!$B$4:$D$500,3,FALSE))</f>
        <v/>
      </c>
      <c r="E1008" s="102">
        <f>IF(C1008&lt;&gt;"",VLOOKUP(C1008,'7.製品別原価'!$B$5:$J$500,8,FALSE),0)</f>
        <v>0</v>
      </c>
      <c r="F1008" s="37">
        <f>IF(OR($K$2=0,K1008=0),0,'1.全社費用'!$C$42/$K$2)</f>
        <v>0</v>
      </c>
      <c r="G1008" s="37">
        <f t="shared" si="107"/>
        <v>0</v>
      </c>
      <c r="H1008" s="38">
        <f t="shared" si="108"/>
        <v>0</v>
      </c>
      <c r="I1008" s="39">
        <f t="shared" si="109"/>
        <v>0</v>
      </c>
      <c r="J1008" s="40">
        <f t="shared" si="110"/>
        <v>0</v>
      </c>
      <c r="K1008" s="111">
        <f>IF($B1008="",0,'2.売上実績'!D1008)</f>
        <v>0</v>
      </c>
      <c r="L1008" s="111">
        <f>IF($B1008="",0,'2.売上実績'!E1008)</f>
        <v>0</v>
      </c>
      <c r="M1008" s="28">
        <f t="shared" si="105"/>
        <v>0</v>
      </c>
      <c r="N1008" s="41">
        <f t="shared" si="106"/>
        <v>0</v>
      </c>
      <c r="O1008" s="40">
        <f t="shared" si="111"/>
        <v>0</v>
      </c>
    </row>
    <row r="1009" spans="2:15" ht="18" customHeight="1">
      <c r="B1009" s="109" t="str">
        <f>IF('2.売上実績'!$B1009="","",'2.売上実績'!$B1009)</f>
        <v/>
      </c>
      <c r="C1009" s="110" t="str">
        <f>IF('2.売上実績'!$C1009="","",'2.売上実績'!$C1009)</f>
        <v/>
      </c>
      <c r="D1009" s="98" t="str">
        <f>IF(C1009="","",VLOOKUP(C1009,'4.製品一覧'!$B$4:$D$500,3,FALSE))</f>
        <v/>
      </c>
      <c r="E1009" s="102">
        <f>IF(C1009&lt;&gt;"",VLOOKUP(C1009,'7.製品別原価'!$B$5:$J$500,8,FALSE),0)</f>
        <v>0</v>
      </c>
      <c r="F1009" s="37">
        <f>IF(OR($K$2=0,K1009=0),0,'1.全社費用'!$C$42/$K$2)</f>
        <v>0</v>
      </c>
      <c r="G1009" s="37">
        <f t="shared" si="107"/>
        <v>0</v>
      </c>
      <c r="H1009" s="38">
        <f t="shared" si="108"/>
        <v>0</v>
      </c>
      <c r="I1009" s="39">
        <f t="shared" si="109"/>
        <v>0</v>
      </c>
      <c r="J1009" s="40">
        <f t="shared" si="110"/>
        <v>0</v>
      </c>
      <c r="K1009" s="111">
        <f>IF($B1009="",0,'2.売上実績'!D1009)</f>
        <v>0</v>
      </c>
      <c r="L1009" s="111">
        <f>IF($B1009="",0,'2.売上実績'!E1009)</f>
        <v>0</v>
      </c>
      <c r="M1009" s="28">
        <f t="shared" si="105"/>
        <v>0</v>
      </c>
      <c r="N1009" s="41">
        <f t="shared" si="106"/>
        <v>0</v>
      </c>
      <c r="O1009" s="40">
        <f t="shared" si="111"/>
        <v>0</v>
      </c>
    </row>
    <row r="1010" spans="2:15" ht="18" customHeight="1">
      <c r="B1010" s="109" t="str">
        <f>IF('2.売上実績'!$B1010="","",'2.売上実績'!$B1010)</f>
        <v/>
      </c>
      <c r="C1010" s="110" t="str">
        <f>IF('2.売上実績'!$C1010="","",'2.売上実績'!$C1010)</f>
        <v/>
      </c>
      <c r="D1010" s="98" t="str">
        <f>IF(C1010="","",VLOOKUP(C1010,'4.製品一覧'!$B$4:$D$500,3,FALSE))</f>
        <v/>
      </c>
      <c r="E1010" s="102">
        <f>IF(C1010&lt;&gt;"",VLOOKUP(C1010,'7.製品別原価'!$B$5:$J$500,8,FALSE),0)</f>
        <v>0</v>
      </c>
      <c r="F1010" s="37">
        <f>IF(OR($K$2=0,K1010=0),0,'1.全社費用'!$C$42/$K$2)</f>
        <v>0</v>
      </c>
      <c r="G1010" s="37">
        <f t="shared" si="107"/>
        <v>0</v>
      </c>
      <c r="H1010" s="38">
        <f t="shared" si="108"/>
        <v>0</v>
      </c>
      <c r="I1010" s="39">
        <f t="shared" si="109"/>
        <v>0</v>
      </c>
      <c r="J1010" s="40">
        <f t="shared" si="110"/>
        <v>0</v>
      </c>
      <c r="K1010" s="111">
        <f>IF($B1010="",0,'2.売上実績'!D1010)</f>
        <v>0</v>
      </c>
      <c r="L1010" s="111">
        <f>IF($B1010="",0,'2.売上実績'!E1010)</f>
        <v>0</v>
      </c>
      <c r="M1010" s="28">
        <f t="shared" si="105"/>
        <v>0</v>
      </c>
      <c r="N1010" s="41">
        <f t="shared" si="106"/>
        <v>0</v>
      </c>
      <c r="O1010" s="40">
        <f t="shared" si="111"/>
        <v>0</v>
      </c>
    </row>
    <row r="1011" spans="2:15" ht="18" customHeight="1">
      <c r="B1011" s="109" t="str">
        <f>IF('2.売上実績'!$B1011="","",'2.売上実績'!$B1011)</f>
        <v/>
      </c>
      <c r="C1011" s="110" t="str">
        <f>IF('2.売上実績'!$C1011="","",'2.売上実績'!$C1011)</f>
        <v/>
      </c>
      <c r="D1011" s="98" t="str">
        <f>IF(C1011="","",VLOOKUP(C1011,'4.製品一覧'!$B$4:$D$500,3,FALSE))</f>
        <v/>
      </c>
      <c r="E1011" s="102">
        <f>IF(C1011&lt;&gt;"",VLOOKUP(C1011,'7.製品別原価'!$B$5:$J$500,8,FALSE),0)</f>
        <v>0</v>
      </c>
      <c r="F1011" s="37">
        <f>IF(OR($K$2=0,K1011=0),0,'1.全社費用'!$C$42/$K$2)</f>
        <v>0</v>
      </c>
      <c r="G1011" s="37">
        <f t="shared" si="107"/>
        <v>0</v>
      </c>
      <c r="H1011" s="38">
        <f t="shared" si="108"/>
        <v>0</v>
      </c>
      <c r="I1011" s="39">
        <f t="shared" si="109"/>
        <v>0</v>
      </c>
      <c r="J1011" s="40">
        <f t="shared" si="110"/>
        <v>0</v>
      </c>
      <c r="K1011" s="111">
        <f>IF($B1011="",0,'2.売上実績'!D1011)</f>
        <v>0</v>
      </c>
      <c r="L1011" s="111">
        <f>IF($B1011="",0,'2.売上実績'!E1011)</f>
        <v>0</v>
      </c>
      <c r="M1011" s="28">
        <f t="shared" si="105"/>
        <v>0</v>
      </c>
      <c r="N1011" s="41">
        <f t="shared" si="106"/>
        <v>0</v>
      </c>
      <c r="O1011" s="40">
        <f t="shared" si="111"/>
        <v>0</v>
      </c>
    </row>
    <row r="1012" spans="2:15" ht="18" customHeight="1">
      <c r="B1012" s="109" t="str">
        <f>IF('2.売上実績'!$B1012="","",'2.売上実績'!$B1012)</f>
        <v/>
      </c>
      <c r="C1012" s="110" t="str">
        <f>IF('2.売上実績'!$C1012="","",'2.売上実績'!$C1012)</f>
        <v/>
      </c>
      <c r="D1012" s="98" t="str">
        <f>IF(C1012="","",VLOOKUP(C1012,'4.製品一覧'!$B$4:$D$500,3,FALSE))</f>
        <v/>
      </c>
      <c r="E1012" s="102">
        <f>IF(C1012&lt;&gt;"",VLOOKUP(C1012,'7.製品別原価'!$B$5:$J$500,8,FALSE),0)</f>
        <v>0</v>
      </c>
      <c r="F1012" s="37">
        <f>IF(OR($K$2=0,K1012=0),0,'1.全社費用'!$C$42/$K$2)</f>
        <v>0</v>
      </c>
      <c r="G1012" s="37">
        <f t="shared" si="107"/>
        <v>0</v>
      </c>
      <c r="H1012" s="38">
        <f t="shared" si="108"/>
        <v>0</v>
      </c>
      <c r="I1012" s="39">
        <f t="shared" si="109"/>
        <v>0</v>
      </c>
      <c r="J1012" s="40">
        <f t="shared" si="110"/>
        <v>0</v>
      </c>
      <c r="K1012" s="111">
        <f>IF($B1012="",0,'2.売上実績'!D1012)</f>
        <v>0</v>
      </c>
      <c r="L1012" s="111">
        <f>IF($B1012="",0,'2.売上実績'!E1012)</f>
        <v>0</v>
      </c>
      <c r="M1012" s="28">
        <f t="shared" si="105"/>
        <v>0</v>
      </c>
      <c r="N1012" s="41">
        <f t="shared" si="106"/>
        <v>0</v>
      </c>
      <c r="O1012" s="40">
        <f t="shared" si="111"/>
        <v>0</v>
      </c>
    </row>
    <row r="1013" spans="2:15" ht="18" customHeight="1">
      <c r="B1013" s="109" t="str">
        <f>IF('2.売上実績'!$B1013="","",'2.売上実績'!$B1013)</f>
        <v/>
      </c>
      <c r="C1013" s="110" t="str">
        <f>IF('2.売上実績'!$C1013="","",'2.売上実績'!$C1013)</f>
        <v/>
      </c>
      <c r="D1013" s="98" t="str">
        <f>IF(C1013="","",VLOOKUP(C1013,'4.製品一覧'!$B$4:$D$500,3,FALSE))</f>
        <v/>
      </c>
      <c r="E1013" s="102">
        <f>IF(C1013&lt;&gt;"",VLOOKUP(C1013,'7.製品別原価'!$B$5:$J$500,8,FALSE),0)</f>
        <v>0</v>
      </c>
      <c r="F1013" s="37">
        <f>IF(OR($K$2=0,K1013=0),0,'1.全社費用'!$C$42/$K$2)</f>
        <v>0</v>
      </c>
      <c r="G1013" s="37">
        <f t="shared" si="107"/>
        <v>0</v>
      </c>
      <c r="H1013" s="38">
        <f t="shared" si="108"/>
        <v>0</v>
      </c>
      <c r="I1013" s="39">
        <f t="shared" si="109"/>
        <v>0</v>
      </c>
      <c r="J1013" s="40">
        <f t="shared" si="110"/>
        <v>0</v>
      </c>
      <c r="K1013" s="111">
        <f>IF($B1013="",0,'2.売上実績'!D1013)</f>
        <v>0</v>
      </c>
      <c r="L1013" s="111">
        <f>IF($B1013="",0,'2.売上実績'!E1013)</f>
        <v>0</v>
      </c>
      <c r="M1013" s="28">
        <f t="shared" si="105"/>
        <v>0</v>
      </c>
      <c r="N1013" s="41">
        <f t="shared" si="106"/>
        <v>0</v>
      </c>
      <c r="O1013" s="40">
        <f t="shared" si="111"/>
        <v>0</v>
      </c>
    </row>
    <row r="1014" spans="2:15" ht="18" customHeight="1">
      <c r="B1014" s="109" t="str">
        <f>IF('2.売上実績'!$B1014="","",'2.売上実績'!$B1014)</f>
        <v/>
      </c>
      <c r="C1014" s="110" t="str">
        <f>IF('2.売上実績'!$C1014="","",'2.売上実績'!$C1014)</f>
        <v/>
      </c>
      <c r="D1014" s="98" t="str">
        <f>IF(C1014="","",VLOOKUP(C1014,'4.製品一覧'!$B$4:$D$500,3,FALSE))</f>
        <v/>
      </c>
      <c r="E1014" s="102">
        <f>IF(C1014&lt;&gt;"",VLOOKUP(C1014,'7.製品別原価'!$B$5:$J$500,8,FALSE),0)</f>
        <v>0</v>
      </c>
      <c r="F1014" s="37">
        <f>IF(OR($K$2=0,K1014=0),0,'1.全社費用'!$C$42/$K$2)</f>
        <v>0</v>
      </c>
      <c r="G1014" s="37">
        <f t="shared" si="107"/>
        <v>0</v>
      </c>
      <c r="H1014" s="38">
        <f t="shared" si="108"/>
        <v>0</v>
      </c>
      <c r="I1014" s="39">
        <f t="shared" si="109"/>
        <v>0</v>
      </c>
      <c r="J1014" s="40">
        <f t="shared" si="110"/>
        <v>0</v>
      </c>
      <c r="K1014" s="111">
        <f>IF($B1014="",0,'2.売上実績'!D1014)</f>
        <v>0</v>
      </c>
      <c r="L1014" s="111">
        <f>IF($B1014="",0,'2.売上実績'!E1014)</f>
        <v>0</v>
      </c>
      <c r="M1014" s="28">
        <f t="shared" si="105"/>
        <v>0</v>
      </c>
      <c r="N1014" s="41">
        <f t="shared" si="106"/>
        <v>0</v>
      </c>
      <c r="O1014" s="40">
        <f t="shared" si="111"/>
        <v>0</v>
      </c>
    </row>
    <row r="1015" spans="2:15" ht="18" customHeight="1">
      <c r="B1015" s="109" t="str">
        <f>IF('2.売上実績'!$B1015="","",'2.売上実績'!$B1015)</f>
        <v/>
      </c>
      <c r="C1015" s="110" t="str">
        <f>IF('2.売上実績'!$C1015="","",'2.売上実績'!$C1015)</f>
        <v/>
      </c>
      <c r="D1015" s="98" t="str">
        <f>IF(C1015="","",VLOOKUP(C1015,'4.製品一覧'!$B$4:$D$500,3,FALSE))</f>
        <v/>
      </c>
      <c r="E1015" s="102">
        <f>IF(C1015&lt;&gt;"",VLOOKUP(C1015,'7.製品別原価'!$B$5:$J$500,8,FALSE),0)</f>
        <v>0</v>
      </c>
      <c r="F1015" s="37">
        <f>IF(OR($K$2=0,K1015=0),0,'1.全社費用'!$C$42/$K$2)</f>
        <v>0</v>
      </c>
      <c r="G1015" s="37">
        <f t="shared" si="107"/>
        <v>0</v>
      </c>
      <c r="H1015" s="38">
        <f t="shared" si="108"/>
        <v>0</v>
      </c>
      <c r="I1015" s="39">
        <f t="shared" si="109"/>
        <v>0</v>
      </c>
      <c r="J1015" s="40">
        <f t="shared" si="110"/>
        <v>0</v>
      </c>
      <c r="K1015" s="111">
        <f>IF($B1015="",0,'2.売上実績'!D1015)</f>
        <v>0</v>
      </c>
      <c r="L1015" s="111">
        <f>IF($B1015="",0,'2.売上実績'!E1015)</f>
        <v>0</v>
      </c>
      <c r="M1015" s="28">
        <f t="shared" si="105"/>
        <v>0</v>
      </c>
      <c r="N1015" s="41">
        <f t="shared" si="106"/>
        <v>0</v>
      </c>
      <c r="O1015" s="40">
        <f t="shared" si="111"/>
        <v>0</v>
      </c>
    </row>
    <row r="1016" spans="2:15" ht="18" customHeight="1">
      <c r="B1016" s="109" t="str">
        <f>IF('2.売上実績'!$B1016="","",'2.売上実績'!$B1016)</f>
        <v/>
      </c>
      <c r="C1016" s="110" t="str">
        <f>IF('2.売上実績'!$C1016="","",'2.売上実績'!$C1016)</f>
        <v/>
      </c>
      <c r="D1016" s="98" t="str">
        <f>IF(C1016="","",VLOOKUP(C1016,'4.製品一覧'!$B$4:$D$500,3,FALSE))</f>
        <v/>
      </c>
      <c r="E1016" s="102">
        <f>IF(C1016&lt;&gt;"",VLOOKUP(C1016,'7.製品別原価'!$B$5:$J$500,8,FALSE),0)</f>
        <v>0</v>
      </c>
      <c r="F1016" s="37">
        <f>IF(OR($K$2=0,K1016=0),0,'1.全社費用'!$C$42/$K$2)</f>
        <v>0</v>
      </c>
      <c r="G1016" s="37">
        <f t="shared" si="107"/>
        <v>0</v>
      </c>
      <c r="H1016" s="38">
        <f t="shared" si="108"/>
        <v>0</v>
      </c>
      <c r="I1016" s="39">
        <f t="shared" si="109"/>
        <v>0</v>
      </c>
      <c r="J1016" s="40">
        <f t="shared" si="110"/>
        <v>0</v>
      </c>
      <c r="K1016" s="111">
        <f>IF($B1016="",0,'2.売上実績'!D1016)</f>
        <v>0</v>
      </c>
      <c r="L1016" s="111">
        <f>IF($B1016="",0,'2.売上実績'!E1016)</f>
        <v>0</v>
      </c>
      <c r="M1016" s="28">
        <f t="shared" si="105"/>
        <v>0</v>
      </c>
      <c r="N1016" s="41">
        <f t="shared" si="106"/>
        <v>0</v>
      </c>
      <c r="O1016" s="40">
        <f t="shared" si="111"/>
        <v>0</v>
      </c>
    </row>
    <row r="1017" spans="2:15" ht="18" customHeight="1">
      <c r="B1017" s="109" t="str">
        <f>IF('2.売上実績'!$B1017="","",'2.売上実績'!$B1017)</f>
        <v/>
      </c>
      <c r="C1017" s="110" t="str">
        <f>IF('2.売上実績'!$C1017="","",'2.売上実績'!$C1017)</f>
        <v/>
      </c>
      <c r="D1017" s="98" t="str">
        <f>IF(C1017="","",VLOOKUP(C1017,'4.製品一覧'!$B$4:$D$500,3,FALSE))</f>
        <v/>
      </c>
      <c r="E1017" s="102">
        <f>IF(C1017&lt;&gt;"",VLOOKUP(C1017,'7.製品別原価'!$B$5:$J$500,8,FALSE),0)</f>
        <v>0</v>
      </c>
      <c r="F1017" s="37">
        <f>IF(OR($K$2=0,K1017=0),0,'1.全社費用'!$C$42/$K$2)</f>
        <v>0</v>
      </c>
      <c r="G1017" s="37">
        <f t="shared" si="107"/>
        <v>0</v>
      </c>
      <c r="H1017" s="38">
        <f t="shared" si="108"/>
        <v>0</v>
      </c>
      <c r="I1017" s="39">
        <f t="shared" si="109"/>
        <v>0</v>
      </c>
      <c r="J1017" s="40">
        <f t="shared" si="110"/>
        <v>0</v>
      </c>
      <c r="K1017" s="111">
        <f>IF($B1017="",0,'2.売上実績'!D1017)</f>
        <v>0</v>
      </c>
      <c r="L1017" s="111">
        <f>IF($B1017="",0,'2.売上実績'!E1017)</f>
        <v>0</v>
      </c>
      <c r="M1017" s="28">
        <f t="shared" si="105"/>
        <v>0</v>
      </c>
      <c r="N1017" s="41">
        <f t="shared" si="106"/>
        <v>0</v>
      </c>
      <c r="O1017" s="40">
        <f t="shared" si="111"/>
        <v>0</v>
      </c>
    </row>
    <row r="1018" spans="2:15" ht="18" customHeight="1">
      <c r="B1018" s="109" t="str">
        <f>IF('2.売上実績'!$B1018="","",'2.売上実績'!$B1018)</f>
        <v/>
      </c>
      <c r="C1018" s="110" t="str">
        <f>IF('2.売上実績'!$C1018="","",'2.売上実績'!$C1018)</f>
        <v/>
      </c>
      <c r="D1018" s="98" t="str">
        <f>IF(C1018="","",VLOOKUP(C1018,'4.製品一覧'!$B$4:$D$500,3,FALSE))</f>
        <v/>
      </c>
      <c r="E1018" s="102">
        <f>IF(C1018&lt;&gt;"",VLOOKUP(C1018,'7.製品別原価'!$B$5:$J$500,8,FALSE),0)</f>
        <v>0</v>
      </c>
      <c r="F1018" s="37">
        <f>IF(OR($K$2=0,K1018=0),0,'1.全社費用'!$C$42/$K$2)</f>
        <v>0</v>
      </c>
      <c r="G1018" s="37">
        <f t="shared" si="107"/>
        <v>0</v>
      </c>
      <c r="H1018" s="38">
        <f t="shared" si="108"/>
        <v>0</v>
      </c>
      <c r="I1018" s="39">
        <f t="shared" si="109"/>
        <v>0</v>
      </c>
      <c r="J1018" s="40">
        <f t="shared" si="110"/>
        <v>0</v>
      </c>
      <c r="K1018" s="111">
        <f>IF($B1018="",0,'2.売上実績'!D1018)</f>
        <v>0</v>
      </c>
      <c r="L1018" s="111">
        <f>IF($B1018="",0,'2.売上実績'!E1018)</f>
        <v>0</v>
      </c>
      <c r="M1018" s="28">
        <f t="shared" si="105"/>
        <v>0</v>
      </c>
      <c r="N1018" s="41">
        <f t="shared" si="106"/>
        <v>0</v>
      </c>
      <c r="O1018" s="40">
        <f t="shared" si="111"/>
        <v>0</v>
      </c>
    </row>
    <row r="1019" spans="2:15" ht="18" customHeight="1">
      <c r="B1019" s="109" t="str">
        <f>IF('2.売上実績'!$B1019="","",'2.売上実績'!$B1019)</f>
        <v/>
      </c>
      <c r="C1019" s="110" t="str">
        <f>IF('2.売上実績'!$C1019="","",'2.売上実績'!$C1019)</f>
        <v/>
      </c>
      <c r="D1019" s="98" t="str">
        <f>IF(C1019="","",VLOOKUP(C1019,'4.製品一覧'!$B$4:$D$500,3,FALSE))</f>
        <v/>
      </c>
      <c r="E1019" s="102">
        <f>IF(C1019&lt;&gt;"",VLOOKUP(C1019,'7.製品別原価'!$B$5:$J$500,8,FALSE),0)</f>
        <v>0</v>
      </c>
      <c r="F1019" s="37">
        <f>IF(OR($K$2=0,K1019=0),0,'1.全社費用'!$C$42/$K$2)</f>
        <v>0</v>
      </c>
      <c r="G1019" s="37">
        <f t="shared" si="107"/>
        <v>0</v>
      </c>
      <c r="H1019" s="38">
        <f t="shared" si="108"/>
        <v>0</v>
      </c>
      <c r="I1019" s="39">
        <f t="shared" si="109"/>
        <v>0</v>
      </c>
      <c r="J1019" s="40">
        <f t="shared" si="110"/>
        <v>0</v>
      </c>
      <c r="K1019" s="111">
        <f>IF($B1019="",0,'2.売上実績'!D1019)</f>
        <v>0</v>
      </c>
      <c r="L1019" s="111">
        <f>IF($B1019="",0,'2.売上実績'!E1019)</f>
        <v>0</v>
      </c>
      <c r="M1019" s="28">
        <f t="shared" si="105"/>
        <v>0</v>
      </c>
      <c r="N1019" s="41">
        <f t="shared" si="106"/>
        <v>0</v>
      </c>
      <c r="O1019" s="40">
        <f t="shared" si="111"/>
        <v>0</v>
      </c>
    </row>
    <row r="1020" spans="2:15" ht="18" customHeight="1">
      <c r="B1020" s="109" t="str">
        <f>IF('2.売上実績'!$B1020="","",'2.売上実績'!$B1020)</f>
        <v/>
      </c>
      <c r="C1020" s="110" t="str">
        <f>IF('2.売上実績'!$C1020="","",'2.売上実績'!$C1020)</f>
        <v/>
      </c>
      <c r="D1020" s="98" t="str">
        <f>IF(C1020="","",VLOOKUP(C1020,'4.製品一覧'!$B$4:$D$500,3,FALSE))</f>
        <v/>
      </c>
      <c r="E1020" s="102">
        <f>IF(C1020&lt;&gt;"",VLOOKUP(C1020,'7.製品別原価'!$B$5:$J$500,8,FALSE),0)</f>
        <v>0</v>
      </c>
      <c r="F1020" s="37">
        <f>IF(OR($K$2=0,K1020=0),0,'1.全社費用'!$C$42/$K$2)</f>
        <v>0</v>
      </c>
      <c r="G1020" s="37">
        <f t="shared" si="107"/>
        <v>0</v>
      </c>
      <c r="H1020" s="38">
        <f t="shared" si="108"/>
        <v>0</v>
      </c>
      <c r="I1020" s="39">
        <f t="shared" si="109"/>
        <v>0</v>
      </c>
      <c r="J1020" s="40">
        <f t="shared" si="110"/>
        <v>0</v>
      </c>
      <c r="K1020" s="111">
        <f>IF($B1020="",0,'2.売上実績'!D1020)</f>
        <v>0</v>
      </c>
      <c r="L1020" s="111">
        <f>IF($B1020="",0,'2.売上実績'!E1020)</f>
        <v>0</v>
      </c>
      <c r="M1020" s="28">
        <f t="shared" si="105"/>
        <v>0</v>
      </c>
      <c r="N1020" s="41">
        <f t="shared" si="106"/>
        <v>0</v>
      </c>
      <c r="O1020" s="40">
        <f t="shared" si="111"/>
        <v>0</v>
      </c>
    </row>
    <row r="1021" spans="2:15" ht="18" customHeight="1">
      <c r="B1021" s="109" t="str">
        <f>IF('2.売上実績'!$B1021="","",'2.売上実績'!$B1021)</f>
        <v/>
      </c>
      <c r="C1021" s="110" t="str">
        <f>IF('2.売上実績'!$C1021="","",'2.売上実績'!$C1021)</f>
        <v/>
      </c>
      <c r="D1021" s="98" t="str">
        <f>IF(C1021="","",VLOOKUP(C1021,'4.製品一覧'!$B$4:$D$500,3,FALSE))</f>
        <v/>
      </c>
      <c r="E1021" s="102">
        <f>IF(C1021&lt;&gt;"",VLOOKUP(C1021,'7.製品別原価'!$B$5:$J$500,8,FALSE),0)</f>
        <v>0</v>
      </c>
      <c r="F1021" s="37">
        <f>IF(OR($K$2=0,K1021=0),0,'1.全社費用'!$C$42/$K$2)</f>
        <v>0</v>
      </c>
      <c r="G1021" s="37">
        <f t="shared" si="107"/>
        <v>0</v>
      </c>
      <c r="H1021" s="38">
        <f t="shared" si="108"/>
        <v>0</v>
      </c>
      <c r="I1021" s="39">
        <f t="shared" si="109"/>
        <v>0</v>
      </c>
      <c r="J1021" s="40">
        <f t="shared" si="110"/>
        <v>0</v>
      </c>
      <c r="K1021" s="111">
        <f>IF($B1021="",0,'2.売上実績'!D1021)</f>
        <v>0</v>
      </c>
      <c r="L1021" s="111">
        <f>IF($B1021="",0,'2.売上実績'!E1021)</f>
        <v>0</v>
      </c>
      <c r="M1021" s="28">
        <f t="shared" si="105"/>
        <v>0</v>
      </c>
      <c r="N1021" s="41">
        <f t="shared" si="106"/>
        <v>0</v>
      </c>
      <c r="O1021" s="40">
        <f t="shared" si="111"/>
        <v>0</v>
      </c>
    </row>
    <row r="1022" spans="2:15" ht="18" customHeight="1">
      <c r="B1022" s="109" t="str">
        <f>IF('2.売上実績'!$B1022="","",'2.売上実績'!$B1022)</f>
        <v/>
      </c>
      <c r="C1022" s="110" t="str">
        <f>IF('2.売上実績'!$C1022="","",'2.売上実績'!$C1022)</f>
        <v/>
      </c>
      <c r="D1022" s="98" t="str">
        <f>IF(C1022="","",VLOOKUP(C1022,'4.製品一覧'!$B$4:$D$500,3,FALSE))</f>
        <v/>
      </c>
      <c r="E1022" s="102">
        <f>IF(C1022&lt;&gt;"",VLOOKUP(C1022,'7.製品別原価'!$B$5:$J$500,8,FALSE),0)</f>
        <v>0</v>
      </c>
      <c r="F1022" s="37">
        <f>IF(OR($K$2=0,K1022=0),0,'1.全社費用'!$C$42/$K$2)</f>
        <v>0</v>
      </c>
      <c r="G1022" s="37">
        <f t="shared" si="107"/>
        <v>0</v>
      </c>
      <c r="H1022" s="38">
        <f t="shared" si="108"/>
        <v>0</v>
      </c>
      <c r="I1022" s="39">
        <f t="shared" si="109"/>
        <v>0</v>
      </c>
      <c r="J1022" s="40">
        <f t="shared" si="110"/>
        <v>0</v>
      </c>
      <c r="K1022" s="111">
        <f>IF($B1022="",0,'2.売上実績'!D1022)</f>
        <v>0</v>
      </c>
      <c r="L1022" s="111">
        <f>IF($B1022="",0,'2.売上実績'!E1022)</f>
        <v>0</v>
      </c>
      <c r="M1022" s="28">
        <f t="shared" si="105"/>
        <v>0</v>
      </c>
      <c r="N1022" s="41">
        <f t="shared" si="106"/>
        <v>0</v>
      </c>
      <c r="O1022" s="40">
        <f t="shared" si="111"/>
        <v>0</v>
      </c>
    </row>
    <row r="1023" spans="2:15" ht="18" customHeight="1">
      <c r="B1023" s="109" t="str">
        <f>IF('2.売上実績'!$B1023="","",'2.売上実績'!$B1023)</f>
        <v/>
      </c>
      <c r="C1023" s="110" t="str">
        <f>IF('2.売上実績'!$C1023="","",'2.売上実績'!$C1023)</f>
        <v/>
      </c>
      <c r="D1023" s="98" t="str">
        <f>IF(C1023="","",VLOOKUP(C1023,'4.製品一覧'!$B$4:$D$500,3,FALSE))</f>
        <v/>
      </c>
      <c r="E1023" s="102">
        <f>IF(C1023&lt;&gt;"",VLOOKUP(C1023,'7.製品別原価'!$B$5:$J$500,8,FALSE),0)</f>
        <v>0</v>
      </c>
      <c r="F1023" s="37">
        <f>IF(OR($K$2=0,K1023=0),0,'1.全社費用'!$C$42/$K$2)</f>
        <v>0</v>
      </c>
      <c r="G1023" s="37">
        <f t="shared" si="107"/>
        <v>0</v>
      </c>
      <c r="H1023" s="38">
        <f t="shared" si="108"/>
        <v>0</v>
      </c>
      <c r="I1023" s="39">
        <f t="shared" si="109"/>
        <v>0</v>
      </c>
      <c r="J1023" s="40">
        <f t="shared" si="110"/>
        <v>0</v>
      </c>
      <c r="K1023" s="111">
        <f>IF($B1023="",0,'2.売上実績'!D1023)</f>
        <v>0</v>
      </c>
      <c r="L1023" s="111">
        <f>IF($B1023="",0,'2.売上実績'!E1023)</f>
        <v>0</v>
      </c>
      <c r="M1023" s="28">
        <f t="shared" si="105"/>
        <v>0</v>
      </c>
      <c r="N1023" s="41">
        <f t="shared" si="106"/>
        <v>0</v>
      </c>
      <c r="O1023" s="40">
        <f t="shared" si="111"/>
        <v>0</v>
      </c>
    </row>
    <row r="1024" spans="2:15" ht="18" customHeight="1">
      <c r="B1024" s="109" t="str">
        <f>IF('2.売上実績'!$B1024="","",'2.売上実績'!$B1024)</f>
        <v/>
      </c>
      <c r="C1024" s="110" t="str">
        <f>IF('2.売上実績'!$C1024="","",'2.売上実績'!$C1024)</f>
        <v/>
      </c>
      <c r="D1024" s="98" t="str">
        <f>IF(C1024="","",VLOOKUP(C1024,'4.製品一覧'!$B$4:$D$500,3,FALSE))</f>
        <v/>
      </c>
      <c r="E1024" s="102">
        <f>IF(C1024&lt;&gt;"",VLOOKUP(C1024,'7.製品別原価'!$B$5:$J$500,8,FALSE),0)</f>
        <v>0</v>
      </c>
      <c r="F1024" s="37">
        <f>IF(OR($K$2=0,K1024=0),0,'1.全社費用'!$C$42/$K$2)</f>
        <v>0</v>
      </c>
      <c r="G1024" s="37">
        <f t="shared" si="107"/>
        <v>0</v>
      </c>
      <c r="H1024" s="38">
        <f t="shared" si="108"/>
        <v>0</v>
      </c>
      <c r="I1024" s="39">
        <f t="shared" si="109"/>
        <v>0</v>
      </c>
      <c r="J1024" s="40">
        <f t="shared" si="110"/>
        <v>0</v>
      </c>
      <c r="K1024" s="111">
        <f>IF($B1024="",0,'2.売上実績'!D1024)</f>
        <v>0</v>
      </c>
      <c r="L1024" s="111">
        <f>IF($B1024="",0,'2.売上実績'!E1024)</f>
        <v>0</v>
      </c>
      <c r="M1024" s="28">
        <f t="shared" si="105"/>
        <v>0</v>
      </c>
      <c r="N1024" s="41">
        <f t="shared" si="106"/>
        <v>0</v>
      </c>
      <c r="O1024" s="40">
        <f t="shared" si="111"/>
        <v>0</v>
      </c>
    </row>
    <row r="1025" spans="2:15" ht="18" customHeight="1">
      <c r="B1025" s="109" t="str">
        <f>IF('2.売上実績'!$B1025="","",'2.売上実績'!$B1025)</f>
        <v/>
      </c>
      <c r="C1025" s="110" t="str">
        <f>IF('2.売上実績'!$C1025="","",'2.売上実績'!$C1025)</f>
        <v/>
      </c>
      <c r="D1025" s="98" t="str">
        <f>IF(C1025="","",VLOOKUP(C1025,'4.製品一覧'!$B$4:$D$500,3,FALSE))</f>
        <v/>
      </c>
      <c r="E1025" s="102">
        <f>IF(C1025&lt;&gt;"",VLOOKUP(C1025,'7.製品別原価'!$B$5:$J$500,8,FALSE),0)</f>
        <v>0</v>
      </c>
      <c r="F1025" s="37">
        <f>IF(OR($K$2=0,K1025=0),0,'1.全社費用'!$C$42/$K$2)</f>
        <v>0</v>
      </c>
      <c r="G1025" s="37">
        <f t="shared" si="107"/>
        <v>0</v>
      </c>
      <c r="H1025" s="38">
        <f t="shared" si="108"/>
        <v>0</v>
      </c>
      <c r="I1025" s="39">
        <f t="shared" si="109"/>
        <v>0</v>
      </c>
      <c r="J1025" s="40">
        <f t="shared" si="110"/>
        <v>0</v>
      </c>
      <c r="K1025" s="111">
        <f>IF($B1025="",0,'2.売上実績'!D1025)</f>
        <v>0</v>
      </c>
      <c r="L1025" s="111">
        <f>IF($B1025="",0,'2.売上実績'!E1025)</f>
        <v>0</v>
      </c>
      <c r="M1025" s="28">
        <f t="shared" si="105"/>
        <v>0</v>
      </c>
      <c r="N1025" s="41">
        <f t="shared" si="106"/>
        <v>0</v>
      </c>
      <c r="O1025" s="40">
        <f t="shared" si="111"/>
        <v>0</v>
      </c>
    </row>
    <row r="1026" spans="2:15" ht="18" customHeight="1">
      <c r="B1026" s="109" t="str">
        <f>IF('2.売上実績'!$B1026="","",'2.売上実績'!$B1026)</f>
        <v/>
      </c>
      <c r="C1026" s="110" t="str">
        <f>IF('2.売上実績'!$C1026="","",'2.売上実績'!$C1026)</f>
        <v/>
      </c>
      <c r="D1026" s="98" t="str">
        <f>IF(C1026="","",VLOOKUP(C1026,'4.製品一覧'!$B$4:$D$500,3,FALSE))</f>
        <v/>
      </c>
      <c r="E1026" s="102">
        <f>IF(C1026&lt;&gt;"",VLOOKUP(C1026,'7.製品別原価'!$B$5:$J$500,8,FALSE),0)</f>
        <v>0</v>
      </c>
      <c r="F1026" s="37">
        <f>IF(OR($K$2=0,K1026=0),0,'1.全社費用'!$C$42/$K$2)</f>
        <v>0</v>
      </c>
      <c r="G1026" s="37">
        <f t="shared" si="107"/>
        <v>0</v>
      </c>
      <c r="H1026" s="38">
        <f t="shared" si="108"/>
        <v>0</v>
      </c>
      <c r="I1026" s="39">
        <f t="shared" si="109"/>
        <v>0</v>
      </c>
      <c r="J1026" s="40">
        <f t="shared" si="110"/>
        <v>0</v>
      </c>
      <c r="K1026" s="111">
        <f>IF($B1026="",0,'2.売上実績'!D1026)</f>
        <v>0</v>
      </c>
      <c r="L1026" s="111">
        <f>IF($B1026="",0,'2.売上実績'!E1026)</f>
        <v>0</v>
      </c>
      <c r="M1026" s="28">
        <f t="shared" si="105"/>
        <v>0</v>
      </c>
      <c r="N1026" s="41">
        <f t="shared" si="106"/>
        <v>0</v>
      </c>
      <c r="O1026" s="40">
        <f t="shared" si="111"/>
        <v>0</v>
      </c>
    </row>
    <row r="1027" spans="2:15" ht="18" customHeight="1">
      <c r="B1027" s="109" t="str">
        <f>IF('2.売上実績'!$B1027="","",'2.売上実績'!$B1027)</f>
        <v/>
      </c>
      <c r="C1027" s="110" t="str">
        <f>IF('2.売上実績'!$C1027="","",'2.売上実績'!$C1027)</f>
        <v/>
      </c>
      <c r="D1027" s="98" t="str">
        <f>IF(C1027="","",VLOOKUP(C1027,'4.製品一覧'!$B$4:$D$500,3,FALSE))</f>
        <v/>
      </c>
      <c r="E1027" s="102">
        <f>IF(C1027&lt;&gt;"",VLOOKUP(C1027,'7.製品別原価'!$B$5:$J$500,8,FALSE),0)</f>
        <v>0</v>
      </c>
      <c r="F1027" s="37">
        <f>IF(OR($K$2=0,K1027=0),0,'1.全社費用'!$C$42/$K$2)</f>
        <v>0</v>
      </c>
      <c r="G1027" s="37">
        <f t="shared" si="107"/>
        <v>0</v>
      </c>
      <c r="H1027" s="38">
        <f t="shared" si="108"/>
        <v>0</v>
      </c>
      <c r="I1027" s="39">
        <f t="shared" si="109"/>
        <v>0</v>
      </c>
      <c r="J1027" s="40">
        <f t="shared" si="110"/>
        <v>0</v>
      </c>
      <c r="K1027" s="111">
        <f>IF($B1027="",0,'2.売上実績'!D1027)</f>
        <v>0</v>
      </c>
      <c r="L1027" s="111">
        <f>IF($B1027="",0,'2.売上実績'!E1027)</f>
        <v>0</v>
      </c>
      <c r="M1027" s="28">
        <f t="shared" si="105"/>
        <v>0</v>
      </c>
      <c r="N1027" s="41">
        <f t="shared" si="106"/>
        <v>0</v>
      </c>
      <c r="O1027" s="40">
        <f t="shared" si="111"/>
        <v>0</v>
      </c>
    </row>
    <row r="1028" spans="2:15" ht="18" customHeight="1">
      <c r="B1028" s="109" t="str">
        <f>IF('2.売上実績'!$B1028="","",'2.売上実績'!$B1028)</f>
        <v/>
      </c>
      <c r="C1028" s="110" t="str">
        <f>IF('2.売上実績'!$C1028="","",'2.売上実績'!$C1028)</f>
        <v/>
      </c>
      <c r="D1028" s="98" t="str">
        <f>IF(C1028="","",VLOOKUP(C1028,'4.製品一覧'!$B$4:$D$500,3,FALSE))</f>
        <v/>
      </c>
      <c r="E1028" s="102">
        <f>IF(C1028&lt;&gt;"",VLOOKUP(C1028,'7.製品別原価'!$B$5:$J$500,8,FALSE),0)</f>
        <v>0</v>
      </c>
      <c r="F1028" s="37">
        <f>IF(OR($K$2=0,K1028=0),0,'1.全社費用'!$C$42/$K$2)</f>
        <v>0</v>
      </c>
      <c r="G1028" s="37">
        <f t="shared" si="107"/>
        <v>0</v>
      </c>
      <c r="H1028" s="38">
        <f t="shared" si="108"/>
        <v>0</v>
      </c>
      <c r="I1028" s="39">
        <f t="shared" si="109"/>
        <v>0</v>
      </c>
      <c r="J1028" s="40">
        <f t="shared" si="110"/>
        <v>0</v>
      </c>
      <c r="K1028" s="111">
        <f>IF($B1028="",0,'2.売上実績'!D1028)</f>
        <v>0</v>
      </c>
      <c r="L1028" s="111">
        <f>IF($B1028="",0,'2.売上実績'!E1028)</f>
        <v>0</v>
      </c>
      <c r="M1028" s="28">
        <f t="shared" ref="M1028:M1091" si="112">G1028*K1028</f>
        <v>0</v>
      </c>
      <c r="N1028" s="41">
        <f t="shared" ref="N1028:N1091" si="113">L1028-M1028</f>
        <v>0</v>
      </c>
      <c r="O1028" s="40">
        <f t="shared" si="111"/>
        <v>0</v>
      </c>
    </row>
    <row r="1029" spans="2:15" ht="18" customHeight="1">
      <c r="B1029" s="109" t="str">
        <f>IF('2.売上実績'!$B1029="","",'2.売上実績'!$B1029)</f>
        <v/>
      </c>
      <c r="C1029" s="110" t="str">
        <f>IF('2.売上実績'!$C1029="","",'2.売上実績'!$C1029)</f>
        <v/>
      </c>
      <c r="D1029" s="98" t="str">
        <f>IF(C1029="","",VLOOKUP(C1029,'4.製品一覧'!$B$4:$D$500,3,FALSE))</f>
        <v/>
      </c>
      <c r="E1029" s="102">
        <f>IF(C1029&lt;&gt;"",VLOOKUP(C1029,'7.製品別原価'!$B$5:$J$500,8,FALSE),0)</f>
        <v>0</v>
      </c>
      <c r="F1029" s="37">
        <f>IF(OR($K$2=0,K1029=0),0,'1.全社費用'!$C$42/$K$2)</f>
        <v>0</v>
      </c>
      <c r="G1029" s="37">
        <f t="shared" ref="G1029:G1092" si="114">SUM(D1029:F1029)</f>
        <v>0</v>
      </c>
      <c r="H1029" s="38">
        <f t="shared" ref="H1029:H1092" si="115">IF(K1029=0,0,L1029/K1029)</f>
        <v>0</v>
      </c>
      <c r="I1029" s="39">
        <f t="shared" ref="I1029:I1092" si="116">IF(K1029=0,0,N1029/K1029)</f>
        <v>0</v>
      </c>
      <c r="J1029" s="40">
        <f t="shared" ref="J1029:J1092" si="117">O1029</f>
        <v>0</v>
      </c>
      <c r="K1029" s="111">
        <f>IF($B1029="",0,'2.売上実績'!D1029)</f>
        <v>0</v>
      </c>
      <c r="L1029" s="111">
        <f>IF($B1029="",0,'2.売上実績'!E1029)</f>
        <v>0</v>
      </c>
      <c r="M1029" s="28">
        <f t="shared" si="112"/>
        <v>0</v>
      </c>
      <c r="N1029" s="41">
        <f t="shared" si="113"/>
        <v>0</v>
      </c>
      <c r="O1029" s="40">
        <f t="shared" ref="O1029:O1092" si="118">IF(OR(N1029=0,L1029=0),0,N1029/L1029)</f>
        <v>0</v>
      </c>
    </row>
    <row r="1030" spans="2:15" ht="18" customHeight="1">
      <c r="B1030" s="109" t="str">
        <f>IF('2.売上実績'!$B1030="","",'2.売上実績'!$B1030)</f>
        <v/>
      </c>
      <c r="C1030" s="110" t="str">
        <f>IF('2.売上実績'!$C1030="","",'2.売上実績'!$C1030)</f>
        <v/>
      </c>
      <c r="D1030" s="98" t="str">
        <f>IF(C1030="","",VLOOKUP(C1030,'4.製品一覧'!$B$4:$D$500,3,FALSE))</f>
        <v/>
      </c>
      <c r="E1030" s="102">
        <f>IF(C1030&lt;&gt;"",VLOOKUP(C1030,'7.製品別原価'!$B$5:$J$500,8,FALSE),0)</f>
        <v>0</v>
      </c>
      <c r="F1030" s="37">
        <f>IF(OR($K$2=0,K1030=0),0,'1.全社費用'!$C$42/$K$2)</f>
        <v>0</v>
      </c>
      <c r="G1030" s="37">
        <f t="shared" si="114"/>
        <v>0</v>
      </c>
      <c r="H1030" s="38">
        <f t="shared" si="115"/>
        <v>0</v>
      </c>
      <c r="I1030" s="39">
        <f t="shared" si="116"/>
        <v>0</v>
      </c>
      <c r="J1030" s="40">
        <f t="shared" si="117"/>
        <v>0</v>
      </c>
      <c r="K1030" s="111">
        <f>IF($B1030="",0,'2.売上実績'!D1030)</f>
        <v>0</v>
      </c>
      <c r="L1030" s="111">
        <f>IF($B1030="",0,'2.売上実績'!E1030)</f>
        <v>0</v>
      </c>
      <c r="M1030" s="28">
        <f t="shared" si="112"/>
        <v>0</v>
      </c>
      <c r="N1030" s="41">
        <f t="shared" si="113"/>
        <v>0</v>
      </c>
      <c r="O1030" s="40">
        <f t="shared" si="118"/>
        <v>0</v>
      </c>
    </row>
    <row r="1031" spans="2:15" ht="18" customHeight="1">
      <c r="B1031" s="109" t="str">
        <f>IF('2.売上実績'!$B1031="","",'2.売上実績'!$B1031)</f>
        <v/>
      </c>
      <c r="C1031" s="110" t="str">
        <f>IF('2.売上実績'!$C1031="","",'2.売上実績'!$C1031)</f>
        <v/>
      </c>
      <c r="D1031" s="98" t="str">
        <f>IF(C1031="","",VLOOKUP(C1031,'4.製品一覧'!$B$4:$D$500,3,FALSE))</f>
        <v/>
      </c>
      <c r="E1031" s="102">
        <f>IF(C1031&lt;&gt;"",VLOOKUP(C1031,'7.製品別原価'!$B$5:$J$500,8,FALSE),0)</f>
        <v>0</v>
      </c>
      <c r="F1031" s="37">
        <f>IF(OR($K$2=0,K1031=0),0,'1.全社費用'!$C$42/$K$2)</f>
        <v>0</v>
      </c>
      <c r="G1031" s="37">
        <f t="shared" si="114"/>
        <v>0</v>
      </c>
      <c r="H1031" s="38">
        <f t="shared" si="115"/>
        <v>0</v>
      </c>
      <c r="I1031" s="39">
        <f t="shared" si="116"/>
        <v>0</v>
      </c>
      <c r="J1031" s="40">
        <f t="shared" si="117"/>
        <v>0</v>
      </c>
      <c r="K1031" s="111">
        <f>IF($B1031="",0,'2.売上実績'!D1031)</f>
        <v>0</v>
      </c>
      <c r="L1031" s="111">
        <f>IF($B1031="",0,'2.売上実績'!E1031)</f>
        <v>0</v>
      </c>
      <c r="M1031" s="28">
        <f t="shared" si="112"/>
        <v>0</v>
      </c>
      <c r="N1031" s="41">
        <f t="shared" si="113"/>
        <v>0</v>
      </c>
      <c r="O1031" s="40">
        <f t="shared" si="118"/>
        <v>0</v>
      </c>
    </row>
    <row r="1032" spans="2:15" ht="18" customHeight="1">
      <c r="B1032" s="109" t="str">
        <f>IF('2.売上実績'!$B1032="","",'2.売上実績'!$B1032)</f>
        <v/>
      </c>
      <c r="C1032" s="110" t="str">
        <f>IF('2.売上実績'!$C1032="","",'2.売上実績'!$C1032)</f>
        <v/>
      </c>
      <c r="D1032" s="98" t="str">
        <f>IF(C1032="","",VLOOKUP(C1032,'4.製品一覧'!$B$4:$D$500,3,FALSE))</f>
        <v/>
      </c>
      <c r="E1032" s="102">
        <f>IF(C1032&lt;&gt;"",VLOOKUP(C1032,'7.製品別原価'!$B$5:$J$500,8,FALSE),0)</f>
        <v>0</v>
      </c>
      <c r="F1032" s="37">
        <f>IF(OR($K$2=0,K1032=0),0,'1.全社費用'!$C$42/$K$2)</f>
        <v>0</v>
      </c>
      <c r="G1032" s="37">
        <f t="shared" si="114"/>
        <v>0</v>
      </c>
      <c r="H1032" s="38">
        <f t="shared" si="115"/>
        <v>0</v>
      </c>
      <c r="I1032" s="39">
        <f t="shared" si="116"/>
        <v>0</v>
      </c>
      <c r="J1032" s="40">
        <f t="shared" si="117"/>
        <v>0</v>
      </c>
      <c r="K1032" s="111">
        <f>IF($B1032="",0,'2.売上実績'!D1032)</f>
        <v>0</v>
      </c>
      <c r="L1032" s="111">
        <f>IF($B1032="",0,'2.売上実績'!E1032)</f>
        <v>0</v>
      </c>
      <c r="M1032" s="28">
        <f t="shared" si="112"/>
        <v>0</v>
      </c>
      <c r="N1032" s="41">
        <f t="shared" si="113"/>
        <v>0</v>
      </c>
      <c r="O1032" s="40">
        <f t="shared" si="118"/>
        <v>0</v>
      </c>
    </row>
    <row r="1033" spans="2:15" ht="18" customHeight="1">
      <c r="B1033" s="109" t="str">
        <f>IF('2.売上実績'!$B1033="","",'2.売上実績'!$B1033)</f>
        <v/>
      </c>
      <c r="C1033" s="110" t="str">
        <f>IF('2.売上実績'!$C1033="","",'2.売上実績'!$C1033)</f>
        <v/>
      </c>
      <c r="D1033" s="98" t="str">
        <f>IF(C1033="","",VLOOKUP(C1033,'4.製品一覧'!$B$4:$D$500,3,FALSE))</f>
        <v/>
      </c>
      <c r="E1033" s="102">
        <f>IF(C1033&lt;&gt;"",VLOOKUP(C1033,'7.製品別原価'!$B$5:$J$500,8,FALSE),0)</f>
        <v>0</v>
      </c>
      <c r="F1033" s="37">
        <f>IF(OR($K$2=0,K1033=0),0,'1.全社費用'!$C$42/$K$2)</f>
        <v>0</v>
      </c>
      <c r="G1033" s="37">
        <f t="shared" si="114"/>
        <v>0</v>
      </c>
      <c r="H1033" s="38">
        <f t="shared" si="115"/>
        <v>0</v>
      </c>
      <c r="I1033" s="39">
        <f t="shared" si="116"/>
        <v>0</v>
      </c>
      <c r="J1033" s="40">
        <f t="shared" si="117"/>
        <v>0</v>
      </c>
      <c r="K1033" s="111">
        <f>IF($B1033="",0,'2.売上実績'!D1033)</f>
        <v>0</v>
      </c>
      <c r="L1033" s="111">
        <f>IF($B1033="",0,'2.売上実績'!E1033)</f>
        <v>0</v>
      </c>
      <c r="M1033" s="28">
        <f t="shared" si="112"/>
        <v>0</v>
      </c>
      <c r="N1033" s="41">
        <f t="shared" si="113"/>
        <v>0</v>
      </c>
      <c r="O1033" s="40">
        <f t="shared" si="118"/>
        <v>0</v>
      </c>
    </row>
    <row r="1034" spans="2:15" ht="18" customHeight="1">
      <c r="B1034" s="109" t="str">
        <f>IF('2.売上実績'!$B1034="","",'2.売上実績'!$B1034)</f>
        <v/>
      </c>
      <c r="C1034" s="110" t="str">
        <f>IF('2.売上実績'!$C1034="","",'2.売上実績'!$C1034)</f>
        <v/>
      </c>
      <c r="D1034" s="98" t="str">
        <f>IF(C1034="","",VLOOKUP(C1034,'4.製品一覧'!$B$4:$D$500,3,FALSE))</f>
        <v/>
      </c>
      <c r="E1034" s="102">
        <f>IF(C1034&lt;&gt;"",VLOOKUP(C1034,'7.製品別原価'!$B$5:$J$500,8,FALSE),0)</f>
        <v>0</v>
      </c>
      <c r="F1034" s="37">
        <f>IF(OR($K$2=0,K1034=0),0,'1.全社費用'!$C$42/$K$2)</f>
        <v>0</v>
      </c>
      <c r="G1034" s="37">
        <f t="shared" si="114"/>
        <v>0</v>
      </c>
      <c r="H1034" s="38">
        <f t="shared" si="115"/>
        <v>0</v>
      </c>
      <c r="I1034" s="39">
        <f t="shared" si="116"/>
        <v>0</v>
      </c>
      <c r="J1034" s="40">
        <f t="shared" si="117"/>
        <v>0</v>
      </c>
      <c r="K1034" s="111">
        <f>IF($B1034="",0,'2.売上実績'!D1034)</f>
        <v>0</v>
      </c>
      <c r="L1034" s="111">
        <f>IF($B1034="",0,'2.売上実績'!E1034)</f>
        <v>0</v>
      </c>
      <c r="M1034" s="28">
        <f t="shared" si="112"/>
        <v>0</v>
      </c>
      <c r="N1034" s="41">
        <f t="shared" si="113"/>
        <v>0</v>
      </c>
      <c r="O1034" s="40">
        <f t="shared" si="118"/>
        <v>0</v>
      </c>
    </row>
    <row r="1035" spans="2:15" ht="18" customHeight="1">
      <c r="B1035" s="109" t="str">
        <f>IF('2.売上実績'!$B1035="","",'2.売上実績'!$B1035)</f>
        <v/>
      </c>
      <c r="C1035" s="110" t="str">
        <f>IF('2.売上実績'!$C1035="","",'2.売上実績'!$C1035)</f>
        <v/>
      </c>
      <c r="D1035" s="98" t="str">
        <f>IF(C1035="","",VLOOKUP(C1035,'4.製品一覧'!$B$4:$D$500,3,FALSE))</f>
        <v/>
      </c>
      <c r="E1035" s="102">
        <f>IF(C1035&lt;&gt;"",VLOOKUP(C1035,'7.製品別原価'!$B$5:$J$500,8,FALSE),0)</f>
        <v>0</v>
      </c>
      <c r="F1035" s="37">
        <f>IF(OR($K$2=0,K1035=0),0,'1.全社費用'!$C$42/$K$2)</f>
        <v>0</v>
      </c>
      <c r="G1035" s="37">
        <f t="shared" si="114"/>
        <v>0</v>
      </c>
      <c r="H1035" s="38">
        <f t="shared" si="115"/>
        <v>0</v>
      </c>
      <c r="I1035" s="39">
        <f t="shared" si="116"/>
        <v>0</v>
      </c>
      <c r="J1035" s="40">
        <f t="shared" si="117"/>
        <v>0</v>
      </c>
      <c r="K1035" s="111">
        <f>IF($B1035="",0,'2.売上実績'!D1035)</f>
        <v>0</v>
      </c>
      <c r="L1035" s="111">
        <f>IF($B1035="",0,'2.売上実績'!E1035)</f>
        <v>0</v>
      </c>
      <c r="M1035" s="28">
        <f t="shared" si="112"/>
        <v>0</v>
      </c>
      <c r="N1035" s="41">
        <f t="shared" si="113"/>
        <v>0</v>
      </c>
      <c r="O1035" s="40">
        <f t="shared" si="118"/>
        <v>0</v>
      </c>
    </row>
    <row r="1036" spans="2:15" ht="18" customHeight="1">
      <c r="B1036" s="109" t="str">
        <f>IF('2.売上実績'!$B1036="","",'2.売上実績'!$B1036)</f>
        <v/>
      </c>
      <c r="C1036" s="110" t="str">
        <f>IF('2.売上実績'!$C1036="","",'2.売上実績'!$C1036)</f>
        <v/>
      </c>
      <c r="D1036" s="98" t="str">
        <f>IF(C1036="","",VLOOKUP(C1036,'4.製品一覧'!$B$4:$D$500,3,FALSE))</f>
        <v/>
      </c>
      <c r="E1036" s="102">
        <f>IF(C1036&lt;&gt;"",VLOOKUP(C1036,'7.製品別原価'!$B$5:$J$500,8,FALSE),0)</f>
        <v>0</v>
      </c>
      <c r="F1036" s="37">
        <f>IF(OR($K$2=0,K1036=0),0,'1.全社費用'!$C$42/$K$2)</f>
        <v>0</v>
      </c>
      <c r="G1036" s="37">
        <f t="shared" si="114"/>
        <v>0</v>
      </c>
      <c r="H1036" s="38">
        <f t="shared" si="115"/>
        <v>0</v>
      </c>
      <c r="I1036" s="39">
        <f t="shared" si="116"/>
        <v>0</v>
      </c>
      <c r="J1036" s="40">
        <f t="shared" si="117"/>
        <v>0</v>
      </c>
      <c r="K1036" s="111">
        <f>IF($B1036="",0,'2.売上実績'!D1036)</f>
        <v>0</v>
      </c>
      <c r="L1036" s="111">
        <f>IF($B1036="",0,'2.売上実績'!E1036)</f>
        <v>0</v>
      </c>
      <c r="M1036" s="28">
        <f t="shared" si="112"/>
        <v>0</v>
      </c>
      <c r="N1036" s="41">
        <f t="shared" si="113"/>
        <v>0</v>
      </c>
      <c r="O1036" s="40">
        <f t="shared" si="118"/>
        <v>0</v>
      </c>
    </row>
    <row r="1037" spans="2:15" ht="18" customHeight="1">
      <c r="B1037" s="109" t="str">
        <f>IF('2.売上実績'!$B1037="","",'2.売上実績'!$B1037)</f>
        <v/>
      </c>
      <c r="C1037" s="110" t="str">
        <f>IF('2.売上実績'!$C1037="","",'2.売上実績'!$C1037)</f>
        <v/>
      </c>
      <c r="D1037" s="98" t="str">
        <f>IF(C1037="","",VLOOKUP(C1037,'4.製品一覧'!$B$4:$D$500,3,FALSE))</f>
        <v/>
      </c>
      <c r="E1037" s="102">
        <f>IF(C1037&lt;&gt;"",VLOOKUP(C1037,'7.製品別原価'!$B$5:$J$500,8,FALSE),0)</f>
        <v>0</v>
      </c>
      <c r="F1037" s="37">
        <f>IF(OR($K$2=0,K1037=0),0,'1.全社費用'!$C$42/$K$2)</f>
        <v>0</v>
      </c>
      <c r="G1037" s="37">
        <f t="shared" si="114"/>
        <v>0</v>
      </c>
      <c r="H1037" s="38">
        <f t="shared" si="115"/>
        <v>0</v>
      </c>
      <c r="I1037" s="39">
        <f t="shared" si="116"/>
        <v>0</v>
      </c>
      <c r="J1037" s="40">
        <f t="shared" si="117"/>
        <v>0</v>
      </c>
      <c r="K1037" s="111">
        <f>IF($B1037="",0,'2.売上実績'!D1037)</f>
        <v>0</v>
      </c>
      <c r="L1037" s="111">
        <f>IF($B1037="",0,'2.売上実績'!E1037)</f>
        <v>0</v>
      </c>
      <c r="M1037" s="28">
        <f t="shared" si="112"/>
        <v>0</v>
      </c>
      <c r="N1037" s="41">
        <f t="shared" si="113"/>
        <v>0</v>
      </c>
      <c r="O1037" s="40">
        <f t="shared" si="118"/>
        <v>0</v>
      </c>
    </row>
    <row r="1038" spans="2:15" ht="18" customHeight="1">
      <c r="B1038" s="109" t="str">
        <f>IF('2.売上実績'!$B1038="","",'2.売上実績'!$B1038)</f>
        <v/>
      </c>
      <c r="C1038" s="110" t="str">
        <f>IF('2.売上実績'!$C1038="","",'2.売上実績'!$C1038)</f>
        <v/>
      </c>
      <c r="D1038" s="98" t="str">
        <f>IF(C1038="","",VLOOKUP(C1038,'4.製品一覧'!$B$4:$D$500,3,FALSE))</f>
        <v/>
      </c>
      <c r="E1038" s="102">
        <f>IF(C1038&lt;&gt;"",VLOOKUP(C1038,'7.製品別原価'!$B$5:$J$500,8,FALSE),0)</f>
        <v>0</v>
      </c>
      <c r="F1038" s="37">
        <f>IF(OR($K$2=0,K1038=0),0,'1.全社費用'!$C$42/$K$2)</f>
        <v>0</v>
      </c>
      <c r="G1038" s="37">
        <f t="shared" si="114"/>
        <v>0</v>
      </c>
      <c r="H1038" s="38">
        <f t="shared" si="115"/>
        <v>0</v>
      </c>
      <c r="I1038" s="39">
        <f t="shared" si="116"/>
        <v>0</v>
      </c>
      <c r="J1038" s="40">
        <f t="shared" si="117"/>
        <v>0</v>
      </c>
      <c r="K1038" s="111">
        <f>IF($B1038="",0,'2.売上実績'!D1038)</f>
        <v>0</v>
      </c>
      <c r="L1038" s="111">
        <f>IF($B1038="",0,'2.売上実績'!E1038)</f>
        <v>0</v>
      </c>
      <c r="M1038" s="28">
        <f t="shared" si="112"/>
        <v>0</v>
      </c>
      <c r="N1038" s="41">
        <f t="shared" si="113"/>
        <v>0</v>
      </c>
      <c r="O1038" s="40">
        <f t="shared" si="118"/>
        <v>0</v>
      </c>
    </row>
    <row r="1039" spans="2:15" ht="18" customHeight="1">
      <c r="B1039" s="109" t="str">
        <f>IF('2.売上実績'!$B1039="","",'2.売上実績'!$B1039)</f>
        <v/>
      </c>
      <c r="C1039" s="110" t="str">
        <f>IF('2.売上実績'!$C1039="","",'2.売上実績'!$C1039)</f>
        <v/>
      </c>
      <c r="D1039" s="98" t="str">
        <f>IF(C1039="","",VLOOKUP(C1039,'4.製品一覧'!$B$4:$D$500,3,FALSE))</f>
        <v/>
      </c>
      <c r="E1039" s="102">
        <f>IF(C1039&lt;&gt;"",VLOOKUP(C1039,'7.製品別原価'!$B$5:$J$500,8,FALSE),0)</f>
        <v>0</v>
      </c>
      <c r="F1039" s="37">
        <f>IF(OR($K$2=0,K1039=0),0,'1.全社費用'!$C$42/$K$2)</f>
        <v>0</v>
      </c>
      <c r="G1039" s="37">
        <f t="shared" si="114"/>
        <v>0</v>
      </c>
      <c r="H1039" s="38">
        <f t="shared" si="115"/>
        <v>0</v>
      </c>
      <c r="I1039" s="39">
        <f t="shared" si="116"/>
        <v>0</v>
      </c>
      <c r="J1039" s="40">
        <f t="shared" si="117"/>
        <v>0</v>
      </c>
      <c r="K1039" s="111">
        <f>IF($B1039="",0,'2.売上実績'!D1039)</f>
        <v>0</v>
      </c>
      <c r="L1039" s="111">
        <f>IF($B1039="",0,'2.売上実績'!E1039)</f>
        <v>0</v>
      </c>
      <c r="M1039" s="28">
        <f t="shared" si="112"/>
        <v>0</v>
      </c>
      <c r="N1039" s="41">
        <f t="shared" si="113"/>
        <v>0</v>
      </c>
      <c r="O1039" s="40">
        <f t="shared" si="118"/>
        <v>0</v>
      </c>
    </row>
    <row r="1040" spans="2:15" ht="18" customHeight="1">
      <c r="B1040" s="109" t="str">
        <f>IF('2.売上実績'!$B1040="","",'2.売上実績'!$B1040)</f>
        <v/>
      </c>
      <c r="C1040" s="110" t="str">
        <f>IF('2.売上実績'!$C1040="","",'2.売上実績'!$C1040)</f>
        <v/>
      </c>
      <c r="D1040" s="98" t="str">
        <f>IF(C1040="","",VLOOKUP(C1040,'4.製品一覧'!$B$4:$D$500,3,FALSE))</f>
        <v/>
      </c>
      <c r="E1040" s="102">
        <f>IF(C1040&lt;&gt;"",VLOOKUP(C1040,'7.製品別原価'!$B$5:$J$500,8,FALSE),0)</f>
        <v>0</v>
      </c>
      <c r="F1040" s="37">
        <f>IF(OR($K$2=0,K1040=0),0,'1.全社費用'!$C$42/$K$2)</f>
        <v>0</v>
      </c>
      <c r="G1040" s="37">
        <f t="shared" si="114"/>
        <v>0</v>
      </c>
      <c r="H1040" s="38">
        <f t="shared" si="115"/>
        <v>0</v>
      </c>
      <c r="I1040" s="39">
        <f t="shared" si="116"/>
        <v>0</v>
      </c>
      <c r="J1040" s="40">
        <f t="shared" si="117"/>
        <v>0</v>
      </c>
      <c r="K1040" s="111">
        <f>IF($B1040="",0,'2.売上実績'!D1040)</f>
        <v>0</v>
      </c>
      <c r="L1040" s="111">
        <f>IF($B1040="",0,'2.売上実績'!E1040)</f>
        <v>0</v>
      </c>
      <c r="M1040" s="28">
        <f t="shared" si="112"/>
        <v>0</v>
      </c>
      <c r="N1040" s="41">
        <f t="shared" si="113"/>
        <v>0</v>
      </c>
      <c r="O1040" s="40">
        <f t="shared" si="118"/>
        <v>0</v>
      </c>
    </row>
    <row r="1041" spans="2:15" ht="18" customHeight="1">
      <c r="B1041" s="109" t="str">
        <f>IF('2.売上実績'!$B1041="","",'2.売上実績'!$B1041)</f>
        <v/>
      </c>
      <c r="C1041" s="110" t="str">
        <f>IF('2.売上実績'!$C1041="","",'2.売上実績'!$C1041)</f>
        <v/>
      </c>
      <c r="D1041" s="98" t="str">
        <f>IF(C1041="","",VLOOKUP(C1041,'4.製品一覧'!$B$4:$D$500,3,FALSE))</f>
        <v/>
      </c>
      <c r="E1041" s="102">
        <f>IF(C1041&lt;&gt;"",VLOOKUP(C1041,'7.製品別原価'!$B$5:$J$500,8,FALSE),0)</f>
        <v>0</v>
      </c>
      <c r="F1041" s="37">
        <f>IF(OR($K$2=0,K1041=0),0,'1.全社費用'!$C$42/$K$2)</f>
        <v>0</v>
      </c>
      <c r="G1041" s="37">
        <f t="shared" si="114"/>
        <v>0</v>
      </c>
      <c r="H1041" s="38">
        <f t="shared" si="115"/>
        <v>0</v>
      </c>
      <c r="I1041" s="39">
        <f t="shared" si="116"/>
        <v>0</v>
      </c>
      <c r="J1041" s="40">
        <f t="shared" si="117"/>
        <v>0</v>
      </c>
      <c r="K1041" s="111">
        <f>IF($B1041="",0,'2.売上実績'!D1041)</f>
        <v>0</v>
      </c>
      <c r="L1041" s="111">
        <f>IF($B1041="",0,'2.売上実績'!E1041)</f>
        <v>0</v>
      </c>
      <c r="M1041" s="28">
        <f t="shared" si="112"/>
        <v>0</v>
      </c>
      <c r="N1041" s="41">
        <f t="shared" si="113"/>
        <v>0</v>
      </c>
      <c r="O1041" s="40">
        <f t="shared" si="118"/>
        <v>0</v>
      </c>
    </row>
    <row r="1042" spans="2:15" ht="18" customHeight="1">
      <c r="B1042" s="109" t="str">
        <f>IF('2.売上実績'!$B1042="","",'2.売上実績'!$B1042)</f>
        <v/>
      </c>
      <c r="C1042" s="110" t="str">
        <f>IF('2.売上実績'!$C1042="","",'2.売上実績'!$C1042)</f>
        <v/>
      </c>
      <c r="D1042" s="98" t="str">
        <f>IF(C1042="","",VLOOKUP(C1042,'4.製品一覧'!$B$4:$D$500,3,FALSE))</f>
        <v/>
      </c>
      <c r="E1042" s="102">
        <f>IF(C1042&lt;&gt;"",VLOOKUP(C1042,'7.製品別原価'!$B$5:$J$500,8,FALSE),0)</f>
        <v>0</v>
      </c>
      <c r="F1042" s="37">
        <f>IF(OR($K$2=0,K1042=0),0,'1.全社費用'!$C$42/$K$2)</f>
        <v>0</v>
      </c>
      <c r="G1042" s="37">
        <f t="shared" si="114"/>
        <v>0</v>
      </c>
      <c r="H1042" s="38">
        <f t="shared" si="115"/>
        <v>0</v>
      </c>
      <c r="I1042" s="39">
        <f t="shared" si="116"/>
        <v>0</v>
      </c>
      <c r="J1042" s="40">
        <f t="shared" si="117"/>
        <v>0</v>
      </c>
      <c r="K1042" s="111">
        <f>IF($B1042="",0,'2.売上実績'!D1042)</f>
        <v>0</v>
      </c>
      <c r="L1042" s="111">
        <f>IF($B1042="",0,'2.売上実績'!E1042)</f>
        <v>0</v>
      </c>
      <c r="M1042" s="28">
        <f t="shared" si="112"/>
        <v>0</v>
      </c>
      <c r="N1042" s="41">
        <f t="shared" si="113"/>
        <v>0</v>
      </c>
      <c r="O1042" s="40">
        <f t="shared" si="118"/>
        <v>0</v>
      </c>
    </row>
    <row r="1043" spans="2:15" ht="18" customHeight="1">
      <c r="B1043" s="109" t="str">
        <f>IF('2.売上実績'!$B1043="","",'2.売上実績'!$B1043)</f>
        <v/>
      </c>
      <c r="C1043" s="110" t="str">
        <f>IF('2.売上実績'!$C1043="","",'2.売上実績'!$C1043)</f>
        <v/>
      </c>
      <c r="D1043" s="98" t="str">
        <f>IF(C1043="","",VLOOKUP(C1043,'4.製品一覧'!$B$4:$D$500,3,FALSE))</f>
        <v/>
      </c>
      <c r="E1043" s="102">
        <f>IF(C1043&lt;&gt;"",VLOOKUP(C1043,'7.製品別原価'!$B$5:$J$500,8,FALSE),0)</f>
        <v>0</v>
      </c>
      <c r="F1043" s="37">
        <f>IF(OR($K$2=0,K1043=0),0,'1.全社費用'!$C$42/$K$2)</f>
        <v>0</v>
      </c>
      <c r="G1043" s="37">
        <f t="shared" si="114"/>
        <v>0</v>
      </c>
      <c r="H1043" s="38">
        <f t="shared" si="115"/>
        <v>0</v>
      </c>
      <c r="I1043" s="39">
        <f t="shared" si="116"/>
        <v>0</v>
      </c>
      <c r="J1043" s="40">
        <f t="shared" si="117"/>
        <v>0</v>
      </c>
      <c r="K1043" s="111">
        <f>IF($B1043="",0,'2.売上実績'!D1043)</f>
        <v>0</v>
      </c>
      <c r="L1043" s="111">
        <f>IF($B1043="",0,'2.売上実績'!E1043)</f>
        <v>0</v>
      </c>
      <c r="M1043" s="28">
        <f t="shared" si="112"/>
        <v>0</v>
      </c>
      <c r="N1043" s="41">
        <f t="shared" si="113"/>
        <v>0</v>
      </c>
      <c r="O1043" s="40">
        <f t="shared" si="118"/>
        <v>0</v>
      </c>
    </row>
    <row r="1044" spans="2:15" ht="18" customHeight="1">
      <c r="B1044" s="109" t="str">
        <f>IF('2.売上実績'!$B1044="","",'2.売上実績'!$B1044)</f>
        <v/>
      </c>
      <c r="C1044" s="110" t="str">
        <f>IF('2.売上実績'!$C1044="","",'2.売上実績'!$C1044)</f>
        <v/>
      </c>
      <c r="D1044" s="98" t="str">
        <f>IF(C1044="","",VLOOKUP(C1044,'4.製品一覧'!$B$4:$D$500,3,FALSE))</f>
        <v/>
      </c>
      <c r="E1044" s="102">
        <f>IF(C1044&lt;&gt;"",VLOOKUP(C1044,'7.製品別原価'!$B$5:$J$500,8,FALSE),0)</f>
        <v>0</v>
      </c>
      <c r="F1044" s="37">
        <f>IF(OR($K$2=0,K1044=0),0,'1.全社費用'!$C$42/$K$2)</f>
        <v>0</v>
      </c>
      <c r="G1044" s="37">
        <f t="shared" si="114"/>
        <v>0</v>
      </c>
      <c r="H1044" s="38">
        <f t="shared" si="115"/>
        <v>0</v>
      </c>
      <c r="I1044" s="39">
        <f t="shared" si="116"/>
        <v>0</v>
      </c>
      <c r="J1044" s="40">
        <f t="shared" si="117"/>
        <v>0</v>
      </c>
      <c r="K1044" s="111">
        <f>IF($B1044="",0,'2.売上実績'!D1044)</f>
        <v>0</v>
      </c>
      <c r="L1044" s="111">
        <f>IF($B1044="",0,'2.売上実績'!E1044)</f>
        <v>0</v>
      </c>
      <c r="M1044" s="28">
        <f t="shared" si="112"/>
        <v>0</v>
      </c>
      <c r="N1044" s="41">
        <f t="shared" si="113"/>
        <v>0</v>
      </c>
      <c r="O1044" s="40">
        <f t="shared" si="118"/>
        <v>0</v>
      </c>
    </row>
    <row r="1045" spans="2:15" ht="18" customHeight="1">
      <c r="B1045" s="109" t="str">
        <f>IF('2.売上実績'!$B1045="","",'2.売上実績'!$B1045)</f>
        <v/>
      </c>
      <c r="C1045" s="110" t="str">
        <f>IF('2.売上実績'!$C1045="","",'2.売上実績'!$C1045)</f>
        <v/>
      </c>
      <c r="D1045" s="98" t="str">
        <f>IF(C1045="","",VLOOKUP(C1045,'4.製品一覧'!$B$4:$D$500,3,FALSE))</f>
        <v/>
      </c>
      <c r="E1045" s="102">
        <f>IF(C1045&lt;&gt;"",VLOOKUP(C1045,'7.製品別原価'!$B$5:$J$500,8,FALSE),0)</f>
        <v>0</v>
      </c>
      <c r="F1045" s="37">
        <f>IF(OR($K$2=0,K1045=0),0,'1.全社費用'!$C$42/$K$2)</f>
        <v>0</v>
      </c>
      <c r="G1045" s="37">
        <f t="shared" si="114"/>
        <v>0</v>
      </c>
      <c r="H1045" s="38">
        <f t="shared" si="115"/>
        <v>0</v>
      </c>
      <c r="I1045" s="39">
        <f t="shared" si="116"/>
        <v>0</v>
      </c>
      <c r="J1045" s="40">
        <f t="shared" si="117"/>
        <v>0</v>
      </c>
      <c r="K1045" s="111">
        <f>IF($B1045="",0,'2.売上実績'!D1045)</f>
        <v>0</v>
      </c>
      <c r="L1045" s="111">
        <f>IF($B1045="",0,'2.売上実績'!E1045)</f>
        <v>0</v>
      </c>
      <c r="M1045" s="28">
        <f t="shared" si="112"/>
        <v>0</v>
      </c>
      <c r="N1045" s="41">
        <f t="shared" si="113"/>
        <v>0</v>
      </c>
      <c r="O1045" s="40">
        <f t="shared" si="118"/>
        <v>0</v>
      </c>
    </row>
    <row r="1046" spans="2:15" ht="18" customHeight="1">
      <c r="B1046" s="109" t="str">
        <f>IF('2.売上実績'!$B1046="","",'2.売上実績'!$B1046)</f>
        <v/>
      </c>
      <c r="C1046" s="110" t="str">
        <f>IF('2.売上実績'!$C1046="","",'2.売上実績'!$C1046)</f>
        <v/>
      </c>
      <c r="D1046" s="98" t="str">
        <f>IF(C1046="","",VLOOKUP(C1046,'4.製品一覧'!$B$4:$D$500,3,FALSE))</f>
        <v/>
      </c>
      <c r="E1046" s="102">
        <f>IF(C1046&lt;&gt;"",VLOOKUP(C1046,'7.製品別原価'!$B$5:$J$500,8,FALSE),0)</f>
        <v>0</v>
      </c>
      <c r="F1046" s="37">
        <f>IF(OR($K$2=0,K1046=0),0,'1.全社費用'!$C$42/$K$2)</f>
        <v>0</v>
      </c>
      <c r="G1046" s="37">
        <f t="shared" si="114"/>
        <v>0</v>
      </c>
      <c r="H1046" s="38">
        <f t="shared" si="115"/>
        <v>0</v>
      </c>
      <c r="I1046" s="39">
        <f t="shared" si="116"/>
        <v>0</v>
      </c>
      <c r="J1046" s="40">
        <f t="shared" si="117"/>
        <v>0</v>
      </c>
      <c r="K1046" s="111">
        <f>IF($B1046="",0,'2.売上実績'!D1046)</f>
        <v>0</v>
      </c>
      <c r="L1046" s="111">
        <f>IF($B1046="",0,'2.売上実績'!E1046)</f>
        <v>0</v>
      </c>
      <c r="M1046" s="28">
        <f t="shared" si="112"/>
        <v>0</v>
      </c>
      <c r="N1046" s="41">
        <f t="shared" si="113"/>
        <v>0</v>
      </c>
      <c r="O1046" s="40">
        <f t="shared" si="118"/>
        <v>0</v>
      </c>
    </row>
    <row r="1047" spans="2:15" ht="18" customHeight="1">
      <c r="B1047" s="109" t="str">
        <f>IF('2.売上実績'!$B1047="","",'2.売上実績'!$B1047)</f>
        <v/>
      </c>
      <c r="C1047" s="110" t="str">
        <f>IF('2.売上実績'!$C1047="","",'2.売上実績'!$C1047)</f>
        <v/>
      </c>
      <c r="D1047" s="98" t="str">
        <f>IF(C1047="","",VLOOKUP(C1047,'4.製品一覧'!$B$4:$D$500,3,FALSE))</f>
        <v/>
      </c>
      <c r="E1047" s="102">
        <f>IF(C1047&lt;&gt;"",VLOOKUP(C1047,'7.製品別原価'!$B$5:$J$500,8,FALSE),0)</f>
        <v>0</v>
      </c>
      <c r="F1047" s="37">
        <f>IF(OR($K$2=0,K1047=0),0,'1.全社費用'!$C$42/$K$2)</f>
        <v>0</v>
      </c>
      <c r="G1047" s="37">
        <f t="shared" si="114"/>
        <v>0</v>
      </c>
      <c r="H1047" s="38">
        <f t="shared" si="115"/>
        <v>0</v>
      </c>
      <c r="I1047" s="39">
        <f t="shared" si="116"/>
        <v>0</v>
      </c>
      <c r="J1047" s="40">
        <f t="shared" si="117"/>
        <v>0</v>
      </c>
      <c r="K1047" s="111">
        <f>IF($B1047="",0,'2.売上実績'!D1047)</f>
        <v>0</v>
      </c>
      <c r="L1047" s="111">
        <f>IF($B1047="",0,'2.売上実績'!E1047)</f>
        <v>0</v>
      </c>
      <c r="M1047" s="28">
        <f t="shared" si="112"/>
        <v>0</v>
      </c>
      <c r="N1047" s="41">
        <f t="shared" si="113"/>
        <v>0</v>
      </c>
      <c r="O1047" s="40">
        <f t="shared" si="118"/>
        <v>0</v>
      </c>
    </row>
    <row r="1048" spans="2:15" ht="18" customHeight="1">
      <c r="B1048" s="109" t="str">
        <f>IF('2.売上実績'!$B1048="","",'2.売上実績'!$B1048)</f>
        <v/>
      </c>
      <c r="C1048" s="110" t="str">
        <f>IF('2.売上実績'!$C1048="","",'2.売上実績'!$C1048)</f>
        <v/>
      </c>
      <c r="D1048" s="98" t="str">
        <f>IF(C1048="","",VLOOKUP(C1048,'4.製品一覧'!$B$4:$D$500,3,FALSE))</f>
        <v/>
      </c>
      <c r="E1048" s="102">
        <f>IF(C1048&lt;&gt;"",VLOOKUP(C1048,'7.製品別原価'!$B$5:$J$500,8,FALSE),0)</f>
        <v>0</v>
      </c>
      <c r="F1048" s="37">
        <f>IF(OR($K$2=0,K1048=0),0,'1.全社費用'!$C$42/$K$2)</f>
        <v>0</v>
      </c>
      <c r="G1048" s="37">
        <f t="shared" si="114"/>
        <v>0</v>
      </c>
      <c r="H1048" s="38">
        <f t="shared" si="115"/>
        <v>0</v>
      </c>
      <c r="I1048" s="39">
        <f t="shared" si="116"/>
        <v>0</v>
      </c>
      <c r="J1048" s="40">
        <f t="shared" si="117"/>
        <v>0</v>
      </c>
      <c r="K1048" s="111">
        <f>IF($B1048="",0,'2.売上実績'!D1048)</f>
        <v>0</v>
      </c>
      <c r="L1048" s="111">
        <f>IF($B1048="",0,'2.売上実績'!E1048)</f>
        <v>0</v>
      </c>
      <c r="M1048" s="28">
        <f t="shared" si="112"/>
        <v>0</v>
      </c>
      <c r="N1048" s="41">
        <f t="shared" si="113"/>
        <v>0</v>
      </c>
      <c r="O1048" s="40">
        <f t="shared" si="118"/>
        <v>0</v>
      </c>
    </row>
    <row r="1049" spans="2:15" ht="18" customHeight="1">
      <c r="B1049" s="109" t="str">
        <f>IF('2.売上実績'!$B1049="","",'2.売上実績'!$B1049)</f>
        <v/>
      </c>
      <c r="C1049" s="110" t="str">
        <f>IF('2.売上実績'!$C1049="","",'2.売上実績'!$C1049)</f>
        <v/>
      </c>
      <c r="D1049" s="98" t="str">
        <f>IF(C1049="","",VLOOKUP(C1049,'4.製品一覧'!$B$4:$D$500,3,FALSE))</f>
        <v/>
      </c>
      <c r="E1049" s="102">
        <f>IF(C1049&lt;&gt;"",VLOOKUP(C1049,'7.製品別原価'!$B$5:$J$500,8,FALSE),0)</f>
        <v>0</v>
      </c>
      <c r="F1049" s="37">
        <f>IF(OR($K$2=0,K1049=0),0,'1.全社費用'!$C$42/$K$2)</f>
        <v>0</v>
      </c>
      <c r="G1049" s="37">
        <f t="shared" si="114"/>
        <v>0</v>
      </c>
      <c r="H1049" s="38">
        <f t="shared" si="115"/>
        <v>0</v>
      </c>
      <c r="I1049" s="39">
        <f t="shared" si="116"/>
        <v>0</v>
      </c>
      <c r="J1049" s="40">
        <f t="shared" si="117"/>
        <v>0</v>
      </c>
      <c r="K1049" s="111">
        <f>IF($B1049="",0,'2.売上実績'!D1049)</f>
        <v>0</v>
      </c>
      <c r="L1049" s="111">
        <f>IF($B1049="",0,'2.売上実績'!E1049)</f>
        <v>0</v>
      </c>
      <c r="M1049" s="28">
        <f t="shared" si="112"/>
        <v>0</v>
      </c>
      <c r="N1049" s="41">
        <f t="shared" si="113"/>
        <v>0</v>
      </c>
      <c r="O1049" s="40">
        <f t="shared" si="118"/>
        <v>0</v>
      </c>
    </row>
    <row r="1050" spans="2:15" ht="18" customHeight="1">
      <c r="B1050" s="109" t="str">
        <f>IF('2.売上実績'!$B1050="","",'2.売上実績'!$B1050)</f>
        <v/>
      </c>
      <c r="C1050" s="110" t="str">
        <f>IF('2.売上実績'!$C1050="","",'2.売上実績'!$C1050)</f>
        <v/>
      </c>
      <c r="D1050" s="98" t="str">
        <f>IF(C1050="","",VLOOKUP(C1050,'4.製品一覧'!$B$4:$D$500,3,FALSE))</f>
        <v/>
      </c>
      <c r="E1050" s="102">
        <f>IF(C1050&lt;&gt;"",VLOOKUP(C1050,'7.製品別原価'!$B$5:$J$500,8,FALSE),0)</f>
        <v>0</v>
      </c>
      <c r="F1050" s="37">
        <f>IF(OR($K$2=0,K1050=0),0,'1.全社費用'!$C$42/$K$2)</f>
        <v>0</v>
      </c>
      <c r="G1050" s="37">
        <f t="shared" si="114"/>
        <v>0</v>
      </c>
      <c r="H1050" s="38">
        <f t="shared" si="115"/>
        <v>0</v>
      </c>
      <c r="I1050" s="39">
        <f t="shared" si="116"/>
        <v>0</v>
      </c>
      <c r="J1050" s="40">
        <f t="shared" si="117"/>
        <v>0</v>
      </c>
      <c r="K1050" s="111">
        <f>IF($B1050="",0,'2.売上実績'!D1050)</f>
        <v>0</v>
      </c>
      <c r="L1050" s="111">
        <f>IF($B1050="",0,'2.売上実績'!E1050)</f>
        <v>0</v>
      </c>
      <c r="M1050" s="28">
        <f t="shared" si="112"/>
        <v>0</v>
      </c>
      <c r="N1050" s="41">
        <f t="shared" si="113"/>
        <v>0</v>
      </c>
      <c r="O1050" s="40">
        <f t="shared" si="118"/>
        <v>0</v>
      </c>
    </row>
    <row r="1051" spans="2:15" ht="18" customHeight="1">
      <c r="B1051" s="109" t="str">
        <f>IF('2.売上実績'!$B1051="","",'2.売上実績'!$B1051)</f>
        <v/>
      </c>
      <c r="C1051" s="110" t="str">
        <f>IF('2.売上実績'!$C1051="","",'2.売上実績'!$C1051)</f>
        <v/>
      </c>
      <c r="D1051" s="98" t="str">
        <f>IF(C1051="","",VLOOKUP(C1051,'4.製品一覧'!$B$4:$D$500,3,FALSE))</f>
        <v/>
      </c>
      <c r="E1051" s="102">
        <f>IF(C1051&lt;&gt;"",VLOOKUP(C1051,'7.製品別原価'!$B$5:$J$500,8,FALSE),0)</f>
        <v>0</v>
      </c>
      <c r="F1051" s="37">
        <f>IF(OR($K$2=0,K1051=0),0,'1.全社費用'!$C$42/$K$2)</f>
        <v>0</v>
      </c>
      <c r="G1051" s="37">
        <f t="shared" si="114"/>
        <v>0</v>
      </c>
      <c r="H1051" s="38">
        <f t="shared" si="115"/>
        <v>0</v>
      </c>
      <c r="I1051" s="39">
        <f t="shared" si="116"/>
        <v>0</v>
      </c>
      <c r="J1051" s="40">
        <f t="shared" si="117"/>
        <v>0</v>
      </c>
      <c r="K1051" s="111">
        <f>IF($B1051="",0,'2.売上実績'!D1051)</f>
        <v>0</v>
      </c>
      <c r="L1051" s="111">
        <f>IF($B1051="",0,'2.売上実績'!E1051)</f>
        <v>0</v>
      </c>
      <c r="M1051" s="28">
        <f t="shared" si="112"/>
        <v>0</v>
      </c>
      <c r="N1051" s="41">
        <f t="shared" si="113"/>
        <v>0</v>
      </c>
      <c r="O1051" s="40">
        <f t="shared" si="118"/>
        <v>0</v>
      </c>
    </row>
    <row r="1052" spans="2:15" ht="18" customHeight="1">
      <c r="B1052" s="109" t="str">
        <f>IF('2.売上実績'!$B1052="","",'2.売上実績'!$B1052)</f>
        <v/>
      </c>
      <c r="C1052" s="110" t="str">
        <f>IF('2.売上実績'!$C1052="","",'2.売上実績'!$C1052)</f>
        <v/>
      </c>
      <c r="D1052" s="98" t="str">
        <f>IF(C1052="","",VLOOKUP(C1052,'4.製品一覧'!$B$4:$D$500,3,FALSE))</f>
        <v/>
      </c>
      <c r="E1052" s="102">
        <f>IF(C1052&lt;&gt;"",VLOOKUP(C1052,'7.製品別原価'!$B$5:$J$500,8,FALSE),0)</f>
        <v>0</v>
      </c>
      <c r="F1052" s="37">
        <f>IF(OR($K$2=0,K1052=0),0,'1.全社費用'!$C$42/$K$2)</f>
        <v>0</v>
      </c>
      <c r="G1052" s="37">
        <f t="shared" si="114"/>
        <v>0</v>
      </c>
      <c r="H1052" s="38">
        <f t="shared" si="115"/>
        <v>0</v>
      </c>
      <c r="I1052" s="39">
        <f t="shared" si="116"/>
        <v>0</v>
      </c>
      <c r="J1052" s="40">
        <f t="shared" si="117"/>
        <v>0</v>
      </c>
      <c r="K1052" s="111">
        <f>IF($B1052="",0,'2.売上実績'!D1052)</f>
        <v>0</v>
      </c>
      <c r="L1052" s="111">
        <f>IF($B1052="",0,'2.売上実績'!E1052)</f>
        <v>0</v>
      </c>
      <c r="M1052" s="28">
        <f t="shared" si="112"/>
        <v>0</v>
      </c>
      <c r="N1052" s="41">
        <f t="shared" si="113"/>
        <v>0</v>
      </c>
      <c r="O1052" s="40">
        <f t="shared" si="118"/>
        <v>0</v>
      </c>
    </row>
    <row r="1053" spans="2:15" ht="18" customHeight="1">
      <c r="B1053" s="109" t="str">
        <f>IF('2.売上実績'!$B1053="","",'2.売上実績'!$B1053)</f>
        <v/>
      </c>
      <c r="C1053" s="110" t="str">
        <f>IF('2.売上実績'!$C1053="","",'2.売上実績'!$C1053)</f>
        <v/>
      </c>
      <c r="D1053" s="98" t="str">
        <f>IF(C1053="","",VLOOKUP(C1053,'4.製品一覧'!$B$4:$D$500,3,FALSE))</f>
        <v/>
      </c>
      <c r="E1053" s="102">
        <f>IF(C1053&lt;&gt;"",VLOOKUP(C1053,'7.製品別原価'!$B$5:$J$500,8,FALSE),0)</f>
        <v>0</v>
      </c>
      <c r="F1053" s="37">
        <f>IF(OR($K$2=0,K1053=0),0,'1.全社費用'!$C$42/$K$2)</f>
        <v>0</v>
      </c>
      <c r="G1053" s="37">
        <f t="shared" si="114"/>
        <v>0</v>
      </c>
      <c r="H1053" s="38">
        <f t="shared" si="115"/>
        <v>0</v>
      </c>
      <c r="I1053" s="39">
        <f t="shared" si="116"/>
        <v>0</v>
      </c>
      <c r="J1053" s="40">
        <f t="shared" si="117"/>
        <v>0</v>
      </c>
      <c r="K1053" s="111">
        <f>IF($B1053="",0,'2.売上実績'!D1053)</f>
        <v>0</v>
      </c>
      <c r="L1053" s="111">
        <f>IF($B1053="",0,'2.売上実績'!E1053)</f>
        <v>0</v>
      </c>
      <c r="M1053" s="28">
        <f t="shared" si="112"/>
        <v>0</v>
      </c>
      <c r="N1053" s="41">
        <f t="shared" si="113"/>
        <v>0</v>
      </c>
      <c r="O1053" s="40">
        <f t="shared" si="118"/>
        <v>0</v>
      </c>
    </row>
    <row r="1054" spans="2:15" ht="18" customHeight="1">
      <c r="B1054" s="109" t="str">
        <f>IF('2.売上実績'!$B1054="","",'2.売上実績'!$B1054)</f>
        <v/>
      </c>
      <c r="C1054" s="110" t="str">
        <f>IF('2.売上実績'!$C1054="","",'2.売上実績'!$C1054)</f>
        <v/>
      </c>
      <c r="D1054" s="98" t="str">
        <f>IF(C1054="","",VLOOKUP(C1054,'4.製品一覧'!$B$4:$D$500,3,FALSE))</f>
        <v/>
      </c>
      <c r="E1054" s="102">
        <f>IF(C1054&lt;&gt;"",VLOOKUP(C1054,'7.製品別原価'!$B$5:$J$500,8,FALSE),0)</f>
        <v>0</v>
      </c>
      <c r="F1054" s="37">
        <f>IF(OR($K$2=0,K1054=0),0,'1.全社費用'!$C$42/$K$2)</f>
        <v>0</v>
      </c>
      <c r="G1054" s="37">
        <f t="shared" si="114"/>
        <v>0</v>
      </c>
      <c r="H1054" s="38">
        <f t="shared" si="115"/>
        <v>0</v>
      </c>
      <c r="I1054" s="39">
        <f t="shared" si="116"/>
        <v>0</v>
      </c>
      <c r="J1054" s="40">
        <f t="shared" si="117"/>
        <v>0</v>
      </c>
      <c r="K1054" s="111">
        <f>IF($B1054="",0,'2.売上実績'!D1054)</f>
        <v>0</v>
      </c>
      <c r="L1054" s="111">
        <f>IF($B1054="",0,'2.売上実績'!E1054)</f>
        <v>0</v>
      </c>
      <c r="M1054" s="28">
        <f t="shared" si="112"/>
        <v>0</v>
      </c>
      <c r="N1054" s="41">
        <f t="shared" si="113"/>
        <v>0</v>
      </c>
      <c r="O1054" s="40">
        <f t="shared" si="118"/>
        <v>0</v>
      </c>
    </row>
    <row r="1055" spans="2:15" ht="18" customHeight="1">
      <c r="B1055" s="109" t="str">
        <f>IF('2.売上実績'!$B1055="","",'2.売上実績'!$B1055)</f>
        <v/>
      </c>
      <c r="C1055" s="110" t="str">
        <f>IF('2.売上実績'!$C1055="","",'2.売上実績'!$C1055)</f>
        <v/>
      </c>
      <c r="D1055" s="98" t="str">
        <f>IF(C1055="","",VLOOKUP(C1055,'4.製品一覧'!$B$4:$D$500,3,FALSE))</f>
        <v/>
      </c>
      <c r="E1055" s="102">
        <f>IF(C1055&lt;&gt;"",VLOOKUP(C1055,'7.製品別原価'!$B$5:$J$500,8,FALSE),0)</f>
        <v>0</v>
      </c>
      <c r="F1055" s="37">
        <f>IF(OR($K$2=0,K1055=0),0,'1.全社費用'!$C$42/$K$2)</f>
        <v>0</v>
      </c>
      <c r="G1055" s="37">
        <f t="shared" si="114"/>
        <v>0</v>
      </c>
      <c r="H1055" s="38">
        <f t="shared" si="115"/>
        <v>0</v>
      </c>
      <c r="I1055" s="39">
        <f t="shared" si="116"/>
        <v>0</v>
      </c>
      <c r="J1055" s="40">
        <f t="shared" si="117"/>
        <v>0</v>
      </c>
      <c r="K1055" s="111">
        <f>IF($B1055="",0,'2.売上実績'!D1055)</f>
        <v>0</v>
      </c>
      <c r="L1055" s="111">
        <f>IF($B1055="",0,'2.売上実績'!E1055)</f>
        <v>0</v>
      </c>
      <c r="M1055" s="28">
        <f t="shared" si="112"/>
        <v>0</v>
      </c>
      <c r="N1055" s="41">
        <f t="shared" si="113"/>
        <v>0</v>
      </c>
      <c r="O1055" s="40">
        <f t="shared" si="118"/>
        <v>0</v>
      </c>
    </row>
    <row r="1056" spans="2:15" ht="18" customHeight="1">
      <c r="B1056" s="109" t="str">
        <f>IF('2.売上実績'!$B1056="","",'2.売上実績'!$B1056)</f>
        <v/>
      </c>
      <c r="C1056" s="110" t="str">
        <f>IF('2.売上実績'!$C1056="","",'2.売上実績'!$C1056)</f>
        <v/>
      </c>
      <c r="D1056" s="98" t="str">
        <f>IF(C1056="","",VLOOKUP(C1056,'4.製品一覧'!$B$4:$D$500,3,FALSE))</f>
        <v/>
      </c>
      <c r="E1056" s="102">
        <f>IF(C1056&lt;&gt;"",VLOOKUP(C1056,'7.製品別原価'!$B$5:$J$500,8,FALSE),0)</f>
        <v>0</v>
      </c>
      <c r="F1056" s="37">
        <f>IF(OR($K$2=0,K1056=0),0,'1.全社費用'!$C$42/$K$2)</f>
        <v>0</v>
      </c>
      <c r="G1056" s="37">
        <f t="shared" si="114"/>
        <v>0</v>
      </c>
      <c r="H1056" s="38">
        <f t="shared" si="115"/>
        <v>0</v>
      </c>
      <c r="I1056" s="39">
        <f t="shared" si="116"/>
        <v>0</v>
      </c>
      <c r="J1056" s="40">
        <f t="shared" si="117"/>
        <v>0</v>
      </c>
      <c r="K1056" s="111">
        <f>IF($B1056="",0,'2.売上実績'!D1056)</f>
        <v>0</v>
      </c>
      <c r="L1056" s="111">
        <f>IF($B1056="",0,'2.売上実績'!E1056)</f>
        <v>0</v>
      </c>
      <c r="M1056" s="28">
        <f t="shared" si="112"/>
        <v>0</v>
      </c>
      <c r="N1056" s="41">
        <f t="shared" si="113"/>
        <v>0</v>
      </c>
      <c r="O1056" s="40">
        <f t="shared" si="118"/>
        <v>0</v>
      </c>
    </row>
    <row r="1057" spans="2:15" ht="18" customHeight="1">
      <c r="B1057" s="109" t="str">
        <f>IF('2.売上実績'!$B1057="","",'2.売上実績'!$B1057)</f>
        <v/>
      </c>
      <c r="C1057" s="110" t="str">
        <f>IF('2.売上実績'!$C1057="","",'2.売上実績'!$C1057)</f>
        <v/>
      </c>
      <c r="D1057" s="98" t="str">
        <f>IF(C1057="","",VLOOKUP(C1057,'4.製品一覧'!$B$4:$D$500,3,FALSE))</f>
        <v/>
      </c>
      <c r="E1057" s="102">
        <f>IF(C1057&lt;&gt;"",VLOOKUP(C1057,'7.製品別原価'!$B$5:$J$500,8,FALSE),0)</f>
        <v>0</v>
      </c>
      <c r="F1057" s="37">
        <f>IF(OR($K$2=0,K1057=0),0,'1.全社費用'!$C$42/$K$2)</f>
        <v>0</v>
      </c>
      <c r="G1057" s="37">
        <f t="shared" si="114"/>
        <v>0</v>
      </c>
      <c r="H1057" s="38">
        <f t="shared" si="115"/>
        <v>0</v>
      </c>
      <c r="I1057" s="39">
        <f t="shared" si="116"/>
        <v>0</v>
      </c>
      <c r="J1057" s="40">
        <f t="shared" si="117"/>
        <v>0</v>
      </c>
      <c r="K1057" s="111">
        <f>IF($B1057="",0,'2.売上実績'!D1057)</f>
        <v>0</v>
      </c>
      <c r="L1057" s="111">
        <f>IF($B1057="",0,'2.売上実績'!E1057)</f>
        <v>0</v>
      </c>
      <c r="M1057" s="28">
        <f t="shared" si="112"/>
        <v>0</v>
      </c>
      <c r="N1057" s="41">
        <f t="shared" si="113"/>
        <v>0</v>
      </c>
      <c r="O1057" s="40">
        <f t="shared" si="118"/>
        <v>0</v>
      </c>
    </row>
    <row r="1058" spans="2:15" ht="18" customHeight="1">
      <c r="B1058" s="109" t="str">
        <f>IF('2.売上実績'!$B1058="","",'2.売上実績'!$B1058)</f>
        <v/>
      </c>
      <c r="C1058" s="110" t="str">
        <f>IF('2.売上実績'!$C1058="","",'2.売上実績'!$C1058)</f>
        <v/>
      </c>
      <c r="D1058" s="98" t="str">
        <f>IF(C1058="","",VLOOKUP(C1058,'4.製品一覧'!$B$4:$D$500,3,FALSE))</f>
        <v/>
      </c>
      <c r="E1058" s="102">
        <f>IF(C1058&lt;&gt;"",VLOOKUP(C1058,'7.製品別原価'!$B$5:$J$500,8,FALSE),0)</f>
        <v>0</v>
      </c>
      <c r="F1058" s="37">
        <f>IF(OR($K$2=0,K1058=0),0,'1.全社費用'!$C$42/$K$2)</f>
        <v>0</v>
      </c>
      <c r="G1058" s="37">
        <f t="shared" si="114"/>
        <v>0</v>
      </c>
      <c r="H1058" s="38">
        <f t="shared" si="115"/>
        <v>0</v>
      </c>
      <c r="I1058" s="39">
        <f t="shared" si="116"/>
        <v>0</v>
      </c>
      <c r="J1058" s="40">
        <f t="shared" si="117"/>
        <v>0</v>
      </c>
      <c r="K1058" s="111">
        <f>IF($B1058="",0,'2.売上実績'!D1058)</f>
        <v>0</v>
      </c>
      <c r="L1058" s="111">
        <f>IF($B1058="",0,'2.売上実績'!E1058)</f>
        <v>0</v>
      </c>
      <c r="M1058" s="28">
        <f t="shared" si="112"/>
        <v>0</v>
      </c>
      <c r="N1058" s="41">
        <f t="shared" si="113"/>
        <v>0</v>
      </c>
      <c r="O1058" s="40">
        <f t="shared" si="118"/>
        <v>0</v>
      </c>
    </row>
    <row r="1059" spans="2:15" ht="18" customHeight="1">
      <c r="B1059" s="109" t="str">
        <f>IF('2.売上実績'!$B1059="","",'2.売上実績'!$B1059)</f>
        <v/>
      </c>
      <c r="C1059" s="110" t="str">
        <f>IF('2.売上実績'!$C1059="","",'2.売上実績'!$C1059)</f>
        <v/>
      </c>
      <c r="D1059" s="98" t="str">
        <f>IF(C1059="","",VLOOKUP(C1059,'4.製品一覧'!$B$4:$D$500,3,FALSE))</f>
        <v/>
      </c>
      <c r="E1059" s="102">
        <f>IF(C1059&lt;&gt;"",VLOOKUP(C1059,'7.製品別原価'!$B$5:$J$500,8,FALSE),0)</f>
        <v>0</v>
      </c>
      <c r="F1059" s="37">
        <f>IF(OR($K$2=0,K1059=0),0,'1.全社費用'!$C$42/$K$2)</f>
        <v>0</v>
      </c>
      <c r="G1059" s="37">
        <f t="shared" si="114"/>
        <v>0</v>
      </c>
      <c r="H1059" s="38">
        <f t="shared" si="115"/>
        <v>0</v>
      </c>
      <c r="I1059" s="39">
        <f t="shared" si="116"/>
        <v>0</v>
      </c>
      <c r="J1059" s="40">
        <f t="shared" si="117"/>
        <v>0</v>
      </c>
      <c r="K1059" s="111">
        <f>IF($B1059="",0,'2.売上実績'!D1059)</f>
        <v>0</v>
      </c>
      <c r="L1059" s="111">
        <f>IF($B1059="",0,'2.売上実績'!E1059)</f>
        <v>0</v>
      </c>
      <c r="M1059" s="28">
        <f t="shared" si="112"/>
        <v>0</v>
      </c>
      <c r="N1059" s="41">
        <f t="shared" si="113"/>
        <v>0</v>
      </c>
      <c r="O1059" s="40">
        <f t="shared" si="118"/>
        <v>0</v>
      </c>
    </row>
    <row r="1060" spans="2:15" ht="18" customHeight="1">
      <c r="B1060" s="109" t="str">
        <f>IF('2.売上実績'!$B1060="","",'2.売上実績'!$B1060)</f>
        <v/>
      </c>
      <c r="C1060" s="110" t="str">
        <f>IF('2.売上実績'!$C1060="","",'2.売上実績'!$C1060)</f>
        <v/>
      </c>
      <c r="D1060" s="98" t="str">
        <f>IF(C1060="","",VLOOKUP(C1060,'4.製品一覧'!$B$4:$D$500,3,FALSE))</f>
        <v/>
      </c>
      <c r="E1060" s="102">
        <f>IF(C1060&lt;&gt;"",VLOOKUP(C1060,'7.製品別原価'!$B$5:$J$500,8,FALSE),0)</f>
        <v>0</v>
      </c>
      <c r="F1060" s="37">
        <f>IF(OR($K$2=0,K1060=0),0,'1.全社費用'!$C$42/$K$2)</f>
        <v>0</v>
      </c>
      <c r="G1060" s="37">
        <f t="shared" si="114"/>
        <v>0</v>
      </c>
      <c r="H1060" s="38">
        <f t="shared" si="115"/>
        <v>0</v>
      </c>
      <c r="I1060" s="39">
        <f t="shared" si="116"/>
        <v>0</v>
      </c>
      <c r="J1060" s="40">
        <f t="shared" si="117"/>
        <v>0</v>
      </c>
      <c r="K1060" s="111">
        <f>IF($B1060="",0,'2.売上実績'!D1060)</f>
        <v>0</v>
      </c>
      <c r="L1060" s="111">
        <f>IF($B1060="",0,'2.売上実績'!E1060)</f>
        <v>0</v>
      </c>
      <c r="M1060" s="28">
        <f t="shared" si="112"/>
        <v>0</v>
      </c>
      <c r="N1060" s="41">
        <f t="shared" si="113"/>
        <v>0</v>
      </c>
      <c r="O1060" s="40">
        <f t="shared" si="118"/>
        <v>0</v>
      </c>
    </row>
    <row r="1061" spans="2:15" ht="18" customHeight="1">
      <c r="B1061" s="109" t="str">
        <f>IF('2.売上実績'!$B1061="","",'2.売上実績'!$B1061)</f>
        <v/>
      </c>
      <c r="C1061" s="110" t="str">
        <f>IF('2.売上実績'!$C1061="","",'2.売上実績'!$C1061)</f>
        <v/>
      </c>
      <c r="D1061" s="98" t="str">
        <f>IF(C1061="","",VLOOKUP(C1061,'4.製品一覧'!$B$4:$D$500,3,FALSE))</f>
        <v/>
      </c>
      <c r="E1061" s="102">
        <f>IF(C1061&lt;&gt;"",VLOOKUP(C1061,'7.製品別原価'!$B$5:$J$500,8,FALSE),0)</f>
        <v>0</v>
      </c>
      <c r="F1061" s="37">
        <f>IF(OR($K$2=0,K1061=0),0,'1.全社費用'!$C$42/$K$2)</f>
        <v>0</v>
      </c>
      <c r="G1061" s="37">
        <f t="shared" si="114"/>
        <v>0</v>
      </c>
      <c r="H1061" s="38">
        <f t="shared" si="115"/>
        <v>0</v>
      </c>
      <c r="I1061" s="39">
        <f t="shared" si="116"/>
        <v>0</v>
      </c>
      <c r="J1061" s="40">
        <f t="shared" si="117"/>
        <v>0</v>
      </c>
      <c r="K1061" s="111">
        <f>IF($B1061="",0,'2.売上実績'!D1061)</f>
        <v>0</v>
      </c>
      <c r="L1061" s="111">
        <f>IF($B1061="",0,'2.売上実績'!E1061)</f>
        <v>0</v>
      </c>
      <c r="M1061" s="28">
        <f t="shared" si="112"/>
        <v>0</v>
      </c>
      <c r="N1061" s="41">
        <f t="shared" si="113"/>
        <v>0</v>
      </c>
      <c r="O1061" s="40">
        <f t="shared" si="118"/>
        <v>0</v>
      </c>
    </row>
    <row r="1062" spans="2:15" ht="18" customHeight="1">
      <c r="B1062" s="109" t="str">
        <f>IF('2.売上実績'!$B1062="","",'2.売上実績'!$B1062)</f>
        <v/>
      </c>
      <c r="C1062" s="110" t="str">
        <f>IF('2.売上実績'!$C1062="","",'2.売上実績'!$C1062)</f>
        <v/>
      </c>
      <c r="D1062" s="98" t="str">
        <f>IF(C1062="","",VLOOKUP(C1062,'4.製品一覧'!$B$4:$D$500,3,FALSE))</f>
        <v/>
      </c>
      <c r="E1062" s="102">
        <f>IF(C1062&lt;&gt;"",VLOOKUP(C1062,'7.製品別原価'!$B$5:$J$500,8,FALSE),0)</f>
        <v>0</v>
      </c>
      <c r="F1062" s="37">
        <f>IF(OR($K$2=0,K1062=0),0,'1.全社費用'!$C$42/$K$2)</f>
        <v>0</v>
      </c>
      <c r="G1062" s="37">
        <f t="shared" si="114"/>
        <v>0</v>
      </c>
      <c r="H1062" s="38">
        <f t="shared" si="115"/>
        <v>0</v>
      </c>
      <c r="I1062" s="39">
        <f t="shared" si="116"/>
        <v>0</v>
      </c>
      <c r="J1062" s="40">
        <f t="shared" si="117"/>
        <v>0</v>
      </c>
      <c r="K1062" s="111">
        <f>IF($B1062="",0,'2.売上実績'!D1062)</f>
        <v>0</v>
      </c>
      <c r="L1062" s="111">
        <f>IF($B1062="",0,'2.売上実績'!E1062)</f>
        <v>0</v>
      </c>
      <c r="M1062" s="28">
        <f t="shared" si="112"/>
        <v>0</v>
      </c>
      <c r="N1062" s="41">
        <f t="shared" si="113"/>
        <v>0</v>
      </c>
      <c r="O1062" s="40">
        <f t="shared" si="118"/>
        <v>0</v>
      </c>
    </row>
    <row r="1063" spans="2:15" ht="18" customHeight="1">
      <c r="B1063" s="109" t="str">
        <f>IF('2.売上実績'!$B1063="","",'2.売上実績'!$B1063)</f>
        <v/>
      </c>
      <c r="C1063" s="110" t="str">
        <f>IF('2.売上実績'!$C1063="","",'2.売上実績'!$C1063)</f>
        <v/>
      </c>
      <c r="D1063" s="98" t="str">
        <f>IF(C1063="","",VLOOKUP(C1063,'4.製品一覧'!$B$4:$D$500,3,FALSE))</f>
        <v/>
      </c>
      <c r="E1063" s="102">
        <f>IF(C1063&lt;&gt;"",VLOOKUP(C1063,'7.製品別原価'!$B$5:$J$500,8,FALSE),0)</f>
        <v>0</v>
      </c>
      <c r="F1063" s="37">
        <f>IF(OR($K$2=0,K1063=0),0,'1.全社費用'!$C$42/$K$2)</f>
        <v>0</v>
      </c>
      <c r="G1063" s="37">
        <f t="shared" si="114"/>
        <v>0</v>
      </c>
      <c r="H1063" s="38">
        <f t="shared" si="115"/>
        <v>0</v>
      </c>
      <c r="I1063" s="39">
        <f t="shared" si="116"/>
        <v>0</v>
      </c>
      <c r="J1063" s="40">
        <f t="shared" si="117"/>
        <v>0</v>
      </c>
      <c r="K1063" s="111">
        <f>IF($B1063="",0,'2.売上実績'!D1063)</f>
        <v>0</v>
      </c>
      <c r="L1063" s="111">
        <f>IF($B1063="",0,'2.売上実績'!E1063)</f>
        <v>0</v>
      </c>
      <c r="M1063" s="28">
        <f t="shared" si="112"/>
        <v>0</v>
      </c>
      <c r="N1063" s="41">
        <f t="shared" si="113"/>
        <v>0</v>
      </c>
      <c r="O1063" s="40">
        <f t="shared" si="118"/>
        <v>0</v>
      </c>
    </row>
    <row r="1064" spans="2:15" ht="18" customHeight="1">
      <c r="B1064" s="109" t="str">
        <f>IF('2.売上実績'!$B1064="","",'2.売上実績'!$B1064)</f>
        <v/>
      </c>
      <c r="C1064" s="110" t="str">
        <f>IF('2.売上実績'!$C1064="","",'2.売上実績'!$C1064)</f>
        <v/>
      </c>
      <c r="D1064" s="98" t="str">
        <f>IF(C1064="","",VLOOKUP(C1064,'4.製品一覧'!$B$4:$D$500,3,FALSE))</f>
        <v/>
      </c>
      <c r="E1064" s="102">
        <f>IF(C1064&lt;&gt;"",VLOOKUP(C1064,'7.製品別原価'!$B$5:$J$500,8,FALSE),0)</f>
        <v>0</v>
      </c>
      <c r="F1064" s="37">
        <f>IF(OR($K$2=0,K1064=0),0,'1.全社費用'!$C$42/$K$2)</f>
        <v>0</v>
      </c>
      <c r="G1064" s="37">
        <f t="shared" si="114"/>
        <v>0</v>
      </c>
      <c r="H1064" s="38">
        <f t="shared" si="115"/>
        <v>0</v>
      </c>
      <c r="I1064" s="39">
        <f t="shared" si="116"/>
        <v>0</v>
      </c>
      <c r="J1064" s="40">
        <f t="shared" si="117"/>
        <v>0</v>
      </c>
      <c r="K1064" s="111">
        <f>IF($B1064="",0,'2.売上実績'!D1064)</f>
        <v>0</v>
      </c>
      <c r="L1064" s="111">
        <f>IF($B1064="",0,'2.売上実績'!E1064)</f>
        <v>0</v>
      </c>
      <c r="M1064" s="28">
        <f t="shared" si="112"/>
        <v>0</v>
      </c>
      <c r="N1064" s="41">
        <f t="shared" si="113"/>
        <v>0</v>
      </c>
      <c r="O1064" s="40">
        <f t="shared" si="118"/>
        <v>0</v>
      </c>
    </row>
    <row r="1065" spans="2:15" ht="18" customHeight="1">
      <c r="B1065" s="109" t="str">
        <f>IF('2.売上実績'!$B1065="","",'2.売上実績'!$B1065)</f>
        <v/>
      </c>
      <c r="C1065" s="110" t="str">
        <f>IF('2.売上実績'!$C1065="","",'2.売上実績'!$C1065)</f>
        <v/>
      </c>
      <c r="D1065" s="98" t="str">
        <f>IF(C1065="","",VLOOKUP(C1065,'4.製品一覧'!$B$4:$D$500,3,FALSE))</f>
        <v/>
      </c>
      <c r="E1065" s="102">
        <f>IF(C1065&lt;&gt;"",VLOOKUP(C1065,'7.製品別原価'!$B$5:$J$500,8,FALSE),0)</f>
        <v>0</v>
      </c>
      <c r="F1065" s="37">
        <f>IF(OR($K$2=0,K1065=0),0,'1.全社費用'!$C$42/$K$2)</f>
        <v>0</v>
      </c>
      <c r="G1065" s="37">
        <f t="shared" si="114"/>
        <v>0</v>
      </c>
      <c r="H1065" s="38">
        <f t="shared" si="115"/>
        <v>0</v>
      </c>
      <c r="I1065" s="39">
        <f t="shared" si="116"/>
        <v>0</v>
      </c>
      <c r="J1065" s="40">
        <f t="shared" si="117"/>
        <v>0</v>
      </c>
      <c r="K1065" s="111">
        <f>IF($B1065="",0,'2.売上実績'!D1065)</f>
        <v>0</v>
      </c>
      <c r="L1065" s="111">
        <f>IF($B1065="",0,'2.売上実績'!E1065)</f>
        <v>0</v>
      </c>
      <c r="M1065" s="28">
        <f t="shared" si="112"/>
        <v>0</v>
      </c>
      <c r="N1065" s="41">
        <f t="shared" si="113"/>
        <v>0</v>
      </c>
      <c r="O1065" s="40">
        <f t="shared" si="118"/>
        <v>0</v>
      </c>
    </row>
    <row r="1066" spans="2:15" ht="18" customHeight="1">
      <c r="B1066" s="109" t="str">
        <f>IF('2.売上実績'!$B1066="","",'2.売上実績'!$B1066)</f>
        <v/>
      </c>
      <c r="C1066" s="110" t="str">
        <f>IF('2.売上実績'!$C1066="","",'2.売上実績'!$C1066)</f>
        <v/>
      </c>
      <c r="D1066" s="98" t="str">
        <f>IF(C1066="","",VLOOKUP(C1066,'4.製品一覧'!$B$4:$D$500,3,FALSE))</f>
        <v/>
      </c>
      <c r="E1066" s="102">
        <f>IF(C1066&lt;&gt;"",VLOOKUP(C1066,'7.製品別原価'!$B$5:$J$500,8,FALSE),0)</f>
        <v>0</v>
      </c>
      <c r="F1066" s="37">
        <f>IF(OR($K$2=0,K1066=0),0,'1.全社費用'!$C$42/$K$2)</f>
        <v>0</v>
      </c>
      <c r="G1066" s="37">
        <f t="shared" si="114"/>
        <v>0</v>
      </c>
      <c r="H1066" s="38">
        <f t="shared" si="115"/>
        <v>0</v>
      </c>
      <c r="I1066" s="39">
        <f t="shared" si="116"/>
        <v>0</v>
      </c>
      <c r="J1066" s="40">
        <f t="shared" si="117"/>
        <v>0</v>
      </c>
      <c r="K1066" s="111">
        <f>IF($B1066="",0,'2.売上実績'!D1066)</f>
        <v>0</v>
      </c>
      <c r="L1066" s="111">
        <f>IF($B1066="",0,'2.売上実績'!E1066)</f>
        <v>0</v>
      </c>
      <c r="M1066" s="28">
        <f t="shared" si="112"/>
        <v>0</v>
      </c>
      <c r="N1066" s="41">
        <f t="shared" si="113"/>
        <v>0</v>
      </c>
      <c r="O1066" s="40">
        <f t="shared" si="118"/>
        <v>0</v>
      </c>
    </row>
    <row r="1067" spans="2:15" ht="18" customHeight="1">
      <c r="B1067" s="109" t="str">
        <f>IF('2.売上実績'!$B1067="","",'2.売上実績'!$B1067)</f>
        <v/>
      </c>
      <c r="C1067" s="110" t="str">
        <f>IF('2.売上実績'!$C1067="","",'2.売上実績'!$C1067)</f>
        <v/>
      </c>
      <c r="D1067" s="98" t="str">
        <f>IF(C1067="","",VLOOKUP(C1067,'4.製品一覧'!$B$4:$D$500,3,FALSE))</f>
        <v/>
      </c>
      <c r="E1067" s="102">
        <f>IF(C1067&lt;&gt;"",VLOOKUP(C1067,'7.製品別原価'!$B$5:$J$500,8,FALSE),0)</f>
        <v>0</v>
      </c>
      <c r="F1067" s="37">
        <f>IF(OR($K$2=0,K1067=0),0,'1.全社費用'!$C$42/$K$2)</f>
        <v>0</v>
      </c>
      <c r="G1067" s="37">
        <f t="shared" si="114"/>
        <v>0</v>
      </c>
      <c r="H1067" s="38">
        <f t="shared" si="115"/>
        <v>0</v>
      </c>
      <c r="I1067" s="39">
        <f t="shared" si="116"/>
        <v>0</v>
      </c>
      <c r="J1067" s="40">
        <f t="shared" si="117"/>
        <v>0</v>
      </c>
      <c r="K1067" s="111">
        <f>IF($B1067="",0,'2.売上実績'!D1067)</f>
        <v>0</v>
      </c>
      <c r="L1067" s="111">
        <f>IF($B1067="",0,'2.売上実績'!E1067)</f>
        <v>0</v>
      </c>
      <c r="M1067" s="28">
        <f t="shared" si="112"/>
        <v>0</v>
      </c>
      <c r="N1067" s="41">
        <f t="shared" si="113"/>
        <v>0</v>
      </c>
      <c r="O1067" s="40">
        <f t="shared" si="118"/>
        <v>0</v>
      </c>
    </row>
    <row r="1068" spans="2:15" ht="18" customHeight="1">
      <c r="B1068" s="109" t="str">
        <f>IF('2.売上実績'!$B1068="","",'2.売上実績'!$B1068)</f>
        <v/>
      </c>
      <c r="C1068" s="110" t="str">
        <f>IF('2.売上実績'!$C1068="","",'2.売上実績'!$C1068)</f>
        <v/>
      </c>
      <c r="D1068" s="98" t="str">
        <f>IF(C1068="","",VLOOKUP(C1068,'4.製品一覧'!$B$4:$D$500,3,FALSE))</f>
        <v/>
      </c>
      <c r="E1068" s="102">
        <f>IF(C1068&lt;&gt;"",VLOOKUP(C1068,'7.製品別原価'!$B$5:$J$500,8,FALSE),0)</f>
        <v>0</v>
      </c>
      <c r="F1068" s="37">
        <f>IF(OR($K$2=0,K1068=0),0,'1.全社費用'!$C$42/$K$2)</f>
        <v>0</v>
      </c>
      <c r="G1068" s="37">
        <f t="shared" si="114"/>
        <v>0</v>
      </c>
      <c r="H1068" s="38">
        <f t="shared" si="115"/>
        <v>0</v>
      </c>
      <c r="I1068" s="39">
        <f t="shared" si="116"/>
        <v>0</v>
      </c>
      <c r="J1068" s="40">
        <f t="shared" si="117"/>
        <v>0</v>
      </c>
      <c r="K1068" s="111">
        <f>IF($B1068="",0,'2.売上実績'!D1068)</f>
        <v>0</v>
      </c>
      <c r="L1068" s="111">
        <f>IF($B1068="",0,'2.売上実績'!E1068)</f>
        <v>0</v>
      </c>
      <c r="M1068" s="28">
        <f t="shared" si="112"/>
        <v>0</v>
      </c>
      <c r="N1068" s="41">
        <f t="shared" si="113"/>
        <v>0</v>
      </c>
      <c r="O1068" s="40">
        <f t="shared" si="118"/>
        <v>0</v>
      </c>
    </row>
    <row r="1069" spans="2:15" ht="18" customHeight="1">
      <c r="B1069" s="109" t="str">
        <f>IF('2.売上実績'!$B1069="","",'2.売上実績'!$B1069)</f>
        <v/>
      </c>
      <c r="C1069" s="110" t="str">
        <f>IF('2.売上実績'!$C1069="","",'2.売上実績'!$C1069)</f>
        <v/>
      </c>
      <c r="D1069" s="98" t="str">
        <f>IF(C1069="","",VLOOKUP(C1069,'4.製品一覧'!$B$4:$D$500,3,FALSE))</f>
        <v/>
      </c>
      <c r="E1069" s="102">
        <f>IF(C1069&lt;&gt;"",VLOOKUP(C1069,'7.製品別原価'!$B$5:$J$500,8,FALSE),0)</f>
        <v>0</v>
      </c>
      <c r="F1069" s="37">
        <f>IF(OR($K$2=0,K1069=0),0,'1.全社費用'!$C$42/$K$2)</f>
        <v>0</v>
      </c>
      <c r="G1069" s="37">
        <f t="shared" si="114"/>
        <v>0</v>
      </c>
      <c r="H1069" s="38">
        <f t="shared" si="115"/>
        <v>0</v>
      </c>
      <c r="I1069" s="39">
        <f t="shared" si="116"/>
        <v>0</v>
      </c>
      <c r="J1069" s="40">
        <f t="shared" si="117"/>
        <v>0</v>
      </c>
      <c r="K1069" s="111">
        <f>IF($B1069="",0,'2.売上実績'!D1069)</f>
        <v>0</v>
      </c>
      <c r="L1069" s="111">
        <f>IF($B1069="",0,'2.売上実績'!E1069)</f>
        <v>0</v>
      </c>
      <c r="M1069" s="28">
        <f t="shared" si="112"/>
        <v>0</v>
      </c>
      <c r="N1069" s="41">
        <f t="shared" si="113"/>
        <v>0</v>
      </c>
      <c r="O1069" s="40">
        <f t="shared" si="118"/>
        <v>0</v>
      </c>
    </row>
    <row r="1070" spans="2:15" ht="18" customHeight="1">
      <c r="B1070" s="109" t="str">
        <f>IF('2.売上実績'!$B1070="","",'2.売上実績'!$B1070)</f>
        <v/>
      </c>
      <c r="C1070" s="110" t="str">
        <f>IF('2.売上実績'!$C1070="","",'2.売上実績'!$C1070)</f>
        <v/>
      </c>
      <c r="D1070" s="98" t="str">
        <f>IF(C1070="","",VLOOKUP(C1070,'4.製品一覧'!$B$4:$D$500,3,FALSE))</f>
        <v/>
      </c>
      <c r="E1070" s="102">
        <f>IF(C1070&lt;&gt;"",VLOOKUP(C1070,'7.製品別原価'!$B$5:$J$500,8,FALSE),0)</f>
        <v>0</v>
      </c>
      <c r="F1070" s="37">
        <f>IF(OR($K$2=0,K1070=0),0,'1.全社費用'!$C$42/$K$2)</f>
        <v>0</v>
      </c>
      <c r="G1070" s="37">
        <f t="shared" si="114"/>
        <v>0</v>
      </c>
      <c r="H1070" s="38">
        <f t="shared" si="115"/>
        <v>0</v>
      </c>
      <c r="I1070" s="39">
        <f t="shared" si="116"/>
        <v>0</v>
      </c>
      <c r="J1070" s="40">
        <f t="shared" si="117"/>
        <v>0</v>
      </c>
      <c r="K1070" s="111">
        <f>IF($B1070="",0,'2.売上実績'!D1070)</f>
        <v>0</v>
      </c>
      <c r="L1070" s="111">
        <f>IF($B1070="",0,'2.売上実績'!E1070)</f>
        <v>0</v>
      </c>
      <c r="M1070" s="28">
        <f t="shared" si="112"/>
        <v>0</v>
      </c>
      <c r="N1070" s="41">
        <f t="shared" si="113"/>
        <v>0</v>
      </c>
      <c r="O1070" s="40">
        <f t="shared" si="118"/>
        <v>0</v>
      </c>
    </row>
    <row r="1071" spans="2:15" ht="18" customHeight="1">
      <c r="B1071" s="109" t="str">
        <f>IF('2.売上実績'!$B1071="","",'2.売上実績'!$B1071)</f>
        <v/>
      </c>
      <c r="C1071" s="110" t="str">
        <f>IF('2.売上実績'!$C1071="","",'2.売上実績'!$C1071)</f>
        <v/>
      </c>
      <c r="D1071" s="98" t="str">
        <f>IF(C1071="","",VLOOKUP(C1071,'4.製品一覧'!$B$4:$D$500,3,FALSE))</f>
        <v/>
      </c>
      <c r="E1071" s="102">
        <f>IF(C1071&lt;&gt;"",VLOOKUP(C1071,'7.製品別原価'!$B$5:$J$500,8,FALSE),0)</f>
        <v>0</v>
      </c>
      <c r="F1071" s="37">
        <f>IF(OR($K$2=0,K1071=0),0,'1.全社費用'!$C$42/$K$2)</f>
        <v>0</v>
      </c>
      <c r="G1071" s="37">
        <f t="shared" si="114"/>
        <v>0</v>
      </c>
      <c r="H1071" s="38">
        <f t="shared" si="115"/>
        <v>0</v>
      </c>
      <c r="I1071" s="39">
        <f t="shared" si="116"/>
        <v>0</v>
      </c>
      <c r="J1071" s="40">
        <f t="shared" si="117"/>
        <v>0</v>
      </c>
      <c r="K1071" s="111">
        <f>IF($B1071="",0,'2.売上実績'!D1071)</f>
        <v>0</v>
      </c>
      <c r="L1071" s="111">
        <f>IF($B1071="",0,'2.売上実績'!E1071)</f>
        <v>0</v>
      </c>
      <c r="M1071" s="28">
        <f t="shared" si="112"/>
        <v>0</v>
      </c>
      <c r="N1071" s="41">
        <f t="shared" si="113"/>
        <v>0</v>
      </c>
      <c r="O1071" s="40">
        <f t="shared" si="118"/>
        <v>0</v>
      </c>
    </row>
    <row r="1072" spans="2:15" ht="18" customHeight="1">
      <c r="B1072" s="109" t="str">
        <f>IF('2.売上実績'!$B1072="","",'2.売上実績'!$B1072)</f>
        <v/>
      </c>
      <c r="C1072" s="110" t="str">
        <f>IF('2.売上実績'!$C1072="","",'2.売上実績'!$C1072)</f>
        <v/>
      </c>
      <c r="D1072" s="98" t="str">
        <f>IF(C1072="","",VLOOKUP(C1072,'4.製品一覧'!$B$4:$D$500,3,FALSE))</f>
        <v/>
      </c>
      <c r="E1072" s="102">
        <f>IF(C1072&lt;&gt;"",VLOOKUP(C1072,'7.製品別原価'!$B$5:$J$500,8,FALSE),0)</f>
        <v>0</v>
      </c>
      <c r="F1072" s="37">
        <f>IF(OR($K$2=0,K1072=0),0,'1.全社費用'!$C$42/$K$2)</f>
        <v>0</v>
      </c>
      <c r="G1072" s="37">
        <f t="shared" si="114"/>
        <v>0</v>
      </c>
      <c r="H1072" s="38">
        <f t="shared" si="115"/>
        <v>0</v>
      </c>
      <c r="I1072" s="39">
        <f t="shared" si="116"/>
        <v>0</v>
      </c>
      <c r="J1072" s="40">
        <f t="shared" si="117"/>
        <v>0</v>
      </c>
      <c r="K1072" s="111">
        <f>IF($B1072="",0,'2.売上実績'!D1072)</f>
        <v>0</v>
      </c>
      <c r="L1072" s="111">
        <f>IF($B1072="",0,'2.売上実績'!E1072)</f>
        <v>0</v>
      </c>
      <c r="M1072" s="28">
        <f t="shared" si="112"/>
        <v>0</v>
      </c>
      <c r="N1072" s="41">
        <f t="shared" si="113"/>
        <v>0</v>
      </c>
      <c r="O1072" s="40">
        <f t="shared" si="118"/>
        <v>0</v>
      </c>
    </row>
    <row r="1073" spans="2:15" ht="18" customHeight="1">
      <c r="B1073" s="109" t="str">
        <f>IF('2.売上実績'!$B1073="","",'2.売上実績'!$B1073)</f>
        <v/>
      </c>
      <c r="C1073" s="110" t="str">
        <f>IF('2.売上実績'!$C1073="","",'2.売上実績'!$C1073)</f>
        <v/>
      </c>
      <c r="D1073" s="98" t="str">
        <f>IF(C1073="","",VLOOKUP(C1073,'4.製品一覧'!$B$4:$D$500,3,FALSE))</f>
        <v/>
      </c>
      <c r="E1073" s="102">
        <f>IF(C1073&lt;&gt;"",VLOOKUP(C1073,'7.製品別原価'!$B$5:$J$500,8,FALSE),0)</f>
        <v>0</v>
      </c>
      <c r="F1073" s="37">
        <f>IF(OR($K$2=0,K1073=0),0,'1.全社費用'!$C$42/$K$2)</f>
        <v>0</v>
      </c>
      <c r="G1073" s="37">
        <f t="shared" si="114"/>
        <v>0</v>
      </c>
      <c r="H1073" s="38">
        <f t="shared" si="115"/>
        <v>0</v>
      </c>
      <c r="I1073" s="39">
        <f t="shared" si="116"/>
        <v>0</v>
      </c>
      <c r="J1073" s="40">
        <f t="shared" si="117"/>
        <v>0</v>
      </c>
      <c r="K1073" s="111">
        <f>IF($B1073="",0,'2.売上実績'!D1073)</f>
        <v>0</v>
      </c>
      <c r="L1073" s="111">
        <f>IF($B1073="",0,'2.売上実績'!E1073)</f>
        <v>0</v>
      </c>
      <c r="M1073" s="28">
        <f t="shared" si="112"/>
        <v>0</v>
      </c>
      <c r="N1073" s="41">
        <f t="shared" si="113"/>
        <v>0</v>
      </c>
      <c r="O1073" s="40">
        <f t="shared" si="118"/>
        <v>0</v>
      </c>
    </row>
    <row r="1074" spans="2:15" ht="18" customHeight="1">
      <c r="B1074" s="109" t="str">
        <f>IF('2.売上実績'!$B1074="","",'2.売上実績'!$B1074)</f>
        <v/>
      </c>
      <c r="C1074" s="110" t="str">
        <f>IF('2.売上実績'!$C1074="","",'2.売上実績'!$C1074)</f>
        <v/>
      </c>
      <c r="D1074" s="98" t="str">
        <f>IF(C1074="","",VLOOKUP(C1074,'4.製品一覧'!$B$4:$D$500,3,FALSE))</f>
        <v/>
      </c>
      <c r="E1074" s="102">
        <f>IF(C1074&lt;&gt;"",VLOOKUP(C1074,'7.製品別原価'!$B$5:$J$500,8,FALSE),0)</f>
        <v>0</v>
      </c>
      <c r="F1074" s="37">
        <f>IF(OR($K$2=0,K1074=0),0,'1.全社費用'!$C$42/$K$2)</f>
        <v>0</v>
      </c>
      <c r="G1074" s="37">
        <f t="shared" si="114"/>
        <v>0</v>
      </c>
      <c r="H1074" s="38">
        <f t="shared" si="115"/>
        <v>0</v>
      </c>
      <c r="I1074" s="39">
        <f t="shared" si="116"/>
        <v>0</v>
      </c>
      <c r="J1074" s="40">
        <f t="shared" si="117"/>
        <v>0</v>
      </c>
      <c r="K1074" s="111">
        <f>IF($B1074="",0,'2.売上実績'!D1074)</f>
        <v>0</v>
      </c>
      <c r="L1074" s="111">
        <f>IF($B1074="",0,'2.売上実績'!E1074)</f>
        <v>0</v>
      </c>
      <c r="M1074" s="28">
        <f t="shared" si="112"/>
        <v>0</v>
      </c>
      <c r="N1074" s="41">
        <f t="shared" si="113"/>
        <v>0</v>
      </c>
      <c r="O1074" s="40">
        <f t="shared" si="118"/>
        <v>0</v>
      </c>
    </row>
    <row r="1075" spans="2:15" ht="18" customHeight="1">
      <c r="B1075" s="109" t="str">
        <f>IF('2.売上実績'!$B1075="","",'2.売上実績'!$B1075)</f>
        <v/>
      </c>
      <c r="C1075" s="110" t="str">
        <f>IF('2.売上実績'!$C1075="","",'2.売上実績'!$C1075)</f>
        <v/>
      </c>
      <c r="D1075" s="98" t="str">
        <f>IF(C1075="","",VLOOKUP(C1075,'4.製品一覧'!$B$4:$D$500,3,FALSE))</f>
        <v/>
      </c>
      <c r="E1075" s="102">
        <f>IF(C1075&lt;&gt;"",VLOOKUP(C1075,'7.製品別原価'!$B$5:$J$500,8,FALSE),0)</f>
        <v>0</v>
      </c>
      <c r="F1075" s="37">
        <f>IF(OR($K$2=0,K1075=0),0,'1.全社費用'!$C$42/$K$2)</f>
        <v>0</v>
      </c>
      <c r="G1075" s="37">
        <f t="shared" si="114"/>
        <v>0</v>
      </c>
      <c r="H1075" s="38">
        <f t="shared" si="115"/>
        <v>0</v>
      </c>
      <c r="I1075" s="39">
        <f t="shared" si="116"/>
        <v>0</v>
      </c>
      <c r="J1075" s="40">
        <f t="shared" si="117"/>
        <v>0</v>
      </c>
      <c r="K1075" s="111">
        <f>IF($B1075="",0,'2.売上実績'!D1075)</f>
        <v>0</v>
      </c>
      <c r="L1075" s="111">
        <f>IF($B1075="",0,'2.売上実績'!E1075)</f>
        <v>0</v>
      </c>
      <c r="M1075" s="28">
        <f t="shared" si="112"/>
        <v>0</v>
      </c>
      <c r="N1075" s="41">
        <f t="shared" si="113"/>
        <v>0</v>
      </c>
      <c r="O1075" s="40">
        <f t="shared" si="118"/>
        <v>0</v>
      </c>
    </row>
    <row r="1076" spans="2:15" ht="18" customHeight="1">
      <c r="B1076" s="109" t="str">
        <f>IF('2.売上実績'!$B1076="","",'2.売上実績'!$B1076)</f>
        <v/>
      </c>
      <c r="C1076" s="110" t="str">
        <f>IF('2.売上実績'!$C1076="","",'2.売上実績'!$C1076)</f>
        <v/>
      </c>
      <c r="D1076" s="98" t="str">
        <f>IF(C1076="","",VLOOKUP(C1076,'4.製品一覧'!$B$4:$D$500,3,FALSE))</f>
        <v/>
      </c>
      <c r="E1076" s="102">
        <f>IF(C1076&lt;&gt;"",VLOOKUP(C1076,'7.製品別原価'!$B$5:$J$500,8,FALSE),0)</f>
        <v>0</v>
      </c>
      <c r="F1076" s="37">
        <f>IF(OR($K$2=0,K1076=0),0,'1.全社費用'!$C$42/$K$2)</f>
        <v>0</v>
      </c>
      <c r="G1076" s="37">
        <f t="shared" si="114"/>
        <v>0</v>
      </c>
      <c r="H1076" s="38">
        <f t="shared" si="115"/>
        <v>0</v>
      </c>
      <c r="I1076" s="39">
        <f t="shared" si="116"/>
        <v>0</v>
      </c>
      <c r="J1076" s="40">
        <f t="shared" si="117"/>
        <v>0</v>
      </c>
      <c r="K1076" s="111">
        <f>IF($B1076="",0,'2.売上実績'!D1076)</f>
        <v>0</v>
      </c>
      <c r="L1076" s="111">
        <f>IF($B1076="",0,'2.売上実績'!E1076)</f>
        <v>0</v>
      </c>
      <c r="M1076" s="28">
        <f t="shared" si="112"/>
        <v>0</v>
      </c>
      <c r="N1076" s="41">
        <f t="shared" si="113"/>
        <v>0</v>
      </c>
      <c r="O1076" s="40">
        <f t="shared" si="118"/>
        <v>0</v>
      </c>
    </row>
    <row r="1077" spans="2:15" ht="18" customHeight="1">
      <c r="B1077" s="109" t="str">
        <f>IF('2.売上実績'!$B1077="","",'2.売上実績'!$B1077)</f>
        <v/>
      </c>
      <c r="C1077" s="110" t="str">
        <f>IF('2.売上実績'!$C1077="","",'2.売上実績'!$C1077)</f>
        <v/>
      </c>
      <c r="D1077" s="98" t="str">
        <f>IF(C1077="","",VLOOKUP(C1077,'4.製品一覧'!$B$4:$D$500,3,FALSE))</f>
        <v/>
      </c>
      <c r="E1077" s="102">
        <f>IF(C1077&lt;&gt;"",VLOOKUP(C1077,'7.製品別原価'!$B$5:$J$500,8,FALSE),0)</f>
        <v>0</v>
      </c>
      <c r="F1077" s="37">
        <f>IF(OR($K$2=0,K1077=0),0,'1.全社費用'!$C$42/$K$2)</f>
        <v>0</v>
      </c>
      <c r="G1077" s="37">
        <f t="shared" si="114"/>
        <v>0</v>
      </c>
      <c r="H1077" s="38">
        <f t="shared" si="115"/>
        <v>0</v>
      </c>
      <c r="I1077" s="39">
        <f t="shared" si="116"/>
        <v>0</v>
      </c>
      <c r="J1077" s="40">
        <f t="shared" si="117"/>
        <v>0</v>
      </c>
      <c r="K1077" s="111">
        <f>IF($B1077="",0,'2.売上実績'!D1077)</f>
        <v>0</v>
      </c>
      <c r="L1077" s="111">
        <f>IF($B1077="",0,'2.売上実績'!E1077)</f>
        <v>0</v>
      </c>
      <c r="M1077" s="28">
        <f t="shared" si="112"/>
        <v>0</v>
      </c>
      <c r="N1077" s="41">
        <f t="shared" si="113"/>
        <v>0</v>
      </c>
      <c r="O1077" s="40">
        <f t="shared" si="118"/>
        <v>0</v>
      </c>
    </row>
    <row r="1078" spans="2:15" ht="18" customHeight="1">
      <c r="B1078" s="109" t="str">
        <f>IF('2.売上実績'!$B1078="","",'2.売上実績'!$B1078)</f>
        <v/>
      </c>
      <c r="C1078" s="110" t="str">
        <f>IF('2.売上実績'!$C1078="","",'2.売上実績'!$C1078)</f>
        <v/>
      </c>
      <c r="D1078" s="98" t="str">
        <f>IF(C1078="","",VLOOKUP(C1078,'4.製品一覧'!$B$4:$D$500,3,FALSE))</f>
        <v/>
      </c>
      <c r="E1078" s="102">
        <f>IF(C1078&lt;&gt;"",VLOOKUP(C1078,'7.製品別原価'!$B$5:$J$500,8,FALSE),0)</f>
        <v>0</v>
      </c>
      <c r="F1078" s="37">
        <f>IF(OR($K$2=0,K1078=0),0,'1.全社費用'!$C$42/$K$2)</f>
        <v>0</v>
      </c>
      <c r="G1078" s="37">
        <f t="shared" si="114"/>
        <v>0</v>
      </c>
      <c r="H1078" s="38">
        <f t="shared" si="115"/>
        <v>0</v>
      </c>
      <c r="I1078" s="39">
        <f t="shared" si="116"/>
        <v>0</v>
      </c>
      <c r="J1078" s="40">
        <f t="shared" si="117"/>
        <v>0</v>
      </c>
      <c r="K1078" s="111">
        <f>IF($B1078="",0,'2.売上実績'!D1078)</f>
        <v>0</v>
      </c>
      <c r="L1078" s="111">
        <f>IF($B1078="",0,'2.売上実績'!E1078)</f>
        <v>0</v>
      </c>
      <c r="M1078" s="28">
        <f t="shared" si="112"/>
        <v>0</v>
      </c>
      <c r="N1078" s="41">
        <f t="shared" si="113"/>
        <v>0</v>
      </c>
      <c r="O1078" s="40">
        <f t="shared" si="118"/>
        <v>0</v>
      </c>
    </row>
    <row r="1079" spans="2:15" ht="18" customHeight="1">
      <c r="B1079" s="109" t="str">
        <f>IF('2.売上実績'!$B1079="","",'2.売上実績'!$B1079)</f>
        <v/>
      </c>
      <c r="C1079" s="110" t="str">
        <f>IF('2.売上実績'!$C1079="","",'2.売上実績'!$C1079)</f>
        <v/>
      </c>
      <c r="D1079" s="98" t="str">
        <f>IF(C1079="","",VLOOKUP(C1079,'4.製品一覧'!$B$4:$D$500,3,FALSE))</f>
        <v/>
      </c>
      <c r="E1079" s="102">
        <f>IF(C1079&lt;&gt;"",VLOOKUP(C1079,'7.製品別原価'!$B$5:$J$500,8,FALSE),0)</f>
        <v>0</v>
      </c>
      <c r="F1079" s="37">
        <f>IF(OR($K$2=0,K1079=0),0,'1.全社費用'!$C$42/$K$2)</f>
        <v>0</v>
      </c>
      <c r="G1079" s="37">
        <f t="shared" si="114"/>
        <v>0</v>
      </c>
      <c r="H1079" s="38">
        <f t="shared" si="115"/>
        <v>0</v>
      </c>
      <c r="I1079" s="39">
        <f t="shared" si="116"/>
        <v>0</v>
      </c>
      <c r="J1079" s="40">
        <f t="shared" si="117"/>
        <v>0</v>
      </c>
      <c r="K1079" s="111">
        <f>IF($B1079="",0,'2.売上実績'!D1079)</f>
        <v>0</v>
      </c>
      <c r="L1079" s="111">
        <f>IF($B1079="",0,'2.売上実績'!E1079)</f>
        <v>0</v>
      </c>
      <c r="M1079" s="28">
        <f t="shared" si="112"/>
        <v>0</v>
      </c>
      <c r="N1079" s="41">
        <f t="shared" si="113"/>
        <v>0</v>
      </c>
      <c r="O1079" s="40">
        <f t="shared" si="118"/>
        <v>0</v>
      </c>
    </row>
    <row r="1080" spans="2:15" ht="18" customHeight="1">
      <c r="B1080" s="109" t="str">
        <f>IF('2.売上実績'!$B1080="","",'2.売上実績'!$B1080)</f>
        <v/>
      </c>
      <c r="C1080" s="110" t="str">
        <f>IF('2.売上実績'!$C1080="","",'2.売上実績'!$C1080)</f>
        <v/>
      </c>
      <c r="D1080" s="98" t="str">
        <f>IF(C1080="","",VLOOKUP(C1080,'4.製品一覧'!$B$4:$D$500,3,FALSE))</f>
        <v/>
      </c>
      <c r="E1080" s="102">
        <f>IF(C1080&lt;&gt;"",VLOOKUP(C1080,'7.製品別原価'!$B$5:$J$500,8,FALSE),0)</f>
        <v>0</v>
      </c>
      <c r="F1080" s="37">
        <f>IF(OR($K$2=0,K1080=0),0,'1.全社費用'!$C$42/$K$2)</f>
        <v>0</v>
      </c>
      <c r="G1080" s="37">
        <f t="shared" si="114"/>
        <v>0</v>
      </c>
      <c r="H1080" s="38">
        <f t="shared" si="115"/>
        <v>0</v>
      </c>
      <c r="I1080" s="39">
        <f t="shared" si="116"/>
        <v>0</v>
      </c>
      <c r="J1080" s="40">
        <f t="shared" si="117"/>
        <v>0</v>
      </c>
      <c r="K1080" s="111">
        <f>IF($B1080="",0,'2.売上実績'!D1080)</f>
        <v>0</v>
      </c>
      <c r="L1080" s="111">
        <f>IF($B1080="",0,'2.売上実績'!E1080)</f>
        <v>0</v>
      </c>
      <c r="M1080" s="28">
        <f t="shared" si="112"/>
        <v>0</v>
      </c>
      <c r="N1080" s="41">
        <f t="shared" si="113"/>
        <v>0</v>
      </c>
      <c r="O1080" s="40">
        <f t="shared" si="118"/>
        <v>0</v>
      </c>
    </row>
    <row r="1081" spans="2:15" ht="18" customHeight="1">
      <c r="B1081" s="109" t="str">
        <f>IF('2.売上実績'!$B1081="","",'2.売上実績'!$B1081)</f>
        <v/>
      </c>
      <c r="C1081" s="110" t="str">
        <f>IF('2.売上実績'!$C1081="","",'2.売上実績'!$C1081)</f>
        <v/>
      </c>
      <c r="D1081" s="98" t="str">
        <f>IF(C1081="","",VLOOKUP(C1081,'4.製品一覧'!$B$4:$D$500,3,FALSE))</f>
        <v/>
      </c>
      <c r="E1081" s="102">
        <f>IF(C1081&lt;&gt;"",VLOOKUP(C1081,'7.製品別原価'!$B$5:$J$500,8,FALSE),0)</f>
        <v>0</v>
      </c>
      <c r="F1081" s="37">
        <f>IF(OR($K$2=0,K1081=0),0,'1.全社費用'!$C$42/$K$2)</f>
        <v>0</v>
      </c>
      <c r="G1081" s="37">
        <f t="shared" si="114"/>
        <v>0</v>
      </c>
      <c r="H1081" s="38">
        <f t="shared" si="115"/>
        <v>0</v>
      </c>
      <c r="I1081" s="39">
        <f t="shared" si="116"/>
        <v>0</v>
      </c>
      <c r="J1081" s="40">
        <f t="shared" si="117"/>
        <v>0</v>
      </c>
      <c r="K1081" s="111">
        <f>IF($B1081="",0,'2.売上実績'!D1081)</f>
        <v>0</v>
      </c>
      <c r="L1081" s="111">
        <f>IF($B1081="",0,'2.売上実績'!E1081)</f>
        <v>0</v>
      </c>
      <c r="M1081" s="28">
        <f t="shared" si="112"/>
        <v>0</v>
      </c>
      <c r="N1081" s="41">
        <f t="shared" si="113"/>
        <v>0</v>
      </c>
      <c r="O1081" s="40">
        <f t="shared" si="118"/>
        <v>0</v>
      </c>
    </row>
    <row r="1082" spans="2:15" ht="18" customHeight="1">
      <c r="B1082" s="109" t="str">
        <f>IF('2.売上実績'!$B1082="","",'2.売上実績'!$B1082)</f>
        <v/>
      </c>
      <c r="C1082" s="110" t="str">
        <f>IF('2.売上実績'!$C1082="","",'2.売上実績'!$C1082)</f>
        <v/>
      </c>
      <c r="D1082" s="98" t="str">
        <f>IF(C1082="","",VLOOKUP(C1082,'4.製品一覧'!$B$4:$D$500,3,FALSE))</f>
        <v/>
      </c>
      <c r="E1082" s="102">
        <f>IF(C1082&lt;&gt;"",VLOOKUP(C1082,'7.製品別原価'!$B$5:$J$500,8,FALSE),0)</f>
        <v>0</v>
      </c>
      <c r="F1082" s="37">
        <f>IF(OR($K$2=0,K1082=0),0,'1.全社費用'!$C$42/$K$2)</f>
        <v>0</v>
      </c>
      <c r="G1082" s="37">
        <f t="shared" si="114"/>
        <v>0</v>
      </c>
      <c r="H1082" s="38">
        <f t="shared" si="115"/>
        <v>0</v>
      </c>
      <c r="I1082" s="39">
        <f t="shared" si="116"/>
        <v>0</v>
      </c>
      <c r="J1082" s="40">
        <f t="shared" si="117"/>
        <v>0</v>
      </c>
      <c r="K1082" s="111">
        <f>IF($B1082="",0,'2.売上実績'!D1082)</f>
        <v>0</v>
      </c>
      <c r="L1082" s="111">
        <f>IF($B1082="",0,'2.売上実績'!E1082)</f>
        <v>0</v>
      </c>
      <c r="M1082" s="28">
        <f t="shared" si="112"/>
        <v>0</v>
      </c>
      <c r="N1082" s="41">
        <f t="shared" si="113"/>
        <v>0</v>
      </c>
      <c r="O1082" s="40">
        <f t="shared" si="118"/>
        <v>0</v>
      </c>
    </row>
    <row r="1083" spans="2:15" ht="18" customHeight="1">
      <c r="B1083" s="109" t="str">
        <f>IF('2.売上実績'!$B1083="","",'2.売上実績'!$B1083)</f>
        <v/>
      </c>
      <c r="C1083" s="110" t="str">
        <f>IF('2.売上実績'!$C1083="","",'2.売上実績'!$C1083)</f>
        <v/>
      </c>
      <c r="D1083" s="98" t="str">
        <f>IF(C1083="","",VLOOKUP(C1083,'4.製品一覧'!$B$4:$D$500,3,FALSE))</f>
        <v/>
      </c>
      <c r="E1083" s="102">
        <f>IF(C1083&lt;&gt;"",VLOOKUP(C1083,'7.製品別原価'!$B$5:$J$500,8,FALSE),0)</f>
        <v>0</v>
      </c>
      <c r="F1083" s="37">
        <f>IF(OR($K$2=0,K1083=0),0,'1.全社費用'!$C$42/$K$2)</f>
        <v>0</v>
      </c>
      <c r="G1083" s="37">
        <f t="shared" si="114"/>
        <v>0</v>
      </c>
      <c r="H1083" s="38">
        <f t="shared" si="115"/>
        <v>0</v>
      </c>
      <c r="I1083" s="39">
        <f t="shared" si="116"/>
        <v>0</v>
      </c>
      <c r="J1083" s="40">
        <f t="shared" si="117"/>
        <v>0</v>
      </c>
      <c r="K1083" s="111">
        <f>IF($B1083="",0,'2.売上実績'!D1083)</f>
        <v>0</v>
      </c>
      <c r="L1083" s="111">
        <f>IF($B1083="",0,'2.売上実績'!E1083)</f>
        <v>0</v>
      </c>
      <c r="M1083" s="28">
        <f t="shared" si="112"/>
        <v>0</v>
      </c>
      <c r="N1083" s="41">
        <f t="shared" si="113"/>
        <v>0</v>
      </c>
      <c r="O1083" s="40">
        <f t="shared" si="118"/>
        <v>0</v>
      </c>
    </row>
    <row r="1084" spans="2:15" ht="18" customHeight="1">
      <c r="B1084" s="109" t="str">
        <f>IF('2.売上実績'!$B1084="","",'2.売上実績'!$B1084)</f>
        <v/>
      </c>
      <c r="C1084" s="110" t="str">
        <f>IF('2.売上実績'!$C1084="","",'2.売上実績'!$C1084)</f>
        <v/>
      </c>
      <c r="D1084" s="98" t="str">
        <f>IF(C1084="","",VLOOKUP(C1084,'4.製品一覧'!$B$4:$D$500,3,FALSE))</f>
        <v/>
      </c>
      <c r="E1084" s="102">
        <f>IF(C1084&lt;&gt;"",VLOOKUP(C1084,'7.製品別原価'!$B$5:$J$500,8,FALSE),0)</f>
        <v>0</v>
      </c>
      <c r="F1084" s="37">
        <f>IF(OR($K$2=0,K1084=0),0,'1.全社費用'!$C$42/$K$2)</f>
        <v>0</v>
      </c>
      <c r="G1084" s="37">
        <f t="shared" si="114"/>
        <v>0</v>
      </c>
      <c r="H1084" s="38">
        <f t="shared" si="115"/>
        <v>0</v>
      </c>
      <c r="I1084" s="39">
        <f t="shared" si="116"/>
        <v>0</v>
      </c>
      <c r="J1084" s="40">
        <f t="shared" si="117"/>
        <v>0</v>
      </c>
      <c r="K1084" s="111">
        <f>IF($B1084="",0,'2.売上実績'!D1084)</f>
        <v>0</v>
      </c>
      <c r="L1084" s="111">
        <f>IF($B1084="",0,'2.売上実績'!E1084)</f>
        <v>0</v>
      </c>
      <c r="M1084" s="28">
        <f t="shared" si="112"/>
        <v>0</v>
      </c>
      <c r="N1084" s="41">
        <f t="shared" si="113"/>
        <v>0</v>
      </c>
      <c r="O1084" s="40">
        <f t="shared" si="118"/>
        <v>0</v>
      </c>
    </row>
    <row r="1085" spans="2:15" ht="18" customHeight="1">
      <c r="B1085" s="109" t="str">
        <f>IF('2.売上実績'!$B1085="","",'2.売上実績'!$B1085)</f>
        <v/>
      </c>
      <c r="C1085" s="110" t="str">
        <f>IF('2.売上実績'!$C1085="","",'2.売上実績'!$C1085)</f>
        <v/>
      </c>
      <c r="D1085" s="98" t="str">
        <f>IF(C1085="","",VLOOKUP(C1085,'4.製品一覧'!$B$4:$D$500,3,FALSE))</f>
        <v/>
      </c>
      <c r="E1085" s="102">
        <f>IF(C1085&lt;&gt;"",VLOOKUP(C1085,'7.製品別原価'!$B$5:$J$500,8,FALSE),0)</f>
        <v>0</v>
      </c>
      <c r="F1085" s="37">
        <f>IF(OR($K$2=0,K1085=0),0,'1.全社費用'!$C$42/$K$2)</f>
        <v>0</v>
      </c>
      <c r="G1085" s="37">
        <f t="shared" si="114"/>
        <v>0</v>
      </c>
      <c r="H1085" s="38">
        <f t="shared" si="115"/>
        <v>0</v>
      </c>
      <c r="I1085" s="39">
        <f t="shared" si="116"/>
        <v>0</v>
      </c>
      <c r="J1085" s="40">
        <f t="shared" si="117"/>
        <v>0</v>
      </c>
      <c r="K1085" s="111">
        <f>IF($B1085="",0,'2.売上実績'!D1085)</f>
        <v>0</v>
      </c>
      <c r="L1085" s="111">
        <f>IF($B1085="",0,'2.売上実績'!E1085)</f>
        <v>0</v>
      </c>
      <c r="M1085" s="28">
        <f t="shared" si="112"/>
        <v>0</v>
      </c>
      <c r="N1085" s="41">
        <f t="shared" si="113"/>
        <v>0</v>
      </c>
      <c r="O1085" s="40">
        <f t="shared" si="118"/>
        <v>0</v>
      </c>
    </row>
    <row r="1086" spans="2:15" ht="18" customHeight="1">
      <c r="B1086" s="109" t="str">
        <f>IF('2.売上実績'!$B1086="","",'2.売上実績'!$B1086)</f>
        <v/>
      </c>
      <c r="C1086" s="110" t="str">
        <f>IF('2.売上実績'!$C1086="","",'2.売上実績'!$C1086)</f>
        <v/>
      </c>
      <c r="D1086" s="98" t="str">
        <f>IF(C1086="","",VLOOKUP(C1086,'4.製品一覧'!$B$4:$D$500,3,FALSE))</f>
        <v/>
      </c>
      <c r="E1086" s="102">
        <f>IF(C1086&lt;&gt;"",VLOOKUP(C1086,'7.製品別原価'!$B$5:$J$500,8,FALSE),0)</f>
        <v>0</v>
      </c>
      <c r="F1086" s="37">
        <f>IF(OR($K$2=0,K1086=0),0,'1.全社費用'!$C$42/$K$2)</f>
        <v>0</v>
      </c>
      <c r="G1086" s="37">
        <f t="shared" si="114"/>
        <v>0</v>
      </c>
      <c r="H1086" s="38">
        <f t="shared" si="115"/>
        <v>0</v>
      </c>
      <c r="I1086" s="39">
        <f t="shared" si="116"/>
        <v>0</v>
      </c>
      <c r="J1086" s="40">
        <f t="shared" si="117"/>
        <v>0</v>
      </c>
      <c r="K1086" s="111">
        <f>IF($B1086="",0,'2.売上実績'!D1086)</f>
        <v>0</v>
      </c>
      <c r="L1086" s="111">
        <f>IF($B1086="",0,'2.売上実績'!E1086)</f>
        <v>0</v>
      </c>
      <c r="M1086" s="28">
        <f t="shared" si="112"/>
        <v>0</v>
      </c>
      <c r="N1086" s="41">
        <f t="shared" si="113"/>
        <v>0</v>
      </c>
      <c r="O1086" s="40">
        <f t="shared" si="118"/>
        <v>0</v>
      </c>
    </row>
    <row r="1087" spans="2:15" ht="18" customHeight="1">
      <c r="B1087" s="109" t="str">
        <f>IF('2.売上実績'!$B1087="","",'2.売上実績'!$B1087)</f>
        <v/>
      </c>
      <c r="C1087" s="110" t="str">
        <f>IF('2.売上実績'!$C1087="","",'2.売上実績'!$C1087)</f>
        <v/>
      </c>
      <c r="D1087" s="98" t="str">
        <f>IF(C1087="","",VLOOKUP(C1087,'4.製品一覧'!$B$4:$D$500,3,FALSE))</f>
        <v/>
      </c>
      <c r="E1087" s="102">
        <f>IF(C1087&lt;&gt;"",VLOOKUP(C1087,'7.製品別原価'!$B$5:$J$500,8,FALSE),0)</f>
        <v>0</v>
      </c>
      <c r="F1087" s="37">
        <f>IF(OR($K$2=0,K1087=0),0,'1.全社費用'!$C$42/$K$2)</f>
        <v>0</v>
      </c>
      <c r="G1087" s="37">
        <f t="shared" si="114"/>
        <v>0</v>
      </c>
      <c r="H1087" s="38">
        <f t="shared" si="115"/>
        <v>0</v>
      </c>
      <c r="I1087" s="39">
        <f t="shared" si="116"/>
        <v>0</v>
      </c>
      <c r="J1087" s="40">
        <f t="shared" si="117"/>
        <v>0</v>
      </c>
      <c r="K1087" s="111">
        <f>IF($B1087="",0,'2.売上実績'!D1087)</f>
        <v>0</v>
      </c>
      <c r="L1087" s="111">
        <f>IF($B1087="",0,'2.売上実績'!E1087)</f>
        <v>0</v>
      </c>
      <c r="M1087" s="28">
        <f t="shared" si="112"/>
        <v>0</v>
      </c>
      <c r="N1087" s="41">
        <f t="shared" si="113"/>
        <v>0</v>
      </c>
      <c r="O1087" s="40">
        <f t="shared" si="118"/>
        <v>0</v>
      </c>
    </row>
    <row r="1088" spans="2:15" ht="18" customHeight="1">
      <c r="B1088" s="109" t="str">
        <f>IF('2.売上実績'!$B1088="","",'2.売上実績'!$B1088)</f>
        <v/>
      </c>
      <c r="C1088" s="110" t="str">
        <f>IF('2.売上実績'!$C1088="","",'2.売上実績'!$C1088)</f>
        <v/>
      </c>
      <c r="D1088" s="98" t="str">
        <f>IF(C1088="","",VLOOKUP(C1088,'4.製品一覧'!$B$4:$D$500,3,FALSE))</f>
        <v/>
      </c>
      <c r="E1088" s="102">
        <f>IF(C1088&lt;&gt;"",VLOOKUP(C1088,'7.製品別原価'!$B$5:$J$500,8,FALSE),0)</f>
        <v>0</v>
      </c>
      <c r="F1088" s="37">
        <f>IF(OR($K$2=0,K1088=0),0,'1.全社費用'!$C$42/$K$2)</f>
        <v>0</v>
      </c>
      <c r="G1088" s="37">
        <f t="shared" si="114"/>
        <v>0</v>
      </c>
      <c r="H1088" s="38">
        <f t="shared" si="115"/>
        <v>0</v>
      </c>
      <c r="I1088" s="39">
        <f t="shared" si="116"/>
        <v>0</v>
      </c>
      <c r="J1088" s="40">
        <f t="shared" si="117"/>
        <v>0</v>
      </c>
      <c r="K1088" s="111">
        <f>IF($B1088="",0,'2.売上実績'!D1088)</f>
        <v>0</v>
      </c>
      <c r="L1088" s="111">
        <f>IF($B1088="",0,'2.売上実績'!E1088)</f>
        <v>0</v>
      </c>
      <c r="M1088" s="28">
        <f t="shared" si="112"/>
        <v>0</v>
      </c>
      <c r="N1088" s="41">
        <f t="shared" si="113"/>
        <v>0</v>
      </c>
      <c r="O1088" s="40">
        <f t="shared" si="118"/>
        <v>0</v>
      </c>
    </row>
    <row r="1089" spans="2:15" ht="18" customHeight="1">
      <c r="B1089" s="109" t="str">
        <f>IF('2.売上実績'!$B1089="","",'2.売上実績'!$B1089)</f>
        <v/>
      </c>
      <c r="C1089" s="110" t="str">
        <f>IF('2.売上実績'!$C1089="","",'2.売上実績'!$C1089)</f>
        <v/>
      </c>
      <c r="D1089" s="98" t="str">
        <f>IF(C1089="","",VLOOKUP(C1089,'4.製品一覧'!$B$4:$D$500,3,FALSE))</f>
        <v/>
      </c>
      <c r="E1089" s="102">
        <f>IF(C1089&lt;&gt;"",VLOOKUP(C1089,'7.製品別原価'!$B$5:$J$500,8,FALSE),0)</f>
        <v>0</v>
      </c>
      <c r="F1089" s="37">
        <f>IF(OR($K$2=0,K1089=0),0,'1.全社費用'!$C$42/$K$2)</f>
        <v>0</v>
      </c>
      <c r="G1089" s="37">
        <f t="shared" si="114"/>
        <v>0</v>
      </c>
      <c r="H1089" s="38">
        <f t="shared" si="115"/>
        <v>0</v>
      </c>
      <c r="I1089" s="39">
        <f t="shared" si="116"/>
        <v>0</v>
      </c>
      <c r="J1089" s="40">
        <f t="shared" si="117"/>
        <v>0</v>
      </c>
      <c r="K1089" s="111">
        <f>IF($B1089="",0,'2.売上実績'!D1089)</f>
        <v>0</v>
      </c>
      <c r="L1089" s="111">
        <f>IF($B1089="",0,'2.売上実績'!E1089)</f>
        <v>0</v>
      </c>
      <c r="M1089" s="28">
        <f t="shared" si="112"/>
        <v>0</v>
      </c>
      <c r="N1089" s="41">
        <f t="shared" si="113"/>
        <v>0</v>
      </c>
      <c r="O1089" s="40">
        <f t="shared" si="118"/>
        <v>0</v>
      </c>
    </row>
    <row r="1090" spans="2:15" ht="18" customHeight="1">
      <c r="B1090" s="109" t="str">
        <f>IF('2.売上実績'!$B1090="","",'2.売上実績'!$B1090)</f>
        <v/>
      </c>
      <c r="C1090" s="110" t="str">
        <f>IF('2.売上実績'!$C1090="","",'2.売上実績'!$C1090)</f>
        <v/>
      </c>
      <c r="D1090" s="98" t="str">
        <f>IF(C1090="","",VLOOKUP(C1090,'4.製品一覧'!$B$4:$D$500,3,FALSE))</f>
        <v/>
      </c>
      <c r="E1090" s="102">
        <f>IF(C1090&lt;&gt;"",VLOOKUP(C1090,'7.製品別原価'!$B$5:$J$500,8,FALSE),0)</f>
        <v>0</v>
      </c>
      <c r="F1090" s="37">
        <f>IF(OR($K$2=0,K1090=0),0,'1.全社費用'!$C$42/$K$2)</f>
        <v>0</v>
      </c>
      <c r="G1090" s="37">
        <f t="shared" si="114"/>
        <v>0</v>
      </c>
      <c r="H1090" s="38">
        <f t="shared" si="115"/>
        <v>0</v>
      </c>
      <c r="I1090" s="39">
        <f t="shared" si="116"/>
        <v>0</v>
      </c>
      <c r="J1090" s="40">
        <f t="shared" si="117"/>
        <v>0</v>
      </c>
      <c r="K1090" s="111">
        <f>IF($B1090="",0,'2.売上実績'!D1090)</f>
        <v>0</v>
      </c>
      <c r="L1090" s="111">
        <f>IF($B1090="",0,'2.売上実績'!E1090)</f>
        <v>0</v>
      </c>
      <c r="M1090" s="28">
        <f t="shared" si="112"/>
        <v>0</v>
      </c>
      <c r="N1090" s="41">
        <f t="shared" si="113"/>
        <v>0</v>
      </c>
      <c r="O1090" s="40">
        <f t="shared" si="118"/>
        <v>0</v>
      </c>
    </row>
    <row r="1091" spans="2:15" ht="18" customHeight="1">
      <c r="B1091" s="109" t="str">
        <f>IF('2.売上実績'!$B1091="","",'2.売上実績'!$B1091)</f>
        <v/>
      </c>
      <c r="C1091" s="110" t="str">
        <f>IF('2.売上実績'!$C1091="","",'2.売上実績'!$C1091)</f>
        <v/>
      </c>
      <c r="D1091" s="98" t="str">
        <f>IF(C1091="","",VLOOKUP(C1091,'4.製品一覧'!$B$4:$D$500,3,FALSE))</f>
        <v/>
      </c>
      <c r="E1091" s="102">
        <f>IF(C1091&lt;&gt;"",VLOOKUP(C1091,'7.製品別原価'!$B$5:$J$500,8,FALSE),0)</f>
        <v>0</v>
      </c>
      <c r="F1091" s="37">
        <f>IF(OR($K$2=0,K1091=0),0,'1.全社費用'!$C$42/$K$2)</f>
        <v>0</v>
      </c>
      <c r="G1091" s="37">
        <f t="shared" si="114"/>
        <v>0</v>
      </c>
      <c r="H1091" s="38">
        <f t="shared" si="115"/>
        <v>0</v>
      </c>
      <c r="I1091" s="39">
        <f t="shared" si="116"/>
        <v>0</v>
      </c>
      <c r="J1091" s="40">
        <f t="shared" si="117"/>
        <v>0</v>
      </c>
      <c r="K1091" s="111">
        <f>IF($B1091="",0,'2.売上実績'!D1091)</f>
        <v>0</v>
      </c>
      <c r="L1091" s="111">
        <f>IF($B1091="",0,'2.売上実績'!E1091)</f>
        <v>0</v>
      </c>
      <c r="M1091" s="28">
        <f t="shared" si="112"/>
        <v>0</v>
      </c>
      <c r="N1091" s="41">
        <f t="shared" si="113"/>
        <v>0</v>
      </c>
      <c r="O1091" s="40">
        <f t="shared" si="118"/>
        <v>0</v>
      </c>
    </row>
    <row r="1092" spans="2:15" ht="18" customHeight="1">
      <c r="B1092" s="109" t="str">
        <f>IF('2.売上実績'!$B1092="","",'2.売上実績'!$B1092)</f>
        <v/>
      </c>
      <c r="C1092" s="110" t="str">
        <f>IF('2.売上実績'!$C1092="","",'2.売上実績'!$C1092)</f>
        <v/>
      </c>
      <c r="D1092" s="98" t="str">
        <f>IF(C1092="","",VLOOKUP(C1092,'4.製品一覧'!$B$4:$D$500,3,FALSE))</f>
        <v/>
      </c>
      <c r="E1092" s="102">
        <f>IF(C1092&lt;&gt;"",VLOOKUP(C1092,'7.製品別原価'!$B$5:$J$500,8,FALSE),0)</f>
        <v>0</v>
      </c>
      <c r="F1092" s="37">
        <f>IF(OR($K$2=0,K1092=0),0,'1.全社費用'!$C$42/$K$2)</f>
        <v>0</v>
      </c>
      <c r="G1092" s="37">
        <f t="shared" si="114"/>
        <v>0</v>
      </c>
      <c r="H1092" s="38">
        <f t="shared" si="115"/>
        <v>0</v>
      </c>
      <c r="I1092" s="39">
        <f t="shared" si="116"/>
        <v>0</v>
      </c>
      <c r="J1092" s="40">
        <f t="shared" si="117"/>
        <v>0</v>
      </c>
      <c r="K1092" s="111">
        <f>IF($B1092="",0,'2.売上実績'!D1092)</f>
        <v>0</v>
      </c>
      <c r="L1092" s="111">
        <f>IF($B1092="",0,'2.売上実績'!E1092)</f>
        <v>0</v>
      </c>
      <c r="M1092" s="28">
        <f t="shared" ref="M1092:M1155" si="119">G1092*K1092</f>
        <v>0</v>
      </c>
      <c r="N1092" s="41">
        <f t="shared" ref="N1092:N1155" si="120">L1092-M1092</f>
        <v>0</v>
      </c>
      <c r="O1092" s="40">
        <f t="shared" si="118"/>
        <v>0</v>
      </c>
    </row>
    <row r="1093" spans="2:15" ht="18" customHeight="1">
      <c r="B1093" s="109" t="str">
        <f>IF('2.売上実績'!$B1093="","",'2.売上実績'!$B1093)</f>
        <v/>
      </c>
      <c r="C1093" s="110" t="str">
        <f>IF('2.売上実績'!$C1093="","",'2.売上実績'!$C1093)</f>
        <v/>
      </c>
      <c r="D1093" s="98" t="str">
        <f>IF(C1093="","",VLOOKUP(C1093,'4.製品一覧'!$B$4:$D$500,3,FALSE))</f>
        <v/>
      </c>
      <c r="E1093" s="102">
        <f>IF(C1093&lt;&gt;"",VLOOKUP(C1093,'7.製品別原価'!$B$5:$J$500,8,FALSE),0)</f>
        <v>0</v>
      </c>
      <c r="F1093" s="37">
        <f>IF(OR($K$2=0,K1093=0),0,'1.全社費用'!$C$42/$K$2)</f>
        <v>0</v>
      </c>
      <c r="G1093" s="37">
        <f t="shared" ref="G1093:G1156" si="121">SUM(D1093:F1093)</f>
        <v>0</v>
      </c>
      <c r="H1093" s="38">
        <f t="shared" ref="H1093:H1156" si="122">IF(K1093=0,0,L1093/K1093)</f>
        <v>0</v>
      </c>
      <c r="I1093" s="39">
        <f t="shared" ref="I1093:I1156" si="123">IF(K1093=0,0,N1093/K1093)</f>
        <v>0</v>
      </c>
      <c r="J1093" s="40">
        <f t="shared" ref="J1093:J1156" si="124">O1093</f>
        <v>0</v>
      </c>
      <c r="K1093" s="111">
        <f>IF($B1093="",0,'2.売上実績'!D1093)</f>
        <v>0</v>
      </c>
      <c r="L1093" s="111">
        <f>IF($B1093="",0,'2.売上実績'!E1093)</f>
        <v>0</v>
      </c>
      <c r="M1093" s="28">
        <f t="shared" si="119"/>
        <v>0</v>
      </c>
      <c r="N1093" s="41">
        <f t="shared" si="120"/>
        <v>0</v>
      </c>
      <c r="O1093" s="40">
        <f t="shared" ref="O1093:O1156" si="125">IF(OR(N1093=0,L1093=0),0,N1093/L1093)</f>
        <v>0</v>
      </c>
    </row>
    <row r="1094" spans="2:15" ht="18" customHeight="1">
      <c r="B1094" s="109" t="str">
        <f>IF('2.売上実績'!$B1094="","",'2.売上実績'!$B1094)</f>
        <v/>
      </c>
      <c r="C1094" s="110" t="str">
        <f>IF('2.売上実績'!$C1094="","",'2.売上実績'!$C1094)</f>
        <v/>
      </c>
      <c r="D1094" s="98" t="str">
        <f>IF(C1094="","",VLOOKUP(C1094,'4.製品一覧'!$B$4:$D$500,3,FALSE))</f>
        <v/>
      </c>
      <c r="E1094" s="102">
        <f>IF(C1094&lt;&gt;"",VLOOKUP(C1094,'7.製品別原価'!$B$5:$J$500,8,FALSE),0)</f>
        <v>0</v>
      </c>
      <c r="F1094" s="37">
        <f>IF(OR($K$2=0,K1094=0),0,'1.全社費用'!$C$42/$K$2)</f>
        <v>0</v>
      </c>
      <c r="G1094" s="37">
        <f t="shared" si="121"/>
        <v>0</v>
      </c>
      <c r="H1094" s="38">
        <f t="shared" si="122"/>
        <v>0</v>
      </c>
      <c r="I1094" s="39">
        <f t="shared" si="123"/>
        <v>0</v>
      </c>
      <c r="J1094" s="40">
        <f t="shared" si="124"/>
        <v>0</v>
      </c>
      <c r="K1094" s="111">
        <f>IF($B1094="",0,'2.売上実績'!D1094)</f>
        <v>0</v>
      </c>
      <c r="L1094" s="111">
        <f>IF($B1094="",0,'2.売上実績'!E1094)</f>
        <v>0</v>
      </c>
      <c r="M1094" s="28">
        <f t="shared" si="119"/>
        <v>0</v>
      </c>
      <c r="N1094" s="41">
        <f t="shared" si="120"/>
        <v>0</v>
      </c>
      <c r="O1094" s="40">
        <f t="shared" si="125"/>
        <v>0</v>
      </c>
    </row>
    <row r="1095" spans="2:15" ht="18" customHeight="1">
      <c r="B1095" s="109" t="str">
        <f>IF('2.売上実績'!$B1095="","",'2.売上実績'!$B1095)</f>
        <v/>
      </c>
      <c r="C1095" s="110" t="str">
        <f>IF('2.売上実績'!$C1095="","",'2.売上実績'!$C1095)</f>
        <v/>
      </c>
      <c r="D1095" s="98" t="str">
        <f>IF(C1095="","",VLOOKUP(C1095,'4.製品一覧'!$B$4:$D$500,3,FALSE))</f>
        <v/>
      </c>
      <c r="E1095" s="102">
        <f>IF(C1095&lt;&gt;"",VLOOKUP(C1095,'7.製品別原価'!$B$5:$J$500,8,FALSE),0)</f>
        <v>0</v>
      </c>
      <c r="F1095" s="37">
        <f>IF(OR($K$2=0,K1095=0),0,'1.全社費用'!$C$42/$K$2)</f>
        <v>0</v>
      </c>
      <c r="G1095" s="37">
        <f t="shared" si="121"/>
        <v>0</v>
      </c>
      <c r="H1095" s="38">
        <f t="shared" si="122"/>
        <v>0</v>
      </c>
      <c r="I1095" s="39">
        <f t="shared" si="123"/>
        <v>0</v>
      </c>
      <c r="J1095" s="40">
        <f t="shared" si="124"/>
        <v>0</v>
      </c>
      <c r="K1095" s="111">
        <f>IF($B1095="",0,'2.売上実績'!D1095)</f>
        <v>0</v>
      </c>
      <c r="L1095" s="111">
        <f>IF($B1095="",0,'2.売上実績'!E1095)</f>
        <v>0</v>
      </c>
      <c r="M1095" s="28">
        <f t="shared" si="119"/>
        <v>0</v>
      </c>
      <c r="N1095" s="41">
        <f t="shared" si="120"/>
        <v>0</v>
      </c>
      <c r="O1095" s="40">
        <f t="shared" si="125"/>
        <v>0</v>
      </c>
    </row>
    <row r="1096" spans="2:15" ht="18" customHeight="1">
      <c r="B1096" s="109" t="str">
        <f>IF('2.売上実績'!$B1096="","",'2.売上実績'!$B1096)</f>
        <v/>
      </c>
      <c r="C1096" s="110" t="str">
        <f>IF('2.売上実績'!$C1096="","",'2.売上実績'!$C1096)</f>
        <v/>
      </c>
      <c r="D1096" s="98" t="str">
        <f>IF(C1096="","",VLOOKUP(C1096,'4.製品一覧'!$B$4:$D$500,3,FALSE))</f>
        <v/>
      </c>
      <c r="E1096" s="102">
        <f>IF(C1096&lt;&gt;"",VLOOKUP(C1096,'7.製品別原価'!$B$5:$J$500,8,FALSE),0)</f>
        <v>0</v>
      </c>
      <c r="F1096" s="37">
        <f>IF(OR($K$2=0,K1096=0),0,'1.全社費用'!$C$42/$K$2)</f>
        <v>0</v>
      </c>
      <c r="G1096" s="37">
        <f t="shared" si="121"/>
        <v>0</v>
      </c>
      <c r="H1096" s="38">
        <f t="shared" si="122"/>
        <v>0</v>
      </c>
      <c r="I1096" s="39">
        <f t="shared" si="123"/>
        <v>0</v>
      </c>
      <c r="J1096" s="40">
        <f t="shared" si="124"/>
        <v>0</v>
      </c>
      <c r="K1096" s="111">
        <f>IF($B1096="",0,'2.売上実績'!D1096)</f>
        <v>0</v>
      </c>
      <c r="L1096" s="111">
        <f>IF($B1096="",0,'2.売上実績'!E1096)</f>
        <v>0</v>
      </c>
      <c r="M1096" s="28">
        <f t="shared" si="119"/>
        <v>0</v>
      </c>
      <c r="N1096" s="41">
        <f t="shared" si="120"/>
        <v>0</v>
      </c>
      <c r="O1096" s="40">
        <f t="shared" si="125"/>
        <v>0</v>
      </c>
    </row>
    <row r="1097" spans="2:15" ht="18" customHeight="1">
      <c r="B1097" s="109" t="str">
        <f>IF('2.売上実績'!$B1097="","",'2.売上実績'!$B1097)</f>
        <v/>
      </c>
      <c r="C1097" s="110" t="str">
        <f>IF('2.売上実績'!$C1097="","",'2.売上実績'!$C1097)</f>
        <v/>
      </c>
      <c r="D1097" s="98" t="str">
        <f>IF(C1097="","",VLOOKUP(C1097,'4.製品一覧'!$B$4:$D$500,3,FALSE))</f>
        <v/>
      </c>
      <c r="E1097" s="102">
        <f>IF(C1097&lt;&gt;"",VLOOKUP(C1097,'7.製品別原価'!$B$5:$J$500,8,FALSE),0)</f>
        <v>0</v>
      </c>
      <c r="F1097" s="37">
        <f>IF(OR($K$2=0,K1097=0),0,'1.全社費用'!$C$42/$K$2)</f>
        <v>0</v>
      </c>
      <c r="G1097" s="37">
        <f t="shared" si="121"/>
        <v>0</v>
      </c>
      <c r="H1097" s="38">
        <f t="shared" si="122"/>
        <v>0</v>
      </c>
      <c r="I1097" s="39">
        <f t="shared" si="123"/>
        <v>0</v>
      </c>
      <c r="J1097" s="40">
        <f t="shared" si="124"/>
        <v>0</v>
      </c>
      <c r="K1097" s="111">
        <f>IF($B1097="",0,'2.売上実績'!D1097)</f>
        <v>0</v>
      </c>
      <c r="L1097" s="111">
        <f>IF($B1097="",0,'2.売上実績'!E1097)</f>
        <v>0</v>
      </c>
      <c r="M1097" s="28">
        <f t="shared" si="119"/>
        <v>0</v>
      </c>
      <c r="N1097" s="41">
        <f t="shared" si="120"/>
        <v>0</v>
      </c>
      <c r="O1097" s="40">
        <f t="shared" si="125"/>
        <v>0</v>
      </c>
    </row>
    <row r="1098" spans="2:15" ht="18" customHeight="1">
      <c r="B1098" s="109" t="str">
        <f>IF('2.売上実績'!$B1098="","",'2.売上実績'!$B1098)</f>
        <v/>
      </c>
      <c r="C1098" s="110" t="str">
        <f>IF('2.売上実績'!$C1098="","",'2.売上実績'!$C1098)</f>
        <v/>
      </c>
      <c r="D1098" s="98" t="str">
        <f>IF(C1098="","",VLOOKUP(C1098,'4.製品一覧'!$B$4:$D$500,3,FALSE))</f>
        <v/>
      </c>
      <c r="E1098" s="102">
        <f>IF(C1098&lt;&gt;"",VLOOKUP(C1098,'7.製品別原価'!$B$5:$J$500,8,FALSE),0)</f>
        <v>0</v>
      </c>
      <c r="F1098" s="37">
        <f>IF(OR($K$2=0,K1098=0),0,'1.全社費用'!$C$42/$K$2)</f>
        <v>0</v>
      </c>
      <c r="G1098" s="37">
        <f t="shared" si="121"/>
        <v>0</v>
      </c>
      <c r="H1098" s="38">
        <f t="shared" si="122"/>
        <v>0</v>
      </c>
      <c r="I1098" s="39">
        <f t="shared" si="123"/>
        <v>0</v>
      </c>
      <c r="J1098" s="40">
        <f t="shared" si="124"/>
        <v>0</v>
      </c>
      <c r="K1098" s="111">
        <f>IF($B1098="",0,'2.売上実績'!D1098)</f>
        <v>0</v>
      </c>
      <c r="L1098" s="111">
        <f>IF($B1098="",0,'2.売上実績'!E1098)</f>
        <v>0</v>
      </c>
      <c r="M1098" s="28">
        <f t="shared" si="119"/>
        <v>0</v>
      </c>
      <c r="N1098" s="41">
        <f t="shared" si="120"/>
        <v>0</v>
      </c>
      <c r="O1098" s="40">
        <f t="shared" si="125"/>
        <v>0</v>
      </c>
    </row>
    <row r="1099" spans="2:15" ht="18" customHeight="1">
      <c r="B1099" s="109" t="str">
        <f>IF('2.売上実績'!$B1099="","",'2.売上実績'!$B1099)</f>
        <v/>
      </c>
      <c r="C1099" s="110" t="str">
        <f>IF('2.売上実績'!$C1099="","",'2.売上実績'!$C1099)</f>
        <v/>
      </c>
      <c r="D1099" s="98" t="str">
        <f>IF(C1099="","",VLOOKUP(C1099,'4.製品一覧'!$B$4:$D$500,3,FALSE))</f>
        <v/>
      </c>
      <c r="E1099" s="102">
        <f>IF(C1099&lt;&gt;"",VLOOKUP(C1099,'7.製品別原価'!$B$5:$J$500,8,FALSE),0)</f>
        <v>0</v>
      </c>
      <c r="F1099" s="37">
        <f>IF(OR($K$2=0,K1099=0),0,'1.全社費用'!$C$42/$K$2)</f>
        <v>0</v>
      </c>
      <c r="G1099" s="37">
        <f t="shared" si="121"/>
        <v>0</v>
      </c>
      <c r="H1099" s="38">
        <f t="shared" si="122"/>
        <v>0</v>
      </c>
      <c r="I1099" s="39">
        <f t="shared" si="123"/>
        <v>0</v>
      </c>
      <c r="J1099" s="40">
        <f t="shared" si="124"/>
        <v>0</v>
      </c>
      <c r="K1099" s="111">
        <f>IF($B1099="",0,'2.売上実績'!D1099)</f>
        <v>0</v>
      </c>
      <c r="L1099" s="111">
        <f>IF($B1099="",0,'2.売上実績'!E1099)</f>
        <v>0</v>
      </c>
      <c r="M1099" s="28">
        <f t="shared" si="119"/>
        <v>0</v>
      </c>
      <c r="N1099" s="41">
        <f t="shared" si="120"/>
        <v>0</v>
      </c>
      <c r="O1099" s="40">
        <f t="shared" si="125"/>
        <v>0</v>
      </c>
    </row>
    <row r="1100" spans="2:15" ht="18" customHeight="1">
      <c r="B1100" s="109" t="str">
        <f>IF('2.売上実績'!$B1100="","",'2.売上実績'!$B1100)</f>
        <v/>
      </c>
      <c r="C1100" s="110" t="str">
        <f>IF('2.売上実績'!$C1100="","",'2.売上実績'!$C1100)</f>
        <v/>
      </c>
      <c r="D1100" s="98" t="str">
        <f>IF(C1100="","",VLOOKUP(C1100,'4.製品一覧'!$B$4:$D$500,3,FALSE))</f>
        <v/>
      </c>
      <c r="E1100" s="102">
        <f>IF(C1100&lt;&gt;"",VLOOKUP(C1100,'7.製品別原価'!$B$5:$J$500,8,FALSE),0)</f>
        <v>0</v>
      </c>
      <c r="F1100" s="37">
        <f>IF(OR($K$2=0,K1100=0),0,'1.全社費用'!$C$42/$K$2)</f>
        <v>0</v>
      </c>
      <c r="G1100" s="37">
        <f t="shared" si="121"/>
        <v>0</v>
      </c>
      <c r="H1100" s="38">
        <f t="shared" si="122"/>
        <v>0</v>
      </c>
      <c r="I1100" s="39">
        <f t="shared" si="123"/>
        <v>0</v>
      </c>
      <c r="J1100" s="40">
        <f t="shared" si="124"/>
        <v>0</v>
      </c>
      <c r="K1100" s="111">
        <f>IF($B1100="",0,'2.売上実績'!D1100)</f>
        <v>0</v>
      </c>
      <c r="L1100" s="111">
        <f>IF($B1100="",0,'2.売上実績'!E1100)</f>
        <v>0</v>
      </c>
      <c r="M1100" s="28">
        <f t="shared" si="119"/>
        <v>0</v>
      </c>
      <c r="N1100" s="41">
        <f t="shared" si="120"/>
        <v>0</v>
      </c>
      <c r="O1100" s="40">
        <f t="shared" si="125"/>
        <v>0</v>
      </c>
    </row>
    <row r="1101" spans="2:15" ht="18" customHeight="1">
      <c r="B1101" s="109" t="str">
        <f>IF('2.売上実績'!$B1101="","",'2.売上実績'!$B1101)</f>
        <v/>
      </c>
      <c r="C1101" s="110" t="str">
        <f>IF('2.売上実績'!$C1101="","",'2.売上実績'!$C1101)</f>
        <v/>
      </c>
      <c r="D1101" s="98" t="str">
        <f>IF(C1101="","",VLOOKUP(C1101,'4.製品一覧'!$B$4:$D$500,3,FALSE))</f>
        <v/>
      </c>
      <c r="E1101" s="102">
        <f>IF(C1101&lt;&gt;"",VLOOKUP(C1101,'7.製品別原価'!$B$5:$J$500,8,FALSE),0)</f>
        <v>0</v>
      </c>
      <c r="F1101" s="37">
        <f>IF(OR($K$2=0,K1101=0),0,'1.全社費用'!$C$42/$K$2)</f>
        <v>0</v>
      </c>
      <c r="G1101" s="37">
        <f t="shared" si="121"/>
        <v>0</v>
      </c>
      <c r="H1101" s="38">
        <f t="shared" si="122"/>
        <v>0</v>
      </c>
      <c r="I1101" s="39">
        <f t="shared" si="123"/>
        <v>0</v>
      </c>
      <c r="J1101" s="40">
        <f t="shared" si="124"/>
        <v>0</v>
      </c>
      <c r="K1101" s="111">
        <f>IF($B1101="",0,'2.売上実績'!D1101)</f>
        <v>0</v>
      </c>
      <c r="L1101" s="111">
        <f>IF($B1101="",0,'2.売上実績'!E1101)</f>
        <v>0</v>
      </c>
      <c r="M1101" s="28">
        <f t="shared" si="119"/>
        <v>0</v>
      </c>
      <c r="N1101" s="41">
        <f t="shared" si="120"/>
        <v>0</v>
      </c>
      <c r="O1101" s="40">
        <f t="shared" si="125"/>
        <v>0</v>
      </c>
    </row>
    <row r="1102" spans="2:15" ht="18" customHeight="1">
      <c r="B1102" s="109" t="str">
        <f>IF('2.売上実績'!$B1102="","",'2.売上実績'!$B1102)</f>
        <v/>
      </c>
      <c r="C1102" s="110" t="str">
        <f>IF('2.売上実績'!$C1102="","",'2.売上実績'!$C1102)</f>
        <v/>
      </c>
      <c r="D1102" s="98" t="str">
        <f>IF(C1102="","",VLOOKUP(C1102,'4.製品一覧'!$B$4:$D$500,3,FALSE))</f>
        <v/>
      </c>
      <c r="E1102" s="102">
        <f>IF(C1102&lt;&gt;"",VLOOKUP(C1102,'7.製品別原価'!$B$5:$J$500,8,FALSE),0)</f>
        <v>0</v>
      </c>
      <c r="F1102" s="37">
        <f>IF(OR($K$2=0,K1102=0),0,'1.全社費用'!$C$42/$K$2)</f>
        <v>0</v>
      </c>
      <c r="G1102" s="37">
        <f t="shared" si="121"/>
        <v>0</v>
      </c>
      <c r="H1102" s="38">
        <f t="shared" si="122"/>
        <v>0</v>
      </c>
      <c r="I1102" s="39">
        <f t="shared" si="123"/>
        <v>0</v>
      </c>
      <c r="J1102" s="40">
        <f t="shared" si="124"/>
        <v>0</v>
      </c>
      <c r="K1102" s="111">
        <f>IF($B1102="",0,'2.売上実績'!D1102)</f>
        <v>0</v>
      </c>
      <c r="L1102" s="111">
        <f>IF($B1102="",0,'2.売上実績'!E1102)</f>
        <v>0</v>
      </c>
      <c r="M1102" s="28">
        <f t="shared" si="119"/>
        <v>0</v>
      </c>
      <c r="N1102" s="41">
        <f t="shared" si="120"/>
        <v>0</v>
      </c>
      <c r="O1102" s="40">
        <f t="shared" si="125"/>
        <v>0</v>
      </c>
    </row>
    <row r="1103" spans="2:15" ht="18" customHeight="1">
      <c r="B1103" s="109" t="str">
        <f>IF('2.売上実績'!$B1103="","",'2.売上実績'!$B1103)</f>
        <v/>
      </c>
      <c r="C1103" s="110" t="str">
        <f>IF('2.売上実績'!$C1103="","",'2.売上実績'!$C1103)</f>
        <v/>
      </c>
      <c r="D1103" s="98" t="str">
        <f>IF(C1103="","",VLOOKUP(C1103,'4.製品一覧'!$B$4:$D$500,3,FALSE))</f>
        <v/>
      </c>
      <c r="E1103" s="102">
        <f>IF(C1103&lt;&gt;"",VLOOKUP(C1103,'7.製品別原価'!$B$5:$J$500,8,FALSE),0)</f>
        <v>0</v>
      </c>
      <c r="F1103" s="37">
        <f>IF(OR($K$2=0,K1103=0),0,'1.全社費用'!$C$42/$K$2)</f>
        <v>0</v>
      </c>
      <c r="G1103" s="37">
        <f t="shared" si="121"/>
        <v>0</v>
      </c>
      <c r="H1103" s="38">
        <f t="shared" si="122"/>
        <v>0</v>
      </c>
      <c r="I1103" s="39">
        <f t="shared" si="123"/>
        <v>0</v>
      </c>
      <c r="J1103" s="40">
        <f t="shared" si="124"/>
        <v>0</v>
      </c>
      <c r="K1103" s="111">
        <f>IF($B1103="",0,'2.売上実績'!D1103)</f>
        <v>0</v>
      </c>
      <c r="L1103" s="111">
        <f>IF($B1103="",0,'2.売上実績'!E1103)</f>
        <v>0</v>
      </c>
      <c r="M1103" s="28">
        <f t="shared" si="119"/>
        <v>0</v>
      </c>
      <c r="N1103" s="41">
        <f t="shared" si="120"/>
        <v>0</v>
      </c>
      <c r="O1103" s="40">
        <f t="shared" si="125"/>
        <v>0</v>
      </c>
    </row>
    <row r="1104" spans="2:15" ht="18" customHeight="1">
      <c r="B1104" s="109" t="str">
        <f>IF('2.売上実績'!$B1104="","",'2.売上実績'!$B1104)</f>
        <v/>
      </c>
      <c r="C1104" s="110" t="str">
        <f>IF('2.売上実績'!$C1104="","",'2.売上実績'!$C1104)</f>
        <v/>
      </c>
      <c r="D1104" s="98" t="str">
        <f>IF(C1104="","",VLOOKUP(C1104,'4.製品一覧'!$B$4:$D$500,3,FALSE))</f>
        <v/>
      </c>
      <c r="E1104" s="102">
        <f>IF(C1104&lt;&gt;"",VLOOKUP(C1104,'7.製品別原価'!$B$5:$J$500,8,FALSE),0)</f>
        <v>0</v>
      </c>
      <c r="F1104" s="37">
        <f>IF(OR($K$2=0,K1104=0),0,'1.全社費用'!$C$42/$K$2)</f>
        <v>0</v>
      </c>
      <c r="G1104" s="37">
        <f t="shared" si="121"/>
        <v>0</v>
      </c>
      <c r="H1104" s="38">
        <f t="shared" si="122"/>
        <v>0</v>
      </c>
      <c r="I1104" s="39">
        <f t="shared" si="123"/>
        <v>0</v>
      </c>
      <c r="J1104" s="40">
        <f t="shared" si="124"/>
        <v>0</v>
      </c>
      <c r="K1104" s="111">
        <f>IF($B1104="",0,'2.売上実績'!D1104)</f>
        <v>0</v>
      </c>
      <c r="L1104" s="111">
        <f>IF($B1104="",0,'2.売上実績'!E1104)</f>
        <v>0</v>
      </c>
      <c r="M1104" s="28">
        <f t="shared" si="119"/>
        <v>0</v>
      </c>
      <c r="N1104" s="41">
        <f t="shared" si="120"/>
        <v>0</v>
      </c>
      <c r="O1104" s="40">
        <f t="shared" si="125"/>
        <v>0</v>
      </c>
    </row>
    <row r="1105" spans="2:15" ht="18" customHeight="1">
      <c r="B1105" s="109" t="str">
        <f>IF('2.売上実績'!$B1105="","",'2.売上実績'!$B1105)</f>
        <v/>
      </c>
      <c r="C1105" s="110" t="str">
        <f>IF('2.売上実績'!$C1105="","",'2.売上実績'!$C1105)</f>
        <v/>
      </c>
      <c r="D1105" s="98" t="str">
        <f>IF(C1105="","",VLOOKUP(C1105,'4.製品一覧'!$B$4:$D$500,3,FALSE))</f>
        <v/>
      </c>
      <c r="E1105" s="102">
        <f>IF(C1105&lt;&gt;"",VLOOKUP(C1105,'7.製品別原価'!$B$5:$J$500,8,FALSE),0)</f>
        <v>0</v>
      </c>
      <c r="F1105" s="37">
        <f>IF(OR($K$2=0,K1105=0),0,'1.全社費用'!$C$42/$K$2)</f>
        <v>0</v>
      </c>
      <c r="G1105" s="37">
        <f t="shared" si="121"/>
        <v>0</v>
      </c>
      <c r="H1105" s="38">
        <f t="shared" si="122"/>
        <v>0</v>
      </c>
      <c r="I1105" s="39">
        <f t="shared" si="123"/>
        <v>0</v>
      </c>
      <c r="J1105" s="40">
        <f t="shared" si="124"/>
        <v>0</v>
      </c>
      <c r="K1105" s="111">
        <f>IF($B1105="",0,'2.売上実績'!D1105)</f>
        <v>0</v>
      </c>
      <c r="L1105" s="111">
        <f>IF($B1105="",0,'2.売上実績'!E1105)</f>
        <v>0</v>
      </c>
      <c r="M1105" s="28">
        <f t="shared" si="119"/>
        <v>0</v>
      </c>
      <c r="N1105" s="41">
        <f t="shared" si="120"/>
        <v>0</v>
      </c>
      <c r="O1105" s="40">
        <f t="shared" si="125"/>
        <v>0</v>
      </c>
    </row>
    <row r="1106" spans="2:15" ht="18" customHeight="1">
      <c r="B1106" s="109" t="str">
        <f>IF('2.売上実績'!$B1106="","",'2.売上実績'!$B1106)</f>
        <v/>
      </c>
      <c r="C1106" s="110" t="str">
        <f>IF('2.売上実績'!$C1106="","",'2.売上実績'!$C1106)</f>
        <v/>
      </c>
      <c r="D1106" s="98" t="str">
        <f>IF(C1106="","",VLOOKUP(C1106,'4.製品一覧'!$B$4:$D$500,3,FALSE))</f>
        <v/>
      </c>
      <c r="E1106" s="102">
        <f>IF(C1106&lt;&gt;"",VLOOKUP(C1106,'7.製品別原価'!$B$5:$J$500,8,FALSE),0)</f>
        <v>0</v>
      </c>
      <c r="F1106" s="37">
        <f>IF(OR($K$2=0,K1106=0),0,'1.全社費用'!$C$42/$K$2)</f>
        <v>0</v>
      </c>
      <c r="G1106" s="37">
        <f t="shared" si="121"/>
        <v>0</v>
      </c>
      <c r="H1106" s="38">
        <f t="shared" si="122"/>
        <v>0</v>
      </c>
      <c r="I1106" s="39">
        <f t="shared" si="123"/>
        <v>0</v>
      </c>
      <c r="J1106" s="40">
        <f t="shared" si="124"/>
        <v>0</v>
      </c>
      <c r="K1106" s="111">
        <f>IF($B1106="",0,'2.売上実績'!D1106)</f>
        <v>0</v>
      </c>
      <c r="L1106" s="111">
        <f>IF($B1106="",0,'2.売上実績'!E1106)</f>
        <v>0</v>
      </c>
      <c r="M1106" s="28">
        <f t="shared" si="119"/>
        <v>0</v>
      </c>
      <c r="N1106" s="41">
        <f t="shared" si="120"/>
        <v>0</v>
      </c>
      <c r="O1106" s="40">
        <f t="shared" si="125"/>
        <v>0</v>
      </c>
    </row>
    <row r="1107" spans="2:15" ht="18" customHeight="1">
      <c r="B1107" s="109" t="str">
        <f>IF('2.売上実績'!$B1107="","",'2.売上実績'!$B1107)</f>
        <v/>
      </c>
      <c r="C1107" s="110" t="str">
        <f>IF('2.売上実績'!$C1107="","",'2.売上実績'!$C1107)</f>
        <v/>
      </c>
      <c r="D1107" s="98" t="str">
        <f>IF(C1107="","",VLOOKUP(C1107,'4.製品一覧'!$B$4:$D$500,3,FALSE))</f>
        <v/>
      </c>
      <c r="E1107" s="102">
        <f>IF(C1107&lt;&gt;"",VLOOKUP(C1107,'7.製品別原価'!$B$5:$J$500,8,FALSE),0)</f>
        <v>0</v>
      </c>
      <c r="F1107" s="37">
        <f>IF(OR($K$2=0,K1107=0),0,'1.全社費用'!$C$42/$K$2)</f>
        <v>0</v>
      </c>
      <c r="G1107" s="37">
        <f t="shared" si="121"/>
        <v>0</v>
      </c>
      <c r="H1107" s="38">
        <f t="shared" si="122"/>
        <v>0</v>
      </c>
      <c r="I1107" s="39">
        <f t="shared" si="123"/>
        <v>0</v>
      </c>
      <c r="J1107" s="40">
        <f t="shared" si="124"/>
        <v>0</v>
      </c>
      <c r="K1107" s="111">
        <f>IF($B1107="",0,'2.売上実績'!D1107)</f>
        <v>0</v>
      </c>
      <c r="L1107" s="111">
        <f>IF($B1107="",0,'2.売上実績'!E1107)</f>
        <v>0</v>
      </c>
      <c r="M1107" s="28">
        <f t="shared" si="119"/>
        <v>0</v>
      </c>
      <c r="N1107" s="41">
        <f t="shared" si="120"/>
        <v>0</v>
      </c>
      <c r="O1107" s="40">
        <f t="shared" si="125"/>
        <v>0</v>
      </c>
    </row>
    <row r="1108" spans="2:15" ht="18" customHeight="1">
      <c r="B1108" s="109" t="str">
        <f>IF('2.売上実績'!$B1108="","",'2.売上実績'!$B1108)</f>
        <v/>
      </c>
      <c r="C1108" s="110" t="str">
        <f>IF('2.売上実績'!$C1108="","",'2.売上実績'!$C1108)</f>
        <v/>
      </c>
      <c r="D1108" s="98" t="str">
        <f>IF(C1108="","",VLOOKUP(C1108,'4.製品一覧'!$B$4:$D$500,3,FALSE))</f>
        <v/>
      </c>
      <c r="E1108" s="102">
        <f>IF(C1108&lt;&gt;"",VLOOKUP(C1108,'7.製品別原価'!$B$5:$J$500,8,FALSE),0)</f>
        <v>0</v>
      </c>
      <c r="F1108" s="37">
        <f>IF(OR($K$2=0,K1108=0),0,'1.全社費用'!$C$42/$K$2)</f>
        <v>0</v>
      </c>
      <c r="G1108" s="37">
        <f t="shared" si="121"/>
        <v>0</v>
      </c>
      <c r="H1108" s="38">
        <f t="shared" si="122"/>
        <v>0</v>
      </c>
      <c r="I1108" s="39">
        <f t="shared" si="123"/>
        <v>0</v>
      </c>
      <c r="J1108" s="40">
        <f t="shared" si="124"/>
        <v>0</v>
      </c>
      <c r="K1108" s="111">
        <f>IF($B1108="",0,'2.売上実績'!D1108)</f>
        <v>0</v>
      </c>
      <c r="L1108" s="111">
        <f>IF($B1108="",0,'2.売上実績'!E1108)</f>
        <v>0</v>
      </c>
      <c r="M1108" s="28">
        <f t="shared" si="119"/>
        <v>0</v>
      </c>
      <c r="N1108" s="41">
        <f t="shared" si="120"/>
        <v>0</v>
      </c>
      <c r="O1108" s="40">
        <f t="shared" si="125"/>
        <v>0</v>
      </c>
    </row>
    <row r="1109" spans="2:15" ht="18" customHeight="1">
      <c r="B1109" s="109" t="str">
        <f>IF('2.売上実績'!$B1109="","",'2.売上実績'!$B1109)</f>
        <v/>
      </c>
      <c r="C1109" s="110" t="str">
        <f>IF('2.売上実績'!$C1109="","",'2.売上実績'!$C1109)</f>
        <v/>
      </c>
      <c r="D1109" s="98" t="str">
        <f>IF(C1109="","",VLOOKUP(C1109,'4.製品一覧'!$B$4:$D$500,3,FALSE))</f>
        <v/>
      </c>
      <c r="E1109" s="102">
        <f>IF(C1109&lt;&gt;"",VLOOKUP(C1109,'7.製品別原価'!$B$5:$J$500,8,FALSE),0)</f>
        <v>0</v>
      </c>
      <c r="F1109" s="37">
        <f>IF(OR($K$2=0,K1109=0),0,'1.全社費用'!$C$42/$K$2)</f>
        <v>0</v>
      </c>
      <c r="G1109" s="37">
        <f t="shared" si="121"/>
        <v>0</v>
      </c>
      <c r="H1109" s="38">
        <f t="shared" si="122"/>
        <v>0</v>
      </c>
      <c r="I1109" s="39">
        <f t="shared" si="123"/>
        <v>0</v>
      </c>
      <c r="J1109" s="40">
        <f t="shared" si="124"/>
        <v>0</v>
      </c>
      <c r="K1109" s="111">
        <f>IF($B1109="",0,'2.売上実績'!D1109)</f>
        <v>0</v>
      </c>
      <c r="L1109" s="111">
        <f>IF($B1109="",0,'2.売上実績'!E1109)</f>
        <v>0</v>
      </c>
      <c r="M1109" s="28">
        <f t="shared" si="119"/>
        <v>0</v>
      </c>
      <c r="N1109" s="41">
        <f t="shared" si="120"/>
        <v>0</v>
      </c>
      <c r="O1109" s="40">
        <f t="shared" si="125"/>
        <v>0</v>
      </c>
    </row>
    <row r="1110" spans="2:15" ht="18" customHeight="1">
      <c r="B1110" s="109" t="str">
        <f>IF('2.売上実績'!$B1110="","",'2.売上実績'!$B1110)</f>
        <v/>
      </c>
      <c r="C1110" s="110" t="str">
        <f>IF('2.売上実績'!$C1110="","",'2.売上実績'!$C1110)</f>
        <v/>
      </c>
      <c r="D1110" s="98" t="str">
        <f>IF(C1110="","",VLOOKUP(C1110,'4.製品一覧'!$B$4:$D$500,3,FALSE))</f>
        <v/>
      </c>
      <c r="E1110" s="102">
        <f>IF(C1110&lt;&gt;"",VLOOKUP(C1110,'7.製品別原価'!$B$5:$J$500,8,FALSE),0)</f>
        <v>0</v>
      </c>
      <c r="F1110" s="37">
        <f>IF(OR($K$2=0,K1110=0),0,'1.全社費用'!$C$42/$K$2)</f>
        <v>0</v>
      </c>
      <c r="G1110" s="37">
        <f t="shared" si="121"/>
        <v>0</v>
      </c>
      <c r="H1110" s="38">
        <f t="shared" si="122"/>
        <v>0</v>
      </c>
      <c r="I1110" s="39">
        <f t="shared" si="123"/>
        <v>0</v>
      </c>
      <c r="J1110" s="40">
        <f t="shared" si="124"/>
        <v>0</v>
      </c>
      <c r="K1110" s="111">
        <f>IF($B1110="",0,'2.売上実績'!D1110)</f>
        <v>0</v>
      </c>
      <c r="L1110" s="111">
        <f>IF($B1110="",0,'2.売上実績'!E1110)</f>
        <v>0</v>
      </c>
      <c r="M1110" s="28">
        <f t="shared" si="119"/>
        <v>0</v>
      </c>
      <c r="N1110" s="41">
        <f t="shared" si="120"/>
        <v>0</v>
      </c>
      <c r="O1110" s="40">
        <f t="shared" si="125"/>
        <v>0</v>
      </c>
    </row>
    <row r="1111" spans="2:15" ht="18" customHeight="1">
      <c r="B1111" s="109" t="str">
        <f>IF('2.売上実績'!$B1111="","",'2.売上実績'!$B1111)</f>
        <v/>
      </c>
      <c r="C1111" s="110" t="str">
        <f>IF('2.売上実績'!$C1111="","",'2.売上実績'!$C1111)</f>
        <v/>
      </c>
      <c r="D1111" s="98" t="str">
        <f>IF(C1111="","",VLOOKUP(C1111,'4.製品一覧'!$B$4:$D$500,3,FALSE))</f>
        <v/>
      </c>
      <c r="E1111" s="102">
        <f>IF(C1111&lt;&gt;"",VLOOKUP(C1111,'7.製品別原価'!$B$5:$J$500,8,FALSE),0)</f>
        <v>0</v>
      </c>
      <c r="F1111" s="37">
        <f>IF(OR($K$2=0,K1111=0),0,'1.全社費用'!$C$42/$K$2)</f>
        <v>0</v>
      </c>
      <c r="G1111" s="37">
        <f t="shared" si="121"/>
        <v>0</v>
      </c>
      <c r="H1111" s="38">
        <f t="shared" si="122"/>
        <v>0</v>
      </c>
      <c r="I1111" s="39">
        <f t="shared" si="123"/>
        <v>0</v>
      </c>
      <c r="J1111" s="40">
        <f t="shared" si="124"/>
        <v>0</v>
      </c>
      <c r="K1111" s="111">
        <f>IF($B1111="",0,'2.売上実績'!D1111)</f>
        <v>0</v>
      </c>
      <c r="L1111" s="111">
        <f>IF($B1111="",0,'2.売上実績'!E1111)</f>
        <v>0</v>
      </c>
      <c r="M1111" s="28">
        <f t="shared" si="119"/>
        <v>0</v>
      </c>
      <c r="N1111" s="41">
        <f t="shared" si="120"/>
        <v>0</v>
      </c>
      <c r="O1111" s="40">
        <f t="shared" si="125"/>
        <v>0</v>
      </c>
    </row>
    <row r="1112" spans="2:15" ht="18" customHeight="1">
      <c r="B1112" s="109" t="str">
        <f>IF('2.売上実績'!$B1112="","",'2.売上実績'!$B1112)</f>
        <v/>
      </c>
      <c r="C1112" s="110" t="str">
        <f>IF('2.売上実績'!$C1112="","",'2.売上実績'!$C1112)</f>
        <v/>
      </c>
      <c r="D1112" s="98" t="str">
        <f>IF(C1112="","",VLOOKUP(C1112,'4.製品一覧'!$B$4:$D$500,3,FALSE))</f>
        <v/>
      </c>
      <c r="E1112" s="102">
        <f>IF(C1112&lt;&gt;"",VLOOKUP(C1112,'7.製品別原価'!$B$5:$J$500,8,FALSE),0)</f>
        <v>0</v>
      </c>
      <c r="F1112" s="37">
        <f>IF(OR($K$2=0,K1112=0),0,'1.全社費用'!$C$42/$K$2)</f>
        <v>0</v>
      </c>
      <c r="G1112" s="37">
        <f t="shared" si="121"/>
        <v>0</v>
      </c>
      <c r="H1112" s="38">
        <f t="shared" si="122"/>
        <v>0</v>
      </c>
      <c r="I1112" s="39">
        <f t="shared" si="123"/>
        <v>0</v>
      </c>
      <c r="J1112" s="40">
        <f t="shared" si="124"/>
        <v>0</v>
      </c>
      <c r="K1112" s="111">
        <f>IF($B1112="",0,'2.売上実績'!D1112)</f>
        <v>0</v>
      </c>
      <c r="L1112" s="111">
        <f>IF($B1112="",0,'2.売上実績'!E1112)</f>
        <v>0</v>
      </c>
      <c r="M1112" s="28">
        <f t="shared" si="119"/>
        <v>0</v>
      </c>
      <c r="N1112" s="41">
        <f t="shared" si="120"/>
        <v>0</v>
      </c>
      <c r="O1112" s="40">
        <f t="shared" si="125"/>
        <v>0</v>
      </c>
    </row>
    <row r="1113" spans="2:15" ht="18" customHeight="1">
      <c r="B1113" s="109" t="str">
        <f>IF('2.売上実績'!$B1113="","",'2.売上実績'!$B1113)</f>
        <v/>
      </c>
      <c r="C1113" s="110" t="str">
        <f>IF('2.売上実績'!$C1113="","",'2.売上実績'!$C1113)</f>
        <v/>
      </c>
      <c r="D1113" s="98" t="str">
        <f>IF(C1113="","",VLOOKUP(C1113,'4.製品一覧'!$B$4:$D$500,3,FALSE))</f>
        <v/>
      </c>
      <c r="E1113" s="102">
        <f>IF(C1113&lt;&gt;"",VLOOKUP(C1113,'7.製品別原価'!$B$5:$J$500,8,FALSE),0)</f>
        <v>0</v>
      </c>
      <c r="F1113" s="37">
        <f>IF(OR($K$2=0,K1113=0),0,'1.全社費用'!$C$42/$K$2)</f>
        <v>0</v>
      </c>
      <c r="G1113" s="37">
        <f t="shared" si="121"/>
        <v>0</v>
      </c>
      <c r="H1113" s="38">
        <f t="shared" si="122"/>
        <v>0</v>
      </c>
      <c r="I1113" s="39">
        <f t="shared" si="123"/>
        <v>0</v>
      </c>
      <c r="J1113" s="40">
        <f t="shared" si="124"/>
        <v>0</v>
      </c>
      <c r="K1113" s="111">
        <f>IF($B1113="",0,'2.売上実績'!D1113)</f>
        <v>0</v>
      </c>
      <c r="L1113" s="111">
        <f>IF($B1113="",0,'2.売上実績'!E1113)</f>
        <v>0</v>
      </c>
      <c r="M1113" s="28">
        <f t="shared" si="119"/>
        <v>0</v>
      </c>
      <c r="N1113" s="41">
        <f t="shared" si="120"/>
        <v>0</v>
      </c>
      <c r="O1113" s="40">
        <f t="shared" si="125"/>
        <v>0</v>
      </c>
    </row>
    <row r="1114" spans="2:15" ht="18" customHeight="1">
      <c r="B1114" s="109" t="str">
        <f>IF('2.売上実績'!$B1114="","",'2.売上実績'!$B1114)</f>
        <v/>
      </c>
      <c r="C1114" s="110" t="str">
        <f>IF('2.売上実績'!$C1114="","",'2.売上実績'!$C1114)</f>
        <v/>
      </c>
      <c r="D1114" s="98" t="str">
        <f>IF(C1114="","",VLOOKUP(C1114,'4.製品一覧'!$B$4:$D$500,3,FALSE))</f>
        <v/>
      </c>
      <c r="E1114" s="102">
        <f>IF(C1114&lt;&gt;"",VLOOKUP(C1114,'7.製品別原価'!$B$5:$J$500,8,FALSE),0)</f>
        <v>0</v>
      </c>
      <c r="F1114" s="37">
        <f>IF(OR($K$2=0,K1114=0),0,'1.全社費用'!$C$42/$K$2)</f>
        <v>0</v>
      </c>
      <c r="G1114" s="37">
        <f t="shared" si="121"/>
        <v>0</v>
      </c>
      <c r="H1114" s="38">
        <f t="shared" si="122"/>
        <v>0</v>
      </c>
      <c r="I1114" s="39">
        <f t="shared" si="123"/>
        <v>0</v>
      </c>
      <c r="J1114" s="40">
        <f t="shared" si="124"/>
        <v>0</v>
      </c>
      <c r="K1114" s="111">
        <f>IF($B1114="",0,'2.売上実績'!D1114)</f>
        <v>0</v>
      </c>
      <c r="L1114" s="111">
        <f>IF($B1114="",0,'2.売上実績'!E1114)</f>
        <v>0</v>
      </c>
      <c r="M1114" s="28">
        <f t="shared" si="119"/>
        <v>0</v>
      </c>
      <c r="N1114" s="41">
        <f t="shared" si="120"/>
        <v>0</v>
      </c>
      <c r="O1114" s="40">
        <f t="shared" si="125"/>
        <v>0</v>
      </c>
    </row>
    <row r="1115" spans="2:15" ht="18" customHeight="1">
      <c r="B1115" s="109" t="str">
        <f>IF('2.売上実績'!$B1115="","",'2.売上実績'!$B1115)</f>
        <v/>
      </c>
      <c r="C1115" s="110" t="str">
        <f>IF('2.売上実績'!$C1115="","",'2.売上実績'!$C1115)</f>
        <v/>
      </c>
      <c r="D1115" s="98" t="str">
        <f>IF(C1115="","",VLOOKUP(C1115,'4.製品一覧'!$B$4:$D$500,3,FALSE))</f>
        <v/>
      </c>
      <c r="E1115" s="102">
        <f>IF(C1115&lt;&gt;"",VLOOKUP(C1115,'7.製品別原価'!$B$5:$J$500,8,FALSE),0)</f>
        <v>0</v>
      </c>
      <c r="F1115" s="37">
        <f>IF(OR($K$2=0,K1115=0),0,'1.全社費用'!$C$42/$K$2)</f>
        <v>0</v>
      </c>
      <c r="G1115" s="37">
        <f t="shared" si="121"/>
        <v>0</v>
      </c>
      <c r="H1115" s="38">
        <f t="shared" si="122"/>
        <v>0</v>
      </c>
      <c r="I1115" s="39">
        <f t="shared" si="123"/>
        <v>0</v>
      </c>
      <c r="J1115" s="40">
        <f t="shared" si="124"/>
        <v>0</v>
      </c>
      <c r="K1115" s="111">
        <f>IF($B1115="",0,'2.売上実績'!D1115)</f>
        <v>0</v>
      </c>
      <c r="L1115" s="111">
        <f>IF($B1115="",0,'2.売上実績'!E1115)</f>
        <v>0</v>
      </c>
      <c r="M1115" s="28">
        <f t="shared" si="119"/>
        <v>0</v>
      </c>
      <c r="N1115" s="41">
        <f t="shared" si="120"/>
        <v>0</v>
      </c>
      <c r="O1115" s="40">
        <f t="shared" si="125"/>
        <v>0</v>
      </c>
    </row>
    <row r="1116" spans="2:15" ht="18" customHeight="1">
      <c r="B1116" s="109" t="str">
        <f>IF('2.売上実績'!$B1116="","",'2.売上実績'!$B1116)</f>
        <v/>
      </c>
      <c r="C1116" s="110" t="str">
        <f>IF('2.売上実績'!$C1116="","",'2.売上実績'!$C1116)</f>
        <v/>
      </c>
      <c r="D1116" s="98" t="str">
        <f>IF(C1116="","",VLOOKUP(C1116,'4.製品一覧'!$B$4:$D$500,3,FALSE))</f>
        <v/>
      </c>
      <c r="E1116" s="102">
        <f>IF(C1116&lt;&gt;"",VLOOKUP(C1116,'7.製品別原価'!$B$5:$J$500,8,FALSE),0)</f>
        <v>0</v>
      </c>
      <c r="F1116" s="37">
        <f>IF(OR($K$2=0,K1116=0),0,'1.全社費用'!$C$42/$K$2)</f>
        <v>0</v>
      </c>
      <c r="G1116" s="37">
        <f t="shared" si="121"/>
        <v>0</v>
      </c>
      <c r="H1116" s="38">
        <f t="shared" si="122"/>
        <v>0</v>
      </c>
      <c r="I1116" s="39">
        <f t="shared" si="123"/>
        <v>0</v>
      </c>
      <c r="J1116" s="40">
        <f t="shared" si="124"/>
        <v>0</v>
      </c>
      <c r="K1116" s="111">
        <f>IF($B1116="",0,'2.売上実績'!D1116)</f>
        <v>0</v>
      </c>
      <c r="L1116" s="111">
        <f>IF($B1116="",0,'2.売上実績'!E1116)</f>
        <v>0</v>
      </c>
      <c r="M1116" s="28">
        <f t="shared" si="119"/>
        <v>0</v>
      </c>
      <c r="N1116" s="41">
        <f t="shared" si="120"/>
        <v>0</v>
      </c>
      <c r="O1116" s="40">
        <f t="shared" si="125"/>
        <v>0</v>
      </c>
    </row>
    <row r="1117" spans="2:15" ht="18" customHeight="1">
      <c r="B1117" s="109" t="str">
        <f>IF('2.売上実績'!$B1117="","",'2.売上実績'!$B1117)</f>
        <v/>
      </c>
      <c r="C1117" s="110" t="str">
        <f>IF('2.売上実績'!$C1117="","",'2.売上実績'!$C1117)</f>
        <v/>
      </c>
      <c r="D1117" s="98" t="str">
        <f>IF(C1117="","",VLOOKUP(C1117,'4.製品一覧'!$B$4:$D$500,3,FALSE))</f>
        <v/>
      </c>
      <c r="E1117" s="102">
        <f>IF(C1117&lt;&gt;"",VLOOKUP(C1117,'7.製品別原価'!$B$5:$J$500,8,FALSE),0)</f>
        <v>0</v>
      </c>
      <c r="F1117" s="37">
        <f>IF(OR($K$2=0,K1117=0),0,'1.全社費用'!$C$42/$K$2)</f>
        <v>0</v>
      </c>
      <c r="G1117" s="37">
        <f t="shared" si="121"/>
        <v>0</v>
      </c>
      <c r="H1117" s="38">
        <f t="shared" si="122"/>
        <v>0</v>
      </c>
      <c r="I1117" s="39">
        <f t="shared" si="123"/>
        <v>0</v>
      </c>
      <c r="J1117" s="40">
        <f t="shared" si="124"/>
        <v>0</v>
      </c>
      <c r="K1117" s="111">
        <f>IF($B1117="",0,'2.売上実績'!D1117)</f>
        <v>0</v>
      </c>
      <c r="L1117" s="111">
        <f>IF($B1117="",0,'2.売上実績'!E1117)</f>
        <v>0</v>
      </c>
      <c r="M1117" s="28">
        <f t="shared" si="119"/>
        <v>0</v>
      </c>
      <c r="N1117" s="41">
        <f t="shared" si="120"/>
        <v>0</v>
      </c>
      <c r="O1117" s="40">
        <f t="shared" si="125"/>
        <v>0</v>
      </c>
    </row>
    <row r="1118" spans="2:15" ht="18" customHeight="1">
      <c r="B1118" s="109" t="str">
        <f>IF('2.売上実績'!$B1118="","",'2.売上実績'!$B1118)</f>
        <v/>
      </c>
      <c r="C1118" s="110" t="str">
        <f>IF('2.売上実績'!$C1118="","",'2.売上実績'!$C1118)</f>
        <v/>
      </c>
      <c r="D1118" s="98" t="str">
        <f>IF(C1118="","",VLOOKUP(C1118,'4.製品一覧'!$B$4:$D$500,3,FALSE))</f>
        <v/>
      </c>
      <c r="E1118" s="102">
        <f>IF(C1118&lt;&gt;"",VLOOKUP(C1118,'7.製品別原価'!$B$5:$J$500,8,FALSE),0)</f>
        <v>0</v>
      </c>
      <c r="F1118" s="37">
        <f>IF(OR($K$2=0,K1118=0),0,'1.全社費用'!$C$42/$K$2)</f>
        <v>0</v>
      </c>
      <c r="G1118" s="37">
        <f t="shared" si="121"/>
        <v>0</v>
      </c>
      <c r="H1118" s="38">
        <f t="shared" si="122"/>
        <v>0</v>
      </c>
      <c r="I1118" s="39">
        <f t="shared" si="123"/>
        <v>0</v>
      </c>
      <c r="J1118" s="40">
        <f t="shared" si="124"/>
        <v>0</v>
      </c>
      <c r="K1118" s="111">
        <f>IF($B1118="",0,'2.売上実績'!D1118)</f>
        <v>0</v>
      </c>
      <c r="L1118" s="111">
        <f>IF($B1118="",0,'2.売上実績'!E1118)</f>
        <v>0</v>
      </c>
      <c r="M1118" s="28">
        <f t="shared" si="119"/>
        <v>0</v>
      </c>
      <c r="N1118" s="41">
        <f t="shared" si="120"/>
        <v>0</v>
      </c>
      <c r="O1118" s="40">
        <f t="shared" si="125"/>
        <v>0</v>
      </c>
    </row>
    <row r="1119" spans="2:15" ht="18" customHeight="1">
      <c r="B1119" s="109" t="str">
        <f>IF('2.売上実績'!$B1119="","",'2.売上実績'!$B1119)</f>
        <v/>
      </c>
      <c r="C1119" s="110" t="str">
        <f>IF('2.売上実績'!$C1119="","",'2.売上実績'!$C1119)</f>
        <v/>
      </c>
      <c r="D1119" s="98" t="str">
        <f>IF(C1119="","",VLOOKUP(C1119,'4.製品一覧'!$B$4:$D$500,3,FALSE))</f>
        <v/>
      </c>
      <c r="E1119" s="102">
        <f>IF(C1119&lt;&gt;"",VLOOKUP(C1119,'7.製品別原価'!$B$5:$J$500,8,FALSE),0)</f>
        <v>0</v>
      </c>
      <c r="F1119" s="37">
        <f>IF(OR($K$2=0,K1119=0),0,'1.全社費用'!$C$42/$K$2)</f>
        <v>0</v>
      </c>
      <c r="G1119" s="37">
        <f t="shared" si="121"/>
        <v>0</v>
      </c>
      <c r="H1119" s="38">
        <f t="shared" si="122"/>
        <v>0</v>
      </c>
      <c r="I1119" s="39">
        <f t="shared" si="123"/>
        <v>0</v>
      </c>
      <c r="J1119" s="40">
        <f t="shared" si="124"/>
        <v>0</v>
      </c>
      <c r="K1119" s="111">
        <f>IF($B1119="",0,'2.売上実績'!D1119)</f>
        <v>0</v>
      </c>
      <c r="L1119" s="111">
        <f>IF($B1119="",0,'2.売上実績'!E1119)</f>
        <v>0</v>
      </c>
      <c r="M1119" s="28">
        <f t="shared" si="119"/>
        <v>0</v>
      </c>
      <c r="N1119" s="41">
        <f t="shared" si="120"/>
        <v>0</v>
      </c>
      <c r="O1119" s="40">
        <f t="shared" si="125"/>
        <v>0</v>
      </c>
    </row>
    <row r="1120" spans="2:15" ht="18" customHeight="1">
      <c r="B1120" s="109" t="str">
        <f>IF('2.売上実績'!$B1120="","",'2.売上実績'!$B1120)</f>
        <v/>
      </c>
      <c r="C1120" s="110" t="str">
        <f>IF('2.売上実績'!$C1120="","",'2.売上実績'!$C1120)</f>
        <v/>
      </c>
      <c r="D1120" s="98" t="str">
        <f>IF(C1120="","",VLOOKUP(C1120,'4.製品一覧'!$B$4:$D$500,3,FALSE))</f>
        <v/>
      </c>
      <c r="E1120" s="102">
        <f>IF(C1120&lt;&gt;"",VLOOKUP(C1120,'7.製品別原価'!$B$5:$J$500,8,FALSE),0)</f>
        <v>0</v>
      </c>
      <c r="F1120" s="37">
        <f>IF(OR($K$2=0,K1120=0),0,'1.全社費用'!$C$42/$K$2)</f>
        <v>0</v>
      </c>
      <c r="G1120" s="37">
        <f t="shared" si="121"/>
        <v>0</v>
      </c>
      <c r="H1120" s="38">
        <f t="shared" si="122"/>
        <v>0</v>
      </c>
      <c r="I1120" s="39">
        <f t="shared" si="123"/>
        <v>0</v>
      </c>
      <c r="J1120" s="40">
        <f t="shared" si="124"/>
        <v>0</v>
      </c>
      <c r="K1120" s="111">
        <f>IF($B1120="",0,'2.売上実績'!D1120)</f>
        <v>0</v>
      </c>
      <c r="L1120" s="111">
        <f>IF($B1120="",0,'2.売上実績'!E1120)</f>
        <v>0</v>
      </c>
      <c r="M1120" s="28">
        <f t="shared" si="119"/>
        <v>0</v>
      </c>
      <c r="N1120" s="41">
        <f t="shared" si="120"/>
        <v>0</v>
      </c>
      <c r="O1120" s="40">
        <f t="shared" si="125"/>
        <v>0</v>
      </c>
    </row>
    <row r="1121" spans="2:15" ht="18" customHeight="1">
      <c r="B1121" s="109" t="str">
        <f>IF('2.売上実績'!$B1121="","",'2.売上実績'!$B1121)</f>
        <v/>
      </c>
      <c r="C1121" s="110" t="str">
        <f>IF('2.売上実績'!$C1121="","",'2.売上実績'!$C1121)</f>
        <v/>
      </c>
      <c r="D1121" s="98" t="str">
        <f>IF(C1121="","",VLOOKUP(C1121,'4.製品一覧'!$B$4:$D$500,3,FALSE))</f>
        <v/>
      </c>
      <c r="E1121" s="102">
        <f>IF(C1121&lt;&gt;"",VLOOKUP(C1121,'7.製品別原価'!$B$5:$J$500,8,FALSE),0)</f>
        <v>0</v>
      </c>
      <c r="F1121" s="37">
        <f>IF(OR($K$2=0,K1121=0),0,'1.全社費用'!$C$42/$K$2)</f>
        <v>0</v>
      </c>
      <c r="G1121" s="37">
        <f t="shared" si="121"/>
        <v>0</v>
      </c>
      <c r="H1121" s="38">
        <f t="shared" si="122"/>
        <v>0</v>
      </c>
      <c r="I1121" s="39">
        <f t="shared" si="123"/>
        <v>0</v>
      </c>
      <c r="J1121" s="40">
        <f t="shared" si="124"/>
        <v>0</v>
      </c>
      <c r="K1121" s="111">
        <f>IF($B1121="",0,'2.売上実績'!D1121)</f>
        <v>0</v>
      </c>
      <c r="L1121" s="111">
        <f>IF($B1121="",0,'2.売上実績'!E1121)</f>
        <v>0</v>
      </c>
      <c r="M1121" s="28">
        <f t="shared" si="119"/>
        <v>0</v>
      </c>
      <c r="N1121" s="41">
        <f t="shared" si="120"/>
        <v>0</v>
      </c>
      <c r="O1121" s="40">
        <f t="shared" si="125"/>
        <v>0</v>
      </c>
    </row>
    <row r="1122" spans="2:15" ht="18" customHeight="1">
      <c r="B1122" s="109" t="str">
        <f>IF('2.売上実績'!$B1122="","",'2.売上実績'!$B1122)</f>
        <v/>
      </c>
      <c r="C1122" s="110" t="str">
        <f>IF('2.売上実績'!$C1122="","",'2.売上実績'!$C1122)</f>
        <v/>
      </c>
      <c r="D1122" s="98" t="str">
        <f>IF(C1122="","",VLOOKUP(C1122,'4.製品一覧'!$B$4:$D$500,3,FALSE))</f>
        <v/>
      </c>
      <c r="E1122" s="102">
        <f>IF(C1122&lt;&gt;"",VLOOKUP(C1122,'7.製品別原価'!$B$5:$J$500,8,FALSE),0)</f>
        <v>0</v>
      </c>
      <c r="F1122" s="37">
        <f>IF(OR($K$2=0,K1122=0),0,'1.全社費用'!$C$42/$K$2)</f>
        <v>0</v>
      </c>
      <c r="G1122" s="37">
        <f t="shared" si="121"/>
        <v>0</v>
      </c>
      <c r="H1122" s="38">
        <f t="shared" si="122"/>
        <v>0</v>
      </c>
      <c r="I1122" s="39">
        <f t="shared" si="123"/>
        <v>0</v>
      </c>
      <c r="J1122" s="40">
        <f t="shared" si="124"/>
        <v>0</v>
      </c>
      <c r="K1122" s="111">
        <f>IF($B1122="",0,'2.売上実績'!D1122)</f>
        <v>0</v>
      </c>
      <c r="L1122" s="111">
        <f>IF($B1122="",0,'2.売上実績'!E1122)</f>
        <v>0</v>
      </c>
      <c r="M1122" s="28">
        <f t="shared" si="119"/>
        <v>0</v>
      </c>
      <c r="N1122" s="41">
        <f t="shared" si="120"/>
        <v>0</v>
      </c>
      <c r="O1122" s="40">
        <f t="shared" si="125"/>
        <v>0</v>
      </c>
    </row>
    <row r="1123" spans="2:15" ht="18" customHeight="1">
      <c r="B1123" s="109" t="str">
        <f>IF('2.売上実績'!$B1123="","",'2.売上実績'!$B1123)</f>
        <v/>
      </c>
      <c r="C1123" s="110" t="str">
        <f>IF('2.売上実績'!$C1123="","",'2.売上実績'!$C1123)</f>
        <v/>
      </c>
      <c r="D1123" s="98" t="str">
        <f>IF(C1123="","",VLOOKUP(C1123,'4.製品一覧'!$B$4:$D$500,3,FALSE))</f>
        <v/>
      </c>
      <c r="E1123" s="102">
        <f>IF(C1123&lt;&gt;"",VLOOKUP(C1123,'7.製品別原価'!$B$5:$J$500,8,FALSE),0)</f>
        <v>0</v>
      </c>
      <c r="F1123" s="37">
        <f>IF(OR($K$2=0,K1123=0),0,'1.全社費用'!$C$42/$K$2)</f>
        <v>0</v>
      </c>
      <c r="G1123" s="37">
        <f t="shared" si="121"/>
        <v>0</v>
      </c>
      <c r="H1123" s="38">
        <f t="shared" si="122"/>
        <v>0</v>
      </c>
      <c r="I1123" s="39">
        <f t="shared" si="123"/>
        <v>0</v>
      </c>
      <c r="J1123" s="40">
        <f t="shared" si="124"/>
        <v>0</v>
      </c>
      <c r="K1123" s="111">
        <f>IF($B1123="",0,'2.売上実績'!D1123)</f>
        <v>0</v>
      </c>
      <c r="L1123" s="111">
        <f>IF($B1123="",0,'2.売上実績'!E1123)</f>
        <v>0</v>
      </c>
      <c r="M1123" s="28">
        <f t="shared" si="119"/>
        <v>0</v>
      </c>
      <c r="N1123" s="41">
        <f t="shared" si="120"/>
        <v>0</v>
      </c>
      <c r="O1123" s="40">
        <f t="shared" si="125"/>
        <v>0</v>
      </c>
    </row>
    <row r="1124" spans="2:15" ht="18" customHeight="1">
      <c r="B1124" s="109" t="str">
        <f>IF('2.売上実績'!$B1124="","",'2.売上実績'!$B1124)</f>
        <v/>
      </c>
      <c r="C1124" s="110" t="str">
        <f>IF('2.売上実績'!$C1124="","",'2.売上実績'!$C1124)</f>
        <v/>
      </c>
      <c r="D1124" s="98" t="str">
        <f>IF(C1124="","",VLOOKUP(C1124,'4.製品一覧'!$B$4:$D$500,3,FALSE))</f>
        <v/>
      </c>
      <c r="E1124" s="102">
        <f>IF(C1124&lt;&gt;"",VLOOKUP(C1124,'7.製品別原価'!$B$5:$J$500,8,FALSE),0)</f>
        <v>0</v>
      </c>
      <c r="F1124" s="37">
        <f>IF(OR($K$2=0,K1124=0),0,'1.全社費用'!$C$42/$K$2)</f>
        <v>0</v>
      </c>
      <c r="G1124" s="37">
        <f t="shared" si="121"/>
        <v>0</v>
      </c>
      <c r="H1124" s="38">
        <f t="shared" si="122"/>
        <v>0</v>
      </c>
      <c r="I1124" s="39">
        <f t="shared" si="123"/>
        <v>0</v>
      </c>
      <c r="J1124" s="40">
        <f t="shared" si="124"/>
        <v>0</v>
      </c>
      <c r="K1124" s="111">
        <f>IF($B1124="",0,'2.売上実績'!D1124)</f>
        <v>0</v>
      </c>
      <c r="L1124" s="111">
        <f>IF($B1124="",0,'2.売上実績'!E1124)</f>
        <v>0</v>
      </c>
      <c r="M1124" s="28">
        <f t="shared" si="119"/>
        <v>0</v>
      </c>
      <c r="N1124" s="41">
        <f t="shared" si="120"/>
        <v>0</v>
      </c>
      <c r="O1124" s="40">
        <f t="shared" si="125"/>
        <v>0</v>
      </c>
    </row>
    <row r="1125" spans="2:15" ht="18" customHeight="1">
      <c r="B1125" s="109" t="str">
        <f>IF('2.売上実績'!$B1125="","",'2.売上実績'!$B1125)</f>
        <v/>
      </c>
      <c r="C1125" s="110" t="str">
        <f>IF('2.売上実績'!$C1125="","",'2.売上実績'!$C1125)</f>
        <v/>
      </c>
      <c r="D1125" s="98" t="str">
        <f>IF(C1125="","",VLOOKUP(C1125,'4.製品一覧'!$B$4:$D$500,3,FALSE))</f>
        <v/>
      </c>
      <c r="E1125" s="102">
        <f>IF(C1125&lt;&gt;"",VLOOKUP(C1125,'7.製品別原価'!$B$5:$J$500,8,FALSE),0)</f>
        <v>0</v>
      </c>
      <c r="F1125" s="37">
        <f>IF(OR($K$2=0,K1125=0),0,'1.全社費用'!$C$42/$K$2)</f>
        <v>0</v>
      </c>
      <c r="G1125" s="37">
        <f t="shared" si="121"/>
        <v>0</v>
      </c>
      <c r="H1125" s="38">
        <f t="shared" si="122"/>
        <v>0</v>
      </c>
      <c r="I1125" s="39">
        <f t="shared" si="123"/>
        <v>0</v>
      </c>
      <c r="J1125" s="40">
        <f t="shared" si="124"/>
        <v>0</v>
      </c>
      <c r="K1125" s="111">
        <f>IF($B1125="",0,'2.売上実績'!D1125)</f>
        <v>0</v>
      </c>
      <c r="L1125" s="111">
        <f>IF($B1125="",0,'2.売上実績'!E1125)</f>
        <v>0</v>
      </c>
      <c r="M1125" s="28">
        <f t="shared" si="119"/>
        <v>0</v>
      </c>
      <c r="N1125" s="41">
        <f t="shared" si="120"/>
        <v>0</v>
      </c>
      <c r="O1125" s="40">
        <f t="shared" si="125"/>
        <v>0</v>
      </c>
    </row>
    <row r="1126" spans="2:15" ht="18" customHeight="1">
      <c r="B1126" s="109" t="str">
        <f>IF('2.売上実績'!$B1126="","",'2.売上実績'!$B1126)</f>
        <v/>
      </c>
      <c r="C1126" s="110" t="str">
        <f>IF('2.売上実績'!$C1126="","",'2.売上実績'!$C1126)</f>
        <v/>
      </c>
      <c r="D1126" s="98" t="str">
        <f>IF(C1126="","",VLOOKUP(C1126,'4.製品一覧'!$B$4:$D$500,3,FALSE))</f>
        <v/>
      </c>
      <c r="E1126" s="102">
        <f>IF(C1126&lt;&gt;"",VLOOKUP(C1126,'7.製品別原価'!$B$5:$J$500,8,FALSE),0)</f>
        <v>0</v>
      </c>
      <c r="F1126" s="37">
        <f>IF(OR($K$2=0,K1126=0),0,'1.全社費用'!$C$42/$K$2)</f>
        <v>0</v>
      </c>
      <c r="G1126" s="37">
        <f t="shared" si="121"/>
        <v>0</v>
      </c>
      <c r="H1126" s="38">
        <f t="shared" si="122"/>
        <v>0</v>
      </c>
      <c r="I1126" s="39">
        <f t="shared" si="123"/>
        <v>0</v>
      </c>
      <c r="J1126" s="40">
        <f t="shared" si="124"/>
        <v>0</v>
      </c>
      <c r="K1126" s="111">
        <f>IF($B1126="",0,'2.売上実績'!D1126)</f>
        <v>0</v>
      </c>
      <c r="L1126" s="111">
        <f>IF($B1126="",0,'2.売上実績'!E1126)</f>
        <v>0</v>
      </c>
      <c r="M1126" s="28">
        <f t="shared" si="119"/>
        <v>0</v>
      </c>
      <c r="N1126" s="41">
        <f t="shared" si="120"/>
        <v>0</v>
      </c>
      <c r="O1126" s="40">
        <f t="shared" si="125"/>
        <v>0</v>
      </c>
    </row>
    <row r="1127" spans="2:15" ht="18" customHeight="1">
      <c r="B1127" s="109" t="str">
        <f>IF('2.売上実績'!$B1127="","",'2.売上実績'!$B1127)</f>
        <v/>
      </c>
      <c r="C1127" s="110" t="str">
        <f>IF('2.売上実績'!$C1127="","",'2.売上実績'!$C1127)</f>
        <v/>
      </c>
      <c r="D1127" s="98" t="str">
        <f>IF(C1127="","",VLOOKUP(C1127,'4.製品一覧'!$B$4:$D$500,3,FALSE))</f>
        <v/>
      </c>
      <c r="E1127" s="102">
        <f>IF(C1127&lt;&gt;"",VLOOKUP(C1127,'7.製品別原価'!$B$5:$J$500,8,FALSE),0)</f>
        <v>0</v>
      </c>
      <c r="F1127" s="37">
        <f>IF(OR($K$2=0,K1127=0),0,'1.全社費用'!$C$42/$K$2)</f>
        <v>0</v>
      </c>
      <c r="G1127" s="37">
        <f t="shared" si="121"/>
        <v>0</v>
      </c>
      <c r="H1127" s="38">
        <f t="shared" si="122"/>
        <v>0</v>
      </c>
      <c r="I1127" s="39">
        <f t="shared" si="123"/>
        <v>0</v>
      </c>
      <c r="J1127" s="40">
        <f t="shared" si="124"/>
        <v>0</v>
      </c>
      <c r="K1127" s="111">
        <f>IF($B1127="",0,'2.売上実績'!D1127)</f>
        <v>0</v>
      </c>
      <c r="L1127" s="111">
        <f>IF($B1127="",0,'2.売上実績'!E1127)</f>
        <v>0</v>
      </c>
      <c r="M1127" s="28">
        <f t="shared" si="119"/>
        <v>0</v>
      </c>
      <c r="N1127" s="41">
        <f t="shared" si="120"/>
        <v>0</v>
      </c>
      <c r="O1127" s="40">
        <f t="shared" si="125"/>
        <v>0</v>
      </c>
    </row>
    <row r="1128" spans="2:15" ht="18" customHeight="1">
      <c r="B1128" s="109" t="str">
        <f>IF('2.売上実績'!$B1128="","",'2.売上実績'!$B1128)</f>
        <v/>
      </c>
      <c r="C1128" s="110" t="str">
        <f>IF('2.売上実績'!$C1128="","",'2.売上実績'!$C1128)</f>
        <v/>
      </c>
      <c r="D1128" s="98" t="str">
        <f>IF(C1128="","",VLOOKUP(C1128,'4.製品一覧'!$B$4:$D$500,3,FALSE))</f>
        <v/>
      </c>
      <c r="E1128" s="102">
        <f>IF(C1128&lt;&gt;"",VLOOKUP(C1128,'7.製品別原価'!$B$5:$J$500,8,FALSE),0)</f>
        <v>0</v>
      </c>
      <c r="F1128" s="37">
        <f>IF(OR($K$2=0,K1128=0),0,'1.全社費用'!$C$42/$K$2)</f>
        <v>0</v>
      </c>
      <c r="G1128" s="37">
        <f t="shared" si="121"/>
        <v>0</v>
      </c>
      <c r="H1128" s="38">
        <f t="shared" si="122"/>
        <v>0</v>
      </c>
      <c r="I1128" s="39">
        <f t="shared" si="123"/>
        <v>0</v>
      </c>
      <c r="J1128" s="40">
        <f t="shared" si="124"/>
        <v>0</v>
      </c>
      <c r="K1128" s="111">
        <f>IF($B1128="",0,'2.売上実績'!D1128)</f>
        <v>0</v>
      </c>
      <c r="L1128" s="111">
        <f>IF($B1128="",0,'2.売上実績'!E1128)</f>
        <v>0</v>
      </c>
      <c r="M1128" s="28">
        <f t="shared" si="119"/>
        <v>0</v>
      </c>
      <c r="N1128" s="41">
        <f t="shared" si="120"/>
        <v>0</v>
      </c>
      <c r="O1128" s="40">
        <f t="shared" si="125"/>
        <v>0</v>
      </c>
    </row>
    <row r="1129" spans="2:15" ht="18" customHeight="1">
      <c r="B1129" s="109" t="str">
        <f>IF('2.売上実績'!$B1129="","",'2.売上実績'!$B1129)</f>
        <v/>
      </c>
      <c r="C1129" s="110" t="str">
        <f>IF('2.売上実績'!$C1129="","",'2.売上実績'!$C1129)</f>
        <v/>
      </c>
      <c r="D1129" s="98" t="str">
        <f>IF(C1129="","",VLOOKUP(C1129,'4.製品一覧'!$B$4:$D$500,3,FALSE))</f>
        <v/>
      </c>
      <c r="E1129" s="102">
        <f>IF(C1129&lt;&gt;"",VLOOKUP(C1129,'7.製品別原価'!$B$5:$J$500,8,FALSE),0)</f>
        <v>0</v>
      </c>
      <c r="F1129" s="37">
        <f>IF(OR($K$2=0,K1129=0),0,'1.全社費用'!$C$42/$K$2)</f>
        <v>0</v>
      </c>
      <c r="G1129" s="37">
        <f t="shared" si="121"/>
        <v>0</v>
      </c>
      <c r="H1129" s="38">
        <f t="shared" si="122"/>
        <v>0</v>
      </c>
      <c r="I1129" s="39">
        <f t="shared" si="123"/>
        <v>0</v>
      </c>
      <c r="J1129" s="40">
        <f t="shared" si="124"/>
        <v>0</v>
      </c>
      <c r="K1129" s="111">
        <f>IF($B1129="",0,'2.売上実績'!D1129)</f>
        <v>0</v>
      </c>
      <c r="L1129" s="111">
        <f>IF($B1129="",0,'2.売上実績'!E1129)</f>
        <v>0</v>
      </c>
      <c r="M1129" s="28">
        <f t="shared" si="119"/>
        <v>0</v>
      </c>
      <c r="N1129" s="41">
        <f t="shared" si="120"/>
        <v>0</v>
      </c>
      <c r="O1129" s="40">
        <f t="shared" si="125"/>
        <v>0</v>
      </c>
    </row>
    <row r="1130" spans="2:15" ht="18" customHeight="1">
      <c r="B1130" s="109" t="str">
        <f>IF('2.売上実績'!$B1130="","",'2.売上実績'!$B1130)</f>
        <v/>
      </c>
      <c r="C1130" s="110" t="str">
        <f>IF('2.売上実績'!$C1130="","",'2.売上実績'!$C1130)</f>
        <v/>
      </c>
      <c r="D1130" s="98" t="str">
        <f>IF(C1130="","",VLOOKUP(C1130,'4.製品一覧'!$B$4:$D$500,3,FALSE))</f>
        <v/>
      </c>
      <c r="E1130" s="102">
        <f>IF(C1130&lt;&gt;"",VLOOKUP(C1130,'7.製品別原価'!$B$5:$J$500,8,FALSE),0)</f>
        <v>0</v>
      </c>
      <c r="F1130" s="37">
        <f>IF(OR($K$2=0,K1130=0),0,'1.全社費用'!$C$42/$K$2)</f>
        <v>0</v>
      </c>
      <c r="G1130" s="37">
        <f t="shared" si="121"/>
        <v>0</v>
      </c>
      <c r="H1130" s="38">
        <f t="shared" si="122"/>
        <v>0</v>
      </c>
      <c r="I1130" s="39">
        <f t="shared" si="123"/>
        <v>0</v>
      </c>
      <c r="J1130" s="40">
        <f t="shared" si="124"/>
        <v>0</v>
      </c>
      <c r="K1130" s="111">
        <f>IF($B1130="",0,'2.売上実績'!D1130)</f>
        <v>0</v>
      </c>
      <c r="L1130" s="111">
        <f>IF($B1130="",0,'2.売上実績'!E1130)</f>
        <v>0</v>
      </c>
      <c r="M1130" s="28">
        <f t="shared" si="119"/>
        <v>0</v>
      </c>
      <c r="N1130" s="41">
        <f t="shared" si="120"/>
        <v>0</v>
      </c>
      <c r="O1130" s="40">
        <f t="shared" si="125"/>
        <v>0</v>
      </c>
    </row>
    <row r="1131" spans="2:15" ht="18" customHeight="1">
      <c r="B1131" s="109" t="str">
        <f>IF('2.売上実績'!$B1131="","",'2.売上実績'!$B1131)</f>
        <v/>
      </c>
      <c r="C1131" s="110" t="str">
        <f>IF('2.売上実績'!$C1131="","",'2.売上実績'!$C1131)</f>
        <v/>
      </c>
      <c r="D1131" s="98" t="str">
        <f>IF(C1131="","",VLOOKUP(C1131,'4.製品一覧'!$B$4:$D$500,3,FALSE))</f>
        <v/>
      </c>
      <c r="E1131" s="102">
        <f>IF(C1131&lt;&gt;"",VLOOKUP(C1131,'7.製品別原価'!$B$5:$J$500,8,FALSE),0)</f>
        <v>0</v>
      </c>
      <c r="F1131" s="37">
        <f>IF(OR($K$2=0,K1131=0),0,'1.全社費用'!$C$42/$K$2)</f>
        <v>0</v>
      </c>
      <c r="G1131" s="37">
        <f t="shared" si="121"/>
        <v>0</v>
      </c>
      <c r="H1131" s="38">
        <f t="shared" si="122"/>
        <v>0</v>
      </c>
      <c r="I1131" s="39">
        <f t="shared" si="123"/>
        <v>0</v>
      </c>
      <c r="J1131" s="40">
        <f t="shared" si="124"/>
        <v>0</v>
      </c>
      <c r="K1131" s="111">
        <f>IF($B1131="",0,'2.売上実績'!D1131)</f>
        <v>0</v>
      </c>
      <c r="L1131" s="111">
        <f>IF($B1131="",0,'2.売上実績'!E1131)</f>
        <v>0</v>
      </c>
      <c r="M1131" s="28">
        <f t="shared" si="119"/>
        <v>0</v>
      </c>
      <c r="N1131" s="41">
        <f t="shared" si="120"/>
        <v>0</v>
      </c>
      <c r="O1131" s="40">
        <f t="shared" si="125"/>
        <v>0</v>
      </c>
    </row>
    <row r="1132" spans="2:15" ht="18" customHeight="1">
      <c r="B1132" s="109" t="str">
        <f>IF('2.売上実績'!$B1132="","",'2.売上実績'!$B1132)</f>
        <v/>
      </c>
      <c r="C1132" s="110" t="str">
        <f>IF('2.売上実績'!$C1132="","",'2.売上実績'!$C1132)</f>
        <v/>
      </c>
      <c r="D1132" s="98" t="str">
        <f>IF(C1132="","",VLOOKUP(C1132,'4.製品一覧'!$B$4:$D$500,3,FALSE))</f>
        <v/>
      </c>
      <c r="E1132" s="102">
        <f>IF(C1132&lt;&gt;"",VLOOKUP(C1132,'7.製品別原価'!$B$5:$J$500,8,FALSE),0)</f>
        <v>0</v>
      </c>
      <c r="F1132" s="37">
        <f>IF(OR($K$2=0,K1132=0),0,'1.全社費用'!$C$42/$K$2)</f>
        <v>0</v>
      </c>
      <c r="G1132" s="37">
        <f t="shared" si="121"/>
        <v>0</v>
      </c>
      <c r="H1132" s="38">
        <f t="shared" si="122"/>
        <v>0</v>
      </c>
      <c r="I1132" s="39">
        <f t="shared" si="123"/>
        <v>0</v>
      </c>
      <c r="J1132" s="40">
        <f t="shared" si="124"/>
        <v>0</v>
      </c>
      <c r="K1132" s="111">
        <f>IF($B1132="",0,'2.売上実績'!D1132)</f>
        <v>0</v>
      </c>
      <c r="L1132" s="111">
        <f>IF($B1132="",0,'2.売上実績'!E1132)</f>
        <v>0</v>
      </c>
      <c r="M1132" s="28">
        <f t="shared" si="119"/>
        <v>0</v>
      </c>
      <c r="N1132" s="41">
        <f t="shared" si="120"/>
        <v>0</v>
      </c>
      <c r="O1132" s="40">
        <f t="shared" si="125"/>
        <v>0</v>
      </c>
    </row>
    <row r="1133" spans="2:15" ht="18" customHeight="1">
      <c r="B1133" s="109" t="str">
        <f>IF('2.売上実績'!$B1133="","",'2.売上実績'!$B1133)</f>
        <v/>
      </c>
      <c r="C1133" s="110" t="str">
        <f>IF('2.売上実績'!$C1133="","",'2.売上実績'!$C1133)</f>
        <v/>
      </c>
      <c r="D1133" s="98" t="str">
        <f>IF(C1133="","",VLOOKUP(C1133,'4.製品一覧'!$B$4:$D$500,3,FALSE))</f>
        <v/>
      </c>
      <c r="E1133" s="102">
        <f>IF(C1133&lt;&gt;"",VLOOKUP(C1133,'7.製品別原価'!$B$5:$J$500,8,FALSE),0)</f>
        <v>0</v>
      </c>
      <c r="F1133" s="37">
        <f>IF(OR($K$2=0,K1133=0),0,'1.全社費用'!$C$42/$K$2)</f>
        <v>0</v>
      </c>
      <c r="G1133" s="37">
        <f t="shared" si="121"/>
        <v>0</v>
      </c>
      <c r="H1133" s="38">
        <f t="shared" si="122"/>
        <v>0</v>
      </c>
      <c r="I1133" s="39">
        <f t="shared" si="123"/>
        <v>0</v>
      </c>
      <c r="J1133" s="40">
        <f t="shared" si="124"/>
        <v>0</v>
      </c>
      <c r="K1133" s="111">
        <f>IF($B1133="",0,'2.売上実績'!D1133)</f>
        <v>0</v>
      </c>
      <c r="L1133" s="111">
        <f>IF($B1133="",0,'2.売上実績'!E1133)</f>
        <v>0</v>
      </c>
      <c r="M1133" s="28">
        <f t="shared" si="119"/>
        <v>0</v>
      </c>
      <c r="N1133" s="41">
        <f t="shared" si="120"/>
        <v>0</v>
      </c>
      <c r="O1133" s="40">
        <f t="shared" si="125"/>
        <v>0</v>
      </c>
    </row>
    <row r="1134" spans="2:15" ht="18" customHeight="1">
      <c r="B1134" s="109" t="str">
        <f>IF('2.売上実績'!$B1134="","",'2.売上実績'!$B1134)</f>
        <v/>
      </c>
      <c r="C1134" s="110" t="str">
        <f>IF('2.売上実績'!$C1134="","",'2.売上実績'!$C1134)</f>
        <v/>
      </c>
      <c r="D1134" s="98" t="str">
        <f>IF(C1134="","",VLOOKUP(C1134,'4.製品一覧'!$B$4:$D$500,3,FALSE))</f>
        <v/>
      </c>
      <c r="E1134" s="102">
        <f>IF(C1134&lt;&gt;"",VLOOKUP(C1134,'7.製品別原価'!$B$5:$J$500,8,FALSE),0)</f>
        <v>0</v>
      </c>
      <c r="F1134" s="37">
        <f>IF(OR($K$2=0,K1134=0),0,'1.全社費用'!$C$42/$K$2)</f>
        <v>0</v>
      </c>
      <c r="G1134" s="37">
        <f t="shared" si="121"/>
        <v>0</v>
      </c>
      <c r="H1134" s="38">
        <f t="shared" si="122"/>
        <v>0</v>
      </c>
      <c r="I1134" s="39">
        <f t="shared" si="123"/>
        <v>0</v>
      </c>
      <c r="J1134" s="40">
        <f t="shared" si="124"/>
        <v>0</v>
      </c>
      <c r="K1134" s="111">
        <f>IF($B1134="",0,'2.売上実績'!D1134)</f>
        <v>0</v>
      </c>
      <c r="L1134" s="111">
        <f>IF($B1134="",0,'2.売上実績'!E1134)</f>
        <v>0</v>
      </c>
      <c r="M1134" s="28">
        <f t="shared" si="119"/>
        <v>0</v>
      </c>
      <c r="N1134" s="41">
        <f t="shared" si="120"/>
        <v>0</v>
      </c>
      <c r="O1134" s="40">
        <f t="shared" si="125"/>
        <v>0</v>
      </c>
    </row>
    <row r="1135" spans="2:15" ht="18" customHeight="1">
      <c r="B1135" s="109" t="str">
        <f>IF('2.売上実績'!$B1135="","",'2.売上実績'!$B1135)</f>
        <v/>
      </c>
      <c r="C1135" s="110" t="str">
        <f>IF('2.売上実績'!$C1135="","",'2.売上実績'!$C1135)</f>
        <v/>
      </c>
      <c r="D1135" s="98" t="str">
        <f>IF(C1135="","",VLOOKUP(C1135,'4.製品一覧'!$B$4:$D$500,3,FALSE))</f>
        <v/>
      </c>
      <c r="E1135" s="102">
        <f>IF(C1135&lt;&gt;"",VLOOKUP(C1135,'7.製品別原価'!$B$5:$J$500,8,FALSE),0)</f>
        <v>0</v>
      </c>
      <c r="F1135" s="37">
        <f>IF(OR($K$2=0,K1135=0),0,'1.全社費用'!$C$42/$K$2)</f>
        <v>0</v>
      </c>
      <c r="G1135" s="37">
        <f t="shared" si="121"/>
        <v>0</v>
      </c>
      <c r="H1135" s="38">
        <f t="shared" si="122"/>
        <v>0</v>
      </c>
      <c r="I1135" s="39">
        <f t="shared" si="123"/>
        <v>0</v>
      </c>
      <c r="J1135" s="40">
        <f t="shared" si="124"/>
        <v>0</v>
      </c>
      <c r="K1135" s="111">
        <f>IF($B1135="",0,'2.売上実績'!D1135)</f>
        <v>0</v>
      </c>
      <c r="L1135" s="111">
        <f>IF($B1135="",0,'2.売上実績'!E1135)</f>
        <v>0</v>
      </c>
      <c r="M1135" s="28">
        <f t="shared" si="119"/>
        <v>0</v>
      </c>
      <c r="N1135" s="41">
        <f t="shared" si="120"/>
        <v>0</v>
      </c>
      <c r="O1135" s="40">
        <f t="shared" si="125"/>
        <v>0</v>
      </c>
    </row>
    <row r="1136" spans="2:15" ht="18" customHeight="1">
      <c r="B1136" s="109" t="str">
        <f>IF('2.売上実績'!$B1136="","",'2.売上実績'!$B1136)</f>
        <v/>
      </c>
      <c r="C1136" s="110" t="str">
        <f>IF('2.売上実績'!$C1136="","",'2.売上実績'!$C1136)</f>
        <v/>
      </c>
      <c r="D1136" s="98" t="str">
        <f>IF(C1136="","",VLOOKUP(C1136,'4.製品一覧'!$B$4:$D$500,3,FALSE))</f>
        <v/>
      </c>
      <c r="E1136" s="102">
        <f>IF(C1136&lt;&gt;"",VLOOKUP(C1136,'7.製品別原価'!$B$5:$J$500,8,FALSE),0)</f>
        <v>0</v>
      </c>
      <c r="F1136" s="37">
        <f>IF(OR($K$2=0,K1136=0),0,'1.全社費用'!$C$42/$K$2)</f>
        <v>0</v>
      </c>
      <c r="G1136" s="37">
        <f t="shared" si="121"/>
        <v>0</v>
      </c>
      <c r="H1136" s="38">
        <f t="shared" si="122"/>
        <v>0</v>
      </c>
      <c r="I1136" s="39">
        <f t="shared" si="123"/>
        <v>0</v>
      </c>
      <c r="J1136" s="40">
        <f t="shared" si="124"/>
        <v>0</v>
      </c>
      <c r="K1136" s="111">
        <f>IF($B1136="",0,'2.売上実績'!D1136)</f>
        <v>0</v>
      </c>
      <c r="L1136" s="111">
        <f>IF($B1136="",0,'2.売上実績'!E1136)</f>
        <v>0</v>
      </c>
      <c r="M1136" s="28">
        <f t="shared" si="119"/>
        <v>0</v>
      </c>
      <c r="N1136" s="41">
        <f t="shared" si="120"/>
        <v>0</v>
      </c>
      <c r="O1136" s="40">
        <f t="shared" si="125"/>
        <v>0</v>
      </c>
    </row>
    <row r="1137" spans="2:15" ht="18" customHeight="1">
      <c r="B1137" s="109" t="str">
        <f>IF('2.売上実績'!$B1137="","",'2.売上実績'!$B1137)</f>
        <v/>
      </c>
      <c r="C1137" s="110" t="str">
        <f>IF('2.売上実績'!$C1137="","",'2.売上実績'!$C1137)</f>
        <v/>
      </c>
      <c r="D1137" s="98" t="str">
        <f>IF(C1137="","",VLOOKUP(C1137,'4.製品一覧'!$B$4:$D$500,3,FALSE))</f>
        <v/>
      </c>
      <c r="E1137" s="102">
        <f>IF(C1137&lt;&gt;"",VLOOKUP(C1137,'7.製品別原価'!$B$5:$J$500,8,FALSE),0)</f>
        <v>0</v>
      </c>
      <c r="F1137" s="37">
        <f>IF(OR($K$2=0,K1137=0),0,'1.全社費用'!$C$42/$K$2)</f>
        <v>0</v>
      </c>
      <c r="G1137" s="37">
        <f t="shared" si="121"/>
        <v>0</v>
      </c>
      <c r="H1137" s="38">
        <f t="shared" si="122"/>
        <v>0</v>
      </c>
      <c r="I1137" s="39">
        <f t="shared" si="123"/>
        <v>0</v>
      </c>
      <c r="J1137" s="40">
        <f t="shared" si="124"/>
        <v>0</v>
      </c>
      <c r="K1137" s="111">
        <f>IF($B1137="",0,'2.売上実績'!D1137)</f>
        <v>0</v>
      </c>
      <c r="L1137" s="111">
        <f>IF($B1137="",0,'2.売上実績'!E1137)</f>
        <v>0</v>
      </c>
      <c r="M1137" s="28">
        <f t="shared" si="119"/>
        <v>0</v>
      </c>
      <c r="N1137" s="41">
        <f t="shared" si="120"/>
        <v>0</v>
      </c>
      <c r="O1137" s="40">
        <f t="shared" si="125"/>
        <v>0</v>
      </c>
    </row>
    <row r="1138" spans="2:15" ht="18" customHeight="1">
      <c r="B1138" s="109" t="str">
        <f>IF('2.売上実績'!$B1138="","",'2.売上実績'!$B1138)</f>
        <v/>
      </c>
      <c r="C1138" s="110" t="str">
        <f>IF('2.売上実績'!$C1138="","",'2.売上実績'!$C1138)</f>
        <v/>
      </c>
      <c r="D1138" s="98" t="str">
        <f>IF(C1138="","",VLOOKUP(C1138,'4.製品一覧'!$B$4:$D$500,3,FALSE))</f>
        <v/>
      </c>
      <c r="E1138" s="102">
        <f>IF(C1138&lt;&gt;"",VLOOKUP(C1138,'7.製品別原価'!$B$5:$J$500,8,FALSE),0)</f>
        <v>0</v>
      </c>
      <c r="F1138" s="37">
        <f>IF(OR($K$2=0,K1138=0),0,'1.全社費用'!$C$42/$K$2)</f>
        <v>0</v>
      </c>
      <c r="G1138" s="37">
        <f t="shared" si="121"/>
        <v>0</v>
      </c>
      <c r="H1138" s="38">
        <f t="shared" si="122"/>
        <v>0</v>
      </c>
      <c r="I1138" s="39">
        <f t="shared" si="123"/>
        <v>0</v>
      </c>
      <c r="J1138" s="40">
        <f t="shared" si="124"/>
        <v>0</v>
      </c>
      <c r="K1138" s="111">
        <f>IF($B1138="",0,'2.売上実績'!D1138)</f>
        <v>0</v>
      </c>
      <c r="L1138" s="111">
        <f>IF($B1138="",0,'2.売上実績'!E1138)</f>
        <v>0</v>
      </c>
      <c r="M1138" s="28">
        <f t="shared" si="119"/>
        <v>0</v>
      </c>
      <c r="N1138" s="41">
        <f t="shared" si="120"/>
        <v>0</v>
      </c>
      <c r="O1138" s="40">
        <f t="shared" si="125"/>
        <v>0</v>
      </c>
    </row>
    <row r="1139" spans="2:15" ht="18" customHeight="1">
      <c r="B1139" s="109" t="str">
        <f>IF('2.売上実績'!$B1139="","",'2.売上実績'!$B1139)</f>
        <v/>
      </c>
      <c r="C1139" s="110" t="str">
        <f>IF('2.売上実績'!$C1139="","",'2.売上実績'!$C1139)</f>
        <v/>
      </c>
      <c r="D1139" s="98" t="str">
        <f>IF(C1139="","",VLOOKUP(C1139,'4.製品一覧'!$B$4:$D$500,3,FALSE))</f>
        <v/>
      </c>
      <c r="E1139" s="102">
        <f>IF(C1139&lt;&gt;"",VLOOKUP(C1139,'7.製品別原価'!$B$5:$J$500,8,FALSE),0)</f>
        <v>0</v>
      </c>
      <c r="F1139" s="37">
        <f>IF(OR($K$2=0,K1139=0),0,'1.全社費用'!$C$42/$K$2)</f>
        <v>0</v>
      </c>
      <c r="G1139" s="37">
        <f t="shared" si="121"/>
        <v>0</v>
      </c>
      <c r="H1139" s="38">
        <f t="shared" si="122"/>
        <v>0</v>
      </c>
      <c r="I1139" s="39">
        <f t="shared" si="123"/>
        <v>0</v>
      </c>
      <c r="J1139" s="40">
        <f t="shared" si="124"/>
        <v>0</v>
      </c>
      <c r="K1139" s="111">
        <f>IF($B1139="",0,'2.売上実績'!D1139)</f>
        <v>0</v>
      </c>
      <c r="L1139" s="111">
        <f>IF($B1139="",0,'2.売上実績'!E1139)</f>
        <v>0</v>
      </c>
      <c r="M1139" s="28">
        <f t="shared" si="119"/>
        <v>0</v>
      </c>
      <c r="N1139" s="41">
        <f t="shared" si="120"/>
        <v>0</v>
      </c>
      <c r="O1139" s="40">
        <f t="shared" si="125"/>
        <v>0</v>
      </c>
    </row>
    <row r="1140" spans="2:15" ht="18" customHeight="1">
      <c r="B1140" s="109" t="str">
        <f>IF('2.売上実績'!$B1140="","",'2.売上実績'!$B1140)</f>
        <v/>
      </c>
      <c r="C1140" s="110" t="str">
        <f>IF('2.売上実績'!$C1140="","",'2.売上実績'!$C1140)</f>
        <v/>
      </c>
      <c r="D1140" s="98" t="str">
        <f>IF(C1140="","",VLOOKUP(C1140,'4.製品一覧'!$B$4:$D$500,3,FALSE))</f>
        <v/>
      </c>
      <c r="E1140" s="102">
        <f>IF(C1140&lt;&gt;"",VLOOKUP(C1140,'7.製品別原価'!$B$5:$J$500,8,FALSE),0)</f>
        <v>0</v>
      </c>
      <c r="F1140" s="37">
        <f>IF(OR($K$2=0,K1140=0),0,'1.全社費用'!$C$42/$K$2)</f>
        <v>0</v>
      </c>
      <c r="G1140" s="37">
        <f t="shared" si="121"/>
        <v>0</v>
      </c>
      <c r="H1140" s="38">
        <f t="shared" si="122"/>
        <v>0</v>
      </c>
      <c r="I1140" s="39">
        <f t="shared" si="123"/>
        <v>0</v>
      </c>
      <c r="J1140" s="40">
        <f t="shared" si="124"/>
        <v>0</v>
      </c>
      <c r="K1140" s="111">
        <f>IF($B1140="",0,'2.売上実績'!D1140)</f>
        <v>0</v>
      </c>
      <c r="L1140" s="111">
        <f>IF($B1140="",0,'2.売上実績'!E1140)</f>
        <v>0</v>
      </c>
      <c r="M1140" s="28">
        <f t="shared" si="119"/>
        <v>0</v>
      </c>
      <c r="N1140" s="41">
        <f t="shared" si="120"/>
        <v>0</v>
      </c>
      <c r="O1140" s="40">
        <f t="shared" si="125"/>
        <v>0</v>
      </c>
    </row>
    <row r="1141" spans="2:15" ht="18" customHeight="1">
      <c r="B1141" s="109" t="str">
        <f>IF('2.売上実績'!$B1141="","",'2.売上実績'!$B1141)</f>
        <v/>
      </c>
      <c r="C1141" s="110" t="str">
        <f>IF('2.売上実績'!$C1141="","",'2.売上実績'!$C1141)</f>
        <v/>
      </c>
      <c r="D1141" s="98" t="str">
        <f>IF(C1141="","",VLOOKUP(C1141,'4.製品一覧'!$B$4:$D$500,3,FALSE))</f>
        <v/>
      </c>
      <c r="E1141" s="102">
        <f>IF(C1141&lt;&gt;"",VLOOKUP(C1141,'7.製品別原価'!$B$5:$J$500,8,FALSE),0)</f>
        <v>0</v>
      </c>
      <c r="F1141" s="37">
        <f>IF(OR($K$2=0,K1141=0),0,'1.全社費用'!$C$42/$K$2)</f>
        <v>0</v>
      </c>
      <c r="G1141" s="37">
        <f t="shared" si="121"/>
        <v>0</v>
      </c>
      <c r="H1141" s="38">
        <f t="shared" si="122"/>
        <v>0</v>
      </c>
      <c r="I1141" s="39">
        <f t="shared" si="123"/>
        <v>0</v>
      </c>
      <c r="J1141" s="40">
        <f t="shared" si="124"/>
        <v>0</v>
      </c>
      <c r="K1141" s="111">
        <f>IF($B1141="",0,'2.売上実績'!D1141)</f>
        <v>0</v>
      </c>
      <c r="L1141" s="111">
        <f>IF($B1141="",0,'2.売上実績'!E1141)</f>
        <v>0</v>
      </c>
      <c r="M1141" s="28">
        <f t="shared" si="119"/>
        <v>0</v>
      </c>
      <c r="N1141" s="41">
        <f t="shared" si="120"/>
        <v>0</v>
      </c>
      <c r="O1141" s="40">
        <f t="shared" si="125"/>
        <v>0</v>
      </c>
    </row>
    <row r="1142" spans="2:15" ht="18" customHeight="1">
      <c r="B1142" s="109" t="str">
        <f>IF('2.売上実績'!$B1142="","",'2.売上実績'!$B1142)</f>
        <v/>
      </c>
      <c r="C1142" s="110" t="str">
        <f>IF('2.売上実績'!$C1142="","",'2.売上実績'!$C1142)</f>
        <v/>
      </c>
      <c r="D1142" s="98" t="str">
        <f>IF(C1142="","",VLOOKUP(C1142,'4.製品一覧'!$B$4:$D$500,3,FALSE))</f>
        <v/>
      </c>
      <c r="E1142" s="102">
        <f>IF(C1142&lt;&gt;"",VLOOKUP(C1142,'7.製品別原価'!$B$5:$J$500,8,FALSE),0)</f>
        <v>0</v>
      </c>
      <c r="F1142" s="37">
        <f>IF(OR($K$2=0,K1142=0),0,'1.全社費用'!$C$42/$K$2)</f>
        <v>0</v>
      </c>
      <c r="G1142" s="37">
        <f t="shared" si="121"/>
        <v>0</v>
      </c>
      <c r="H1142" s="38">
        <f t="shared" si="122"/>
        <v>0</v>
      </c>
      <c r="I1142" s="39">
        <f t="shared" si="123"/>
        <v>0</v>
      </c>
      <c r="J1142" s="40">
        <f t="shared" si="124"/>
        <v>0</v>
      </c>
      <c r="K1142" s="111">
        <f>IF($B1142="",0,'2.売上実績'!D1142)</f>
        <v>0</v>
      </c>
      <c r="L1142" s="111">
        <f>IF($B1142="",0,'2.売上実績'!E1142)</f>
        <v>0</v>
      </c>
      <c r="M1142" s="28">
        <f t="shared" si="119"/>
        <v>0</v>
      </c>
      <c r="N1142" s="41">
        <f t="shared" si="120"/>
        <v>0</v>
      </c>
      <c r="O1142" s="40">
        <f t="shared" si="125"/>
        <v>0</v>
      </c>
    </row>
    <row r="1143" spans="2:15" ht="18" customHeight="1">
      <c r="B1143" s="109" t="str">
        <f>IF('2.売上実績'!$B1143="","",'2.売上実績'!$B1143)</f>
        <v/>
      </c>
      <c r="C1143" s="110" t="str">
        <f>IF('2.売上実績'!$C1143="","",'2.売上実績'!$C1143)</f>
        <v/>
      </c>
      <c r="D1143" s="98" t="str">
        <f>IF(C1143="","",VLOOKUP(C1143,'4.製品一覧'!$B$4:$D$500,3,FALSE))</f>
        <v/>
      </c>
      <c r="E1143" s="102">
        <f>IF(C1143&lt;&gt;"",VLOOKUP(C1143,'7.製品別原価'!$B$5:$J$500,8,FALSE),0)</f>
        <v>0</v>
      </c>
      <c r="F1143" s="37">
        <f>IF(OR($K$2=0,K1143=0),0,'1.全社費用'!$C$42/$K$2)</f>
        <v>0</v>
      </c>
      <c r="G1143" s="37">
        <f t="shared" si="121"/>
        <v>0</v>
      </c>
      <c r="H1143" s="38">
        <f t="shared" si="122"/>
        <v>0</v>
      </c>
      <c r="I1143" s="39">
        <f t="shared" si="123"/>
        <v>0</v>
      </c>
      <c r="J1143" s="40">
        <f t="shared" si="124"/>
        <v>0</v>
      </c>
      <c r="K1143" s="111">
        <f>IF($B1143="",0,'2.売上実績'!D1143)</f>
        <v>0</v>
      </c>
      <c r="L1143" s="111">
        <f>IF($B1143="",0,'2.売上実績'!E1143)</f>
        <v>0</v>
      </c>
      <c r="M1143" s="28">
        <f t="shared" si="119"/>
        <v>0</v>
      </c>
      <c r="N1143" s="41">
        <f t="shared" si="120"/>
        <v>0</v>
      </c>
      <c r="O1143" s="40">
        <f t="shared" si="125"/>
        <v>0</v>
      </c>
    </row>
    <row r="1144" spans="2:15" ht="18" customHeight="1">
      <c r="B1144" s="109" t="str">
        <f>IF('2.売上実績'!$B1144="","",'2.売上実績'!$B1144)</f>
        <v/>
      </c>
      <c r="C1144" s="110" t="str">
        <f>IF('2.売上実績'!$C1144="","",'2.売上実績'!$C1144)</f>
        <v/>
      </c>
      <c r="D1144" s="98" t="str">
        <f>IF(C1144="","",VLOOKUP(C1144,'4.製品一覧'!$B$4:$D$500,3,FALSE))</f>
        <v/>
      </c>
      <c r="E1144" s="102">
        <f>IF(C1144&lt;&gt;"",VLOOKUP(C1144,'7.製品別原価'!$B$5:$J$500,8,FALSE),0)</f>
        <v>0</v>
      </c>
      <c r="F1144" s="37">
        <f>IF(OR($K$2=0,K1144=0),0,'1.全社費用'!$C$42/$K$2)</f>
        <v>0</v>
      </c>
      <c r="G1144" s="37">
        <f t="shared" si="121"/>
        <v>0</v>
      </c>
      <c r="H1144" s="38">
        <f t="shared" si="122"/>
        <v>0</v>
      </c>
      <c r="I1144" s="39">
        <f t="shared" si="123"/>
        <v>0</v>
      </c>
      <c r="J1144" s="40">
        <f t="shared" si="124"/>
        <v>0</v>
      </c>
      <c r="K1144" s="111">
        <f>IF($B1144="",0,'2.売上実績'!D1144)</f>
        <v>0</v>
      </c>
      <c r="L1144" s="111">
        <f>IF($B1144="",0,'2.売上実績'!E1144)</f>
        <v>0</v>
      </c>
      <c r="M1144" s="28">
        <f t="shared" si="119"/>
        <v>0</v>
      </c>
      <c r="N1144" s="41">
        <f t="shared" si="120"/>
        <v>0</v>
      </c>
      <c r="O1144" s="40">
        <f t="shared" si="125"/>
        <v>0</v>
      </c>
    </row>
    <row r="1145" spans="2:15" ht="18" customHeight="1">
      <c r="B1145" s="109" t="str">
        <f>IF('2.売上実績'!$B1145="","",'2.売上実績'!$B1145)</f>
        <v/>
      </c>
      <c r="C1145" s="110" t="str">
        <f>IF('2.売上実績'!$C1145="","",'2.売上実績'!$C1145)</f>
        <v/>
      </c>
      <c r="D1145" s="98" t="str">
        <f>IF(C1145="","",VLOOKUP(C1145,'4.製品一覧'!$B$4:$D$500,3,FALSE))</f>
        <v/>
      </c>
      <c r="E1145" s="102">
        <f>IF(C1145&lt;&gt;"",VLOOKUP(C1145,'7.製品別原価'!$B$5:$J$500,8,FALSE),0)</f>
        <v>0</v>
      </c>
      <c r="F1145" s="37">
        <f>IF(OR($K$2=0,K1145=0),0,'1.全社費用'!$C$42/$K$2)</f>
        <v>0</v>
      </c>
      <c r="G1145" s="37">
        <f t="shared" si="121"/>
        <v>0</v>
      </c>
      <c r="H1145" s="38">
        <f t="shared" si="122"/>
        <v>0</v>
      </c>
      <c r="I1145" s="39">
        <f t="shared" si="123"/>
        <v>0</v>
      </c>
      <c r="J1145" s="40">
        <f t="shared" si="124"/>
        <v>0</v>
      </c>
      <c r="K1145" s="111">
        <f>IF($B1145="",0,'2.売上実績'!D1145)</f>
        <v>0</v>
      </c>
      <c r="L1145" s="111">
        <f>IF($B1145="",0,'2.売上実績'!E1145)</f>
        <v>0</v>
      </c>
      <c r="M1145" s="28">
        <f t="shared" si="119"/>
        <v>0</v>
      </c>
      <c r="N1145" s="41">
        <f t="shared" si="120"/>
        <v>0</v>
      </c>
      <c r="O1145" s="40">
        <f t="shared" si="125"/>
        <v>0</v>
      </c>
    </row>
    <row r="1146" spans="2:15" ht="18" customHeight="1">
      <c r="B1146" s="109" t="str">
        <f>IF('2.売上実績'!$B1146="","",'2.売上実績'!$B1146)</f>
        <v/>
      </c>
      <c r="C1146" s="110" t="str">
        <f>IF('2.売上実績'!$C1146="","",'2.売上実績'!$C1146)</f>
        <v/>
      </c>
      <c r="D1146" s="98" t="str">
        <f>IF(C1146="","",VLOOKUP(C1146,'4.製品一覧'!$B$4:$D$500,3,FALSE))</f>
        <v/>
      </c>
      <c r="E1146" s="102">
        <f>IF(C1146&lt;&gt;"",VLOOKUP(C1146,'7.製品別原価'!$B$5:$J$500,8,FALSE),0)</f>
        <v>0</v>
      </c>
      <c r="F1146" s="37">
        <f>IF(OR($K$2=0,K1146=0),0,'1.全社費用'!$C$42/$K$2)</f>
        <v>0</v>
      </c>
      <c r="G1146" s="37">
        <f t="shared" si="121"/>
        <v>0</v>
      </c>
      <c r="H1146" s="38">
        <f t="shared" si="122"/>
        <v>0</v>
      </c>
      <c r="I1146" s="39">
        <f t="shared" si="123"/>
        <v>0</v>
      </c>
      <c r="J1146" s="40">
        <f t="shared" si="124"/>
        <v>0</v>
      </c>
      <c r="K1146" s="111">
        <f>IF($B1146="",0,'2.売上実績'!D1146)</f>
        <v>0</v>
      </c>
      <c r="L1146" s="111">
        <f>IF($B1146="",0,'2.売上実績'!E1146)</f>
        <v>0</v>
      </c>
      <c r="M1146" s="28">
        <f t="shared" si="119"/>
        <v>0</v>
      </c>
      <c r="N1146" s="41">
        <f t="shared" si="120"/>
        <v>0</v>
      </c>
      <c r="O1146" s="40">
        <f t="shared" si="125"/>
        <v>0</v>
      </c>
    </row>
    <row r="1147" spans="2:15" ht="18" customHeight="1">
      <c r="B1147" s="109" t="str">
        <f>IF('2.売上実績'!$B1147="","",'2.売上実績'!$B1147)</f>
        <v/>
      </c>
      <c r="C1147" s="110" t="str">
        <f>IF('2.売上実績'!$C1147="","",'2.売上実績'!$C1147)</f>
        <v/>
      </c>
      <c r="D1147" s="98" t="str">
        <f>IF(C1147="","",VLOOKUP(C1147,'4.製品一覧'!$B$4:$D$500,3,FALSE))</f>
        <v/>
      </c>
      <c r="E1147" s="102">
        <f>IF(C1147&lt;&gt;"",VLOOKUP(C1147,'7.製品別原価'!$B$5:$J$500,8,FALSE),0)</f>
        <v>0</v>
      </c>
      <c r="F1147" s="37">
        <f>IF(OR($K$2=0,K1147=0),0,'1.全社費用'!$C$42/$K$2)</f>
        <v>0</v>
      </c>
      <c r="G1147" s="37">
        <f t="shared" si="121"/>
        <v>0</v>
      </c>
      <c r="H1147" s="38">
        <f t="shared" si="122"/>
        <v>0</v>
      </c>
      <c r="I1147" s="39">
        <f t="shared" si="123"/>
        <v>0</v>
      </c>
      <c r="J1147" s="40">
        <f t="shared" si="124"/>
        <v>0</v>
      </c>
      <c r="K1147" s="111">
        <f>IF($B1147="",0,'2.売上実績'!D1147)</f>
        <v>0</v>
      </c>
      <c r="L1147" s="111">
        <f>IF($B1147="",0,'2.売上実績'!E1147)</f>
        <v>0</v>
      </c>
      <c r="M1147" s="28">
        <f t="shared" si="119"/>
        <v>0</v>
      </c>
      <c r="N1147" s="41">
        <f t="shared" si="120"/>
        <v>0</v>
      </c>
      <c r="O1147" s="40">
        <f t="shared" si="125"/>
        <v>0</v>
      </c>
    </row>
    <row r="1148" spans="2:15" ht="18" customHeight="1">
      <c r="B1148" s="109" t="str">
        <f>IF('2.売上実績'!$B1148="","",'2.売上実績'!$B1148)</f>
        <v/>
      </c>
      <c r="C1148" s="110" t="str">
        <f>IF('2.売上実績'!$C1148="","",'2.売上実績'!$C1148)</f>
        <v/>
      </c>
      <c r="D1148" s="98" t="str">
        <f>IF(C1148="","",VLOOKUP(C1148,'4.製品一覧'!$B$4:$D$500,3,FALSE))</f>
        <v/>
      </c>
      <c r="E1148" s="102">
        <f>IF(C1148&lt;&gt;"",VLOOKUP(C1148,'7.製品別原価'!$B$5:$J$500,8,FALSE),0)</f>
        <v>0</v>
      </c>
      <c r="F1148" s="37">
        <f>IF(OR($K$2=0,K1148=0),0,'1.全社費用'!$C$42/$K$2)</f>
        <v>0</v>
      </c>
      <c r="G1148" s="37">
        <f t="shared" si="121"/>
        <v>0</v>
      </c>
      <c r="H1148" s="38">
        <f t="shared" si="122"/>
        <v>0</v>
      </c>
      <c r="I1148" s="39">
        <f t="shared" si="123"/>
        <v>0</v>
      </c>
      <c r="J1148" s="40">
        <f t="shared" si="124"/>
        <v>0</v>
      </c>
      <c r="K1148" s="111">
        <f>IF($B1148="",0,'2.売上実績'!D1148)</f>
        <v>0</v>
      </c>
      <c r="L1148" s="111">
        <f>IF($B1148="",0,'2.売上実績'!E1148)</f>
        <v>0</v>
      </c>
      <c r="M1148" s="28">
        <f t="shared" si="119"/>
        <v>0</v>
      </c>
      <c r="N1148" s="41">
        <f t="shared" si="120"/>
        <v>0</v>
      </c>
      <c r="O1148" s="40">
        <f t="shared" si="125"/>
        <v>0</v>
      </c>
    </row>
    <row r="1149" spans="2:15" ht="18" customHeight="1">
      <c r="B1149" s="109" t="str">
        <f>IF('2.売上実績'!$B1149="","",'2.売上実績'!$B1149)</f>
        <v/>
      </c>
      <c r="C1149" s="110" t="str">
        <f>IF('2.売上実績'!$C1149="","",'2.売上実績'!$C1149)</f>
        <v/>
      </c>
      <c r="D1149" s="98" t="str">
        <f>IF(C1149="","",VLOOKUP(C1149,'4.製品一覧'!$B$4:$D$500,3,FALSE))</f>
        <v/>
      </c>
      <c r="E1149" s="102">
        <f>IF(C1149&lt;&gt;"",VLOOKUP(C1149,'7.製品別原価'!$B$5:$J$500,8,FALSE),0)</f>
        <v>0</v>
      </c>
      <c r="F1149" s="37">
        <f>IF(OR($K$2=0,K1149=0),0,'1.全社費用'!$C$42/$K$2)</f>
        <v>0</v>
      </c>
      <c r="G1149" s="37">
        <f t="shared" si="121"/>
        <v>0</v>
      </c>
      <c r="H1149" s="38">
        <f t="shared" si="122"/>
        <v>0</v>
      </c>
      <c r="I1149" s="39">
        <f t="shared" si="123"/>
        <v>0</v>
      </c>
      <c r="J1149" s="40">
        <f t="shared" si="124"/>
        <v>0</v>
      </c>
      <c r="K1149" s="111">
        <f>IF($B1149="",0,'2.売上実績'!D1149)</f>
        <v>0</v>
      </c>
      <c r="L1149" s="111">
        <f>IF($B1149="",0,'2.売上実績'!E1149)</f>
        <v>0</v>
      </c>
      <c r="M1149" s="28">
        <f t="shared" si="119"/>
        <v>0</v>
      </c>
      <c r="N1149" s="41">
        <f t="shared" si="120"/>
        <v>0</v>
      </c>
      <c r="O1149" s="40">
        <f t="shared" si="125"/>
        <v>0</v>
      </c>
    </row>
    <row r="1150" spans="2:15" ht="18" customHeight="1">
      <c r="B1150" s="109" t="str">
        <f>IF('2.売上実績'!$B1150="","",'2.売上実績'!$B1150)</f>
        <v/>
      </c>
      <c r="C1150" s="110" t="str">
        <f>IF('2.売上実績'!$C1150="","",'2.売上実績'!$C1150)</f>
        <v/>
      </c>
      <c r="D1150" s="98" t="str">
        <f>IF(C1150="","",VLOOKUP(C1150,'4.製品一覧'!$B$4:$D$500,3,FALSE))</f>
        <v/>
      </c>
      <c r="E1150" s="102">
        <f>IF(C1150&lt;&gt;"",VLOOKUP(C1150,'7.製品別原価'!$B$5:$J$500,8,FALSE),0)</f>
        <v>0</v>
      </c>
      <c r="F1150" s="37">
        <f>IF(OR($K$2=0,K1150=0),0,'1.全社費用'!$C$42/$K$2)</f>
        <v>0</v>
      </c>
      <c r="G1150" s="37">
        <f t="shared" si="121"/>
        <v>0</v>
      </c>
      <c r="H1150" s="38">
        <f t="shared" si="122"/>
        <v>0</v>
      </c>
      <c r="I1150" s="39">
        <f t="shared" si="123"/>
        <v>0</v>
      </c>
      <c r="J1150" s="40">
        <f t="shared" si="124"/>
        <v>0</v>
      </c>
      <c r="K1150" s="111">
        <f>IF($B1150="",0,'2.売上実績'!D1150)</f>
        <v>0</v>
      </c>
      <c r="L1150" s="111">
        <f>IF($B1150="",0,'2.売上実績'!E1150)</f>
        <v>0</v>
      </c>
      <c r="M1150" s="28">
        <f t="shared" si="119"/>
        <v>0</v>
      </c>
      <c r="N1150" s="41">
        <f t="shared" si="120"/>
        <v>0</v>
      </c>
      <c r="O1150" s="40">
        <f t="shared" si="125"/>
        <v>0</v>
      </c>
    </row>
    <row r="1151" spans="2:15" ht="18" customHeight="1">
      <c r="B1151" s="109" t="str">
        <f>IF('2.売上実績'!$B1151="","",'2.売上実績'!$B1151)</f>
        <v/>
      </c>
      <c r="C1151" s="110" t="str">
        <f>IF('2.売上実績'!$C1151="","",'2.売上実績'!$C1151)</f>
        <v/>
      </c>
      <c r="D1151" s="98" t="str">
        <f>IF(C1151="","",VLOOKUP(C1151,'4.製品一覧'!$B$4:$D$500,3,FALSE))</f>
        <v/>
      </c>
      <c r="E1151" s="102">
        <f>IF(C1151&lt;&gt;"",VLOOKUP(C1151,'7.製品別原価'!$B$5:$J$500,8,FALSE),0)</f>
        <v>0</v>
      </c>
      <c r="F1151" s="37">
        <f>IF(OR($K$2=0,K1151=0),0,'1.全社費用'!$C$42/$K$2)</f>
        <v>0</v>
      </c>
      <c r="G1151" s="37">
        <f t="shared" si="121"/>
        <v>0</v>
      </c>
      <c r="H1151" s="38">
        <f t="shared" si="122"/>
        <v>0</v>
      </c>
      <c r="I1151" s="39">
        <f t="shared" si="123"/>
        <v>0</v>
      </c>
      <c r="J1151" s="40">
        <f t="shared" si="124"/>
        <v>0</v>
      </c>
      <c r="K1151" s="111">
        <f>IF($B1151="",0,'2.売上実績'!D1151)</f>
        <v>0</v>
      </c>
      <c r="L1151" s="111">
        <f>IF($B1151="",0,'2.売上実績'!E1151)</f>
        <v>0</v>
      </c>
      <c r="M1151" s="28">
        <f t="shared" si="119"/>
        <v>0</v>
      </c>
      <c r="N1151" s="41">
        <f t="shared" si="120"/>
        <v>0</v>
      </c>
      <c r="O1151" s="40">
        <f t="shared" si="125"/>
        <v>0</v>
      </c>
    </row>
    <row r="1152" spans="2:15" ht="18" customHeight="1">
      <c r="B1152" s="109" t="str">
        <f>IF('2.売上実績'!$B1152="","",'2.売上実績'!$B1152)</f>
        <v/>
      </c>
      <c r="C1152" s="110" t="str">
        <f>IF('2.売上実績'!$C1152="","",'2.売上実績'!$C1152)</f>
        <v/>
      </c>
      <c r="D1152" s="98" t="str">
        <f>IF(C1152="","",VLOOKUP(C1152,'4.製品一覧'!$B$4:$D$500,3,FALSE))</f>
        <v/>
      </c>
      <c r="E1152" s="102">
        <f>IF(C1152&lt;&gt;"",VLOOKUP(C1152,'7.製品別原価'!$B$5:$J$500,8,FALSE),0)</f>
        <v>0</v>
      </c>
      <c r="F1152" s="37">
        <f>IF(OR($K$2=0,K1152=0),0,'1.全社費用'!$C$42/$K$2)</f>
        <v>0</v>
      </c>
      <c r="G1152" s="37">
        <f t="shared" si="121"/>
        <v>0</v>
      </c>
      <c r="H1152" s="38">
        <f t="shared" si="122"/>
        <v>0</v>
      </c>
      <c r="I1152" s="39">
        <f t="shared" si="123"/>
        <v>0</v>
      </c>
      <c r="J1152" s="40">
        <f t="shared" si="124"/>
        <v>0</v>
      </c>
      <c r="K1152" s="111">
        <f>IF($B1152="",0,'2.売上実績'!D1152)</f>
        <v>0</v>
      </c>
      <c r="L1152" s="111">
        <f>IF($B1152="",0,'2.売上実績'!E1152)</f>
        <v>0</v>
      </c>
      <c r="M1152" s="28">
        <f t="shared" si="119"/>
        <v>0</v>
      </c>
      <c r="N1152" s="41">
        <f t="shared" si="120"/>
        <v>0</v>
      </c>
      <c r="O1152" s="40">
        <f t="shared" si="125"/>
        <v>0</v>
      </c>
    </row>
    <row r="1153" spans="2:15" ht="18" customHeight="1">
      <c r="B1153" s="109" t="str">
        <f>IF('2.売上実績'!$B1153="","",'2.売上実績'!$B1153)</f>
        <v/>
      </c>
      <c r="C1153" s="110" t="str">
        <f>IF('2.売上実績'!$C1153="","",'2.売上実績'!$C1153)</f>
        <v/>
      </c>
      <c r="D1153" s="98" t="str">
        <f>IF(C1153="","",VLOOKUP(C1153,'4.製品一覧'!$B$4:$D$500,3,FALSE))</f>
        <v/>
      </c>
      <c r="E1153" s="102">
        <f>IF(C1153&lt;&gt;"",VLOOKUP(C1153,'7.製品別原価'!$B$5:$J$500,8,FALSE),0)</f>
        <v>0</v>
      </c>
      <c r="F1153" s="37">
        <f>IF(OR($K$2=0,K1153=0),0,'1.全社費用'!$C$42/$K$2)</f>
        <v>0</v>
      </c>
      <c r="G1153" s="37">
        <f t="shared" si="121"/>
        <v>0</v>
      </c>
      <c r="H1153" s="38">
        <f t="shared" si="122"/>
        <v>0</v>
      </c>
      <c r="I1153" s="39">
        <f t="shared" si="123"/>
        <v>0</v>
      </c>
      <c r="J1153" s="40">
        <f t="shared" si="124"/>
        <v>0</v>
      </c>
      <c r="K1153" s="111">
        <f>IF($B1153="",0,'2.売上実績'!D1153)</f>
        <v>0</v>
      </c>
      <c r="L1153" s="111">
        <f>IF($B1153="",0,'2.売上実績'!E1153)</f>
        <v>0</v>
      </c>
      <c r="M1153" s="28">
        <f t="shared" si="119"/>
        <v>0</v>
      </c>
      <c r="N1153" s="41">
        <f t="shared" si="120"/>
        <v>0</v>
      </c>
      <c r="O1153" s="40">
        <f t="shared" si="125"/>
        <v>0</v>
      </c>
    </row>
    <row r="1154" spans="2:15" ht="18" customHeight="1">
      <c r="B1154" s="109" t="str">
        <f>IF('2.売上実績'!$B1154="","",'2.売上実績'!$B1154)</f>
        <v/>
      </c>
      <c r="C1154" s="110" t="str">
        <f>IF('2.売上実績'!$C1154="","",'2.売上実績'!$C1154)</f>
        <v/>
      </c>
      <c r="D1154" s="98" t="str">
        <f>IF(C1154="","",VLOOKUP(C1154,'4.製品一覧'!$B$4:$D$500,3,FALSE))</f>
        <v/>
      </c>
      <c r="E1154" s="102">
        <f>IF(C1154&lt;&gt;"",VLOOKUP(C1154,'7.製品別原価'!$B$5:$J$500,8,FALSE),0)</f>
        <v>0</v>
      </c>
      <c r="F1154" s="37">
        <f>IF(OR($K$2=0,K1154=0),0,'1.全社費用'!$C$42/$K$2)</f>
        <v>0</v>
      </c>
      <c r="G1154" s="37">
        <f t="shared" si="121"/>
        <v>0</v>
      </c>
      <c r="H1154" s="38">
        <f t="shared" si="122"/>
        <v>0</v>
      </c>
      <c r="I1154" s="39">
        <f t="shared" si="123"/>
        <v>0</v>
      </c>
      <c r="J1154" s="40">
        <f t="shared" si="124"/>
        <v>0</v>
      </c>
      <c r="K1154" s="111">
        <f>IF($B1154="",0,'2.売上実績'!D1154)</f>
        <v>0</v>
      </c>
      <c r="L1154" s="111">
        <f>IF($B1154="",0,'2.売上実績'!E1154)</f>
        <v>0</v>
      </c>
      <c r="M1154" s="28">
        <f t="shared" si="119"/>
        <v>0</v>
      </c>
      <c r="N1154" s="41">
        <f t="shared" si="120"/>
        <v>0</v>
      </c>
      <c r="O1154" s="40">
        <f t="shared" si="125"/>
        <v>0</v>
      </c>
    </row>
    <row r="1155" spans="2:15" ht="18" customHeight="1">
      <c r="B1155" s="109" t="str">
        <f>IF('2.売上実績'!$B1155="","",'2.売上実績'!$B1155)</f>
        <v/>
      </c>
      <c r="C1155" s="110" t="str">
        <f>IF('2.売上実績'!$C1155="","",'2.売上実績'!$C1155)</f>
        <v/>
      </c>
      <c r="D1155" s="98" t="str">
        <f>IF(C1155="","",VLOOKUP(C1155,'4.製品一覧'!$B$4:$D$500,3,FALSE))</f>
        <v/>
      </c>
      <c r="E1155" s="102">
        <f>IF(C1155&lt;&gt;"",VLOOKUP(C1155,'7.製品別原価'!$B$5:$J$500,8,FALSE),0)</f>
        <v>0</v>
      </c>
      <c r="F1155" s="37">
        <f>IF(OR($K$2=0,K1155=0),0,'1.全社費用'!$C$42/$K$2)</f>
        <v>0</v>
      </c>
      <c r="G1155" s="37">
        <f t="shared" si="121"/>
        <v>0</v>
      </c>
      <c r="H1155" s="38">
        <f t="shared" si="122"/>
        <v>0</v>
      </c>
      <c r="I1155" s="39">
        <f t="shared" si="123"/>
        <v>0</v>
      </c>
      <c r="J1155" s="40">
        <f t="shared" si="124"/>
        <v>0</v>
      </c>
      <c r="K1155" s="111">
        <f>IF($B1155="",0,'2.売上実績'!D1155)</f>
        <v>0</v>
      </c>
      <c r="L1155" s="111">
        <f>IF($B1155="",0,'2.売上実績'!E1155)</f>
        <v>0</v>
      </c>
      <c r="M1155" s="28">
        <f t="shared" si="119"/>
        <v>0</v>
      </c>
      <c r="N1155" s="41">
        <f t="shared" si="120"/>
        <v>0</v>
      </c>
      <c r="O1155" s="40">
        <f t="shared" si="125"/>
        <v>0</v>
      </c>
    </row>
    <row r="1156" spans="2:15" ht="18" customHeight="1">
      <c r="B1156" s="109" t="str">
        <f>IF('2.売上実績'!$B1156="","",'2.売上実績'!$B1156)</f>
        <v/>
      </c>
      <c r="C1156" s="110" t="str">
        <f>IF('2.売上実績'!$C1156="","",'2.売上実績'!$C1156)</f>
        <v/>
      </c>
      <c r="D1156" s="98" t="str">
        <f>IF(C1156="","",VLOOKUP(C1156,'4.製品一覧'!$B$4:$D$500,3,FALSE))</f>
        <v/>
      </c>
      <c r="E1156" s="102">
        <f>IF(C1156&lt;&gt;"",VLOOKUP(C1156,'7.製品別原価'!$B$5:$J$500,8,FALSE),0)</f>
        <v>0</v>
      </c>
      <c r="F1156" s="37">
        <f>IF(OR($K$2=0,K1156=0),0,'1.全社費用'!$C$42/$K$2)</f>
        <v>0</v>
      </c>
      <c r="G1156" s="37">
        <f t="shared" si="121"/>
        <v>0</v>
      </c>
      <c r="H1156" s="38">
        <f t="shared" si="122"/>
        <v>0</v>
      </c>
      <c r="I1156" s="39">
        <f t="shared" si="123"/>
        <v>0</v>
      </c>
      <c r="J1156" s="40">
        <f t="shared" si="124"/>
        <v>0</v>
      </c>
      <c r="K1156" s="111">
        <f>IF($B1156="",0,'2.売上実績'!D1156)</f>
        <v>0</v>
      </c>
      <c r="L1156" s="111">
        <f>IF($B1156="",0,'2.売上実績'!E1156)</f>
        <v>0</v>
      </c>
      <c r="M1156" s="28">
        <f t="shared" ref="M1156:M1219" si="126">G1156*K1156</f>
        <v>0</v>
      </c>
      <c r="N1156" s="41">
        <f t="shared" ref="N1156:N1219" si="127">L1156-M1156</f>
        <v>0</v>
      </c>
      <c r="O1156" s="40">
        <f t="shared" si="125"/>
        <v>0</v>
      </c>
    </row>
    <row r="1157" spans="2:15" ht="18" customHeight="1">
      <c r="B1157" s="109" t="str">
        <f>IF('2.売上実績'!$B1157="","",'2.売上実績'!$B1157)</f>
        <v/>
      </c>
      <c r="C1157" s="110" t="str">
        <f>IF('2.売上実績'!$C1157="","",'2.売上実績'!$C1157)</f>
        <v/>
      </c>
      <c r="D1157" s="98" t="str">
        <f>IF(C1157="","",VLOOKUP(C1157,'4.製品一覧'!$B$4:$D$500,3,FALSE))</f>
        <v/>
      </c>
      <c r="E1157" s="102">
        <f>IF(C1157&lt;&gt;"",VLOOKUP(C1157,'7.製品別原価'!$B$5:$J$500,8,FALSE),0)</f>
        <v>0</v>
      </c>
      <c r="F1157" s="37">
        <f>IF(OR($K$2=0,K1157=0),0,'1.全社費用'!$C$42/$K$2)</f>
        <v>0</v>
      </c>
      <c r="G1157" s="37">
        <f t="shared" ref="G1157:G1220" si="128">SUM(D1157:F1157)</f>
        <v>0</v>
      </c>
      <c r="H1157" s="38">
        <f t="shared" ref="H1157:H1220" si="129">IF(K1157=0,0,L1157/K1157)</f>
        <v>0</v>
      </c>
      <c r="I1157" s="39">
        <f t="shared" ref="I1157:I1220" si="130">IF(K1157=0,0,N1157/K1157)</f>
        <v>0</v>
      </c>
      <c r="J1157" s="40">
        <f t="shared" ref="J1157:J1220" si="131">O1157</f>
        <v>0</v>
      </c>
      <c r="K1157" s="111">
        <f>IF($B1157="",0,'2.売上実績'!D1157)</f>
        <v>0</v>
      </c>
      <c r="L1157" s="111">
        <f>IF($B1157="",0,'2.売上実績'!E1157)</f>
        <v>0</v>
      </c>
      <c r="M1157" s="28">
        <f t="shared" si="126"/>
        <v>0</v>
      </c>
      <c r="N1157" s="41">
        <f t="shared" si="127"/>
        <v>0</v>
      </c>
      <c r="O1157" s="40">
        <f t="shared" ref="O1157:O1220" si="132">IF(OR(N1157=0,L1157=0),0,N1157/L1157)</f>
        <v>0</v>
      </c>
    </row>
    <row r="1158" spans="2:15" ht="18" customHeight="1">
      <c r="B1158" s="109" t="str">
        <f>IF('2.売上実績'!$B1158="","",'2.売上実績'!$B1158)</f>
        <v/>
      </c>
      <c r="C1158" s="110" t="str">
        <f>IF('2.売上実績'!$C1158="","",'2.売上実績'!$C1158)</f>
        <v/>
      </c>
      <c r="D1158" s="98" t="str">
        <f>IF(C1158="","",VLOOKUP(C1158,'4.製品一覧'!$B$4:$D$500,3,FALSE))</f>
        <v/>
      </c>
      <c r="E1158" s="102">
        <f>IF(C1158&lt;&gt;"",VLOOKUP(C1158,'7.製品別原価'!$B$5:$J$500,8,FALSE),0)</f>
        <v>0</v>
      </c>
      <c r="F1158" s="37">
        <f>IF(OR($K$2=0,K1158=0),0,'1.全社費用'!$C$42/$K$2)</f>
        <v>0</v>
      </c>
      <c r="G1158" s="37">
        <f t="shared" si="128"/>
        <v>0</v>
      </c>
      <c r="H1158" s="38">
        <f t="shared" si="129"/>
        <v>0</v>
      </c>
      <c r="I1158" s="39">
        <f t="shared" si="130"/>
        <v>0</v>
      </c>
      <c r="J1158" s="40">
        <f t="shared" si="131"/>
        <v>0</v>
      </c>
      <c r="K1158" s="111">
        <f>IF($B1158="",0,'2.売上実績'!D1158)</f>
        <v>0</v>
      </c>
      <c r="L1158" s="111">
        <f>IF($B1158="",0,'2.売上実績'!E1158)</f>
        <v>0</v>
      </c>
      <c r="M1158" s="28">
        <f t="shared" si="126"/>
        <v>0</v>
      </c>
      <c r="N1158" s="41">
        <f t="shared" si="127"/>
        <v>0</v>
      </c>
      <c r="O1158" s="40">
        <f t="shared" si="132"/>
        <v>0</v>
      </c>
    </row>
    <row r="1159" spans="2:15" ht="18" customHeight="1">
      <c r="B1159" s="109" t="str">
        <f>IF('2.売上実績'!$B1159="","",'2.売上実績'!$B1159)</f>
        <v/>
      </c>
      <c r="C1159" s="110" t="str">
        <f>IF('2.売上実績'!$C1159="","",'2.売上実績'!$C1159)</f>
        <v/>
      </c>
      <c r="D1159" s="98" t="str">
        <f>IF(C1159="","",VLOOKUP(C1159,'4.製品一覧'!$B$4:$D$500,3,FALSE))</f>
        <v/>
      </c>
      <c r="E1159" s="102">
        <f>IF(C1159&lt;&gt;"",VLOOKUP(C1159,'7.製品別原価'!$B$5:$J$500,8,FALSE),0)</f>
        <v>0</v>
      </c>
      <c r="F1159" s="37">
        <f>IF(OR($K$2=0,K1159=0),0,'1.全社費用'!$C$42/$K$2)</f>
        <v>0</v>
      </c>
      <c r="G1159" s="37">
        <f t="shared" si="128"/>
        <v>0</v>
      </c>
      <c r="H1159" s="38">
        <f t="shared" si="129"/>
        <v>0</v>
      </c>
      <c r="I1159" s="39">
        <f t="shared" si="130"/>
        <v>0</v>
      </c>
      <c r="J1159" s="40">
        <f t="shared" si="131"/>
        <v>0</v>
      </c>
      <c r="K1159" s="111">
        <f>IF($B1159="",0,'2.売上実績'!D1159)</f>
        <v>0</v>
      </c>
      <c r="L1159" s="111">
        <f>IF($B1159="",0,'2.売上実績'!E1159)</f>
        <v>0</v>
      </c>
      <c r="M1159" s="28">
        <f t="shared" si="126"/>
        <v>0</v>
      </c>
      <c r="N1159" s="41">
        <f t="shared" si="127"/>
        <v>0</v>
      </c>
      <c r="O1159" s="40">
        <f t="shared" si="132"/>
        <v>0</v>
      </c>
    </row>
    <row r="1160" spans="2:15" ht="18" customHeight="1">
      <c r="B1160" s="109" t="str">
        <f>IF('2.売上実績'!$B1160="","",'2.売上実績'!$B1160)</f>
        <v/>
      </c>
      <c r="C1160" s="110" t="str">
        <f>IF('2.売上実績'!$C1160="","",'2.売上実績'!$C1160)</f>
        <v/>
      </c>
      <c r="D1160" s="98" t="str">
        <f>IF(C1160="","",VLOOKUP(C1160,'4.製品一覧'!$B$4:$D$500,3,FALSE))</f>
        <v/>
      </c>
      <c r="E1160" s="102">
        <f>IF(C1160&lt;&gt;"",VLOOKUP(C1160,'7.製品別原価'!$B$5:$J$500,8,FALSE),0)</f>
        <v>0</v>
      </c>
      <c r="F1160" s="37">
        <f>IF(OR($K$2=0,K1160=0),0,'1.全社費用'!$C$42/$K$2)</f>
        <v>0</v>
      </c>
      <c r="G1160" s="37">
        <f t="shared" si="128"/>
        <v>0</v>
      </c>
      <c r="H1160" s="38">
        <f t="shared" si="129"/>
        <v>0</v>
      </c>
      <c r="I1160" s="39">
        <f t="shared" si="130"/>
        <v>0</v>
      </c>
      <c r="J1160" s="40">
        <f t="shared" si="131"/>
        <v>0</v>
      </c>
      <c r="K1160" s="111">
        <f>IF($B1160="",0,'2.売上実績'!D1160)</f>
        <v>0</v>
      </c>
      <c r="L1160" s="111">
        <f>IF($B1160="",0,'2.売上実績'!E1160)</f>
        <v>0</v>
      </c>
      <c r="M1160" s="28">
        <f t="shared" si="126"/>
        <v>0</v>
      </c>
      <c r="N1160" s="41">
        <f t="shared" si="127"/>
        <v>0</v>
      </c>
      <c r="O1160" s="40">
        <f t="shared" si="132"/>
        <v>0</v>
      </c>
    </row>
    <row r="1161" spans="2:15" ht="18" customHeight="1">
      <c r="B1161" s="109" t="str">
        <f>IF('2.売上実績'!$B1161="","",'2.売上実績'!$B1161)</f>
        <v/>
      </c>
      <c r="C1161" s="110" t="str">
        <f>IF('2.売上実績'!$C1161="","",'2.売上実績'!$C1161)</f>
        <v/>
      </c>
      <c r="D1161" s="98" t="str">
        <f>IF(C1161="","",VLOOKUP(C1161,'4.製品一覧'!$B$4:$D$500,3,FALSE))</f>
        <v/>
      </c>
      <c r="E1161" s="102">
        <f>IF(C1161&lt;&gt;"",VLOOKUP(C1161,'7.製品別原価'!$B$5:$J$500,8,FALSE),0)</f>
        <v>0</v>
      </c>
      <c r="F1161" s="37">
        <f>IF(OR($K$2=0,K1161=0),0,'1.全社費用'!$C$42/$K$2)</f>
        <v>0</v>
      </c>
      <c r="G1161" s="37">
        <f t="shared" si="128"/>
        <v>0</v>
      </c>
      <c r="H1161" s="38">
        <f t="shared" si="129"/>
        <v>0</v>
      </c>
      <c r="I1161" s="39">
        <f t="shared" si="130"/>
        <v>0</v>
      </c>
      <c r="J1161" s="40">
        <f t="shared" si="131"/>
        <v>0</v>
      </c>
      <c r="K1161" s="111">
        <f>IF($B1161="",0,'2.売上実績'!D1161)</f>
        <v>0</v>
      </c>
      <c r="L1161" s="111">
        <f>IF($B1161="",0,'2.売上実績'!E1161)</f>
        <v>0</v>
      </c>
      <c r="M1161" s="28">
        <f t="shared" si="126"/>
        <v>0</v>
      </c>
      <c r="N1161" s="41">
        <f t="shared" si="127"/>
        <v>0</v>
      </c>
      <c r="O1161" s="40">
        <f t="shared" si="132"/>
        <v>0</v>
      </c>
    </row>
    <row r="1162" spans="2:15" ht="18" customHeight="1">
      <c r="B1162" s="109" t="str">
        <f>IF('2.売上実績'!$B1162="","",'2.売上実績'!$B1162)</f>
        <v/>
      </c>
      <c r="C1162" s="110" t="str">
        <f>IF('2.売上実績'!$C1162="","",'2.売上実績'!$C1162)</f>
        <v/>
      </c>
      <c r="D1162" s="98" t="str">
        <f>IF(C1162="","",VLOOKUP(C1162,'4.製品一覧'!$B$4:$D$500,3,FALSE))</f>
        <v/>
      </c>
      <c r="E1162" s="102">
        <f>IF(C1162&lt;&gt;"",VLOOKUP(C1162,'7.製品別原価'!$B$5:$J$500,8,FALSE),0)</f>
        <v>0</v>
      </c>
      <c r="F1162" s="37">
        <f>IF(OR($K$2=0,K1162=0),0,'1.全社費用'!$C$42/$K$2)</f>
        <v>0</v>
      </c>
      <c r="G1162" s="37">
        <f t="shared" si="128"/>
        <v>0</v>
      </c>
      <c r="H1162" s="38">
        <f t="shared" si="129"/>
        <v>0</v>
      </c>
      <c r="I1162" s="39">
        <f t="shared" si="130"/>
        <v>0</v>
      </c>
      <c r="J1162" s="40">
        <f t="shared" si="131"/>
        <v>0</v>
      </c>
      <c r="K1162" s="111">
        <f>IF($B1162="",0,'2.売上実績'!D1162)</f>
        <v>0</v>
      </c>
      <c r="L1162" s="111">
        <f>IF($B1162="",0,'2.売上実績'!E1162)</f>
        <v>0</v>
      </c>
      <c r="M1162" s="28">
        <f t="shared" si="126"/>
        <v>0</v>
      </c>
      <c r="N1162" s="41">
        <f t="shared" si="127"/>
        <v>0</v>
      </c>
      <c r="O1162" s="40">
        <f t="shared" si="132"/>
        <v>0</v>
      </c>
    </row>
    <row r="1163" spans="2:15" ht="18" customHeight="1">
      <c r="B1163" s="109" t="str">
        <f>IF('2.売上実績'!$B1163="","",'2.売上実績'!$B1163)</f>
        <v/>
      </c>
      <c r="C1163" s="110" t="str">
        <f>IF('2.売上実績'!$C1163="","",'2.売上実績'!$C1163)</f>
        <v/>
      </c>
      <c r="D1163" s="98" t="str">
        <f>IF(C1163="","",VLOOKUP(C1163,'4.製品一覧'!$B$4:$D$500,3,FALSE))</f>
        <v/>
      </c>
      <c r="E1163" s="102">
        <f>IF(C1163&lt;&gt;"",VLOOKUP(C1163,'7.製品別原価'!$B$5:$J$500,8,FALSE),0)</f>
        <v>0</v>
      </c>
      <c r="F1163" s="37">
        <f>IF(OR($K$2=0,K1163=0),0,'1.全社費用'!$C$42/$K$2)</f>
        <v>0</v>
      </c>
      <c r="G1163" s="37">
        <f t="shared" si="128"/>
        <v>0</v>
      </c>
      <c r="H1163" s="38">
        <f t="shared" si="129"/>
        <v>0</v>
      </c>
      <c r="I1163" s="39">
        <f t="shared" si="130"/>
        <v>0</v>
      </c>
      <c r="J1163" s="40">
        <f t="shared" si="131"/>
        <v>0</v>
      </c>
      <c r="K1163" s="111">
        <f>IF($B1163="",0,'2.売上実績'!D1163)</f>
        <v>0</v>
      </c>
      <c r="L1163" s="111">
        <f>IF($B1163="",0,'2.売上実績'!E1163)</f>
        <v>0</v>
      </c>
      <c r="M1163" s="28">
        <f t="shared" si="126"/>
        <v>0</v>
      </c>
      <c r="N1163" s="41">
        <f t="shared" si="127"/>
        <v>0</v>
      </c>
      <c r="O1163" s="40">
        <f t="shared" si="132"/>
        <v>0</v>
      </c>
    </row>
    <row r="1164" spans="2:15" ht="18" customHeight="1">
      <c r="B1164" s="109" t="str">
        <f>IF('2.売上実績'!$B1164="","",'2.売上実績'!$B1164)</f>
        <v/>
      </c>
      <c r="C1164" s="110" t="str">
        <f>IF('2.売上実績'!$C1164="","",'2.売上実績'!$C1164)</f>
        <v/>
      </c>
      <c r="D1164" s="98" t="str">
        <f>IF(C1164="","",VLOOKUP(C1164,'4.製品一覧'!$B$4:$D$500,3,FALSE))</f>
        <v/>
      </c>
      <c r="E1164" s="102">
        <f>IF(C1164&lt;&gt;"",VLOOKUP(C1164,'7.製品別原価'!$B$5:$J$500,8,FALSE),0)</f>
        <v>0</v>
      </c>
      <c r="F1164" s="37">
        <f>IF(OR($K$2=0,K1164=0),0,'1.全社費用'!$C$42/$K$2)</f>
        <v>0</v>
      </c>
      <c r="G1164" s="37">
        <f t="shared" si="128"/>
        <v>0</v>
      </c>
      <c r="H1164" s="38">
        <f t="shared" si="129"/>
        <v>0</v>
      </c>
      <c r="I1164" s="39">
        <f t="shared" si="130"/>
        <v>0</v>
      </c>
      <c r="J1164" s="40">
        <f t="shared" si="131"/>
        <v>0</v>
      </c>
      <c r="K1164" s="111">
        <f>IF($B1164="",0,'2.売上実績'!D1164)</f>
        <v>0</v>
      </c>
      <c r="L1164" s="111">
        <f>IF($B1164="",0,'2.売上実績'!E1164)</f>
        <v>0</v>
      </c>
      <c r="M1164" s="28">
        <f t="shared" si="126"/>
        <v>0</v>
      </c>
      <c r="N1164" s="41">
        <f t="shared" si="127"/>
        <v>0</v>
      </c>
      <c r="O1164" s="40">
        <f t="shared" si="132"/>
        <v>0</v>
      </c>
    </row>
    <row r="1165" spans="2:15" ht="18" customHeight="1">
      <c r="B1165" s="109" t="str">
        <f>IF('2.売上実績'!$B1165="","",'2.売上実績'!$B1165)</f>
        <v/>
      </c>
      <c r="C1165" s="110" t="str">
        <f>IF('2.売上実績'!$C1165="","",'2.売上実績'!$C1165)</f>
        <v/>
      </c>
      <c r="D1165" s="98" t="str">
        <f>IF(C1165="","",VLOOKUP(C1165,'4.製品一覧'!$B$4:$D$500,3,FALSE))</f>
        <v/>
      </c>
      <c r="E1165" s="102">
        <f>IF(C1165&lt;&gt;"",VLOOKUP(C1165,'7.製品別原価'!$B$5:$J$500,8,FALSE),0)</f>
        <v>0</v>
      </c>
      <c r="F1165" s="37">
        <f>IF(OR($K$2=0,K1165=0),0,'1.全社費用'!$C$42/$K$2)</f>
        <v>0</v>
      </c>
      <c r="G1165" s="37">
        <f t="shared" si="128"/>
        <v>0</v>
      </c>
      <c r="H1165" s="38">
        <f t="shared" si="129"/>
        <v>0</v>
      </c>
      <c r="I1165" s="39">
        <f t="shared" si="130"/>
        <v>0</v>
      </c>
      <c r="J1165" s="40">
        <f t="shared" si="131"/>
        <v>0</v>
      </c>
      <c r="K1165" s="111">
        <f>IF($B1165="",0,'2.売上実績'!D1165)</f>
        <v>0</v>
      </c>
      <c r="L1165" s="111">
        <f>IF($B1165="",0,'2.売上実績'!E1165)</f>
        <v>0</v>
      </c>
      <c r="M1165" s="28">
        <f t="shared" si="126"/>
        <v>0</v>
      </c>
      <c r="N1165" s="41">
        <f t="shared" si="127"/>
        <v>0</v>
      </c>
      <c r="O1165" s="40">
        <f t="shared" si="132"/>
        <v>0</v>
      </c>
    </row>
    <row r="1166" spans="2:15" ht="18" customHeight="1">
      <c r="B1166" s="109" t="str">
        <f>IF('2.売上実績'!$B1166="","",'2.売上実績'!$B1166)</f>
        <v/>
      </c>
      <c r="C1166" s="110" t="str">
        <f>IF('2.売上実績'!$C1166="","",'2.売上実績'!$C1166)</f>
        <v/>
      </c>
      <c r="D1166" s="98" t="str">
        <f>IF(C1166="","",VLOOKUP(C1166,'4.製品一覧'!$B$4:$D$500,3,FALSE))</f>
        <v/>
      </c>
      <c r="E1166" s="102">
        <f>IF(C1166&lt;&gt;"",VLOOKUP(C1166,'7.製品別原価'!$B$5:$J$500,8,FALSE),0)</f>
        <v>0</v>
      </c>
      <c r="F1166" s="37">
        <f>IF(OR($K$2=0,K1166=0),0,'1.全社費用'!$C$42/$K$2)</f>
        <v>0</v>
      </c>
      <c r="G1166" s="37">
        <f t="shared" si="128"/>
        <v>0</v>
      </c>
      <c r="H1166" s="38">
        <f t="shared" si="129"/>
        <v>0</v>
      </c>
      <c r="I1166" s="39">
        <f t="shared" si="130"/>
        <v>0</v>
      </c>
      <c r="J1166" s="40">
        <f t="shared" si="131"/>
        <v>0</v>
      </c>
      <c r="K1166" s="111">
        <f>IF($B1166="",0,'2.売上実績'!D1166)</f>
        <v>0</v>
      </c>
      <c r="L1166" s="111">
        <f>IF($B1166="",0,'2.売上実績'!E1166)</f>
        <v>0</v>
      </c>
      <c r="M1166" s="28">
        <f t="shared" si="126"/>
        <v>0</v>
      </c>
      <c r="N1166" s="41">
        <f t="shared" si="127"/>
        <v>0</v>
      </c>
      <c r="O1166" s="40">
        <f t="shared" si="132"/>
        <v>0</v>
      </c>
    </row>
    <row r="1167" spans="2:15" ht="18" customHeight="1">
      <c r="B1167" s="109" t="str">
        <f>IF('2.売上実績'!$B1167="","",'2.売上実績'!$B1167)</f>
        <v/>
      </c>
      <c r="C1167" s="110" t="str">
        <f>IF('2.売上実績'!$C1167="","",'2.売上実績'!$C1167)</f>
        <v/>
      </c>
      <c r="D1167" s="98" t="str">
        <f>IF(C1167="","",VLOOKUP(C1167,'4.製品一覧'!$B$4:$D$500,3,FALSE))</f>
        <v/>
      </c>
      <c r="E1167" s="102">
        <f>IF(C1167&lt;&gt;"",VLOOKUP(C1167,'7.製品別原価'!$B$5:$J$500,8,FALSE),0)</f>
        <v>0</v>
      </c>
      <c r="F1167" s="37">
        <f>IF(OR($K$2=0,K1167=0),0,'1.全社費用'!$C$42/$K$2)</f>
        <v>0</v>
      </c>
      <c r="G1167" s="37">
        <f t="shared" si="128"/>
        <v>0</v>
      </c>
      <c r="H1167" s="38">
        <f t="shared" si="129"/>
        <v>0</v>
      </c>
      <c r="I1167" s="39">
        <f t="shared" si="130"/>
        <v>0</v>
      </c>
      <c r="J1167" s="40">
        <f t="shared" si="131"/>
        <v>0</v>
      </c>
      <c r="K1167" s="111">
        <f>IF($B1167="",0,'2.売上実績'!D1167)</f>
        <v>0</v>
      </c>
      <c r="L1167" s="111">
        <f>IF($B1167="",0,'2.売上実績'!E1167)</f>
        <v>0</v>
      </c>
      <c r="M1167" s="28">
        <f t="shared" si="126"/>
        <v>0</v>
      </c>
      <c r="N1167" s="41">
        <f t="shared" si="127"/>
        <v>0</v>
      </c>
      <c r="O1167" s="40">
        <f t="shared" si="132"/>
        <v>0</v>
      </c>
    </row>
    <row r="1168" spans="2:15" ht="18" customHeight="1">
      <c r="B1168" s="109" t="str">
        <f>IF('2.売上実績'!$B1168="","",'2.売上実績'!$B1168)</f>
        <v/>
      </c>
      <c r="C1168" s="110" t="str">
        <f>IF('2.売上実績'!$C1168="","",'2.売上実績'!$C1168)</f>
        <v/>
      </c>
      <c r="D1168" s="98" t="str">
        <f>IF(C1168="","",VLOOKUP(C1168,'4.製品一覧'!$B$4:$D$500,3,FALSE))</f>
        <v/>
      </c>
      <c r="E1168" s="102">
        <f>IF(C1168&lt;&gt;"",VLOOKUP(C1168,'7.製品別原価'!$B$5:$J$500,8,FALSE),0)</f>
        <v>0</v>
      </c>
      <c r="F1168" s="37">
        <f>IF(OR($K$2=0,K1168=0),0,'1.全社費用'!$C$42/$K$2)</f>
        <v>0</v>
      </c>
      <c r="G1168" s="37">
        <f t="shared" si="128"/>
        <v>0</v>
      </c>
      <c r="H1168" s="38">
        <f t="shared" si="129"/>
        <v>0</v>
      </c>
      <c r="I1168" s="39">
        <f t="shared" si="130"/>
        <v>0</v>
      </c>
      <c r="J1168" s="40">
        <f t="shared" si="131"/>
        <v>0</v>
      </c>
      <c r="K1168" s="111">
        <f>IF($B1168="",0,'2.売上実績'!D1168)</f>
        <v>0</v>
      </c>
      <c r="L1168" s="111">
        <f>IF($B1168="",0,'2.売上実績'!E1168)</f>
        <v>0</v>
      </c>
      <c r="M1168" s="28">
        <f t="shared" si="126"/>
        <v>0</v>
      </c>
      <c r="N1168" s="41">
        <f t="shared" si="127"/>
        <v>0</v>
      </c>
      <c r="O1168" s="40">
        <f t="shared" si="132"/>
        <v>0</v>
      </c>
    </row>
    <row r="1169" spans="2:15" ht="18" customHeight="1">
      <c r="B1169" s="109" t="str">
        <f>IF('2.売上実績'!$B1169="","",'2.売上実績'!$B1169)</f>
        <v/>
      </c>
      <c r="C1169" s="110" t="str">
        <f>IF('2.売上実績'!$C1169="","",'2.売上実績'!$C1169)</f>
        <v/>
      </c>
      <c r="D1169" s="98" t="str">
        <f>IF(C1169="","",VLOOKUP(C1169,'4.製品一覧'!$B$4:$D$500,3,FALSE))</f>
        <v/>
      </c>
      <c r="E1169" s="102">
        <f>IF(C1169&lt;&gt;"",VLOOKUP(C1169,'7.製品別原価'!$B$5:$J$500,8,FALSE),0)</f>
        <v>0</v>
      </c>
      <c r="F1169" s="37">
        <f>IF(OR($K$2=0,K1169=0),0,'1.全社費用'!$C$42/$K$2)</f>
        <v>0</v>
      </c>
      <c r="G1169" s="37">
        <f t="shared" si="128"/>
        <v>0</v>
      </c>
      <c r="H1169" s="38">
        <f t="shared" si="129"/>
        <v>0</v>
      </c>
      <c r="I1169" s="39">
        <f t="shared" si="130"/>
        <v>0</v>
      </c>
      <c r="J1169" s="40">
        <f t="shared" si="131"/>
        <v>0</v>
      </c>
      <c r="K1169" s="111">
        <f>IF($B1169="",0,'2.売上実績'!D1169)</f>
        <v>0</v>
      </c>
      <c r="L1169" s="111">
        <f>IF($B1169="",0,'2.売上実績'!E1169)</f>
        <v>0</v>
      </c>
      <c r="M1169" s="28">
        <f t="shared" si="126"/>
        <v>0</v>
      </c>
      <c r="N1169" s="41">
        <f t="shared" si="127"/>
        <v>0</v>
      </c>
      <c r="O1169" s="40">
        <f t="shared" si="132"/>
        <v>0</v>
      </c>
    </row>
    <row r="1170" spans="2:15" ht="18" customHeight="1">
      <c r="B1170" s="109" t="str">
        <f>IF('2.売上実績'!$B1170="","",'2.売上実績'!$B1170)</f>
        <v/>
      </c>
      <c r="C1170" s="110" t="str">
        <f>IF('2.売上実績'!$C1170="","",'2.売上実績'!$C1170)</f>
        <v/>
      </c>
      <c r="D1170" s="98" t="str">
        <f>IF(C1170="","",VLOOKUP(C1170,'4.製品一覧'!$B$4:$D$500,3,FALSE))</f>
        <v/>
      </c>
      <c r="E1170" s="102">
        <f>IF(C1170&lt;&gt;"",VLOOKUP(C1170,'7.製品別原価'!$B$5:$J$500,8,FALSE),0)</f>
        <v>0</v>
      </c>
      <c r="F1170" s="37">
        <f>IF(OR($K$2=0,K1170=0),0,'1.全社費用'!$C$42/$K$2)</f>
        <v>0</v>
      </c>
      <c r="G1170" s="37">
        <f t="shared" si="128"/>
        <v>0</v>
      </c>
      <c r="H1170" s="38">
        <f t="shared" si="129"/>
        <v>0</v>
      </c>
      <c r="I1170" s="39">
        <f t="shared" si="130"/>
        <v>0</v>
      </c>
      <c r="J1170" s="40">
        <f t="shared" si="131"/>
        <v>0</v>
      </c>
      <c r="K1170" s="111">
        <f>IF($B1170="",0,'2.売上実績'!D1170)</f>
        <v>0</v>
      </c>
      <c r="L1170" s="111">
        <f>IF($B1170="",0,'2.売上実績'!E1170)</f>
        <v>0</v>
      </c>
      <c r="M1170" s="28">
        <f t="shared" si="126"/>
        <v>0</v>
      </c>
      <c r="N1170" s="41">
        <f t="shared" si="127"/>
        <v>0</v>
      </c>
      <c r="O1170" s="40">
        <f t="shared" si="132"/>
        <v>0</v>
      </c>
    </row>
    <row r="1171" spans="2:15" ht="18" customHeight="1">
      <c r="B1171" s="109" t="str">
        <f>IF('2.売上実績'!$B1171="","",'2.売上実績'!$B1171)</f>
        <v/>
      </c>
      <c r="C1171" s="110" t="str">
        <f>IF('2.売上実績'!$C1171="","",'2.売上実績'!$C1171)</f>
        <v/>
      </c>
      <c r="D1171" s="98" t="str">
        <f>IF(C1171="","",VLOOKUP(C1171,'4.製品一覧'!$B$4:$D$500,3,FALSE))</f>
        <v/>
      </c>
      <c r="E1171" s="102">
        <f>IF(C1171&lt;&gt;"",VLOOKUP(C1171,'7.製品別原価'!$B$5:$J$500,8,FALSE),0)</f>
        <v>0</v>
      </c>
      <c r="F1171" s="37">
        <f>IF(OR($K$2=0,K1171=0),0,'1.全社費用'!$C$42/$K$2)</f>
        <v>0</v>
      </c>
      <c r="G1171" s="37">
        <f t="shared" si="128"/>
        <v>0</v>
      </c>
      <c r="H1171" s="38">
        <f t="shared" si="129"/>
        <v>0</v>
      </c>
      <c r="I1171" s="39">
        <f t="shared" si="130"/>
        <v>0</v>
      </c>
      <c r="J1171" s="40">
        <f t="shared" si="131"/>
        <v>0</v>
      </c>
      <c r="K1171" s="111">
        <f>IF($B1171="",0,'2.売上実績'!D1171)</f>
        <v>0</v>
      </c>
      <c r="L1171" s="111">
        <f>IF($B1171="",0,'2.売上実績'!E1171)</f>
        <v>0</v>
      </c>
      <c r="M1171" s="28">
        <f t="shared" si="126"/>
        <v>0</v>
      </c>
      <c r="N1171" s="41">
        <f t="shared" si="127"/>
        <v>0</v>
      </c>
      <c r="O1171" s="40">
        <f t="shared" si="132"/>
        <v>0</v>
      </c>
    </row>
    <row r="1172" spans="2:15" ht="18" customHeight="1">
      <c r="B1172" s="109" t="str">
        <f>IF('2.売上実績'!$B1172="","",'2.売上実績'!$B1172)</f>
        <v/>
      </c>
      <c r="C1172" s="110" t="str">
        <f>IF('2.売上実績'!$C1172="","",'2.売上実績'!$C1172)</f>
        <v/>
      </c>
      <c r="D1172" s="98" t="str">
        <f>IF(C1172="","",VLOOKUP(C1172,'4.製品一覧'!$B$4:$D$500,3,FALSE))</f>
        <v/>
      </c>
      <c r="E1172" s="102">
        <f>IF(C1172&lt;&gt;"",VLOOKUP(C1172,'7.製品別原価'!$B$5:$J$500,8,FALSE),0)</f>
        <v>0</v>
      </c>
      <c r="F1172" s="37">
        <f>IF(OR($K$2=0,K1172=0),0,'1.全社費用'!$C$42/$K$2)</f>
        <v>0</v>
      </c>
      <c r="G1172" s="37">
        <f t="shared" si="128"/>
        <v>0</v>
      </c>
      <c r="H1172" s="38">
        <f t="shared" si="129"/>
        <v>0</v>
      </c>
      <c r="I1172" s="39">
        <f t="shared" si="130"/>
        <v>0</v>
      </c>
      <c r="J1172" s="40">
        <f t="shared" si="131"/>
        <v>0</v>
      </c>
      <c r="K1172" s="111">
        <f>IF($B1172="",0,'2.売上実績'!D1172)</f>
        <v>0</v>
      </c>
      <c r="L1172" s="111">
        <f>IF($B1172="",0,'2.売上実績'!E1172)</f>
        <v>0</v>
      </c>
      <c r="M1172" s="28">
        <f t="shared" si="126"/>
        <v>0</v>
      </c>
      <c r="N1172" s="41">
        <f t="shared" si="127"/>
        <v>0</v>
      </c>
      <c r="O1172" s="40">
        <f t="shared" si="132"/>
        <v>0</v>
      </c>
    </row>
    <row r="1173" spans="2:15" ht="18" customHeight="1">
      <c r="B1173" s="109" t="str">
        <f>IF('2.売上実績'!$B1173="","",'2.売上実績'!$B1173)</f>
        <v/>
      </c>
      <c r="C1173" s="110" t="str">
        <f>IF('2.売上実績'!$C1173="","",'2.売上実績'!$C1173)</f>
        <v/>
      </c>
      <c r="D1173" s="98" t="str">
        <f>IF(C1173="","",VLOOKUP(C1173,'4.製品一覧'!$B$4:$D$500,3,FALSE))</f>
        <v/>
      </c>
      <c r="E1173" s="102">
        <f>IF(C1173&lt;&gt;"",VLOOKUP(C1173,'7.製品別原価'!$B$5:$J$500,8,FALSE),0)</f>
        <v>0</v>
      </c>
      <c r="F1173" s="37">
        <f>IF(OR($K$2=0,K1173=0),0,'1.全社費用'!$C$42/$K$2)</f>
        <v>0</v>
      </c>
      <c r="G1173" s="37">
        <f t="shared" si="128"/>
        <v>0</v>
      </c>
      <c r="H1173" s="38">
        <f t="shared" si="129"/>
        <v>0</v>
      </c>
      <c r="I1173" s="39">
        <f t="shared" si="130"/>
        <v>0</v>
      </c>
      <c r="J1173" s="40">
        <f t="shared" si="131"/>
        <v>0</v>
      </c>
      <c r="K1173" s="111">
        <f>IF($B1173="",0,'2.売上実績'!D1173)</f>
        <v>0</v>
      </c>
      <c r="L1173" s="111">
        <f>IF($B1173="",0,'2.売上実績'!E1173)</f>
        <v>0</v>
      </c>
      <c r="M1173" s="28">
        <f t="shared" si="126"/>
        <v>0</v>
      </c>
      <c r="N1173" s="41">
        <f t="shared" si="127"/>
        <v>0</v>
      </c>
      <c r="O1173" s="40">
        <f t="shared" si="132"/>
        <v>0</v>
      </c>
    </row>
    <row r="1174" spans="2:15" ht="18" customHeight="1">
      <c r="B1174" s="109" t="str">
        <f>IF('2.売上実績'!$B1174="","",'2.売上実績'!$B1174)</f>
        <v/>
      </c>
      <c r="C1174" s="110" t="str">
        <f>IF('2.売上実績'!$C1174="","",'2.売上実績'!$C1174)</f>
        <v/>
      </c>
      <c r="D1174" s="98" t="str">
        <f>IF(C1174="","",VLOOKUP(C1174,'4.製品一覧'!$B$4:$D$500,3,FALSE))</f>
        <v/>
      </c>
      <c r="E1174" s="102">
        <f>IF(C1174&lt;&gt;"",VLOOKUP(C1174,'7.製品別原価'!$B$5:$J$500,8,FALSE),0)</f>
        <v>0</v>
      </c>
      <c r="F1174" s="37">
        <f>IF(OR($K$2=0,K1174=0),0,'1.全社費用'!$C$42/$K$2)</f>
        <v>0</v>
      </c>
      <c r="G1174" s="37">
        <f t="shared" si="128"/>
        <v>0</v>
      </c>
      <c r="H1174" s="38">
        <f t="shared" si="129"/>
        <v>0</v>
      </c>
      <c r="I1174" s="39">
        <f t="shared" si="130"/>
        <v>0</v>
      </c>
      <c r="J1174" s="40">
        <f t="shared" si="131"/>
        <v>0</v>
      </c>
      <c r="K1174" s="111">
        <f>IF($B1174="",0,'2.売上実績'!D1174)</f>
        <v>0</v>
      </c>
      <c r="L1174" s="111">
        <f>IF($B1174="",0,'2.売上実績'!E1174)</f>
        <v>0</v>
      </c>
      <c r="M1174" s="28">
        <f t="shared" si="126"/>
        <v>0</v>
      </c>
      <c r="N1174" s="41">
        <f t="shared" si="127"/>
        <v>0</v>
      </c>
      <c r="O1174" s="40">
        <f t="shared" si="132"/>
        <v>0</v>
      </c>
    </row>
    <row r="1175" spans="2:15" ht="18" customHeight="1">
      <c r="B1175" s="109" t="str">
        <f>IF('2.売上実績'!$B1175="","",'2.売上実績'!$B1175)</f>
        <v/>
      </c>
      <c r="C1175" s="110" t="str">
        <f>IF('2.売上実績'!$C1175="","",'2.売上実績'!$C1175)</f>
        <v/>
      </c>
      <c r="D1175" s="98" t="str">
        <f>IF(C1175="","",VLOOKUP(C1175,'4.製品一覧'!$B$4:$D$500,3,FALSE))</f>
        <v/>
      </c>
      <c r="E1175" s="102">
        <f>IF(C1175&lt;&gt;"",VLOOKUP(C1175,'7.製品別原価'!$B$5:$J$500,8,FALSE),0)</f>
        <v>0</v>
      </c>
      <c r="F1175" s="37">
        <f>IF(OR($K$2=0,K1175=0),0,'1.全社費用'!$C$42/$K$2)</f>
        <v>0</v>
      </c>
      <c r="G1175" s="37">
        <f t="shared" si="128"/>
        <v>0</v>
      </c>
      <c r="H1175" s="38">
        <f t="shared" si="129"/>
        <v>0</v>
      </c>
      <c r="I1175" s="39">
        <f t="shared" si="130"/>
        <v>0</v>
      </c>
      <c r="J1175" s="40">
        <f t="shared" si="131"/>
        <v>0</v>
      </c>
      <c r="K1175" s="111">
        <f>IF($B1175="",0,'2.売上実績'!D1175)</f>
        <v>0</v>
      </c>
      <c r="L1175" s="111">
        <f>IF($B1175="",0,'2.売上実績'!E1175)</f>
        <v>0</v>
      </c>
      <c r="M1175" s="28">
        <f t="shared" si="126"/>
        <v>0</v>
      </c>
      <c r="N1175" s="41">
        <f t="shared" si="127"/>
        <v>0</v>
      </c>
      <c r="O1175" s="40">
        <f t="shared" si="132"/>
        <v>0</v>
      </c>
    </row>
    <row r="1176" spans="2:15" ht="18" customHeight="1">
      <c r="B1176" s="109" t="str">
        <f>IF('2.売上実績'!$B1176="","",'2.売上実績'!$B1176)</f>
        <v/>
      </c>
      <c r="C1176" s="110" t="str">
        <f>IF('2.売上実績'!$C1176="","",'2.売上実績'!$C1176)</f>
        <v/>
      </c>
      <c r="D1176" s="98" t="str">
        <f>IF(C1176="","",VLOOKUP(C1176,'4.製品一覧'!$B$4:$D$500,3,FALSE))</f>
        <v/>
      </c>
      <c r="E1176" s="102">
        <f>IF(C1176&lt;&gt;"",VLOOKUP(C1176,'7.製品別原価'!$B$5:$J$500,8,FALSE),0)</f>
        <v>0</v>
      </c>
      <c r="F1176" s="37">
        <f>IF(OR($K$2=0,K1176=0),0,'1.全社費用'!$C$42/$K$2)</f>
        <v>0</v>
      </c>
      <c r="G1176" s="37">
        <f t="shared" si="128"/>
        <v>0</v>
      </c>
      <c r="H1176" s="38">
        <f t="shared" si="129"/>
        <v>0</v>
      </c>
      <c r="I1176" s="39">
        <f t="shared" si="130"/>
        <v>0</v>
      </c>
      <c r="J1176" s="40">
        <f t="shared" si="131"/>
        <v>0</v>
      </c>
      <c r="K1176" s="111">
        <f>IF($B1176="",0,'2.売上実績'!D1176)</f>
        <v>0</v>
      </c>
      <c r="L1176" s="111">
        <f>IF($B1176="",0,'2.売上実績'!E1176)</f>
        <v>0</v>
      </c>
      <c r="M1176" s="28">
        <f t="shared" si="126"/>
        <v>0</v>
      </c>
      <c r="N1176" s="41">
        <f t="shared" si="127"/>
        <v>0</v>
      </c>
      <c r="O1176" s="40">
        <f t="shared" si="132"/>
        <v>0</v>
      </c>
    </row>
    <row r="1177" spans="2:15" ht="18" customHeight="1">
      <c r="B1177" s="109" t="str">
        <f>IF('2.売上実績'!$B1177="","",'2.売上実績'!$B1177)</f>
        <v/>
      </c>
      <c r="C1177" s="110" t="str">
        <f>IF('2.売上実績'!$C1177="","",'2.売上実績'!$C1177)</f>
        <v/>
      </c>
      <c r="D1177" s="98" t="str">
        <f>IF(C1177="","",VLOOKUP(C1177,'4.製品一覧'!$B$4:$D$500,3,FALSE))</f>
        <v/>
      </c>
      <c r="E1177" s="102">
        <f>IF(C1177&lt;&gt;"",VLOOKUP(C1177,'7.製品別原価'!$B$5:$J$500,8,FALSE),0)</f>
        <v>0</v>
      </c>
      <c r="F1177" s="37">
        <f>IF(OR($K$2=0,K1177=0),0,'1.全社費用'!$C$42/$K$2)</f>
        <v>0</v>
      </c>
      <c r="G1177" s="37">
        <f t="shared" si="128"/>
        <v>0</v>
      </c>
      <c r="H1177" s="38">
        <f t="shared" si="129"/>
        <v>0</v>
      </c>
      <c r="I1177" s="39">
        <f t="shared" si="130"/>
        <v>0</v>
      </c>
      <c r="J1177" s="40">
        <f t="shared" si="131"/>
        <v>0</v>
      </c>
      <c r="K1177" s="111">
        <f>IF($B1177="",0,'2.売上実績'!D1177)</f>
        <v>0</v>
      </c>
      <c r="L1177" s="111">
        <f>IF($B1177="",0,'2.売上実績'!E1177)</f>
        <v>0</v>
      </c>
      <c r="M1177" s="28">
        <f t="shared" si="126"/>
        <v>0</v>
      </c>
      <c r="N1177" s="41">
        <f t="shared" si="127"/>
        <v>0</v>
      </c>
      <c r="O1177" s="40">
        <f t="shared" si="132"/>
        <v>0</v>
      </c>
    </row>
    <row r="1178" spans="2:15" ht="18" customHeight="1">
      <c r="B1178" s="109" t="str">
        <f>IF('2.売上実績'!$B1178="","",'2.売上実績'!$B1178)</f>
        <v/>
      </c>
      <c r="C1178" s="110" t="str">
        <f>IF('2.売上実績'!$C1178="","",'2.売上実績'!$C1178)</f>
        <v/>
      </c>
      <c r="D1178" s="98" t="str">
        <f>IF(C1178="","",VLOOKUP(C1178,'4.製品一覧'!$B$4:$D$500,3,FALSE))</f>
        <v/>
      </c>
      <c r="E1178" s="102">
        <f>IF(C1178&lt;&gt;"",VLOOKUP(C1178,'7.製品別原価'!$B$5:$J$500,8,FALSE),0)</f>
        <v>0</v>
      </c>
      <c r="F1178" s="37">
        <f>IF(OR($K$2=0,K1178=0),0,'1.全社費用'!$C$42/$K$2)</f>
        <v>0</v>
      </c>
      <c r="G1178" s="37">
        <f t="shared" si="128"/>
        <v>0</v>
      </c>
      <c r="H1178" s="38">
        <f t="shared" si="129"/>
        <v>0</v>
      </c>
      <c r="I1178" s="39">
        <f t="shared" si="130"/>
        <v>0</v>
      </c>
      <c r="J1178" s="40">
        <f t="shared" si="131"/>
        <v>0</v>
      </c>
      <c r="K1178" s="111">
        <f>IF($B1178="",0,'2.売上実績'!D1178)</f>
        <v>0</v>
      </c>
      <c r="L1178" s="111">
        <f>IF($B1178="",0,'2.売上実績'!E1178)</f>
        <v>0</v>
      </c>
      <c r="M1178" s="28">
        <f t="shared" si="126"/>
        <v>0</v>
      </c>
      <c r="N1178" s="41">
        <f t="shared" si="127"/>
        <v>0</v>
      </c>
      <c r="O1178" s="40">
        <f t="shared" si="132"/>
        <v>0</v>
      </c>
    </row>
    <row r="1179" spans="2:15" ht="18" customHeight="1">
      <c r="B1179" s="109" t="str">
        <f>IF('2.売上実績'!$B1179="","",'2.売上実績'!$B1179)</f>
        <v/>
      </c>
      <c r="C1179" s="110" t="str">
        <f>IF('2.売上実績'!$C1179="","",'2.売上実績'!$C1179)</f>
        <v/>
      </c>
      <c r="D1179" s="98" t="str">
        <f>IF(C1179="","",VLOOKUP(C1179,'4.製品一覧'!$B$4:$D$500,3,FALSE))</f>
        <v/>
      </c>
      <c r="E1179" s="102">
        <f>IF(C1179&lt;&gt;"",VLOOKUP(C1179,'7.製品別原価'!$B$5:$J$500,8,FALSE),0)</f>
        <v>0</v>
      </c>
      <c r="F1179" s="37">
        <f>IF(OR($K$2=0,K1179=0),0,'1.全社費用'!$C$42/$K$2)</f>
        <v>0</v>
      </c>
      <c r="G1179" s="37">
        <f t="shared" si="128"/>
        <v>0</v>
      </c>
      <c r="H1179" s="38">
        <f t="shared" si="129"/>
        <v>0</v>
      </c>
      <c r="I1179" s="39">
        <f t="shared" si="130"/>
        <v>0</v>
      </c>
      <c r="J1179" s="40">
        <f t="shared" si="131"/>
        <v>0</v>
      </c>
      <c r="K1179" s="111">
        <f>IF($B1179="",0,'2.売上実績'!D1179)</f>
        <v>0</v>
      </c>
      <c r="L1179" s="111">
        <f>IF($B1179="",0,'2.売上実績'!E1179)</f>
        <v>0</v>
      </c>
      <c r="M1179" s="28">
        <f t="shared" si="126"/>
        <v>0</v>
      </c>
      <c r="N1179" s="41">
        <f t="shared" si="127"/>
        <v>0</v>
      </c>
      <c r="O1179" s="40">
        <f t="shared" si="132"/>
        <v>0</v>
      </c>
    </row>
    <row r="1180" spans="2:15" ht="18" customHeight="1">
      <c r="B1180" s="109" t="str">
        <f>IF('2.売上実績'!$B1180="","",'2.売上実績'!$B1180)</f>
        <v/>
      </c>
      <c r="C1180" s="110" t="str">
        <f>IF('2.売上実績'!$C1180="","",'2.売上実績'!$C1180)</f>
        <v/>
      </c>
      <c r="D1180" s="98" t="str">
        <f>IF(C1180="","",VLOOKUP(C1180,'4.製品一覧'!$B$4:$D$500,3,FALSE))</f>
        <v/>
      </c>
      <c r="E1180" s="102">
        <f>IF(C1180&lt;&gt;"",VLOOKUP(C1180,'7.製品別原価'!$B$5:$J$500,8,FALSE),0)</f>
        <v>0</v>
      </c>
      <c r="F1180" s="37">
        <f>IF(OR($K$2=0,K1180=0),0,'1.全社費用'!$C$42/$K$2)</f>
        <v>0</v>
      </c>
      <c r="G1180" s="37">
        <f t="shared" si="128"/>
        <v>0</v>
      </c>
      <c r="H1180" s="38">
        <f t="shared" si="129"/>
        <v>0</v>
      </c>
      <c r="I1180" s="39">
        <f t="shared" si="130"/>
        <v>0</v>
      </c>
      <c r="J1180" s="40">
        <f t="shared" si="131"/>
        <v>0</v>
      </c>
      <c r="K1180" s="111">
        <f>IF($B1180="",0,'2.売上実績'!D1180)</f>
        <v>0</v>
      </c>
      <c r="L1180" s="111">
        <f>IF($B1180="",0,'2.売上実績'!E1180)</f>
        <v>0</v>
      </c>
      <c r="M1180" s="28">
        <f t="shared" si="126"/>
        <v>0</v>
      </c>
      <c r="N1180" s="41">
        <f t="shared" si="127"/>
        <v>0</v>
      </c>
      <c r="O1180" s="40">
        <f t="shared" si="132"/>
        <v>0</v>
      </c>
    </row>
    <row r="1181" spans="2:15" ht="18" customHeight="1">
      <c r="B1181" s="109" t="str">
        <f>IF('2.売上実績'!$B1181="","",'2.売上実績'!$B1181)</f>
        <v/>
      </c>
      <c r="C1181" s="110" t="str">
        <f>IF('2.売上実績'!$C1181="","",'2.売上実績'!$C1181)</f>
        <v/>
      </c>
      <c r="D1181" s="98" t="str">
        <f>IF(C1181="","",VLOOKUP(C1181,'4.製品一覧'!$B$4:$D$500,3,FALSE))</f>
        <v/>
      </c>
      <c r="E1181" s="102">
        <f>IF(C1181&lt;&gt;"",VLOOKUP(C1181,'7.製品別原価'!$B$5:$J$500,8,FALSE),0)</f>
        <v>0</v>
      </c>
      <c r="F1181" s="37">
        <f>IF(OR($K$2=0,K1181=0),0,'1.全社費用'!$C$42/$K$2)</f>
        <v>0</v>
      </c>
      <c r="G1181" s="37">
        <f t="shared" si="128"/>
        <v>0</v>
      </c>
      <c r="H1181" s="38">
        <f t="shared" si="129"/>
        <v>0</v>
      </c>
      <c r="I1181" s="39">
        <f t="shared" si="130"/>
        <v>0</v>
      </c>
      <c r="J1181" s="40">
        <f t="shared" si="131"/>
        <v>0</v>
      </c>
      <c r="K1181" s="111">
        <f>IF($B1181="",0,'2.売上実績'!D1181)</f>
        <v>0</v>
      </c>
      <c r="L1181" s="111">
        <f>IF($B1181="",0,'2.売上実績'!E1181)</f>
        <v>0</v>
      </c>
      <c r="M1181" s="28">
        <f t="shared" si="126"/>
        <v>0</v>
      </c>
      <c r="N1181" s="41">
        <f t="shared" si="127"/>
        <v>0</v>
      </c>
      <c r="O1181" s="40">
        <f t="shared" si="132"/>
        <v>0</v>
      </c>
    </row>
    <row r="1182" spans="2:15" ht="18" customHeight="1">
      <c r="B1182" s="109" t="str">
        <f>IF('2.売上実績'!$B1182="","",'2.売上実績'!$B1182)</f>
        <v/>
      </c>
      <c r="C1182" s="110" t="str">
        <f>IF('2.売上実績'!$C1182="","",'2.売上実績'!$C1182)</f>
        <v/>
      </c>
      <c r="D1182" s="98" t="str">
        <f>IF(C1182="","",VLOOKUP(C1182,'4.製品一覧'!$B$4:$D$500,3,FALSE))</f>
        <v/>
      </c>
      <c r="E1182" s="102">
        <f>IF(C1182&lt;&gt;"",VLOOKUP(C1182,'7.製品別原価'!$B$5:$J$500,8,FALSE),0)</f>
        <v>0</v>
      </c>
      <c r="F1182" s="37">
        <f>IF(OR($K$2=0,K1182=0),0,'1.全社費用'!$C$42/$K$2)</f>
        <v>0</v>
      </c>
      <c r="G1182" s="37">
        <f t="shared" si="128"/>
        <v>0</v>
      </c>
      <c r="H1182" s="38">
        <f t="shared" si="129"/>
        <v>0</v>
      </c>
      <c r="I1182" s="39">
        <f t="shared" si="130"/>
        <v>0</v>
      </c>
      <c r="J1182" s="40">
        <f t="shared" si="131"/>
        <v>0</v>
      </c>
      <c r="K1182" s="111">
        <f>IF($B1182="",0,'2.売上実績'!D1182)</f>
        <v>0</v>
      </c>
      <c r="L1182" s="111">
        <f>IF($B1182="",0,'2.売上実績'!E1182)</f>
        <v>0</v>
      </c>
      <c r="M1182" s="28">
        <f t="shared" si="126"/>
        <v>0</v>
      </c>
      <c r="N1182" s="41">
        <f t="shared" si="127"/>
        <v>0</v>
      </c>
      <c r="O1182" s="40">
        <f t="shared" si="132"/>
        <v>0</v>
      </c>
    </row>
    <row r="1183" spans="2:15" ht="18" customHeight="1">
      <c r="B1183" s="109" t="str">
        <f>IF('2.売上実績'!$B1183="","",'2.売上実績'!$B1183)</f>
        <v/>
      </c>
      <c r="C1183" s="110" t="str">
        <f>IF('2.売上実績'!$C1183="","",'2.売上実績'!$C1183)</f>
        <v/>
      </c>
      <c r="D1183" s="98" t="str">
        <f>IF(C1183="","",VLOOKUP(C1183,'4.製品一覧'!$B$4:$D$500,3,FALSE))</f>
        <v/>
      </c>
      <c r="E1183" s="102">
        <f>IF(C1183&lt;&gt;"",VLOOKUP(C1183,'7.製品別原価'!$B$5:$J$500,8,FALSE),0)</f>
        <v>0</v>
      </c>
      <c r="F1183" s="37">
        <f>IF(OR($K$2=0,K1183=0),0,'1.全社費用'!$C$42/$K$2)</f>
        <v>0</v>
      </c>
      <c r="G1183" s="37">
        <f t="shared" si="128"/>
        <v>0</v>
      </c>
      <c r="H1183" s="38">
        <f t="shared" si="129"/>
        <v>0</v>
      </c>
      <c r="I1183" s="39">
        <f t="shared" si="130"/>
        <v>0</v>
      </c>
      <c r="J1183" s="40">
        <f t="shared" si="131"/>
        <v>0</v>
      </c>
      <c r="K1183" s="111">
        <f>IF($B1183="",0,'2.売上実績'!D1183)</f>
        <v>0</v>
      </c>
      <c r="L1183" s="111">
        <f>IF($B1183="",0,'2.売上実績'!E1183)</f>
        <v>0</v>
      </c>
      <c r="M1183" s="28">
        <f t="shared" si="126"/>
        <v>0</v>
      </c>
      <c r="N1183" s="41">
        <f t="shared" si="127"/>
        <v>0</v>
      </c>
      <c r="O1183" s="40">
        <f t="shared" si="132"/>
        <v>0</v>
      </c>
    </row>
    <row r="1184" spans="2:15" ht="18" customHeight="1">
      <c r="B1184" s="109" t="str">
        <f>IF('2.売上実績'!$B1184="","",'2.売上実績'!$B1184)</f>
        <v/>
      </c>
      <c r="C1184" s="110" t="str">
        <f>IF('2.売上実績'!$C1184="","",'2.売上実績'!$C1184)</f>
        <v/>
      </c>
      <c r="D1184" s="98" t="str">
        <f>IF(C1184="","",VLOOKUP(C1184,'4.製品一覧'!$B$4:$D$500,3,FALSE))</f>
        <v/>
      </c>
      <c r="E1184" s="102">
        <f>IF(C1184&lt;&gt;"",VLOOKUP(C1184,'7.製品別原価'!$B$5:$J$500,8,FALSE),0)</f>
        <v>0</v>
      </c>
      <c r="F1184" s="37">
        <f>IF(OR($K$2=0,K1184=0),0,'1.全社費用'!$C$42/$K$2)</f>
        <v>0</v>
      </c>
      <c r="G1184" s="37">
        <f t="shared" si="128"/>
        <v>0</v>
      </c>
      <c r="H1184" s="38">
        <f t="shared" si="129"/>
        <v>0</v>
      </c>
      <c r="I1184" s="39">
        <f t="shared" si="130"/>
        <v>0</v>
      </c>
      <c r="J1184" s="40">
        <f t="shared" si="131"/>
        <v>0</v>
      </c>
      <c r="K1184" s="111">
        <f>IF($B1184="",0,'2.売上実績'!D1184)</f>
        <v>0</v>
      </c>
      <c r="L1184" s="111">
        <f>IF($B1184="",0,'2.売上実績'!E1184)</f>
        <v>0</v>
      </c>
      <c r="M1184" s="28">
        <f t="shared" si="126"/>
        <v>0</v>
      </c>
      <c r="N1184" s="41">
        <f t="shared" si="127"/>
        <v>0</v>
      </c>
      <c r="O1184" s="40">
        <f t="shared" si="132"/>
        <v>0</v>
      </c>
    </row>
    <row r="1185" spans="2:15" ht="18" customHeight="1">
      <c r="B1185" s="109" t="str">
        <f>IF('2.売上実績'!$B1185="","",'2.売上実績'!$B1185)</f>
        <v/>
      </c>
      <c r="C1185" s="110" t="str">
        <f>IF('2.売上実績'!$C1185="","",'2.売上実績'!$C1185)</f>
        <v/>
      </c>
      <c r="D1185" s="98" t="str">
        <f>IF(C1185="","",VLOOKUP(C1185,'4.製品一覧'!$B$4:$D$500,3,FALSE))</f>
        <v/>
      </c>
      <c r="E1185" s="102">
        <f>IF(C1185&lt;&gt;"",VLOOKUP(C1185,'7.製品別原価'!$B$5:$J$500,8,FALSE),0)</f>
        <v>0</v>
      </c>
      <c r="F1185" s="37">
        <f>IF(OR($K$2=0,K1185=0),0,'1.全社費用'!$C$42/$K$2)</f>
        <v>0</v>
      </c>
      <c r="G1185" s="37">
        <f t="shared" si="128"/>
        <v>0</v>
      </c>
      <c r="H1185" s="38">
        <f t="shared" si="129"/>
        <v>0</v>
      </c>
      <c r="I1185" s="39">
        <f t="shared" si="130"/>
        <v>0</v>
      </c>
      <c r="J1185" s="40">
        <f t="shared" si="131"/>
        <v>0</v>
      </c>
      <c r="K1185" s="111">
        <f>IF($B1185="",0,'2.売上実績'!D1185)</f>
        <v>0</v>
      </c>
      <c r="L1185" s="111">
        <f>IF($B1185="",0,'2.売上実績'!E1185)</f>
        <v>0</v>
      </c>
      <c r="M1185" s="28">
        <f t="shared" si="126"/>
        <v>0</v>
      </c>
      <c r="N1185" s="41">
        <f t="shared" si="127"/>
        <v>0</v>
      </c>
      <c r="O1185" s="40">
        <f t="shared" si="132"/>
        <v>0</v>
      </c>
    </row>
    <row r="1186" spans="2:15" ht="18" customHeight="1">
      <c r="B1186" s="109" t="str">
        <f>IF('2.売上実績'!$B1186="","",'2.売上実績'!$B1186)</f>
        <v/>
      </c>
      <c r="C1186" s="110" t="str">
        <f>IF('2.売上実績'!$C1186="","",'2.売上実績'!$C1186)</f>
        <v/>
      </c>
      <c r="D1186" s="98" t="str">
        <f>IF(C1186="","",VLOOKUP(C1186,'4.製品一覧'!$B$4:$D$500,3,FALSE))</f>
        <v/>
      </c>
      <c r="E1186" s="102">
        <f>IF(C1186&lt;&gt;"",VLOOKUP(C1186,'7.製品別原価'!$B$5:$J$500,8,FALSE),0)</f>
        <v>0</v>
      </c>
      <c r="F1186" s="37">
        <f>IF(OR($K$2=0,K1186=0),0,'1.全社費用'!$C$42/$K$2)</f>
        <v>0</v>
      </c>
      <c r="G1186" s="37">
        <f t="shared" si="128"/>
        <v>0</v>
      </c>
      <c r="H1186" s="38">
        <f t="shared" si="129"/>
        <v>0</v>
      </c>
      <c r="I1186" s="39">
        <f t="shared" si="130"/>
        <v>0</v>
      </c>
      <c r="J1186" s="40">
        <f t="shared" si="131"/>
        <v>0</v>
      </c>
      <c r="K1186" s="111">
        <f>IF($B1186="",0,'2.売上実績'!D1186)</f>
        <v>0</v>
      </c>
      <c r="L1186" s="111">
        <f>IF($B1186="",0,'2.売上実績'!E1186)</f>
        <v>0</v>
      </c>
      <c r="M1186" s="28">
        <f t="shared" si="126"/>
        <v>0</v>
      </c>
      <c r="N1186" s="41">
        <f t="shared" si="127"/>
        <v>0</v>
      </c>
      <c r="O1186" s="40">
        <f t="shared" si="132"/>
        <v>0</v>
      </c>
    </row>
    <row r="1187" spans="2:15" ht="18" customHeight="1">
      <c r="B1187" s="109" t="str">
        <f>IF('2.売上実績'!$B1187="","",'2.売上実績'!$B1187)</f>
        <v/>
      </c>
      <c r="C1187" s="110" t="str">
        <f>IF('2.売上実績'!$C1187="","",'2.売上実績'!$C1187)</f>
        <v/>
      </c>
      <c r="D1187" s="98" t="str">
        <f>IF(C1187="","",VLOOKUP(C1187,'4.製品一覧'!$B$4:$D$500,3,FALSE))</f>
        <v/>
      </c>
      <c r="E1187" s="102">
        <f>IF(C1187&lt;&gt;"",VLOOKUP(C1187,'7.製品別原価'!$B$5:$J$500,8,FALSE),0)</f>
        <v>0</v>
      </c>
      <c r="F1187" s="37">
        <f>IF(OR($K$2=0,K1187=0),0,'1.全社費用'!$C$42/$K$2)</f>
        <v>0</v>
      </c>
      <c r="G1187" s="37">
        <f t="shared" si="128"/>
        <v>0</v>
      </c>
      <c r="H1187" s="38">
        <f t="shared" si="129"/>
        <v>0</v>
      </c>
      <c r="I1187" s="39">
        <f t="shared" si="130"/>
        <v>0</v>
      </c>
      <c r="J1187" s="40">
        <f t="shared" si="131"/>
        <v>0</v>
      </c>
      <c r="K1187" s="111">
        <f>IF($B1187="",0,'2.売上実績'!D1187)</f>
        <v>0</v>
      </c>
      <c r="L1187" s="111">
        <f>IF($B1187="",0,'2.売上実績'!E1187)</f>
        <v>0</v>
      </c>
      <c r="M1187" s="28">
        <f t="shared" si="126"/>
        <v>0</v>
      </c>
      <c r="N1187" s="41">
        <f t="shared" si="127"/>
        <v>0</v>
      </c>
      <c r="O1187" s="40">
        <f t="shared" si="132"/>
        <v>0</v>
      </c>
    </row>
    <row r="1188" spans="2:15" ht="18" customHeight="1">
      <c r="B1188" s="109" t="str">
        <f>IF('2.売上実績'!$B1188="","",'2.売上実績'!$B1188)</f>
        <v/>
      </c>
      <c r="C1188" s="110" t="str">
        <f>IF('2.売上実績'!$C1188="","",'2.売上実績'!$C1188)</f>
        <v/>
      </c>
      <c r="D1188" s="98" t="str">
        <f>IF(C1188="","",VLOOKUP(C1188,'4.製品一覧'!$B$4:$D$500,3,FALSE))</f>
        <v/>
      </c>
      <c r="E1188" s="102">
        <f>IF(C1188&lt;&gt;"",VLOOKUP(C1188,'7.製品別原価'!$B$5:$J$500,8,FALSE),0)</f>
        <v>0</v>
      </c>
      <c r="F1188" s="37">
        <f>IF(OR($K$2=0,K1188=0),0,'1.全社費用'!$C$42/$K$2)</f>
        <v>0</v>
      </c>
      <c r="G1188" s="37">
        <f t="shared" si="128"/>
        <v>0</v>
      </c>
      <c r="H1188" s="38">
        <f t="shared" si="129"/>
        <v>0</v>
      </c>
      <c r="I1188" s="39">
        <f t="shared" si="130"/>
        <v>0</v>
      </c>
      <c r="J1188" s="40">
        <f t="shared" si="131"/>
        <v>0</v>
      </c>
      <c r="K1188" s="111">
        <f>IF($B1188="",0,'2.売上実績'!D1188)</f>
        <v>0</v>
      </c>
      <c r="L1188" s="111">
        <f>IF($B1188="",0,'2.売上実績'!E1188)</f>
        <v>0</v>
      </c>
      <c r="M1188" s="28">
        <f t="shared" si="126"/>
        <v>0</v>
      </c>
      <c r="N1188" s="41">
        <f t="shared" si="127"/>
        <v>0</v>
      </c>
      <c r="O1188" s="40">
        <f t="shared" si="132"/>
        <v>0</v>
      </c>
    </row>
    <row r="1189" spans="2:15" ht="18" customHeight="1">
      <c r="B1189" s="109" t="str">
        <f>IF('2.売上実績'!$B1189="","",'2.売上実績'!$B1189)</f>
        <v/>
      </c>
      <c r="C1189" s="110" t="str">
        <f>IF('2.売上実績'!$C1189="","",'2.売上実績'!$C1189)</f>
        <v/>
      </c>
      <c r="D1189" s="98" t="str">
        <f>IF(C1189="","",VLOOKUP(C1189,'4.製品一覧'!$B$4:$D$500,3,FALSE))</f>
        <v/>
      </c>
      <c r="E1189" s="102">
        <f>IF(C1189&lt;&gt;"",VLOOKUP(C1189,'7.製品別原価'!$B$5:$J$500,8,FALSE),0)</f>
        <v>0</v>
      </c>
      <c r="F1189" s="37">
        <f>IF(OR($K$2=0,K1189=0),0,'1.全社費用'!$C$42/$K$2)</f>
        <v>0</v>
      </c>
      <c r="G1189" s="37">
        <f t="shared" si="128"/>
        <v>0</v>
      </c>
      <c r="H1189" s="38">
        <f t="shared" si="129"/>
        <v>0</v>
      </c>
      <c r="I1189" s="39">
        <f t="shared" si="130"/>
        <v>0</v>
      </c>
      <c r="J1189" s="40">
        <f t="shared" si="131"/>
        <v>0</v>
      </c>
      <c r="K1189" s="111">
        <f>IF($B1189="",0,'2.売上実績'!D1189)</f>
        <v>0</v>
      </c>
      <c r="L1189" s="111">
        <f>IF($B1189="",0,'2.売上実績'!E1189)</f>
        <v>0</v>
      </c>
      <c r="M1189" s="28">
        <f t="shared" si="126"/>
        <v>0</v>
      </c>
      <c r="N1189" s="41">
        <f t="shared" si="127"/>
        <v>0</v>
      </c>
      <c r="O1189" s="40">
        <f t="shared" si="132"/>
        <v>0</v>
      </c>
    </row>
    <row r="1190" spans="2:15" ht="18" customHeight="1">
      <c r="B1190" s="109" t="str">
        <f>IF('2.売上実績'!$B1190="","",'2.売上実績'!$B1190)</f>
        <v/>
      </c>
      <c r="C1190" s="110" t="str">
        <f>IF('2.売上実績'!$C1190="","",'2.売上実績'!$C1190)</f>
        <v/>
      </c>
      <c r="D1190" s="98" t="str">
        <f>IF(C1190="","",VLOOKUP(C1190,'4.製品一覧'!$B$4:$D$500,3,FALSE))</f>
        <v/>
      </c>
      <c r="E1190" s="102">
        <f>IF(C1190&lt;&gt;"",VLOOKUP(C1190,'7.製品別原価'!$B$5:$J$500,8,FALSE),0)</f>
        <v>0</v>
      </c>
      <c r="F1190" s="37">
        <f>IF(OR($K$2=0,K1190=0),0,'1.全社費用'!$C$42/$K$2)</f>
        <v>0</v>
      </c>
      <c r="G1190" s="37">
        <f t="shared" si="128"/>
        <v>0</v>
      </c>
      <c r="H1190" s="38">
        <f t="shared" si="129"/>
        <v>0</v>
      </c>
      <c r="I1190" s="39">
        <f t="shared" si="130"/>
        <v>0</v>
      </c>
      <c r="J1190" s="40">
        <f t="shared" si="131"/>
        <v>0</v>
      </c>
      <c r="K1190" s="111">
        <f>IF($B1190="",0,'2.売上実績'!D1190)</f>
        <v>0</v>
      </c>
      <c r="L1190" s="111">
        <f>IF($B1190="",0,'2.売上実績'!E1190)</f>
        <v>0</v>
      </c>
      <c r="M1190" s="28">
        <f t="shared" si="126"/>
        <v>0</v>
      </c>
      <c r="N1190" s="41">
        <f t="shared" si="127"/>
        <v>0</v>
      </c>
      <c r="O1190" s="40">
        <f t="shared" si="132"/>
        <v>0</v>
      </c>
    </row>
    <row r="1191" spans="2:15" ht="18" customHeight="1">
      <c r="B1191" s="109" t="str">
        <f>IF('2.売上実績'!$B1191="","",'2.売上実績'!$B1191)</f>
        <v/>
      </c>
      <c r="C1191" s="110" t="str">
        <f>IF('2.売上実績'!$C1191="","",'2.売上実績'!$C1191)</f>
        <v/>
      </c>
      <c r="D1191" s="98" t="str">
        <f>IF(C1191="","",VLOOKUP(C1191,'4.製品一覧'!$B$4:$D$500,3,FALSE))</f>
        <v/>
      </c>
      <c r="E1191" s="102">
        <f>IF(C1191&lt;&gt;"",VLOOKUP(C1191,'7.製品別原価'!$B$5:$J$500,8,FALSE),0)</f>
        <v>0</v>
      </c>
      <c r="F1191" s="37">
        <f>IF(OR($K$2=0,K1191=0),0,'1.全社費用'!$C$42/$K$2)</f>
        <v>0</v>
      </c>
      <c r="G1191" s="37">
        <f t="shared" si="128"/>
        <v>0</v>
      </c>
      <c r="H1191" s="38">
        <f t="shared" si="129"/>
        <v>0</v>
      </c>
      <c r="I1191" s="39">
        <f t="shared" si="130"/>
        <v>0</v>
      </c>
      <c r="J1191" s="40">
        <f t="shared" si="131"/>
        <v>0</v>
      </c>
      <c r="K1191" s="111">
        <f>IF($B1191="",0,'2.売上実績'!D1191)</f>
        <v>0</v>
      </c>
      <c r="L1191" s="111">
        <f>IF($B1191="",0,'2.売上実績'!E1191)</f>
        <v>0</v>
      </c>
      <c r="M1191" s="28">
        <f t="shared" si="126"/>
        <v>0</v>
      </c>
      <c r="N1191" s="41">
        <f t="shared" si="127"/>
        <v>0</v>
      </c>
      <c r="O1191" s="40">
        <f t="shared" si="132"/>
        <v>0</v>
      </c>
    </row>
    <row r="1192" spans="2:15" ht="18" customHeight="1">
      <c r="B1192" s="109" t="str">
        <f>IF('2.売上実績'!$B1192="","",'2.売上実績'!$B1192)</f>
        <v/>
      </c>
      <c r="C1192" s="110" t="str">
        <f>IF('2.売上実績'!$C1192="","",'2.売上実績'!$C1192)</f>
        <v/>
      </c>
      <c r="D1192" s="98" t="str">
        <f>IF(C1192="","",VLOOKUP(C1192,'4.製品一覧'!$B$4:$D$500,3,FALSE))</f>
        <v/>
      </c>
      <c r="E1192" s="102">
        <f>IF(C1192&lt;&gt;"",VLOOKUP(C1192,'7.製品別原価'!$B$5:$J$500,8,FALSE),0)</f>
        <v>0</v>
      </c>
      <c r="F1192" s="37">
        <f>IF(OR($K$2=0,K1192=0),0,'1.全社費用'!$C$42/$K$2)</f>
        <v>0</v>
      </c>
      <c r="G1192" s="37">
        <f t="shared" si="128"/>
        <v>0</v>
      </c>
      <c r="H1192" s="38">
        <f t="shared" si="129"/>
        <v>0</v>
      </c>
      <c r="I1192" s="39">
        <f t="shared" si="130"/>
        <v>0</v>
      </c>
      <c r="J1192" s="40">
        <f t="shared" si="131"/>
        <v>0</v>
      </c>
      <c r="K1192" s="111">
        <f>IF($B1192="",0,'2.売上実績'!D1192)</f>
        <v>0</v>
      </c>
      <c r="L1192" s="111">
        <f>IF($B1192="",0,'2.売上実績'!E1192)</f>
        <v>0</v>
      </c>
      <c r="M1192" s="28">
        <f t="shared" si="126"/>
        <v>0</v>
      </c>
      <c r="N1192" s="41">
        <f t="shared" si="127"/>
        <v>0</v>
      </c>
      <c r="O1192" s="40">
        <f t="shared" si="132"/>
        <v>0</v>
      </c>
    </row>
    <row r="1193" spans="2:15" ht="18" customHeight="1">
      <c r="B1193" s="109" t="str">
        <f>IF('2.売上実績'!$B1193="","",'2.売上実績'!$B1193)</f>
        <v/>
      </c>
      <c r="C1193" s="110" t="str">
        <f>IF('2.売上実績'!$C1193="","",'2.売上実績'!$C1193)</f>
        <v/>
      </c>
      <c r="D1193" s="98" t="str">
        <f>IF(C1193="","",VLOOKUP(C1193,'4.製品一覧'!$B$4:$D$500,3,FALSE))</f>
        <v/>
      </c>
      <c r="E1193" s="102">
        <f>IF(C1193&lt;&gt;"",VLOOKUP(C1193,'7.製品別原価'!$B$5:$J$500,8,FALSE),0)</f>
        <v>0</v>
      </c>
      <c r="F1193" s="37">
        <f>IF(OR($K$2=0,K1193=0),0,'1.全社費用'!$C$42/$K$2)</f>
        <v>0</v>
      </c>
      <c r="G1193" s="37">
        <f t="shared" si="128"/>
        <v>0</v>
      </c>
      <c r="H1193" s="38">
        <f t="shared" si="129"/>
        <v>0</v>
      </c>
      <c r="I1193" s="39">
        <f t="shared" si="130"/>
        <v>0</v>
      </c>
      <c r="J1193" s="40">
        <f t="shared" si="131"/>
        <v>0</v>
      </c>
      <c r="K1193" s="111">
        <f>IF($B1193="",0,'2.売上実績'!D1193)</f>
        <v>0</v>
      </c>
      <c r="L1193" s="111">
        <f>IF($B1193="",0,'2.売上実績'!E1193)</f>
        <v>0</v>
      </c>
      <c r="M1193" s="28">
        <f t="shared" si="126"/>
        <v>0</v>
      </c>
      <c r="N1193" s="41">
        <f t="shared" si="127"/>
        <v>0</v>
      </c>
      <c r="O1193" s="40">
        <f t="shared" si="132"/>
        <v>0</v>
      </c>
    </row>
    <row r="1194" spans="2:15" ht="18" customHeight="1">
      <c r="B1194" s="109" t="str">
        <f>IF('2.売上実績'!$B1194="","",'2.売上実績'!$B1194)</f>
        <v/>
      </c>
      <c r="C1194" s="110" t="str">
        <f>IF('2.売上実績'!$C1194="","",'2.売上実績'!$C1194)</f>
        <v/>
      </c>
      <c r="D1194" s="98" t="str">
        <f>IF(C1194="","",VLOOKUP(C1194,'4.製品一覧'!$B$4:$D$500,3,FALSE))</f>
        <v/>
      </c>
      <c r="E1194" s="102">
        <f>IF(C1194&lt;&gt;"",VLOOKUP(C1194,'7.製品別原価'!$B$5:$J$500,8,FALSE),0)</f>
        <v>0</v>
      </c>
      <c r="F1194" s="37">
        <f>IF(OR($K$2=0,K1194=0),0,'1.全社費用'!$C$42/$K$2)</f>
        <v>0</v>
      </c>
      <c r="G1194" s="37">
        <f t="shared" si="128"/>
        <v>0</v>
      </c>
      <c r="H1194" s="38">
        <f t="shared" si="129"/>
        <v>0</v>
      </c>
      <c r="I1194" s="39">
        <f t="shared" si="130"/>
        <v>0</v>
      </c>
      <c r="J1194" s="40">
        <f t="shared" si="131"/>
        <v>0</v>
      </c>
      <c r="K1194" s="111">
        <f>IF($B1194="",0,'2.売上実績'!D1194)</f>
        <v>0</v>
      </c>
      <c r="L1194" s="111">
        <f>IF($B1194="",0,'2.売上実績'!E1194)</f>
        <v>0</v>
      </c>
      <c r="M1194" s="28">
        <f t="shared" si="126"/>
        <v>0</v>
      </c>
      <c r="N1194" s="41">
        <f t="shared" si="127"/>
        <v>0</v>
      </c>
      <c r="O1194" s="40">
        <f t="shared" si="132"/>
        <v>0</v>
      </c>
    </row>
    <row r="1195" spans="2:15" ht="18" customHeight="1">
      <c r="B1195" s="109" t="str">
        <f>IF('2.売上実績'!$B1195="","",'2.売上実績'!$B1195)</f>
        <v/>
      </c>
      <c r="C1195" s="110" t="str">
        <f>IF('2.売上実績'!$C1195="","",'2.売上実績'!$C1195)</f>
        <v/>
      </c>
      <c r="D1195" s="98" t="str">
        <f>IF(C1195="","",VLOOKUP(C1195,'4.製品一覧'!$B$4:$D$500,3,FALSE))</f>
        <v/>
      </c>
      <c r="E1195" s="102">
        <f>IF(C1195&lt;&gt;"",VLOOKUP(C1195,'7.製品別原価'!$B$5:$J$500,8,FALSE),0)</f>
        <v>0</v>
      </c>
      <c r="F1195" s="37">
        <f>IF(OR($K$2=0,K1195=0),0,'1.全社費用'!$C$42/$K$2)</f>
        <v>0</v>
      </c>
      <c r="G1195" s="37">
        <f t="shared" si="128"/>
        <v>0</v>
      </c>
      <c r="H1195" s="38">
        <f t="shared" si="129"/>
        <v>0</v>
      </c>
      <c r="I1195" s="39">
        <f t="shared" si="130"/>
        <v>0</v>
      </c>
      <c r="J1195" s="40">
        <f t="shared" si="131"/>
        <v>0</v>
      </c>
      <c r="K1195" s="111">
        <f>IF($B1195="",0,'2.売上実績'!D1195)</f>
        <v>0</v>
      </c>
      <c r="L1195" s="111">
        <f>IF($B1195="",0,'2.売上実績'!E1195)</f>
        <v>0</v>
      </c>
      <c r="M1195" s="28">
        <f t="shared" si="126"/>
        <v>0</v>
      </c>
      <c r="N1195" s="41">
        <f t="shared" si="127"/>
        <v>0</v>
      </c>
      <c r="O1195" s="40">
        <f t="shared" si="132"/>
        <v>0</v>
      </c>
    </row>
    <row r="1196" spans="2:15" ht="18" customHeight="1">
      <c r="B1196" s="109" t="str">
        <f>IF('2.売上実績'!$B1196="","",'2.売上実績'!$B1196)</f>
        <v/>
      </c>
      <c r="C1196" s="110" t="str">
        <f>IF('2.売上実績'!$C1196="","",'2.売上実績'!$C1196)</f>
        <v/>
      </c>
      <c r="D1196" s="98" t="str">
        <f>IF(C1196="","",VLOOKUP(C1196,'4.製品一覧'!$B$4:$D$500,3,FALSE))</f>
        <v/>
      </c>
      <c r="E1196" s="102">
        <f>IF(C1196&lt;&gt;"",VLOOKUP(C1196,'7.製品別原価'!$B$5:$J$500,8,FALSE),0)</f>
        <v>0</v>
      </c>
      <c r="F1196" s="37">
        <f>IF(OR($K$2=0,K1196=0),0,'1.全社費用'!$C$42/$K$2)</f>
        <v>0</v>
      </c>
      <c r="G1196" s="37">
        <f t="shared" si="128"/>
        <v>0</v>
      </c>
      <c r="H1196" s="38">
        <f t="shared" si="129"/>
        <v>0</v>
      </c>
      <c r="I1196" s="39">
        <f t="shared" si="130"/>
        <v>0</v>
      </c>
      <c r="J1196" s="40">
        <f t="shared" si="131"/>
        <v>0</v>
      </c>
      <c r="K1196" s="111">
        <f>IF($B1196="",0,'2.売上実績'!D1196)</f>
        <v>0</v>
      </c>
      <c r="L1196" s="111">
        <f>IF($B1196="",0,'2.売上実績'!E1196)</f>
        <v>0</v>
      </c>
      <c r="M1196" s="28">
        <f t="shared" si="126"/>
        <v>0</v>
      </c>
      <c r="N1196" s="41">
        <f t="shared" si="127"/>
        <v>0</v>
      </c>
      <c r="O1196" s="40">
        <f t="shared" si="132"/>
        <v>0</v>
      </c>
    </row>
    <row r="1197" spans="2:15" ht="18" customHeight="1">
      <c r="B1197" s="109" t="str">
        <f>IF('2.売上実績'!$B1197="","",'2.売上実績'!$B1197)</f>
        <v/>
      </c>
      <c r="C1197" s="110" t="str">
        <f>IF('2.売上実績'!$C1197="","",'2.売上実績'!$C1197)</f>
        <v/>
      </c>
      <c r="D1197" s="98" t="str">
        <f>IF(C1197="","",VLOOKUP(C1197,'4.製品一覧'!$B$4:$D$500,3,FALSE))</f>
        <v/>
      </c>
      <c r="E1197" s="102">
        <f>IF(C1197&lt;&gt;"",VLOOKUP(C1197,'7.製品別原価'!$B$5:$J$500,8,FALSE),0)</f>
        <v>0</v>
      </c>
      <c r="F1197" s="37">
        <f>IF(OR($K$2=0,K1197=0),0,'1.全社費用'!$C$42/$K$2)</f>
        <v>0</v>
      </c>
      <c r="G1197" s="37">
        <f t="shared" si="128"/>
        <v>0</v>
      </c>
      <c r="H1197" s="38">
        <f t="shared" si="129"/>
        <v>0</v>
      </c>
      <c r="I1197" s="39">
        <f t="shared" si="130"/>
        <v>0</v>
      </c>
      <c r="J1197" s="40">
        <f t="shared" si="131"/>
        <v>0</v>
      </c>
      <c r="K1197" s="111">
        <f>IF($B1197="",0,'2.売上実績'!D1197)</f>
        <v>0</v>
      </c>
      <c r="L1197" s="111">
        <f>IF($B1197="",0,'2.売上実績'!E1197)</f>
        <v>0</v>
      </c>
      <c r="M1197" s="28">
        <f t="shared" si="126"/>
        <v>0</v>
      </c>
      <c r="N1197" s="41">
        <f t="shared" si="127"/>
        <v>0</v>
      </c>
      <c r="O1197" s="40">
        <f t="shared" si="132"/>
        <v>0</v>
      </c>
    </row>
    <row r="1198" spans="2:15" ht="18" customHeight="1">
      <c r="B1198" s="109" t="str">
        <f>IF('2.売上実績'!$B1198="","",'2.売上実績'!$B1198)</f>
        <v/>
      </c>
      <c r="C1198" s="110" t="str">
        <f>IF('2.売上実績'!$C1198="","",'2.売上実績'!$C1198)</f>
        <v/>
      </c>
      <c r="D1198" s="98" t="str">
        <f>IF(C1198="","",VLOOKUP(C1198,'4.製品一覧'!$B$4:$D$500,3,FALSE))</f>
        <v/>
      </c>
      <c r="E1198" s="102">
        <f>IF(C1198&lt;&gt;"",VLOOKUP(C1198,'7.製品別原価'!$B$5:$J$500,8,FALSE),0)</f>
        <v>0</v>
      </c>
      <c r="F1198" s="37">
        <f>IF(OR($K$2=0,K1198=0),0,'1.全社費用'!$C$42/$K$2)</f>
        <v>0</v>
      </c>
      <c r="G1198" s="37">
        <f t="shared" si="128"/>
        <v>0</v>
      </c>
      <c r="H1198" s="38">
        <f t="shared" si="129"/>
        <v>0</v>
      </c>
      <c r="I1198" s="39">
        <f t="shared" si="130"/>
        <v>0</v>
      </c>
      <c r="J1198" s="40">
        <f t="shared" si="131"/>
        <v>0</v>
      </c>
      <c r="K1198" s="111">
        <f>IF($B1198="",0,'2.売上実績'!D1198)</f>
        <v>0</v>
      </c>
      <c r="L1198" s="111">
        <f>IF($B1198="",0,'2.売上実績'!E1198)</f>
        <v>0</v>
      </c>
      <c r="M1198" s="28">
        <f t="shared" si="126"/>
        <v>0</v>
      </c>
      <c r="N1198" s="41">
        <f t="shared" si="127"/>
        <v>0</v>
      </c>
      <c r="O1198" s="40">
        <f t="shared" si="132"/>
        <v>0</v>
      </c>
    </row>
    <row r="1199" spans="2:15" ht="18" customHeight="1">
      <c r="B1199" s="109" t="str">
        <f>IF('2.売上実績'!$B1199="","",'2.売上実績'!$B1199)</f>
        <v/>
      </c>
      <c r="C1199" s="110" t="str">
        <f>IF('2.売上実績'!$C1199="","",'2.売上実績'!$C1199)</f>
        <v/>
      </c>
      <c r="D1199" s="98" t="str">
        <f>IF(C1199="","",VLOOKUP(C1199,'4.製品一覧'!$B$4:$D$500,3,FALSE))</f>
        <v/>
      </c>
      <c r="E1199" s="102">
        <f>IF(C1199&lt;&gt;"",VLOOKUP(C1199,'7.製品別原価'!$B$5:$J$500,8,FALSE),0)</f>
        <v>0</v>
      </c>
      <c r="F1199" s="37">
        <f>IF(OR($K$2=0,K1199=0),0,'1.全社費用'!$C$42/$K$2)</f>
        <v>0</v>
      </c>
      <c r="G1199" s="37">
        <f t="shared" si="128"/>
        <v>0</v>
      </c>
      <c r="H1199" s="38">
        <f t="shared" si="129"/>
        <v>0</v>
      </c>
      <c r="I1199" s="39">
        <f t="shared" si="130"/>
        <v>0</v>
      </c>
      <c r="J1199" s="40">
        <f t="shared" si="131"/>
        <v>0</v>
      </c>
      <c r="K1199" s="111">
        <f>IF($B1199="",0,'2.売上実績'!D1199)</f>
        <v>0</v>
      </c>
      <c r="L1199" s="111">
        <f>IF($B1199="",0,'2.売上実績'!E1199)</f>
        <v>0</v>
      </c>
      <c r="M1199" s="28">
        <f t="shared" si="126"/>
        <v>0</v>
      </c>
      <c r="N1199" s="41">
        <f t="shared" si="127"/>
        <v>0</v>
      </c>
      <c r="O1199" s="40">
        <f t="shared" si="132"/>
        <v>0</v>
      </c>
    </row>
    <row r="1200" spans="2:15" ht="18" customHeight="1">
      <c r="B1200" s="109" t="str">
        <f>IF('2.売上実績'!$B1200="","",'2.売上実績'!$B1200)</f>
        <v/>
      </c>
      <c r="C1200" s="110" t="str">
        <f>IF('2.売上実績'!$C1200="","",'2.売上実績'!$C1200)</f>
        <v/>
      </c>
      <c r="D1200" s="98" t="str">
        <f>IF(C1200="","",VLOOKUP(C1200,'4.製品一覧'!$B$4:$D$500,3,FALSE))</f>
        <v/>
      </c>
      <c r="E1200" s="102">
        <f>IF(C1200&lt;&gt;"",VLOOKUP(C1200,'7.製品別原価'!$B$5:$J$500,8,FALSE),0)</f>
        <v>0</v>
      </c>
      <c r="F1200" s="37">
        <f>IF(OR($K$2=0,K1200=0),0,'1.全社費用'!$C$42/$K$2)</f>
        <v>0</v>
      </c>
      <c r="G1200" s="37">
        <f t="shared" si="128"/>
        <v>0</v>
      </c>
      <c r="H1200" s="38">
        <f t="shared" si="129"/>
        <v>0</v>
      </c>
      <c r="I1200" s="39">
        <f t="shared" si="130"/>
        <v>0</v>
      </c>
      <c r="J1200" s="40">
        <f t="shared" si="131"/>
        <v>0</v>
      </c>
      <c r="K1200" s="111">
        <f>IF($B1200="",0,'2.売上実績'!D1200)</f>
        <v>0</v>
      </c>
      <c r="L1200" s="111">
        <f>IF($B1200="",0,'2.売上実績'!E1200)</f>
        <v>0</v>
      </c>
      <c r="M1200" s="28">
        <f t="shared" si="126"/>
        <v>0</v>
      </c>
      <c r="N1200" s="41">
        <f t="shared" si="127"/>
        <v>0</v>
      </c>
      <c r="O1200" s="40">
        <f t="shared" si="132"/>
        <v>0</v>
      </c>
    </row>
    <row r="1201" spans="2:15" ht="18" customHeight="1">
      <c r="B1201" s="109" t="str">
        <f>IF('2.売上実績'!$B1201="","",'2.売上実績'!$B1201)</f>
        <v/>
      </c>
      <c r="C1201" s="110" t="str">
        <f>IF('2.売上実績'!$C1201="","",'2.売上実績'!$C1201)</f>
        <v/>
      </c>
      <c r="D1201" s="98" t="str">
        <f>IF(C1201="","",VLOOKUP(C1201,'4.製品一覧'!$B$4:$D$500,3,FALSE))</f>
        <v/>
      </c>
      <c r="E1201" s="102">
        <f>IF(C1201&lt;&gt;"",VLOOKUP(C1201,'7.製品別原価'!$B$5:$J$500,8,FALSE),0)</f>
        <v>0</v>
      </c>
      <c r="F1201" s="37">
        <f>IF(OR($K$2=0,K1201=0),0,'1.全社費用'!$C$42/$K$2)</f>
        <v>0</v>
      </c>
      <c r="G1201" s="37">
        <f t="shared" si="128"/>
        <v>0</v>
      </c>
      <c r="H1201" s="38">
        <f t="shared" si="129"/>
        <v>0</v>
      </c>
      <c r="I1201" s="39">
        <f t="shared" si="130"/>
        <v>0</v>
      </c>
      <c r="J1201" s="40">
        <f t="shared" si="131"/>
        <v>0</v>
      </c>
      <c r="K1201" s="111">
        <f>IF($B1201="",0,'2.売上実績'!D1201)</f>
        <v>0</v>
      </c>
      <c r="L1201" s="111">
        <f>IF($B1201="",0,'2.売上実績'!E1201)</f>
        <v>0</v>
      </c>
      <c r="M1201" s="28">
        <f t="shared" si="126"/>
        <v>0</v>
      </c>
      <c r="N1201" s="41">
        <f t="shared" si="127"/>
        <v>0</v>
      </c>
      <c r="O1201" s="40">
        <f t="shared" si="132"/>
        <v>0</v>
      </c>
    </row>
    <row r="1202" spans="2:15" ht="18" customHeight="1">
      <c r="B1202" s="109" t="str">
        <f>IF('2.売上実績'!$B1202="","",'2.売上実績'!$B1202)</f>
        <v/>
      </c>
      <c r="C1202" s="110" t="str">
        <f>IF('2.売上実績'!$C1202="","",'2.売上実績'!$C1202)</f>
        <v/>
      </c>
      <c r="D1202" s="98" t="str">
        <f>IF(C1202="","",VLOOKUP(C1202,'4.製品一覧'!$B$4:$D$500,3,FALSE))</f>
        <v/>
      </c>
      <c r="E1202" s="102">
        <f>IF(C1202&lt;&gt;"",VLOOKUP(C1202,'7.製品別原価'!$B$5:$J$500,8,FALSE),0)</f>
        <v>0</v>
      </c>
      <c r="F1202" s="37">
        <f>IF(OR($K$2=0,K1202=0),0,'1.全社費用'!$C$42/$K$2)</f>
        <v>0</v>
      </c>
      <c r="G1202" s="37">
        <f t="shared" si="128"/>
        <v>0</v>
      </c>
      <c r="H1202" s="38">
        <f t="shared" si="129"/>
        <v>0</v>
      </c>
      <c r="I1202" s="39">
        <f t="shared" si="130"/>
        <v>0</v>
      </c>
      <c r="J1202" s="40">
        <f t="shared" si="131"/>
        <v>0</v>
      </c>
      <c r="K1202" s="111">
        <f>IF($B1202="",0,'2.売上実績'!D1202)</f>
        <v>0</v>
      </c>
      <c r="L1202" s="111">
        <f>IF($B1202="",0,'2.売上実績'!E1202)</f>
        <v>0</v>
      </c>
      <c r="M1202" s="28">
        <f t="shared" si="126"/>
        <v>0</v>
      </c>
      <c r="N1202" s="41">
        <f t="shared" si="127"/>
        <v>0</v>
      </c>
      <c r="O1202" s="40">
        <f t="shared" si="132"/>
        <v>0</v>
      </c>
    </row>
    <row r="1203" spans="2:15" ht="18" customHeight="1">
      <c r="B1203" s="109" t="str">
        <f>IF('2.売上実績'!$B1203="","",'2.売上実績'!$B1203)</f>
        <v/>
      </c>
      <c r="C1203" s="110" t="str">
        <f>IF('2.売上実績'!$C1203="","",'2.売上実績'!$C1203)</f>
        <v/>
      </c>
      <c r="D1203" s="98" t="str">
        <f>IF(C1203="","",VLOOKUP(C1203,'4.製品一覧'!$B$4:$D$500,3,FALSE))</f>
        <v/>
      </c>
      <c r="E1203" s="102">
        <f>IF(C1203&lt;&gt;"",VLOOKUP(C1203,'7.製品別原価'!$B$5:$J$500,8,FALSE),0)</f>
        <v>0</v>
      </c>
      <c r="F1203" s="37">
        <f>IF(OR($K$2=0,K1203=0),0,'1.全社費用'!$C$42/$K$2)</f>
        <v>0</v>
      </c>
      <c r="G1203" s="37">
        <f t="shared" si="128"/>
        <v>0</v>
      </c>
      <c r="H1203" s="38">
        <f t="shared" si="129"/>
        <v>0</v>
      </c>
      <c r="I1203" s="39">
        <f t="shared" si="130"/>
        <v>0</v>
      </c>
      <c r="J1203" s="40">
        <f t="shared" si="131"/>
        <v>0</v>
      </c>
      <c r="K1203" s="111">
        <f>IF($B1203="",0,'2.売上実績'!D1203)</f>
        <v>0</v>
      </c>
      <c r="L1203" s="111">
        <f>IF($B1203="",0,'2.売上実績'!E1203)</f>
        <v>0</v>
      </c>
      <c r="M1203" s="28">
        <f t="shared" si="126"/>
        <v>0</v>
      </c>
      <c r="N1203" s="41">
        <f t="shared" si="127"/>
        <v>0</v>
      </c>
      <c r="O1203" s="40">
        <f t="shared" si="132"/>
        <v>0</v>
      </c>
    </row>
    <row r="1204" spans="2:15" ht="18" customHeight="1">
      <c r="B1204" s="109" t="str">
        <f>IF('2.売上実績'!$B1204="","",'2.売上実績'!$B1204)</f>
        <v/>
      </c>
      <c r="C1204" s="110" t="str">
        <f>IF('2.売上実績'!$C1204="","",'2.売上実績'!$C1204)</f>
        <v/>
      </c>
      <c r="D1204" s="98" t="str">
        <f>IF(C1204="","",VLOOKUP(C1204,'4.製品一覧'!$B$4:$D$500,3,FALSE))</f>
        <v/>
      </c>
      <c r="E1204" s="102">
        <f>IF(C1204&lt;&gt;"",VLOOKUP(C1204,'7.製品別原価'!$B$5:$J$500,8,FALSE),0)</f>
        <v>0</v>
      </c>
      <c r="F1204" s="37">
        <f>IF(OR($K$2=0,K1204=0),0,'1.全社費用'!$C$42/$K$2)</f>
        <v>0</v>
      </c>
      <c r="G1204" s="37">
        <f t="shared" si="128"/>
        <v>0</v>
      </c>
      <c r="H1204" s="38">
        <f t="shared" si="129"/>
        <v>0</v>
      </c>
      <c r="I1204" s="39">
        <f t="shared" si="130"/>
        <v>0</v>
      </c>
      <c r="J1204" s="40">
        <f t="shared" si="131"/>
        <v>0</v>
      </c>
      <c r="K1204" s="111">
        <f>IF($B1204="",0,'2.売上実績'!D1204)</f>
        <v>0</v>
      </c>
      <c r="L1204" s="111">
        <f>IF($B1204="",0,'2.売上実績'!E1204)</f>
        <v>0</v>
      </c>
      <c r="M1204" s="28">
        <f t="shared" si="126"/>
        <v>0</v>
      </c>
      <c r="N1204" s="41">
        <f t="shared" si="127"/>
        <v>0</v>
      </c>
      <c r="O1204" s="40">
        <f t="shared" si="132"/>
        <v>0</v>
      </c>
    </row>
    <row r="1205" spans="2:15" ht="18" customHeight="1">
      <c r="B1205" s="109" t="str">
        <f>IF('2.売上実績'!$B1205="","",'2.売上実績'!$B1205)</f>
        <v/>
      </c>
      <c r="C1205" s="110" t="str">
        <f>IF('2.売上実績'!$C1205="","",'2.売上実績'!$C1205)</f>
        <v/>
      </c>
      <c r="D1205" s="98" t="str">
        <f>IF(C1205="","",VLOOKUP(C1205,'4.製品一覧'!$B$4:$D$500,3,FALSE))</f>
        <v/>
      </c>
      <c r="E1205" s="102">
        <f>IF(C1205&lt;&gt;"",VLOOKUP(C1205,'7.製品別原価'!$B$5:$J$500,8,FALSE),0)</f>
        <v>0</v>
      </c>
      <c r="F1205" s="37">
        <f>IF(OR($K$2=0,K1205=0),0,'1.全社費用'!$C$42/$K$2)</f>
        <v>0</v>
      </c>
      <c r="G1205" s="37">
        <f t="shared" si="128"/>
        <v>0</v>
      </c>
      <c r="H1205" s="38">
        <f t="shared" si="129"/>
        <v>0</v>
      </c>
      <c r="I1205" s="39">
        <f t="shared" si="130"/>
        <v>0</v>
      </c>
      <c r="J1205" s="40">
        <f t="shared" si="131"/>
        <v>0</v>
      </c>
      <c r="K1205" s="111">
        <f>IF($B1205="",0,'2.売上実績'!D1205)</f>
        <v>0</v>
      </c>
      <c r="L1205" s="111">
        <f>IF($B1205="",0,'2.売上実績'!E1205)</f>
        <v>0</v>
      </c>
      <c r="M1205" s="28">
        <f t="shared" si="126"/>
        <v>0</v>
      </c>
      <c r="N1205" s="41">
        <f t="shared" si="127"/>
        <v>0</v>
      </c>
      <c r="O1205" s="40">
        <f t="shared" si="132"/>
        <v>0</v>
      </c>
    </row>
    <row r="1206" spans="2:15" ht="18" customHeight="1">
      <c r="B1206" s="109" t="str">
        <f>IF('2.売上実績'!$B1206="","",'2.売上実績'!$B1206)</f>
        <v/>
      </c>
      <c r="C1206" s="110" t="str">
        <f>IF('2.売上実績'!$C1206="","",'2.売上実績'!$C1206)</f>
        <v/>
      </c>
      <c r="D1206" s="98" t="str">
        <f>IF(C1206="","",VLOOKUP(C1206,'4.製品一覧'!$B$4:$D$500,3,FALSE))</f>
        <v/>
      </c>
      <c r="E1206" s="102">
        <f>IF(C1206&lt;&gt;"",VLOOKUP(C1206,'7.製品別原価'!$B$5:$J$500,8,FALSE),0)</f>
        <v>0</v>
      </c>
      <c r="F1206" s="37">
        <f>IF(OR($K$2=0,K1206=0),0,'1.全社費用'!$C$42/$K$2)</f>
        <v>0</v>
      </c>
      <c r="G1206" s="37">
        <f t="shared" si="128"/>
        <v>0</v>
      </c>
      <c r="H1206" s="38">
        <f t="shared" si="129"/>
        <v>0</v>
      </c>
      <c r="I1206" s="39">
        <f t="shared" si="130"/>
        <v>0</v>
      </c>
      <c r="J1206" s="40">
        <f t="shared" si="131"/>
        <v>0</v>
      </c>
      <c r="K1206" s="111">
        <f>IF($B1206="",0,'2.売上実績'!D1206)</f>
        <v>0</v>
      </c>
      <c r="L1206" s="111">
        <f>IF($B1206="",0,'2.売上実績'!E1206)</f>
        <v>0</v>
      </c>
      <c r="M1206" s="28">
        <f t="shared" si="126"/>
        <v>0</v>
      </c>
      <c r="N1206" s="41">
        <f t="shared" si="127"/>
        <v>0</v>
      </c>
      <c r="O1206" s="40">
        <f t="shared" si="132"/>
        <v>0</v>
      </c>
    </row>
    <row r="1207" spans="2:15" ht="18" customHeight="1">
      <c r="B1207" s="109" t="str">
        <f>IF('2.売上実績'!$B1207="","",'2.売上実績'!$B1207)</f>
        <v/>
      </c>
      <c r="C1207" s="110" t="str">
        <f>IF('2.売上実績'!$C1207="","",'2.売上実績'!$C1207)</f>
        <v/>
      </c>
      <c r="D1207" s="98" t="str">
        <f>IF(C1207="","",VLOOKUP(C1207,'4.製品一覧'!$B$4:$D$500,3,FALSE))</f>
        <v/>
      </c>
      <c r="E1207" s="102">
        <f>IF(C1207&lt;&gt;"",VLOOKUP(C1207,'7.製品別原価'!$B$5:$J$500,8,FALSE),0)</f>
        <v>0</v>
      </c>
      <c r="F1207" s="37">
        <f>IF(OR($K$2=0,K1207=0),0,'1.全社費用'!$C$42/$K$2)</f>
        <v>0</v>
      </c>
      <c r="G1207" s="37">
        <f t="shared" si="128"/>
        <v>0</v>
      </c>
      <c r="H1207" s="38">
        <f t="shared" si="129"/>
        <v>0</v>
      </c>
      <c r="I1207" s="39">
        <f t="shared" si="130"/>
        <v>0</v>
      </c>
      <c r="J1207" s="40">
        <f t="shared" si="131"/>
        <v>0</v>
      </c>
      <c r="K1207" s="111">
        <f>IF($B1207="",0,'2.売上実績'!D1207)</f>
        <v>0</v>
      </c>
      <c r="L1207" s="111">
        <f>IF($B1207="",0,'2.売上実績'!E1207)</f>
        <v>0</v>
      </c>
      <c r="M1207" s="28">
        <f t="shared" si="126"/>
        <v>0</v>
      </c>
      <c r="N1207" s="41">
        <f t="shared" si="127"/>
        <v>0</v>
      </c>
      <c r="O1207" s="40">
        <f t="shared" si="132"/>
        <v>0</v>
      </c>
    </row>
    <row r="1208" spans="2:15" ht="18" customHeight="1">
      <c r="B1208" s="109" t="str">
        <f>IF('2.売上実績'!$B1208="","",'2.売上実績'!$B1208)</f>
        <v/>
      </c>
      <c r="C1208" s="110" t="str">
        <f>IF('2.売上実績'!$C1208="","",'2.売上実績'!$C1208)</f>
        <v/>
      </c>
      <c r="D1208" s="98" t="str">
        <f>IF(C1208="","",VLOOKUP(C1208,'4.製品一覧'!$B$4:$D$500,3,FALSE))</f>
        <v/>
      </c>
      <c r="E1208" s="102">
        <f>IF(C1208&lt;&gt;"",VLOOKUP(C1208,'7.製品別原価'!$B$5:$J$500,8,FALSE),0)</f>
        <v>0</v>
      </c>
      <c r="F1208" s="37">
        <f>IF(OR($K$2=0,K1208=0),0,'1.全社費用'!$C$42/$K$2)</f>
        <v>0</v>
      </c>
      <c r="G1208" s="37">
        <f t="shared" si="128"/>
        <v>0</v>
      </c>
      <c r="H1208" s="38">
        <f t="shared" si="129"/>
        <v>0</v>
      </c>
      <c r="I1208" s="39">
        <f t="shared" si="130"/>
        <v>0</v>
      </c>
      <c r="J1208" s="40">
        <f t="shared" si="131"/>
        <v>0</v>
      </c>
      <c r="K1208" s="111">
        <f>IF($B1208="",0,'2.売上実績'!D1208)</f>
        <v>0</v>
      </c>
      <c r="L1208" s="111">
        <f>IF($B1208="",0,'2.売上実績'!E1208)</f>
        <v>0</v>
      </c>
      <c r="M1208" s="28">
        <f t="shared" si="126"/>
        <v>0</v>
      </c>
      <c r="N1208" s="41">
        <f t="shared" si="127"/>
        <v>0</v>
      </c>
      <c r="O1208" s="40">
        <f t="shared" si="132"/>
        <v>0</v>
      </c>
    </row>
    <row r="1209" spans="2:15" ht="18" customHeight="1">
      <c r="B1209" s="109" t="str">
        <f>IF('2.売上実績'!$B1209="","",'2.売上実績'!$B1209)</f>
        <v/>
      </c>
      <c r="C1209" s="110" t="str">
        <f>IF('2.売上実績'!$C1209="","",'2.売上実績'!$C1209)</f>
        <v/>
      </c>
      <c r="D1209" s="98" t="str">
        <f>IF(C1209="","",VLOOKUP(C1209,'4.製品一覧'!$B$4:$D$500,3,FALSE))</f>
        <v/>
      </c>
      <c r="E1209" s="102">
        <f>IF(C1209&lt;&gt;"",VLOOKUP(C1209,'7.製品別原価'!$B$5:$J$500,8,FALSE),0)</f>
        <v>0</v>
      </c>
      <c r="F1209" s="37">
        <f>IF(OR($K$2=0,K1209=0),0,'1.全社費用'!$C$42/$K$2)</f>
        <v>0</v>
      </c>
      <c r="G1209" s="37">
        <f t="shared" si="128"/>
        <v>0</v>
      </c>
      <c r="H1209" s="38">
        <f t="shared" si="129"/>
        <v>0</v>
      </c>
      <c r="I1209" s="39">
        <f t="shared" si="130"/>
        <v>0</v>
      </c>
      <c r="J1209" s="40">
        <f t="shared" si="131"/>
        <v>0</v>
      </c>
      <c r="K1209" s="111">
        <f>IF($B1209="",0,'2.売上実績'!D1209)</f>
        <v>0</v>
      </c>
      <c r="L1209" s="111">
        <f>IF($B1209="",0,'2.売上実績'!E1209)</f>
        <v>0</v>
      </c>
      <c r="M1209" s="28">
        <f t="shared" si="126"/>
        <v>0</v>
      </c>
      <c r="N1209" s="41">
        <f t="shared" si="127"/>
        <v>0</v>
      </c>
      <c r="O1209" s="40">
        <f t="shared" si="132"/>
        <v>0</v>
      </c>
    </row>
    <row r="1210" spans="2:15" ht="18" customHeight="1">
      <c r="B1210" s="109" t="str">
        <f>IF('2.売上実績'!$B1210="","",'2.売上実績'!$B1210)</f>
        <v/>
      </c>
      <c r="C1210" s="110" t="str">
        <f>IF('2.売上実績'!$C1210="","",'2.売上実績'!$C1210)</f>
        <v/>
      </c>
      <c r="D1210" s="98" t="str">
        <f>IF(C1210="","",VLOOKUP(C1210,'4.製品一覧'!$B$4:$D$500,3,FALSE))</f>
        <v/>
      </c>
      <c r="E1210" s="102">
        <f>IF(C1210&lt;&gt;"",VLOOKUP(C1210,'7.製品別原価'!$B$5:$J$500,8,FALSE),0)</f>
        <v>0</v>
      </c>
      <c r="F1210" s="37">
        <f>IF(OR($K$2=0,K1210=0),0,'1.全社費用'!$C$42/$K$2)</f>
        <v>0</v>
      </c>
      <c r="G1210" s="37">
        <f t="shared" si="128"/>
        <v>0</v>
      </c>
      <c r="H1210" s="38">
        <f t="shared" si="129"/>
        <v>0</v>
      </c>
      <c r="I1210" s="39">
        <f t="shared" si="130"/>
        <v>0</v>
      </c>
      <c r="J1210" s="40">
        <f t="shared" si="131"/>
        <v>0</v>
      </c>
      <c r="K1210" s="111">
        <f>IF($B1210="",0,'2.売上実績'!D1210)</f>
        <v>0</v>
      </c>
      <c r="L1210" s="111">
        <f>IF($B1210="",0,'2.売上実績'!E1210)</f>
        <v>0</v>
      </c>
      <c r="M1210" s="28">
        <f t="shared" si="126"/>
        <v>0</v>
      </c>
      <c r="N1210" s="41">
        <f t="shared" si="127"/>
        <v>0</v>
      </c>
      <c r="O1210" s="40">
        <f t="shared" si="132"/>
        <v>0</v>
      </c>
    </row>
    <row r="1211" spans="2:15" ht="18" customHeight="1">
      <c r="B1211" s="109" t="str">
        <f>IF('2.売上実績'!$B1211="","",'2.売上実績'!$B1211)</f>
        <v/>
      </c>
      <c r="C1211" s="110" t="str">
        <f>IF('2.売上実績'!$C1211="","",'2.売上実績'!$C1211)</f>
        <v/>
      </c>
      <c r="D1211" s="98" t="str">
        <f>IF(C1211="","",VLOOKUP(C1211,'4.製品一覧'!$B$4:$D$500,3,FALSE))</f>
        <v/>
      </c>
      <c r="E1211" s="102">
        <f>IF(C1211&lt;&gt;"",VLOOKUP(C1211,'7.製品別原価'!$B$5:$J$500,8,FALSE),0)</f>
        <v>0</v>
      </c>
      <c r="F1211" s="37">
        <f>IF(OR($K$2=0,K1211=0),0,'1.全社費用'!$C$42/$K$2)</f>
        <v>0</v>
      </c>
      <c r="G1211" s="37">
        <f t="shared" si="128"/>
        <v>0</v>
      </c>
      <c r="H1211" s="38">
        <f t="shared" si="129"/>
        <v>0</v>
      </c>
      <c r="I1211" s="39">
        <f t="shared" si="130"/>
        <v>0</v>
      </c>
      <c r="J1211" s="40">
        <f t="shared" si="131"/>
        <v>0</v>
      </c>
      <c r="K1211" s="111">
        <f>IF($B1211="",0,'2.売上実績'!D1211)</f>
        <v>0</v>
      </c>
      <c r="L1211" s="111">
        <f>IF($B1211="",0,'2.売上実績'!E1211)</f>
        <v>0</v>
      </c>
      <c r="M1211" s="28">
        <f t="shared" si="126"/>
        <v>0</v>
      </c>
      <c r="N1211" s="41">
        <f t="shared" si="127"/>
        <v>0</v>
      </c>
      <c r="O1211" s="40">
        <f t="shared" si="132"/>
        <v>0</v>
      </c>
    </row>
    <row r="1212" spans="2:15" ht="18" customHeight="1">
      <c r="B1212" s="109" t="str">
        <f>IF('2.売上実績'!$B1212="","",'2.売上実績'!$B1212)</f>
        <v/>
      </c>
      <c r="C1212" s="110" t="str">
        <f>IF('2.売上実績'!$C1212="","",'2.売上実績'!$C1212)</f>
        <v/>
      </c>
      <c r="D1212" s="98" t="str">
        <f>IF(C1212="","",VLOOKUP(C1212,'4.製品一覧'!$B$4:$D$500,3,FALSE))</f>
        <v/>
      </c>
      <c r="E1212" s="102">
        <f>IF(C1212&lt;&gt;"",VLOOKUP(C1212,'7.製品別原価'!$B$5:$J$500,8,FALSE),0)</f>
        <v>0</v>
      </c>
      <c r="F1212" s="37">
        <f>IF(OR($K$2=0,K1212=0),0,'1.全社費用'!$C$42/$K$2)</f>
        <v>0</v>
      </c>
      <c r="G1212" s="37">
        <f t="shared" si="128"/>
        <v>0</v>
      </c>
      <c r="H1212" s="38">
        <f t="shared" si="129"/>
        <v>0</v>
      </c>
      <c r="I1212" s="39">
        <f t="shared" si="130"/>
        <v>0</v>
      </c>
      <c r="J1212" s="40">
        <f t="shared" si="131"/>
        <v>0</v>
      </c>
      <c r="K1212" s="111">
        <f>IF($B1212="",0,'2.売上実績'!D1212)</f>
        <v>0</v>
      </c>
      <c r="L1212" s="111">
        <f>IF($B1212="",0,'2.売上実績'!E1212)</f>
        <v>0</v>
      </c>
      <c r="M1212" s="28">
        <f t="shared" si="126"/>
        <v>0</v>
      </c>
      <c r="N1212" s="41">
        <f t="shared" si="127"/>
        <v>0</v>
      </c>
      <c r="O1212" s="40">
        <f t="shared" si="132"/>
        <v>0</v>
      </c>
    </row>
    <row r="1213" spans="2:15" ht="18" customHeight="1">
      <c r="B1213" s="109" t="str">
        <f>IF('2.売上実績'!$B1213="","",'2.売上実績'!$B1213)</f>
        <v/>
      </c>
      <c r="C1213" s="110" t="str">
        <f>IF('2.売上実績'!$C1213="","",'2.売上実績'!$C1213)</f>
        <v/>
      </c>
      <c r="D1213" s="98" t="str">
        <f>IF(C1213="","",VLOOKUP(C1213,'4.製品一覧'!$B$4:$D$500,3,FALSE))</f>
        <v/>
      </c>
      <c r="E1213" s="102">
        <f>IF(C1213&lt;&gt;"",VLOOKUP(C1213,'7.製品別原価'!$B$5:$J$500,8,FALSE),0)</f>
        <v>0</v>
      </c>
      <c r="F1213" s="37">
        <f>IF(OR($K$2=0,K1213=0),0,'1.全社費用'!$C$42/$K$2)</f>
        <v>0</v>
      </c>
      <c r="G1213" s="37">
        <f t="shared" si="128"/>
        <v>0</v>
      </c>
      <c r="H1213" s="38">
        <f t="shared" si="129"/>
        <v>0</v>
      </c>
      <c r="I1213" s="39">
        <f t="shared" si="130"/>
        <v>0</v>
      </c>
      <c r="J1213" s="40">
        <f t="shared" si="131"/>
        <v>0</v>
      </c>
      <c r="K1213" s="111">
        <f>IF($B1213="",0,'2.売上実績'!D1213)</f>
        <v>0</v>
      </c>
      <c r="L1213" s="111">
        <f>IF($B1213="",0,'2.売上実績'!E1213)</f>
        <v>0</v>
      </c>
      <c r="M1213" s="28">
        <f t="shared" si="126"/>
        <v>0</v>
      </c>
      <c r="N1213" s="41">
        <f t="shared" si="127"/>
        <v>0</v>
      </c>
      <c r="O1213" s="40">
        <f t="shared" si="132"/>
        <v>0</v>
      </c>
    </row>
    <row r="1214" spans="2:15" ht="18" customHeight="1">
      <c r="B1214" s="109" t="str">
        <f>IF('2.売上実績'!$B1214="","",'2.売上実績'!$B1214)</f>
        <v/>
      </c>
      <c r="C1214" s="110" t="str">
        <f>IF('2.売上実績'!$C1214="","",'2.売上実績'!$C1214)</f>
        <v/>
      </c>
      <c r="D1214" s="98" t="str">
        <f>IF(C1214="","",VLOOKUP(C1214,'4.製品一覧'!$B$4:$D$500,3,FALSE))</f>
        <v/>
      </c>
      <c r="E1214" s="102">
        <f>IF(C1214&lt;&gt;"",VLOOKUP(C1214,'7.製品別原価'!$B$5:$J$500,8,FALSE),0)</f>
        <v>0</v>
      </c>
      <c r="F1214" s="37">
        <f>IF(OR($K$2=0,K1214=0),0,'1.全社費用'!$C$42/$K$2)</f>
        <v>0</v>
      </c>
      <c r="G1214" s="37">
        <f t="shared" si="128"/>
        <v>0</v>
      </c>
      <c r="H1214" s="38">
        <f t="shared" si="129"/>
        <v>0</v>
      </c>
      <c r="I1214" s="39">
        <f t="shared" si="130"/>
        <v>0</v>
      </c>
      <c r="J1214" s="40">
        <f t="shared" si="131"/>
        <v>0</v>
      </c>
      <c r="K1214" s="111">
        <f>IF($B1214="",0,'2.売上実績'!D1214)</f>
        <v>0</v>
      </c>
      <c r="L1214" s="111">
        <f>IF($B1214="",0,'2.売上実績'!E1214)</f>
        <v>0</v>
      </c>
      <c r="M1214" s="28">
        <f t="shared" si="126"/>
        <v>0</v>
      </c>
      <c r="N1214" s="41">
        <f t="shared" si="127"/>
        <v>0</v>
      </c>
      <c r="O1214" s="40">
        <f t="shared" si="132"/>
        <v>0</v>
      </c>
    </row>
    <row r="1215" spans="2:15" ht="18" customHeight="1">
      <c r="B1215" s="109" t="str">
        <f>IF('2.売上実績'!$B1215="","",'2.売上実績'!$B1215)</f>
        <v/>
      </c>
      <c r="C1215" s="110" t="str">
        <f>IF('2.売上実績'!$C1215="","",'2.売上実績'!$C1215)</f>
        <v/>
      </c>
      <c r="D1215" s="98" t="str">
        <f>IF(C1215="","",VLOOKUP(C1215,'4.製品一覧'!$B$4:$D$500,3,FALSE))</f>
        <v/>
      </c>
      <c r="E1215" s="102">
        <f>IF(C1215&lt;&gt;"",VLOOKUP(C1215,'7.製品別原価'!$B$5:$J$500,8,FALSE),0)</f>
        <v>0</v>
      </c>
      <c r="F1215" s="37">
        <f>IF(OR($K$2=0,K1215=0),0,'1.全社費用'!$C$42/$K$2)</f>
        <v>0</v>
      </c>
      <c r="G1215" s="37">
        <f t="shared" si="128"/>
        <v>0</v>
      </c>
      <c r="H1215" s="38">
        <f t="shared" si="129"/>
        <v>0</v>
      </c>
      <c r="I1215" s="39">
        <f t="shared" si="130"/>
        <v>0</v>
      </c>
      <c r="J1215" s="40">
        <f t="shared" si="131"/>
        <v>0</v>
      </c>
      <c r="K1215" s="111">
        <f>IF($B1215="",0,'2.売上実績'!D1215)</f>
        <v>0</v>
      </c>
      <c r="L1215" s="111">
        <f>IF($B1215="",0,'2.売上実績'!E1215)</f>
        <v>0</v>
      </c>
      <c r="M1215" s="28">
        <f t="shared" si="126"/>
        <v>0</v>
      </c>
      <c r="N1215" s="41">
        <f t="shared" si="127"/>
        <v>0</v>
      </c>
      <c r="O1215" s="40">
        <f t="shared" si="132"/>
        <v>0</v>
      </c>
    </row>
    <row r="1216" spans="2:15" ht="18" customHeight="1">
      <c r="B1216" s="109" t="str">
        <f>IF('2.売上実績'!$B1216="","",'2.売上実績'!$B1216)</f>
        <v/>
      </c>
      <c r="C1216" s="110" t="str">
        <f>IF('2.売上実績'!$C1216="","",'2.売上実績'!$C1216)</f>
        <v/>
      </c>
      <c r="D1216" s="98" t="str">
        <f>IF(C1216="","",VLOOKUP(C1216,'4.製品一覧'!$B$4:$D$500,3,FALSE))</f>
        <v/>
      </c>
      <c r="E1216" s="102">
        <f>IF(C1216&lt;&gt;"",VLOOKUP(C1216,'7.製品別原価'!$B$5:$J$500,8,FALSE),0)</f>
        <v>0</v>
      </c>
      <c r="F1216" s="37">
        <f>IF(OR($K$2=0,K1216=0),0,'1.全社費用'!$C$42/$K$2)</f>
        <v>0</v>
      </c>
      <c r="G1216" s="37">
        <f t="shared" si="128"/>
        <v>0</v>
      </c>
      <c r="H1216" s="38">
        <f t="shared" si="129"/>
        <v>0</v>
      </c>
      <c r="I1216" s="39">
        <f t="shared" si="130"/>
        <v>0</v>
      </c>
      <c r="J1216" s="40">
        <f t="shared" si="131"/>
        <v>0</v>
      </c>
      <c r="K1216" s="111">
        <f>IF($B1216="",0,'2.売上実績'!D1216)</f>
        <v>0</v>
      </c>
      <c r="L1216" s="111">
        <f>IF($B1216="",0,'2.売上実績'!E1216)</f>
        <v>0</v>
      </c>
      <c r="M1216" s="28">
        <f t="shared" si="126"/>
        <v>0</v>
      </c>
      <c r="N1216" s="41">
        <f t="shared" si="127"/>
        <v>0</v>
      </c>
      <c r="O1216" s="40">
        <f t="shared" si="132"/>
        <v>0</v>
      </c>
    </row>
    <row r="1217" spans="2:15" ht="18" customHeight="1">
      <c r="B1217" s="109" t="str">
        <f>IF('2.売上実績'!$B1217="","",'2.売上実績'!$B1217)</f>
        <v/>
      </c>
      <c r="C1217" s="110" t="str">
        <f>IF('2.売上実績'!$C1217="","",'2.売上実績'!$C1217)</f>
        <v/>
      </c>
      <c r="D1217" s="98" t="str">
        <f>IF(C1217="","",VLOOKUP(C1217,'4.製品一覧'!$B$4:$D$500,3,FALSE))</f>
        <v/>
      </c>
      <c r="E1217" s="102">
        <f>IF(C1217&lt;&gt;"",VLOOKUP(C1217,'7.製品別原価'!$B$5:$J$500,8,FALSE),0)</f>
        <v>0</v>
      </c>
      <c r="F1217" s="37">
        <f>IF(OR($K$2=0,K1217=0),0,'1.全社費用'!$C$42/$K$2)</f>
        <v>0</v>
      </c>
      <c r="G1217" s="37">
        <f t="shared" si="128"/>
        <v>0</v>
      </c>
      <c r="H1217" s="38">
        <f t="shared" si="129"/>
        <v>0</v>
      </c>
      <c r="I1217" s="39">
        <f t="shared" si="130"/>
        <v>0</v>
      </c>
      <c r="J1217" s="40">
        <f t="shared" si="131"/>
        <v>0</v>
      </c>
      <c r="K1217" s="111">
        <f>IF($B1217="",0,'2.売上実績'!D1217)</f>
        <v>0</v>
      </c>
      <c r="L1217" s="111">
        <f>IF($B1217="",0,'2.売上実績'!E1217)</f>
        <v>0</v>
      </c>
      <c r="M1217" s="28">
        <f t="shared" si="126"/>
        <v>0</v>
      </c>
      <c r="N1217" s="41">
        <f t="shared" si="127"/>
        <v>0</v>
      </c>
      <c r="O1217" s="40">
        <f t="shared" si="132"/>
        <v>0</v>
      </c>
    </row>
    <row r="1218" spans="2:15" ht="18" customHeight="1">
      <c r="B1218" s="109" t="str">
        <f>IF('2.売上実績'!$B1218="","",'2.売上実績'!$B1218)</f>
        <v/>
      </c>
      <c r="C1218" s="110" t="str">
        <f>IF('2.売上実績'!$C1218="","",'2.売上実績'!$C1218)</f>
        <v/>
      </c>
      <c r="D1218" s="98" t="str">
        <f>IF(C1218="","",VLOOKUP(C1218,'4.製品一覧'!$B$4:$D$500,3,FALSE))</f>
        <v/>
      </c>
      <c r="E1218" s="102">
        <f>IF(C1218&lt;&gt;"",VLOOKUP(C1218,'7.製品別原価'!$B$5:$J$500,8,FALSE),0)</f>
        <v>0</v>
      </c>
      <c r="F1218" s="37">
        <f>IF(OR($K$2=0,K1218=0),0,'1.全社費用'!$C$42/$K$2)</f>
        <v>0</v>
      </c>
      <c r="G1218" s="37">
        <f t="shared" si="128"/>
        <v>0</v>
      </c>
      <c r="H1218" s="38">
        <f t="shared" si="129"/>
        <v>0</v>
      </c>
      <c r="I1218" s="39">
        <f t="shared" si="130"/>
        <v>0</v>
      </c>
      <c r="J1218" s="40">
        <f t="shared" si="131"/>
        <v>0</v>
      </c>
      <c r="K1218" s="111">
        <f>IF($B1218="",0,'2.売上実績'!D1218)</f>
        <v>0</v>
      </c>
      <c r="L1218" s="111">
        <f>IF($B1218="",0,'2.売上実績'!E1218)</f>
        <v>0</v>
      </c>
      <c r="M1218" s="28">
        <f t="shared" si="126"/>
        <v>0</v>
      </c>
      <c r="N1218" s="41">
        <f t="shared" si="127"/>
        <v>0</v>
      </c>
      <c r="O1218" s="40">
        <f t="shared" si="132"/>
        <v>0</v>
      </c>
    </row>
    <row r="1219" spans="2:15" ht="18" customHeight="1">
      <c r="B1219" s="109" t="str">
        <f>IF('2.売上実績'!$B1219="","",'2.売上実績'!$B1219)</f>
        <v/>
      </c>
      <c r="C1219" s="110" t="str">
        <f>IF('2.売上実績'!$C1219="","",'2.売上実績'!$C1219)</f>
        <v/>
      </c>
      <c r="D1219" s="98" t="str">
        <f>IF(C1219="","",VLOOKUP(C1219,'4.製品一覧'!$B$4:$D$500,3,FALSE))</f>
        <v/>
      </c>
      <c r="E1219" s="102">
        <f>IF(C1219&lt;&gt;"",VLOOKUP(C1219,'7.製品別原価'!$B$5:$J$500,8,FALSE),0)</f>
        <v>0</v>
      </c>
      <c r="F1219" s="37">
        <f>IF(OR($K$2=0,K1219=0),0,'1.全社費用'!$C$42/$K$2)</f>
        <v>0</v>
      </c>
      <c r="G1219" s="37">
        <f t="shared" si="128"/>
        <v>0</v>
      </c>
      <c r="H1219" s="38">
        <f t="shared" si="129"/>
        <v>0</v>
      </c>
      <c r="I1219" s="39">
        <f t="shared" si="130"/>
        <v>0</v>
      </c>
      <c r="J1219" s="40">
        <f t="shared" si="131"/>
        <v>0</v>
      </c>
      <c r="K1219" s="111">
        <f>IF($B1219="",0,'2.売上実績'!D1219)</f>
        <v>0</v>
      </c>
      <c r="L1219" s="111">
        <f>IF($B1219="",0,'2.売上実績'!E1219)</f>
        <v>0</v>
      </c>
      <c r="M1219" s="28">
        <f t="shared" si="126"/>
        <v>0</v>
      </c>
      <c r="N1219" s="41">
        <f t="shared" si="127"/>
        <v>0</v>
      </c>
      <c r="O1219" s="40">
        <f t="shared" si="132"/>
        <v>0</v>
      </c>
    </row>
    <row r="1220" spans="2:15" ht="18" customHeight="1">
      <c r="B1220" s="109" t="str">
        <f>IF('2.売上実績'!$B1220="","",'2.売上実績'!$B1220)</f>
        <v/>
      </c>
      <c r="C1220" s="110" t="str">
        <f>IF('2.売上実績'!$C1220="","",'2.売上実績'!$C1220)</f>
        <v/>
      </c>
      <c r="D1220" s="98" t="str">
        <f>IF(C1220="","",VLOOKUP(C1220,'4.製品一覧'!$B$4:$D$500,3,FALSE))</f>
        <v/>
      </c>
      <c r="E1220" s="102">
        <f>IF(C1220&lt;&gt;"",VLOOKUP(C1220,'7.製品別原価'!$B$5:$J$500,8,FALSE),0)</f>
        <v>0</v>
      </c>
      <c r="F1220" s="37">
        <f>IF(OR($K$2=0,K1220=0),0,'1.全社費用'!$C$42/$K$2)</f>
        <v>0</v>
      </c>
      <c r="G1220" s="37">
        <f t="shared" si="128"/>
        <v>0</v>
      </c>
      <c r="H1220" s="38">
        <f t="shared" si="129"/>
        <v>0</v>
      </c>
      <c r="I1220" s="39">
        <f t="shared" si="130"/>
        <v>0</v>
      </c>
      <c r="J1220" s="40">
        <f t="shared" si="131"/>
        <v>0</v>
      </c>
      <c r="K1220" s="111">
        <f>IF($B1220="",0,'2.売上実績'!D1220)</f>
        <v>0</v>
      </c>
      <c r="L1220" s="111">
        <f>IF($B1220="",0,'2.売上実績'!E1220)</f>
        <v>0</v>
      </c>
      <c r="M1220" s="28">
        <f t="shared" ref="M1220:M1283" si="133">G1220*K1220</f>
        <v>0</v>
      </c>
      <c r="N1220" s="41">
        <f t="shared" ref="N1220:N1283" si="134">L1220-M1220</f>
        <v>0</v>
      </c>
      <c r="O1220" s="40">
        <f t="shared" si="132"/>
        <v>0</v>
      </c>
    </row>
    <row r="1221" spans="2:15" ht="18" customHeight="1">
      <c r="B1221" s="109" t="str">
        <f>IF('2.売上実績'!$B1221="","",'2.売上実績'!$B1221)</f>
        <v/>
      </c>
      <c r="C1221" s="110" t="str">
        <f>IF('2.売上実績'!$C1221="","",'2.売上実績'!$C1221)</f>
        <v/>
      </c>
      <c r="D1221" s="98" t="str">
        <f>IF(C1221="","",VLOOKUP(C1221,'4.製品一覧'!$B$4:$D$500,3,FALSE))</f>
        <v/>
      </c>
      <c r="E1221" s="102">
        <f>IF(C1221&lt;&gt;"",VLOOKUP(C1221,'7.製品別原価'!$B$5:$J$500,8,FALSE),0)</f>
        <v>0</v>
      </c>
      <c r="F1221" s="37">
        <f>IF(OR($K$2=0,K1221=0),0,'1.全社費用'!$C$42/$K$2)</f>
        <v>0</v>
      </c>
      <c r="G1221" s="37">
        <f t="shared" ref="G1221:G1284" si="135">SUM(D1221:F1221)</f>
        <v>0</v>
      </c>
      <c r="H1221" s="38">
        <f t="shared" ref="H1221:H1284" si="136">IF(K1221=0,0,L1221/K1221)</f>
        <v>0</v>
      </c>
      <c r="I1221" s="39">
        <f t="shared" ref="I1221:I1284" si="137">IF(K1221=0,0,N1221/K1221)</f>
        <v>0</v>
      </c>
      <c r="J1221" s="40">
        <f t="shared" ref="J1221:J1284" si="138">O1221</f>
        <v>0</v>
      </c>
      <c r="K1221" s="111">
        <f>IF($B1221="",0,'2.売上実績'!D1221)</f>
        <v>0</v>
      </c>
      <c r="L1221" s="111">
        <f>IF($B1221="",0,'2.売上実績'!E1221)</f>
        <v>0</v>
      </c>
      <c r="M1221" s="28">
        <f t="shared" si="133"/>
        <v>0</v>
      </c>
      <c r="N1221" s="41">
        <f t="shared" si="134"/>
        <v>0</v>
      </c>
      <c r="O1221" s="40">
        <f t="shared" ref="O1221:O1284" si="139">IF(OR(N1221=0,L1221=0),0,N1221/L1221)</f>
        <v>0</v>
      </c>
    </row>
    <row r="1222" spans="2:15" ht="18" customHeight="1">
      <c r="B1222" s="109" t="str">
        <f>IF('2.売上実績'!$B1222="","",'2.売上実績'!$B1222)</f>
        <v/>
      </c>
      <c r="C1222" s="110" t="str">
        <f>IF('2.売上実績'!$C1222="","",'2.売上実績'!$C1222)</f>
        <v/>
      </c>
      <c r="D1222" s="98" t="str">
        <f>IF(C1222="","",VLOOKUP(C1222,'4.製品一覧'!$B$4:$D$500,3,FALSE))</f>
        <v/>
      </c>
      <c r="E1222" s="102">
        <f>IF(C1222&lt;&gt;"",VLOOKUP(C1222,'7.製品別原価'!$B$5:$J$500,8,FALSE),0)</f>
        <v>0</v>
      </c>
      <c r="F1222" s="37">
        <f>IF(OR($K$2=0,K1222=0),0,'1.全社費用'!$C$42/$K$2)</f>
        <v>0</v>
      </c>
      <c r="G1222" s="37">
        <f t="shared" si="135"/>
        <v>0</v>
      </c>
      <c r="H1222" s="38">
        <f t="shared" si="136"/>
        <v>0</v>
      </c>
      <c r="I1222" s="39">
        <f t="shared" si="137"/>
        <v>0</v>
      </c>
      <c r="J1222" s="40">
        <f t="shared" si="138"/>
        <v>0</v>
      </c>
      <c r="K1222" s="111">
        <f>IF($B1222="",0,'2.売上実績'!D1222)</f>
        <v>0</v>
      </c>
      <c r="L1222" s="111">
        <f>IF($B1222="",0,'2.売上実績'!E1222)</f>
        <v>0</v>
      </c>
      <c r="M1222" s="28">
        <f t="shared" si="133"/>
        <v>0</v>
      </c>
      <c r="N1222" s="41">
        <f t="shared" si="134"/>
        <v>0</v>
      </c>
      <c r="O1222" s="40">
        <f t="shared" si="139"/>
        <v>0</v>
      </c>
    </row>
    <row r="1223" spans="2:15" ht="18" customHeight="1">
      <c r="B1223" s="109" t="str">
        <f>IF('2.売上実績'!$B1223="","",'2.売上実績'!$B1223)</f>
        <v/>
      </c>
      <c r="C1223" s="110" t="str">
        <f>IF('2.売上実績'!$C1223="","",'2.売上実績'!$C1223)</f>
        <v/>
      </c>
      <c r="D1223" s="98" t="str">
        <f>IF(C1223="","",VLOOKUP(C1223,'4.製品一覧'!$B$4:$D$500,3,FALSE))</f>
        <v/>
      </c>
      <c r="E1223" s="102">
        <f>IF(C1223&lt;&gt;"",VLOOKUP(C1223,'7.製品別原価'!$B$5:$J$500,8,FALSE),0)</f>
        <v>0</v>
      </c>
      <c r="F1223" s="37">
        <f>IF(OR($K$2=0,K1223=0),0,'1.全社費用'!$C$42/$K$2)</f>
        <v>0</v>
      </c>
      <c r="G1223" s="37">
        <f t="shared" si="135"/>
        <v>0</v>
      </c>
      <c r="H1223" s="38">
        <f t="shared" si="136"/>
        <v>0</v>
      </c>
      <c r="I1223" s="39">
        <f t="shared" si="137"/>
        <v>0</v>
      </c>
      <c r="J1223" s="40">
        <f t="shared" si="138"/>
        <v>0</v>
      </c>
      <c r="K1223" s="111">
        <f>IF($B1223="",0,'2.売上実績'!D1223)</f>
        <v>0</v>
      </c>
      <c r="L1223" s="111">
        <f>IF($B1223="",0,'2.売上実績'!E1223)</f>
        <v>0</v>
      </c>
      <c r="M1223" s="28">
        <f t="shared" si="133"/>
        <v>0</v>
      </c>
      <c r="N1223" s="41">
        <f t="shared" si="134"/>
        <v>0</v>
      </c>
      <c r="O1223" s="40">
        <f t="shared" si="139"/>
        <v>0</v>
      </c>
    </row>
    <row r="1224" spans="2:15" ht="18" customHeight="1">
      <c r="B1224" s="109" t="str">
        <f>IF('2.売上実績'!$B1224="","",'2.売上実績'!$B1224)</f>
        <v/>
      </c>
      <c r="C1224" s="110" t="str">
        <f>IF('2.売上実績'!$C1224="","",'2.売上実績'!$C1224)</f>
        <v/>
      </c>
      <c r="D1224" s="98" t="str">
        <f>IF(C1224="","",VLOOKUP(C1224,'4.製品一覧'!$B$4:$D$500,3,FALSE))</f>
        <v/>
      </c>
      <c r="E1224" s="102">
        <f>IF(C1224&lt;&gt;"",VLOOKUP(C1224,'7.製品別原価'!$B$5:$J$500,8,FALSE),0)</f>
        <v>0</v>
      </c>
      <c r="F1224" s="37">
        <f>IF(OR($K$2=0,K1224=0),0,'1.全社費用'!$C$42/$K$2)</f>
        <v>0</v>
      </c>
      <c r="G1224" s="37">
        <f t="shared" si="135"/>
        <v>0</v>
      </c>
      <c r="H1224" s="38">
        <f t="shared" si="136"/>
        <v>0</v>
      </c>
      <c r="I1224" s="39">
        <f t="shared" si="137"/>
        <v>0</v>
      </c>
      <c r="J1224" s="40">
        <f t="shared" si="138"/>
        <v>0</v>
      </c>
      <c r="K1224" s="111">
        <f>IF($B1224="",0,'2.売上実績'!D1224)</f>
        <v>0</v>
      </c>
      <c r="L1224" s="111">
        <f>IF($B1224="",0,'2.売上実績'!E1224)</f>
        <v>0</v>
      </c>
      <c r="M1224" s="28">
        <f t="shared" si="133"/>
        <v>0</v>
      </c>
      <c r="N1224" s="41">
        <f t="shared" si="134"/>
        <v>0</v>
      </c>
      <c r="O1224" s="40">
        <f t="shared" si="139"/>
        <v>0</v>
      </c>
    </row>
    <row r="1225" spans="2:15" ht="18" customHeight="1">
      <c r="B1225" s="109" t="str">
        <f>IF('2.売上実績'!$B1225="","",'2.売上実績'!$B1225)</f>
        <v/>
      </c>
      <c r="C1225" s="110" t="str">
        <f>IF('2.売上実績'!$C1225="","",'2.売上実績'!$C1225)</f>
        <v/>
      </c>
      <c r="D1225" s="98" t="str">
        <f>IF(C1225="","",VLOOKUP(C1225,'4.製品一覧'!$B$4:$D$500,3,FALSE))</f>
        <v/>
      </c>
      <c r="E1225" s="102">
        <f>IF(C1225&lt;&gt;"",VLOOKUP(C1225,'7.製品別原価'!$B$5:$J$500,8,FALSE),0)</f>
        <v>0</v>
      </c>
      <c r="F1225" s="37">
        <f>IF(OR($K$2=0,K1225=0),0,'1.全社費用'!$C$42/$K$2)</f>
        <v>0</v>
      </c>
      <c r="G1225" s="37">
        <f t="shared" si="135"/>
        <v>0</v>
      </c>
      <c r="H1225" s="38">
        <f t="shared" si="136"/>
        <v>0</v>
      </c>
      <c r="I1225" s="39">
        <f t="shared" si="137"/>
        <v>0</v>
      </c>
      <c r="J1225" s="40">
        <f t="shared" si="138"/>
        <v>0</v>
      </c>
      <c r="K1225" s="111">
        <f>IF($B1225="",0,'2.売上実績'!D1225)</f>
        <v>0</v>
      </c>
      <c r="L1225" s="111">
        <f>IF($B1225="",0,'2.売上実績'!E1225)</f>
        <v>0</v>
      </c>
      <c r="M1225" s="28">
        <f t="shared" si="133"/>
        <v>0</v>
      </c>
      <c r="N1225" s="41">
        <f t="shared" si="134"/>
        <v>0</v>
      </c>
      <c r="O1225" s="40">
        <f t="shared" si="139"/>
        <v>0</v>
      </c>
    </row>
    <row r="1226" spans="2:15" ht="18" customHeight="1">
      <c r="B1226" s="109" t="str">
        <f>IF('2.売上実績'!$B1226="","",'2.売上実績'!$B1226)</f>
        <v/>
      </c>
      <c r="C1226" s="110" t="str">
        <f>IF('2.売上実績'!$C1226="","",'2.売上実績'!$C1226)</f>
        <v/>
      </c>
      <c r="D1226" s="98" t="str">
        <f>IF(C1226="","",VLOOKUP(C1226,'4.製品一覧'!$B$4:$D$500,3,FALSE))</f>
        <v/>
      </c>
      <c r="E1226" s="102">
        <f>IF(C1226&lt;&gt;"",VLOOKUP(C1226,'7.製品別原価'!$B$5:$J$500,8,FALSE),0)</f>
        <v>0</v>
      </c>
      <c r="F1226" s="37">
        <f>IF(OR($K$2=0,K1226=0),0,'1.全社費用'!$C$42/$K$2)</f>
        <v>0</v>
      </c>
      <c r="G1226" s="37">
        <f t="shared" si="135"/>
        <v>0</v>
      </c>
      <c r="H1226" s="38">
        <f t="shared" si="136"/>
        <v>0</v>
      </c>
      <c r="I1226" s="39">
        <f t="shared" si="137"/>
        <v>0</v>
      </c>
      <c r="J1226" s="40">
        <f t="shared" si="138"/>
        <v>0</v>
      </c>
      <c r="K1226" s="111">
        <f>IF($B1226="",0,'2.売上実績'!D1226)</f>
        <v>0</v>
      </c>
      <c r="L1226" s="111">
        <f>IF($B1226="",0,'2.売上実績'!E1226)</f>
        <v>0</v>
      </c>
      <c r="M1226" s="28">
        <f t="shared" si="133"/>
        <v>0</v>
      </c>
      <c r="N1226" s="41">
        <f t="shared" si="134"/>
        <v>0</v>
      </c>
      <c r="O1226" s="40">
        <f t="shared" si="139"/>
        <v>0</v>
      </c>
    </row>
    <row r="1227" spans="2:15" ht="18" customHeight="1">
      <c r="B1227" s="109" t="str">
        <f>IF('2.売上実績'!$B1227="","",'2.売上実績'!$B1227)</f>
        <v/>
      </c>
      <c r="C1227" s="110" t="str">
        <f>IF('2.売上実績'!$C1227="","",'2.売上実績'!$C1227)</f>
        <v/>
      </c>
      <c r="D1227" s="98" t="str">
        <f>IF(C1227="","",VLOOKUP(C1227,'4.製品一覧'!$B$4:$D$500,3,FALSE))</f>
        <v/>
      </c>
      <c r="E1227" s="102">
        <f>IF(C1227&lt;&gt;"",VLOOKUP(C1227,'7.製品別原価'!$B$5:$J$500,8,FALSE),0)</f>
        <v>0</v>
      </c>
      <c r="F1227" s="37">
        <f>IF(OR($K$2=0,K1227=0),0,'1.全社費用'!$C$42/$K$2)</f>
        <v>0</v>
      </c>
      <c r="G1227" s="37">
        <f t="shared" si="135"/>
        <v>0</v>
      </c>
      <c r="H1227" s="38">
        <f t="shared" si="136"/>
        <v>0</v>
      </c>
      <c r="I1227" s="39">
        <f t="shared" si="137"/>
        <v>0</v>
      </c>
      <c r="J1227" s="40">
        <f t="shared" si="138"/>
        <v>0</v>
      </c>
      <c r="K1227" s="111">
        <f>IF($B1227="",0,'2.売上実績'!D1227)</f>
        <v>0</v>
      </c>
      <c r="L1227" s="111">
        <f>IF($B1227="",0,'2.売上実績'!E1227)</f>
        <v>0</v>
      </c>
      <c r="M1227" s="28">
        <f t="shared" si="133"/>
        <v>0</v>
      </c>
      <c r="N1227" s="41">
        <f t="shared" si="134"/>
        <v>0</v>
      </c>
      <c r="O1227" s="40">
        <f t="shared" si="139"/>
        <v>0</v>
      </c>
    </row>
    <row r="1228" spans="2:15" ht="18" customHeight="1">
      <c r="B1228" s="109" t="str">
        <f>IF('2.売上実績'!$B1228="","",'2.売上実績'!$B1228)</f>
        <v/>
      </c>
      <c r="C1228" s="110" t="str">
        <f>IF('2.売上実績'!$C1228="","",'2.売上実績'!$C1228)</f>
        <v/>
      </c>
      <c r="D1228" s="98" t="str">
        <f>IF(C1228="","",VLOOKUP(C1228,'4.製品一覧'!$B$4:$D$500,3,FALSE))</f>
        <v/>
      </c>
      <c r="E1228" s="102">
        <f>IF(C1228&lt;&gt;"",VLOOKUP(C1228,'7.製品別原価'!$B$5:$J$500,8,FALSE),0)</f>
        <v>0</v>
      </c>
      <c r="F1228" s="37">
        <f>IF(OR($K$2=0,K1228=0),0,'1.全社費用'!$C$42/$K$2)</f>
        <v>0</v>
      </c>
      <c r="G1228" s="37">
        <f t="shared" si="135"/>
        <v>0</v>
      </c>
      <c r="H1228" s="38">
        <f t="shared" si="136"/>
        <v>0</v>
      </c>
      <c r="I1228" s="39">
        <f t="shared" si="137"/>
        <v>0</v>
      </c>
      <c r="J1228" s="40">
        <f t="shared" si="138"/>
        <v>0</v>
      </c>
      <c r="K1228" s="111">
        <f>IF($B1228="",0,'2.売上実績'!D1228)</f>
        <v>0</v>
      </c>
      <c r="L1228" s="111">
        <f>IF($B1228="",0,'2.売上実績'!E1228)</f>
        <v>0</v>
      </c>
      <c r="M1228" s="28">
        <f t="shared" si="133"/>
        <v>0</v>
      </c>
      <c r="N1228" s="41">
        <f t="shared" si="134"/>
        <v>0</v>
      </c>
      <c r="O1228" s="40">
        <f t="shared" si="139"/>
        <v>0</v>
      </c>
    </row>
    <row r="1229" spans="2:15" ht="18" customHeight="1">
      <c r="B1229" s="109" t="str">
        <f>IF('2.売上実績'!$B1229="","",'2.売上実績'!$B1229)</f>
        <v/>
      </c>
      <c r="C1229" s="110" t="str">
        <f>IF('2.売上実績'!$C1229="","",'2.売上実績'!$C1229)</f>
        <v/>
      </c>
      <c r="D1229" s="98" t="str">
        <f>IF(C1229="","",VLOOKUP(C1229,'4.製品一覧'!$B$4:$D$500,3,FALSE))</f>
        <v/>
      </c>
      <c r="E1229" s="102">
        <f>IF(C1229&lt;&gt;"",VLOOKUP(C1229,'7.製品別原価'!$B$5:$J$500,8,FALSE),0)</f>
        <v>0</v>
      </c>
      <c r="F1229" s="37">
        <f>IF(OR($K$2=0,K1229=0),0,'1.全社費用'!$C$42/$K$2)</f>
        <v>0</v>
      </c>
      <c r="G1229" s="37">
        <f t="shared" si="135"/>
        <v>0</v>
      </c>
      <c r="H1229" s="38">
        <f t="shared" si="136"/>
        <v>0</v>
      </c>
      <c r="I1229" s="39">
        <f t="shared" si="137"/>
        <v>0</v>
      </c>
      <c r="J1229" s="40">
        <f t="shared" si="138"/>
        <v>0</v>
      </c>
      <c r="K1229" s="111">
        <f>IF($B1229="",0,'2.売上実績'!D1229)</f>
        <v>0</v>
      </c>
      <c r="L1229" s="111">
        <f>IF($B1229="",0,'2.売上実績'!E1229)</f>
        <v>0</v>
      </c>
      <c r="M1229" s="28">
        <f t="shared" si="133"/>
        <v>0</v>
      </c>
      <c r="N1229" s="41">
        <f t="shared" si="134"/>
        <v>0</v>
      </c>
      <c r="O1229" s="40">
        <f t="shared" si="139"/>
        <v>0</v>
      </c>
    </row>
    <row r="1230" spans="2:15" ht="18" customHeight="1">
      <c r="B1230" s="109" t="str">
        <f>IF('2.売上実績'!$B1230="","",'2.売上実績'!$B1230)</f>
        <v/>
      </c>
      <c r="C1230" s="110" t="str">
        <f>IF('2.売上実績'!$C1230="","",'2.売上実績'!$C1230)</f>
        <v/>
      </c>
      <c r="D1230" s="98" t="str">
        <f>IF(C1230="","",VLOOKUP(C1230,'4.製品一覧'!$B$4:$D$500,3,FALSE))</f>
        <v/>
      </c>
      <c r="E1230" s="102">
        <f>IF(C1230&lt;&gt;"",VLOOKUP(C1230,'7.製品別原価'!$B$5:$J$500,8,FALSE),0)</f>
        <v>0</v>
      </c>
      <c r="F1230" s="37">
        <f>IF(OR($K$2=0,K1230=0),0,'1.全社費用'!$C$42/$K$2)</f>
        <v>0</v>
      </c>
      <c r="G1230" s="37">
        <f t="shared" si="135"/>
        <v>0</v>
      </c>
      <c r="H1230" s="38">
        <f t="shared" si="136"/>
        <v>0</v>
      </c>
      <c r="I1230" s="39">
        <f t="shared" si="137"/>
        <v>0</v>
      </c>
      <c r="J1230" s="40">
        <f t="shared" si="138"/>
        <v>0</v>
      </c>
      <c r="K1230" s="111">
        <f>IF($B1230="",0,'2.売上実績'!D1230)</f>
        <v>0</v>
      </c>
      <c r="L1230" s="111">
        <f>IF($B1230="",0,'2.売上実績'!E1230)</f>
        <v>0</v>
      </c>
      <c r="M1230" s="28">
        <f t="shared" si="133"/>
        <v>0</v>
      </c>
      <c r="N1230" s="41">
        <f t="shared" si="134"/>
        <v>0</v>
      </c>
      <c r="O1230" s="40">
        <f t="shared" si="139"/>
        <v>0</v>
      </c>
    </row>
    <row r="1231" spans="2:15" ht="18" customHeight="1">
      <c r="B1231" s="109" t="str">
        <f>IF('2.売上実績'!$B1231="","",'2.売上実績'!$B1231)</f>
        <v/>
      </c>
      <c r="C1231" s="110" t="str">
        <f>IF('2.売上実績'!$C1231="","",'2.売上実績'!$C1231)</f>
        <v/>
      </c>
      <c r="D1231" s="98" t="str">
        <f>IF(C1231="","",VLOOKUP(C1231,'4.製品一覧'!$B$4:$D$500,3,FALSE))</f>
        <v/>
      </c>
      <c r="E1231" s="102">
        <f>IF(C1231&lt;&gt;"",VLOOKUP(C1231,'7.製品別原価'!$B$5:$J$500,8,FALSE),0)</f>
        <v>0</v>
      </c>
      <c r="F1231" s="37">
        <f>IF(OR($K$2=0,K1231=0),0,'1.全社費用'!$C$42/$K$2)</f>
        <v>0</v>
      </c>
      <c r="G1231" s="37">
        <f t="shared" si="135"/>
        <v>0</v>
      </c>
      <c r="H1231" s="38">
        <f t="shared" si="136"/>
        <v>0</v>
      </c>
      <c r="I1231" s="39">
        <f t="shared" si="137"/>
        <v>0</v>
      </c>
      <c r="J1231" s="40">
        <f t="shared" si="138"/>
        <v>0</v>
      </c>
      <c r="K1231" s="111">
        <f>IF($B1231="",0,'2.売上実績'!D1231)</f>
        <v>0</v>
      </c>
      <c r="L1231" s="111">
        <f>IF($B1231="",0,'2.売上実績'!E1231)</f>
        <v>0</v>
      </c>
      <c r="M1231" s="28">
        <f t="shared" si="133"/>
        <v>0</v>
      </c>
      <c r="N1231" s="41">
        <f t="shared" si="134"/>
        <v>0</v>
      </c>
      <c r="O1231" s="40">
        <f t="shared" si="139"/>
        <v>0</v>
      </c>
    </row>
    <row r="1232" spans="2:15" ht="18" customHeight="1">
      <c r="B1232" s="109" t="str">
        <f>IF('2.売上実績'!$B1232="","",'2.売上実績'!$B1232)</f>
        <v/>
      </c>
      <c r="C1232" s="110" t="str">
        <f>IF('2.売上実績'!$C1232="","",'2.売上実績'!$C1232)</f>
        <v/>
      </c>
      <c r="D1232" s="98" t="str">
        <f>IF(C1232="","",VLOOKUP(C1232,'4.製品一覧'!$B$4:$D$500,3,FALSE))</f>
        <v/>
      </c>
      <c r="E1232" s="102">
        <f>IF(C1232&lt;&gt;"",VLOOKUP(C1232,'7.製品別原価'!$B$5:$J$500,8,FALSE),0)</f>
        <v>0</v>
      </c>
      <c r="F1232" s="37">
        <f>IF(OR($K$2=0,K1232=0),0,'1.全社費用'!$C$42/$K$2)</f>
        <v>0</v>
      </c>
      <c r="G1232" s="37">
        <f t="shared" si="135"/>
        <v>0</v>
      </c>
      <c r="H1232" s="38">
        <f t="shared" si="136"/>
        <v>0</v>
      </c>
      <c r="I1232" s="39">
        <f t="shared" si="137"/>
        <v>0</v>
      </c>
      <c r="J1232" s="40">
        <f t="shared" si="138"/>
        <v>0</v>
      </c>
      <c r="K1232" s="111">
        <f>IF($B1232="",0,'2.売上実績'!D1232)</f>
        <v>0</v>
      </c>
      <c r="L1232" s="111">
        <f>IF($B1232="",0,'2.売上実績'!E1232)</f>
        <v>0</v>
      </c>
      <c r="M1232" s="28">
        <f t="shared" si="133"/>
        <v>0</v>
      </c>
      <c r="N1232" s="41">
        <f t="shared" si="134"/>
        <v>0</v>
      </c>
      <c r="O1232" s="40">
        <f t="shared" si="139"/>
        <v>0</v>
      </c>
    </row>
    <row r="1233" spans="2:15" ht="18" customHeight="1">
      <c r="B1233" s="109" t="str">
        <f>IF('2.売上実績'!$B1233="","",'2.売上実績'!$B1233)</f>
        <v/>
      </c>
      <c r="C1233" s="110" t="str">
        <f>IF('2.売上実績'!$C1233="","",'2.売上実績'!$C1233)</f>
        <v/>
      </c>
      <c r="D1233" s="98" t="str">
        <f>IF(C1233="","",VLOOKUP(C1233,'4.製品一覧'!$B$4:$D$500,3,FALSE))</f>
        <v/>
      </c>
      <c r="E1233" s="102">
        <f>IF(C1233&lt;&gt;"",VLOOKUP(C1233,'7.製品別原価'!$B$5:$J$500,8,FALSE),0)</f>
        <v>0</v>
      </c>
      <c r="F1233" s="37">
        <f>IF(OR($K$2=0,K1233=0),0,'1.全社費用'!$C$42/$K$2)</f>
        <v>0</v>
      </c>
      <c r="G1233" s="37">
        <f t="shared" si="135"/>
        <v>0</v>
      </c>
      <c r="H1233" s="38">
        <f t="shared" si="136"/>
        <v>0</v>
      </c>
      <c r="I1233" s="39">
        <f t="shared" si="137"/>
        <v>0</v>
      </c>
      <c r="J1233" s="40">
        <f t="shared" si="138"/>
        <v>0</v>
      </c>
      <c r="K1233" s="111">
        <f>IF($B1233="",0,'2.売上実績'!D1233)</f>
        <v>0</v>
      </c>
      <c r="L1233" s="111">
        <f>IF($B1233="",0,'2.売上実績'!E1233)</f>
        <v>0</v>
      </c>
      <c r="M1233" s="28">
        <f t="shared" si="133"/>
        <v>0</v>
      </c>
      <c r="N1233" s="41">
        <f t="shared" si="134"/>
        <v>0</v>
      </c>
      <c r="O1233" s="40">
        <f t="shared" si="139"/>
        <v>0</v>
      </c>
    </row>
    <row r="1234" spans="2:15" ht="18" customHeight="1">
      <c r="B1234" s="109" t="str">
        <f>IF('2.売上実績'!$B1234="","",'2.売上実績'!$B1234)</f>
        <v/>
      </c>
      <c r="C1234" s="110" t="str">
        <f>IF('2.売上実績'!$C1234="","",'2.売上実績'!$C1234)</f>
        <v/>
      </c>
      <c r="D1234" s="98" t="str">
        <f>IF(C1234="","",VLOOKUP(C1234,'4.製品一覧'!$B$4:$D$500,3,FALSE))</f>
        <v/>
      </c>
      <c r="E1234" s="102">
        <f>IF(C1234&lt;&gt;"",VLOOKUP(C1234,'7.製品別原価'!$B$5:$J$500,8,FALSE),0)</f>
        <v>0</v>
      </c>
      <c r="F1234" s="37">
        <f>IF(OR($K$2=0,K1234=0),0,'1.全社費用'!$C$42/$K$2)</f>
        <v>0</v>
      </c>
      <c r="G1234" s="37">
        <f t="shared" si="135"/>
        <v>0</v>
      </c>
      <c r="H1234" s="38">
        <f t="shared" si="136"/>
        <v>0</v>
      </c>
      <c r="I1234" s="39">
        <f t="shared" si="137"/>
        <v>0</v>
      </c>
      <c r="J1234" s="40">
        <f t="shared" si="138"/>
        <v>0</v>
      </c>
      <c r="K1234" s="111">
        <f>IF($B1234="",0,'2.売上実績'!D1234)</f>
        <v>0</v>
      </c>
      <c r="L1234" s="111">
        <f>IF($B1234="",0,'2.売上実績'!E1234)</f>
        <v>0</v>
      </c>
      <c r="M1234" s="28">
        <f t="shared" si="133"/>
        <v>0</v>
      </c>
      <c r="N1234" s="41">
        <f t="shared" si="134"/>
        <v>0</v>
      </c>
      <c r="O1234" s="40">
        <f t="shared" si="139"/>
        <v>0</v>
      </c>
    </row>
    <row r="1235" spans="2:15" ht="18" customHeight="1">
      <c r="B1235" s="109" t="str">
        <f>IF('2.売上実績'!$B1235="","",'2.売上実績'!$B1235)</f>
        <v/>
      </c>
      <c r="C1235" s="110" t="str">
        <f>IF('2.売上実績'!$C1235="","",'2.売上実績'!$C1235)</f>
        <v/>
      </c>
      <c r="D1235" s="98" t="str">
        <f>IF(C1235="","",VLOOKUP(C1235,'4.製品一覧'!$B$4:$D$500,3,FALSE))</f>
        <v/>
      </c>
      <c r="E1235" s="102">
        <f>IF(C1235&lt;&gt;"",VLOOKUP(C1235,'7.製品別原価'!$B$5:$J$500,8,FALSE),0)</f>
        <v>0</v>
      </c>
      <c r="F1235" s="37">
        <f>IF(OR($K$2=0,K1235=0),0,'1.全社費用'!$C$42/$K$2)</f>
        <v>0</v>
      </c>
      <c r="G1235" s="37">
        <f t="shared" si="135"/>
        <v>0</v>
      </c>
      <c r="H1235" s="38">
        <f t="shared" si="136"/>
        <v>0</v>
      </c>
      <c r="I1235" s="39">
        <f t="shared" si="137"/>
        <v>0</v>
      </c>
      <c r="J1235" s="40">
        <f t="shared" si="138"/>
        <v>0</v>
      </c>
      <c r="K1235" s="111">
        <f>IF($B1235="",0,'2.売上実績'!D1235)</f>
        <v>0</v>
      </c>
      <c r="L1235" s="111">
        <f>IF($B1235="",0,'2.売上実績'!E1235)</f>
        <v>0</v>
      </c>
      <c r="M1235" s="28">
        <f t="shared" si="133"/>
        <v>0</v>
      </c>
      <c r="N1235" s="41">
        <f t="shared" si="134"/>
        <v>0</v>
      </c>
      <c r="O1235" s="40">
        <f t="shared" si="139"/>
        <v>0</v>
      </c>
    </row>
    <row r="1236" spans="2:15" ht="18" customHeight="1">
      <c r="B1236" s="109" t="str">
        <f>IF('2.売上実績'!$B1236="","",'2.売上実績'!$B1236)</f>
        <v/>
      </c>
      <c r="C1236" s="110" t="str">
        <f>IF('2.売上実績'!$C1236="","",'2.売上実績'!$C1236)</f>
        <v/>
      </c>
      <c r="D1236" s="98" t="str">
        <f>IF(C1236="","",VLOOKUP(C1236,'4.製品一覧'!$B$4:$D$500,3,FALSE))</f>
        <v/>
      </c>
      <c r="E1236" s="102">
        <f>IF(C1236&lt;&gt;"",VLOOKUP(C1236,'7.製品別原価'!$B$5:$J$500,8,FALSE),0)</f>
        <v>0</v>
      </c>
      <c r="F1236" s="37">
        <f>IF(OR($K$2=0,K1236=0),0,'1.全社費用'!$C$42/$K$2)</f>
        <v>0</v>
      </c>
      <c r="G1236" s="37">
        <f t="shared" si="135"/>
        <v>0</v>
      </c>
      <c r="H1236" s="38">
        <f t="shared" si="136"/>
        <v>0</v>
      </c>
      <c r="I1236" s="39">
        <f t="shared" si="137"/>
        <v>0</v>
      </c>
      <c r="J1236" s="40">
        <f t="shared" si="138"/>
        <v>0</v>
      </c>
      <c r="K1236" s="111">
        <f>IF($B1236="",0,'2.売上実績'!D1236)</f>
        <v>0</v>
      </c>
      <c r="L1236" s="111">
        <f>IF($B1236="",0,'2.売上実績'!E1236)</f>
        <v>0</v>
      </c>
      <c r="M1236" s="28">
        <f t="shared" si="133"/>
        <v>0</v>
      </c>
      <c r="N1236" s="41">
        <f t="shared" si="134"/>
        <v>0</v>
      </c>
      <c r="O1236" s="40">
        <f t="shared" si="139"/>
        <v>0</v>
      </c>
    </row>
    <row r="1237" spans="2:15" ht="18" customHeight="1">
      <c r="B1237" s="109" t="str">
        <f>IF('2.売上実績'!$B1237="","",'2.売上実績'!$B1237)</f>
        <v/>
      </c>
      <c r="C1237" s="110" t="str">
        <f>IF('2.売上実績'!$C1237="","",'2.売上実績'!$C1237)</f>
        <v/>
      </c>
      <c r="D1237" s="98" t="str">
        <f>IF(C1237="","",VLOOKUP(C1237,'4.製品一覧'!$B$4:$D$500,3,FALSE))</f>
        <v/>
      </c>
      <c r="E1237" s="102">
        <f>IF(C1237&lt;&gt;"",VLOOKUP(C1237,'7.製品別原価'!$B$5:$J$500,8,FALSE),0)</f>
        <v>0</v>
      </c>
      <c r="F1237" s="37">
        <f>IF(OR($K$2=0,K1237=0),0,'1.全社費用'!$C$42/$K$2)</f>
        <v>0</v>
      </c>
      <c r="G1237" s="37">
        <f t="shared" si="135"/>
        <v>0</v>
      </c>
      <c r="H1237" s="38">
        <f t="shared" si="136"/>
        <v>0</v>
      </c>
      <c r="I1237" s="39">
        <f t="shared" si="137"/>
        <v>0</v>
      </c>
      <c r="J1237" s="40">
        <f t="shared" si="138"/>
        <v>0</v>
      </c>
      <c r="K1237" s="111">
        <f>IF($B1237="",0,'2.売上実績'!D1237)</f>
        <v>0</v>
      </c>
      <c r="L1237" s="111">
        <f>IF($B1237="",0,'2.売上実績'!E1237)</f>
        <v>0</v>
      </c>
      <c r="M1237" s="28">
        <f t="shared" si="133"/>
        <v>0</v>
      </c>
      <c r="N1237" s="41">
        <f t="shared" si="134"/>
        <v>0</v>
      </c>
      <c r="O1237" s="40">
        <f t="shared" si="139"/>
        <v>0</v>
      </c>
    </row>
    <row r="1238" spans="2:15" ht="18" customHeight="1">
      <c r="B1238" s="109" t="str">
        <f>IF('2.売上実績'!$B1238="","",'2.売上実績'!$B1238)</f>
        <v/>
      </c>
      <c r="C1238" s="110" t="str">
        <f>IF('2.売上実績'!$C1238="","",'2.売上実績'!$C1238)</f>
        <v/>
      </c>
      <c r="D1238" s="98" t="str">
        <f>IF(C1238="","",VLOOKUP(C1238,'4.製品一覧'!$B$4:$D$500,3,FALSE))</f>
        <v/>
      </c>
      <c r="E1238" s="102">
        <f>IF(C1238&lt;&gt;"",VLOOKUP(C1238,'7.製品別原価'!$B$5:$J$500,8,FALSE),0)</f>
        <v>0</v>
      </c>
      <c r="F1238" s="37">
        <f>IF(OR($K$2=0,K1238=0),0,'1.全社費用'!$C$42/$K$2)</f>
        <v>0</v>
      </c>
      <c r="G1238" s="37">
        <f t="shared" si="135"/>
        <v>0</v>
      </c>
      <c r="H1238" s="38">
        <f t="shared" si="136"/>
        <v>0</v>
      </c>
      <c r="I1238" s="39">
        <f t="shared" si="137"/>
        <v>0</v>
      </c>
      <c r="J1238" s="40">
        <f t="shared" si="138"/>
        <v>0</v>
      </c>
      <c r="K1238" s="111">
        <f>IF($B1238="",0,'2.売上実績'!D1238)</f>
        <v>0</v>
      </c>
      <c r="L1238" s="111">
        <f>IF($B1238="",0,'2.売上実績'!E1238)</f>
        <v>0</v>
      </c>
      <c r="M1238" s="28">
        <f t="shared" si="133"/>
        <v>0</v>
      </c>
      <c r="N1238" s="41">
        <f t="shared" si="134"/>
        <v>0</v>
      </c>
      <c r="O1238" s="40">
        <f t="shared" si="139"/>
        <v>0</v>
      </c>
    </row>
    <row r="1239" spans="2:15" ht="18" customHeight="1">
      <c r="B1239" s="109" t="str">
        <f>IF('2.売上実績'!$B1239="","",'2.売上実績'!$B1239)</f>
        <v/>
      </c>
      <c r="C1239" s="110" t="str">
        <f>IF('2.売上実績'!$C1239="","",'2.売上実績'!$C1239)</f>
        <v/>
      </c>
      <c r="D1239" s="98" t="str">
        <f>IF(C1239="","",VLOOKUP(C1239,'4.製品一覧'!$B$4:$D$500,3,FALSE))</f>
        <v/>
      </c>
      <c r="E1239" s="102">
        <f>IF(C1239&lt;&gt;"",VLOOKUP(C1239,'7.製品別原価'!$B$5:$J$500,8,FALSE),0)</f>
        <v>0</v>
      </c>
      <c r="F1239" s="37">
        <f>IF(OR($K$2=0,K1239=0),0,'1.全社費用'!$C$42/$K$2)</f>
        <v>0</v>
      </c>
      <c r="G1239" s="37">
        <f t="shared" si="135"/>
        <v>0</v>
      </c>
      <c r="H1239" s="38">
        <f t="shared" si="136"/>
        <v>0</v>
      </c>
      <c r="I1239" s="39">
        <f t="shared" si="137"/>
        <v>0</v>
      </c>
      <c r="J1239" s="40">
        <f t="shared" si="138"/>
        <v>0</v>
      </c>
      <c r="K1239" s="111">
        <f>IF($B1239="",0,'2.売上実績'!D1239)</f>
        <v>0</v>
      </c>
      <c r="L1239" s="111">
        <f>IF($B1239="",0,'2.売上実績'!E1239)</f>
        <v>0</v>
      </c>
      <c r="M1239" s="28">
        <f t="shared" si="133"/>
        <v>0</v>
      </c>
      <c r="N1239" s="41">
        <f t="shared" si="134"/>
        <v>0</v>
      </c>
      <c r="O1239" s="40">
        <f t="shared" si="139"/>
        <v>0</v>
      </c>
    </row>
    <row r="1240" spans="2:15" ht="18" customHeight="1">
      <c r="B1240" s="109" t="str">
        <f>IF('2.売上実績'!$B1240="","",'2.売上実績'!$B1240)</f>
        <v/>
      </c>
      <c r="C1240" s="110" t="str">
        <f>IF('2.売上実績'!$C1240="","",'2.売上実績'!$C1240)</f>
        <v/>
      </c>
      <c r="D1240" s="98" t="str">
        <f>IF(C1240="","",VLOOKUP(C1240,'4.製品一覧'!$B$4:$D$500,3,FALSE))</f>
        <v/>
      </c>
      <c r="E1240" s="102">
        <f>IF(C1240&lt;&gt;"",VLOOKUP(C1240,'7.製品別原価'!$B$5:$J$500,8,FALSE),0)</f>
        <v>0</v>
      </c>
      <c r="F1240" s="37">
        <f>IF(OR($K$2=0,K1240=0),0,'1.全社費用'!$C$42/$K$2)</f>
        <v>0</v>
      </c>
      <c r="G1240" s="37">
        <f t="shared" si="135"/>
        <v>0</v>
      </c>
      <c r="H1240" s="38">
        <f t="shared" si="136"/>
        <v>0</v>
      </c>
      <c r="I1240" s="39">
        <f t="shared" si="137"/>
        <v>0</v>
      </c>
      <c r="J1240" s="40">
        <f t="shared" si="138"/>
        <v>0</v>
      </c>
      <c r="K1240" s="111">
        <f>IF($B1240="",0,'2.売上実績'!D1240)</f>
        <v>0</v>
      </c>
      <c r="L1240" s="111">
        <f>IF($B1240="",0,'2.売上実績'!E1240)</f>
        <v>0</v>
      </c>
      <c r="M1240" s="28">
        <f t="shared" si="133"/>
        <v>0</v>
      </c>
      <c r="N1240" s="41">
        <f t="shared" si="134"/>
        <v>0</v>
      </c>
      <c r="O1240" s="40">
        <f t="shared" si="139"/>
        <v>0</v>
      </c>
    </row>
    <row r="1241" spans="2:15" ht="18" customHeight="1">
      <c r="B1241" s="109" t="str">
        <f>IF('2.売上実績'!$B1241="","",'2.売上実績'!$B1241)</f>
        <v/>
      </c>
      <c r="C1241" s="110" t="str">
        <f>IF('2.売上実績'!$C1241="","",'2.売上実績'!$C1241)</f>
        <v/>
      </c>
      <c r="D1241" s="98" t="str">
        <f>IF(C1241="","",VLOOKUP(C1241,'4.製品一覧'!$B$4:$D$500,3,FALSE))</f>
        <v/>
      </c>
      <c r="E1241" s="102">
        <f>IF(C1241&lt;&gt;"",VLOOKUP(C1241,'7.製品別原価'!$B$5:$J$500,8,FALSE),0)</f>
        <v>0</v>
      </c>
      <c r="F1241" s="37">
        <f>IF(OR($K$2=0,K1241=0),0,'1.全社費用'!$C$42/$K$2)</f>
        <v>0</v>
      </c>
      <c r="G1241" s="37">
        <f t="shared" si="135"/>
        <v>0</v>
      </c>
      <c r="H1241" s="38">
        <f t="shared" si="136"/>
        <v>0</v>
      </c>
      <c r="I1241" s="39">
        <f t="shared" si="137"/>
        <v>0</v>
      </c>
      <c r="J1241" s="40">
        <f t="shared" si="138"/>
        <v>0</v>
      </c>
      <c r="K1241" s="111">
        <f>IF($B1241="",0,'2.売上実績'!D1241)</f>
        <v>0</v>
      </c>
      <c r="L1241" s="111">
        <f>IF($B1241="",0,'2.売上実績'!E1241)</f>
        <v>0</v>
      </c>
      <c r="M1241" s="28">
        <f t="shared" si="133"/>
        <v>0</v>
      </c>
      <c r="N1241" s="41">
        <f t="shared" si="134"/>
        <v>0</v>
      </c>
      <c r="O1241" s="40">
        <f t="shared" si="139"/>
        <v>0</v>
      </c>
    </row>
    <row r="1242" spans="2:15" ht="18" customHeight="1">
      <c r="B1242" s="109" t="str">
        <f>IF('2.売上実績'!$B1242="","",'2.売上実績'!$B1242)</f>
        <v/>
      </c>
      <c r="C1242" s="110" t="str">
        <f>IF('2.売上実績'!$C1242="","",'2.売上実績'!$C1242)</f>
        <v/>
      </c>
      <c r="D1242" s="98" t="str">
        <f>IF(C1242="","",VLOOKUP(C1242,'4.製品一覧'!$B$4:$D$500,3,FALSE))</f>
        <v/>
      </c>
      <c r="E1242" s="102">
        <f>IF(C1242&lt;&gt;"",VLOOKUP(C1242,'7.製品別原価'!$B$5:$J$500,8,FALSE),0)</f>
        <v>0</v>
      </c>
      <c r="F1242" s="37">
        <f>IF(OR($K$2=0,K1242=0),0,'1.全社費用'!$C$42/$K$2)</f>
        <v>0</v>
      </c>
      <c r="G1242" s="37">
        <f t="shared" si="135"/>
        <v>0</v>
      </c>
      <c r="H1242" s="38">
        <f t="shared" si="136"/>
        <v>0</v>
      </c>
      <c r="I1242" s="39">
        <f t="shared" si="137"/>
        <v>0</v>
      </c>
      <c r="J1242" s="40">
        <f t="shared" si="138"/>
        <v>0</v>
      </c>
      <c r="K1242" s="111">
        <f>IF($B1242="",0,'2.売上実績'!D1242)</f>
        <v>0</v>
      </c>
      <c r="L1242" s="111">
        <f>IF($B1242="",0,'2.売上実績'!E1242)</f>
        <v>0</v>
      </c>
      <c r="M1242" s="28">
        <f t="shared" si="133"/>
        <v>0</v>
      </c>
      <c r="N1242" s="41">
        <f t="shared" si="134"/>
        <v>0</v>
      </c>
      <c r="O1242" s="40">
        <f t="shared" si="139"/>
        <v>0</v>
      </c>
    </row>
    <row r="1243" spans="2:15" ht="18" customHeight="1">
      <c r="B1243" s="109" t="str">
        <f>IF('2.売上実績'!$B1243="","",'2.売上実績'!$B1243)</f>
        <v/>
      </c>
      <c r="C1243" s="110" t="str">
        <f>IF('2.売上実績'!$C1243="","",'2.売上実績'!$C1243)</f>
        <v/>
      </c>
      <c r="D1243" s="98" t="str">
        <f>IF(C1243="","",VLOOKUP(C1243,'4.製品一覧'!$B$4:$D$500,3,FALSE))</f>
        <v/>
      </c>
      <c r="E1243" s="102">
        <f>IF(C1243&lt;&gt;"",VLOOKUP(C1243,'7.製品別原価'!$B$5:$J$500,8,FALSE),0)</f>
        <v>0</v>
      </c>
      <c r="F1243" s="37">
        <f>IF(OR($K$2=0,K1243=0),0,'1.全社費用'!$C$42/$K$2)</f>
        <v>0</v>
      </c>
      <c r="G1243" s="37">
        <f t="shared" si="135"/>
        <v>0</v>
      </c>
      <c r="H1243" s="38">
        <f t="shared" si="136"/>
        <v>0</v>
      </c>
      <c r="I1243" s="39">
        <f t="shared" si="137"/>
        <v>0</v>
      </c>
      <c r="J1243" s="40">
        <f t="shared" si="138"/>
        <v>0</v>
      </c>
      <c r="K1243" s="111">
        <f>IF($B1243="",0,'2.売上実績'!D1243)</f>
        <v>0</v>
      </c>
      <c r="L1243" s="111">
        <f>IF($B1243="",0,'2.売上実績'!E1243)</f>
        <v>0</v>
      </c>
      <c r="M1243" s="28">
        <f t="shared" si="133"/>
        <v>0</v>
      </c>
      <c r="N1243" s="41">
        <f t="shared" si="134"/>
        <v>0</v>
      </c>
      <c r="O1243" s="40">
        <f t="shared" si="139"/>
        <v>0</v>
      </c>
    </row>
    <row r="1244" spans="2:15" ht="18" customHeight="1">
      <c r="B1244" s="109" t="str">
        <f>IF('2.売上実績'!$B1244="","",'2.売上実績'!$B1244)</f>
        <v/>
      </c>
      <c r="C1244" s="110" t="str">
        <f>IF('2.売上実績'!$C1244="","",'2.売上実績'!$C1244)</f>
        <v/>
      </c>
      <c r="D1244" s="98" t="str">
        <f>IF(C1244="","",VLOOKUP(C1244,'4.製品一覧'!$B$4:$D$500,3,FALSE))</f>
        <v/>
      </c>
      <c r="E1244" s="102">
        <f>IF(C1244&lt;&gt;"",VLOOKUP(C1244,'7.製品別原価'!$B$5:$J$500,8,FALSE),0)</f>
        <v>0</v>
      </c>
      <c r="F1244" s="37">
        <f>IF(OR($K$2=0,K1244=0),0,'1.全社費用'!$C$42/$K$2)</f>
        <v>0</v>
      </c>
      <c r="G1244" s="37">
        <f t="shared" si="135"/>
        <v>0</v>
      </c>
      <c r="H1244" s="38">
        <f t="shared" si="136"/>
        <v>0</v>
      </c>
      <c r="I1244" s="39">
        <f t="shared" si="137"/>
        <v>0</v>
      </c>
      <c r="J1244" s="40">
        <f t="shared" si="138"/>
        <v>0</v>
      </c>
      <c r="K1244" s="111">
        <f>IF($B1244="",0,'2.売上実績'!D1244)</f>
        <v>0</v>
      </c>
      <c r="L1244" s="111">
        <f>IF($B1244="",0,'2.売上実績'!E1244)</f>
        <v>0</v>
      </c>
      <c r="M1244" s="28">
        <f t="shared" si="133"/>
        <v>0</v>
      </c>
      <c r="N1244" s="41">
        <f t="shared" si="134"/>
        <v>0</v>
      </c>
      <c r="O1244" s="40">
        <f t="shared" si="139"/>
        <v>0</v>
      </c>
    </row>
    <row r="1245" spans="2:15" ht="18" customHeight="1">
      <c r="B1245" s="109" t="str">
        <f>IF('2.売上実績'!$B1245="","",'2.売上実績'!$B1245)</f>
        <v/>
      </c>
      <c r="C1245" s="110" t="str">
        <f>IF('2.売上実績'!$C1245="","",'2.売上実績'!$C1245)</f>
        <v/>
      </c>
      <c r="D1245" s="98" t="str">
        <f>IF(C1245="","",VLOOKUP(C1245,'4.製品一覧'!$B$4:$D$500,3,FALSE))</f>
        <v/>
      </c>
      <c r="E1245" s="102">
        <f>IF(C1245&lt;&gt;"",VLOOKUP(C1245,'7.製品別原価'!$B$5:$J$500,8,FALSE),0)</f>
        <v>0</v>
      </c>
      <c r="F1245" s="37">
        <f>IF(OR($K$2=0,K1245=0),0,'1.全社費用'!$C$42/$K$2)</f>
        <v>0</v>
      </c>
      <c r="G1245" s="37">
        <f t="shared" si="135"/>
        <v>0</v>
      </c>
      <c r="H1245" s="38">
        <f t="shared" si="136"/>
        <v>0</v>
      </c>
      <c r="I1245" s="39">
        <f t="shared" si="137"/>
        <v>0</v>
      </c>
      <c r="J1245" s="40">
        <f t="shared" si="138"/>
        <v>0</v>
      </c>
      <c r="K1245" s="111">
        <f>IF($B1245="",0,'2.売上実績'!D1245)</f>
        <v>0</v>
      </c>
      <c r="L1245" s="111">
        <f>IF($B1245="",0,'2.売上実績'!E1245)</f>
        <v>0</v>
      </c>
      <c r="M1245" s="28">
        <f t="shared" si="133"/>
        <v>0</v>
      </c>
      <c r="N1245" s="41">
        <f t="shared" si="134"/>
        <v>0</v>
      </c>
      <c r="O1245" s="40">
        <f t="shared" si="139"/>
        <v>0</v>
      </c>
    </row>
    <row r="1246" spans="2:15" ht="18" customHeight="1">
      <c r="B1246" s="109" t="str">
        <f>IF('2.売上実績'!$B1246="","",'2.売上実績'!$B1246)</f>
        <v/>
      </c>
      <c r="C1246" s="110" t="str">
        <f>IF('2.売上実績'!$C1246="","",'2.売上実績'!$C1246)</f>
        <v/>
      </c>
      <c r="D1246" s="98" t="str">
        <f>IF(C1246="","",VLOOKUP(C1246,'4.製品一覧'!$B$4:$D$500,3,FALSE))</f>
        <v/>
      </c>
      <c r="E1246" s="102">
        <f>IF(C1246&lt;&gt;"",VLOOKUP(C1246,'7.製品別原価'!$B$5:$J$500,8,FALSE),0)</f>
        <v>0</v>
      </c>
      <c r="F1246" s="37">
        <f>IF(OR($K$2=0,K1246=0),0,'1.全社費用'!$C$42/$K$2)</f>
        <v>0</v>
      </c>
      <c r="G1246" s="37">
        <f t="shared" si="135"/>
        <v>0</v>
      </c>
      <c r="H1246" s="38">
        <f t="shared" si="136"/>
        <v>0</v>
      </c>
      <c r="I1246" s="39">
        <f t="shared" si="137"/>
        <v>0</v>
      </c>
      <c r="J1246" s="40">
        <f t="shared" si="138"/>
        <v>0</v>
      </c>
      <c r="K1246" s="111">
        <f>IF($B1246="",0,'2.売上実績'!D1246)</f>
        <v>0</v>
      </c>
      <c r="L1246" s="111">
        <f>IF($B1246="",0,'2.売上実績'!E1246)</f>
        <v>0</v>
      </c>
      <c r="M1246" s="28">
        <f t="shared" si="133"/>
        <v>0</v>
      </c>
      <c r="N1246" s="41">
        <f t="shared" si="134"/>
        <v>0</v>
      </c>
      <c r="O1246" s="40">
        <f t="shared" si="139"/>
        <v>0</v>
      </c>
    </row>
    <row r="1247" spans="2:15" ht="18" customHeight="1">
      <c r="B1247" s="109" t="str">
        <f>IF('2.売上実績'!$B1247="","",'2.売上実績'!$B1247)</f>
        <v/>
      </c>
      <c r="C1247" s="110" t="str">
        <f>IF('2.売上実績'!$C1247="","",'2.売上実績'!$C1247)</f>
        <v/>
      </c>
      <c r="D1247" s="98" t="str">
        <f>IF(C1247="","",VLOOKUP(C1247,'4.製品一覧'!$B$4:$D$500,3,FALSE))</f>
        <v/>
      </c>
      <c r="E1247" s="102">
        <f>IF(C1247&lt;&gt;"",VLOOKUP(C1247,'7.製品別原価'!$B$5:$J$500,8,FALSE),0)</f>
        <v>0</v>
      </c>
      <c r="F1247" s="37">
        <f>IF(OR($K$2=0,K1247=0),0,'1.全社費用'!$C$42/$K$2)</f>
        <v>0</v>
      </c>
      <c r="G1247" s="37">
        <f t="shared" si="135"/>
        <v>0</v>
      </c>
      <c r="H1247" s="38">
        <f t="shared" si="136"/>
        <v>0</v>
      </c>
      <c r="I1247" s="39">
        <f t="shared" si="137"/>
        <v>0</v>
      </c>
      <c r="J1247" s="40">
        <f t="shared" si="138"/>
        <v>0</v>
      </c>
      <c r="K1247" s="111">
        <f>IF($B1247="",0,'2.売上実績'!D1247)</f>
        <v>0</v>
      </c>
      <c r="L1247" s="111">
        <f>IF($B1247="",0,'2.売上実績'!E1247)</f>
        <v>0</v>
      </c>
      <c r="M1247" s="28">
        <f t="shared" si="133"/>
        <v>0</v>
      </c>
      <c r="N1247" s="41">
        <f t="shared" si="134"/>
        <v>0</v>
      </c>
      <c r="O1247" s="40">
        <f t="shared" si="139"/>
        <v>0</v>
      </c>
    </row>
    <row r="1248" spans="2:15" ht="18" customHeight="1">
      <c r="B1248" s="109" t="str">
        <f>IF('2.売上実績'!$B1248="","",'2.売上実績'!$B1248)</f>
        <v/>
      </c>
      <c r="C1248" s="110" t="str">
        <f>IF('2.売上実績'!$C1248="","",'2.売上実績'!$C1248)</f>
        <v/>
      </c>
      <c r="D1248" s="98" t="str">
        <f>IF(C1248="","",VLOOKUP(C1248,'4.製品一覧'!$B$4:$D$500,3,FALSE))</f>
        <v/>
      </c>
      <c r="E1248" s="102">
        <f>IF(C1248&lt;&gt;"",VLOOKUP(C1248,'7.製品別原価'!$B$5:$J$500,8,FALSE),0)</f>
        <v>0</v>
      </c>
      <c r="F1248" s="37">
        <f>IF(OR($K$2=0,K1248=0),0,'1.全社費用'!$C$42/$K$2)</f>
        <v>0</v>
      </c>
      <c r="G1248" s="37">
        <f t="shared" si="135"/>
        <v>0</v>
      </c>
      <c r="H1248" s="38">
        <f t="shared" si="136"/>
        <v>0</v>
      </c>
      <c r="I1248" s="39">
        <f t="shared" si="137"/>
        <v>0</v>
      </c>
      <c r="J1248" s="40">
        <f t="shared" si="138"/>
        <v>0</v>
      </c>
      <c r="K1248" s="111">
        <f>IF($B1248="",0,'2.売上実績'!D1248)</f>
        <v>0</v>
      </c>
      <c r="L1248" s="111">
        <f>IF($B1248="",0,'2.売上実績'!E1248)</f>
        <v>0</v>
      </c>
      <c r="M1248" s="28">
        <f t="shared" si="133"/>
        <v>0</v>
      </c>
      <c r="N1248" s="41">
        <f t="shared" si="134"/>
        <v>0</v>
      </c>
      <c r="O1248" s="40">
        <f t="shared" si="139"/>
        <v>0</v>
      </c>
    </row>
    <row r="1249" spans="2:15" ht="18" customHeight="1">
      <c r="B1249" s="109" t="str">
        <f>IF('2.売上実績'!$B1249="","",'2.売上実績'!$B1249)</f>
        <v/>
      </c>
      <c r="C1249" s="110" t="str">
        <f>IF('2.売上実績'!$C1249="","",'2.売上実績'!$C1249)</f>
        <v/>
      </c>
      <c r="D1249" s="98" t="str">
        <f>IF(C1249="","",VLOOKUP(C1249,'4.製品一覧'!$B$4:$D$500,3,FALSE))</f>
        <v/>
      </c>
      <c r="E1249" s="102">
        <f>IF(C1249&lt;&gt;"",VLOOKUP(C1249,'7.製品別原価'!$B$5:$J$500,8,FALSE),0)</f>
        <v>0</v>
      </c>
      <c r="F1249" s="37">
        <f>IF(OR($K$2=0,K1249=0),0,'1.全社費用'!$C$42/$K$2)</f>
        <v>0</v>
      </c>
      <c r="G1249" s="37">
        <f t="shared" si="135"/>
        <v>0</v>
      </c>
      <c r="H1249" s="38">
        <f t="shared" si="136"/>
        <v>0</v>
      </c>
      <c r="I1249" s="39">
        <f t="shared" si="137"/>
        <v>0</v>
      </c>
      <c r="J1249" s="40">
        <f t="shared" si="138"/>
        <v>0</v>
      </c>
      <c r="K1249" s="111">
        <f>IF($B1249="",0,'2.売上実績'!D1249)</f>
        <v>0</v>
      </c>
      <c r="L1249" s="111">
        <f>IF($B1249="",0,'2.売上実績'!E1249)</f>
        <v>0</v>
      </c>
      <c r="M1249" s="28">
        <f t="shared" si="133"/>
        <v>0</v>
      </c>
      <c r="N1249" s="41">
        <f t="shared" si="134"/>
        <v>0</v>
      </c>
      <c r="O1249" s="40">
        <f t="shared" si="139"/>
        <v>0</v>
      </c>
    </row>
    <row r="1250" spans="2:15" ht="18" customHeight="1">
      <c r="B1250" s="109" t="str">
        <f>IF('2.売上実績'!$B1250="","",'2.売上実績'!$B1250)</f>
        <v/>
      </c>
      <c r="C1250" s="110" t="str">
        <f>IF('2.売上実績'!$C1250="","",'2.売上実績'!$C1250)</f>
        <v/>
      </c>
      <c r="D1250" s="98" t="str">
        <f>IF(C1250="","",VLOOKUP(C1250,'4.製品一覧'!$B$4:$D$500,3,FALSE))</f>
        <v/>
      </c>
      <c r="E1250" s="102">
        <f>IF(C1250&lt;&gt;"",VLOOKUP(C1250,'7.製品別原価'!$B$5:$J$500,8,FALSE),0)</f>
        <v>0</v>
      </c>
      <c r="F1250" s="37">
        <f>IF(OR($K$2=0,K1250=0),0,'1.全社費用'!$C$42/$K$2)</f>
        <v>0</v>
      </c>
      <c r="G1250" s="37">
        <f t="shared" si="135"/>
        <v>0</v>
      </c>
      <c r="H1250" s="38">
        <f t="shared" si="136"/>
        <v>0</v>
      </c>
      <c r="I1250" s="39">
        <f t="shared" si="137"/>
        <v>0</v>
      </c>
      <c r="J1250" s="40">
        <f t="shared" si="138"/>
        <v>0</v>
      </c>
      <c r="K1250" s="111">
        <f>IF($B1250="",0,'2.売上実績'!D1250)</f>
        <v>0</v>
      </c>
      <c r="L1250" s="111">
        <f>IF($B1250="",0,'2.売上実績'!E1250)</f>
        <v>0</v>
      </c>
      <c r="M1250" s="28">
        <f t="shared" si="133"/>
        <v>0</v>
      </c>
      <c r="N1250" s="41">
        <f t="shared" si="134"/>
        <v>0</v>
      </c>
      <c r="O1250" s="40">
        <f t="shared" si="139"/>
        <v>0</v>
      </c>
    </row>
    <row r="1251" spans="2:15" ht="18" customHeight="1">
      <c r="B1251" s="109" t="str">
        <f>IF('2.売上実績'!$B1251="","",'2.売上実績'!$B1251)</f>
        <v/>
      </c>
      <c r="C1251" s="110" t="str">
        <f>IF('2.売上実績'!$C1251="","",'2.売上実績'!$C1251)</f>
        <v/>
      </c>
      <c r="D1251" s="98" t="str">
        <f>IF(C1251="","",VLOOKUP(C1251,'4.製品一覧'!$B$4:$D$500,3,FALSE))</f>
        <v/>
      </c>
      <c r="E1251" s="102">
        <f>IF(C1251&lt;&gt;"",VLOOKUP(C1251,'7.製品別原価'!$B$5:$J$500,8,FALSE),0)</f>
        <v>0</v>
      </c>
      <c r="F1251" s="37">
        <f>IF(OR($K$2=0,K1251=0),0,'1.全社費用'!$C$42/$K$2)</f>
        <v>0</v>
      </c>
      <c r="G1251" s="37">
        <f t="shared" si="135"/>
        <v>0</v>
      </c>
      <c r="H1251" s="38">
        <f t="shared" si="136"/>
        <v>0</v>
      </c>
      <c r="I1251" s="39">
        <f t="shared" si="137"/>
        <v>0</v>
      </c>
      <c r="J1251" s="40">
        <f t="shared" si="138"/>
        <v>0</v>
      </c>
      <c r="K1251" s="111">
        <f>IF($B1251="",0,'2.売上実績'!D1251)</f>
        <v>0</v>
      </c>
      <c r="L1251" s="111">
        <f>IF($B1251="",0,'2.売上実績'!E1251)</f>
        <v>0</v>
      </c>
      <c r="M1251" s="28">
        <f t="shared" si="133"/>
        <v>0</v>
      </c>
      <c r="N1251" s="41">
        <f t="shared" si="134"/>
        <v>0</v>
      </c>
      <c r="O1251" s="40">
        <f t="shared" si="139"/>
        <v>0</v>
      </c>
    </row>
    <row r="1252" spans="2:15" ht="18" customHeight="1">
      <c r="B1252" s="109" t="str">
        <f>IF('2.売上実績'!$B1252="","",'2.売上実績'!$B1252)</f>
        <v/>
      </c>
      <c r="C1252" s="110" t="str">
        <f>IF('2.売上実績'!$C1252="","",'2.売上実績'!$C1252)</f>
        <v/>
      </c>
      <c r="D1252" s="98" t="str">
        <f>IF(C1252="","",VLOOKUP(C1252,'4.製品一覧'!$B$4:$D$500,3,FALSE))</f>
        <v/>
      </c>
      <c r="E1252" s="102">
        <f>IF(C1252&lt;&gt;"",VLOOKUP(C1252,'7.製品別原価'!$B$5:$J$500,8,FALSE),0)</f>
        <v>0</v>
      </c>
      <c r="F1252" s="37">
        <f>IF(OR($K$2=0,K1252=0),0,'1.全社費用'!$C$42/$K$2)</f>
        <v>0</v>
      </c>
      <c r="G1252" s="37">
        <f t="shared" si="135"/>
        <v>0</v>
      </c>
      <c r="H1252" s="38">
        <f t="shared" si="136"/>
        <v>0</v>
      </c>
      <c r="I1252" s="39">
        <f t="shared" si="137"/>
        <v>0</v>
      </c>
      <c r="J1252" s="40">
        <f t="shared" si="138"/>
        <v>0</v>
      </c>
      <c r="K1252" s="111">
        <f>IF($B1252="",0,'2.売上実績'!D1252)</f>
        <v>0</v>
      </c>
      <c r="L1252" s="111">
        <f>IF($B1252="",0,'2.売上実績'!E1252)</f>
        <v>0</v>
      </c>
      <c r="M1252" s="28">
        <f t="shared" si="133"/>
        <v>0</v>
      </c>
      <c r="N1252" s="41">
        <f t="shared" si="134"/>
        <v>0</v>
      </c>
      <c r="O1252" s="40">
        <f t="shared" si="139"/>
        <v>0</v>
      </c>
    </row>
    <row r="1253" spans="2:15" ht="18" customHeight="1">
      <c r="B1253" s="109" t="str">
        <f>IF('2.売上実績'!$B1253="","",'2.売上実績'!$B1253)</f>
        <v/>
      </c>
      <c r="C1253" s="110" t="str">
        <f>IF('2.売上実績'!$C1253="","",'2.売上実績'!$C1253)</f>
        <v/>
      </c>
      <c r="D1253" s="98" t="str">
        <f>IF(C1253="","",VLOOKUP(C1253,'4.製品一覧'!$B$4:$D$500,3,FALSE))</f>
        <v/>
      </c>
      <c r="E1253" s="102">
        <f>IF(C1253&lt;&gt;"",VLOOKUP(C1253,'7.製品別原価'!$B$5:$J$500,8,FALSE),0)</f>
        <v>0</v>
      </c>
      <c r="F1253" s="37">
        <f>IF(OR($K$2=0,K1253=0),0,'1.全社費用'!$C$42/$K$2)</f>
        <v>0</v>
      </c>
      <c r="G1253" s="37">
        <f t="shared" si="135"/>
        <v>0</v>
      </c>
      <c r="H1253" s="38">
        <f t="shared" si="136"/>
        <v>0</v>
      </c>
      <c r="I1253" s="39">
        <f t="shared" si="137"/>
        <v>0</v>
      </c>
      <c r="J1253" s="40">
        <f t="shared" si="138"/>
        <v>0</v>
      </c>
      <c r="K1253" s="111">
        <f>IF($B1253="",0,'2.売上実績'!D1253)</f>
        <v>0</v>
      </c>
      <c r="L1253" s="111">
        <f>IF($B1253="",0,'2.売上実績'!E1253)</f>
        <v>0</v>
      </c>
      <c r="M1253" s="28">
        <f t="shared" si="133"/>
        <v>0</v>
      </c>
      <c r="N1253" s="41">
        <f t="shared" si="134"/>
        <v>0</v>
      </c>
      <c r="O1253" s="40">
        <f t="shared" si="139"/>
        <v>0</v>
      </c>
    </row>
    <row r="1254" spans="2:15" ht="18" customHeight="1">
      <c r="B1254" s="109" t="str">
        <f>IF('2.売上実績'!$B1254="","",'2.売上実績'!$B1254)</f>
        <v/>
      </c>
      <c r="C1254" s="110" t="str">
        <f>IF('2.売上実績'!$C1254="","",'2.売上実績'!$C1254)</f>
        <v/>
      </c>
      <c r="D1254" s="98" t="str">
        <f>IF(C1254="","",VLOOKUP(C1254,'4.製品一覧'!$B$4:$D$500,3,FALSE))</f>
        <v/>
      </c>
      <c r="E1254" s="102">
        <f>IF(C1254&lt;&gt;"",VLOOKUP(C1254,'7.製品別原価'!$B$5:$J$500,8,FALSE),0)</f>
        <v>0</v>
      </c>
      <c r="F1254" s="37">
        <f>IF(OR($K$2=0,K1254=0),0,'1.全社費用'!$C$42/$K$2)</f>
        <v>0</v>
      </c>
      <c r="G1254" s="37">
        <f t="shared" si="135"/>
        <v>0</v>
      </c>
      <c r="H1254" s="38">
        <f t="shared" si="136"/>
        <v>0</v>
      </c>
      <c r="I1254" s="39">
        <f t="shared" si="137"/>
        <v>0</v>
      </c>
      <c r="J1254" s="40">
        <f t="shared" si="138"/>
        <v>0</v>
      </c>
      <c r="K1254" s="111">
        <f>IF($B1254="",0,'2.売上実績'!D1254)</f>
        <v>0</v>
      </c>
      <c r="L1254" s="111">
        <f>IF($B1254="",0,'2.売上実績'!E1254)</f>
        <v>0</v>
      </c>
      <c r="M1254" s="28">
        <f t="shared" si="133"/>
        <v>0</v>
      </c>
      <c r="N1254" s="41">
        <f t="shared" si="134"/>
        <v>0</v>
      </c>
      <c r="O1254" s="40">
        <f t="shared" si="139"/>
        <v>0</v>
      </c>
    </row>
    <row r="1255" spans="2:15" ht="18" customHeight="1">
      <c r="B1255" s="109" t="str">
        <f>IF('2.売上実績'!$B1255="","",'2.売上実績'!$B1255)</f>
        <v/>
      </c>
      <c r="C1255" s="110" t="str">
        <f>IF('2.売上実績'!$C1255="","",'2.売上実績'!$C1255)</f>
        <v/>
      </c>
      <c r="D1255" s="98" t="str">
        <f>IF(C1255="","",VLOOKUP(C1255,'4.製品一覧'!$B$4:$D$500,3,FALSE))</f>
        <v/>
      </c>
      <c r="E1255" s="102">
        <f>IF(C1255&lt;&gt;"",VLOOKUP(C1255,'7.製品別原価'!$B$5:$J$500,8,FALSE),0)</f>
        <v>0</v>
      </c>
      <c r="F1255" s="37">
        <f>IF(OR($K$2=0,K1255=0),0,'1.全社費用'!$C$42/$K$2)</f>
        <v>0</v>
      </c>
      <c r="G1255" s="37">
        <f t="shared" si="135"/>
        <v>0</v>
      </c>
      <c r="H1255" s="38">
        <f t="shared" si="136"/>
        <v>0</v>
      </c>
      <c r="I1255" s="39">
        <f t="shared" si="137"/>
        <v>0</v>
      </c>
      <c r="J1255" s="40">
        <f t="shared" si="138"/>
        <v>0</v>
      </c>
      <c r="K1255" s="111">
        <f>IF($B1255="",0,'2.売上実績'!D1255)</f>
        <v>0</v>
      </c>
      <c r="L1255" s="111">
        <f>IF($B1255="",0,'2.売上実績'!E1255)</f>
        <v>0</v>
      </c>
      <c r="M1255" s="28">
        <f t="shared" si="133"/>
        <v>0</v>
      </c>
      <c r="N1255" s="41">
        <f t="shared" si="134"/>
        <v>0</v>
      </c>
      <c r="O1255" s="40">
        <f t="shared" si="139"/>
        <v>0</v>
      </c>
    </row>
    <row r="1256" spans="2:15" ht="18" customHeight="1">
      <c r="B1256" s="109" t="str">
        <f>IF('2.売上実績'!$B1256="","",'2.売上実績'!$B1256)</f>
        <v/>
      </c>
      <c r="C1256" s="110" t="str">
        <f>IF('2.売上実績'!$C1256="","",'2.売上実績'!$C1256)</f>
        <v/>
      </c>
      <c r="D1256" s="98" t="str">
        <f>IF(C1256="","",VLOOKUP(C1256,'4.製品一覧'!$B$4:$D$500,3,FALSE))</f>
        <v/>
      </c>
      <c r="E1256" s="102">
        <f>IF(C1256&lt;&gt;"",VLOOKUP(C1256,'7.製品別原価'!$B$5:$J$500,8,FALSE),0)</f>
        <v>0</v>
      </c>
      <c r="F1256" s="37">
        <f>IF(OR($K$2=0,K1256=0),0,'1.全社費用'!$C$42/$K$2)</f>
        <v>0</v>
      </c>
      <c r="G1256" s="37">
        <f t="shared" si="135"/>
        <v>0</v>
      </c>
      <c r="H1256" s="38">
        <f t="shared" si="136"/>
        <v>0</v>
      </c>
      <c r="I1256" s="39">
        <f t="shared" si="137"/>
        <v>0</v>
      </c>
      <c r="J1256" s="40">
        <f t="shared" si="138"/>
        <v>0</v>
      </c>
      <c r="K1256" s="111">
        <f>IF($B1256="",0,'2.売上実績'!D1256)</f>
        <v>0</v>
      </c>
      <c r="L1256" s="111">
        <f>IF($B1256="",0,'2.売上実績'!E1256)</f>
        <v>0</v>
      </c>
      <c r="M1256" s="28">
        <f t="shared" si="133"/>
        <v>0</v>
      </c>
      <c r="N1256" s="41">
        <f t="shared" si="134"/>
        <v>0</v>
      </c>
      <c r="O1256" s="40">
        <f t="shared" si="139"/>
        <v>0</v>
      </c>
    </row>
    <row r="1257" spans="2:15" ht="18" customHeight="1">
      <c r="B1257" s="109" t="str">
        <f>IF('2.売上実績'!$B1257="","",'2.売上実績'!$B1257)</f>
        <v/>
      </c>
      <c r="C1257" s="110" t="str">
        <f>IF('2.売上実績'!$C1257="","",'2.売上実績'!$C1257)</f>
        <v/>
      </c>
      <c r="D1257" s="98" t="str">
        <f>IF(C1257="","",VLOOKUP(C1257,'4.製品一覧'!$B$4:$D$500,3,FALSE))</f>
        <v/>
      </c>
      <c r="E1257" s="102">
        <f>IF(C1257&lt;&gt;"",VLOOKUP(C1257,'7.製品別原価'!$B$5:$J$500,8,FALSE),0)</f>
        <v>0</v>
      </c>
      <c r="F1257" s="37">
        <f>IF(OR($K$2=0,K1257=0),0,'1.全社費用'!$C$42/$K$2)</f>
        <v>0</v>
      </c>
      <c r="G1257" s="37">
        <f t="shared" si="135"/>
        <v>0</v>
      </c>
      <c r="H1257" s="38">
        <f t="shared" si="136"/>
        <v>0</v>
      </c>
      <c r="I1257" s="39">
        <f t="shared" si="137"/>
        <v>0</v>
      </c>
      <c r="J1257" s="40">
        <f t="shared" si="138"/>
        <v>0</v>
      </c>
      <c r="K1257" s="111">
        <f>IF($B1257="",0,'2.売上実績'!D1257)</f>
        <v>0</v>
      </c>
      <c r="L1257" s="111">
        <f>IF($B1257="",0,'2.売上実績'!E1257)</f>
        <v>0</v>
      </c>
      <c r="M1257" s="28">
        <f t="shared" si="133"/>
        <v>0</v>
      </c>
      <c r="N1257" s="41">
        <f t="shared" si="134"/>
        <v>0</v>
      </c>
      <c r="O1257" s="40">
        <f t="shared" si="139"/>
        <v>0</v>
      </c>
    </row>
    <row r="1258" spans="2:15" ht="18" customHeight="1">
      <c r="B1258" s="109" t="str">
        <f>IF('2.売上実績'!$B1258="","",'2.売上実績'!$B1258)</f>
        <v/>
      </c>
      <c r="C1258" s="110" t="str">
        <f>IF('2.売上実績'!$C1258="","",'2.売上実績'!$C1258)</f>
        <v/>
      </c>
      <c r="D1258" s="98" t="str">
        <f>IF(C1258="","",VLOOKUP(C1258,'4.製品一覧'!$B$4:$D$500,3,FALSE))</f>
        <v/>
      </c>
      <c r="E1258" s="102">
        <f>IF(C1258&lt;&gt;"",VLOOKUP(C1258,'7.製品別原価'!$B$5:$J$500,8,FALSE),0)</f>
        <v>0</v>
      </c>
      <c r="F1258" s="37">
        <f>IF(OR($K$2=0,K1258=0),0,'1.全社費用'!$C$42/$K$2)</f>
        <v>0</v>
      </c>
      <c r="G1258" s="37">
        <f t="shared" si="135"/>
        <v>0</v>
      </c>
      <c r="H1258" s="38">
        <f t="shared" si="136"/>
        <v>0</v>
      </c>
      <c r="I1258" s="39">
        <f t="shared" si="137"/>
        <v>0</v>
      </c>
      <c r="J1258" s="40">
        <f t="shared" si="138"/>
        <v>0</v>
      </c>
      <c r="K1258" s="111">
        <f>IF($B1258="",0,'2.売上実績'!D1258)</f>
        <v>0</v>
      </c>
      <c r="L1258" s="111">
        <f>IF($B1258="",0,'2.売上実績'!E1258)</f>
        <v>0</v>
      </c>
      <c r="M1258" s="28">
        <f t="shared" si="133"/>
        <v>0</v>
      </c>
      <c r="N1258" s="41">
        <f t="shared" si="134"/>
        <v>0</v>
      </c>
      <c r="O1258" s="40">
        <f t="shared" si="139"/>
        <v>0</v>
      </c>
    </row>
    <row r="1259" spans="2:15" ht="18" customHeight="1">
      <c r="B1259" s="109" t="str">
        <f>IF('2.売上実績'!$B1259="","",'2.売上実績'!$B1259)</f>
        <v/>
      </c>
      <c r="C1259" s="110" t="str">
        <f>IF('2.売上実績'!$C1259="","",'2.売上実績'!$C1259)</f>
        <v/>
      </c>
      <c r="D1259" s="98" t="str">
        <f>IF(C1259="","",VLOOKUP(C1259,'4.製品一覧'!$B$4:$D$500,3,FALSE))</f>
        <v/>
      </c>
      <c r="E1259" s="102">
        <f>IF(C1259&lt;&gt;"",VLOOKUP(C1259,'7.製品別原価'!$B$5:$J$500,8,FALSE),0)</f>
        <v>0</v>
      </c>
      <c r="F1259" s="37">
        <f>IF(OR($K$2=0,K1259=0),0,'1.全社費用'!$C$42/$K$2)</f>
        <v>0</v>
      </c>
      <c r="G1259" s="37">
        <f t="shared" si="135"/>
        <v>0</v>
      </c>
      <c r="H1259" s="38">
        <f t="shared" si="136"/>
        <v>0</v>
      </c>
      <c r="I1259" s="39">
        <f t="shared" si="137"/>
        <v>0</v>
      </c>
      <c r="J1259" s="40">
        <f t="shared" si="138"/>
        <v>0</v>
      </c>
      <c r="K1259" s="111">
        <f>IF($B1259="",0,'2.売上実績'!D1259)</f>
        <v>0</v>
      </c>
      <c r="L1259" s="111">
        <f>IF($B1259="",0,'2.売上実績'!E1259)</f>
        <v>0</v>
      </c>
      <c r="M1259" s="28">
        <f t="shared" si="133"/>
        <v>0</v>
      </c>
      <c r="N1259" s="41">
        <f t="shared" si="134"/>
        <v>0</v>
      </c>
      <c r="O1259" s="40">
        <f t="shared" si="139"/>
        <v>0</v>
      </c>
    </row>
    <row r="1260" spans="2:15" ht="18" customHeight="1">
      <c r="B1260" s="109" t="str">
        <f>IF('2.売上実績'!$B1260="","",'2.売上実績'!$B1260)</f>
        <v/>
      </c>
      <c r="C1260" s="110" t="str">
        <f>IF('2.売上実績'!$C1260="","",'2.売上実績'!$C1260)</f>
        <v/>
      </c>
      <c r="D1260" s="98" t="str">
        <f>IF(C1260="","",VLOOKUP(C1260,'4.製品一覧'!$B$4:$D$500,3,FALSE))</f>
        <v/>
      </c>
      <c r="E1260" s="102">
        <f>IF(C1260&lt;&gt;"",VLOOKUP(C1260,'7.製品別原価'!$B$5:$J$500,8,FALSE),0)</f>
        <v>0</v>
      </c>
      <c r="F1260" s="37">
        <f>IF(OR($K$2=0,K1260=0),0,'1.全社費用'!$C$42/$K$2)</f>
        <v>0</v>
      </c>
      <c r="G1260" s="37">
        <f t="shared" si="135"/>
        <v>0</v>
      </c>
      <c r="H1260" s="38">
        <f t="shared" si="136"/>
        <v>0</v>
      </c>
      <c r="I1260" s="39">
        <f t="shared" si="137"/>
        <v>0</v>
      </c>
      <c r="J1260" s="40">
        <f t="shared" si="138"/>
        <v>0</v>
      </c>
      <c r="K1260" s="111">
        <f>IF($B1260="",0,'2.売上実績'!D1260)</f>
        <v>0</v>
      </c>
      <c r="L1260" s="111">
        <f>IF($B1260="",0,'2.売上実績'!E1260)</f>
        <v>0</v>
      </c>
      <c r="M1260" s="28">
        <f t="shared" si="133"/>
        <v>0</v>
      </c>
      <c r="N1260" s="41">
        <f t="shared" si="134"/>
        <v>0</v>
      </c>
      <c r="O1260" s="40">
        <f t="shared" si="139"/>
        <v>0</v>
      </c>
    </row>
    <row r="1261" spans="2:15" ht="18" customHeight="1">
      <c r="B1261" s="109" t="str">
        <f>IF('2.売上実績'!$B1261="","",'2.売上実績'!$B1261)</f>
        <v/>
      </c>
      <c r="C1261" s="110" t="str">
        <f>IF('2.売上実績'!$C1261="","",'2.売上実績'!$C1261)</f>
        <v/>
      </c>
      <c r="D1261" s="98" t="str">
        <f>IF(C1261="","",VLOOKUP(C1261,'4.製品一覧'!$B$4:$D$500,3,FALSE))</f>
        <v/>
      </c>
      <c r="E1261" s="102">
        <f>IF(C1261&lt;&gt;"",VLOOKUP(C1261,'7.製品別原価'!$B$5:$J$500,8,FALSE),0)</f>
        <v>0</v>
      </c>
      <c r="F1261" s="37">
        <f>IF(OR($K$2=0,K1261=0),0,'1.全社費用'!$C$42/$K$2)</f>
        <v>0</v>
      </c>
      <c r="G1261" s="37">
        <f t="shared" si="135"/>
        <v>0</v>
      </c>
      <c r="H1261" s="38">
        <f t="shared" si="136"/>
        <v>0</v>
      </c>
      <c r="I1261" s="39">
        <f t="shared" si="137"/>
        <v>0</v>
      </c>
      <c r="J1261" s="40">
        <f t="shared" si="138"/>
        <v>0</v>
      </c>
      <c r="K1261" s="111">
        <f>IF($B1261="",0,'2.売上実績'!D1261)</f>
        <v>0</v>
      </c>
      <c r="L1261" s="111">
        <f>IF($B1261="",0,'2.売上実績'!E1261)</f>
        <v>0</v>
      </c>
      <c r="M1261" s="28">
        <f t="shared" si="133"/>
        <v>0</v>
      </c>
      <c r="N1261" s="41">
        <f t="shared" si="134"/>
        <v>0</v>
      </c>
      <c r="O1261" s="40">
        <f t="shared" si="139"/>
        <v>0</v>
      </c>
    </row>
    <row r="1262" spans="2:15" ht="18" customHeight="1">
      <c r="B1262" s="109" t="str">
        <f>IF('2.売上実績'!$B1262="","",'2.売上実績'!$B1262)</f>
        <v/>
      </c>
      <c r="C1262" s="110" t="str">
        <f>IF('2.売上実績'!$C1262="","",'2.売上実績'!$C1262)</f>
        <v/>
      </c>
      <c r="D1262" s="98" t="str">
        <f>IF(C1262="","",VLOOKUP(C1262,'4.製品一覧'!$B$4:$D$500,3,FALSE))</f>
        <v/>
      </c>
      <c r="E1262" s="102">
        <f>IF(C1262&lt;&gt;"",VLOOKUP(C1262,'7.製品別原価'!$B$5:$J$500,8,FALSE),0)</f>
        <v>0</v>
      </c>
      <c r="F1262" s="37">
        <f>IF(OR($K$2=0,K1262=0),0,'1.全社費用'!$C$42/$K$2)</f>
        <v>0</v>
      </c>
      <c r="G1262" s="37">
        <f t="shared" si="135"/>
        <v>0</v>
      </c>
      <c r="H1262" s="38">
        <f t="shared" si="136"/>
        <v>0</v>
      </c>
      <c r="I1262" s="39">
        <f t="shared" si="137"/>
        <v>0</v>
      </c>
      <c r="J1262" s="40">
        <f t="shared" si="138"/>
        <v>0</v>
      </c>
      <c r="K1262" s="111">
        <f>IF($B1262="",0,'2.売上実績'!D1262)</f>
        <v>0</v>
      </c>
      <c r="L1262" s="111">
        <f>IF($B1262="",0,'2.売上実績'!E1262)</f>
        <v>0</v>
      </c>
      <c r="M1262" s="28">
        <f t="shared" si="133"/>
        <v>0</v>
      </c>
      <c r="N1262" s="41">
        <f t="shared" si="134"/>
        <v>0</v>
      </c>
      <c r="O1262" s="40">
        <f t="shared" si="139"/>
        <v>0</v>
      </c>
    </row>
    <row r="1263" spans="2:15" ht="18" customHeight="1">
      <c r="B1263" s="109" t="str">
        <f>IF('2.売上実績'!$B1263="","",'2.売上実績'!$B1263)</f>
        <v/>
      </c>
      <c r="C1263" s="110" t="str">
        <f>IF('2.売上実績'!$C1263="","",'2.売上実績'!$C1263)</f>
        <v/>
      </c>
      <c r="D1263" s="98" t="str">
        <f>IF(C1263="","",VLOOKUP(C1263,'4.製品一覧'!$B$4:$D$500,3,FALSE))</f>
        <v/>
      </c>
      <c r="E1263" s="102">
        <f>IF(C1263&lt;&gt;"",VLOOKUP(C1263,'7.製品別原価'!$B$5:$J$500,8,FALSE),0)</f>
        <v>0</v>
      </c>
      <c r="F1263" s="37">
        <f>IF(OR($K$2=0,K1263=0),0,'1.全社費用'!$C$42/$K$2)</f>
        <v>0</v>
      </c>
      <c r="G1263" s="37">
        <f t="shared" si="135"/>
        <v>0</v>
      </c>
      <c r="H1263" s="38">
        <f t="shared" si="136"/>
        <v>0</v>
      </c>
      <c r="I1263" s="39">
        <f t="shared" si="137"/>
        <v>0</v>
      </c>
      <c r="J1263" s="40">
        <f t="shared" si="138"/>
        <v>0</v>
      </c>
      <c r="K1263" s="111">
        <f>IF($B1263="",0,'2.売上実績'!D1263)</f>
        <v>0</v>
      </c>
      <c r="L1263" s="111">
        <f>IF($B1263="",0,'2.売上実績'!E1263)</f>
        <v>0</v>
      </c>
      <c r="M1263" s="28">
        <f t="shared" si="133"/>
        <v>0</v>
      </c>
      <c r="N1263" s="41">
        <f t="shared" si="134"/>
        <v>0</v>
      </c>
      <c r="O1263" s="40">
        <f t="shared" si="139"/>
        <v>0</v>
      </c>
    </row>
    <row r="1264" spans="2:15" ht="18" customHeight="1">
      <c r="B1264" s="109" t="str">
        <f>IF('2.売上実績'!$B1264="","",'2.売上実績'!$B1264)</f>
        <v/>
      </c>
      <c r="C1264" s="110" t="str">
        <f>IF('2.売上実績'!$C1264="","",'2.売上実績'!$C1264)</f>
        <v/>
      </c>
      <c r="D1264" s="98" t="str">
        <f>IF(C1264="","",VLOOKUP(C1264,'4.製品一覧'!$B$4:$D$500,3,FALSE))</f>
        <v/>
      </c>
      <c r="E1264" s="102">
        <f>IF(C1264&lt;&gt;"",VLOOKUP(C1264,'7.製品別原価'!$B$5:$J$500,8,FALSE),0)</f>
        <v>0</v>
      </c>
      <c r="F1264" s="37">
        <f>IF(OR($K$2=0,K1264=0),0,'1.全社費用'!$C$42/$K$2)</f>
        <v>0</v>
      </c>
      <c r="G1264" s="37">
        <f t="shared" si="135"/>
        <v>0</v>
      </c>
      <c r="H1264" s="38">
        <f t="shared" si="136"/>
        <v>0</v>
      </c>
      <c r="I1264" s="39">
        <f t="shared" si="137"/>
        <v>0</v>
      </c>
      <c r="J1264" s="40">
        <f t="shared" si="138"/>
        <v>0</v>
      </c>
      <c r="K1264" s="111">
        <f>IF($B1264="",0,'2.売上実績'!D1264)</f>
        <v>0</v>
      </c>
      <c r="L1264" s="111">
        <f>IF($B1264="",0,'2.売上実績'!E1264)</f>
        <v>0</v>
      </c>
      <c r="M1264" s="28">
        <f t="shared" si="133"/>
        <v>0</v>
      </c>
      <c r="N1264" s="41">
        <f t="shared" si="134"/>
        <v>0</v>
      </c>
      <c r="O1264" s="40">
        <f t="shared" si="139"/>
        <v>0</v>
      </c>
    </row>
    <row r="1265" spans="2:15" ht="18" customHeight="1">
      <c r="B1265" s="109" t="str">
        <f>IF('2.売上実績'!$B1265="","",'2.売上実績'!$B1265)</f>
        <v/>
      </c>
      <c r="C1265" s="110" t="str">
        <f>IF('2.売上実績'!$C1265="","",'2.売上実績'!$C1265)</f>
        <v/>
      </c>
      <c r="D1265" s="98" t="str">
        <f>IF(C1265="","",VLOOKUP(C1265,'4.製品一覧'!$B$4:$D$500,3,FALSE))</f>
        <v/>
      </c>
      <c r="E1265" s="102">
        <f>IF(C1265&lt;&gt;"",VLOOKUP(C1265,'7.製品別原価'!$B$5:$J$500,8,FALSE),0)</f>
        <v>0</v>
      </c>
      <c r="F1265" s="37">
        <f>IF(OR($K$2=0,K1265=0),0,'1.全社費用'!$C$42/$K$2)</f>
        <v>0</v>
      </c>
      <c r="G1265" s="37">
        <f t="shared" si="135"/>
        <v>0</v>
      </c>
      <c r="H1265" s="38">
        <f t="shared" si="136"/>
        <v>0</v>
      </c>
      <c r="I1265" s="39">
        <f t="shared" si="137"/>
        <v>0</v>
      </c>
      <c r="J1265" s="40">
        <f t="shared" si="138"/>
        <v>0</v>
      </c>
      <c r="K1265" s="111">
        <f>IF($B1265="",0,'2.売上実績'!D1265)</f>
        <v>0</v>
      </c>
      <c r="L1265" s="111">
        <f>IF($B1265="",0,'2.売上実績'!E1265)</f>
        <v>0</v>
      </c>
      <c r="M1265" s="28">
        <f t="shared" si="133"/>
        <v>0</v>
      </c>
      <c r="N1265" s="41">
        <f t="shared" si="134"/>
        <v>0</v>
      </c>
      <c r="O1265" s="40">
        <f t="shared" si="139"/>
        <v>0</v>
      </c>
    </row>
    <row r="1266" spans="2:15" ht="18" customHeight="1">
      <c r="B1266" s="109" t="str">
        <f>IF('2.売上実績'!$B1266="","",'2.売上実績'!$B1266)</f>
        <v/>
      </c>
      <c r="C1266" s="110" t="str">
        <f>IF('2.売上実績'!$C1266="","",'2.売上実績'!$C1266)</f>
        <v/>
      </c>
      <c r="D1266" s="98" t="str">
        <f>IF(C1266="","",VLOOKUP(C1266,'4.製品一覧'!$B$4:$D$500,3,FALSE))</f>
        <v/>
      </c>
      <c r="E1266" s="102">
        <f>IF(C1266&lt;&gt;"",VLOOKUP(C1266,'7.製品別原価'!$B$5:$J$500,8,FALSE),0)</f>
        <v>0</v>
      </c>
      <c r="F1266" s="37">
        <f>IF(OR($K$2=0,K1266=0),0,'1.全社費用'!$C$42/$K$2)</f>
        <v>0</v>
      </c>
      <c r="G1266" s="37">
        <f t="shared" si="135"/>
        <v>0</v>
      </c>
      <c r="H1266" s="38">
        <f t="shared" si="136"/>
        <v>0</v>
      </c>
      <c r="I1266" s="39">
        <f t="shared" si="137"/>
        <v>0</v>
      </c>
      <c r="J1266" s="40">
        <f t="shared" si="138"/>
        <v>0</v>
      </c>
      <c r="K1266" s="111">
        <f>IF($B1266="",0,'2.売上実績'!D1266)</f>
        <v>0</v>
      </c>
      <c r="L1266" s="111">
        <f>IF($B1266="",0,'2.売上実績'!E1266)</f>
        <v>0</v>
      </c>
      <c r="M1266" s="28">
        <f t="shared" si="133"/>
        <v>0</v>
      </c>
      <c r="N1266" s="41">
        <f t="shared" si="134"/>
        <v>0</v>
      </c>
      <c r="O1266" s="40">
        <f t="shared" si="139"/>
        <v>0</v>
      </c>
    </row>
    <row r="1267" spans="2:15" ht="18" customHeight="1">
      <c r="B1267" s="109" t="str">
        <f>IF('2.売上実績'!$B1267="","",'2.売上実績'!$B1267)</f>
        <v/>
      </c>
      <c r="C1267" s="110" t="str">
        <f>IF('2.売上実績'!$C1267="","",'2.売上実績'!$C1267)</f>
        <v/>
      </c>
      <c r="D1267" s="98" t="str">
        <f>IF(C1267="","",VLOOKUP(C1267,'4.製品一覧'!$B$4:$D$500,3,FALSE))</f>
        <v/>
      </c>
      <c r="E1267" s="102">
        <f>IF(C1267&lt;&gt;"",VLOOKUP(C1267,'7.製品別原価'!$B$5:$J$500,8,FALSE),0)</f>
        <v>0</v>
      </c>
      <c r="F1267" s="37">
        <f>IF(OR($K$2=0,K1267=0),0,'1.全社費用'!$C$42/$K$2)</f>
        <v>0</v>
      </c>
      <c r="G1267" s="37">
        <f t="shared" si="135"/>
        <v>0</v>
      </c>
      <c r="H1267" s="38">
        <f t="shared" si="136"/>
        <v>0</v>
      </c>
      <c r="I1267" s="39">
        <f t="shared" si="137"/>
        <v>0</v>
      </c>
      <c r="J1267" s="40">
        <f t="shared" si="138"/>
        <v>0</v>
      </c>
      <c r="K1267" s="111">
        <f>IF($B1267="",0,'2.売上実績'!D1267)</f>
        <v>0</v>
      </c>
      <c r="L1267" s="111">
        <f>IF($B1267="",0,'2.売上実績'!E1267)</f>
        <v>0</v>
      </c>
      <c r="M1267" s="28">
        <f t="shared" si="133"/>
        <v>0</v>
      </c>
      <c r="N1267" s="41">
        <f t="shared" si="134"/>
        <v>0</v>
      </c>
      <c r="O1267" s="40">
        <f t="shared" si="139"/>
        <v>0</v>
      </c>
    </row>
    <row r="1268" spans="2:15" ht="18" customHeight="1">
      <c r="B1268" s="109" t="str">
        <f>IF('2.売上実績'!$B1268="","",'2.売上実績'!$B1268)</f>
        <v/>
      </c>
      <c r="C1268" s="110" t="str">
        <f>IF('2.売上実績'!$C1268="","",'2.売上実績'!$C1268)</f>
        <v/>
      </c>
      <c r="D1268" s="98" t="str">
        <f>IF(C1268="","",VLOOKUP(C1268,'4.製品一覧'!$B$4:$D$500,3,FALSE))</f>
        <v/>
      </c>
      <c r="E1268" s="102">
        <f>IF(C1268&lt;&gt;"",VLOOKUP(C1268,'7.製品別原価'!$B$5:$J$500,8,FALSE),0)</f>
        <v>0</v>
      </c>
      <c r="F1268" s="37">
        <f>IF(OR($K$2=0,K1268=0),0,'1.全社費用'!$C$42/$K$2)</f>
        <v>0</v>
      </c>
      <c r="G1268" s="37">
        <f t="shared" si="135"/>
        <v>0</v>
      </c>
      <c r="H1268" s="38">
        <f t="shared" si="136"/>
        <v>0</v>
      </c>
      <c r="I1268" s="39">
        <f t="shared" si="137"/>
        <v>0</v>
      </c>
      <c r="J1268" s="40">
        <f t="shared" si="138"/>
        <v>0</v>
      </c>
      <c r="K1268" s="111">
        <f>IF($B1268="",0,'2.売上実績'!D1268)</f>
        <v>0</v>
      </c>
      <c r="L1268" s="111">
        <f>IF($B1268="",0,'2.売上実績'!E1268)</f>
        <v>0</v>
      </c>
      <c r="M1268" s="28">
        <f t="shared" si="133"/>
        <v>0</v>
      </c>
      <c r="N1268" s="41">
        <f t="shared" si="134"/>
        <v>0</v>
      </c>
      <c r="O1268" s="40">
        <f t="shared" si="139"/>
        <v>0</v>
      </c>
    </row>
    <row r="1269" spans="2:15" ht="18" customHeight="1">
      <c r="B1269" s="109" t="str">
        <f>IF('2.売上実績'!$B1269="","",'2.売上実績'!$B1269)</f>
        <v/>
      </c>
      <c r="C1269" s="110" t="str">
        <f>IF('2.売上実績'!$C1269="","",'2.売上実績'!$C1269)</f>
        <v/>
      </c>
      <c r="D1269" s="98" t="str">
        <f>IF(C1269="","",VLOOKUP(C1269,'4.製品一覧'!$B$4:$D$500,3,FALSE))</f>
        <v/>
      </c>
      <c r="E1269" s="102">
        <f>IF(C1269&lt;&gt;"",VLOOKUP(C1269,'7.製品別原価'!$B$5:$J$500,8,FALSE),0)</f>
        <v>0</v>
      </c>
      <c r="F1269" s="37">
        <f>IF(OR($K$2=0,K1269=0),0,'1.全社費用'!$C$42/$K$2)</f>
        <v>0</v>
      </c>
      <c r="G1269" s="37">
        <f t="shared" si="135"/>
        <v>0</v>
      </c>
      <c r="H1269" s="38">
        <f t="shared" si="136"/>
        <v>0</v>
      </c>
      <c r="I1269" s="39">
        <f t="shared" si="137"/>
        <v>0</v>
      </c>
      <c r="J1269" s="40">
        <f t="shared" si="138"/>
        <v>0</v>
      </c>
      <c r="K1269" s="111">
        <f>IF($B1269="",0,'2.売上実績'!D1269)</f>
        <v>0</v>
      </c>
      <c r="L1269" s="111">
        <f>IF($B1269="",0,'2.売上実績'!E1269)</f>
        <v>0</v>
      </c>
      <c r="M1269" s="28">
        <f t="shared" si="133"/>
        <v>0</v>
      </c>
      <c r="N1269" s="41">
        <f t="shared" si="134"/>
        <v>0</v>
      </c>
      <c r="O1269" s="40">
        <f t="shared" si="139"/>
        <v>0</v>
      </c>
    </row>
    <row r="1270" spans="2:15" ht="18" customHeight="1">
      <c r="B1270" s="109" t="str">
        <f>IF('2.売上実績'!$B1270="","",'2.売上実績'!$B1270)</f>
        <v/>
      </c>
      <c r="C1270" s="110" t="str">
        <f>IF('2.売上実績'!$C1270="","",'2.売上実績'!$C1270)</f>
        <v/>
      </c>
      <c r="D1270" s="98" t="str">
        <f>IF(C1270="","",VLOOKUP(C1270,'4.製品一覧'!$B$4:$D$500,3,FALSE))</f>
        <v/>
      </c>
      <c r="E1270" s="102">
        <f>IF(C1270&lt;&gt;"",VLOOKUP(C1270,'7.製品別原価'!$B$5:$J$500,8,FALSE),0)</f>
        <v>0</v>
      </c>
      <c r="F1270" s="37">
        <f>IF(OR($K$2=0,K1270=0),0,'1.全社費用'!$C$42/$K$2)</f>
        <v>0</v>
      </c>
      <c r="G1270" s="37">
        <f t="shared" si="135"/>
        <v>0</v>
      </c>
      <c r="H1270" s="38">
        <f t="shared" si="136"/>
        <v>0</v>
      </c>
      <c r="I1270" s="39">
        <f t="shared" si="137"/>
        <v>0</v>
      </c>
      <c r="J1270" s="40">
        <f t="shared" si="138"/>
        <v>0</v>
      </c>
      <c r="K1270" s="111">
        <f>IF($B1270="",0,'2.売上実績'!D1270)</f>
        <v>0</v>
      </c>
      <c r="L1270" s="111">
        <f>IF($B1270="",0,'2.売上実績'!E1270)</f>
        <v>0</v>
      </c>
      <c r="M1270" s="28">
        <f t="shared" si="133"/>
        <v>0</v>
      </c>
      <c r="N1270" s="41">
        <f t="shared" si="134"/>
        <v>0</v>
      </c>
      <c r="O1270" s="40">
        <f t="shared" si="139"/>
        <v>0</v>
      </c>
    </row>
    <row r="1271" spans="2:15" ht="18" customHeight="1">
      <c r="B1271" s="109" t="str">
        <f>IF('2.売上実績'!$B1271="","",'2.売上実績'!$B1271)</f>
        <v/>
      </c>
      <c r="C1271" s="110" t="str">
        <f>IF('2.売上実績'!$C1271="","",'2.売上実績'!$C1271)</f>
        <v/>
      </c>
      <c r="D1271" s="98" t="str">
        <f>IF(C1271="","",VLOOKUP(C1271,'4.製品一覧'!$B$4:$D$500,3,FALSE))</f>
        <v/>
      </c>
      <c r="E1271" s="102">
        <f>IF(C1271&lt;&gt;"",VLOOKUP(C1271,'7.製品別原価'!$B$5:$J$500,8,FALSE),0)</f>
        <v>0</v>
      </c>
      <c r="F1271" s="37">
        <f>IF(OR($K$2=0,K1271=0),0,'1.全社費用'!$C$42/$K$2)</f>
        <v>0</v>
      </c>
      <c r="G1271" s="37">
        <f t="shared" si="135"/>
        <v>0</v>
      </c>
      <c r="H1271" s="38">
        <f t="shared" si="136"/>
        <v>0</v>
      </c>
      <c r="I1271" s="39">
        <f t="shared" si="137"/>
        <v>0</v>
      </c>
      <c r="J1271" s="40">
        <f t="shared" si="138"/>
        <v>0</v>
      </c>
      <c r="K1271" s="111">
        <f>IF($B1271="",0,'2.売上実績'!D1271)</f>
        <v>0</v>
      </c>
      <c r="L1271" s="111">
        <f>IF($B1271="",0,'2.売上実績'!E1271)</f>
        <v>0</v>
      </c>
      <c r="M1271" s="28">
        <f t="shared" si="133"/>
        <v>0</v>
      </c>
      <c r="N1271" s="41">
        <f t="shared" si="134"/>
        <v>0</v>
      </c>
      <c r="O1271" s="40">
        <f t="shared" si="139"/>
        <v>0</v>
      </c>
    </row>
    <row r="1272" spans="2:15" ht="18" customHeight="1">
      <c r="B1272" s="109" t="str">
        <f>IF('2.売上実績'!$B1272="","",'2.売上実績'!$B1272)</f>
        <v/>
      </c>
      <c r="C1272" s="110" t="str">
        <f>IF('2.売上実績'!$C1272="","",'2.売上実績'!$C1272)</f>
        <v/>
      </c>
      <c r="D1272" s="98" t="str">
        <f>IF(C1272="","",VLOOKUP(C1272,'4.製品一覧'!$B$4:$D$500,3,FALSE))</f>
        <v/>
      </c>
      <c r="E1272" s="102">
        <f>IF(C1272&lt;&gt;"",VLOOKUP(C1272,'7.製品別原価'!$B$5:$J$500,8,FALSE),0)</f>
        <v>0</v>
      </c>
      <c r="F1272" s="37">
        <f>IF(OR($K$2=0,K1272=0),0,'1.全社費用'!$C$42/$K$2)</f>
        <v>0</v>
      </c>
      <c r="G1272" s="37">
        <f t="shared" si="135"/>
        <v>0</v>
      </c>
      <c r="H1272" s="38">
        <f t="shared" si="136"/>
        <v>0</v>
      </c>
      <c r="I1272" s="39">
        <f t="shared" si="137"/>
        <v>0</v>
      </c>
      <c r="J1272" s="40">
        <f t="shared" si="138"/>
        <v>0</v>
      </c>
      <c r="K1272" s="111">
        <f>IF($B1272="",0,'2.売上実績'!D1272)</f>
        <v>0</v>
      </c>
      <c r="L1272" s="111">
        <f>IF($B1272="",0,'2.売上実績'!E1272)</f>
        <v>0</v>
      </c>
      <c r="M1272" s="28">
        <f t="shared" si="133"/>
        <v>0</v>
      </c>
      <c r="N1272" s="41">
        <f t="shared" si="134"/>
        <v>0</v>
      </c>
      <c r="O1272" s="40">
        <f t="shared" si="139"/>
        <v>0</v>
      </c>
    </row>
    <row r="1273" spans="2:15" ht="18" customHeight="1">
      <c r="B1273" s="109" t="str">
        <f>IF('2.売上実績'!$B1273="","",'2.売上実績'!$B1273)</f>
        <v/>
      </c>
      <c r="C1273" s="110" t="str">
        <f>IF('2.売上実績'!$C1273="","",'2.売上実績'!$C1273)</f>
        <v/>
      </c>
      <c r="D1273" s="98" t="str">
        <f>IF(C1273="","",VLOOKUP(C1273,'4.製品一覧'!$B$4:$D$500,3,FALSE))</f>
        <v/>
      </c>
      <c r="E1273" s="102">
        <f>IF(C1273&lt;&gt;"",VLOOKUP(C1273,'7.製品別原価'!$B$5:$J$500,8,FALSE),0)</f>
        <v>0</v>
      </c>
      <c r="F1273" s="37">
        <f>IF(OR($K$2=0,K1273=0),0,'1.全社費用'!$C$42/$K$2)</f>
        <v>0</v>
      </c>
      <c r="G1273" s="37">
        <f t="shared" si="135"/>
        <v>0</v>
      </c>
      <c r="H1273" s="38">
        <f t="shared" si="136"/>
        <v>0</v>
      </c>
      <c r="I1273" s="39">
        <f t="shared" si="137"/>
        <v>0</v>
      </c>
      <c r="J1273" s="40">
        <f t="shared" si="138"/>
        <v>0</v>
      </c>
      <c r="K1273" s="111">
        <f>IF($B1273="",0,'2.売上実績'!D1273)</f>
        <v>0</v>
      </c>
      <c r="L1273" s="111">
        <f>IF($B1273="",0,'2.売上実績'!E1273)</f>
        <v>0</v>
      </c>
      <c r="M1273" s="28">
        <f t="shared" si="133"/>
        <v>0</v>
      </c>
      <c r="N1273" s="41">
        <f t="shared" si="134"/>
        <v>0</v>
      </c>
      <c r="O1273" s="40">
        <f t="shared" si="139"/>
        <v>0</v>
      </c>
    </row>
    <row r="1274" spans="2:15" ht="18" customHeight="1">
      <c r="B1274" s="109" t="str">
        <f>IF('2.売上実績'!$B1274="","",'2.売上実績'!$B1274)</f>
        <v/>
      </c>
      <c r="C1274" s="110" t="str">
        <f>IF('2.売上実績'!$C1274="","",'2.売上実績'!$C1274)</f>
        <v/>
      </c>
      <c r="D1274" s="98" t="str">
        <f>IF(C1274="","",VLOOKUP(C1274,'4.製品一覧'!$B$4:$D$500,3,FALSE))</f>
        <v/>
      </c>
      <c r="E1274" s="102">
        <f>IF(C1274&lt;&gt;"",VLOOKUP(C1274,'7.製品別原価'!$B$5:$J$500,8,FALSE),0)</f>
        <v>0</v>
      </c>
      <c r="F1274" s="37">
        <f>IF(OR($K$2=0,K1274=0),0,'1.全社費用'!$C$42/$K$2)</f>
        <v>0</v>
      </c>
      <c r="G1274" s="37">
        <f t="shared" si="135"/>
        <v>0</v>
      </c>
      <c r="H1274" s="38">
        <f t="shared" si="136"/>
        <v>0</v>
      </c>
      <c r="I1274" s="39">
        <f t="shared" si="137"/>
        <v>0</v>
      </c>
      <c r="J1274" s="40">
        <f t="shared" si="138"/>
        <v>0</v>
      </c>
      <c r="K1274" s="111">
        <f>IF($B1274="",0,'2.売上実績'!D1274)</f>
        <v>0</v>
      </c>
      <c r="L1274" s="111">
        <f>IF($B1274="",0,'2.売上実績'!E1274)</f>
        <v>0</v>
      </c>
      <c r="M1274" s="28">
        <f t="shared" si="133"/>
        <v>0</v>
      </c>
      <c r="N1274" s="41">
        <f t="shared" si="134"/>
        <v>0</v>
      </c>
      <c r="O1274" s="40">
        <f t="shared" si="139"/>
        <v>0</v>
      </c>
    </row>
    <row r="1275" spans="2:15" ht="18" customHeight="1">
      <c r="B1275" s="109" t="str">
        <f>IF('2.売上実績'!$B1275="","",'2.売上実績'!$B1275)</f>
        <v/>
      </c>
      <c r="C1275" s="110" t="str">
        <f>IF('2.売上実績'!$C1275="","",'2.売上実績'!$C1275)</f>
        <v/>
      </c>
      <c r="D1275" s="98" t="str">
        <f>IF(C1275="","",VLOOKUP(C1275,'4.製品一覧'!$B$4:$D$500,3,FALSE))</f>
        <v/>
      </c>
      <c r="E1275" s="102">
        <f>IF(C1275&lt;&gt;"",VLOOKUP(C1275,'7.製品別原価'!$B$5:$J$500,8,FALSE),0)</f>
        <v>0</v>
      </c>
      <c r="F1275" s="37">
        <f>IF(OR($K$2=0,K1275=0),0,'1.全社費用'!$C$42/$K$2)</f>
        <v>0</v>
      </c>
      <c r="G1275" s="37">
        <f t="shared" si="135"/>
        <v>0</v>
      </c>
      <c r="H1275" s="38">
        <f t="shared" si="136"/>
        <v>0</v>
      </c>
      <c r="I1275" s="39">
        <f t="shared" si="137"/>
        <v>0</v>
      </c>
      <c r="J1275" s="40">
        <f t="shared" si="138"/>
        <v>0</v>
      </c>
      <c r="K1275" s="111">
        <f>IF($B1275="",0,'2.売上実績'!D1275)</f>
        <v>0</v>
      </c>
      <c r="L1275" s="111">
        <f>IF($B1275="",0,'2.売上実績'!E1275)</f>
        <v>0</v>
      </c>
      <c r="M1275" s="28">
        <f t="shared" si="133"/>
        <v>0</v>
      </c>
      <c r="N1275" s="41">
        <f t="shared" si="134"/>
        <v>0</v>
      </c>
      <c r="O1275" s="40">
        <f t="shared" si="139"/>
        <v>0</v>
      </c>
    </row>
    <row r="1276" spans="2:15" ht="18" customHeight="1">
      <c r="B1276" s="109" t="str">
        <f>IF('2.売上実績'!$B1276="","",'2.売上実績'!$B1276)</f>
        <v/>
      </c>
      <c r="C1276" s="110" t="str">
        <f>IF('2.売上実績'!$C1276="","",'2.売上実績'!$C1276)</f>
        <v/>
      </c>
      <c r="D1276" s="98" t="str">
        <f>IF(C1276="","",VLOOKUP(C1276,'4.製品一覧'!$B$4:$D$500,3,FALSE))</f>
        <v/>
      </c>
      <c r="E1276" s="102">
        <f>IF(C1276&lt;&gt;"",VLOOKUP(C1276,'7.製品別原価'!$B$5:$J$500,8,FALSE),0)</f>
        <v>0</v>
      </c>
      <c r="F1276" s="37">
        <f>IF(OR($K$2=0,K1276=0),0,'1.全社費用'!$C$42/$K$2)</f>
        <v>0</v>
      </c>
      <c r="G1276" s="37">
        <f t="shared" si="135"/>
        <v>0</v>
      </c>
      <c r="H1276" s="38">
        <f t="shared" si="136"/>
        <v>0</v>
      </c>
      <c r="I1276" s="39">
        <f t="shared" si="137"/>
        <v>0</v>
      </c>
      <c r="J1276" s="40">
        <f t="shared" si="138"/>
        <v>0</v>
      </c>
      <c r="K1276" s="111">
        <f>IF($B1276="",0,'2.売上実績'!D1276)</f>
        <v>0</v>
      </c>
      <c r="L1276" s="111">
        <f>IF($B1276="",0,'2.売上実績'!E1276)</f>
        <v>0</v>
      </c>
      <c r="M1276" s="28">
        <f t="shared" si="133"/>
        <v>0</v>
      </c>
      <c r="N1276" s="41">
        <f t="shared" si="134"/>
        <v>0</v>
      </c>
      <c r="O1276" s="40">
        <f t="shared" si="139"/>
        <v>0</v>
      </c>
    </row>
    <row r="1277" spans="2:15" ht="18" customHeight="1">
      <c r="B1277" s="109" t="str">
        <f>IF('2.売上実績'!$B1277="","",'2.売上実績'!$B1277)</f>
        <v/>
      </c>
      <c r="C1277" s="110" t="str">
        <f>IF('2.売上実績'!$C1277="","",'2.売上実績'!$C1277)</f>
        <v/>
      </c>
      <c r="D1277" s="98" t="str">
        <f>IF(C1277="","",VLOOKUP(C1277,'4.製品一覧'!$B$4:$D$500,3,FALSE))</f>
        <v/>
      </c>
      <c r="E1277" s="102">
        <f>IF(C1277&lt;&gt;"",VLOOKUP(C1277,'7.製品別原価'!$B$5:$J$500,8,FALSE),0)</f>
        <v>0</v>
      </c>
      <c r="F1277" s="37">
        <f>IF(OR($K$2=0,K1277=0),0,'1.全社費用'!$C$42/$K$2)</f>
        <v>0</v>
      </c>
      <c r="G1277" s="37">
        <f t="shared" si="135"/>
        <v>0</v>
      </c>
      <c r="H1277" s="38">
        <f t="shared" si="136"/>
        <v>0</v>
      </c>
      <c r="I1277" s="39">
        <f t="shared" si="137"/>
        <v>0</v>
      </c>
      <c r="J1277" s="40">
        <f t="shared" si="138"/>
        <v>0</v>
      </c>
      <c r="K1277" s="111">
        <f>IF($B1277="",0,'2.売上実績'!D1277)</f>
        <v>0</v>
      </c>
      <c r="L1277" s="111">
        <f>IF($B1277="",0,'2.売上実績'!E1277)</f>
        <v>0</v>
      </c>
      <c r="M1277" s="28">
        <f t="shared" si="133"/>
        <v>0</v>
      </c>
      <c r="N1277" s="41">
        <f t="shared" si="134"/>
        <v>0</v>
      </c>
      <c r="O1277" s="40">
        <f t="shared" si="139"/>
        <v>0</v>
      </c>
    </row>
    <row r="1278" spans="2:15" ht="18" customHeight="1">
      <c r="B1278" s="109" t="str">
        <f>IF('2.売上実績'!$B1278="","",'2.売上実績'!$B1278)</f>
        <v/>
      </c>
      <c r="C1278" s="110" t="str">
        <f>IF('2.売上実績'!$C1278="","",'2.売上実績'!$C1278)</f>
        <v/>
      </c>
      <c r="D1278" s="98" t="str">
        <f>IF(C1278="","",VLOOKUP(C1278,'4.製品一覧'!$B$4:$D$500,3,FALSE))</f>
        <v/>
      </c>
      <c r="E1278" s="102">
        <f>IF(C1278&lt;&gt;"",VLOOKUP(C1278,'7.製品別原価'!$B$5:$J$500,8,FALSE),0)</f>
        <v>0</v>
      </c>
      <c r="F1278" s="37">
        <f>IF(OR($K$2=0,K1278=0),0,'1.全社費用'!$C$42/$K$2)</f>
        <v>0</v>
      </c>
      <c r="G1278" s="37">
        <f t="shared" si="135"/>
        <v>0</v>
      </c>
      <c r="H1278" s="38">
        <f t="shared" si="136"/>
        <v>0</v>
      </c>
      <c r="I1278" s="39">
        <f t="shared" si="137"/>
        <v>0</v>
      </c>
      <c r="J1278" s="40">
        <f t="shared" si="138"/>
        <v>0</v>
      </c>
      <c r="K1278" s="111">
        <f>IF($B1278="",0,'2.売上実績'!D1278)</f>
        <v>0</v>
      </c>
      <c r="L1278" s="111">
        <f>IF($B1278="",0,'2.売上実績'!E1278)</f>
        <v>0</v>
      </c>
      <c r="M1278" s="28">
        <f t="shared" si="133"/>
        <v>0</v>
      </c>
      <c r="N1278" s="41">
        <f t="shared" si="134"/>
        <v>0</v>
      </c>
      <c r="O1278" s="40">
        <f t="shared" si="139"/>
        <v>0</v>
      </c>
    </row>
    <row r="1279" spans="2:15" ht="18" customHeight="1">
      <c r="B1279" s="109" t="str">
        <f>IF('2.売上実績'!$B1279="","",'2.売上実績'!$B1279)</f>
        <v/>
      </c>
      <c r="C1279" s="110" t="str">
        <f>IF('2.売上実績'!$C1279="","",'2.売上実績'!$C1279)</f>
        <v/>
      </c>
      <c r="D1279" s="98" t="str">
        <f>IF(C1279="","",VLOOKUP(C1279,'4.製品一覧'!$B$4:$D$500,3,FALSE))</f>
        <v/>
      </c>
      <c r="E1279" s="102">
        <f>IF(C1279&lt;&gt;"",VLOOKUP(C1279,'7.製品別原価'!$B$5:$J$500,8,FALSE),0)</f>
        <v>0</v>
      </c>
      <c r="F1279" s="37">
        <f>IF(OR($K$2=0,K1279=0),0,'1.全社費用'!$C$42/$K$2)</f>
        <v>0</v>
      </c>
      <c r="G1279" s="37">
        <f t="shared" si="135"/>
        <v>0</v>
      </c>
      <c r="H1279" s="38">
        <f t="shared" si="136"/>
        <v>0</v>
      </c>
      <c r="I1279" s="39">
        <f t="shared" si="137"/>
        <v>0</v>
      </c>
      <c r="J1279" s="40">
        <f t="shared" si="138"/>
        <v>0</v>
      </c>
      <c r="K1279" s="111">
        <f>IF($B1279="",0,'2.売上実績'!D1279)</f>
        <v>0</v>
      </c>
      <c r="L1279" s="111">
        <f>IF($B1279="",0,'2.売上実績'!E1279)</f>
        <v>0</v>
      </c>
      <c r="M1279" s="28">
        <f t="shared" si="133"/>
        <v>0</v>
      </c>
      <c r="N1279" s="41">
        <f t="shared" si="134"/>
        <v>0</v>
      </c>
      <c r="O1279" s="40">
        <f t="shared" si="139"/>
        <v>0</v>
      </c>
    </row>
    <row r="1280" spans="2:15" ht="18" customHeight="1">
      <c r="B1280" s="109" t="str">
        <f>IF('2.売上実績'!$B1280="","",'2.売上実績'!$B1280)</f>
        <v/>
      </c>
      <c r="C1280" s="110" t="str">
        <f>IF('2.売上実績'!$C1280="","",'2.売上実績'!$C1280)</f>
        <v/>
      </c>
      <c r="D1280" s="98" t="str">
        <f>IF(C1280="","",VLOOKUP(C1280,'4.製品一覧'!$B$4:$D$500,3,FALSE))</f>
        <v/>
      </c>
      <c r="E1280" s="102">
        <f>IF(C1280&lt;&gt;"",VLOOKUP(C1280,'7.製品別原価'!$B$5:$J$500,8,FALSE),0)</f>
        <v>0</v>
      </c>
      <c r="F1280" s="37">
        <f>IF(OR($K$2=0,K1280=0),0,'1.全社費用'!$C$42/$K$2)</f>
        <v>0</v>
      </c>
      <c r="G1280" s="37">
        <f t="shared" si="135"/>
        <v>0</v>
      </c>
      <c r="H1280" s="38">
        <f t="shared" si="136"/>
        <v>0</v>
      </c>
      <c r="I1280" s="39">
        <f t="shared" si="137"/>
        <v>0</v>
      </c>
      <c r="J1280" s="40">
        <f t="shared" si="138"/>
        <v>0</v>
      </c>
      <c r="K1280" s="111">
        <f>IF($B1280="",0,'2.売上実績'!D1280)</f>
        <v>0</v>
      </c>
      <c r="L1280" s="111">
        <f>IF($B1280="",0,'2.売上実績'!E1280)</f>
        <v>0</v>
      </c>
      <c r="M1280" s="28">
        <f t="shared" si="133"/>
        <v>0</v>
      </c>
      <c r="N1280" s="41">
        <f t="shared" si="134"/>
        <v>0</v>
      </c>
      <c r="O1280" s="40">
        <f t="shared" si="139"/>
        <v>0</v>
      </c>
    </row>
    <row r="1281" spans="2:15" ht="18" customHeight="1">
      <c r="B1281" s="109" t="str">
        <f>IF('2.売上実績'!$B1281="","",'2.売上実績'!$B1281)</f>
        <v/>
      </c>
      <c r="C1281" s="110" t="str">
        <f>IF('2.売上実績'!$C1281="","",'2.売上実績'!$C1281)</f>
        <v/>
      </c>
      <c r="D1281" s="98" t="str">
        <f>IF(C1281="","",VLOOKUP(C1281,'4.製品一覧'!$B$4:$D$500,3,FALSE))</f>
        <v/>
      </c>
      <c r="E1281" s="102">
        <f>IF(C1281&lt;&gt;"",VLOOKUP(C1281,'7.製品別原価'!$B$5:$J$500,8,FALSE),0)</f>
        <v>0</v>
      </c>
      <c r="F1281" s="37">
        <f>IF(OR($K$2=0,K1281=0),0,'1.全社費用'!$C$42/$K$2)</f>
        <v>0</v>
      </c>
      <c r="G1281" s="37">
        <f t="shared" si="135"/>
        <v>0</v>
      </c>
      <c r="H1281" s="38">
        <f t="shared" si="136"/>
        <v>0</v>
      </c>
      <c r="I1281" s="39">
        <f t="shared" si="137"/>
        <v>0</v>
      </c>
      <c r="J1281" s="40">
        <f t="shared" si="138"/>
        <v>0</v>
      </c>
      <c r="K1281" s="111">
        <f>IF($B1281="",0,'2.売上実績'!D1281)</f>
        <v>0</v>
      </c>
      <c r="L1281" s="111">
        <f>IF($B1281="",0,'2.売上実績'!E1281)</f>
        <v>0</v>
      </c>
      <c r="M1281" s="28">
        <f t="shared" si="133"/>
        <v>0</v>
      </c>
      <c r="N1281" s="41">
        <f t="shared" si="134"/>
        <v>0</v>
      </c>
      <c r="O1281" s="40">
        <f t="shared" si="139"/>
        <v>0</v>
      </c>
    </row>
    <row r="1282" spans="2:15" ht="18" customHeight="1">
      <c r="B1282" s="109" t="str">
        <f>IF('2.売上実績'!$B1282="","",'2.売上実績'!$B1282)</f>
        <v/>
      </c>
      <c r="C1282" s="110" t="str">
        <f>IF('2.売上実績'!$C1282="","",'2.売上実績'!$C1282)</f>
        <v/>
      </c>
      <c r="D1282" s="98" t="str">
        <f>IF(C1282="","",VLOOKUP(C1282,'4.製品一覧'!$B$4:$D$500,3,FALSE))</f>
        <v/>
      </c>
      <c r="E1282" s="102">
        <f>IF(C1282&lt;&gt;"",VLOOKUP(C1282,'7.製品別原価'!$B$5:$J$500,8,FALSE),0)</f>
        <v>0</v>
      </c>
      <c r="F1282" s="37">
        <f>IF(OR($K$2=0,K1282=0),0,'1.全社費用'!$C$42/$K$2)</f>
        <v>0</v>
      </c>
      <c r="G1282" s="37">
        <f t="shared" si="135"/>
        <v>0</v>
      </c>
      <c r="H1282" s="38">
        <f t="shared" si="136"/>
        <v>0</v>
      </c>
      <c r="I1282" s="39">
        <f t="shared" si="137"/>
        <v>0</v>
      </c>
      <c r="J1282" s="40">
        <f t="shared" si="138"/>
        <v>0</v>
      </c>
      <c r="K1282" s="111">
        <f>IF($B1282="",0,'2.売上実績'!D1282)</f>
        <v>0</v>
      </c>
      <c r="L1282" s="111">
        <f>IF($B1282="",0,'2.売上実績'!E1282)</f>
        <v>0</v>
      </c>
      <c r="M1282" s="28">
        <f t="shared" si="133"/>
        <v>0</v>
      </c>
      <c r="N1282" s="41">
        <f t="shared" si="134"/>
        <v>0</v>
      </c>
      <c r="O1282" s="40">
        <f t="shared" si="139"/>
        <v>0</v>
      </c>
    </row>
    <row r="1283" spans="2:15" ht="18" customHeight="1">
      <c r="B1283" s="109" t="str">
        <f>IF('2.売上実績'!$B1283="","",'2.売上実績'!$B1283)</f>
        <v/>
      </c>
      <c r="C1283" s="110" t="str">
        <f>IF('2.売上実績'!$C1283="","",'2.売上実績'!$C1283)</f>
        <v/>
      </c>
      <c r="D1283" s="98" t="str">
        <f>IF(C1283="","",VLOOKUP(C1283,'4.製品一覧'!$B$4:$D$500,3,FALSE))</f>
        <v/>
      </c>
      <c r="E1283" s="102">
        <f>IF(C1283&lt;&gt;"",VLOOKUP(C1283,'7.製品別原価'!$B$5:$J$500,8,FALSE),0)</f>
        <v>0</v>
      </c>
      <c r="F1283" s="37">
        <f>IF(OR($K$2=0,K1283=0),0,'1.全社費用'!$C$42/$K$2)</f>
        <v>0</v>
      </c>
      <c r="G1283" s="37">
        <f t="shared" si="135"/>
        <v>0</v>
      </c>
      <c r="H1283" s="38">
        <f t="shared" si="136"/>
        <v>0</v>
      </c>
      <c r="I1283" s="39">
        <f t="shared" si="137"/>
        <v>0</v>
      </c>
      <c r="J1283" s="40">
        <f t="shared" si="138"/>
        <v>0</v>
      </c>
      <c r="K1283" s="111">
        <f>IF($B1283="",0,'2.売上実績'!D1283)</f>
        <v>0</v>
      </c>
      <c r="L1283" s="111">
        <f>IF($B1283="",0,'2.売上実績'!E1283)</f>
        <v>0</v>
      </c>
      <c r="M1283" s="28">
        <f t="shared" si="133"/>
        <v>0</v>
      </c>
      <c r="N1283" s="41">
        <f t="shared" si="134"/>
        <v>0</v>
      </c>
      <c r="O1283" s="40">
        <f t="shared" si="139"/>
        <v>0</v>
      </c>
    </row>
    <row r="1284" spans="2:15" ht="18" customHeight="1">
      <c r="B1284" s="109" t="str">
        <f>IF('2.売上実績'!$B1284="","",'2.売上実績'!$B1284)</f>
        <v/>
      </c>
      <c r="C1284" s="110" t="str">
        <f>IF('2.売上実績'!$C1284="","",'2.売上実績'!$C1284)</f>
        <v/>
      </c>
      <c r="D1284" s="98" t="str">
        <f>IF(C1284="","",VLOOKUP(C1284,'4.製品一覧'!$B$4:$D$500,3,FALSE))</f>
        <v/>
      </c>
      <c r="E1284" s="102">
        <f>IF(C1284&lt;&gt;"",VLOOKUP(C1284,'7.製品別原価'!$B$5:$J$500,8,FALSE),0)</f>
        <v>0</v>
      </c>
      <c r="F1284" s="37">
        <f>IF(OR($K$2=0,K1284=0),0,'1.全社費用'!$C$42/$K$2)</f>
        <v>0</v>
      </c>
      <c r="G1284" s="37">
        <f t="shared" si="135"/>
        <v>0</v>
      </c>
      <c r="H1284" s="38">
        <f t="shared" si="136"/>
        <v>0</v>
      </c>
      <c r="I1284" s="39">
        <f t="shared" si="137"/>
        <v>0</v>
      </c>
      <c r="J1284" s="40">
        <f t="shared" si="138"/>
        <v>0</v>
      </c>
      <c r="K1284" s="111">
        <f>IF($B1284="",0,'2.売上実績'!D1284)</f>
        <v>0</v>
      </c>
      <c r="L1284" s="111">
        <f>IF($B1284="",0,'2.売上実績'!E1284)</f>
        <v>0</v>
      </c>
      <c r="M1284" s="28">
        <f t="shared" ref="M1284:M1347" si="140">G1284*K1284</f>
        <v>0</v>
      </c>
      <c r="N1284" s="41">
        <f t="shared" ref="N1284:N1347" si="141">L1284-M1284</f>
        <v>0</v>
      </c>
      <c r="O1284" s="40">
        <f t="shared" si="139"/>
        <v>0</v>
      </c>
    </row>
    <row r="1285" spans="2:15" ht="18" customHeight="1">
      <c r="B1285" s="109" t="str">
        <f>IF('2.売上実績'!$B1285="","",'2.売上実績'!$B1285)</f>
        <v/>
      </c>
      <c r="C1285" s="110" t="str">
        <f>IF('2.売上実績'!$C1285="","",'2.売上実績'!$C1285)</f>
        <v/>
      </c>
      <c r="D1285" s="98" t="str">
        <f>IF(C1285="","",VLOOKUP(C1285,'4.製品一覧'!$B$4:$D$500,3,FALSE))</f>
        <v/>
      </c>
      <c r="E1285" s="102">
        <f>IF(C1285&lt;&gt;"",VLOOKUP(C1285,'7.製品別原価'!$B$5:$J$500,8,FALSE),0)</f>
        <v>0</v>
      </c>
      <c r="F1285" s="37">
        <f>IF(OR($K$2=0,K1285=0),0,'1.全社費用'!$C$42/$K$2)</f>
        <v>0</v>
      </c>
      <c r="G1285" s="37">
        <f t="shared" ref="G1285:G1348" si="142">SUM(D1285:F1285)</f>
        <v>0</v>
      </c>
      <c r="H1285" s="38">
        <f t="shared" ref="H1285:H1348" si="143">IF(K1285=0,0,L1285/K1285)</f>
        <v>0</v>
      </c>
      <c r="I1285" s="39">
        <f t="shared" ref="I1285:I1348" si="144">IF(K1285=0,0,N1285/K1285)</f>
        <v>0</v>
      </c>
      <c r="J1285" s="40">
        <f t="shared" ref="J1285:J1348" si="145">O1285</f>
        <v>0</v>
      </c>
      <c r="K1285" s="111">
        <f>IF($B1285="",0,'2.売上実績'!D1285)</f>
        <v>0</v>
      </c>
      <c r="L1285" s="111">
        <f>IF($B1285="",0,'2.売上実績'!E1285)</f>
        <v>0</v>
      </c>
      <c r="M1285" s="28">
        <f t="shared" si="140"/>
        <v>0</v>
      </c>
      <c r="N1285" s="41">
        <f t="shared" si="141"/>
        <v>0</v>
      </c>
      <c r="O1285" s="40">
        <f t="shared" ref="O1285:O1348" si="146">IF(OR(N1285=0,L1285=0),0,N1285/L1285)</f>
        <v>0</v>
      </c>
    </row>
    <row r="1286" spans="2:15" ht="18" customHeight="1">
      <c r="B1286" s="109" t="str">
        <f>IF('2.売上実績'!$B1286="","",'2.売上実績'!$B1286)</f>
        <v/>
      </c>
      <c r="C1286" s="110" t="str">
        <f>IF('2.売上実績'!$C1286="","",'2.売上実績'!$C1286)</f>
        <v/>
      </c>
      <c r="D1286" s="98" t="str">
        <f>IF(C1286="","",VLOOKUP(C1286,'4.製品一覧'!$B$4:$D$500,3,FALSE))</f>
        <v/>
      </c>
      <c r="E1286" s="102">
        <f>IF(C1286&lt;&gt;"",VLOOKUP(C1286,'7.製品別原価'!$B$5:$J$500,8,FALSE),0)</f>
        <v>0</v>
      </c>
      <c r="F1286" s="37">
        <f>IF(OR($K$2=0,K1286=0),0,'1.全社費用'!$C$42/$K$2)</f>
        <v>0</v>
      </c>
      <c r="G1286" s="37">
        <f t="shared" si="142"/>
        <v>0</v>
      </c>
      <c r="H1286" s="38">
        <f t="shared" si="143"/>
        <v>0</v>
      </c>
      <c r="I1286" s="39">
        <f t="shared" si="144"/>
        <v>0</v>
      </c>
      <c r="J1286" s="40">
        <f t="shared" si="145"/>
        <v>0</v>
      </c>
      <c r="K1286" s="111">
        <f>IF($B1286="",0,'2.売上実績'!D1286)</f>
        <v>0</v>
      </c>
      <c r="L1286" s="111">
        <f>IF($B1286="",0,'2.売上実績'!E1286)</f>
        <v>0</v>
      </c>
      <c r="M1286" s="28">
        <f t="shared" si="140"/>
        <v>0</v>
      </c>
      <c r="N1286" s="41">
        <f t="shared" si="141"/>
        <v>0</v>
      </c>
      <c r="O1286" s="40">
        <f t="shared" si="146"/>
        <v>0</v>
      </c>
    </row>
    <row r="1287" spans="2:15" ht="18" customHeight="1">
      <c r="B1287" s="109" t="str">
        <f>IF('2.売上実績'!$B1287="","",'2.売上実績'!$B1287)</f>
        <v/>
      </c>
      <c r="C1287" s="110" t="str">
        <f>IF('2.売上実績'!$C1287="","",'2.売上実績'!$C1287)</f>
        <v/>
      </c>
      <c r="D1287" s="98" t="str">
        <f>IF(C1287="","",VLOOKUP(C1287,'4.製品一覧'!$B$4:$D$500,3,FALSE))</f>
        <v/>
      </c>
      <c r="E1287" s="102">
        <f>IF(C1287&lt;&gt;"",VLOOKUP(C1287,'7.製品別原価'!$B$5:$J$500,8,FALSE),0)</f>
        <v>0</v>
      </c>
      <c r="F1287" s="37">
        <f>IF(OR($K$2=0,K1287=0),0,'1.全社費用'!$C$42/$K$2)</f>
        <v>0</v>
      </c>
      <c r="G1287" s="37">
        <f t="shared" si="142"/>
        <v>0</v>
      </c>
      <c r="H1287" s="38">
        <f t="shared" si="143"/>
        <v>0</v>
      </c>
      <c r="I1287" s="39">
        <f t="shared" si="144"/>
        <v>0</v>
      </c>
      <c r="J1287" s="40">
        <f t="shared" si="145"/>
        <v>0</v>
      </c>
      <c r="K1287" s="111">
        <f>IF($B1287="",0,'2.売上実績'!D1287)</f>
        <v>0</v>
      </c>
      <c r="L1287" s="111">
        <f>IF($B1287="",0,'2.売上実績'!E1287)</f>
        <v>0</v>
      </c>
      <c r="M1287" s="28">
        <f t="shared" si="140"/>
        <v>0</v>
      </c>
      <c r="N1287" s="41">
        <f t="shared" si="141"/>
        <v>0</v>
      </c>
      <c r="O1287" s="40">
        <f t="shared" si="146"/>
        <v>0</v>
      </c>
    </row>
    <row r="1288" spans="2:15" ht="18" customHeight="1">
      <c r="B1288" s="109" t="str">
        <f>IF('2.売上実績'!$B1288="","",'2.売上実績'!$B1288)</f>
        <v/>
      </c>
      <c r="C1288" s="110" t="str">
        <f>IF('2.売上実績'!$C1288="","",'2.売上実績'!$C1288)</f>
        <v/>
      </c>
      <c r="D1288" s="98" t="str">
        <f>IF(C1288="","",VLOOKUP(C1288,'4.製品一覧'!$B$4:$D$500,3,FALSE))</f>
        <v/>
      </c>
      <c r="E1288" s="102">
        <f>IF(C1288&lt;&gt;"",VLOOKUP(C1288,'7.製品別原価'!$B$5:$J$500,8,FALSE),0)</f>
        <v>0</v>
      </c>
      <c r="F1288" s="37">
        <f>IF(OR($K$2=0,K1288=0),0,'1.全社費用'!$C$42/$K$2)</f>
        <v>0</v>
      </c>
      <c r="G1288" s="37">
        <f t="shared" si="142"/>
        <v>0</v>
      </c>
      <c r="H1288" s="38">
        <f t="shared" si="143"/>
        <v>0</v>
      </c>
      <c r="I1288" s="39">
        <f t="shared" si="144"/>
        <v>0</v>
      </c>
      <c r="J1288" s="40">
        <f t="shared" si="145"/>
        <v>0</v>
      </c>
      <c r="K1288" s="111">
        <f>IF($B1288="",0,'2.売上実績'!D1288)</f>
        <v>0</v>
      </c>
      <c r="L1288" s="111">
        <f>IF($B1288="",0,'2.売上実績'!E1288)</f>
        <v>0</v>
      </c>
      <c r="M1288" s="28">
        <f t="shared" si="140"/>
        <v>0</v>
      </c>
      <c r="N1288" s="41">
        <f t="shared" si="141"/>
        <v>0</v>
      </c>
      <c r="O1288" s="40">
        <f t="shared" si="146"/>
        <v>0</v>
      </c>
    </row>
    <row r="1289" spans="2:15" ht="18" customHeight="1">
      <c r="B1289" s="109" t="str">
        <f>IF('2.売上実績'!$B1289="","",'2.売上実績'!$B1289)</f>
        <v/>
      </c>
      <c r="C1289" s="110" t="str">
        <f>IF('2.売上実績'!$C1289="","",'2.売上実績'!$C1289)</f>
        <v/>
      </c>
      <c r="D1289" s="98" t="str">
        <f>IF(C1289="","",VLOOKUP(C1289,'4.製品一覧'!$B$4:$D$500,3,FALSE))</f>
        <v/>
      </c>
      <c r="E1289" s="102">
        <f>IF(C1289&lt;&gt;"",VLOOKUP(C1289,'7.製品別原価'!$B$5:$J$500,8,FALSE),0)</f>
        <v>0</v>
      </c>
      <c r="F1289" s="37">
        <f>IF(OR($K$2=0,K1289=0),0,'1.全社費用'!$C$42/$K$2)</f>
        <v>0</v>
      </c>
      <c r="G1289" s="37">
        <f t="shared" si="142"/>
        <v>0</v>
      </c>
      <c r="H1289" s="38">
        <f t="shared" si="143"/>
        <v>0</v>
      </c>
      <c r="I1289" s="39">
        <f t="shared" si="144"/>
        <v>0</v>
      </c>
      <c r="J1289" s="40">
        <f t="shared" si="145"/>
        <v>0</v>
      </c>
      <c r="K1289" s="111">
        <f>IF($B1289="",0,'2.売上実績'!D1289)</f>
        <v>0</v>
      </c>
      <c r="L1289" s="111">
        <f>IF($B1289="",0,'2.売上実績'!E1289)</f>
        <v>0</v>
      </c>
      <c r="M1289" s="28">
        <f t="shared" si="140"/>
        <v>0</v>
      </c>
      <c r="N1289" s="41">
        <f t="shared" si="141"/>
        <v>0</v>
      </c>
      <c r="O1289" s="40">
        <f t="shared" si="146"/>
        <v>0</v>
      </c>
    </row>
    <row r="1290" spans="2:15" ht="18" customHeight="1">
      <c r="B1290" s="109" t="str">
        <f>IF('2.売上実績'!$B1290="","",'2.売上実績'!$B1290)</f>
        <v/>
      </c>
      <c r="C1290" s="110" t="str">
        <f>IF('2.売上実績'!$C1290="","",'2.売上実績'!$C1290)</f>
        <v/>
      </c>
      <c r="D1290" s="98" t="str">
        <f>IF(C1290="","",VLOOKUP(C1290,'4.製品一覧'!$B$4:$D$500,3,FALSE))</f>
        <v/>
      </c>
      <c r="E1290" s="102">
        <f>IF(C1290&lt;&gt;"",VLOOKUP(C1290,'7.製品別原価'!$B$5:$J$500,8,FALSE),0)</f>
        <v>0</v>
      </c>
      <c r="F1290" s="37">
        <f>IF(OR($K$2=0,K1290=0),0,'1.全社費用'!$C$42/$K$2)</f>
        <v>0</v>
      </c>
      <c r="G1290" s="37">
        <f t="shared" si="142"/>
        <v>0</v>
      </c>
      <c r="H1290" s="38">
        <f t="shared" si="143"/>
        <v>0</v>
      </c>
      <c r="I1290" s="39">
        <f t="shared" si="144"/>
        <v>0</v>
      </c>
      <c r="J1290" s="40">
        <f t="shared" si="145"/>
        <v>0</v>
      </c>
      <c r="K1290" s="111">
        <f>IF($B1290="",0,'2.売上実績'!D1290)</f>
        <v>0</v>
      </c>
      <c r="L1290" s="111">
        <f>IF($B1290="",0,'2.売上実績'!E1290)</f>
        <v>0</v>
      </c>
      <c r="M1290" s="28">
        <f t="shared" si="140"/>
        <v>0</v>
      </c>
      <c r="N1290" s="41">
        <f t="shared" si="141"/>
        <v>0</v>
      </c>
      <c r="O1290" s="40">
        <f t="shared" si="146"/>
        <v>0</v>
      </c>
    </row>
    <row r="1291" spans="2:15" ht="18" customHeight="1">
      <c r="B1291" s="109" t="str">
        <f>IF('2.売上実績'!$B1291="","",'2.売上実績'!$B1291)</f>
        <v/>
      </c>
      <c r="C1291" s="110" t="str">
        <f>IF('2.売上実績'!$C1291="","",'2.売上実績'!$C1291)</f>
        <v/>
      </c>
      <c r="D1291" s="98" t="str">
        <f>IF(C1291="","",VLOOKUP(C1291,'4.製品一覧'!$B$4:$D$500,3,FALSE))</f>
        <v/>
      </c>
      <c r="E1291" s="102">
        <f>IF(C1291&lt;&gt;"",VLOOKUP(C1291,'7.製品別原価'!$B$5:$J$500,8,FALSE),0)</f>
        <v>0</v>
      </c>
      <c r="F1291" s="37">
        <f>IF(OR($K$2=0,K1291=0),0,'1.全社費用'!$C$42/$K$2)</f>
        <v>0</v>
      </c>
      <c r="G1291" s="37">
        <f t="shared" si="142"/>
        <v>0</v>
      </c>
      <c r="H1291" s="38">
        <f t="shared" si="143"/>
        <v>0</v>
      </c>
      <c r="I1291" s="39">
        <f t="shared" si="144"/>
        <v>0</v>
      </c>
      <c r="J1291" s="40">
        <f t="shared" si="145"/>
        <v>0</v>
      </c>
      <c r="K1291" s="111">
        <f>IF($B1291="",0,'2.売上実績'!D1291)</f>
        <v>0</v>
      </c>
      <c r="L1291" s="111">
        <f>IF($B1291="",0,'2.売上実績'!E1291)</f>
        <v>0</v>
      </c>
      <c r="M1291" s="28">
        <f t="shared" si="140"/>
        <v>0</v>
      </c>
      <c r="N1291" s="41">
        <f t="shared" si="141"/>
        <v>0</v>
      </c>
      <c r="O1291" s="40">
        <f t="shared" si="146"/>
        <v>0</v>
      </c>
    </row>
    <row r="1292" spans="2:15" ht="18" customHeight="1">
      <c r="B1292" s="109" t="str">
        <f>IF('2.売上実績'!$B1292="","",'2.売上実績'!$B1292)</f>
        <v/>
      </c>
      <c r="C1292" s="110" t="str">
        <f>IF('2.売上実績'!$C1292="","",'2.売上実績'!$C1292)</f>
        <v/>
      </c>
      <c r="D1292" s="98" t="str">
        <f>IF(C1292="","",VLOOKUP(C1292,'4.製品一覧'!$B$4:$D$500,3,FALSE))</f>
        <v/>
      </c>
      <c r="E1292" s="102">
        <f>IF(C1292&lt;&gt;"",VLOOKUP(C1292,'7.製品別原価'!$B$5:$J$500,8,FALSE),0)</f>
        <v>0</v>
      </c>
      <c r="F1292" s="37">
        <f>IF(OR($K$2=0,K1292=0),0,'1.全社費用'!$C$42/$K$2)</f>
        <v>0</v>
      </c>
      <c r="G1292" s="37">
        <f t="shared" si="142"/>
        <v>0</v>
      </c>
      <c r="H1292" s="38">
        <f t="shared" si="143"/>
        <v>0</v>
      </c>
      <c r="I1292" s="39">
        <f t="shared" si="144"/>
        <v>0</v>
      </c>
      <c r="J1292" s="40">
        <f t="shared" si="145"/>
        <v>0</v>
      </c>
      <c r="K1292" s="111">
        <f>IF($B1292="",0,'2.売上実績'!D1292)</f>
        <v>0</v>
      </c>
      <c r="L1292" s="111">
        <f>IF($B1292="",0,'2.売上実績'!E1292)</f>
        <v>0</v>
      </c>
      <c r="M1292" s="28">
        <f t="shared" si="140"/>
        <v>0</v>
      </c>
      <c r="N1292" s="41">
        <f t="shared" si="141"/>
        <v>0</v>
      </c>
      <c r="O1292" s="40">
        <f t="shared" si="146"/>
        <v>0</v>
      </c>
    </row>
    <row r="1293" spans="2:15" ht="18" customHeight="1">
      <c r="B1293" s="109" t="str">
        <f>IF('2.売上実績'!$B1293="","",'2.売上実績'!$B1293)</f>
        <v/>
      </c>
      <c r="C1293" s="110" t="str">
        <f>IF('2.売上実績'!$C1293="","",'2.売上実績'!$C1293)</f>
        <v/>
      </c>
      <c r="D1293" s="98" t="str">
        <f>IF(C1293="","",VLOOKUP(C1293,'4.製品一覧'!$B$4:$D$500,3,FALSE))</f>
        <v/>
      </c>
      <c r="E1293" s="102">
        <f>IF(C1293&lt;&gt;"",VLOOKUP(C1293,'7.製品別原価'!$B$5:$J$500,8,FALSE),0)</f>
        <v>0</v>
      </c>
      <c r="F1293" s="37">
        <f>IF(OR($K$2=0,K1293=0),0,'1.全社費用'!$C$42/$K$2)</f>
        <v>0</v>
      </c>
      <c r="G1293" s="37">
        <f t="shared" si="142"/>
        <v>0</v>
      </c>
      <c r="H1293" s="38">
        <f t="shared" si="143"/>
        <v>0</v>
      </c>
      <c r="I1293" s="39">
        <f t="shared" si="144"/>
        <v>0</v>
      </c>
      <c r="J1293" s="40">
        <f t="shared" si="145"/>
        <v>0</v>
      </c>
      <c r="K1293" s="111">
        <f>IF($B1293="",0,'2.売上実績'!D1293)</f>
        <v>0</v>
      </c>
      <c r="L1293" s="111">
        <f>IF($B1293="",0,'2.売上実績'!E1293)</f>
        <v>0</v>
      </c>
      <c r="M1293" s="28">
        <f t="shared" si="140"/>
        <v>0</v>
      </c>
      <c r="N1293" s="41">
        <f t="shared" si="141"/>
        <v>0</v>
      </c>
      <c r="O1293" s="40">
        <f t="shared" si="146"/>
        <v>0</v>
      </c>
    </row>
    <row r="1294" spans="2:15" ht="18" customHeight="1">
      <c r="B1294" s="109" t="str">
        <f>IF('2.売上実績'!$B1294="","",'2.売上実績'!$B1294)</f>
        <v/>
      </c>
      <c r="C1294" s="110" t="str">
        <f>IF('2.売上実績'!$C1294="","",'2.売上実績'!$C1294)</f>
        <v/>
      </c>
      <c r="D1294" s="98" t="str">
        <f>IF(C1294="","",VLOOKUP(C1294,'4.製品一覧'!$B$4:$D$500,3,FALSE))</f>
        <v/>
      </c>
      <c r="E1294" s="102">
        <f>IF(C1294&lt;&gt;"",VLOOKUP(C1294,'7.製品別原価'!$B$5:$J$500,8,FALSE),0)</f>
        <v>0</v>
      </c>
      <c r="F1294" s="37">
        <f>IF(OR($K$2=0,K1294=0),0,'1.全社費用'!$C$42/$K$2)</f>
        <v>0</v>
      </c>
      <c r="G1294" s="37">
        <f t="shared" si="142"/>
        <v>0</v>
      </c>
      <c r="H1294" s="38">
        <f t="shared" si="143"/>
        <v>0</v>
      </c>
      <c r="I1294" s="39">
        <f t="shared" si="144"/>
        <v>0</v>
      </c>
      <c r="J1294" s="40">
        <f t="shared" si="145"/>
        <v>0</v>
      </c>
      <c r="K1294" s="111">
        <f>IF($B1294="",0,'2.売上実績'!D1294)</f>
        <v>0</v>
      </c>
      <c r="L1294" s="111">
        <f>IF($B1294="",0,'2.売上実績'!E1294)</f>
        <v>0</v>
      </c>
      <c r="M1294" s="28">
        <f t="shared" si="140"/>
        <v>0</v>
      </c>
      <c r="N1294" s="41">
        <f t="shared" si="141"/>
        <v>0</v>
      </c>
      <c r="O1294" s="40">
        <f t="shared" si="146"/>
        <v>0</v>
      </c>
    </row>
    <row r="1295" spans="2:15" ht="18" customHeight="1">
      <c r="B1295" s="109" t="str">
        <f>IF('2.売上実績'!$B1295="","",'2.売上実績'!$B1295)</f>
        <v/>
      </c>
      <c r="C1295" s="110" t="str">
        <f>IF('2.売上実績'!$C1295="","",'2.売上実績'!$C1295)</f>
        <v/>
      </c>
      <c r="D1295" s="98" t="str">
        <f>IF(C1295="","",VLOOKUP(C1295,'4.製品一覧'!$B$4:$D$500,3,FALSE))</f>
        <v/>
      </c>
      <c r="E1295" s="102">
        <f>IF(C1295&lt;&gt;"",VLOOKUP(C1295,'7.製品別原価'!$B$5:$J$500,8,FALSE),0)</f>
        <v>0</v>
      </c>
      <c r="F1295" s="37">
        <f>IF(OR($K$2=0,K1295=0),0,'1.全社費用'!$C$42/$K$2)</f>
        <v>0</v>
      </c>
      <c r="G1295" s="37">
        <f t="shared" si="142"/>
        <v>0</v>
      </c>
      <c r="H1295" s="38">
        <f t="shared" si="143"/>
        <v>0</v>
      </c>
      <c r="I1295" s="39">
        <f t="shared" si="144"/>
        <v>0</v>
      </c>
      <c r="J1295" s="40">
        <f t="shared" si="145"/>
        <v>0</v>
      </c>
      <c r="K1295" s="111">
        <f>IF($B1295="",0,'2.売上実績'!D1295)</f>
        <v>0</v>
      </c>
      <c r="L1295" s="111">
        <f>IF($B1295="",0,'2.売上実績'!E1295)</f>
        <v>0</v>
      </c>
      <c r="M1295" s="28">
        <f t="shared" si="140"/>
        <v>0</v>
      </c>
      <c r="N1295" s="41">
        <f t="shared" si="141"/>
        <v>0</v>
      </c>
      <c r="O1295" s="40">
        <f t="shared" si="146"/>
        <v>0</v>
      </c>
    </row>
    <row r="1296" spans="2:15" ht="18" customHeight="1">
      <c r="B1296" s="109" t="str">
        <f>IF('2.売上実績'!$B1296="","",'2.売上実績'!$B1296)</f>
        <v/>
      </c>
      <c r="C1296" s="110" t="str">
        <f>IF('2.売上実績'!$C1296="","",'2.売上実績'!$C1296)</f>
        <v/>
      </c>
      <c r="D1296" s="98" t="str">
        <f>IF(C1296="","",VLOOKUP(C1296,'4.製品一覧'!$B$4:$D$500,3,FALSE))</f>
        <v/>
      </c>
      <c r="E1296" s="102">
        <f>IF(C1296&lt;&gt;"",VLOOKUP(C1296,'7.製品別原価'!$B$5:$J$500,8,FALSE),0)</f>
        <v>0</v>
      </c>
      <c r="F1296" s="37">
        <f>IF(OR($K$2=0,K1296=0),0,'1.全社費用'!$C$42/$K$2)</f>
        <v>0</v>
      </c>
      <c r="G1296" s="37">
        <f t="shared" si="142"/>
        <v>0</v>
      </c>
      <c r="H1296" s="38">
        <f t="shared" si="143"/>
        <v>0</v>
      </c>
      <c r="I1296" s="39">
        <f t="shared" si="144"/>
        <v>0</v>
      </c>
      <c r="J1296" s="40">
        <f t="shared" si="145"/>
        <v>0</v>
      </c>
      <c r="K1296" s="111">
        <f>IF($B1296="",0,'2.売上実績'!D1296)</f>
        <v>0</v>
      </c>
      <c r="L1296" s="111">
        <f>IF($B1296="",0,'2.売上実績'!E1296)</f>
        <v>0</v>
      </c>
      <c r="M1296" s="28">
        <f t="shared" si="140"/>
        <v>0</v>
      </c>
      <c r="N1296" s="41">
        <f t="shared" si="141"/>
        <v>0</v>
      </c>
      <c r="O1296" s="40">
        <f t="shared" si="146"/>
        <v>0</v>
      </c>
    </row>
    <row r="1297" spans="2:15" ht="18" customHeight="1">
      <c r="B1297" s="109" t="str">
        <f>IF('2.売上実績'!$B1297="","",'2.売上実績'!$B1297)</f>
        <v/>
      </c>
      <c r="C1297" s="110" t="str">
        <f>IF('2.売上実績'!$C1297="","",'2.売上実績'!$C1297)</f>
        <v/>
      </c>
      <c r="D1297" s="98" t="str">
        <f>IF(C1297="","",VLOOKUP(C1297,'4.製品一覧'!$B$4:$D$500,3,FALSE))</f>
        <v/>
      </c>
      <c r="E1297" s="102">
        <f>IF(C1297&lt;&gt;"",VLOOKUP(C1297,'7.製品別原価'!$B$5:$J$500,8,FALSE),0)</f>
        <v>0</v>
      </c>
      <c r="F1297" s="37">
        <f>IF(OR($K$2=0,K1297=0),0,'1.全社費用'!$C$42/$K$2)</f>
        <v>0</v>
      </c>
      <c r="G1297" s="37">
        <f t="shared" si="142"/>
        <v>0</v>
      </c>
      <c r="H1297" s="38">
        <f t="shared" si="143"/>
        <v>0</v>
      </c>
      <c r="I1297" s="39">
        <f t="shared" si="144"/>
        <v>0</v>
      </c>
      <c r="J1297" s="40">
        <f t="shared" si="145"/>
        <v>0</v>
      </c>
      <c r="K1297" s="111">
        <f>IF($B1297="",0,'2.売上実績'!D1297)</f>
        <v>0</v>
      </c>
      <c r="L1297" s="111">
        <f>IF($B1297="",0,'2.売上実績'!E1297)</f>
        <v>0</v>
      </c>
      <c r="M1297" s="28">
        <f t="shared" si="140"/>
        <v>0</v>
      </c>
      <c r="N1297" s="41">
        <f t="shared" si="141"/>
        <v>0</v>
      </c>
      <c r="O1297" s="40">
        <f t="shared" si="146"/>
        <v>0</v>
      </c>
    </row>
    <row r="1298" spans="2:15" ht="18" customHeight="1">
      <c r="B1298" s="109" t="str">
        <f>IF('2.売上実績'!$B1298="","",'2.売上実績'!$B1298)</f>
        <v/>
      </c>
      <c r="C1298" s="110" t="str">
        <f>IF('2.売上実績'!$C1298="","",'2.売上実績'!$C1298)</f>
        <v/>
      </c>
      <c r="D1298" s="98" t="str">
        <f>IF(C1298="","",VLOOKUP(C1298,'4.製品一覧'!$B$4:$D$500,3,FALSE))</f>
        <v/>
      </c>
      <c r="E1298" s="102">
        <f>IF(C1298&lt;&gt;"",VLOOKUP(C1298,'7.製品別原価'!$B$5:$J$500,8,FALSE),0)</f>
        <v>0</v>
      </c>
      <c r="F1298" s="37">
        <f>IF(OR($K$2=0,K1298=0),0,'1.全社費用'!$C$42/$K$2)</f>
        <v>0</v>
      </c>
      <c r="G1298" s="37">
        <f t="shared" si="142"/>
        <v>0</v>
      </c>
      <c r="H1298" s="38">
        <f t="shared" si="143"/>
        <v>0</v>
      </c>
      <c r="I1298" s="39">
        <f t="shared" si="144"/>
        <v>0</v>
      </c>
      <c r="J1298" s="40">
        <f t="shared" si="145"/>
        <v>0</v>
      </c>
      <c r="K1298" s="111">
        <f>IF($B1298="",0,'2.売上実績'!D1298)</f>
        <v>0</v>
      </c>
      <c r="L1298" s="111">
        <f>IF($B1298="",0,'2.売上実績'!E1298)</f>
        <v>0</v>
      </c>
      <c r="M1298" s="28">
        <f t="shared" si="140"/>
        <v>0</v>
      </c>
      <c r="N1298" s="41">
        <f t="shared" si="141"/>
        <v>0</v>
      </c>
      <c r="O1298" s="40">
        <f t="shared" si="146"/>
        <v>0</v>
      </c>
    </row>
    <row r="1299" spans="2:15" ht="18" customHeight="1">
      <c r="B1299" s="109" t="str">
        <f>IF('2.売上実績'!$B1299="","",'2.売上実績'!$B1299)</f>
        <v/>
      </c>
      <c r="C1299" s="110" t="str">
        <f>IF('2.売上実績'!$C1299="","",'2.売上実績'!$C1299)</f>
        <v/>
      </c>
      <c r="D1299" s="98" t="str">
        <f>IF(C1299="","",VLOOKUP(C1299,'4.製品一覧'!$B$4:$D$500,3,FALSE))</f>
        <v/>
      </c>
      <c r="E1299" s="102">
        <f>IF(C1299&lt;&gt;"",VLOOKUP(C1299,'7.製品別原価'!$B$5:$J$500,8,FALSE),0)</f>
        <v>0</v>
      </c>
      <c r="F1299" s="37">
        <f>IF(OR($K$2=0,K1299=0),0,'1.全社費用'!$C$42/$K$2)</f>
        <v>0</v>
      </c>
      <c r="G1299" s="37">
        <f t="shared" si="142"/>
        <v>0</v>
      </c>
      <c r="H1299" s="38">
        <f t="shared" si="143"/>
        <v>0</v>
      </c>
      <c r="I1299" s="39">
        <f t="shared" si="144"/>
        <v>0</v>
      </c>
      <c r="J1299" s="40">
        <f t="shared" si="145"/>
        <v>0</v>
      </c>
      <c r="K1299" s="111">
        <f>IF($B1299="",0,'2.売上実績'!D1299)</f>
        <v>0</v>
      </c>
      <c r="L1299" s="111">
        <f>IF($B1299="",0,'2.売上実績'!E1299)</f>
        <v>0</v>
      </c>
      <c r="M1299" s="28">
        <f t="shared" si="140"/>
        <v>0</v>
      </c>
      <c r="N1299" s="41">
        <f t="shared" si="141"/>
        <v>0</v>
      </c>
      <c r="O1299" s="40">
        <f t="shared" si="146"/>
        <v>0</v>
      </c>
    </row>
    <row r="1300" spans="2:15" ht="18" customHeight="1">
      <c r="B1300" s="109" t="str">
        <f>IF('2.売上実績'!$B1300="","",'2.売上実績'!$B1300)</f>
        <v/>
      </c>
      <c r="C1300" s="110" t="str">
        <f>IF('2.売上実績'!$C1300="","",'2.売上実績'!$C1300)</f>
        <v/>
      </c>
      <c r="D1300" s="98" t="str">
        <f>IF(C1300="","",VLOOKUP(C1300,'4.製品一覧'!$B$4:$D$500,3,FALSE))</f>
        <v/>
      </c>
      <c r="E1300" s="102">
        <f>IF(C1300&lt;&gt;"",VLOOKUP(C1300,'7.製品別原価'!$B$5:$J$500,8,FALSE),0)</f>
        <v>0</v>
      </c>
      <c r="F1300" s="37">
        <f>IF(OR($K$2=0,K1300=0),0,'1.全社費用'!$C$42/$K$2)</f>
        <v>0</v>
      </c>
      <c r="G1300" s="37">
        <f t="shared" si="142"/>
        <v>0</v>
      </c>
      <c r="H1300" s="38">
        <f t="shared" si="143"/>
        <v>0</v>
      </c>
      <c r="I1300" s="39">
        <f t="shared" si="144"/>
        <v>0</v>
      </c>
      <c r="J1300" s="40">
        <f t="shared" si="145"/>
        <v>0</v>
      </c>
      <c r="K1300" s="111">
        <f>IF($B1300="",0,'2.売上実績'!D1300)</f>
        <v>0</v>
      </c>
      <c r="L1300" s="111">
        <f>IF($B1300="",0,'2.売上実績'!E1300)</f>
        <v>0</v>
      </c>
      <c r="M1300" s="28">
        <f t="shared" si="140"/>
        <v>0</v>
      </c>
      <c r="N1300" s="41">
        <f t="shared" si="141"/>
        <v>0</v>
      </c>
      <c r="O1300" s="40">
        <f t="shared" si="146"/>
        <v>0</v>
      </c>
    </row>
    <row r="1301" spans="2:15" ht="18" customHeight="1">
      <c r="B1301" s="109" t="str">
        <f>IF('2.売上実績'!$B1301="","",'2.売上実績'!$B1301)</f>
        <v/>
      </c>
      <c r="C1301" s="110" t="str">
        <f>IF('2.売上実績'!$C1301="","",'2.売上実績'!$C1301)</f>
        <v/>
      </c>
      <c r="D1301" s="98" t="str">
        <f>IF(C1301="","",VLOOKUP(C1301,'4.製品一覧'!$B$4:$D$500,3,FALSE))</f>
        <v/>
      </c>
      <c r="E1301" s="102">
        <f>IF(C1301&lt;&gt;"",VLOOKUP(C1301,'7.製品別原価'!$B$5:$J$500,8,FALSE),0)</f>
        <v>0</v>
      </c>
      <c r="F1301" s="37">
        <f>IF(OR($K$2=0,K1301=0),0,'1.全社費用'!$C$42/$K$2)</f>
        <v>0</v>
      </c>
      <c r="G1301" s="37">
        <f t="shared" si="142"/>
        <v>0</v>
      </c>
      <c r="H1301" s="38">
        <f t="shared" si="143"/>
        <v>0</v>
      </c>
      <c r="I1301" s="39">
        <f t="shared" si="144"/>
        <v>0</v>
      </c>
      <c r="J1301" s="40">
        <f t="shared" si="145"/>
        <v>0</v>
      </c>
      <c r="K1301" s="111">
        <f>IF($B1301="",0,'2.売上実績'!D1301)</f>
        <v>0</v>
      </c>
      <c r="L1301" s="111">
        <f>IF($B1301="",0,'2.売上実績'!E1301)</f>
        <v>0</v>
      </c>
      <c r="M1301" s="28">
        <f t="shared" si="140"/>
        <v>0</v>
      </c>
      <c r="N1301" s="41">
        <f t="shared" si="141"/>
        <v>0</v>
      </c>
      <c r="O1301" s="40">
        <f t="shared" si="146"/>
        <v>0</v>
      </c>
    </row>
    <row r="1302" spans="2:15" ht="18" customHeight="1">
      <c r="B1302" s="109" t="str">
        <f>IF('2.売上実績'!$B1302="","",'2.売上実績'!$B1302)</f>
        <v/>
      </c>
      <c r="C1302" s="110" t="str">
        <f>IF('2.売上実績'!$C1302="","",'2.売上実績'!$C1302)</f>
        <v/>
      </c>
      <c r="D1302" s="98" t="str">
        <f>IF(C1302="","",VLOOKUP(C1302,'4.製品一覧'!$B$4:$D$500,3,FALSE))</f>
        <v/>
      </c>
      <c r="E1302" s="102">
        <f>IF(C1302&lt;&gt;"",VLOOKUP(C1302,'7.製品別原価'!$B$5:$J$500,8,FALSE),0)</f>
        <v>0</v>
      </c>
      <c r="F1302" s="37">
        <f>IF(OR($K$2=0,K1302=0),0,'1.全社費用'!$C$42/$K$2)</f>
        <v>0</v>
      </c>
      <c r="G1302" s="37">
        <f t="shared" si="142"/>
        <v>0</v>
      </c>
      <c r="H1302" s="38">
        <f t="shared" si="143"/>
        <v>0</v>
      </c>
      <c r="I1302" s="39">
        <f t="shared" si="144"/>
        <v>0</v>
      </c>
      <c r="J1302" s="40">
        <f t="shared" si="145"/>
        <v>0</v>
      </c>
      <c r="K1302" s="111">
        <f>IF($B1302="",0,'2.売上実績'!D1302)</f>
        <v>0</v>
      </c>
      <c r="L1302" s="111">
        <f>IF($B1302="",0,'2.売上実績'!E1302)</f>
        <v>0</v>
      </c>
      <c r="M1302" s="28">
        <f t="shared" si="140"/>
        <v>0</v>
      </c>
      <c r="N1302" s="41">
        <f t="shared" si="141"/>
        <v>0</v>
      </c>
      <c r="O1302" s="40">
        <f t="shared" si="146"/>
        <v>0</v>
      </c>
    </row>
    <row r="1303" spans="2:15" ht="18" customHeight="1">
      <c r="B1303" s="109" t="str">
        <f>IF('2.売上実績'!$B1303="","",'2.売上実績'!$B1303)</f>
        <v/>
      </c>
      <c r="C1303" s="110" t="str">
        <f>IF('2.売上実績'!$C1303="","",'2.売上実績'!$C1303)</f>
        <v/>
      </c>
      <c r="D1303" s="98" t="str">
        <f>IF(C1303="","",VLOOKUP(C1303,'4.製品一覧'!$B$4:$D$500,3,FALSE))</f>
        <v/>
      </c>
      <c r="E1303" s="102">
        <f>IF(C1303&lt;&gt;"",VLOOKUP(C1303,'7.製品別原価'!$B$5:$J$500,8,FALSE),0)</f>
        <v>0</v>
      </c>
      <c r="F1303" s="37">
        <f>IF(OR($K$2=0,K1303=0),0,'1.全社費用'!$C$42/$K$2)</f>
        <v>0</v>
      </c>
      <c r="G1303" s="37">
        <f t="shared" si="142"/>
        <v>0</v>
      </c>
      <c r="H1303" s="38">
        <f t="shared" si="143"/>
        <v>0</v>
      </c>
      <c r="I1303" s="39">
        <f t="shared" si="144"/>
        <v>0</v>
      </c>
      <c r="J1303" s="40">
        <f t="shared" si="145"/>
        <v>0</v>
      </c>
      <c r="K1303" s="111">
        <f>IF($B1303="",0,'2.売上実績'!D1303)</f>
        <v>0</v>
      </c>
      <c r="L1303" s="111">
        <f>IF($B1303="",0,'2.売上実績'!E1303)</f>
        <v>0</v>
      </c>
      <c r="M1303" s="28">
        <f t="shared" si="140"/>
        <v>0</v>
      </c>
      <c r="N1303" s="41">
        <f t="shared" si="141"/>
        <v>0</v>
      </c>
      <c r="O1303" s="40">
        <f t="shared" si="146"/>
        <v>0</v>
      </c>
    </row>
    <row r="1304" spans="2:15" ht="18" customHeight="1">
      <c r="B1304" s="109" t="str">
        <f>IF('2.売上実績'!$B1304="","",'2.売上実績'!$B1304)</f>
        <v/>
      </c>
      <c r="C1304" s="110" t="str">
        <f>IF('2.売上実績'!$C1304="","",'2.売上実績'!$C1304)</f>
        <v/>
      </c>
      <c r="D1304" s="98" t="str">
        <f>IF(C1304="","",VLOOKUP(C1304,'4.製品一覧'!$B$4:$D$500,3,FALSE))</f>
        <v/>
      </c>
      <c r="E1304" s="102">
        <f>IF(C1304&lt;&gt;"",VLOOKUP(C1304,'7.製品別原価'!$B$5:$J$500,8,FALSE),0)</f>
        <v>0</v>
      </c>
      <c r="F1304" s="37">
        <f>IF(OR($K$2=0,K1304=0),0,'1.全社費用'!$C$42/$K$2)</f>
        <v>0</v>
      </c>
      <c r="G1304" s="37">
        <f t="shared" si="142"/>
        <v>0</v>
      </c>
      <c r="H1304" s="38">
        <f t="shared" si="143"/>
        <v>0</v>
      </c>
      <c r="I1304" s="39">
        <f t="shared" si="144"/>
        <v>0</v>
      </c>
      <c r="J1304" s="40">
        <f t="shared" si="145"/>
        <v>0</v>
      </c>
      <c r="K1304" s="111">
        <f>IF($B1304="",0,'2.売上実績'!D1304)</f>
        <v>0</v>
      </c>
      <c r="L1304" s="111">
        <f>IF($B1304="",0,'2.売上実績'!E1304)</f>
        <v>0</v>
      </c>
      <c r="M1304" s="28">
        <f t="shared" si="140"/>
        <v>0</v>
      </c>
      <c r="N1304" s="41">
        <f t="shared" si="141"/>
        <v>0</v>
      </c>
      <c r="O1304" s="40">
        <f t="shared" si="146"/>
        <v>0</v>
      </c>
    </row>
    <row r="1305" spans="2:15" ht="18" customHeight="1">
      <c r="B1305" s="109" t="str">
        <f>IF('2.売上実績'!$B1305="","",'2.売上実績'!$B1305)</f>
        <v/>
      </c>
      <c r="C1305" s="110" t="str">
        <f>IF('2.売上実績'!$C1305="","",'2.売上実績'!$C1305)</f>
        <v/>
      </c>
      <c r="D1305" s="98" t="str">
        <f>IF(C1305="","",VLOOKUP(C1305,'4.製品一覧'!$B$4:$D$500,3,FALSE))</f>
        <v/>
      </c>
      <c r="E1305" s="102">
        <f>IF(C1305&lt;&gt;"",VLOOKUP(C1305,'7.製品別原価'!$B$5:$J$500,8,FALSE),0)</f>
        <v>0</v>
      </c>
      <c r="F1305" s="37">
        <f>IF(OR($K$2=0,K1305=0),0,'1.全社費用'!$C$42/$K$2)</f>
        <v>0</v>
      </c>
      <c r="G1305" s="37">
        <f t="shared" si="142"/>
        <v>0</v>
      </c>
      <c r="H1305" s="38">
        <f t="shared" si="143"/>
        <v>0</v>
      </c>
      <c r="I1305" s="39">
        <f t="shared" si="144"/>
        <v>0</v>
      </c>
      <c r="J1305" s="40">
        <f t="shared" si="145"/>
        <v>0</v>
      </c>
      <c r="K1305" s="111">
        <f>IF($B1305="",0,'2.売上実績'!D1305)</f>
        <v>0</v>
      </c>
      <c r="L1305" s="111">
        <f>IF($B1305="",0,'2.売上実績'!E1305)</f>
        <v>0</v>
      </c>
      <c r="M1305" s="28">
        <f t="shared" si="140"/>
        <v>0</v>
      </c>
      <c r="N1305" s="41">
        <f t="shared" si="141"/>
        <v>0</v>
      </c>
      <c r="O1305" s="40">
        <f t="shared" si="146"/>
        <v>0</v>
      </c>
    </row>
    <row r="1306" spans="2:15" ht="18" customHeight="1">
      <c r="B1306" s="109" t="str">
        <f>IF('2.売上実績'!$B1306="","",'2.売上実績'!$B1306)</f>
        <v/>
      </c>
      <c r="C1306" s="110" t="str">
        <f>IF('2.売上実績'!$C1306="","",'2.売上実績'!$C1306)</f>
        <v/>
      </c>
      <c r="D1306" s="98" t="str">
        <f>IF(C1306="","",VLOOKUP(C1306,'4.製品一覧'!$B$4:$D$500,3,FALSE))</f>
        <v/>
      </c>
      <c r="E1306" s="102">
        <f>IF(C1306&lt;&gt;"",VLOOKUP(C1306,'7.製品別原価'!$B$5:$J$500,8,FALSE),0)</f>
        <v>0</v>
      </c>
      <c r="F1306" s="37">
        <f>IF(OR($K$2=0,K1306=0),0,'1.全社費用'!$C$42/$K$2)</f>
        <v>0</v>
      </c>
      <c r="G1306" s="37">
        <f t="shared" si="142"/>
        <v>0</v>
      </c>
      <c r="H1306" s="38">
        <f t="shared" si="143"/>
        <v>0</v>
      </c>
      <c r="I1306" s="39">
        <f t="shared" si="144"/>
        <v>0</v>
      </c>
      <c r="J1306" s="40">
        <f t="shared" si="145"/>
        <v>0</v>
      </c>
      <c r="K1306" s="111">
        <f>IF($B1306="",0,'2.売上実績'!D1306)</f>
        <v>0</v>
      </c>
      <c r="L1306" s="111">
        <f>IF($B1306="",0,'2.売上実績'!E1306)</f>
        <v>0</v>
      </c>
      <c r="M1306" s="28">
        <f t="shared" si="140"/>
        <v>0</v>
      </c>
      <c r="N1306" s="41">
        <f t="shared" si="141"/>
        <v>0</v>
      </c>
      <c r="O1306" s="40">
        <f t="shared" si="146"/>
        <v>0</v>
      </c>
    </row>
    <row r="1307" spans="2:15" ht="18" customHeight="1">
      <c r="B1307" s="109" t="str">
        <f>IF('2.売上実績'!$B1307="","",'2.売上実績'!$B1307)</f>
        <v/>
      </c>
      <c r="C1307" s="110" t="str">
        <f>IF('2.売上実績'!$C1307="","",'2.売上実績'!$C1307)</f>
        <v/>
      </c>
      <c r="D1307" s="98" t="str">
        <f>IF(C1307="","",VLOOKUP(C1307,'4.製品一覧'!$B$4:$D$500,3,FALSE))</f>
        <v/>
      </c>
      <c r="E1307" s="102">
        <f>IF(C1307&lt;&gt;"",VLOOKUP(C1307,'7.製品別原価'!$B$5:$J$500,8,FALSE),0)</f>
        <v>0</v>
      </c>
      <c r="F1307" s="37">
        <f>IF(OR($K$2=0,K1307=0),0,'1.全社費用'!$C$42/$K$2)</f>
        <v>0</v>
      </c>
      <c r="G1307" s="37">
        <f t="shared" si="142"/>
        <v>0</v>
      </c>
      <c r="H1307" s="38">
        <f t="shared" si="143"/>
        <v>0</v>
      </c>
      <c r="I1307" s="39">
        <f t="shared" si="144"/>
        <v>0</v>
      </c>
      <c r="J1307" s="40">
        <f t="shared" si="145"/>
        <v>0</v>
      </c>
      <c r="K1307" s="111">
        <f>IF($B1307="",0,'2.売上実績'!D1307)</f>
        <v>0</v>
      </c>
      <c r="L1307" s="111">
        <f>IF($B1307="",0,'2.売上実績'!E1307)</f>
        <v>0</v>
      </c>
      <c r="M1307" s="28">
        <f t="shared" si="140"/>
        <v>0</v>
      </c>
      <c r="N1307" s="41">
        <f t="shared" si="141"/>
        <v>0</v>
      </c>
      <c r="O1307" s="40">
        <f t="shared" si="146"/>
        <v>0</v>
      </c>
    </row>
    <row r="1308" spans="2:15" ht="18" customHeight="1">
      <c r="B1308" s="109" t="str">
        <f>IF('2.売上実績'!$B1308="","",'2.売上実績'!$B1308)</f>
        <v/>
      </c>
      <c r="C1308" s="110" t="str">
        <f>IF('2.売上実績'!$C1308="","",'2.売上実績'!$C1308)</f>
        <v/>
      </c>
      <c r="D1308" s="98" t="str">
        <f>IF(C1308="","",VLOOKUP(C1308,'4.製品一覧'!$B$4:$D$500,3,FALSE))</f>
        <v/>
      </c>
      <c r="E1308" s="102">
        <f>IF(C1308&lt;&gt;"",VLOOKUP(C1308,'7.製品別原価'!$B$5:$J$500,8,FALSE),0)</f>
        <v>0</v>
      </c>
      <c r="F1308" s="37">
        <f>IF(OR($K$2=0,K1308=0),0,'1.全社費用'!$C$42/$K$2)</f>
        <v>0</v>
      </c>
      <c r="G1308" s="37">
        <f t="shared" si="142"/>
        <v>0</v>
      </c>
      <c r="H1308" s="38">
        <f t="shared" si="143"/>
        <v>0</v>
      </c>
      <c r="I1308" s="39">
        <f t="shared" si="144"/>
        <v>0</v>
      </c>
      <c r="J1308" s="40">
        <f t="shared" si="145"/>
        <v>0</v>
      </c>
      <c r="K1308" s="111">
        <f>IF($B1308="",0,'2.売上実績'!D1308)</f>
        <v>0</v>
      </c>
      <c r="L1308" s="111">
        <f>IF($B1308="",0,'2.売上実績'!E1308)</f>
        <v>0</v>
      </c>
      <c r="M1308" s="28">
        <f t="shared" si="140"/>
        <v>0</v>
      </c>
      <c r="N1308" s="41">
        <f t="shared" si="141"/>
        <v>0</v>
      </c>
      <c r="O1308" s="40">
        <f t="shared" si="146"/>
        <v>0</v>
      </c>
    </row>
    <row r="1309" spans="2:15" ht="18" customHeight="1">
      <c r="B1309" s="109" t="str">
        <f>IF('2.売上実績'!$B1309="","",'2.売上実績'!$B1309)</f>
        <v/>
      </c>
      <c r="C1309" s="110" t="str">
        <f>IF('2.売上実績'!$C1309="","",'2.売上実績'!$C1309)</f>
        <v/>
      </c>
      <c r="D1309" s="98" t="str">
        <f>IF(C1309="","",VLOOKUP(C1309,'4.製品一覧'!$B$4:$D$500,3,FALSE))</f>
        <v/>
      </c>
      <c r="E1309" s="102">
        <f>IF(C1309&lt;&gt;"",VLOOKUP(C1309,'7.製品別原価'!$B$5:$J$500,8,FALSE),0)</f>
        <v>0</v>
      </c>
      <c r="F1309" s="37">
        <f>IF(OR($K$2=0,K1309=0),0,'1.全社費用'!$C$42/$K$2)</f>
        <v>0</v>
      </c>
      <c r="G1309" s="37">
        <f t="shared" si="142"/>
        <v>0</v>
      </c>
      <c r="H1309" s="38">
        <f t="shared" si="143"/>
        <v>0</v>
      </c>
      <c r="I1309" s="39">
        <f t="shared" si="144"/>
        <v>0</v>
      </c>
      <c r="J1309" s="40">
        <f t="shared" si="145"/>
        <v>0</v>
      </c>
      <c r="K1309" s="111">
        <f>IF($B1309="",0,'2.売上実績'!D1309)</f>
        <v>0</v>
      </c>
      <c r="L1309" s="111">
        <f>IF($B1309="",0,'2.売上実績'!E1309)</f>
        <v>0</v>
      </c>
      <c r="M1309" s="28">
        <f t="shared" si="140"/>
        <v>0</v>
      </c>
      <c r="N1309" s="41">
        <f t="shared" si="141"/>
        <v>0</v>
      </c>
      <c r="O1309" s="40">
        <f t="shared" si="146"/>
        <v>0</v>
      </c>
    </row>
    <row r="1310" spans="2:15" ht="18" customHeight="1">
      <c r="B1310" s="109" t="str">
        <f>IF('2.売上実績'!$B1310="","",'2.売上実績'!$B1310)</f>
        <v/>
      </c>
      <c r="C1310" s="110" t="str">
        <f>IF('2.売上実績'!$C1310="","",'2.売上実績'!$C1310)</f>
        <v/>
      </c>
      <c r="D1310" s="98" t="str">
        <f>IF(C1310="","",VLOOKUP(C1310,'4.製品一覧'!$B$4:$D$500,3,FALSE))</f>
        <v/>
      </c>
      <c r="E1310" s="102">
        <f>IF(C1310&lt;&gt;"",VLOOKUP(C1310,'7.製品別原価'!$B$5:$J$500,8,FALSE),0)</f>
        <v>0</v>
      </c>
      <c r="F1310" s="37">
        <f>IF(OR($K$2=0,K1310=0),0,'1.全社費用'!$C$42/$K$2)</f>
        <v>0</v>
      </c>
      <c r="G1310" s="37">
        <f t="shared" si="142"/>
        <v>0</v>
      </c>
      <c r="H1310" s="38">
        <f t="shared" si="143"/>
        <v>0</v>
      </c>
      <c r="I1310" s="39">
        <f t="shared" si="144"/>
        <v>0</v>
      </c>
      <c r="J1310" s="40">
        <f t="shared" si="145"/>
        <v>0</v>
      </c>
      <c r="K1310" s="111">
        <f>IF($B1310="",0,'2.売上実績'!D1310)</f>
        <v>0</v>
      </c>
      <c r="L1310" s="111">
        <f>IF($B1310="",0,'2.売上実績'!E1310)</f>
        <v>0</v>
      </c>
      <c r="M1310" s="28">
        <f t="shared" si="140"/>
        <v>0</v>
      </c>
      <c r="N1310" s="41">
        <f t="shared" si="141"/>
        <v>0</v>
      </c>
      <c r="O1310" s="40">
        <f t="shared" si="146"/>
        <v>0</v>
      </c>
    </row>
    <row r="1311" spans="2:15" ht="18" customHeight="1">
      <c r="B1311" s="109" t="str">
        <f>IF('2.売上実績'!$B1311="","",'2.売上実績'!$B1311)</f>
        <v/>
      </c>
      <c r="C1311" s="110" t="str">
        <f>IF('2.売上実績'!$C1311="","",'2.売上実績'!$C1311)</f>
        <v/>
      </c>
      <c r="D1311" s="98" t="str">
        <f>IF(C1311="","",VLOOKUP(C1311,'4.製品一覧'!$B$4:$D$500,3,FALSE))</f>
        <v/>
      </c>
      <c r="E1311" s="102">
        <f>IF(C1311&lt;&gt;"",VLOOKUP(C1311,'7.製品別原価'!$B$5:$J$500,8,FALSE),0)</f>
        <v>0</v>
      </c>
      <c r="F1311" s="37">
        <f>IF(OR($K$2=0,K1311=0),0,'1.全社費用'!$C$42/$K$2)</f>
        <v>0</v>
      </c>
      <c r="G1311" s="37">
        <f t="shared" si="142"/>
        <v>0</v>
      </c>
      <c r="H1311" s="38">
        <f t="shared" si="143"/>
        <v>0</v>
      </c>
      <c r="I1311" s="39">
        <f t="shared" si="144"/>
        <v>0</v>
      </c>
      <c r="J1311" s="40">
        <f t="shared" si="145"/>
        <v>0</v>
      </c>
      <c r="K1311" s="111">
        <f>IF($B1311="",0,'2.売上実績'!D1311)</f>
        <v>0</v>
      </c>
      <c r="L1311" s="111">
        <f>IF($B1311="",0,'2.売上実績'!E1311)</f>
        <v>0</v>
      </c>
      <c r="M1311" s="28">
        <f t="shared" si="140"/>
        <v>0</v>
      </c>
      <c r="N1311" s="41">
        <f t="shared" si="141"/>
        <v>0</v>
      </c>
      <c r="O1311" s="40">
        <f t="shared" si="146"/>
        <v>0</v>
      </c>
    </row>
    <row r="1312" spans="2:15" ht="18" customHeight="1">
      <c r="B1312" s="109" t="str">
        <f>IF('2.売上実績'!$B1312="","",'2.売上実績'!$B1312)</f>
        <v/>
      </c>
      <c r="C1312" s="110" t="str">
        <f>IF('2.売上実績'!$C1312="","",'2.売上実績'!$C1312)</f>
        <v/>
      </c>
      <c r="D1312" s="98" t="str">
        <f>IF(C1312="","",VLOOKUP(C1312,'4.製品一覧'!$B$4:$D$500,3,FALSE))</f>
        <v/>
      </c>
      <c r="E1312" s="102">
        <f>IF(C1312&lt;&gt;"",VLOOKUP(C1312,'7.製品別原価'!$B$5:$J$500,8,FALSE),0)</f>
        <v>0</v>
      </c>
      <c r="F1312" s="37">
        <f>IF(OR($K$2=0,K1312=0),0,'1.全社費用'!$C$42/$K$2)</f>
        <v>0</v>
      </c>
      <c r="G1312" s="37">
        <f t="shared" si="142"/>
        <v>0</v>
      </c>
      <c r="H1312" s="38">
        <f t="shared" si="143"/>
        <v>0</v>
      </c>
      <c r="I1312" s="39">
        <f t="shared" si="144"/>
        <v>0</v>
      </c>
      <c r="J1312" s="40">
        <f t="shared" si="145"/>
        <v>0</v>
      </c>
      <c r="K1312" s="111">
        <f>IF($B1312="",0,'2.売上実績'!D1312)</f>
        <v>0</v>
      </c>
      <c r="L1312" s="111">
        <f>IF($B1312="",0,'2.売上実績'!E1312)</f>
        <v>0</v>
      </c>
      <c r="M1312" s="28">
        <f t="shared" si="140"/>
        <v>0</v>
      </c>
      <c r="N1312" s="41">
        <f t="shared" si="141"/>
        <v>0</v>
      </c>
      <c r="O1312" s="40">
        <f t="shared" si="146"/>
        <v>0</v>
      </c>
    </row>
    <row r="1313" spans="2:15" ht="18" customHeight="1">
      <c r="B1313" s="109" t="str">
        <f>IF('2.売上実績'!$B1313="","",'2.売上実績'!$B1313)</f>
        <v/>
      </c>
      <c r="C1313" s="110" t="str">
        <f>IF('2.売上実績'!$C1313="","",'2.売上実績'!$C1313)</f>
        <v/>
      </c>
      <c r="D1313" s="98" t="str">
        <f>IF(C1313="","",VLOOKUP(C1313,'4.製品一覧'!$B$4:$D$500,3,FALSE))</f>
        <v/>
      </c>
      <c r="E1313" s="102">
        <f>IF(C1313&lt;&gt;"",VLOOKUP(C1313,'7.製品別原価'!$B$5:$J$500,8,FALSE),0)</f>
        <v>0</v>
      </c>
      <c r="F1313" s="37">
        <f>IF(OR($K$2=0,K1313=0),0,'1.全社費用'!$C$42/$K$2)</f>
        <v>0</v>
      </c>
      <c r="G1313" s="37">
        <f t="shared" si="142"/>
        <v>0</v>
      </c>
      <c r="H1313" s="38">
        <f t="shared" si="143"/>
        <v>0</v>
      </c>
      <c r="I1313" s="39">
        <f t="shared" si="144"/>
        <v>0</v>
      </c>
      <c r="J1313" s="40">
        <f t="shared" si="145"/>
        <v>0</v>
      </c>
      <c r="K1313" s="111">
        <f>IF($B1313="",0,'2.売上実績'!D1313)</f>
        <v>0</v>
      </c>
      <c r="L1313" s="111">
        <f>IF($B1313="",0,'2.売上実績'!E1313)</f>
        <v>0</v>
      </c>
      <c r="M1313" s="28">
        <f t="shared" si="140"/>
        <v>0</v>
      </c>
      <c r="N1313" s="41">
        <f t="shared" si="141"/>
        <v>0</v>
      </c>
      <c r="O1313" s="40">
        <f t="shared" si="146"/>
        <v>0</v>
      </c>
    </row>
    <row r="1314" spans="2:15" ht="18" customHeight="1">
      <c r="B1314" s="109" t="str">
        <f>IF('2.売上実績'!$B1314="","",'2.売上実績'!$B1314)</f>
        <v/>
      </c>
      <c r="C1314" s="110" t="str">
        <f>IF('2.売上実績'!$C1314="","",'2.売上実績'!$C1314)</f>
        <v/>
      </c>
      <c r="D1314" s="98" t="str">
        <f>IF(C1314="","",VLOOKUP(C1314,'4.製品一覧'!$B$4:$D$500,3,FALSE))</f>
        <v/>
      </c>
      <c r="E1314" s="102">
        <f>IF(C1314&lt;&gt;"",VLOOKUP(C1314,'7.製品別原価'!$B$5:$J$500,8,FALSE),0)</f>
        <v>0</v>
      </c>
      <c r="F1314" s="37">
        <f>IF(OR($K$2=0,K1314=0),0,'1.全社費用'!$C$42/$K$2)</f>
        <v>0</v>
      </c>
      <c r="G1314" s="37">
        <f t="shared" si="142"/>
        <v>0</v>
      </c>
      <c r="H1314" s="38">
        <f t="shared" si="143"/>
        <v>0</v>
      </c>
      <c r="I1314" s="39">
        <f t="shared" si="144"/>
        <v>0</v>
      </c>
      <c r="J1314" s="40">
        <f t="shared" si="145"/>
        <v>0</v>
      </c>
      <c r="K1314" s="111">
        <f>IF($B1314="",0,'2.売上実績'!D1314)</f>
        <v>0</v>
      </c>
      <c r="L1314" s="111">
        <f>IF($B1314="",0,'2.売上実績'!E1314)</f>
        <v>0</v>
      </c>
      <c r="M1314" s="28">
        <f t="shared" si="140"/>
        <v>0</v>
      </c>
      <c r="N1314" s="41">
        <f t="shared" si="141"/>
        <v>0</v>
      </c>
      <c r="O1314" s="40">
        <f t="shared" si="146"/>
        <v>0</v>
      </c>
    </row>
    <row r="1315" spans="2:15" ht="18" customHeight="1">
      <c r="B1315" s="109" t="str">
        <f>IF('2.売上実績'!$B1315="","",'2.売上実績'!$B1315)</f>
        <v/>
      </c>
      <c r="C1315" s="110" t="str">
        <f>IF('2.売上実績'!$C1315="","",'2.売上実績'!$C1315)</f>
        <v/>
      </c>
      <c r="D1315" s="98" t="str">
        <f>IF(C1315="","",VLOOKUP(C1315,'4.製品一覧'!$B$4:$D$500,3,FALSE))</f>
        <v/>
      </c>
      <c r="E1315" s="102">
        <f>IF(C1315&lt;&gt;"",VLOOKUP(C1315,'7.製品別原価'!$B$5:$J$500,8,FALSE),0)</f>
        <v>0</v>
      </c>
      <c r="F1315" s="37">
        <f>IF(OR($K$2=0,K1315=0),0,'1.全社費用'!$C$42/$K$2)</f>
        <v>0</v>
      </c>
      <c r="G1315" s="37">
        <f t="shared" si="142"/>
        <v>0</v>
      </c>
      <c r="H1315" s="38">
        <f t="shared" si="143"/>
        <v>0</v>
      </c>
      <c r="I1315" s="39">
        <f t="shared" si="144"/>
        <v>0</v>
      </c>
      <c r="J1315" s="40">
        <f t="shared" si="145"/>
        <v>0</v>
      </c>
      <c r="K1315" s="111">
        <f>IF($B1315="",0,'2.売上実績'!D1315)</f>
        <v>0</v>
      </c>
      <c r="L1315" s="111">
        <f>IF($B1315="",0,'2.売上実績'!E1315)</f>
        <v>0</v>
      </c>
      <c r="M1315" s="28">
        <f t="shared" si="140"/>
        <v>0</v>
      </c>
      <c r="N1315" s="41">
        <f t="shared" si="141"/>
        <v>0</v>
      </c>
      <c r="O1315" s="40">
        <f t="shared" si="146"/>
        <v>0</v>
      </c>
    </row>
    <row r="1316" spans="2:15" ht="18" customHeight="1">
      <c r="B1316" s="109" t="str">
        <f>IF('2.売上実績'!$B1316="","",'2.売上実績'!$B1316)</f>
        <v/>
      </c>
      <c r="C1316" s="110" t="str">
        <f>IF('2.売上実績'!$C1316="","",'2.売上実績'!$C1316)</f>
        <v/>
      </c>
      <c r="D1316" s="98" t="str">
        <f>IF(C1316="","",VLOOKUP(C1316,'4.製品一覧'!$B$4:$D$500,3,FALSE))</f>
        <v/>
      </c>
      <c r="E1316" s="102">
        <f>IF(C1316&lt;&gt;"",VLOOKUP(C1316,'7.製品別原価'!$B$5:$J$500,8,FALSE),0)</f>
        <v>0</v>
      </c>
      <c r="F1316" s="37">
        <f>IF(OR($K$2=0,K1316=0),0,'1.全社費用'!$C$42/$K$2)</f>
        <v>0</v>
      </c>
      <c r="G1316" s="37">
        <f t="shared" si="142"/>
        <v>0</v>
      </c>
      <c r="H1316" s="38">
        <f t="shared" si="143"/>
        <v>0</v>
      </c>
      <c r="I1316" s="39">
        <f t="shared" si="144"/>
        <v>0</v>
      </c>
      <c r="J1316" s="40">
        <f t="shared" si="145"/>
        <v>0</v>
      </c>
      <c r="K1316" s="111">
        <f>IF($B1316="",0,'2.売上実績'!D1316)</f>
        <v>0</v>
      </c>
      <c r="L1316" s="111">
        <f>IF($B1316="",0,'2.売上実績'!E1316)</f>
        <v>0</v>
      </c>
      <c r="M1316" s="28">
        <f t="shared" si="140"/>
        <v>0</v>
      </c>
      <c r="N1316" s="41">
        <f t="shared" si="141"/>
        <v>0</v>
      </c>
      <c r="O1316" s="40">
        <f t="shared" si="146"/>
        <v>0</v>
      </c>
    </row>
    <row r="1317" spans="2:15" ht="18" customHeight="1">
      <c r="B1317" s="109" t="str">
        <f>IF('2.売上実績'!$B1317="","",'2.売上実績'!$B1317)</f>
        <v/>
      </c>
      <c r="C1317" s="110" t="str">
        <f>IF('2.売上実績'!$C1317="","",'2.売上実績'!$C1317)</f>
        <v/>
      </c>
      <c r="D1317" s="98" t="str">
        <f>IF(C1317="","",VLOOKUP(C1317,'4.製品一覧'!$B$4:$D$500,3,FALSE))</f>
        <v/>
      </c>
      <c r="E1317" s="102">
        <f>IF(C1317&lt;&gt;"",VLOOKUP(C1317,'7.製品別原価'!$B$5:$J$500,8,FALSE),0)</f>
        <v>0</v>
      </c>
      <c r="F1317" s="37">
        <f>IF(OR($K$2=0,K1317=0),0,'1.全社費用'!$C$42/$K$2)</f>
        <v>0</v>
      </c>
      <c r="G1317" s="37">
        <f t="shared" si="142"/>
        <v>0</v>
      </c>
      <c r="H1317" s="38">
        <f t="shared" si="143"/>
        <v>0</v>
      </c>
      <c r="I1317" s="39">
        <f t="shared" si="144"/>
        <v>0</v>
      </c>
      <c r="J1317" s="40">
        <f t="shared" si="145"/>
        <v>0</v>
      </c>
      <c r="K1317" s="111">
        <f>IF($B1317="",0,'2.売上実績'!D1317)</f>
        <v>0</v>
      </c>
      <c r="L1317" s="111">
        <f>IF($B1317="",0,'2.売上実績'!E1317)</f>
        <v>0</v>
      </c>
      <c r="M1317" s="28">
        <f t="shared" si="140"/>
        <v>0</v>
      </c>
      <c r="N1317" s="41">
        <f t="shared" si="141"/>
        <v>0</v>
      </c>
      <c r="O1317" s="40">
        <f t="shared" si="146"/>
        <v>0</v>
      </c>
    </row>
    <row r="1318" spans="2:15" ht="18" customHeight="1">
      <c r="B1318" s="109" t="str">
        <f>IF('2.売上実績'!$B1318="","",'2.売上実績'!$B1318)</f>
        <v/>
      </c>
      <c r="C1318" s="110" t="str">
        <f>IF('2.売上実績'!$C1318="","",'2.売上実績'!$C1318)</f>
        <v/>
      </c>
      <c r="D1318" s="98" t="str">
        <f>IF(C1318="","",VLOOKUP(C1318,'4.製品一覧'!$B$4:$D$500,3,FALSE))</f>
        <v/>
      </c>
      <c r="E1318" s="102">
        <f>IF(C1318&lt;&gt;"",VLOOKUP(C1318,'7.製品別原価'!$B$5:$J$500,8,FALSE),0)</f>
        <v>0</v>
      </c>
      <c r="F1318" s="37">
        <f>IF(OR($K$2=0,K1318=0),0,'1.全社費用'!$C$42/$K$2)</f>
        <v>0</v>
      </c>
      <c r="G1318" s="37">
        <f t="shared" si="142"/>
        <v>0</v>
      </c>
      <c r="H1318" s="38">
        <f t="shared" si="143"/>
        <v>0</v>
      </c>
      <c r="I1318" s="39">
        <f t="shared" si="144"/>
        <v>0</v>
      </c>
      <c r="J1318" s="40">
        <f t="shared" si="145"/>
        <v>0</v>
      </c>
      <c r="K1318" s="111">
        <f>IF($B1318="",0,'2.売上実績'!D1318)</f>
        <v>0</v>
      </c>
      <c r="L1318" s="111">
        <f>IF($B1318="",0,'2.売上実績'!E1318)</f>
        <v>0</v>
      </c>
      <c r="M1318" s="28">
        <f t="shared" si="140"/>
        <v>0</v>
      </c>
      <c r="N1318" s="41">
        <f t="shared" si="141"/>
        <v>0</v>
      </c>
      <c r="O1318" s="40">
        <f t="shared" si="146"/>
        <v>0</v>
      </c>
    </row>
    <row r="1319" spans="2:15" ht="18" customHeight="1">
      <c r="B1319" s="109" t="str">
        <f>IF('2.売上実績'!$B1319="","",'2.売上実績'!$B1319)</f>
        <v/>
      </c>
      <c r="C1319" s="110" t="str">
        <f>IF('2.売上実績'!$C1319="","",'2.売上実績'!$C1319)</f>
        <v/>
      </c>
      <c r="D1319" s="98" t="str">
        <f>IF(C1319="","",VLOOKUP(C1319,'4.製品一覧'!$B$4:$D$500,3,FALSE))</f>
        <v/>
      </c>
      <c r="E1319" s="102">
        <f>IF(C1319&lt;&gt;"",VLOOKUP(C1319,'7.製品別原価'!$B$5:$J$500,8,FALSE),0)</f>
        <v>0</v>
      </c>
      <c r="F1319" s="37">
        <f>IF(OR($K$2=0,K1319=0),0,'1.全社費用'!$C$42/$K$2)</f>
        <v>0</v>
      </c>
      <c r="G1319" s="37">
        <f t="shared" si="142"/>
        <v>0</v>
      </c>
      <c r="H1319" s="38">
        <f t="shared" si="143"/>
        <v>0</v>
      </c>
      <c r="I1319" s="39">
        <f t="shared" si="144"/>
        <v>0</v>
      </c>
      <c r="J1319" s="40">
        <f t="shared" si="145"/>
        <v>0</v>
      </c>
      <c r="K1319" s="111">
        <f>IF($B1319="",0,'2.売上実績'!D1319)</f>
        <v>0</v>
      </c>
      <c r="L1319" s="111">
        <f>IF($B1319="",0,'2.売上実績'!E1319)</f>
        <v>0</v>
      </c>
      <c r="M1319" s="28">
        <f t="shared" si="140"/>
        <v>0</v>
      </c>
      <c r="N1319" s="41">
        <f t="shared" si="141"/>
        <v>0</v>
      </c>
      <c r="O1319" s="40">
        <f t="shared" si="146"/>
        <v>0</v>
      </c>
    </row>
    <row r="1320" spans="2:15" ht="18" customHeight="1">
      <c r="B1320" s="109" t="str">
        <f>IF('2.売上実績'!$B1320="","",'2.売上実績'!$B1320)</f>
        <v/>
      </c>
      <c r="C1320" s="110" t="str">
        <f>IF('2.売上実績'!$C1320="","",'2.売上実績'!$C1320)</f>
        <v/>
      </c>
      <c r="D1320" s="98" t="str">
        <f>IF(C1320="","",VLOOKUP(C1320,'4.製品一覧'!$B$4:$D$500,3,FALSE))</f>
        <v/>
      </c>
      <c r="E1320" s="102">
        <f>IF(C1320&lt;&gt;"",VLOOKUP(C1320,'7.製品別原価'!$B$5:$J$500,8,FALSE),0)</f>
        <v>0</v>
      </c>
      <c r="F1320" s="37">
        <f>IF(OR($K$2=0,K1320=0),0,'1.全社費用'!$C$42/$K$2)</f>
        <v>0</v>
      </c>
      <c r="G1320" s="37">
        <f t="shared" si="142"/>
        <v>0</v>
      </c>
      <c r="H1320" s="38">
        <f t="shared" si="143"/>
        <v>0</v>
      </c>
      <c r="I1320" s="39">
        <f t="shared" si="144"/>
        <v>0</v>
      </c>
      <c r="J1320" s="40">
        <f t="shared" si="145"/>
        <v>0</v>
      </c>
      <c r="K1320" s="111">
        <f>IF($B1320="",0,'2.売上実績'!D1320)</f>
        <v>0</v>
      </c>
      <c r="L1320" s="111">
        <f>IF($B1320="",0,'2.売上実績'!E1320)</f>
        <v>0</v>
      </c>
      <c r="M1320" s="28">
        <f t="shared" si="140"/>
        <v>0</v>
      </c>
      <c r="N1320" s="41">
        <f t="shared" si="141"/>
        <v>0</v>
      </c>
      <c r="O1320" s="40">
        <f t="shared" si="146"/>
        <v>0</v>
      </c>
    </row>
    <row r="1321" spans="2:15" ht="18" customHeight="1">
      <c r="B1321" s="109" t="str">
        <f>IF('2.売上実績'!$B1321="","",'2.売上実績'!$B1321)</f>
        <v/>
      </c>
      <c r="C1321" s="110" t="str">
        <f>IF('2.売上実績'!$C1321="","",'2.売上実績'!$C1321)</f>
        <v/>
      </c>
      <c r="D1321" s="98" t="str">
        <f>IF(C1321="","",VLOOKUP(C1321,'4.製品一覧'!$B$4:$D$500,3,FALSE))</f>
        <v/>
      </c>
      <c r="E1321" s="102">
        <f>IF(C1321&lt;&gt;"",VLOOKUP(C1321,'7.製品別原価'!$B$5:$J$500,8,FALSE),0)</f>
        <v>0</v>
      </c>
      <c r="F1321" s="37">
        <f>IF(OR($K$2=0,K1321=0),0,'1.全社費用'!$C$42/$K$2)</f>
        <v>0</v>
      </c>
      <c r="G1321" s="37">
        <f t="shared" si="142"/>
        <v>0</v>
      </c>
      <c r="H1321" s="38">
        <f t="shared" si="143"/>
        <v>0</v>
      </c>
      <c r="I1321" s="39">
        <f t="shared" si="144"/>
        <v>0</v>
      </c>
      <c r="J1321" s="40">
        <f t="shared" si="145"/>
        <v>0</v>
      </c>
      <c r="K1321" s="111">
        <f>IF($B1321="",0,'2.売上実績'!D1321)</f>
        <v>0</v>
      </c>
      <c r="L1321" s="111">
        <f>IF($B1321="",0,'2.売上実績'!E1321)</f>
        <v>0</v>
      </c>
      <c r="M1321" s="28">
        <f t="shared" si="140"/>
        <v>0</v>
      </c>
      <c r="N1321" s="41">
        <f t="shared" si="141"/>
        <v>0</v>
      </c>
      <c r="O1321" s="40">
        <f t="shared" si="146"/>
        <v>0</v>
      </c>
    </row>
    <row r="1322" spans="2:15" ht="18" customHeight="1">
      <c r="B1322" s="109" t="str">
        <f>IF('2.売上実績'!$B1322="","",'2.売上実績'!$B1322)</f>
        <v/>
      </c>
      <c r="C1322" s="110" t="str">
        <f>IF('2.売上実績'!$C1322="","",'2.売上実績'!$C1322)</f>
        <v/>
      </c>
      <c r="D1322" s="98" t="str">
        <f>IF(C1322="","",VLOOKUP(C1322,'4.製品一覧'!$B$4:$D$500,3,FALSE))</f>
        <v/>
      </c>
      <c r="E1322" s="102">
        <f>IF(C1322&lt;&gt;"",VLOOKUP(C1322,'7.製品別原価'!$B$5:$J$500,8,FALSE),0)</f>
        <v>0</v>
      </c>
      <c r="F1322" s="37">
        <f>IF(OR($K$2=0,K1322=0),0,'1.全社費用'!$C$42/$K$2)</f>
        <v>0</v>
      </c>
      <c r="G1322" s="37">
        <f t="shared" si="142"/>
        <v>0</v>
      </c>
      <c r="H1322" s="38">
        <f t="shared" si="143"/>
        <v>0</v>
      </c>
      <c r="I1322" s="39">
        <f t="shared" si="144"/>
        <v>0</v>
      </c>
      <c r="J1322" s="40">
        <f t="shared" si="145"/>
        <v>0</v>
      </c>
      <c r="K1322" s="111">
        <f>IF($B1322="",0,'2.売上実績'!D1322)</f>
        <v>0</v>
      </c>
      <c r="L1322" s="111">
        <f>IF($B1322="",0,'2.売上実績'!E1322)</f>
        <v>0</v>
      </c>
      <c r="M1322" s="28">
        <f t="shared" si="140"/>
        <v>0</v>
      </c>
      <c r="N1322" s="41">
        <f t="shared" si="141"/>
        <v>0</v>
      </c>
      <c r="O1322" s="40">
        <f t="shared" si="146"/>
        <v>0</v>
      </c>
    </row>
    <row r="1323" spans="2:15" ht="18" customHeight="1">
      <c r="B1323" s="109" t="str">
        <f>IF('2.売上実績'!$B1323="","",'2.売上実績'!$B1323)</f>
        <v/>
      </c>
      <c r="C1323" s="110" t="str">
        <f>IF('2.売上実績'!$C1323="","",'2.売上実績'!$C1323)</f>
        <v/>
      </c>
      <c r="D1323" s="98" t="str">
        <f>IF(C1323="","",VLOOKUP(C1323,'4.製品一覧'!$B$4:$D$500,3,FALSE))</f>
        <v/>
      </c>
      <c r="E1323" s="102">
        <f>IF(C1323&lt;&gt;"",VLOOKUP(C1323,'7.製品別原価'!$B$5:$J$500,8,FALSE),0)</f>
        <v>0</v>
      </c>
      <c r="F1323" s="37">
        <f>IF(OR($K$2=0,K1323=0),0,'1.全社費用'!$C$42/$K$2)</f>
        <v>0</v>
      </c>
      <c r="G1323" s="37">
        <f t="shared" si="142"/>
        <v>0</v>
      </c>
      <c r="H1323" s="38">
        <f t="shared" si="143"/>
        <v>0</v>
      </c>
      <c r="I1323" s="39">
        <f t="shared" si="144"/>
        <v>0</v>
      </c>
      <c r="J1323" s="40">
        <f t="shared" si="145"/>
        <v>0</v>
      </c>
      <c r="K1323" s="111">
        <f>IF($B1323="",0,'2.売上実績'!D1323)</f>
        <v>0</v>
      </c>
      <c r="L1323" s="111">
        <f>IF($B1323="",0,'2.売上実績'!E1323)</f>
        <v>0</v>
      </c>
      <c r="M1323" s="28">
        <f t="shared" si="140"/>
        <v>0</v>
      </c>
      <c r="N1323" s="41">
        <f t="shared" si="141"/>
        <v>0</v>
      </c>
      <c r="O1323" s="40">
        <f t="shared" si="146"/>
        <v>0</v>
      </c>
    </row>
    <row r="1324" spans="2:15" ht="18" customHeight="1">
      <c r="B1324" s="109" t="str">
        <f>IF('2.売上実績'!$B1324="","",'2.売上実績'!$B1324)</f>
        <v/>
      </c>
      <c r="C1324" s="110" t="str">
        <f>IF('2.売上実績'!$C1324="","",'2.売上実績'!$C1324)</f>
        <v/>
      </c>
      <c r="D1324" s="98" t="str">
        <f>IF(C1324="","",VLOOKUP(C1324,'4.製品一覧'!$B$4:$D$500,3,FALSE))</f>
        <v/>
      </c>
      <c r="E1324" s="102">
        <f>IF(C1324&lt;&gt;"",VLOOKUP(C1324,'7.製品別原価'!$B$5:$J$500,8,FALSE),0)</f>
        <v>0</v>
      </c>
      <c r="F1324" s="37">
        <f>IF(OR($K$2=0,K1324=0),0,'1.全社費用'!$C$42/$K$2)</f>
        <v>0</v>
      </c>
      <c r="G1324" s="37">
        <f t="shared" si="142"/>
        <v>0</v>
      </c>
      <c r="H1324" s="38">
        <f t="shared" si="143"/>
        <v>0</v>
      </c>
      <c r="I1324" s="39">
        <f t="shared" si="144"/>
        <v>0</v>
      </c>
      <c r="J1324" s="40">
        <f t="shared" si="145"/>
        <v>0</v>
      </c>
      <c r="K1324" s="111">
        <f>IF($B1324="",0,'2.売上実績'!D1324)</f>
        <v>0</v>
      </c>
      <c r="L1324" s="111">
        <f>IF($B1324="",0,'2.売上実績'!E1324)</f>
        <v>0</v>
      </c>
      <c r="M1324" s="28">
        <f t="shared" si="140"/>
        <v>0</v>
      </c>
      <c r="N1324" s="41">
        <f t="shared" si="141"/>
        <v>0</v>
      </c>
      <c r="O1324" s="40">
        <f t="shared" si="146"/>
        <v>0</v>
      </c>
    </row>
    <row r="1325" spans="2:15" ht="18" customHeight="1">
      <c r="B1325" s="109" t="str">
        <f>IF('2.売上実績'!$B1325="","",'2.売上実績'!$B1325)</f>
        <v/>
      </c>
      <c r="C1325" s="110" t="str">
        <f>IF('2.売上実績'!$C1325="","",'2.売上実績'!$C1325)</f>
        <v/>
      </c>
      <c r="D1325" s="98" t="str">
        <f>IF(C1325="","",VLOOKUP(C1325,'4.製品一覧'!$B$4:$D$500,3,FALSE))</f>
        <v/>
      </c>
      <c r="E1325" s="102">
        <f>IF(C1325&lt;&gt;"",VLOOKUP(C1325,'7.製品別原価'!$B$5:$J$500,8,FALSE),0)</f>
        <v>0</v>
      </c>
      <c r="F1325" s="37">
        <f>IF(OR($K$2=0,K1325=0),0,'1.全社費用'!$C$42/$K$2)</f>
        <v>0</v>
      </c>
      <c r="G1325" s="37">
        <f t="shared" si="142"/>
        <v>0</v>
      </c>
      <c r="H1325" s="38">
        <f t="shared" si="143"/>
        <v>0</v>
      </c>
      <c r="I1325" s="39">
        <f t="shared" si="144"/>
        <v>0</v>
      </c>
      <c r="J1325" s="40">
        <f t="shared" si="145"/>
        <v>0</v>
      </c>
      <c r="K1325" s="111">
        <f>IF($B1325="",0,'2.売上実績'!D1325)</f>
        <v>0</v>
      </c>
      <c r="L1325" s="111">
        <f>IF($B1325="",0,'2.売上実績'!E1325)</f>
        <v>0</v>
      </c>
      <c r="M1325" s="28">
        <f t="shared" si="140"/>
        <v>0</v>
      </c>
      <c r="N1325" s="41">
        <f t="shared" si="141"/>
        <v>0</v>
      </c>
      <c r="O1325" s="40">
        <f t="shared" si="146"/>
        <v>0</v>
      </c>
    </row>
    <row r="1326" spans="2:15" ht="18" customHeight="1">
      <c r="B1326" s="109" t="str">
        <f>IF('2.売上実績'!$B1326="","",'2.売上実績'!$B1326)</f>
        <v/>
      </c>
      <c r="C1326" s="110" t="str">
        <f>IF('2.売上実績'!$C1326="","",'2.売上実績'!$C1326)</f>
        <v/>
      </c>
      <c r="D1326" s="98" t="str">
        <f>IF(C1326="","",VLOOKUP(C1326,'4.製品一覧'!$B$4:$D$500,3,FALSE))</f>
        <v/>
      </c>
      <c r="E1326" s="102">
        <f>IF(C1326&lt;&gt;"",VLOOKUP(C1326,'7.製品別原価'!$B$5:$J$500,8,FALSE),0)</f>
        <v>0</v>
      </c>
      <c r="F1326" s="37">
        <f>IF(OR($K$2=0,K1326=0),0,'1.全社費用'!$C$42/$K$2)</f>
        <v>0</v>
      </c>
      <c r="G1326" s="37">
        <f t="shared" si="142"/>
        <v>0</v>
      </c>
      <c r="H1326" s="38">
        <f t="shared" si="143"/>
        <v>0</v>
      </c>
      <c r="I1326" s="39">
        <f t="shared" si="144"/>
        <v>0</v>
      </c>
      <c r="J1326" s="40">
        <f t="shared" si="145"/>
        <v>0</v>
      </c>
      <c r="K1326" s="111">
        <f>IF($B1326="",0,'2.売上実績'!D1326)</f>
        <v>0</v>
      </c>
      <c r="L1326" s="111">
        <f>IF($B1326="",0,'2.売上実績'!E1326)</f>
        <v>0</v>
      </c>
      <c r="M1326" s="28">
        <f t="shared" si="140"/>
        <v>0</v>
      </c>
      <c r="N1326" s="41">
        <f t="shared" si="141"/>
        <v>0</v>
      </c>
      <c r="O1326" s="40">
        <f t="shared" si="146"/>
        <v>0</v>
      </c>
    </row>
    <row r="1327" spans="2:15" ht="18" customHeight="1">
      <c r="B1327" s="109" t="str">
        <f>IF('2.売上実績'!$B1327="","",'2.売上実績'!$B1327)</f>
        <v/>
      </c>
      <c r="C1327" s="110" t="str">
        <f>IF('2.売上実績'!$C1327="","",'2.売上実績'!$C1327)</f>
        <v/>
      </c>
      <c r="D1327" s="98" t="str">
        <f>IF(C1327="","",VLOOKUP(C1327,'4.製品一覧'!$B$4:$D$500,3,FALSE))</f>
        <v/>
      </c>
      <c r="E1327" s="102">
        <f>IF(C1327&lt;&gt;"",VLOOKUP(C1327,'7.製品別原価'!$B$5:$J$500,8,FALSE),0)</f>
        <v>0</v>
      </c>
      <c r="F1327" s="37">
        <f>IF(OR($K$2=0,K1327=0),0,'1.全社費用'!$C$42/$K$2)</f>
        <v>0</v>
      </c>
      <c r="G1327" s="37">
        <f t="shared" si="142"/>
        <v>0</v>
      </c>
      <c r="H1327" s="38">
        <f t="shared" si="143"/>
        <v>0</v>
      </c>
      <c r="I1327" s="39">
        <f t="shared" si="144"/>
        <v>0</v>
      </c>
      <c r="J1327" s="40">
        <f t="shared" si="145"/>
        <v>0</v>
      </c>
      <c r="K1327" s="111">
        <f>IF($B1327="",0,'2.売上実績'!D1327)</f>
        <v>0</v>
      </c>
      <c r="L1327" s="111">
        <f>IF($B1327="",0,'2.売上実績'!E1327)</f>
        <v>0</v>
      </c>
      <c r="M1327" s="28">
        <f t="shared" si="140"/>
        <v>0</v>
      </c>
      <c r="N1327" s="41">
        <f t="shared" si="141"/>
        <v>0</v>
      </c>
      <c r="O1327" s="40">
        <f t="shared" si="146"/>
        <v>0</v>
      </c>
    </row>
    <row r="1328" spans="2:15" ht="18" customHeight="1">
      <c r="B1328" s="109" t="str">
        <f>IF('2.売上実績'!$B1328="","",'2.売上実績'!$B1328)</f>
        <v/>
      </c>
      <c r="C1328" s="110" t="str">
        <f>IF('2.売上実績'!$C1328="","",'2.売上実績'!$C1328)</f>
        <v/>
      </c>
      <c r="D1328" s="98" t="str">
        <f>IF(C1328="","",VLOOKUP(C1328,'4.製品一覧'!$B$4:$D$500,3,FALSE))</f>
        <v/>
      </c>
      <c r="E1328" s="102">
        <f>IF(C1328&lt;&gt;"",VLOOKUP(C1328,'7.製品別原価'!$B$5:$J$500,8,FALSE),0)</f>
        <v>0</v>
      </c>
      <c r="F1328" s="37">
        <f>IF(OR($K$2=0,K1328=0),0,'1.全社費用'!$C$42/$K$2)</f>
        <v>0</v>
      </c>
      <c r="G1328" s="37">
        <f t="shared" si="142"/>
        <v>0</v>
      </c>
      <c r="H1328" s="38">
        <f t="shared" si="143"/>
        <v>0</v>
      </c>
      <c r="I1328" s="39">
        <f t="shared" si="144"/>
        <v>0</v>
      </c>
      <c r="J1328" s="40">
        <f t="shared" si="145"/>
        <v>0</v>
      </c>
      <c r="K1328" s="111">
        <f>IF($B1328="",0,'2.売上実績'!D1328)</f>
        <v>0</v>
      </c>
      <c r="L1328" s="111">
        <f>IF($B1328="",0,'2.売上実績'!E1328)</f>
        <v>0</v>
      </c>
      <c r="M1328" s="28">
        <f t="shared" si="140"/>
        <v>0</v>
      </c>
      <c r="N1328" s="41">
        <f t="shared" si="141"/>
        <v>0</v>
      </c>
      <c r="O1328" s="40">
        <f t="shared" si="146"/>
        <v>0</v>
      </c>
    </row>
    <row r="1329" spans="2:15" ht="18" customHeight="1">
      <c r="B1329" s="109" t="str">
        <f>IF('2.売上実績'!$B1329="","",'2.売上実績'!$B1329)</f>
        <v/>
      </c>
      <c r="C1329" s="110" t="str">
        <f>IF('2.売上実績'!$C1329="","",'2.売上実績'!$C1329)</f>
        <v/>
      </c>
      <c r="D1329" s="98" t="str">
        <f>IF(C1329="","",VLOOKUP(C1329,'4.製品一覧'!$B$4:$D$500,3,FALSE))</f>
        <v/>
      </c>
      <c r="E1329" s="102">
        <f>IF(C1329&lt;&gt;"",VLOOKUP(C1329,'7.製品別原価'!$B$5:$J$500,8,FALSE),0)</f>
        <v>0</v>
      </c>
      <c r="F1329" s="37">
        <f>IF(OR($K$2=0,K1329=0),0,'1.全社費用'!$C$42/$K$2)</f>
        <v>0</v>
      </c>
      <c r="G1329" s="37">
        <f t="shared" si="142"/>
        <v>0</v>
      </c>
      <c r="H1329" s="38">
        <f t="shared" si="143"/>
        <v>0</v>
      </c>
      <c r="I1329" s="39">
        <f t="shared" si="144"/>
        <v>0</v>
      </c>
      <c r="J1329" s="40">
        <f t="shared" si="145"/>
        <v>0</v>
      </c>
      <c r="K1329" s="111">
        <f>IF($B1329="",0,'2.売上実績'!D1329)</f>
        <v>0</v>
      </c>
      <c r="L1329" s="111">
        <f>IF($B1329="",0,'2.売上実績'!E1329)</f>
        <v>0</v>
      </c>
      <c r="M1329" s="28">
        <f t="shared" si="140"/>
        <v>0</v>
      </c>
      <c r="N1329" s="41">
        <f t="shared" si="141"/>
        <v>0</v>
      </c>
      <c r="O1329" s="40">
        <f t="shared" si="146"/>
        <v>0</v>
      </c>
    </row>
    <row r="1330" spans="2:15" ht="18" customHeight="1">
      <c r="B1330" s="109" t="str">
        <f>IF('2.売上実績'!$B1330="","",'2.売上実績'!$B1330)</f>
        <v/>
      </c>
      <c r="C1330" s="110" t="str">
        <f>IF('2.売上実績'!$C1330="","",'2.売上実績'!$C1330)</f>
        <v/>
      </c>
      <c r="D1330" s="98" t="str">
        <f>IF(C1330="","",VLOOKUP(C1330,'4.製品一覧'!$B$4:$D$500,3,FALSE))</f>
        <v/>
      </c>
      <c r="E1330" s="102">
        <f>IF(C1330&lt;&gt;"",VLOOKUP(C1330,'7.製品別原価'!$B$5:$J$500,8,FALSE),0)</f>
        <v>0</v>
      </c>
      <c r="F1330" s="37">
        <f>IF(OR($K$2=0,K1330=0),0,'1.全社費用'!$C$42/$K$2)</f>
        <v>0</v>
      </c>
      <c r="G1330" s="37">
        <f t="shared" si="142"/>
        <v>0</v>
      </c>
      <c r="H1330" s="38">
        <f t="shared" si="143"/>
        <v>0</v>
      </c>
      <c r="I1330" s="39">
        <f t="shared" si="144"/>
        <v>0</v>
      </c>
      <c r="J1330" s="40">
        <f t="shared" si="145"/>
        <v>0</v>
      </c>
      <c r="K1330" s="111">
        <f>IF($B1330="",0,'2.売上実績'!D1330)</f>
        <v>0</v>
      </c>
      <c r="L1330" s="111">
        <f>IF($B1330="",0,'2.売上実績'!E1330)</f>
        <v>0</v>
      </c>
      <c r="M1330" s="28">
        <f t="shared" si="140"/>
        <v>0</v>
      </c>
      <c r="N1330" s="41">
        <f t="shared" si="141"/>
        <v>0</v>
      </c>
      <c r="O1330" s="40">
        <f t="shared" si="146"/>
        <v>0</v>
      </c>
    </row>
    <row r="1331" spans="2:15" ht="18" customHeight="1">
      <c r="B1331" s="109" t="str">
        <f>IF('2.売上実績'!$B1331="","",'2.売上実績'!$B1331)</f>
        <v/>
      </c>
      <c r="C1331" s="110" t="str">
        <f>IF('2.売上実績'!$C1331="","",'2.売上実績'!$C1331)</f>
        <v/>
      </c>
      <c r="D1331" s="98" t="str">
        <f>IF(C1331="","",VLOOKUP(C1331,'4.製品一覧'!$B$4:$D$500,3,FALSE))</f>
        <v/>
      </c>
      <c r="E1331" s="102">
        <f>IF(C1331&lt;&gt;"",VLOOKUP(C1331,'7.製品別原価'!$B$5:$J$500,8,FALSE),0)</f>
        <v>0</v>
      </c>
      <c r="F1331" s="37">
        <f>IF(OR($K$2=0,K1331=0),0,'1.全社費用'!$C$42/$K$2)</f>
        <v>0</v>
      </c>
      <c r="G1331" s="37">
        <f t="shared" si="142"/>
        <v>0</v>
      </c>
      <c r="H1331" s="38">
        <f t="shared" si="143"/>
        <v>0</v>
      </c>
      <c r="I1331" s="39">
        <f t="shared" si="144"/>
        <v>0</v>
      </c>
      <c r="J1331" s="40">
        <f t="shared" si="145"/>
        <v>0</v>
      </c>
      <c r="K1331" s="111">
        <f>IF($B1331="",0,'2.売上実績'!D1331)</f>
        <v>0</v>
      </c>
      <c r="L1331" s="111">
        <f>IF($B1331="",0,'2.売上実績'!E1331)</f>
        <v>0</v>
      </c>
      <c r="M1331" s="28">
        <f t="shared" si="140"/>
        <v>0</v>
      </c>
      <c r="N1331" s="41">
        <f t="shared" si="141"/>
        <v>0</v>
      </c>
      <c r="O1331" s="40">
        <f t="shared" si="146"/>
        <v>0</v>
      </c>
    </row>
    <row r="1332" spans="2:15" ht="18" customHeight="1">
      <c r="B1332" s="109" t="str">
        <f>IF('2.売上実績'!$B1332="","",'2.売上実績'!$B1332)</f>
        <v/>
      </c>
      <c r="C1332" s="110" t="str">
        <f>IF('2.売上実績'!$C1332="","",'2.売上実績'!$C1332)</f>
        <v/>
      </c>
      <c r="D1332" s="98" t="str">
        <f>IF(C1332="","",VLOOKUP(C1332,'4.製品一覧'!$B$4:$D$500,3,FALSE))</f>
        <v/>
      </c>
      <c r="E1332" s="102">
        <f>IF(C1332&lt;&gt;"",VLOOKUP(C1332,'7.製品別原価'!$B$5:$J$500,8,FALSE),0)</f>
        <v>0</v>
      </c>
      <c r="F1332" s="37">
        <f>IF(OR($K$2=0,K1332=0),0,'1.全社費用'!$C$42/$K$2)</f>
        <v>0</v>
      </c>
      <c r="G1332" s="37">
        <f t="shared" si="142"/>
        <v>0</v>
      </c>
      <c r="H1332" s="38">
        <f t="shared" si="143"/>
        <v>0</v>
      </c>
      <c r="I1332" s="39">
        <f t="shared" si="144"/>
        <v>0</v>
      </c>
      <c r="J1332" s="40">
        <f t="shared" si="145"/>
        <v>0</v>
      </c>
      <c r="K1332" s="111">
        <f>IF($B1332="",0,'2.売上実績'!D1332)</f>
        <v>0</v>
      </c>
      <c r="L1332" s="111">
        <f>IF($B1332="",0,'2.売上実績'!E1332)</f>
        <v>0</v>
      </c>
      <c r="M1332" s="28">
        <f t="shared" si="140"/>
        <v>0</v>
      </c>
      <c r="N1332" s="41">
        <f t="shared" si="141"/>
        <v>0</v>
      </c>
      <c r="O1332" s="40">
        <f t="shared" si="146"/>
        <v>0</v>
      </c>
    </row>
    <row r="1333" spans="2:15" ht="18" customHeight="1">
      <c r="B1333" s="109" t="str">
        <f>IF('2.売上実績'!$B1333="","",'2.売上実績'!$B1333)</f>
        <v/>
      </c>
      <c r="C1333" s="110" t="str">
        <f>IF('2.売上実績'!$C1333="","",'2.売上実績'!$C1333)</f>
        <v/>
      </c>
      <c r="D1333" s="98" t="str">
        <f>IF(C1333="","",VLOOKUP(C1333,'4.製品一覧'!$B$4:$D$500,3,FALSE))</f>
        <v/>
      </c>
      <c r="E1333" s="102">
        <f>IF(C1333&lt;&gt;"",VLOOKUP(C1333,'7.製品別原価'!$B$5:$J$500,8,FALSE),0)</f>
        <v>0</v>
      </c>
      <c r="F1333" s="37">
        <f>IF(OR($K$2=0,K1333=0),0,'1.全社費用'!$C$42/$K$2)</f>
        <v>0</v>
      </c>
      <c r="G1333" s="37">
        <f t="shared" si="142"/>
        <v>0</v>
      </c>
      <c r="H1333" s="38">
        <f t="shared" si="143"/>
        <v>0</v>
      </c>
      <c r="I1333" s="39">
        <f t="shared" si="144"/>
        <v>0</v>
      </c>
      <c r="J1333" s="40">
        <f t="shared" si="145"/>
        <v>0</v>
      </c>
      <c r="K1333" s="111">
        <f>IF($B1333="",0,'2.売上実績'!D1333)</f>
        <v>0</v>
      </c>
      <c r="L1333" s="111">
        <f>IF($B1333="",0,'2.売上実績'!E1333)</f>
        <v>0</v>
      </c>
      <c r="M1333" s="28">
        <f t="shared" si="140"/>
        <v>0</v>
      </c>
      <c r="N1333" s="41">
        <f t="shared" si="141"/>
        <v>0</v>
      </c>
      <c r="O1333" s="40">
        <f t="shared" si="146"/>
        <v>0</v>
      </c>
    </row>
    <row r="1334" spans="2:15" ht="18" customHeight="1">
      <c r="B1334" s="109" t="str">
        <f>IF('2.売上実績'!$B1334="","",'2.売上実績'!$B1334)</f>
        <v/>
      </c>
      <c r="C1334" s="110" t="str">
        <f>IF('2.売上実績'!$C1334="","",'2.売上実績'!$C1334)</f>
        <v/>
      </c>
      <c r="D1334" s="98" t="str">
        <f>IF(C1334="","",VLOOKUP(C1334,'4.製品一覧'!$B$4:$D$500,3,FALSE))</f>
        <v/>
      </c>
      <c r="E1334" s="102">
        <f>IF(C1334&lt;&gt;"",VLOOKUP(C1334,'7.製品別原価'!$B$5:$J$500,8,FALSE),0)</f>
        <v>0</v>
      </c>
      <c r="F1334" s="37">
        <f>IF(OR($K$2=0,K1334=0),0,'1.全社費用'!$C$42/$K$2)</f>
        <v>0</v>
      </c>
      <c r="G1334" s="37">
        <f t="shared" si="142"/>
        <v>0</v>
      </c>
      <c r="H1334" s="38">
        <f t="shared" si="143"/>
        <v>0</v>
      </c>
      <c r="I1334" s="39">
        <f t="shared" si="144"/>
        <v>0</v>
      </c>
      <c r="J1334" s="40">
        <f t="shared" si="145"/>
        <v>0</v>
      </c>
      <c r="K1334" s="111">
        <f>IF($B1334="",0,'2.売上実績'!D1334)</f>
        <v>0</v>
      </c>
      <c r="L1334" s="111">
        <f>IF($B1334="",0,'2.売上実績'!E1334)</f>
        <v>0</v>
      </c>
      <c r="M1334" s="28">
        <f t="shared" si="140"/>
        <v>0</v>
      </c>
      <c r="N1334" s="41">
        <f t="shared" si="141"/>
        <v>0</v>
      </c>
      <c r="O1334" s="40">
        <f t="shared" si="146"/>
        <v>0</v>
      </c>
    </row>
    <row r="1335" spans="2:15" ht="18" customHeight="1">
      <c r="B1335" s="109" t="str">
        <f>IF('2.売上実績'!$B1335="","",'2.売上実績'!$B1335)</f>
        <v/>
      </c>
      <c r="C1335" s="110" t="str">
        <f>IF('2.売上実績'!$C1335="","",'2.売上実績'!$C1335)</f>
        <v/>
      </c>
      <c r="D1335" s="98" t="str">
        <f>IF(C1335="","",VLOOKUP(C1335,'4.製品一覧'!$B$4:$D$500,3,FALSE))</f>
        <v/>
      </c>
      <c r="E1335" s="102">
        <f>IF(C1335&lt;&gt;"",VLOOKUP(C1335,'7.製品別原価'!$B$5:$J$500,8,FALSE),0)</f>
        <v>0</v>
      </c>
      <c r="F1335" s="37">
        <f>IF(OR($K$2=0,K1335=0),0,'1.全社費用'!$C$42/$K$2)</f>
        <v>0</v>
      </c>
      <c r="G1335" s="37">
        <f t="shared" si="142"/>
        <v>0</v>
      </c>
      <c r="H1335" s="38">
        <f t="shared" si="143"/>
        <v>0</v>
      </c>
      <c r="I1335" s="39">
        <f t="shared" si="144"/>
        <v>0</v>
      </c>
      <c r="J1335" s="40">
        <f t="shared" si="145"/>
        <v>0</v>
      </c>
      <c r="K1335" s="111">
        <f>IF($B1335="",0,'2.売上実績'!D1335)</f>
        <v>0</v>
      </c>
      <c r="L1335" s="111">
        <f>IF($B1335="",0,'2.売上実績'!E1335)</f>
        <v>0</v>
      </c>
      <c r="M1335" s="28">
        <f t="shared" si="140"/>
        <v>0</v>
      </c>
      <c r="N1335" s="41">
        <f t="shared" si="141"/>
        <v>0</v>
      </c>
      <c r="O1335" s="40">
        <f t="shared" si="146"/>
        <v>0</v>
      </c>
    </row>
    <row r="1336" spans="2:15" ht="18" customHeight="1">
      <c r="B1336" s="109" t="str">
        <f>IF('2.売上実績'!$B1336="","",'2.売上実績'!$B1336)</f>
        <v/>
      </c>
      <c r="C1336" s="110" t="str">
        <f>IF('2.売上実績'!$C1336="","",'2.売上実績'!$C1336)</f>
        <v/>
      </c>
      <c r="D1336" s="98" t="str">
        <f>IF(C1336="","",VLOOKUP(C1336,'4.製品一覧'!$B$4:$D$500,3,FALSE))</f>
        <v/>
      </c>
      <c r="E1336" s="102">
        <f>IF(C1336&lt;&gt;"",VLOOKUP(C1336,'7.製品別原価'!$B$5:$J$500,8,FALSE),0)</f>
        <v>0</v>
      </c>
      <c r="F1336" s="37">
        <f>IF(OR($K$2=0,K1336=0),0,'1.全社費用'!$C$42/$K$2)</f>
        <v>0</v>
      </c>
      <c r="G1336" s="37">
        <f t="shared" si="142"/>
        <v>0</v>
      </c>
      <c r="H1336" s="38">
        <f t="shared" si="143"/>
        <v>0</v>
      </c>
      <c r="I1336" s="39">
        <f t="shared" si="144"/>
        <v>0</v>
      </c>
      <c r="J1336" s="40">
        <f t="shared" si="145"/>
        <v>0</v>
      </c>
      <c r="K1336" s="111">
        <f>IF($B1336="",0,'2.売上実績'!D1336)</f>
        <v>0</v>
      </c>
      <c r="L1336" s="111">
        <f>IF($B1336="",0,'2.売上実績'!E1336)</f>
        <v>0</v>
      </c>
      <c r="M1336" s="28">
        <f t="shared" si="140"/>
        <v>0</v>
      </c>
      <c r="N1336" s="41">
        <f t="shared" si="141"/>
        <v>0</v>
      </c>
      <c r="O1336" s="40">
        <f t="shared" si="146"/>
        <v>0</v>
      </c>
    </row>
    <row r="1337" spans="2:15" ht="18" customHeight="1">
      <c r="B1337" s="109" t="str">
        <f>IF('2.売上実績'!$B1337="","",'2.売上実績'!$B1337)</f>
        <v/>
      </c>
      <c r="C1337" s="110" t="str">
        <f>IF('2.売上実績'!$C1337="","",'2.売上実績'!$C1337)</f>
        <v/>
      </c>
      <c r="D1337" s="98" t="str">
        <f>IF(C1337="","",VLOOKUP(C1337,'4.製品一覧'!$B$4:$D$500,3,FALSE))</f>
        <v/>
      </c>
      <c r="E1337" s="102">
        <f>IF(C1337&lt;&gt;"",VLOOKUP(C1337,'7.製品別原価'!$B$5:$J$500,8,FALSE),0)</f>
        <v>0</v>
      </c>
      <c r="F1337" s="37">
        <f>IF(OR($K$2=0,K1337=0),0,'1.全社費用'!$C$42/$K$2)</f>
        <v>0</v>
      </c>
      <c r="G1337" s="37">
        <f t="shared" si="142"/>
        <v>0</v>
      </c>
      <c r="H1337" s="38">
        <f t="shared" si="143"/>
        <v>0</v>
      </c>
      <c r="I1337" s="39">
        <f t="shared" si="144"/>
        <v>0</v>
      </c>
      <c r="J1337" s="40">
        <f t="shared" si="145"/>
        <v>0</v>
      </c>
      <c r="K1337" s="111">
        <f>IF($B1337="",0,'2.売上実績'!D1337)</f>
        <v>0</v>
      </c>
      <c r="L1337" s="111">
        <f>IF($B1337="",0,'2.売上実績'!E1337)</f>
        <v>0</v>
      </c>
      <c r="M1337" s="28">
        <f t="shared" si="140"/>
        <v>0</v>
      </c>
      <c r="N1337" s="41">
        <f t="shared" si="141"/>
        <v>0</v>
      </c>
      <c r="O1337" s="40">
        <f t="shared" si="146"/>
        <v>0</v>
      </c>
    </row>
    <row r="1338" spans="2:15" ht="18" customHeight="1">
      <c r="B1338" s="109" t="str">
        <f>IF('2.売上実績'!$B1338="","",'2.売上実績'!$B1338)</f>
        <v/>
      </c>
      <c r="C1338" s="110" t="str">
        <f>IF('2.売上実績'!$C1338="","",'2.売上実績'!$C1338)</f>
        <v/>
      </c>
      <c r="D1338" s="98" t="str">
        <f>IF(C1338="","",VLOOKUP(C1338,'4.製品一覧'!$B$4:$D$500,3,FALSE))</f>
        <v/>
      </c>
      <c r="E1338" s="102">
        <f>IF(C1338&lt;&gt;"",VLOOKUP(C1338,'7.製品別原価'!$B$5:$J$500,8,FALSE),0)</f>
        <v>0</v>
      </c>
      <c r="F1338" s="37">
        <f>IF(OR($K$2=0,K1338=0),0,'1.全社費用'!$C$42/$K$2)</f>
        <v>0</v>
      </c>
      <c r="G1338" s="37">
        <f t="shared" si="142"/>
        <v>0</v>
      </c>
      <c r="H1338" s="38">
        <f t="shared" si="143"/>
        <v>0</v>
      </c>
      <c r="I1338" s="39">
        <f t="shared" si="144"/>
        <v>0</v>
      </c>
      <c r="J1338" s="40">
        <f t="shared" si="145"/>
        <v>0</v>
      </c>
      <c r="K1338" s="111">
        <f>IF($B1338="",0,'2.売上実績'!D1338)</f>
        <v>0</v>
      </c>
      <c r="L1338" s="111">
        <f>IF($B1338="",0,'2.売上実績'!E1338)</f>
        <v>0</v>
      </c>
      <c r="M1338" s="28">
        <f t="shared" si="140"/>
        <v>0</v>
      </c>
      <c r="N1338" s="41">
        <f t="shared" si="141"/>
        <v>0</v>
      </c>
      <c r="O1338" s="40">
        <f t="shared" si="146"/>
        <v>0</v>
      </c>
    </row>
    <row r="1339" spans="2:15" ht="18" customHeight="1">
      <c r="B1339" s="109" t="str">
        <f>IF('2.売上実績'!$B1339="","",'2.売上実績'!$B1339)</f>
        <v/>
      </c>
      <c r="C1339" s="110" t="str">
        <f>IF('2.売上実績'!$C1339="","",'2.売上実績'!$C1339)</f>
        <v/>
      </c>
      <c r="D1339" s="98" t="str">
        <f>IF(C1339="","",VLOOKUP(C1339,'4.製品一覧'!$B$4:$D$500,3,FALSE))</f>
        <v/>
      </c>
      <c r="E1339" s="102">
        <f>IF(C1339&lt;&gt;"",VLOOKUP(C1339,'7.製品別原価'!$B$5:$J$500,8,FALSE),0)</f>
        <v>0</v>
      </c>
      <c r="F1339" s="37">
        <f>IF(OR($K$2=0,K1339=0),0,'1.全社費用'!$C$42/$K$2)</f>
        <v>0</v>
      </c>
      <c r="G1339" s="37">
        <f t="shared" si="142"/>
        <v>0</v>
      </c>
      <c r="H1339" s="38">
        <f t="shared" si="143"/>
        <v>0</v>
      </c>
      <c r="I1339" s="39">
        <f t="shared" si="144"/>
        <v>0</v>
      </c>
      <c r="J1339" s="40">
        <f t="shared" si="145"/>
        <v>0</v>
      </c>
      <c r="K1339" s="111">
        <f>IF($B1339="",0,'2.売上実績'!D1339)</f>
        <v>0</v>
      </c>
      <c r="L1339" s="111">
        <f>IF($B1339="",0,'2.売上実績'!E1339)</f>
        <v>0</v>
      </c>
      <c r="M1339" s="28">
        <f t="shared" si="140"/>
        <v>0</v>
      </c>
      <c r="N1339" s="41">
        <f t="shared" si="141"/>
        <v>0</v>
      </c>
      <c r="O1339" s="40">
        <f t="shared" si="146"/>
        <v>0</v>
      </c>
    </row>
    <row r="1340" spans="2:15" ht="18" customHeight="1">
      <c r="B1340" s="109" t="str">
        <f>IF('2.売上実績'!$B1340="","",'2.売上実績'!$B1340)</f>
        <v/>
      </c>
      <c r="C1340" s="110" t="str">
        <f>IF('2.売上実績'!$C1340="","",'2.売上実績'!$C1340)</f>
        <v/>
      </c>
      <c r="D1340" s="98" t="str">
        <f>IF(C1340="","",VLOOKUP(C1340,'4.製品一覧'!$B$4:$D$500,3,FALSE))</f>
        <v/>
      </c>
      <c r="E1340" s="102">
        <f>IF(C1340&lt;&gt;"",VLOOKUP(C1340,'7.製品別原価'!$B$5:$J$500,8,FALSE),0)</f>
        <v>0</v>
      </c>
      <c r="F1340" s="37">
        <f>IF(OR($K$2=0,K1340=0),0,'1.全社費用'!$C$42/$K$2)</f>
        <v>0</v>
      </c>
      <c r="G1340" s="37">
        <f t="shared" si="142"/>
        <v>0</v>
      </c>
      <c r="H1340" s="38">
        <f t="shared" si="143"/>
        <v>0</v>
      </c>
      <c r="I1340" s="39">
        <f t="shared" si="144"/>
        <v>0</v>
      </c>
      <c r="J1340" s="40">
        <f t="shared" si="145"/>
        <v>0</v>
      </c>
      <c r="K1340" s="111">
        <f>IF($B1340="",0,'2.売上実績'!D1340)</f>
        <v>0</v>
      </c>
      <c r="L1340" s="111">
        <f>IF($B1340="",0,'2.売上実績'!E1340)</f>
        <v>0</v>
      </c>
      <c r="M1340" s="28">
        <f t="shared" si="140"/>
        <v>0</v>
      </c>
      <c r="N1340" s="41">
        <f t="shared" si="141"/>
        <v>0</v>
      </c>
      <c r="O1340" s="40">
        <f t="shared" si="146"/>
        <v>0</v>
      </c>
    </row>
    <row r="1341" spans="2:15" ht="18" customHeight="1">
      <c r="B1341" s="109" t="str">
        <f>IF('2.売上実績'!$B1341="","",'2.売上実績'!$B1341)</f>
        <v/>
      </c>
      <c r="C1341" s="110" t="str">
        <f>IF('2.売上実績'!$C1341="","",'2.売上実績'!$C1341)</f>
        <v/>
      </c>
      <c r="D1341" s="98" t="str">
        <f>IF(C1341="","",VLOOKUP(C1341,'4.製品一覧'!$B$4:$D$500,3,FALSE))</f>
        <v/>
      </c>
      <c r="E1341" s="102">
        <f>IF(C1341&lt;&gt;"",VLOOKUP(C1341,'7.製品別原価'!$B$5:$J$500,8,FALSE),0)</f>
        <v>0</v>
      </c>
      <c r="F1341" s="37">
        <f>IF(OR($K$2=0,K1341=0),0,'1.全社費用'!$C$42/$K$2)</f>
        <v>0</v>
      </c>
      <c r="G1341" s="37">
        <f t="shared" si="142"/>
        <v>0</v>
      </c>
      <c r="H1341" s="38">
        <f t="shared" si="143"/>
        <v>0</v>
      </c>
      <c r="I1341" s="39">
        <f t="shared" si="144"/>
        <v>0</v>
      </c>
      <c r="J1341" s="40">
        <f t="shared" si="145"/>
        <v>0</v>
      </c>
      <c r="K1341" s="111">
        <f>IF($B1341="",0,'2.売上実績'!D1341)</f>
        <v>0</v>
      </c>
      <c r="L1341" s="111">
        <f>IF($B1341="",0,'2.売上実績'!E1341)</f>
        <v>0</v>
      </c>
      <c r="M1341" s="28">
        <f t="shared" si="140"/>
        <v>0</v>
      </c>
      <c r="N1341" s="41">
        <f t="shared" si="141"/>
        <v>0</v>
      </c>
      <c r="O1341" s="40">
        <f t="shared" si="146"/>
        <v>0</v>
      </c>
    </row>
    <row r="1342" spans="2:15" ht="18" customHeight="1">
      <c r="B1342" s="109" t="str">
        <f>IF('2.売上実績'!$B1342="","",'2.売上実績'!$B1342)</f>
        <v/>
      </c>
      <c r="C1342" s="110" t="str">
        <f>IF('2.売上実績'!$C1342="","",'2.売上実績'!$C1342)</f>
        <v/>
      </c>
      <c r="D1342" s="98" t="str">
        <f>IF(C1342="","",VLOOKUP(C1342,'4.製品一覧'!$B$4:$D$500,3,FALSE))</f>
        <v/>
      </c>
      <c r="E1342" s="102">
        <f>IF(C1342&lt;&gt;"",VLOOKUP(C1342,'7.製品別原価'!$B$5:$J$500,8,FALSE),0)</f>
        <v>0</v>
      </c>
      <c r="F1342" s="37">
        <f>IF(OR($K$2=0,K1342=0),0,'1.全社費用'!$C$42/$K$2)</f>
        <v>0</v>
      </c>
      <c r="G1342" s="37">
        <f t="shared" si="142"/>
        <v>0</v>
      </c>
      <c r="H1342" s="38">
        <f t="shared" si="143"/>
        <v>0</v>
      </c>
      <c r="I1342" s="39">
        <f t="shared" si="144"/>
        <v>0</v>
      </c>
      <c r="J1342" s="40">
        <f t="shared" si="145"/>
        <v>0</v>
      </c>
      <c r="K1342" s="111">
        <f>IF($B1342="",0,'2.売上実績'!D1342)</f>
        <v>0</v>
      </c>
      <c r="L1342" s="111">
        <f>IF($B1342="",0,'2.売上実績'!E1342)</f>
        <v>0</v>
      </c>
      <c r="M1342" s="28">
        <f t="shared" si="140"/>
        <v>0</v>
      </c>
      <c r="N1342" s="41">
        <f t="shared" si="141"/>
        <v>0</v>
      </c>
      <c r="O1342" s="40">
        <f t="shared" si="146"/>
        <v>0</v>
      </c>
    </row>
    <row r="1343" spans="2:15" ht="18" customHeight="1">
      <c r="B1343" s="109" t="str">
        <f>IF('2.売上実績'!$B1343="","",'2.売上実績'!$B1343)</f>
        <v/>
      </c>
      <c r="C1343" s="110" t="str">
        <f>IF('2.売上実績'!$C1343="","",'2.売上実績'!$C1343)</f>
        <v/>
      </c>
      <c r="D1343" s="98" t="str">
        <f>IF(C1343="","",VLOOKUP(C1343,'4.製品一覧'!$B$4:$D$500,3,FALSE))</f>
        <v/>
      </c>
      <c r="E1343" s="102">
        <f>IF(C1343&lt;&gt;"",VLOOKUP(C1343,'7.製品別原価'!$B$5:$J$500,8,FALSE),0)</f>
        <v>0</v>
      </c>
      <c r="F1343" s="37">
        <f>IF(OR($K$2=0,K1343=0),0,'1.全社費用'!$C$42/$K$2)</f>
        <v>0</v>
      </c>
      <c r="G1343" s="37">
        <f t="shared" si="142"/>
        <v>0</v>
      </c>
      <c r="H1343" s="38">
        <f t="shared" si="143"/>
        <v>0</v>
      </c>
      <c r="I1343" s="39">
        <f t="shared" si="144"/>
        <v>0</v>
      </c>
      <c r="J1343" s="40">
        <f t="shared" si="145"/>
        <v>0</v>
      </c>
      <c r="K1343" s="111">
        <f>IF($B1343="",0,'2.売上実績'!D1343)</f>
        <v>0</v>
      </c>
      <c r="L1343" s="111">
        <f>IF($B1343="",0,'2.売上実績'!E1343)</f>
        <v>0</v>
      </c>
      <c r="M1343" s="28">
        <f t="shared" si="140"/>
        <v>0</v>
      </c>
      <c r="N1343" s="41">
        <f t="shared" si="141"/>
        <v>0</v>
      </c>
      <c r="O1343" s="40">
        <f t="shared" si="146"/>
        <v>0</v>
      </c>
    </row>
    <row r="1344" spans="2:15" ht="18" customHeight="1">
      <c r="B1344" s="109" t="str">
        <f>IF('2.売上実績'!$B1344="","",'2.売上実績'!$B1344)</f>
        <v/>
      </c>
      <c r="C1344" s="110" t="str">
        <f>IF('2.売上実績'!$C1344="","",'2.売上実績'!$C1344)</f>
        <v/>
      </c>
      <c r="D1344" s="98" t="str">
        <f>IF(C1344="","",VLOOKUP(C1344,'4.製品一覧'!$B$4:$D$500,3,FALSE))</f>
        <v/>
      </c>
      <c r="E1344" s="102">
        <f>IF(C1344&lt;&gt;"",VLOOKUP(C1344,'7.製品別原価'!$B$5:$J$500,8,FALSE),0)</f>
        <v>0</v>
      </c>
      <c r="F1344" s="37">
        <f>IF(OR($K$2=0,K1344=0),0,'1.全社費用'!$C$42/$K$2)</f>
        <v>0</v>
      </c>
      <c r="G1344" s="37">
        <f t="shared" si="142"/>
        <v>0</v>
      </c>
      <c r="H1344" s="38">
        <f t="shared" si="143"/>
        <v>0</v>
      </c>
      <c r="I1344" s="39">
        <f t="shared" si="144"/>
        <v>0</v>
      </c>
      <c r="J1344" s="40">
        <f t="shared" si="145"/>
        <v>0</v>
      </c>
      <c r="K1344" s="111">
        <f>IF($B1344="",0,'2.売上実績'!D1344)</f>
        <v>0</v>
      </c>
      <c r="L1344" s="111">
        <f>IF($B1344="",0,'2.売上実績'!E1344)</f>
        <v>0</v>
      </c>
      <c r="M1344" s="28">
        <f t="shared" si="140"/>
        <v>0</v>
      </c>
      <c r="N1344" s="41">
        <f t="shared" si="141"/>
        <v>0</v>
      </c>
      <c r="O1344" s="40">
        <f t="shared" si="146"/>
        <v>0</v>
      </c>
    </row>
    <row r="1345" spans="2:15" ht="18" customHeight="1">
      <c r="B1345" s="109" t="str">
        <f>IF('2.売上実績'!$B1345="","",'2.売上実績'!$B1345)</f>
        <v/>
      </c>
      <c r="C1345" s="110" t="str">
        <f>IF('2.売上実績'!$C1345="","",'2.売上実績'!$C1345)</f>
        <v/>
      </c>
      <c r="D1345" s="98" t="str">
        <f>IF(C1345="","",VLOOKUP(C1345,'4.製品一覧'!$B$4:$D$500,3,FALSE))</f>
        <v/>
      </c>
      <c r="E1345" s="102">
        <f>IF(C1345&lt;&gt;"",VLOOKUP(C1345,'7.製品別原価'!$B$5:$J$500,8,FALSE),0)</f>
        <v>0</v>
      </c>
      <c r="F1345" s="37">
        <f>IF(OR($K$2=0,K1345=0),0,'1.全社費用'!$C$42/$K$2)</f>
        <v>0</v>
      </c>
      <c r="G1345" s="37">
        <f t="shared" si="142"/>
        <v>0</v>
      </c>
      <c r="H1345" s="38">
        <f t="shared" si="143"/>
        <v>0</v>
      </c>
      <c r="I1345" s="39">
        <f t="shared" si="144"/>
        <v>0</v>
      </c>
      <c r="J1345" s="40">
        <f t="shared" si="145"/>
        <v>0</v>
      </c>
      <c r="K1345" s="111">
        <f>IF($B1345="",0,'2.売上実績'!D1345)</f>
        <v>0</v>
      </c>
      <c r="L1345" s="111">
        <f>IF($B1345="",0,'2.売上実績'!E1345)</f>
        <v>0</v>
      </c>
      <c r="M1345" s="28">
        <f t="shared" si="140"/>
        <v>0</v>
      </c>
      <c r="N1345" s="41">
        <f t="shared" si="141"/>
        <v>0</v>
      </c>
      <c r="O1345" s="40">
        <f t="shared" si="146"/>
        <v>0</v>
      </c>
    </row>
    <row r="1346" spans="2:15" ht="18" customHeight="1">
      <c r="B1346" s="109" t="str">
        <f>IF('2.売上実績'!$B1346="","",'2.売上実績'!$B1346)</f>
        <v/>
      </c>
      <c r="C1346" s="110" t="str">
        <f>IF('2.売上実績'!$C1346="","",'2.売上実績'!$C1346)</f>
        <v/>
      </c>
      <c r="D1346" s="98" t="str">
        <f>IF(C1346="","",VLOOKUP(C1346,'4.製品一覧'!$B$4:$D$500,3,FALSE))</f>
        <v/>
      </c>
      <c r="E1346" s="102">
        <f>IF(C1346&lt;&gt;"",VLOOKUP(C1346,'7.製品別原価'!$B$5:$J$500,8,FALSE),0)</f>
        <v>0</v>
      </c>
      <c r="F1346" s="37">
        <f>IF(OR($K$2=0,K1346=0),0,'1.全社費用'!$C$42/$K$2)</f>
        <v>0</v>
      </c>
      <c r="G1346" s="37">
        <f t="shared" si="142"/>
        <v>0</v>
      </c>
      <c r="H1346" s="38">
        <f t="shared" si="143"/>
        <v>0</v>
      </c>
      <c r="I1346" s="39">
        <f t="shared" si="144"/>
        <v>0</v>
      </c>
      <c r="J1346" s="40">
        <f t="shared" si="145"/>
        <v>0</v>
      </c>
      <c r="K1346" s="111">
        <f>IF($B1346="",0,'2.売上実績'!D1346)</f>
        <v>0</v>
      </c>
      <c r="L1346" s="111">
        <f>IF($B1346="",0,'2.売上実績'!E1346)</f>
        <v>0</v>
      </c>
      <c r="M1346" s="28">
        <f t="shared" si="140"/>
        <v>0</v>
      </c>
      <c r="N1346" s="41">
        <f t="shared" si="141"/>
        <v>0</v>
      </c>
      <c r="O1346" s="40">
        <f t="shared" si="146"/>
        <v>0</v>
      </c>
    </row>
    <row r="1347" spans="2:15" ht="18" customHeight="1">
      <c r="B1347" s="109" t="str">
        <f>IF('2.売上実績'!$B1347="","",'2.売上実績'!$B1347)</f>
        <v/>
      </c>
      <c r="C1347" s="110" t="str">
        <f>IF('2.売上実績'!$C1347="","",'2.売上実績'!$C1347)</f>
        <v/>
      </c>
      <c r="D1347" s="98" t="str">
        <f>IF(C1347="","",VLOOKUP(C1347,'4.製品一覧'!$B$4:$D$500,3,FALSE))</f>
        <v/>
      </c>
      <c r="E1347" s="102">
        <f>IF(C1347&lt;&gt;"",VLOOKUP(C1347,'7.製品別原価'!$B$5:$J$500,8,FALSE),0)</f>
        <v>0</v>
      </c>
      <c r="F1347" s="37">
        <f>IF(OR($K$2=0,K1347=0),0,'1.全社費用'!$C$42/$K$2)</f>
        <v>0</v>
      </c>
      <c r="G1347" s="37">
        <f t="shared" si="142"/>
        <v>0</v>
      </c>
      <c r="H1347" s="38">
        <f t="shared" si="143"/>
        <v>0</v>
      </c>
      <c r="I1347" s="39">
        <f t="shared" si="144"/>
        <v>0</v>
      </c>
      <c r="J1347" s="40">
        <f t="shared" si="145"/>
        <v>0</v>
      </c>
      <c r="K1347" s="111">
        <f>IF($B1347="",0,'2.売上実績'!D1347)</f>
        <v>0</v>
      </c>
      <c r="L1347" s="111">
        <f>IF($B1347="",0,'2.売上実績'!E1347)</f>
        <v>0</v>
      </c>
      <c r="M1347" s="28">
        <f t="shared" si="140"/>
        <v>0</v>
      </c>
      <c r="N1347" s="41">
        <f t="shared" si="141"/>
        <v>0</v>
      </c>
      <c r="O1347" s="40">
        <f t="shared" si="146"/>
        <v>0</v>
      </c>
    </row>
    <row r="1348" spans="2:15" ht="18" customHeight="1">
      <c r="B1348" s="109" t="str">
        <f>IF('2.売上実績'!$B1348="","",'2.売上実績'!$B1348)</f>
        <v/>
      </c>
      <c r="C1348" s="110" t="str">
        <f>IF('2.売上実績'!$C1348="","",'2.売上実績'!$C1348)</f>
        <v/>
      </c>
      <c r="D1348" s="98" t="str">
        <f>IF(C1348="","",VLOOKUP(C1348,'4.製品一覧'!$B$4:$D$500,3,FALSE))</f>
        <v/>
      </c>
      <c r="E1348" s="102">
        <f>IF(C1348&lt;&gt;"",VLOOKUP(C1348,'7.製品別原価'!$B$5:$J$500,8,FALSE),0)</f>
        <v>0</v>
      </c>
      <c r="F1348" s="37">
        <f>IF(OR($K$2=0,K1348=0),0,'1.全社費用'!$C$42/$K$2)</f>
        <v>0</v>
      </c>
      <c r="G1348" s="37">
        <f t="shared" si="142"/>
        <v>0</v>
      </c>
      <c r="H1348" s="38">
        <f t="shared" si="143"/>
        <v>0</v>
      </c>
      <c r="I1348" s="39">
        <f t="shared" si="144"/>
        <v>0</v>
      </c>
      <c r="J1348" s="40">
        <f t="shared" si="145"/>
        <v>0</v>
      </c>
      <c r="K1348" s="111">
        <f>IF($B1348="",0,'2.売上実績'!D1348)</f>
        <v>0</v>
      </c>
      <c r="L1348" s="111">
        <f>IF($B1348="",0,'2.売上実績'!E1348)</f>
        <v>0</v>
      </c>
      <c r="M1348" s="28">
        <f t="shared" ref="M1348:M1411" si="147">G1348*K1348</f>
        <v>0</v>
      </c>
      <c r="N1348" s="41">
        <f t="shared" ref="N1348:N1411" si="148">L1348-M1348</f>
        <v>0</v>
      </c>
      <c r="O1348" s="40">
        <f t="shared" si="146"/>
        <v>0</v>
      </c>
    </row>
    <row r="1349" spans="2:15" ht="18" customHeight="1">
      <c r="B1349" s="109" t="str">
        <f>IF('2.売上実績'!$B1349="","",'2.売上実績'!$B1349)</f>
        <v/>
      </c>
      <c r="C1349" s="110" t="str">
        <f>IF('2.売上実績'!$C1349="","",'2.売上実績'!$C1349)</f>
        <v/>
      </c>
      <c r="D1349" s="98" t="str">
        <f>IF(C1349="","",VLOOKUP(C1349,'4.製品一覧'!$B$4:$D$500,3,FALSE))</f>
        <v/>
      </c>
      <c r="E1349" s="102">
        <f>IF(C1349&lt;&gt;"",VLOOKUP(C1349,'7.製品別原価'!$B$5:$J$500,8,FALSE),0)</f>
        <v>0</v>
      </c>
      <c r="F1349" s="37">
        <f>IF(OR($K$2=0,K1349=0),0,'1.全社費用'!$C$42/$K$2)</f>
        <v>0</v>
      </c>
      <c r="G1349" s="37">
        <f t="shared" ref="G1349:G1412" si="149">SUM(D1349:F1349)</f>
        <v>0</v>
      </c>
      <c r="H1349" s="38">
        <f t="shared" ref="H1349:H1412" si="150">IF(K1349=0,0,L1349/K1349)</f>
        <v>0</v>
      </c>
      <c r="I1349" s="39">
        <f t="shared" ref="I1349:I1412" si="151">IF(K1349=0,0,N1349/K1349)</f>
        <v>0</v>
      </c>
      <c r="J1349" s="40">
        <f t="shared" ref="J1349:J1412" si="152">O1349</f>
        <v>0</v>
      </c>
      <c r="K1349" s="111">
        <f>IF($B1349="",0,'2.売上実績'!D1349)</f>
        <v>0</v>
      </c>
      <c r="L1349" s="111">
        <f>IF($B1349="",0,'2.売上実績'!E1349)</f>
        <v>0</v>
      </c>
      <c r="M1349" s="28">
        <f t="shared" si="147"/>
        <v>0</v>
      </c>
      <c r="N1349" s="41">
        <f t="shared" si="148"/>
        <v>0</v>
      </c>
      <c r="O1349" s="40">
        <f t="shared" ref="O1349:O1412" si="153">IF(OR(N1349=0,L1349=0),0,N1349/L1349)</f>
        <v>0</v>
      </c>
    </row>
    <row r="1350" spans="2:15" ht="18" customHeight="1">
      <c r="B1350" s="109" t="str">
        <f>IF('2.売上実績'!$B1350="","",'2.売上実績'!$B1350)</f>
        <v/>
      </c>
      <c r="C1350" s="110" t="str">
        <f>IF('2.売上実績'!$C1350="","",'2.売上実績'!$C1350)</f>
        <v/>
      </c>
      <c r="D1350" s="98" t="str">
        <f>IF(C1350="","",VLOOKUP(C1350,'4.製品一覧'!$B$4:$D$500,3,FALSE))</f>
        <v/>
      </c>
      <c r="E1350" s="102">
        <f>IF(C1350&lt;&gt;"",VLOOKUP(C1350,'7.製品別原価'!$B$5:$J$500,8,FALSE),0)</f>
        <v>0</v>
      </c>
      <c r="F1350" s="37">
        <f>IF(OR($K$2=0,K1350=0),0,'1.全社費用'!$C$42/$K$2)</f>
        <v>0</v>
      </c>
      <c r="G1350" s="37">
        <f t="shared" si="149"/>
        <v>0</v>
      </c>
      <c r="H1350" s="38">
        <f t="shared" si="150"/>
        <v>0</v>
      </c>
      <c r="I1350" s="39">
        <f t="shared" si="151"/>
        <v>0</v>
      </c>
      <c r="J1350" s="40">
        <f t="shared" si="152"/>
        <v>0</v>
      </c>
      <c r="K1350" s="111">
        <f>IF($B1350="",0,'2.売上実績'!D1350)</f>
        <v>0</v>
      </c>
      <c r="L1350" s="111">
        <f>IF($B1350="",0,'2.売上実績'!E1350)</f>
        <v>0</v>
      </c>
      <c r="M1350" s="28">
        <f t="shared" si="147"/>
        <v>0</v>
      </c>
      <c r="N1350" s="41">
        <f t="shared" si="148"/>
        <v>0</v>
      </c>
      <c r="O1350" s="40">
        <f t="shared" si="153"/>
        <v>0</v>
      </c>
    </row>
    <row r="1351" spans="2:15" ht="18" customHeight="1">
      <c r="B1351" s="109" t="str">
        <f>IF('2.売上実績'!$B1351="","",'2.売上実績'!$B1351)</f>
        <v/>
      </c>
      <c r="C1351" s="110" t="str">
        <f>IF('2.売上実績'!$C1351="","",'2.売上実績'!$C1351)</f>
        <v/>
      </c>
      <c r="D1351" s="98" t="str">
        <f>IF(C1351="","",VLOOKUP(C1351,'4.製品一覧'!$B$4:$D$500,3,FALSE))</f>
        <v/>
      </c>
      <c r="E1351" s="102">
        <f>IF(C1351&lt;&gt;"",VLOOKUP(C1351,'7.製品別原価'!$B$5:$J$500,8,FALSE),0)</f>
        <v>0</v>
      </c>
      <c r="F1351" s="37">
        <f>IF(OR($K$2=0,K1351=0),0,'1.全社費用'!$C$42/$K$2)</f>
        <v>0</v>
      </c>
      <c r="G1351" s="37">
        <f t="shared" si="149"/>
        <v>0</v>
      </c>
      <c r="H1351" s="38">
        <f t="shared" si="150"/>
        <v>0</v>
      </c>
      <c r="I1351" s="39">
        <f t="shared" si="151"/>
        <v>0</v>
      </c>
      <c r="J1351" s="40">
        <f t="shared" si="152"/>
        <v>0</v>
      </c>
      <c r="K1351" s="111">
        <f>IF($B1351="",0,'2.売上実績'!D1351)</f>
        <v>0</v>
      </c>
      <c r="L1351" s="111">
        <f>IF($B1351="",0,'2.売上実績'!E1351)</f>
        <v>0</v>
      </c>
      <c r="M1351" s="28">
        <f t="shared" si="147"/>
        <v>0</v>
      </c>
      <c r="N1351" s="41">
        <f t="shared" si="148"/>
        <v>0</v>
      </c>
      <c r="O1351" s="40">
        <f t="shared" si="153"/>
        <v>0</v>
      </c>
    </row>
    <row r="1352" spans="2:15" ht="18" customHeight="1">
      <c r="B1352" s="109" t="str">
        <f>IF('2.売上実績'!$B1352="","",'2.売上実績'!$B1352)</f>
        <v/>
      </c>
      <c r="C1352" s="110" t="str">
        <f>IF('2.売上実績'!$C1352="","",'2.売上実績'!$C1352)</f>
        <v/>
      </c>
      <c r="D1352" s="98" t="str">
        <f>IF(C1352="","",VLOOKUP(C1352,'4.製品一覧'!$B$4:$D$500,3,FALSE))</f>
        <v/>
      </c>
      <c r="E1352" s="102">
        <f>IF(C1352&lt;&gt;"",VLOOKUP(C1352,'7.製品別原価'!$B$5:$J$500,8,FALSE),0)</f>
        <v>0</v>
      </c>
      <c r="F1352" s="37">
        <f>IF(OR($K$2=0,K1352=0),0,'1.全社費用'!$C$42/$K$2)</f>
        <v>0</v>
      </c>
      <c r="G1352" s="37">
        <f t="shared" si="149"/>
        <v>0</v>
      </c>
      <c r="H1352" s="38">
        <f t="shared" si="150"/>
        <v>0</v>
      </c>
      <c r="I1352" s="39">
        <f t="shared" si="151"/>
        <v>0</v>
      </c>
      <c r="J1352" s="40">
        <f t="shared" si="152"/>
        <v>0</v>
      </c>
      <c r="K1352" s="111">
        <f>IF($B1352="",0,'2.売上実績'!D1352)</f>
        <v>0</v>
      </c>
      <c r="L1352" s="111">
        <f>IF($B1352="",0,'2.売上実績'!E1352)</f>
        <v>0</v>
      </c>
      <c r="M1352" s="28">
        <f t="shared" si="147"/>
        <v>0</v>
      </c>
      <c r="N1352" s="41">
        <f t="shared" si="148"/>
        <v>0</v>
      </c>
      <c r="O1352" s="40">
        <f t="shared" si="153"/>
        <v>0</v>
      </c>
    </row>
    <row r="1353" spans="2:15" ht="18" customHeight="1">
      <c r="B1353" s="109" t="str">
        <f>IF('2.売上実績'!$B1353="","",'2.売上実績'!$B1353)</f>
        <v/>
      </c>
      <c r="C1353" s="110" t="str">
        <f>IF('2.売上実績'!$C1353="","",'2.売上実績'!$C1353)</f>
        <v/>
      </c>
      <c r="D1353" s="98" t="str">
        <f>IF(C1353="","",VLOOKUP(C1353,'4.製品一覧'!$B$4:$D$500,3,FALSE))</f>
        <v/>
      </c>
      <c r="E1353" s="102">
        <f>IF(C1353&lt;&gt;"",VLOOKUP(C1353,'7.製品別原価'!$B$5:$J$500,8,FALSE),0)</f>
        <v>0</v>
      </c>
      <c r="F1353" s="37">
        <f>IF(OR($K$2=0,K1353=0),0,'1.全社費用'!$C$42/$K$2)</f>
        <v>0</v>
      </c>
      <c r="G1353" s="37">
        <f t="shared" si="149"/>
        <v>0</v>
      </c>
      <c r="H1353" s="38">
        <f t="shared" si="150"/>
        <v>0</v>
      </c>
      <c r="I1353" s="39">
        <f t="shared" si="151"/>
        <v>0</v>
      </c>
      <c r="J1353" s="40">
        <f t="shared" si="152"/>
        <v>0</v>
      </c>
      <c r="K1353" s="111">
        <f>IF($B1353="",0,'2.売上実績'!D1353)</f>
        <v>0</v>
      </c>
      <c r="L1353" s="111">
        <f>IF($B1353="",0,'2.売上実績'!E1353)</f>
        <v>0</v>
      </c>
      <c r="M1353" s="28">
        <f t="shared" si="147"/>
        <v>0</v>
      </c>
      <c r="N1353" s="41">
        <f t="shared" si="148"/>
        <v>0</v>
      </c>
      <c r="O1353" s="40">
        <f t="shared" si="153"/>
        <v>0</v>
      </c>
    </row>
    <row r="1354" spans="2:15" ht="18" customHeight="1">
      <c r="B1354" s="109" t="str">
        <f>IF('2.売上実績'!$B1354="","",'2.売上実績'!$B1354)</f>
        <v/>
      </c>
      <c r="C1354" s="110" t="str">
        <f>IF('2.売上実績'!$C1354="","",'2.売上実績'!$C1354)</f>
        <v/>
      </c>
      <c r="D1354" s="98" t="str">
        <f>IF(C1354="","",VLOOKUP(C1354,'4.製品一覧'!$B$4:$D$500,3,FALSE))</f>
        <v/>
      </c>
      <c r="E1354" s="102">
        <f>IF(C1354&lt;&gt;"",VLOOKUP(C1354,'7.製品別原価'!$B$5:$J$500,8,FALSE),0)</f>
        <v>0</v>
      </c>
      <c r="F1354" s="37">
        <f>IF(OR($K$2=0,K1354=0),0,'1.全社費用'!$C$42/$K$2)</f>
        <v>0</v>
      </c>
      <c r="G1354" s="37">
        <f t="shared" si="149"/>
        <v>0</v>
      </c>
      <c r="H1354" s="38">
        <f t="shared" si="150"/>
        <v>0</v>
      </c>
      <c r="I1354" s="39">
        <f t="shared" si="151"/>
        <v>0</v>
      </c>
      <c r="J1354" s="40">
        <f t="shared" si="152"/>
        <v>0</v>
      </c>
      <c r="K1354" s="111">
        <f>IF($B1354="",0,'2.売上実績'!D1354)</f>
        <v>0</v>
      </c>
      <c r="L1354" s="111">
        <f>IF($B1354="",0,'2.売上実績'!E1354)</f>
        <v>0</v>
      </c>
      <c r="M1354" s="28">
        <f t="shared" si="147"/>
        <v>0</v>
      </c>
      <c r="N1354" s="41">
        <f t="shared" si="148"/>
        <v>0</v>
      </c>
      <c r="O1354" s="40">
        <f t="shared" si="153"/>
        <v>0</v>
      </c>
    </row>
    <row r="1355" spans="2:15" ht="18" customHeight="1">
      <c r="B1355" s="109" t="str">
        <f>IF('2.売上実績'!$B1355="","",'2.売上実績'!$B1355)</f>
        <v/>
      </c>
      <c r="C1355" s="110" t="str">
        <f>IF('2.売上実績'!$C1355="","",'2.売上実績'!$C1355)</f>
        <v/>
      </c>
      <c r="D1355" s="98" t="str">
        <f>IF(C1355="","",VLOOKUP(C1355,'4.製品一覧'!$B$4:$D$500,3,FALSE))</f>
        <v/>
      </c>
      <c r="E1355" s="102">
        <f>IF(C1355&lt;&gt;"",VLOOKUP(C1355,'7.製品別原価'!$B$5:$J$500,8,FALSE),0)</f>
        <v>0</v>
      </c>
      <c r="F1355" s="37">
        <f>IF(OR($K$2=0,K1355=0),0,'1.全社費用'!$C$42/$K$2)</f>
        <v>0</v>
      </c>
      <c r="G1355" s="37">
        <f t="shared" si="149"/>
        <v>0</v>
      </c>
      <c r="H1355" s="38">
        <f t="shared" si="150"/>
        <v>0</v>
      </c>
      <c r="I1355" s="39">
        <f t="shared" si="151"/>
        <v>0</v>
      </c>
      <c r="J1355" s="40">
        <f t="shared" si="152"/>
        <v>0</v>
      </c>
      <c r="K1355" s="111">
        <f>IF($B1355="",0,'2.売上実績'!D1355)</f>
        <v>0</v>
      </c>
      <c r="L1355" s="111">
        <f>IF($B1355="",0,'2.売上実績'!E1355)</f>
        <v>0</v>
      </c>
      <c r="M1355" s="28">
        <f t="shared" si="147"/>
        <v>0</v>
      </c>
      <c r="N1355" s="41">
        <f t="shared" si="148"/>
        <v>0</v>
      </c>
      <c r="O1355" s="40">
        <f t="shared" si="153"/>
        <v>0</v>
      </c>
    </row>
    <row r="1356" spans="2:15" ht="18" customHeight="1">
      <c r="B1356" s="109" t="str">
        <f>IF('2.売上実績'!$B1356="","",'2.売上実績'!$B1356)</f>
        <v/>
      </c>
      <c r="C1356" s="110" t="str">
        <f>IF('2.売上実績'!$C1356="","",'2.売上実績'!$C1356)</f>
        <v/>
      </c>
      <c r="D1356" s="98" t="str">
        <f>IF(C1356="","",VLOOKUP(C1356,'4.製品一覧'!$B$4:$D$500,3,FALSE))</f>
        <v/>
      </c>
      <c r="E1356" s="102">
        <f>IF(C1356&lt;&gt;"",VLOOKUP(C1356,'7.製品別原価'!$B$5:$J$500,8,FALSE),0)</f>
        <v>0</v>
      </c>
      <c r="F1356" s="37">
        <f>IF(OR($K$2=0,K1356=0),0,'1.全社費用'!$C$42/$K$2)</f>
        <v>0</v>
      </c>
      <c r="G1356" s="37">
        <f t="shared" si="149"/>
        <v>0</v>
      </c>
      <c r="H1356" s="38">
        <f t="shared" si="150"/>
        <v>0</v>
      </c>
      <c r="I1356" s="39">
        <f t="shared" si="151"/>
        <v>0</v>
      </c>
      <c r="J1356" s="40">
        <f t="shared" si="152"/>
        <v>0</v>
      </c>
      <c r="K1356" s="111">
        <f>IF($B1356="",0,'2.売上実績'!D1356)</f>
        <v>0</v>
      </c>
      <c r="L1356" s="111">
        <f>IF($B1356="",0,'2.売上実績'!E1356)</f>
        <v>0</v>
      </c>
      <c r="M1356" s="28">
        <f t="shared" si="147"/>
        <v>0</v>
      </c>
      <c r="N1356" s="41">
        <f t="shared" si="148"/>
        <v>0</v>
      </c>
      <c r="O1356" s="40">
        <f t="shared" si="153"/>
        <v>0</v>
      </c>
    </row>
    <row r="1357" spans="2:15" ht="18" customHeight="1">
      <c r="B1357" s="109" t="str">
        <f>IF('2.売上実績'!$B1357="","",'2.売上実績'!$B1357)</f>
        <v/>
      </c>
      <c r="C1357" s="110" t="str">
        <f>IF('2.売上実績'!$C1357="","",'2.売上実績'!$C1357)</f>
        <v/>
      </c>
      <c r="D1357" s="98" t="str">
        <f>IF(C1357="","",VLOOKUP(C1357,'4.製品一覧'!$B$4:$D$500,3,FALSE))</f>
        <v/>
      </c>
      <c r="E1357" s="102">
        <f>IF(C1357&lt;&gt;"",VLOOKUP(C1357,'7.製品別原価'!$B$5:$J$500,8,FALSE),0)</f>
        <v>0</v>
      </c>
      <c r="F1357" s="37">
        <f>IF(OR($K$2=0,K1357=0),0,'1.全社費用'!$C$42/$K$2)</f>
        <v>0</v>
      </c>
      <c r="G1357" s="37">
        <f t="shared" si="149"/>
        <v>0</v>
      </c>
      <c r="H1357" s="38">
        <f t="shared" si="150"/>
        <v>0</v>
      </c>
      <c r="I1357" s="39">
        <f t="shared" si="151"/>
        <v>0</v>
      </c>
      <c r="J1357" s="40">
        <f t="shared" si="152"/>
        <v>0</v>
      </c>
      <c r="K1357" s="111">
        <f>IF($B1357="",0,'2.売上実績'!D1357)</f>
        <v>0</v>
      </c>
      <c r="L1357" s="111">
        <f>IF($B1357="",0,'2.売上実績'!E1357)</f>
        <v>0</v>
      </c>
      <c r="M1357" s="28">
        <f t="shared" si="147"/>
        <v>0</v>
      </c>
      <c r="N1357" s="41">
        <f t="shared" si="148"/>
        <v>0</v>
      </c>
      <c r="O1357" s="40">
        <f t="shared" si="153"/>
        <v>0</v>
      </c>
    </row>
    <row r="1358" spans="2:15" ht="18" customHeight="1">
      <c r="B1358" s="109" t="str">
        <f>IF('2.売上実績'!$B1358="","",'2.売上実績'!$B1358)</f>
        <v/>
      </c>
      <c r="C1358" s="110" t="str">
        <f>IF('2.売上実績'!$C1358="","",'2.売上実績'!$C1358)</f>
        <v/>
      </c>
      <c r="D1358" s="98" t="str">
        <f>IF(C1358="","",VLOOKUP(C1358,'4.製品一覧'!$B$4:$D$500,3,FALSE))</f>
        <v/>
      </c>
      <c r="E1358" s="102">
        <f>IF(C1358&lt;&gt;"",VLOOKUP(C1358,'7.製品別原価'!$B$5:$J$500,8,FALSE),0)</f>
        <v>0</v>
      </c>
      <c r="F1358" s="37">
        <f>IF(OR($K$2=0,K1358=0),0,'1.全社費用'!$C$42/$K$2)</f>
        <v>0</v>
      </c>
      <c r="G1358" s="37">
        <f t="shared" si="149"/>
        <v>0</v>
      </c>
      <c r="H1358" s="38">
        <f t="shared" si="150"/>
        <v>0</v>
      </c>
      <c r="I1358" s="39">
        <f t="shared" si="151"/>
        <v>0</v>
      </c>
      <c r="J1358" s="40">
        <f t="shared" si="152"/>
        <v>0</v>
      </c>
      <c r="K1358" s="111">
        <f>IF($B1358="",0,'2.売上実績'!D1358)</f>
        <v>0</v>
      </c>
      <c r="L1358" s="111">
        <f>IF($B1358="",0,'2.売上実績'!E1358)</f>
        <v>0</v>
      </c>
      <c r="M1358" s="28">
        <f t="shared" si="147"/>
        <v>0</v>
      </c>
      <c r="N1358" s="41">
        <f t="shared" si="148"/>
        <v>0</v>
      </c>
      <c r="O1358" s="40">
        <f t="shared" si="153"/>
        <v>0</v>
      </c>
    </row>
    <row r="1359" spans="2:15" ht="18" customHeight="1">
      <c r="B1359" s="109" t="str">
        <f>IF('2.売上実績'!$B1359="","",'2.売上実績'!$B1359)</f>
        <v/>
      </c>
      <c r="C1359" s="110" t="str">
        <f>IF('2.売上実績'!$C1359="","",'2.売上実績'!$C1359)</f>
        <v/>
      </c>
      <c r="D1359" s="98" t="str">
        <f>IF(C1359="","",VLOOKUP(C1359,'4.製品一覧'!$B$4:$D$500,3,FALSE))</f>
        <v/>
      </c>
      <c r="E1359" s="102">
        <f>IF(C1359&lt;&gt;"",VLOOKUP(C1359,'7.製品別原価'!$B$5:$J$500,8,FALSE),0)</f>
        <v>0</v>
      </c>
      <c r="F1359" s="37">
        <f>IF(OR($K$2=0,K1359=0),0,'1.全社費用'!$C$42/$K$2)</f>
        <v>0</v>
      </c>
      <c r="G1359" s="37">
        <f t="shared" si="149"/>
        <v>0</v>
      </c>
      <c r="H1359" s="38">
        <f t="shared" si="150"/>
        <v>0</v>
      </c>
      <c r="I1359" s="39">
        <f t="shared" si="151"/>
        <v>0</v>
      </c>
      <c r="J1359" s="40">
        <f t="shared" si="152"/>
        <v>0</v>
      </c>
      <c r="K1359" s="111">
        <f>IF($B1359="",0,'2.売上実績'!D1359)</f>
        <v>0</v>
      </c>
      <c r="L1359" s="111">
        <f>IF($B1359="",0,'2.売上実績'!E1359)</f>
        <v>0</v>
      </c>
      <c r="M1359" s="28">
        <f t="shared" si="147"/>
        <v>0</v>
      </c>
      <c r="N1359" s="41">
        <f t="shared" si="148"/>
        <v>0</v>
      </c>
      <c r="O1359" s="40">
        <f t="shared" si="153"/>
        <v>0</v>
      </c>
    </row>
    <row r="1360" spans="2:15" ht="18" customHeight="1">
      <c r="B1360" s="109" t="str">
        <f>IF('2.売上実績'!$B1360="","",'2.売上実績'!$B1360)</f>
        <v/>
      </c>
      <c r="C1360" s="110" t="str">
        <f>IF('2.売上実績'!$C1360="","",'2.売上実績'!$C1360)</f>
        <v/>
      </c>
      <c r="D1360" s="98" t="str">
        <f>IF(C1360="","",VLOOKUP(C1360,'4.製品一覧'!$B$4:$D$500,3,FALSE))</f>
        <v/>
      </c>
      <c r="E1360" s="102">
        <f>IF(C1360&lt;&gt;"",VLOOKUP(C1360,'7.製品別原価'!$B$5:$J$500,8,FALSE),0)</f>
        <v>0</v>
      </c>
      <c r="F1360" s="37">
        <f>IF(OR($K$2=0,K1360=0),0,'1.全社費用'!$C$42/$K$2)</f>
        <v>0</v>
      </c>
      <c r="G1360" s="37">
        <f t="shared" si="149"/>
        <v>0</v>
      </c>
      <c r="H1360" s="38">
        <f t="shared" si="150"/>
        <v>0</v>
      </c>
      <c r="I1360" s="39">
        <f t="shared" si="151"/>
        <v>0</v>
      </c>
      <c r="J1360" s="40">
        <f t="shared" si="152"/>
        <v>0</v>
      </c>
      <c r="K1360" s="111">
        <f>IF($B1360="",0,'2.売上実績'!D1360)</f>
        <v>0</v>
      </c>
      <c r="L1360" s="111">
        <f>IF($B1360="",0,'2.売上実績'!E1360)</f>
        <v>0</v>
      </c>
      <c r="M1360" s="28">
        <f t="shared" si="147"/>
        <v>0</v>
      </c>
      <c r="N1360" s="41">
        <f t="shared" si="148"/>
        <v>0</v>
      </c>
      <c r="O1360" s="40">
        <f t="shared" si="153"/>
        <v>0</v>
      </c>
    </row>
    <row r="1361" spans="2:15" ht="18" customHeight="1">
      <c r="B1361" s="109" t="str">
        <f>IF('2.売上実績'!$B1361="","",'2.売上実績'!$B1361)</f>
        <v/>
      </c>
      <c r="C1361" s="110" t="str">
        <f>IF('2.売上実績'!$C1361="","",'2.売上実績'!$C1361)</f>
        <v/>
      </c>
      <c r="D1361" s="98" t="str">
        <f>IF(C1361="","",VLOOKUP(C1361,'4.製品一覧'!$B$4:$D$500,3,FALSE))</f>
        <v/>
      </c>
      <c r="E1361" s="102">
        <f>IF(C1361&lt;&gt;"",VLOOKUP(C1361,'7.製品別原価'!$B$5:$J$500,8,FALSE),0)</f>
        <v>0</v>
      </c>
      <c r="F1361" s="37">
        <f>IF(OR($K$2=0,K1361=0),0,'1.全社費用'!$C$42/$K$2)</f>
        <v>0</v>
      </c>
      <c r="G1361" s="37">
        <f t="shared" si="149"/>
        <v>0</v>
      </c>
      <c r="H1361" s="38">
        <f t="shared" si="150"/>
        <v>0</v>
      </c>
      <c r="I1361" s="39">
        <f t="shared" si="151"/>
        <v>0</v>
      </c>
      <c r="J1361" s="40">
        <f t="shared" si="152"/>
        <v>0</v>
      </c>
      <c r="K1361" s="111">
        <f>IF($B1361="",0,'2.売上実績'!D1361)</f>
        <v>0</v>
      </c>
      <c r="L1361" s="111">
        <f>IF($B1361="",0,'2.売上実績'!E1361)</f>
        <v>0</v>
      </c>
      <c r="M1361" s="28">
        <f t="shared" si="147"/>
        <v>0</v>
      </c>
      <c r="N1361" s="41">
        <f t="shared" si="148"/>
        <v>0</v>
      </c>
      <c r="O1361" s="40">
        <f t="shared" si="153"/>
        <v>0</v>
      </c>
    </row>
    <row r="1362" spans="2:15" ht="18" customHeight="1">
      <c r="B1362" s="109" t="str">
        <f>IF('2.売上実績'!$B1362="","",'2.売上実績'!$B1362)</f>
        <v/>
      </c>
      <c r="C1362" s="110" t="str">
        <f>IF('2.売上実績'!$C1362="","",'2.売上実績'!$C1362)</f>
        <v/>
      </c>
      <c r="D1362" s="98" t="str">
        <f>IF(C1362="","",VLOOKUP(C1362,'4.製品一覧'!$B$4:$D$500,3,FALSE))</f>
        <v/>
      </c>
      <c r="E1362" s="102">
        <f>IF(C1362&lt;&gt;"",VLOOKUP(C1362,'7.製品別原価'!$B$5:$J$500,8,FALSE),0)</f>
        <v>0</v>
      </c>
      <c r="F1362" s="37">
        <f>IF(OR($K$2=0,K1362=0),0,'1.全社費用'!$C$42/$K$2)</f>
        <v>0</v>
      </c>
      <c r="G1362" s="37">
        <f t="shared" si="149"/>
        <v>0</v>
      </c>
      <c r="H1362" s="38">
        <f t="shared" si="150"/>
        <v>0</v>
      </c>
      <c r="I1362" s="39">
        <f t="shared" si="151"/>
        <v>0</v>
      </c>
      <c r="J1362" s="40">
        <f t="shared" si="152"/>
        <v>0</v>
      </c>
      <c r="K1362" s="111">
        <f>IF($B1362="",0,'2.売上実績'!D1362)</f>
        <v>0</v>
      </c>
      <c r="L1362" s="111">
        <f>IF($B1362="",0,'2.売上実績'!E1362)</f>
        <v>0</v>
      </c>
      <c r="M1362" s="28">
        <f t="shared" si="147"/>
        <v>0</v>
      </c>
      <c r="N1362" s="41">
        <f t="shared" si="148"/>
        <v>0</v>
      </c>
      <c r="O1362" s="40">
        <f t="shared" si="153"/>
        <v>0</v>
      </c>
    </row>
    <row r="1363" spans="2:15" ht="18" customHeight="1">
      <c r="B1363" s="109" t="str">
        <f>IF('2.売上実績'!$B1363="","",'2.売上実績'!$B1363)</f>
        <v/>
      </c>
      <c r="C1363" s="110" t="str">
        <f>IF('2.売上実績'!$C1363="","",'2.売上実績'!$C1363)</f>
        <v/>
      </c>
      <c r="D1363" s="98" t="str">
        <f>IF(C1363="","",VLOOKUP(C1363,'4.製品一覧'!$B$4:$D$500,3,FALSE))</f>
        <v/>
      </c>
      <c r="E1363" s="102">
        <f>IF(C1363&lt;&gt;"",VLOOKUP(C1363,'7.製品別原価'!$B$5:$J$500,8,FALSE),0)</f>
        <v>0</v>
      </c>
      <c r="F1363" s="37">
        <f>IF(OR($K$2=0,K1363=0),0,'1.全社費用'!$C$42/$K$2)</f>
        <v>0</v>
      </c>
      <c r="G1363" s="37">
        <f t="shared" si="149"/>
        <v>0</v>
      </c>
      <c r="H1363" s="38">
        <f t="shared" si="150"/>
        <v>0</v>
      </c>
      <c r="I1363" s="39">
        <f t="shared" si="151"/>
        <v>0</v>
      </c>
      <c r="J1363" s="40">
        <f t="shared" si="152"/>
        <v>0</v>
      </c>
      <c r="K1363" s="111">
        <f>IF($B1363="",0,'2.売上実績'!D1363)</f>
        <v>0</v>
      </c>
      <c r="L1363" s="111">
        <f>IF($B1363="",0,'2.売上実績'!E1363)</f>
        <v>0</v>
      </c>
      <c r="M1363" s="28">
        <f t="shared" si="147"/>
        <v>0</v>
      </c>
      <c r="N1363" s="41">
        <f t="shared" si="148"/>
        <v>0</v>
      </c>
      <c r="O1363" s="40">
        <f t="shared" si="153"/>
        <v>0</v>
      </c>
    </row>
    <row r="1364" spans="2:15" ht="18" customHeight="1">
      <c r="B1364" s="109" t="str">
        <f>IF('2.売上実績'!$B1364="","",'2.売上実績'!$B1364)</f>
        <v/>
      </c>
      <c r="C1364" s="110" t="str">
        <f>IF('2.売上実績'!$C1364="","",'2.売上実績'!$C1364)</f>
        <v/>
      </c>
      <c r="D1364" s="98" t="str">
        <f>IF(C1364="","",VLOOKUP(C1364,'4.製品一覧'!$B$4:$D$500,3,FALSE))</f>
        <v/>
      </c>
      <c r="E1364" s="102">
        <f>IF(C1364&lt;&gt;"",VLOOKUP(C1364,'7.製品別原価'!$B$5:$J$500,8,FALSE),0)</f>
        <v>0</v>
      </c>
      <c r="F1364" s="37">
        <f>IF(OR($K$2=0,K1364=0),0,'1.全社費用'!$C$42/$K$2)</f>
        <v>0</v>
      </c>
      <c r="G1364" s="37">
        <f t="shared" si="149"/>
        <v>0</v>
      </c>
      <c r="H1364" s="38">
        <f t="shared" si="150"/>
        <v>0</v>
      </c>
      <c r="I1364" s="39">
        <f t="shared" si="151"/>
        <v>0</v>
      </c>
      <c r="J1364" s="40">
        <f t="shared" si="152"/>
        <v>0</v>
      </c>
      <c r="K1364" s="111">
        <f>IF($B1364="",0,'2.売上実績'!D1364)</f>
        <v>0</v>
      </c>
      <c r="L1364" s="111">
        <f>IF($B1364="",0,'2.売上実績'!E1364)</f>
        <v>0</v>
      </c>
      <c r="M1364" s="28">
        <f t="shared" si="147"/>
        <v>0</v>
      </c>
      <c r="N1364" s="41">
        <f t="shared" si="148"/>
        <v>0</v>
      </c>
      <c r="O1364" s="40">
        <f t="shared" si="153"/>
        <v>0</v>
      </c>
    </row>
    <row r="1365" spans="2:15" ht="18" customHeight="1">
      <c r="B1365" s="109" t="str">
        <f>IF('2.売上実績'!$B1365="","",'2.売上実績'!$B1365)</f>
        <v/>
      </c>
      <c r="C1365" s="110" t="str">
        <f>IF('2.売上実績'!$C1365="","",'2.売上実績'!$C1365)</f>
        <v/>
      </c>
      <c r="D1365" s="98" t="str">
        <f>IF(C1365="","",VLOOKUP(C1365,'4.製品一覧'!$B$4:$D$500,3,FALSE))</f>
        <v/>
      </c>
      <c r="E1365" s="102">
        <f>IF(C1365&lt;&gt;"",VLOOKUP(C1365,'7.製品別原価'!$B$5:$J$500,8,FALSE),0)</f>
        <v>0</v>
      </c>
      <c r="F1365" s="37">
        <f>IF(OR($K$2=0,K1365=0),0,'1.全社費用'!$C$42/$K$2)</f>
        <v>0</v>
      </c>
      <c r="G1365" s="37">
        <f t="shared" si="149"/>
        <v>0</v>
      </c>
      <c r="H1365" s="38">
        <f t="shared" si="150"/>
        <v>0</v>
      </c>
      <c r="I1365" s="39">
        <f t="shared" si="151"/>
        <v>0</v>
      </c>
      <c r="J1365" s="40">
        <f t="shared" si="152"/>
        <v>0</v>
      </c>
      <c r="K1365" s="111">
        <f>IF($B1365="",0,'2.売上実績'!D1365)</f>
        <v>0</v>
      </c>
      <c r="L1365" s="111">
        <f>IF($B1365="",0,'2.売上実績'!E1365)</f>
        <v>0</v>
      </c>
      <c r="M1365" s="28">
        <f t="shared" si="147"/>
        <v>0</v>
      </c>
      <c r="N1365" s="41">
        <f t="shared" si="148"/>
        <v>0</v>
      </c>
      <c r="O1365" s="40">
        <f t="shared" si="153"/>
        <v>0</v>
      </c>
    </row>
    <row r="1366" spans="2:15" ht="18" customHeight="1">
      <c r="B1366" s="109" t="str">
        <f>IF('2.売上実績'!$B1366="","",'2.売上実績'!$B1366)</f>
        <v/>
      </c>
      <c r="C1366" s="110" t="str">
        <f>IF('2.売上実績'!$C1366="","",'2.売上実績'!$C1366)</f>
        <v/>
      </c>
      <c r="D1366" s="98" t="str">
        <f>IF(C1366="","",VLOOKUP(C1366,'4.製品一覧'!$B$4:$D$500,3,FALSE))</f>
        <v/>
      </c>
      <c r="E1366" s="102">
        <f>IF(C1366&lt;&gt;"",VLOOKUP(C1366,'7.製品別原価'!$B$5:$J$500,8,FALSE),0)</f>
        <v>0</v>
      </c>
      <c r="F1366" s="37">
        <f>IF(OR($K$2=0,K1366=0),0,'1.全社費用'!$C$42/$K$2)</f>
        <v>0</v>
      </c>
      <c r="G1366" s="37">
        <f t="shared" si="149"/>
        <v>0</v>
      </c>
      <c r="H1366" s="38">
        <f t="shared" si="150"/>
        <v>0</v>
      </c>
      <c r="I1366" s="39">
        <f t="shared" si="151"/>
        <v>0</v>
      </c>
      <c r="J1366" s="40">
        <f t="shared" si="152"/>
        <v>0</v>
      </c>
      <c r="K1366" s="111">
        <f>IF($B1366="",0,'2.売上実績'!D1366)</f>
        <v>0</v>
      </c>
      <c r="L1366" s="111">
        <f>IF($B1366="",0,'2.売上実績'!E1366)</f>
        <v>0</v>
      </c>
      <c r="M1366" s="28">
        <f t="shared" si="147"/>
        <v>0</v>
      </c>
      <c r="N1366" s="41">
        <f t="shared" si="148"/>
        <v>0</v>
      </c>
      <c r="O1366" s="40">
        <f t="shared" si="153"/>
        <v>0</v>
      </c>
    </row>
    <row r="1367" spans="2:15" ht="18" customHeight="1">
      <c r="B1367" s="109" t="str">
        <f>IF('2.売上実績'!$B1367="","",'2.売上実績'!$B1367)</f>
        <v/>
      </c>
      <c r="C1367" s="110" t="str">
        <f>IF('2.売上実績'!$C1367="","",'2.売上実績'!$C1367)</f>
        <v/>
      </c>
      <c r="D1367" s="98" t="str">
        <f>IF(C1367="","",VLOOKUP(C1367,'4.製品一覧'!$B$4:$D$500,3,FALSE))</f>
        <v/>
      </c>
      <c r="E1367" s="102">
        <f>IF(C1367&lt;&gt;"",VLOOKUP(C1367,'7.製品別原価'!$B$5:$J$500,8,FALSE),0)</f>
        <v>0</v>
      </c>
      <c r="F1367" s="37">
        <f>IF(OR($K$2=0,K1367=0),0,'1.全社費用'!$C$42/$K$2)</f>
        <v>0</v>
      </c>
      <c r="G1367" s="37">
        <f t="shared" si="149"/>
        <v>0</v>
      </c>
      <c r="H1367" s="38">
        <f t="shared" si="150"/>
        <v>0</v>
      </c>
      <c r="I1367" s="39">
        <f t="shared" si="151"/>
        <v>0</v>
      </c>
      <c r="J1367" s="40">
        <f t="shared" si="152"/>
        <v>0</v>
      </c>
      <c r="K1367" s="111">
        <f>IF($B1367="",0,'2.売上実績'!D1367)</f>
        <v>0</v>
      </c>
      <c r="L1367" s="111">
        <f>IF($B1367="",0,'2.売上実績'!E1367)</f>
        <v>0</v>
      </c>
      <c r="M1367" s="28">
        <f t="shared" si="147"/>
        <v>0</v>
      </c>
      <c r="N1367" s="41">
        <f t="shared" si="148"/>
        <v>0</v>
      </c>
      <c r="O1367" s="40">
        <f t="shared" si="153"/>
        <v>0</v>
      </c>
    </row>
    <row r="1368" spans="2:15" ht="18" customHeight="1">
      <c r="B1368" s="109" t="str">
        <f>IF('2.売上実績'!$B1368="","",'2.売上実績'!$B1368)</f>
        <v/>
      </c>
      <c r="C1368" s="110" t="str">
        <f>IF('2.売上実績'!$C1368="","",'2.売上実績'!$C1368)</f>
        <v/>
      </c>
      <c r="D1368" s="98" t="str">
        <f>IF(C1368="","",VLOOKUP(C1368,'4.製品一覧'!$B$4:$D$500,3,FALSE))</f>
        <v/>
      </c>
      <c r="E1368" s="102">
        <f>IF(C1368&lt;&gt;"",VLOOKUP(C1368,'7.製品別原価'!$B$5:$J$500,8,FALSE),0)</f>
        <v>0</v>
      </c>
      <c r="F1368" s="37">
        <f>IF(OR($K$2=0,K1368=0),0,'1.全社費用'!$C$42/$K$2)</f>
        <v>0</v>
      </c>
      <c r="G1368" s="37">
        <f t="shared" si="149"/>
        <v>0</v>
      </c>
      <c r="H1368" s="38">
        <f t="shared" si="150"/>
        <v>0</v>
      </c>
      <c r="I1368" s="39">
        <f t="shared" si="151"/>
        <v>0</v>
      </c>
      <c r="J1368" s="40">
        <f t="shared" si="152"/>
        <v>0</v>
      </c>
      <c r="K1368" s="111">
        <f>IF($B1368="",0,'2.売上実績'!D1368)</f>
        <v>0</v>
      </c>
      <c r="L1368" s="111">
        <f>IF($B1368="",0,'2.売上実績'!E1368)</f>
        <v>0</v>
      </c>
      <c r="M1368" s="28">
        <f t="shared" si="147"/>
        <v>0</v>
      </c>
      <c r="N1368" s="41">
        <f t="shared" si="148"/>
        <v>0</v>
      </c>
      <c r="O1368" s="40">
        <f t="shared" si="153"/>
        <v>0</v>
      </c>
    </row>
    <row r="1369" spans="2:15" ht="18" customHeight="1">
      <c r="B1369" s="109" t="str">
        <f>IF('2.売上実績'!$B1369="","",'2.売上実績'!$B1369)</f>
        <v/>
      </c>
      <c r="C1369" s="110" t="str">
        <f>IF('2.売上実績'!$C1369="","",'2.売上実績'!$C1369)</f>
        <v/>
      </c>
      <c r="D1369" s="98" t="str">
        <f>IF(C1369="","",VLOOKUP(C1369,'4.製品一覧'!$B$4:$D$500,3,FALSE))</f>
        <v/>
      </c>
      <c r="E1369" s="102">
        <f>IF(C1369&lt;&gt;"",VLOOKUP(C1369,'7.製品別原価'!$B$5:$J$500,8,FALSE),0)</f>
        <v>0</v>
      </c>
      <c r="F1369" s="37">
        <f>IF(OR($K$2=0,K1369=0),0,'1.全社費用'!$C$42/$K$2)</f>
        <v>0</v>
      </c>
      <c r="G1369" s="37">
        <f t="shared" si="149"/>
        <v>0</v>
      </c>
      <c r="H1369" s="38">
        <f t="shared" si="150"/>
        <v>0</v>
      </c>
      <c r="I1369" s="39">
        <f t="shared" si="151"/>
        <v>0</v>
      </c>
      <c r="J1369" s="40">
        <f t="shared" si="152"/>
        <v>0</v>
      </c>
      <c r="K1369" s="111">
        <f>IF($B1369="",0,'2.売上実績'!D1369)</f>
        <v>0</v>
      </c>
      <c r="L1369" s="111">
        <f>IF($B1369="",0,'2.売上実績'!E1369)</f>
        <v>0</v>
      </c>
      <c r="M1369" s="28">
        <f t="shared" si="147"/>
        <v>0</v>
      </c>
      <c r="N1369" s="41">
        <f t="shared" si="148"/>
        <v>0</v>
      </c>
      <c r="O1369" s="40">
        <f t="shared" si="153"/>
        <v>0</v>
      </c>
    </row>
    <row r="1370" spans="2:15" ht="18" customHeight="1">
      <c r="B1370" s="109" t="str">
        <f>IF('2.売上実績'!$B1370="","",'2.売上実績'!$B1370)</f>
        <v/>
      </c>
      <c r="C1370" s="110" t="str">
        <f>IF('2.売上実績'!$C1370="","",'2.売上実績'!$C1370)</f>
        <v/>
      </c>
      <c r="D1370" s="98" t="str">
        <f>IF(C1370="","",VLOOKUP(C1370,'4.製品一覧'!$B$4:$D$500,3,FALSE))</f>
        <v/>
      </c>
      <c r="E1370" s="102">
        <f>IF(C1370&lt;&gt;"",VLOOKUP(C1370,'7.製品別原価'!$B$5:$J$500,8,FALSE),0)</f>
        <v>0</v>
      </c>
      <c r="F1370" s="37">
        <f>IF(OR($K$2=0,K1370=0),0,'1.全社費用'!$C$42/$K$2)</f>
        <v>0</v>
      </c>
      <c r="G1370" s="37">
        <f t="shared" si="149"/>
        <v>0</v>
      </c>
      <c r="H1370" s="38">
        <f t="shared" si="150"/>
        <v>0</v>
      </c>
      <c r="I1370" s="39">
        <f t="shared" si="151"/>
        <v>0</v>
      </c>
      <c r="J1370" s="40">
        <f t="shared" si="152"/>
        <v>0</v>
      </c>
      <c r="K1370" s="111">
        <f>IF($B1370="",0,'2.売上実績'!D1370)</f>
        <v>0</v>
      </c>
      <c r="L1370" s="111">
        <f>IF($B1370="",0,'2.売上実績'!E1370)</f>
        <v>0</v>
      </c>
      <c r="M1370" s="28">
        <f t="shared" si="147"/>
        <v>0</v>
      </c>
      <c r="N1370" s="41">
        <f t="shared" si="148"/>
        <v>0</v>
      </c>
      <c r="O1370" s="40">
        <f t="shared" si="153"/>
        <v>0</v>
      </c>
    </row>
    <row r="1371" spans="2:15" ht="18" customHeight="1">
      <c r="B1371" s="109" t="str">
        <f>IF('2.売上実績'!$B1371="","",'2.売上実績'!$B1371)</f>
        <v/>
      </c>
      <c r="C1371" s="110" t="str">
        <f>IF('2.売上実績'!$C1371="","",'2.売上実績'!$C1371)</f>
        <v/>
      </c>
      <c r="D1371" s="98" t="str">
        <f>IF(C1371="","",VLOOKUP(C1371,'4.製品一覧'!$B$4:$D$500,3,FALSE))</f>
        <v/>
      </c>
      <c r="E1371" s="102">
        <f>IF(C1371&lt;&gt;"",VLOOKUP(C1371,'7.製品別原価'!$B$5:$J$500,8,FALSE),0)</f>
        <v>0</v>
      </c>
      <c r="F1371" s="37">
        <f>IF(OR($K$2=0,K1371=0),0,'1.全社費用'!$C$42/$K$2)</f>
        <v>0</v>
      </c>
      <c r="G1371" s="37">
        <f t="shared" si="149"/>
        <v>0</v>
      </c>
      <c r="H1371" s="38">
        <f t="shared" si="150"/>
        <v>0</v>
      </c>
      <c r="I1371" s="39">
        <f t="shared" si="151"/>
        <v>0</v>
      </c>
      <c r="J1371" s="40">
        <f t="shared" si="152"/>
        <v>0</v>
      </c>
      <c r="K1371" s="111">
        <f>IF($B1371="",0,'2.売上実績'!D1371)</f>
        <v>0</v>
      </c>
      <c r="L1371" s="111">
        <f>IF($B1371="",0,'2.売上実績'!E1371)</f>
        <v>0</v>
      </c>
      <c r="M1371" s="28">
        <f t="shared" si="147"/>
        <v>0</v>
      </c>
      <c r="N1371" s="41">
        <f t="shared" si="148"/>
        <v>0</v>
      </c>
      <c r="O1371" s="40">
        <f t="shared" si="153"/>
        <v>0</v>
      </c>
    </row>
    <row r="1372" spans="2:15" ht="18" customHeight="1">
      <c r="B1372" s="109" t="str">
        <f>IF('2.売上実績'!$B1372="","",'2.売上実績'!$B1372)</f>
        <v/>
      </c>
      <c r="C1372" s="110" t="str">
        <f>IF('2.売上実績'!$C1372="","",'2.売上実績'!$C1372)</f>
        <v/>
      </c>
      <c r="D1372" s="98" t="str">
        <f>IF(C1372="","",VLOOKUP(C1372,'4.製品一覧'!$B$4:$D$500,3,FALSE))</f>
        <v/>
      </c>
      <c r="E1372" s="102">
        <f>IF(C1372&lt;&gt;"",VLOOKUP(C1372,'7.製品別原価'!$B$5:$J$500,8,FALSE),0)</f>
        <v>0</v>
      </c>
      <c r="F1372" s="37">
        <f>IF(OR($K$2=0,K1372=0),0,'1.全社費用'!$C$42/$K$2)</f>
        <v>0</v>
      </c>
      <c r="G1372" s="37">
        <f t="shared" si="149"/>
        <v>0</v>
      </c>
      <c r="H1372" s="38">
        <f t="shared" si="150"/>
        <v>0</v>
      </c>
      <c r="I1372" s="39">
        <f t="shared" si="151"/>
        <v>0</v>
      </c>
      <c r="J1372" s="40">
        <f t="shared" si="152"/>
        <v>0</v>
      </c>
      <c r="K1372" s="111">
        <f>IF($B1372="",0,'2.売上実績'!D1372)</f>
        <v>0</v>
      </c>
      <c r="L1372" s="111">
        <f>IF($B1372="",0,'2.売上実績'!E1372)</f>
        <v>0</v>
      </c>
      <c r="M1372" s="28">
        <f t="shared" si="147"/>
        <v>0</v>
      </c>
      <c r="N1372" s="41">
        <f t="shared" si="148"/>
        <v>0</v>
      </c>
      <c r="O1372" s="40">
        <f t="shared" si="153"/>
        <v>0</v>
      </c>
    </row>
    <row r="1373" spans="2:15" ht="18" customHeight="1">
      <c r="B1373" s="109" t="str">
        <f>IF('2.売上実績'!$B1373="","",'2.売上実績'!$B1373)</f>
        <v/>
      </c>
      <c r="C1373" s="110" t="str">
        <f>IF('2.売上実績'!$C1373="","",'2.売上実績'!$C1373)</f>
        <v/>
      </c>
      <c r="D1373" s="98" t="str">
        <f>IF(C1373="","",VLOOKUP(C1373,'4.製品一覧'!$B$4:$D$500,3,FALSE))</f>
        <v/>
      </c>
      <c r="E1373" s="102">
        <f>IF(C1373&lt;&gt;"",VLOOKUP(C1373,'7.製品別原価'!$B$5:$J$500,8,FALSE),0)</f>
        <v>0</v>
      </c>
      <c r="F1373" s="37">
        <f>IF(OR($K$2=0,K1373=0),0,'1.全社費用'!$C$42/$K$2)</f>
        <v>0</v>
      </c>
      <c r="G1373" s="37">
        <f t="shared" si="149"/>
        <v>0</v>
      </c>
      <c r="H1373" s="38">
        <f t="shared" si="150"/>
        <v>0</v>
      </c>
      <c r="I1373" s="39">
        <f t="shared" si="151"/>
        <v>0</v>
      </c>
      <c r="J1373" s="40">
        <f t="shared" si="152"/>
        <v>0</v>
      </c>
      <c r="K1373" s="111">
        <f>IF($B1373="",0,'2.売上実績'!D1373)</f>
        <v>0</v>
      </c>
      <c r="L1373" s="111">
        <f>IF($B1373="",0,'2.売上実績'!E1373)</f>
        <v>0</v>
      </c>
      <c r="M1373" s="28">
        <f t="shared" si="147"/>
        <v>0</v>
      </c>
      <c r="N1373" s="41">
        <f t="shared" si="148"/>
        <v>0</v>
      </c>
      <c r="O1373" s="40">
        <f t="shared" si="153"/>
        <v>0</v>
      </c>
    </row>
    <row r="1374" spans="2:15" ht="18" customHeight="1">
      <c r="B1374" s="109" t="str">
        <f>IF('2.売上実績'!$B1374="","",'2.売上実績'!$B1374)</f>
        <v/>
      </c>
      <c r="C1374" s="110" t="str">
        <f>IF('2.売上実績'!$C1374="","",'2.売上実績'!$C1374)</f>
        <v/>
      </c>
      <c r="D1374" s="98" t="str">
        <f>IF(C1374="","",VLOOKUP(C1374,'4.製品一覧'!$B$4:$D$500,3,FALSE))</f>
        <v/>
      </c>
      <c r="E1374" s="102">
        <f>IF(C1374&lt;&gt;"",VLOOKUP(C1374,'7.製品別原価'!$B$5:$J$500,8,FALSE),0)</f>
        <v>0</v>
      </c>
      <c r="F1374" s="37">
        <f>IF(OR($K$2=0,K1374=0),0,'1.全社費用'!$C$42/$K$2)</f>
        <v>0</v>
      </c>
      <c r="G1374" s="37">
        <f t="shared" si="149"/>
        <v>0</v>
      </c>
      <c r="H1374" s="38">
        <f t="shared" si="150"/>
        <v>0</v>
      </c>
      <c r="I1374" s="39">
        <f t="shared" si="151"/>
        <v>0</v>
      </c>
      <c r="J1374" s="40">
        <f t="shared" si="152"/>
        <v>0</v>
      </c>
      <c r="K1374" s="111">
        <f>IF($B1374="",0,'2.売上実績'!D1374)</f>
        <v>0</v>
      </c>
      <c r="L1374" s="111">
        <f>IF($B1374="",0,'2.売上実績'!E1374)</f>
        <v>0</v>
      </c>
      <c r="M1374" s="28">
        <f t="shared" si="147"/>
        <v>0</v>
      </c>
      <c r="N1374" s="41">
        <f t="shared" si="148"/>
        <v>0</v>
      </c>
      <c r="O1374" s="40">
        <f t="shared" si="153"/>
        <v>0</v>
      </c>
    </row>
    <row r="1375" spans="2:15" ht="18" customHeight="1">
      <c r="B1375" s="109" t="str">
        <f>IF('2.売上実績'!$B1375="","",'2.売上実績'!$B1375)</f>
        <v/>
      </c>
      <c r="C1375" s="110" t="str">
        <f>IF('2.売上実績'!$C1375="","",'2.売上実績'!$C1375)</f>
        <v/>
      </c>
      <c r="D1375" s="98" t="str">
        <f>IF(C1375="","",VLOOKUP(C1375,'4.製品一覧'!$B$4:$D$500,3,FALSE))</f>
        <v/>
      </c>
      <c r="E1375" s="102">
        <f>IF(C1375&lt;&gt;"",VLOOKUP(C1375,'7.製品別原価'!$B$5:$J$500,8,FALSE),0)</f>
        <v>0</v>
      </c>
      <c r="F1375" s="37">
        <f>IF(OR($K$2=0,K1375=0),0,'1.全社費用'!$C$42/$K$2)</f>
        <v>0</v>
      </c>
      <c r="G1375" s="37">
        <f t="shared" si="149"/>
        <v>0</v>
      </c>
      <c r="H1375" s="38">
        <f t="shared" si="150"/>
        <v>0</v>
      </c>
      <c r="I1375" s="39">
        <f t="shared" si="151"/>
        <v>0</v>
      </c>
      <c r="J1375" s="40">
        <f t="shared" si="152"/>
        <v>0</v>
      </c>
      <c r="K1375" s="111">
        <f>IF($B1375="",0,'2.売上実績'!D1375)</f>
        <v>0</v>
      </c>
      <c r="L1375" s="111">
        <f>IF($B1375="",0,'2.売上実績'!E1375)</f>
        <v>0</v>
      </c>
      <c r="M1375" s="28">
        <f t="shared" si="147"/>
        <v>0</v>
      </c>
      <c r="N1375" s="41">
        <f t="shared" si="148"/>
        <v>0</v>
      </c>
      <c r="O1375" s="40">
        <f t="shared" si="153"/>
        <v>0</v>
      </c>
    </row>
    <row r="1376" spans="2:15" ht="18" customHeight="1">
      <c r="B1376" s="109" t="str">
        <f>IF('2.売上実績'!$B1376="","",'2.売上実績'!$B1376)</f>
        <v/>
      </c>
      <c r="C1376" s="110" t="str">
        <f>IF('2.売上実績'!$C1376="","",'2.売上実績'!$C1376)</f>
        <v/>
      </c>
      <c r="D1376" s="98" t="str">
        <f>IF(C1376="","",VLOOKUP(C1376,'4.製品一覧'!$B$4:$D$500,3,FALSE))</f>
        <v/>
      </c>
      <c r="E1376" s="102">
        <f>IF(C1376&lt;&gt;"",VLOOKUP(C1376,'7.製品別原価'!$B$5:$J$500,8,FALSE),0)</f>
        <v>0</v>
      </c>
      <c r="F1376" s="37">
        <f>IF(OR($K$2=0,K1376=0),0,'1.全社費用'!$C$42/$K$2)</f>
        <v>0</v>
      </c>
      <c r="G1376" s="37">
        <f t="shared" si="149"/>
        <v>0</v>
      </c>
      <c r="H1376" s="38">
        <f t="shared" si="150"/>
        <v>0</v>
      </c>
      <c r="I1376" s="39">
        <f t="shared" si="151"/>
        <v>0</v>
      </c>
      <c r="J1376" s="40">
        <f t="shared" si="152"/>
        <v>0</v>
      </c>
      <c r="K1376" s="111">
        <f>IF($B1376="",0,'2.売上実績'!D1376)</f>
        <v>0</v>
      </c>
      <c r="L1376" s="111">
        <f>IF($B1376="",0,'2.売上実績'!E1376)</f>
        <v>0</v>
      </c>
      <c r="M1376" s="28">
        <f t="shared" si="147"/>
        <v>0</v>
      </c>
      <c r="N1376" s="41">
        <f t="shared" si="148"/>
        <v>0</v>
      </c>
      <c r="O1376" s="40">
        <f t="shared" si="153"/>
        <v>0</v>
      </c>
    </row>
    <row r="1377" spans="2:15" ht="18" customHeight="1">
      <c r="B1377" s="109" t="str">
        <f>IF('2.売上実績'!$B1377="","",'2.売上実績'!$B1377)</f>
        <v/>
      </c>
      <c r="C1377" s="110" t="str">
        <f>IF('2.売上実績'!$C1377="","",'2.売上実績'!$C1377)</f>
        <v/>
      </c>
      <c r="D1377" s="98" t="str">
        <f>IF(C1377="","",VLOOKUP(C1377,'4.製品一覧'!$B$4:$D$500,3,FALSE))</f>
        <v/>
      </c>
      <c r="E1377" s="102">
        <f>IF(C1377&lt;&gt;"",VLOOKUP(C1377,'7.製品別原価'!$B$5:$J$500,8,FALSE),0)</f>
        <v>0</v>
      </c>
      <c r="F1377" s="37">
        <f>IF(OR($K$2=0,K1377=0),0,'1.全社費用'!$C$42/$K$2)</f>
        <v>0</v>
      </c>
      <c r="G1377" s="37">
        <f t="shared" si="149"/>
        <v>0</v>
      </c>
      <c r="H1377" s="38">
        <f t="shared" si="150"/>
        <v>0</v>
      </c>
      <c r="I1377" s="39">
        <f t="shared" si="151"/>
        <v>0</v>
      </c>
      <c r="J1377" s="40">
        <f t="shared" si="152"/>
        <v>0</v>
      </c>
      <c r="K1377" s="111">
        <f>IF($B1377="",0,'2.売上実績'!D1377)</f>
        <v>0</v>
      </c>
      <c r="L1377" s="111">
        <f>IF($B1377="",0,'2.売上実績'!E1377)</f>
        <v>0</v>
      </c>
      <c r="M1377" s="28">
        <f t="shared" si="147"/>
        <v>0</v>
      </c>
      <c r="N1377" s="41">
        <f t="shared" si="148"/>
        <v>0</v>
      </c>
      <c r="O1377" s="40">
        <f t="shared" si="153"/>
        <v>0</v>
      </c>
    </row>
    <row r="1378" spans="2:15" ht="18" customHeight="1">
      <c r="B1378" s="109" t="str">
        <f>IF('2.売上実績'!$B1378="","",'2.売上実績'!$B1378)</f>
        <v/>
      </c>
      <c r="C1378" s="110" t="str">
        <f>IF('2.売上実績'!$C1378="","",'2.売上実績'!$C1378)</f>
        <v/>
      </c>
      <c r="D1378" s="98" t="str">
        <f>IF(C1378="","",VLOOKUP(C1378,'4.製品一覧'!$B$4:$D$500,3,FALSE))</f>
        <v/>
      </c>
      <c r="E1378" s="102">
        <f>IF(C1378&lt;&gt;"",VLOOKUP(C1378,'7.製品別原価'!$B$5:$J$500,8,FALSE),0)</f>
        <v>0</v>
      </c>
      <c r="F1378" s="37">
        <f>IF(OR($K$2=0,K1378=0),0,'1.全社費用'!$C$42/$K$2)</f>
        <v>0</v>
      </c>
      <c r="G1378" s="37">
        <f t="shared" si="149"/>
        <v>0</v>
      </c>
      <c r="H1378" s="38">
        <f t="shared" si="150"/>
        <v>0</v>
      </c>
      <c r="I1378" s="39">
        <f t="shared" si="151"/>
        <v>0</v>
      </c>
      <c r="J1378" s="40">
        <f t="shared" si="152"/>
        <v>0</v>
      </c>
      <c r="K1378" s="111">
        <f>IF($B1378="",0,'2.売上実績'!D1378)</f>
        <v>0</v>
      </c>
      <c r="L1378" s="111">
        <f>IF($B1378="",0,'2.売上実績'!E1378)</f>
        <v>0</v>
      </c>
      <c r="M1378" s="28">
        <f t="shared" si="147"/>
        <v>0</v>
      </c>
      <c r="N1378" s="41">
        <f t="shared" si="148"/>
        <v>0</v>
      </c>
      <c r="O1378" s="40">
        <f t="shared" si="153"/>
        <v>0</v>
      </c>
    </row>
    <row r="1379" spans="2:15" ht="18" customHeight="1">
      <c r="B1379" s="109" t="str">
        <f>IF('2.売上実績'!$B1379="","",'2.売上実績'!$B1379)</f>
        <v/>
      </c>
      <c r="C1379" s="110" t="str">
        <f>IF('2.売上実績'!$C1379="","",'2.売上実績'!$C1379)</f>
        <v/>
      </c>
      <c r="D1379" s="98" t="str">
        <f>IF(C1379="","",VLOOKUP(C1379,'4.製品一覧'!$B$4:$D$500,3,FALSE))</f>
        <v/>
      </c>
      <c r="E1379" s="102">
        <f>IF(C1379&lt;&gt;"",VLOOKUP(C1379,'7.製品別原価'!$B$5:$J$500,8,FALSE),0)</f>
        <v>0</v>
      </c>
      <c r="F1379" s="37">
        <f>IF(OR($K$2=0,K1379=0),0,'1.全社費用'!$C$42/$K$2)</f>
        <v>0</v>
      </c>
      <c r="G1379" s="37">
        <f t="shared" si="149"/>
        <v>0</v>
      </c>
      <c r="H1379" s="38">
        <f t="shared" si="150"/>
        <v>0</v>
      </c>
      <c r="I1379" s="39">
        <f t="shared" si="151"/>
        <v>0</v>
      </c>
      <c r="J1379" s="40">
        <f t="shared" si="152"/>
        <v>0</v>
      </c>
      <c r="K1379" s="111">
        <f>IF($B1379="",0,'2.売上実績'!D1379)</f>
        <v>0</v>
      </c>
      <c r="L1379" s="111">
        <f>IF($B1379="",0,'2.売上実績'!E1379)</f>
        <v>0</v>
      </c>
      <c r="M1379" s="28">
        <f t="shared" si="147"/>
        <v>0</v>
      </c>
      <c r="N1379" s="41">
        <f t="shared" si="148"/>
        <v>0</v>
      </c>
      <c r="O1379" s="40">
        <f t="shared" si="153"/>
        <v>0</v>
      </c>
    </row>
    <row r="1380" spans="2:15" ht="18" customHeight="1">
      <c r="B1380" s="109" t="str">
        <f>IF('2.売上実績'!$B1380="","",'2.売上実績'!$B1380)</f>
        <v/>
      </c>
      <c r="C1380" s="110" t="str">
        <f>IF('2.売上実績'!$C1380="","",'2.売上実績'!$C1380)</f>
        <v/>
      </c>
      <c r="D1380" s="98" t="str">
        <f>IF(C1380="","",VLOOKUP(C1380,'4.製品一覧'!$B$4:$D$500,3,FALSE))</f>
        <v/>
      </c>
      <c r="E1380" s="102">
        <f>IF(C1380&lt;&gt;"",VLOOKUP(C1380,'7.製品別原価'!$B$5:$J$500,8,FALSE),0)</f>
        <v>0</v>
      </c>
      <c r="F1380" s="37">
        <f>IF(OR($K$2=0,K1380=0),0,'1.全社費用'!$C$42/$K$2)</f>
        <v>0</v>
      </c>
      <c r="G1380" s="37">
        <f t="shared" si="149"/>
        <v>0</v>
      </c>
      <c r="H1380" s="38">
        <f t="shared" si="150"/>
        <v>0</v>
      </c>
      <c r="I1380" s="39">
        <f t="shared" si="151"/>
        <v>0</v>
      </c>
      <c r="J1380" s="40">
        <f t="shared" si="152"/>
        <v>0</v>
      </c>
      <c r="K1380" s="111">
        <f>IF($B1380="",0,'2.売上実績'!D1380)</f>
        <v>0</v>
      </c>
      <c r="L1380" s="111">
        <f>IF($B1380="",0,'2.売上実績'!E1380)</f>
        <v>0</v>
      </c>
      <c r="M1380" s="28">
        <f t="shared" si="147"/>
        <v>0</v>
      </c>
      <c r="N1380" s="41">
        <f t="shared" si="148"/>
        <v>0</v>
      </c>
      <c r="O1380" s="40">
        <f t="shared" si="153"/>
        <v>0</v>
      </c>
    </row>
    <row r="1381" spans="2:15" ht="18" customHeight="1">
      <c r="B1381" s="109" t="str">
        <f>IF('2.売上実績'!$B1381="","",'2.売上実績'!$B1381)</f>
        <v/>
      </c>
      <c r="C1381" s="110" t="str">
        <f>IF('2.売上実績'!$C1381="","",'2.売上実績'!$C1381)</f>
        <v/>
      </c>
      <c r="D1381" s="98" t="str">
        <f>IF(C1381="","",VLOOKUP(C1381,'4.製品一覧'!$B$4:$D$500,3,FALSE))</f>
        <v/>
      </c>
      <c r="E1381" s="102">
        <f>IF(C1381&lt;&gt;"",VLOOKUP(C1381,'7.製品別原価'!$B$5:$J$500,8,FALSE),0)</f>
        <v>0</v>
      </c>
      <c r="F1381" s="37">
        <f>IF(OR($K$2=0,K1381=0),0,'1.全社費用'!$C$42/$K$2)</f>
        <v>0</v>
      </c>
      <c r="G1381" s="37">
        <f t="shared" si="149"/>
        <v>0</v>
      </c>
      <c r="H1381" s="38">
        <f t="shared" si="150"/>
        <v>0</v>
      </c>
      <c r="I1381" s="39">
        <f t="shared" si="151"/>
        <v>0</v>
      </c>
      <c r="J1381" s="40">
        <f t="shared" si="152"/>
        <v>0</v>
      </c>
      <c r="K1381" s="111">
        <f>IF($B1381="",0,'2.売上実績'!D1381)</f>
        <v>0</v>
      </c>
      <c r="L1381" s="111">
        <f>IF($B1381="",0,'2.売上実績'!E1381)</f>
        <v>0</v>
      </c>
      <c r="M1381" s="28">
        <f t="shared" si="147"/>
        <v>0</v>
      </c>
      <c r="N1381" s="41">
        <f t="shared" si="148"/>
        <v>0</v>
      </c>
      <c r="O1381" s="40">
        <f t="shared" si="153"/>
        <v>0</v>
      </c>
    </row>
    <row r="1382" spans="2:15" ht="18" customHeight="1">
      <c r="B1382" s="109" t="str">
        <f>IF('2.売上実績'!$B1382="","",'2.売上実績'!$B1382)</f>
        <v/>
      </c>
      <c r="C1382" s="110" t="str">
        <f>IF('2.売上実績'!$C1382="","",'2.売上実績'!$C1382)</f>
        <v/>
      </c>
      <c r="D1382" s="98" t="str">
        <f>IF(C1382="","",VLOOKUP(C1382,'4.製品一覧'!$B$4:$D$500,3,FALSE))</f>
        <v/>
      </c>
      <c r="E1382" s="102">
        <f>IF(C1382&lt;&gt;"",VLOOKUP(C1382,'7.製品別原価'!$B$5:$J$500,8,FALSE),0)</f>
        <v>0</v>
      </c>
      <c r="F1382" s="37">
        <f>IF(OR($K$2=0,K1382=0),0,'1.全社費用'!$C$42/$K$2)</f>
        <v>0</v>
      </c>
      <c r="G1382" s="37">
        <f t="shared" si="149"/>
        <v>0</v>
      </c>
      <c r="H1382" s="38">
        <f t="shared" si="150"/>
        <v>0</v>
      </c>
      <c r="I1382" s="39">
        <f t="shared" si="151"/>
        <v>0</v>
      </c>
      <c r="J1382" s="40">
        <f t="shared" si="152"/>
        <v>0</v>
      </c>
      <c r="K1382" s="111">
        <f>IF($B1382="",0,'2.売上実績'!D1382)</f>
        <v>0</v>
      </c>
      <c r="L1382" s="111">
        <f>IF($B1382="",0,'2.売上実績'!E1382)</f>
        <v>0</v>
      </c>
      <c r="M1382" s="28">
        <f t="shared" si="147"/>
        <v>0</v>
      </c>
      <c r="N1382" s="41">
        <f t="shared" si="148"/>
        <v>0</v>
      </c>
      <c r="O1382" s="40">
        <f t="shared" si="153"/>
        <v>0</v>
      </c>
    </row>
    <row r="1383" spans="2:15" ht="18" customHeight="1">
      <c r="B1383" s="109" t="str">
        <f>IF('2.売上実績'!$B1383="","",'2.売上実績'!$B1383)</f>
        <v/>
      </c>
      <c r="C1383" s="110" t="str">
        <f>IF('2.売上実績'!$C1383="","",'2.売上実績'!$C1383)</f>
        <v/>
      </c>
      <c r="D1383" s="98" t="str">
        <f>IF(C1383="","",VLOOKUP(C1383,'4.製品一覧'!$B$4:$D$500,3,FALSE))</f>
        <v/>
      </c>
      <c r="E1383" s="102">
        <f>IF(C1383&lt;&gt;"",VLOOKUP(C1383,'7.製品別原価'!$B$5:$J$500,8,FALSE),0)</f>
        <v>0</v>
      </c>
      <c r="F1383" s="37">
        <f>IF(OR($K$2=0,K1383=0),0,'1.全社費用'!$C$42/$K$2)</f>
        <v>0</v>
      </c>
      <c r="G1383" s="37">
        <f t="shared" si="149"/>
        <v>0</v>
      </c>
      <c r="H1383" s="38">
        <f t="shared" si="150"/>
        <v>0</v>
      </c>
      <c r="I1383" s="39">
        <f t="shared" si="151"/>
        <v>0</v>
      </c>
      <c r="J1383" s="40">
        <f t="shared" si="152"/>
        <v>0</v>
      </c>
      <c r="K1383" s="111">
        <f>IF($B1383="",0,'2.売上実績'!D1383)</f>
        <v>0</v>
      </c>
      <c r="L1383" s="111">
        <f>IF($B1383="",0,'2.売上実績'!E1383)</f>
        <v>0</v>
      </c>
      <c r="M1383" s="28">
        <f t="shared" si="147"/>
        <v>0</v>
      </c>
      <c r="N1383" s="41">
        <f t="shared" si="148"/>
        <v>0</v>
      </c>
      <c r="O1383" s="40">
        <f t="shared" si="153"/>
        <v>0</v>
      </c>
    </row>
    <row r="1384" spans="2:15" ht="18" customHeight="1">
      <c r="B1384" s="109" t="str">
        <f>IF('2.売上実績'!$B1384="","",'2.売上実績'!$B1384)</f>
        <v/>
      </c>
      <c r="C1384" s="110" t="str">
        <f>IF('2.売上実績'!$C1384="","",'2.売上実績'!$C1384)</f>
        <v/>
      </c>
      <c r="D1384" s="98" t="str">
        <f>IF(C1384="","",VLOOKUP(C1384,'4.製品一覧'!$B$4:$D$500,3,FALSE))</f>
        <v/>
      </c>
      <c r="E1384" s="102">
        <f>IF(C1384&lt;&gt;"",VLOOKUP(C1384,'7.製品別原価'!$B$5:$J$500,8,FALSE),0)</f>
        <v>0</v>
      </c>
      <c r="F1384" s="37">
        <f>IF(OR($K$2=0,K1384=0),0,'1.全社費用'!$C$42/$K$2)</f>
        <v>0</v>
      </c>
      <c r="G1384" s="37">
        <f t="shared" si="149"/>
        <v>0</v>
      </c>
      <c r="H1384" s="38">
        <f t="shared" si="150"/>
        <v>0</v>
      </c>
      <c r="I1384" s="39">
        <f t="shared" si="151"/>
        <v>0</v>
      </c>
      <c r="J1384" s="40">
        <f t="shared" si="152"/>
        <v>0</v>
      </c>
      <c r="K1384" s="111">
        <f>IF($B1384="",0,'2.売上実績'!D1384)</f>
        <v>0</v>
      </c>
      <c r="L1384" s="111">
        <f>IF($B1384="",0,'2.売上実績'!E1384)</f>
        <v>0</v>
      </c>
      <c r="M1384" s="28">
        <f t="shared" si="147"/>
        <v>0</v>
      </c>
      <c r="N1384" s="41">
        <f t="shared" si="148"/>
        <v>0</v>
      </c>
      <c r="O1384" s="40">
        <f t="shared" si="153"/>
        <v>0</v>
      </c>
    </row>
    <row r="1385" spans="2:15" ht="18" customHeight="1">
      <c r="B1385" s="109" t="str">
        <f>IF('2.売上実績'!$B1385="","",'2.売上実績'!$B1385)</f>
        <v/>
      </c>
      <c r="C1385" s="110" t="str">
        <f>IF('2.売上実績'!$C1385="","",'2.売上実績'!$C1385)</f>
        <v/>
      </c>
      <c r="D1385" s="98" t="str">
        <f>IF(C1385="","",VLOOKUP(C1385,'4.製品一覧'!$B$4:$D$500,3,FALSE))</f>
        <v/>
      </c>
      <c r="E1385" s="102">
        <f>IF(C1385&lt;&gt;"",VLOOKUP(C1385,'7.製品別原価'!$B$5:$J$500,8,FALSE),0)</f>
        <v>0</v>
      </c>
      <c r="F1385" s="37">
        <f>IF(OR($K$2=0,K1385=0),0,'1.全社費用'!$C$42/$K$2)</f>
        <v>0</v>
      </c>
      <c r="G1385" s="37">
        <f t="shared" si="149"/>
        <v>0</v>
      </c>
      <c r="H1385" s="38">
        <f t="shared" si="150"/>
        <v>0</v>
      </c>
      <c r="I1385" s="39">
        <f t="shared" si="151"/>
        <v>0</v>
      </c>
      <c r="J1385" s="40">
        <f t="shared" si="152"/>
        <v>0</v>
      </c>
      <c r="K1385" s="111">
        <f>IF($B1385="",0,'2.売上実績'!D1385)</f>
        <v>0</v>
      </c>
      <c r="L1385" s="111">
        <f>IF($B1385="",0,'2.売上実績'!E1385)</f>
        <v>0</v>
      </c>
      <c r="M1385" s="28">
        <f t="shared" si="147"/>
        <v>0</v>
      </c>
      <c r="N1385" s="41">
        <f t="shared" si="148"/>
        <v>0</v>
      </c>
      <c r="O1385" s="40">
        <f t="shared" si="153"/>
        <v>0</v>
      </c>
    </row>
    <row r="1386" spans="2:15" ht="18" customHeight="1">
      <c r="B1386" s="109" t="str">
        <f>IF('2.売上実績'!$B1386="","",'2.売上実績'!$B1386)</f>
        <v/>
      </c>
      <c r="C1386" s="110" t="str">
        <f>IF('2.売上実績'!$C1386="","",'2.売上実績'!$C1386)</f>
        <v/>
      </c>
      <c r="D1386" s="98" t="str">
        <f>IF(C1386="","",VLOOKUP(C1386,'4.製品一覧'!$B$4:$D$500,3,FALSE))</f>
        <v/>
      </c>
      <c r="E1386" s="102">
        <f>IF(C1386&lt;&gt;"",VLOOKUP(C1386,'7.製品別原価'!$B$5:$J$500,8,FALSE),0)</f>
        <v>0</v>
      </c>
      <c r="F1386" s="37">
        <f>IF(OR($K$2=0,K1386=0),0,'1.全社費用'!$C$42/$K$2)</f>
        <v>0</v>
      </c>
      <c r="G1386" s="37">
        <f t="shared" si="149"/>
        <v>0</v>
      </c>
      <c r="H1386" s="38">
        <f t="shared" si="150"/>
        <v>0</v>
      </c>
      <c r="I1386" s="39">
        <f t="shared" si="151"/>
        <v>0</v>
      </c>
      <c r="J1386" s="40">
        <f t="shared" si="152"/>
        <v>0</v>
      </c>
      <c r="K1386" s="111">
        <f>IF($B1386="",0,'2.売上実績'!D1386)</f>
        <v>0</v>
      </c>
      <c r="L1386" s="111">
        <f>IF($B1386="",0,'2.売上実績'!E1386)</f>
        <v>0</v>
      </c>
      <c r="M1386" s="28">
        <f t="shared" si="147"/>
        <v>0</v>
      </c>
      <c r="N1386" s="41">
        <f t="shared" si="148"/>
        <v>0</v>
      </c>
      <c r="O1386" s="40">
        <f t="shared" si="153"/>
        <v>0</v>
      </c>
    </row>
    <row r="1387" spans="2:15" ht="18" customHeight="1">
      <c r="B1387" s="109" t="str">
        <f>IF('2.売上実績'!$B1387="","",'2.売上実績'!$B1387)</f>
        <v/>
      </c>
      <c r="C1387" s="110" t="str">
        <f>IF('2.売上実績'!$C1387="","",'2.売上実績'!$C1387)</f>
        <v/>
      </c>
      <c r="D1387" s="98" t="str">
        <f>IF(C1387="","",VLOOKUP(C1387,'4.製品一覧'!$B$4:$D$500,3,FALSE))</f>
        <v/>
      </c>
      <c r="E1387" s="102">
        <f>IF(C1387&lt;&gt;"",VLOOKUP(C1387,'7.製品別原価'!$B$5:$J$500,8,FALSE),0)</f>
        <v>0</v>
      </c>
      <c r="F1387" s="37">
        <f>IF(OR($K$2=0,K1387=0),0,'1.全社費用'!$C$42/$K$2)</f>
        <v>0</v>
      </c>
      <c r="G1387" s="37">
        <f t="shared" si="149"/>
        <v>0</v>
      </c>
      <c r="H1387" s="38">
        <f t="shared" si="150"/>
        <v>0</v>
      </c>
      <c r="I1387" s="39">
        <f t="shared" si="151"/>
        <v>0</v>
      </c>
      <c r="J1387" s="40">
        <f t="shared" si="152"/>
        <v>0</v>
      </c>
      <c r="K1387" s="111">
        <f>IF($B1387="",0,'2.売上実績'!D1387)</f>
        <v>0</v>
      </c>
      <c r="L1387" s="111">
        <f>IF($B1387="",0,'2.売上実績'!E1387)</f>
        <v>0</v>
      </c>
      <c r="M1387" s="28">
        <f t="shared" si="147"/>
        <v>0</v>
      </c>
      <c r="N1387" s="41">
        <f t="shared" si="148"/>
        <v>0</v>
      </c>
      <c r="O1387" s="40">
        <f t="shared" si="153"/>
        <v>0</v>
      </c>
    </row>
    <row r="1388" spans="2:15" ht="18" customHeight="1">
      <c r="B1388" s="109" t="str">
        <f>IF('2.売上実績'!$B1388="","",'2.売上実績'!$B1388)</f>
        <v/>
      </c>
      <c r="C1388" s="110" t="str">
        <f>IF('2.売上実績'!$C1388="","",'2.売上実績'!$C1388)</f>
        <v/>
      </c>
      <c r="D1388" s="98" t="str">
        <f>IF(C1388="","",VLOOKUP(C1388,'4.製品一覧'!$B$4:$D$500,3,FALSE))</f>
        <v/>
      </c>
      <c r="E1388" s="102">
        <f>IF(C1388&lt;&gt;"",VLOOKUP(C1388,'7.製品別原価'!$B$5:$J$500,8,FALSE),0)</f>
        <v>0</v>
      </c>
      <c r="F1388" s="37">
        <f>IF(OR($K$2=0,K1388=0),0,'1.全社費用'!$C$42/$K$2)</f>
        <v>0</v>
      </c>
      <c r="G1388" s="37">
        <f t="shared" si="149"/>
        <v>0</v>
      </c>
      <c r="H1388" s="38">
        <f t="shared" si="150"/>
        <v>0</v>
      </c>
      <c r="I1388" s="39">
        <f t="shared" si="151"/>
        <v>0</v>
      </c>
      <c r="J1388" s="40">
        <f t="shared" si="152"/>
        <v>0</v>
      </c>
      <c r="K1388" s="111">
        <f>IF($B1388="",0,'2.売上実績'!D1388)</f>
        <v>0</v>
      </c>
      <c r="L1388" s="111">
        <f>IF($B1388="",0,'2.売上実績'!E1388)</f>
        <v>0</v>
      </c>
      <c r="M1388" s="28">
        <f t="shared" si="147"/>
        <v>0</v>
      </c>
      <c r="N1388" s="41">
        <f t="shared" si="148"/>
        <v>0</v>
      </c>
      <c r="O1388" s="40">
        <f t="shared" si="153"/>
        <v>0</v>
      </c>
    </row>
    <row r="1389" spans="2:15" ht="18" customHeight="1">
      <c r="B1389" s="109" t="str">
        <f>IF('2.売上実績'!$B1389="","",'2.売上実績'!$B1389)</f>
        <v/>
      </c>
      <c r="C1389" s="110" t="str">
        <f>IF('2.売上実績'!$C1389="","",'2.売上実績'!$C1389)</f>
        <v/>
      </c>
      <c r="D1389" s="98" t="str">
        <f>IF(C1389="","",VLOOKUP(C1389,'4.製品一覧'!$B$4:$D$500,3,FALSE))</f>
        <v/>
      </c>
      <c r="E1389" s="102">
        <f>IF(C1389&lt;&gt;"",VLOOKUP(C1389,'7.製品別原価'!$B$5:$J$500,8,FALSE),0)</f>
        <v>0</v>
      </c>
      <c r="F1389" s="37">
        <f>IF(OR($K$2=0,K1389=0),0,'1.全社費用'!$C$42/$K$2)</f>
        <v>0</v>
      </c>
      <c r="G1389" s="37">
        <f t="shared" si="149"/>
        <v>0</v>
      </c>
      <c r="H1389" s="38">
        <f t="shared" si="150"/>
        <v>0</v>
      </c>
      <c r="I1389" s="39">
        <f t="shared" si="151"/>
        <v>0</v>
      </c>
      <c r="J1389" s="40">
        <f t="shared" si="152"/>
        <v>0</v>
      </c>
      <c r="K1389" s="111">
        <f>IF($B1389="",0,'2.売上実績'!D1389)</f>
        <v>0</v>
      </c>
      <c r="L1389" s="111">
        <f>IF($B1389="",0,'2.売上実績'!E1389)</f>
        <v>0</v>
      </c>
      <c r="M1389" s="28">
        <f t="shared" si="147"/>
        <v>0</v>
      </c>
      <c r="N1389" s="41">
        <f t="shared" si="148"/>
        <v>0</v>
      </c>
      <c r="O1389" s="40">
        <f t="shared" si="153"/>
        <v>0</v>
      </c>
    </row>
    <row r="1390" spans="2:15" ht="18" customHeight="1">
      <c r="B1390" s="109" t="str">
        <f>IF('2.売上実績'!$B1390="","",'2.売上実績'!$B1390)</f>
        <v/>
      </c>
      <c r="C1390" s="110" t="str">
        <f>IF('2.売上実績'!$C1390="","",'2.売上実績'!$C1390)</f>
        <v/>
      </c>
      <c r="D1390" s="98" t="str">
        <f>IF(C1390="","",VLOOKUP(C1390,'4.製品一覧'!$B$4:$D$500,3,FALSE))</f>
        <v/>
      </c>
      <c r="E1390" s="102">
        <f>IF(C1390&lt;&gt;"",VLOOKUP(C1390,'7.製品別原価'!$B$5:$J$500,8,FALSE),0)</f>
        <v>0</v>
      </c>
      <c r="F1390" s="37">
        <f>IF(OR($K$2=0,K1390=0),0,'1.全社費用'!$C$42/$K$2)</f>
        <v>0</v>
      </c>
      <c r="G1390" s="37">
        <f t="shared" si="149"/>
        <v>0</v>
      </c>
      <c r="H1390" s="38">
        <f t="shared" si="150"/>
        <v>0</v>
      </c>
      <c r="I1390" s="39">
        <f t="shared" si="151"/>
        <v>0</v>
      </c>
      <c r="J1390" s="40">
        <f t="shared" si="152"/>
        <v>0</v>
      </c>
      <c r="K1390" s="111">
        <f>IF($B1390="",0,'2.売上実績'!D1390)</f>
        <v>0</v>
      </c>
      <c r="L1390" s="111">
        <f>IF($B1390="",0,'2.売上実績'!E1390)</f>
        <v>0</v>
      </c>
      <c r="M1390" s="28">
        <f t="shared" si="147"/>
        <v>0</v>
      </c>
      <c r="N1390" s="41">
        <f t="shared" si="148"/>
        <v>0</v>
      </c>
      <c r="O1390" s="40">
        <f t="shared" si="153"/>
        <v>0</v>
      </c>
    </row>
    <row r="1391" spans="2:15" ht="18" customHeight="1">
      <c r="B1391" s="109" t="str">
        <f>IF('2.売上実績'!$B1391="","",'2.売上実績'!$B1391)</f>
        <v/>
      </c>
      <c r="C1391" s="110" t="str">
        <f>IF('2.売上実績'!$C1391="","",'2.売上実績'!$C1391)</f>
        <v/>
      </c>
      <c r="D1391" s="98" t="str">
        <f>IF(C1391="","",VLOOKUP(C1391,'4.製品一覧'!$B$4:$D$500,3,FALSE))</f>
        <v/>
      </c>
      <c r="E1391" s="102">
        <f>IF(C1391&lt;&gt;"",VLOOKUP(C1391,'7.製品別原価'!$B$5:$J$500,8,FALSE),0)</f>
        <v>0</v>
      </c>
      <c r="F1391" s="37">
        <f>IF(OR($K$2=0,K1391=0),0,'1.全社費用'!$C$42/$K$2)</f>
        <v>0</v>
      </c>
      <c r="G1391" s="37">
        <f t="shared" si="149"/>
        <v>0</v>
      </c>
      <c r="H1391" s="38">
        <f t="shared" si="150"/>
        <v>0</v>
      </c>
      <c r="I1391" s="39">
        <f t="shared" si="151"/>
        <v>0</v>
      </c>
      <c r="J1391" s="40">
        <f t="shared" si="152"/>
        <v>0</v>
      </c>
      <c r="K1391" s="111">
        <f>IF($B1391="",0,'2.売上実績'!D1391)</f>
        <v>0</v>
      </c>
      <c r="L1391" s="111">
        <f>IF($B1391="",0,'2.売上実績'!E1391)</f>
        <v>0</v>
      </c>
      <c r="M1391" s="28">
        <f t="shared" si="147"/>
        <v>0</v>
      </c>
      <c r="N1391" s="41">
        <f t="shared" si="148"/>
        <v>0</v>
      </c>
      <c r="O1391" s="40">
        <f t="shared" si="153"/>
        <v>0</v>
      </c>
    </row>
    <row r="1392" spans="2:15" ht="18" customHeight="1">
      <c r="B1392" s="109" t="str">
        <f>IF('2.売上実績'!$B1392="","",'2.売上実績'!$B1392)</f>
        <v/>
      </c>
      <c r="C1392" s="110" t="str">
        <f>IF('2.売上実績'!$C1392="","",'2.売上実績'!$C1392)</f>
        <v/>
      </c>
      <c r="D1392" s="98" t="str">
        <f>IF(C1392="","",VLOOKUP(C1392,'4.製品一覧'!$B$4:$D$500,3,FALSE))</f>
        <v/>
      </c>
      <c r="E1392" s="102">
        <f>IF(C1392&lt;&gt;"",VLOOKUP(C1392,'7.製品別原価'!$B$5:$J$500,8,FALSE),0)</f>
        <v>0</v>
      </c>
      <c r="F1392" s="37">
        <f>IF(OR($K$2=0,K1392=0),0,'1.全社費用'!$C$42/$K$2)</f>
        <v>0</v>
      </c>
      <c r="G1392" s="37">
        <f t="shared" si="149"/>
        <v>0</v>
      </c>
      <c r="H1392" s="38">
        <f t="shared" si="150"/>
        <v>0</v>
      </c>
      <c r="I1392" s="39">
        <f t="shared" si="151"/>
        <v>0</v>
      </c>
      <c r="J1392" s="40">
        <f t="shared" si="152"/>
        <v>0</v>
      </c>
      <c r="K1392" s="111">
        <f>IF($B1392="",0,'2.売上実績'!D1392)</f>
        <v>0</v>
      </c>
      <c r="L1392" s="111">
        <f>IF($B1392="",0,'2.売上実績'!E1392)</f>
        <v>0</v>
      </c>
      <c r="M1392" s="28">
        <f t="shared" si="147"/>
        <v>0</v>
      </c>
      <c r="N1392" s="41">
        <f t="shared" si="148"/>
        <v>0</v>
      </c>
      <c r="O1392" s="40">
        <f t="shared" si="153"/>
        <v>0</v>
      </c>
    </row>
    <row r="1393" spans="2:15" ht="18" customHeight="1">
      <c r="B1393" s="109" t="str">
        <f>IF('2.売上実績'!$B1393="","",'2.売上実績'!$B1393)</f>
        <v/>
      </c>
      <c r="C1393" s="110" t="str">
        <f>IF('2.売上実績'!$C1393="","",'2.売上実績'!$C1393)</f>
        <v/>
      </c>
      <c r="D1393" s="98" t="str">
        <f>IF(C1393="","",VLOOKUP(C1393,'4.製品一覧'!$B$4:$D$500,3,FALSE))</f>
        <v/>
      </c>
      <c r="E1393" s="102">
        <f>IF(C1393&lt;&gt;"",VLOOKUP(C1393,'7.製品別原価'!$B$5:$J$500,8,FALSE),0)</f>
        <v>0</v>
      </c>
      <c r="F1393" s="37">
        <f>IF(OR($K$2=0,K1393=0),0,'1.全社費用'!$C$42/$K$2)</f>
        <v>0</v>
      </c>
      <c r="G1393" s="37">
        <f t="shared" si="149"/>
        <v>0</v>
      </c>
      <c r="H1393" s="38">
        <f t="shared" si="150"/>
        <v>0</v>
      </c>
      <c r="I1393" s="39">
        <f t="shared" si="151"/>
        <v>0</v>
      </c>
      <c r="J1393" s="40">
        <f t="shared" si="152"/>
        <v>0</v>
      </c>
      <c r="K1393" s="111">
        <f>IF($B1393="",0,'2.売上実績'!D1393)</f>
        <v>0</v>
      </c>
      <c r="L1393" s="111">
        <f>IF($B1393="",0,'2.売上実績'!E1393)</f>
        <v>0</v>
      </c>
      <c r="M1393" s="28">
        <f t="shared" si="147"/>
        <v>0</v>
      </c>
      <c r="N1393" s="41">
        <f t="shared" si="148"/>
        <v>0</v>
      </c>
      <c r="O1393" s="40">
        <f t="shared" si="153"/>
        <v>0</v>
      </c>
    </row>
    <row r="1394" spans="2:15" ht="18" customHeight="1">
      <c r="B1394" s="109" t="str">
        <f>IF('2.売上実績'!$B1394="","",'2.売上実績'!$B1394)</f>
        <v/>
      </c>
      <c r="C1394" s="110" t="str">
        <f>IF('2.売上実績'!$C1394="","",'2.売上実績'!$C1394)</f>
        <v/>
      </c>
      <c r="D1394" s="98" t="str">
        <f>IF(C1394="","",VLOOKUP(C1394,'4.製品一覧'!$B$4:$D$500,3,FALSE))</f>
        <v/>
      </c>
      <c r="E1394" s="102">
        <f>IF(C1394&lt;&gt;"",VLOOKUP(C1394,'7.製品別原価'!$B$5:$J$500,8,FALSE),0)</f>
        <v>0</v>
      </c>
      <c r="F1394" s="37">
        <f>IF(OR($K$2=0,K1394=0),0,'1.全社費用'!$C$42/$K$2)</f>
        <v>0</v>
      </c>
      <c r="G1394" s="37">
        <f t="shared" si="149"/>
        <v>0</v>
      </c>
      <c r="H1394" s="38">
        <f t="shared" si="150"/>
        <v>0</v>
      </c>
      <c r="I1394" s="39">
        <f t="shared" si="151"/>
        <v>0</v>
      </c>
      <c r="J1394" s="40">
        <f t="shared" si="152"/>
        <v>0</v>
      </c>
      <c r="K1394" s="111">
        <f>IF($B1394="",0,'2.売上実績'!D1394)</f>
        <v>0</v>
      </c>
      <c r="L1394" s="111">
        <f>IF($B1394="",0,'2.売上実績'!E1394)</f>
        <v>0</v>
      </c>
      <c r="M1394" s="28">
        <f t="shared" si="147"/>
        <v>0</v>
      </c>
      <c r="N1394" s="41">
        <f t="shared" si="148"/>
        <v>0</v>
      </c>
      <c r="O1394" s="40">
        <f t="shared" si="153"/>
        <v>0</v>
      </c>
    </row>
    <row r="1395" spans="2:15" ht="18" customHeight="1">
      <c r="B1395" s="109" t="str">
        <f>IF('2.売上実績'!$B1395="","",'2.売上実績'!$B1395)</f>
        <v/>
      </c>
      <c r="C1395" s="110" t="str">
        <f>IF('2.売上実績'!$C1395="","",'2.売上実績'!$C1395)</f>
        <v/>
      </c>
      <c r="D1395" s="98" t="str">
        <f>IF(C1395="","",VLOOKUP(C1395,'4.製品一覧'!$B$4:$D$500,3,FALSE))</f>
        <v/>
      </c>
      <c r="E1395" s="102">
        <f>IF(C1395&lt;&gt;"",VLOOKUP(C1395,'7.製品別原価'!$B$5:$J$500,8,FALSE),0)</f>
        <v>0</v>
      </c>
      <c r="F1395" s="37">
        <f>IF(OR($K$2=0,K1395=0),0,'1.全社費用'!$C$42/$K$2)</f>
        <v>0</v>
      </c>
      <c r="G1395" s="37">
        <f t="shared" si="149"/>
        <v>0</v>
      </c>
      <c r="H1395" s="38">
        <f t="shared" si="150"/>
        <v>0</v>
      </c>
      <c r="I1395" s="39">
        <f t="shared" si="151"/>
        <v>0</v>
      </c>
      <c r="J1395" s="40">
        <f t="shared" si="152"/>
        <v>0</v>
      </c>
      <c r="K1395" s="111">
        <f>IF($B1395="",0,'2.売上実績'!D1395)</f>
        <v>0</v>
      </c>
      <c r="L1395" s="111">
        <f>IF($B1395="",0,'2.売上実績'!E1395)</f>
        <v>0</v>
      </c>
      <c r="M1395" s="28">
        <f t="shared" si="147"/>
        <v>0</v>
      </c>
      <c r="N1395" s="41">
        <f t="shared" si="148"/>
        <v>0</v>
      </c>
      <c r="O1395" s="40">
        <f t="shared" si="153"/>
        <v>0</v>
      </c>
    </row>
    <row r="1396" spans="2:15" ht="18" customHeight="1">
      <c r="B1396" s="109" t="str">
        <f>IF('2.売上実績'!$B1396="","",'2.売上実績'!$B1396)</f>
        <v/>
      </c>
      <c r="C1396" s="110" t="str">
        <f>IF('2.売上実績'!$C1396="","",'2.売上実績'!$C1396)</f>
        <v/>
      </c>
      <c r="D1396" s="98" t="str">
        <f>IF(C1396="","",VLOOKUP(C1396,'4.製品一覧'!$B$4:$D$500,3,FALSE))</f>
        <v/>
      </c>
      <c r="E1396" s="102">
        <f>IF(C1396&lt;&gt;"",VLOOKUP(C1396,'7.製品別原価'!$B$5:$J$500,8,FALSE),0)</f>
        <v>0</v>
      </c>
      <c r="F1396" s="37">
        <f>IF(OR($K$2=0,K1396=0),0,'1.全社費用'!$C$42/$K$2)</f>
        <v>0</v>
      </c>
      <c r="G1396" s="37">
        <f t="shared" si="149"/>
        <v>0</v>
      </c>
      <c r="H1396" s="38">
        <f t="shared" si="150"/>
        <v>0</v>
      </c>
      <c r="I1396" s="39">
        <f t="shared" si="151"/>
        <v>0</v>
      </c>
      <c r="J1396" s="40">
        <f t="shared" si="152"/>
        <v>0</v>
      </c>
      <c r="K1396" s="111">
        <f>IF($B1396="",0,'2.売上実績'!D1396)</f>
        <v>0</v>
      </c>
      <c r="L1396" s="111">
        <f>IF($B1396="",0,'2.売上実績'!E1396)</f>
        <v>0</v>
      </c>
      <c r="M1396" s="28">
        <f t="shared" si="147"/>
        <v>0</v>
      </c>
      <c r="N1396" s="41">
        <f t="shared" si="148"/>
        <v>0</v>
      </c>
      <c r="O1396" s="40">
        <f t="shared" si="153"/>
        <v>0</v>
      </c>
    </row>
    <row r="1397" spans="2:15" ht="18" customHeight="1">
      <c r="B1397" s="109" t="str">
        <f>IF('2.売上実績'!$B1397="","",'2.売上実績'!$B1397)</f>
        <v/>
      </c>
      <c r="C1397" s="110" t="str">
        <f>IF('2.売上実績'!$C1397="","",'2.売上実績'!$C1397)</f>
        <v/>
      </c>
      <c r="D1397" s="98" t="str">
        <f>IF(C1397="","",VLOOKUP(C1397,'4.製品一覧'!$B$4:$D$500,3,FALSE))</f>
        <v/>
      </c>
      <c r="E1397" s="102">
        <f>IF(C1397&lt;&gt;"",VLOOKUP(C1397,'7.製品別原価'!$B$5:$J$500,8,FALSE),0)</f>
        <v>0</v>
      </c>
      <c r="F1397" s="37">
        <f>IF(OR($K$2=0,K1397=0),0,'1.全社費用'!$C$42/$K$2)</f>
        <v>0</v>
      </c>
      <c r="G1397" s="37">
        <f t="shared" si="149"/>
        <v>0</v>
      </c>
      <c r="H1397" s="38">
        <f t="shared" si="150"/>
        <v>0</v>
      </c>
      <c r="I1397" s="39">
        <f t="shared" si="151"/>
        <v>0</v>
      </c>
      <c r="J1397" s="40">
        <f t="shared" si="152"/>
        <v>0</v>
      </c>
      <c r="K1397" s="111">
        <f>IF($B1397="",0,'2.売上実績'!D1397)</f>
        <v>0</v>
      </c>
      <c r="L1397" s="111">
        <f>IF($B1397="",0,'2.売上実績'!E1397)</f>
        <v>0</v>
      </c>
      <c r="M1397" s="28">
        <f t="shared" si="147"/>
        <v>0</v>
      </c>
      <c r="N1397" s="41">
        <f t="shared" si="148"/>
        <v>0</v>
      </c>
      <c r="O1397" s="40">
        <f t="shared" si="153"/>
        <v>0</v>
      </c>
    </row>
    <row r="1398" spans="2:15" ht="18" customHeight="1">
      <c r="B1398" s="109" t="str">
        <f>IF('2.売上実績'!$B1398="","",'2.売上実績'!$B1398)</f>
        <v/>
      </c>
      <c r="C1398" s="110" t="str">
        <f>IF('2.売上実績'!$C1398="","",'2.売上実績'!$C1398)</f>
        <v/>
      </c>
      <c r="D1398" s="98" t="str">
        <f>IF(C1398="","",VLOOKUP(C1398,'4.製品一覧'!$B$4:$D$500,3,FALSE))</f>
        <v/>
      </c>
      <c r="E1398" s="102">
        <f>IF(C1398&lt;&gt;"",VLOOKUP(C1398,'7.製品別原価'!$B$5:$J$500,8,FALSE),0)</f>
        <v>0</v>
      </c>
      <c r="F1398" s="37">
        <f>IF(OR($K$2=0,K1398=0),0,'1.全社費用'!$C$42/$K$2)</f>
        <v>0</v>
      </c>
      <c r="G1398" s="37">
        <f t="shared" si="149"/>
        <v>0</v>
      </c>
      <c r="H1398" s="38">
        <f t="shared" si="150"/>
        <v>0</v>
      </c>
      <c r="I1398" s="39">
        <f t="shared" si="151"/>
        <v>0</v>
      </c>
      <c r="J1398" s="40">
        <f t="shared" si="152"/>
        <v>0</v>
      </c>
      <c r="K1398" s="111">
        <f>IF($B1398="",0,'2.売上実績'!D1398)</f>
        <v>0</v>
      </c>
      <c r="L1398" s="111">
        <f>IF($B1398="",0,'2.売上実績'!E1398)</f>
        <v>0</v>
      </c>
      <c r="M1398" s="28">
        <f t="shared" si="147"/>
        <v>0</v>
      </c>
      <c r="N1398" s="41">
        <f t="shared" si="148"/>
        <v>0</v>
      </c>
      <c r="O1398" s="40">
        <f t="shared" si="153"/>
        <v>0</v>
      </c>
    </row>
    <row r="1399" spans="2:15" ht="18" customHeight="1">
      <c r="B1399" s="109" t="str">
        <f>IF('2.売上実績'!$B1399="","",'2.売上実績'!$B1399)</f>
        <v/>
      </c>
      <c r="C1399" s="110" t="str">
        <f>IF('2.売上実績'!$C1399="","",'2.売上実績'!$C1399)</f>
        <v/>
      </c>
      <c r="D1399" s="98" t="str">
        <f>IF(C1399="","",VLOOKUP(C1399,'4.製品一覧'!$B$4:$D$500,3,FALSE))</f>
        <v/>
      </c>
      <c r="E1399" s="102">
        <f>IF(C1399&lt;&gt;"",VLOOKUP(C1399,'7.製品別原価'!$B$5:$J$500,8,FALSE),0)</f>
        <v>0</v>
      </c>
      <c r="F1399" s="37">
        <f>IF(OR($K$2=0,K1399=0),0,'1.全社費用'!$C$42/$K$2)</f>
        <v>0</v>
      </c>
      <c r="G1399" s="37">
        <f t="shared" si="149"/>
        <v>0</v>
      </c>
      <c r="H1399" s="38">
        <f t="shared" si="150"/>
        <v>0</v>
      </c>
      <c r="I1399" s="39">
        <f t="shared" si="151"/>
        <v>0</v>
      </c>
      <c r="J1399" s="40">
        <f t="shared" si="152"/>
        <v>0</v>
      </c>
      <c r="K1399" s="111">
        <f>IF($B1399="",0,'2.売上実績'!D1399)</f>
        <v>0</v>
      </c>
      <c r="L1399" s="111">
        <f>IF($B1399="",0,'2.売上実績'!E1399)</f>
        <v>0</v>
      </c>
      <c r="M1399" s="28">
        <f t="shared" si="147"/>
        <v>0</v>
      </c>
      <c r="N1399" s="41">
        <f t="shared" si="148"/>
        <v>0</v>
      </c>
      <c r="O1399" s="40">
        <f t="shared" si="153"/>
        <v>0</v>
      </c>
    </row>
    <row r="1400" spans="2:15" ht="18" customHeight="1">
      <c r="B1400" s="109" t="str">
        <f>IF('2.売上実績'!$B1400="","",'2.売上実績'!$B1400)</f>
        <v/>
      </c>
      <c r="C1400" s="110" t="str">
        <f>IF('2.売上実績'!$C1400="","",'2.売上実績'!$C1400)</f>
        <v/>
      </c>
      <c r="D1400" s="98" t="str">
        <f>IF(C1400="","",VLOOKUP(C1400,'4.製品一覧'!$B$4:$D$500,3,FALSE))</f>
        <v/>
      </c>
      <c r="E1400" s="102">
        <f>IF(C1400&lt;&gt;"",VLOOKUP(C1400,'7.製品別原価'!$B$5:$J$500,8,FALSE),0)</f>
        <v>0</v>
      </c>
      <c r="F1400" s="37">
        <f>IF(OR($K$2=0,K1400=0),0,'1.全社費用'!$C$42/$K$2)</f>
        <v>0</v>
      </c>
      <c r="G1400" s="37">
        <f t="shared" si="149"/>
        <v>0</v>
      </c>
      <c r="H1400" s="38">
        <f t="shared" si="150"/>
        <v>0</v>
      </c>
      <c r="I1400" s="39">
        <f t="shared" si="151"/>
        <v>0</v>
      </c>
      <c r="J1400" s="40">
        <f t="shared" si="152"/>
        <v>0</v>
      </c>
      <c r="K1400" s="111">
        <f>IF($B1400="",0,'2.売上実績'!D1400)</f>
        <v>0</v>
      </c>
      <c r="L1400" s="111">
        <f>IF($B1400="",0,'2.売上実績'!E1400)</f>
        <v>0</v>
      </c>
      <c r="M1400" s="28">
        <f t="shared" si="147"/>
        <v>0</v>
      </c>
      <c r="N1400" s="41">
        <f t="shared" si="148"/>
        <v>0</v>
      </c>
      <c r="O1400" s="40">
        <f t="shared" si="153"/>
        <v>0</v>
      </c>
    </row>
    <row r="1401" spans="2:15" ht="18" customHeight="1">
      <c r="B1401" s="109" t="str">
        <f>IF('2.売上実績'!$B1401="","",'2.売上実績'!$B1401)</f>
        <v/>
      </c>
      <c r="C1401" s="110" t="str">
        <f>IF('2.売上実績'!$C1401="","",'2.売上実績'!$C1401)</f>
        <v/>
      </c>
      <c r="D1401" s="98" t="str">
        <f>IF(C1401="","",VLOOKUP(C1401,'4.製品一覧'!$B$4:$D$500,3,FALSE))</f>
        <v/>
      </c>
      <c r="E1401" s="102">
        <f>IF(C1401&lt;&gt;"",VLOOKUP(C1401,'7.製品別原価'!$B$5:$J$500,8,FALSE),0)</f>
        <v>0</v>
      </c>
      <c r="F1401" s="37">
        <f>IF(OR($K$2=0,K1401=0),0,'1.全社費用'!$C$42/$K$2)</f>
        <v>0</v>
      </c>
      <c r="G1401" s="37">
        <f t="shared" si="149"/>
        <v>0</v>
      </c>
      <c r="H1401" s="38">
        <f t="shared" si="150"/>
        <v>0</v>
      </c>
      <c r="I1401" s="39">
        <f t="shared" si="151"/>
        <v>0</v>
      </c>
      <c r="J1401" s="40">
        <f t="shared" si="152"/>
        <v>0</v>
      </c>
      <c r="K1401" s="111">
        <f>IF($B1401="",0,'2.売上実績'!D1401)</f>
        <v>0</v>
      </c>
      <c r="L1401" s="111">
        <f>IF($B1401="",0,'2.売上実績'!E1401)</f>
        <v>0</v>
      </c>
      <c r="M1401" s="28">
        <f t="shared" si="147"/>
        <v>0</v>
      </c>
      <c r="N1401" s="41">
        <f t="shared" si="148"/>
        <v>0</v>
      </c>
      <c r="O1401" s="40">
        <f t="shared" si="153"/>
        <v>0</v>
      </c>
    </row>
    <row r="1402" spans="2:15" ht="18" customHeight="1">
      <c r="B1402" s="109" t="str">
        <f>IF('2.売上実績'!$B1402="","",'2.売上実績'!$B1402)</f>
        <v/>
      </c>
      <c r="C1402" s="110" t="str">
        <f>IF('2.売上実績'!$C1402="","",'2.売上実績'!$C1402)</f>
        <v/>
      </c>
      <c r="D1402" s="98" t="str">
        <f>IF(C1402="","",VLOOKUP(C1402,'4.製品一覧'!$B$4:$D$500,3,FALSE))</f>
        <v/>
      </c>
      <c r="E1402" s="102">
        <f>IF(C1402&lt;&gt;"",VLOOKUP(C1402,'7.製品別原価'!$B$5:$J$500,8,FALSE),0)</f>
        <v>0</v>
      </c>
      <c r="F1402" s="37">
        <f>IF(OR($K$2=0,K1402=0),0,'1.全社費用'!$C$42/$K$2)</f>
        <v>0</v>
      </c>
      <c r="G1402" s="37">
        <f t="shared" si="149"/>
        <v>0</v>
      </c>
      <c r="H1402" s="38">
        <f t="shared" si="150"/>
        <v>0</v>
      </c>
      <c r="I1402" s="39">
        <f t="shared" si="151"/>
        <v>0</v>
      </c>
      <c r="J1402" s="40">
        <f t="shared" si="152"/>
        <v>0</v>
      </c>
      <c r="K1402" s="111">
        <f>IF($B1402="",0,'2.売上実績'!D1402)</f>
        <v>0</v>
      </c>
      <c r="L1402" s="111">
        <f>IF($B1402="",0,'2.売上実績'!E1402)</f>
        <v>0</v>
      </c>
      <c r="M1402" s="28">
        <f t="shared" si="147"/>
        <v>0</v>
      </c>
      <c r="N1402" s="41">
        <f t="shared" si="148"/>
        <v>0</v>
      </c>
      <c r="O1402" s="40">
        <f t="shared" si="153"/>
        <v>0</v>
      </c>
    </row>
    <row r="1403" spans="2:15" ht="18" customHeight="1">
      <c r="B1403" s="109" t="str">
        <f>IF('2.売上実績'!$B1403="","",'2.売上実績'!$B1403)</f>
        <v/>
      </c>
      <c r="C1403" s="110" t="str">
        <f>IF('2.売上実績'!$C1403="","",'2.売上実績'!$C1403)</f>
        <v/>
      </c>
      <c r="D1403" s="98" t="str">
        <f>IF(C1403="","",VLOOKUP(C1403,'4.製品一覧'!$B$4:$D$500,3,FALSE))</f>
        <v/>
      </c>
      <c r="E1403" s="102">
        <f>IF(C1403&lt;&gt;"",VLOOKUP(C1403,'7.製品別原価'!$B$5:$J$500,8,FALSE),0)</f>
        <v>0</v>
      </c>
      <c r="F1403" s="37">
        <f>IF(OR($K$2=0,K1403=0),0,'1.全社費用'!$C$42/$K$2)</f>
        <v>0</v>
      </c>
      <c r="G1403" s="37">
        <f t="shared" si="149"/>
        <v>0</v>
      </c>
      <c r="H1403" s="38">
        <f t="shared" si="150"/>
        <v>0</v>
      </c>
      <c r="I1403" s="39">
        <f t="shared" si="151"/>
        <v>0</v>
      </c>
      <c r="J1403" s="40">
        <f t="shared" si="152"/>
        <v>0</v>
      </c>
      <c r="K1403" s="111">
        <f>IF($B1403="",0,'2.売上実績'!D1403)</f>
        <v>0</v>
      </c>
      <c r="L1403" s="111">
        <f>IF($B1403="",0,'2.売上実績'!E1403)</f>
        <v>0</v>
      </c>
      <c r="M1403" s="28">
        <f t="shared" si="147"/>
        <v>0</v>
      </c>
      <c r="N1403" s="41">
        <f t="shared" si="148"/>
        <v>0</v>
      </c>
      <c r="O1403" s="40">
        <f t="shared" si="153"/>
        <v>0</v>
      </c>
    </row>
    <row r="1404" spans="2:15" ht="18" customHeight="1">
      <c r="B1404" s="109" t="str">
        <f>IF('2.売上実績'!$B1404="","",'2.売上実績'!$B1404)</f>
        <v/>
      </c>
      <c r="C1404" s="110" t="str">
        <f>IF('2.売上実績'!$C1404="","",'2.売上実績'!$C1404)</f>
        <v/>
      </c>
      <c r="D1404" s="98" t="str">
        <f>IF(C1404="","",VLOOKUP(C1404,'4.製品一覧'!$B$4:$D$500,3,FALSE))</f>
        <v/>
      </c>
      <c r="E1404" s="102">
        <f>IF(C1404&lt;&gt;"",VLOOKUP(C1404,'7.製品別原価'!$B$5:$J$500,8,FALSE),0)</f>
        <v>0</v>
      </c>
      <c r="F1404" s="37">
        <f>IF(OR($K$2=0,K1404=0),0,'1.全社費用'!$C$42/$K$2)</f>
        <v>0</v>
      </c>
      <c r="G1404" s="37">
        <f t="shared" si="149"/>
        <v>0</v>
      </c>
      <c r="H1404" s="38">
        <f t="shared" si="150"/>
        <v>0</v>
      </c>
      <c r="I1404" s="39">
        <f t="shared" si="151"/>
        <v>0</v>
      </c>
      <c r="J1404" s="40">
        <f t="shared" si="152"/>
        <v>0</v>
      </c>
      <c r="K1404" s="111">
        <f>IF($B1404="",0,'2.売上実績'!D1404)</f>
        <v>0</v>
      </c>
      <c r="L1404" s="111">
        <f>IF($B1404="",0,'2.売上実績'!E1404)</f>
        <v>0</v>
      </c>
      <c r="M1404" s="28">
        <f t="shared" si="147"/>
        <v>0</v>
      </c>
      <c r="N1404" s="41">
        <f t="shared" si="148"/>
        <v>0</v>
      </c>
      <c r="O1404" s="40">
        <f t="shared" si="153"/>
        <v>0</v>
      </c>
    </row>
    <row r="1405" spans="2:15" ht="18" customHeight="1">
      <c r="B1405" s="109" t="str">
        <f>IF('2.売上実績'!$B1405="","",'2.売上実績'!$B1405)</f>
        <v/>
      </c>
      <c r="C1405" s="110" t="str">
        <f>IF('2.売上実績'!$C1405="","",'2.売上実績'!$C1405)</f>
        <v/>
      </c>
      <c r="D1405" s="98" t="str">
        <f>IF(C1405="","",VLOOKUP(C1405,'4.製品一覧'!$B$4:$D$500,3,FALSE))</f>
        <v/>
      </c>
      <c r="E1405" s="102">
        <f>IF(C1405&lt;&gt;"",VLOOKUP(C1405,'7.製品別原価'!$B$5:$J$500,8,FALSE),0)</f>
        <v>0</v>
      </c>
      <c r="F1405" s="37">
        <f>IF(OR($K$2=0,K1405=0),0,'1.全社費用'!$C$42/$K$2)</f>
        <v>0</v>
      </c>
      <c r="G1405" s="37">
        <f t="shared" si="149"/>
        <v>0</v>
      </c>
      <c r="H1405" s="38">
        <f t="shared" si="150"/>
        <v>0</v>
      </c>
      <c r="I1405" s="39">
        <f t="shared" si="151"/>
        <v>0</v>
      </c>
      <c r="J1405" s="40">
        <f t="shared" si="152"/>
        <v>0</v>
      </c>
      <c r="K1405" s="111">
        <f>IF($B1405="",0,'2.売上実績'!D1405)</f>
        <v>0</v>
      </c>
      <c r="L1405" s="111">
        <f>IF($B1405="",0,'2.売上実績'!E1405)</f>
        <v>0</v>
      </c>
      <c r="M1405" s="28">
        <f t="shared" si="147"/>
        <v>0</v>
      </c>
      <c r="N1405" s="41">
        <f t="shared" si="148"/>
        <v>0</v>
      </c>
      <c r="O1405" s="40">
        <f t="shared" si="153"/>
        <v>0</v>
      </c>
    </row>
    <row r="1406" spans="2:15" ht="18" customHeight="1">
      <c r="B1406" s="109" t="str">
        <f>IF('2.売上実績'!$B1406="","",'2.売上実績'!$B1406)</f>
        <v/>
      </c>
      <c r="C1406" s="110" t="str">
        <f>IF('2.売上実績'!$C1406="","",'2.売上実績'!$C1406)</f>
        <v/>
      </c>
      <c r="D1406" s="98" t="str">
        <f>IF(C1406="","",VLOOKUP(C1406,'4.製品一覧'!$B$4:$D$500,3,FALSE))</f>
        <v/>
      </c>
      <c r="E1406" s="102">
        <f>IF(C1406&lt;&gt;"",VLOOKUP(C1406,'7.製品別原価'!$B$5:$J$500,8,FALSE),0)</f>
        <v>0</v>
      </c>
      <c r="F1406" s="37">
        <f>IF(OR($K$2=0,K1406=0),0,'1.全社費用'!$C$42/$K$2)</f>
        <v>0</v>
      </c>
      <c r="G1406" s="37">
        <f t="shared" si="149"/>
        <v>0</v>
      </c>
      <c r="H1406" s="38">
        <f t="shared" si="150"/>
        <v>0</v>
      </c>
      <c r="I1406" s="39">
        <f t="shared" si="151"/>
        <v>0</v>
      </c>
      <c r="J1406" s="40">
        <f t="shared" si="152"/>
        <v>0</v>
      </c>
      <c r="K1406" s="111">
        <f>IF($B1406="",0,'2.売上実績'!D1406)</f>
        <v>0</v>
      </c>
      <c r="L1406" s="111">
        <f>IF($B1406="",0,'2.売上実績'!E1406)</f>
        <v>0</v>
      </c>
      <c r="M1406" s="28">
        <f t="shared" si="147"/>
        <v>0</v>
      </c>
      <c r="N1406" s="41">
        <f t="shared" si="148"/>
        <v>0</v>
      </c>
      <c r="O1406" s="40">
        <f t="shared" si="153"/>
        <v>0</v>
      </c>
    </row>
    <row r="1407" spans="2:15" ht="18" customHeight="1">
      <c r="B1407" s="109" t="str">
        <f>IF('2.売上実績'!$B1407="","",'2.売上実績'!$B1407)</f>
        <v/>
      </c>
      <c r="C1407" s="110" t="str">
        <f>IF('2.売上実績'!$C1407="","",'2.売上実績'!$C1407)</f>
        <v/>
      </c>
      <c r="D1407" s="98" t="str">
        <f>IF(C1407="","",VLOOKUP(C1407,'4.製品一覧'!$B$4:$D$500,3,FALSE))</f>
        <v/>
      </c>
      <c r="E1407" s="102">
        <f>IF(C1407&lt;&gt;"",VLOOKUP(C1407,'7.製品別原価'!$B$5:$J$500,8,FALSE),0)</f>
        <v>0</v>
      </c>
      <c r="F1407" s="37">
        <f>IF(OR($K$2=0,K1407=0),0,'1.全社費用'!$C$42/$K$2)</f>
        <v>0</v>
      </c>
      <c r="G1407" s="37">
        <f t="shared" si="149"/>
        <v>0</v>
      </c>
      <c r="H1407" s="38">
        <f t="shared" si="150"/>
        <v>0</v>
      </c>
      <c r="I1407" s="39">
        <f t="shared" si="151"/>
        <v>0</v>
      </c>
      <c r="J1407" s="40">
        <f t="shared" si="152"/>
        <v>0</v>
      </c>
      <c r="K1407" s="111">
        <f>IF($B1407="",0,'2.売上実績'!D1407)</f>
        <v>0</v>
      </c>
      <c r="L1407" s="111">
        <f>IF($B1407="",0,'2.売上実績'!E1407)</f>
        <v>0</v>
      </c>
      <c r="M1407" s="28">
        <f t="shared" si="147"/>
        <v>0</v>
      </c>
      <c r="N1407" s="41">
        <f t="shared" si="148"/>
        <v>0</v>
      </c>
      <c r="O1407" s="40">
        <f t="shared" si="153"/>
        <v>0</v>
      </c>
    </row>
    <row r="1408" spans="2:15" ht="18" customHeight="1">
      <c r="B1408" s="109" t="str">
        <f>IF('2.売上実績'!$B1408="","",'2.売上実績'!$B1408)</f>
        <v/>
      </c>
      <c r="C1408" s="110" t="str">
        <f>IF('2.売上実績'!$C1408="","",'2.売上実績'!$C1408)</f>
        <v/>
      </c>
      <c r="D1408" s="98" t="str">
        <f>IF(C1408="","",VLOOKUP(C1408,'4.製品一覧'!$B$4:$D$500,3,FALSE))</f>
        <v/>
      </c>
      <c r="E1408" s="102">
        <f>IF(C1408&lt;&gt;"",VLOOKUP(C1408,'7.製品別原価'!$B$5:$J$500,8,FALSE),0)</f>
        <v>0</v>
      </c>
      <c r="F1408" s="37">
        <f>IF(OR($K$2=0,K1408=0),0,'1.全社費用'!$C$42/$K$2)</f>
        <v>0</v>
      </c>
      <c r="G1408" s="37">
        <f t="shared" si="149"/>
        <v>0</v>
      </c>
      <c r="H1408" s="38">
        <f t="shared" si="150"/>
        <v>0</v>
      </c>
      <c r="I1408" s="39">
        <f t="shared" si="151"/>
        <v>0</v>
      </c>
      <c r="J1408" s="40">
        <f t="shared" si="152"/>
        <v>0</v>
      </c>
      <c r="K1408" s="111">
        <f>IF($B1408="",0,'2.売上実績'!D1408)</f>
        <v>0</v>
      </c>
      <c r="L1408" s="111">
        <f>IF($B1408="",0,'2.売上実績'!E1408)</f>
        <v>0</v>
      </c>
      <c r="M1408" s="28">
        <f t="shared" si="147"/>
        <v>0</v>
      </c>
      <c r="N1408" s="41">
        <f t="shared" si="148"/>
        <v>0</v>
      </c>
      <c r="O1408" s="40">
        <f t="shared" si="153"/>
        <v>0</v>
      </c>
    </row>
    <row r="1409" spans="2:15" ht="18" customHeight="1">
      <c r="B1409" s="109" t="str">
        <f>IF('2.売上実績'!$B1409="","",'2.売上実績'!$B1409)</f>
        <v/>
      </c>
      <c r="C1409" s="110" t="str">
        <f>IF('2.売上実績'!$C1409="","",'2.売上実績'!$C1409)</f>
        <v/>
      </c>
      <c r="D1409" s="98" t="str">
        <f>IF(C1409="","",VLOOKUP(C1409,'4.製品一覧'!$B$4:$D$500,3,FALSE))</f>
        <v/>
      </c>
      <c r="E1409" s="102">
        <f>IF(C1409&lt;&gt;"",VLOOKUP(C1409,'7.製品別原価'!$B$5:$J$500,8,FALSE),0)</f>
        <v>0</v>
      </c>
      <c r="F1409" s="37">
        <f>IF(OR($K$2=0,K1409=0),0,'1.全社費用'!$C$42/$K$2)</f>
        <v>0</v>
      </c>
      <c r="G1409" s="37">
        <f t="shared" si="149"/>
        <v>0</v>
      </c>
      <c r="H1409" s="38">
        <f t="shared" si="150"/>
        <v>0</v>
      </c>
      <c r="I1409" s="39">
        <f t="shared" si="151"/>
        <v>0</v>
      </c>
      <c r="J1409" s="40">
        <f t="shared" si="152"/>
        <v>0</v>
      </c>
      <c r="K1409" s="111">
        <f>IF($B1409="",0,'2.売上実績'!D1409)</f>
        <v>0</v>
      </c>
      <c r="L1409" s="111">
        <f>IF($B1409="",0,'2.売上実績'!E1409)</f>
        <v>0</v>
      </c>
      <c r="M1409" s="28">
        <f t="shared" si="147"/>
        <v>0</v>
      </c>
      <c r="N1409" s="41">
        <f t="shared" si="148"/>
        <v>0</v>
      </c>
      <c r="O1409" s="40">
        <f t="shared" si="153"/>
        <v>0</v>
      </c>
    </row>
    <row r="1410" spans="2:15" ht="18" customHeight="1">
      <c r="B1410" s="109" t="str">
        <f>IF('2.売上実績'!$B1410="","",'2.売上実績'!$B1410)</f>
        <v/>
      </c>
      <c r="C1410" s="110" t="str">
        <f>IF('2.売上実績'!$C1410="","",'2.売上実績'!$C1410)</f>
        <v/>
      </c>
      <c r="D1410" s="98" t="str">
        <f>IF(C1410="","",VLOOKUP(C1410,'4.製品一覧'!$B$4:$D$500,3,FALSE))</f>
        <v/>
      </c>
      <c r="E1410" s="102">
        <f>IF(C1410&lt;&gt;"",VLOOKUP(C1410,'7.製品別原価'!$B$5:$J$500,8,FALSE),0)</f>
        <v>0</v>
      </c>
      <c r="F1410" s="37">
        <f>IF(OR($K$2=0,K1410=0),0,'1.全社費用'!$C$42/$K$2)</f>
        <v>0</v>
      </c>
      <c r="G1410" s="37">
        <f t="shared" si="149"/>
        <v>0</v>
      </c>
      <c r="H1410" s="38">
        <f t="shared" si="150"/>
        <v>0</v>
      </c>
      <c r="I1410" s="39">
        <f t="shared" si="151"/>
        <v>0</v>
      </c>
      <c r="J1410" s="40">
        <f t="shared" si="152"/>
        <v>0</v>
      </c>
      <c r="K1410" s="111">
        <f>IF($B1410="",0,'2.売上実績'!D1410)</f>
        <v>0</v>
      </c>
      <c r="L1410" s="111">
        <f>IF($B1410="",0,'2.売上実績'!E1410)</f>
        <v>0</v>
      </c>
      <c r="M1410" s="28">
        <f t="shared" si="147"/>
        <v>0</v>
      </c>
      <c r="N1410" s="41">
        <f t="shared" si="148"/>
        <v>0</v>
      </c>
      <c r="O1410" s="40">
        <f t="shared" si="153"/>
        <v>0</v>
      </c>
    </row>
    <row r="1411" spans="2:15" ht="18" customHeight="1">
      <c r="B1411" s="109" t="str">
        <f>IF('2.売上実績'!$B1411="","",'2.売上実績'!$B1411)</f>
        <v/>
      </c>
      <c r="C1411" s="110" t="str">
        <f>IF('2.売上実績'!$C1411="","",'2.売上実績'!$C1411)</f>
        <v/>
      </c>
      <c r="D1411" s="98" t="str">
        <f>IF(C1411="","",VLOOKUP(C1411,'4.製品一覧'!$B$4:$D$500,3,FALSE))</f>
        <v/>
      </c>
      <c r="E1411" s="102">
        <f>IF(C1411&lt;&gt;"",VLOOKUP(C1411,'7.製品別原価'!$B$5:$J$500,8,FALSE),0)</f>
        <v>0</v>
      </c>
      <c r="F1411" s="37">
        <f>IF(OR($K$2=0,K1411=0),0,'1.全社費用'!$C$42/$K$2)</f>
        <v>0</v>
      </c>
      <c r="G1411" s="37">
        <f t="shared" si="149"/>
        <v>0</v>
      </c>
      <c r="H1411" s="38">
        <f t="shared" si="150"/>
        <v>0</v>
      </c>
      <c r="I1411" s="39">
        <f t="shared" si="151"/>
        <v>0</v>
      </c>
      <c r="J1411" s="40">
        <f t="shared" si="152"/>
        <v>0</v>
      </c>
      <c r="K1411" s="111">
        <f>IF($B1411="",0,'2.売上実績'!D1411)</f>
        <v>0</v>
      </c>
      <c r="L1411" s="111">
        <f>IF($B1411="",0,'2.売上実績'!E1411)</f>
        <v>0</v>
      </c>
      <c r="M1411" s="28">
        <f t="shared" si="147"/>
        <v>0</v>
      </c>
      <c r="N1411" s="41">
        <f t="shared" si="148"/>
        <v>0</v>
      </c>
      <c r="O1411" s="40">
        <f t="shared" si="153"/>
        <v>0</v>
      </c>
    </row>
    <row r="1412" spans="2:15" ht="18" customHeight="1">
      <c r="B1412" s="109" t="str">
        <f>IF('2.売上実績'!$B1412="","",'2.売上実績'!$B1412)</f>
        <v/>
      </c>
      <c r="C1412" s="110" t="str">
        <f>IF('2.売上実績'!$C1412="","",'2.売上実績'!$C1412)</f>
        <v/>
      </c>
      <c r="D1412" s="98" t="str">
        <f>IF(C1412="","",VLOOKUP(C1412,'4.製品一覧'!$B$4:$D$500,3,FALSE))</f>
        <v/>
      </c>
      <c r="E1412" s="102">
        <f>IF(C1412&lt;&gt;"",VLOOKUP(C1412,'7.製品別原価'!$B$5:$J$500,8,FALSE),0)</f>
        <v>0</v>
      </c>
      <c r="F1412" s="37">
        <f>IF(OR($K$2=0,K1412=0),0,'1.全社費用'!$C$42/$K$2)</f>
        <v>0</v>
      </c>
      <c r="G1412" s="37">
        <f t="shared" si="149"/>
        <v>0</v>
      </c>
      <c r="H1412" s="38">
        <f t="shared" si="150"/>
        <v>0</v>
      </c>
      <c r="I1412" s="39">
        <f t="shared" si="151"/>
        <v>0</v>
      </c>
      <c r="J1412" s="40">
        <f t="shared" si="152"/>
        <v>0</v>
      </c>
      <c r="K1412" s="111">
        <f>IF($B1412="",0,'2.売上実績'!D1412)</f>
        <v>0</v>
      </c>
      <c r="L1412" s="111">
        <f>IF($B1412="",0,'2.売上実績'!E1412)</f>
        <v>0</v>
      </c>
      <c r="M1412" s="28">
        <f t="shared" ref="M1412:M1475" si="154">G1412*K1412</f>
        <v>0</v>
      </c>
      <c r="N1412" s="41">
        <f t="shared" ref="N1412:N1475" si="155">L1412-M1412</f>
        <v>0</v>
      </c>
      <c r="O1412" s="40">
        <f t="shared" si="153"/>
        <v>0</v>
      </c>
    </row>
    <row r="1413" spans="2:15" ht="18" customHeight="1">
      <c r="B1413" s="109" t="str">
        <f>IF('2.売上実績'!$B1413="","",'2.売上実績'!$B1413)</f>
        <v/>
      </c>
      <c r="C1413" s="110" t="str">
        <f>IF('2.売上実績'!$C1413="","",'2.売上実績'!$C1413)</f>
        <v/>
      </c>
      <c r="D1413" s="98" t="str">
        <f>IF(C1413="","",VLOOKUP(C1413,'4.製品一覧'!$B$4:$D$500,3,FALSE))</f>
        <v/>
      </c>
      <c r="E1413" s="102">
        <f>IF(C1413&lt;&gt;"",VLOOKUP(C1413,'7.製品別原価'!$B$5:$J$500,8,FALSE),0)</f>
        <v>0</v>
      </c>
      <c r="F1413" s="37">
        <f>IF(OR($K$2=0,K1413=0),0,'1.全社費用'!$C$42/$K$2)</f>
        <v>0</v>
      </c>
      <c r="G1413" s="37">
        <f t="shared" ref="G1413:G1476" si="156">SUM(D1413:F1413)</f>
        <v>0</v>
      </c>
      <c r="H1413" s="38">
        <f t="shared" ref="H1413:H1476" si="157">IF(K1413=0,0,L1413/K1413)</f>
        <v>0</v>
      </c>
      <c r="I1413" s="39">
        <f t="shared" ref="I1413:I1476" si="158">IF(K1413=0,0,N1413/K1413)</f>
        <v>0</v>
      </c>
      <c r="J1413" s="40">
        <f t="shared" ref="J1413:J1476" si="159">O1413</f>
        <v>0</v>
      </c>
      <c r="K1413" s="111">
        <f>IF($B1413="",0,'2.売上実績'!D1413)</f>
        <v>0</v>
      </c>
      <c r="L1413" s="111">
        <f>IF($B1413="",0,'2.売上実績'!E1413)</f>
        <v>0</v>
      </c>
      <c r="M1413" s="28">
        <f t="shared" si="154"/>
        <v>0</v>
      </c>
      <c r="N1413" s="41">
        <f t="shared" si="155"/>
        <v>0</v>
      </c>
      <c r="O1413" s="40">
        <f t="shared" ref="O1413:O1476" si="160">IF(OR(N1413=0,L1413=0),0,N1413/L1413)</f>
        <v>0</v>
      </c>
    </row>
    <row r="1414" spans="2:15" ht="18" customHeight="1">
      <c r="B1414" s="109" t="str">
        <f>IF('2.売上実績'!$B1414="","",'2.売上実績'!$B1414)</f>
        <v/>
      </c>
      <c r="C1414" s="110" t="str">
        <f>IF('2.売上実績'!$C1414="","",'2.売上実績'!$C1414)</f>
        <v/>
      </c>
      <c r="D1414" s="98" t="str">
        <f>IF(C1414="","",VLOOKUP(C1414,'4.製品一覧'!$B$4:$D$500,3,FALSE))</f>
        <v/>
      </c>
      <c r="E1414" s="102">
        <f>IF(C1414&lt;&gt;"",VLOOKUP(C1414,'7.製品別原価'!$B$5:$J$500,8,FALSE),0)</f>
        <v>0</v>
      </c>
      <c r="F1414" s="37">
        <f>IF(OR($K$2=0,K1414=0),0,'1.全社費用'!$C$42/$K$2)</f>
        <v>0</v>
      </c>
      <c r="G1414" s="37">
        <f t="shared" si="156"/>
        <v>0</v>
      </c>
      <c r="H1414" s="38">
        <f t="shared" si="157"/>
        <v>0</v>
      </c>
      <c r="I1414" s="39">
        <f t="shared" si="158"/>
        <v>0</v>
      </c>
      <c r="J1414" s="40">
        <f t="shared" si="159"/>
        <v>0</v>
      </c>
      <c r="K1414" s="111">
        <f>IF($B1414="",0,'2.売上実績'!D1414)</f>
        <v>0</v>
      </c>
      <c r="L1414" s="111">
        <f>IF($B1414="",0,'2.売上実績'!E1414)</f>
        <v>0</v>
      </c>
      <c r="M1414" s="28">
        <f t="shared" si="154"/>
        <v>0</v>
      </c>
      <c r="N1414" s="41">
        <f t="shared" si="155"/>
        <v>0</v>
      </c>
      <c r="O1414" s="40">
        <f t="shared" si="160"/>
        <v>0</v>
      </c>
    </row>
    <row r="1415" spans="2:15" ht="18" customHeight="1">
      <c r="B1415" s="109" t="str">
        <f>IF('2.売上実績'!$B1415="","",'2.売上実績'!$B1415)</f>
        <v/>
      </c>
      <c r="C1415" s="110" t="str">
        <f>IF('2.売上実績'!$C1415="","",'2.売上実績'!$C1415)</f>
        <v/>
      </c>
      <c r="D1415" s="98" t="str">
        <f>IF(C1415="","",VLOOKUP(C1415,'4.製品一覧'!$B$4:$D$500,3,FALSE))</f>
        <v/>
      </c>
      <c r="E1415" s="102">
        <f>IF(C1415&lt;&gt;"",VLOOKUP(C1415,'7.製品別原価'!$B$5:$J$500,8,FALSE),0)</f>
        <v>0</v>
      </c>
      <c r="F1415" s="37">
        <f>IF(OR($K$2=0,K1415=0),0,'1.全社費用'!$C$42/$K$2)</f>
        <v>0</v>
      </c>
      <c r="G1415" s="37">
        <f t="shared" si="156"/>
        <v>0</v>
      </c>
      <c r="H1415" s="38">
        <f t="shared" si="157"/>
        <v>0</v>
      </c>
      <c r="I1415" s="39">
        <f t="shared" si="158"/>
        <v>0</v>
      </c>
      <c r="J1415" s="40">
        <f t="shared" si="159"/>
        <v>0</v>
      </c>
      <c r="K1415" s="111">
        <f>IF($B1415="",0,'2.売上実績'!D1415)</f>
        <v>0</v>
      </c>
      <c r="L1415" s="111">
        <f>IF($B1415="",0,'2.売上実績'!E1415)</f>
        <v>0</v>
      </c>
      <c r="M1415" s="28">
        <f t="shared" si="154"/>
        <v>0</v>
      </c>
      <c r="N1415" s="41">
        <f t="shared" si="155"/>
        <v>0</v>
      </c>
      <c r="O1415" s="40">
        <f t="shared" si="160"/>
        <v>0</v>
      </c>
    </row>
    <row r="1416" spans="2:15" ht="18" customHeight="1">
      <c r="B1416" s="109" t="str">
        <f>IF('2.売上実績'!$B1416="","",'2.売上実績'!$B1416)</f>
        <v/>
      </c>
      <c r="C1416" s="110" t="str">
        <f>IF('2.売上実績'!$C1416="","",'2.売上実績'!$C1416)</f>
        <v/>
      </c>
      <c r="D1416" s="98" t="str">
        <f>IF(C1416="","",VLOOKUP(C1416,'4.製品一覧'!$B$4:$D$500,3,FALSE))</f>
        <v/>
      </c>
      <c r="E1416" s="102">
        <f>IF(C1416&lt;&gt;"",VLOOKUP(C1416,'7.製品別原価'!$B$5:$J$500,8,FALSE),0)</f>
        <v>0</v>
      </c>
      <c r="F1416" s="37">
        <f>IF(OR($K$2=0,K1416=0),0,'1.全社費用'!$C$42/$K$2)</f>
        <v>0</v>
      </c>
      <c r="G1416" s="37">
        <f t="shared" si="156"/>
        <v>0</v>
      </c>
      <c r="H1416" s="38">
        <f t="shared" si="157"/>
        <v>0</v>
      </c>
      <c r="I1416" s="39">
        <f t="shared" si="158"/>
        <v>0</v>
      </c>
      <c r="J1416" s="40">
        <f t="shared" si="159"/>
        <v>0</v>
      </c>
      <c r="K1416" s="111">
        <f>IF($B1416="",0,'2.売上実績'!D1416)</f>
        <v>0</v>
      </c>
      <c r="L1416" s="111">
        <f>IF($B1416="",0,'2.売上実績'!E1416)</f>
        <v>0</v>
      </c>
      <c r="M1416" s="28">
        <f t="shared" si="154"/>
        <v>0</v>
      </c>
      <c r="N1416" s="41">
        <f t="shared" si="155"/>
        <v>0</v>
      </c>
      <c r="O1416" s="40">
        <f t="shared" si="160"/>
        <v>0</v>
      </c>
    </row>
    <row r="1417" spans="2:15" ht="18" customHeight="1">
      <c r="B1417" s="109" t="str">
        <f>IF('2.売上実績'!$B1417="","",'2.売上実績'!$B1417)</f>
        <v/>
      </c>
      <c r="C1417" s="110" t="str">
        <f>IF('2.売上実績'!$C1417="","",'2.売上実績'!$C1417)</f>
        <v/>
      </c>
      <c r="D1417" s="98" t="str">
        <f>IF(C1417="","",VLOOKUP(C1417,'4.製品一覧'!$B$4:$D$500,3,FALSE))</f>
        <v/>
      </c>
      <c r="E1417" s="102">
        <f>IF(C1417&lt;&gt;"",VLOOKUP(C1417,'7.製品別原価'!$B$5:$J$500,8,FALSE),0)</f>
        <v>0</v>
      </c>
      <c r="F1417" s="37">
        <f>IF(OR($K$2=0,K1417=0),0,'1.全社費用'!$C$42/$K$2)</f>
        <v>0</v>
      </c>
      <c r="G1417" s="37">
        <f t="shared" si="156"/>
        <v>0</v>
      </c>
      <c r="H1417" s="38">
        <f t="shared" si="157"/>
        <v>0</v>
      </c>
      <c r="I1417" s="39">
        <f t="shared" si="158"/>
        <v>0</v>
      </c>
      <c r="J1417" s="40">
        <f t="shared" si="159"/>
        <v>0</v>
      </c>
      <c r="K1417" s="111">
        <f>IF($B1417="",0,'2.売上実績'!D1417)</f>
        <v>0</v>
      </c>
      <c r="L1417" s="111">
        <f>IF($B1417="",0,'2.売上実績'!E1417)</f>
        <v>0</v>
      </c>
      <c r="M1417" s="28">
        <f t="shared" si="154"/>
        <v>0</v>
      </c>
      <c r="N1417" s="41">
        <f t="shared" si="155"/>
        <v>0</v>
      </c>
      <c r="O1417" s="40">
        <f t="shared" si="160"/>
        <v>0</v>
      </c>
    </row>
    <row r="1418" spans="2:15" ht="18" customHeight="1">
      <c r="B1418" s="109" t="str">
        <f>IF('2.売上実績'!$B1418="","",'2.売上実績'!$B1418)</f>
        <v/>
      </c>
      <c r="C1418" s="110" t="str">
        <f>IF('2.売上実績'!$C1418="","",'2.売上実績'!$C1418)</f>
        <v/>
      </c>
      <c r="D1418" s="98" t="str">
        <f>IF(C1418="","",VLOOKUP(C1418,'4.製品一覧'!$B$4:$D$500,3,FALSE))</f>
        <v/>
      </c>
      <c r="E1418" s="102">
        <f>IF(C1418&lt;&gt;"",VLOOKUP(C1418,'7.製品別原価'!$B$5:$J$500,8,FALSE),0)</f>
        <v>0</v>
      </c>
      <c r="F1418" s="37">
        <f>IF(OR($K$2=0,K1418=0),0,'1.全社費用'!$C$42/$K$2)</f>
        <v>0</v>
      </c>
      <c r="G1418" s="37">
        <f t="shared" si="156"/>
        <v>0</v>
      </c>
      <c r="H1418" s="38">
        <f t="shared" si="157"/>
        <v>0</v>
      </c>
      <c r="I1418" s="39">
        <f t="shared" si="158"/>
        <v>0</v>
      </c>
      <c r="J1418" s="40">
        <f t="shared" si="159"/>
        <v>0</v>
      </c>
      <c r="K1418" s="111">
        <f>IF($B1418="",0,'2.売上実績'!D1418)</f>
        <v>0</v>
      </c>
      <c r="L1418" s="111">
        <f>IF($B1418="",0,'2.売上実績'!E1418)</f>
        <v>0</v>
      </c>
      <c r="M1418" s="28">
        <f t="shared" si="154"/>
        <v>0</v>
      </c>
      <c r="N1418" s="41">
        <f t="shared" si="155"/>
        <v>0</v>
      </c>
      <c r="O1418" s="40">
        <f t="shared" si="160"/>
        <v>0</v>
      </c>
    </row>
    <row r="1419" spans="2:15" ht="18" customHeight="1">
      <c r="B1419" s="109" t="str">
        <f>IF('2.売上実績'!$B1419="","",'2.売上実績'!$B1419)</f>
        <v/>
      </c>
      <c r="C1419" s="110" t="str">
        <f>IF('2.売上実績'!$C1419="","",'2.売上実績'!$C1419)</f>
        <v/>
      </c>
      <c r="D1419" s="98" t="str">
        <f>IF(C1419="","",VLOOKUP(C1419,'4.製品一覧'!$B$4:$D$500,3,FALSE))</f>
        <v/>
      </c>
      <c r="E1419" s="102">
        <f>IF(C1419&lt;&gt;"",VLOOKUP(C1419,'7.製品別原価'!$B$5:$J$500,8,FALSE),0)</f>
        <v>0</v>
      </c>
      <c r="F1419" s="37">
        <f>IF(OR($K$2=0,K1419=0),0,'1.全社費用'!$C$42/$K$2)</f>
        <v>0</v>
      </c>
      <c r="G1419" s="37">
        <f t="shared" si="156"/>
        <v>0</v>
      </c>
      <c r="H1419" s="38">
        <f t="shared" si="157"/>
        <v>0</v>
      </c>
      <c r="I1419" s="39">
        <f t="shared" si="158"/>
        <v>0</v>
      </c>
      <c r="J1419" s="40">
        <f t="shared" si="159"/>
        <v>0</v>
      </c>
      <c r="K1419" s="111">
        <f>IF($B1419="",0,'2.売上実績'!D1419)</f>
        <v>0</v>
      </c>
      <c r="L1419" s="111">
        <f>IF($B1419="",0,'2.売上実績'!E1419)</f>
        <v>0</v>
      </c>
      <c r="M1419" s="28">
        <f t="shared" si="154"/>
        <v>0</v>
      </c>
      <c r="N1419" s="41">
        <f t="shared" si="155"/>
        <v>0</v>
      </c>
      <c r="O1419" s="40">
        <f t="shared" si="160"/>
        <v>0</v>
      </c>
    </row>
    <row r="1420" spans="2:15" ht="18" customHeight="1">
      <c r="B1420" s="109" t="str">
        <f>IF('2.売上実績'!$B1420="","",'2.売上実績'!$B1420)</f>
        <v/>
      </c>
      <c r="C1420" s="110" t="str">
        <f>IF('2.売上実績'!$C1420="","",'2.売上実績'!$C1420)</f>
        <v/>
      </c>
      <c r="D1420" s="98" t="str">
        <f>IF(C1420="","",VLOOKUP(C1420,'4.製品一覧'!$B$4:$D$500,3,FALSE))</f>
        <v/>
      </c>
      <c r="E1420" s="102">
        <f>IF(C1420&lt;&gt;"",VLOOKUP(C1420,'7.製品別原価'!$B$5:$J$500,8,FALSE),0)</f>
        <v>0</v>
      </c>
      <c r="F1420" s="37">
        <f>IF(OR($K$2=0,K1420=0),0,'1.全社費用'!$C$42/$K$2)</f>
        <v>0</v>
      </c>
      <c r="G1420" s="37">
        <f t="shared" si="156"/>
        <v>0</v>
      </c>
      <c r="H1420" s="38">
        <f t="shared" si="157"/>
        <v>0</v>
      </c>
      <c r="I1420" s="39">
        <f t="shared" si="158"/>
        <v>0</v>
      </c>
      <c r="J1420" s="40">
        <f t="shared" si="159"/>
        <v>0</v>
      </c>
      <c r="K1420" s="111">
        <f>IF($B1420="",0,'2.売上実績'!D1420)</f>
        <v>0</v>
      </c>
      <c r="L1420" s="111">
        <f>IF($B1420="",0,'2.売上実績'!E1420)</f>
        <v>0</v>
      </c>
      <c r="M1420" s="28">
        <f t="shared" si="154"/>
        <v>0</v>
      </c>
      <c r="N1420" s="41">
        <f t="shared" si="155"/>
        <v>0</v>
      </c>
      <c r="O1420" s="40">
        <f t="shared" si="160"/>
        <v>0</v>
      </c>
    </row>
    <row r="1421" spans="2:15" ht="18" customHeight="1">
      <c r="B1421" s="109" t="str">
        <f>IF('2.売上実績'!$B1421="","",'2.売上実績'!$B1421)</f>
        <v/>
      </c>
      <c r="C1421" s="110" t="str">
        <f>IF('2.売上実績'!$C1421="","",'2.売上実績'!$C1421)</f>
        <v/>
      </c>
      <c r="D1421" s="98" t="str">
        <f>IF(C1421="","",VLOOKUP(C1421,'4.製品一覧'!$B$4:$D$500,3,FALSE))</f>
        <v/>
      </c>
      <c r="E1421" s="102">
        <f>IF(C1421&lt;&gt;"",VLOOKUP(C1421,'7.製品別原価'!$B$5:$J$500,8,FALSE),0)</f>
        <v>0</v>
      </c>
      <c r="F1421" s="37">
        <f>IF(OR($K$2=0,K1421=0),0,'1.全社費用'!$C$42/$K$2)</f>
        <v>0</v>
      </c>
      <c r="G1421" s="37">
        <f t="shared" si="156"/>
        <v>0</v>
      </c>
      <c r="H1421" s="38">
        <f t="shared" si="157"/>
        <v>0</v>
      </c>
      <c r="I1421" s="39">
        <f t="shared" si="158"/>
        <v>0</v>
      </c>
      <c r="J1421" s="40">
        <f t="shared" si="159"/>
        <v>0</v>
      </c>
      <c r="K1421" s="111">
        <f>IF($B1421="",0,'2.売上実績'!D1421)</f>
        <v>0</v>
      </c>
      <c r="L1421" s="111">
        <f>IF($B1421="",0,'2.売上実績'!E1421)</f>
        <v>0</v>
      </c>
      <c r="M1421" s="28">
        <f t="shared" si="154"/>
        <v>0</v>
      </c>
      <c r="N1421" s="41">
        <f t="shared" si="155"/>
        <v>0</v>
      </c>
      <c r="O1421" s="40">
        <f t="shared" si="160"/>
        <v>0</v>
      </c>
    </row>
    <row r="1422" spans="2:15" ht="18" customHeight="1">
      <c r="B1422" s="109" t="str">
        <f>IF('2.売上実績'!$B1422="","",'2.売上実績'!$B1422)</f>
        <v/>
      </c>
      <c r="C1422" s="110" t="str">
        <f>IF('2.売上実績'!$C1422="","",'2.売上実績'!$C1422)</f>
        <v/>
      </c>
      <c r="D1422" s="98" t="str">
        <f>IF(C1422="","",VLOOKUP(C1422,'4.製品一覧'!$B$4:$D$500,3,FALSE))</f>
        <v/>
      </c>
      <c r="E1422" s="102">
        <f>IF(C1422&lt;&gt;"",VLOOKUP(C1422,'7.製品別原価'!$B$5:$J$500,8,FALSE),0)</f>
        <v>0</v>
      </c>
      <c r="F1422" s="37">
        <f>IF(OR($K$2=0,K1422=0),0,'1.全社費用'!$C$42/$K$2)</f>
        <v>0</v>
      </c>
      <c r="G1422" s="37">
        <f t="shared" si="156"/>
        <v>0</v>
      </c>
      <c r="H1422" s="38">
        <f t="shared" si="157"/>
        <v>0</v>
      </c>
      <c r="I1422" s="39">
        <f t="shared" si="158"/>
        <v>0</v>
      </c>
      <c r="J1422" s="40">
        <f t="shared" si="159"/>
        <v>0</v>
      </c>
      <c r="K1422" s="111">
        <f>IF($B1422="",0,'2.売上実績'!D1422)</f>
        <v>0</v>
      </c>
      <c r="L1422" s="111">
        <f>IF($B1422="",0,'2.売上実績'!E1422)</f>
        <v>0</v>
      </c>
      <c r="M1422" s="28">
        <f t="shared" si="154"/>
        <v>0</v>
      </c>
      <c r="N1422" s="41">
        <f t="shared" si="155"/>
        <v>0</v>
      </c>
      <c r="O1422" s="40">
        <f t="shared" si="160"/>
        <v>0</v>
      </c>
    </row>
    <row r="1423" spans="2:15" ht="18" customHeight="1">
      <c r="B1423" s="109" t="str">
        <f>IF('2.売上実績'!$B1423="","",'2.売上実績'!$B1423)</f>
        <v/>
      </c>
      <c r="C1423" s="110" t="str">
        <f>IF('2.売上実績'!$C1423="","",'2.売上実績'!$C1423)</f>
        <v/>
      </c>
      <c r="D1423" s="98" t="str">
        <f>IF(C1423="","",VLOOKUP(C1423,'4.製品一覧'!$B$4:$D$500,3,FALSE))</f>
        <v/>
      </c>
      <c r="E1423" s="102">
        <f>IF(C1423&lt;&gt;"",VLOOKUP(C1423,'7.製品別原価'!$B$5:$J$500,8,FALSE),0)</f>
        <v>0</v>
      </c>
      <c r="F1423" s="37">
        <f>IF(OR($K$2=0,K1423=0),0,'1.全社費用'!$C$42/$K$2)</f>
        <v>0</v>
      </c>
      <c r="G1423" s="37">
        <f t="shared" si="156"/>
        <v>0</v>
      </c>
      <c r="H1423" s="38">
        <f t="shared" si="157"/>
        <v>0</v>
      </c>
      <c r="I1423" s="39">
        <f t="shared" si="158"/>
        <v>0</v>
      </c>
      <c r="J1423" s="40">
        <f t="shared" si="159"/>
        <v>0</v>
      </c>
      <c r="K1423" s="111">
        <f>IF($B1423="",0,'2.売上実績'!D1423)</f>
        <v>0</v>
      </c>
      <c r="L1423" s="111">
        <f>IF($B1423="",0,'2.売上実績'!E1423)</f>
        <v>0</v>
      </c>
      <c r="M1423" s="28">
        <f t="shared" si="154"/>
        <v>0</v>
      </c>
      <c r="N1423" s="41">
        <f t="shared" si="155"/>
        <v>0</v>
      </c>
      <c r="O1423" s="40">
        <f t="shared" si="160"/>
        <v>0</v>
      </c>
    </row>
    <row r="1424" spans="2:15" ht="18" customHeight="1">
      <c r="B1424" s="109" t="str">
        <f>IF('2.売上実績'!$B1424="","",'2.売上実績'!$B1424)</f>
        <v/>
      </c>
      <c r="C1424" s="110" t="str">
        <f>IF('2.売上実績'!$C1424="","",'2.売上実績'!$C1424)</f>
        <v/>
      </c>
      <c r="D1424" s="98" t="str">
        <f>IF(C1424="","",VLOOKUP(C1424,'4.製品一覧'!$B$4:$D$500,3,FALSE))</f>
        <v/>
      </c>
      <c r="E1424" s="102">
        <f>IF(C1424&lt;&gt;"",VLOOKUP(C1424,'7.製品別原価'!$B$5:$J$500,8,FALSE),0)</f>
        <v>0</v>
      </c>
      <c r="F1424" s="37">
        <f>IF(OR($K$2=0,K1424=0),0,'1.全社費用'!$C$42/$K$2)</f>
        <v>0</v>
      </c>
      <c r="G1424" s="37">
        <f t="shared" si="156"/>
        <v>0</v>
      </c>
      <c r="H1424" s="38">
        <f t="shared" si="157"/>
        <v>0</v>
      </c>
      <c r="I1424" s="39">
        <f t="shared" si="158"/>
        <v>0</v>
      </c>
      <c r="J1424" s="40">
        <f t="shared" si="159"/>
        <v>0</v>
      </c>
      <c r="K1424" s="111">
        <f>IF($B1424="",0,'2.売上実績'!D1424)</f>
        <v>0</v>
      </c>
      <c r="L1424" s="111">
        <f>IF($B1424="",0,'2.売上実績'!E1424)</f>
        <v>0</v>
      </c>
      <c r="M1424" s="28">
        <f t="shared" si="154"/>
        <v>0</v>
      </c>
      <c r="N1424" s="41">
        <f t="shared" si="155"/>
        <v>0</v>
      </c>
      <c r="O1424" s="40">
        <f t="shared" si="160"/>
        <v>0</v>
      </c>
    </row>
    <row r="1425" spans="2:15" ht="18" customHeight="1">
      <c r="B1425" s="109" t="str">
        <f>IF('2.売上実績'!$B1425="","",'2.売上実績'!$B1425)</f>
        <v/>
      </c>
      <c r="C1425" s="110" t="str">
        <f>IF('2.売上実績'!$C1425="","",'2.売上実績'!$C1425)</f>
        <v/>
      </c>
      <c r="D1425" s="98" t="str">
        <f>IF(C1425="","",VLOOKUP(C1425,'4.製品一覧'!$B$4:$D$500,3,FALSE))</f>
        <v/>
      </c>
      <c r="E1425" s="102">
        <f>IF(C1425&lt;&gt;"",VLOOKUP(C1425,'7.製品別原価'!$B$5:$J$500,8,FALSE),0)</f>
        <v>0</v>
      </c>
      <c r="F1425" s="37">
        <f>IF(OR($K$2=0,K1425=0),0,'1.全社費用'!$C$42/$K$2)</f>
        <v>0</v>
      </c>
      <c r="G1425" s="37">
        <f t="shared" si="156"/>
        <v>0</v>
      </c>
      <c r="H1425" s="38">
        <f t="shared" si="157"/>
        <v>0</v>
      </c>
      <c r="I1425" s="39">
        <f t="shared" si="158"/>
        <v>0</v>
      </c>
      <c r="J1425" s="40">
        <f t="shared" si="159"/>
        <v>0</v>
      </c>
      <c r="K1425" s="111">
        <f>IF($B1425="",0,'2.売上実績'!D1425)</f>
        <v>0</v>
      </c>
      <c r="L1425" s="111">
        <f>IF($B1425="",0,'2.売上実績'!E1425)</f>
        <v>0</v>
      </c>
      <c r="M1425" s="28">
        <f t="shared" si="154"/>
        <v>0</v>
      </c>
      <c r="N1425" s="41">
        <f t="shared" si="155"/>
        <v>0</v>
      </c>
      <c r="O1425" s="40">
        <f t="shared" si="160"/>
        <v>0</v>
      </c>
    </row>
    <row r="1426" spans="2:15" ht="18" customHeight="1">
      <c r="B1426" s="109" t="str">
        <f>IF('2.売上実績'!$B1426="","",'2.売上実績'!$B1426)</f>
        <v/>
      </c>
      <c r="C1426" s="110" t="str">
        <f>IF('2.売上実績'!$C1426="","",'2.売上実績'!$C1426)</f>
        <v/>
      </c>
      <c r="D1426" s="98" t="str">
        <f>IF(C1426="","",VLOOKUP(C1426,'4.製品一覧'!$B$4:$D$500,3,FALSE))</f>
        <v/>
      </c>
      <c r="E1426" s="102">
        <f>IF(C1426&lt;&gt;"",VLOOKUP(C1426,'7.製品別原価'!$B$5:$J$500,8,FALSE),0)</f>
        <v>0</v>
      </c>
      <c r="F1426" s="37">
        <f>IF(OR($K$2=0,K1426=0),0,'1.全社費用'!$C$42/$K$2)</f>
        <v>0</v>
      </c>
      <c r="G1426" s="37">
        <f t="shared" si="156"/>
        <v>0</v>
      </c>
      <c r="H1426" s="38">
        <f t="shared" si="157"/>
        <v>0</v>
      </c>
      <c r="I1426" s="39">
        <f t="shared" si="158"/>
        <v>0</v>
      </c>
      <c r="J1426" s="40">
        <f t="shared" si="159"/>
        <v>0</v>
      </c>
      <c r="K1426" s="111">
        <f>IF($B1426="",0,'2.売上実績'!D1426)</f>
        <v>0</v>
      </c>
      <c r="L1426" s="111">
        <f>IF($B1426="",0,'2.売上実績'!E1426)</f>
        <v>0</v>
      </c>
      <c r="M1426" s="28">
        <f t="shared" si="154"/>
        <v>0</v>
      </c>
      <c r="N1426" s="41">
        <f t="shared" si="155"/>
        <v>0</v>
      </c>
      <c r="O1426" s="40">
        <f t="shared" si="160"/>
        <v>0</v>
      </c>
    </row>
    <row r="1427" spans="2:15" ht="18" customHeight="1">
      <c r="B1427" s="109" t="str">
        <f>IF('2.売上実績'!$B1427="","",'2.売上実績'!$B1427)</f>
        <v/>
      </c>
      <c r="C1427" s="110" t="str">
        <f>IF('2.売上実績'!$C1427="","",'2.売上実績'!$C1427)</f>
        <v/>
      </c>
      <c r="D1427" s="98" t="str">
        <f>IF(C1427="","",VLOOKUP(C1427,'4.製品一覧'!$B$4:$D$500,3,FALSE))</f>
        <v/>
      </c>
      <c r="E1427" s="102">
        <f>IF(C1427&lt;&gt;"",VLOOKUP(C1427,'7.製品別原価'!$B$5:$J$500,8,FALSE),0)</f>
        <v>0</v>
      </c>
      <c r="F1427" s="37">
        <f>IF(OR($K$2=0,K1427=0),0,'1.全社費用'!$C$42/$K$2)</f>
        <v>0</v>
      </c>
      <c r="G1427" s="37">
        <f t="shared" si="156"/>
        <v>0</v>
      </c>
      <c r="H1427" s="38">
        <f t="shared" si="157"/>
        <v>0</v>
      </c>
      <c r="I1427" s="39">
        <f t="shared" si="158"/>
        <v>0</v>
      </c>
      <c r="J1427" s="40">
        <f t="shared" si="159"/>
        <v>0</v>
      </c>
      <c r="K1427" s="111">
        <f>IF($B1427="",0,'2.売上実績'!D1427)</f>
        <v>0</v>
      </c>
      <c r="L1427" s="111">
        <f>IF($B1427="",0,'2.売上実績'!E1427)</f>
        <v>0</v>
      </c>
      <c r="M1427" s="28">
        <f t="shared" si="154"/>
        <v>0</v>
      </c>
      <c r="N1427" s="41">
        <f t="shared" si="155"/>
        <v>0</v>
      </c>
      <c r="O1427" s="40">
        <f t="shared" si="160"/>
        <v>0</v>
      </c>
    </row>
    <row r="1428" spans="2:15" ht="18" customHeight="1">
      <c r="B1428" s="109" t="str">
        <f>IF('2.売上実績'!$B1428="","",'2.売上実績'!$B1428)</f>
        <v/>
      </c>
      <c r="C1428" s="110" t="str">
        <f>IF('2.売上実績'!$C1428="","",'2.売上実績'!$C1428)</f>
        <v/>
      </c>
      <c r="D1428" s="98" t="str">
        <f>IF(C1428="","",VLOOKUP(C1428,'4.製品一覧'!$B$4:$D$500,3,FALSE))</f>
        <v/>
      </c>
      <c r="E1428" s="102">
        <f>IF(C1428&lt;&gt;"",VLOOKUP(C1428,'7.製品別原価'!$B$5:$J$500,8,FALSE),0)</f>
        <v>0</v>
      </c>
      <c r="F1428" s="37">
        <f>IF(OR($K$2=0,K1428=0),0,'1.全社費用'!$C$42/$K$2)</f>
        <v>0</v>
      </c>
      <c r="G1428" s="37">
        <f t="shared" si="156"/>
        <v>0</v>
      </c>
      <c r="H1428" s="38">
        <f t="shared" si="157"/>
        <v>0</v>
      </c>
      <c r="I1428" s="39">
        <f t="shared" si="158"/>
        <v>0</v>
      </c>
      <c r="J1428" s="40">
        <f t="shared" si="159"/>
        <v>0</v>
      </c>
      <c r="K1428" s="111">
        <f>IF($B1428="",0,'2.売上実績'!D1428)</f>
        <v>0</v>
      </c>
      <c r="L1428" s="111">
        <f>IF($B1428="",0,'2.売上実績'!E1428)</f>
        <v>0</v>
      </c>
      <c r="M1428" s="28">
        <f t="shared" si="154"/>
        <v>0</v>
      </c>
      <c r="N1428" s="41">
        <f t="shared" si="155"/>
        <v>0</v>
      </c>
      <c r="O1428" s="40">
        <f t="shared" si="160"/>
        <v>0</v>
      </c>
    </row>
    <row r="1429" spans="2:15" ht="18" customHeight="1">
      <c r="B1429" s="109" t="str">
        <f>IF('2.売上実績'!$B1429="","",'2.売上実績'!$B1429)</f>
        <v/>
      </c>
      <c r="C1429" s="110" t="str">
        <f>IF('2.売上実績'!$C1429="","",'2.売上実績'!$C1429)</f>
        <v/>
      </c>
      <c r="D1429" s="98" t="str">
        <f>IF(C1429="","",VLOOKUP(C1429,'4.製品一覧'!$B$4:$D$500,3,FALSE))</f>
        <v/>
      </c>
      <c r="E1429" s="102">
        <f>IF(C1429&lt;&gt;"",VLOOKUP(C1429,'7.製品別原価'!$B$5:$J$500,8,FALSE),0)</f>
        <v>0</v>
      </c>
      <c r="F1429" s="37">
        <f>IF(OR($K$2=0,K1429=0),0,'1.全社費用'!$C$42/$K$2)</f>
        <v>0</v>
      </c>
      <c r="G1429" s="37">
        <f t="shared" si="156"/>
        <v>0</v>
      </c>
      <c r="H1429" s="38">
        <f t="shared" si="157"/>
        <v>0</v>
      </c>
      <c r="I1429" s="39">
        <f t="shared" si="158"/>
        <v>0</v>
      </c>
      <c r="J1429" s="40">
        <f t="shared" si="159"/>
        <v>0</v>
      </c>
      <c r="K1429" s="111">
        <f>IF($B1429="",0,'2.売上実績'!D1429)</f>
        <v>0</v>
      </c>
      <c r="L1429" s="111">
        <f>IF($B1429="",0,'2.売上実績'!E1429)</f>
        <v>0</v>
      </c>
      <c r="M1429" s="28">
        <f t="shared" si="154"/>
        <v>0</v>
      </c>
      <c r="N1429" s="41">
        <f t="shared" si="155"/>
        <v>0</v>
      </c>
      <c r="O1429" s="40">
        <f t="shared" si="160"/>
        <v>0</v>
      </c>
    </row>
    <row r="1430" spans="2:15" ht="18" customHeight="1">
      <c r="B1430" s="109" t="str">
        <f>IF('2.売上実績'!$B1430="","",'2.売上実績'!$B1430)</f>
        <v/>
      </c>
      <c r="C1430" s="110" t="str">
        <f>IF('2.売上実績'!$C1430="","",'2.売上実績'!$C1430)</f>
        <v/>
      </c>
      <c r="D1430" s="98" t="str">
        <f>IF(C1430="","",VLOOKUP(C1430,'4.製品一覧'!$B$4:$D$500,3,FALSE))</f>
        <v/>
      </c>
      <c r="E1430" s="102">
        <f>IF(C1430&lt;&gt;"",VLOOKUP(C1430,'7.製品別原価'!$B$5:$J$500,8,FALSE),0)</f>
        <v>0</v>
      </c>
      <c r="F1430" s="37">
        <f>IF(OR($K$2=0,K1430=0),0,'1.全社費用'!$C$42/$K$2)</f>
        <v>0</v>
      </c>
      <c r="G1430" s="37">
        <f t="shared" si="156"/>
        <v>0</v>
      </c>
      <c r="H1430" s="38">
        <f t="shared" si="157"/>
        <v>0</v>
      </c>
      <c r="I1430" s="39">
        <f t="shared" si="158"/>
        <v>0</v>
      </c>
      <c r="J1430" s="40">
        <f t="shared" si="159"/>
        <v>0</v>
      </c>
      <c r="K1430" s="111">
        <f>IF($B1430="",0,'2.売上実績'!D1430)</f>
        <v>0</v>
      </c>
      <c r="L1430" s="111">
        <f>IF($B1430="",0,'2.売上実績'!E1430)</f>
        <v>0</v>
      </c>
      <c r="M1430" s="28">
        <f t="shared" si="154"/>
        <v>0</v>
      </c>
      <c r="N1430" s="41">
        <f t="shared" si="155"/>
        <v>0</v>
      </c>
      <c r="O1430" s="40">
        <f t="shared" si="160"/>
        <v>0</v>
      </c>
    </row>
    <row r="1431" spans="2:15" ht="18" customHeight="1">
      <c r="B1431" s="109" t="str">
        <f>IF('2.売上実績'!$B1431="","",'2.売上実績'!$B1431)</f>
        <v/>
      </c>
      <c r="C1431" s="110" t="str">
        <f>IF('2.売上実績'!$C1431="","",'2.売上実績'!$C1431)</f>
        <v/>
      </c>
      <c r="D1431" s="98" t="str">
        <f>IF(C1431="","",VLOOKUP(C1431,'4.製品一覧'!$B$4:$D$500,3,FALSE))</f>
        <v/>
      </c>
      <c r="E1431" s="102">
        <f>IF(C1431&lt;&gt;"",VLOOKUP(C1431,'7.製品別原価'!$B$5:$J$500,8,FALSE),0)</f>
        <v>0</v>
      </c>
      <c r="F1431" s="37">
        <f>IF(OR($K$2=0,K1431=0),0,'1.全社費用'!$C$42/$K$2)</f>
        <v>0</v>
      </c>
      <c r="G1431" s="37">
        <f t="shared" si="156"/>
        <v>0</v>
      </c>
      <c r="H1431" s="38">
        <f t="shared" si="157"/>
        <v>0</v>
      </c>
      <c r="I1431" s="39">
        <f t="shared" si="158"/>
        <v>0</v>
      </c>
      <c r="J1431" s="40">
        <f t="shared" si="159"/>
        <v>0</v>
      </c>
      <c r="K1431" s="111">
        <f>IF($B1431="",0,'2.売上実績'!D1431)</f>
        <v>0</v>
      </c>
      <c r="L1431" s="111">
        <f>IF($B1431="",0,'2.売上実績'!E1431)</f>
        <v>0</v>
      </c>
      <c r="M1431" s="28">
        <f t="shared" si="154"/>
        <v>0</v>
      </c>
      <c r="N1431" s="41">
        <f t="shared" si="155"/>
        <v>0</v>
      </c>
      <c r="O1431" s="40">
        <f t="shared" si="160"/>
        <v>0</v>
      </c>
    </row>
    <row r="1432" spans="2:15" ht="18" customHeight="1">
      <c r="B1432" s="109" t="str">
        <f>IF('2.売上実績'!$B1432="","",'2.売上実績'!$B1432)</f>
        <v/>
      </c>
      <c r="C1432" s="110" t="str">
        <f>IF('2.売上実績'!$C1432="","",'2.売上実績'!$C1432)</f>
        <v/>
      </c>
      <c r="D1432" s="98" t="str">
        <f>IF(C1432="","",VLOOKUP(C1432,'4.製品一覧'!$B$4:$D$500,3,FALSE))</f>
        <v/>
      </c>
      <c r="E1432" s="102">
        <f>IF(C1432&lt;&gt;"",VLOOKUP(C1432,'7.製品別原価'!$B$5:$J$500,8,FALSE),0)</f>
        <v>0</v>
      </c>
      <c r="F1432" s="37">
        <f>IF(OR($K$2=0,K1432=0),0,'1.全社費用'!$C$42/$K$2)</f>
        <v>0</v>
      </c>
      <c r="G1432" s="37">
        <f t="shared" si="156"/>
        <v>0</v>
      </c>
      <c r="H1432" s="38">
        <f t="shared" si="157"/>
        <v>0</v>
      </c>
      <c r="I1432" s="39">
        <f t="shared" si="158"/>
        <v>0</v>
      </c>
      <c r="J1432" s="40">
        <f t="shared" si="159"/>
        <v>0</v>
      </c>
      <c r="K1432" s="111">
        <f>IF($B1432="",0,'2.売上実績'!D1432)</f>
        <v>0</v>
      </c>
      <c r="L1432" s="111">
        <f>IF($B1432="",0,'2.売上実績'!E1432)</f>
        <v>0</v>
      </c>
      <c r="M1432" s="28">
        <f t="shared" si="154"/>
        <v>0</v>
      </c>
      <c r="N1432" s="41">
        <f t="shared" si="155"/>
        <v>0</v>
      </c>
      <c r="O1432" s="40">
        <f t="shared" si="160"/>
        <v>0</v>
      </c>
    </row>
    <row r="1433" spans="2:15" ht="18" customHeight="1">
      <c r="B1433" s="109" t="str">
        <f>IF('2.売上実績'!$B1433="","",'2.売上実績'!$B1433)</f>
        <v/>
      </c>
      <c r="C1433" s="110" t="str">
        <f>IF('2.売上実績'!$C1433="","",'2.売上実績'!$C1433)</f>
        <v/>
      </c>
      <c r="D1433" s="98" t="str">
        <f>IF(C1433="","",VLOOKUP(C1433,'4.製品一覧'!$B$4:$D$500,3,FALSE))</f>
        <v/>
      </c>
      <c r="E1433" s="102">
        <f>IF(C1433&lt;&gt;"",VLOOKUP(C1433,'7.製品別原価'!$B$5:$J$500,8,FALSE),0)</f>
        <v>0</v>
      </c>
      <c r="F1433" s="37">
        <f>IF(OR($K$2=0,K1433=0),0,'1.全社費用'!$C$42/$K$2)</f>
        <v>0</v>
      </c>
      <c r="G1433" s="37">
        <f t="shared" si="156"/>
        <v>0</v>
      </c>
      <c r="H1433" s="38">
        <f t="shared" si="157"/>
        <v>0</v>
      </c>
      <c r="I1433" s="39">
        <f t="shared" si="158"/>
        <v>0</v>
      </c>
      <c r="J1433" s="40">
        <f t="shared" si="159"/>
        <v>0</v>
      </c>
      <c r="K1433" s="111">
        <f>IF($B1433="",0,'2.売上実績'!D1433)</f>
        <v>0</v>
      </c>
      <c r="L1433" s="111">
        <f>IF($B1433="",0,'2.売上実績'!E1433)</f>
        <v>0</v>
      </c>
      <c r="M1433" s="28">
        <f t="shared" si="154"/>
        <v>0</v>
      </c>
      <c r="N1433" s="41">
        <f t="shared" si="155"/>
        <v>0</v>
      </c>
      <c r="O1433" s="40">
        <f t="shared" si="160"/>
        <v>0</v>
      </c>
    </row>
    <row r="1434" spans="2:15" ht="18" customHeight="1">
      <c r="B1434" s="109" t="str">
        <f>IF('2.売上実績'!$B1434="","",'2.売上実績'!$B1434)</f>
        <v/>
      </c>
      <c r="C1434" s="110" t="str">
        <f>IF('2.売上実績'!$C1434="","",'2.売上実績'!$C1434)</f>
        <v/>
      </c>
      <c r="D1434" s="98" t="str">
        <f>IF(C1434="","",VLOOKUP(C1434,'4.製品一覧'!$B$4:$D$500,3,FALSE))</f>
        <v/>
      </c>
      <c r="E1434" s="102">
        <f>IF(C1434&lt;&gt;"",VLOOKUP(C1434,'7.製品別原価'!$B$5:$J$500,8,FALSE),0)</f>
        <v>0</v>
      </c>
      <c r="F1434" s="37">
        <f>IF(OR($K$2=0,K1434=0),0,'1.全社費用'!$C$42/$K$2)</f>
        <v>0</v>
      </c>
      <c r="G1434" s="37">
        <f t="shared" si="156"/>
        <v>0</v>
      </c>
      <c r="H1434" s="38">
        <f t="shared" si="157"/>
        <v>0</v>
      </c>
      <c r="I1434" s="39">
        <f t="shared" si="158"/>
        <v>0</v>
      </c>
      <c r="J1434" s="40">
        <f t="shared" si="159"/>
        <v>0</v>
      </c>
      <c r="K1434" s="111">
        <f>IF($B1434="",0,'2.売上実績'!D1434)</f>
        <v>0</v>
      </c>
      <c r="L1434" s="111">
        <f>IF($B1434="",0,'2.売上実績'!E1434)</f>
        <v>0</v>
      </c>
      <c r="M1434" s="28">
        <f t="shared" si="154"/>
        <v>0</v>
      </c>
      <c r="N1434" s="41">
        <f t="shared" si="155"/>
        <v>0</v>
      </c>
      <c r="O1434" s="40">
        <f t="shared" si="160"/>
        <v>0</v>
      </c>
    </row>
    <row r="1435" spans="2:15" ht="18" customHeight="1">
      <c r="B1435" s="109" t="str">
        <f>IF('2.売上実績'!$B1435="","",'2.売上実績'!$B1435)</f>
        <v/>
      </c>
      <c r="C1435" s="110" t="str">
        <f>IF('2.売上実績'!$C1435="","",'2.売上実績'!$C1435)</f>
        <v/>
      </c>
      <c r="D1435" s="98" t="str">
        <f>IF(C1435="","",VLOOKUP(C1435,'4.製品一覧'!$B$4:$D$500,3,FALSE))</f>
        <v/>
      </c>
      <c r="E1435" s="102">
        <f>IF(C1435&lt;&gt;"",VLOOKUP(C1435,'7.製品別原価'!$B$5:$J$500,8,FALSE),0)</f>
        <v>0</v>
      </c>
      <c r="F1435" s="37">
        <f>IF(OR($K$2=0,K1435=0),0,'1.全社費用'!$C$42/$K$2)</f>
        <v>0</v>
      </c>
      <c r="G1435" s="37">
        <f t="shared" si="156"/>
        <v>0</v>
      </c>
      <c r="H1435" s="38">
        <f t="shared" si="157"/>
        <v>0</v>
      </c>
      <c r="I1435" s="39">
        <f t="shared" si="158"/>
        <v>0</v>
      </c>
      <c r="J1435" s="40">
        <f t="shared" si="159"/>
        <v>0</v>
      </c>
      <c r="K1435" s="111">
        <f>IF($B1435="",0,'2.売上実績'!D1435)</f>
        <v>0</v>
      </c>
      <c r="L1435" s="111">
        <f>IF($B1435="",0,'2.売上実績'!E1435)</f>
        <v>0</v>
      </c>
      <c r="M1435" s="28">
        <f t="shared" si="154"/>
        <v>0</v>
      </c>
      <c r="N1435" s="41">
        <f t="shared" si="155"/>
        <v>0</v>
      </c>
      <c r="O1435" s="40">
        <f t="shared" si="160"/>
        <v>0</v>
      </c>
    </row>
    <row r="1436" spans="2:15" ht="18" customHeight="1">
      <c r="B1436" s="109" t="str">
        <f>IF('2.売上実績'!$B1436="","",'2.売上実績'!$B1436)</f>
        <v/>
      </c>
      <c r="C1436" s="110" t="str">
        <f>IF('2.売上実績'!$C1436="","",'2.売上実績'!$C1436)</f>
        <v/>
      </c>
      <c r="D1436" s="98" t="str">
        <f>IF(C1436="","",VLOOKUP(C1436,'4.製品一覧'!$B$4:$D$500,3,FALSE))</f>
        <v/>
      </c>
      <c r="E1436" s="102">
        <f>IF(C1436&lt;&gt;"",VLOOKUP(C1436,'7.製品別原価'!$B$5:$J$500,8,FALSE),0)</f>
        <v>0</v>
      </c>
      <c r="F1436" s="37">
        <f>IF(OR($K$2=0,K1436=0),0,'1.全社費用'!$C$42/$K$2)</f>
        <v>0</v>
      </c>
      <c r="G1436" s="37">
        <f t="shared" si="156"/>
        <v>0</v>
      </c>
      <c r="H1436" s="38">
        <f t="shared" si="157"/>
        <v>0</v>
      </c>
      <c r="I1436" s="39">
        <f t="shared" si="158"/>
        <v>0</v>
      </c>
      <c r="J1436" s="40">
        <f t="shared" si="159"/>
        <v>0</v>
      </c>
      <c r="K1436" s="111">
        <f>IF($B1436="",0,'2.売上実績'!D1436)</f>
        <v>0</v>
      </c>
      <c r="L1436" s="111">
        <f>IF($B1436="",0,'2.売上実績'!E1436)</f>
        <v>0</v>
      </c>
      <c r="M1436" s="28">
        <f t="shared" si="154"/>
        <v>0</v>
      </c>
      <c r="N1436" s="41">
        <f t="shared" si="155"/>
        <v>0</v>
      </c>
      <c r="O1436" s="40">
        <f t="shared" si="160"/>
        <v>0</v>
      </c>
    </row>
    <row r="1437" spans="2:15" ht="18" customHeight="1">
      <c r="B1437" s="109" t="str">
        <f>IF('2.売上実績'!$B1437="","",'2.売上実績'!$B1437)</f>
        <v/>
      </c>
      <c r="C1437" s="110" t="str">
        <f>IF('2.売上実績'!$C1437="","",'2.売上実績'!$C1437)</f>
        <v/>
      </c>
      <c r="D1437" s="98" t="str">
        <f>IF(C1437="","",VLOOKUP(C1437,'4.製品一覧'!$B$4:$D$500,3,FALSE))</f>
        <v/>
      </c>
      <c r="E1437" s="102">
        <f>IF(C1437&lt;&gt;"",VLOOKUP(C1437,'7.製品別原価'!$B$5:$J$500,8,FALSE),0)</f>
        <v>0</v>
      </c>
      <c r="F1437" s="37">
        <f>IF(OR($K$2=0,K1437=0),0,'1.全社費用'!$C$42/$K$2)</f>
        <v>0</v>
      </c>
      <c r="G1437" s="37">
        <f t="shared" si="156"/>
        <v>0</v>
      </c>
      <c r="H1437" s="38">
        <f t="shared" si="157"/>
        <v>0</v>
      </c>
      <c r="I1437" s="39">
        <f t="shared" si="158"/>
        <v>0</v>
      </c>
      <c r="J1437" s="40">
        <f t="shared" si="159"/>
        <v>0</v>
      </c>
      <c r="K1437" s="111">
        <f>IF($B1437="",0,'2.売上実績'!D1437)</f>
        <v>0</v>
      </c>
      <c r="L1437" s="111">
        <f>IF($B1437="",0,'2.売上実績'!E1437)</f>
        <v>0</v>
      </c>
      <c r="M1437" s="28">
        <f t="shared" si="154"/>
        <v>0</v>
      </c>
      <c r="N1437" s="41">
        <f t="shared" si="155"/>
        <v>0</v>
      </c>
      <c r="O1437" s="40">
        <f t="shared" si="160"/>
        <v>0</v>
      </c>
    </row>
    <row r="1438" spans="2:15" ht="18" customHeight="1">
      <c r="B1438" s="109" t="str">
        <f>IF('2.売上実績'!$B1438="","",'2.売上実績'!$B1438)</f>
        <v/>
      </c>
      <c r="C1438" s="110" t="str">
        <f>IF('2.売上実績'!$C1438="","",'2.売上実績'!$C1438)</f>
        <v/>
      </c>
      <c r="D1438" s="98" t="str">
        <f>IF(C1438="","",VLOOKUP(C1438,'4.製品一覧'!$B$4:$D$500,3,FALSE))</f>
        <v/>
      </c>
      <c r="E1438" s="102">
        <f>IF(C1438&lt;&gt;"",VLOOKUP(C1438,'7.製品別原価'!$B$5:$J$500,8,FALSE),0)</f>
        <v>0</v>
      </c>
      <c r="F1438" s="37">
        <f>IF(OR($K$2=0,K1438=0),0,'1.全社費用'!$C$42/$K$2)</f>
        <v>0</v>
      </c>
      <c r="G1438" s="37">
        <f t="shared" si="156"/>
        <v>0</v>
      </c>
      <c r="H1438" s="38">
        <f t="shared" si="157"/>
        <v>0</v>
      </c>
      <c r="I1438" s="39">
        <f t="shared" si="158"/>
        <v>0</v>
      </c>
      <c r="J1438" s="40">
        <f t="shared" si="159"/>
        <v>0</v>
      </c>
      <c r="K1438" s="111">
        <f>IF($B1438="",0,'2.売上実績'!D1438)</f>
        <v>0</v>
      </c>
      <c r="L1438" s="111">
        <f>IF($B1438="",0,'2.売上実績'!E1438)</f>
        <v>0</v>
      </c>
      <c r="M1438" s="28">
        <f t="shared" si="154"/>
        <v>0</v>
      </c>
      <c r="N1438" s="41">
        <f t="shared" si="155"/>
        <v>0</v>
      </c>
      <c r="O1438" s="40">
        <f t="shared" si="160"/>
        <v>0</v>
      </c>
    </row>
    <row r="1439" spans="2:15" ht="18" customHeight="1">
      <c r="B1439" s="109" t="str">
        <f>IF('2.売上実績'!$B1439="","",'2.売上実績'!$B1439)</f>
        <v/>
      </c>
      <c r="C1439" s="110" t="str">
        <f>IF('2.売上実績'!$C1439="","",'2.売上実績'!$C1439)</f>
        <v/>
      </c>
      <c r="D1439" s="98" t="str">
        <f>IF(C1439="","",VLOOKUP(C1439,'4.製品一覧'!$B$4:$D$500,3,FALSE))</f>
        <v/>
      </c>
      <c r="E1439" s="102">
        <f>IF(C1439&lt;&gt;"",VLOOKUP(C1439,'7.製品別原価'!$B$5:$J$500,8,FALSE),0)</f>
        <v>0</v>
      </c>
      <c r="F1439" s="37">
        <f>IF(OR($K$2=0,K1439=0),0,'1.全社費用'!$C$42/$K$2)</f>
        <v>0</v>
      </c>
      <c r="G1439" s="37">
        <f t="shared" si="156"/>
        <v>0</v>
      </c>
      <c r="H1439" s="38">
        <f t="shared" si="157"/>
        <v>0</v>
      </c>
      <c r="I1439" s="39">
        <f t="shared" si="158"/>
        <v>0</v>
      </c>
      <c r="J1439" s="40">
        <f t="shared" si="159"/>
        <v>0</v>
      </c>
      <c r="K1439" s="111">
        <f>IF($B1439="",0,'2.売上実績'!D1439)</f>
        <v>0</v>
      </c>
      <c r="L1439" s="111">
        <f>IF($B1439="",0,'2.売上実績'!E1439)</f>
        <v>0</v>
      </c>
      <c r="M1439" s="28">
        <f t="shared" si="154"/>
        <v>0</v>
      </c>
      <c r="N1439" s="41">
        <f t="shared" si="155"/>
        <v>0</v>
      </c>
      <c r="O1439" s="40">
        <f t="shared" si="160"/>
        <v>0</v>
      </c>
    </row>
    <row r="1440" spans="2:15" ht="18" customHeight="1">
      <c r="B1440" s="109" t="str">
        <f>IF('2.売上実績'!$B1440="","",'2.売上実績'!$B1440)</f>
        <v/>
      </c>
      <c r="C1440" s="110" t="str">
        <f>IF('2.売上実績'!$C1440="","",'2.売上実績'!$C1440)</f>
        <v/>
      </c>
      <c r="D1440" s="98" t="str">
        <f>IF(C1440="","",VLOOKUP(C1440,'4.製品一覧'!$B$4:$D$500,3,FALSE))</f>
        <v/>
      </c>
      <c r="E1440" s="102">
        <f>IF(C1440&lt;&gt;"",VLOOKUP(C1440,'7.製品別原価'!$B$5:$J$500,8,FALSE),0)</f>
        <v>0</v>
      </c>
      <c r="F1440" s="37">
        <f>IF(OR($K$2=0,K1440=0),0,'1.全社費用'!$C$42/$K$2)</f>
        <v>0</v>
      </c>
      <c r="G1440" s="37">
        <f t="shared" si="156"/>
        <v>0</v>
      </c>
      <c r="H1440" s="38">
        <f t="shared" si="157"/>
        <v>0</v>
      </c>
      <c r="I1440" s="39">
        <f t="shared" si="158"/>
        <v>0</v>
      </c>
      <c r="J1440" s="40">
        <f t="shared" si="159"/>
        <v>0</v>
      </c>
      <c r="K1440" s="111">
        <f>IF($B1440="",0,'2.売上実績'!D1440)</f>
        <v>0</v>
      </c>
      <c r="L1440" s="111">
        <f>IF($B1440="",0,'2.売上実績'!E1440)</f>
        <v>0</v>
      </c>
      <c r="M1440" s="28">
        <f t="shared" si="154"/>
        <v>0</v>
      </c>
      <c r="N1440" s="41">
        <f t="shared" si="155"/>
        <v>0</v>
      </c>
      <c r="O1440" s="40">
        <f t="shared" si="160"/>
        <v>0</v>
      </c>
    </row>
    <row r="1441" spans="2:15" ht="18" customHeight="1">
      <c r="B1441" s="109" t="str">
        <f>IF('2.売上実績'!$B1441="","",'2.売上実績'!$B1441)</f>
        <v/>
      </c>
      <c r="C1441" s="110" t="str">
        <f>IF('2.売上実績'!$C1441="","",'2.売上実績'!$C1441)</f>
        <v/>
      </c>
      <c r="D1441" s="98" t="str">
        <f>IF(C1441="","",VLOOKUP(C1441,'4.製品一覧'!$B$4:$D$500,3,FALSE))</f>
        <v/>
      </c>
      <c r="E1441" s="102">
        <f>IF(C1441&lt;&gt;"",VLOOKUP(C1441,'7.製品別原価'!$B$5:$J$500,8,FALSE),0)</f>
        <v>0</v>
      </c>
      <c r="F1441" s="37">
        <f>IF(OR($K$2=0,K1441=0),0,'1.全社費用'!$C$42/$K$2)</f>
        <v>0</v>
      </c>
      <c r="G1441" s="37">
        <f t="shared" si="156"/>
        <v>0</v>
      </c>
      <c r="H1441" s="38">
        <f t="shared" si="157"/>
        <v>0</v>
      </c>
      <c r="I1441" s="39">
        <f t="shared" si="158"/>
        <v>0</v>
      </c>
      <c r="J1441" s="40">
        <f t="shared" si="159"/>
        <v>0</v>
      </c>
      <c r="K1441" s="111">
        <f>IF($B1441="",0,'2.売上実績'!D1441)</f>
        <v>0</v>
      </c>
      <c r="L1441" s="111">
        <f>IF($B1441="",0,'2.売上実績'!E1441)</f>
        <v>0</v>
      </c>
      <c r="M1441" s="28">
        <f t="shared" si="154"/>
        <v>0</v>
      </c>
      <c r="N1441" s="41">
        <f t="shared" si="155"/>
        <v>0</v>
      </c>
      <c r="O1441" s="40">
        <f t="shared" si="160"/>
        <v>0</v>
      </c>
    </row>
    <row r="1442" spans="2:15" ht="18" customHeight="1">
      <c r="B1442" s="109" t="str">
        <f>IF('2.売上実績'!$B1442="","",'2.売上実績'!$B1442)</f>
        <v/>
      </c>
      <c r="C1442" s="110" t="str">
        <f>IF('2.売上実績'!$C1442="","",'2.売上実績'!$C1442)</f>
        <v/>
      </c>
      <c r="D1442" s="98" t="str">
        <f>IF(C1442="","",VLOOKUP(C1442,'4.製品一覧'!$B$4:$D$500,3,FALSE))</f>
        <v/>
      </c>
      <c r="E1442" s="102">
        <f>IF(C1442&lt;&gt;"",VLOOKUP(C1442,'7.製品別原価'!$B$5:$J$500,8,FALSE),0)</f>
        <v>0</v>
      </c>
      <c r="F1442" s="37">
        <f>IF(OR($K$2=0,K1442=0),0,'1.全社費用'!$C$42/$K$2)</f>
        <v>0</v>
      </c>
      <c r="G1442" s="37">
        <f t="shared" si="156"/>
        <v>0</v>
      </c>
      <c r="H1442" s="38">
        <f t="shared" si="157"/>
        <v>0</v>
      </c>
      <c r="I1442" s="39">
        <f t="shared" si="158"/>
        <v>0</v>
      </c>
      <c r="J1442" s="40">
        <f t="shared" si="159"/>
        <v>0</v>
      </c>
      <c r="K1442" s="111">
        <f>IF($B1442="",0,'2.売上実績'!D1442)</f>
        <v>0</v>
      </c>
      <c r="L1442" s="111">
        <f>IF($B1442="",0,'2.売上実績'!E1442)</f>
        <v>0</v>
      </c>
      <c r="M1442" s="28">
        <f t="shared" si="154"/>
        <v>0</v>
      </c>
      <c r="N1442" s="41">
        <f t="shared" si="155"/>
        <v>0</v>
      </c>
      <c r="O1442" s="40">
        <f t="shared" si="160"/>
        <v>0</v>
      </c>
    </row>
    <row r="1443" spans="2:15" ht="18" customHeight="1">
      <c r="B1443" s="109" t="str">
        <f>IF('2.売上実績'!$B1443="","",'2.売上実績'!$B1443)</f>
        <v/>
      </c>
      <c r="C1443" s="110" t="str">
        <f>IF('2.売上実績'!$C1443="","",'2.売上実績'!$C1443)</f>
        <v/>
      </c>
      <c r="D1443" s="98" t="str">
        <f>IF(C1443="","",VLOOKUP(C1443,'4.製品一覧'!$B$4:$D$500,3,FALSE))</f>
        <v/>
      </c>
      <c r="E1443" s="102">
        <f>IF(C1443&lt;&gt;"",VLOOKUP(C1443,'7.製品別原価'!$B$5:$J$500,8,FALSE),0)</f>
        <v>0</v>
      </c>
      <c r="F1443" s="37">
        <f>IF(OR($K$2=0,K1443=0),0,'1.全社費用'!$C$42/$K$2)</f>
        <v>0</v>
      </c>
      <c r="G1443" s="37">
        <f t="shared" si="156"/>
        <v>0</v>
      </c>
      <c r="H1443" s="38">
        <f t="shared" si="157"/>
        <v>0</v>
      </c>
      <c r="I1443" s="39">
        <f t="shared" si="158"/>
        <v>0</v>
      </c>
      <c r="J1443" s="40">
        <f t="shared" si="159"/>
        <v>0</v>
      </c>
      <c r="K1443" s="111">
        <f>IF($B1443="",0,'2.売上実績'!D1443)</f>
        <v>0</v>
      </c>
      <c r="L1443" s="111">
        <f>IF($B1443="",0,'2.売上実績'!E1443)</f>
        <v>0</v>
      </c>
      <c r="M1443" s="28">
        <f t="shared" si="154"/>
        <v>0</v>
      </c>
      <c r="N1443" s="41">
        <f t="shared" si="155"/>
        <v>0</v>
      </c>
      <c r="O1443" s="40">
        <f t="shared" si="160"/>
        <v>0</v>
      </c>
    </row>
    <row r="1444" spans="2:15" ht="18" customHeight="1">
      <c r="B1444" s="109" t="str">
        <f>IF('2.売上実績'!$B1444="","",'2.売上実績'!$B1444)</f>
        <v/>
      </c>
      <c r="C1444" s="110" t="str">
        <f>IF('2.売上実績'!$C1444="","",'2.売上実績'!$C1444)</f>
        <v/>
      </c>
      <c r="D1444" s="98" t="str">
        <f>IF(C1444="","",VLOOKUP(C1444,'4.製品一覧'!$B$4:$D$500,3,FALSE))</f>
        <v/>
      </c>
      <c r="E1444" s="102">
        <f>IF(C1444&lt;&gt;"",VLOOKUP(C1444,'7.製品別原価'!$B$5:$J$500,8,FALSE),0)</f>
        <v>0</v>
      </c>
      <c r="F1444" s="37">
        <f>IF(OR($K$2=0,K1444=0),0,'1.全社費用'!$C$42/$K$2)</f>
        <v>0</v>
      </c>
      <c r="G1444" s="37">
        <f t="shared" si="156"/>
        <v>0</v>
      </c>
      <c r="H1444" s="38">
        <f t="shared" si="157"/>
        <v>0</v>
      </c>
      <c r="I1444" s="39">
        <f t="shared" si="158"/>
        <v>0</v>
      </c>
      <c r="J1444" s="40">
        <f t="shared" si="159"/>
        <v>0</v>
      </c>
      <c r="K1444" s="111">
        <f>IF($B1444="",0,'2.売上実績'!D1444)</f>
        <v>0</v>
      </c>
      <c r="L1444" s="111">
        <f>IF($B1444="",0,'2.売上実績'!E1444)</f>
        <v>0</v>
      </c>
      <c r="M1444" s="28">
        <f t="shared" si="154"/>
        <v>0</v>
      </c>
      <c r="N1444" s="41">
        <f t="shared" si="155"/>
        <v>0</v>
      </c>
      <c r="O1444" s="40">
        <f t="shared" si="160"/>
        <v>0</v>
      </c>
    </row>
    <row r="1445" spans="2:15" ht="18" customHeight="1">
      <c r="B1445" s="109" t="str">
        <f>IF('2.売上実績'!$B1445="","",'2.売上実績'!$B1445)</f>
        <v/>
      </c>
      <c r="C1445" s="110" t="str">
        <f>IF('2.売上実績'!$C1445="","",'2.売上実績'!$C1445)</f>
        <v/>
      </c>
      <c r="D1445" s="98" t="str">
        <f>IF(C1445="","",VLOOKUP(C1445,'4.製品一覧'!$B$4:$D$500,3,FALSE))</f>
        <v/>
      </c>
      <c r="E1445" s="102">
        <f>IF(C1445&lt;&gt;"",VLOOKUP(C1445,'7.製品別原価'!$B$5:$J$500,8,FALSE),0)</f>
        <v>0</v>
      </c>
      <c r="F1445" s="37">
        <f>IF(OR($K$2=0,K1445=0),0,'1.全社費用'!$C$42/$K$2)</f>
        <v>0</v>
      </c>
      <c r="G1445" s="37">
        <f t="shared" si="156"/>
        <v>0</v>
      </c>
      <c r="H1445" s="38">
        <f t="shared" si="157"/>
        <v>0</v>
      </c>
      <c r="I1445" s="39">
        <f t="shared" si="158"/>
        <v>0</v>
      </c>
      <c r="J1445" s="40">
        <f t="shared" si="159"/>
        <v>0</v>
      </c>
      <c r="K1445" s="111">
        <f>IF($B1445="",0,'2.売上実績'!D1445)</f>
        <v>0</v>
      </c>
      <c r="L1445" s="111">
        <f>IF($B1445="",0,'2.売上実績'!E1445)</f>
        <v>0</v>
      </c>
      <c r="M1445" s="28">
        <f t="shared" si="154"/>
        <v>0</v>
      </c>
      <c r="N1445" s="41">
        <f t="shared" si="155"/>
        <v>0</v>
      </c>
      <c r="O1445" s="40">
        <f t="shared" si="160"/>
        <v>0</v>
      </c>
    </row>
    <row r="1446" spans="2:15" ht="18" customHeight="1">
      <c r="B1446" s="109" t="str">
        <f>IF('2.売上実績'!$B1446="","",'2.売上実績'!$B1446)</f>
        <v/>
      </c>
      <c r="C1446" s="110" t="str">
        <f>IF('2.売上実績'!$C1446="","",'2.売上実績'!$C1446)</f>
        <v/>
      </c>
      <c r="D1446" s="98" t="str">
        <f>IF(C1446="","",VLOOKUP(C1446,'4.製品一覧'!$B$4:$D$500,3,FALSE))</f>
        <v/>
      </c>
      <c r="E1446" s="102">
        <f>IF(C1446&lt;&gt;"",VLOOKUP(C1446,'7.製品別原価'!$B$5:$J$500,8,FALSE),0)</f>
        <v>0</v>
      </c>
      <c r="F1446" s="37">
        <f>IF(OR($K$2=0,K1446=0),0,'1.全社費用'!$C$42/$K$2)</f>
        <v>0</v>
      </c>
      <c r="G1446" s="37">
        <f t="shared" si="156"/>
        <v>0</v>
      </c>
      <c r="H1446" s="38">
        <f t="shared" si="157"/>
        <v>0</v>
      </c>
      <c r="I1446" s="39">
        <f t="shared" si="158"/>
        <v>0</v>
      </c>
      <c r="J1446" s="40">
        <f t="shared" si="159"/>
        <v>0</v>
      </c>
      <c r="K1446" s="111">
        <f>IF($B1446="",0,'2.売上実績'!D1446)</f>
        <v>0</v>
      </c>
      <c r="L1446" s="111">
        <f>IF($B1446="",0,'2.売上実績'!E1446)</f>
        <v>0</v>
      </c>
      <c r="M1446" s="28">
        <f t="shared" si="154"/>
        <v>0</v>
      </c>
      <c r="N1446" s="41">
        <f t="shared" si="155"/>
        <v>0</v>
      </c>
      <c r="O1446" s="40">
        <f t="shared" si="160"/>
        <v>0</v>
      </c>
    </row>
    <row r="1447" spans="2:15" ht="18" customHeight="1">
      <c r="B1447" s="109" t="str">
        <f>IF('2.売上実績'!$B1447="","",'2.売上実績'!$B1447)</f>
        <v/>
      </c>
      <c r="C1447" s="110" t="str">
        <f>IF('2.売上実績'!$C1447="","",'2.売上実績'!$C1447)</f>
        <v/>
      </c>
      <c r="D1447" s="98" t="str">
        <f>IF(C1447="","",VLOOKUP(C1447,'4.製品一覧'!$B$4:$D$500,3,FALSE))</f>
        <v/>
      </c>
      <c r="E1447" s="102">
        <f>IF(C1447&lt;&gt;"",VLOOKUP(C1447,'7.製品別原価'!$B$5:$J$500,8,FALSE),0)</f>
        <v>0</v>
      </c>
      <c r="F1447" s="37">
        <f>IF(OR($K$2=0,K1447=0),0,'1.全社費用'!$C$42/$K$2)</f>
        <v>0</v>
      </c>
      <c r="G1447" s="37">
        <f t="shared" si="156"/>
        <v>0</v>
      </c>
      <c r="H1447" s="38">
        <f t="shared" si="157"/>
        <v>0</v>
      </c>
      <c r="I1447" s="39">
        <f t="shared" si="158"/>
        <v>0</v>
      </c>
      <c r="J1447" s="40">
        <f t="shared" si="159"/>
        <v>0</v>
      </c>
      <c r="K1447" s="111">
        <f>IF($B1447="",0,'2.売上実績'!D1447)</f>
        <v>0</v>
      </c>
      <c r="L1447" s="111">
        <f>IF($B1447="",0,'2.売上実績'!E1447)</f>
        <v>0</v>
      </c>
      <c r="M1447" s="28">
        <f t="shared" si="154"/>
        <v>0</v>
      </c>
      <c r="N1447" s="41">
        <f t="shared" si="155"/>
        <v>0</v>
      </c>
      <c r="O1447" s="40">
        <f t="shared" si="160"/>
        <v>0</v>
      </c>
    </row>
    <row r="1448" spans="2:15" ht="18" customHeight="1">
      <c r="B1448" s="109" t="str">
        <f>IF('2.売上実績'!$B1448="","",'2.売上実績'!$B1448)</f>
        <v/>
      </c>
      <c r="C1448" s="110" t="str">
        <f>IF('2.売上実績'!$C1448="","",'2.売上実績'!$C1448)</f>
        <v/>
      </c>
      <c r="D1448" s="98" t="str">
        <f>IF(C1448="","",VLOOKUP(C1448,'4.製品一覧'!$B$4:$D$500,3,FALSE))</f>
        <v/>
      </c>
      <c r="E1448" s="102">
        <f>IF(C1448&lt;&gt;"",VLOOKUP(C1448,'7.製品別原価'!$B$5:$J$500,8,FALSE),0)</f>
        <v>0</v>
      </c>
      <c r="F1448" s="37">
        <f>IF(OR($K$2=0,K1448=0),0,'1.全社費用'!$C$42/$K$2)</f>
        <v>0</v>
      </c>
      <c r="G1448" s="37">
        <f t="shared" si="156"/>
        <v>0</v>
      </c>
      <c r="H1448" s="38">
        <f t="shared" si="157"/>
        <v>0</v>
      </c>
      <c r="I1448" s="39">
        <f t="shared" si="158"/>
        <v>0</v>
      </c>
      <c r="J1448" s="40">
        <f t="shared" si="159"/>
        <v>0</v>
      </c>
      <c r="K1448" s="111">
        <f>IF($B1448="",0,'2.売上実績'!D1448)</f>
        <v>0</v>
      </c>
      <c r="L1448" s="111">
        <f>IF($B1448="",0,'2.売上実績'!E1448)</f>
        <v>0</v>
      </c>
      <c r="M1448" s="28">
        <f t="shared" si="154"/>
        <v>0</v>
      </c>
      <c r="N1448" s="41">
        <f t="shared" si="155"/>
        <v>0</v>
      </c>
      <c r="O1448" s="40">
        <f t="shared" si="160"/>
        <v>0</v>
      </c>
    </row>
    <row r="1449" spans="2:15" ht="18" customHeight="1">
      <c r="B1449" s="109" t="str">
        <f>IF('2.売上実績'!$B1449="","",'2.売上実績'!$B1449)</f>
        <v/>
      </c>
      <c r="C1449" s="110" t="str">
        <f>IF('2.売上実績'!$C1449="","",'2.売上実績'!$C1449)</f>
        <v/>
      </c>
      <c r="D1449" s="98" t="str">
        <f>IF(C1449="","",VLOOKUP(C1449,'4.製品一覧'!$B$4:$D$500,3,FALSE))</f>
        <v/>
      </c>
      <c r="E1449" s="102">
        <f>IF(C1449&lt;&gt;"",VLOOKUP(C1449,'7.製品別原価'!$B$5:$J$500,8,FALSE),0)</f>
        <v>0</v>
      </c>
      <c r="F1449" s="37">
        <f>IF(OR($K$2=0,K1449=0),0,'1.全社費用'!$C$42/$K$2)</f>
        <v>0</v>
      </c>
      <c r="G1449" s="37">
        <f t="shared" si="156"/>
        <v>0</v>
      </c>
      <c r="H1449" s="38">
        <f t="shared" si="157"/>
        <v>0</v>
      </c>
      <c r="I1449" s="39">
        <f t="shared" si="158"/>
        <v>0</v>
      </c>
      <c r="J1449" s="40">
        <f t="shared" si="159"/>
        <v>0</v>
      </c>
      <c r="K1449" s="111">
        <f>IF($B1449="",0,'2.売上実績'!D1449)</f>
        <v>0</v>
      </c>
      <c r="L1449" s="111">
        <f>IF($B1449="",0,'2.売上実績'!E1449)</f>
        <v>0</v>
      </c>
      <c r="M1449" s="28">
        <f t="shared" si="154"/>
        <v>0</v>
      </c>
      <c r="N1449" s="41">
        <f t="shared" si="155"/>
        <v>0</v>
      </c>
      <c r="O1449" s="40">
        <f t="shared" si="160"/>
        <v>0</v>
      </c>
    </row>
    <row r="1450" spans="2:15" ht="18" customHeight="1">
      <c r="B1450" s="109" t="str">
        <f>IF('2.売上実績'!$B1450="","",'2.売上実績'!$B1450)</f>
        <v/>
      </c>
      <c r="C1450" s="110" t="str">
        <f>IF('2.売上実績'!$C1450="","",'2.売上実績'!$C1450)</f>
        <v/>
      </c>
      <c r="D1450" s="98" t="str">
        <f>IF(C1450="","",VLOOKUP(C1450,'4.製品一覧'!$B$4:$D$500,3,FALSE))</f>
        <v/>
      </c>
      <c r="E1450" s="102">
        <f>IF(C1450&lt;&gt;"",VLOOKUP(C1450,'7.製品別原価'!$B$5:$J$500,8,FALSE),0)</f>
        <v>0</v>
      </c>
      <c r="F1450" s="37">
        <f>IF(OR($K$2=0,K1450=0),0,'1.全社費用'!$C$42/$K$2)</f>
        <v>0</v>
      </c>
      <c r="G1450" s="37">
        <f t="shared" si="156"/>
        <v>0</v>
      </c>
      <c r="H1450" s="38">
        <f t="shared" si="157"/>
        <v>0</v>
      </c>
      <c r="I1450" s="39">
        <f t="shared" si="158"/>
        <v>0</v>
      </c>
      <c r="J1450" s="40">
        <f t="shared" si="159"/>
        <v>0</v>
      </c>
      <c r="K1450" s="111">
        <f>IF($B1450="",0,'2.売上実績'!D1450)</f>
        <v>0</v>
      </c>
      <c r="L1450" s="111">
        <f>IF($B1450="",0,'2.売上実績'!E1450)</f>
        <v>0</v>
      </c>
      <c r="M1450" s="28">
        <f t="shared" si="154"/>
        <v>0</v>
      </c>
      <c r="N1450" s="41">
        <f t="shared" si="155"/>
        <v>0</v>
      </c>
      <c r="O1450" s="40">
        <f t="shared" si="160"/>
        <v>0</v>
      </c>
    </row>
    <row r="1451" spans="2:15" ht="18" customHeight="1">
      <c r="B1451" s="109" t="str">
        <f>IF('2.売上実績'!$B1451="","",'2.売上実績'!$B1451)</f>
        <v/>
      </c>
      <c r="C1451" s="110" t="str">
        <f>IF('2.売上実績'!$C1451="","",'2.売上実績'!$C1451)</f>
        <v/>
      </c>
      <c r="D1451" s="98" t="str">
        <f>IF(C1451="","",VLOOKUP(C1451,'4.製品一覧'!$B$4:$D$500,3,FALSE))</f>
        <v/>
      </c>
      <c r="E1451" s="102">
        <f>IF(C1451&lt;&gt;"",VLOOKUP(C1451,'7.製品別原価'!$B$5:$J$500,8,FALSE),0)</f>
        <v>0</v>
      </c>
      <c r="F1451" s="37">
        <f>IF(OR($K$2=0,K1451=0),0,'1.全社費用'!$C$42/$K$2)</f>
        <v>0</v>
      </c>
      <c r="G1451" s="37">
        <f t="shared" si="156"/>
        <v>0</v>
      </c>
      <c r="H1451" s="38">
        <f t="shared" si="157"/>
        <v>0</v>
      </c>
      <c r="I1451" s="39">
        <f t="shared" si="158"/>
        <v>0</v>
      </c>
      <c r="J1451" s="40">
        <f t="shared" si="159"/>
        <v>0</v>
      </c>
      <c r="K1451" s="111">
        <f>IF($B1451="",0,'2.売上実績'!D1451)</f>
        <v>0</v>
      </c>
      <c r="L1451" s="111">
        <f>IF($B1451="",0,'2.売上実績'!E1451)</f>
        <v>0</v>
      </c>
      <c r="M1451" s="28">
        <f t="shared" si="154"/>
        <v>0</v>
      </c>
      <c r="N1451" s="41">
        <f t="shared" si="155"/>
        <v>0</v>
      </c>
      <c r="O1451" s="40">
        <f t="shared" si="160"/>
        <v>0</v>
      </c>
    </row>
    <row r="1452" spans="2:15" ht="18" customHeight="1">
      <c r="B1452" s="109" t="str">
        <f>IF('2.売上実績'!$B1452="","",'2.売上実績'!$B1452)</f>
        <v/>
      </c>
      <c r="C1452" s="110" t="str">
        <f>IF('2.売上実績'!$C1452="","",'2.売上実績'!$C1452)</f>
        <v/>
      </c>
      <c r="D1452" s="98" t="str">
        <f>IF(C1452="","",VLOOKUP(C1452,'4.製品一覧'!$B$4:$D$500,3,FALSE))</f>
        <v/>
      </c>
      <c r="E1452" s="102">
        <f>IF(C1452&lt;&gt;"",VLOOKUP(C1452,'7.製品別原価'!$B$5:$J$500,8,FALSE),0)</f>
        <v>0</v>
      </c>
      <c r="F1452" s="37">
        <f>IF(OR($K$2=0,K1452=0),0,'1.全社費用'!$C$42/$K$2)</f>
        <v>0</v>
      </c>
      <c r="G1452" s="37">
        <f t="shared" si="156"/>
        <v>0</v>
      </c>
      <c r="H1452" s="38">
        <f t="shared" si="157"/>
        <v>0</v>
      </c>
      <c r="I1452" s="39">
        <f t="shared" si="158"/>
        <v>0</v>
      </c>
      <c r="J1452" s="40">
        <f t="shared" si="159"/>
        <v>0</v>
      </c>
      <c r="K1452" s="111">
        <f>IF($B1452="",0,'2.売上実績'!D1452)</f>
        <v>0</v>
      </c>
      <c r="L1452" s="111">
        <f>IF($B1452="",0,'2.売上実績'!E1452)</f>
        <v>0</v>
      </c>
      <c r="M1452" s="28">
        <f t="shared" si="154"/>
        <v>0</v>
      </c>
      <c r="N1452" s="41">
        <f t="shared" si="155"/>
        <v>0</v>
      </c>
      <c r="O1452" s="40">
        <f t="shared" si="160"/>
        <v>0</v>
      </c>
    </row>
    <row r="1453" spans="2:15" ht="18" customHeight="1">
      <c r="B1453" s="109" t="str">
        <f>IF('2.売上実績'!$B1453="","",'2.売上実績'!$B1453)</f>
        <v/>
      </c>
      <c r="C1453" s="110" t="str">
        <f>IF('2.売上実績'!$C1453="","",'2.売上実績'!$C1453)</f>
        <v/>
      </c>
      <c r="D1453" s="98" t="str">
        <f>IF(C1453="","",VLOOKUP(C1453,'4.製品一覧'!$B$4:$D$500,3,FALSE))</f>
        <v/>
      </c>
      <c r="E1453" s="102">
        <f>IF(C1453&lt;&gt;"",VLOOKUP(C1453,'7.製品別原価'!$B$5:$J$500,8,FALSE),0)</f>
        <v>0</v>
      </c>
      <c r="F1453" s="37">
        <f>IF(OR($K$2=0,K1453=0),0,'1.全社費用'!$C$42/$K$2)</f>
        <v>0</v>
      </c>
      <c r="G1453" s="37">
        <f t="shared" si="156"/>
        <v>0</v>
      </c>
      <c r="H1453" s="38">
        <f t="shared" si="157"/>
        <v>0</v>
      </c>
      <c r="I1453" s="39">
        <f t="shared" si="158"/>
        <v>0</v>
      </c>
      <c r="J1453" s="40">
        <f t="shared" si="159"/>
        <v>0</v>
      </c>
      <c r="K1453" s="111">
        <f>IF($B1453="",0,'2.売上実績'!D1453)</f>
        <v>0</v>
      </c>
      <c r="L1453" s="111">
        <f>IF($B1453="",0,'2.売上実績'!E1453)</f>
        <v>0</v>
      </c>
      <c r="M1453" s="28">
        <f t="shared" si="154"/>
        <v>0</v>
      </c>
      <c r="N1453" s="41">
        <f t="shared" si="155"/>
        <v>0</v>
      </c>
      <c r="O1453" s="40">
        <f t="shared" si="160"/>
        <v>0</v>
      </c>
    </row>
    <row r="1454" spans="2:15" ht="18" customHeight="1">
      <c r="B1454" s="109" t="str">
        <f>IF('2.売上実績'!$B1454="","",'2.売上実績'!$B1454)</f>
        <v/>
      </c>
      <c r="C1454" s="110" t="str">
        <f>IF('2.売上実績'!$C1454="","",'2.売上実績'!$C1454)</f>
        <v/>
      </c>
      <c r="D1454" s="98" t="str">
        <f>IF(C1454="","",VLOOKUP(C1454,'4.製品一覧'!$B$4:$D$500,3,FALSE))</f>
        <v/>
      </c>
      <c r="E1454" s="102">
        <f>IF(C1454&lt;&gt;"",VLOOKUP(C1454,'7.製品別原価'!$B$5:$J$500,8,FALSE),0)</f>
        <v>0</v>
      </c>
      <c r="F1454" s="37">
        <f>IF(OR($K$2=0,K1454=0),0,'1.全社費用'!$C$42/$K$2)</f>
        <v>0</v>
      </c>
      <c r="G1454" s="37">
        <f t="shared" si="156"/>
        <v>0</v>
      </c>
      <c r="H1454" s="38">
        <f t="shared" si="157"/>
        <v>0</v>
      </c>
      <c r="I1454" s="39">
        <f t="shared" si="158"/>
        <v>0</v>
      </c>
      <c r="J1454" s="40">
        <f t="shared" si="159"/>
        <v>0</v>
      </c>
      <c r="K1454" s="111">
        <f>IF($B1454="",0,'2.売上実績'!D1454)</f>
        <v>0</v>
      </c>
      <c r="L1454" s="111">
        <f>IF($B1454="",0,'2.売上実績'!E1454)</f>
        <v>0</v>
      </c>
      <c r="M1454" s="28">
        <f t="shared" si="154"/>
        <v>0</v>
      </c>
      <c r="N1454" s="41">
        <f t="shared" si="155"/>
        <v>0</v>
      </c>
      <c r="O1454" s="40">
        <f t="shared" si="160"/>
        <v>0</v>
      </c>
    </row>
    <row r="1455" spans="2:15" ht="18" customHeight="1">
      <c r="B1455" s="109" t="str">
        <f>IF('2.売上実績'!$B1455="","",'2.売上実績'!$B1455)</f>
        <v/>
      </c>
      <c r="C1455" s="110" t="str">
        <f>IF('2.売上実績'!$C1455="","",'2.売上実績'!$C1455)</f>
        <v/>
      </c>
      <c r="D1455" s="98" t="str">
        <f>IF(C1455="","",VLOOKUP(C1455,'4.製品一覧'!$B$4:$D$500,3,FALSE))</f>
        <v/>
      </c>
      <c r="E1455" s="102">
        <f>IF(C1455&lt;&gt;"",VLOOKUP(C1455,'7.製品別原価'!$B$5:$J$500,8,FALSE),0)</f>
        <v>0</v>
      </c>
      <c r="F1455" s="37">
        <f>IF(OR($K$2=0,K1455=0),0,'1.全社費用'!$C$42/$K$2)</f>
        <v>0</v>
      </c>
      <c r="G1455" s="37">
        <f t="shared" si="156"/>
        <v>0</v>
      </c>
      <c r="H1455" s="38">
        <f t="shared" si="157"/>
        <v>0</v>
      </c>
      <c r="I1455" s="39">
        <f t="shared" si="158"/>
        <v>0</v>
      </c>
      <c r="J1455" s="40">
        <f t="shared" si="159"/>
        <v>0</v>
      </c>
      <c r="K1455" s="111">
        <f>IF($B1455="",0,'2.売上実績'!D1455)</f>
        <v>0</v>
      </c>
      <c r="L1455" s="111">
        <f>IF($B1455="",0,'2.売上実績'!E1455)</f>
        <v>0</v>
      </c>
      <c r="M1455" s="28">
        <f t="shared" si="154"/>
        <v>0</v>
      </c>
      <c r="N1455" s="41">
        <f t="shared" si="155"/>
        <v>0</v>
      </c>
      <c r="O1455" s="40">
        <f t="shared" si="160"/>
        <v>0</v>
      </c>
    </row>
    <row r="1456" spans="2:15" ht="18" customHeight="1">
      <c r="B1456" s="109" t="str">
        <f>IF('2.売上実績'!$B1456="","",'2.売上実績'!$B1456)</f>
        <v/>
      </c>
      <c r="C1456" s="110" t="str">
        <f>IF('2.売上実績'!$C1456="","",'2.売上実績'!$C1456)</f>
        <v/>
      </c>
      <c r="D1456" s="98" t="str">
        <f>IF(C1456="","",VLOOKUP(C1456,'4.製品一覧'!$B$4:$D$500,3,FALSE))</f>
        <v/>
      </c>
      <c r="E1456" s="102">
        <f>IF(C1456&lt;&gt;"",VLOOKUP(C1456,'7.製品別原価'!$B$5:$J$500,8,FALSE),0)</f>
        <v>0</v>
      </c>
      <c r="F1456" s="37">
        <f>IF(OR($K$2=0,K1456=0),0,'1.全社費用'!$C$42/$K$2)</f>
        <v>0</v>
      </c>
      <c r="G1456" s="37">
        <f t="shared" si="156"/>
        <v>0</v>
      </c>
      <c r="H1456" s="38">
        <f t="shared" si="157"/>
        <v>0</v>
      </c>
      <c r="I1456" s="39">
        <f t="shared" si="158"/>
        <v>0</v>
      </c>
      <c r="J1456" s="40">
        <f t="shared" si="159"/>
        <v>0</v>
      </c>
      <c r="K1456" s="111">
        <f>IF($B1456="",0,'2.売上実績'!D1456)</f>
        <v>0</v>
      </c>
      <c r="L1456" s="111">
        <f>IF($B1456="",0,'2.売上実績'!E1456)</f>
        <v>0</v>
      </c>
      <c r="M1456" s="28">
        <f t="shared" si="154"/>
        <v>0</v>
      </c>
      <c r="N1456" s="41">
        <f t="shared" si="155"/>
        <v>0</v>
      </c>
      <c r="O1456" s="40">
        <f t="shared" si="160"/>
        <v>0</v>
      </c>
    </row>
    <row r="1457" spans="2:15" ht="18" customHeight="1">
      <c r="B1457" s="109" t="str">
        <f>IF('2.売上実績'!$B1457="","",'2.売上実績'!$B1457)</f>
        <v/>
      </c>
      <c r="C1457" s="110" t="str">
        <f>IF('2.売上実績'!$C1457="","",'2.売上実績'!$C1457)</f>
        <v/>
      </c>
      <c r="D1457" s="98" t="str">
        <f>IF(C1457="","",VLOOKUP(C1457,'4.製品一覧'!$B$4:$D$500,3,FALSE))</f>
        <v/>
      </c>
      <c r="E1457" s="102">
        <f>IF(C1457&lt;&gt;"",VLOOKUP(C1457,'7.製品別原価'!$B$5:$J$500,8,FALSE),0)</f>
        <v>0</v>
      </c>
      <c r="F1457" s="37">
        <f>IF(OR($K$2=0,K1457=0),0,'1.全社費用'!$C$42/$K$2)</f>
        <v>0</v>
      </c>
      <c r="G1457" s="37">
        <f t="shared" si="156"/>
        <v>0</v>
      </c>
      <c r="H1457" s="38">
        <f t="shared" si="157"/>
        <v>0</v>
      </c>
      <c r="I1457" s="39">
        <f t="shared" si="158"/>
        <v>0</v>
      </c>
      <c r="J1457" s="40">
        <f t="shared" si="159"/>
        <v>0</v>
      </c>
      <c r="K1457" s="111">
        <f>IF($B1457="",0,'2.売上実績'!D1457)</f>
        <v>0</v>
      </c>
      <c r="L1457" s="111">
        <f>IF($B1457="",0,'2.売上実績'!E1457)</f>
        <v>0</v>
      </c>
      <c r="M1457" s="28">
        <f t="shared" si="154"/>
        <v>0</v>
      </c>
      <c r="N1457" s="41">
        <f t="shared" si="155"/>
        <v>0</v>
      </c>
      <c r="O1457" s="40">
        <f t="shared" si="160"/>
        <v>0</v>
      </c>
    </row>
    <row r="1458" spans="2:15" ht="18" customHeight="1">
      <c r="B1458" s="109" t="str">
        <f>IF('2.売上実績'!$B1458="","",'2.売上実績'!$B1458)</f>
        <v/>
      </c>
      <c r="C1458" s="110" t="str">
        <f>IF('2.売上実績'!$C1458="","",'2.売上実績'!$C1458)</f>
        <v/>
      </c>
      <c r="D1458" s="98" t="str">
        <f>IF(C1458="","",VLOOKUP(C1458,'4.製品一覧'!$B$4:$D$500,3,FALSE))</f>
        <v/>
      </c>
      <c r="E1458" s="102">
        <f>IF(C1458&lt;&gt;"",VLOOKUP(C1458,'7.製品別原価'!$B$5:$J$500,8,FALSE),0)</f>
        <v>0</v>
      </c>
      <c r="F1458" s="37">
        <f>IF(OR($K$2=0,K1458=0),0,'1.全社費用'!$C$42/$K$2)</f>
        <v>0</v>
      </c>
      <c r="G1458" s="37">
        <f t="shared" si="156"/>
        <v>0</v>
      </c>
      <c r="H1458" s="38">
        <f t="shared" si="157"/>
        <v>0</v>
      </c>
      <c r="I1458" s="39">
        <f t="shared" si="158"/>
        <v>0</v>
      </c>
      <c r="J1458" s="40">
        <f t="shared" si="159"/>
        <v>0</v>
      </c>
      <c r="K1458" s="111">
        <f>IF($B1458="",0,'2.売上実績'!D1458)</f>
        <v>0</v>
      </c>
      <c r="L1458" s="111">
        <f>IF($B1458="",0,'2.売上実績'!E1458)</f>
        <v>0</v>
      </c>
      <c r="M1458" s="28">
        <f t="shared" si="154"/>
        <v>0</v>
      </c>
      <c r="N1458" s="41">
        <f t="shared" si="155"/>
        <v>0</v>
      </c>
      <c r="O1458" s="40">
        <f t="shared" si="160"/>
        <v>0</v>
      </c>
    </row>
    <row r="1459" spans="2:15" ht="18" customHeight="1">
      <c r="B1459" s="109" t="str">
        <f>IF('2.売上実績'!$B1459="","",'2.売上実績'!$B1459)</f>
        <v/>
      </c>
      <c r="C1459" s="110" t="str">
        <f>IF('2.売上実績'!$C1459="","",'2.売上実績'!$C1459)</f>
        <v/>
      </c>
      <c r="D1459" s="98" t="str">
        <f>IF(C1459="","",VLOOKUP(C1459,'4.製品一覧'!$B$4:$D$500,3,FALSE))</f>
        <v/>
      </c>
      <c r="E1459" s="102">
        <f>IF(C1459&lt;&gt;"",VLOOKUP(C1459,'7.製品別原価'!$B$5:$J$500,8,FALSE),0)</f>
        <v>0</v>
      </c>
      <c r="F1459" s="37">
        <f>IF(OR($K$2=0,K1459=0),0,'1.全社費用'!$C$42/$K$2)</f>
        <v>0</v>
      </c>
      <c r="G1459" s="37">
        <f t="shared" si="156"/>
        <v>0</v>
      </c>
      <c r="H1459" s="38">
        <f t="shared" si="157"/>
        <v>0</v>
      </c>
      <c r="I1459" s="39">
        <f t="shared" si="158"/>
        <v>0</v>
      </c>
      <c r="J1459" s="40">
        <f t="shared" si="159"/>
        <v>0</v>
      </c>
      <c r="K1459" s="111">
        <f>IF($B1459="",0,'2.売上実績'!D1459)</f>
        <v>0</v>
      </c>
      <c r="L1459" s="111">
        <f>IF($B1459="",0,'2.売上実績'!E1459)</f>
        <v>0</v>
      </c>
      <c r="M1459" s="28">
        <f t="shared" si="154"/>
        <v>0</v>
      </c>
      <c r="N1459" s="41">
        <f t="shared" si="155"/>
        <v>0</v>
      </c>
      <c r="O1459" s="40">
        <f t="shared" si="160"/>
        <v>0</v>
      </c>
    </row>
    <row r="1460" spans="2:15" ht="18" customHeight="1">
      <c r="B1460" s="109" t="str">
        <f>IF('2.売上実績'!$B1460="","",'2.売上実績'!$B1460)</f>
        <v/>
      </c>
      <c r="C1460" s="110" t="str">
        <f>IF('2.売上実績'!$C1460="","",'2.売上実績'!$C1460)</f>
        <v/>
      </c>
      <c r="D1460" s="98" t="str">
        <f>IF(C1460="","",VLOOKUP(C1460,'4.製品一覧'!$B$4:$D$500,3,FALSE))</f>
        <v/>
      </c>
      <c r="E1460" s="102">
        <f>IF(C1460&lt;&gt;"",VLOOKUP(C1460,'7.製品別原価'!$B$5:$J$500,8,FALSE),0)</f>
        <v>0</v>
      </c>
      <c r="F1460" s="37">
        <f>IF(OR($K$2=0,K1460=0),0,'1.全社費用'!$C$42/$K$2)</f>
        <v>0</v>
      </c>
      <c r="G1460" s="37">
        <f t="shared" si="156"/>
        <v>0</v>
      </c>
      <c r="H1460" s="38">
        <f t="shared" si="157"/>
        <v>0</v>
      </c>
      <c r="I1460" s="39">
        <f t="shared" si="158"/>
        <v>0</v>
      </c>
      <c r="J1460" s="40">
        <f t="shared" si="159"/>
        <v>0</v>
      </c>
      <c r="K1460" s="111">
        <f>IF($B1460="",0,'2.売上実績'!D1460)</f>
        <v>0</v>
      </c>
      <c r="L1460" s="111">
        <f>IF($B1460="",0,'2.売上実績'!E1460)</f>
        <v>0</v>
      </c>
      <c r="M1460" s="28">
        <f t="shared" si="154"/>
        <v>0</v>
      </c>
      <c r="N1460" s="41">
        <f t="shared" si="155"/>
        <v>0</v>
      </c>
      <c r="O1460" s="40">
        <f t="shared" si="160"/>
        <v>0</v>
      </c>
    </row>
    <row r="1461" spans="2:15" ht="18" customHeight="1">
      <c r="B1461" s="109" t="str">
        <f>IF('2.売上実績'!$B1461="","",'2.売上実績'!$B1461)</f>
        <v/>
      </c>
      <c r="C1461" s="110" t="str">
        <f>IF('2.売上実績'!$C1461="","",'2.売上実績'!$C1461)</f>
        <v/>
      </c>
      <c r="D1461" s="98" t="str">
        <f>IF(C1461="","",VLOOKUP(C1461,'4.製品一覧'!$B$4:$D$500,3,FALSE))</f>
        <v/>
      </c>
      <c r="E1461" s="102">
        <f>IF(C1461&lt;&gt;"",VLOOKUP(C1461,'7.製品別原価'!$B$5:$J$500,8,FALSE),0)</f>
        <v>0</v>
      </c>
      <c r="F1461" s="37">
        <f>IF(OR($K$2=0,K1461=0),0,'1.全社費用'!$C$42/$K$2)</f>
        <v>0</v>
      </c>
      <c r="G1461" s="37">
        <f t="shared" si="156"/>
        <v>0</v>
      </c>
      <c r="H1461" s="38">
        <f t="shared" si="157"/>
        <v>0</v>
      </c>
      <c r="I1461" s="39">
        <f t="shared" si="158"/>
        <v>0</v>
      </c>
      <c r="J1461" s="40">
        <f t="shared" si="159"/>
        <v>0</v>
      </c>
      <c r="K1461" s="111">
        <f>IF($B1461="",0,'2.売上実績'!D1461)</f>
        <v>0</v>
      </c>
      <c r="L1461" s="111">
        <f>IF($B1461="",0,'2.売上実績'!E1461)</f>
        <v>0</v>
      </c>
      <c r="M1461" s="28">
        <f t="shared" si="154"/>
        <v>0</v>
      </c>
      <c r="N1461" s="41">
        <f t="shared" si="155"/>
        <v>0</v>
      </c>
      <c r="O1461" s="40">
        <f t="shared" si="160"/>
        <v>0</v>
      </c>
    </row>
    <row r="1462" spans="2:15" ht="18" customHeight="1">
      <c r="B1462" s="109" t="str">
        <f>IF('2.売上実績'!$B1462="","",'2.売上実績'!$B1462)</f>
        <v/>
      </c>
      <c r="C1462" s="110" t="str">
        <f>IF('2.売上実績'!$C1462="","",'2.売上実績'!$C1462)</f>
        <v/>
      </c>
      <c r="D1462" s="98" t="str">
        <f>IF(C1462="","",VLOOKUP(C1462,'4.製品一覧'!$B$4:$D$500,3,FALSE))</f>
        <v/>
      </c>
      <c r="E1462" s="102">
        <f>IF(C1462&lt;&gt;"",VLOOKUP(C1462,'7.製品別原価'!$B$5:$J$500,8,FALSE),0)</f>
        <v>0</v>
      </c>
      <c r="F1462" s="37">
        <f>IF(OR($K$2=0,K1462=0),0,'1.全社費用'!$C$42/$K$2)</f>
        <v>0</v>
      </c>
      <c r="G1462" s="37">
        <f t="shared" si="156"/>
        <v>0</v>
      </c>
      <c r="H1462" s="38">
        <f t="shared" si="157"/>
        <v>0</v>
      </c>
      <c r="I1462" s="39">
        <f t="shared" si="158"/>
        <v>0</v>
      </c>
      <c r="J1462" s="40">
        <f t="shared" si="159"/>
        <v>0</v>
      </c>
      <c r="K1462" s="111">
        <f>IF($B1462="",0,'2.売上実績'!D1462)</f>
        <v>0</v>
      </c>
      <c r="L1462" s="111">
        <f>IF($B1462="",0,'2.売上実績'!E1462)</f>
        <v>0</v>
      </c>
      <c r="M1462" s="28">
        <f t="shared" si="154"/>
        <v>0</v>
      </c>
      <c r="N1462" s="41">
        <f t="shared" si="155"/>
        <v>0</v>
      </c>
      <c r="O1462" s="40">
        <f t="shared" si="160"/>
        <v>0</v>
      </c>
    </row>
    <row r="1463" spans="2:15" ht="18" customHeight="1">
      <c r="B1463" s="109" t="str">
        <f>IF('2.売上実績'!$B1463="","",'2.売上実績'!$B1463)</f>
        <v/>
      </c>
      <c r="C1463" s="110" t="str">
        <f>IF('2.売上実績'!$C1463="","",'2.売上実績'!$C1463)</f>
        <v/>
      </c>
      <c r="D1463" s="98" t="str">
        <f>IF(C1463="","",VLOOKUP(C1463,'4.製品一覧'!$B$4:$D$500,3,FALSE))</f>
        <v/>
      </c>
      <c r="E1463" s="102">
        <f>IF(C1463&lt;&gt;"",VLOOKUP(C1463,'7.製品別原価'!$B$5:$J$500,8,FALSE),0)</f>
        <v>0</v>
      </c>
      <c r="F1463" s="37">
        <f>IF(OR($K$2=0,K1463=0),0,'1.全社費用'!$C$42/$K$2)</f>
        <v>0</v>
      </c>
      <c r="G1463" s="37">
        <f t="shared" si="156"/>
        <v>0</v>
      </c>
      <c r="H1463" s="38">
        <f t="shared" si="157"/>
        <v>0</v>
      </c>
      <c r="I1463" s="39">
        <f t="shared" si="158"/>
        <v>0</v>
      </c>
      <c r="J1463" s="40">
        <f t="shared" si="159"/>
        <v>0</v>
      </c>
      <c r="K1463" s="111">
        <f>IF($B1463="",0,'2.売上実績'!D1463)</f>
        <v>0</v>
      </c>
      <c r="L1463" s="111">
        <f>IF($B1463="",0,'2.売上実績'!E1463)</f>
        <v>0</v>
      </c>
      <c r="M1463" s="28">
        <f t="shared" si="154"/>
        <v>0</v>
      </c>
      <c r="N1463" s="41">
        <f t="shared" si="155"/>
        <v>0</v>
      </c>
      <c r="O1463" s="40">
        <f t="shared" si="160"/>
        <v>0</v>
      </c>
    </row>
    <row r="1464" spans="2:15" ht="18" customHeight="1">
      <c r="B1464" s="109" t="str">
        <f>IF('2.売上実績'!$B1464="","",'2.売上実績'!$B1464)</f>
        <v/>
      </c>
      <c r="C1464" s="110" t="str">
        <f>IF('2.売上実績'!$C1464="","",'2.売上実績'!$C1464)</f>
        <v/>
      </c>
      <c r="D1464" s="98" t="str">
        <f>IF(C1464="","",VLOOKUP(C1464,'4.製品一覧'!$B$4:$D$500,3,FALSE))</f>
        <v/>
      </c>
      <c r="E1464" s="102">
        <f>IF(C1464&lt;&gt;"",VLOOKUP(C1464,'7.製品別原価'!$B$5:$J$500,8,FALSE),0)</f>
        <v>0</v>
      </c>
      <c r="F1464" s="37">
        <f>IF(OR($K$2=0,K1464=0),0,'1.全社費用'!$C$42/$K$2)</f>
        <v>0</v>
      </c>
      <c r="G1464" s="37">
        <f t="shared" si="156"/>
        <v>0</v>
      </c>
      <c r="H1464" s="38">
        <f t="shared" si="157"/>
        <v>0</v>
      </c>
      <c r="I1464" s="39">
        <f t="shared" si="158"/>
        <v>0</v>
      </c>
      <c r="J1464" s="40">
        <f t="shared" si="159"/>
        <v>0</v>
      </c>
      <c r="K1464" s="111">
        <f>IF($B1464="",0,'2.売上実績'!D1464)</f>
        <v>0</v>
      </c>
      <c r="L1464" s="111">
        <f>IF($B1464="",0,'2.売上実績'!E1464)</f>
        <v>0</v>
      </c>
      <c r="M1464" s="28">
        <f t="shared" si="154"/>
        <v>0</v>
      </c>
      <c r="N1464" s="41">
        <f t="shared" si="155"/>
        <v>0</v>
      </c>
      <c r="O1464" s="40">
        <f t="shared" si="160"/>
        <v>0</v>
      </c>
    </row>
    <row r="1465" spans="2:15" ht="18" customHeight="1">
      <c r="B1465" s="109" t="str">
        <f>IF('2.売上実績'!$B1465="","",'2.売上実績'!$B1465)</f>
        <v/>
      </c>
      <c r="C1465" s="110" t="str">
        <f>IF('2.売上実績'!$C1465="","",'2.売上実績'!$C1465)</f>
        <v/>
      </c>
      <c r="D1465" s="98" t="str">
        <f>IF(C1465="","",VLOOKUP(C1465,'4.製品一覧'!$B$4:$D$500,3,FALSE))</f>
        <v/>
      </c>
      <c r="E1465" s="102">
        <f>IF(C1465&lt;&gt;"",VLOOKUP(C1465,'7.製品別原価'!$B$5:$J$500,8,FALSE),0)</f>
        <v>0</v>
      </c>
      <c r="F1465" s="37">
        <f>IF(OR($K$2=0,K1465=0),0,'1.全社費用'!$C$42/$K$2)</f>
        <v>0</v>
      </c>
      <c r="G1465" s="37">
        <f t="shared" si="156"/>
        <v>0</v>
      </c>
      <c r="H1465" s="38">
        <f t="shared" si="157"/>
        <v>0</v>
      </c>
      <c r="I1465" s="39">
        <f t="shared" si="158"/>
        <v>0</v>
      </c>
      <c r="J1465" s="40">
        <f t="shared" si="159"/>
        <v>0</v>
      </c>
      <c r="K1465" s="111">
        <f>IF($B1465="",0,'2.売上実績'!D1465)</f>
        <v>0</v>
      </c>
      <c r="L1465" s="111">
        <f>IF($B1465="",0,'2.売上実績'!E1465)</f>
        <v>0</v>
      </c>
      <c r="M1465" s="28">
        <f t="shared" si="154"/>
        <v>0</v>
      </c>
      <c r="N1465" s="41">
        <f t="shared" si="155"/>
        <v>0</v>
      </c>
      <c r="O1465" s="40">
        <f t="shared" si="160"/>
        <v>0</v>
      </c>
    </row>
    <row r="1466" spans="2:15" ht="18" customHeight="1">
      <c r="B1466" s="109" t="str">
        <f>IF('2.売上実績'!$B1466="","",'2.売上実績'!$B1466)</f>
        <v/>
      </c>
      <c r="C1466" s="110" t="str">
        <f>IF('2.売上実績'!$C1466="","",'2.売上実績'!$C1466)</f>
        <v/>
      </c>
      <c r="D1466" s="98" t="str">
        <f>IF(C1466="","",VLOOKUP(C1466,'4.製品一覧'!$B$4:$D$500,3,FALSE))</f>
        <v/>
      </c>
      <c r="E1466" s="102">
        <f>IF(C1466&lt;&gt;"",VLOOKUP(C1466,'7.製品別原価'!$B$5:$J$500,8,FALSE),0)</f>
        <v>0</v>
      </c>
      <c r="F1466" s="37">
        <f>IF(OR($K$2=0,K1466=0),0,'1.全社費用'!$C$42/$K$2)</f>
        <v>0</v>
      </c>
      <c r="G1466" s="37">
        <f t="shared" si="156"/>
        <v>0</v>
      </c>
      <c r="H1466" s="38">
        <f t="shared" si="157"/>
        <v>0</v>
      </c>
      <c r="I1466" s="39">
        <f t="shared" si="158"/>
        <v>0</v>
      </c>
      <c r="J1466" s="40">
        <f t="shared" si="159"/>
        <v>0</v>
      </c>
      <c r="K1466" s="111">
        <f>IF($B1466="",0,'2.売上実績'!D1466)</f>
        <v>0</v>
      </c>
      <c r="L1466" s="111">
        <f>IF($B1466="",0,'2.売上実績'!E1466)</f>
        <v>0</v>
      </c>
      <c r="M1466" s="28">
        <f t="shared" si="154"/>
        <v>0</v>
      </c>
      <c r="N1466" s="41">
        <f t="shared" si="155"/>
        <v>0</v>
      </c>
      <c r="O1466" s="40">
        <f t="shared" si="160"/>
        <v>0</v>
      </c>
    </row>
    <row r="1467" spans="2:15" ht="18" customHeight="1">
      <c r="B1467" s="109" t="str">
        <f>IF('2.売上実績'!$B1467="","",'2.売上実績'!$B1467)</f>
        <v/>
      </c>
      <c r="C1467" s="110" t="str">
        <f>IF('2.売上実績'!$C1467="","",'2.売上実績'!$C1467)</f>
        <v/>
      </c>
      <c r="D1467" s="98" t="str">
        <f>IF(C1467="","",VLOOKUP(C1467,'4.製品一覧'!$B$4:$D$500,3,FALSE))</f>
        <v/>
      </c>
      <c r="E1467" s="102">
        <f>IF(C1467&lt;&gt;"",VLOOKUP(C1467,'7.製品別原価'!$B$5:$J$500,8,FALSE),0)</f>
        <v>0</v>
      </c>
      <c r="F1467" s="37">
        <f>IF(OR($K$2=0,K1467=0),0,'1.全社費用'!$C$42/$K$2)</f>
        <v>0</v>
      </c>
      <c r="G1467" s="37">
        <f t="shared" si="156"/>
        <v>0</v>
      </c>
      <c r="H1467" s="38">
        <f t="shared" si="157"/>
        <v>0</v>
      </c>
      <c r="I1467" s="39">
        <f t="shared" si="158"/>
        <v>0</v>
      </c>
      <c r="J1467" s="40">
        <f t="shared" si="159"/>
        <v>0</v>
      </c>
      <c r="K1467" s="111">
        <f>IF($B1467="",0,'2.売上実績'!D1467)</f>
        <v>0</v>
      </c>
      <c r="L1467" s="111">
        <f>IF($B1467="",0,'2.売上実績'!E1467)</f>
        <v>0</v>
      </c>
      <c r="M1467" s="28">
        <f t="shared" si="154"/>
        <v>0</v>
      </c>
      <c r="N1467" s="41">
        <f t="shared" si="155"/>
        <v>0</v>
      </c>
      <c r="O1467" s="40">
        <f t="shared" si="160"/>
        <v>0</v>
      </c>
    </row>
    <row r="1468" spans="2:15" ht="18" customHeight="1">
      <c r="B1468" s="109" t="str">
        <f>IF('2.売上実績'!$B1468="","",'2.売上実績'!$B1468)</f>
        <v/>
      </c>
      <c r="C1468" s="110" t="str">
        <f>IF('2.売上実績'!$C1468="","",'2.売上実績'!$C1468)</f>
        <v/>
      </c>
      <c r="D1468" s="98" t="str">
        <f>IF(C1468="","",VLOOKUP(C1468,'4.製品一覧'!$B$4:$D$500,3,FALSE))</f>
        <v/>
      </c>
      <c r="E1468" s="102">
        <f>IF(C1468&lt;&gt;"",VLOOKUP(C1468,'7.製品別原価'!$B$5:$J$500,8,FALSE),0)</f>
        <v>0</v>
      </c>
      <c r="F1468" s="37">
        <f>IF(OR($K$2=0,K1468=0),0,'1.全社費用'!$C$42/$K$2)</f>
        <v>0</v>
      </c>
      <c r="G1468" s="37">
        <f t="shared" si="156"/>
        <v>0</v>
      </c>
      <c r="H1468" s="38">
        <f t="shared" si="157"/>
        <v>0</v>
      </c>
      <c r="I1468" s="39">
        <f t="shared" si="158"/>
        <v>0</v>
      </c>
      <c r="J1468" s="40">
        <f t="shared" si="159"/>
        <v>0</v>
      </c>
      <c r="K1468" s="111">
        <f>IF($B1468="",0,'2.売上実績'!D1468)</f>
        <v>0</v>
      </c>
      <c r="L1468" s="111">
        <f>IF($B1468="",0,'2.売上実績'!E1468)</f>
        <v>0</v>
      </c>
      <c r="M1468" s="28">
        <f t="shared" si="154"/>
        <v>0</v>
      </c>
      <c r="N1468" s="41">
        <f t="shared" si="155"/>
        <v>0</v>
      </c>
      <c r="O1468" s="40">
        <f t="shared" si="160"/>
        <v>0</v>
      </c>
    </row>
    <row r="1469" spans="2:15" ht="18" customHeight="1">
      <c r="B1469" s="109" t="str">
        <f>IF('2.売上実績'!$B1469="","",'2.売上実績'!$B1469)</f>
        <v/>
      </c>
      <c r="C1469" s="110" t="str">
        <f>IF('2.売上実績'!$C1469="","",'2.売上実績'!$C1469)</f>
        <v/>
      </c>
      <c r="D1469" s="98" t="str">
        <f>IF(C1469="","",VLOOKUP(C1469,'4.製品一覧'!$B$4:$D$500,3,FALSE))</f>
        <v/>
      </c>
      <c r="E1469" s="102">
        <f>IF(C1469&lt;&gt;"",VLOOKUP(C1469,'7.製品別原価'!$B$5:$J$500,8,FALSE),0)</f>
        <v>0</v>
      </c>
      <c r="F1469" s="37">
        <f>IF(OR($K$2=0,K1469=0),0,'1.全社費用'!$C$42/$K$2)</f>
        <v>0</v>
      </c>
      <c r="G1469" s="37">
        <f t="shared" si="156"/>
        <v>0</v>
      </c>
      <c r="H1469" s="38">
        <f t="shared" si="157"/>
        <v>0</v>
      </c>
      <c r="I1469" s="39">
        <f t="shared" si="158"/>
        <v>0</v>
      </c>
      <c r="J1469" s="40">
        <f t="shared" si="159"/>
        <v>0</v>
      </c>
      <c r="K1469" s="111">
        <f>IF($B1469="",0,'2.売上実績'!D1469)</f>
        <v>0</v>
      </c>
      <c r="L1469" s="111">
        <f>IF($B1469="",0,'2.売上実績'!E1469)</f>
        <v>0</v>
      </c>
      <c r="M1469" s="28">
        <f t="shared" si="154"/>
        <v>0</v>
      </c>
      <c r="N1469" s="41">
        <f t="shared" si="155"/>
        <v>0</v>
      </c>
      <c r="O1469" s="40">
        <f t="shared" si="160"/>
        <v>0</v>
      </c>
    </row>
    <row r="1470" spans="2:15" ht="18" customHeight="1">
      <c r="B1470" s="109" t="str">
        <f>IF('2.売上実績'!$B1470="","",'2.売上実績'!$B1470)</f>
        <v/>
      </c>
      <c r="C1470" s="110" t="str">
        <f>IF('2.売上実績'!$C1470="","",'2.売上実績'!$C1470)</f>
        <v/>
      </c>
      <c r="D1470" s="98" t="str">
        <f>IF(C1470="","",VLOOKUP(C1470,'4.製品一覧'!$B$4:$D$500,3,FALSE))</f>
        <v/>
      </c>
      <c r="E1470" s="102">
        <f>IF(C1470&lt;&gt;"",VLOOKUP(C1470,'7.製品別原価'!$B$5:$J$500,8,FALSE),0)</f>
        <v>0</v>
      </c>
      <c r="F1470" s="37">
        <f>IF(OR($K$2=0,K1470=0),0,'1.全社費用'!$C$42/$K$2)</f>
        <v>0</v>
      </c>
      <c r="G1470" s="37">
        <f t="shared" si="156"/>
        <v>0</v>
      </c>
      <c r="H1470" s="38">
        <f t="shared" si="157"/>
        <v>0</v>
      </c>
      <c r="I1470" s="39">
        <f t="shared" si="158"/>
        <v>0</v>
      </c>
      <c r="J1470" s="40">
        <f t="shared" si="159"/>
        <v>0</v>
      </c>
      <c r="K1470" s="111">
        <f>IF($B1470="",0,'2.売上実績'!D1470)</f>
        <v>0</v>
      </c>
      <c r="L1470" s="111">
        <f>IF($B1470="",0,'2.売上実績'!E1470)</f>
        <v>0</v>
      </c>
      <c r="M1470" s="28">
        <f t="shared" si="154"/>
        <v>0</v>
      </c>
      <c r="N1470" s="41">
        <f t="shared" si="155"/>
        <v>0</v>
      </c>
      <c r="O1470" s="40">
        <f t="shared" si="160"/>
        <v>0</v>
      </c>
    </row>
    <row r="1471" spans="2:15" ht="18" customHeight="1">
      <c r="B1471" s="109" t="str">
        <f>IF('2.売上実績'!$B1471="","",'2.売上実績'!$B1471)</f>
        <v/>
      </c>
      <c r="C1471" s="110" t="str">
        <f>IF('2.売上実績'!$C1471="","",'2.売上実績'!$C1471)</f>
        <v/>
      </c>
      <c r="D1471" s="98" t="str">
        <f>IF(C1471="","",VLOOKUP(C1471,'4.製品一覧'!$B$4:$D$500,3,FALSE))</f>
        <v/>
      </c>
      <c r="E1471" s="102">
        <f>IF(C1471&lt;&gt;"",VLOOKUP(C1471,'7.製品別原価'!$B$5:$J$500,8,FALSE),0)</f>
        <v>0</v>
      </c>
      <c r="F1471" s="37">
        <f>IF(OR($K$2=0,K1471=0),0,'1.全社費用'!$C$42/$K$2)</f>
        <v>0</v>
      </c>
      <c r="G1471" s="37">
        <f t="shared" si="156"/>
        <v>0</v>
      </c>
      <c r="H1471" s="38">
        <f t="shared" si="157"/>
        <v>0</v>
      </c>
      <c r="I1471" s="39">
        <f t="shared" si="158"/>
        <v>0</v>
      </c>
      <c r="J1471" s="40">
        <f t="shared" si="159"/>
        <v>0</v>
      </c>
      <c r="K1471" s="111">
        <f>IF($B1471="",0,'2.売上実績'!D1471)</f>
        <v>0</v>
      </c>
      <c r="L1471" s="111">
        <f>IF($B1471="",0,'2.売上実績'!E1471)</f>
        <v>0</v>
      </c>
      <c r="M1471" s="28">
        <f t="shared" si="154"/>
        <v>0</v>
      </c>
      <c r="N1471" s="41">
        <f t="shared" si="155"/>
        <v>0</v>
      </c>
      <c r="O1471" s="40">
        <f t="shared" si="160"/>
        <v>0</v>
      </c>
    </row>
    <row r="1472" spans="2:15" ht="18" customHeight="1">
      <c r="B1472" s="109" t="str">
        <f>IF('2.売上実績'!$B1472="","",'2.売上実績'!$B1472)</f>
        <v/>
      </c>
      <c r="C1472" s="110" t="str">
        <f>IF('2.売上実績'!$C1472="","",'2.売上実績'!$C1472)</f>
        <v/>
      </c>
      <c r="D1472" s="98" t="str">
        <f>IF(C1472="","",VLOOKUP(C1472,'4.製品一覧'!$B$4:$D$500,3,FALSE))</f>
        <v/>
      </c>
      <c r="E1472" s="102">
        <f>IF(C1472&lt;&gt;"",VLOOKUP(C1472,'7.製品別原価'!$B$5:$J$500,8,FALSE),0)</f>
        <v>0</v>
      </c>
      <c r="F1472" s="37">
        <f>IF(OR($K$2=0,K1472=0),0,'1.全社費用'!$C$42/$K$2)</f>
        <v>0</v>
      </c>
      <c r="G1472" s="37">
        <f t="shared" si="156"/>
        <v>0</v>
      </c>
      <c r="H1472" s="38">
        <f t="shared" si="157"/>
        <v>0</v>
      </c>
      <c r="I1472" s="39">
        <f t="shared" si="158"/>
        <v>0</v>
      </c>
      <c r="J1472" s="40">
        <f t="shared" si="159"/>
        <v>0</v>
      </c>
      <c r="K1472" s="111">
        <f>IF($B1472="",0,'2.売上実績'!D1472)</f>
        <v>0</v>
      </c>
      <c r="L1472" s="111">
        <f>IF($B1472="",0,'2.売上実績'!E1472)</f>
        <v>0</v>
      </c>
      <c r="M1472" s="28">
        <f t="shared" si="154"/>
        <v>0</v>
      </c>
      <c r="N1472" s="41">
        <f t="shared" si="155"/>
        <v>0</v>
      </c>
      <c r="O1472" s="40">
        <f t="shared" si="160"/>
        <v>0</v>
      </c>
    </row>
    <row r="1473" spans="2:15" ht="18" customHeight="1">
      <c r="B1473" s="109" t="str">
        <f>IF('2.売上実績'!$B1473="","",'2.売上実績'!$B1473)</f>
        <v/>
      </c>
      <c r="C1473" s="110" t="str">
        <f>IF('2.売上実績'!$C1473="","",'2.売上実績'!$C1473)</f>
        <v/>
      </c>
      <c r="D1473" s="98" t="str">
        <f>IF(C1473="","",VLOOKUP(C1473,'4.製品一覧'!$B$4:$D$500,3,FALSE))</f>
        <v/>
      </c>
      <c r="E1473" s="102">
        <f>IF(C1473&lt;&gt;"",VLOOKUP(C1473,'7.製品別原価'!$B$5:$J$500,8,FALSE),0)</f>
        <v>0</v>
      </c>
      <c r="F1473" s="37">
        <f>IF(OR($K$2=0,K1473=0),0,'1.全社費用'!$C$42/$K$2)</f>
        <v>0</v>
      </c>
      <c r="G1473" s="37">
        <f t="shared" si="156"/>
        <v>0</v>
      </c>
      <c r="H1473" s="38">
        <f t="shared" si="157"/>
        <v>0</v>
      </c>
      <c r="I1473" s="39">
        <f t="shared" si="158"/>
        <v>0</v>
      </c>
      <c r="J1473" s="40">
        <f t="shared" si="159"/>
        <v>0</v>
      </c>
      <c r="K1473" s="111">
        <f>IF($B1473="",0,'2.売上実績'!D1473)</f>
        <v>0</v>
      </c>
      <c r="L1473" s="111">
        <f>IF($B1473="",0,'2.売上実績'!E1473)</f>
        <v>0</v>
      </c>
      <c r="M1473" s="28">
        <f t="shared" si="154"/>
        <v>0</v>
      </c>
      <c r="N1473" s="41">
        <f t="shared" si="155"/>
        <v>0</v>
      </c>
      <c r="O1473" s="40">
        <f t="shared" si="160"/>
        <v>0</v>
      </c>
    </row>
    <row r="1474" spans="2:15" ht="18" customHeight="1">
      <c r="B1474" s="109" t="str">
        <f>IF('2.売上実績'!$B1474="","",'2.売上実績'!$B1474)</f>
        <v/>
      </c>
      <c r="C1474" s="110" t="str">
        <f>IF('2.売上実績'!$C1474="","",'2.売上実績'!$C1474)</f>
        <v/>
      </c>
      <c r="D1474" s="98" t="str">
        <f>IF(C1474="","",VLOOKUP(C1474,'4.製品一覧'!$B$4:$D$500,3,FALSE))</f>
        <v/>
      </c>
      <c r="E1474" s="102">
        <f>IF(C1474&lt;&gt;"",VLOOKUP(C1474,'7.製品別原価'!$B$5:$J$500,8,FALSE),0)</f>
        <v>0</v>
      </c>
      <c r="F1474" s="37">
        <f>IF(OR($K$2=0,K1474=0),0,'1.全社費用'!$C$42/$K$2)</f>
        <v>0</v>
      </c>
      <c r="G1474" s="37">
        <f t="shared" si="156"/>
        <v>0</v>
      </c>
      <c r="H1474" s="38">
        <f t="shared" si="157"/>
        <v>0</v>
      </c>
      <c r="I1474" s="39">
        <f t="shared" si="158"/>
        <v>0</v>
      </c>
      <c r="J1474" s="40">
        <f t="shared" si="159"/>
        <v>0</v>
      </c>
      <c r="K1474" s="111">
        <f>IF($B1474="",0,'2.売上実績'!D1474)</f>
        <v>0</v>
      </c>
      <c r="L1474" s="111">
        <f>IF($B1474="",0,'2.売上実績'!E1474)</f>
        <v>0</v>
      </c>
      <c r="M1474" s="28">
        <f t="shared" si="154"/>
        <v>0</v>
      </c>
      <c r="N1474" s="41">
        <f t="shared" si="155"/>
        <v>0</v>
      </c>
      <c r="O1474" s="40">
        <f t="shared" si="160"/>
        <v>0</v>
      </c>
    </row>
    <row r="1475" spans="2:15" ht="18" customHeight="1">
      <c r="B1475" s="109" t="str">
        <f>IF('2.売上実績'!$B1475="","",'2.売上実績'!$B1475)</f>
        <v/>
      </c>
      <c r="C1475" s="110" t="str">
        <f>IF('2.売上実績'!$C1475="","",'2.売上実績'!$C1475)</f>
        <v/>
      </c>
      <c r="D1475" s="98" t="str">
        <f>IF(C1475="","",VLOOKUP(C1475,'4.製品一覧'!$B$4:$D$500,3,FALSE))</f>
        <v/>
      </c>
      <c r="E1475" s="102">
        <f>IF(C1475&lt;&gt;"",VLOOKUP(C1475,'7.製品別原価'!$B$5:$J$500,8,FALSE),0)</f>
        <v>0</v>
      </c>
      <c r="F1475" s="37">
        <f>IF(OR($K$2=0,K1475=0),0,'1.全社費用'!$C$42/$K$2)</f>
        <v>0</v>
      </c>
      <c r="G1475" s="37">
        <f t="shared" si="156"/>
        <v>0</v>
      </c>
      <c r="H1475" s="38">
        <f t="shared" si="157"/>
        <v>0</v>
      </c>
      <c r="I1475" s="39">
        <f t="shared" si="158"/>
        <v>0</v>
      </c>
      <c r="J1475" s="40">
        <f t="shared" si="159"/>
        <v>0</v>
      </c>
      <c r="K1475" s="111">
        <f>IF($B1475="",0,'2.売上実績'!D1475)</f>
        <v>0</v>
      </c>
      <c r="L1475" s="111">
        <f>IF($B1475="",0,'2.売上実績'!E1475)</f>
        <v>0</v>
      </c>
      <c r="M1475" s="28">
        <f t="shared" si="154"/>
        <v>0</v>
      </c>
      <c r="N1475" s="41">
        <f t="shared" si="155"/>
        <v>0</v>
      </c>
      <c r="O1475" s="40">
        <f t="shared" si="160"/>
        <v>0</v>
      </c>
    </row>
    <row r="1476" spans="2:15" ht="18" customHeight="1">
      <c r="B1476" s="109" t="str">
        <f>IF('2.売上実績'!$B1476="","",'2.売上実績'!$B1476)</f>
        <v/>
      </c>
      <c r="C1476" s="110" t="str">
        <f>IF('2.売上実績'!$C1476="","",'2.売上実績'!$C1476)</f>
        <v/>
      </c>
      <c r="D1476" s="98" t="str">
        <f>IF(C1476="","",VLOOKUP(C1476,'4.製品一覧'!$B$4:$D$500,3,FALSE))</f>
        <v/>
      </c>
      <c r="E1476" s="102">
        <f>IF(C1476&lt;&gt;"",VLOOKUP(C1476,'7.製品別原価'!$B$5:$J$500,8,FALSE),0)</f>
        <v>0</v>
      </c>
      <c r="F1476" s="37">
        <f>IF(OR($K$2=0,K1476=0),0,'1.全社費用'!$C$42/$K$2)</f>
        <v>0</v>
      </c>
      <c r="G1476" s="37">
        <f t="shared" si="156"/>
        <v>0</v>
      </c>
      <c r="H1476" s="38">
        <f t="shared" si="157"/>
        <v>0</v>
      </c>
      <c r="I1476" s="39">
        <f t="shared" si="158"/>
        <v>0</v>
      </c>
      <c r="J1476" s="40">
        <f t="shared" si="159"/>
        <v>0</v>
      </c>
      <c r="K1476" s="111">
        <f>IF($B1476="",0,'2.売上実績'!D1476)</f>
        <v>0</v>
      </c>
      <c r="L1476" s="111">
        <f>IF($B1476="",0,'2.売上実績'!E1476)</f>
        <v>0</v>
      </c>
      <c r="M1476" s="28">
        <f t="shared" ref="M1476:M1539" si="161">G1476*K1476</f>
        <v>0</v>
      </c>
      <c r="N1476" s="41">
        <f t="shared" ref="N1476:N1539" si="162">L1476-M1476</f>
        <v>0</v>
      </c>
      <c r="O1476" s="40">
        <f t="shared" si="160"/>
        <v>0</v>
      </c>
    </row>
    <row r="1477" spans="2:15" ht="18" customHeight="1">
      <c r="B1477" s="109" t="str">
        <f>IF('2.売上実績'!$B1477="","",'2.売上実績'!$B1477)</f>
        <v/>
      </c>
      <c r="C1477" s="110" t="str">
        <f>IF('2.売上実績'!$C1477="","",'2.売上実績'!$C1477)</f>
        <v/>
      </c>
      <c r="D1477" s="98" t="str">
        <f>IF(C1477="","",VLOOKUP(C1477,'4.製品一覧'!$B$4:$D$500,3,FALSE))</f>
        <v/>
      </c>
      <c r="E1477" s="102">
        <f>IF(C1477&lt;&gt;"",VLOOKUP(C1477,'7.製品別原価'!$B$5:$J$500,8,FALSE),0)</f>
        <v>0</v>
      </c>
      <c r="F1477" s="37">
        <f>IF(OR($K$2=0,K1477=0),0,'1.全社費用'!$C$42/$K$2)</f>
        <v>0</v>
      </c>
      <c r="G1477" s="37">
        <f t="shared" ref="G1477:G1540" si="163">SUM(D1477:F1477)</f>
        <v>0</v>
      </c>
      <c r="H1477" s="38">
        <f t="shared" ref="H1477:H1540" si="164">IF(K1477=0,0,L1477/K1477)</f>
        <v>0</v>
      </c>
      <c r="I1477" s="39">
        <f t="shared" ref="I1477:I1540" si="165">IF(K1477=0,0,N1477/K1477)</f>
        <v>0</v>
      </c>
      <c r="J1477" s="40">
        <f t="shared" ref="J1477:J1540" si="166">O1477</f>
        <v>0</v>
      </c>
      <c r="K1477" s="111">
        <f>IF($B1477="",0,'2.売上実績'!D1477)</f>
        <v>0</v>
      </c>
      <c r="L1477" s="111">
        <f>IF($B1477="",0,'2.売上実績'!E1477)</f>
        <v>0</v>
      </c>
      <c r="M1477" s="28">
        <f t="shared" si="161"/>
        <v>0</v>
      </c>
      <c r="N1477" s="41">
        <f t="shared" si="162"/>
        <v>0</v>
      </c>
      <c r="O1477" s="40">
        <f t="shared" ref="O1477:O1540" si="167">IF(OR(N1477=0,L1477=0),0,N1477/L1477)</f>
        <v>0</v>
      </c>
    </row>
    <row r="1478" spans="2:15" ht="18" customHeight="1">
      <c r="B1478" s="109" t="str">
        <f>IF('2.売上実績'!$B1478="","",'2.売上実績'!$B1478)</f>
        <v/>
      </c>
      <c r="C1478" s="110" t="str">
        <f>IF('2.売上実績'!$C1478="","",'2.売上実績'!$C1478)</f>
        <v/>
      </c>
      <c r="D1478" s="98" t="str">
        <f>IF(C1478="","",VLOOKUP(C1478,'4.製品一覧'!$B$4:$D$500,3,FALSE))</f>
        <v/>
      </c>
      <c r="E1478" s="102">
        <f>IF(C1478&lt;&gt;"",VLOOKUP(C1478,'7.製品別原価'!$B$5:$J$500,8,FALSE),0)</f>
        <v>0</v>
      </c>
      <c r="F1478" s="37">
        <f>IF(OR($K$2=0,K1478=0),0,'1.全社費用'!$C$42/$K$2)</f>
        <v>0</v>
      </c>
      <c r="G1478" s="37">
        <f t="shared" si="163"/>
        <v>0</v>
      </c>
      <c r="H1478" s="38">
        <f t="shared" si="164"/>
        <v>0</v>
      </c>
      <c r="I1478" s="39">
        <f t="shared" si="165"/>
        <v>0</v>
      </c>
      <c r="J1478" s="40">
        <f t="shared" si="166"/>
        <v>0</v>
      </c>
      <c r="K1478" s="111">
        <f>IF($B1478="",0,'2.売上実績'!D1478)</f>
        <v>0</v>
      </c>
      <c r="L1478" s="111">
        <f>IF($B1478="",0,'2.売上実績'!E1478)</f>
        <v>0</v>
      </c>
      <c r="M1478" s="28">
        <f t="shared" si="161"/>
        <v>0</v>
      </c>
      <c r="N1478" s="41">
        <f t="shared" si="162"/>
        <v>0</v>
      </c>
      <c r="O1478" s="40">
        <f t="shared" si="167"/>
        <v>0</v>
      </c>
    </row>
    <row r="1479" spans="2:15" ht="18" customHeight="1">
      <c r="B1479" s="109" t="str">
        <f>IF('2.売上実績'!$B1479="","",'2.売上実績'!$B1479)</f>
        <v/>
      </c>
      <c r="C1479" s="110" t="str">
        <f>IF('2.売上実績'!$C1479="","",'2.売上実績'!$C1479)</f>
        <v/>
      </c>
      <c r="D1479" s="98" t="str">
        <f>IF(C1479="","",VLOOKUP(C1479,'4.製品一覧'!$B$4:$D$500,3,FALSE))</f>
        <v/>
      </c>
      <c r="E1479" s="102">
        <f>IF(C1479&lt;&gt;"",VLOOKUP(C1479,'7.製品別原価'!$B$5:$J$500,8,FALSE),0)</f>
        <v>0</v>
      </c>
      <c r="F1479" s="37">
        <f>IF(OR($K$2=0,K1479=0),0,'1.全社費用'!$C$42/$K$2)</f>
        <v>0</v>
      </c>
      <c r="G1479" s="37">
        <f t="shared" si="163"/>
        <v>0</v>
      </c>
      <c r="H1479" s="38">
        <f t="shared" si="164"/>
        <v>0</v>
      </c>
      <c r="I1479" s="39">
        <f t="shared" si="165"/>
        <v>0</v>
      </c>
      <c r="J1479" s="40">
        <f t="shared" si="166"/>
        <v>0</v>
      </c>
      <c r="K1479" s="111">
        <f>IF($B1479="",0,'2.売上実績'!D1479)</f>
        <v>0</v>
      </c>
      <c r="L1479" s="111">
        <f>IF($B1479="",0,'2.売上実績'!E1479)</f>
        <v>0</v>
      </c>
      <c r="M1479" s="28">
        <f t="shared" si="161"/>
        <v>0</v>
      </c>
      <c r="N1479" s="41">
        <f t="shared" si="162"/>
        <v>0</v>
      </c>
      <c r="O1479" s="40">
        <f t="shared" si="167"/>
        <v>0</v>
      </c>
    </row>
    <row r="1480" spans="2:15" ht="18" customHeight="1">
      <c r="B1480" s="109" t="str">
        <f>IF('2.売上実績'!$B1480="","",'2.売上実績'!$B1480)</f>
        <v/>
      </c>
      <c r="C1480" s="110" t="str">
        <f>IF('2.売上実績'!$C1480="","",'2.売上実績'!$C1480)</f>
        <v/>
      </c>
      <c r="D1480" s="98" t="str">
        <f>IF(C1480="","",VLOOKUP(C1480,'4.製品一覧'!$B$4:$D$500,3,FALSE))</f>
        <v/>
      </c>
      <c r="E1480" s="102">
        <f>IF(C1480&lt;&gt;"",VLOOKUP(C1480,'7.製品別原価'!$B$5:$J$500,8,FALSE),0)</f>
        <v>0</v>
      </c>
      <c r="F1480" s="37">
        <f>IF(OR($K$2=0,K1480=0),0,'1.全社費用'!$C$42/$K$2)</f>
        <v>0</v>
      </c>
      <c r="G1480" s="37">
        <f t="shared" si="163"/>
        <v>0</v>
      </c>
      <c r="H1480" s="38">
        <f t="shared" si="164"/>
        <v>0</v>
      </c>
      <c r="I1480" s="39">
        <f t="shared" si="165"/>
        <v>0</v>
      </c>
      <c r="J1480" s="40">
        <f t="shared" si="166"/>
        <v>0</v>
      </c>
      <c r="K1480" s="111">
        <f>IF($B1480="",0,'2.売上実績'!D1480)</f>
        <v>0</v>
      </c>
      <c r="L1480" s="111">
        <f>IF($B1480="",0,'2.売上実績'!E1480)</f>
        <v>0</v>
      </c>
      <c r="M1480" s="28">
        <f t="shared" si="161"/>
        <v>0</v>
      </c>
      <c r="N1480" s="41">
        <f t="shared" si="162"/>
        <v>0</v>
      </c>
      <c r="O1480" s="40">
        <f t="shared" si="167"/>
        <v>0</v>
      </c>
    </row>
    <row r="1481" spans="2:15" ht="18" customHeight="1">
      <c r="B1481" s="109" t="str">
        <f>IF('2.売上実績'!$B1481="","",'2.売上実績'!$B1481)</f>
        <v/>
      </c>
      <c r="C1481" s="110" t="str">
        <f>IF('2.売上実績'!$C1481="","",'2.売上実績'!$C1481)</f>
        <v/>
      </c>
      <c r="D1481" s="98" t="str">
        <f>IF(C1481="","",VLOOKUP(C1481,'4.製品一覧'!$B$4:$D$500,3,FALSE))</f>
        <v/>
      </c>
      <c r="E1481" s="102">
        <f>IF(C1481&lt;&gt;"",VLOOKUP(C1481,'7.製品別原価'!$B$5:$J$500,8,FALSE),0)</f>
        <v>0</v>
      </c>
      <c r="F1481" s="37">
        <f>IF(OR($K$2=0,K1481=0),0,'1.全社費用'!$C$42/$K$2)</f>
        <v>0</v>
      </c>
      <c r="G1481" s="37">
        <f t="shared" si="163"/>
        <v>0</v>
      </c>
      <c r="H1481" s="38">
        <f t="shared" si="164"/>
        <v>0</v>
      </c>
      <c r="I1481" s="39">
        <f t="shared" si="165"/>
        <v>0</v>
      </c>
      <c r="J1481" s="40">
        <f t="shared" si="166"/>
        <v>0</v>
      </c>
      <c r="K1481" s="111">
        <f>IF($B1481="",0,'2.売上実績'!D1481)</f>
        <v>0</v>
      </c>
      <c r="L1481" s="111">
        <f>IF($B1481="",0,'2.売上実績'!E1481)</f>
        <v>0</v>
      </c>
      <c r="M1481" s="28">
        <f t="shared" si="161"/>
        <v>0</v>
      </c>
      <c r="N1481" s="41">
        <f t="shared" si="162"/>
        <v>0</v>
      </c>
      <c r="O1481" s="40">
        <f t="shared" si="167"/>
        <v>0</v>
      </c>
    </row>
    <row r="1482" spans="2:15" ht="18" customHeight="1">
      <c r="B1482" s="109" t="str">
        <f>IF('2.売上実績'!$B1482="","",'2.売上実績'!$B1482)</f>
        <v/>
      </c>
      <c r="C1482" s="110" t="str">
        <f>IF('2.売上実績'!$C1482="","",'2.売上実績'!$C1482)</f>
        <v/>
      </c>
      <c r="D1482" s="98" t="str">
        <f>IF(C1482="","",VLOOKUP(C1482,'4.製品一覧'!$B$4:$D$500,3,FALSE))</f>
        <v/>
      </c>
      <c r="E1482" s="102">
        <f>IF(C1482&lt;&gt;"",VLOOKUP(C1482,'7.製品別原価'!$B$5:$J$500,8,FALSE),0)</f>
        <v>0</v>
      </c>
      <c r="F1482" s="37">
        <f>IF(OR($K$2=0,K1482=0),0,'1.全社費用'!$C$42/$K$2)</f>
        <v>0</v>
      </c>
      <c r="G1482" s="37">
        <f t="shared" si="163"/>
        <v>0</v>
      </c>
      <c r="H1482" s="38">
        <f t="shared" si="164"/>
        <v>0</v>
      </c>
      <c r="I1482" s="39">
        <f t="shared" si="165"/>
        <v>0</v>
      </c>
      <c r="J1482" s="40">
        <f t="shared" si="166"/>
        <v>0</v>
      </c>
      <c r="K1482" s="111">
        <f>IF($B1482="",0,'2.売上実績'!D1482)</f>
        <v>0</v>
      </c>
      <c r="L1482" s="111">
        <f>IF($B1482="",0,'2.売上実績'!E1482)</f>
        <v>0</v>
      </c>
      <c r="M1482" s="28">
        <f t="shared" si="161"/>
        <v>0</v>
      </c>
      <c r="N1482" s="41">
        <f t="shared" si="162"/>
        <v>0</v>
      </c>
      <c r="O1482" s="40">
        <f t="shared" si="167"/>
        <v>0</v>
      </c>
    </row>
    <row r="1483" spans="2:15" ht="18" customHeight="1">
      <c r="B1483" s="109" t="str">
        <f>IF('2.売上実績'!$B1483="","",'2.売上実績'!$B1483)</f>
        <v/>
      </c>
      <c r="C1483" s="110" t="str">
        <f>IF('2.売上実績'!$C1483="","",'2.売上実績'!$C1483)</f>
        <v/>
      </c>
      <c r="D1483" s="98" t="str">
        <f>IF(C1483="","",VLOOKUP(C1483,'4.製品一覧'!$B$4:$D$500,3,FALSE))</f>
        <v/>
      </c>
      <c r="E1483" s="102">
        <f>IF(C1483&lt;&gt;"",VLOOKUP(C1483,'7.製品別原価'!$B$5:$J$500,8,FALSE),0)</f>
        <v>0</v>
      </c>
      <c r="F1483" s="37">
        <f>IF(OR($K$2=0,K1483=0),0,'1.全社費用'!$C$42/$K$2)</f>
        <v>0</v>
      </c>
      <c r="G1483" s="37">
        <f t="shared" si="163"/>
        <v>0</v>
      </c>
      <c r="H1483" s="38">
        <f t="shared" si="164"/>
        <v>0</v>
      </c>
      <c r="I1483" s="39">
        <f t="shared" si="165"/>
        <v>0</v>
      </c>
      <c r="J1483" s="40">
        <f t="shared" si="166"/>
        <v>0</v>
      </c>
      <c r="K1483" s="111">
        <f>IF($B1483="",0,'2.売上実績'!D1483)</f>
        <v>0</v>
      </c>
      <c r="L1483" s="111">
        <f>IF($B1483="",0,'2.売上実績'!E1483)</f>
        <v>0</v>
      </c>
      <c r="M1483" s="28">
        <f t="shared" si="161"/>
        <v>0</v>
      </c>
      <c r="N1483" s="41">
        <f t="shared" si="162"/>
        <v>0</v>
      </c>
      <c r="O1483" s="40">
        <f t="shared" si="167"/>
        <v>0</v>
      </c>
    </row>
    <row r="1484" spans="2:15" ht="18" customHeight="1">
      <c r="B1484" s="109" t="str">
        <f>IF('2.売上実績'!$B1484="","",'2.売上実績'!$B1484)</f>
        <v/>
      </c>
      <c r="C1484" s="110" t="str">
        <f>IF('2.売上実績'!$C1484="","",'2.売上実績'!$C1484)</f>
        <v/>
      </c>
      <c r="D1484" s="98" t="str">
        <f>IF(C1484="","",VLOOKUP(C1484,'4.製品一覧'!$B$4:$D$500,3,FALSE))</f>
        <v/>
      </c>
      <c r="E1484" s="102">
        <f>IF(C1484&lt;&gt;"",VLOOKUP(C1484,'7.製品別原価'!$B$5:$J$500,8,FALSE),0)</f>
        <v>0</v>
      </c>
      <c r="F1484" s="37">
        <f>IF(OR($K$2=0,K1484=0),0,'1.全社費用'!$C$42/$K$2)</f>
        <v>0</v>
      </c>
      <c r="G1484" s="37">
        <f t="shared" si="163"/>
        <v>0</v>
      </c>
      <c r="H1484" s="38">
        <f t="shared" si="164"/>
        <v>0</v>
      </c>
      <c r="I1484" s="39">
        <f t="shared" si="165"/>
        <v>0</v>
      </c>
      <c r="J1484" s="40">
        <f t="shared" si="166"/>
        <v>0</v>
      </c>
      <c r="K1484" s="111">
        <f>IF($B1484="",0,'2.売上実績'!D1484)</f>
        <v>0</v>
      </c>
      <c r="L1484" s="111">
        <f>IF($B1484="",0,'2.売上実績'!E1484)</f>
        <v>0</v>
      </c>
      <c r="M1484" s="28">
        <f t="shared" si="161"/>
        <v>0</v>
      </c>
      <c r="N1484" s="41">
        <f t="shared" si="162"/>
        <v>0</v>
      </c>
      <c r="O1484" s="40">
        <f t="shared" si="167"/>
        <v>0</v>
      </c>
    </row>
    <row r="1485" spans="2:15" ht="18" customHeight="1">
      <c r="B1485" s="109" t="str">
        <f>IF('2.売上実績'!$B1485="","",'2.売上実績'!$B1485)</f>
        <v/>
      </c>
      <c r="C1485" s="110" t="str">
        <f>IF('2.売上実績'!$C1485="","",'2.売上実績'!$C1485)</f>
        <v/>
      </c>
      <c r="D1485" s="98" t="str">
        <f>IF(C1485="","",VLOOKUP(C1485,'4.製品一覧'!$B$4:$D$500,3,FALSE))</f>
        <v/>
      </c>
      <c r="E1485" s="102">
        <f>IF(C1485&lt;&gt;"",VLOOKUP(C1485,'7.製品別原価'!$B$5:$J$500,8,FALSE),0)</f>
        <v>0</v>
      </c>
      <c r="F1485" s="37">
        <f>IF(OR($K$2=0,K1485=0),0,'1.全社費用'!$C$42/$K$2)</f>
        <v>0</v>
      </c>
      <c r="G1485" s="37">
        <f t="shared" si="163"/>
        <v>0</v>
      </c>
      <c r="H1485" s="38">
        <f t="shared" si="164"/>
        <v>0</v>
      </c>
      <c r="I1485" s="39">
        <f t="shared" si="165"/>
        <v>0</v>
      </c>
      <c r="J1485" s="40">
        <f t="shared" si="166"/>
        <v>0</v>
      </c>
      <c r="K1485" s="111">
        <f>IF($B1485="",0,'2.売上実績'!D1485)</f>
        <v>0</v>
      </c>
      <c r="L1485" s="111">
        <f>IF($B1485="",0,'2.売上実績'!E1485)</f>
        <v>0</v>
      </c>
      <c r="M1485" s="28">
        <f t="shared" si="161"/>
        <v>0</v>
      </c>
      <c r="N1485" s="41">
        <f t="shared" si="162"/>
        <v>0</v>
      </c>
      <c r="O1485" s="40">
        <f t="shared" si="167"/>
        <v>0</v>
      </c>
    </row>
    <row r="1486" spans="2:15" ht="18" customHeight="1">
      <c r="B1486" s="109" t="str">
        <f>IF('2.売上実績'!$B1486="","",'2.売上実績'!$B1486)</f>
        <v/>
      </c>
      <c r="C1486" s="110" t="str">
        <f>IF('2.売上実績'!$C1486="","",'2.売上実績'!$C1486)</f>
        <v/>
      </c>
      <c r="D1486" s="98" t="str">
        <f>IF(C1486="","",VLOOKUP(C1486,'4.製品一覧'!$B$4:$D$500,3,FALSE))</f>
        <v/>
      </c>
      <c r="E1486" s="102">
        <f>IF(C1486&lt;&gt;"",VLOOKUP(C1486,'7.製品別原価'!$B$5:$J$500,8,FALSE),0)</f>
        <v>0</v>
      </c>
      <c r="F1486" s="37">
        <f>IF(OR($K$2=0,K1486=0),0,'1.全社費用'!$C$42/$K$2)</f>
        <v>0</v>
      </c>
      <c r="G1486" s="37">
        <f t="shared" si="163"/>
        <v>0</v>
      </c>
      <c r="H1486" s="38">
        <f t="shared" si="164"/>
        <v>0</v>
      </c>
      <c r="I1486" s="39">
        <f t="shared" si="165"/>
        <v>0</v>
      </c>
      <c r="J1486" s="40">
        <f t="shared" si="166"/>
        <v>0</v>
      </c>
      <c r="K1486" s="111">
        <f>IF($B1486="",0,'2.売上実績'!D1486)</f>
        <v>0</v>
      </c>
      <c r="L1486" s="111">
        <f>IF($B1486="",0,'2.売上実績'!E1486)</f>
        <v>0</v>
      </c>
      <c r="M1486" s="28">
        <f t="shared" si="161"/>
        <v>0</v>
      </c>
      <c r="N1486" s="41">
        <f t="shared" si="162"/>
        <v>0</v>
      </c>
      <c r="O1486" s="40">
        <f t="shared" si="167"/>
        <v>0</v>
      </c>
    </row>
    <row r="1487" spans="2:15" ht="18" customHeight="1">
      <c r="B1487" s="109" t="str">
        <f>IF('2.売上実績'!$B1487="","",'2.売上実績'!$B1487)</f>
        <v/>
      </c>
      <c r="C1487" s="110" t="str">
        <f>IF('2.売上実績'!$C1487="","",'2.売上実績'!$C1487)</f>
        <v/>
      </c>
      <c r="D1487" s="98" t="str">
        <f>IF(C1487="","",VLOOKUP(C1487,'4.製品一覧'!$B$4:$D$500,3,FALSE))</f>
        <v/>
      </c>
      <c r="E1487" s="102">
        <f>IF(C1487&lt;&gt;"",VLOOKUP(C1487,'7.製品別原価'!$B$5:$J$500,8,FALSE),0)</f>
        <v>0</v>
      </c>
      <c r="F1487" s="37">
        <f>IF(OR($K$2=0,K1487=0),0,'1.全社費用'!$C$42/$K$2)</f>
        <v>0</v>
      </c>
      <c r="G1487" s="37">
        <f t="shared" si="163"/>
        <v>0</v>
      </c>
      <c r="H1487" s="38">
        <f t="shared" si="164"/>
        <v>0</v>
      </c>
      <c r="I1487" s="39">
        <f t="shared" si="165"/>
        <v>0</v>
      </c>
      <c r="J1487" s="40">
        <f t="shared" si="166"/>
        <v>0</v>
      </c>
      <c r="K1487" s="111">
        <f>IF($B1487="",0,'2.売上実績'!D1487)</f>
        <v>0</v>
      </c>
      <c r="L1487" s="111">
        <f>IF($B1487="",0,'2.売上実績'!E1487)</f>
        <v>0</v>
      </c>
      <c r="M1487" s="28">
        <f t="shared" si="161"/>
        <v>0</v>
      </c>
      <c r="N1487" s="41">
        <f t="shared" si="162"/>
        <v>0</v>
      </c>
      <c r="O1487" s="40">
        <f t="shared" si="167"/>
        <v>0</v>
      </c>
    </row>
    <row r="1488" spans="2:15" ht="18" customHeight="1">
      <c r="B1488" s="109" t="str">
        <f>IF('2.売上実績'!$B1488="","",'2.売上実績'!$B1488)</f>
        <v/>
      </c>
      <c r="C1488" s="110" t="str">
        <f>IF('2.売上実績'!$C1488="","",'2.売上実績'!$C1488)</f>
        <v/>
      </c>
      <c r="D1488" s="98" t="str">
        <f>IF(C1488="","",VLOOKUP(C1488,'4.製品一覧'!$B$4:$D$500,3,FALSE))</f>
        <v/>
      </c>
      <c r="E1488" s="102">
        <f>IF(C1488&lt;&gt;"",VLOOKUP(C1488,'7.製品別原価'!$B$5:$J$500,8,FALSE),0)</f>
        <v>0</v>
      </c>
      <c r="F1488" s="37">
        <f>IF(OR($K$2=0,K1488=0),0,'1.全社費用'!$C$42/$K$2)</f>
        <v>0</v>
      </c>
      <c r="G1488" s="37">
        <f t="shared" si="163"/>
        <v>0</v>
      </c>
      <c r="H1488" s="38">
        <f t="shared" si="164"/>
        <v>0</v>
      </c>
      <c r="I1488" s="39">
        <f t="shared" si="165"/>
        <v>0</v>
      </c>
      <c r="J1488" s="40">
        <f t="shared" si="166"/>
        <v>0</v>
      </c>
      <c r="K1488" s="111">
        <f>IF($B1488="",0,'2.売上実績'!D1488)</f>
        <v>0</v>
      </c>
      <c r="L1488" s="111">
        <f>IF($B1488="",0,'2.売上実績'!E1488)</f>
        <v>0</v>
      </c>
      <c r="M1488" s="28">
        <f t="shared" si="161"/>
        <v>0</v>
      </c>
      <c r="N1488" s="41">
        <f t="shared" si="162"/>
        <v>0</v>
      </c>
      <c r="O1488" s="40">
        <f t="shared" si="167"/>
        <v>0</v>
      </c>
    </row>
    <row r="1489" spans="2:15" ht="18" customHeight="1">
      <c r="B1489" s="109" t="str">
        <f>IF('2.売上実績'!$B1489="","",'2.売上実績'!$B1489)</f>
        <v/>
      </c>
      <c r="C1489" s="110" t="str">
        <f>IF('2.売上実績'!$C1489="","",'2.売上実績'!$C1489)</f>
        <v/>
      </c>
      <c r="D1489" s="98" t="str">
        <f>IF(C1489="","",VLOOKUP(C1489,'4.製品一覧'!$B$4:$D$500,3,FALSE))</f>
        <v/>
      </c>
      <c r="E1489" s="102">
        <f>IF(C1489&lt;&gt;"",VLOOKUP(C1489,'7.製品別原価'!$B$5:$J$500,8,FALSE),0)</f>
        <v>0</v>
      </c>
      <c r="F1489" s="37">
        <f>IF(OR($K$2=0,K1489=0),0,'1.全社費用'!$C$42/$K$2)</f>
        <v>0</v>
      </c>
      <c r="G1489" s="37">
        <f t="shared" si="163"/>
        <v>0</v>
      </c>
      <c r="H1489" s="38">
        <f t="shared" si="164"/>
        <v>0</v>
      </c>
      <c r="I1489" s="39">
        <f t="shared" si="165"/>
        <v>0</v>
      </c>
      <c r="J1489" s="40">
        <f t="shared" si="166"/>
        <v>0</v>
      </c>
      <c r="K1489" s="111">
        <f>IF($B1489="",0,'2.売上実績'!D1489)</f>
        <v>0</v>
      </c>
      <c r="L1489" s="111">
        <f>IF($B1489="",0,'2.売上実績'!E1489)</f>
        <v>0</v>
      </c>
      <c r="M1489" s="28">
        <f t="shared" si="161"/>
        <v>0</v>
      </c>
      <c r="N1489" s="41">
        <f t="shared" si="162"/>
        <v>0</v>
      </c>
      <c r="O1489" s="40">
        <f t="shared" si="167"/>
        <v>0</v>
      </c>
    </row>
    <row r="1490" spans="2:15" ht="18" customHeight="1">
      <c r="B1490" s="109" t="str">
        <f>IF('2.売上実績'!$B1490="","",'2.売上実績'!$B1490)</f>
        <v/>
      </c>
      <c r="C1490" s="110" t="str">
        <f>IF('2.売上実績'!$C1490="","",'2.売上実績'!$C1490)</f>
        <v/>
      </c>
      <c r="D1490" s="98" t="str">
        <f>IF(C1490="","",VLOOKUP(C1490,'4.製品一覧'!$B$4:$D$500,3,FALSE))</f>
        <v/>
      </c>
      <c r="E1490" s="102">
        <f>IF(C1490&lt;&gt;"",VLOOKUP(C1490,'7.製品別原価'!$B$5:$J$500,8,FALSE),0)</f>
        <v>0</v>
      </c>
      <c r="F1490" s="37">
        <f>IF(OR($K$2=0,K1490=0),0,'1.全社費用'!$C$42/$K$2)</f>
        <v>0</v>
      </c>
      <c r="G1490" s="37">
        <f t="shared" si="163"/>
        <v>0</v>
      </c>
      <c r="H1490" s="38">
        <f t="shared" si="164"/>
        <v>0</v>
      </c>
      <c r="I1490" s="39">
        <f t="shared" si="165"/>
        <v>0</v>
      </c>
      <c r="J1490" s="40">
        <f t="shared" si="166"/>
        <v>0</v>
      </c>
      <c r="K1490" s="111">
        <f>IF($B1490="",0,'2.売上実績'!D1490)</f>
        <v>0</v>
      </c>
      <c r="L1490" s="111">
        <f>IF($B1490="",0,'2.売上実績'!E1490)</f>
        <v>0</v>
      </c>
      <c r="M1490" s="28">
        <f t="shared" si="161"/>
        <v>0</v>
      </c>
      <c r="N1490" s="41">
        <f t="shared" si="162"/>
        <v>0</v>
      </c>
      <c r="O1490" s="40">
        <f t="shared" si="167"/>
        <v>0</v>
      </c>
    </row>
    <row r="1491" spans="2:15" ht="18" customHeight="1">
      <c r="B1491" s="109" t="str">
        <f>IF('2.売上実績'!$B1491="","",'2.売上実績'!$B1491)</f>
        <v/>
      </c>
      <c r="C1491" s="110" t="str">
        <f>IF('2.売上実績'!$C1491="","",'2.売上実績'!$C1491)</f>
        <v/>
      </c>
      <c r="D1491" s="98" t="str">
        <f>IF(C1491="","",VLOOKUP(C1491,'4.製品一覧'!$B$4:$D$500,3,FALSE))</f>
        <v/>
      </c>
      <c r="E1491" s="102">
        <f>IF(C1491&lt;&gt;"",VLOOKUP(C1491,'7.製品別原価'!$B$5:$J$500,8,FALSE),0)</f>
        <v>0</v>
      </c>
      <c r="F1491" s="37">
        <f>IF(OR($K$2=0,K1491=0),0,'1.全社費用'!$C$42/$K$2)</f>
        <v>0</v>
      </c>
      <c r="G1491" s="37">
        <f t="shared" si="163"/>
        <v>0</v>
      </c>
      <c r="H1491" s="38">
        <f t="shared" si="164"/>
        <v>0</v>
      </c>
      <c r="I1491" s="39">
        <f t="shared" si="165"/>
        <v>0</v>
      </c>
      <c r="J1491" s="40">
        <f t="shared" si="166"/>
        <v>0</v>
      </c>
      <c r="K1491" s="111">
        <f>IF($B1491="",0,'2.売上実績'!D1491)</f>
        <v>0</v>
      </c>
      <c r="L1491" s="111">
        <f>IF($B1491="",0,'2.売上実績'!E1491)</f>
        <v>0</v>
      </c>
      <c r="M1491" s="28">
        <f t="shared" si="161"/>
        <v>0</v>
      </c>
      <c r="N1491" s="41">
        <f t="shared" si="162"/>
        <v>0</v>
      </c>
      <c r="O1491" s="40">
        <f t="shared" si="167"/>
        <v>0</v>
      </c>
    </row>
    <row r="1492" spans="2:15" ht="18" customHeight="1">
      <c r="B1492" s="109" t="str">
        <f>IF('2.売上実績'!$B1492="","",'2.売上実績'!$B1492)</f>
        <v/>
      </c>
      <c r="C1492" s="110" t="str">
        <f>IF('2.売上実績'!$C1492="","",'2.売上実績'!$C1492)</f>
        <v/>
      </c>
      <c r="D1492" s="98" t="str">
        <f>IF(C1492="","",VLOOKUP(C1492,'4.製品一覧'!$B$4:$D$500,3,FALSE))</f>
        <v/>
      </c>
      <c r="E1492" s="102">
        <f>IF(C1492&lt;&gt;"",VLOOKUP(C1492,'7.製品別原価'!$B$5:$J$500,8,FALSE),0)</f>
        <v>0</v>
      </c>
      <c r="F1492" s="37">
        <f>IF(OR($K$2=0,K1492=0),0,'1.全社費用'!$C$42/$K$2)</f>
        <v>0</v>
      </c>
      <c r="G1492" s="37">
        <f t="shared" si="163"/>
        <v>0</v>
      </c>
      <c r="H1492" s="38">
        <f t="shared" si="164"/>
        <v>0</v>
      </c>
      <c r="I1492" s="39">
        <f t="shared" si="165"/>
        <v>0</v>
      </c>
      <c r="J1492" s="40">
        <f t="shared" si="166"/>
        <v>0</v>
      </c>
      <c r="K1492" s="111">
        <f>IF($B1492="",0,'2.売上実績'!D1492)</f>
        <v>0</v>
      </c>
      <c r="L1492" s="111">
        <f>IF($B1492="",0,'2.売上実績'!E1492)</f>
        <v>0</v>
      </c>
      <c r="M1492" s="28">
        <f t="shared" si="161"/>
        <v>0</v>
      </c>
      <c r="N1492" s="41">
        <f t="shared" si="162"/>
        <v>0</v>
      </c>
      <c r="O1492" s="40">
        <f t="shared" si="167"/>
        <v>0</v>
      </c>
    </row>
    <row r="1493" spans="2:15" ht="18" customHeight="1">
      <c r="B1493" s="109" t="str">
        <f>IF('2.売上実績'!$B1493="","",'2.売上実績'!$B1493)</f>
        <v/>
      </c>
      <c r="C1493" s="110" t="str">
        <f>IF('2.売上実績'!$C1493="","",'2.売上実績'!$C1493)</f>
        <v/>
      </c>
      <c r="D1493" s="98" t="str">
        <f>IF(C1493="","",VLOOKUP(C1493,'4.製品一覧'!$B$4:$D$500,3,FALSE))</f>
        <v/>
      </c>
      <c r="E1493" s="102">
        <f>IF(C1493&lt;&gt;"",VLOOKUP(C1493,'7.製品別原価'!$B$5:$J$500,8,FALSE),0)</f>
        <v>0</v>
      </c>
      <c r="F1493" s="37">
        <f>IF(OR($K$2=0,K1493=0),0,'1.全社費用'!$C$42/$K$2)</f>
        <v>0</v>
      </c>
      <c r="G1493" s="37">
        <f t="shared" si="163"/>
        <v>0</v>
      </c>
      <c r="H1493" s="38">
        <f t="shared" si="164"/>
        <v>0</v>
      </c>
      <c r="I1493" s="39">
        <f t="shared" si="165"/>
        <v>0</v>
      </c>
      <c r="J1493" s="40">
        <f t="shared" si="166"/>
        <v>0</v>
      </c>
      <c r="K1493" s="111">
        <f>IF($B1493="",0,'2.売上実績'!D1493)</f>
        <v>0</v>
      </c>
      <c r="L1493" s="111">
        <f>IF($B1493="",0,'2.売上実績'!E1493)</f>
        <v>0</v>
      </c>
      <c r="M1493" s="28">
        <f t="shared" si="161"/>
        <v>0</v>
      </c>
      <c r="N1493" s="41">
        <f t="shared" si="162"/>
        <v>0</v>
      </c>
      <c r="O1493" s="40">
        <f t="shared" si="167"/>
        <v>0</v>
      </c>
    </row>
    <row r="1494" spans="2:15" ht="18" customHeight="1">
      <c r="B1494" s="109" t="str">
        <f>IF('2.売上実績'!$B1494="","",'2.売上実績'!$B1494)</f>
        <v/>
      </c>
      <c r="C1494" s="110" t="str">
        <f>IF('2.売上実績'!$C1494="","",'2.売上実績'!$C1494)</f>
        <v/>
      </c>
      <c r="D1494" s="98" t="str">
        <f>IF(C1494="","",VLOOKUP(C1494,'4.製品一覧'!$B$4:$D$500,3,FALSE))</f>
        <v/>
      </c>
      <c r="E1494" s="102">
        <f>IF(C1494&lt;&gt;"",VLOOKUP(C1494,'7.製品別原価'!$B$5:$J$500,8,FALSE),0)</f>
        <v>0</v>
      </c>
      <c r="F1494" s="37">
        <f>IF(OR($K$2=0,K1494=0),0,'1.全社費用'!$C$42/$K$2)</f>
        <v>0</v>
      </c>
      <c r="G1494" s="37">
        <f t="shared" si="163"/>
        <v>0</v>
      </c>
      <c r="H1494" s="38">
        <f t="shared" si="164"/>
        <v>0</v>
      </c>
      <c r="I1494" s="39">
        <f t="shared" si="165"/>
        <v>0</v>
      </c>
      <c r="J1494" s="40">
        <f t="shared" si="166"/>
        <v>0</v>
      </c>
      <c r="K1494" s="111">
        <f>IF($B1494="",0,'2.売上実績'!D1494)</f>
        <v>0</v>
      </c>
      <c r="L1494" s="111">
        <f>IF($B1494="",0,'2.売上実績'!E1494)</f>
        <v>0</v>
      </c>
      <c r="M1494" s="28">
        <f t="shared" si="161"/>
        <v>0</v>
      </c>
      <c r="N1494" s="41">
        <f t="shared" si="162"/>
        <v>0</v>
      </c>
      <c r="O1494" s="40">
        <f t="shared" si="167"/>
        <v>0</v>
      </c>
    </row>
    <row r="1495" spans="2:15" ht="18" customHeight="1">
      <c r="B1495" s="109" t="str">
        <f>IF('2.売上実績'!$B1495="","",'2.売上実績'!$B1495)</f>
        <v/>
      </c>
      <c r="C1495" s="110" t="str">
        <f>IF('2.売上実績'!$C1495="","",'2.売上実績'!$C1495)</f>
        <v/>
      </c>
      <c r="D1495" s="98" t="str">
        <f>IF(C1495="","",VLOOKUP(C1495,'4.製品一覧'!$B$4:$D$500,3,FALSE))</f>
        <v/>
      </c>
      <c r="E1495" s="102">
        <f>IF(C1495&lt;&gt;"",VLOOKUP(C1495,'7.製品別原価'!$B$5:$J$500,8,FALSE),0)</f>
        <v>0</v>
      </c>
      <c r="F1495" s="37">
        <f>IF(OR($K$2=0,K1495=0),0,'1.全社費用'!$C$42/$K$2)</f>
        <v>0</v>
      </c>
      <c r="G1495" s="37">
        <f t="shared" si="163"/>
        <v>0</v>
      </c>
      <c r="H1495" s="38">
        <f t="shared" si="164"/>
        <v>0</v>
      </c>
      <c r="I1495" s="39">
        <f t="shared" si="165"/>
        <v>0</v>
      </c>
      <c r="J1495" s="40">
        <f t="shared" si="166"/>
        <v>0</v>
      </c>
      <c r="K1495" s="111">
        <f>IF($B1495="",0,'2.売上実績'!D1495)</f>
        <v>0</v>
      </c>
      <c r="L1495" s="111">
        <f>IF($B1495="",0,'2.売上実績'!E1495)</f>
        <v>0</v>
      </c>
      <c r="M1495" s="28">
        <f t="shared" si="161"/>
        <v>0</v>
      </c>
      <c r="N1495" s="41">
        <f t="shared" si="162"/>
        <v>0</v>
      </c>
      <c r="O1495" s="40">
        <f t="shared" si="167"/>
        <v>0</v>
      </c>
    </row>
    <row r="1496" spans="2:15" ht="18" customHeight="1">
      <c r="B1496" s="109" t="str">
        <f>IF('2.売上実績'!$B1496="","",'2.売上実績'!$B1496)</f>
        <v/>
      </c>
      <c r="C1496" s="110" t="str">
        <f>IF('2.売上実績'!$C1496="","",'2.売上実績'!$C1496)</f>
        <v/>
      </c>
      <c r="D1496" s="98" t="str">
        <f>IF(C1496="","",VLOOKUP(C1496,'4.製品一覧'!$B$4:$D$500,3,FALSE))</f>
        <v/>
      </c>
      <c r="E1496" s="102">
        <f>IF(C1496&lt;&gt;"",VLOOKUP(C1496,'7.製品別原価'!$B$5:$J$500,8,FALSE),0)</f>
        <v>0</v>
      </c>
      <c r="F1496" s="37">
        <f>IF(OR($K$2=0,K1496=0),0,'1.全社費用'!$C$42/$K$2)</f>
        <v>0</v>
      </c>
      <c r="G1496" s="37">
        <f t="shared" si="163"/>
        <v>0</v>
      </c>
      <c r="H1496" s="38">
        <f t="shared" si="164"/>
        <v>0</v>
      </c>
      <c r="I1496" s="39">
        <f t="shared" si="165"/>
        <v>0</v>
      </c>
      <c r="J1496" s="40">
        <f t="shared" si="166"/>
        <v>0</v>
      </c>
      <c r="K1496" s="111">
        <f>IF($B1496="",0,'2.売上実績'!D1496)</f>
        <v>0</v>
      </c>
      <c r="L1496" s="111">
        <f>IF($B1496="",0,'2.売上実績'!E1496)</f>
        <v>0</v>
      </c>
      <c r="M1496" s="28">
        <f t="shared" si="161"/>
        <v>0</v>
      </c>
      <c r="N1496" s="41">
        <f t="shared" si="162"/>
        <v>0</v>
      </c>
      <c r="O1496" s="40">
        <f t="shared" si="167"/>
        <v>0</v>
      </c>
    </row>
    <row r="1497" spans="2:15" ht="18" customHeight="1">
      <c r="B1497" s="109" t="str">
        <f>IF('2.売上実績'!$B1497="","",'2.売上実績'!$B1497)</f>
        <v/>
      </c>
      <c r="C1497" s="110" t="str">
        <f>IF('2.売上実績'!$C1497="","",'2.売上実績'!$C1497)</f>
        <v/>
      </c>
      <c r="D1497" s="98" t="str">
        <f>IF(C1497="","",VLOOKUP(C1497,'4.製品一覧'!$B$4:$D$500,3,FALSE))</f>
        <v/>
      </c>
      <c r="E1497" s="102">
        <f>IF(C1497&lt;&gt;"",VLOOKUP(C1497,'7.製品別原価'!$B$5:$J$500,8,FALSE),0)</f>
        <v>0</v>
      </c>
      <c r="F1497" s="37">
        <f>IF(OR($K$2=0,K1497=0),0,'1.全社費用'!$C$42/$K$2)</f>
        <v>0</v>
      </c>
      <c r="G1497" s="37">
        <f t="shared" si="163"/>
        <v>0</v>
      </c>
      <c r="H1497" s="38">
        <f t="shared" si="164"/>
        <v>0</v>
      </c>
      <c r="I1497" s="39">
        <f t="shared" si="165"/>
        <v>0</v>
      </c>
      <c r="J1497" s="40">
        <f t="shared" si="166"/>
        <v>0</v>
      </c>
      <c r="K1497" s="111">
        <f>IF($B1497="",0,'2.売上実績'!D1497)</f>
        <v>0</v>
      </c>
      <c r="L1497" s="111">
        <f>IF($B1497="",0,'2.売上実績'!E1497)</f>
        <v>0</v>
      </c>
      <c r="M1497" s="28">
        <f t="shared" si="161"/>
        <v>0</v>
      </c>
      <c r="N1497" s="41">
        <f t="shared" si="162"/>
        <v>0</v>
      </c>
      <c r="O1497" s="40">
        <f t="shared" si="167"/>
        <v>0</v>
      </c>
    </row>
    <row r="1498" spans="2:15" ht="18" customHeight="1">
      <c r="B1498" s="109" t="str">
        <f>IF('2.売上実績'!$B1498="","",'2.売上実績'!$B1498)</f>
        <v/>
      </c>
      <c r="C1498" s="110" t="str">
        <f>IF('2.売上実績'!$C1498="","",'2.売上実績'!$C1498)</f>
        <v/>
      </c>
      <c r="D1498" s="98" t="str">
        <f>IF(C1498="","",VLOOKUP(C1498,'4.製品一覧'!$B$4:$D$500,3,FALSE))</f>
        <v/>
      </c>
      <c r="E1498" s="102">
        <f>IF(C1498&lt;&gt;"",VLOOKUP(C1498,'7.製品別原価'!$B$5:$J$500,8,FALSE),0)</f>
        <v>0</v>
      </c>
      <c r="F1498" s="37">
        <f>IF(OR($K$2=0,K1498=0),0,'1.全社費用'!$C$42/$K$2)</f>
        <v>0</v>
      </c>
      <c r="G1498" s="37">
        <f t="shared" si="163"/>
        <v>0</v>
      </c>
      <c r="H1498" s="38">
        <f t="shared" si="164"/>
        <v>0</v>
      </c>
      <c r="I1498" s="39">
        <f t="shared" si="165"/>
        <v>0</v>
      </c>
      <c r="J1498" s="40">
        <f t="shared" si="166"/>
        <v>0</v>
      </c>
      <c r="K1498" s="111">
        <f>IF($B1498="",0,'2.売上実績'!D1498)</f>
        <v>0</v>
      </c>
      <c r="L1498" s="111">
        <f>IF($B1498="",0,'2.売上実績'!E1498)</f>
        <v>0</v>
      </c>
      <c r="M1498" s="28">
        <f t="shared" si="161"/>
        <v>0</v>
      </c>
      <c r="N1498" s="41">
        <f t="shared" si="162"/>
        <v>0</v>
      </c>
      <c r="O1498" s="40">
        <f t="shared" si="167"/>
        <v>0</v>
      </c>
    </row>
    <row r="1499" spans="2:15" ht="18" customHeight="1">
      <c r="B1499" s="109" t="str">
        <f>IF('2.売上実績'!$B1499="","",'2.売上実績'!$B1499)</f>
        <v/>
      </c>
      <c r="C1499" s="110" t="str">
        <f>IF('2.売上実績'!$C1499="","",'2.売上実績'!$C1499)</f>
        <v/>
      </c>
      <c r="D1499" s="98" t="str">
        <f>IF(C1499="","",VLOOKUP(C1499,'4.製品一覧'!$B$4:$D$500,3,FALSE))</f>
        <v/>
      </c>
      <c r="E1499" s="102">
        <f>IF(C1499&lt;&gt;"",VLOOKUP(C1499,'7.製品別原価'!$B$5:$J$500,8,FALSE),0)</f>
        <v>0</v>
      </c>
      <c r="F1499" s="37">
        <f>IF(OR($K$2=0,K1499=0),0,'1.全社費用'!$C$42/$K$2)</f>
        <v>0</v>
      </c>
      <c r="G1499" s="37">
        <f t="shared" si="163"/>
        <v>0</v>
      </c>
      <c r="H1499" s="38">
        <f t="shared" si="164"/>
        <v>0</v>
      </c>
      <c r="I1499" s="39">
        <f t="shared" si="165"/>
        <v>0</v>
      </c>
      <c r="J1499" s="40">
        <f t="shared" si="166"/>
        <v>0</v>
      </c>
      <c r="K1499" s="111">
        <f>IF($B1499="",0,'2.売上実績'!D1499)</f>
        <v>0</v>
      </c>
      <c r="L1499" s="111">
        <f>IF($B1499="",0,'2.売上実績'!E1499)</f>
        <v>0</v>
      </c>
      <c r="M1499" s="28">
        <f t="shared" si="161"/>
        <v>0</v>
      </c>
      <c r="N1499" s="41">
        <f t="shared" si="162"/>
        <v>0</v>
      </c>
      <c r="O1499" s="40">
        <f t="shared" si="167"/>
        <v>0</v>
      </c>
    </row>
    <row r="1500" spans="2:15" ht="18" customHeight="1">
      <c r="B1500" s="109" t="str">
        <f>IF('2.売上実績'!$B1500="","",'2.売上実績'!$B1500)</f>
        <v/>
      </c>
      <c r="C1500" s="110" t="str">
        <f>IF('2.売上実績'!$C1500="","",'2.売上実績'!$C1500)</f>
        <v/>
      </c>
      <c r="D1500" s="98" t="str">
        <f>IF(C1500="","",VLOOKUP(C1500,'4.製品一覧'!$B$4:$D$500,3,FALSE))</f>
        <v/>
      </c>
      <c r="E1500" s="102">
        <f>IF(C1500&lt;&gt;"",VLOOKUP(C1500,'7.製品別原価'!$B$5:$J$500,8,FALSE),0)</f>
        <v>0</v>
      </c>
      <c r="F1500" s="37">
        <f>IF(OR($K$2=0,K1500=0),0,'1.全社費用'!$C$42/$K$2)</f>
        <v>0</v>
      </c>
      <c r="G1500" s="37">
        <f t="shared" si="163"/>
        <v>0</v>
      </c>
      <c r="H1500" s="38">
        <f t="shared" si="164"/>
        <v>0</v>
      </c>
      <c r="I1500" s="39">
        <f t="shared" si="165"/>
        <v>0</v>
      </c>
      <c r="J1500" s="40">
        <f t="shared" si="166"/>
        <v>0</v>
      </c>
      <c r="K1500" s="111">
        <f>IF($B1500="",0,'2.売上実績'!D1500)</f>
        <v>0</v>
      </c>
      <c r="L1500" s="111">
        <f>IF($B1500="",0,'2.売上実績'!E1500)</f>
        <v>0</v>
      </c>
      <c r="M1500" s="28">
        <f t="shared" si="161"/>
        <v>0</v>
      </c>
      <c r="N1500" s="41">
        <f t="shared" si="162"/>
        <v>0</v>
      </c>
      <c r="O1500" s="40">
        <f t="shared" si="167"/>
        <v>0</v>
      </c>
    </row>
    <row r="1501" spans="2:15" ht="18" customHeight="1">
      <c r="B1501" s="109" t="str">
        <f>IF('2.売上実績'!$B1501="","",'2.売上実績'!$B1501)</f>
        <v/>
      </c>
      <c r="C1501" s="110" t="str">
        <f>IF('2.売上実績'!$C1501="","",'2.売上実績'!$C1501)</f>
        <v/>
      </c>
      <c r="D1501" s="98" t="str">
        <f>IF(C1501="","",VLOOKUP(C1501,'4.製品一覧'!$B$4:$D$500,3,FALSE))</f>
        <v/>
      </c>
      <c r="E1501" s="102">
        <f>IF(C1501&lt;&gt;"",VLOOKUP(C1501,'7.製品別原価'!$B$5:$J$500,8,FALSE),0)</f>
        <v>0</v>
      </c>
      <c r="F1501" s="37">
        <f>IF(OR($K$2=0,K1501=0),0,'1.全社費用'!$C$42/$K$2)</f>
        <v>0</v>
      </c>
      <c r="G1501" s="37">
        <f t="shared" si="163"/>
        <v>0</v>
      </c>
      <c r="H1501" s="38">
        <f t="shared" si="164"/>
        <v>0</v>
      </c>
      <c r="I1501" s="39">
        <f t="shared" si="165"/>
        <v>0</v>
      </c>
      <c r="J1501" s="40">
        <f t="shared" si="166"/>
        <v>0</v>
      </c>
      <c r="K1501" s="111">
        <f>IF($B1501="",0,'2.売上実績'!D1501)</f>
        <v>0</v>
      </c>
      <c r="L1501" s="111">
        <f>IF($B1501="",0,'2.売上実績'!E1501)</f>
        <v>0</v>
      </c>
      <c r="M1501" s="28">
        <f t="shared" si="161"/>
        <v>0</v>
      </c>
      <c r="N1501" s="41">
        <f t="shared" si="162"/>
        <v>0</v>
      </c>
      <c r="O1501" s="40">
        <f t="shared" si="167"/>
        <v>0</v>
      </c>
    </row>
    <row r="1502" spans="2:15" ht="18" customHeight="1">
      <c r="B1502" s="109" t="str">
        <f>IF('2.売上実績'!$B1502="","",'2.売上実績'!$B1502)</f>
        <v/>
      </c>
      <c r="C1502" s="110" t="str">
        <f>IF('2.売上実績'!$C1502="","",'2.売上実績'!$C1502)</f>
        <v/>
      </c>
      <c r="D1502" s="98" t="str">
        <f>IF(C1502="","",VLOOKUP(C1502,'4.製品一覧'!$B$4:$D$500,3,FALSE))</f>
        <v/>
      </c>
      <c r="E1502" s="102">
        <f>IF(C1502&lt;&gt;"",VLOOKUP(C1502,'7.製品別原価'!$B$5:$J$500,8,FALSE),0)</f>
        <v>0</v>
      </c>
      <c r="F1502" s="37">
        <f>IF(OR($K$2=0,K1502=0),0,'1.全社費用'!$C$42/$K$2)</f>
        <v>0</v>
      </c>
      <c r="G1502" s="37">
        <f t="shared" si="163"/>
        <v>0</v>
      </c>
      <c r="H1502" s="38">
        <f t="shared" si="164"/>
        <v>0</v>
      </c>
      <c r="I1502" s="39">
        <f t="shared" si="165"/>
        <v>0</v>
      </c>
      <c r="J1502" s="40">
        <f t="shared" si="166"/>
        <v>0</v>
      </c>
      <c r="K1502" s="111">
        <f>IF($B1502="",0,'2.売上実績'!D1502)</f>
        <v>0</v>
      </c>
      <c r="L1502" s="111">
        <f>IF($B1502="",0,'2.売上実績'!E1502)</f>
        <v>0</v>
      </c>
      <c r="M1502" s="28">
        <f t="shared" si="161"/>
        <v>0</v>
      </c>
      <c r="N1502" s="41">
        <f t="shared" si="162"/>
        <v>0</v>
      </c>
      <c r="O1502" s="40">
        <f t="shared" si="167"/>
        <v>0</v>
      </c>
    </row>
    <row r="1503" spans="2:15" ht="18" customHeight="1">
      <c r="B1503" s="109" t="str">
        <f>IF('2.売上実績'!$B1503="","",'2.売上実績'!$B1503)</f>
        <v/>
      </c>
      <c r="C1503" s="110" t="str">
        <f>IF('2.売上実績'!$C1503="","",'2.売上実績'!$C1503)</f>
        <v/>
      </c>
      <c r="D1503" s="98" t="str">
        <f>IF(C1503="","",VLOOKUP(C1503,'4.製品一覧'!$B$4:$D$500,3,FALSE))</f>
        <v/>
      </c>
      <c r="E1503" s="102">
        <f>IF(C1503&lt;&gt;"",VLOOKUP(C1503,'7.製品別原価'!$B$5:$J$500,8,FALSE),0)</f>
        <v>0</v>
      </c>
      <c r="F1503" s="37">
        <f>IF(OR($K$2=0,K1503=0),0,'1.全社費用'!$C$42/$K$2)</f>
        <v>0</v>
      </c>
      <c r="G1503" s="37">
        <f t="shared" si="163"/>
        <v>0</v>
      </c>
      <c r="H1503" s="38">
        <f t="shared" si="164"/>
        <v>0</v>
      </c>
      <c r="I1503" s="39">
        <f t="shared" si="165"/>
        <v>0</v>
      </c>
      <c r="J1503" s="40">
        <f t="shared" si="166"/>
        <v>0</v>
      </c>
      <c r="K1503" s="111">
        <f>IF($B1503="",0,'2.売上実績'!D1503)</f>
        <v>0</v>
      </c>
      <c r="L1503" s="111">
        <f>IF($B1503="",0,'2.売上実績'!E1503)</f>
        <v>0</v>
      </c>
      <c r="M1503" s="28">
        <f t="shared" si="161"/>
        <v>0</v>
      </c>
      <c r="N1503" s="41">
        <f t="shared" si="162"/>
        <v>0</v>
      </c>
      <c r="O1503" s="40">
        <f t="shared" si="167"/>
        <v>0</v>
      </c>
    </row>
    <row r="1504" spans="2:15" ht="18" customHeight="1">
      <c r="B1504" s="109" t="str">
        <f>IF('2.売上実績'!$B1504="","",'2.売上実績'!$B1504)</f>
        <v/>
      </c>
      <c r="C1504" s="110" t="str">
        <f>IF('2.売上実績'!$C1504="","",'2.売上実績'!$C1504)</f>
        <v/>
      </c>
      <c r="D1504" s="98" t="str">
        <f>IF(C1504="","",VLOOKUP(C1504,'4.製品一覧'!$B$4:$D$500,3,FALSE))</f>
        <v/>
      </c>
      <c r="E1504" s="102">
        <f>IF(C1504&lt;&gt;"",VLOOKUP(C1504,'7.製品別原価'!$B$5:$J$500,8,FALSE),0)</f>
        <v>0</v>
      </c>
      <c r="F1504" s="37">
        <f>IF(OR($K$2=0,K1504=0),0,'1.全社費用'!$C$42/$K$2)</f>
        <v>0</v>
      </c>
      <c r="G1504" s="37">
        <f t="shared" si="163"/>
        <v>0</v>
      </c>
      <c r="H1504" s="38">
        <f t="shared" si="164"/>
        <v>0</v>
      </c>
      <c r="I1504" s="39">
        <f t="shared" si="165"/>
        <v>0</v>
      </c>
      <c r="J1504" s="40">
        <f t="shared" si="166"/>
        <v>0</v>
      </c>
      <c r="K1504" s="111">
        <f>IF($B1504="",0,'2.売上実績'!D1504)</f>
        <v>0</v>
      </c>
      <c r="L1504" s="111">
        <f>IF($B1504="",0,'2.売上実績'!E1504)</f>
        <v>0</v>
      </c>
      <c r="M1504" s="28">
        <f t="shared" si="161"/>
        <v>0</v>
      </c>
      <c r="N1504" s="41">
        <f t="shared" si="162"/>
        <v>0</v>
      </c>
      <c r="O1504" s="40">
        <f t="shared" si="167"/>
        <v>0</v>
      </c>
    </row>
    <row r="1505" spans="2:15" ht="18" customHeight="1">
      <c r="B1505" s="109" t="str">
        <f>IF('2.売上実績'!$B1505="","",'2.売上実績'!$B1505)</f>
        <v/>
      </c>
      <c r="C1505" s="110" t="str">
        <f>IF('2.売上実績'!$C1505="","",'2.売上実績'!$C1505)</f>
        <v/>
      </c>
      <c r="D1505" s="98" t="str">
        <f>IF(C1505="","",VLOOKUP(C1505,'4.製品一覧'!$B$4:$D$500,3,FALSE))</f>
        <v/>
      </c>
      <c r="E1505" s="102">
        <f>IF(C1505&lt;&gt;"",VLOOKUP(C1505,'7.製品別原価'!$B$5:$J$500,8,FALSE),0)</f>
        <v>0</v>
      </c>
      <c r="F1505" s="37">
        <f>IF(OR($K$2=0,K1505=0),0,'1.全社費用'!$C$42/$K$2)</f>
        <v>0</v>
      </c>
      <c r="G1505" s="37">
        <f t="shared" si="163"/>
        <v>0</v>
      </c>
      <c r="H1505" s="38">
        <f t="shared" si="164"/>
        <v>0</v>
      </c>
      <c r="I1505" s="39">
        <f t="shared" si="165"/>
        <v>0</v>
      </c>
      <c r="J1505" s="40">
        <f t="shared" si="166"/>
        <v>0</v>
      </c>
      <c r="K1505" s="111">
        <f>IF($B1505="",0,'2.売上実績'!D1505)</f>
        <v>0</v>
      </c>
      <c r="L1505" s="111">
        <f>IF($B1505="",0,'2.売上実績'!E1505)</f>
        <v>0</v>
      </c>
      <c r="M1505" s="28">
        <f t="shared" si="161"/>
        <v>0</v>
      </c>
      <c r="N1505" s="41">
        <f t="shared" si="162"/>
        <v>0</v>
      </c>
      <c r="O1505" s="40">
        <f t="shared" si="167"/>
        <v>0</v>
      </c>
    </row>
    <row r="1506" spans="2:15" ht="18" customHeight="1">
      <c r="B1506" s="109" t="str">
        <f>IF('2.売上実績'!$B1506="","",'2.売上実績'!$B1506)</f>
        <v/>
      </c>
      <c r="C1506" s="110" t="str">
        <f>IF('2.売上実績'!$C1506="","",'2.売上実績'!$C1506)</f>
        <v/>
      </c>
      <c r="D1506" s="98" t="str">
        <f>IF(C1506="","",VLOOKUP(C1506,'4.製品一覧'!$B$4:$D$500,3,FALSE))</f>
        <v/>
      </c>
      <c r="E1506" s="102">
        <f>IF(C1506&lt;&gt;"",VLOOKUP(C1506,'7.製品別原価'!$B$5:$J$500,8,FALSE),0)</f>
        <v>0</v>
      </c>
      <c r="F1506" s="37">
        <f>IF(OR($K$2=0,K1506=0),0,'1.全社費用'!$C$42/$K$2)</f>
        <v>0</v>
      </c>
      <c r="G1506" s="37">
        <f t="shared" si="163"/>
        <v>0</v>
      </c>
      <c r="H1506" s="38">
        <f t="shared" si="164"/>
        <v>0</v>
      </c>
      <c r="I1506" s="39">
        <f t="shared" si="165"/>
        <v>0</v>
      </c>
      <c r="J1506" s="40">
        <f t="shared" si="166"/>
        <v>0</v>
      </c>
      <c r="K1506" s="111">
        <f>IF($B1506="",0,'2.売上実績'!D1506)</f>
        <v>0</v>
      </c>
      <c r="L1506" s="111">
        <f>IF($B1506="",0,'2.売上実績'!E1506)</f>
        <v>0</v>
      </c>
      <c r="M1506" s="28">
        <f t="shared" si="161"/>
        <v>0</v>
      </c>
      <c r="N1506" s="41">
        <f t="shared" si="162"/>
        <v>0</v>
      </c>
      <c r="O1506" s="40">
        <f t="shared" si="167"/>
        <v>0</v>
      </c>
    </row>
    <row r="1507" spans="2:15" ht="18" customHeight="1">
      <c r="B1507" s="109" t="str">
        <f>IF('2.売上実績'!$B1507="","",'2.売上実績'!$B1507)</f>
        <v/>
      </c>
      <c r="C1507" s="110" t="str">
        <f>IF('2.売上実績'!$C1507="","",'2.売上実績'!$C1507)</f>
        <v/>
      </c>
      <c r="D1507" s="98" t="str">
        <f>IF(C1507="","",VLOOKUP(C1507,'4.製品一覧'!$B$4:$D$500,3,FALSE))</f>
        <v/>
      </c>
      <c r="E1507" s="102">
        <f>IF(C1507&lt;&gt;"",VLOOKUP(C1507,'7.製品別原価'!$B$5:$J$500,8,FALSE),0)</f>
        <v>0</v>
      </c>
      <c r="F1507" s="37">
        <f>IF(OR($K$2=0,K1507=0),0,'1.全社費用'!$C$42/$K$2)</f>
        <v>0</v>
      </c>
      <c r="G1507" s="37">
        <f t="shared" si="163"/>
        <v>0</v>
      </c>
      <c r="H1507" s="38">
        <f t="shared" si="164"/>
        <v>0</v>
      </c>
      <c r="I1507" s="39">
        <f t="shared" si="165"/>
        <v>0</v>
      </c>
      <c r="J1507" s="40">
        <f t="shared" si="166"/>
        <v>0</v>
      </c>
      <c r="K1507" s="111">
        <f>IF($B1507="",0,'2.売上実績'!D1507)</f>
        <v>0</v>
      </c>
      <c r="L1507" s="111">
        <f>IF($B1507="",0,'2.売上実績'!E1507)</f>
        <v>0</v>
      </c>
      <c r="M1507" s="28">
        <f t="shared" si="161"/>
        <v>0</v>
      </c>
      <c r="N1507" s="41">
        <f t="shared" si="162"/>
        <v>0</v>
      </c>
      <c r="O1507" s="40">
        <f t="shared" si="167"/>
        <v>0</v>
      </c>
    </row>
    <row r="1508" spans="2:15" ht="18" customHeight="1">
      <c r="B1508" s="109" t="str">
        <f>IF('2.売上実績'!$B1508="","",'2.売上実績'!$B1508)</f>
        <v/>
      </c>
      <c r="C1508" s="110" t="str">
        <f>IF('2.売上実績'!$C1508="","",'2.売上実績'!$C1508)</f>
        <v/>
      </c>
      <c r="D1508" s="98" t="str">
        <f>IF(C1508="","",VLOOKUP(C1508,'4.製品一覧'!$B$4:$D$500,3,FALSE))</f>
        <v/>
      </c>
      <c r="E1508" s="102">
        <f>IF(C1508&lt;&gt;"",VLOOKUP(C1508,'7.製品別原価'!$B$5:$J$500,8,FALSE),0)</f>
        <v>0</v>
      </c>
      <c r="F1508" s="37">
        <f>IF(OR($K$2=0,K1508=0),0,'1.全社費用'!$C$42/$K$2)</f>
        <v>0</v>
      </c>
      <c r="G1508" s="37">
        <f t="shared" si="163"/>
        <v>0</v>
      </c>
      <c r="H1508" s="38">
        <f t="shared" si="164"/>
        <v>0</v>
      </c>
      <c r="I1508" s="39">
        <f t="shared" si="165"/>
        <v>0</v>
      </c>
      <c r="J1508" s="40">
        <f t="shared" si="166"/>
        <v>0</v>
      </c>
      <c r="K1508" s="111">
        <f>IF($B1508="",0,'2.売上実績'!D1508)</f>
        <v>0</v>
      </c>
      <c r="L1508" s="111">
        <f>IF($B1508="",0,'2.売上実績'!E1508)</f>
        <v>0</v>
      </c>
      <c r="M1508" s="28">
        <f t="shared" si="161"/>
        <v>0</v>
      </c>
      <c r="N1508" s="41">
        <f t="shared" si="162"/>
        <v>0</v>
      </c>
      <c r="O1508" s="40">
        <f t="shared" si="167"/>
        <v>0</v>
      </c>
    </row>
    <row r="1509" spans="2:15" ht="18" customHeight="1">
      <c r="B1509" s="109" t="str">
        <f>IF('2.売上実績'!$B1509="","",'2.売上実績'!$B1509)</f>
        <v/>
      </c>
      <c r="C1509" s="110" t="str">
        <f>IF('2.売上実績'!$C1509="","",'2.売上実績'!$C1509)</f>
        <v/>
      </c>
      <c r="D1509" s="98" t="str">
        <f>IF(C1509="","",VLOOKUP(C1509,'4.製品一覧'!$B$4:$D$500,3,FALSE))</f>
        <v/>
      </c>
      <c r="E1509" s="102">
        <f>IF(C1509&lt;&gt;"",VLOOKUP(C1509,'7.製品別原価'!$B$5:$J$500,8,FALSE),0)</f>
        <v>0</v>
      </c>
      <c r="F1509" s="37">
        <f>IF(OR($K$2=0,K1509=0),0,'1.全社費用'!$C$42/$K$2)</f>
        <v>0</v>
      </c>
      <c r="G1509" s="37">
        <f t="shared" si="163"/>
        <v>0</v>
      </c>
      <c r="H1509" s="38">
        <f t="shared" si="164"/>
        <v>0</v>
      </c>
      <c r="I1509" s="39">
        <f t="shared" si="165"/>
        <v>0</v>
      </c>
      <c r="J1509" s="40">
        <f t="shared" si="166"/>
        <v>0</v>
      </c>
      <c r="K1509" s="111">
        <f>IF($B1509="",0,'2.売上実績'!D1509)</f>
        <v>0</v>
      </c>
      <c r="L1509" s="111">
        <f>IF($B1509="",0,'2.売上実績'!E1509)</f>
        <v>0</v>
      </c>
      <c r="M1509" s="28">
        <f t="shared" si="161"/>
        <v>0</v>
      </c>
      <c r="N1509" s="41">
        <f t="shared" si="162"/>
        <v>0</v>
      </c>
      <c r="O1509" s="40">
        <f t="shared" si="167"/>
        <v>0</v>
      </c>
    </row>
    <row r="1510" spans="2:15" ht="18" customHeight="1">
      <c r="B1510" s="109" t="str">
        <f>IF('2.売上実績'!$B1510="","",'2.売上実績'!$B1510)</f>
        <v/>
      </c>
      <c r="C1510" s="110" t="str">
        <f>IF('2.売上実績'!$C1510="","",'2.売上実績'!$C1510)</f>
        <v/>
      </c>
      <c r="D1510" s="98" t="str">
        <f>IF(C1510="","",VLOOKUP(C1510,'4.製品一覧'!$B$4:$D$500,3,FALSE))</f>
        <v/>
      </c>
      <c r="E1510" s="102">
        <f>IF(C1510&lt;&gt;"",VLOOKUP(C1510,'7.製品別原価'!$B$5:$J$500,8,FALSE),0)</f>
        <v>0</v>
      </c>
      <c r="F1510" s="37">
        <f>IF(OR($K$2=0,K1510=0),0,'1.全社費用'!$C$42/$K$2)</f>
        <v>0</v>
      </c>
      <c r="G1510" s="37">
        <f t="shared" si="163"/>
        <v>0</v>
      </c>
      <c r="H1510" s="38">
        <f t="shared" si="164"/>
        <v>0</v>
      </c>
      <c r="I1510" s="39">
        <f t="shared" si="165"/>
        <v>0</v>
      </c>
      <c r="J1510" s="40">
        <f t="shared" si="166"/>
        <v>0</v>
      </c>
      <c r="K1510" s="111">
        <f>IF($B1510="",0,'2.売上実績'!D1510)</f>
        <v>0</v>
      </c>
      <c r="L1510" s="111">
        <f>IF($B1510="",0,'2.売上実績'!E1510)</f>
        <v>0</v>
      </c>
      <c r="M1510" s="28">
        <f t="shared" si="161"/>
        <v>0</v>
      </c>
      <c r="N1510" s="41">
        <f t="shared" si="162"/>
        <v>0</v>
      </c>
      <c r="O1510" s="40">
        <f t="shared" si="167"/>
        <v>0</v>
      </c>
    </row>
    <row r="1511" spans="2:15" ht="18" customHeight="1">
      <c r="B1511" s="109" t="str">
        <f>IF('2.売上実績'!$B1511="","",'2.売上実績'!$B1511)</f>
        <v/>
      </c>
      <c r="C1511" s="110" t="str">
        <f>IF('2.売上実績'!$C1511="","",'2.売上実績'!$C1511)</f>
        <v/>
      </c>
      <c r="D1511" s="98" t="str">
        <f>IF(C1511="","",VLOOKUP(C1511,'4.製品一覧'!$B$4:$D$500,3,FALSE))</f>
        <v/>
      </c>
      <c r="E1511" s="102">
        <f>IF(C1511&lt;&gt;"",VLOOKUP(C1511,'7.製品別原価'!$B$5:$J$500,8,FALSE),0)</f>
        <v>0</v>
      </c>
      <c r="F1511" s="37">
        <f>IF(OR($K$2=0,K1511=0),0,'1.全社費用'!$C$42/$K$2)</f>
        <v>0</v>
      </c>
      <c r="G1511" s="37">
        <f t="shared" si="163"/>
        <v>0</v>
      </c>
      <c r="H1511" s="38">
        <f t="shared" si="164"/>
        <v>0</v>
      </c>
      <c r="I1511" s="39">
        <f t="shared" si="165"/>
        <v>0</v>
      </c>
      <c r="J1511" s="40">
        <f t="shared" si="166"/>
        <v>0</v>
      </c>
      <c r="K1511" s="111">
        <f>IF($B1511="",0,'2.売上実績'!D1511)</f>
        <v>0</v>
      </c>
      <c r="L1511" s="111">
        <f>IF($B1511="",0,'2.売上実績'!E1511)</f>
        <v>0</v>
      </c>
      <c r="M1511" s="28">
        <f t="shared" si="161"/>
        <v>0</v>
      </c>
      <c r="N1511" s="41">
        <f t="shared" si="162"/>
        <v>0</v>
      </c>
      <c r="O1511" s="40">
        <f t="shared" si="167"/>
        <v>0</v>
      </c>
    </row>
    <row r="1512" spans="2:15" ht="18" customHeight="1">
      <c r="B1512" s="109" t="str">
        <f>IF('2.売上実績'!$B1512="","",'2.売上実績'!$B1512)</f>
        <v/>
      </c>
      <c r="C1512" s="110" t="str">
        <f>IF('2.売上実績'!$C1512="","",'2.売上実績'!$C1512)</f>
        <v/>
      </c>
      <c r="D1512" s="98" t="str">
        <f>IF(C1512="","",VLOOKUP(C1512,'4.製品一覧'!$B$4:$D$500,3,FALSE))</f>
        <v/>
      </c>
      <c r="E1512" s="102">
        <f>IF(C1512&lt;&gt;"",VLOOKUP(C1512,'7.製品別原価'!$B$5:$J$500,8,FALSE),0)</f>
        <v>0</v>
      </c>
      <c r="F1512" s="37">
        <f>IF(OR($K$2=0,K1512=0),0,'1.全社費用'!$C$42/$K$2)</f>
        <v>0</v>
      </c>
      <c r="G1512" s="37">
        <f t="shared" si="163"/>
        <v>0</v>
      </c>
      <c r="H1512" s="38">
        <f t="shared" si="164"/>
        <v>0</v>
      </c>
      <c r="I1512" s="39">
        <f t="shared" si="165"/>
        <v>0</v>
      </c>
      <c r="J1512" s="40">
        <f t="shared" si="166"/>
        <v>0</v>
      </c>
      <c r="K1512" s="111">
        <f>IF($B1512="",0,'2.売上実績'!D1512)</f>
        <v>0</v>
      </c>
      <c r="L1512" s="111">
        <f>IF($B1512="",0,'2.売上実績'!E1512)</f>
        <v>0</v>
      </c>
      <c r="M1512" s="28">
        <f t="shared" si="161"/>
        <v>0</v>
      </c>
      <c r="N1512" s="41">
        <f t="shared" si="162"/>
        <v>0</v>
      </c>
      <c r="O1512" s="40">
        <f t="shared" si="167"/>
        <v>0</v>
      </c>
    </row>
    <row r="1513" spans="2:15" ht="18" customHeight="1">
      <c r="B1513" s="109" t="str">
        <f>IF('2.売上実績'!$B1513="","",'2.売上実績'!$B1513)</f>
        <v/>
      </c>
      <c r="C1513" s="110" t="str">
        <f>IF('2.売上実績'!$C1513="","",'2.売上実績'!$C1513)</f>
        <v/>
      </c>
      <c r="D1513" s="98" t="str">
        <f>IF(C1513="","",VLOOKUP(C1513,'4.製品一覧'!$B$4:$D$500,3,FALSE))</f>
        <v/>
      </c>
      <c r="E1513" s="102">
        <f>IF(C1513&lt;&gt;"",VLOOKUP(C1513,'7.製品別原価'!$B$5:$J$500,8,FALSE),0)</f>
        <v>0</v>
      </c>
      <c r="F1513" s="37">
        <f>IF(OR($K$2=0,K1513=0),0,'1.全社費用'!$C$42/$K$2)</f>
        <v>0</v>
      </c>
      <c r="G1513" s="37">
        <f t="shared" si="163"/>
        <v>0</v>
      </c>
      <c r="H1513" s="38">
        <f t="shared" si="164"/>
        <v>0</v>
      </c>
      <c r="I1513" s="39">
        <f t="shared" si="165"/>
        <v>0</v>
      </c>
      <c r="J1513" s="40">
        <f t="shared" si="166"/>
        <v>0</v>
      </c>
      <c r="K1513" s="111">
        <f>IF($B1513="",0,'2.売上実績'!D1513)</f>
        <v>0</v>
      </c>
      <c r="L1513" s="111">
        <f>IF($B1513="",0,'2.売上実績'!E1513)</f>
        <v>0</v>
      </c>
      <c r="M1513" s="28">
        <f t="shared" si="161"/>
        <v>0</v>
      </c>
      <c r="N1513" s="41">
        <f t="shared" si="162"/>
        <v>0</v>
      </c>
      <c r="O1513" s="40">
        <f t="shared" si="167"/>
        <v>0</v>
      </c>
    </row>
    <row r="1514" spans="2:15" ht="18" customHeight="1">
      <c r="B1514" s="109" t="str">
        <f>IF('2.売上実績'!$B1514="","",'2.売上実績'!$B1514)</f>
        <v/>
      </c>
      <c r="C1514" s="110" t="str">
        <f>IF('2.売上実績'!$C1514="","",'2.売上実績'!$C1514)</f>
        <v/>
      </c>
      <c r="D1514" s="98" t="str">
        <f>IF(C1514="","",VLOOKUP(C1514,'4.製品一覧'!$B$4:$D$500,3,FALSE))</f>
        <v/>
      </c>
      <c r="E1514" s="102">
        <f>IF(C1514&lt;&gt;"",VLOOKUP(C1514,'7.製品別原価'!$B$5:$J$500,8,FALSE),0)</f>
        <v>0</v>
      </c>
      <c r="F1514" s="37">
        <f>IF(OR($K$2=0,K1514=0),0,'1.全社費用'!$C$42/$K$2)</f>
        <v>0</v>
      </c>
      <c r="G1514" s="37">
        <f t="shared" si="163"/>
        <v>0</v>
      </c>
      <c r="H1514" s="38">
        <f t="shared" si="164"/>
        <v>0</v>
      </c>
      <c r="I1514" s="39">
        <f t="shared" si="165"/>
        <v>0</v>
      </c>
      <c r="J1514" s="40">
        <f t="shared" si="166"/>
        <v>0</v>
      </c>
      <c r="K1514" s="111">
        <f>IF($B1514="",0,'2.売上実績'!D1514)</f>
        <v>0</v>
      </c>
      <c r="L1514" s="111">
        <f>IF($B1514="",0,'2.売上実績'!E1514)</f>
        <v>0</v>
      </c>
      <c r="M1514" s="28">
        <f t="shared" si="161"/>
        <v>0</v>
      </c>
      <c r="N1514" s="41">
        <f t="shared" si="162"/>
        <v>0</v>
      </c>
      <c r="O1514" s="40">
        <f t="shared" si="167"/>
        <v>0</v>
      </c>
    </row>
    <row r="1515" spans="2:15" ht="18" customHeight="1">
      <c r="B1515" s="109" t="str">
        <f>IF('2.売上実績'!$B1515="","",'2.売上実績'!$B1515)</f>
        <v/>
      </c>
      <c r="C1515" s="110" t="str">
        <f>IF('2.売上実績'!$C1515="","",'2.売上実績'!$C1515)</f>
        <v/>
      </c>
      <c r="D1515" s="98" t="str">
        <f>IF(C1515="","",VLOOKUP(C1515,'4.製品一覧'!$B$4:$D$500,3,FALSE))</f>
        <v/>
      </c>
      <c r="E1515" s="102">
        <f>IF(C1515&lt;&gt;"",VLOOKUP(C1515,'7.製品別原価'!$B$5:$J$500,8,FALSE),0)</f>
        <v>0</v>
      </c>
      <c r="F1515" s="37">
        <f>IF(OR($K$2=0,K1515=0),0,'1.全社費用'!$C$42/$K$2)</f>
        <v>0</v>
      </c>
      <c r="G1515" s="37">
        <f t="shared" si="163"/>
        <v>0</v>
      </c>
      <c r="H1515" s="38">
        <f t="shared" si="164"/>
        <v>0</v>
      </c>
      <c r="I1515" s="39">
        <f t="shared" si="165"/>
        <v>0</v>
      </c>
      <c r="J1515" s="40">
        <f t="shared" si="166"/>
        <v>0</v>
      </c>
      <c r="K1515" s="111">
        <f>IF($B1515="",0,'2.売上実績'!D1515)</f>
        <v>0</v>
      </c>
      <c r="L1515" s="111">
        <f>IF($B1515="",0,'2.売上実績'!E1515)</f>
        <v>0</v>
      </c>
      <c r="M1515" s="28">
        <f t="shared" si="161"/>
        <v>0</v>
      </c>
      <c r="N1515" s="41">
        <f t="shared" si="162"/>
        <v>0</v>
      </c>
      <c r="O1515" s="40">
        <f t="shared" si="167"/>
        <v>0</v>
      </c>
    </row>
    <row r="1516" spans="2:15" ht="18" customHeight="1">
      <c r="B1516" s="109" t="str">
        <f>IF('2.売上実績'!$B1516="","",'2.売上実績'!$B1516)</f>
        <v/>
      </c>
      <c r="C1516" s="110" t="str">
        <f>IF('2.売上実績'!$C1516="","",'2.売上実績'!$C1516)</f>
        <v/>
      </c>
      <c r="D1516" s="98" t="str">
        <f>IF(C1516="","",VLOOKUP(C1516,'4.製品一覧'!$B$4:$D$500,3,FALSE))</f>
        <v/>
      </c>
      <c r="E1516" s="102">
        <f>IF(C1516&lt;&gt;"",VLOOKUP(C1516,'7.製品別原価'!$B$5:$J$500,8,FALSE),0)</f>
        <v>0</v>
      </c>
      <c r="F1516" s="37">
        <f>IF(OR($K$2=0,K1516=0),0,'1.全社費用'!$C$42/$K$2)</f>
        <v>0</v>
      </c>
      <c r="G1516" s="37">
        <f t="shared" si="163"/>
        <v>0</v>
      </c>
      <c r="H1516" s="38">
        <f t="shared" si="164"/>
        <v>0</v>
      </c>
      <c r="I1516" s="39">
        <f t="shared" si="165"/>
        <v>0</v>
      </c>
      <c r="J1516" s="40">
        <f t="shared" si="166"/>
        <v>0</v>
      </c>
      <c r="K1516" s="111">
        <f>IF($B1516="",0,'2.売上実績'!D1516)</f>
        <v>0</v>
      </c>
      <c r="L1516" s="111">
        <f>IF($B1516="",0,'2.売上実績'!E1516)</f>
        <v>0</v>
      </c>
      <c r="M1516" s="28">
        <f t="shared" si="161"/>
        <v>0</v>
      </c>
      <c r="N1516" s="41">
        <f t="shared" si="162"/>
        <v>0</v>
      </c>
      <c r="O1516" s="40">
        <f t="shared" si="167"/>
        <v>0</v>
      </c>
    </row>
    <row r="1517" spans="2:15" ht="18" customHeight="1">
      <c r="B1517" s="109" t="str">
        <f>IF('2.売上実績'!$B1517="","",'2.売上実績'!$B1517)</f>
        <v/>
      </c>
      <c r="C1517" s="110" t="str">
        <f>IF('2.売上実績'!$C1517="","",'2.売上実績'!$C1517)</f>
        <v/>
      </c>
      <c r="D1517" s="98" t="str">
        <f>IF(C1517="","",VLOOKUP(C1517,'4.製品一覧'!$B$4:$D$500,3,FALSE))</f>
        <v/>
      </c>
      <c r="E1517" s="102">
        <f>IF(C1517&lt;&gt;"",VLOOKUP(C1517,'7.製品別原価'!$B$5:$J$500,8,FALSE),0)</f>
        <v>0</v>
      </c>
      <c r="F1517" s="37">
        <f>IF(OR($K$2=0,K1517=0),0,'1.全社費用'!$C$42/$K$2)</f>
        <v>0</v>
      </c>
      <c r="G1517" s="37">
        <f t="shared" si="163"/>
        <v>0</v>
      </c>
      <c r="H1517" s="38">
        <f t="shared" si="164"/>
        <v>0</v>
      </c>
      <c r="I1517" s="39">
        <f t="shared" si="165"/>
        <v>0</v>
      </c>
      <c r="J1517" s="40">
        <f t="shared" si="166"/>
        <v>0</v>
      </c>
      <c r="K1517" s="111">
        <f>IF($B1517="",0,'2.売上実績'!D1517)</f>
        <v>0</v>
      </c>
      <c r="L1517" s="111">
        <f>IF($B1517="",0,'2.売上実績'!E1517)</f>
        <v>0</v>
      </c>
      <c r="M1517" s="28">
        <f t="shared" si="161"/>
        <v>0</v>
      </c>
      <c r="N1517" s="41">
        <f t="shared" si="162"/>
        <v>0</v>
      </c>
      <c r="O1517" s="40">
        <f t="shared" si="167"/>
        <v>0</v>
      </c>
    </row>
    <row r="1518" spans="2:15" ht="18" customHeight="1">
      <c r="B1518" s="109" t="str">
        <f>IF('2.売上実績'!$B1518="","",'2.売上実績'!$B1518)</f>
        <v/>
      </c>
      <c r="C1518" s="110" t="str">
        <f>IF('2.売上実績'!$C1518="","",'2.売上実績'!$C1518)</f>
        <v/>
      </c>
      <c r="D1518" s="98" t="str">
        <f>IF(C1518="","",VLOOKUP(C1518,'4.製品一覧'!$B$4:$D$500,3,FALSE))</f>
        <v/>
      </c>
      <c r="E1518" s="102">
        <f>IF(C1518&lt;&gt;"",VLOOKUP(C1518,'7.製品別原価'!$B$5:$J$500,8,FALSE),0)</f>
        <v>0</v>
      </c>
      <c r="F1518" s="37">
        <f>IF(OR($K$2=0,K1518=0),0,'1.全社費用'!$C$42/$K$2)</f>
        <v>0</v>
      </c>
      <c r="G1518" s="37">
        <f t="shared" si="163"/>
        <v>0</v>
      </c>
      <c r="H1518" s="38">
        <f t="shared" si="164"/>
        <v>0</v>
      </c>
      <c r="I1518" s="39">
        <f t="shared" si="165"/>
        <v>0</v>
      </c>
      <c r="J1518" s="40">
        <f t="shared" si="166"/>
        <v>0</v>
      </c>
      <c r="K1518" s="111">
        <f>IF($B1518="",0,'2.売上実績'!D1518)</f>
        <v>0</v>
      </c>
      <c r="L1518" s="111">
        <f>IF($B1518="",0,'2.売上実績'!E1518)</f>
        <v>0</v>
      </c>
      <c r="M1518" s="28">
        <f t="shared" si="161"/>
        <v>0</v>
      </c>
      <c r="N1518" s="41">
        <f t="shared" si="162"/>
        <v>0</v>
      </c>
      <c r="O1518" s="40">
        <f t="shared" si="167"/>
        <v>0</v>
      </c>
    </row>
    <row r="1519" spans="2:15" ht="18" customHeight="1">
      <c r="B1519" s="109" t="str">
        <f>IF('2.売上実績'!$B1519="","",'2.売上実績'!$B1519)</f>
        <v/>
      </c>
      <c r="C1519" s="110" t="str">
        <f>IF('2.売上実績'!$C1519="","",'2.売上実績'!$C1519)</f>
        <v/>
      </c>
      <c r="D1519" s="98" t="str">
        <f>IF(C1519="","",VLOOKUP(C1519,'4.製品一覧'!$B$4:$D$500,3,FALSE))</f>
        <v/>
      </c>
      <c r="E1519" s="102">
        <f>IF(C1519&lt;&gt;"",VLOOKUP(C1519,'7.製品別原価'!$B$5:$J$500,8,FALSE),0)</f>
        <v>0</v>
      </c>
      <c r="F1519" s="37">
        <f>IF(OR($K$2=0,K1519=0),0,'1.全社費用'!$C$42/$K$2)</f>
        <v>0</v>
      </c>
      <c r="G1519" s="37">
        <f t="shared" si="163"/>
        <v>0</v>
      </c>
      <c r="H1519" s="38">
        <f t="shared" si="164"/>
        <v>0</v>
      </c>
      <c r="I1519" s="39">
        <f t="shared" si="165"/>
        <v>0</v>
      </c>
      <c r="J1519" s="40">
        <f t="shared" si="166"/>
        <v>0</v>
      </c>
      <c r="K1519" s="111">
        <f>IF($B1519="",0,'2.売上実績'!D1519)</f>
        <v>0</v>
      </c>
      <c r="L1519" s="111">
        <f>IF($B1519="",0,'2.売上実績'!E1519)</f>
        <v>0</v>
      </c>
      <c r="M1519" s="28">
        <f t="shared" si="161"/>
        <v>0</v>
      </c>
      <c r="N1519" s="41">
        <f t="shared" si="162"/>
        <v>0</v>
      </c>
      <c r="O1519" s="40">
        <f t="shared" si="167"/>
        <v>0</v>
      </c>
    </row>
    <row r="1520" spans="2:15" ht="18" customHeight="1">
      <c r="B1520" s="109" t="str">
        <f>IF('2.売上実績'!$B1520="","",'2.売上実績'!$B1520)</f>
        <v/>
      </c>
      <c r="C1520" s="110" t="str">
        <f>IF('2.売上実績'!$C1520="","",'2.売上実績'!$C1520)</f>
        <v/>
      </c>
      <c r="D1520" s="98" t="str">
        <f>IF(C1520="","",VLOOKUP(C1520,'4.製品一覧'!$B$4:$D$500,3,FALSE))</f>
        <v/>
      </c>
      <c r="E1520" s="102">
        <f>IF(C1520&lt;&gt;"",VLOOKUP(C1520,'7.製品別原価'!$B$5:$J$500,8,FALSE),0)</f>
        <v>0</v>
      </c>
      <c r="F1520" s="37">
        <f>IF(OR($K$2=0,K1520=0),0,'1.全社費用'!$C$42/$K$2)</f>
        <v>0</v>
      </c>
      <c r="G1520" s="37">
        <f t="shared" si="163"/>
        <v>0</v>
      </c>
      <c r="H1520" s="38">
        <f t="shared" si="164"/>
        <v>0</v>
      </c>
      <c r="I1520" s="39">
        <f t="shared" si="165"/>
        <v>0</v>
      </c>
      <c r="J1520" s="40">
        <f t="shared" si="166"/>
        <v>0</v>
      </c>
      <c r="K1520" s="111">
        <f>IF($B1520="",0,'2.売上実績'!D1520)</f>
        <v>0</v>
      </c>
      <c r="L1520" s="111">
        <f>IF($B1520="",0,'2.売上実績'!E1520)</f>
        <v>0</v>
      </c>
      <c r="M1520" s="28">
        <f t="shared" si="161"/>
        <v>0</v>
      </c>
      <c r="N1520" s="41">
        <f t="shared" si="162"/>
        <v>0</v>
      </c>
      <c r="O1520" s="40">
        <f t="shared" si="167"/>
        <v>0</v>
      </c>
    </row>
    <row r="1521" spans="2:15" ht="18" customHeight="1">
      <c r="B1521" s="109" t="str">
        <f>IF('2.売上実績'!$B1521="","",'2.売上実績'!$B1521)</f>
        <v/>
      </c>
      <c r="C1521" s="110" t="str">
        <f>IF('2.売上実績'!$C1521="","",'2.売上実績'!$C1521)</f>
        <v/>
      </c>
      <c r="D1521" s="98" t="str">
        <f>IF(C1521="","",VLOOKUP(C1521,'4.製品一覧'!$B$4:$D$500,3,FALSE))</f>
        <v/>
      </c>
      <c r="E1521" s="102">
        <f>IF(C1521&lt;&gt;"",VLOOKUP(C1521,'7.製品別原価'!$B$5:$J$500,8,FALSE),0)</f>
        <v>0</v>
      </c>
      <c r="F1521" s="37">
        <f>IF(OR($K$2=0,K1521=0),0,'1.全社費用'!$C$42/$K$2)</f>
        <v>0</v>
      </c>
      <c r="G1521" s="37">
        <f t="shared" si="163"/>
        <v>0</v>
      </c>
      <c r="H1521" s="38">
        <f t="shared" si="164"/>
        <v>0</v>
      </c>
      <c r="I1521" s="39">
        <f t="shared" si="165"/>
        <v>0</v>
      </c>
      <c r="J1521" s="40">
        <f t="shared" si="166"/>
        <v>0</v>
      </c>
      <c r="K1521" s="111">
        <f>IF($B1521="",0,'2.売上実績'!D1521)</f>
        <v>0</v>
      </c>
      <c r="L1521" s="111">
        <f>IF($B1521="",0,'2.売上実績'!E1521)</f>
        <v>0</v>
      </c>
      <c r="M1521" s="28">
        <f t="shared" si="161"/>
        <v>0</v>
      </c>
      <c r="N1521" s="41">
        <f t="shared" si="162"/>
        <v>0</v>
      </c>
      <c r="O1521" s="40">
        <f t="shared" si="167"/>
        <v>0</v>
      </c>
    </row>
    <row r="1522" spans="2:15" ht="18" customHeight="1">
      <c r="B1522" s="109" t="str">
        <f>IF('2.売上実績'!$B1522="","",'2.売上実績'!$B1522)</f>
        <v/>
      </c>
      <c r="C1522" s="110" t="str">
        <f>IF('2.売上実績'!$C1522="","",'2.売上実績'!$C1522)</f>
        <v/>
      </c>
      <c r="D1522" s="98" t="str">
        <f>IF(C1522="","",VLOOKUP(C1522,'4.製品一覧'!$B$4:$D$500,3,FALSE))</f>
        <v/>
      </c>
      <c r="E1522" s="102">
        <f>IF(C1522&lt;&gt;"",VLOOKUP(C1522,'7.製品別原価'!$B$5:$J$500,8,FALSE),0)</f>
        <v>0</v>
      </c>
      <c r="F1522" s="37">
        <f>IF(OR($K$2=0,K1522=0),0,'1.全社費用'!$C$42/$K$2)</f>
        <v>0</v>
      </c>
      <c r="G1522" s="37">
        <f t="shared" si="163"/>
        <v>0</v>
      </c>
      <c r="H1522" s="38">
        <f t="shared" si="164"/>
        <v>0</v>
      </c>
      <c r="I1522" s="39">
        <f t="shared" si="165"/>
        <v>0</v>
      </c>
      <c r="J1522" s="40">
        <f t="shared" si="166"/>
        <v>0</v>
      </c>
      <c r="K1522" s="111">
        <f>IF($B1522="",0,'2.売上実績'!D1522)</f>
        <v>0</v>
      </c>
      <c r="L1522" s="111">
        <f>IF($B1522="",0,'2.売上実績'!E1522)</f>
        <v>0</v>
      </c>
      <c r="M1522" s="28">
        <f t="shared" si="161"/>
        <v>0</v>
      </c>
      <c r="N1522" s="41">
        <f t="shared" si="162"/>
        <v>0</v>
      </c>
      <c r="O1522" s="40">
        <f t="shared" si="167"/>
        <v>0</v>
      </c>
    </row>
    <row r="1523" spans="2:15" ht="18" customHeight="1">
      <c r="B1523" s="109" t="str">
        <f>IF('2.売上実績'!$B1523="","",'2.売上実績'!$B1523)</f>
        <v/>
      </c>
      <c r="C1523" s="110" t="str">
        <f>IF('2.売上実績'!$C1523="","",'2.売上実績'!$C1523)</f>
        <v/>
      </c>
      <c r="D1523" s="98" t="str">
        <f>IF(C1523="","",VLOOKUP(C1523,'4.製品一覧'!$B$4:$D$500,3,FALSE))</f>
        <v/>
      </c>
      <c r="E1523" s="102">
        <f>IF(C1523&lt;&gt;"",VLOOKUP(C1523,'7.製品別原価'!$B$5:$J$500,8,FALSE),0)</f>
        <v>0</v>
      </c>
      <c r="F1523" s="37">
        <f>IF(OR($K$2=0,K1523=0),0,'1.全社費用'!$C$42/$K$2)</f>
        <v>0</v>
      </c>
      <c r="G1523" s="37">
        <f t="shared" si="163"/>
        <v>0</v>
      </c>
      <c r="H1523" s="38">
        <f t="shared" si="164"/>
        <v>0</v>
      </c>
      <c r="I1523" s="39">
        <f t="shared" si="165"/>
        <v>0</v>
      </c>
      <c r="J1523" s="40">
        <f t="shared" si="166"/>
        <v>0</v>
      </c>
      <c r="K1523" s="111">
        <f>IF($B1523="",0,'2.売上実績'!D1523)</f>
        <v>0</v>
      </c>
      <c r="L1523" s="111">
        <f>IF($B1523="",0,'2.売上実績'!E1523)</f>
        <v>0</v>
      </c>
      <c r="M1523" s="28">
        <f t="shared" si="161"/>
        <v>0</v>
      </c>
      <c r="N1523" s="41">
        <f t="shared" si="162"/>
        <v>0</v>
      </c>
      <c r="O1523" s="40">
        <f t="shared" si="167"/>
        <v>0</v>
      </c>
    </row>
    <row r="1524" spans="2:15" ht="18" customHeight="1">
      <c r="B1524" s="109" t="str">
        <f>IF('2.売上実績'!$B1524="","",'2.売上実績'!$B1524)</f>
        <v/>
      </c>
      <c r="C1524" s="110" t="str">
        <f>IF('2.売上実績'!$C1524="","",'2.売上実績'!$C1524)</f>
        <v/>
      </c>
      <c r="D1524" s="98" t="str">
        <f>IF(C1524="","",VLOOKUP(C1524,'4.製品一覧'!$B$4:$D$500,3,FALSE))</f>
        <v/>
      </c>
      <c r="E1524" s="102">
        <f>IF(C1524&lt;&gt;"",VLOOKUP(C1524,'7.製品別原価'!$B$5:$J$500,8,FALSE),0)</f>
        <v>0</v>
      </c>
      <c r="F1524" s="37">
        <f>IF(OR($K$2=0,K1524=0),0,'1.全社費用'!$C$42/$K$2)</f>
        <v>0</v>
      </c>
      <c r="G1524" s="37">
        <f t="shared" si="163"/>
        <v>0</v>
      </c>
      <c r="H1524" s="38">
        <f t="shared" si="164"/>
        <v>0</v>
      </c>
      <c r="I1524" s="39">
        <f t="shared" si="165"/>
        <v>0</v>
      </c>
      <c r="J1524" s="40">
        <f t="shared" si="166"/>
        <v>0</v>
      </c>
      <c r="K1524" s="111">
        <f>IF($B1524="",0,'2.売上実績'!D1524)</f>
        <v>0</v>
      </c>
      <c r="L1524" s="111">
        <f>IF($B1524="",0,'2.売上実績'!E1524)</f>
        <v>0</v>
      </c>
      <c r="M1524" s="28">
        <f t="shared" si="161"/>
        <v>0</v>
      </c>
      <c r="N1524" s="41">
        <f t="shared" si="162"/>
        <v>0</v>
      </c>
      <c r="O1524" s="40">
        <f t="shared" si="167"/>
        <v>0</v>
      </c>
    </row>
    <row r="1525" spans="2:15" ht="18" customHeight="1">
      <c r="B1525" s="109" t="str">
        <f>IF('2.売上実績'!$B1525="","",'2.売上実績'!$B1525)</f>
        <v/>
      </c>
      <c r="C1525" s="110" t="str">
        <f>IF('2.売上実績'!$C1525="","",'2.売上実績'!$C1525)</f>
        <v/>
      </c>
      <c r="D1525" s="98" t="str">
        <f>IF(C1525="","",VLOOKUP(C1525,'4.製品一覧'!$B$4:$D$500,3,FALSE))</f>
        <v/>
      </c>
      <c r="E1525" s="102">
        <f>IF(C1525&lt;&gt;"",VLOOKUP(C1525,'7.製品別原価'!$B$5:$J$500,8,FALSE),0)</f>
        <v>0</v>
      </c>
      <c r="F1525" s="37">
        <f>IF(OR($K$2=0,K1525=0),0,'1.全社費用'!$C$42/$K$2)</f>
        <v>0</v>
      </c>
      <c r="G1525" s="37">
        <f t="shared" si="163"/>
        <v>0</v>
      </c>
      <c r="H1525" s="38">
        <f t="shared" si="164"/>
        <v>0</v>
      </c>
      <c r="I1525" s="39">
        <f t="shared" si="165"/>
        <v>0</v>
      </c>
      <c r="J1525" s="40">
        <f t="shared" si="166"/>
        <v>0</v>
      </c>
      <c r="K1525" s="111">
        <f>IF($B1525="",0,'2.売上実績'!D1525)</f>
        <v>0</v>
      </c>
      <c r="L1525" s="111">
        <f>IF($B1525="",0,'2.売上実績'!E1525)</f>
        <v>0</v>
      </c>
      <c r="M1525" s="28">
        <f t="shared" si="161"/>
        <v>0</v>
      </c>
      <c r="N1525" s="41">
        <f t="shared" si="162"/>
        <v>0</v>
      </c>
      <c r="O1525" s="40">
        <f t="shared" si="167"/>
        <v>0</v>
      </c>
    </row>
    <row r="1526" spans="2:15" ht="18" customHeight="1">
      <c r="B1526" s="109" t="str">
        <f>IF('2.売上実績'!$B1526="","",'2.売上実績'!$B1526)</f>
        <v/>
      </c>
      <c r="C1526" s="110" t="str">
        <f>IF('2.売上実績'!$C1526="","",'2.売上実績'!$C1526)</f>
        <v/>
      </c>
      <c r="D1526" s="98" t="str">
        <f>IF(C1526="","",VLOOKUP(C1526,'4.製品一覧'!$B$4:$D$500,3,FALSE))</f>
        <v/>
      </c>
      <c r="E1526" s="102">
        <f>IF(C1526&lt;&gt;"",VLOOKUP(C1526,'7.製品別原価'!$B$5:$J$500,8,FALSE),0)</f>
        <v>0</v>
      </c>
      <c r="F1526" s="37">
        <f>IF(OR($K$2=0,K1526=0),0,'1.全社費用'!$C$42/$K$2)</f>
        <v>0</v>
      </c>
      <c r="G1526" s="37">
        <f t="shared" si="163"/>
        <v>0</v>
      </c>
      <c r="H1526" s="38">
        <f t="shared" si="164"/>
        <v>0</v>
      </c>
      <c r="I1526" s="39">
        <f t="shared" si="165"/>
        <v>0</v>
      </c>
      <c r="J1526" s="40">
        <f t="shared" si="166"/>
        <v>0</v>
      </c>
      <c r="K1526" s="111">
        <f>IF($B1526="",0,'2.売上実績'!D1526)</f>
        <v>0</v>
      </c>
      <c r="L1526" s="111">
        <f>IF($B1526="",0,'2.売上実績'!E1526)</f>
        <v>0</v>
      </c>
      <c r="M1526" s="28">
        <f t="shared" si="161"/>
        <v>0</v>
      </c>
      <c r="N1526" s="41">
        <f t="shared" si="162"/>
        <v>0</v>
      </c>
      <c r="O1526" s="40">
        <f t="shared" si="167"/>
        <v>0</v>
      </c>
    </row>
    <row r="1527" spans="2:15" ht="18" customHeight="1">
      <c r="B1527" s="109" t="str">
        <f>IF('2.売上実績'!$B1527="","",'2.売上実績'!$B1527)</f>
        <v/>
      </c>
      <c r="C1527" s="110" t="str">
        <f>IF('2.売上実績'!$C1527="","",'2.売上実績'!$C1527)</f>
        <v/>
      </c>
      <c r="D1527" s="98" t="str">
        <f>IF(C1527="","",VLOOKUP(C1527,'4.製品一覧'!$B$4:$D$500,3,FALSE))</f>
        <v/>
      </c>
      <c r="E1527" s="102">
        <f>IF(C1527&lt;&gt;"",VLOOKUP(C1527,'7.製品別原価'!$B$5:$J$500,8,FALSE),0)</f>
        <v>0</v>
      </c>
      <c r="F1527" s="37">
        <f>IF(OR($K$2=0,K1527=0),0,'1.全社費用'!$C$42/$K$2)</f>
        <v>0</v>
      </c>
      <c r="G1527" s="37">
        <f t="shared" si="163"/>
        <v>0</v>
      </c>
      <c r="H1527" s="38">
        <f t="shared" si="164"/>
        <v>0</v>
      </c>
      <c r="I1527" s="39">
        <f t="shared" si="165"/>
        <v>0</v>
      </c>
      <c r="J1527" s="40">
        <f t="shared" si="166"/>
        <v>0</v>
      </c>
      <c r="K1527" s="111">
        <f>IF($B1527="",0,'2.売上実績'!D1527)</f>
        <v>0</v>
      </c>
      <c r="L1527" s="111">
        <f>IF($B1527="",0,'2.売上実績'!E1527)</f>
        <v>0</v>
      </c>
      <c r="M1527" s="28">
        <f t="shared" si="161"/>
        <v>0</v>
      </c>
      <c r="N1527" s="41">
        <f t="shared" si="162"/>
        <v>0</v>
      </c>
      <c r="O1527" s="40">
        <f t="shared" si="167"/>
        <v>0</v>
      </c>
    </row>
    <row r="1528" spans="2:15" ht="18" customHeight="1">
      <c r="B1528" s="109" t="str">
        <f>IF('2.売上実績'!$B1528="","",'2.売上実績'!$B1528)</f>
        <v/>
      </c>
      <c r="C1528" s="110" t="str">
        <f>IF('2.売上実績'!$C1528="","",'2.売上実績'!$C1528)</f>
        <v/>
      </c>
      <c r="D1528" s="98" t="str">
        <f>IF(C1528="","",VLOOKUP(C1528,'4.製品一覧'!$B$4:$D$500,3,FALSE))</f>
        <v/>
      </c>
      <c r="E1528" s="102">
        <f>IF(C1528&lt;&gt;"",VLOOKUP(C1528,'7.製品別原価'!$B$5:$J$500,8,FALSE),0)</f>
        <v>0</v>
      </c>
      <c r="F1528" s="37">
        <f>IF(OR($K$2=0,K1528=0),0,'1.全社費用'!$C$42/$K$2)</f>
        <v>0</v>
      </c>
      <c r="G1528" s="37">
        <f t="shared" si="163"/>
        <v>0</v>
      </c>
      <c r="H1528" s="38">
        <f t="shared" si="164"/>
        <v>0</v>
      </c>
      <c r="I1528" s="39">
        <f t="shared" si="165"/>
        <v>0</v>
      </c>
      <c r="J1528" s="40">
        <f t="shared" si="166"/>
        <v>0</v>
      </c>
      <c r="K1528" s="111">
        <f>IF($B1528="",0,'2.売上実績'!D1528)</f>
        <v>0</v>
      </c>
      <c r="L1528" s="111">
        <f>IF($B1528="",0,'2.売上実績'!E1528)</f>
        <v>0</v>
      </c>
      <c r="M1528" s="28">
        <f t="shared" si="161"/>
        <v>0</v>
      </c>
      <c r="N1528" s="41">
        <f t="shared" si="162"/>
        <v>0</v>
      </c>
      <c r="O1528" s="40">
        <f t="shared" si="167"/>
        <v>0</v>
      </c>
    </row>
    <row r="1529" spans="2:15" ht="18" customHeight="1">
      <c r="B1529" s="109" t="str">
        <f>IF('2.売上実績'!$B1529="","",'2.売上実績'!$B1529)</f>
        <v/>
      </c>
      <c r="C1529" s="110" t="str">
        <f>IF('2.売上実績'!$C1529="","",'2.売上実績'!$C1529)</f>
        <v/>
      </c>
      <c r="D1529" s="98" t="str">
        <f>IF(C1529="","",VLOOKUP(C1529,'4.製品一覧'!$B$4:$D$500,3,FALSE))</f>
        <v/>
      </c>
      <c r="E1529" s="102">
        <f>IF(C1529&lt;&gt;"",VLOOKUP(C1529,'7.製品別原価'!$B$5:$J$500,8,FALSE),0)</f>
        <v>0</v>
      </c>
      <c r="F1529" s="37">
        <f>IF(OR($K$2=0,K1529=0),0,'1.全社費用'!$C$42/$K$2)</f>
        <v>0</v>
      </c>
      <c r="G1529" s="37">
        <f t="shared" si="163"/>
        <v>0</v>
      </c>
      <c r="H1529" s="38">
        <f t="shared" si="164"/>
        <v>0</v>
      </c>
      <c r="I1529" s="39">
        <f t="shared" si="165"/>
        <v>0</v>
      </c>
      <c r="J1529" s="40">
        <f t="shared" si="166"/>
        <v>0</v>
      </c>
      <c r="K1529" s="111">
        <f>IF($B1529="",0,'2.売上実績'!D1529)</f>
        <v>0</v>
      </c>
      <c r="L1529" s="111">
        <f>IF($B1529="",0,'2.売上実績'!E1529)</f>
        <v>0</v>
      </c>
      <c r="M1529" s="28">
        <f t="shared" si="161"/>
        <v>0</v>
      </c>
      <c r="N1529" s="41">
        <f t="shared" si="162"/>
        <v>0</v>
      </c>
      <c r="O1529" s="40">
        <f t="shared" si="167"/>
        <v>0</v>
      </c>
    </row>
    <row r="1530" spans="2:15" ht="18" customHeight="1">
      <c r="B1530" s="109" t="str">
        <f>IF('2.売上実績'!$B1530="","",'2.売上実績'!$B1530)</f>
        <v/>
      </c>
      <c r="C1530" s="110" t="str">
        <f>IF('2.売上実績'!$C1530="","",'2.売上実績'!$C1530)</f>
        <v/>
      </c>
      <c r="D1530" s="98" t="str">
        <f>IF(C1530="","",VLOOKUP(C1530,'4.製品一覧'!$B$4:$D$500,3,FALSE))</f>
        <v/>
      </c>
      <c r="E1530" s="102">
        <f>IF(C1530&lt;&gt;"",VLOOKUP(C1530,'7.製品別原価'!$B$5:$J$500,8,FALSE),0)</f>
        <v>0</v>
      </c>
      <c r="F1530" s="37">
        <f>IF(OR($K$2=0,K1530=0),0,'1.全社費用'!$C$42/$K$2)</f>
        <v>0</v>
      </c>
      <c r="G1530" s="37">
        <f t="shared" si="163"/>
        <v>0</v>
      </c>
      <c r="H1530" s="38">
        <f t="shared" si="164"/>
        <v>0</v>
      </c>
      <c r="I1530" s="39">
        <f t="shared" si="165"/>
        <v>0</v>
      </c>
      <c r="J1530" s="40">
        <f t="shared" si="166"/>
        <v>0</v>
      </c>
      <c r="K1530" s="111">
        <f>IF($B1530="",0,'2.売上実績'!D1530)</f>
        <v>0</v>
      </c>
      <c r="L1530" s="111">
        <f>IF($B1530="",0,'2.売上実績'!E1530)</f>
        <v>0</v>
      </c>
      <c r="M1530" s="28">
        <f t="shared" si="161"/>
        <v>0</v>
      </c>
      <c r="N1530" s="41">
        <f t="shared" si="162"/>
        <v>0</v>
      </c>
      <c r="O1530" s="40">
        <f t="shared" si="167"/>
        <v>0</v>
      </c>
    </row>
    <row r="1531" spans="2:15" ht="18" customHeight="1">
      <c r="B1531" s="109" t="str">
        <f>IF('2.売上実績'!$B1531="","",'2.売上実績'!$B1531)</f>
        <v/>
      </c>
      <c r="C1531" s="110" t="str">
        <f>IF('2.売上実績'!$C1531="","",'2.売上実績'!$C1531)</f>
        <v/>
      </c>
      <c r="D1531" s="98" t="str">
        <f>IF(C1531="","",VLOOKUP(C1531,'4.製品一覧'!$B$4:$D$500,3,FALSE))</f>
        <v/>
      </c>
      <c r="E1531" s="102">
        <f>IF(C1531&lt;&gt;"",VLOOKUP(C1531,'7.製品別原価'!$B$5:$J$500,8,FALSE),0)</f>
        <v>0</v>
      </c>
      <c r="F1531" s="37">
        <f>IF(OR($K$2=0,K1531=0),0,'1.全社費用'!$C$42/$K$2)</f>
        <v>0</v>
      </c>
      <c r="G1531" s="37">
        <f t="shared" si="163"/>
        <v>0</v>
      </c>
      <c r="H1531" s="38">
        <f t="shared" si="164"/>
        <v>0</v>
      </c>
      <c r="I1531" s="39">
        <f t="shared" si="165"/>
        <v>0</v>
      </c>
      <c r="J1531" s="40">
        <f t="shared" si="166"/>
        <v>0</v>
      </c>
      <c r="K1531" s="111">
        <f>IF($B1531="",0,'2.売上実績'!D1531)</f>
        <v>0</v>
      </c>
      <c r="L1531" s="111">
        <f>IF($B1531="",0,'2.売上実績'!E1531)</f>
        <v>0</v>
      </c>
      <c r="M1531" s="28">
        <f t="shared" si="161"/>
        <v>0</v>
      </c>
      <c r="N1531" s="41">
        <f t="shared" si="162"/>
        <v>0</v>
      </c>
      <c r="O1531" s="40">
        <f t="shared" si="167"/>
        <v>0</v>
      </c>
    </row>
    <row r="1532" spans="2:15" ht="18" customHeight="1">
      <c r="B1532" s="109" t="str">
        <f>IF('2.売上実績'!$B1532="","",'2.売上実績'!$B1532)</f>
        <v/>
      </c>
      <c r="C1532" s="110" t="str">
        <f>IF('2.売上実績'!$C1532="","",'2.売上実績'!$C1532)</f>
        <v/>
      </c>
      <c r="D1532" s="98" t="str">
        <f>IF(C1532="","",VLOOKUP(C1532,'4.製品一覧'!$B$4:$D$500,3,FALSE))</f>
        <v/>
      </c>
      <c r="E1532" s="102">
        <f>IF(C1532&lt;&gt;"",VLOOKUP(C1532,'7.製品別原価'!$B$5:$J$500,8,FALSE),0)</f>
        <v>0</v>
      </c>
      <c r="F1532" s="37">
        <f>IF(OR($K$2=0,K1532=0),0,'1.全社費用'!$C$42/$K$2)</f>
        <v>0</v>
      </c>
      <c r="G1532" s="37">
        <f t="shared" si="163"/>
        <v>0</v>
      </c>
      <c r="H1532" s="38">
        <f t="shared" si="164"/>
        <v>0</v>
      </c>
      <c r="I1532" s="39">
        <f t="shared" si="165"/>
        <v>0</v>
      </c>
      <c r="J1532" s="40">
        <f t="shared" si="166"/>
        <v>0</v>
      </c>
      <c r="K1532" s="111">
        <f>IF($B1532="",0,'2.売上実績'!D1532)</f>
        <v>0</v>
      </c>
      <c r="L1532" s="111">
        <f>IF($B1532="",0,'2.売上実績'!E1532)</f>
        <v>0</v>
      </c>
      <c r="M1532" s="28">
        <f t="shared" si="161"/>
        <v>0</v>
      </c>
      <c r="N1532" s="41">
        <f t="shared" si="162"/>
        <v>0</v>
      </c>
      <c r="O1532" s="40">
        <f t="shared" si="167"/>
        <v>0</v>
      </c>
    </row>
    <row r="1533" spans="2:15" ht="18" customHeight="1">
      <c r="B1533" s="109" t="str">
        <f>IF('2.売上実績'!$B1533="","",'2.売上実績'!$B1533)</f>
        <v/>
      </c>
      <c r="C1533" s="110" t="str">
        <f>IF('2.売上実績'!$C1533="","",'2.売上実績'!$C1533)</f>
        <v/>
      </c>
      <c r="D1533" s="98" t="str">
        <f>IF(C1533="","",VLOOKUP(C1533,'4.製品一覧'!$B$4:$D$500,3,FALSE))</f>
        <v/>
      </c>
      <c r="E1533" s="102">
        <f>IF(C1533&lt;&gt;"",VLOOKUP(C1533,'7.製品別原価'!$B$5:$J$500,8,FALSE),0)</f>
        <v>0</v>
      </c>
      <c r="F1533" s="37">
        <f>IF(OR($K$2=0,K1533=0),0,'1.全社費用'!$C$42/$K$2)</f>
        <v>0</v>
      </c>
      <c r="G1533" s="37">
        <f t="shared" si="163"/>
        <v>0</v>
      </c>
      <c r="H1533" s="38">
        <f t="shared" si="164"/>
        <v>0</v>
      </c>
      <c r="I1533" s="39">
        <f t="shared" si="165"/>
        <v>0</v>
      </c>
      <c r="J1533" s="40">
        <f t="shared" si="166"/>
        <v>0</v>
      </c>
      <c r="K1533" s="111">
        <f>IF($B1533="",0,'2.売上実績'!D1533)</f>
        <v>0</v>
      </c>
      <c r="L1533" s="111">
        <f>IF($B1533="",0,'2.売上実績'!E1533)</f>
        <v>0</v>
      </c>
      <c r="M1533" s="28">
        <f t="shared" si="161"/>
        <v>0</v>
      </c>
      <c r="N1533" s="41">
        <f t="shared" si="162"/>
        <v>0</v>
      </c>
      <c r="O1533" s="40">
        <f t="shared" si="167"/>
        <v>0</v>
      </c>
    </row>
    <row r="1534" spans="2:15" ht="18" customHeight="1">
      <c r="B1534" s="109" t="str">
        <f>IF('2.売上実績'!$B1534="","",'2.売上実績'!$B1534)</f>
        <v/>
      </c>
      <c r="C1534" s="110" t="str">
        <f>IF('2.売上実績'!$C1534="","",'2.売上実績'!$C1534)</f>
        <v/>
      </c>
      <c r="D1534" s="98" t="str">
        <f>IF(C1534="","",VLOOKUP(C1534,'4.製品一覧'!$B$4:$D$500,3,FALSE))</f>
        <v/>
      </c>
      <c r="E1534" s="102">
        <f>IF(C1534&lt;&gt;"",VLOOKUP(C1534,'7.製品別原価'!$B$5:$J$500,8,FALSE),0)</f>
        <v>0</v>
      </c>
      <c r="F1534" s="37">
        <f>IF(OR($K$2=0,K1534=0),0,'1.全社費用'!$C$42/$K$2)</f>
        <v>0</v>
      </c>
      <c r="G1534" s="37">
        <f t="shared" si="163"/>
        <v>0</v>
      </c>
      <c r="H1534" s="38">
        <f t="shared" si="164"/>
        <v>0</v>
      </c>
      <c r="I1534" s="39">
        <f t="shared" si="165"/>
        <v>0</v>
      </c>
      <c r="J1534" s="40">
        <f t="shared" si="166"/>
        <v>0</v>
      </c>
      <c r="K1534" s="111">
        <f>IF($B1534="",0,'2.売上実績'!D1534)</f>
        <v>0</v>
      </c>
      <c r="L1534" s="111">
        <f>IF($B1534="",0,'2.売上実績'!E1534)</f>
        <v>0</v>
      </c>
      <c r="M1534" s="28">
        <f t="shared" si="161"/>
        <v>0</v>
      </c>
      <c r="N1534" s="41">
        <f t="shared" si="162"/>
        <v>0</v>
      </c>
      <c r="O1534" s="40">
        <f t="shared" si="167"/>
        <v>0</v>
      </c>
    </row>
    <row r="1535" spans="2:15" ht="18" customHeight="1">
      <c r="B1535" s="109" t="str">
        <f>IF('2.売上実績'!$B1535="","",'2.売上実績'!$B1535)</f>
        <v/>
      </c>
      <c r="C1535" s="110" t="str">
        <f>IF('2.売上実績'!$C1535="","",'2.売上実績'!$C1535)</f>
        <v/>
      </c>
      <c r="D1535" s="98" t="str">
        <f>IF(C1535="","",VLOOKUP(C1535,'4.製品一覧'!$B$4:$D$500,3,FALSE))</f>
        <v/>
      </c>
      <c r="E1535" s="102">
        <f>IF(C1535&lt;&gt;"",VLOOKUP(C1535,'7.製品別原価'!$B$5:$J$500,8,FALSE),0)</f>
        <v>0</v>
      </c>
      <c r="F1535" s="37">
        <f>IF(OR($K$2=0,K1535=0),0,'1.全社費用'!$C$42/$K$2)</f>
        <v>0</v>
      </c>
      <c r="G1535" s="37">
        <f t="shared" si="163"/>
        <v>0</v>
      </c>
      <c r="H1535" s="38">
        <f t="shared" si="164"/>
        <v>0</v>
      </c>
      <c r="I1535" s="39">
        <f t="shared" si="165"/>
        <v>0</v>
      </c>
      <c r="J1535" s="40">
        <f t="shared" si="166"/>
        <v>0</v>
      </c>
      <c r="K1535" s="111">
        <f>IF($B1535="",0,'2.売上実績'!D1535)</f>
        <v>0</v>
      </c>
      <c r="L1535" s="111">
        <f>IF($B1535="",0,'2.売上実績'!E1535)</f>
        <v>0</v>
      </c>
      <c r="M1535" s="28">
        <f t="shared" si="161"/>
        <v>0</v>
      </c>
      <c r="N1535" s="41">
        <f t="shared" si="162"/>
        <v>0</v>
      </c>
      <c r="O1535" s="40">
        <f t="shared" si="167"/>
        <v>0</v>
      </c>
    </row>
    <row r="1536" spans="2:15" ht="18" customHeight="1">
      <c r="B1536" s="109" t="str">
        <f>IF('2.売上実績'!$B1536="","",'2.売上実績'!$B1536)</f>
        <v/>
      </c>
      <c r="C1536" s="110" t="str">
        <f>IF('2.売上実績'!$C1536="","",'2.売上実績'!$C1536)</f>
        <v/>
      </c>
      <c r="D1536" s="98" t="str">
        <f>IF(C1536="","",VLOOKUP(C1536,'4.製品一覧'!$B$4:$D$500,3,FALSE))</f>
        <v/>
      </c>
      <c r="E1536" s="102">
        <f>IF(C1536&lt;&gt;"",VLOOKUP(C1536,'7.製品別原価'!$B$5:$J$500,8,FALSE),0)</f>
        <v>0</v>
      </c>
      <c r="F1536" s="37">
        <f>IF(OR($K$2=0,K1536=0),0,'1.全社費用'!$C$42/$K$2)</f>
        <v>0</v>
      </c>
      <c r="G1536" s="37">
        <f t="shared" si="163"/>
        <v>0</v>
      </c>
      <c r="H1536" s="38">
        <f t="shared" si="164"/>
        <v>0</v>
      </c>
      <c r="I1536" s="39">
        <f t="shared" si="165"/>
        <v>0</v>
      </c>
      <c r="J1536" s="40">
        <f t="shared" si="166"/>
        <v>0</v>
      </c>
      <c r="K1536" s="111">
        <f>IF($B1536="",0,'2.売上実績'!D1536)</f>
        <v>0</v>
      </c>
      <c r="L1536" s="111">
        <f>IF($B1536="",0,'2.売上実績'!E1536)</f>
        <v>0</v>
      </c>
      <c r="M1536" s="28">
        <f t="shared" si="161"/>
        <v>0</v>
      </c>
      <c r="N1536" s="41">
        <f t="shared" si="162"/>
        <v>0</v>
      </c>
      <c r="O1536" s="40">
        <f t="shared" si="167"/>
        <v>0</v>
      </c>
    </row>
    <row r="1537" spans="2:15" ht="18" customHeight="1">
      <c r="B1537" s="109" t="str">
        <f>IF('2.売上実績'!$B1537="","",'2.売上実績'!$B1537)</f>
        <v/>
      </c>
      <c r="C1537" s="110" t="str">
        <f>IF('2.売上実績'!$C1537="","",'2.売上実績'!$C1537)</f>
        <v/>
      </c>
      <c r="D1537" s="98" t="str">
        <f>IF(C1537="","",VLOOKUP(C1537,'4.製品一覧'!$B$4:$D$500,3,FALSE))</f>
        <v/>
      </c>
      <c r="E1537" s="102">
        <f>IF(C1537&lt;&gt;"",VLOOKUP(C1537,'7.製品別原価'!$B$5:$J$500,8,FALSE),0)</f>
        <v>0</v>
      </c>
      <c r="F1537" s="37">
        <f>IF(OR($K$2=0,K1537=0),0,'1.全社費用'!$C$42/$K$2)</f>
        <v>0</v>
      </c>
      <c r="G1537" s="37">
        <f t="shared" si="163"/>
        <v>0</v>
      </c>
      <c r="H1537" s="38">
        <f t="shared" si="164"/>
        <v>0</v>
      </c>
      <c r="I1537" s="39">
        <f t="shared" si="165"/>
        <v>0</v>
      </c>
      <c r="J1537" s="40">
        <f t="shared" si="166"/>
        <v>0</v>
      </c>
      <c r="K1537" s="111">
        <f>IF($B1537="",0,'2.売上実績'!D1537)</f>
        <v>0</v>
      </c>
      <c r="L1537" s="111">
        <f>IF($B1537="",0,'2.売上実績'!E1537)</f>
        <v>0</v>
      </c>
      <c r="M1537" s="28">
        <f t="shared" si="161"/>
        <v>0</v>
      </c>
      <c r="N1537" s="41">
        <f t="shared" si="162"/>
        <v>0</v>
      </c>
      <c r="O1537" s="40">
        <f t="shared" si="167"/>
        <v>0</v>
      </c>
    </row>
    <row r="1538" spans="2:15" ht="18" customHeight="1">
      <c r="B1538" s="109" t="str">
        <f>IF('2.売上実績'!$B1538="","",'2.売上実績'!$B1538)</f>
        <v/>
      </c>
      <c r="C1538" s="110" t="str">
        <f>IF('2.売上実績'!$C1538="","",'2.売上実績'!$C1538)</f>
        <v/>
      </c>
      <c r="D1538" s="98" t="str">
        <f>IF(C1538="","",VLOOKUP(C1538,'4.製品一覧'!$B$4:$D$500,3,FALSE))</f>
        <v/>
      </c>
      <c r="E1538" s="102">
        <f>IF(C1538&lt;&gt;"",VLOOKUP(C1538,'7.製品別原価'!$B$5:$J$500,8,FALSE),0)</f>
        <v>0</v>
      </c>
      <c r="F1538" s="37">
        <f>IF(OR($K$2=0,K1538=0),0,'1.全社費用'!$C$42/$K$2)</f>
        <v>0</v>
      </c>
      <c r="G1538" s="37">
        <f t="shared" si="163"/>
        <v>0</v>
      </c>
      <c r="H1538" s="38">
        <f t="shared" si="164"/>
        <v>0</v>
      </c>
      <c r="I1538" s="39">
        <f t="shared" si="165"/>
        <v>0</v>
      </c>
      <c r="J1538" s="40">
        <f t="shared" si="166"/>
        <v>0</v>
      </c>
      <c r="K1538" s="111">
        <f>IF($B1538="",0,'2.売上実績'!D1538)</f>
        <v>0</v>
      </c>
      <c r="L1538" s="111">
        <f>IF($B1538="",0,'2.売上実績'!E1538)</f>
        <v>0</v>
      </c>
      <c r="M1538" s="28">
        <f t="shared" si="161"/>
        <v>0</v>
      </c>
      <c r="N1538" s="41">
        <f t="shared" si="162"/>
        <v>0</v>
      </c>
      <c r="O1538" s="40">
        <f t="shared" si="167"/>
        <v>0</v>
      </c>
    </row>
    <row r="1539" spans="2:15" ht="18" customHeight="1">
      <c r="B1539" s="109" t="str">
        <f>IF('2.売上実績'!$B1539="","",'2.売上実績'!$B1539)</f>
        <v/>
      </c>
      <c r="C1539" s="110" t="str">
        <f>IF('2.売上実績'!$C1539="","",'2.売上実績'!$C1539)</f>
        <v/>
      </c>
      <c r="D1539" s="98" t="str">
        <f>IF(C1539="","",VLOOKUP(C1539,'4.製品一覧'!$B$4:$D$500,3,FALSE))</f>
        <v/>
      </c>
      <c r="E1539" s="102">
        <f>IF(C1539&lt;&gt;"",VLOOKUP(C1539,'7.製品別原価'!$B$5:$J$500,8,FALSE),0)</f>
        <v>0</v>
      </c>
      <c r="F1539" s="37">
        <f>IF(OR($K$2=0,K1539=0),0,'1.全社費用'!$C$42/$K$2)</f>
        <v>0</v>
      </c>
      <c r="G1539" s="37">
        <f t="shared" si="163"/>
        <v>0</v>
      </c>
      <c r="H1539" s="38">
        <f t="shared" si="164"/>
        <v>0</v>
      </c>
      <c r="I1539" s="39">
        <f t="shared" si="165"/>
        <v>0</v>
      </c>
      <c r="J1539" s="40">
        <f t="shared" si="166"/>
        <v>0</v>
      </c>
      <c r="K1539" s="111">
        <f>IF($B1539="",0,'2.売上実績'!D1539)</f>
        <v>0</v>
      </c>
      <c r="L1539" s="111">
        <f>IF($B1539="",0,'2.売上実績'!E1539)</f>
        <v>0</v>
      </c>
      <c r="M1539" s="28">
        <f t="shared" si="161"/>
        <v>0</v>
      </c>
      <c r="N1539" s="41">
        <f t="shared" si="162"/>
        <v>0</v>
      </c>
      <c r="O1539" s="40">
        <f t="shared" si="167"/>
        <v>0</v>
      </c>
    </row>
    <row r="1540" spans="2:15" ht="18" customHeight="1">
      <c r="B1540" s="109" t="str">
        <f>IF('2.売上実績'!$B1540="","",'2.売上実績'!$B1540)</f>
        <v/>
      </c>
      <c r="C1540" s="110" t="str">
        <f>IF('2.売上実績'!$C1540="","",'2.売上実績'!$C1540)</f>
        <v/>
      </c>
      <c r="D1540" s="98" t="str">
        <f>IF(C1540="","",VLOOKUP(C1540,'4.製品一覧'!$B$4:$D$500,3,FALSE))</f>
        <v/>
      </c>
      <c r="E1540" s="102">
        <f>IF(C1540&lt;&gt;"",VLOOKUP(C1540,'7.製品別原価'!$B$5:$J$500,8,FALSE),0)</f>
        <v>0</v>
      </c>
      <c r="F1540" s="37">
        <f>IF(OR($K$2=0,K1540=0),0,'1.全社費用'!$C$42/$K$2)</f>
        <v>0</v>
      </c>
      <c r="G1540" s="37">
        <f t="shared" si="163"/>
        <v>0</v>
      </c>
      <c r="H1540" s="38">
        <f t="shared" si="164"/>
        <v>0</v>
      </c>
      <c r="I1540" s="39">
        <f t="shared" si="165"/>
        <v>0</v>
      </c>
      <c r="J1540" s="40">
        <f t="shared" si="166"/>
        <v>0</v>
      </c>
      <c r="K1540" s="111">
        <f>IF($B1540="",0,'2.売上実績'!D1540)</f>
        <v>0</v>
      </c>
      <c r="L1540" s="111">
        <f>IF($B1540="",0,'2.売上実績'!E1540)</f>
        <v>0</v>
      </c>
      <c r="M1540" s="28">
        <f t="shared" ref="M1540:M1603" si="168">G1540*K1540</f>
        <v>0</v>
      </c>
      <c r="N1540" s="41">
        <f t="shared" ref="N1540:N1603" si="169">L1540-M1540</f>
        <v>0</v>
      </c>
      <c r="O1540" s="40">
        <f t="shared" si="167"/>
        <v>0</v>
      </c>
    </row>
    <row r="1541" spans="2:15" ht="18" customHeight="1">
      <c r="B1541" s="109" t="str">
        <f>IF('2.売上実績'!$B1541="","",'2.売上実績'!$B1541)</f>
        <v/>
      </c>
      <c r="C1541" s="110" t="str">
        <f>IF('2.売上実績'!$C1541="","",'2.売上実績'!$C1541)</f>
        <v/>
      </c>
      <c r="D1541" s="98" t="str">
        <f>IF(C1541="","",VLOOKUP(C1541,'4.製品一覧'!$B$4:$D$500,3,FALSE))</f>
        <v/>
      </c>
      <c r="E1541" s="102">
        <f>IF(C1541&lt;&gt;"",VLOOKUP(C1541,'7.製品別原価'!$B$5:$J$500,8,FALSE),0)</f>
        <v>0</v>
      </c>
      <c r="F1541" s="37">
        <f>IF(OR($K$2=0,K1541=0),0,'1.全社費用'!$C$42/$K$2)</f>
        <v>0</v>
      </c>
      <c r="G1541" s="37">
        <f t="shared" ref="G1541:G1604" si="170">SUM(D1541:F1541)</f>
        <v>0</v>
      </c>
      <c r="H1541" s="38">
        <f t="shared" ref="H1541:H1604" si="171">IF(K1541=0,0,L1541/K1541)</f>
        <v>0</v>
      </c>
      <c r="I1541" s="39">
        <f t="shared" ref="I1541:I1604" si="172">IF(K1541=0,0,N1541/K1541)</f>
        <v>0</v>
      </c>
      <c r="J1541" s="40">
        <f t="shared" ref="J1541:J1604" si="173">O1541</f>
        <v>0</v>
      </c>
      <c r="K1541" s="111">
        <f>IF($B1541="",0,'2.売上実績'!D1541)</f>
        <v>0</v>
      </c>
      <c r="L1541" s="111">
        <f>IF($B1541="",0,'2.売上実績'!E1541)</f>
        <v>0</v>
      </c>
      <c r="M1541" s="28">
        <f t="shared" si="168"/>
        <v>0</v>
      </c>
      <c r="N1541" s="41">
        <f t="shared" si="169"/>
        <v>0</v>
      </c>
      <c r="O1541" s="40">
        <f t="shared" ref="O1541:O1604" si="174">IF(OR(N1541=0,L1541=0),0,N1541/L1541)</f>
        <v>0</v>
      </c>
    </row>
    <row r="1542" spans="2:15" ht="18" customHeight="1">
      <c r="B1542" s="109" t="str">
        <f>IF('2.売上実績'!$B1542="","",'2.売上実績'!$B1542)</f>
        <v/>
      </c>
      <c r="C1542" s="110" t="str">
        <f>IF('2.売上実績'!$C1542="","",'2.売上実績'!$C1542)</f>
        <v/>
      </c>
      <c r="D1542" s="98" t="str">
        <f>IF(C1542="","",VLOOKUP(C1542,'4.製品一覧'!$B$4:$D$500,3,FALSE))</f>
        <v/>
      </c>
      <c r="E1542" s="102">
        <f>IF(C1542&lt;&gt;"",VLOOKUP(C1542,'7.製品別原価'!$B$5:$J$500,8,FALSE),0)</f>
        <v>0</v>
      </c>
      <c r="F1542" s="37">
        <f>IF(OR($K$2=0,K1542=0),0,'1.全社費用'!$C$42/$K$2)</f>
        <v>0</v>
      </c>
      <c r="G1542" s="37">
        <f t="shared" si="170"/>
        <v>0</v>
      </c>
      <c r="H1542" s="38">
        <f t="shared" si="171"/>
        <v>0</v>
      </c>
      <c r="I1542" s="39">
        <f t="shared" si="172"/>
        <v>0</v>
      </c>
      <c r="J1542" s="40">
        <f t="shared" si="173"/>
        <v>0</v>
      </c>
      <c r="K1542" s="111">
        <f>IF($B1542="",0,'2.売上実績'!D1542)</f>
        <v>0</v>
      </c>
      <c r="L1542" s="111">
        <f>IF($B1542="",0,'2.売上実績'!E1542)</f>
        <v>0</v>
      </c>
      <c r="M1542" s="28">
        <f t="shared" si="168"/>
        <v>0</v>
      </c>
      <c r="N1542" s="41">
        <f t="shared" si="169"/>
        <v>0</v>
      </c>
      <c r="O1542" s="40">
        <f t="shared" si="174"/>
        <v>0</v>
      </c>
    </row>
    <row r="1543" spans="2:15" ht="18" customHeight="1">
      <c r="B1543" s="109" t="str">
        <f>IF('2.売上実績'!$B1543="","",'2.売上実績'!$B1543)</f>
        <v/>
      </c>
      <c r="C1543" s="110" t="str">
        <f>IF('2.売上実績'!$C1543="","",'2.売上実績'!$C1543)</f>
        <v/>
      </c>
      <c r="D1543" s="98" t="str">
        <f>IF(C1543="","",VLOOKUP(C1543,'4.製品一覧'!$B$4:$D$500,3,FALSE))</f>
        <v/>
      </c>
      <c r="E1543" s="102">
        <f>IF(C1543&lt;&gt;"",VLOOKUP(C1543,'7.製品別原価'!$B$5:$J$500,8,FALSE),0)</f>
        <v>0</v>
      </c>
      <c r="F1543" s="37">
        <f>IF(OR($K$2=0,K1543=0),0,'1.全社費用'!$C$42/$K$2)</f>
        <v>0</v>
      </c>
      <c r="G1543" s="37">
        <f t="shared" si="170"/>
        <v>0</v>
      </c>
      <c r="H1543" s="38">
        <f t="shared" si="171"/>
        <v>0</v>
      </c>
      <c r="I1543" s="39">
        <f t="shared" si="172"/>
        <v>0</v>
      </c>
      <c r="J1543" s="40">
        <f t="shared" si="173"/>
        <v>0</v>
      </c>
      <c r="K1543" s="111">
        <f>IF($B1543="",0,'2.売上実績'!D1543)</f>
        <v>0</v>
      </c>
      <c r="L1543" s="111">
        <f>IF($B1543="",0,'2.売上実績'!E1543)</f>
        <v>0</v>
      </c>
      <c r="M1543" s="28">
        <f t="shared" si="168"/>
        <v>0</v>
      </c>
      <c r="N1543" s="41">
        <f t="shared" si="169"/>
        <v>0</v>
      </c>
      <c r="O1543" s="40">
        <f t="shared" si="174"/>
        <v>0</v>
      </c>
    </row>
    <row r="1544" spans="2:15" ht="18" customHeight="1">
      <c r="B1544" s="109" t="str">
        <f>IF('2.売上実績'!$B1544="","",'2.売上実績'!$B1544)</f>
        <v/>
      </c>
      <c r="C1544" s="110" t="str">
        <f>IF('2.売上実績'!$C1544="","",'2.売上実績'!$C1544)</f>
        <v/>
      </c>
      <c r="D1544" s="98" t="str">
        <f>IF(C1544="","",VLOOKUP(C1544,'4.製品一覧'!$B$4:$D$500,3,FALSE))</f>
        <v/>
      </c>
      <c r="E1544" s="102">
        <f>IF(C1544&lt;&gt;"",VLOOKUP(C1544,'7.製品別原価'!$B$5:$J$500,8,FALSE),0)</f>
        <v>0</v>
      </c>
      <c r="F1544" s="37">
        <f>IF(OR($K$2=0,K1544=0),0,'1.全社費用'!$C$42/$K$2)</f>
        <v>0</v>
      </c>
      <c r="G1544" s="37">
        <f t="shared" si="170"/>
        <v>0</v>
      </c>
      <c r="H1544" s="38">
        <f t="shared" si="171"/>
        <v>0</v>
      </c>
      <c r="I1544" s="39">
        <f t="shared" si="172"/>
        <v>0</v>
      </c>
      <c r="J1544" s="40">
        <f t="shared" si="173"/>
        <v>0</v>
      </c>
      <c r="K1544" s="111">
        <f>IF($B1544="",0,'2.売上実績'!D1544)</f>
        <v>0</v>
      </c>
      <c r="L1544" s="111">
        <f>IF($B1544="",0,'2.売上実績'!E1544)</f>
        <v>0</v>
      </c>
      <c r="M1544" s="28">
        <f t="shared" si="168"/>
        <v>0</v>
      </c>
      <c r="N1544" s="41">
        <f t="shared" si="169"/>
        <v>0</v>
      </c>
      <c r="O1544" s="40">
        <f t="shared" si="174"/>
        <v>0</v>
      </c>
    </row>
    <row r="1545" spans="2:15" ht="18" customHeight="1">
      <c r="B1545" s="109" t="str">
        <f>IF('2.売上実績'!$B1545="","",'2.売上実績'!$B1545)</f>
        <v/>
      </c>
      <c r="C1545" s="110" t="str">
        <f>IF('2.売上実績'!$C1545="","",'2.売上実績'!$C1545)</f>
        <v/>
      </c>
      <c r="D1545" s="98" t="str">
        <f>IF(C1545="","",VLOOKUP(C1545,'4.製品一覧'!$B$4:$D$500,3,FALSE))</f>
        <v/>
      </c>
      <c r="E1545" s="102">
        <f>IF(C1545&lt;&gt;"",VLOOKUP(C1545,'7.製品別原価'!$B$5:$J$500,8,FALSE),0)</f>
        <v>0</v>
      </c>
      <c r="F1545" s="37">
        <f>IF(OR($K$2=0,K1545=0),0,'1.全社費用'!$C$42/$K$2)</f>
        <v>0</v>
      </c>
      <c r="G1545" s="37">
        <f t="shared" si="170"/>
        <v>0</v>
      </c>
      <c r="H1545" s="38">
        <f t="shared" si="171"/>
        <v>0</v>
      </c>
      <c r="I1545" s="39">
        <f t="shared" si="172"/>
        <v>0</v>
      </c>
      <c r="J1545" s="40">
        <f t="shared" si="173"/>
        <v>0</v>
      </c>
      <c r="K1545" s="111">
        <f>IF($B1545="",0,'2.売上実績'!D1545)</f>
        <v>0</v>
      </c>
      <c r="L1545" s="111">
        <f>IF($B1545="",0,'2.売上実績'!E1545)</f>
        <v>0</v>
      </c>
      <c r="M1545" s="28">
        <f t="shared" si="168"/>
        <v>0</v>
      </c>
      <c r="N1545" s="41">
        <f t="shared" si="169"/>
        <v>0</v>
      </c>
      <c r="O1545" s="40">
        <f t="shared" si="174"/>
        <v>0</v>
      </c>
    </row>
    <row r="1546" spans="2:15" ht="18" customHeight="1">
      <c r="B1546" s="109" t="str">
        <f>IF('2.売上実績'!$B1546="","",'2.売上実績'!$B1546)</f>
        <v/>
      </c>
      <c r="C1546" s="110" t="str">
        <f>IF('2.売上実績'!$C1546="","",'2.売上実績'!$C1546)</f>
        <v/>
      </c>
      <c r="D1546" s="98" t="str">
        <f>IF(C1546="","",VLOOKUP(C1546,'4.製品一覧'!$B$4:$D$500,3,FALSE))</f>
        <v/>
      </c>
      <c r="E1546" s="102">
        <f>IF(C1546&lt;&gt;"",VLOOKUP(C1546,'7.製品別原価'!$B$5:$J$500,8,FALSE),0)</f>
        <v>0</v>
      </c>
      <c r="F1546" s="37">
        <f>IF(OR($K$2=0,K1546=0),0,'1.全社費用'!$C$42/$K$2)</f>
        <v>0</v>
      </c>
      <c r="G1546" s="37">
        <f t="shared" si="170"/>
        <v>0</v>
      </c>
      <c r="H1546" s="38">
        <f t="shared" si="171"/>
        <v>0</v>
      </c>
      <c r="I1546" s="39">
        <f t="shared" si="172"/>
        <v>0</v>
      </c>
      <c r="J1546" s="40">
        <f t="shared" si="173"/>
        <v>0</v>
      </c>
      <c r="K1546" s="111">
        <f>IF($B1546="",0,'2.売上実績'!D1546)</f>
        <v>0</v>
      </c>
      <c r="L1546" s="111">
        <f>IF($B1546="",0,'2.売上実績'!E1546)</f>
        <v>0</v>
      </c>
      <c r="M1546" s="28">
        <f t="shared" si="168"/>
        <v>0</v>
      </c>
      <c r="N1546" s="41">
        <f t="shared" si="169"/>
        <v>0</v>
      </c>
      <c r="O1546" s="40">
        <f t="shared" si="174"/>
        <v>0</v>
      </c>
    </row>
    <row r="1547" spans="2:15" ht="18" customHeight="1">
      <c r="B1547" s="109" t="str">
        <f>IF('2.売上実績'!$B1547="","",'2.売上実績'!$B1547)</f>
        <v/>
      </c>
      <c r="C1547" s="110" t="str">
        <f>IF('2.売上実績'!$C1547="","",'2.売上実績'!$C1547)</f>
        <v/>
      </c>
      <c r="D1547" s="98" t="str">
        <f>IF(C1547="","",VLOOKUP(C1547,'4.製品一覧'!$B$4:$D$500,3,FALSE))</f>
        <v/>
      </c>
      <c r="E1547" s="102">
        <f>IF(C1547&lt;&gt;"",VLOOKUP(C1547,'7.製品別原価'!$B$5:$J$500,8,FALSE),0)</f>
        <v>0</v>
      </c>
      <c r="F1547" s="37">
        <f>IF(OR($K$2=0,K1547=0),0,'1.全社費用'!$C$42/$K$2)</f>
        <v>0</v>
      </c>
      <c r="G1547" s="37">
        <f t="shared" si="170"/>
        <v>0</v>
      </c>
      <c r="H1547" s="38">
        <f t="shared" si="171"/>
        <v>0</v>
      </c>
      <c r="I1547" s="39">
        <f t="shared" si="172"/>
        <v>0</v>
      </c>
      <c r="J1547" s="40">
        <f t="shared" si="173"/>
        <v>0</v>
      </c>
      <c r="K1547" s="111">
        <f>IF($B1547="",0,'2.売上実績'!D1547)</f>
        <v>0</v>
      </c>
      <c r="L1547" s="111">
        <f>IF($B1547="",0,'2.売上実績'!E1547)</f>
        <v>0</v>
      </c>
      <c r="M1547" s="28">
        <f t="shared" si="168"/>
        <v>0</v>
      </c>
      <c r="N1547" s="41">
        <f t="shared" si="169"/>
        <v>0</v>
      </c>
      <c r="O1547" s="40">
        <f t="shared" si="174"/>
        <v>0</v>
      </c>
    </row>
    <row r="1548" spans="2:15" ht="18" customHeight="1">
      <c r="B1548" s="109" t="str">
        <f>IF('2.売上実績'!$B1548="","",'2.売上実績'!$B1548)</f>
        <v/>
      </c>
      <c r="C1548" s="110" t="str">
        <f>IF('2.売上実績'!$C1548="","",'2.売上実績'!$C1548)</f>
        <v/>
      </c>
      <c r="D1548" s="98" t="str">
        <f>IF(C1548="","",VLOOKUP(C1548,'4.製品一覧'!$B$4:$D$500,3,FALSE))</f>
        <v/>
      </c>
      <c r="E1548" s="102">
        <f>IF(C1548&lt;&gt;"",VLOOKUP(C1548,'7.製品別原価'!$B$5:$J$500,8,FALSE),0)</f>
        <v>0</v>
      </c>
      <c r="F1548" s="37">
        <f>IF(OR($K$2=0,K1548=0),0,'1.全社費用'!$C$42/$K$2)</f>
        <v>0</v>
      </c>
      <c r="G1548" s="37">
        <f t="shared" si="170"/>
        <v>0</v>
      </c>
      <c r="H1548" s="38">
        <f t="shared" si="171"/>
        <v>0</v>
      </c>
      <c r="I1548" s="39">
        <f t="shared" si="172"/>
        <v>0</v>
      </c>
      <c r="J1548" s="40">
        <f t="shared" si="173"/>
        <v>0</v>
      </c>
      <c r="K1548" s="111">
        <f>IF($B1548="",0,'2.売上実績'!D1548)</f>
        <v>0</v>
      </c>
      <c r="L1548" s="111">
        <f>IF($B1548="",0,'2.売上実績'!E1548)</f>
        <v>0</v>
      </c>
      <c r="M1548" s="28">
        <f t="shared" si="168"/>
        <v>0</v>
      </c>
      <c r="N1548" s="41">
        <f t="shared" si="169"/>
        <v>0</v>
      </c>
      <c r="O1548" s="40">
        <f t="shared" si="174"/>
        <v>0</v>
      </c>
    </row>
    <row r="1549" spans="2:15" ht="18" customHeight="1">
      <c r="B1549" s="109" t="str">
        <f>IF('2.売上実績'!$B1549="","",'2.売上実績'!$B1549)</f>
        <v/>
      </c>
      <c r="C1549" s="110" t="str">
        <f>IF('2.売上実績'!$C1549="","",'2.売上実績'!$C1549)</f>
        <v/>
      </c>
      <c r="D1549" s="98" t="str">
        <f>IF(C1549="","",VLOOKUP(C1549,'4.製品一覧'!$B$4:$D$500,3,FALSE))</f>
        <v/>
      </c>
      <c r="E1549" s="102">
        <f>IF(C1549&lt;&gt;"",VLOOKUP(C1549,'7.製品別原価'!$B$5:$J$500,8,FALSE),0)</f>
        <v>0</v>
      </c>
      <c r="F1549" s="37">
        <f>IF(OR($K$2=0,K1549=0),0,'1.全社費用'!$C$42/$K$2)</f>
        <v>0</v>
      </c>
      <c r="G1549" s="37">
        <f t="shared" si="170"/>
        <v>0</v>
      </c>
      <c r="H1549" s="38">
        <f t="shared" si="171"/>
        <v>0</v>
      </c>
      <c r="I1549" s="39">
        <f t="shared" si="172"/>
        <v>0</v>
      </c>
      <c r="J1549" s="40">
        <f t="shared" si="173"/>
        <v>0</v>
      </c>
      <c r="K1549" s="111">
        <f>IF($B1549="",0,'2.売上実績'!D1549)</f>
        <v>0</v>
      </c>
      <c r="L1549" s="111">
        <f>IF($B1549="",0,'2.売上実績'!E1549)</f>
        <v>0</v>
      </c>
      <c r="M1549" s="28">
        <f t="shared" si="168"/>
        <v>0</v>
      </c>
      <c r="N1549" s="41">
        <f t="shared" si="169"/>
        <v>0</v>
      </c>
      <c r="O1549" s="40">
        <f t="shared" si="174"/>
        <v>0</v>
      </c>
    </row>
    <row r="1550" spans="2:15" ht="18" customHeight="1">
      <c r="B1550" s="109" t="str">
        <f>IF('2.売上実績'!$B1550="","",'2.売上実績'!$B1550)</f>
        <v/>
      </c>
      <c r="C1550" s="110" t="str">
        <f>IF('2.売上実績'!$C1550="","",'2.売上実績'!$C1550)</f>
        <v/>
      </c>
      <c r="D1550" s="98" t="str">
        <f>IF(C1550="","",VLOOKUP(C1550,'4.製品一覧'!$B$4:$D$500,3,FALSE))</f>
        <v/>
      </c>
      <c r="E1550" s="102">
        <f>IF(C1550&lt;&gt;"",VLOOKUP(C1550,'7.製品別原価'!$B$5:$J$500,8,FALSE),0)</f>
        <v>0</v>
      </c>
      <c r="F1550" s="37">
        <f>IF(OR($K$2=0,K1550=0),0,'1.全社費用'!$C$42/$K$2)</f>
        <v>0</v>
      </c>
      <c r="G1550" s="37">
        <f t="shared" si="170"/>
        <v>0</v>
      </c>
      <c r="H1550" s="38">
        <f t="shared" si="171"/>
        <v>0</v>
      </c>
      <c r="I1550" s="39">
        <f t="shared" si="172"/>
        <v>0</v>
      </c>
      <c r="J1550" s="40">
        <f t="shared" si="173"/>
        <v>0</v>
      </c>
      <c r="K1550" s="111">
        <f>IF($B1550="",0,'2.売上実績'!D1550)</f>
        <v>0</v>
      </c>
      <c r="L1550" s="111">
        <f>IF($B1550="",0,'2.売上実績'!E1550)</f>
        <v>0</v>
      </c>
      <c r="M1550" s="28">
        <f t="shared" si="168"/>
        <v>0</v>
      </c>
      <c r="N1550" s="41">
        <f t="shared" si="169"/>
        <v>0</v>
      </c>
      <c r="O1550" s="40">
        <f t="shared" si="174"/>
        <v>0</v>
      </c>
    </row>
    <row r="1551" spans="2:15" ht="18" customHeight="1">
      <c r="B1551" s="109" t="str">
        <f>IF('2.売上実績'!$B1551="","",'2.売上実績'!$B1551)</f>
        <v/>
      </c>
      <c r="C1551" s="110" t="str">
        <f>IF('2.売上実績'!$C1551="","",'2.売上実績'!$C1551)</f>
        <v/>
      </c>
      <c r="D1551" s="98" t="str">
        <f>IF(C1551="","",VLOOKUP(C1551,'4.製品一覧'!$B$4:$D$500,3,FALSE))</f>
        <v/>
      </c>
      <c r="E1551" s="102">
        <f>IF(C1551&lt;&gt;"",VLOOKUP(C1551,'7.製品別原価'!$B$5:$J$500,8,FALSE),0)</f>
        <v>0</v>
      </c>
      <c r="F1551" s="37">
        <f>IF(OR($K$2=0,K1551=0),0,'1.全社費用'!$C$42/$K$2)</f>
        <v>0</v>
      </c>
      <c r="G1551" s="37">
        <f t="shared" si="170"/>
        <v>0</v>
      </c>
      <c r="H1551" s="38">
        <f t="shared" si="171"/>
        <v>0</v>
      </c>
      <c r="I1551" s="39">
        <f t="shared" si="172"/>
        <v>0</v>
      </c>
      <c r="J1551" s="40">
        <f t="shared" si="173"/>
        <v>0</v>
      </c>
      <c r="K1551" s="111">
        <f>IF($B1551="",0,'2.売上実績'!D1551)</f>
        <v>0</v>
      </c>
      <c r="L1551" s="111">
        <f>IF($B1551="",0,'2.売上実績'!E1551)</f>
        <v>0</v>
      </c>
      <c r="M1551" s="28">
        <f t="shared" si="168"/>
        <v>0</v>
      </c>
      <c r="N1551" s="41">
        <f t="shared" si="169"/>
        <v>0</v>
      </c>
      <c r="O1551" s="40">
        <f t="shared" si="174"/>
        <v>0</v>
      </c>
    </row>
    <row r="1552" spans="2:15" ht="18" customHeight="1">
      <c r="B1552" s="109" t="str">
        <f>IF('2.売上実績'!$B1552="","",'2.売上実績'!$B1552)</f>
        <v/>
      </c>
      <c r="C1552" s="110" t="str">
        <f>IF('2.売上実績'!$C1552="","",'2.売上実績'!$C1552)</f>
        <v/>
      </c>
      <c r="D1552" s="98" t="str">
        <f>IF(C1552="","",VLOOKUP(C1552,'4.製品一覧'!$B$4:$D$500,3,FALSE))</f>
        <v/>
      </c>
      <c r="E1552" s="102">
        <f>IF(C1552&lt;&gt;"",VLOOKUP(C1552,'7.製品別原価'!$B$5:$J$500,8,FALSE),0)</f>
        <v>0</v>
      </c>
      <c r="F1552" s="37">
        <f>IF(OR($K$2=0,K1552=0),0,'1.全社費用'!$C$42/$K$2)</f>
        <v>0</v>
      </c>
      <c r="G1552" s="37">
        <f t="shared" si="170"/>
        <v>0</v>
      </c>
      <c r="H1552" s="38">
        <f t="shared" si="171"/>
        <v>0</v>
      </c>
      <c r="I1552" s="39">
        <f t="shared" si="172"/>
        <v>0</v>
      </c>
      <c r="J1552" s="40">
        <f t="shared" si="173"/>
        <v>0</v>
      </c>
      <c r="K1552" s="111">
        <f>IF($B1552="",0,'2.売上実績'!D1552)</f>
        <v>0</v>
      </c>
      <c r="L1552" s="111">
        <f>IF($B1552="",0,'2.売上実績'!E1552)</f>
        <v>0</v>
      </c>
      <c r="M1552" s="28">
        <f t="shared" si="168"/>
        <v>0</v>
      </c>
      <c r="N1552" s="41">
        <f t="shared" si="169"/>
        <v>0</v>
      </c>
      <c r="O1552" s="40">
        <f t="shared" si="174"/>
        <v>0</v>
      </c>
    </row>
    <row r="1553" spans="2:15" ht="18" customHeight="1">
      <c r="B1553" s="109" t="str">
        <f>IF('2.売上実績'!$B1553="","",'2.売上実績'!$B1553)</f>
        <v/>
      </c>
      <c r="C1553" s="110" t="str">
        <f>IF('2.売上実績'!$C1553="","",'2.売上実績'!$C1553)</f>
        <v/>
      </c>
      <c r="D1553" s="98" t="str">
        <f>IF(C1553="","",VLOOKUP(C1553,'4.製品一覧'!$B$4:$D$500,3,FALSE))</f>
        <v/>
      </c>
      <c r="E1553" s="102">
        <f>IF(C1553&lt;&gt;"",VLOOKUP(C1553,'7.製品別原価'!$B$5:$J$500,8,FALSE),0)</f>
        <v>0</v>
      </c>
      <c r="F1553" s="37">
        <f>IF(OR($K$2=0,K1553=0),0,'1.全社費用'!$C$42/$K$2)</f>
        <v>0</v>
      </c>
      <c r="G1553" s="37">
        <f t="shared" si="170"/>
        <v>0</v>
      </c>
      <c r="H1553" s="38">
        <f t="shared" si="171"/>
        <v>0</v>
      </c>
      <c r="I1553" s="39">
        <f t="shared" si="172"/>
        <v>0</v>
      </c>
      <c r="J1553" s="40">
        <f t="shared" si="173"/>
        <v>0</v>
      </c>
      <c r="K1553" s="111">
        <f>IF($B1553="",0,'2.売上実績'!D1553)</f>
        <v>0</v>
      </c>
      <c r="L1553" s="111">
        <f>IF($B1553="",0,'2.売上実績'!E1553)</f>
        <v>0</v>
      </c>
      <c r="M1553" s="28">
        <f t="shared" si="168"/>
        <v>0</v>
      </c>
      <c r="N1553" s="41">
        <f t="shared" si="169"/>
        <v>0</v>
      </c>
      <c r="O1553" s="40">
        <f t="shared" si="174"/>
        <v>0</v>
      </c>
    </row>
    <row r="1554" spans="2:15" ht="18" customHeight="1">
      <c r="B1554" s="109" t="str">
        <f>IF('2.売上実績'!$B1554="","",'2.売上実績'!$B1554)</f>
        <v/>
      </c>
      <c r="C1554" s="110" t="str">
        <f>IF('2.売上実績'!$C1554="","",'2.売上実績'!$C1554)</f>
        <v/>
      </c>
      <c r="D1554" s="98" t="str">
        <f>IF(C1554="","",VLOOKUP(C1554,'4.製品一覧'!$B$4:$D$500,3,FALSE))</f>
        <v/>
      </c>
      <c r="E1554" s="102">
        <f>IF(C1554&lt;&gt;"",VLOOKUP(C1554,'7.製品別原価'!$B$5:$J$500,8,FALSE),0)</f>
        <v>0</v>
      </c>
      <c r="F1554" s="37">
        <f>IF(OR($K$2=0,K1554=0),0,'1.全社費用'!$C$42/$K$2)</f>
        <v>0</v>
      </c>
      <c r="G1554" s="37">
        <f t="shared" si="170"/>
        <v>0</v>
      </c>
      <c r="H1554" s="38">
        <f t="shared" si="171"/>
        <v>0</v>
      </c>
      <c r="I1554" s="39">
        <f t="shared" si="172"/>
        <v>0</v>
      </c>
      <c r="J1554" s="40">
        <f t="shared" si="173"/>
        <v>0</v>
      </c>
      <c r="K1554" s="111">
        <f>IF($B1554="",0,'2.売上実績'!D1554)</f>
        <v>0</v>
      </c>
      <c r="L1554" s="111">
        <f>IF($B1554="",0,'2.売上実績'!E1554)</f>
        <v>0</v>
      </c>
      <c r="M1554" s="28">
        <f t="shared" si="168"/>
        <v>0</v>
      </c>
      <c r="N1554" s="41">
        <f t="shared" si="169"/>
        <v>0</v>
      </c>
      <c r="O1554" s="40">
        <f t="shared" si="174"/>
        <v>0</v>
      </c>
    </row>
    <row r="1555" spans="2:15" ht="18" customHeight="1">
      <c r="B1555" s="109" t="str">
        <f>IF('2.売上実績'!$B1555="","",'2.売上実績'!$B1555)</f>
        <v/>
      </c>
      <c r="C1555" s="110" t="str">
        <f>IF('2.売上実績'!$C1555="","",'2.売上実績'!$C1555)</f>
        <v/>
      </c>
      <c r="D1555" s="98" t="str">
        <f>IF(C1555="","",VLOOKUP(C1555,'4.製品一覧'!$B$4:$D$500,3,FALSE))</f>
        <v/>
      </c>
      <c r="E1555" s="102">
        <f>IF(C1555&lt;&gt;"",VLOOKUP(C1555,'7.製品別原価'!$B$5:$J$500,8,FALSE),0)</f>
        <v>0</v>
      </c>
      <c r="F1555" s="37">
        <f>IF(OR($K$2=0,K1555=0),0,'1.全社費用'!$C$42/$K$2)</f>
        <v>0</v>
      </c>
      <c r="G1555" s="37">
        <f t="shared" si="170"/>
        <v>0</v>
      </c>
      <c r="H1555" s="38">
        <f t="shared" si="171"/>
        <v>0</v>
      </c>
      <c r="I1555" s="39">
        <f t="shared" si="172"/>
        <v>0</v>
      </c>
      <c r="J1555" s="40">
        <f t="shared" si="173"/>
        <v>0</v>
      </c>
      <c r="K1555" s="111">
        <f>IF($B1555="",0,'2.売上実績'!D1555)</f>
        <v>0</v>
      </c>
      <c r="L1555" s="111">
        <f>IF($B1555="",0,'2.売上実績'!E1555)</f>
        <v>0</v>
      </c>
      <c r="M1555" s="28">
        <f t="shared" si="168"/>
        <v>0</v>
      </c>
      <c r="N1555" s="41">
        <f t="shared" si="169"/>
        <v>0</v>
      </c>
      <c r="O1555" s="40">
        <f t="shared" si="174"/>
        <v>0</v>
      </c>
    </row>
    <row r="1556" spans="2:15" ht="18" customHeight="1">
      <c r="B1556" s="109" t="str">
        <f>IF('2.売上実績'!$B1556="","",'2.売上実績'!$B1556)</f>
        <v/>
      </c>
      <c r="C1556" s="110" t="str">
        <f>IF('2.売上実績'!$C1556="","",'2.売上実績'!$C1556)</f>
        <v/>
      </c>
      <c r="D1556" s="98" t="str">
        <f>IF(C1556="","",VLOOKUP(C1556,'4.製品一覧'!$B$4:$D$500,3,FALSE))</f>
        <v/>
      </c>
      <c r="E1556" s="102">
        <f>IF(C1556&lt;&gt;"",VLOOKUP(C1556,'7.製品別原価'!$B$5:$J$500,8,FALSE),0)</f>
        <v>0</v>
      </c>
      <c r="F1556" s="37">
        <f>IF(OR($K$2=0,K1556=0),0,'1.全社費用'!$C$42/$K$2)</f>
        <v>0</v>
      </c>
      <c r="G1556" s="37">
        <f t="shared" si="170"/>
        <v>0</v>
      </c>
      <c r="H1556" s="38">
        <f t="shared" si="171"/>
        <v>0</v>
      </c>
      <c r="I1556" s="39">
        <f t="shared" si="172"/>
        <v>0</v>
      </c>
      <c r="J1556" s="40">
        <f t="shared" si="173"/>
        <v>0</v>
      </c>
      <c r="K1556" s="111">
        <f>IF($B1556="",0,'2.売上実績'!D1556)</f>
        <v>0</v>
      </c>
      <c r="L1556" s="111">
        <f>IF($B1556="",0,'2.売上実績'!E1556)</f>
        <v>0</v>
      </c>
      <c r="M1556" s="28">
        <f t="shared" si="168"/>
        <v>0</v>
      </c>
      <c r="N1556" s="41">
        <f t="shared" si="169"/>
        <v>0</v>
      </c>
      <c r="O1556" s="40">
        <f t="shared" si="174"/>
        <v>0</v>
      </c>
    </row>
    <row r="1557" spans="2:15" ht="18" customHeight="1">
      <c r="B1557" s="109" t="str">
        <f>IF('2.売上実績'!$B1557="","",'2.売上実績'!$B1557)</f>
        <v/>
      </c>
      <c r="C1557" s="110" t="str">
        <f>IF('2.売上実績'!$C1557="","",'2.売上実績'!$C1557)</f>
        <v/>
      </c>
      <c r="D1557" s="98" t="str">
        <f>IF(C1557="","",VLOOKUP(C1557,'4.製品一覧'!$B$4:$D$500,3,FALSE))</f>
        <v/>
      </c>
      <c r="E1557" s="102">
        <f>IF(C1557&lt;&gt;"",VLOOKUP(C1557,'7.製品別原価'!$B$5:$J$500,8,FALSE),0)</f>
        <v>0</v>
      </c>
      <c r="F1557" s="37">
        <f>IF(OR($K$2=0,K1557=0),0,'1.全社費用'!$C$42/$K$2)</f>
        <v>0</v>
      </c>
      <c r="G1557" s="37">
        <f t="shared" si="170"/>
        <v>0</v>
      </c>
      <c r="H1557" s="38">
        <f t="shared" si="171"/>
        <v>0</v>
      </c>
      <c r="I1557" s="39">
        <f t="shared" si="172"/>
        <v>0</v>
      </c>
      <c r="J1557" s="40">
        <f t="shared" si="173"/>
        <v>0</v>
      </c>
      <c r="K1557" s="111">
        <f>IF($B1557="",0,'2.売上実績'!D1557)</f>
        <v>0</v>
      </c>
      <c r="L1557" s="111">
        <f>IF($B1557="",0,'2.売上実績'!E1557)</f>
        <v>0</v>
      </c>
      <c r="M1557" s="28">
        <f t="shared" si="168"/>
        <v>0</v>
      </c>
      <c r="N1557" s="41">
        <f t="shared" si="169"/>
        <v>0</v>
      </c>
      <c r="O1557" s="40">
        <f t="shared" si="174"/>
        <v>0</v>
      </c>
    </row>
    <row r="1558" spans="2:15" ht="18" customHeight="1">
      <c r="B1558" s="109" t="str">
        <f>IF('2.売上実績'!$B1558="","",'2.売上実績'!$B1558)</f>
        <v/>
      </c>
      <c r="C1558" s="110" t="str">
        <f>IF('2.売上実績'!$C1558="","",'2.売上実績'!$C1558)</f>
        <v/>
      </c>
      <c r="D1558" s="98" t="str">
        <f>IF(C1558="","",VLOOKUP(C1558,'4.製品一覧'!$B$4:$D$500,3,FALSE))</f>
        <v/>
      </c>
      <c r="E1558" s="102">
        <f>IF(C1558&lt;&gt;"",VLOOKUP(C1558,'7.製品別原価'!$B$5:$J$500,8,FALSE),0)</f>
        <v>0</v>
      </c>
      <c r="F1558" s="37">
        <f>IF(OR($K$2=0,K1558=0),0,'1.全社費用'!$C$42/$K$2)</f>
        <v>0</v>
      </c>
      <c r="G1558" s="37">
        <f t="shared" si="170"/>
        <v>0</v>
      </c>
      <c r="H1558" s="38">
        <f t="shared" si="171"/>
        <v>0</v>
      </c>
      <c r="I1558" s="39">
        <f t="shared" si="172"/>
        <v>0</v>
      </c>
      <c r="J1558" s="40">
        <f t="shared" si="173"/>
        <v>0</v>
      </c>
      <c r="K1558" s="111">
        <f>IF($B1558="",0,'2.売上実績'!D1558)</f>
        <v>0</v>
      </c>
      <c r="L1558" s="111">
        <f>IF($B1558="",0,'2.売上実績'!E1558)</f>
        <v>0</v>
      </c>
      <c r="M1558" s="28">
        <f t="shared" si="168"/>
        <v>0</v>
      </c>
      <c r="N1558" s="41">
        <f t="shared" si="169"/>
        <v>0</v>
      </c>
      <c r="O1558" s="40">
        <f t="shared" si="174"/>
        <v>0</v>
      </c>
    </row>
    <row r="1559" spans="2:15" ht="18" customHeight="1">
      <c r="B1559" s="109" t="str">
        <f>IF('2.売上実績'!$B1559="","",'2.売上実績'!$B1559)</f>
        <v/>
      </c>
      <c r="C1559" s="110" t="str">
        <f>IF('2.売上実績'!$C1559="","",'2.売上実績'!$C1559)</f>
        <v/>
      </c>
      <c r="D1559" s="98" t="str">
        <f>IF(C1559="","",VLOOKUP(C1559,'4.製品一覧'!$B$4:$D$500,3,FALSE))</f>
        <v/>
      </c>
      <c r="E1559" s="102">
        <f>IF(C1559&lt;&gt;"",VLOOKUP(C1559,'7.製品別原価'!$B$5:$J$500,8,FALSE),0)</f>
        <v>0</v>
      </c>
      <c r="F1559" s="37">
        <f>IF(OR($K$2=0,K1559=0),0,'1.全社費用'!$C$42/$K$2)</f>
        <v>0</v>
      </c>
      <c r="G1559" s="37">
        <f t="shared" si="170"/>
        <v>0</v>
      </c>
      <c r="H1559" s="38">
        <f t="shared" si="171"/>
        <v>0</v>
      </c>
      <c r="I1559" s="39">
        <f t="shared" si="172"/>
        <v>0</v>
      </c>
      <c r="J1559" s="40">
        <f t="shared" si="173"/>
        <v>0</v>
      </c>
      <c r="K1559" s="111">
        <f>IF($B1559="",0,'2.売上実績'!D1559)</f>
        <v>0</v>
      </c>
      <c r="L1559" s="111">
        <f>IF($B1559="",0,'2.売上実績'!E1559)</f>
        <v>0</v>
      </c>
      <c r="M1559" s="28">
        <f t="shared" si="168"/>
        <v>0</v>
      </c>
      <c r="N1559" s="41">
        <f t="shared" si="169"/>
        <v>0</v>
      </c>
      <c r="O1559" s="40">
        <f t="shared" si="174"/>
        <v>0</v>
      </c>
    </row>
    <row r="1560" spans="2:15" ht="18" customHeight="1">
      <c r="B1560" s="109" t="str">
        <f>IF('2.売上実績'!$B1560="","",'2.売上実績'!$B1560)</f>
        <v/>
      </c>
      <c r="C1560" s="110" t="str">
        <f>IF('2.売上実績'!$C1560="","",'2.売上実績'!$C1560)</f>
        <v/>
      </c>
      <c r="D1560" s="98" t="str">
        <f>IF(C1560="","",VLOOKUP(C1560,'4.製品一覧'!$B$4:$D$500,3,FALSE))</f>
        <v/>
      </c>
      <c r="E1560" s="102">
        <f>IF(C1560&lt;&gt;"",VLOOKUP(C1560,'7.製品別原価'!$B$5:$J$500,8,FALSE),0)</f>
        <v>0</v>
      </c>
      <c r="F1560" s="37">
        <f>IF(OR($K$2=0,K1560=0),0,'1.全社費用'!$C$42/$K$2)</f>
        <v>0</v>
      </c>
      <c r="G1560" s="37">
        <f t="shared" si="170"/>
        <v>0</v>
      </c>
      <c r="H1560" s="38">
        <f t="shared" si="171"/>
        <v>0</v>
      </c>
      <c r="I1560" s="39">
        <f t="shared" si="172"/>
        <v>0</v>
      </c>
      <c r="J1560" s="40">
        <f t="shared" si="173"/>
        <v>0</v>
      </c>
      <c r="K1560" s="111">
        <f>IF($B1560="",0,'2.売上実績'!D1560)</f>
        <v>0</v>
      </c>
      <c r="L1560" s="111">
        <f>IF($B1560="",0,'2.売上実績'!E1560)</f>
        <v>0</v>
      </c>
      <c r="M1560" s="28">
        <f t="shared" si="168"/>
        <v>0</v>
      </c>
      <c r="N1560" s="41">
        <f t="shared" si="169"/>
        <v>0</v>
      </c>
      <c r="O1560" s="40">
        <f t="shared" si="174"/>
        <v>0</v>
      </c>
    </row>
    <row r="1561" spans="2:15" ht="18" customHeight="1">
      <c r="B1561" s="109" t="str">
        <f>IF('2.売上実績'!$B1561="","",'2.売上実績'!$B1561)</f>
        <v/>
      </c>
      <c r="C1561" s="110" t="str">
        <f>IF('2.売上実績'!$C1561="","",'2.売上実績'!$C1561)</f>
        <v/>
      </c>
      <c r="D1561" s="98" t="str">
        <f>IF(C1561="","",VLOOKUP(C1561,'4.製品一覧'!$B$4:$D$500,3,FALSE))</f>
        <v/>
      </c>
      <c r="E1561" s="102">
        <f>IF(C1561&lt;&gt;"",VLOOKUP(C1561,'7.製品別原価'!$B$5:$J$500,8,FALSE),0)</f>
        <v>0</v>
      </c>
      <c r="F1561" s="37">
        <f>IF(OR($K$2=0,K1561=0),0,'1.全社費用'!$C$42/$K$2)</f>
        <v>0</v>
      </c>
      <c r="G1561" s="37">
        <f t="shared" si="170"/>
        <v>0</v>
      </c>
      <c r="H1561" s="38">
        <f t="shared" si="171"/>
        <v>0</v>
      </c>
      <c r="I1561" s="39">
        <f t="shared" si="172"/>
        <v>0</v>
      </c>
      <c r="J1561" s="40">
        <f t="shared" si="173"/>
        <v>0</v>
      </c>
      <c r="K1561" s="111">
        <f>IF($B1561="",0,'2.売上実績'!D1561)</f>
        <v>0</v>
      </c>
      <c r="L1561" s="111">
        <f>IF($B1561="",0,'2.売上実績'!E1561)</f>
        <v>0</v>
      </c>
      <c r="M1561" s="28">
        <f t="shared" si="168"/>
        <v>0</v>
      </c>
      <c r="N1561" s="41">
        <f t="shared" si="169"/>
        <v>0</v>
      </c>
      <c r="O1561" s="40">
        <f t="shared" si="174"/>
        <v>0</v>
      </c>
    </row>
    <row r="1562" spans="2:15" ht="18" customHeight="1">
      <c r="B1562" s="109" t="str">
        <f>IF('2.売上実績'!$B1562="","",'2.売上実績'!$B1562)</f>
        <v/>
      </c>
      <c r="C1562" s="110" t="str">
        <f>IF('2.売上実績'!$C1562="","",'2.売上実績'!$C1562)</f>
        <v/>
      </c>
      <c r="D1562" s="98" t="str">
        <f>IF(C1562="","",VLOOKUP(C1562,'4.製品一覧'!$B$4:$D$500,3,FALSE))</f>
        <v/>
      </c>
      <c r="E1562" s="102">
        <f>IF(C1562&lt;&gt;"",VLOOKUP(C1562,'7.製品別原価'!$B$5:$J$500,8,FALSE),0)</f>
        <v>0</v>
      </c>
      <c r="F1562" s="37">
        <f>IF(OR($K$2=0,K1562=0),0,'1.全社費用'!$C$42/$K$2)</f>
        <v>0</v>
      </c>
      <c r="G1562" s="37">
        <f t="shared" si="170"/>
        <v>0</v>
      </c>
      <c r="H1562" s="38">
        <f t="shared" si="171"/>
        <v>0</v>
      </c>
      <c r="I1562" s="39">
        <f t="shared" si="172"/>
        <v>0</v>
      </c>
      <c r="J1562" s="40">
        <f t="shared" si="173"/>
        <v>0</v>
      </c>
      <c r="K1562" s="111">
        <f>IF($B1562="",0,'2.売上実績'!D1562)</f>
        <v>0</v>
      </c>
      <c r="L1562" s="111">
        <f>IF($B1562="",0,'2.売上実績'!E1562)</f>
        <v>0</v>
      </c>
      <c r="M1562" s="28">
        <f t="shared" si="168"/>
        <v>0</v>
      </c>
      <c r="N1562" s="41">
        <f t="shared" si="169"/>
        <v>0</v>
      </c>
      <c r="O1562" s="40">
        <f t="shared" si="174"/>
        <v>0</v>
      </c>
    </row>
    <row r="1563" spans="2:15" ht="18" customHeight="1">
      <c r="B1563" s="109" t="str">
        <f>IF('2.売上実績'!$B1563="","",'2.売上実績'!$B1563)</f>
        <v/>
      </c>
      <c r="C1563" s="110" t="str">
        <f>IF('2.売上実績'!$C1563="","",'2.売上実績'!$C1563)</f>
        <v/>
      </c>
      <c r="D1563" s="98" t="str">
        <f>IF(C1563="","",VLOOKUP(C1563,'4.製品一覧'!$B$4:$D$500,3,FALSE))</f>
        <v/>
      </c>
      <c r="E1563" s="102">
        <f>IF(C1563&lt;&gt;"",VLOOKUP(C1563,'7.製品別原価'!$B$5:$J$500,8,FALSE),0)</f>
        <v>0</v>
      </c>
      <c r="F1563" s="37">
        <f>IF(OR($K$2=0,K1563=0),0,'1.全社費用'!$C$42/$K$2)</f>
        <v>0</v>
      </c>
      <c r="G1563" s="37">
        <f t="shared" si="170"/>
        <v>0</v>
      </c>
      <c r="H1563" s="38">
        <f t="shared" si="171"/>
        <v>0</v>
      </c>
      <c r="I1563" s="39">
        <f t="shared" si="172"/>
        <v>0</v>
      </c>
      <c r="J1563" s="40">
        <f t="shared" si="173"/>
        <v>0</v>
      </c>
      <c r="K1563" s="111">
        <f>IF($B1563="",0,'2.売上実績'!D1563)</f>
        <v>0</v>
      </c>
      <c r="L1563" s="111">
        <f>IF($B1563="",0,'2.売上実績'!E1563)</f>
        <v>0</v>
      </c>
      <c r="M1563" s="28">
        <f t="shared" si="168"/>
        <v>0</v>
      </c>
      <c r="N1563" s="41">
        <f t="shared" si="169"/>
        <v>0</v>
      </c>
      <c r="O1563" s="40">
        <f t="shared" si="174"/>
        <v>0</v>
      </c>
    </row>
    <row r="1564" spans="2:15" ht="18" customHeight="1">
      <c r="B1564" s="109" t="str">
        <f>IF('2.売上実績'!$B1564="","",'2.売上実績'!$B1564)</f>
        <v/>
      </c>
      <c r="C1564" s="110" t="str">
        <f>IF('2.売上実績'!$C1564="","",'2.売上実績'!$C1564)</f>
        <v/>
      </c>
      <c r="D1564" s="98" t="str">
        <f>IF(C1564="","",VLOOKUP(C1564,'4.製品一覧'!$B$4:$D$500,3,FALSE))</f>
        <v/>
      </c>
      <c r="E1564" s="102">
        <f>IF(C1564&lt;&gt;"",VLOOKUP(C1564,'7.製品別原価'!$B$5:$J$500,8,FALSE),0)</f>
        <v>0</v>
      </c>
      <c r="F1564" s="37">
        <f>IF(OR($K$2=0,K1564=0),0,'1.全社費用'!$C$42/$K$2)</f>
        <v>0</v>
      </c>
      <c r="G1564" s="37">
        <f t="shared" si="170"/>
        <v>0</v>
      </c>
      <c r="H1564" s="38">
        <f t="shared" si="171"/>
        <v>0</v>
      </c>
      <c r="I1564" s="39">
        <f t="shared" si="172"/>
        <v>0</v>
      </c>
      <c r="J1564" s="40">
        <f t="shared" si="173"/>
        <v>0</v>
      </c>
      <c r="K1564" s="111">
        <f>IF($B1564="",0,'2.売上実績'!D1564)</f>
        <v>0</v>
      </c>
      <c r="L1564" s="111">
        <f>IF($B1564="",0,'2.売上実績'!E1564)</f>
        <v>0</v>
      </c>
      <c r="M1564" s="28">
        <f t="shared" si="168"/>
        <v>0</v>
      </c>
      <c r="N1564" s="41">
        <f t="shared" si="169"/>
        <v>0</v>
      </c>
      <c r="O1564" s="40">
        <f t="shared" si="174"/>
        <v>0</v>
      </c>
    </row>
    <row r="1565" spans="2:15" ht="18" customHeight="1">
      <c r="B1565" s="109" t="str">
        <f>IF('2.売上実績'!$B1565="","",'2.売上実績'!$B1565)</f>
        <v/>
      </c>
      <c r="C1565" s="110" t="str">
        <f>IF('2.売上実績'!$C1565="","",'2.売上実績'!$C1565)</f>
        <v/>
      </c>
      <c r="D1565" s="98" t="str">
        <f>IF(C1565="","",VLOOKUP(C1565,'4.製品一覧'!$B$4:$D$500,3,FALSE))</f>
        <v/>
      </c>
      <c r="E1565" s="102">
        <f>IF(C1565&lt;&gt;"",VLOOKUP(C1565,'7.製品別原価'!$B$5:$J$500,8,FALSE),0)</f>
        <v>0</v>
      </c>
      <c r="F1565" s="37">
        <f>IF(OR($K$2=0,K1565=0),0,'1.全社費用'!$C$42/$K$2)</f>
        <v>0</v>
      </c>
      <c r="G1565" s="37">
        <f t="shared" si="170"/>
        <v>0</v>
      </c>
      <c r="H1565" s="38">
        <f t="shared" si="171"/>
        <v>0</v>
      </c>
      <c r="I1565" s="39">
        <f t="shared" si="172"/>
        <v>0</v>
      </c>
      <c r="J1565" s="40">
        <f t="shared" si="173"/>
        <v>0</v>
      </c>
      <c r="K1565" s="111">
        <f>IF($B1565="",0,'2.売上実績'!D1565)</f>
        <v>0</v>
      </c>
      <c r="L1565" s="111">
        <f>IF($B1565="",0,'2.売上実績'!E1565)</f>
        <v>0</v>
      </c>
      <c r="M1565" s="28">
        <f t="shared" si="168"/>
        <v>0</v>
      </c>
      <c r="N1565" s="41">
        <f t="shared" si="169"/>
        <v>0</v>
      </c>
      <c r="O1565" s="40">
        <f t="shared" si="174"/>
        <v>0</v>
      </c>
    </row>
    <row r="1566" spans="2:15" ht="18" customHeight="1">
      <c r="B1566" s="109" t="str">
        <f>IF('2.売上実績'!$B1566="","",'2.売上実績'!$B1566)</f>
        <v/>
      </c>
      <c r="C1566" s="110" t="str">
        <f>IF('2.売上実績'!$C1566="","",'2.売上実績'!$C1566)</f>
        <v/>
      </c>
      <c r="D1566" s="98" t="str">
        <f>IF(C1566="","",VLOOKUP(C1566,'4.製品一覧'!$B$4:$D$500,3,FALSE))</f>
        <v/>
      </c>
      <c r="E1566" s="102">
        <f>IF(C1566&lt;&gt;"",VLOOKUP(C1566,'7.製品別原価'!$B$5:$J$500,8,FALSE),0)</f>
        <v>0</v>
      </c>
      <c r="F1566" s="37">
        <f>IF(OR($K$2=0,K1566=0),0,'1.全社費用'!$C$42/$K$2)</f>
        <v>0</v>
      </c>
      <c r="G1566" s="37">
        <f t="shared" si="170"/>
        <v>0</v>
      </c>
      <c r="H1566" s="38">
        <f t="shared" si="171"/>
        <v>0</v>
      </c>
      <c r="I1566" s="39">
        <f t="shared" si="172"/>
        <v>0</v>
      </c>
      <c r="J1566" s="40">
        <f t="shared" si="173"/>
        <v>0</v>
      </c>
      <c r="K1566" s="111">
        <f>IF($B1566="",0,'2.売上実績'!D1566)</f>
        <v>0</v>
      </c>
      <c r="L1566" s="111">
        <f>IF($B1566="",0,'2.売上実績'!E1566)</f>
        <v>0</v>
      </c>
      <c r="M1566" s="28">
        <f t="shared" si="168"/>
        <v>0</v>
      </c>
      <c r="N1566" s="41">
        <f t="shared" si="169"/>
        <v>0</v>
      </c>
      <c r="O1566" s="40">
        <f t="shared" si="174"/>
        <v>0</v>
      </c>
    </row>
    <row r="1567" spans="2:15" ht="18" customHeight="1">
      <c r="B1567" s="109" t="str">
        <f>IF('2.売上実績'!$B1567="","",'2.売上実績'!$B1567)</f>
        <v/>
      </c>
      <c r="C1567" s="110" t="str">
        <f>IF('2.売上実績'!$C1567="","",'2.売上実績'!$C1567)</f>
        <v/>
      </c>
      <c r="D1567" s="98" t="str">
        <f>IF(C1567="","",VLOOKUP(C1567,'4.製品一覧'!$B$4:$D$500,3,FALSE))</f>
        <v/>
      </c>
      <c r="E1567" s="102">
        <f>IF(C1567&lt;&gt;"",VLOOKUP(C1567,'7.製品別原価'!$B$5:$J$500,8,FALSE),0)</f>
        <v>0</v>
      </c>
      <c r="F1567" s="37">
        <f>IF(OR($K$2=0,K1567=0),0,'1.全社費用'!$C$42/$K$2)</f>
        <v>0</v>
      </c>
      <c r="G1567" s="37">
        <f t="shared" si="170"/>
        <v>0</v>
      </c>
      <c r="H1567" s="38">
        <f t="shared" si="171"/>
        <v>0</v>
      </c>
      <c r="I1567" s="39">
        <f t="shared" si="172"/>
        <v>0</v>
      </c>
      <c r="J1567" s="40">
        <f t="shared" si="173"/>
        <v>0</v>
      </c>
      <c r="K1567" s="111">
        <f>IF($B1567="",0,'2.売上実績'!D1567)</f>
        <v>0</v>
      </c>
      <c r="L1567" s="111">
        <f>IF($B1567="",0,'2.売上実績'!E1567)</f>
        <v>0</v>
      </c>
      <c r="M1567" s="28">
        <f t="shared" si="168"/>
        <v>0</v>
      </c>
      <c r="N1567" s="41">
        <f t="shared" si="169"/>
        <v>0</v>
      </c>
      <c r="O1567" s="40">
        <f t="shared" si="174"/>
        <v>0</v>
      </c>
    </row>
    <row r="1568" spans="2:15" ht="18" customHeight="1">
      <c r="B1568" s="109" t="str">
        <f>IF('2.売上実績'!$B1568="","",'2.売上実績'!$B1568)</f>
        <v/>
      </c>
      <c r="C1568" s="110" t="str">
        <f>IF('2.売上実績'!$C1568="","",'2.売上実績'!$C1568)</f>
        <v/>
      </c>
      <c r="D1568" s="98" t="str">
        <f>IF(C1568="","",VLOOKUP(C1568,'4.製品一覧'!$B$4:$D$500,3,FALSE))</f>
        <v/>
      </c>
      <c r="E1568" s="102">
        <f>IF(C1568&lt;&gt;"",VLOOKUP(C1568,'7.製品別原価'!$B$5:$J$500,8,FALSE),0)</f>
        <v>0</v>
      </c>
      <c r="F1568" s="37">
        <f>IF(OR($K$2=0,K1568=0),0,'1.全社費用'!$C$42/$K$2)</f>
        <v>0</v>
      </c>
      <c r="G1568" s="37">
        <f t="shared" si="170"/>
        <v>0</v>
      </c>
      <c r="H1568" s="38">
        <f t="shared" si="171"/>
        <v>0</v>
      </c>
      <c r="I1568" s="39">
        <f t="shared" si="172"/>
        <v>0</v>
      </c>
      <c r="J1568" s="40">
        <f t="shared" si="173"/>
        <v>0</v>
      </c>
      <c r="K1568" s="111">
        <f>IF($B1568="",0,'2.売上実績'!D1568)</f>
        <v>0</v>
      </c>
      <c r="L1568" s="111">
        <f>IF($B1568="",0,'2.売上実績'!E1568)</f>
        <v>0</v>
      </c>
      <c r="M1568" s="28">
        <f t="shared" si="168"/>
        <v>0</v>
      </c>
      <c r="N1568" s="41">
        <f t="shared" si="169"/>
        <v>0</v>
      </c>
      <c r="O1568" s="40">
        <f t="shared" si="174"/>
        <v>0</v>
      </c>
    </row>
    <row r="1569" spans="2:15" ht="18" customHeight="1">
      <c r="B1569" s="109" t="str">
        <f>IF('2.売上実績'!$B1569="","",'2.売上実績'!$B1569)</f>
        <v/>
      </c>
      <c r="C1569" s="110" t="str">
        <f>IF('2.売上実績'!$C1569="","",'2.売上実績'!$C1569)</f>
        <v/>
      </c>
      <c r="D1569" s="98" t="str">
        <f>IF(C1569="","",VLOOKUP(C1569,'4.製品一覧'!$B$4:$D$500,3,FALSE))</f>
        <v/>
      </c>
      <c r="E1569" s="102">
        <f>IF(C1569&lt;&gt;"",VLOOKUP(C1569,'7.製品別原価'!$B$5:$J$500,8,FALSE),0)</f>
        <v>0</v>
      </c>
      <c r="F1569" s="37">
        <f>IF(OR($K$2=0,K1569=0),0,'1.全社費用'!$C$42/$K$2)</f>
        <v>0</v>
      </c>
      <c r="G1569" s="37">
        <f t="shared" si="170"/>
        <v>0</v>
      </c>
      <c r="H1569" s="38">
        <f t="shared" si="171"/>
        <v>0</v>
      </c>
      <c r="I1569" s="39">
        <f t="shared" si="172"/>
        <v>0</v>
      </c>
      <c r="J1569" s="40">
        <f t="shared" si="173"/>
        <v>0</v>
      </c>
      <c r="K1569" s="111">
        <f>IF($B1569="",0,'2.売上実績'!D1569)</f>
        <v>0</v>
      </c>
      <c r="L1569" s="111">
        <f>IF($B1569="",0,'2.売上実績'!E1569)</f>
        <v>0</v>
      </c>
      <c r="M1569" s="28">
        <f t="shared" si="168"/>
        <v>0</v>
      </c>
      <c r="N1569" s="41">
        <f t="shared" si="169"/>
        <v>0</v>
      </c>
      <c r="O1569" s="40">
        <f t="shared" si="174"/>
        <v>0</v>
      </c>
    </row>
    <row r="1570" spans="2:15" ht="18" customHeight="1">
      <c r="B1570" s="109" t="str">
        <f>IF('2.売上実績'!$B1570="","",'2.売上実績'!$B1570)</f>
        <v/>
      </c>
      <c r="C1570" s="110" t="str">
        <f>IF('2.売上実績'!$C1570="","",'2.売上実績'!$C1570)</f>
        <v/>
      </c>
      <c r="D1570" s="98" t="str">
        <f>IF(C1570="","",VLOOKUP(C1570,'4.製品一覧'!$B$4:$D$500,3,FALSE))</f>
        <v/>
      </c>
      <c r="E1570" s="102">
        <f>IF(C1570&lt;&gt;"",VLOOKUP(C1570,'7.製品別原価'!$B$5:$J$500,8,FALSE),0)</f>
        <v>0</v>
      </c>
      <c r="F1570" s="37">
        <f>IF(OR($K$2=0,K1570=0),0,'1.全社費用'!$C$42/$K$2)</f>
        <v>0</v>
      </c>
      <c r="G1570" s="37">
        <f t="shared" si="170"/>
        <v>0</v>
      </c>
      <c r="H1570" s="38">
        <f t="shared" si="171"/>
        <v>0</v>
      </c>
      <c r="I1570" s="39">
        <f t="shared" si="172"/>
        <v>0</v>
      </c>
      <c r="J1570" s="40">
        <f t="shared" si="173"/>
        <v>0</v>
      </c>
      <c r="K1570" s="111">
        <f>IF($B1570="",0,'2.売上実績'!D1570)</f>
        <v>0</v>
      </c>
      <c r="L1570" s="111">
        <f>IF($B1570="",0,'2.売上実績'!E1570)</f>
        <v>0</v>
      </c>
      <c r="M1570" s="28">
        <f t="shared" si="168"/>
        <v>0</v>
      </c>
      <c r="N1570" s="41">
        <f t="shared" si="169"/>
        <v>0</v>
      </c>
      <c r="O1570" s="40">
        <f t="shared" si="174"/>
        <v>0</v>
      </c>
    </row>
    <row r="1571" spans="2:15" ht="18" customHeight="1">
      <c r="B1571" s="109" t="str">
        <f>IF('2.売上実績'!$B1571="","",'2.売上実績'!$B1571)</f>
        <v/>
      </c>
      <c r="C1571" s="110" t="str">
        <f>IF('2.売上実績'!$C1571="","",'2.売上実績'!$C1571)</f>
        <v/>
      </c>
      <c r="D1571" s="98" t="str">
        <f>IF(C1571="","",VLOOKUP(C1571,'4.製品一覧'!$B$4:$D$500,3,FALSE))</f>
        <v/>
      </c>
      <c r="E1571" s="102">
        <f>IF(C1571&lt;&gt;"",VLOOKUP(C1571,'7.製品別原価'!$B$5:$J$500,8,FALSE),0)</f>
        <v>0</v>
      </c>
      <c r="F1571" s="37">
        <f>IF(OR($K$2=0,K1571=0),0,'1.全社費用'!$C$42/$K$2)</f>
        <v>0</v>
      </c>
      <c r="G1571" s="37">
        <f t="shared" si="170"/>
        <v>0</v>
      </c>
      <c r="H1571" s="38">
        <f t="shared" si="171"/>
        <v>0</v>
      </c>
      <c r="I1571" s="39">
        <f t="shared" si="172"/>
        <v>0</v>
      </c>
      <c r="J1571" s="40">
        <f t="shared" si="173"/>
        <v>0</v>
      </c>
      <c r="K1571" s="111">
        <f>IF($B1571="",0,'2.売上実績'!D1571)</f>
        <v>0</v>
      </c>
      <c r="L1571" s="111">
        <f>IF($B1571="",0,'2.売上実績'!E1571)</f>
        <v>0</v>
      </c>
      <c r="M1571" s="28">
        <f t="shared" si="168"/>
        <v>0</v>
      </c>
      <c r="N1571" s="41">
        <f t="shared" si="169"/>
        <v>0</v>
      </c>
      <c r="O1571" s="40">
        <f t="shared" si="174"/>
        <v>0</v>
      </c>
    </row>
    <row r="1572" spans="2:15" ht="18" customHeight="1">
      <c r="B1572" s="109" t="str">
        <f>IF('2.売上実績'!$B1572="","",'2.売上実績'!$B1572)</f>
        <v/>
      </c>
      <c r="C1572" s="110" t="str">
        <f>IF('2.売上実績'!$C1572="","",'2.売上実績'!$C1572)</f>
        <v/>
      </c>
      <c r="D1572" s="98" t="str">
        <f>IF(C1572="","",VLOOKUP(C1572,'4.製品一覧'!$B$4:$D$500,3,FALSE))</f>
        <v/>
      </c>
      <c r="E1572" s="102">
        <f>IF(C1572&lt;&gt;"",VLOOKUP(C1572,'7.製品別原価'!$B$5:$J$500,8,FALSE),0)</f>
        <v>0</v>
      </c>
      <c r="F1572" s="37">
        <f>IF(OR($K$2=0,K1572=0),0,'1.全社費用'!$C$42/$K$2)</f>
        <v>0</v>
      </c>
      <c r="G1572" s="37">
        <f t="shared" si="170"/>
        <v>0</v>
      </c>
      <c r="H1572" s="38">
        <f t="shared" si="171"/>
        <v>0</v>
      </c>
      <c r="I1572" s="39">
        <f t="shared" si="172"/>
        <v>0</v>
      </c>
      <c r="J1572" s="40">
        <f t="shared" si="173"/>
        <v>0</v>
      </c>
      <c r="K1572" s="111">
        <f>IF($B1572="",0,'2.売上実績'!D1572)</f>
        <v>0</v>
      </c>
      <c r="L1572" s="111">
        <f>IF($B1572="",0,'2.売上実績'!E1572)</f>
        <v>0</v>
      </c>
      <c r="M1572" s="28">
        <f t="shared" si="168"/>
        <v>0</v>
      </c>
      <c r="N1572" s="41">
        <f t="shared" si="169"/>
        <v>0</v>
      </c>
      <c r="O1572" s="40">
        <f t="shared" si="174"/>
        <v>0</v>
      </c>
    </row>
    <row r="1573" spans="2:15" ht="18" customHeight="1">
      <c r="B1573" s="109" t="str">
        <f>IF('2.売上実績'!$B1573="","",'2.売上実績'!$B1573)</f>
        <v/>
      </c>
      <c r="C1573" s="110" t="str">
        <f>IF('2.売上実績'!$C1573="","",'2.売上実績'!$C1573)</f>
        <v/>
      </c>
      <c r="D1573" s="98" t="str">
        <f>IF(C1573="","",VLOOKUP(C1573,'4.製品一覧'!$B$4:$D$500,3,FALSE))</f>
        <v/>
      </c>
      <c r="E1573" s="102">
        <f>IF(C1573&lt;&gt;"",VLOOKUP(C1573,'7.製品別原価'!$B$5:$J$500,8,FALSE),0)</f>
        <v>0</v>
      </c>
      <c r="F1573" s="37">
        <f>IF(OR($K$2=0,K1573=0),0,'1.全社費用'!$C$42/$K$2)</f>
        <v>0</v>
      </c>
      <c r="G1573" s="37">
        <f t="shared" si="170"/>
        <v>0</v>
      </c>
      <c r="H1573" s="38">
        <f t="shared" si="171"/>
        <v>0</v>
      </c>
      <c r="I1573" s="39">
        <f t="shared" si="172"/>
        <v>0</v>
      </c>
      <c r="J1573" s="40">
        <f t="shared" si="173"/>
        <v>0</v>
      </c>
      <c r="K1573" s="111">
        <f>IF($B1573="",0,'2.売上実績'!D1573)</f>
        <v>0</v>
      </c>
      <c r="L1573" s="111">
        <f>IF($B1573="",0,'2.売上実績'!E1573)</f>
        <v>0</v>
      </c>
      <c r="M1573" s="28">
        <f t="shared" si="168"/>
        <v>0</v>
      </c>
      <c r="N1573" s="41">
        <f t="shared" si="169"/>
        <v>0</v>
      </c>
      <c r="O1573" s="40">
        <f t="shared" si="174"/>
        <v>0</v>
      </c>
    </row>
    <row r="1574" spans="2:15" ht="18" customHeight="1">
      <c r="B1574" s="109" t="str">
        <f>IF('2.売上実績'!$B1574="","",'2.売上実績'!$B1574)</f>
        <v/>
      </c>
      <c r="C1574" s="110" t="str">
        <f>IF('2.売上実績'!$C1574="","",'2.売上実績'!$C1574)</f>
        <v/>
      </c>
      <c r="D1574" s="98" t="str">
        <f>IF(C1574="","",VLOOKUP(C1574,'4.製品一覧'!$B$4:$D$500,3,FALSE))</f>
        <v/>
      </c>
      <c r="E1574" s="102">
        <f>IF(C1574&lt;&gt;"",VLOOKUP(C1574,'7.製品別原価'!$B$5:$J$500,8,FALSE),0)</f>
        <v>0</v>
      </c>
      <c r="F1574" s="37">
        <f>IF(OR($K$2=0,K1574=0),0,'1.全社費用'!$C$42/$K$2)</f>
        <v>0</v>
      </c>
      <c r="G1574" s="37">
        <f t="shared" si="170"/>
        <v>0</v>
      </c>
      <c r="H1574" s="38">
        <f t="shared" si="171"/>
        <v>0</v>
      </c>
      <c r="I1574" s="39">
        <f t="shared" si="172"/>
        <v>0</v>
      </c>
      <c r="J1574" s="40">
        <f t="shared" si="173"/>
        <v>0</v>
      </c>
      <c r="K1574" s="111">
        <f>IF($B1574="",0,'2.売上実績'!D1574)</f>
        <v>0</v>
      </c>
      <c r="L1574" s="111">
        <f>IF($B1574="",0,'2.売上実績'!E1574)</f>
        <v>0</v>
      </c>
      <c r="M1574" s="28">
        <f t="shared" si="168"/>
        <v>0</v>
      </c>
      <c r="N1574" s="41">
        <f t="shared" si="169"/>
        <v>0</v>
      </c>
      <c r="O1574" s="40">
        <f t="shared" si="174"/>
        <v>0</v>
      </c>
    </row>
    <row r="1575" spans="2:15" ht="18" customHeight="1">
      <c r="B1575" s="109" t="str">
        <f>IF('2.売上実績'!$B1575="","",'2.売上実績'!$B1575)</f>
        <v/>
      </c>
      <c r="C1575" s="110" t="str">
        <f>IF('2.売上実績'!$C1575="","",'2.売上実績'!$C1575)</f>
        <v/>
      </c>
      <c r="D1575" s="98" t="str">
        <f>IF(C1575="","",VLOOKUP(C1575,'4.製品一覧'!$B$4:$D$500,3,FALSE))</f>
        <v/>
      </c>
      <c r="E1575" s="102">
        <f>IF(C1575&lt;&gt;"",VLOOKUP(C1575,'7.製品別原価'!$B$5:$J$500,8,FALSE),0)</f>
        <v>0</v>
      </c>
      <c r="F1575" s="37">
        <f>IF(OR($K$2=0,K1575=0),0,'1.全社費用'!$C$42/$K$2)</f>
        <v>0</v>
      </c>
      <c r="G1575" s="37">
        <f t="shared" si="170"/>
        <v>0</v>
      </c>
      <c r="H1575" s="38">
        <f t="shared" si="171"/>
        <v>0</v>
      </c>
      <c r="I1575" s="39">
        <f t="shared" si="172"/>
        <v>0</v>
      </c>
      <c r="J1575" s="40">
        <f t="shared" si="173"/>
        <v>0</v>
      </c>
      <c r="K1575" s="111">
        <f>IF($B1575="",0,'2.売上実績'!D1575)</f>
        <v>0</v>
      </c>
      <c r="L1575" s="111">
        <f>IF($B1575="",0,'2.売上実績'!E1575)</f>
        <v>0</v>
      </c>
      <c r="M1575" s="28">
        <f t="shared" si="168"/>
        <v>0</v>
      </c>
      <c r="N1575" s="41">
        <f t="shared" si="169"/>
        <v>0</v>
      </c>
      <c r="O1575" s="40">
        <f t="shared" si="174"/>
        <v>0</v>
      </c>
    </row>
    <row r="1576" spans="2:15" ht="18" customHeight="1">
      <c r="B1576" s="109" t="str">
        <f>IF('2.売上実績'!$B1576="","",'2.売上実績'!$B1576)</f>
        <v/>
      </c>
      <c r="C1576" s="110" t="str">
        <f>IF('2.売上実績'!$C1576="","",'2.売上実績'!$C1576)</f>
        <v/>
      </c>
      <c r="D1576" s="98" t="str">
        <f>IF(C1576="","",VLOOKUP(C1576,'4.製品一覧'!$B$4:$D$500,3,FALSE))</f>
        <v/>
      </c>
      <c r="E1576" s="102">
        <f>IF(C1576&lt;&gt;"",VLOOKUP(C1576,'7.製品別原価'!$B$5:$J$500,8,FALSE),0)</f>
        <v>0</v>
      </c>
      <c r="F1576" s="37">
        <f>IF(OR($K$2=0,K1576=0),0,'1.全社費用'!$C$42/$K$2)</f>
        <v>0</v>
      </c>
      <c r="G1576" s="37">
        <f t="shared" si="170"/>
        <v>0</v>
      </c>
      <c r="H1576" s="38">
        <f t="shared" si="171"/>
        <v>0</v>
      </c>
      <c r="I1576" s="39">
        <f t="shared" si="172"/>
        <v>0</v>
      </c>
      <c r="J1576" s="40">
        <f t="shared" si="173"/>
        <v>0</v>
      </c>
      <c r="K1576" s="111">
        <f>IF($B1576="",0,'2.売上実績'!D1576)</f>
        <v>0</v>
      </c>
      <c r="L1576" s="111">
        <f>IF($B1576="",0,'2.売上実績'!E1576)</f>
        <v>0</v>
      </c>
      <c r="M1576" s="28">
        <f t="shared" si="168"/>
        <v>0</v>
      </c>
      <c r="N1576" s="41">
        <f t="shared" si="169"/>
        <v>0</v>
      </c>
      <c r="O1576" s="40">
        <f t="shared" si="174"/>
        <v>0</v>
      </c>
    </row>
    <row r="1577" spans="2:15" ht="18" customHeight="1">
      <c r="B1577" s="109" t="str">
        <f>IF('2.売上実績'!$B1577="","",'2.売上実績'!$B1577)</f>
        <v/>
      </c>
      <c r="C1577" s="110" t="str">
        <f>IF('2.売上実績'!$C1577="","",'2.売上実績'!$C1577)</f>
        <v/>
      </c>
      <c r="D1577" s="98" t="str">
        <f>IF(C1577="","",VLOOKUP(C1577,'4.製品一覧'!$B$4:$D$500,3,FALSE))</f>
        <v/>
      </c>
      <c r="E1577" s="102">
        <f>IF(C1577&lt;&gt;"",VLOOKUP(C1577,'7.製品別原価'!$B$5:$J$500,8,FALSE),0)</f>
        <v>0</v>
      </c>
      <c r="F1577" s="37">
        <f>IF(OR($K$2=0,K1577=0),0,'1.全社費用'!$C$42/$K$2)</f>
        <v>0</v>
      </c>
      <c r="G1577" s="37">
        <f t="shared" si="170"/>
        <v>0</v>
      </c>
      <c r="H1577" s="38">
        <f t="shared" si="171"/>
        <v>0</v>
      </c>
      <c r="I1577" s="39">
        <f t="shared" si="172"/>
        <v>0</v>
      </c>
      <c r="J1577" s="40">
        <f t="shared" si="173"/>
        <v>0</v>
      </c>
      <c r="K1577" s="111">
        <f>IF($B1577="",0,'2.売上実績'!D1577)</f>
        <v>0</v>
      </c>
      <c r="L1577" s="111">
        <f>IF($B1577="",0,'2.売上実績'!E1577)</f>
        <v>0</v>
      </c>
      <c r="M1577" s="28">
        <f t="shared" si="168"/>
        <v>0</v>
      </c>
      <c r="N1577" s="41">
        <f t="shared" si="169"/>
        <v>0</v>
      </c>
      <c r="O1577" s="40">
        <f t="shared" si="174"/>
        <v>0</v>
      </c>
    </row>
    <row r="1578" spans="2:15" ht="18" customHeight="1">
      <c r="B1578" s="109" t="str">
        <f>IF('2.売上実績'!$B1578="","",'2.売上実績'!$B1578)</f>
        <v/>
      </c>
      <c r="C1578" s="110" t="str">
        <f>IF('2.売上実績'!$C1578="","",'2.売上実績'!$C1578)</f>
        <v/>
      </c>
      <c r="D1578" s="98" t="str">
        <f>IF(C1578="","",VLOOKUP(C1578,'4.製品一覧'!$B$4:$D$500,3,FALSE))</f>
        <v/>
      </c>
      <c r="E1578" s="102">
        <f>IF(C1578&lt;&gt;"",VLOOKUP(C1578,'7.製品別原価'!$B$5:$J$500,8,FALSE),0)</f>
        <v>0</v>
      </c>
      <c r="F1578" s="37">
        <f>IF(OR($K$2=0,K1578=0),0,'1.全社費用'!$C$42/$K$2)</f>
        <v>0</v>
      </c>
      <c r="G1578" s="37">
        <f t="shared" si="170"/>
        <v>0</v>
      </c>
      <c r="H1578" s="38">
        <f t="shared" si="171"/>
        <v>0</v>
      </c>
      <c r="I1578" s="39">
        <f t="shared" si="172"/>
        <v>0</v>
      </c>
      <c r="J1578" s="40">
        <f t="shared" si="173"/>
        <v>0</v>
      </c>
      <c r="K1578" s="111">
        <f>IF($B1578="",0,'2.売上実績'!D1578)</f>
        <v>0</v>
      </c>
      <c r="L1578" s="111">
        <f>IF($B1578="",0,'2.売上実績'!E1578)</f>
        <v>0</v>
      </c>
      <c r="M1578" s="28">
        <f t="shared" si="168"/>
        <v>0</v>
      </c>
      <c r="N1578" s="41">
        <f t="shared" si="169"/>
        <v>0</v>
      </c>
      <c r="O1578" s="40">
        <f t="shared" si="174"/>
        <v>0</v>
      </c>
    </row>
    <row r="1579" spans="2:15" ht="18" customHeight="1">
      <c r="B1579" s="109" t="str">
        <f>IF('2.売上実績'!$B1579="","",'2.売上実績'!$B1579)</f>
        <v/>
      </c>
      <c r="C1579" s="110" t="str">
        <f>IF('2.売上実績'!$C1579="","",'2.売上実績'!$C1579)</f>
        <v/>
      </c>
      <c r="D1579" s="98" t="str">
        <f>IF(C1579="","",VLOOKUP(C1579,'4.製品一覧'!$B$4:$D$500,3,FALSE))</f>
        <v/>
      </c>
      <c r="E1579" s="102">
        <f>IF(C1579&lt;&gt;"",VLOOKUP(C1579,'7.製品別原価'!$B$5:$J$500,8,FALSE),0)</f>
        <v>0</v>
      </c>
      <c r="F1579" s="37">
        <f>IF(OR($K$2=0,K1579=0),0,'1.全社費用'!$C$42/$K$2)</f>
        <v>0</v>
      </c>
      <c r="G1579" s="37">
        <f t="shared" si="170"/>
        <v>0</v>
      </c>
      <c r="H1579" s="38">
        <f t="shared" si="171"/>
        <v>0</v>
      </c>
      <c r="I1579" s="39">
        <f t="shared" si="172"/>
        <v>0</v>
      </c>
      <c r="J1579" s="40">
        <f t="shared" si="173"/>
        <v>0</v>
      </c>
      <c r="K1579" s="111">
        <f>IF($B1579="",0,'2.売上実績'!D1579)</f>
        <v>0</v>
      </c>
      <c r="L1579" s="111">
        <f>IF($B1579="",0,'2.売上実績'!E1579)</f>
        <v>0</v>
      </c>
      <c r="M1579" s="28">
        <f t="shared" si="168"/>
        <v>0</v>
      </c>
      <c r="N1579" s="41">
        <f t="shared" si="169"/>
        <v>0</v>
      </c>
      <c r="O1579" s="40">
        <f t="shared" si="174"/>
        <v>0</v>
      </c>
    </row>
    <row r="1580" spans="2:15" ht="18" customHeight="1">
      <c r="B1580" s="109" t="str">
        <f>IF('2.売上実績'!$B1580="","",'2.売上実績'!$B1580)</f>
        <v/>
      </c>
      <c r="C1580" s="110" t="str">
        <f>IF('2.売上実績'!$C1580="","",'2.売上実績'!$C1580)</f>
        <v/>
      </c>
      <c r="D1580" s="98" t="str">
        <f>IF(C1580="","",VLOOKUP(C1580,'4.製品一覧'!$B$4:$D$500,3,FALSE))</f>
        <v/>
      </c>
      <c r="E1580" s="102">
        <f>IF(C1580&lt;&gt;"",VLOOKUP(C1580,'7.製品別原価'!$B$5:$J$500,8,FALSE),0)</f>
        <v>0</v>
      </c>
      <c r="F1580" s="37">
        <f>IF(OR($K$2=0,K1580=0),0,'1.全社費用'!$C$42/$K$2)</f>
        <v>0</v>
      </c>
      <c r="G1580" s="37">
        <f t="shared" si="170"/>
        <v>0</v>
      </c>
      <c r="H1580" s="38">
        <f t="shared" si="171"/>
        <v>0</v>
      </c>
      <c r="I1580" s="39">
        <f t="shared" si="172"/>
        <v>0</v>
      </c>
      <c r="J1580" s="40">
        <f t="shared" si="173"/>
        <v>0</v>
      </c>
      <c r="K1580" s="111">
        <f>IF($B1580="",0,'2.売上実績'!D1580)</f>
        <v>0</v>
      </c>
      <c r="L1580" s="111">
        <f>IF($B1580="",0,'2.売上実績'!E1580)</f>
        <v>0</v>
      </c>
      <c r="M1580" s="28">
        <f t="shared" si="168"/>
        <v>0</v>
      </c>
      <c r="N1580" s="41">
        <f t="shared" si="169"/>
        <v>0</v>
      </c>
      <c r="O1580" s="40">
        <f t="shared" si="174"/>
        <v>0</v>
      </c>
    </row>
    <row r="1581" spans="2:15" ht="18" customHeight="1">
      <c r="B1581" s="109" t="str">
        <f>IF('2.売上実績'!$B1581="","",'2.売上実績'!$B1581)</f>
        <v/>
      </c>
      <c r="C1581" s="110" t="str">
        <f>IF('2.売上実績'!$C1581="","",'2.売上実績'!$C1581)</f>
        <v/>
      </c>
      <c r="D1581" s="98" t="str">
        <f>IF(C1581="","",VLOOKUP(C1581,'4.製品一覧'!$B$4:$D$500,3,FALSE))</f>
        <v/>
      </c>
      <c r="E1581" s="102">
        <f>IF(C1581&lt;&gt;"",VLOOKUP(C1581,'7.製品別原価'!$B$5:$J$500,8,FALSE),0)</f>
        <v>0</v>
      </c>
      <c r="F1581" s="37">
        <f>IF(OR($K$2=0,K1581=0),0,'1.全社費用'!$C$42/$K$2)</f>
        <v>0</v>
      </c>
      <c r="G1581" s="37">
        <f t="shared" si="170"/>
        <v>0</v>
      </c>
      <c r="H1581" s="38">
        <f t="shared" si="171"/>
        <v>0</v>
      </c>
      <c r="I1581" s="39">
        <f t="shared" si="172"/>
        <v>0</v>
      </c>
      <c r="J1581" s="40">
        <f t="shared" si="173"/>
        <v>0</v>
      </c>
      <c r="K1581" s="111">
        <f>IF($B1581="",0,'2.売上実績'!D1581)</f>
        <v>0</v>
      </c>
      <c r="L1581" s="111">
        <f>IF($B1581="",0,'2.売上実績'!E1581)</f>
        <v>0</v>
      </c>
      <c r="M1581" s="28">
        <f t="shared" si="168"/>
        <v>0</v>
      </c>
      <c r="N1581" s="41">
        <f t="shared" si="169"/>
        <v>0</v>
      </c>
      <c r="O1581" s="40">
        <f t="shared" si="174"/>
        <v>0</v>
      </c>
    </row>
    <row r="1582" spans="2:15" ht="18" customHeight="1">
      <c r="B1582" s="109" t="str">
        <f>IF('2.売上実績'!$B1582="","",'2.売上実績'!$B1582)</f>
        <v/>
      </c>
      <c r="C1582" s="110" t="str">
        <f>IF('2.売上実績'!$C1582="","",'2.売上実績'!$C1582)</f>
        <v/>
      </c>
      <c r="D1582" s="98" t="str">
        <f>IF(C1582="","",VLOOKUP(C1582,'4.製品一覧'!$B$4:$D$500,3,FALSE))</f>
        <v/>
      </c>
      <c r="E1582" s="102">
        <f>IF(C1582&lt;&gt;"",VLOOKUP(C1582,'7.製品別原価'!$B$5:$J$500,8,FALSE),0)</f>
        <v>0</v>
      </c>
      <c r="F1582" s="37">
        <f>IF(OR($K$2=0,K1582=0),0,'1.全社費用'!$C$42/$K$2)</f>
        <v>0</v>
      </c>
      <c r="G1582" s="37">
        <f t="shared" si="170"/>
        <v>0</v>
      </c>
      <c r="H1582" s="38">
        <f t="shared" si="171"/>
        <v>0</v>
      </c>
      <c r="I1582" s="39">
        <f t="shared" si="172"/>
        <v>0</v>
      </c>
      <c r="J1582" s="40">
        <f t="shared" si="173"/>
        <v>0</v>
      </c>
      <c r="K1582" s="111">
        <f>IF($B1582="",0,'2.売上実績'!D1582)</f>
        <v>0</v>
      </c>
      <c r="L1582" s="111">
        <f>IF($B1582="",0,'2.売上実績'!E1582)</f>
        <v>0</v>
      </c>
      <c r="M1582" s="28">
        <f t="shared" si="168"/>
        <v>0</v>
      </c>
      <c r="N1582" s="41">
        <f t="shared" si="169"/>
        <v>0</v>
      </c>
      <c r="O1582" s="40">
        <f t="shared" si="174"/>
        <v>0</v>
      </c>
    </row>
    <row r="1583" spans="2:15" ht="18" customHeight="1">
      <c r="B1583" s="109" t="str">
        <f>IF('2.売上実績'!$B1583="","",'2.売上実績'!$B1583)</f>
        <v/>
      </c>
      <c r="C1583" s="110" t="str">
        <f>IF('2.売上実績'!$C1583="","",'2.売上実績'!$C1583)</f>
        <v/>
      </c>
      <c r="D1583" s="98" t="str">
        <f>IF(C1583="","",VLOOKUP(C1583,'4.製品一覧'!$B$4:$D$500,3,FALSE))</f>
        <v/>
      </c>
      <c r="E1583" s="102">
        <f>IF(C1583&lt;&gt;"",VLOOKUP(C1583,'7.製品別原価'!$B$5:$J$500,8,FALSE),0)</f>
        <v>0</v>
      </c>
      <c r="F1583" s="37">
        <f>IF(OR($K$2=0,K1583=0),0,'1.全社費用'!$C$42/$K$2)</f>
        <v>0</v>
      </c>
      <c r="G1583" s="37">
        <f t="shared" si="170"/>
        <v>0</v>
      </c>
      <c r="H1583" s="38">
        <f t="shared" si="171"/>
        <v>0</v>
      </c>
      <c r="I1583" s="39">
        <f t="shared" si="172"/>
        <v>0</v>
      </c>
      <c r="J1583" s="40">
        <f t="shared" si="173"/>
        <v>0</v>
      </c>
      <c r="K1583" s="111">
        <f>IF($B1583="",0,'2.売上実績'!D1583)</f>
        <v>0</v>
      </c>
      <c r="L1583" s="111">
        <f>IF($B1583="",0,'2.売上実績'!E1583)</f>
        <v>0</v>
      </c>
      <c r="M1583" s="28">
        <f t="shared" si="168"/>
        <v>0</v>
      </c>
      <c r="N1583" s="41">
        <f t="shared" si="169"/>
        <v>0</v>
      </c>
      <c r="O1583" s="40">
        <f t="shared" si="174"/>
        <v>0</v>
      </c>
    </row>
    <row r="1584" spans="2:15" ht="18" customHeight="1">
      <c r="B1584" s="109" t="str">
        <f>IF('2.売上実績'!$B1584="","",'2.売上実績'!$B1584)</f>
        <v/>
      </c>
      <c r="C1584" s="110" t="str">
        <f>IF('2.売上実績'!$C1584="","",'2.売上実績'!$C1584)</f>
        <v/>
      </c>
      <c r="D1584" s="98" t="str">
        <f>IF(C1584="","",VLOOKUP(C1584,'4.製品一覧'!$B$4:$D$500,3,FALSE))</f>
        <v/>
      </c>
      <c r="E1584" s="102">
        <f>IF(C1584&lt;&gt;"",VLOOKUP(C1584,'7.製品別原価'!$B$5:$J$500,8,FALSE),0)</f>
        <v>0</v>
      </c>
      <c r="F1584" s="37">
        <f>IF(OR($K$2=0,K1584=0),0,'1.全社費用'!$C$42/$K$2)</f>
        <v>0</v>
      </c>
      <c r="G1584" s="37">
        <f t="shared" si="170"/>
        <v>0</v>
      </c>
      <c r="H1584" s="38">
        <f t="shared" si="171"/>
        <v>0</v>
      </c>
      <c r="I1584" s="39">
        <f t="shared" si="172"/>
        <v>0</v>
      </c>
      <c r="J1584" s="40">
        <f t="shared" si="173"/>
        <v>0</v>
      </c>
      <c r="K1584" s="111">
        <f>IF($B1584="",0,'2.売上実績'!D1584)</f>
        <v>0</v>
      </c>
      <c r="L1584" s="111">
        <f>IF($B1584="",0,'2.売上実績'!E1584)</f>
        <v>0</v>
      </c>
      <c r="M1584" s="28">
        <f t="shared" si="168"/>
        <v>0</v>
      </c>
      <c r="N1584" s="41">
        <f t="shared" si="169"/>
        <v>0</v>
      </c>
      <c r="O1584" s="40">
        <f t="shared" si="174"/>
        <v>0</v>
      </c>
    </row>
    <row r="1585" spans="2:15" ht="18" customHeight="1">
      <c r="B1585" s="109" t="str">
        <f>IF('2.売上実績'!$B1585="","",'2.売上実績'!$B1585)</f>
        <v/>
      </c>
      <c r="C1585" s="110" t="str">
        <f>IF('2.売上実績'!$C1585="","",'2.売上実績'!$C1585)</f>
        <v/>
      </c>
      <c r="D1585" s="98" t="str">
        <f>IF(C1585="","",VLOOKUP(C1585,'4.製品一覧'!$B$4:$D$500,3,FALSE))</f>
        <v/>
      </c>
      <c r="E1585" s="102">
        <f>IF(C1585&lt;&gt;"",VLOOKUP(C1585,'7.製品別原価'!$B$5:$J$500,8,FALSE),0)</f>
        <v>0</v>
      </c>
      <c r="F1585" s="37">
        <f>IF(OR($K$2=0,K1585=0),0,'1.全社費用'!$C$42/$K$2)</f>
        <v>0</v>
      </c>
      <c r="G1585" s="37">
        <f t="shared" si="170"/>
        <v>0</v>
      </c>
      <c r="H1585" s="38">
        <f t="shared" si="171"/>
        <v>0</v>
      </c>
      <c r="I1585" s="39">
        <f t="shared" si="172"/>
        <v>0</v>
      </c>
      <c r="J1585" s="40">
        <f t="shared" si="173"/>
        <v>0</v>
      </c>
      <c r="K1585" s="111">
        <f>IF($B1585="",0,'2.売上実績'!D1585)</f>
        <v>0</v>
      </c>
      <c r="L1585" s="111">
        <f>IF($B1585="",0,'2.売上実績'!E1585)</f>
        <v>0</v>
      </c>
      <c r="M1585" s="28">
        <f t="shared" si="168"/>
        <v>0</v>
      </c>
      <c r="N1585" s="41">
        <f t="shared" si="169"/>
        <v>0</v>
      </c>
      <c r="O1585" s="40">
        <f t="shared" si="174"/>
        <v>0</v>
      </c>
    </row>
    <row r="1586" spans="2:15" ht="18" customHeight="1">
      <c r="B1586" s="109" t="str">
        <f>IF('2.売上実績'!$B1586="","",'2.売上実績'!$B1586)</f>
        <v/>
      </c>
      <c r="C1586" s="110" t="str">
        <f>IF('2.売上実績'!$C1586="","",'2.売上実績'!$C1586)</f>
        <v/>
      </c>
      <c r="D1586" s="98" t="str">
        <f>IF(C1586="","",VLOOKUP(C1586,'4.製品一覧'!$B$4:$D$500,3,FALSE))</f>
        <v/>
      </c>
      <c r="E1586" s="102">
        <f>IF(C1586&lt;&gt;"",VLOOKUP(C1586,'7.製品別原価'!$B$5:$J$500,8,FALSE),0)</f>
        <v>0</v>
      </c>
      <c r="F1586" s="37">
        <f>IF(OR($K$2=0,K1586=0),0,'1.全社費用'!$C$42/$K$2)</f>
        <v>0</v>
      </c>
      <c r="G1586" s="37">
        <f t="shared" si="170"/>
        <v>0</v>
      </c>
      <c r="H1586" s="38">
        <f t="shared" si="171"/>
        <v>0</v>
      </c>
      <c r="I1586" s="39">
        <f t="shared" si="172"/>
        <v>0</v>
      </c>
      <c r="J1586" s="40">
        <f t="shared" si="173"/>
        <v>0</v>
      </c>
      <c r="K1586" s="111">
        <f>IF($B1586="",0,'2.売上実績'!D1586)</f>
        <v>0</v>
      </c>
      <c r="L1586" s="111">
        <f>IF($B1586="",0,'2.売上実績'!E1586)</f>
        <v>0</v>
      </c>
      <c r="M1586" s="28">
        <f t="shared" si="168"/>
        <v>0</v>
      </c>
      <c r="N1586" s="41">
        <f t="shared" si="169"/>
        <v>0</v>
      </c>
      <c r="O1586" s="40">
        <f t="shared" si="174"/>
        <v>0</v>
      </c>
    </row>
    <row r="1587" spans="2:15" ht="18" customHeight="1">
      <c r="B1587" s="109" t="str">
        <f>IF('2.売上実績'!$B1587="","",'2.売上実績'!$B1587)</f>
        <v/>
      </c>
      <c r="C1587" s="110" t="str">
        <f>IF('2.売上実績'!$C1587="","",'2.売上実績'!$C1587)</f>
        <v/>
      </c>
      <c r="D1587" s="98" t="str">
        <f>IF(C1587="","",VLOOKUP(C1587,'4.製品一覧'!$B$4:$D$500,3,FALSE))</f>
        <v/>
      </c>
      <c r="E1587" s="102">
        <f>IF(C1587&lt;&gt;"",VLOOKUP(C1587,'7.製品別原価'!$B$5:$J$500,8,FALSE),0)</f>
        <v>0</v>
      </c>
      <c r="F1587" s="37">
        <f>IF(OR($K$2=0,K1587=0),0,'1.全社費用'!$C$42/$K$2)</f>
        <v>0</v>
      </c>
      <c r="G1587" s="37">
        <f t="shared" si="170"/>
        <v>0</v>
      </c>
      <c r="H1587" s="38">
        <f t="shared" si="171"/>
        <v>0</v>
      </c>
      <c r="I1587" s="39">
        <f t="shared" si="172"/>
        <v>0</v>
      </c>
      <c r="J1587" s="40">
        <f t="shared" si="173"/>
        <v>0</v>
      </c>
      <c r="K1587" s="111">
        <f>IF($B1587="",0,'2.売上実績'!D1587)</f>
        <v>0</v>
      </c>
      <c r="L1587" s="111">
        <f>IF($B1587="",0,'2.売上実績'!E1587)</f>
        <v>0</v>
      </c>
      <c r="M1587" s="28">
        <f t="shared" si="168"/>
        <v>0</v>
      </c>
      <c r="N1587" s="41">
        <f t="shared" si="169"/>
        <v>0</v>
      </c>
      <c r="O1587" s="40">
        <f t="shared" si="174"/>
        <v>0</v>
      </c>
    </row>
    <row r="1588" spans="2:15" ht="18" customHeight="1">
      <c r="B1588" s="109" t="str">
        <f>IF('2.売上実績'!$B1588="","",'2.売上実績'!$B1588)</f>
        <v/>
      </c>
      <c r="C1588" s="110" t="str">
        <f>IF('2.売上実績'!$C1588="","",'2.売上実績'!$C1588)</f>
        <v/>
      </c>
      <c r="D1588" s="98" t="str">
        <f>IF(C1588="","",VLOOKUP(C1588,'4.製品一覧'!$B$4:$D$500,3,FALSE))</f>
        <v/>
      </c>
      <c r="E1588" s="102">
        <f>IF(C1588&lt;&gt;"",VLOOKUP(C1588,'7.製品別原価'!$B$5:$J$500,8,FALSE),0)</f>
        <v>0</v>
      </c>
      <c r="F1588" s="37">
        <f>IF(OR($K$2=0,K1588=0),0,'1.全社費用'!$C$42/$K$2)</f>
        <v>0</v>
      </c>
      <c r="G1588" s="37">
        <f t="shared" si="170"/>
        <v>0</v>
      </c>
      <c r="H1588" s="38">
        <f t="shared" si="171"/>
        <v>0</v>
      </c>
      <c r="I1588" s="39">
        <f t="shared" si="172"/>
        <v>0</v>
      </c>
      <c r="J1588" s="40">
        <f t="shared" si="173"/>
        <v>0</v>
      </c>
      <c r="K1588" s="111">
        <f>IF($B1588="",0,'2.売上実績'!D1588)</f>
        <v>0</v>
      </c>
      <c r="L1588" s="111">
        <f>IF($B1588="",0,'2.売上実績'!E1588)</f>
        <v>0</v>
      </c>
      <c r="M1588" s="28">
        <f t="shared" si="168"/>
        <v>0</v>
      </c>
      <c r="N1588" s="41">
        <f t="shared" si="169"/>
        <v>0</v>
      </c>
      <c r="O1588" s="40">
        <f t="shared" si="174"/>
        <v>0</v>
      </c>
    </row>
    <row r="1589" spans="2:15" ht="18" customHeight="1">
      <c r="B1589" s="109" t="str">
        <f>IF('2.売上実績'!$B1589="","",'2.売上実績'!$B1589)</f>
        <v/>
      </c>
      <c r="C1589" s="110" t="str">
        <f>IF('2.売上実績'!$C1589="","",'2.売上実績'!$C1589)</f>
        <v/>
      </c>
      <c r="D1589" s="98" t="str">
        <f>IF(C1589="","",VLOOKUP(C1589,'4.製品一覧'!$B$4:$D$500,3,FALSE))</f>
        <v/>
      </c>
      <c r="E1589" s="102">
        <f>IF(C1589&lt;&gt;"",VLOOKUP(C1589,'7.製品別原価'!$B$5:$J$500,8,FALSE),0)</f>
        <v>0</v>
      </c>
      <c r="F1589" s="37">
        <f>IF(OR($K$2=0,K1589=0),0,'1.全社費用'!$C$42/$K$2)</f>
        <v>0</v>
      </c>
      <c r="G1589" s="37">
        <f t="shared" si="170"/>
        <v>0</v>
      </c>
      <c r="H1589" s="38">
        <f t="shared" si="171"/>
        <v>0</v>
      </c>
      <c r="I1589" s="39">
        <f t="shared" si="172"/>
        <v>0</v>
      </c>
      <c r="J1589" s="40">
        <f t="shared" si="173"/>
        <v>0</v>
      </c>
      <c r="K1589" s="111">
        <f>IF($B1589="",0,'2.売上実績'!D1589)</f>
        <v>0</v>
      </c>
      <c r="L1589" s="111">
        <f>IF($B1589="",0,'2.売上実績'!E1589)</f>
        <v>0</v>
      </c>
      <c r="M1589" s="28">
        <f t="shared" si="168"/>
        <v>0</v>
      </c>
      <c r="N1589" s="41">
        <f t="shared" si="169"/>
        <v>0</v>
      </c>
      <c r="O1589" s="40">
        <f t="shared" si="174"/>
        <v>0</v>
      </c>
    </row>
    <row r="1590" spans="2:15" ht="18" customHeight="1">
      <c r="B1590" s="109" t="str">
        <f>IF('2.売上実績'!$B1590="","",'2.売上実績'!$B1590)</f>
        <v/>
      </c>
      <c r="C1590" s="110" t="str">
        <f>IF('2.売上実績'!$C1590="","",'2.売上実績'!$C1590)</f>
        <v/>
      </c>
      <c r="D1590" s="98" t="str">
        <f>IF(C1590="","",VLOOKUP(C1590,'4.製品一覧'!$B$4:$D$500,3,FALSE))</f>
        <v/>
      </c>
      <c r="E1590" s="102">
        <f>IF(C1590&lt;&gt;"",VLOOKUP(C1590,'7.製品別原価'!$B$5:$J$500,8,FALSE),0)</f>
        <v>0</v>
      </c>
      <c r="F1590" s="37">
        <f>IF(OR($K$2=0,K1590=0),0,'1.全社費用'!$C$42/$K$2)</f>
        <v>0</v>
      </c>
      <c r="G1590" s="37">
        <f t="shared" si="170"/>
        <v>0</v>
      </c>
      <c r="H1590" s="38">
        <f t="shared" si="171"/>
        <v>0</v>
      </c>
      <c r="I1590" s="39">
        <f t="shared" si="172"/>
        <v>0</v>
      </c>
      <c r="J1590" s="40">
        <f t="shared" si="173"/>
        <v>0</v>
      </c>
      <c r="K1590" s="111">
        <f>IF($B1590="",0,'2.売上実績'!D1590)</f>
        <v>0</v>
      </c>
      <c r="L1590" s="111">
        <f>IF($B1590="",0,'2.売上実績'!E1590)</f>
        <v>0</v>
      </c>
      <c r="M1590" s="28">
        <f t="shared" si="168"/>
        <v>0</v>
      </c>
      <c r="N1590" s="41">
        <f t="shared" si="169"/>
        <v>0</v>
      </c>
      <c r="O1590" s="40">
        <f t="shared" si="174"/>
        <v>0</v>
      </c>
    </row>
    <row r="1591" spans="2:15" ht="18" customHeight="1">
      <c r="B1591" s="109" t="str">
        <f>IF('2.売上実績'!$B1591="","",'2.売上実績'!$B1591)</f>
        <v/>
      </c>
      <c r="C1591" s="110" t="str">
        <f>IF('2.売上実績'!$C1591="","",'2.売上実績'!$C1591)</f>
        <v/>
      </c>
      <c r="D1591" s="98" t="str">
        <f>IF(C1591="","",VLOOKUP(C1591,'4.製品一覧'!$B$4:$D$500,3,FALSE))</f>
        <v/>
      </c>
      <c r="E1591" s="102">
        <f>IF(C1591&lt;&gt;"",VLOOKUP(C1591,'7.製品別原価'!$B$5:$J$500,8,FALSE),0)</f>
        <v>0</v>
      </c>
      <c r="F1591" s="37">
        <f>IF(OR($K$2=0,K1591=0),0,'1.全社費用'!$C$42/$K$2)</f>
        <v>0</v>
      </c>
      <c r="G1591" s="37">
        <f t="shared" si="170"/>
        <v>0</v>
      </c>
      <c r="H1591" s="38">
        <f t="shared" si="171"/>
        <v>0</v>
      </c>
      <c r="I1591" s="39">
        <f t="shared" si="172"/>
        <v>0</v>
      </c>
      <c r="J1591" s="40">
        <f t="shared" si="173"/>
        <v>0</v>
      </c>
      <c r="K1591" s="111">
        <f>IF($B1591="",0,'2.売上実績'!D1591)</f>
        <v>0</v>
      </c>
      <c r="L1591" s="111">
        <f>IF($B1591="",0,'2.売上実績'!E1591)</f>
        <v>0</v>
      </c>
      <c r="M1591" s="28">
        <f t="shared" si="168"/>
        <v>0</v>
      </c>
      <c r="N1591" s="41">
        <f t="shared" si="169"/>
        <v>0</v>
      </c>
      <c r="O1591" s="40">
        <f t="shared" si="174"/>
        <v>0</v>
      </c>
    </row>
    <row r="1592" spans="2:15" ht="18" customHeight="1">
      <c r="B1592" s="109" t="str">
        <f>IF('2.売上実績'!$B1592="","",'2.売上実績'!$B1592)</f>
        <v/>
      </c>
      <c r="C1592" s="110" t="str">
        <f>IF('2.売上実績'!$C1592="","",'2.売上実績'!$C1592)</f>
        <v/>
      </c>
      <c r="D1592" s="98" t="str">
        <f>IF(C1592="","",VLOOKUP(C1592,'4.製品一覧'!$B$4:$D$500,3,FALSE))</f>
        <v/>
      </c>
      <c r="E1592" s="102">
        <f>IF(C1592&lt;&gt;"",VLOOKUP(C1592,'7.製品別原価'!$B$5:$J$500,8,FALSE),0)</f>
        <v>0</v>
      </c>
      <c r="F1592" s="37">
        <f>IF(OR($K$2=0,K1592=0),0,'1.全社費用'!$C$42/$K$2)</f>
        <v>0</v>
      </c>
      <c r="G1592" s="37">
        <f t="shared" si="170"/>
        <v>0</v>
      </c>
      <c r="H1592" s="38">
        <f t="shared" si="171"/>
        <v>0</v>
      </c>
      <c r="I1592" s="39">
        <f t="shared" si="172"/>
        <v>0</v>
      </c>
      <c r="J1592" s="40">
        <f t="shared" si="173"/>
        <v>0</v>
      </c>
      <c r="K1592" s="111">
        <f>IF($B1592="",0,'2.売上実績'!D1592)</f>
        <v>0</v>
      </c>
      <c r="L1592" s="111">
        <f>IF($B1592="",0,'2.売上実績'!E1592)</f>
        <v>0</v>
      </c>
      <c r="M1592" s="28">
        <f t="shared" si="168"/>
        <v>0</v>
      </c>
      <c r="N1592" s="41">
        <f t="shared" si="169"/>
        <v>0</v>
      </c>
      <c r="O1592" s="40">
        <f t="shared" si="174"/>
        <v>0</v>
      </c>
    </row>
    <row r="1593" spans="2:15" ht="18" customHeight="1">
      <c r="B1593" s="109" t="str">
        <f>IF('2.売上実績'!$B1593="","",'2.売上実績'!$B1593)</f>
        <v/>
      </c>
      <c r="C1593" s="110" t="str">
        <f>IF('2.売上実績'!$C1593="","",'2.売上実績'!$C1593)</f>
        <v/>
      </c>
      <c r="D1593" s="98" t="str">
        <f>IF(C1593="","",VLOOKUP(C1593,'4.製品一覧'!$B$4:$D$500,3,FALSE))</f>
        <v/>
      </c>
      <c r="E1593" s="102">
        <f>IF(C1593&lt;&gt;"",VLOOKUP(C1593,'7.製品別原価'!$B$5:$J$500,8,FALSE),0)</f>
        <v>0</v>
      </c>
      <c r="F1593" s="37">
        <f>IF(OR($K$2=0,K1593=0),0,'1.全社費用'!$C$42/$K$2)</f>
        <v>0</v>
      </c>
      <c r="G1593" s="37">
        <f t="shared" si="170"/>
        <v>0</v>
      </c>
      <c r="H1593" s="38">
        <f t="shared" si="171"/>
        <v>0</v>
      </c>
      <c r="I1593" s="39">
        <f t="shared" si="172"/>
        <v>0</v>
      </c>
      <c r="J1593" s="40">
        <f t="shared" si="173"/>
        <v>0</v>
      </c>
      <c r="K1593" s="111">
        <f>IF($B1593="",0,'2.売上実績'!D1593)</f>
        <v>0</v>
      </c>
      <c r="L1593" s="111">
        <f>IF($B1593="",0,'2.売上実績'!E1593)</f>
        <v>0</v>
      </c>
      <c r="M1593" s="28">
        <f t="shared" si="168"/>
        <v>0</v>
      </c>
      <c r="N1593" s="41">
        <f t="shared" si="169"/>
        <v>0</v>
      </c>
      <c r="O1593" s="40">
        <f t="shared" si="174"/>
        <v>0</v>
      </c>
    </row>
    <row r="1594" spans="2:15" ht="18" customHeight="1">
      <c r="B1594" s="109" t="str">
        <f>IF('2.売上実績'!$B1594="","",'2.売上実績'!$B1594)</f>
        <v/>
      </c>
      <c r="C1594" s="110" t="str">
        <f>IF('2.売上実績'!$C1594="","",'2.売上実績'!$C1594)</f>
        <v/>
      </c>
      <c r="D1594" s="98" t="str">
        <f>IF(C1594="","",VLOOKUP(C1594,'4.製品一覧'!$B$4:$D$500,3,FALSE))</f>
        <v/>
      </c>
      <c r="E1594" s="102">
        <f>IF(C1594&lt;&gt;"",VLOOKUP(C1594,'7.製品別原価'!$B$5:$J$500,8,FALSE),0)</f>
        <v>0</v>
      </c>
      <c r="F1594" s="37">
        <f>IF(OR($K$2=0,K1594=0),0,'1.全社費用'!$C$42/$K$2)</f>
        <v>0</v>
      </c>
      <c r="G1594" s="37">
        <f t="shared" si="170"/>
        <v>0</v>
      </c>
      <c r="H1594" s="38">
        <f t="shared" si="171"/>
        <v>0</v>
      </c>
      <c r="I1594" s="39">
        <f t="shared" si="172"/>
        <v>0</v>
      </c>
      <c r="J1594" s="40">
        <f t="shared" si="173"/>
        <v>0</v>
      </c>
      <c r="K1594" s="111">
        <f>IF($B1594="",0,'2.売上実績'!D1594)</f>
        <v>0</v>
      </c>
      <c r="L1594" s="111">
        <f>IF($B1594="",0,'2.売上実績'!E1594)</f>
        <v>0</v>
      </c>
      <c r="M1594" s="28">
        <f t="shared" si="168"/>
        <v>0</v>
      </c>
      <c r="N1594" s="41">
        <f t="shared" si="169"/>
        <v>0</v>
      </c>
      <c r="O1594" s="40">
        <f t="shared" si="174"/>
        <v>0</v>
      </c>
    </row>
    <row r="1595" spans="2:15" ht="18" customHeight="1">
      <c r="B1595" s="109" t="str">
        <f>IF('2.売上実績'!$B1595="","",'2.売上実績'!$B1595)</f>
        <v/>
      </c>
      <c r="C1595" s="110" t="str">
        <f>IF('2.売上実績'!$C1595="","",'2.売上実績'!$C1595)</f>
        <v/>
      </c>
      <c r="D1595" s="98" t="str">
        <f>IF(C1595="","",VLOOKUP(C1595,'4.製品一覧'!$B$4:$D$500,3,FALSE))</f>
        <v/>
      </c>
      <c r="E1595" s="102">
        <f>IF(C1595&lt;&gt;"",VLOOKUP(C1595,'7.製品別原価'!$B$5:$J$500,8,FALSE),0)</f>
        <v>0</v>
      </c>
      <c r="F1595" s="37">
        <f>IF(OR($K$2=0,K1595=0),0,'1.全社費用'!$C$42/$K$2)</f>
        <v>0</v>
      </c>
      <c r="G1595" s="37">
        <f t="shared" si="170"/>
        <v>0</v>
      </c>
      <c r="H1595" s="38">
        <f t="shared" si="171"/>
        <v>0</v>
      </c>
      <c r="I1595" s="39">
        <f t="shared" si="172"/>
        <v>0</v>
      </c>
      <c r="J1595" s="40">
        <f t="shared" si="173"/>
        <v>0</v>
      </c>
      <c r="K1595" s="111">
        <f>IF($B1595="",0,'2.売上実績'!D1595)</f>
        <v>0</v>
      </c>
      <c r="L1595" s="111">
        <f>IF($B1595="",0,'2.売上実績'!E1595)</f>
        <v>0</v>
      </c>
      <c r="M1595" s="28">
        <f t="shared" si="168"/>
        <v>0</v>
      </c>
      <c r="N1595" s="41">
        <f t="shared" si="169"/>
        <v>0</v>
      </c>
      <c r="O1595" s="40">
        <f t="shared" si="174"/>
        <v>0</v>
      </c>
    </row>
    <row r="1596" spans="2:15" ht="18" customHeight="1">
      <c r="B1596" s="109" t="str">
        <f>IF('2.売上実績'!$B1596="","",'2.売上実績'!$B1596)</f>
        <v/>
      </c>
      <c r="C1596" s="110" t="str">
        <f>IF('2.売上実績'!$C1596="","",'2.売上実績'!$C1596)</f>
        <v/>
      </c>
      <c r="D1596" s="98" t="str">
        <f>IF(C1596="","",VLOOKUP(C1596,'4.製品一覧'!$B$4:$D$500,3,FALSE))</f>
        <v/>
      </c>
      <c r="E1596" s="102">
        <f>IF(C1596&lt;&gt;"",VLOOKUP(C1596,'7.製品別原価'!$B$5:$J$500,8,FALSE),0)</f>
        <v>0</v>
      </c>
      <c r="F1596" s="37">
        <f>IF(OR($K$2=0,K1596=0),0,'1.全社費用'!$C$42/$K$2)</f>
        <v>0</v>
      </c>
      <c r="G1596" s="37">
        <f t="shared" si="170"/>
        <v>0</v>
      </c>
      <c r="H1596" s="38">
        <f t="shared" si="171"/>
        <v>0</v>
      </c>
      <c r="I1596" s="39">
        <f t="shared" si="172"/>
        <v>0</v>
      </c>
      <c r="J1596" s="40">
        <f t="shared" si="173"/>
        <v>0</v>
      </c>
      <c r="K1596" s="111">
        <f>IF($B1596="",0,'2.売上実績'!D1596)</f>
        <v>0</v>
      </c>
      <c r="L1596" s="111">
        <f>IF($B1596="",0,'2.売上実績'!E1596)</f>
        <v>0</v>
      </c>
      <c r="M1596" s="28">
        <f t="shared" si="168"/>
        <v>0</v>
      </c>
      <c r="N1596" s="41">
        <f t="shared" si="169"/>
        <v>0</v>
      </c>
      <c r="O1596" s="40">
        <f t="shared" si="174"/>
        <v>0</v>
      </c>
    </row>
    <row r="1597" spans="2:15" ht="18" customHeight="1">
      <c r="B1597" s="109" t="str">
        <f>IF('2.売上実績'!$B1597="","",'2.売上実績'!$B1597)</f>
        <v/>
      </c>
      <c r="C1597" s="110" t="str">
        <f>IF('2.売上実績'!$C1597="","",'2.売上実績'!$C1597)</f>
        <v/>
      </c>
      <c r="D1597" s="98" t="str">
        <f>IF(C1597="","",VLOOKUP(C1597,'4.製品一覧'!$B$4:$D$500,3,FALSE))</f>
        <v/>
      </c>
      <c r="E1597" s="102">
        <f>IF(C1597&lt;&gt;"",VLOOKUP(C1597,'7.製品別原価'!$B$5:$J$500,8,FALSE),0)</f>
        <v>0</v>
      </c>
      <c r="F1597" s="37">
        <f>IF(OR($K$2=0,K1597=0),0,'1.全社費用'!$C$42/$K$2)</f>
        <v>0</v>
      </c>
      <c r="G1597" s="37">
        <f t="shared" si="170"/>
        <v>0</v>
      </c>
      <c r="H1597" s="38">
        <f t="shared" si="171"/>
        <v>0</v>
      </c>
      <c r="I1597" s="39">
        <f t="shared" si="172"/>
        <v>0</v>
      </c>
      <c r="J1597" s="40">
        <f t="shared" si="173"/>
        <v>0</v>
      </c>
      <c r="K1597" s="111">
        <f>IF($B1597="",0,'2.売上実績'!D1597)</f>
        <v>0</v>
      </c>
      <c r="L1597" s="111">
        <f>IF($B1597="",0,'2.売上実績'!E1597)</f>
        <v>0</v>
      </c>
      <c r="M1597" s="28">
        <f t="shared" si="168"/>
        <v>0</v>
      </c>
      <c r="N1597" s="41">
        <f t="shared" si="169"/>
        <v>0</v>
      </c>
      <c r="O1597" s="40">
        <f t="shared" si="174"/>
        <v>0</v>
      </c>
    </row>
    <row r="1598" spans="2:15" ht="18" customHeight="1">
      <c r="B1598" s="109" t="str">
        <f>IF('2.売上実績'!$B1598="","",'2.売上実績'!$B1598)</f>
        <v/>
      </c>
      <c r="C1598" s="110" t="str">
        <f>IF('2.売上実績'!$C1598="","",'2.売上実績'!$C1598)</f>
        <v/>
      </c>
      <c r="D1598" s="98" t="str">
        <f>IF(C1598="","",VLOOKUP(C1598,'4.製品一覧'!$B$4:$D$500,3,FALSE))</f>
        <v/>
      </c>
      <c r="E1598" s="102">
        <f>IF(C1598&lt;&gt;"",VLOOKUP(C1598,'7.製品別原価'!$B$5:$J$500,8,FALSE),0)</f>
        <v>0</v>
      </c>
      <c r="F1598" s="37">
        <f>IF(OR($K$2=0,K1598=0),0,'1.全社費用'!$C$42/$K$2)</f>
        <v>0</v>
      </c>
      <c r="G1598" s="37">
        <f t="shared" si="170"/>
        <v>0</v>
      </c>
      <c r="H1598" s="38">
        <f t="shared" si="171"/>
        <v>0</v>
      </c>
      <c r="I1598" s="39">
        <f t="shared" si="172"/>
        <v>0</v>
      </c>
      <c r="J1598" s="40">
        <f t="shared" si="173"/>
        <v>0</v>
      </c>
      <c r="K1598" s="111">
        <f>IF($B1598="",0,'2.売上実績'!D1598)</f>
        <v>0</v>
      </c>
      <c r="L1598" s="111">
        <f>IF($B1598="",0,'2.売上実績'!E1598)</f>
        <v>0</v>
      </c>
      <c r="M1598" s="28">
        <f t="shared" si="168"/>
        <v>0</v>
      </c>
      <c r="N1598" s="41">
        <f t="shared" si="169"/>
        <v>0</v>
      </c>
      <c r="O1598" s="40">
        <f t="shared" si="174"/>
        <v>0</v>
      </c>
    </row>
    <row r="1599" spans="2:15" ht="18" customHeight="1">
      <c r="B1599" s="109" t="str">
        <f>IF('2.売上実績'!$B1599="","",'2.売上実績'!$B1599)</f>
        <v/>
      </c>
      <c r="C1599" s="110" t="str">
        <f>IF('2.売上実績'!$C1599="","",'2.売上実績'!$C1599)</f>
        <v/>
      </c>
      <c r="D1599" s="98" t="str">
        <f>IF(C1599="","",VLOOKUP(C1599,'4.製品一覧'!$B$4:$D$500,3,FALSE))</f>
        <v/>
      </c>
      <c r="E1599" s="102">
        <f>IF(C1599&lt;&gt;"",VLOOKUP(C1599,'7.製品別原価'!$B$5:$J$500,8,FALSE),0)</f>
        <v>0</v>
      </c>
      <c r="F1599" s="37">
        <f>IF(OR($K$2=0,K1599=0),0,'1.全社費用'!$C$42/$K$2)</f>
        <v>0</v>
      </c>
      <c r="G1599" s="37">
        <f t="shared" si="170"/>
        <v>0</v>
      </c>
      <c r="H1599" s="38">
        <f t="shared" si="171"/>
        <v>0</v>
      </c>
      <c r="I1599" s="39">
        <f t="shared" si="172"/>
        <v>0</v>
      </c>
      <c r="J1599" s="40">
        <f t="shared" si="173"/>
        <v>0</v>
      </c>
      <c r="K1599" s="111">
        <f>IF($B1599="",0,'2.売上実績'!D1599)</f>
        <v>0</v>
      </c>
      <c r="L1599" s="111">
        <f>IF($B1599="",0,'2.売上実績'!E1599)</f>
        <v>0</v>
      </c>
      <c r="M1599" s="28">
        <f t="shared" si="168"/>
        <v>0</v>
      </c>
      <c r="N1599" s="41">
        <f t="shared" si="169"/>
        <v>0</v>
      </c>
      <c r="O1599" s="40">
        <f t="shared" si="174"/>
        <v>0</v>
      </c>
    </row>
    <row r="1600" spans="2:15" ht="18" customHeight="1">
      <c r="B1600" s="109" t="str">
        <f>IF('2.売上実績'!$B1600="","",'2.売上実績'!$B1600)</f>
        <v/>
      </c>
      <c r="C1600" s="110" t="str">
        <f>IF('2.売上実績'!$C1600="","",'2.売上実績'!$C1600)</f>
        <v/>
      </c>
      <c r="D1600" s="98" t="str">
        <f>IF(C1600="","",VLOOKUP(C1600,'4.製品一覧'!$B$4:$D$500,3,FALSE))</f>
        <v/>
      </c>
      <c r="E1600" s="102">
        <f>IF(C1600&lt;&gt;"",VLOOKUP(C1600,'7.製品別原価'!$B$5:$J$500,8,FALSE),0)</f>
        <v>0</v>
      </c>
      <c r="F1600" s="37">
        <f>IF(OR($K$2=0,K1600=0),0,'1.全社費用'!$C$42/$K$2)</f>
        <v>0</v>
      </c>
      <c r="G1600" s="37">
        <f t="shared" si="170"/>
        <v>0</v>
      </c>
      <c r="H1600" s="38">
        <f t="shared" si="171"/>
        <v>0</v>
      </c>
      <c r="I1600" s="39">
        <f t="shared" si="172"/>
        <v>0</v>
      </c>
      <c r="J1600" s="40">
        <f t="shared" si="173"/>
        <v>0</v>
      </c>
      <c r="K1600" s="111">
        <f>IF($B1600="",0,'2.売上実績'!D1600)</f>
        <v>0</v>
      </c>
      <c r="L1600" s="111">
        <f>IF($B1600="",0,'2.売上実績'!E1600)</f>
        <v>0</v>
      </c>
      <c r="M1600" s="28">
        <f t="shared" si="168"/>
        <v>0</v>
      </c>
      <c r="N1600" s="41">
        <f t="shared" si="169"/>
        <v>0</v>
      </c>
      <c r="O1600" s="40">
        <f t="shared" si="174"/>
        <v>0</v>
      </c>
    </row>
    <row r="1601" spans="2:15" ht="18" customHeight="1">
      <c r="B1601" s="109" t="str">
        <f>IF('2.売上実績'!$B1601="","",'2.売上実績'!$B1601)</f>
        <v/>
      </c>
      <c r="C1601" s="110" t="str">
        <f>IF('2.売上実績'!$C1601="","",'2.売上実績'!$C1601)</f>
        <v/>
      </c>
      <c r="D1601" s="98" t="str">
        <f>IF(C1601="","",VLOOKUP(C1601,'4.製品一覧'!$B$4:$D$500,3,FALSE))</f>
        <v/>
      </c>
      <c r="E1601" s="102">
        <f>IF(C1601&lt;&gt;"",VLOOKUP(C1601,'7.製品別原価'!$B$5:$J$500,8,FALSE),0)</f>
        <v>0</v>
      </c>
      <c r="F1601" s="37">
        <f>IF(OR($K$2=0,K1601=0),0,'1.全社費用'!$C$42/$K$2)</f>
        <v>0</v>
      </c>
      <c r="G1601" s="37">
        <f t="shared" si="170"/>
        <v>0</v>
      </c>
      <c r="H1601" s="38">
        <f t="shared" si="171"/>
        <v>0</v>
      </c>
      <c r="I1601" s="39">
        <f t="shared" si="172"/>
        <v>0</v>
      </c>
      <c r="J1601" s="40">
        <f t="shared" si="173"/>
        <v>0</v>
      </c>
      <c r="K1601" s="111">
        <f>IF($B1601="",0,'2.売上実績'!D1601)</f>
        <v>0</v>
      </c>
      <c r="L1601" s="111">
        <f>IF($B1601="",0,'2.売上実績'!E1601)</f>
        <v>0</v>
      </c>
      <c r="M1601" s="28">
        <f t="shared" si="168"/>
        <v>0</v>
      </c>
      <c r="N1601" s="41">
        <f t="shared" si="169"/>
        <v>0</v>
      </c>
      <c r="O1601" s="40">
        <f t="shared" si="174"/>
        <v>0</v>
      </c>
    </row>
    <row r="1602" spans="2:15" ht="18" customHeight="1">
      <c r="B1602" s="109" t="str">
        <f>IF('2.売上実績'!$B1602="","",'2.売上実績'!$B1602)</f>
        <v/>
      </c>
      <c r="C1602" s="110" t="str">
        <f>IF('2.売上実績'!$C1602="","",'2.売上実績'!$C1602)</f>
        <v/>
      </c>
      <c r="D1602" s="98" t="str">
        <f>IF(C1602="","",VLOOKUP(C1602,'4.製品一覧'!$B$4:$D$500,3,FALSE))</f>
        <v/>
      </c>
      <c r="E1602" s="102">
        <f>IF(C1602&lt;&gt;"",VLOOKUP(C1602,'7.製品別原価'!$B$5:$J$500,8,FALSE),0)</f>
        <v>0</v>
      </c>
      <c r="F1602" s="37">
        <f>IF(OR($K$2=0,K1602=0),0,'1.全社費用'!$C$42/$K$2)</f>
        <v>0</v>
      </c>
      <c r="G1602" s="37">
        <f t="shared" si="170"/>
        <v>0</v>
      </c>
      <c r="H1602" s="38">
        <f t="shared" si="171"/>
        <v>0</v>
      </c>
      <c r="I1602" s="39">
        <f t="shared" si="172"/>
        <v>0</v>
      </c>
      <c r="J1602" s="40">
        <f t="shared" si="173"/>
        <v>0</v>
      </c>
      <c r="K1602" s="111">
        <f>IF($B1602="",0,'2.売上実績'!D1602)</f>
        <v>0</v>
      </c>
      <c r="L1602" s="111">
        <f>IF($B1602="",0,'2.売上実績'!E1602)</f>
        <v>0</v>
      </c>
      <c r="M1602" s="28">
        <f t="shared" si="168"/>
        <v>0</v>
      </c>
      <c r="N1602" s="41">
        <f t="shared" si="169"/>
        <v>0</v>
      </c>
      <c r="O1602" s="40">
        <f t="shared" si="174"/>
        <v>0</v>
      </c>
    </row>
    <row r="1603" spans="2:15" ht="18" customHeight="1">
      <c r="B1603" s="109" t="str">
        <f>IF('2.売上実績'!$B1603="","",'2.売上実績'!$B1603)</f>
        <v/>
      </c>
      <c r="C1603" s="110" t="str">
        <f>IF('2.売上実績'!$C1603="","",'2.売上実績'!$C1603)</f>
        <v/>
      </c>
      <c r="D1603" s="98" t="str">
        <f>IF(C1603="","",VLOOKUP(C1603,'4.製品一覧'!$B$4:$D$500,3,FALSE))</f>
        <v/>
      </c>
      <c r="E1603" s="102">
        <f>IF(C1603&lt;&gt;"",VLOOKUP(C1603,'7.製品別原価'!$B$5:$J$500,8,FALSE),0)</f>
        <v>0</v>
      </c>
      <c r="F1603" s="37">
        <f>IF(OR($K$2=0,K1603=0),0,'1.全社費用'!$C$42/$K$2)</f>
        <v>0</v>
      </c>
      <c r="G1603" s="37">
        <f t="shared" si="170"/>
        <v>0</v>
      </c>
      <c r="H1603" s="38">
        <f t="shared" si="171"/>
        <v>0</v>
      </c>
      <c r="I1603" s="39">
        <f t="shared" si="172"/>
        <v>0</v>
      </c>
      <c r="J1603" s="40">
        <f t="shared" si="173"/>
        <v>0</v>
      </c>
      <c r="K1603" s="111">
        <f>IF($B1603="",0,'2.売上実績'!D1603)</f>
        <v>0</v>
      </c>
      <c r="L1603" s="111">
        <f>IF($B1603="",0,'2.売上実績'!E1603)</f>
        <v>0</v>
      </c>
      <c r="M1603" s="28">
        <f t="shared" si="168"/>
        <v>0</v>
      </c>
      <c r="N1603" s="41">
        <f t="shared" si="169"/>
        <v>0</v>
      </c>
      <c r="O1603" s="40">
        <f t="shared" si="174"/>
        <v>0</v>
      </c>
    </row>
    <row r="1604" spans="2:15" ht="18" customHeight="1">
      <c r="B1604" s="109" t="str">
        <f>IF('2.売上実績'!$B1604="","",'2.売上実績'!$B1604)</f>
        <v/>
      </c>
      <c r="C1604" s="110" t="str">
        <f>IF('2.売上実績'!$C1604="","",'2.売上実績'!$C1604)</f>
        <v/>
      </c>
      <c r="D1604" s="98" t="str">
        <f>IF(C1604="","",VLOOKUP(C1604,'4.製品一覧'!$B$4:$D$500,3,FALSE))</f>
        <v/>
      </c>
      <c r="E1604" s="102">
        <f>IF(C1604&lt;&gt;"",VLOOKUP(C1604,'7.製品別原価'!$B$5:$J$500,8,FALSE),0)</f>
        <v>0</v>
      </c>
      <c r="F1604" s="37">
        <f>IF(OR($K$2=0,K1604=0),0,'1.全社費用'!$C$42/$K$2)</f>
        <v>0</v>
      </c>
      <c r="G1604" s="37">
        <f t="shared" si="170"/>
        <v>0</v>
      </c>
      <c r="H1604" s="38">
        <f t="shared" si="171"/>
        <v>0</v>
      </c>
      <c r="I1604" s="39">
        <f t="shared" si="172"/>
        <v>0</v>
      </c>
      <c r="J1604" s="40">
        <f t="shared" si="173"/>
        <v>0</v>
      </c>
      <c r="K1604" s="111">
        <f>IF($B1604="",0,'2.売上実績'!D1604)</f>
        <v>0</v>
      </c>
      <c r="L1604" s="111">
        <f>IF($B1604="",0,'2.売上実績'!E1604)</f>
        <v>0</v>
      </c>
      <c r="M1604" s="28">
        <f t="shared" ref="M1604:M1667" si="175">G1604*K1604</f>
        <v>0</v>
      </c>
      <c r="N1604" s="41">
        <f t="shared" ref="N1604:N1667" si="176">L1604-M1604</f>
        <v>0</v>
      </c>
      <c r="O1604" s="40">
        <f t="shared" si="174"/>
        <v>0</v>
      </c>
    </row>
    <row r="1605" spans="2:15" ht="18" customHeight="1">
      <c r="B1605" s="109" t="str">
        <f>IF('2.売上実績'!$B1605="","",'2.売上実績'!$B1605)</f>
        <v/>
      </c>
      <c r="C1605" s="110" t="str">
        <f>IF('2.売上実績'!$C1605="","",'2.売上実績'!$C1605)</f>
        <v/>
      </c>
      <c r="D1605" s="98" t="str">
        <f>IF(C1605="","",VLOOKUP(C1605,'4.製品一覧'!$B$4:$D$500,3,FALSE))</f>
        <v/>
      </c>
      <c r="E1605" s="102">
        <f>IF(C1605&lt;&gt;"",VLOOKUP(C1605,'7.製品別原価'!$B$5:$J$500,8,FALSE),0)</f>
        <v>0</v>
      </c>
      <c r="F1605" s="37">
        <f>IF(OR($K$2=0,K1605=0),0,'1.全社費用'!$C$42/$K$2)</f>
        <v>0</v>
      </c>
      <c r="G1605" s="37">
        <f t="shared" ref="G1605:G1668" si="177">SUM(D1605:F1605)</f>
        <v>0</v>
      </c>
      <c r="H1605" s="38">
        <f t="shared" ref="H1605:H1668" si="178">IF(K1605=0,0,L1605/K1605)</f>
        <v>0</v>
      </c>
      <c r="I1605" s="39">
        <f t="shared" ref="I1605:I1668" si="179">IF(K1605=0,0,N1605/K1605)</f>
        <v>0</v>
      </c>
      <c r="J1605" s="40">
        <f t="shared" ref="J1605:J1668" si="180">O1605</f>
        <v>0</v>
      </c>
      <c r="K1605" s="111">
        <f>IF($B1605="",0,'2.売上実績'!D1605)</f>
        <v>0</v>
      </c>
      <c r="L1605" s="111">
        <f>IF($B1605="",0,'2.売上実績'!E1605)</f>
        <v>0</v>
      </c>
      <c r="M1605" s="28">
        <f t="shared" si="175"/>
        <v>0</v>
      </c>
      <c r="N1605" s="41">
        <f t="shared" si="176"/>
        <v>0</v>
      </c>
      <c r="O1605" s="40">
        <f t="shared" ref="O1605:O1668" si="181">IF(OR(N1605=0,L1605=0),0,N1605/L1605)</f>
        <v>0</v>
      </c>
    </row>
    <row r="1606" spans="2:15" ht="18" customHeight="1">
      <c r="B1606" s="109" t="str">
        <f>IF('2.売上実績'!$B1606="","",'2.売上実績'!$B1606)</f>
        <v/>
      </c>
      <c r="C1606" s="110" t="str">
        <f>IF('2.売上実績'!$C1606="","",'2.売上実績'!$C1606)</f>
        <v/>
      </c>
      <c r="D1606" s="98" t="str">
        <f>IF(C1606="","",VLOOKUP(C1606,'4.製品一覧'!$B$4:$D$500,3,FALSE))</f>
        <v/>
      </c>
      <c r="E1606" s="102">
        <f>IF(C1606&lt;&gt;"",VLOOKUP(C1606,'7.製品別原価'!$B$5:$J$500,8,FALSE),0)</f>
        <v>0</v>
      </c>
      <c r="F1606" s="37">
        <f>IF(OR($K$2=0,K1606=0),0,'1.全社費用'!$C$42/$K$2)</f>
        <v>0</v>
      </c>
      <c r="G1606" s="37">
        <f t="shared" si="177"/>
        <v>0</v>
      </c>
      <c r="H1606" s="38">
        <f t="shared" si="178"/>
        <v>0</v>
      </c>
      <c r="I1606" s="39">
        <f t="shared" si="179"/>
        <v>0</v>
      </c>
      <c r="J1606" s="40">
        <f t="shared" si="180"/>
        <v>0</v>
      </c>
      <c r="K1606" s="111">
        <f>IF($B1606="",0,'2.売上実績'!D1606)</f>
        <v>0</v>
      </c>
      <c r="L1606" s="111">
        <f>IF($B1606="",0,'2.売上実績'!E1606)</f>
        <v>0</v>
      </c>
      <c r="M1606" s="28">
        <f t="shared" si="175"/>
        <v>0</v>
      </c>
      <c r="N1606" s="41">
        <f t="shared" si="176"/>
        <v>0</v>
      </c>
      <c r="O1606" s="40">
        <f t="shared" si="181"/>
        <v>0</v>
      </c>
    </row>
    <row r="1607" spans="2:15" ht="18" customHeight="1">
      <c r="B1607" s="109" t="str">
        <f>IF('2.売上実績'!$B1607="","",'2.売上実績'!$B1607)</f>
        <v/>
      </c>
      <c r="C1607" s="110" t="str">
        <f>IF('2.売上実績'!$C1607="","",'2.売上実績'!$C1607)</f>
        <v/>
      </c>
      <c r="D1607" s="98" t="str">
        <f>IF(C1607="","",VLOOKUP(C1607,'4.製品一覧'!$B$4:$D$500,3,FALSE))</f>
        <v/>
      </c>
      <c r="E1607" s="102">
        <f>IF(C1607&lt;&gt;"",VLOOKUP(C1607,'7.製品別原価'!$B$5:$J$500,8,FALSE),0)</f>
        <v>0</v>
      </c>
      <c r="F1607" s="37">
        <f>IF(OR($K$2=0,K1607=0),0,'1.全社費用'!$C$42/$K$2)</f>
        <v>0</v>
      </c>
      <c r="G1607" s="37">
        <f t="shared" si="177"/>
        <v>0</v>
      </c>
      <c r="H1607" s="38">
        <f t="shared" si="178"/>
        <v>0</v>
      </c>
      <c r="I1607" s="39">
        <f t="shared" si="179"/>
        <v>0</v>
      </c>
      <c r="J1607" s="40">
        <f t="shared" si="180"/>
        <v>0</v>
      </c>
      <c r="K1607" s="111">
        <f>IF($B1607="",0,'2.売上実績'!D1607)</f>
        <v>0</v>
      </c>
      <c r="L1607" s="111">
        <f>IF($B1607="",0,'2.売上実績'!E1607)</f>
        <v>0</v>
      </c>
      <c r="M1607" s="28">
        <f t="shared" si="175"/>
        <v>0</v>
      </c>
      <c r="N1607" s="41">
        <f t="shared" si="176"/>
        <v>0</v>
      </c>
      <c r="O1607" s="40">
        <f t="shared" si="181"/>
        <v>0</v>
      </c>
    </row>
    <row r="1608" spans="2:15" ht="18" customHeight="1">
      <c r="B1608" s="109" t="str">
        <f>IF('2.売上実績'!$B1608="","",'2.売上実績'!$B1608)</f>
        <v/>
      </c>
      <c r="C1608" s="110" t="str">
        <f>IF('2.売上実績'!$C1608="","",'2.売上実績'!$C1608)</f>
        <v/>
      </c>
      <c r="D1608" s="98" t="str">
        <f>IF(C1608="","",VLOOKUP(C1608,'4.製品一覧'!$B$4:$D$500,3,FALSE))</f>
        <v/>
      </c>
      <c r="E1608" s="102">
        <f>IF(C1608&lt;&gt;"",VLOOKUP(C1608,'7.製品別原価'!$B$5:$J$500,8,FALSE),0)</f>
        <v>0</v>
      </c>
      <c r="F1608" s="37">
        <f>IF(OR($K$2=0,K1608=0),0,'1.全社費用'!$C$42/$K$2)</f>
        <v>0</v>
      </c>
      <c r="G1608" s="37">
        <f t="shared" si="177"/>
        <v>0</v>
      </c>
      <c r="H1608" s="38">
        <f t="shared" si="178"/>
        <v>0</v>
      </c>
      <c r="I1608" s="39">
        <f t="shared" si="179"/>
        <v>0</v>
      </c>
      <c r="J1608" s="40">
        <f t="shared" si="180"/>
        <v>0</v>
      </c>
      <c r="K1608" s="111">
        <f>IF($B1608="",0,'2.売上実績'!D1608)</f>
        <v>0</v>
      </c>
      <c r="L1608" s="111">
        <f>IF($B1608="",0,'2.売上実績'!E1608)</f>
        <v>0</v>
      </c>
      <c r="M1608" s="28">
        <f t="shared" si="175"/>
        <v>0</v>
      </c>
      <c r="N1608" s="41">
        <f t="shared" si="176"/>
        <v>0</v>
      </c>
      <c r="O1608" s="40">
        <f t="shared" si="181"/>
        <v>0</v>
      </c>
    </row>
    <row r="1609" spans="2:15" ht="18" customHeight="1">
      <c r="B1609" s="109" t="str">
        <f>IF('2.売上実績'!$B1609="","",'2.売上実績'!$B1609)</f>
        <v/>
      </c>
      <c r="C1609" s="110" t="str">
        <f>IF('2.売上実績'!$C1609="","",'2.売上実績'!$C1609)</f>
        <v/>
      </c>
      <c r="D1609" s="98" t="str">
        <f>IF(C1609="","",VLOOKUP(C1609,'4.製品一覧'!$B$4:$D$500,3,FALSE))</f>
        <v/>
      </c>
      <c r="E1609" s="102">
        <f>IF(C1609&lt;&gt;"",VLOOKUP(C1609,'7.製品別原価'!$B$5:$J$500,8,FALSE),0)</f>
        <v>0</v>
      </c>
      <c r="F1609" s="37">
        <f>IF(OR($K$2=0,K1609=0),0,'1.全社費用'!$C$42/$K$2)</f>
        <v>0</v>
      </c>
      <c r="G1609" s="37">
        <f t="shared" si="177"/>
        <v>0</v>
      </c>
      <c r="H1609" s="38">
        <f t="shared" si="178"/>
        <v>0</v>
      </c>
      <c r="I1609" s="39">
        <f t="shared" si="179"/>
        <v>0</v>
      </c>
      <c r="J1609" s="40">
        <f t="shared" si="180"/>
        <v>0</v>
      </c>
      <c r="K1609" s="111">
        <f>IF($B1609="",0,'2.売上実績'!D1609)</f>
        <v>0</v>
      </c>
      <c r="L1609" s="111">
        <f>IF($B1609="",0,'2.売上実績'!E1609)</f>
        <v>0</v>
      </c>
      <c r="M1609" s="28">
        <f t="shared" si="175"/>
        <v>0</v>
      </c>
      <c r="N1609" s="41">
        <f t="shared" si="176"/>
        <v>0</v>
      </c>
      <c r="O1609" s="40">
        <f t="shared" si="181"/>
        <v>0</v>
      </c>
    </row>
    <row r="1610" spans="2:15" ht="18" customHeight="1">
      <c r="B1610" s="109" t="str">
        <f>IF('2.売上実績'!$B1610="","",'2.売上実績'!$B1610)</f>
        <v/>
      </c>
      <c r="C1610" s="110" t="str">
        <f>IF('2.売上実績'!$C1610="","",'2.売上実績'!$C1610)</f>
        <v/>
      </c>
      <c r="D1610" s="98" t="str">
        <f>IF(C1610="","",VLOOKUP(C1610,'4.製品一覧'!$B$4:$D$500,3,FALSE))</f>
        <v/>
      </c>
      <c r="E1610" s="102">
        <f>IF(C1610&lt;&gt;"",VLOOKUP(C1610,'7.製品別原価'!$B$5:$J$500,8,FALSE),0)</f>
        <v>0</v>
      </c>
      <c r="F1610" s="37">
        <f>IF(OR($K$2=0,K1610=0),0,'1.全社費用'!$C$42/$K$2)</f>
        <v>0</v>
      </c>
      <c r="G1610" s="37">
        <f t="shared" si="177"/>
        <v>0</v>
      </c>
      <c r="H1610" s="38">
        <f t="shared" si="178"/>
        <v>0</v>
      </c>
      <c r="I1610" s="39">
        <f t="shared" si="179"/>
        <v>0</v>
      </c>
      <c r="J1610" s="40">
        <f t="shared" si="180"/>
        <v>0</v>
      </c>
      <c r="K1610" s="111">
        <f>IF($B1610="",0,'2.売上実績'!D1610)</f>
        <v>0</v>
      </c>
      <c r="L1610" s="111">
        <f>IF($B1610="",0,'2.売上実績'!E1610)</f>
        <v>0</v>
      </c>
      <c r="M1610" s="28">
        <f t="shared" si="175"/>
        <v>0</v>
      </c>
      <c r="N1610" s="41">
        <f t="shared" si="176"/>
        <v>0</v>
      </c>
      <c r="O1610" s="40">
        <f t="shared" si="181"/>
        <v>0</v>
      </c>
    </row>
    <row r="1611" spans="2:15" ht="18" customHeight="1">
      <c r="B1611" s="109" t="str">
        <f>IF('2.売上実績'!$B1611="","",'2.売上実績'!$B1611)</f>
        <v/>
      </c>
      <c r="C1611" s="110" t="str">
        <f>IF('2.売上実績'!$C1611="","",'2.売上実績'!$C1611)</f>
        <v/>
      </c>
      <c r="D1611" s="98" t="str">
        <f>IF(C1611="","",VLOOKUP(C1611,'4.製品一覧'!$B$4:$D$500,3,FALSE))</f>
        <v/>
      </c>
      <c r="E1611" s="102">
        <f>IF(C1611&lt;&gt;"",VLOOKUP(C1611,'7.製品別原価'!$B$5:$J$500,8,FALSE),0)</f>
        <v>0</v>
      </c>
      <c r="F1611" s="37">
        <f>IF(OR($K$2=0,K1611=0),0,'1.全社費用'!$C$42/$K$2)</f>
        <v>0</v>
      </c>
      <c r="G1611" s="37">
        <f t="shared" si="177"/>
        <v>0</v>
      </c>
      <c r="H1611" s="38">
        <f t="shared" si="178"/>
        <v>0</v>
      </c>
      <c r="I1611" s="39">
        <f t="shared" si="179"/>
        <v>0</v>
      </c>
      <c r="J1611" s="40">
        <f t="shared" si="180"/>
        <v>0</v>
      </c>
      <c r="K1611" s="111">
        <f>IF($B1611="",0,'2.売上実績'!D1611)</f>
        <v>0</v>
      </c>
      <c r="L1611" s="111">
        <f>IF($B1611="",0,'2.売上実績'!E1611)</f>
        <v>0</v>
      </c>
      <c r="M1611" s="28">
        <f t="shared" si="175"/>
        <v>0</v>
      </c>
      <c r="N1611" s="41">
        <f t="shared" si="176"/>
        <v>0</v>
      </c>
      <c r="O1611" s="40">
        <f t="shared" si="181"/>
        <v>0</v>
      </c>
    </row>
    <row r="1612" spans="2:15" ht="18" customHeight="1">
      <c r="B1612" s="109" t="str">
        <f>IF('2.売上実績'!$B1612="","",'2.売上実績'!$B1612)</f>
        <v/>
      </c>
      <c r="C1612" s="110" t="str">
        <f>IF('2.売上実績'!$C1612="","",'2.売上実績'!$C1612)</f>
        <v/>
      </c>
      <c r="D1612" s="98" t="str">
        <f>IF(C1612="","",VLOOKUP(C1612,'4.製品一覧'!$B$4:$D$500,3,FALSE))</f>
        <v/>
      </c>
      <c r="E1612" s="102">
        <f>IF(C1612&lt;&gt;"",VLOOKUP(C1612,'7.製品別原価'!$B$5:$J$500,8,FALSE),0)</f>
        <v>0</v>
      </c>
      <c r="F1612" s="37">
        <f>IF(OR($K$2=0,K1612=0),0,'1.全社費用'!$C$42/$K$2)</f>
        <v>0</v>
      </c>
      <c r="G1612" s="37">
        <f t="shared" si="177"/>
        <v>0</v>
      </c>
      <c r="H1612" s="38">
        <f t="shared" si="178"/>
        <v>0</v>
      </c>
      <c r="I1612" s="39">
        <f t="shared" si="179"/>
        <v>0</v>
      </c>
      <c r="J1612" s="40">
        <f t="shared" si="180"/>
        <v>0</v>
      </c>
      <c r="K1612" s="111">
        <f>IF($B1612="",0,'2.売上実績'!D1612)</f>
        <v>0</v>
      </c>
      <c r="L1612" s="111">
        <f>IF($B1612="",0,'2.売上実績'!E1612)</f>
        <v>0</v>
      </c>
      <c r="M1612" s="28">
        <f t="shared" si="175"/>
        <v>0</v>
      </c>
      <c r="N1612" s="41">
        <f t="shared" si="176"/>
        <v>0</v>
      </c>
      <c r="O1612" s="40">
        <f t="shared" si="181"/>
        <v>0</v>
      </c>
    </row>
    <row r="1613" spans="2:15" ht="18" customHeight="1">
      <c r="B1613" s="109" t="str">
        <f>IF('2.売上実績'!$B1613="","",'2.売上実績'!$B1613)</f>
        <v/>
      </c>
      <c r="C1613" s="110" t="str">
        <f>IF('2.売上実績'!$C1613="","",'2.売上実績'!$C1613)</f>
        <v/>
      </c>
      <c r="D1613" s="98" t="str">
        <f>IF(C1613="","",VLOOKUP(C1613,'4.製品一覧'!$B$4:$D$500,3,FALSE))</f>
        <v/>
      </c>
      <c r="E1613" s="102">
        <f>IF(C1613&lt;&gt;"",VLOOKUP(C1613,'7.製品別原価'!$B$5:$J$500,8,FALSE),0)</f>
        <v>0</v>
      </c>
      <c r="F1613" s="37">
        <f>IF(OR($K$2=0,K1613=0),0,'1.全社費用'!$C$42/$K$2)</f>
        <v>0</v>
      </c>
      <c r="G1613" s="37">
        <f t="shared" si="177"/>
        <v>0</v>
      </c>
      <c r="H1613" s="38">
        <f t="shared" si="178"/>
        <v>0</v>
      </c>
      <c r="I1613" s="39">
        <f t="shared" si="179"/>
        <v>0</v>
      </c>
      <c r="J1613" s="40">
        <f t="shared" si="180"/>
        <v>0</v>
      </c>
      <c r="K1613" s="111">
        <f>IF($B1613="",0,'2.売上実績'!D1613)</f>
        <v>0</v>
      </c>
      <c r="L1613" s="111">
        <f>IF($B1613="",0,'2.売上実績'!E1613)</f>
        <v>0</v>
      </c>
      <c r="M1613" s="28">
        <f t="shared" si="175"/>
        <v>0</v>
      </c>
      <c r="N1613" s="41">
        <f t="shared" si="176"/>
        <v>0</v>
      </c>
      <c r="O1613" s="40">
        <f t="shared" si="181"/>
        <v>0</v>
      </c>
    </row>
    <row r="1614" spans="2:15" ht="18" customHeight="1">
      <c r="B1614" s="109" t="str">
        <f>IF('2.売上実績'!$B1614="","",'2.売上実績'!$B1614)</f>
        <v/>
      </c>
      <c r="C1614" s="110" t="str">
        <f>IF('2.売上実績'!$C1614="","",'2.売上実績'!$C1614)</f>
        <v/>
      </c>
      <c r="D1614" s="98" t="str">
        <f>IF(C1614="","",VLOOKUP(C1614,'4.製品一覧'!$B$4:$D$500,3,FALSE))</f>
        <v/>
      </c>
      <c r="E1614" s="102">
        <f>IF(C1614&lt;&gt;"",VLOOKUP(C1614,'7.製品別原価'!$B$5:$J$500,8,FALSE),0)</f>
        <v>0</v>
      </c>
      <c r="F1614" s="37">
        <f>IF(OR($K$2=0,K1614=0),0,'1.全社費用'!$C$42/$K$2)</f>
        <v>0</v>
      </c>
      <c r="G1614" s="37">
        <f t="shared" si="177"/>
        <v>0</v>
      </c>
      <c r="H1614" s="38">
        <f t="shared" si="178"/>
        <v>0</v>
      </c>
      <c r="I1614" s="39">
        <f t="shared" si="179"/>
        <v>0</v>
      </c>
      <c r="J1614" s="40">
        <f t="shared" si="180"/>
        <v>0</v>
      </c>
      <c r="K1614" s="111">
        <f>IF($B1614="",0,'2.売上実績'!D1614)</f>
        <v>0</v>
      </c>
      <c r="L1614" s="111">
        <f>IF($B1614="",0,'2.売上実績'!E1614)</f>
        <v>0</v>
      </c>
      <c r="M1614" s="28">
        <f t="shared" si="175"/>
        <v>0</v>
      </c>
      <c r="N1614" s="41">
        <f t="shared" si="176"/>
        <v>0</v>
      </c>
      <c r="O1614" s="40">
        <f t="shared" si="181"/>
        <v>0</v>
      </c>
    </row>
    <row r="1615" spans="2:15" ht="18" customHeight="1">
      <c r="B1615" s="109" t="str">
        <f>IF('2.売上実績'!$B1615="","",'2.売上実績'!$B1615)</f>
        <v/>
      </c>
      <c r="C1615" s="110" t="str">
        <f>IF('2.売上実績'!$C1615="","",'2.売上実績'!$C1615)</f>
        <v/>
      </c>
      <c r="D1615" s="98" t="str">
        <f>IF(C1615="","",VLOOKUP(C1615,'4.製品一覧'!$B$4:$D$500,3,FALSE))</f>
        <v/>
      </c>
      <c r="E1615" s="102">
        <f>IF(C1615&lt;&gt;"",VLOOKUP(C1615,'7.製品別原価'!$B$5:$J$500,8,FALSE),0)</f>
        <v>0</v>
      </c>
      <c r="F1615" s="37">
        <f>IF(OR($K$2=0,K1615=0),0,'1.全社費用'!$C$42/$K$2)</f>
        <v>0</v>
      </c>
      <c r="G1615" s="37">
        <f t="shared" si="177"/>
        <v>0</v>
      </c>
      <c r="H1615" s="38">
        <f t="shared" si="178"/>
        <v>0</v>
      </c>
      <c r="I1615" s="39">
        <f t="shared" si="179"/>
        <v>0</v>
      </c>
      <c r="J1615" s="40">
        <f t="shared" si="180"/>
        <v>0</v>
      </c>
      <c r="K1615" s="111">
        <f>IF($B1615="",0,'2.売上実績'!D1615)</f>
        <v>0</v>
      </c>
      <c r="L1615" s="111">
        <f>IF($B1615="",0,'2.売上実績'!E1615)</f>
        <v>0</v>
      </c>
      <c r="M1615" s="28">
        <f t="shared" si="175"/>
        <v>0</v>
      </c>
      <c r="N1615" s="41">
        <f t="shared" si="176"/>
        <v>0</v>
      </c>
      <c r="O1615" s="40">
        <f t="shared" si="181"/>
        <v>0</v>
      </c>
    </row>
    <row r="1616" spans="2:15" ht="18" customHeight="1">
      <c r="B1616" s="109" t="str">
        <f>IF('2.売上実績'!$B1616="","",'2.売上実績'!$B1616)</f>
        <v/>
      </c>
      <c r="C1616" s="110" t="str">
        <f>IF('2.売上実績'!$C1616="","",'2.売上実績'!$C1616)</f>
        <v/>
      </c>
      <c r="D1616" s="98" t="str">
        <f>IF(C1616="","",VLOOKUP(C1616,'4.製品一覧'!$B$4:$D$500,3,FALSE))</f>
        <v/>
      </c>
      <c r="E1616" s="102">
        <f>IF(C1616&lt;&gt;"",VLOOKUP(C1616,'7.製品別原価'!$B$5:$J$500,8,FALSE),0)</f>
        <v>0</v>
      </c>
      <c r="F1616" s="37">
        <f>IF(OR($K$2=0,K1616=0),0,'1.全社費用'!$C$42/$K$2)</f>
        <v>0</v>
      </c>
      <c r="G1616" s="37">
        <f t="shared" si="177"/>
        <v>0</v>
      </c>
      <c r="H1616" s="38">
        <f t="shared" si="178"/>
        <v>0</v>
      </c>
      <c r="I1616" s="39">
        <f t="shared" si="179"/>
        <v>0</v>
      </c>
      <c r="J1616" s="40">
        <f t="shared" si="180"/>
        <v>0</v>
      </c>
      <c r="K1616" s="111">
        <f>IF($B1616="",0,'2.売上実績'!D1616)</f>
        <v>0</v>
      </c>
      <c r="L1616" s="111">
        <f>IF($B1616="",0,'2.売上実績'!E1616)</f>
        <v>0</v>
      </c>
      <c r="M1616" s="28">
        <f t="shared" si="175"/>
        <v>0</v>
      </c>
      <c r="N1616" s="41">
        <f t="shared" si="176"/>
        <v>0</v>
      </c>
      <c r="O1616" s="40">
        <f t="shared" si="181"/>
        <v>0</v>
      </c>
    </row>
    <row r="1617" spans="2:15" ht="18" customHeight="1">
      <c r="B1617" s="109" t="str">
        <f>IF('2.売上実績'!$B1617="","",'2.売上実績'!$B1617)</f>
        <v/>
      </c>
      <c r="C1617" s="110" t="str">
        <f>IF('2.売上実績'!$C1617="","",'2.売上実績'!$C1617)</f>
        <v/>
      </c>
      <c r="D1617" s="98" t="str">
        <f>IF(C1617="","",VLOOKUP(C1617,'4.製品一覧'!$B$4:$D$500,3,FALSE))</f>
        <v/>
      </c>
      <c r="E1617" s="102">
        <f>IF(C1617&lt;&gt;"",VLOOKUP(C1617,'7.製品別原価'!$B$5:$J$500,8,FALSE),0)</f>
        <v>0</v>
      </c>
      <c r="F1617" s="37">
        <f>IF(OR($K$2=0,K1617=0),0,'1.全社費用'!$C$42/$K$2)</f>
        <v>0</v>
      </c>
      <c r="G1617" s="37">
        <f t="shared" si="177"/>
        <v>0</v>
      </c>
      <c r="H1617" s="38">
        <f t="shared" si="178"/>
        <v>0</v>
      </c>
      <c r="I1617" s="39">
        <f t="shared" si="179"/>
        <v>0</v>
      </c>
      <c r="J1617" s="40">
        <f t="shared" si="180"/>
        <v>0</v>
      </c>
      <c r="K1617" s="111">
        <f>IF($B1617="",0,'2.売上実績'!D1617)</f>
        <v>0</v>
      </c>
      <c r="L1617" s="111">
        <f>IF($B1617="",0,'2.売上実績'!E1617)</f>
        <v>0</v>
      </c>
      <c r="M1617" s="28">
        <f t="shared" si="175"/>
        <v>0</v>
      </c>
      <c r="N1617" s="41">
        <f t="shared" si="176"/>
        <v>0</v>
      </c>
      <c r="O1617" s="40">
        <f t="shared" si="181"/>
        <v>0</v>
      </c>
    </row>
    <row r="1618" spans="2:15" ht="18" customHeight="1">
      <c r="B1618" s="109" t="str">
        <f>IF('2.売上実績'!$B1618="","",'2.売上実績'!$B1618)</f>
        <v/>
      </c>
      <c r="C1618" s="110" t="str">
        <f>IF('2.売上実績'!$C1618="","",'2.売上実績'!$C1618)</f>
        <v/>
      </c>
      <c r="D1618" s="98" t="str">
        <f>IF(C1618="","",VLOOKUP(C1618,'4.製品一覧'!$B$4:$D$500,3,FALSE))</f>
        <v/>
      </c>
      <c r="E1618" s="102">
        <f>IF(C1618&lt;&gt;"",VLOOKUP(C1618,'7.製品別原価'!$B$5:$J$500,8,FALSE),0)</f>
        <v>0</v>
      </c>
      <c r="F1618" s="37">
        <f>IF(OR($K$2=0,K1618=0),0,'1.全社費用'!$C$42/$K$2)</f>
        <v>0</v>
      </c>
      <c r="G1618" s="37">
        <f t="shared" si="177"/>
        <v>0</v>
      </c>
      <c r="H1618" s="38">
        <f t="shared" si="178"/>
        <v>0</v>
      </c>
      <c r="I1618" s="39">
        <f t="shared" si="179"/>
        <v>0</v>
      </c>
      <c r="J1618" s="40">
        <f t="shared" si="180"/>
        <v>0</v>
      </c>
      <c r="K1618" s="111">
        <f>IF($B1618="",0,'2.売上実績'!D1618)</f>
        <v>0</v>
      </c>
      <c r="L1618" s="111">
        <f>IF($B1618="",0,'2.売上実績'!E1618)</f>
        <v>0</v>
      </c>
      <c r="M1618" s="28">
        <f t="shared" si="175"/>
        <v>0</v>
      </c>
      <c r="N1618" s="41">
        <f t="shared" si="176"/>
        <v>0</v>
      </c>
      <c r="O1618" s="40">
        <f t="shared" si="181"/>
        <v>0</v>
      </c>
    </row>
    <row r="1619" spans="2:15" ht="18" customHeight="1">
      <c r="B1619" s="109" t="str">
        <f>IF('2.売上実績'!$B1619="","",'2.売上実績'!$B1619)</f>
        <v/>
      </c>
      <c r="C1619" s="110" t="str">
        <f>IF('2.売上実績'!$C1619="","",'2.売上実績'!$C1619)</f>
        <v/>
      </c>
      <c r="D1619" s="98" t="str">
        <f>IF(C1619="","",VLOOKUP(C1619,'4.製品一覧'!$B$4:$D$500,3,FALSE))</f>
        <v/>
      </c>
      <c r="E1619" s="102">
        <f>IF(C1619&lt;&gt;"",VLOOKUP(C1619,'7.製品別原価'!$B$5:$J$500,8,FALSE),0)</f>
        <v>0</v>
      </c>
      <c r="F1619" s="37">
        <f>IF(OR($K$2=0,K1619=0),0,'1.全社費用'!$C$42/$K$2)</f>
        <v>0</v>
      </c>
      <c r="G1619" s="37">
        <f t="shared" si="177"/>
        <v>0</v>
      </c>
      <c r="H1619" s="38">
        <f t="shared" si="178"/>
        <v>0</v>
      </c>
      <c r="I1619" s="39">
        <f t="shared" si="179"/>
        <v>0</v>
      </c>
      <c r="J1619" s="40">
        <f t="shared" si="180"/>
        <v>0</v>
      </c>
      <c r="K1619" s="111">
        <f>IF($B1619="",0,'2.売上実績'!D1619)</f>
        <v>0</v>
      </c>
      <c r="L1619" s="111">
        <f>IF($B1619="",0,'2.売上実績'!E1619)</f>
        <v>0</v>
      </c>
      <c r="M1619" s="28">
        <f t="shared" si="175"/>
        <v>0</v>
      </c>
      <c r="N1619" s="41">
        <f t="shared" si="176"/>
        <v>0</v>
      </c>
      <c r="O1619" s="40">
        <f t="shared" si="181"/>
        <v>0</v>
      </c>
    </row>
    <row r="1620" spans="2:15" ht="18" customHeight="1">
      <c r="B1620" s="109" t="str">
        <f>IF('2.売上実績'!$B1620="","",'2.売上実績'!$B1620)</f>
        <v/>
      </c>
      <c r="C1620" s="110" t="str">
        <f>IF('2.売上実績'!$C1620="","",'2.売上実績'!$C1620)</f>
        <v/>
      </c>
      <c r="D1620" s="98" t="str">
        <f>IF(C1620="","",VLOOKUP(C1620,'4.製品一覧'!$B$4:$D$500,3,FALSE))</f>
        <v/>
      </c>
      <c r="E1620" s="102">
        <f>IF(C1620&lt;&gt;"",VLOOKUP(C1620,'7.製品別原価'!$B$5:$J$500,8,FALSE),0)</f>
        <v>0</v>
      </c>
      <c r="F1620" s="37">
        <f>IF(OR($K$2=0,K1620=0),0,'1.全社費用'!$C$42/$K$2)</f>
        <v>0</v>
      </c>
      <c r="G1620" s="37">
        <f t="shared" si="177"/>
        <v>0</v>
      </c>
      <c r="H1620" s="38">
        <f t="shared" si="178"/>
        <v>0</v>
      </c>
      <c r="I1620" s="39">
        <f t="shared" si="179"/>
        <v>0</v>
      </c>
      <c r="J1620" s="40">
        <f t="shared" si="180"/>
        <v>0</v>
      </c>
      <c r="K1620" s="111">
        <f>IF($B1620="",0,'2.売上実績'!D1620)</f>
        <v>0</v>
      </c>
      <c r="L1620" s="111">
        <f>IF($B1620="",0,'2.売上実績'!E1620)</f>
        <v>0</v>
      </c>
      <c r="M1620" s="28">
        <f t="shared" si="175"/>
        <v>0</v>
      </c>
      <c r="N1620" s="41">
        <f t="shared" si="176"/>
        <v>0</v>
      </c>
      <c r="O1620" s="40">
        <f t="shared" si="181"/>
        <v>0</v>
      </c>
    </row>
    <row r="1621" spans="2:15" ht="18" customHeight="1">
      <c r="B1621" s="109" t="str">
        <f>IF('2.売上実績'!$B1621="","",'2.売上実績'!$B1621)</f>
        <v/>
      </c>
      <c r="C1621" s="110" t="str">
        <f>IF('2.売上実績'!$C1621="","",'2.売上実績'!$C1621)</f>
        <v/>
      </c>
      <c r="D1621" s="98" t="str">
        <f>IF(C1621="","",VLOOKUP(C1621,'4.製品一覧'!$B$4:$D$500,3,FALSE))</f>
        <v/>
      </c>
      <c r="E1621" s="102">
        <f>IF(C1621&lt;&gt;"",VLOOKUP(C1621,'7.製品別原価'!$B$5:$J$500,8,FALSE),0)</f>
        <v>0</v>
      </c>
      <c r="F1621" s="37">
        <f>IF(OR($K$2=0,K1621=0),0,'1.全社費用'!$C$42/$K$2)</f>
        <v>0</v>
      </c>
      <c r="G1621" s="37">
        <f t="shared" si="177"/>
        <v>0</v>
      </c>
      <c r="H1621" s="38">
        <f t="shared" si="178"/>
        <v>0</v>
      </c>
      <c r="I1621" s="39">
        <f t="shared" si="179"/>
        <v>0</v>
      </c>
      <c r="J1621" s="40">
        <f t="shared" si="180"/>
        <v>0</v>
      </c>
      <c r="K1621" s="111">
        <f>IF($B1621="",0,'2.売上実績'!D1621)</f>
        <v>0</v>
      </c>
      <c r="L1621" s="111">
        <f>IF($B1621="",0,'2.売上実績'!E1621)</f>
        <v>0</v>
      </c>
      <c r="M1621" s="28">
        <f t="shared" si="175"/>
        <v>0</v>
      </c>
      <c r="N1621" s="41">
        <f t="shared" si="176"/>
        <v>0</v>
      </c>
      <c r="O1621" s="40">
        <f t="shared" si="181"/>
        <v>0</v>
      </c>
    </row>
    <row r="1622" spans="2:15" ht="18" customHeight="1">
      <c r="B1622" s="109" t="str">
        <f>IF('2.売上実績'!$B1622="","",'2.売上実績'!$B1622)</f>
        <v/>
      </c>
      <c r="C1622" s="110" t="str">
        <f>IF('2.売上実績'!$C1622="","",'2.売上実績'!$C1622)</f>
        <v/>
      </c>
      <c r="D1622" s="98" t="str">
        <f>IF(C1622="","",VLOOKUP(C1622,'4.製品一覧'!$B$4:$D$500,3,FALSE))</f>
        <v/>
      </c>
      <c r="E1622" s="102">
        <f>IF(C1622&lt;&gt;"",VLOOKUP(C1622,'7.製品別原価'!$B$5:$J$500,8,FALSE),0)</f>
        <v>0</v>
      </c>
      <c r="F1622" s="37">
        <f>IF(OR($K$2=0,K1622=0),0,'1.全社費用'!$C$42/$K$2)</f>
        <v>0</v>
      </c>
      <c r="G1622" s="37">
        <f t="shared" si="177"/>
        <v>0</v>
      </c>
      <c r="H1622" s="38">
        <f t="shared" si="178"/>
        <v>0</v>
      </c>
      <c r="I1622" s="39">
        <f t="shared" si="179"/>
        <v>0</v>
      </c>
      <c r="J1622" s="40">
        <f t="shared" si="180"/>
        <v>0</v>
      </c>
      <c r="K1622" s="111">
        <f>IF($B1622="",0,'2.売上実績'!D1622)</f>
        <v>0</v>
      </c>
      <c r="L1622" s="111">
        <f>IF($B1622="",0,'2.売上実績'!E1622)</f>
        <v>0</v>
      </c>
      <c r="M1622" s="28">
        <f t="shared" si="175"/>
        <v>0</v>
      </c>
      <c r="N1622" s="41">
        <f t="shared" si="176"/>
        <v>0</v>
      </c>
      <c r="O1622" s="40">
        <f t="shared" si="181"/>
        <v>0</v>
      </c>
    </row>
    <row r="1623" spans="2:15" ht="18" customHeight="1">
      <c r="B1623" s="109" t="str">
        <f>IF('2.売上実績'!$B1623="","",'2.売上実績'!$B1623)</f>
        <v/>
      </c>
      <c r="C1623" s="110" t="str">
        <f>IF('2.売上実績'!$C1623="","",'2.売上実績'!$C1623)</f>
        <v/>
      </c>
      <c r="D1623" s="98" t="str">
        <f>IF(C1623="","",VLOOKUP(C1623,'4.製品一覧'!$B$4:$D$500,3,FALSE))</f>
        <v/>
      </c>
      <c r="E1623" s="102">
        <f>IF(C1623&lt;&gt;"",VLOOKUP(C1623,'7.製品別原価'!$B$5:$J$500,8,FALSE),0)</f>
        <v>0</v>
      </c>
      <c r="F1623" s="37">
        <f>IF(OR($K$2=0,K1623=0),0,'1.全社費用'!$C$42/$K$2)</f>
        <v>0</v>
      </c>
      <c r="G1623" s="37">
        <f t="shared" si="177"/>
        <v>0</v>
      </c>
      <c r="H1623" s="38">
        <f t="shared" si="178"/>
        <v>0</v>
      </c>
      <c r="I1623" s="39">
        <f t="shared" si="179"/>
        <v>0</v>
      </c>
      <c r="J1623" s="40">
        <f t="shared" si="180"/>
        <v>0</v>
      </c>
      <c r="K1623" s="111">
        <f>IF($B1623="",0,'2.売上実績'!D1623)</f>
        <v>0</v>
      </c>
      <c r="L1623" s="111">
        <f>IF($B1623="",0,'2.売上実績'!E1623)</f>
        <v>0</v>
      </c>
      <c r="M1623" s="28">
        <f t="shared" si="175"/>
        <v>0</v>
      </c>
      <c r="N1623" s="41">
        <f t="shared" si="176"/>
        <v>0</v>
      </c>
      <c r="O1623" s="40">
        <f t="shared" si="181"/>
        <v>0</v>
      </c>
    </row>
    <row r="1624" spans="2:15" ht="18" customHeight="1">
      <c r="B1624" s="109" t="str">
        <f>IF('2.売上実績'!$B1624="","",'2.売上実績'!$B1624)</f>
        <v/>
      </c>
      <c r="C1624" s="110" t="str">
        <f>IF('2.売上実績'!$C1624="","",'2.売上実績'!$C1624)</f>
        <v/>
      </c>
      <c r="D1624" s="98" t="str">
        <f>IF(C1624="","",VLOOKUP(C1624,'4.製品一覧'!$B$4:$D$500,3,FALSE))</f>
        <v/>
      </c>
      <c r="E1624" s="102">
        <f>IF(C1624&lt;&gt;"",VLOOKUP(C1624,'7.製品別原価'!$B$5:$J$500,8,FALSE),0)</f>
        <v>0</v>
      </c>
      <c r="F1624" s="37">
        <f>IF(OR($K$2=0,K1624=0),0,'1.全社費用'!$C$42/$K$2)</f>
        <v>0</v>
      </c>
      <c r="G1624" s="37">
        <f t="shared" si="177"/>
        <v>0</v>
      </c>
      <c r="H1624" s="38">
        <f t="shared" si="178"/>
        <v>0</v>
      </c>
      <c r="I1624" s="39">
        <f t="shared" si="179"/>
        <v>0</v>
      </c>
      <c r="J1624" s="40">
        <f t="shared" si="180"/>
        <v>0</v>
      </c>
      <c r="K1624" s="111">
        <f>IF($B1624="",0,'2.売上実績'!D1624)</f>
        <v>0</v>
      </c>
      <c r="L1624" s="111">
        <f>IF($B1624="",0,'2.売上実績'!E1624)</f>
        <v>0</v>
      </c>
      <c r="M1624" s="28">
        <f t="shared" si="175"/>
        <v>0</v>
      </c>
      <c r="N1624" s="41">
        <f t="shared" si="176"/>
        <v>0</v>
      </c>
      <c r="O1624" s="40">
        <f t="shared" si="181"/>
        <v>0</v>
      </c>
    </row>
    <row r="1625" spans="2:15" ht="18" customHeight="1">
      <c r="B1625" s="109" t="str">
        <f>IF('2.売上実績'!$B1625="","",'2.売上実績'!$B1625)</f>
        <v/>
      </c>
      <c r="C1625" s="110" t="str">
        <f>IF('2.売上実績'!$C1625="","",'2.売上実績'!$C1625)</f>
        <v/>
      </c>
      <c r="D1625" s="98" t="str">
        <f>IF(C1625="","",VLOOKUP(C1625,'4.製品一覧'!$B$4:$D$500,3,FALSE))</f>
        <v/>
      </c>
      <c r="E1625" s="102">
        <f>IF(C1625&lt;&gt;"",VLOOKUP(C1625,'7.製品別原価'!$B$5:$J$500,8,FALSE),0)</f>
        <v>0</v>
      </c>
      <c r="F1625" s="37">
        <f>IF(OR($K$2=0,K1625=0),0,'1.全社費用'!$C$42/$K$2)</f>
        <v>0</v>
      </c>
      <c r="G1625" s="37">
        <f t="shared" si="177"/>
        <v>0</v>
      </c>
      <c r="H1625" s="38">
        <f t="shared" si="178"/>
        <v>0</v>
      </c>
      <c r="I1625" s="39">
        <f t="shared" si="179"/>
        <v>0</v>
      </c>
      <c r="J1625" s="40">
        <f t="shared" si="180"/>
        <v>0</v>
      </c>
      <c r="K1625" s="111">
        <f>IF($B1625="",0,'2.売上実績'!D1625)</f>
        <v>0</v>
      </c>
      <c r="L1625" s="111">
        <f>IF($B1625="",0,'2.売上実績'!E1625)</f>
        <v>0</v>
      </c>
      <c r="M1625" s="28">
        <f t="shared" si="175"/>
        <v>0</v>
      </c>
      <c r="N1625" s="41">
        <f t="shared" si="176"/>
        <v>0</v>
      </c>
      <c r="O1625" s="40">
        <f t="shared" si="181"/>
        <v>0</v>
      </c>
    </row>
    <row r="1626" spans="2:15" ht="18" customHeight="1">
      <c r="B1626" s="109" t="str">
        <f>IF('2.売上実績'!$B1626="","",'2.売上実績'!$B1626)</f>
        <v/>
      </c>
      <c r="C1626" s="110" t="str">
        <f>IF('2.売上実績'!$C1626="","",'2.売上実績'!$C1626)</f>
        <v/>
      </c>
      <c r="D1626" s="98" t="str">
        <f>IF(C1626="","",VLOOKUP(C1626,'4.製品一覧'!$B$4:$D$500,3,FALSE))</f>
        <v/>
      </c>
      <c r="E1626" s="102">
        <f>IF(C1626&lt;&gt;"",VLOOKUP(C1626,'7.製品別原価'!$B$5:$J$500,8,FALSE),0)</f>
        <v>0</v>
      </c>
      <c r="F1626" s="37">
        <f>IF(OR($K$2=0,K1626=0),0,'1.全社費用'!$C$42/$K$2)</f>
        <v>0</v>
      </c>
      <c r="G1626" s="37">
        <f t="shared" si="177"/>
        <v>0</v>
      </c>
      <c r="H1626" s="38">
        <f t="shared" si="178"/>
        <v>0</v>
      </c>
      <c r="I1626" s="39">
        <f t="shared" si="179"/>
        <v>0</v>
      </c>
      <c r="J1626" s="40">
        <f t="shared" si="180"/>
        <v>0</v>
      </c>
      <c r="K1626" s="111">
        <f>IF($B1626="",0,'2.売上実績'!D1626)</f>
        <v>0</v>
      </c>
      <c r="L1626" s="111">
        <f>IF($B1626="",0,'2.売上実績'!E1626)</f>
        <v>0</v>
      </c>
      <c r="M1626" s="28">
        <f t="shared" si="175"/>
        <v>0</v>
      </c>
      <c r="N1626" s="41">
        <f t="shared" si="176"/>
        <v>0</v>
      </c>
      <c r="O1626" s="40">
        <f t="shared" si="181"/>
        <v>0</v>
      </c>
    </row>
    <row r="1627" spans="2:15" ht="18" customHeight="1">
      <c r="B1627" s="109" t="str">
        <f>IF('2.売上実績'!$B1627="","",'2.売上実績'!$B1627)</f>
        <v/>
      </c>
      <c r="C1627" s="110" t="str">
        <f>IF('2.売上実績'!$C1627="","",'2.売上実績'!$C1627)</f>
        <v/>
      </c>
      <c r="D1627" s="98" t="str">
        <f>IF(C1627="","",VLOOKUP(C1627,'4.製品一覧'!$B$4:$D$500,3,FALSE))</f>
        <v/>
      </c>
      <c r="E1627" s="102">
        <f>IF(C1627&lt;&gt;"",VLOOKUP(C1627,'7.製品別原価'!$B$5:$J$500,8,FALSE),0)</f>
        <v>0</v>
      </c>
      <c r="F1627" s="37">
        <f>IF(OR($K$2=0,K1627=0),0,'1.全社費用'!$C$42/$K$2)</f>
        <v>0</v>
      </c>
      <c r="G1627" s="37">
        <f t="shared" si="177"/>
        <v>0</v>
      </c>
      <c r="H1627" s="38">
        <f t="shared" si="178"/>
        <v>0</v>
      </c>
      <c r="I1627" s="39">
        <f t="shared" si="179"/>
        <v>0</v>
      </c>
      <c r="J1627" s="40">
        <f t="shared" si="180"/>
        <v>0</v>
      </c>
      <c r="K1627" s="111">
        <f>IF($B1627="",0,'2.売上実績'!D1627)</f>
        <v>0</v>
      </c>
      <c r="L1627" s="111">
        <f>IF($B1627="",0,'2.売上実績'!E1627)</f>
        <v>0</v>
      </c>
      <c r="M1627" s="28">
        <f t="shared" si="175"/>
        <v>0</v>
      </c>
      <c r="N1627" s="41">
        <f t="shared" si="176"/>
        <v>0</v>
      </c>
      <c r="O1627" s="40">
        <f t="shared" si="181"/>
        <v>0</v>
      </c>
    </row>
    <row r="1628" spans="2:15" ht="18" customHeight="1">
      <c r="B1628" s="109" t="str">
        <f>IF('2.売上実績'!$B1628="","",'2.売上実績'!$B1628)</f>
        <v/>
      </c>
      <c r="C1628" s="110" t="str">
        <f>IF('2.売上実績'!$C1628="","",'2.売上実績'!$C1628)</f>
        <v/>
      </c>
      <c r="D1628" s="98" t="str">
        <f>IF(C1628="","",VLOOKUP(C1628,'4.製品一覧'!$B$4:$D$500,3,FALSE))</f>
        <v/>
      </c>
      <c r="E1628" s="102">
        <f>IF(C1628&lt;&gt;"",VLOOKUP(C1628,'7.製品別原価'!$B$5:$J$500,8,FALSE),0)</f>
        <v>0</v>
      </c>
      <c r="F1628" s="37">
        <f>IF(OR($K$2=0,K1628=0),0,'1.全社費用'!$C$42/$K$2)</f>
        <v>0</v>
      </c>
      <c r="G1628" s="37">
        <f t="shared" si="177"/>
        <v>0</v>
      </c>
      <c r="H1628" s="38">
        <f t="shared" si="178"/>
        <v>0</v>
      </c>
      <c r="I1628" s="39">
        <f t="shared" si="179"/>
        <v>0</v>
      </c>
      <c r="J1628" s="40">
        <f t="shared" si="180"/>
        <v>0</v>
      </c>
      <c r="K1628" s="111">
        <f>IF($B1628="",0,'2.売上実績'!D1628)</f>
        <v>0</v>
      </c>
      <c r="L1628" s="111">
        <f>IF($B1628="",0,'2.売上実績'!E1628)</f>
        <v>0</v>
      </c>
      <c r="M1628" s="28">
        <f t="shared" si="175"/>
        <v>0</v>
      </c>
      <c r="N1628" s="41">
        <f t="shared" si="176"/>
        <v>0</v>
      </c>
      <c r="O1628" s="40">
        <f t="shared" si="181"/>
        <v>0</v>
      </c>
    </row>
    <row r="1629" spans="2:15" ht="18" customHeight="1">
      <c r="B1629" s="109" t="str">
        <f>IF('2.売上実績'!$B1629="","",'2.売上実績'!$B1629)</f>
        <v/>
      </c>
      <c r="C1629" s="110" t="str">
        <f>IF('2.売上実績'!$C1629="","",'2.売上実績'!$C1629)</f>
        <v/>
      </c>
      <c r="D1629" s="98" t="str">
        <f>IF(C1629="","",VLOOKUP(C1629,'4.製品一覧'!$B$4:$D$500,3,FALSE))</f>
        <v/>
      </c>
      <c r="E1629" s="102">
        <f>IF(C1629&lt;&gt;"",VLOOKUP(C1629,'7.製品別原価'!$B$5:$J$500,8,FALSE),0)</f>
        <v>0</v>
      </c>
      <c r="F1629" s="37">
        <f>IF(OR($K$2=0,K1629=0),0,'1.全社費用'!$C$42/$K$2)</f>
        <v>0</v>
      </c>
      <c r="G1629" s="37">
        <f t="shared" si="177"/>
        <v>0</v>
      </c>
      <c r="H1629" s="38">
        <f t="shared" si="178"/>
        <v>0</v>
      </c>
      <c r="I1629" s="39">
        <f t="shared" si="179"/>
        <v>0</v>
      </c>
      <c r="J1629" s="40">
        <f t="shared" si="180"/>
        <v>0</v>
      </c>
      <c r="K1629" s="111">
        <f>IF($B1629="",0,'2.売上実績'!D1629)</f>
        <v>0</v>
      </c>
      <c r="L1629" s="111">
        <f>IF($B1629="",0,'2.売上実績'!E1629)</f>
        <v>0</v>
      </c>
      <c r="M1629" s="28">
        <f t="shared" si="175"/>
        <v>0</v>
      </c>
      <c r="N1629" s="41">
        <f t="shared" si="176"/>
        <v>0</v>
      </c>
      <c r="O1629" s="40">
        <f t="shared" si="181"/>
        <v>0</v>
      </c>
    </row>
    <row r="1630" spans="2:15" ht="18" customHeight="1">
      <c r="B1630" s="109" t="str">
        <f>IF('2.売上実績'!$B1630="","",'2.売上実績'!$B1630)</f>
        <v/>
      </c>
      <c r="C1630" s="110" t="str">
        <f>IF('2.売上実績'!$C1630="","",'2.売上実績'!$C1630)</f>
        <v/>
      </c>
      <c r="D1630" s="98" t="str">
        <f>IF(C1630="","",VLOOKUP(C1630,'4.製品一覧'!$B$4:$D$500,3,FALSE))</f>
        <v/>
      </c>
      <c r="E1630" s="102">
        <f>IF(C1630&lt;&gt;"",VLOOKUP(C1630,'7.製品別原価'!$B$5:$J$500,8,FALSE),0)</f>
        <v>0</v>
      </c>
      <c r="F1630" s="37">
        <f>IF(OR($K$2=0,K1630=0),0,'1.全社費用'!$C$42/$K$2)</f>
        <v>0</v>
      </c>
      <c r="G1630" s="37">
        <f t="shared" si="177"/>
        <v>0</v>
      </c>
      <c r="H1630" s="38">
        <f t="shared" si="178"/>
        <v>0</v>
      </c>
      <c r="I1630" s="39">
        <f t="shared" si="179"/>
        <v>0</v>
      </c>
      <c r="J1630" s="40">
        <f t="shared" si="180"/>
        <v>0</v>
      </c>
      <c r="K1630" s="111">
        <f>IF($B1630="",0,'2.売上実績'!D1630)</f>
        <v>0</v>
      </c>
      <c r="L1630" s="111">
        <f>IF($B1630="",0,'2.売上実績'!E1630)</f>
        <v>0</v>
      </c>
      <c r="M1630" s="28">
        <f t="shared" si="175"/>
        <v>0</v>
      </c>
      <c r="N1630" s="41">
        <f t="shared" si="176"/>
        <v>0</v>
      </c>
      <c r="O1630" s="40">
        <f t="shared" si="181"/>
        <v>0</v>
      </c>
    </row>
    <row r="1631" spans="2:15" ht="18" customHeight="1">
      <c r="B1631" s="109" t="str">
        <f>IF('2.売上実績'!$B1631="","",'2.売上実績'!$B1631)</f>
        <v/>
      </c>
      <c r="C1631" s="110" t="str">
        <f>IF('2.売上実績'!$C1631="","",'2.売上実績'!$C1631)</f>
        <v/>
      </c>
      <c r="D1631" s="98" t="str">
        <f>IF(C1631="","",VLOOKUP(C1631,'4.製品一覧'!$B$4:$D$500,3,FALSE))</f>
        <v/>
      </c>
      <c r="E1631" s="102">
        <f>IF(C1631&lt;&gt;"",VLOOKUP(C1631,'7.製品別原価'!$B$5:$J$500,8,FALSE),0)</f>
        <v>0</v>
      </c>
      <c r="F1631" s="37">
        <f>IF(OR($K$2=0,K1631=0),0,'1.全社費用'!$C$42/$K$2)</f>
        <v>0</v>
      </c>
      <c r="G1631" s="37">
        <f t="shared" si="177"/>
        <v>0</v>
      </c>
      <c r="H1631" s="38">
        <f t="shared" si="178"/>
        <v>0</v>
      </c>
      <c r="I1631" s="39">
        <f t="shared" si="179"/>
        <v>0</v>
      </c>
      <c r="J1631" s="40">
        <f t="shared" si="180"/>
        <v>0</v>
      </c>
      <c r="K1631" s="111">
        <f>IF($B1631="",0,'2.売上実績'!D1631)</f>
        <v>0</v>
      </c>
      <c r="L1631" s="111">
        <f>IF($B1631="",0,'2.売上実績'!E1631)</f>
        <v>0</v>
      </c>
      <c r="M1631" s="28">
        <f t="shared" si="175"/>
        <v>0</v>
      </c>
      <c r="N1631" s="41">
        <f t="shared" si="176"/>
        <v>0</v>
      </c>
      <c r="O1631" s="40">
        <f t="shared" si="181"/>
        <v>0</v>
      </c>
    </row>
    <row r="1632" spans="2:15" ht="18" customHeight="1">
      <c r="B1632" s="109" t="str">
        <f>IF('2.売上実績'!$B1632="","",'2.売上実績'!$B1632)</f>
        <v/>
      </c>
      <c r="C1632" s="110" t="str">
        <f>IF('2.売上実績'!$C1632="","",'2.売上実績'!$C1632)</f>
        <v/>
      </c>
      <c r="D1632" s="98" t="str">
        <f>IF(C1632="","",VLOOKUP(C1632,'4.製品一覧'!$B$4:$D$500,3,FALSE))</f>
        <v/>
      </c>
      <c r="E1632" s="102">
        <f>IF(C1632&lt;&gt;"",VLOOKUP(C1632,'7.製品別原価'!$B$5:$J$500,8,FALSE),0)</f>
        <v>0</v>
      </c>
      <c r="F1632" s="37">
        <f>IF(OR($K$2=0,K1632=0),0,'1.全社費用'!$C$42/$K$2)</f>
        <v>0</v>
      </c>
      <c r="G1632" s="37">
        <f t="shared" si="177"/>
        <v>0</v>
      </c>
      <c r="H1632" s="38">
        <f t="shared" si="178"/>
        <v>0</v>
      </c>
      <c r="I1632" s="39">
        <f t="shared" si="179"/>
        <v>0</v>
      </c>
      <c r="J1632" s="40">
        <f t="shared" si="180"/>
        <v>0</v>
      </c>
      <c r="K1632" s="111">
        <f>IF($B1632="",0,'2.売上実績'!D1632)</f>
        <v>0</v>
      </c>
      <c r="L1632" s="111">
        <f>IF($B1632="",0,'2.売上実績'!E1632)</f>
        <v>0</v>
      </c>
      <c r="M1632" s="28">
        <f t="shared" si="175"/>
        <v>0</v>
      </c>
      <c r="N1632" s="41">
        <f t="shared" si="176"/>
        <v>0</v>
      </c>
      <c r="O1632" s="40">
        <f t="shared" si="181"/>
        <v>0</v>
      </c>
    </row>
    <row r="1633" spans="2:15" ht="18" customHeight="1">
      <c r="B1633" s="109" t="str">
        <f>IF('2.売上実績'!$B1633="","",'2.売上実績'!$B1633)</f>
        <v/>
      </c>
      <c r="C1633" s="110" t="str">
        <f>IF('2.売上実績'!$C1633="","",'2.売上実績'!$C1633)</f>
        <v/>
      </c>
      <c r="D1633" s="98" t="str">
        <f>IF(C1633="","",VLOOKUP(C1633,'4.製品一覧'!$B$4:$D$500,3,FALSE))</f>
        <v/>
      </c>
      <c r="E1633" s="102">
        <f>IF(C1633&lt;&gt;"",VLOOKUP(C1633,'7.製品別原価'!$B$5:$J$500,8,FALSE),0)</f>
        <v>0</v>
      </c>
      <c r="F1633" s="37">
        <f>IF(OR($K$2=0,K1633=0),0,'1.全社費用'!$C$42/$K$2)</f>
        <v>0</v>
      </c>
      <c r="G1633" s="37">
        <f t="shared" si="177"/>
        <v>0</v>
      </c>
      <c r="H1633" s="38">
        <f t="shared" si="178"/>
        <v>0</v>
      </c>
      <c r="I1633" s="39">
        <f t="shared" si="179"/>
        <v>0</v>
      </c>
      <c r="J1633" s="40">
        <f t="shared" si="180"/>
        <v>0</v>
      </c>
      <c r="K1633" s="111">
        <f>IF($B1633="",0,'2.売上実績'!D1633)</f>
        <v>0</v>
      </c>
      <c r="L1633" s="111">
        <f>IF($B1633="",0,'2.売上実績'!E1633)</f>
        <v>0</v>
      </c>
      <c r="M1633" s="28">
        <f t="shared" si="175"/>
        <v>0</v>
      </c>
      <c r="N1633" s="41">
        <f t="shared" si="176"/>
        <v>0</v>
      </c>
      <c r="O1633" s="40">
        <f t="shared" si="181"/>
        <v>0</v>
      </c>
    </row>
    <row r="1634" spans="2:15" ht="18" customHeight="1">
      <c r="B1634" s="109" t="str">
        <f>IF('2.売上実績'!$B1634="","",'2.売上実績'!$B1634)</f>
        <v/>
      </c>
      <c r="C1634" s="110" t="str">
        <f>IF('2.売上実績'!$C1634="","",'2.売上実績'!$C1634)</f>
        <v/>
      </c>
      <c r="D1634" s="98" t="str">
        <f>IF(C1634="","",VLOOKUP(C1634,'4.製品一覧'!$B$4:$D$500,3,FALSE))</f>
        <v/>
      </c>
      <c r="E1634" s="102">
        <f>IF(C1634&lt;&gt;"",VLOOKUP(C1634,'7.製品別原価'!$B$5:$J$500,8,FALSE),0)</f>
        <v>0</v>
      </c>
      <c r="F1634" s="37">
        <f>IF(OR($K$2=0,K1634=0),0,'1.全社費用'!$C$42/$K$2)</f>
        <v>0</v>
      </c>
      <c r="G1634" s="37">
        <f t="shared" si="177"/>
        <v>0</v>
      </c>
      <c r="H1634" s="38">
        <f t="shared" si="178"/>
        <v>0</v>
      </c>
      <c r="I1634" s="39">
        <f t="shared" si="179"/>
        <v>0</v>
      </c>
      <c r="J1634" s="40">
        <f t="shared" si="180"/>
        <v>0</v>
      </c>
      <c r="K1634" s="111">
        <f>IF($B1634="",0,'2.売上実績'!D1634)</f>
        <v>0</v>
      </c>
      <c r="L1634" s="111">
        <f>IF($B1634="",0,'2.売上実績'!E1634)</f>
        <v>0</v>
      </c>
      <c r="M1634" s="28">
        <f t="shared" si="175"/>
        <v>0</v>
      </c>
      <c r="N1634" s="41">
        <f t="shared" si="176"/>
        <v>0</v>
      </c>
      <c r="O1634" s="40">
        <f t="shared" si="181"/>
        <v>0</v>
      </c>
    </row>
    <row r="1635" spans="2:15" ht="18" customHeight="1">
      <c r="B1635" s="109" t="str">
        <f>IF('2.売上実績'!$B1635="","",'2.売上実績'!$B1635)</f>
        <v/>
      </c>
      <c r="C1635" s="110" t="str">
        <f>IF('2.売上実績'!$C1635="","",'2.売上実績'!$C1635)</f>
        <v/>
      </c>
      <c r="D1635" s="98" t="str">
        <f>IF(C1635="","",VLOOKUP(C1635,'4.製品一覧'!$B$4:$D$500,3,FALSE))</f>
        <v/>
      </c>
      <c r="E1635" s="102">
        <f>IF(C1635&lt;&gt;"",VLOOKUP(C1635,'7.製品別原価'!$B$5:$J$500,8,FALSE),0)</f>
        <v>0</v>
      </c>
      <c r="F1635" s="37">
        <f>IF(OR($K$2=0,K1635=0),0,'1.全社費用'!$C$42/$K$2)</f>
        <v>0</v>
      </c>
      <c r="G1635" s="37">
        <f t="shared" si="177"/>
        <v>0</v>
      </c>
      <c r="H1635" s="38">
        <f t="shared" si="178"/>
        <v>0</v>
      </c>
      <c r="I1635" s="39">
        <f t="shared" si="179"/>
        <v>0</v>
      </c>
      <c r="J1635" s="40">
        <f t="shared" si="180"/>
        <v>0</v>
      </c>
      <c r="K1635" s="111">
        <f>IF($B1635="",0,'2.売上実績'!D1635)</f>
        <v>0</v>
      </c>
      <c r="L1635" s="111">
        <f>IF($B1635="",0,'2.売上実績'!E1635)</f>
        <v>0</v>
      </c>
      <c r="M1635" s="28">
        <f t="shared" si="175"/>
        <v>0</v>
      </c>
      <c r="N1635" s="41">
        <f t="shared" si="176"/>
        <v>0</v>
      </c>
      <c r="O1635" s="40">
        <f t="shared" si="181"/>
        <v>0</v>
      </c>
    </row>
    <row r="1636" spans="2:15" ht="18" customHeight="1">
      <c r="B1636" s="109" t="str">
        <f>IF('2.売上実績'!$B1636="","",'2.売上実績'!$B1636)</f>
        <v/>
      </c>
      <c r="C1636" s="110" t="str">
        <f>IF('2.売上実績'!$C1636="","",'2.売上実績'!$C1636)</f>
        <v/>
      </c>
      <c r="D1636" s="98" t="str">
        <f>IF(C1636="","",VLOOKUP(C1636,'4.製品一覧'!$B$4:$D$500,3,FALSE))</f>
        <v/>
      </c>
      <c r="E1636" s="102">
        <f>IF(C1636&lt;&gt;"",VLOOKUP(C1636,'7.製品別原価'!$B$5:$J$500,8,FALSE),0)</f>
        <v>0</v>
      </c>
      <c r="F1636" s="37">
        <f>IF(OR($K$2=0,K1636=0),0,'1.全社費用'!$C$42/$K$2)</f>
        <v>0</v>
      </c>
      <c r="G1636" s="37">
        <f t="shared" si="177"/>
        <v>0</v>
      </c>
      <c r="H1636" s="38">
        <f t="shared" si="178"/>
        <v>0</v>
      </c>
      <c r="I1636" s="39">
        <f t="shared" si="179"/>
        <v>0</v>
      </c>
      <c r="J1636" s="40">
        <f t="shared" si="180"/>
        <v>0</v>
      </c>
      <c r="K1636" s="111">
        <f>IF($B1636="",0,'2.売上実績'!D1636)</f>
        <v>0</v>
      </c>
      <c r="L1636" s="111">
        <f>IF($B1636="",0,'2.売上実績'!E1636)</f>
        <v>0</v>
      </c>
      <c r="M1636" s="28">
        <f t="shared" si="175"/>
        <v>0</v>
      </c>
      <c r="N1636" s="41">
        <f t="shared" si="176"/>
        <v>0</v>
      </c>
      <c r="O1636" s="40">
        <f t="shared" si="181"/>
        <v>0</v>
      </c>
    </row>
    <row r="1637" spans="2:15" ht="18" customHeight="1">
      <c r="B1637" s="109" t="str">
        <f>IF('2.売上実績'!$B1637="","",'2.売上実績'!$B1637)</f>
        <v/>
      </c>
      <c r="C1637" s="110" t="str">
        <f>IF('2.売上実績'!$C1637="","",'2.売上実績'!$C1637)</f>
        <v/>
      </c>
      <c r="D1637" s="98" t="str">
        <f>IF(C1637="","",VLOOKUP(C1637,'4.製品一覧'!$B$4:$D$500,3,FALSE))</f>
        <v/>
      </c>
      <c r="E1637" s="102">
        <f>IF(C1637&lt;&gt;"",VLOOKUP(C1637,'7.製品別原価'!$B$5:$J$500,8,FALSE),0)</f>
        <v>0</v>
      </c>
      <c r="F1637" s="37">
        <f>IF(OR($K$2=0,K1637=0),0,'1.全社費用'!$C$42/$K$2)</f>
        <v>0</v>
      </c>
      <c r="G1637" s="37">
        <f t="shared" si="177"/>
        <v>0</v>
      </c>
      <c r="H1637" s="38">
        <f t="shared" si="178"/>
        <v>0</v>
      </c>
      <c r="I1637" s="39">
        <f t="shared" si="179"/>
        <v>0</v>
      </c>
      <c r="J1637" s="40">
        <f t="shared" si="180"/>
        <v>0</v>
      </c>
      <c r="K1637" s="111">
        <f>IF($B1637="",0,'2.売上実績'!D1637)</f>
        <v>0</v>
      </c>
      <c r="L1637" s="111">
        <f>IF($B1637="",0,'2.売上実績'!E1637)</f>
        <v>0</v>
      </c>
      <c r="M1637" s="28">
        <f t="shared" si="175"/>
        <v>0</v>
      </c>
      <c r="N1637" s="41">
        <f t="shared" si="176"/>
        <v>0</v>
      </c>
      <c r="O1637" s="40">
        <f t="shared" si="181"/>
        <v>0</v>
      </c>
    </row>
    <row r="1638" spans="2:15" ht="18" customHeight="1">
      <c r="B1638" s="109" t="str">
        <f>IF('2.売上実績'!$B1638="","",'2.売上実績'!$B1638)</f>
        <v/>
      </c>
      <c r="C1638" s="110" t="str">
        <f>IF('2.売上実績'!$C1638="","",'2.売上実績'!$C1638)</f>
        <v/>
      </c>
      <c r="D1638" s="98" t="str">
        <f>IF(C1638="","",VLOOKUP(C1638,'4.製品一覧'!$B$4:$D$500,3,FALSE))</f>
        <v/>
      </c>
      <c r="E1638" s="102">
        <f>IF(C1638&lt;&gt;"",VLOOKUP(C1638,'7.製品別原価'!$B$5:$J$500,8,FALSE),0)</f>
        <v>0</v>
      </c>
      <c r="F1638" s="37">
        <f>IF(OR($K$2=0,K1638=0),0,'1.全社費用'!$C$42/$K$2)</f>
        <v>0</v>
      </c>
      <c r="G1638" s="37">
        <f t="shared" si="177"/>
        <v>0</v>
      </c>
      <c r="H1638" s="38">
        <f t="shared" si="178"/>
        <v>0</v>
      </c>
      <c r="I1638" s="39">
        <f t="shared" si="179"/>
        <v>0</v>
      </c>
      <c r="J1638" s="40">
        <f t="shared" si="180"/>
        <v>0</v>
      </c>
      <c r="K1638" s="111">
        <f>IF($B1638="",0,'2.売上実績'!D1638)</f>
        <v>0</v>
      </c>
      <c r="L1638" s="111">
        <f>IF($B1638="",0,'2.売上実績'!E1638)</f>
        <v>0</v>
      </c>
      <c r="M1638" s="28">
        <f t="shared" si="175"/>
        <v>0</v>
      </c>
      <c r="N1638" s="41">
        <f t="shared" si="176"/>
        <v>0</v>
      </c>
      <c r="O1638" s="40">
        <f t="shared" si="181"/>
        <v>0</v>
      </c>
    </row>
    <row r="1639" spans="2:15" ht="18" customHeight="1">
      <c r="B1639" s="109" t="str">
        <f>IF('2.売上実績'!$B1639="","",'2.売上実績'!$B1639)</f>
        <v/>
      </c>
      <c r="C1639" s="110" t="str">
        <f>IF('2.売上実績'!$C1639="","",'2.売上実績'!$C1639)</f>
        <v/>
      </c>
      <c r="D1639" s="98" t="str">
        <f>IF(C1639="","",VLOOKUP(C1639,'4.製品一覧'!$B$4:$D$500,3,FALSE))</f>
        <v/>
      </c>
      <c r="E1639" s="102">
        <f>IF(C1639&lt;&gt;"",VLOOKUP(C1639,'7.製品別原価'!$B$5:$J$500,8,FALSE),0)</f>
        <v>0</v>
      </c>
      <c r="F1639" s="37">
        <f>IF(OR($K$2=0,K1639=0),0,'1.全社費用'!$C$42/$K$2)</f>
        <v>0</v>
      </c>
      <c r="G1639" s="37">
        <f t="shared" si="177"/>
        <v>0</v>
      </c>
      <c r="H1639" s="38">
        <f t="shared" si="178"/>
        <v>0</v>
      </c>
      <c r="I1639" s="39">
        <f t="shared" si="179"/>
        <v>0</v>
      </c>
      <c r="J1639" s="40">
        <f t="shared" si="180"/>
        <v>0</v>
      </c>
      <c r="K1639" s="111">
        <f>IF($B1639="",0,'2.売上実績'!D1639)</f>
        <v>0</v>
      </c>
      <c r="L1639" s="111">
        <f>IF($B1639="",0,'2.売上実績'!E1639)</f>
        <v>0</v>
      </c>
      <c r="M1639" s="28">
        <f t="shared" si="175"/>
        <v>0</v>
      </c>
      <c r="N1639" s="41">
        <f t="shared" si="176"/>
        <v>0</v>
      </c>
      <c r="O1639" s="40">
        <f t="shared" si="181"/>
        <v>0</v>
      </c>
    </row>
    <row r="1640" spans="2:15" ht="18" customHeight="1">
      <c r="B1640" s="109" t="str">
        <f>IF('2.売上実績'!$B1640="","",'2.売上実績'!$B1640)</f>
        <v/>
      </c>
      <c r="C1640" s="110" t="str">
        <f>IF('2.売上実績'!$C1640="","",'2.売上実績'!$C1640)</f>
        <v/>
      </c>
      <c r="D1640" s="98" t="str">
        <f>IF(C1640="","",VLOOKUP(C1640,'4.製品一覧'!$B$4:$D$500,3,FALSE))</f>
        <v/>
      </c>
      <c r="E1640" s="102">
        <f>IF(C1640&lt;&gt;"",VLOOKUP(C1640,'7.製品別原価'!$B$5:$J$500,8,FALSE),0)</f>
        <v>0</v>
      </c>
      <c r="F1640" s="37">
        <f>IF(OR($K$2=0,K1640=0),0,'1.全社費用'!$C$42/$K$2)</f>
        <v>0</v>
      </c>
      <c r="G1640" s="37">
        <f t="shared" si="177"/>
        <v>0</v>
      </c>
      <c r="H1640" s="38">
        <f t="shared" si="178"/>
        <v>0</v>
      </c>
      <c r="I1640" s="39">
        <f t="shared" si="179"/>
        <v>0</v>
      </c>
      <c r="J1640" s="40">
        <f t="shared" si="180"/>
        <v>0</v>
      </c>
      <c r="K1640" s="111">
        <f>IF($B1640="",0,'2.売上実績'!D1640)</f>
        <v>0</v>
      </c>
      <c r="L1640" s="111">
        <f>IF($B1640="",0,'2.売上実績'!E1640)</f>
        <v>0</v>
      </c>
      <c r="M1640" s="28">
        <f t="shared" si="175"/>
        <v>0</v>
      </c>
      <c r="N1640" s="41">
        <f t="shared" si="176"/>
        <v>0</v>
      </c>
      <c r="O1640" s="40">
        <f t="shared" si="181"/>
        <v>0</v>
      </c>
    </row>
    <row r="1641" spans="2:15" ht="18" customHeight="1">
      <c r="B1641" s="109" t="str">
        <f>IF('2.売上実績'!$B1641="","",'2.売上実績'!$B1641)</f>
        <v/>
      </c>
      <c r="C1641" s="110" t="str">
        <f>IF('2.売上実績'!$C1641="","",'2.売上実績'!$C1641)</f>
        <v/>
      </c>
      <c r="D1641" s="98" t="str">
        <f>IF(C1641="","",VLOOKUP(C1641,'4.製品一覧'!$B$4:$D$500,3,FALSE))</f>
        <v/>
      </c>
      <c r="E1641" s="102">
        <f>IF(C1641&lt;&gt;"",VLOOKUP(C1641,'7.製品別原価'!$B$5:$J$500,8,FALSE),0)</f>
        <v>0</v>
      </c>
      <c r="F1641" s="37">
        <f>IF(OR($K$2=0,K1641=0),0,'1.全社費用'!$C$42/$K$2)</f>
        <v>0</v>
      </c>
      <c r="G1641" s="37">
        <f t="shared" si="177"/>
        <v>0</v>
      </c>
      <c r="H1641" s="38">
        <f t="shared" si="178"/>
        <v>0</v>
      </c>
      <c r="I1641" s="39">
        <f t="shared" si="179"/>
        <v>0</v>
      </c>
      <c r="J1641" s="40">
        <f t="shared" si="180"/>
        <v>0</v>
      </c>
      <c r="K1641" s="111">
        <f>IF($B1641="",0,'2.売上実績'!D1641)</f>
        <v>0</v>
      </c>
      <c r="L1641" s="111">
        <f>IF($B1641="",0,'2.売上実績'!E1641)</f>
        <v>0</v>
      </c>
      <c r="M1641" s="28">
        <f t="shared" si="175"/>
        <v>0</v>
      </c>
      <c r="N1641" s="41">
        <f t="shared" si="176"/>
        <v>0</v>
      </c>
      <c r="O1641" s="40">
        <f t="shared" si="181"/>
        <v>0</v>
      </c>
    </row>
    <row r="1642" spans="2:15" ht="18" customHeight="1">
      <c r="B1642" s="109" t="str">
        <f>IF('2.売上実績'!$B1642="","",'2.売上実績'!$B1642)</f>
        <v/>
      </c>
      <c r="C1642" s="110" t="str">
        <f>IF('2.売上実績'!$C1642="","",'2.売上実績'!$C1642)</f>
        <v/>
      </c>
      <c r="D1642" s="98" t="str">
        <f>IF(C1642="","",VLOOKUP(C1642,'4.製品一覧'!$B$4:$D$500,3,FALSE))</f>
        <v/>
      </c>
      <c r="E1642" s="102">
        <f>IF(C1642&lt;&gt;"",VLOOKUP(C1642,'7.製品別原価'!$B$5:$J$500,8,FALSE),0)</f>
        <v>0</v>
      </c>
      <c r="F1642" s="37">
        <f>IF(OR($K$2=0,K1642=0),0,'1.全社費用'!$C$42/$K$2)</f>
        <v>0</v>
      </c>
      <c r="G1642" s="37">
        <f t="shared" si="177"/>
        <v>0</v>
      </c>
      <c r="H1642" s="38">
        <f t="shared" si="178"/>
        <v>0</v>
      </c>
      <c r="I1642" s="39">
        <f t="shared" si="179"/>
        <v>0</v>
      </c>
      <c r="J1642" s="40">
        <f t="shared" si="180"/>
        <v>0</v>
      </c>
      <c r="K1642" s="111">
        <f>IF($B1642="",0,'2.売上実績'!D1642)</f>
        <v>0</v>
      </c>
      <c r="L1642" s="111">
        <f>IF($B1642="",0,'2.売上実績'!E1642)</f>
        <v>0</v>
      </c>
      <c r="M1642" s="28">
        <f t="shared" si="175"/>
        <v>0</v>
      </c>
      <c r="N1642" s="41">
        <f t="shared" si="176"/>
        <v>0</v>
      </c>
      <c r="O1642" s="40">
        <f t="shared" si="181"/>
        <v>0</v>
      </c>
    </row>
    <row r="1643" spans="2:15" ht="18" customHeight="1">
      <c r="B1643" s="109" t="str">
        <f>IF('2.売上実績'!$B1643="","",'2.売上実績'!$B1643)</f>
        <v/>
      </c>
      <c r="C1643" s="110" t="str">
        <f>IF('2.売上実績'!$C1643="","",'2.売上実績'!$C1643)</f>
        <v/>
      </c>
      <c r="D1643" s="98" t="str">
        <f>IF(C1643="","",VLOOKUP(C1643,'4.製品一覧'!$B$4:$D$500,3,FALSE))</f>
        <v/>
      </c>
      <c r="E1643" s="102">
        <f>IF(C1643&lt;&gt;"",VLOOKUP(C1643,'7.製品別原価'!$B$5:$J$500,8,FALSE),0)</f>
        <v>0</v>
      </c>
      <c r="F1643" s="37">
        <f>IF(OR($K$2=0,K1643=0),0,'1.全社費用'!$C$42/$K$2)</f>
        <v>0</v>
      </c>
      <c r="G1643" s="37">
        <f t="shared" si="177"/>
        <v>0</v>
      </c>
      <c r="H1643" s="38">
        <f t="shared" si="178"/>
        <v>0</v>
      </c>
      <c r="I1643" s="39">
        <f t="shared" si="179"/>
        <v>0</v>
      </c>
      <c r="J1643" s="40">
        <f t="shared" si="180"/>
        <v>0</v>
      </c>
      <c r="K1643" s="111">
        <f>IF($B1643="",0,'2.売上実績'!D1643)</f>
        <v>0</v>
      </c>
      <c r="L1643" s="111">
        <f>IF($B1643="",0,'2.売上実績'!E1643)</f>
        <v>0</v>
      </c>
      <c r="M1643" s="28">
        <f t="shared" si="175"/>
        <v>0</v>
      </c>
      <c r="N1643" s="41">
        <f t="shared" si="176"/>
        <v>0</v>
      </c>
      <c r="O1643" s="40">
        <f t="shared" si="181"/>
        <v>0</v>
      </c>
    </row>
    <row r="1644" spans="2:15" ht="18" customHeight="1">
      <c r="B1644" s="109" t="str">
        <f>IF('2.売上実績'!$B1644="","",'2.売上実績'!$B1644)</f>
        <v/>
      </c>
      <c r="C1644" s="110" t="str">
        <f>IF('2.売上実績'!$C1644="","",'2.売上実績'!$C1644)</f>
        <v/>
      </c>
      <c r="D1644" s="98" t="str">
        <f>IF(C1644="","",VLOOKUP(C1644,'4.製品一覧'!$B$4:$D$500,3,FALSE))</f>
        <v/>
      </c>
      <c r="E1644" s="102">
        <f>IF(C1644&lt;&gt;"",VLOOKUP(C1644,'7.製品別原価'!$B$5:$J$500,8,FALSE),0)</f>
        <v>0</v>
      </c>
      <c r="F1644" s="37">
        <f>IF(OR($K$2=0,K1644=0),0,'1.全社費用'!$C$42/$K$2)</f>
        <v>0</v>
      </c>
      <c r="G1644" s="37">
        <f t="shared" si="177"/>
        <v>0</v>
      </c>
      <c r="H1644" s="38">
        <f t="shared" si="178"/>
        <v>0</v>
      </c>
      <c r="I1644" s="39">
        <f t="shared" si="179"/>
        <v>0</v>
      </c>
      <c r="J1644" s="40">
        <f t="shared" si="180"/>
        <v>0</v>
      </c>
      <c r="K1644" s="111">
        <f>IF($B1644="",0,'2.売上実績'!D1644)</f>
        <v>0</v>
      </c>
      <c r="L1644" s="111">
        <f>IF($B1644="",0,'2.売上実績'!E1644)</f>
        <v>0</v>
      </c>
      <c r="M1644" s="28">
        <f t="shared" si="175"/>
        <v>0</v>
      </c>
      <c r="N1644" s="41">
        <f t="shared" si="176"/>
        <v>0</v>
      </c>
      <c r="O1644" s="40">
        <f t="shared" si="181"/>
        <v>0</v>
      </c>
    </row>
    <row r="1645" spans="2:15" ht="18" customHeight="1">
      <c r="B1645" s="109" t="str">
        <f>IF('2.売上実績'!$B1645="","",'2.売上実績'!$B1645)</f>
        <v/>
      </c>
      <c r="C1645" s="110" t="str">
        <f>IF('2.売上実績'!$C1645="","",'2.売上実績'!$C1645)</f>
        <v/>
      </c>
      <c r="D1645" s="98" t="str">
        <f>IF(C1645="","",VLOOKUP(C1645,'4.製品一覧'!$B$4:$D$500,3,FALSE))</f>
        <v/>
      </c>
      <c r="E1645" s="102">
        <f>IF(C1645&lt;&gt;"",VLOOKUP(C1645,'7.製品別原価'!$B$5:$J$500,8,FALSE),0)</f>
        <v>0</v>
      </c>
      <c r="F1645" s="37">
        <f>IF(OR($K$2=0,K1645=0),0,'1.全社費用'!$C$42/$K$2)</f>
        <v>0</v>
      </c>
      <c r="G1645" s="37">
        <f t="shared" si="177"/>
        <v>0</v>
      </c>
      <c r="H1645" s="38">
        <f t="shared" si="178"/>
        <v>0</v>
      </c>
      <c r="I1645" s="39">
        <f t="shared" si="179"/>
        <v>0</v>
      </c>
      <c r="J1645" s="40">
        <f t="shared" si="180"/>
        <v>0</v>
      </c>
      <c r="K1645" s="111">
        <f>IF($B1645="",0,'2.売上実績'!D1645)</f>
        <v>0</v>
      </c>
      <c r="L1645" s="111">
        <f>IF($B1645="",0,'2.売上実績'!E1645)</f>
        <v>0</v>
      </c>
      <c r="M1645" s="28">
        <f t="shared" si="175"/>
        <v>0</v>
      </c>
      <c r="N1645" s="41">
        <f t="shared" si="176"/>
        <v>0</v>
      </c>
      <c r="O1645" s="40">
        <f t="shared" si="181"/>
        <v>0</v>
      </c>
    </row>
    <row r="1646" spans="2:15" ht="18" customHeight="1">
      <c r="B1646" s="109" t="str">
        <f>IF('2.売上実績'!$B1646="","",'2.売上実績'!$B1646)</f>
        <v/>
      </c>
      <c r="C1646" s="110" t="str">
        <f>IF('2.売上実績'!$C1646="","",'2.売上実績'!$C1646)</f>
        <v/>
      </c>
      <c r="D1646" s="98" t="str">
        <f>IF(C1646="","",VLOOKUP(C1646,'4.製品一覧'!$B$4:$D$500,3,FALSE))</f>
        <v/>
      </c>
      <c r="E1646" s="102">
        <f>IF(C1646&lt;&gt;"",VLOOKUP(C1646,'7.製品別原価'!$B$5:$J$500,8,FALSE),0)</f>
        <v>0</v>
      </c>
      <c r="F1646" s="37">
        <f>IF(OR($K$2=0,K1646=0),0,'1.全社費用'!$C$42/$K$2)</f>
        <v>0</v>
      </c>
      <c r="G1646" s="37">
        <f t="shared" si="177"/>
        <v>0</v>
      </c>
      <c r="H1646" s="38">
        <f t="shared" si="178"/>
        <v>0</v>
      </c>
      <c r="I1646" s="39">
        <f t="shared" si="179"/>
        <v>0</v>
      </c>
      <c r="J1646" s="40">
        <f t="shared" si="180"/>
        <v>0</v>
      </c>
      <c r="K1646" s="111">
        <f>IF($B1646="",0,'2.売上実績'!D1646)</f>
        <v>0</v>
      </c>
      <c r="L1646" s="111">
        <f>IF($B1646="",0,'2.売上実績'!E1646)</f>
        <v>0</v>
      </c>
      <c r="M1646" s="28">
        <f t="shared" si="175"/>
        <v>0</v>
      </c>
      <c r="N1646" s="41">
        <f t="shared" si="176"/>
        <v>0</v>
      </c>
      <c r="O1646" s="40">
        <f t="shared" si="181"/>
        <v>0</v>
      </c>
    </row>
    <row r="1647" spans="2:15" ht="18" customHeight="1">
      <c r="B1647" s="109" t="str">
        <f>IF('2.売上実績'!$B1647="","",'2.売上実績'!$B1647)</f>
        <v/>
      </c>
      <c r="C1647" s="110" t="str">
        <f>IF('2.売上実績'!$C1647="","",'2.売上実績'!$C1647)</f>
        <v/>
      </c>
      <c r="D1647" s="98" t="str">
        <f>IF(C1647="","",VLOOKUP(C1647,'4.製品一覧'!$B$4:$D$500,3,FALSE))</f>
        <v/>
      </c>
      <c r="E1647" s="102">
        <f>IF(C1647&lt;&gt;"",VLOOKUP(C1647,'7.製品別原価'!$B$5:$J$500,8,FALSE),0)</f>
        <v>0</v>
      </c>
      <c r="F1647" s="37">
        <f>IF(OR($K$2=0,K1647=0),0,'1.全社費用'!$C$42/$K$2)</f>
        <v>0</v>
      </c>
      <c r="G1647" s="37">
        <f t="shared" si="177"/>
        <v>0</v>
      </c>
      <c r="H1647" s="38">
        <f t="shared" si="178"/>
        <v>0</v>
      </c>
      <c r="I1647" s="39">
        <f t="shared" si="179"/>
        <v>0</v>
      </c>
      <c r="J1647" s="40">
        <f t="shared" si="180"/>
        <v>0</v>
      </c>
      <c r="K1647" s="111">
        <f>IF($B1647="",0,'2.売上実績'!D1647)</f>
        <v>0</v>
      </c>
      <c r="L1647" s="111">
        <f>IF($B1647="",0,'2.売上実績'!E1647)</f>
        <v>0</v>
      </c>
      <c r="M1647" s="28">
        <f t="shared" si="175"/>
        <v>0</v>
      </c>
      <c r="N1647" s="41">
        <f t="shared" si="176"/>
        <v>0</v>
      </c>
      <c r="O1647" s="40">
        <f t="shared" si="181"/>
        <v>0</v>
      </c>
    </row>
    <row r="1648" spans="2:15" ht="18" customHeight="1">
      <c r="B1648" s="109" t="str">
        <f>IF('2.売上実績'!$B1648="","",'2.売上実績'!$B1648)</f>
        <v/>
      </c>
      <c r="C1648" s="110" t="str">
        <f>IF('2.売上実績'!$C1648="","",'2.売上実績'!$C1648)</f>
        <v/>
      </c>
      <c r="D1648" s="98" t="str">
        <f>IF(C1648="","",VLOOKUP(C1648,'4.製品一覧'!$B$4:$D$500,3,FALSE))</f>
        <v/>
      </c>
      <c r="E1648" s="102">
        <f>IF(C1648&lt;&gt;"",VLOOKUP(C1648,'7.製品別原価'!$B$5:$J$500,8,FALSE),0)</f>
        <v>0</v>
      </c>
      <c r="F1648" s="37">
        <f>IF(OR($K$2=0,K1648=0),0,'1.全社費用'!$C$42/$K$2)</f>
        <v>0</v>
      </c>
      <c r="G1648" s="37">
        <f t="shared" si="177"/>
        <v>0</v>
      </c>
      <c r="H1648" s="38">
        <f t="shared" si="178"/>
        <v>0</v>
      </c>
      <c r="I1648" s="39">
        <f t="shared" si="179"/>
        <v>0</v>
      </c>
      <c r="J1648" s="40">
        <f t="shared" si="180"/>
        <v>0</v>
      </c>
      <c r="K1648" s="111">
        <f>IF($B1648="",0,'2.売上実績'!D1648)</f>
        <v>0</v>
      </c>
      <c r="L1648" s="111">
        <f>IF($B1648="",0,'2.売上実績'!E1648)</f>
        <v>0</v>
      </c>
      <c r="M1648" s="28">
        <f t="shared" si="175"/>
        <v>0</v>
      </c>
      <c r="N1648" s="41">
        <f t="shared" si="176"/>
        <v>0</v>
      </c>
      <c r="O1648" s="40">
        <f t="shared" si="181"/>
        <v>0</v>
      </c>
    </row>
    <row r="1649" spans="2:15" ht="18" customHeight="1">
      <c r="B1649" s="109" t="str">
        <f>IF('2.売上実績'!$B1649="","",'2.売上実績'!$B1649)</f>
        <v/>
      </c>
      <c r="C1649" s="110" t="str">
        <f>IF('2.売上実績'!$C1649="","",'2.売上実績'!$C1649)</f>
        <v/>
      </c>
      <c r="D1649" s="98" t="str">
        <f>IF(C1649="","",VLOOKUP(C1649,'4.製品一覧'!$B$4:$D$500,3,FALSE))</f>
        <v/>
      </c>
      <c r="E1649" s="102">
        <f>IF(C1649&lt;&gt;"",VLOOKUP(C1649,'7.製品別原価'!$B$5:$J$500,8,FALSE),0)</f>
        <v>0</v>
      </c>
      <c r="F1649" s="37">
        <f>IF(OR($K$2=0,K1649=0),0,'1.全社費用'!$C$42/$K$2)</f>
        <v>0</v>
      </c>
      <c r="G1649" s="37">
        <f t="shared" si="177"/>
        <v>0</v>
      </c>
      <c r="H1649" s="38">
        <f t="shared" si="178"/>
        <v>0</v>
      </c>
      <c r="I1649" s="39">
        <f t="shared" si="179"/>
        <v>0</v>
      </c>
      <c r="J1649" s="40">
        <f t="shared" si="180"/>
        <v>0</v>
      </c>
      <c r="K1649" s="111">
        <f>IF($B1649="",0,'2.売上実績'!D1649)</f>
        <v>0</v>
      </c>
      <c r="L1649" s="111">
        <f>IF($B1649="",0,'2.売上実績'!E1649)</f>
        <v>0</v>
      </c>
      <c r="M1649" s="28">
        <f t="shared" si="175"/>
        <v>0</v>
      </c>
      <c r="N1649" s="41">
        <f t="shared" si="176"/>
        <v>0</v>
      </c>
      <c r="O1649" s="40">
        <f t="shared" si="181"/>
        <v>0</v>
      </c>
    </row>
    <row r="1650" spans="2:15" ht="18" customHeight="1">
      <c r="B1650" s="109" t="str">
        <f>IF('2.売上実績'!$B1650="","",'2.売上実績'!$B1650)</f>
        <v/>
      </c>
      <c r="C1650" s="110" t="str">
        <f>IF('2.売上実績'!$C1650="","",'2.売上実績'!$C1650)</f>
        <v/>
      </c>
      <c r="D1650" s="98" t="str">
        <f>IF(C1650="","",VLOOKUP(C1650,'4.製品一覧'!$B$4:$D$500,3,FALSE))</f>
        <v/>
      </c>
      <c r="E1650" s="102">
        <f>IF(C1650&lt;&gt;"",VLOOKUP(C1650,'7.製品別原価'!$B$5:$J$500,8,FALSE),0)</f>
        <v>0</v>
      </c>
      <c r="F1650" s="37">
        <f>IF(OR($K$2=0,K1650=0),0,'1.全社費用'!$C$42/$K$2)</f>
        <v>0</v>
      </c>
      <c r="G1650" s="37">
        <f t="shared" si="177"/>
        <v>0</v>
      </c>
      <c r="H1650" s="38">
        <f t="shared" si="178"/>
        <v>0</v>
      </c>
      <c r="I1650" s="39">
        <f t="shared" si="179"/>
        <v>0</v>
      </c>
      <c r="J1650" s="40">
        <f t="shared" si="180"/>
        <v>0</v>
      </c>
      <c r="K1650" s="111">
        <f>IF($B1650="",0,'2.売上実績'!D1650)</f>
        <v>0</v>
      </c>
      <c r="L1650" s="111">
        <f>IF($B1650="",0,'2.売上実績'!E1650)</f>
        <v>0</v>
      </c>
      <c r="M1650" s="28">
        <f t="shared" si="175"/>
        <v>0</v>
      </c>
      <c r="N1650" s="41">
        <f t="shared" si="176"/>
        <v>0</v>
      </c>
      <c r="O1650" s="40">
        <f t="shared" si="181"/>
        <v>0</v>
      </c>
    </row>
    <row r="1651" spans="2:15" ht="18" customHeight="1">
      <c r="B1651" s="109" t="str">
        <f>IF('2.売上実績'!$B1651="","",'2.売上実績'!$B1651)</f>
        <v/>
      </c>
      <c r="C1651" s="110" t="str">
        <f>IF('2.売上実績'!$C1651="","",'2.売上実績'!$C1651)</f>
        <v/>
      </c>
      <c r="D1651" s="98" t="str">
        <f>IF(C1651="","",VLOOKUP(C1651,'4.製品一覧'!$B$4:$D$500,3,FALSE))</f>
        <v/>
      </c>
      <c r="E1651" s="102">
        <f>IF(C1651&lt;&gt;"",VLOOKUP(C1651,'7.製品別原価'!$B$5:$J$500,8,FALSE),0)</f>
        <v>0</v>
      </c>
      <c r="F1651" s="37">
        <f>IF(OR($K$2=0,K1651=0),0,'1.全社費用'!$C$42/$K$2)</f>
        <v>0</v>
      </c>
      <c r="G1651" s="37">
        <f t="shared" si="177"/>
        <v>0</v>
      </c>
      <c r="H1651" s="38">
        <f t="shared" si="178"/>
        <v>0</v>
      </c>
      <c r="I1651" s="39">
        <f t="shared" si="179"/>
        <v>0</v>
      </c>
      <c r="J1651" s="40">
        <f t="shared" si="180"/>
        <v>0</v>
      </c>
      <c r="K1651" s="111">
        <f>IF($B1651="",0,'2.売上実績'!D1651)</f>
        <v>0</v>
      </c>
      <c r="L1651" s="111">
        <f>IF($B1651="",0,'2.売上実績'!E1651)</f>
        <v>0</v>
      </c>
      <c r="M1651" s="28">
        <f t="shared" si="175"/>
        <v>0</v>
      </c>
      <c r="N1651" s="41">
        <f t="shared" si="176"/>
        <v>0</v>
      </c>
      <c r="O1651" s="40">
        <f t="shared" si="181"/>
        <v>0</v>
      </c>
    </row>
    <row r="1652" spans="2:15" ht="18" customHeight="1">
      <c r="B1652" s="109" t="str">
        <f>IF('2.売上実績'!$B1652="","",'2.売上実績'!$B1652)</f>
        <v/>
      </c>
      <c r="C1652" s="110" t="str">
        <f>IF('2.売上実績'!$C1652="","",'2.売上実績'!$C1652)</f>
        <v/>
      </c>
      <c r="D1652" s="98" t="str">
        <f>IF(C1652="","",VLOOKUP(C1652,'4.製品一覧'!$B$4:$D$500,3,FALSE))</f>
        <v/>
      </c>
      <c r="E1652" s="102">
        <f>IF(C1652&lt;&gt;"",VLOOKUP(C1652,'7.製品別原価'!$B$5:$J$500,8,FALSE),0)</f>
        <v>0</v>
      </c>
      <c r="F1652" s="37">
        <f>IF(OR($K$2=0,K1652=0),0,'1.全社費用'!$C$42/$K$2)</f>
        <v>0</v>
      </c>
      <c r="G1652" s="37">
        <f t="shared" si="177"/>
        <v>0</v>
      </c>
      <c r="H1652" s="38">
        <f t="shared" si="178"/>
        <v>0</v>
      </c>
      <c r="I1652" s="39">
        <f t="shared" si="179"/>
        <v>0</v>
      </c>
      <c r="J1652" s="40">
        <f t="shared" si="180"/>
        <v>0</v>
      </c>
      <c r="K1652" s="111">
        <f>IF($B1652="",0,'2.売上実績'!D1652)</f>
        <v>0</v>
      </c>
      <c r="L1652" s="111">
        <f>IF($B1652="",0,'2.売上実績'!E1652)</f>
        <v>0</v>
      </c>
      <c r="M1652" s="28">
        <f t="shared" si="175"/>
        <v>0</v>
      </c>
      <c r="N1652" s="41">
        <f t="shared" si="176"/>
        <v>0</v>
      </c>
      <c r="O1652" s="40">
        <f t="shared" si="181"/>
        <v>0</v>
      </c>
    </row>
    <row r="1653" spans="2:15" ht="18" customHeight="1">
      <c r="B1653" s="109" t="str">
        <f>IF('2.売上実績'!$B1653="","",'2.売上実績'!$B1653)</f>
        <v/>
      </c>
      <c r="C1653" s="110" t="str">
        <f>IF('2.売上実績'!$C1653="","",'2.売上実績'!$C1653)</f>
        <v/>
      </c>
      <c r="D1653" s="98" t="str">
        <f>IF(C1653="","",VLOOKUP(C1653,'4.製品一覧'!$B$4:$D$500,3,FALSE))</f>
        <v/>
      </c>
      <c r="E1653" s="102">
        <f>IF(C1653&lt;&gt;"",VLOOKUP(C1653,'7.製品別原価'!$B$5:$J$500,8,FALSE),0)</f>
        <v>0</v>
      </c>
      <c r="F1653" s="37">
        <f>IF(OR($K$2=0,K1653=0),0,'1.全社費用'!$C$42/$K$2)</f>
        <v>0</v>
      </c>
      <c r="G1653" s="37">
        <f t="shared" si="177"/>
        <v>0</v>
      </c>
      <c r="H1653" s="38">
        <f t="shared" si="178"/>
        <v>0</v>
      </c>
      <c r="I1653" s="39">
        <f t="shared" si="179"/>
        <v>0</v>
      </c>
      <c r="J1653" s="40">
        <f t="shared" si="180"/>
        <v>0</v>
      </c>
      <c r="K1653" s="111">
        <f>IF($B1653="",0,'2.売上実績'!D1653)</f>
        <v>0</v>
      </c>
      <c r="L1653" s="111">
        <f>IF($B1653="",0,'2.売上実績'!E1653)</f>
        <v>0</v>
      </c>
      <c r="M1653" s="28">
        <f t="shared" si="175"/>
        <v>0</v>
      </c>
      <c r="N1653" s="41">
        <f t="shared" si="176"/>
        <v>0</v>
      </c>
      <c r="O1653" s="40">
        <f t="shared" si="181"/>
        <v>0</v>
      </c>
    </row>
    <row r="1654" spans="2:15" ht="18" customHeight="1">
      <c r="B1654" s="109" t="str">
        <f>IF('2.売上実績'!$B1654="","",'2.売上実績'!$B1654)</f>
        <v/>
      </c>
      <c r="C1654" s="110" t="str">
        <f>IF('2.売上実績'!$C1654="","",'2.売上実績'!$C1654)</f>
        <v/>
      </c>
      <c r="D1654" s="98" t="str">
        <f>IF(C1654="","",VLOOKUP(C1654,'4.製品一覧'!$B$4:$D$500,3,FALSE))</f>
        <v/>
      </c>
      <c r="E1654" s="102">
        <f>IF(C1654&lt;&gt;"",VLOOKUP(C1654,'7.製品別原価'!$B$5:$J$500,8,FALSE),0)</f>
        <v>0</v>
      </c>
      <c r="F1654" s="37">
        <f>IF(OR($K$2=0,K1654=0),0,'1.全社費用'!$C$42/$K$2)</f>
        <v>0</v>
      </c>
      <c r="G1654" s="37">
        <f t="shared" si="177"/>
        <v>0</v>
      </c>
      <c r="H1654" s="38">
        <f t="shared" si="178"/>
        <v>0</v>
      </c>
      <c r="I1654" s="39">
        <f t="shared" si="179"/>
        <v>0</v>
      </c>
      <c r="J1654" s="40">
        <f t="shared" si="180"/>
        <v>0</v>
      </c>
      <c r="K1654" s="111">
        <f>IF($B1654="",0,'2.売上実績'!D1654)</f>
        <v>0</v>
      </c>
      <c r="L1654" s="111">
        <f>IF($B1654="",0,'2.売上実績'!E1654)</f>
        <v>0</v>
      </c>
      <c r="M1654" s="28">
        <f t="shared" si="175"/>
        <v>0</v>
      </c>
      <c r="N1654" s="41">
        <f t="shared" si="176"/>
        <v>0</v>
      </c>
      <c r="O1654" s="40">
        <f t="shared" si="181"/>
        <v>0</v>
      </c>
    </row>
    <row r="1655" spans="2:15" ht="18" customHeight="1">
      <c r="B1655" s="109" t="str">
        <f>IF('2.売上実績'!$B1655="","",'2.売上実績'!$B1655)</f>
        <v/>
      </c>
      <c r="C1655" s="110" t="str">
        <f>IF('2.売上実績'!$C1655="","",'2.売上実績'!$C1655)</f>
        <v/>
      </c>
      <c r="D1655" s="98" t="str">
        <f>IF(C1655="","",VLOOKUP(C1655,'4.製品一覧'!$B$4:$D$500,3,FALSE))</f>
        <v/>
      </c>
      <c r="E1655" s="102">
        <f>IF(C1655&lt;&gt;"",VLOOKUP(C1655,'7.製品別原価'!$B$5:$J$500,8,FALSE),0)</f>
        <v>0</v>
      </c>
      <c r="F1655" s="37">
        <f>IF(OR($K$2=0,K1655=0),0,'1.全社費用'!$C$42/$K$2)</f>
        <v>0</v>
      </c>
      <c r="G1655" s="37">
        <f t="shared" si="177"/>
        <v>0</v>
      </c>
      <c r="H1655" s="38">
        <f t="shared" si="178"/>
        <v>0</v>
      </c>
      <c r="I1655" s="39">
        <f t="shared" si="179"/>
        <v>0</v>
      </c>
      <c r="J1655" s="40">
        <f t="shared" si="180"/>
        <v>0</v>
      </c>
      <c r="K1655" s="111">
        <f>IF($B1655="",0,'2.売上実績'!D1655)</f>
        <v>0</v>
      </c>
      <c r="L1655" s="111">
        <f>IF($B1655="",0,'2.売上実績'!E1655)</f>
        <v>0</v>
      </c>
      <c r="M1655" s="28">
        <f t="shared" si="175"/>
        <v>0</v>
      </c>
      <c r="N1655" s="41">
        <f t="shared" si="176"/>
        <v>0</v>
      </c>
      <c r="O1655" s="40">
        <f t="shared" si="181"/>
        <v>0</v>
      </c>
    </row>
    <row r="1656" spans="2:15" ht="18" customHeight="1">
      <c r="B1656" s="109" t="str">
        <f>IF('2.売上実績'!$B1656="","",'2.売上実績'!$B1656)</f>
        <v/>
      </c>
      <c r="C1656" s="110" t="str">
        <f>IF('2.売上実績'!$C1656="","",'2.売上実績'!$C1656)</f>
        <v/>
      </c>
      <c r="D1656" s="98" t="str">
        <f>IF(C1656="","",VLOOKUP(C1656,'4.製品一覧'!$B$4:$D$500,3,FALSE))</f>
        <v/>
      </c>
      <c r="E1656" s="102">
        <f>IF(C1656&lt;&gt;"",VLOOKUP(C1656,'7.製品別原価'!$B$5:$J$500,8,FALSE),0)</f>
        <v>0</v>
      </c>
      <c r="F1656" s="37">
        <f>IF(OR($K$2=0,K1656=0),0,'1.全社費用'!$C$42/$K$2)</f>
        <v>0</v>
      </c>
      <c r="G1656" s="37">
        <f t="shared" si="177"/>
        <v>0</v>
      </c>
      <c r="H1656" s="38">
        <f t="shared" si="178"/>
        <v>0</v>
      </c>
      <c r="I1656" s="39">
        <f t="shared" si="179"/>
        <v>0</v>
      </c>
      <c r="J1656" s="40">
        <f t="shared" si="180"/>
        <v>0</v>
      </c>
      <c r="K1656" s="111">
        <f>IF($B1656="",0,'2.売上実績'!D1656)</f>
        <v>0</v>
      </c>
      <c r="L1656" s="111">
        <f>IF($B1656="",0,'2.売上実績'!E1656)</f>
        <v>0</v>
      </c>
      <c r="M1656" s="28">
        <f t="shared" si="175"/>
        <v>0</v>
      </c>
      <c r="N1656" s="41">
        <f t="shared" si="176"/>
        <v>0</v>
      </c>
      <c r="O1656" s="40">
        <f t="shared" si="181"/>
        <v>0</v>
      </c>
    </row>
    <row r="1657" spans="2:15" ht="18" customHeight="1">
      <c r="B1657" s="109" t="str">
        <f>IF('2.売上実績'!$B1657="","",'2.売上実績'!$B1657)</f>
        <v/>
      </c>
      <c r="C1657" s="110" t="str">
        <f>IF('2.売上実績'!$C1657="","",'2.売上実績'!$C1657)</f>
        <v/>
      </c>
      <c r="D1657" s="98" t="str">
        <f>IF(C1657="","",VLOOKUP(C1657,'4.製品一覧'!$B$4:$D$500,3,FALSE))</f>
        <v/>
      </c>
      <c r="E1657" s="102">
        <f>IF(C1657&lt;&gt;"",VLOOKUP(C1657,'7.製品別原価'!$B$5:$J$500,8,FALSE),0)</f>
        <v>0</v>
      </c>
      <c r="F1657" s="37">
        <f>IF(OR($K$2=0,K1657=0),0,'1.全社費用'!$C$42/$K$2)</f>
        <v>0</v>
      </c>
      <c r="G1657" s="37">
        <f t="shared" si="177"/>
        <v>0</v>
      </c>
      <c r="H1657" s="38">
        <f t="shared" si="178"/>
        <v>0</v>
      </c>
      <c r="I1657" s="39">
        <f t="shared" si="179"/>
        <v>0</v>
      </c>
      <c r="J1657" s="40">
        <f t="shared" si="180"/>
        <v>0</v>
      </c>
      <c r="K1657" s="111">
        <f>IF($B1657="",0,'2.売上実績'!D1657)</f>
        <v>0</v>
      </c>
      <c r="L1657" s="111">
        <f>IF($B1657="",0,'2.売上実績'!E1657)</f>
        <v>0</v>
      </c>
      <c r="M1657" s="28">
        <f t="shared" si="175"/>
        <v>0</v>
      </c>
      <c r="N1657" s="41">
        <f t="shared" si="176"/>
        <v>0</v>
      </c>
      <c r="O1657" s="40">
        <f t="shared" si="181"/>
        <v>0</v>
      </c>
    </row>
    <row r="1658" spans="2:15" ht="18" customHeight="1">
      <c r="B1658" s="109" t="str">
        <f>IF('2.売上実績'!$B1658="","",'2.売上実績'!$B1658)</f>
        <v/>
      </c>
      <c r="C1658" s="110" t="str">
        <f>IF('2.売上実績'!$C1658="","",'2.売上実績'!$C1658)</f>
        <v/>
      </c>
      <c r="D1658" s="98" t="str">
        <f>IF(C1658="","",VLOOKUP(C1658,'4.製品一覧'!$B$4:$D$500,3,FALSE))</f>
        <v/>
      </c>
      <c r="E1658" s="102">
        <f>IF(C1658&lt;&gt;"",VLOOKUP(C1658,'7.製品別原価'!$B$5:$J$500,8,FALSE),0)</f>
        <v>0</v>
      </c>
      <c r="F1658" s="37">
        <f>IF(OR($K$2=0,K1658=0),0,'1.全社費用'!$C$42/$K$2)</f>
        <v>0</v>
      </c>
      <c r="G1658" s="37">
        <f t="shared" si="177"/>
        <v>0</v>
      </c>
      <c r="H1658" s="38">
        <f t="shared" si="178"/>
        <v>0</v>
      </c>
      <c r="I1658" s="39">
        <f t="shared" si="179"/>
        <v>0</v>
      </c>
      <c r="J1658" s="40">
        <f t="shared" si="180"/>
        <v>0</v>
      </c>
      <c r="K1658" s="111">
        <f>IF($B1658="",0,'2.売上実績'!D1658)</f>
        <v>0</v>
      </c>
      <c r="L1658" s="111">
        <f>IF($B1658="",0,'2.売上実績'!E1658)</f>
        <v>0</v>
      </c>
      <c r="M1658" s="28">
        <f t="shared" si="175"/>
        <v>0</v>
      </c>
      <c r="N1658" s="41">
        <f t="shared" si="176"/>
        <v>0</v>
      </c>
      <c r="O1658" s="40">
        <f t="shared" si="181"/>
        <v>0</v>
      </c>
    </row>
    <row r="1659" spans="2:15" ht="18" customHeight="1">
      <c r="B1659" s="109" t="str">
        <f>IF('2.売上実績'!$B1659="","",'2.売上実績'!$B1659)</f>
        <v/>
      </c>
      <c r="C1659" s="110" t="str">
        <f>IF('2.売上実績'!$C1659="","",'2.売上実績'!$C1659)</f>
        <v/>
      </c>
      <c r="D1659" s="98" t="str">
        <f>IF(C1659="","",VLOOKUP(C1659,'4.製品一覧'!$B$4:$D$500,3,FALSE))</f>
        <v/>
      </c>
      <c r="E1659" s="102">
        <f>IF(C1659&lt;&gt;"",VLOOKUP(C1659,'7.製品別原価'!$B$5:$J$500,8,FALSE),0)</f>
        <v>0</v>
      </c>
      <c r="F1659" s="37">
        <f>IF(OR($K$2=0,K1659=0),0,'1.全社費用'!$C$42/$K$2)</f>
        <v>0</v>
      </c>
      <c r="G1659" s="37">
        <f t="shared" si="177"/>
        <v>0</v>
      </c>
      <c r="H1659" s="38">
        <f t="shared" si="178"/>
        <v>0</v>
      </c>
      <c r="I1659" s="39">
        <f t="shared" si="179"/>
        <v>0</v>
      </c>
      <c r="J1659" s="40">
        <f t="shared" si="180"/>
        <v>0</v>
      </c>
      <c r="K1659" s="111">
        <f>IF($B1659="",0,'2.売上実績'!D1659)</f>
        <v>0</v>
      </c>
      <c r="L1659" s="111">
        <f>IF($B1659="",0,'2.売上実績'!E1659)</f>
        <v>0</v>
      </c>
      <c r="M1659" s="28">
        <f t="shared" si="175"/>
        <v>0</v>
      </c>
      <c r="N1659" s="41">
        <f t="shared" si="176"/>
        <v>0</v>
      </c>
      <c r="O1659" s="40">
        <f t="shared" si="181"/>
        <v>0</v>
      </c>
    </row>
    <row r="1660" spans="2:15" ht="18" customHeight="1">
      <c r="B1660" s="109" t="str">
        <f>IF('2.売上実績'!$B1660="","",'2.売上実績'!$B1660)</f>
        <v/>
      </c>
      <c r="C1660" s="110" t="str">
        <f>IF('2.売上実績'!$C1660="","",'2.売上実績'!$C1660)</f>
        <v/>
      </c>
      <c r="D1660" s="98" t="str">
        <f>IF(C1660="","",VLOOKUP(C1660,'4.製品一覧'!$B$4:$D$500,3,FALSE))</f>
        <v/>
      </c>
      <c r="E1660" s="102">
        <f>IF(C1660&lt;&gt;"",VLOOKUP(C1660,'7.製品別原価'!$B$5:$J$500,8,FALSE),0)</f>
        <v>0</v>
      </c>
      <c r="F1660" s="37">
        <f>IF(OR($K$2=0,K1660=0),0,'1.全社費用'!$C$42/$K$2)</f>
        <v>0</v>
      </c>
      <c r="G1660" s="37">
        <f t="shared" si="177"/>
        <v>0</v>
      </c>
      <c r="H1660" s="38">
        <f t="shared" si="178"/>
        <v>0</v>
      </c>
      <c r="I1660" s="39">
        <f t="shared" si="179"/>
        <v>0</v>
      </c>
      <c r="J1660" s="40">
        <f t="shared" si="180"/>
        <v>0</v>
      </c>
      <c r="K1660" s="111">
        <f>IF($B1660="",0,'2.売上実績'!D1660)</f>
        <v>0</v>
      </c>
      <c r="L1660" s="111">
        <f>IF($B1660="",0,'2.売上実績'!E1660)</f>
        <v>0</v>
      </c>
      <c r="M1660" s="28">
        <f t="shared" si="175"/>
        <v>0</v>
      </c>
      <c r="N1660" s="41">
        <f t="shared" si="176"/>
        <v>0</v>
      </c>
      <c r="O1660" s="40">
        <f t="shared" si="181"/>
        <v>0</v>
      </c>
    </row>
    <row r="1661" spans="2:15" ht="18" customHeight="1">
      <c r="B1661" s="109" t="str">
        <f>IF('2.売上実績'!$B1661="","",'2.売上実績'!$B1661)</f>
        <v/>
      </c>
      <c r="C1661" s="110" t="str">
        <f>IF('2.売上実績'!$C1661="","",'2.売上実績'!$C1661)</f>
        <v/>
      </c>
      <c r="D1661" s="98" t="str">
        <f>IF(C1661="","",VLOOKUP(C1661,'4.製品一覧'!$B$4:$D$500,3,FALSE))</f>
        <v/>
      </c>
      <c r="E1661" s="102">
        <f>IF(C1661&lt;&gt;"",VLOOKUP(C1661,'7.製品別原価'!$B$5:$J$500,8,FALSE),0)</f>
        <v>0</v>
      </c>
      <c r="F1661" s="37">
        <f>IF(OR($K$2=0,K1661=0),0,'1.全社費用'!$C$42/$K$2)</f>
        <v>0</v>
      </c>
      <c r="G1661" s="37">
        <f t="shared" si="177"/>
        <v>0</v>
      </c>
      <c r="H1661" s="38">
        <f t="shared" si="178"/>
        <v>0</v>
      </c>
      <c r="I1661" s="39">
        <f t="shared" si="179"/>
        <v>0</v>
      </c>
      <c r="J1661" s="40">
        <f t="shared" si="180"/>
        <v>0</v>
      </c>
      <c r="K1661" s="111">
        <f>IF($B1661="",0,'2.売上実績'!D1661)</f>
        <v>0</v>
      </c>
      <c r="L1661" s="111">
        <f>IF($B1661="",0,'2.売上実績'!E1661)</f>
        <v>0</v>
      </c>
      <c r="M1661" s="28">
        <f t="shared" si="175"/>
        <v>0</v>
      </c>
      <c r="N1661" s="41">
        <f t="shared" si="176"/>
        <v>0</v>
      </c>
      <c r="O1661" s="40">
        <f t="shared" si="181"/>
        <v>0</v>
      </c>
    </row>
    <row r="1662" spans="2:15" ht="18" customHeight="1">
      <c r="B1662" s="109" t="str">
        <f>IF('2.売上実績'!$B1662="","",'2.売上実績'!$B1662)</f>
        <v/>
      </c>
      <c r="C1662" s="110" t="str">
        <f>IF('2.売上実績'!$C1662="","",'2.売上実績'!$C1662)</f>
        <v/>
      </c>
      <c r="D1662" s="98" t="str">
        <f>IF(C1662="","",VLOOKUP(C1662,'4.製品一覧'!$B$4:$D$500,3,FALSE))</f>
        <v/>
      </c>
      <c r="E1662" s="102">
        <f>IF(C1662&lt;&gt;"",VLOOKUP(C1662,'7.製品別原価'!$B$5:$J$500,8,FALSE),0)</f>
        <v>0</v>
      </c>
      <c r="F1662" s="37">
        <f>IF(OR($K$2=0,K1662=0),0,'1.全社費用'!$C$42/$K$2)</f>
        <v>0</v>
      </c>
      <c r="G1662" s="37">
        <f t="shared" si="177"/>
        <v>0</v>
      </c>
      <c r="H1662" s="38">
        <f t="shared" si="178"/>
        <v>0</v>
      </c>
      <c r="I1662" s="39">
        <f t="shared" si="179"/>
        <v>0</v>
      </c>
      <c r="J1662" s="40">
        <f t="shared" si="180"/>
        <v>0</v>
      </c>
      <c r="K1662" s="111">
        <f>IF($B1662="",0,'2.売上実績'!D1662)</f>
        <v>0</v>
      </c>
      <c r="L1662" s="111">
        <f>IF($B1662="",0,'2.売上実績'!E1662)</f>
        <v>0</v>
      </c>
      <c r="M1662" s="28">
        <f t="shared" si="175"/>
        <v>0</v>
      </c>
      <c r="N1662" s="41">
        <f t="shared" si="176"/>
        <v>0</v>
      </c>
      <c r="O1662" s="40">
        <f t="shared" si="181"/>
        <v>0</v>
      </c>
    </row>
    <row r="1663" spans="2:15" ht="18" customHeight="1">
      <c r="B1663" s="109" t="str">
        <f>IF('2.売上実績'!$B1663="","",'2.売上実績'!$B1663)</f>
        <v/>
      </c>
      <c r="C1663" s="110" t="str">
        <f>IF('2.売上実績'!$C1663="","",'2.売上実績'!$C1663)</f>
        <v/>
      </c>
      <c r="D1663" s="98" t="str">
        <f>IF(C1663="","",VLOOKUP(C1663,'4.製品一覧'!$B$4:$D$500,3,FALSE))</f>
        <v/>
      </c>
      <c r="E1663" s="102">
        <f>IF(C1663&lt;&gt;"",VLOOKUP(C1663,'7.製品別原価'!$B$5:$J$500,8,FALSE),0)</f>
        <v>0</v>
      </c>
      <c r="F1663" s="37">
        <f>IF(OR($K$2=0,K1663=0),0,'1.全社費用'!$C$42/$K$2)</f>
        <v>0</v>
      </c>
      <c r="G1663" s="37">
        <f t="shared" si="177"/>
        <v>0</v>
      </c>
      <c r="H1663" s="38">
        <f t="shared" si="178"/>
        <v>0</v>
      </c>
      <c r="I1663" s="39">
        <f t="shared" si="179"/>
        <v>0</v>
      </c>
      <c r="J1663" s="40">
        <f t="shared" si="180"/>
        <v>0</v>
      </c>
      <c r="K1663" s="111">
        <f>IF($B1663="",0,'2.売上実績'!D1663)</f>
        <v>0</v>
      </c>
      <c r="L1663" s="111">
        <f>IF($B1663="",0,'2.売上実績'!E1663)</f>
        <v>0</v>
      </c>
      <c r="M1663" s="28">
        <f t="shared" si="175"/>
        <v>0</v>
      </c>
      <c r="N1663" s="41">
        <f t="shared" si="176"/>
        <v>0</v>
      </c>
      <c r="O1663" s="40">
        <f t="shared" si="181"/>
        <v>0</v>
      </c>
    </row>
    <row r="1664" spans="2:15" ht="18" customHeight="1">
      <c r="B1664" s="109" t="str">
        <f>IF('2.売上実績'!$B1664="","",'2.売上実績'!$B1664)</f>
        <v/>
      </c>
      <c r="C1664" s="110" t="str">
        <f>IF('2.売上実績'!$C1664="","",'2.売上実績'!$C1664)</f>
        <v/>
      </c>
      <c r="D1664" s="98" t="str">
        <f>IF(C1664="","",VLOOKUP(C1664,'4.製品一覧'!$B$4:$D$500,3,FALSE))</f>
        <v/>
      </c>
      <c r="E1664" s="102">
        <f>IF(C1664&lt;&gt;"",VLOOKUP(C1664,'7.製品別原価'!$B$5:$J$500,8,FALSE),0)</f>
        <v>0</v>
      </c>
      <c r="F1664" s="37">
        <f>IF(OR($K$2=0,K1664=0),0,'1.全社費用'!$C$42/$K$2)</f>
        <v>0</v>
      </c>
      <c r="G1664" s="37">
        <f t="shared" si="177"/>
        <v>0</v>
      </c>
      <c r="H1664" s="38">
        <f t="shared" si="178"/>
        <v>0</v>
      </c>
      <c r="I1664" s="39">
        <f t="shared" si="179"/>
        <v>0</v>
      </c>
      <c r="J1664" s="40">
        <f t="shared" si="180"/>
        <v>0</v>
      </c>
      <c r="K1664" s="111">
        <f>IF($B1664="",0,'2.売上実績'!D1664)</f>
        <v>0</v>
      </c>
      <c r="L1664" s="111">
        <f>IF($B1664="",0,'2.売上実績'!E1664)</f>
        <v>0</v>
      </c>
      <c r="M1664" s="28">
        <f t="shared" si="175"/>
        <v>0</v>
      </c>
      <c r="N1664" s="41">
        <f t="shared" si="176"/>
        <v>0</v>
      </c>
      <c r="O1664" s="40">
        <f t="shared" si="181"/>
        <v>0</v>
      </c>
    </row>
    <row r="1665" spans="2:15" ht="18" customHeight="1">
      <c r="B1665" s="109" t="str">
        <f>IF('2.売上実績'!$B1665="","",'2.売上実績'!$B1665)</f>
        <v/>
      </c>
      <c r="C1665" s="110" t="str">
        <f>IF('2.売上実績'!$C1665="","",'2.売上実績'!$C1665)</f>
        <v/>
      </c>
      <c r="D1665" s="98" t="str">
        <f>IF(C1665="","",VLOOKUP(C1665,'4.製品一覧'!$B$4:$D$500,3,FALSE))</f>
        <v/>
      </c>
      <c r="E1665" s="102">
        <f>IF(C1665&lt;&gt;"",VLOOKUP(C1665,'7.製品別原価'!$B$5:$J$500,8,FALSE),0)</f>
        <v>0</v>
      </c>
      <c r="F1665" s="37">
        <f>IF(OR($K$2=0,K1665=0),0,'1.全社費用'!$C$42/$K$2)</f>
        <v>0</v>
      </c>
      <c r="G1665" s="37">
        <f t="shared" si="177"/>
        <v>0</v>
      </c>
      <c r="H1665" s="38">
        <f t="shared" si="178"/>
        <v>0</v>
      </c>
      <c r="I1665" s="39">
        <f t="shared" si="179"/>
        <v>0</v>
      </c>
      <c r="J1665" s="40">
        <f t="shared" si="180"/>
        <v>0</v>
      </c>
      <c r="K1665" s="111">
        <f>IF($B1665="",0,'2.売上実績'!D1665)</f>
        <v>0</v>
      </c>
      <c r="L1665" s="111">
        <f>IF($B1665="",0,'2.売上実績'!E1665)</f>
        <v>0</v>
      </c>
      <c r="M1665" s="28">
        <f t="shared" si="175"/>
        <v>0</v>
      </c>
      <c r="N1665" s="41">
        <f t="shared" si="176"/>
        <v>0</v>
      </c>
      <c r="O1665" s="40">
        <f t="shared" si="181"/>
        <v>0</v>
      </c>
    </row>
    <row r="1666" spans="2:15" ht="18" customHeight="1">
      <c r="B1666" s="109" t="str">
        <f>IF('2.売上実績'!$B1666="","",'2.売上実績'!$B1666)</f>
        <v/>
      </c>
      <c r="C1666" s="110" t="str">
        <f>IF('2.売上実績'!$C1666="","",'2.売上実績'!$C1666)</f>
        <v/>
      </c>
      <c r="D1666" s="98" t="str">
        <f>IF(C1666="","",VLOOKUP(C1666,'4.製品一覧'!$B$4:$D$500,3,FALSE))</f>
        <v/>
      </c>
      <c r="E1666" s="102">
        <f>IF(C1666&lt;&gt;"",VLOOKUP(C1666,'7.製品別原価'!$B$5:$J$500,8,FALSE),0)</f>
        <v>0</v>
      </c>
      <c r="F1666" s="37">
        <f>IF(OR($K$2=0,K1666=0),0,'1.全社費用'!$C$42/$K$2)</f>
        <v>0</v>
      </c>
      <c r="G1666" s="37">
        <f t="shared" si="177"/>
        <v>0</v>
      </c>
      <c r="H1666" s="38">
        <f t="shared" si="178"/>
        <v>0</v>
      </c>
      <c r="I1666" s="39">
        <f t="shared" si="179"/>
        <v>0</v>
      </c>
      <c r="J1666" s="40">
        <f t="shared" si="180"/>
        <v>0</v>
      </c>
      <c r="K1666" s="111">
        <f>IF($B1666="",0,'2.売上実績'!D1666)</f>
        <v>0</v>
      </c>
      <c r="L1666" s="111">
        <f>IF($B1666="",0,'2.売上実績'!E1666)</f>
        <v>0</v>
      </c>
      <c r="M1666" s="28">
        <f t="shared" si="175"/>
        <v>0</v>
      </c>
      <c r="N1666" s="41">
        <f t="shared" si="176"/>
        <v>0</v>
      </c>
      <c r="O1666" s="40">
        <f t="shared" si="181"/>
        <v>0</v>
      </c>
    </row>
    <row r="1667" spans="2:15" ht="18" customHeight="1">
      <c r="B1667" s="109" t="str">
        <f>IF('2.売上実績'!$B1667="","",'2.売上実績'!$B1667)</f>
        <v/>
      </c>
      <c r="C1667" s="110" t="str">
        <f>IF('2.売上実績'!$C1667="","",'2.売上実績'!$C1667)</f>
        <v/>
      </c>
      <c r="D1667" s="98" t="str">
        <f>IF(C1667="","",VLOOKUP(C1667,'4.製品一覧'!$B$4:$D$500,3,FALSE))</f>
        <v/>
      </c>
      <c r="E1667" s="102">
        <f>IF(C1667&lt;&gt;"",VLOOKUP(C1667,'7.製品別原価'!$B$5:$J$500,8,FALSE),0)</f>
        <v>0</v>
      </c>
      <c r="F1667" s="37">
        <f>IF(OR($K$2=0,K1667=0),0,'1.全社費用'!$C$42/$K$2)</f>
        <v>0</v>
      </c>
      <c r="G1667" s="37">
        <f t="shared" si="177"/>
        <v>0</v>
      </c>
      <c r="H1667" s="38">
        <f t="shared" si="178"/>
        <v>0</v>
      </c>
      <c r="I1667" s="39">
        <f t="shared" si="179"/>
        <v>0</v>
      </c>
      <c r="J1667" s="40">
        <f t="shared" si="180"/>
        <v>0</v>
      </c>
      <c r="K1667" s="111">
        <f>IF($B1667="",0,'2.売上実績'!D1667)</f>
        <v>0</v>
      </c>
      <c r="L1667" s="111">
        <f>IF($B1667="",0,'2.売上実績'!E1667)</f>
        <v>0</v>
      </c>
      <c r="M1667" s="28">
        <f t="shared" si="175"/>
        <v>0</v>
      </c>
      <c r="N1667" s="41">
        <f t="shared" si="176"/>
        <v>0</v>
      </c>
      <c r="O1667" s="40">
        <f t="shared" si="181"/>
        <v>0</v>
      </c>
    </row>
    <row r="1668" spans="2:15" ht="18" customHeight="1">
      <c r="B1668" s="109" t="str">
        <f>IF('2.売上実績'!$B1668="","",'2.売上実績'!$B1668)</f>
        <v/>
      </c>
      <c r="C1668" s="110" t="str">
        <f>IF('2.売上実績'!$C1668="","",'2.売上実績'!$C1668)</f>
        <v/>
      </c>
      <c r="D1668" s="98" t="str">
        <f>IF(C1668="","",VLOOKUP(C1668,'4.製品一覧'!$B$4:$D$500,3,FALSE))</f>
        <v/>
      </c>
      <c r="E1668" s="102">
        <f>IF(C1668&lt;&gt;"",VLOOKUP(C1668,'7.製品別原価'!$B$5:$J$500,8,FALSE),0)</f>
        <v>0</v>
      </c>
      <c r="F1668" s="37">
        <f>IF(OR($K$2=0,K1668=0),0,'1.全社費用'!$C$42/$K$2)</f>
        <v>0</v>
      </c>
      <c r="G1668" s="37">
        <f t="shared" si="177"/>
        <v>0</v>
      </c>
      <c r="H1668" s="38">
        <f t="shared" si="178"/>
        <v>0</v>
      </c>
      <c r="I1668" s="39">
        <f t="shared" si="179"/>
        <v>0</v>
      </c>
      <c r="J1668" s="40">
        <f t="shared" si="180"/>
        <v>0</v>
      </c>
      <c r="K1668" s="111">
        <f>IF($B1668="",0,'2.売上実績'!D1668)</f>
        <v>0</v>
      </c>
      <c r="L1668" s="111">
        <f>IF($B1668="",0,'2.売上実績'!E1668)</f>
        <v>0</v>
      </c>
      <c r="M1668" s="28">
        <f t="shared" ref="M1668:M1731" si="182">G1668*K1668</f>
        <v>0</v>
      </c>
      <c r="N1668" s="41">
        <f t="shared" ref="N1668:N1731" si="183">L1668-M1668</f>
        <v>0</v>
      </c>
      <c r="O1668" s="40">
        <f t="shared" si="181"/>
        <v>0</v>
      </c>
    </row>
    <row r="1669" spans="2:15" ht="18" customHeight="1">
      <c r="B1669" s="109" t="str">
        <f>IF('2.売上実績'!$B1669="","",'2.売上実績'!$B1669)</f>
        <v/>
      </c>
      <c r="C1669" s="110" t="str">
        <f>IF('2.売上実績'!$C1669="","",'2.売上実績'!$C1669)</f>
        <v/>
      </c>
      <c r="D1669" s="98" t="str">
        <f>IF(C1669="","",VLOOKUP(C1669,'4.製品一覧'!$B$4:$D$500,3,FALSE))</f>
        <v/>
      </c>
      <c r="E1669" s="102">
        <f>IF(C1669&lt;&gt;"",VLOOKUP(C1669,'7.製品別原価'!$B$5:$J$500,8,FALSE),0)</f>
        <v>0</v>
      </c>
      <c r="F1669" s="37">
        <f>IF(OR($K$2=0,K1669=0),0,'1.全社費用'!$C$42/$K$2)</f>
        <v>0</v>
      </c>
      <c r="G1669" s="37">
        <f t="shared" ref="G1669:G1732" si="184">SUM(D1669:F1669)</f>
        <v>0</v>
      </c>
      <c r="H1669" s="38">
        <f t="shared" ref="H1669:H1732" si="185">IF(K1669=0,0,L1669/K1669)</f>
        <v>0</v>
      </c>
      <c r="I1669" s="39">
        <f t="shared" ref="I1669:I1732" si="186">IF(K1669=0,0,N1669/K1669)</f>
        <v>0</v>
      </c>
      <c r="J1669" s="40">
        <f t="shared" ref="J1669:J1732" si="187">O1669</f>
        <v>0</v>
      </c>
      <c r="K1669" s="111">
        <f>IF($B1669="",0,'2.売上実績'!D1669)</f>
        <v>0</v>
      </c>
      <c r="L1669" s="111">
        <f>IF($B1669="",0,'2.売上実績'!E1669)</f>
        <v>0</v>
      </c>
      <c r="M1669" s="28">
        <f t="shared" si="182"/>
        <v>0</v>
      </c>
      <c r="N1669" s="41">
        <f t="shared" si="183"/>
        <v>0</v>
      </c>
      <c r="O1669" s="40">
        <f t="shared" ref="O1669:O1732" si="188">IF(OR(N1669=0,L1669=0),0,N1669/L1669)</f>
        <v>0</v>
      </c>
    </row>
    <row r="1670" spans="2:15" ht="18" customHeight="1">
      <c r="B1670" s="109" t="str">
        <f>IF('2.売上実績'!$B1670="","",'2.売上実績'!$B1670)</f>
        <v/>
      </c>
      <c r="C1670" s="110" t="str">
        <f>IF('2.売上実績'!$C1670="","",'2.売上実績'!$C1670)</f>
        <v/>
      </c>
      <c r="D1670" s="98" t="str">
        <f>IF(C1670="","",VLOOKUP(C1670,'4.製品一覧'!$B$4:$D$500,3,FALSE))</f>
        <v/>
      </c>
      <c r="E1670" s="102">
        <f>IF(C1670&lt;&gt;"",VLOOKUP(C1670,'7.製品別原価'!$B$5:$J$500,8,FALSE),0)</f>
        <v>0</v>
      </c>
      <c r="F1670" s="37">
        <f>IF(OR($K$2=0,K1670=0),0,'1.全社費用'!$C$42/$K$2)</f>
        <v>0</v>
      </c>
      <c r="G1670" s="37">
        <f t="shared" si="184"/>
        <v>0</v>
      </c>
      <c r="H1670" s="38">
        <f t="shared" si="185"/>
        <v>0</v>
      </c>
      <c r="I1670" s="39">
        <f t="shared" si="186"/>
        <v>0</v>
      </c>
      <c r="J1670" s="40">
        <f t="shared" si="187"/>
        <v>0</v>
      </c>
      <c r="K1670" s="111">
        <f>IF($B1670="",0,'2.売上実績'!D1670)</f>
        <v>0</v>
      </c>
      <c r="L1670" s="111">
        <f>IF($B1670="",0,'2.売上実績'!E1670)</f>
        <v>0</v>
      </c>
      <c r="M1670" s="28">
        <f t="shared" si="182"/>
        <v>0</v>
      </c>
      <c r="N1670" s="41">
        <f t="shared" si="183"/>
        <v>0</v>
      </c>
      <c r="O1670" s="40">
        <f t="shared" si="188"/>
        <v>0</v>
      </c>
    </row>
    <row r="1671" spans="2:15" ht="18" customHeight="1">
      <c r="B1671" s="109" t="str">
        <f>IF('2.売上実績'!$B1671="","",'2.売上実績'!$B1671)</f>
        <v/>
      </c>
      <c r="C1671" s="110" t="str">
        <f>IF('2.売上実績'!$C1671="","",'2.売上実績'!$C1671)</f>
        <v/>
      </c>
      <c r="D1671" s="98" t="str">
        <f>IF(C1671="","",VLOOKUP(C1671,'4.製品一覧'!$B$4:$D$500,3,FALSE))</f>
        <v/>
      </c>
      <c r="E1671" s="102">
        <f>IF(C1671&lt;&gt;"",VLOOKUP(C1671,'7.製品別原価'!$B$5:$J$500,8,FALSE),0)</f>
        <v>0</v>
      </c>
      <c r="F1671" s="37">
        <f>IF(OR($K$2=0,K1671=0),0,'1.全社費用'!$C$42/$K$2)</f>
        <v>0</v>
      </c>
      <c r="G1671" s="37">
        <f t="shared" si="184"/>
        <v>0</v>
      </c>
      <c r="H1671" s="38">
        <f t="shared" si="185"/>
        <v>0</v>
      </c>
      <c r="I1671" s="39">
        <f t="shared" si="186"/>
        <v>0</v>
      </c>
      <c r="J1671" s="40">
        <f t="shared" si="187"/>
        <v>0</v>
      </c>
      <c r="K1671" s="111">
        <f>IF($B1671="",0,'2.売上実績'!D1671)</f>
        <v>0</v>
      </c>
      <c r="L1671" s="111">
        <f>IF($B1671="",0,'2.売上実績'!E1671)</f>
        <v>0</v>
      </c>
      <c r="M1671" s="28">
        <f t="shared" si="182"/>
        <v>0</v>
      </c>
      <c r="N1671" s="41">
        <f t="shared" si="183"/>
        <v>0</v>
      </c>
      <c r="O1671" s="40">
        <f t="shared" si="188"/>
        <v>0</v>
      </c>
    </row>
    <row r="1672" spans="2:15" ht="18" customHeight="1">
      <c r="B1672" s="109" t="str">
        <f>IF('2.売上実績'!$B1672="","",'2.売上実績'!$B1672)</f>
        <v/>
      </c>
      <c r="C1672" s="110" t="str">
        <f>IF('2.売上実績'!$C1672="","",'2.売上実績'!$C1672)</f>
        <v/>
      </c>
      <c r="D1672" s="98" t="str">
        <f>IF(C1672="","",VLOOKUP(C1672,'4.製品一覧'!$B$4:$D$500,3,FALSE))</f>
        <v/>
      </c>
      <c r="E1672" s="102">
        <f>IF(C1672&lt;&gt;"",VLOOKUP(C1672,'7.製品別原価'!$B$5:$J$500,8,FALSE),0)</f>
        <v>0</v>
      </c>
      <c r="F1672" s="37">
        <f>IF(OR($K$2=0,K1672=0),0,'1.全社費用'!$C$42/$K$2)</f>
        <v>0</v>
      </c>
      <c r="G1672" s="37">
        <f t="shared" si="184"/>
        <v>0</v>
      </c>
      <c r="H1672" s="38">
        <f t="shared" si="185"/>
        <v>0</v>
      </c>
      <c r="I1672" s="39">
        <f t="shared" si="186"/>
        <v>0</v>
      </c>
      <c r="J1672" s="40">
        <f t="shared" si="187"/>
        <v>0</v>
      </c>
      <c r="K1672" s="111">
        <f>IF($B1672="",0,'2.売上実績'!D1672)</f>
        <v>0</v>
      </c>
      <c r="L1672" s="111">
        <f>IF($B1672="",0,'2.売上実績'!E1672)</f>
        <v>0</v>
      </c>
      <c r="M1672" s="28">
        <f t="shared" si="182"/>
        <v>0</v>
      </c>
      <c r="N1672" s="41">
        <f t="shared" si="183"/>
        <v>0</v>
      </c>
      <c r="O1672" s="40">
        <f t="shared" si="188"/>
        <v>0</v>
      </c>
    </row>
    <row r="1673" spans="2:15" ht="18" customHeight="1">
      <c r="B1673" s="109" t="str">
        <f>IF('2.売上実績'!$B1673="","",'2.売上実績'!$B1673)</f>
        <v/>
      </c>
      <c r="C1673" s="110" t="str">
        <f>IF('2.売上実績'!$C1673="","",'2.売上実績'!$C1673)</f>
        <v/>
      </c>
      <c r="D1673" s="98" t="str">
        <f>IF(C1673="","",VLOOKUP(C1673,'4.製品一覧'!$B$4:$D$500,3,FALSE))</f>
        <v/>
      </c>
      <c r="E1673" s="102">
        <f>IF(C1673&lt;&gt;"",VLOOKUP(C1673,'7.製品別原価'!$B$5:$J$500,8,FALSE),0)</f>
        <v>0</v>
      </c>
      <c r="F1673" s="37">
        <f>IF(OR($K$2=0,K1673=0),0,'1.全社費用'!$C$42/$K$2)</f>
        <v>0</v>
      </c>
      <c r="G1673" s="37">
        <f t="shared" si="184"/>
        <v>0</v>
      </c>
      <c r="H1673" s="38">
        <f t="shared" si="185"/>
        <v>0</v>
      </c>
      <c r="I1673" s="39">
        <f t="shared" si="186"/>
        <v>0</v>
      </c>
      <c r="J1673" s="40">
        <f t="shared" si="187"/>
        <v>0</v>
      </c>
      <c r="K1673" s="111">
        <f>IF($B1673="",0,'2.売上実績'!D1673)</f>
        <v>0</v>
      </c>
      <c r="L1673" s="111">
        <f>IF($B1673="",0,'2.売上実績'!E1673)</f>
        <v>0</v>
      </c>
      <c r="M1673" s="28">
        <f t="shared" si="182"/>
        <v>0</v>
      </c>
      <c r="N1673" s="41">
        <f t="shared" si="183"/>
        <v>0</v>
      </c>
      <c r="O1673" s="40">
        <f t="shared" si="188"/>
        <v>0</v>
      </c>
    </row>
    <row r="1674" spans="2:15" ht="18" customHeight="1">
      <c r="B1674" s="109" t="str">
        <f>IF('2.売上実績'!$B1674="","",'2.売上実績'!$B1674)</f>
        <v/>
      </c>
      <c r="C1674" s="110" t="str">
        <f>IF('2.売上実績'!$C1674="","",'2.売上実績'!$C1674)</f>
        <v/>
      </c>
      <c r="D1674" s="98" t="str">
        <f>IF(C1674="","",VLOOKUP(C1674,'4.製品一覧'!$B$4:$D$500,3,FALSE))</f>
        <v/>
      </c>
      <c r="E1674" s="102">
        <f>IF(C1674&lt;&gt;"",VLOOKUP(C1674,'7.製品別原価'!$B$5:$J$500,8,FALSE),0)</f>
        <v>0</v>
      </c>
      <c r="F1674" s="37">
        <f>IF(OR($K$2=0,K1674=0),0,'1.全社費用'!$C$42/$K$2)</f>
        <v>0</v>
      </c>
      <c r="G1674" s="37">
        <f t="shared" si="184"/>
        <v>0</v>
      </c>
      <c r="H1674" s="38">
        <f t="shared" si="185"/>
        <v>0</v>
      </c>
      <c r="I1674" s="39">
        <f t="shared" si="186"/>
        <v>0</v>
      </c>
      <c r="J1674" s="40">
        <f t="shared" si="187"/>
        <v>0</v>
      </c>
      <c r="K1674" s="111">
        <f>IF($B1674="",0,'2.売上実績'!D1674)</f>
        <v>0</v>
      </c>
      <c r="L1674" s="111">
        <f>IF($B1674="",0,'2.売上実績'!E1674)</f>
        <v>0</v>
      </c>
      <c r="M1674" s="28">
        <f t="shared" si="182"/>
        <v>0</v>
      </c>
      <c r="N1674" s="41">
        <f t="shared" si="183"/>
        <v>0</v>
      </c>
      <c r="O1674" s="40">
        <f t="shared" si="188"/>
        <v>0</v>
      </c>
    </row>
    <row r="1675" spans="2:15" ht="18" customHeight="1">
      <c r="B1675" s="109" t="str">
        <f>IF('2.売上実績'!$B1675="","",'2.売上実績'!$B1675)</f>
        <v/>
      </c>
      <c r="C1675" s="110" t="str">
        <f>IF('2.売上実績'!$C1675="","",'2.売上実績'!$C1675)</f>
        <v/>
      </c>
      <c r="D1675" s="98" t="str">
        <f>IF(C1675="","",VLOOKUP(C1675,'4.製品一覧'!$B$4:$D$500,3,FALSE))</f>
        <v/>
      </c>
      <c r="E1675" s="102">
        <f>IF(C1675&lt;&gt;"",VLOOKUP(C1675,'7.製品別原価'!$B$5:$J$500,8,FALSE),0)</f>
        <v>0</v>
      </c>
      <c r="F1675" s="37">
        <f>IF(OR($K$2=0,K1675=0),0,'1.全社費用'!$C$42/$K$2)</f>
        <v>0</v>
      </c>
      <c r="G1675" s="37">
        <f t="shared" si="184"/>
        <v>0</v>
      </c>
      <c r="H1675" s="38">
        <f t="shared" si="185"/>
        <v>0</v>
      </c>
      <c r="I1675" s="39">
        <f t="shared" si="186"/>
        <v>0</v>
      </c>
      <c r="J1675" s="40">
        <f t="shared" si="187"/>
        <v>0</v>
      </c>
      <c r="K1675" s="111">
        <f>IF($B1675="",0,'2.売上実績'!D1675)</f>
        <v>0</v>
      </c>
      <c r="L1675" s="111">
        <f>IF($B1675="",0,'2.売上実績'!E1675)</f>
        <v>0</v>
      </c>
      <c r="M1675" s="28">
        <f t="shared" si="182"/>
        <v>0</v>
      </c>
      <c r="N1675" s="41">
        <f t="shared" si="183"/>
        <v>0</v>
      </c>
      <c r="O1675" s="40">
        <f t="shared" si="188"/>
        <v>0</v>
      </c>
    </row>
    <row r="1676" spans="2:15" ht="18" customHeight="1">
      <c r="B1676" s="109" t="str">
        <f>IF('2.売上実績'!$B1676="","",'2.売上実績'!$B1676)</f>
        <v/>
      </c>
      <c r="C1676" s="110" t="str">
        <f>IF('2.売上実績'!$C1676="","",'2.売上実績'!$C1676)</f>
        <v/>
      </c>
      <c r="D1676" s="98" t="str">
        <f>IF(C1676="","",VLOOKUP(C1676,'4.製品一覧'!$B$4:$D$500,3,FALSE))</f>
        <v/>
      </c>
      <c r="E1676" s="102">
        <f>IF(C1676&lt;&gt;"",VLOOKUP(C1676,'7.製品別原価'!$B$5:$J$500,8,FALSE),0)</f>
        <v>0</v>
      </c>
      <c r="F1676" s="37">
        <f>IF(OR($K$2=0,K1676=0),0,'1.全社費用'!$C$42/$K$2)</f>
        <v>0</v>
      </c>
      <c r="G1676" s="37">
        <f t="shared" si="184"/>
        <v>0</v>
      </c>
      <c r="H1676" s="38">
        <f t="shared" si="185"/>
        <v>0</v>
      </c>
      <c r="I1676" s="39">
        <f t="shared" si="186"/>
        <v>0</v>
      </c>
      <c r="J1676" s="40">
        <f t="shared" si="187"/>
        <v>0</v>
      </c>
      <c r="K1676" s="111">
        <f>IF($B1676="",0,'2.売上実績'!D1676)</f>
        <v>0</v>
      </c>
      <c r="L1676" s="111">
        <f>IF($B1676="",0,'2.売上実績'!E1676)</f>
        <v>0</v>
      </c>
      <c r="M1676" s="28">
        <f t="shared" si="182"/>
        <v>0</v>
      </c>
      <c r="N1676" s="41">
        <f t="shared" si="183"/>
        <v>0</v>
      </c>
      <c r="O1676" s="40">
        <f t="shared" si="188"/>
        <v>0</v>
      </c>
    </row>
    <row r="1677" spans="2:15" ht="18" customHeight="1">
      <c r="B1677" s="109" t="str">
        <f>IF('2.売上実績'!$B1677="","",'2.売上実績'!$B1677)</f>
        <v/>
      </c>
      <c r="C1677" s="110" t="str">
        <f>IF('2.売上実績'!$C1677="","",'2.売上実績'!$C1677)</f>
        <v/>
      </c>
      <c r="D1677" s="98" t="str">
        <f>IF(C1677="","",VLOOKUP(C1677,'4.製品一覧'!$B$4:$D$500,3,FALSE))</f>
        <v/>
      </c>
      <c r="E1677" s="102">
        <f>IF(C1677&lt;&gt;"",VLOOKUP(C1677,'7.製品別原価'!$B$5:$J$500,8,FALSE),0)</f>
        <v>0</v>
      </c>
      <c r="F1677" s="37">
        <f>IF(OR($K$2=0,K1677=0),0,'1.全社費用'!$C$42/$K$2)</f>
        <v>0</v>
      </c>
      <c r="G1677" s="37">
        <f t="shared" si="184"/>
        <v>0</v>
      </c>
      <c r="H1677" s="38">
        <f t="shared" si="185"/>
        <v>0</v>
      </c>
      <c r="I1677" s="39">
        <f t="shared" si="186"/>
        <v>0</v>
      </c>
      <c r="J1677" s="40">
        <f t="shared" si="187"/>
        <v>0</v>
      </c>
      <c r="K1677" s="111">
        <f>IF($B1677="",0,'2.売上実績'!D1677)</f>
        <v>0</v>
      </c>
      <c r="L1677" s="111">
        <f>IF($B1677="",0,'2.売上実績'!E1677)</f>
        <v>0</v>
      </c>
      <c r="M1677" s="28">
        <f t="shared" si="182"/>
        <v>0</v>
      </c>
      <c r="N1677" s="41">
        <f t="shared" si="183"/>
        <v>0</v>
      </c>
      <c r="O1677" s="40">
        <f t="shared" si="188"/>
        <v>0</v>
      </c>
    </row>
    <row r="1678" spans="2:15" ht="18" customHeight="1">
      <c r="B1678" s="109" t="str">
        <f>IF('2.売上実績'!$B1678="","",'2.売上実績'!$B1678)</f>
        <v/>
      </c>
      <c r="C1678" s="110" t="str">
        <f>IF('2.売上実績'!$C1678="","",'2.売上実績'!$C1678)</f>
        <v/>
      </c>
      <c r="D1678" s="98" t="str">
        <f>IF(C1678="","",VLOOKUP(C1678,'4.製品一覧'!$B$4:$D$500,3,FALSE))</f>
        <v/>
      </c>
      <c r="E1678" s="102">
        <f>IF(C1678&lt;&gt;"",VLOOKUP(C1678,'7.製品別原価'!$B$5:$J$500,8,FALSE),0)</f>
        <v>0</v>
      </c>
      <c r="F1678" s="37">
        <f>IF(OR($K$2=0,K1678=0),0,'1.全社費用'!$C$42/$K$2)</f>
        <v>0</v>
      </c>
      <c r="G1678" s="37">
        <f t="shared" si="184"/>
        <v>0</v>
      </c>
      <c r="H1678" s="38">
        <f t="shared" si="185"/>
        <v>0</v>
      </c>
      <c r="I1678" s="39">
        <f t="shared" si="186"/>
        <v>0</v>
      </c>
      <c r="J1678" s="40">
        <f t="shared" si="187"/>
        <v>0</v>
      </c>
      <c r="K1678" s="111">
        <f>IF($B1678="",0,'2.売上実績'!D1678)</f>
        <v>0</v>
      </c>
      <c r="L1678" s="111">
        <f>IF($B1678="",0,'2.売上実績'!E1678)</f>
        <v>0</v>
      </c>
      <c r="M1678" s="28">
        <f t="shared" si="182"/>
        <v>0</v>
      </c>
      <c r="N1678" s="41">
        <f t="shared" si="183"/>
        <v>0</v>
      </c>
      <c r="O1678" s="40">
        <f t="shared" si="188"/>
        <v>0</v>
      </c>
    </row>
    <row r="1679" spans="2:15" ht="18" customHeight="1">
      <c r="B1679" s="109" t="str">
        <f>IF('2.売上実績'!$B1679="","",'2.売上実績'!$B1679)</f>
        <v/>
      </c>
      <c r="C1679" s="110" t="str">
        <f>IF('2.売上実績'!$C1679="","",'2.売上実績'!$C1679)</f>
        <v/>
      </c>
      <c r="D1679" s="98" t="str">
        <f>IF(C1679="","",VLOOKUP(C1679,'4.製品一覧'!$B$4:$D$500,3,FALSE))</f>
        <v/>
      </c>
      <c r="E1679" s="102">
        <f>IF(C1679&lt;&gt;"",VLOOKUP(C1679,'7.製品別原価'!$B$5:$J$500,8,FALSE),0)</f>
        <v>0</v>
      </c>
      <c r="F1679" s="37">
        <f>IF(OR($K$2=0,K1679=0),0,'1.全社費用'!$C$42/$K$2)</f>
        <v>0</v>
      </c>
      <c r="G1679" s="37">
        <f t="shared" si="184"/>
        <v>0</v>
      </c>
      <c r="H1679" s="38">
        <f t="shared" si="185"/>
        <v>0</v>
      </c>
      <c r="I1679" s="39">
        <f t="shared" si="186"/>
        <v>0</v>
      </c>
      <c r="J1679" s="40">
        <f t="shared" si="187"/>
        <v>0</v>
      </c>
      <c r="K1679" s="111">
        <f>IF($B1679="",0,'2.売上実績'!D1679)</f>
        <v>0</v>
      </c>
      <c r="L1679" s="111">
        <f>IF($B1679="",0,'2.売上実績'!E1679)</f>
        <v>0</v>
      </c>
      <c r="M1679" s="28">
        <f t="shared" si="182"/>
        <v>0</v>
      </c>
      <c r="N1679" s="41">
        <f t="shared" si="183"/>
        <v>0</v>
      </c>
      <c r="O1679" s="40">
        <f t="shared" si="188"/>
        <v>0</v>
      </c>
    </row>
    <row r="1680" spans="2:15" ht="18" customHeight="1">
      <c r="B1680" s="109" t="str">
        <f>IF('2.売上実績'!$B1680="","",'2.売上実績'!$B1680)</f>
        <v/>
      </c>
      <c r="C1680" s="110" t="str">
        <f>IF('2.売上実績'!$C1680="","",'2.売上実績'!$C1680)</f>
        <v/>
      </c>
      <c r="D1680" s="98" t="str">
        <f>IF(C1680="","",VLOOKUP(C1680,'4.製品一覧'!$B$4:$D$500,3,FALSE))</f>
        <v/>
      </c>
      <c r="E1680" s="102">
        <f>IF(C1680&lt;&gt;"",VLOOKUP(C1680,'7.製品別原価'!$B$5:$J$500,8,FALSE),0)</f>
        <v>0</v>
      </c>
      <c r="F1680" s="37">
        <f>IF(OR($K$2=0,K1680=0),0,'1.全社費用'!$C$42/$K$2)</f>
        <v>0</v>
      </c>
      <c r="G1680" s="37">
        <f t="shared" si="184"/>
        <v>0</v>
      </c>
      <c r="H1680" s="38">
        <f t="shared" si="185"/>
        <v>0</v>
      </c>
      <c r="I1680" s="39">
        <f t="shared" si="186"/>
        <v>0</v>
      </c>
      <c r="J1680" s="40">
        <f t="shared" si="187"/>
        <v>0</v>
      </c>
      <c r="K1680" s="111">
        <f>IF($B1680="",0,'2.売上実績'!D1680)</f>
        <v>0</v>
      </c>
      <c r="L1680" s="111">
        <f>IF($B1680="",0,'2.売上実績'!E1680)</f>
        <v>0</v>
      </c>
      <c r="M1680" s="28">
        <f t="shared" si="182"/>
        <v>0</v>
      </c>
      <c r="N1680" s="41">
        <f t="shared" si="183"/>
        <v>0</v>
      </c>
      <c r="O1680" s="40">
        <f t="shared" si="188"/>
        <v>0</v>
      </c>
    </row>
    <row r="1681" spans="2:15" ht="18" customHeight="1">
      <c r="B1681" s="109" t="str">
        <f>IF('2.売上実績'!$B1681="","",'2.売上実績'!$B1681)</f>
        <v/>
      </c>
      <c r="C1681" s="110" t="str">
        <f>IF('2.売上実績'!$C1681="","",'2.売上実績'!$C1681)</f>
        <v/>
      </c>
      <c r="D1681" s="98" t="str">
        <f>IF(C1681="","",VLOOKUP(C1681,'4.製品一覧'!$B$4:$D$500,3,FALSE))</f>
        <v/>
      </c>
      <c r="E1681" s="102">
        <f>IF(C1681&lt;&gt;"",VLOOKUP(C1681,'7.製品別原価'!$B$5:$J$500,8,FALSE),0)</f>
        <v>0</v>
      </c>
      <c r="F1681" s="37">
        <f>IF(OR($K$2=0,K1681=0),0,'1.全社費用'!$C$42/$K$2)</f>
        <v>0</v>
      </c>
      <c r="G1681" s="37">
        <f t="shared" si="184"/>
        <v>0</v>
      </c>
      <c r="H1681" s="38">
        <f t="shared" si="185"/>
        <v>0</v>
      </c>
      <c r="I1681" s="39">
        <f t="shared" si="186"/>
        <v>0</v>
      </c>
      <c r="J1681" s="40">
        <f t="shared" si="187"/>
        <v>0</v>
      </c>
      <c r="K1681" s="111">
        <f>IF($B1681="",0,'2.売上実績'!D1681)</f>
        <v>0</v>
      </c>
      <c r="L1681" s="111">
        <f>IF($B1681="",0,'2.売上実績'!E1681)</f>
        <v>0</v>
      </c>
      <c r="M1681" s="28">
        <f t="shared" si="182"/>
        <v>0</v>
      </c>
      <c r="N1681" s="41">
        <f t="shared" si="183"/>
        <v>0</v>
      </c>
      <c r="O1681" s="40">
        <f t="shared" si="188"/>
        <v>0</v>
      </c>
    </row>
    <row r="1682" spans="2:15" ht="18" customHeight="1">
      <c r="B1682" s="109" t="str">
        <f>IF('2.売上実績'!$B1682="","",'2.売上実績'!$B1682)</f>
        <v/>
      </c>
      <c r="C1682" s="110" t="str">
        <f>IF('2.売上実績'!$C1682="","",'2.売上実績'!$C1682)</f>
        <v/>
      </c>
      <c r="D1682" s="98" t="str">
        <f>IF(C1682="","",VLOOKUP(C1682,'4.製品一覧'!$B$4:$D$500,3,FALSE))</f>
        <v/>
      </c>
      <c r="E1682" s="102">
        <f>IF(C1682&lt;&gt;"",VLOOKUP(C1682,'7.製品別原価'!$B$5:$J$500,8,FALSE),0)</f>
        <v>0</v>
      </c>
      <c r="F1682" s="37">
        <f>IF(OR($K$2=0,K1682=0),0,'1.全社費用'!$C$42/$K$2)</f>
        <v>0</v>
      </c>
      <c r="G1682" s="37">
        <f t="shared" si="184"/>
        <v>0</v>
      </c>
      <c r="H1682" s="38">
        <f t="shared" si="185"/>
        <v>0</v>
      </c>
      <c r="I1682" s="39">
        <f t="shared" si="186"/>
        <v>0</v>
      </c>
      <c r="J1682" s="40">
        <f t="shared" si="187"/>
        <v>0</v>
      </c>
      <c r="K1682" s="111">
        <f>IF($B1682="",0,'2.売上実績'!D1682)</f>
        <v>0</v>
      </c>
      <c r="L1682" s="111">
        <f>IF($B1682="",0,'2.売上実績'!E1682)</f>
        <v>0</v>
      </c>
      <c r="M1682" s="28">
        <f t="shared" si="182"/>
        <v>0</v>
      </c>
      <c r="N1682" s="41">
        <f t="shared" si="183"/>
        <v>0</v>
      </c>
      <c r="O1682" s="40">
        <f t="shared" si="188"/>
        <v>0</v>
      </c>
    </row>
    <row r="1683" spans="2:15" ht="18" customHeight="1">
      <c r="B1683" s="109" t="str">
        <f>IF('2.売上実績'!$B1683="","",'2.売上実績'!$B1683)</f>
        <v/>
      </c>
      <c r="C1683" s="110" t="str">
        <f>IF('2.売上実績'!$C1683="","",'2.売上実績'!$C1683)</f>
        <v/>
      </c>
      <c r="D1683" s="98" t="str">
        <f>IF(C1683="","",VLOOKUP(C1683,'4.製品一覧'!$B$4:$D$500,3,FALSE))</f>
        <v/>
      </c>
      <c r="E1683" s="102">
        <f>IF(C1683&lt;&gt;"",VLOOKUP(C1683,'7.製品別原価'!$B$5:$J$500,8,FALSE),0)</f>
        <v>0</v>
      </c>
      <c r="F1683" s="37">
        <f>IF(OR($K$2=0,K1683=0),0,'1.全社費用'!$C$42/$K$2)</f>
        <v>0</v>
      </c>
      <c r="G1683" s="37">
        <f t="shared" si="184"/>
        <v>0</v>
      </c>
      <c r="H1683" s="38">
        <f t="shared" si="185"/>
        <v>0</v>
      </c>
      <c r="I1683" s="39">
        <f t="shared" si="186"/>
        <v>0</v>
      </c>
      <c r="J1683" s="40">
        <f t="shared" si="187"/>
        <v>0</v>
      </c>
      <c r="K1683" s="111">
        <f>IF($B1683="",0,'2.売上実績'!D1683)</f>
        <v>0</v>
      </c>
      <c r="L1683" s="111">
        <f>IF($B1683="",0,'2.売上実績'!E1683)</f>
        <v>0</v>
      </c>
      <c r="M1683" s="28">
        <f t="shared" si="182"/>
        <v>0</v>
      </c>
      <c r="N1683" s="41">
        <f t="shared" si="183"/>
        <v>0</v>
      </c>
      <c r="O1683" s="40">
        <f t="shared" si="188"/>
        <v>0</v>
      </c>
    </row>
    <row r="1684" spans="2:15" ht="18" customHeight="1">
      <c r="B1684" s="109" t="str">
        <f>IF('2.売上実績'!$B1684="","",'2.売上実績'!$B1684)</f>
        <v/>
      </c>
      <c r="C1684" s="110" t="str">
        <f>IF('2.売上実績'!$C1684="","",'2.売上実績'!$C1684)</f>
        <v/>
      </c>
      <c r="D1684" s="98" t="str">
        <f>IF(C1684="","",VLOOKUP(C1684,'4.製品一覧'!$B$4:$D$500,3,FALSE))</f>
        <v/>
      </c>
      <c r="E1684" s="102">
        <f>IF(C1684&lt;&gt;"",VLOOKUP(C1684,'7.製品別原価'!$B$5:$J$500,8,FALSE),0)</f>
        <v>0</v>
      </c>
      <c r="F1684" s="37">
        <f>IF(OR($K$2=0,K1684=0),0,'1.全社費用'!$C$42/$K$2)</f>
        <v>0</v>
      </c>
      <c r="G1684" s="37">
        <f t="shared" si="184"/>
        <v>0</v>
      </c>
      <c r="H1684" s="38">
        <f t="shared" si="185"/>
        <v>0</v>
      </c>
      <c r="I1684" s="39">
        <f t="shared" si="186"/>
        <v>0</v>
      </c>
      <c r="J1684" s="40">
        <f t="shared" si="187"/>
        <v>0</v>
      </c>
      <c r="K1684" s="111">
        <f>IF($B1684="",0,'2.売上実績'!D1684)</f>
        <v>0</v>
      </c>
      <c r="L1684" s="111">
        <f>IF($B1684="",0,'2.売上実績'!E1684)</f>
        <v>0</v>
      </c>
      <c r="M1684" s="28">
        <f t="shared" si="182"/>
        <v>0</v>
      </c>
      <c r="N1684" s="41">
        <f t="shared" si="183"/>
        <v>0</v>
      </c>
      <c r="O1684" s="40">
        <f t="shared" si="188"/>
        <v>0</v>
      </c>
    </row>
    <row r="1685" spans="2:15" ht="18" customHeight="1">
      <c r="B1685" s="109" t="str">
        <f>IF('2.売上実績'!$B1685="","",'2.売上実績'!$B1685)</f>
        <v/>
      </c>
      <c r="C1685" s="110" t="str">
        <f>IF('2.売上実績'!$C1685="","",'2.売上実績'!$C1685)</f>
        <v/>
      </c>
      <c r="D1685" s="98" t="str">
        <f>IF(C1685="","",VLOOKUP(C1685,'4.製品一覧'!$B$4:$D$500,3,FALSE))</f>
        <v/>
      </c>
      <c r="E1685" s="102">
        <f>IF(C1685&lt;&gt;"",VLOOKUP(C1685,'7.製品別原価'!$B$5:$J$500,8,FALSE),0)</f>
        <v>0</v>
      </c>
      <c r="F1685" s="37">
        <f>IF(OR($K$2=0,K1685=0),0,'1.全社費用'!$C$42/$K$2)</f>
        <v>0</v>
      </c>
      <c r="G1685" s="37">
        <f t="shared" si="184"/>
        <v>0</v>
      </c>
      <c r="H1685" s="38">
        <f t="shared" si="185"/>
        <v>0</v>
      </c>
      <c r="I1685" s="39">
        <f t="shared" si="186"/>
        <v>0</v>
      </c>
      <c r="J1685" s="40">
        <f t="shared" si="187"/>
        <v>0</v>
      </c>
      <c r="K1685" s="111">
        <f>IF($B1685="",0,'2.売上実績'!D1685)</f>
        <v>0</v>
      </c>
      <c r="L1685" s="111">
        <f>IF($B1685="",0,'2.売上実績'!E1685)</f>
        <v>0</v>
      </c>
      <c r="M1685" s="28">
        <f t="shared" si="182"/>
        <v>0</v>
      </c>
      <c r="N1685" s="41">
        <f t="shared" si="183"/>
        <v>0</v>
      </c>
      <c r="O1685" s="40">
        <f t="shared" si="188"/>
        <v>0</v>
      </c>
    </row>
    <row r="1686" spans="2:15" ht="18" customHeight="1">
      <c r="B1686" s="109" t="str">
        <f>IF('2.売上実績'!$B1686="","",'2.売上実績'!$B1686)</f>
        <v/>
      </c>
      <c r="C1686" s="110" t="str">
        <f>IF('2.売上実績'!$C1686="","",'2.売上実績'!$C1686)</f>
        <v/>
      </c>
      <c r="D1686" s="98" t="str">
        <f>IF(C1686="","",VLOOKUP(C1686,'4.製品一覧'!$B$4:$D$500,3,FALSE))</f>
        <v/>
      </c>
      <c r="E1686" s="102">
        <f>IF(C1686&lt;&gt;"",VLOOKUP(C1686,'7.製品別原価'!$B$5:$J$500,8,FALSE),0)</f>
        <v>0</v>
      </c>
      <c r="F1686" s="37">
        <f>IF(OR($K$2=0,K1686=0),0,'1.全社費用'!$C$42/$K$2)</f>
        <v>0</v>
      </c>
      <c r="G1686" s="37">
        <f t="shared" si="184"/>
        <v>0</v>
      </c>
      <c r="H1686" s="38">
        <f t="shared" si="185"/>
        <v>0</v>
      </c>
      <c r="I1686" s="39">
        <f t="shared" si="186"/>
        <v>0</v>
      </c>
      <c r="J1686" s="40">
        <f t="shared" si="187"/>
        <v>0</v>
      </c>
      <c r="K1686" s="111">
        <f>IF($B1686="",0,'2.売上実績'!D1686)</f>
        <v>0</v>
      </c>
      <c r="L1686" s="111">
        <f>IF($B1686="",0,'2.売上実績'!E1686)</f>
        <v>0</v>
      </c>
      <c r="M1686" s="28">
        <f t="shared" si="182"/>
        <v>0</v>
      </c>
      <c r="N1686" s="41">
        <f t="shared" si="183"/>
        <v>0</v>
      </c>
      <c r="O1686" s="40">
        <f t="shared" si="188"/>
        <v>0</v>
      </c>
    </row>
    <row r="1687" spans="2:15" ht="18" customHeight="1">
      <c r="B1687" s="109" t="str">
        <f>IF('2.売上実績'!$B1687="","",'2.売上実績'!$B1687)</f>
        <v/>
      </c>
      <c r="C1687" s="110" t="str">
        <f>IF('2.売上実績'!$C1687="","",'2.売上実績'!$C1687)</f>
        <v/>
      </c>
      <c r="D1687" s="98" t="str">
        <f>IF(C1687="","",VLOOKUP(C1687,'4.製品一覧'!$B$4:$D$500,3,FALSE))</f>
        <v/>
      </c>
      <c r="E1687" s="102">
        <f>IF(C1687&lt;&gt;"",VLOOKUP(C1687,'7.製品別原価'!$B$5:$J$500,8,FALSE),0)</f>
        <v>0</v>
      </c>
      <c r="F1687" s="37">
        <f>IF(OR($K$2=0,K1687=0),0,'1.全社費用'!$C$42/$K$2)</f>
        <v>0</v>
      </c>
      <c r="G1687" s="37">
        <f t="shared" si="184"/>
        <v>0</v>
      </c>
      <c r="H1687" s="38">
        <f t="shared" si="185"/>
        <v>0</v>
      </c>
      <c r="I1687" s="39">
        <f t="shared" si="186"/>
        <v>0</v>
      </c>
      <c r="J1687" s="40">
        <f t="shared" si="187"/>
        <v>0</v>
      </c>
      <c r="K1687" s="111">
        <f>IF($B1687="",0,'2.売上実績'!D1687)</f>
        <v>0</v>
      </c>
      <c r="L1687" s="111">
        <f>IF($B1687="",0,'2.売上実績'!E1687)</f>
        <v>0</v>
      </c>
      <c r="M1687" s="28">
        <f t="shared" si="182"/>
        <v>0</v>
      </c>
      <c r="N1687" s="41">
        <f t="shared" si="183"/>
        <v>0</v>
      </c>
      <c r="O1687" s="40">
        <f t="shared" si="188"/>
        <v>0</v>
      </c>
    </row>
    <row r="1688" spans="2:15" ht="18" customHeight="1">
      <c r="B1688" s="109" t="str">
        <f>IF('2.売上実績'!$B1688="","",'2.売上実績'!$B1688)</f>
        <v/>
      </c>
      <c r="C1688" s="110" t="str">
        <f>IF('2.売上実績'!$C1688="","",'2.売上実績'!$C1688)</f>
        <v/>
      </c>
      <c r="D1688" s="98" t="str">
        <f>IF(C1688="","",VLOOKUP(C1688,'4.製品一覧'!$B$4:$D$500,3,FALSE))</f>
        <v/>
      </c>
      <c r="E1688" s="102">
        <f>IF(C1688&lt;&gt;"",VLOOKUP(C1688,'7.製品別原価'!$B$5:$J$500,8,FALSE),0)</f>
        <v>0</v>
      </c>
      <c r="F1688" s="37">
        <f>IF(OR($K$2=0,K1688=0),0,'1.全社費用'!$C$42/$K$2)</f>
        <v>0</v>
      </c>
      <c r="G1688" s="37">
        <f t="shared" si="184"/>
        <v>0</v>
      </c>
      <c r="H1688" s="38">
        <f t="shared" si="185"/>
        <v>0</v>
      </c>
      <c r="I1688" s="39">
        <f t="shared" si="186"/>
        <v>0</v>
      </c>
      <c r="J1688" s="40">
        <f t="shared" si="187"/>
        <v>0</v>
      </c>
      <c r="K1688" s="111">
        <f>IF($B1688="",0,'2.売上実績'!D1688)</f>
        <v>0</v>
      </c>
      <c r="L1688" s="111">
        <f>IF($B1688="",0,'2.売上実績'!E1688)</f>
        <v>0</v>
      </c>
      <c r="M1688" s="28">
        <f t="shared" si="182"/>
        <v>0</v>
      </c>
      <c r="N1688" s="41">
        <f t="shared" si="183"/>
        <v>0</v>
      </c>
      <c r="O1688" s="40">
        <f t="shared" si="188"/>
        <v>0</v>
      </c>
    </row>
    <row r="1689" spans="2:15" ht="18" customHeight="1">
      <c r="B1689" s="109" t="str">
        <f>IF('2.売上実績'!$B1689="","",'2.売上実績'!$B1689)</f>
        <v/>
      </c>
      <c r="C1689" s="110" t="str">
        <f>IF('2.売上実績'!$C1689="","",'2.売上実績'!$C1689)</f>
        <v/>
      </c>
      <c r="D1689" s="98" t="str">
        <f>IF(C1689="","",VLOOKUP(C1689,'4.製品一覧'!$B$4:$D$500,3,FALSE))</f>
        <v/>
      </c>
      <c r="E1689" s="102">
        <f>IF(C1689&lt;&gt;"",VLOOKUP(C1689,'7.製品別原価'!$B$5:$J$500,8,FALSE),0)</f>
        <v>0</v>
      </c>
      <c r="F1689" s="37">
        <f>IF(OR($K$2=0,K1689=0),0,'1.全社費用'!$C$42/$K$2)</f>
        <v>0</v>
      </c>
      <c r="G1689" s="37">
        <f t="shared" si="184"/>
        <v>0</v>
      </c>
      <c r="H1689" s="38">
        <f t="shared" si="185"/>
        <v>0</v>
      </c>
      <c r="I1689" s="39">
        <f t="shared" si="186"/>
        <v>0</v>
      </c>
      <c r="J1689" s="40">
        <f t="shared" si="187"/>
        <v>0</v>
      </c>
      <c r="K1689" s="111">
        <f>IF($B1689="",0,'2.売上実績'!D1689)</f>
        <v>0</v>
      </c>
      <c r="L1689" s="111">
        <f>IF($B1689="",0,'2.売上実績'!E1689)</f>
        <v>0</v>
      </c>
      <c r="M1689" s="28">
        <f t="shared" si="182"/>
        <v>0</v>
      </c>
      <c r="N1689" s="41">
        <f t="shared" si="183"/>
        <v>0</v>
      </c>
      <c r="O1689" s="40">
        <f t="shared" si="188"/>
        <v>0</v>
      </c>
    </row>
    <row r="1690" spans="2:15" ht="18" customHeight="1">
      <c r="B1690" s="109" t="str">
        <f>IF('2.売上実績'!$B1690="","",'2.売上実績'!$B1690)</f>
        <v/>
      </c>
      <c r="C1690" s="110" t="str">
        <f>IF('2.売上実績'!$C1690="","",'2.売上実績'!$C1690)</f>
        <v/>
      </c>
      <c r="D1690" s="98" t="str">
        <f>IF(C1690="","",VLOOKUP(C1690,'4.製品一覧'!$B$4:$D$500,3,FALSE))</f>
        <v/>
      </c>
      <c r="E1690" s="102">
        <f>IF(C1690&lt;&gt;"",VLOOKUP(C1690,'7.製品別原価'!$B$5:$J$500,8,FALSE),0)</f>
        <v>0</v>
      </c>
      <c r="F1690" s="37">
        <f>IF(OR($K$2=0,K1690=0),0,'1.全社費用'!$C$42/$K$2)</f>
        <v>0</v>
      </c>
      <c r="G1690" s="37">
        <f t="shared" si="184"/>
        <v>0</v>
      </c>
      <c r="H1690" s="38">
        <f t="shared" si="185"/>
        <v>0</v>
      </c>
      <c r="I1690" s="39">
        <f t="shared" si="186"/>
        <v>0</v>
      </c>
      <c r="J1690" s="40">
        <f t="shared" si="187"/>
        <v>0</v>
      </c>
      <c r="K1690" s="111">
        <f>IF($B1690="",0,'2.売上実績'!D1690)</f>
        <v>0</v>
      </c>
      <c r="L1690" s="111">
        <f>IF($B1690="",0,'2.売上実績'!E1690)</f>
        <v>0</v>
      </c>
      <c r="M1690" s="28">
        <f t="shared" si="182"/>
        <v>0</v>
      </c>
      <c r="N1690" s="41">
        <f t="shared" si="183"/>
        <v>0</v>
      </c>
      <c r="O1690" s="40">
        <f t="shared" si="188"/>
        <v>0</v>
      </c>
    </row>
    <row r="1691" spans="2:15" ht="18" customHeight="1">
      <c r="B1691" s="109" t="str">
        <f>IF('2.売上実績'!$B1691="","",'2.売上実績'!$B1691)</f>
        <v/>
      </c>
      <c r="C1691" s="110" t="str">
        <f>IF('2.売上実績'!$C1691="","",'2.売上実績'!$C1691)</f>
        <v/>
      </c>
      <c r="D1691" s="98" t="str">
        <f>IF(C1691="","",VLOOKUP(C1691,'4.製品一覧'!$B$4:$D$500,3,FALSE))</f>
        <v/>
      </c>
      <c r="E1691" s="102">
        <f>IF(C1691&lt;&gt;"",VLOOKUP(C1691,'7.製品別原価'!$B$5:$J$500,8,FALSE),0)</f>
        <v>0</v>
      </c>
      <c r="F1691" s="37">
        <f>IF(OR($K$2=0,K1691=0),0,'1.全社費用'!$C$42/$K$2)</f>
        <v>0</v>
      </c>
      <c r="G1691" s="37">
        <f t="shared" si="184"/>
        <v>0</v>
      </c>
      <c r="H1691" s="38">
        <f t="shared" si="185"/>
        <v>0</v>
      </c>
      <c r="I1691" s="39">
        <f t="shared" si="186"/>
        <v>0</v>
      </c>
      <c r="J1691" s="40">
        <f t="shared" si="187"/>
        <v>0</v>
      </c>
      <c r="K1691" s="111">
        <f>IF($B1691="",0,'2.売上実績'!D1691)</f>
        <v>0</v>
      </c>
      <c r="L1691" s="111">
        <f>IF($B1691="",0,'2.売上実績'!E1691)</f>
        <v>0</v>
      </c>
      <c r="M1691" s="28">
        <f t="shared" si="182"/>
        <v>0</v>
      </c>
      <c r="N1691" s="41">
        <f t="shared" si="183"/>
        <v>0</v>
      </c>
      <c r="O1691" s="40">
        <f t="shared" si="188"/>
        <v>0</v>
      </c>
    </row>
    <row r="1692" spans="2:15" ht="18" customHeight="1">
      <c r="B1692" s="109" t="str">
        <f>IF('2.売上実績'!$B1692="","",'2.売上実績'!$B1692)</f>
        <v/>
      </c>
      <c r="C1692" s="110" t="str">
        <f>IF('2.売上実績'!$C1692="","",'2.売上実績'!$C1692)</f>
        <v/>
      </c>
      <c r="D1692" s="98" t="str">
        <f>IF(C1692="","",VLOOKUP(C1692,'4.製品一覧'!$B$4:$D$500,3,FALSE))</f>
        <v/>
      </c>
      <c r="E1692" s="102">
        <f>IF(C1692&lt;&gt;"",VLOOKUP(C1692,'7.製品別原価'!$B$5:$J$500,8,FALSE),0)</f>
        <v>0</v>
      </c>
      <c r="F1692" s="37">
        <f>IF(OR($K$2=0,K1692=0),0,'1.全社費用'!$C$42/$K$2)</f>
        <v>0</v>
      </c>
      <c r="G1692" s="37">
        <f t="shared" si="184"/>
        <v>0</v>
      </c>
      <c r="H1692" s="38">
        <f t="shared" si="185"/>
        <v>0</v>
      </c>
      <c r="I1692" s="39">
        <f t="shared" si="186"/>
        <v>0</v>
      </c>
      <c r="J1692" s="40">
        <f t="shared" si="187"/>
        <v>0</v>
      </c>
      <c r="K1692" s="111">
        <f>IF($B1692="",0,'2.売上実績'!D1692)</f>
        <v>0</v>
      </c>
      <c r="L1692" s="111">
        <f>IF($B1692="",0,'2.売上実績'!E1692)</f>
        <v>0</v>
      </c>
      <c r="M1692" s="28">
        <f t="shared" si="182"/>
        <v>0</v>
      </c>
      <c r="N1692" s="41">
        <f t="shared" si="183"/>
        <v>0</v>
      </c>
      <c r="O1692" s="40">
        <f t="shared" si="188"/>
        <v>0</v>
      </c>
    </row>
    <row r="1693" spans="2:15" ht="18" customHeight="1">
      <c r="B1693" s="109" t="str">
        <f>IF('2.売上実績'!$B1693="","",'2.売上実績'!$B1693)</f>
        <v/>
      </c>
      <c r="C1693" s="110" t="str">
        <f>IF('2.売上実績'!$C1693="","",'2.売上実績'!$C1693)</f>
        <v/>
      </c>
      <c r="D1693" s="98" t="str">
        <f>IF(C1693="","",VLOOKUP(C1693,'4.製品一覧'!$B$4:$D$500,3,FALSE))</f>
        <v/>
      </c>
      <c r="E1693" s="102">
        <f>IF(C1693&lt;&gt;"",VLOOKUP(C1693,'7.製品別原価'!$B$5:$J$500,8,FALSE),0)</f>
        <v>0</v>
      </c>
      <c r="F1693" s="37">
        <f>IF(OR($K$2=0,K1693=0),0,'1.全社費用'!$C$42/$K$2)</f>
        <v>0</v>
      </c>
      <c r="G1693" s="37">
        <f t="shared" si="184"/>
        <v>0</v>
      </c>
      <c r="H1693" s="38">
        <f t="shared" si="185"/>
        <v>0</v>
      </c>
      <c r="I1693" s="39">
        <f t="shared" si="186"/>
        <v>0</v>
      </c>
      <c r="J1693" s="40">
        <f t="shared" si="187"/>
        <v>0</v>
      </c>
      <c r="K1693" s="111">
        <f>IF($B1693="",0,'2.売上実績'!D1693)</f>
        <v>0</v>
      </c>
      <c r="L1693" s="111">
        <f>IF($B1693="",0,'2.売上実績'!E1693)</f>
        <v>0</v>
      </c>
      <c r="M1693" s="28">
        <f t="shared" si="182"/>
        <v>0</v>
      </c>
      <c r="N1693" s="41">
        <f t="shared" si="183"/>
        <v>0</v>
      </c>
      <c r="O1693" s="40">
        <f t="shared" si="188"/>
        <v>0</v>
      </c>
    </row>
    <row r="1694" spans="2:15" ht="18" customHeight="1">
      <c r="B1694" s="109" t="str">
        <f>IF('2.売上実績'!$B1694="","",'2.売上実績'!$B1694)</f>
        <v/>
      </c>
      <c r="C1694" s="110" t="str">
        <f>IF('2.売上実績'!$C1694="","",'2.売上実績'!$C1694)</f>
        <v/>
      </c>
      <c r="D1694" s="98" t="str">
        <f>IF(C1694="","",VLOOKUP(C1694,'4.製品一覧'!$B$4:$D$500,3,FALSE))</f>
        <v/>
      </c>
      <c r="E1694" s="102">
        <f>IF(C1694&lt;&gt;"",VLOOKUP(C1694,'7.製品別原価'!$B$5:$J$500,8,FALSE),0)</f>
        <v>0</v>
      </c>
      <c r="F1694" s="37">
        <f>IF(OR($K$2=0,K1694=0),0,'1.全社費用'!$C$42/$K$2)</f>
        <v>0</v>
      </c>
      <c r="G1694" s="37">
        <f t="shared" si="184"/>
        <v>0</v>
      </c>
      <c r="H1694" s="38">
        <f t="shared" si="185"/>
        <v>0</v>
      </c>
      <c r="I1694" s="39">
        <f t="shared" si="186"/>
        <v>0</v>
      </c>
      <c r="J1694" s="40">
        <f t="shared" si="187"/>
        <v>0</v>
      </c>
      <c r="K1694" s="111">
        <f>IF($B1694="",0,'2.売上実績'!D1694)</f>
        <v>0</v>
      </c>
      <c r="L1694" s="111">
        <f>IF($B1694="",0,'2.売上実績'!E1694)</f>
        <v>0</v>
      </c>
      <c r="M1694" s="28">
        <f t="shared" si="182"/>
        <v>0</v>
      </c>
      <c r="N1694" s="41">
        <f t="shared" si="183"/>
        <v>0</v>
      </c>
      <c r="O1694" s="40">
        <f t="shared" si="188"/>
        <v>0</v>
      </c>
    </row>
    <row r="1695" spans="2:15" ht="18" customHeight="1">
      <c r="B1695" s="109" t="str">
        <f>IF('2.売上実績'!$B1695="","",'2.売上実績'!$B1695)</f>
        <v/>
      </c>
      <c r="C1695" s="110" t="str">
        <f>IF('2.売上実績'!$C1695="","",'2.売上実績'!$C1695)</f>
        <v/>
      </c>
      <c r="D1695" s="98" t="str">
        <f>IF(C1695="","",VLOOKUP(C1695,'4.製品一覧'!$B$4:$D$500,3,FALSE))</f>
        <v/>
      </c>
      <c r="E1695" s="102">
        <f>IF(C1695&lt;&gt;"",VLOOKUP(C1695,'7.製品別原価'!$B$5:$J$500,8,FALSE),0)</f>
        <v>0</v>
      </c>
      <c r="F1695" s="37">
        <f>IF(OR($K$2=0,K1695=0),0,'1.全社費用'!$C$42/$K$2)</f>
        <v>0</v>
      </c>
      <c r="G1695" s="37">
        <f t="shared" si="184"/>
        <v>0</v>
      </c>
      <c r="H1695" s="38">
        <f t="shared" si="185"/>
        <v>0</v>
      </c>
      <c r="I1695" s="39">
        <f t="shared" si="186"/>
        <v>0</v>
      </c>
      <c r="J1695" s="40">
        <f t="shared" si="187"/>
        <v>0</v>
      </c>
      <c r="K1695" s="111">
        <f>IF($B1695="",0,'2.売上実績'!D1695)</f>
        <v>0</v>
      </c>
      <c r="L1695" s="111">
        <f>IF($B1695="",0,'2.売上実績'!E1695)</f>
        <v>0</v>
      </c>
      <c r="M1695" s="28">
        <f t="shared" si="182"/>
        <v>0</v>
      </c>
      <c r="N1695" s="41">
        <f t="shared" si="183"/>
        <v>0</v>
      </c>
      <c r="O1695" s="40">
        <f t="shared" si="188"/>
        <v>0</v>
      </c>
    </row>
    <row r="1696" spans="2:15" ht="18" customHeight="1">
      <c r="B1696" s="109" t="str">
        <f>IF('2.売上実績'!$B1696="","",'2.売上実績'!$B1696)</f>
        <v/>
      </c>
      <c r="C1696" s="110" t="str">
        <f>IF('2.売上実績'!$C1696="","",'2.売上実績'!$C1696)</f>
        <v/>
      </c>
      <c r="D1696" s="98" t="str">
        <f>IF(C1696="","",VLOOKUP(C1696,'4.製品一覧'!$B$4:$D$500,3,FALSE))</f>
        <v/>
      </c>
      <c r="E1696" s="102">
        <f>IF(C1696&lt;&gt;"",VLOOKUP(C1696,'7.製品別原価'!$B$5:$J$500,8,FALSE),0)</f>
        <v>0</v>
      </c>
      <c r="F1696" s="37">
        <f>IF(OR($K$2=0,K1696=0),0,'1.全社費用'!$C$42/$K$2)</f>
        <v>0</v>
      </c>
      <c r="G1696" s="37">
        <f t="shared" si="184"/>
        <v>0</v>
      </c>
      <c r="H1696" s="38">
        <f t="shared" si="185"/>
        <v>0</v>
      </c>
      <c r="I1696" s="39">
        <f t="shared" si="186"/>
        <v>0</v>
      </c>
      <c r="J1696" s="40">
        <f t="shared" si="187"/>
        <v>0</v>
      </c>
      <c r="K1696" s="111">
        <f>IF($B1696="",0,'2.売上実績'!D1696)</f>
        <v>0</v>
      </c>
      <c r="L1696" s="111">
        <f>IF($B1696="",0,'2.売上実績'!E1696)</f>
        <v>0</v>
      </c>
      <c r="M1696" s="28">
        <f t="shared" si="182"/>
        <v>0</v>
      </c>
      <c r="N1696" s="41">
        <f t="shared" si="183"/>
        <v>0</v>
      </c>
      <c r="O1696" s="40">
        <f t="shared" si="188"/>
        <v>0</v>
      </c>
    </row>
    <row r="1697" spans="2:15" ht="18" customHeight="1">
      <c r="B1697" s="109" t="str">
        <f>IF('2.売上実績'!$B1697="","",'2.売上実績'!$B1697)</f>
        <v/>
      </c>
      <c r="C1697" s="110" t="str">
        <f>IF('2.売上実績'!$C1697="","",'2.売上実績'!$C1697)</f>
        <v/>
      </c>
      <c r="D1697" s="98" t="str">
        <f>IF(C1697="","",VLOOKUP(C1697,'4.製品一覧'!$B$4:$D$500,3,FALSE))</f>
        <v/>
      </c>
      <c r="E1697" s="102">
        <f>IF(C1697&lt;&gt;"",VLOOKUP(C1697,'7.製品別原価'!$B$5:$J$500,8,FALSE),0)</f>
        <v>0</v>
      </c>
      <c r="F1697" s="37">
        <f>IF(OR($K$2=0,K1697=0),0,'1.全社費用'!$C$42/$K$2)</f>
        <v>0</v>
      </c>
      <c r="G1697" s="37">
        <f t="shared" si="184"/>
        <v>0</v>
      </c>
      <c r="H1697" s="38">
        <f t="shared" si="185"/>
        <v>0</v>
      </c>
      <c r="I1697" s="39">
        <f t="shared" si="186"/>
        <v>0</v>
      </c>
      <c r="J1697" s="40">
        <f t="shared" si="187"/>
        <v>0</v>
      </c>
      <c r="K1697" s="111">
        <f>IF($B1697="",0,'2.売上実績'!D1697)</f>
        <v>0</v>
      </c>
      <c r="L1697" s="111">
        <f>IF($B1697="",0,'2.売上実績'!E1697)</f>
        <v>0</v>
      </c>
      <c r="M1697" s="28">
        <f t="shared" si="182"/>
        <v>0</v>
      </c>
      <c r="N1697" s="41">
        <f t="shared" si="183"/>
        <v>0</v>
      </c>
      <c r="O1697" s="40">
        <f t="shared" si="188"/>
        <v>0</v>
      </c>
    </row>
    <row r="1698" spans="2:15" ht="18" customHeight="1">
      <c r="B1698" s="109" t="str">
        <f>IF('2.売上実績'!$B1698="","",'2.売上実績'!$B1698)</f>
        <v/>
      </c>
      <c r="C1698" s="110" t="str">
        <f>IF('2.売上実績'!$C1698="","",'2.売上実績'!$C1698)</f>
        <v/>
      </c>
      <c r="D1698" s="98" t="str">
        <f>IF(C1698="","",VLOOKUP(C1698,'4.製品一覧'!$B$4:$D$500,3,FALSE))</f>
        <v/>
      </c>
      <c r="E1698" s="102">
        <f>IF(C1698&lt;&gt;"",VLOOKUP(C1698,'7.製品別原価'!$B$5:$J$500,8,FALSE),0)</f>
        <v>0</v>
      </c>
      <c r="F1698" s="37">
        <f>IF(OR($K$2=0,K1698=0),0,'1.全社費用'!$C$42/$K$2)</f>
        <v>0</v>
      </c>
      <c r="G1698" s="37">
        <f t="shared" si="184"/>
        <v>0</v>
      </c>
      <c r="H1698" s="38">
        <f t="shared" si="185"/>
        <v>0</v>
      </c>
      <c r="I1698" s="39">
        <f t="shared" si="186"/>
        <v>0</v>
      </c>
      <c r="J1698" s="40">
        <f t="shared" si="187"/>
        <v>0</v>
      </c>
      <c r="K1698" s="111">
        <f>IF($B1698="",0,'2.売上実績'!D1698)</f>
        <v>0</v>
      </c>
      <c r="L1698" s="111">
        <f>IF($B1698="",0,'2.売上実績'!E1698)</f>
        <v>0</v>
      </c>
      <c r="M1698" s="28">
        <f t="shared" si="182"/>
        <v>0</v>
      </c>
      <c r="N1698" s="41">
        <f t="shared" si="183"/>
        <v>0</v>
      </c>
      <c r="O1698" s="40">
        <f t="shared" si="188"/>
        <v>0</v>
      </c>
    </row>
    <row r="1699" spans="2:15" ht="18" customHeight="1">
      <c r="B1699" s="109" t="str">
        <f>IF('2.売上実績'!$B1699="","",'2.売上実績'!$B1699)</f>
        <v/>
      </c>
      <c r="C1699" s="110" t="str">
        <f>IF('2.売上実績'!$C1699="","",'2.売上実績'!$C1699)</f>
        <v/>
      </c>
      <c r="D1699" s="98" t="str">
        <f>IF(C1699="","",VLOOKUP(C1699,'4.製品一覧'!$B$4:$D$500,3,FALSE))</f>
        <v/>
      </c>
      <c r="E1699" s="102">
        <f>IF(C1699&lt;&gt;"",VLOOKUP(C1699,'7.製品別原価'!$B$5:$J$500,8,FALSE),0)</f>
        <v>0</v>
      </c>
      <c r="F1699" s="37">
        <f>IF(OR($K$2=0,K1699=0),0,'1.全社費用'!$C$42/$K$2)</f>
        <v>0</v>
      </c>
      <c r="G1699" s="37">
        <f t="shared" si="184"/>
        <v>0</v>
      </c>
      <c r="H1699" s="38">
        <f t="shared" si="185"/>
        <v>0</v>
      </c>
      <c r="I1699" s="39">
        <f t="shared" si="186"/>
        <v>0</v>
      </c>
      <c r="J1699" s="40">
        <f t="shared" si="187"/>
        <v>0</v>
      </c>
      <c r="K1699" s="111">
        <f>IF($B1699="",0,'2.売上実績'!D1699)</f>
        <v>0</v>
      </c>
      <c r="L1699" s="111">
        <f>IF($B1699="",0,'2.売上実績'!E1699)</f>
        <v>0</v>
      </c>
      <c r="M1699" s="28">
        <f t="shared" si="182"/>
        <v>0</v>
      </c>
      <c r="N1699" s="41">
        <f t="shared" si="183"/>
        <v>0</v>
      </c>
      <c r="O1699" s="40">
        <f t="shared" si="188"/>
        <v>0</v>
      </c>
    </row>
    <row r="1700" spans="2:15" ht="18" customHeight="1">
      <c r="B1700" s="109" t="str">
        <f>IF('2.売上実績'!$B1700="","",'2.売上実績'!$B1700)</f>
        <v/>
      </c>
      <c r="C1700" s="110" t="str">
        <f>IF('2.売上実績'!$C1700="","",'2.売上実績'!$C1700)</f>
        <v/>
      </c>
      <c r="D1700" s="98" t="str">
        <f>IF(C1700="","",VLOOKUP(C1700,'4.製品一覧'!$B$4:$D$500,3,FALSE))</f>
        <v/>
      </c>
      <c r="E1700" s="102">
        <f>IF(C1700&lt;&gt;"",VLOOKUP(C1700,'7.製品別原価'!$B$5:$J$500,8,FALSE),0)</f>
        <v>0</v>
      </c>
      <c r="F1700" s="37">
        <f>IF(OR($K$2=0,K1700=0),0,'1.全社費用'!$C$42/$K$2)</f>
        <v>0</v>
      </c>
      <c r="G1700" s="37">
        <f t="shared" si="184"/>
        <v>0</v>
      </c>
      <c r="H1700" s="38">
        <f t="shared" si="185"/>
        <v>0</v>
      </c>
      <c r="I1700" s="39">
        <f t="shared" si="186"/>
        <v>0</v>
      </c>
      <c r="J1700" s="40">
        <f t="shared" si="187"/>
        <v>0</v>
      </c>
      <c r="K1700" s="111">
        <f>IF($B1700="",0,'2.売上実績'!D1700)</f>
        <v>0</v>
      </c>
      <c r="L1700" s="111">
        <f>IF($B1700="",0,'2.売上実績'!E1700)</f>
        <v>0</v>
      </c>
      <c r="M1700" s="28">
        <f t="shared" si="182"/>
        <v>0</v>
      </c>
      <c r="N1700" s="41">
        <f t="shared" si="183"/>
        <v>0</v>
      </c>
      <c r="O1700" s="40">
        <f t="shared" si="188"/>
        <v>0</v>
      </c>
    </row>
    <row r="1701" spans="2:15" ht="18" customHeight="1">
      <c r="B1701" s="109" t="str">
        <f>IF('2.売上実績'!$B1701="","",'2.売上実績'!$B1701)</f>
        <v/>
      </c>
      <c r="C1701" s="110" t="str">
        <f>IF('2.売上実績'!$C1701="","",'2.売上実績'!$C1701)</f>
        <v/>
      </c>
      <c r="D1701" s="98" t="str">
        <f>IF(C1701="","",VLOOKUP(C1701,'4.製品一覧'!$B$4:$D$500,3,FALSE))</f>
        <v/>
      </c>
      <c r="E1701" s="102">
        <f>IF(C1701&lt;&gt;"",VLOOKUP(C1701,'7.製品別原価'!$B$5:$J$500,8,FALSE),0)</f>
        <v>0</v>
      </c>
      <c r="F1701" s="37">
        <f>IF(OR($K$2=0,K1701=0),0,'1.全社費用'!$C$42/$K$2)</f>
        <v>0</v>
      </c>
      <c r="G1701" s="37">
        <f t="shared" si="184"/>
        <v>0</v>
      </c>
      <c r="H1701" s="38">
        <f t="shared" si="185"/>
        <v>0</v>
      </c>
      <c r="I1701" s="39">
        <f t="shared" si="186"/>
        <v>0</v>
      </c>
      <c r="J1701" s="40">
        <f t="shared" si="187"/>
        <v>0</v>
      </c>
      <c r="K1701" s="111">
        <f>IF($B1701="",0,'2.売上実績'!D1701)</f>
        <v>0</v>
      </c>
      <c r="L1701" s="111">
        <f>IF($B1701="",0,'2.売上実績'!E1701)</f>
        <v>0</v>
      </c>
      <c r="M1701" s="28">
        <f t="shared" si="182"/>
        <v>0</v>
      </c>
      <c r="N1701" s="41">
        <f t="shared" si="183"/>
        <v>0</v>
      </c>
      <c r="O1701" s="40">
        <f t="shared" si="188"/>
        <v>0</v>
      </c>
    </row>
    <row r="1702" spans="2:15" ht="18" customHeight="1">
      <c r="B1702" s="109" t="str">
        <f>IF('2.売上実績'!$B1702="","",'2.売上実績'!$B1702)</f>
        <v/>
      </c>
      <c r="C1702" s="110" t="str">
        <f>IF('2.売上実績'!$C1702="","",'2.売上実績'!$C1702)</f>
        <v/>
      </c>
      <c r="D1702" s="98" t="str">
        <f>IF(C1702="","",VLOOKUP(C1702,'4.製品一覧'!$B$4:$D$500,3,FALSE))</f>
        <v/>
      </c>
      <c r="E1702" s="102">
        <f>IF(C1702&lt;&gt;"",VLOOKUP(C1702,'7.製品別原価'!$B$5:$J$500,8,FALSE),0)</f>
        <v>0</v>
      </c>
      <c r="F1702" s="37">
        <f>IF(OR($K$2=0,K1702=0),0,'1.全社費用'!$C$42/$K$2)</f>
        <v>0</v>
      </c>
      <c r="G1702" s="37">
        <f t="shared" si="184"/>
        <v>0</v>
      </c>
      <c r="H1702" s="38">
        <f t="shared" si="185"/>
        <v>0</v>
      </c>
      <c r="I1702" s="39">
        <f t="shared" si="186"/>
        <v>0</v>
      </c>
      <c r="J1702" s="40">
        <f t="shared" si="187"/>
        <v>0</v>
      </c>
      <c r="K1702" s="111">
        <f>IF($B1702="",0,'2.売上実績'!D1702)</f>
        <v>0</v>
      </c>
      <c r="L1702" s="111">
        <f>IF($B1702="",0,'2.売上実績'!E1702)</f>
        <v>0</v>
      </c>
      <c r="M1702" s="28">
        <f t="shared" si="182"/>
        <v>0</v>
      </c>
      <c r="N1702" s="41">
        <f t="shared" si="183"/>
        <v>0</v>
      </c>
      <c r="O1702" s="40">
        <f t="shared" si="188"/>
        <v>0</v>
      </c>
    </row>
    <row r="1703" spans="2:15" ht="18" customHeight="1">
      <c r="B1703" s="109" t="str">
        <f>IF('2.売上実績'!$B1703="","",'2.売上実績'!$B1703)</f>
        <v/>
      </c>
      <c r="C1703" s="110" t="str">
        <f>IF('2.売上実績'!$C1703="","",'2.売上実績'!$C1703)</f>
        <v/>
      </c>
      <c r="D1703" s="98" t="str">
        <f>IF(C1703="","",VLOOKUP(C1703,'4.製品一覧'!$B$4:$D$500,3,FALSE))</f>
        <v/>
      </c>
      <c r="E1703" s="102">
        <f>IF(C1703&lt;&gt;"",VLOOKUP(C1703,'7.製品別原価'!$B$5:$J$500,8,FALSE),0)</f>
        <v>0</v>
      </c>
      <c r="F1703" s="37">
        <f>IF(OR($K$2=0,K1703=0),0,'1.全社費用'!$C$42/$K$2)</f>
        <v>0</v>
      </c>
      <c r="G1703" s="37">
        <f t="shared" si="184"/>
        <v>0</v>
      </c>
      <c r="H1703" s="38">
        <f t="shared" si="185"/>
        <v>0</v>
      </c>
      <c r="I1703" s="39">
        <f t="shared" si="186"/>
        <v>0</v>
      </c>
      <c r="J1703" s="40">
        <f t="shared" si="187"/>
        <v>0</v>
      </c>
      <c r="K1703" s="111">
        <f>IF($B1703="",0,'2.売上実績'!D1703)</f>
        <v>0</v>
      </c>
      <c r="L1703" s="111">
        <f>IF($B1703="",0,'2.売上実績'!E1703)</f>
        <v>0</v>
      </c>
      <c r="M1703" s="28">
        <f t="shared" si="182"/>
        <v>0</v>
      </c>
      <c r="N1703" s="41">
        <f t="shared" si="183"/>
        <v>0</v>
      </c>
      <c r="O1703" s="40">
        <f t="shared" si="188"/>
        <v>0</v>
      </c>
    </row>
    <row r="1704" spans="2:15" ht="18" customHeight="1">
      <c r="B1704" s="109" t="str">
        <f>IF('2.売上実績'!$B1704="","",'2.売上実績'!$B1704)</f>
        <v/>
      </c>
      <c r="C1704" s="110" t="str">
        <f>IF('2.売上実績'!$C1704="","",'2.売上実績'!$C1704)</f>
        <v/>
      </c>
      <c r="D1704" s="98" t="str">
        <f>IF(C1704="","",VLOOKUP(C1704,'4.製品一覧'!$B$4:$D$500,3,FALSE))</f>
        <v/>
      </c>
      <c r="E1704" s="102">
        <f>IF(C1704&lt;&gt;"",VLOOKUP(C1704,'7.製品別原価'!$B$5:$J$500,8,FALSE),0)</f>
        <v>0</v>
      </c>
      <c r="F1704" s="37">
        <f>IF(OR($K$2=0,K1704=0),0,'1.全社費用'!$C$42/$K$2)</f>
        <v>0</v>
      </c>
      <c r="G1704" s="37">
        <f t="shared" si="184"/>
        <v>0</v>
      </c>
      <c r="H1704" s="38">
        <f t="shared" si="185"/>
        <v>0</v>
      </c>
      <c r="I1704" s="39">
        <f t="shared" si="186"/>
        <v>0</v>
      </c>
      <c r="J1704" s="40">
        <f t="shared" si="187"/>
        <v>0</v>
      </c>
      <c r="K1704" s="111">
        <f>IF($B1704="",0,'2.売上実績'!D1704)</f>
        <v>0</v>
      </c>
      <c r="L1704" s="111">
        <f>IF($B1704="",0,'2.売上実績'!E1704)</f>
        <v>0</v>
      </c>
      <c r="M1704" s="28">
        <f t="shared" si="182"/>
        <v>0</v>
      </c>
      <c r="N1704" s="41">
        <f t="shared" si="183"/>
        <v>0</v>
      </c>
      <c r="O1704" s="40">
        <f t="shared" si="188"/>
        <v>0</v>
      </c>
    </row>
    <row r="1705" spans="2:15" ht="18" customHeight="1">
      <c r="B1705" s="109" t="str">
        <f>IF('2.売上実績'!$B1705="","",'2.売上実績'!$B1705)</f>
        <v/>
      </c>
      <c r="C1705" s="110" t="str">
        <f>IF('2.売上実績'!$C1705="","",'2.売上実績'!$C1705)</f>
        <v/>
      </c>
      <c r="D1705" s="98" t="str">
        <f>IF(C1705="","",VLOOKUP(C1705,'4.製品一覧'!$B$4:$D$500,3,FALSE))</f>
        <v/>
      </c>
      <c r="E1705" s="102">
        <f>IF(C1705&lt;&gt;"",VLOOKUP(C1705,'7.製品別原価'!$B$5:$J$500,8,FALSE),0)</f>
        <v>0</v>
      </c>
      <c r="F1705" s="37">
        <f>IF(OR($K$2=0,K1705=0),0,'1.全社費用'!$C$42/$K$2)</f>
        <v>0</v>
      </c>
      <c r="G1705" s="37">
        <f t="shared" si="184"/>
        <v>0</v>
      </c>
      <c r="H1705" s="38">
        <f t="shared" si="185"/>
        <v>0</v>
      </c>
      <c r="I1705" s="39">
        <f t="shared" si="186"/>
        <v>0</v>
      </c>
      <c r="J1705" s="40">
        <f t="shared" si="187"/>
        <v>0</v>
      </c>
      <c r="K1705" s="111">
        <f>IF($B1705="",0,'2.売上実績'!D1705)</f>
        <v>0</v>
      </c>
      <c r="L1705" s="111">
        <f>IF($B1705="",0,'2.売上実績'!E1705)</f>
        <v>0</v>
      </c>
      <c r="M1705" s="28">
        <f t="shared" si="182"/>
        <v>0</v>
      </c>
      <c r="N1705" s="41">
        <f t="shared" si="183"/>
        <v>0</v>
      </c>
      <c r="O1705" s="40">
        <f t="shared" si="188"/>
        <v>0</v>
      </c>
    </row>
    <row r="1706" spans="2:15" ht="18" customHeight="1">
      <c r="B1706" s="109" t="str">
        <f>IF('2.売上実績'!$B1706="","",'2.売上実績'!$B1706)</f>
        <v/>
      </c>
      <c r="C1706" s="110" t="str">
        <f>IF('2.売上実績'!$C1706="","",'2.売上実績'!$C1706)</f>
        <v/>
      </c>
      <c r="D1706" s="98" t="str">
        <f>IF(C1706="","",VLOOKUP(C1706,'4.製品一覧'!$B$4:$D$500,3,FALSE))</f>
        <v/>
      </c>
      <c r="E1706" s="102">
        <f>IF(C1706&lt;&gt;"",VLOOKUP(C1706,'7.製品別原価'!$B$5:$J$500,8,FALSE),0)</f>
        <v>0</v>
      </c>
      <c r="F1706" s="37">
        <f>IF(OR($K$2=0,K1706=0),0,'1.全社費用'!$C$42/$K$2)</f>
        <v>0</v>
      </c>
      <c r="G1706" s="37">
        <f t="shared" si="184"/>
        <v>0</v>
      </c>
      <c r="H1706" s="38">
        <f t="shared" si="185"/>
        <v>0</v>
      </c>
      <c r="I1706" s="39">
        <f t="shared" si="186"/>
        <v>0</v>
      </c>
      <c r="J1706" s="40">
        <f t="shared" si="187"/>
        <v>0</v>
      </c>
      <c r="K1706" s="111">
        <f>IF($B1706="",0,'2.売上実績'!D1706)</f>
        <v>0</v>
      </c>
      <c r="L1706" s="111">
        <f>IF($B1706="",0,'2.売上実績'!E1706)</f>
        <v>0</v>
      </c>
      <c r="M1706" s="28">
        <f t="shared" si="182"/>
        <v>0</v>
      </c>
      <c r="N1706" s="41">
        <f t="shared" si="183"/>
        <v>0</v>
      </c>
      <c r="O1706" s="40">
        <f t="shared" si="188"/>
        <v>0</v>
      </c>
    </row>
    <row r="1707" spans="2:15" ht="18" customHeight="1">
      <c r="B1707" s="109" t="str">
        <f>IF('2.売上実績'!$B1707="","",'2.売上実績'!$B1707)</f>
        <v/>
      </c>
      <c r="C1707" s="110" t="str">
        <f>IF('2.売上実績'!$C1707="","",'2.売上実績'!$C1707)</f>
        <v/>
      </c>
      <c r="D1707" s="98" t="str">
        <f>IF(C1707="","",VLOOKUP(C1707,'4.製品一覧'!$B$4:$D$500,3,FALSE))</f>
        <v/>
      </c>
      <c r="E1707" s="102">
        <f>IF(C1707&lt;&gt;"",VLOOKUP(C1707,'7.製品別原価'!$B$5:$J$500,8,FALSE),0)</f>
        <v>0</v>
      </c>
      <c r="F1707" s="37">
        <f>IF(OR($K$2=0,K1707=0),0,'1.全社費用'!$C$42/$K$2)</f>
        <v>0</v>
      </c>
      <c r="G1707" s="37">
        <f t="shared" si="184"/>
        <v>0</v>
      </c>
      <c r="H1707" s="38">
        <f t="shared" si="185"/>
        <v>0</v>
      </c>
      <c r="I1707" s="39">
        <f t="shared" si="186"/>
        <v>0</v>
      </c>
      <c r="J1707" s="40">
        <f t="shared" si="187"/>
        <v>0</v>
      </c>
      <c r="K1707" s="111">
        <f>IF($B1707="",0,'2.売上実績'!D1707)</f>
        <v>0</v>
      </c>
      <c r="L1707" s="111">
        <f>IF($B1707="",0,'2.売上実績'!E1707)</f>
        <v>0</v>
      </c>
      <c r="M1707" s="28">
        <f t="shared" si="182"/>
        <v>0</v>
      </c>
      <c r="N1707" s="41">
        <f t="shared" si="183"/>
        <v>0</v>
      </c>
      <c r="O1707" s="40">
        <f t="shared" si="188"/>
        <v>0</v>
      </c>
    </row>
    <row r="1708" spans="2:15" ht="18" customHeight="1">
      <c r="B1708" s="109" t="str">
        <f>IF('2.売上実績'!$B1708="","",'2.売上実績'!$B1708)</f>
        <v/>
      </c>
      <c r="C1708" s="110" t="str">
        <f>IF('2.売上実績'!$C1708="","",'2.売上実績'!$C1708)</f>
        <v/>
      </c>
      <c r="D1708" s="98" t="str">
        <f>IF(C1708="","",VLOOKUP(C1708,'4.製品一覧'!$B$4:$D$500,3,FALSE))</f>
        <v/>
      </c>
      <c r="E1708" s="102">
        <f>IF(C1708&lt;&gt;"",VLOOKUP(C1708,'7.製品別原価'!$B$5:$J$500,8,FALSE),0)</f>
        <v>0</v>
      </c>
      <c r="F1708" s="37">
        <f>IF(OR($K$2=0,K1708=0),0,'1.全社費用'!$C$42/$K$2)</f>
        <v>0</v>
      </c>
      <c r="G1708" s="37">
        <f t="shared" si="184"/>
        <v>0</v>
      </c>
      <c r="H1708" s="38">
        <f t="shared" si="185"/>
        <v>0</v>
      </c>
      <c r="I1708" s="39">
        <f t="shared" si="186"/>
        <v>0</v>
      </c>
      <c r="J1708" s="40">
        <f t="shared" si="187"/>
        <v>0</v>
      </c>
      <c r="K1708" s="111">
        <f>IF($B1708="",0,'2.売上実績'!D1708)</f>
        <v>0</v>
      </c>
      <c r="L1708" s="111">
        <f>IF($B1708="",0,'2.売上実績'!E1708)</f>
        <v>0</v>
      </c>
      <c r="M1708" s="28">
        <f t="shared" si="182"/>
        <v>0</v>
      </c>
      <c r="N1708" s="41">
        <f t="shared" si="183"/>
        <v>0</v>
      </c>
      <c r="O1708" s="40">
        <f t="shared" si="188"/>
        <v>0</v>
      </c>
    </row>
    <row r="1709" spans="2:15" ht="18" customHeight="1">
      <c r="B1709" s="109" t="str">
        <f>IF('2.売上実績'!$B1709="","",'2.売上実績'!$B1709)</f>
        <v/>
      </c>
      <c r="C1709" s="110" t="str">
        <f>IF('2.売上実績'!$C1709="","",'2.売上実績'!$C1709)</f>
        <v/>
      </c>
      <c r="D1709" s="98" t="str">
        <f>IF(C1709="","",VLOOKUP(C1709,'4.製品一覧'!$B$4:$D$500,3,FALSE))</f>
        <v/>
      </c>
      <c r="E1709" s="102">
        <f>IF(C1709&lt;&gt;"",VLOOKUP(C1709,'7.製品別原価'!$B$5:$J$500,8,FALSE),0)</f>
        <v>0</v>
      </c>
      <c r="F1709" s="37">
        <f>IF(OR($K$2=0,K1709=0),0,'1.全社費用'!$C$42/$K$2)</f>
        <v>0</v>
      </c>
      <c r="G1709" s="37">
        <f t="shared" si="184"/>
        <v>0</v>
      </c>
      <c r="H1709" s="38">
        <f t="shared" si="185"/>
        <v>0</v>
      </c>
      <c r="I1709" s="39">
        <f t="shared" si="186"/>
        <v>0</v>
      </c>
      <c r="J1709" s="40">
        <f t="shared" si="187"/>
        <v>0</v>
      </c>
      <c r="K1709" s="111">
        <f>IF($B1709="",0,'2.売上実績'!D1709)</f>
        <v>0</v>
      </c>
      <c r="L1709" s="111">
        <f>IF($B1709="",0,'2.売上実績'!E1709)</f>
        <v>0</v>
      </c>
      <c r="M1709" s="28">
        <f t="shared" si="182"/>
        <v>0</v>
      </c>
      <c r="N1709" s="41">
        <f t="shared" si="183"/>
        <v>0</v>
      </c>
      <c r="O1709" s="40">
        <f t="shared" si="188"/>
        <v>0</v>
      </c>
    </row>
    <row r="1710" spans="2:15" ht="18" customHeight="1">
      <c r="B1710" s="109" t="str">
        <f>IF('2.売上実績'!$B1710="","",'2.売上実績'!$B1710)</f>
        <v/>
      </c>
      <c r="C1710" s="110" t="str">
        <f>IF('2.売上実績'!$C1710="","",'2.売上実績'!$C1710)</f>
        <v/>
      </c>
      <c r="D1710" s="98" t="str">
        <f>IF(C1710="","",VLOOKUP(C1710,'4.製品一覧'!$B$4:$D$500,3,FALSE))</f>
        <v/>
      </c>
      <c r="E1710" s="102">
        <f>IF(C1710&lt;&gt;"",VLOOKUP(C1710,'7.製品別原価'!$B$5:$J$500,8,FALSE),0)</f>
        <v>0</v>
      </c>
      <c r="F1710" s="37">
        <f>IF(OR($K$2=0,K1710=0),0,'1.全社費用'!$C$42/$K$2)</f>
        <v>0</v>
      </c>
      <c r="G1710" s="37">
        <f t="shared" si="184"/>
        <v>0</v>
      </c>
      <c r="H1710" s="38">
        <f t="shared" si="185"/>
        <v>0</v>
      </c>
      <c r="I1710" s="39">
        <f t="shared" si="186"/>
        <v>0</v>
      </c>
      <c r="J1710" s="40">
        <f t="shared" si="187"/>
        <v>0</v>
      </c>
      <c r="K1710" s="111">
        <f>IF($B1710="",0,'2.売上実績'!D1710)</f>
        <v>0</v>
      </c>
      <c r="L1710" s="111">
        <f>IF($B1710="",0,'2.売上実績'!E1710)</f>
        <v>0</v>
      </c>
      <c r="M1710" s="28">
        <f t="shared" si="182"/>
        <v>0</v>
      </c>
      <c r="N1710" s="41">
        <f t="shared" si="183"/>
        <v>0</v>
      </c>
      <c r="O1710" s="40">
        <f t="shared" si="188"/>
        <v>0</v>
      </c>
    </row>
    <row r="1711" spans="2:15" ht="18" customHeight="1">
      <c r="B1711" s="109" t="str">
        <f>IF('2.売上実績'!$B1711="","",'2.売上実績'!$B1711)</f>
        <v/>
      </c>
      <c r="C1711" s="110" t="str">
        <f>IF('2.売上実績'!$C1711="","",'2.売上実績'!$C1711)</f>
        <v/>
      </c>
      <c r="D1711" s="98" t="str">
        <f>IF(C1711="","",VLOOKUP(C1711,'4.製品一覧'!$B$4:$D$500,3,FALSE))</f>
        <v/>
      </c>
      <c r="E1711" s="102">
        <f>IF(C1711&lt;&gt;"",VLOOKUP(C1711,'7.製品別原価'!$B$5:$J$500,8,FALSE),0)</f>
        <v>0</v>
      </c>
      <c r="F1711" s="37">
        <f>IF(OR($K$2=0,K1711=0),0,'1.全社費用'!$C$42/$K$2)</f>
        <v>0</v>
      </c>
      <c r="G1711" s="37">
        <f t="shared" si="184"/>
        <v>0</v>
      </c>
      <c r="H1711" s="38">
        <f t="shared" si="185"/>
        <v>0</v>
      </c>
      <c r="I1711" s="39">
        <f t="shared" si="186"/>
        <v>0</v>
      </c>
      <c r="J1711" s="40">
        <f t="shared" si="187"/>
        <v>0</v>
      </c>
      <c r="K1711" s="111">
        <f>IF($B1711="",0,'2.売上実績'!D1711)</f>
        <v>0</v>
      </c>
      <c r="L1711" s="111">
        <f>IF($B1711="",0,'2.売上実績'!E1711)</f>
        <v>0</v>
      </c>
      <c r="M1711" s="28">
        <f t="shared" si="182"/>
        <v>0</v>
      </c>
      <c r="N1711" s="41">
        <f t="shared" si="183"/>
        <v>0</v>
      </c>
      <c r="O1711" s="40">
        <f t="shared" si="188"/>
        <v>0</v>
      </c>
    </row>
    <row r="1712" spans="2:15" ht="18" customHeight="1">
      <c r="B1712" s="109" t="str">
        <f>IF('2.売上実績'!$B1712="","",'2.売上実績'!$B1712)</f>
        <v/>
      </c>
      <c r="C1712" s="110" t="str">
        <f>IF('2.売上実績'!$C1712="","",'2.売上実績'!$C1712)</f>
        <v/>
      </c>
      <c r="D1712" s="98" t="str">
        <f>IF(C1712="","",VLOOKUP(C1712,'4.製品一覧'!$B$4:$D$500,3,FALSE))</f>
        <v/>
      </c>
      <c r="E1712" s="102">
        <f>IF(C1712&lt;&gt;"",VLOOKUP(C1712,'7.製品別原価'!$B$5:$J$500,8,FALSE),0)</f>
        <v>0</v>
      </c>
      <c r="F1712" s="37">
        <f>IF(OR($K$2=0,K1712=0),0,'1.全社費用'!$C$42/$K$2)</f>
        <v>0</v>
      </c>
      <c r="G1712" s="37">
        <f t="shared" si="184"/>
        <v>0</v>
      </c>
      <c r="H1712" s="38">
        <f t="shared" si="185"/>
        <v>0</v>
      </c>
      <c r="I1712" s="39">
        <f t="shared" si="186"/>
        <v>0</v>
      </c>
      <c r="J1712" s="40">
        <f t="shared" si="187"/>
        <v>0</v>
      </c>
      <c r="K1712" s="111">
        <f>IF($B1712="",0,'2.売上実績'!D1712)</f>
        <v>0</v>
      </c>
      <c r="L1712" s="111">
        <f>IF($B1712="",0,'2.売上実績'!E1712)</f>
        <v>0</v>
      </c>
      <c r="M1712" s="28">
        <f t="shared" si="182"/>
        <v>0</v>
      </c>
      <c r="N1712" s="41">
        <f t="shared" si="183"/>
        <v>0</v>
      </c>
      <c r="O1712" s="40">
        <f t="shared" si="188"/>
        <v>0</v>
      </c>
    </row>
    <row r="1713" spans="2:15" ht="18" customHeight="1">
      <c r="B1713" s="109" t="str">
        <f>IF('2.売上実績'!$B1713="","",'2.売上実績'!$B1713)</f>
        <v/>
      </c>
      <c r="C1713" s="110" t="str">
        <f>IF('2.売上実績'!$C1713="","",'2.売上実績'!$C1713)</f>
        <v/>
      </c>
      <c r="D1713" s="98" t="str">
        <f>IF(C1713="","",VLOOKUP(C1713,'4.製品一覧'!$B$4:$D$500,3,FALSE))</f>
        <v/>
      </c>
      <c r="E1713" s="102">
        <f>IF(C1713&lt;&gt;"",VLOOKUP(C1713,'7.製品別原価'!$B$5:$J$500,8,FALSE),0)</f>
        <v>0</v>
      </c>
      <c r="F1713" s="37">
        <f>IF(OR($K$2=0,K1713=0),0,'1.全社費用'!$C$42/$K$2)</f>
        <v>0</v>
      </c>
      <c r="G1713" s="37">
        <f t="shared" si="184"/>
        <v>0</v>
      </c>
      <c r="H1713" s="38">
        <f t="shared" si="185"/>
        <v>0</v>
      </c>
      <c r="I1713" s="39">
        <f t="shared" si="186"/>
        <v>0</v>
      </c>
      <c r="J1713" s="40">
        <f t="shared" si="187"/>
        <v>0</v>
      </c>
      <c r="K1713" s="111">
        <f>IF($B1713="",0,'2.売上実績'!D1713)</f>
        <v>0</v>
      </c>
      <c r="L1713" s="111">
        <f>IF($B1713="",0,'2.売上実績'!E1713)</f>
        <v>0</v>
      </c>
      <c r="M1713" s="28">
        <f t="shared" si="182"/>
        <v>0</v>
      </c>
      <c r="N1713" s="41">
        <f t="shared" si="183"/>
        <v>0</v>
      </c>
      <c r="O1713" s="40">
        <f t="shared" si="188"/>
        <v>0</v>
      </c>
    </row>
    <row r="1714" spans="2:15" ht="18" customHeight="1">
      <c r="B1714" s="109" t="str">
        <f>IF('2.売上実績'!$B1714="","",'2.売上実績'!$B1714)</f>
        <v/>
      </c>
      <c r="C1714" s="110" t="str">
        <f>IF('2.売上実績'!$C1714="","",'2.売上実績'!$C1714)</f>
        <v/>
      </c>
      <c r="D1714" s="98" t="str">
        <f>IF(C1714="","",VLOOKUP(C1714,'4.製品一覧'!$B$4:$D$500,3,FALSE))</f>
        <v/>
      </c>
      <c r="E1714" s="102">
        <f>IF(C1714&lt;&gt;"",VLOOKUP(C1714,'7.製品別原価'!$B$5:$J$500,8,FALSE),0)</f>
        <v>0</v>
      </c>
      <c r="F1714" s="37">
        <f>IF(OR($K$2=0,K1714=0),0,'1.全社費用'!$C$42/$K$2)</f>
        <v>0</v>
      </c>
      <c r="G1714" s="37">
        <f t="shared" si="184"/>
        <v>0</v>
      </c>
      <c r="H1714" s="38">
        <f t="shared" si="185"/>
        <v>0</v>
      </c>
      <c r="I1714" s="39">
        <f t="shared" si="186"/>
        <v>0</v>
      </c>
      <c r="J1714" s="40">
        <f t="shared" si="187"/>
        <v>0</v>
      </c>
      <c r="K1714" s="111">
        <f>IF($B1714="",0,'2.売上実績'!D1714)</f>
        <v>0</v>
      </c>
      <c r="L1714" s="111">
        <f>IF($B1714="",0,'2.売上実績'!E1714)</f>
        <v>0</v>
      </c>
      <c r="M1714" s="28">
        <f t="shared" si="182"/>
        <v>0</v>
      </c>
      <c r="N1714" s="41">
        <f t="shared" si="183"/>
        <v>0</v>
      </c>
      <c r="O1714" s="40">
        <f t="shared" si="188"/>
        <v>0</v>
      </c>
    </row>
    <row r="1715" spans="2:15" ht="18" customHeight="1">
      <c r="B1715" s="109" t="str">
        <f>IF('2.売上実績'!$B1715="","",'2.売上実績'!$B1715)</f>
        <v/>
      </c>
      <c r="C1715" s="110" t="str">
        <f>IF('2.売上実績'!$C1715="","",'2.売上実績'!$C1715)</f>
        <v/>
      </c>
      <c r="D1715" s="98" t="str">
        <f>IF(C1715="","",VLOOKUP(C1715,'4.製品一覧'!$B$4:$D$500,3,FALSE))</f>
        <v/>
      </c>
      <c r="E1715" s="102">
        <f>IF(C1715&lt;&gt;"",VLOOKUP(C1715,'7.製品別原価'!$B$5:$J$500,8,FALSE),0)</f>
        <v>0</v>
      </c>
      <c r="F1715" s="37">
        <f>IF(OR($K$2=0,K1715=0),0,'1.全社費用'!$C$42/$K$2)</f>
        <v>0</v>
      </c>
      <c r="G1715" s="37">
        <f t="shared" si="184"/>
        <v>0</v>
      </c>
      <c r="H1715" s="38">
        <f t="shared" si="185"/>
        <v>0</v>
      </c>
      <c r="I1715" s="39">
        <f t="shared" si="186"/>
        <v>0</v>
      </c>
      <c r="J1715" s="40">
        <f t="shared" si="187"/>
        <v>0</v>
      </c>
      <c r="K1715" s="111">
        <f>IF($B1715="",0,'2.売上実績'!D1715)</f>
        <v>0</v>
      </c>
      <c r="L1715" s="111">
        <f>IF($B1715="",0,'2.売上実績'!E1715)</f>
        <v>0</v>
      </c>
      <c r="M1715" s="28">
        <f t="shared" si="182"/>
        <v>0</v>
      </c>
      <c r="N1715" s="41">
        <f t="shared" si="183"/>
        <v>0</v>
      </c>
      <c r="O1715" s="40">
        <f t="shared" si="188"/>
        <v>0</v>
      </c>
    </row>
    <row r="1716" spans="2:15" ht="18" customHeight="1">
      <c r="B1716" s="109" t="str">
        <f>IF('2.売上実績'!$B1716="","",'2.売上実績'!$B1716)</f>
        <v/>
      </c>
      <c r="C1716" s="110" t="str">
        <f>IF('2.売上実績'!$C1716="","",'2.売上実績'!$C1716)</f>
        <v/>
      </c>
      <c r="D1716" s="98" t="str">
        <f>IF(C1716="","",VLOOKUP(C1716,'4.製品一覧'!$B$4:$D$500,3,FALSE))</f>
        <v/>
      </c>
      <c r="E1716" s="102">
        <f>IF(C1716&lt;&gt;"",VLOOKUP(C1716,'7.製品別原価'!$B$5:$J$500,8,FALSE),0)</f>
        <v>0</v>
      </c>
      <c r="F1716" s="37">
        <f>IF(OR($K$2=0,K1716=0),0,'1.全社費用'!$C$42/$K$2)</f>
        <v>0</v>
      </c>
      <c r="G1716" s="37">
        <f t="shared" si="184"/>
        <v>0</v>
      </c>
      <c r="H1716" s="38">
        <f t="shared" si="185"/>
        <v>0</v>
      </c>
      <c r="I1716" s="39">
        <f t="shared" si="186"/>
        <v>0</v>
      </c>
      <c r="J1716" s="40">
        <f t="shared" si="187"/>
        <v>0</v>
      </c>
      <c r="K1716" s="111">
        <f>IF($B1716="",0,'2.売上実績'!D1716)</f>
        <v>0</v>
      </c>
      <c r="L1716" s="111">
        <f>IF($B1716="",0,'2.売上実績'!E1716)</f>
        <v>0</v>
      </c>
      <c r="M1716" s="28">
        <f t="shared" si="182"/>
        <v>0</v>
      </c>
      <c r="N1716" s="41">
        <f t="shared" si="183"/>
        <v>0</v>
      </c>
      <c r="O1716" s="40">
        <f t="shared" si="188"/>
        <v>0</v>
      </c>
    </row>
    <row r="1717" spans="2:15" ht="18" customHeight="1">
      <c r="B1717" s="109" t="str">
        <f>IF('2.売上実績'!$B1717="","",'2.売上実績'!$B1717)</f>
        <v/>
      </c>
      <c r="C1717" s="110" t="str">
        <f>IF('2.売上実績'!$C1717="","",'2.売上実績'!$C1717)</f>
        <v/>
      </c>
      <c r="D1717" s="98" t="str">
        <f>IF(C1717="","",VLOOKUP(C1717,'4.製品一覧'!$B$4:$D$500,3,FALSE))</f>
        <v/>
      </c>
      <c r="E1717" s="102">
        <f>IF(C1717&lt;&gt;"",VLOOKUP(C1717,'7.製品別原価'!$B$5:$J$500,8,FALSE),0)</f>
        <v>0</v>
      </c>
      <c r="F1717" s="37">
        <f>IF(OR($K$2=0,K1717=0),0,'1.全社費用'!$C$42/$K$2)</f>
        <v>0</v>
      </c>
      <c r="G1717" s="37">
        <f t="shared" si="184"/>
        <v>0</v>
      </c>
      <c r="H1717" s="38">
        <f t="shared" si="185"/>
        <v>0</v>
      </c>
      <c r="I1717" s="39">
        <f t="shared" si="186"/>
        <v>0</v>
      </c>
      <c r="J1717" s="40">
        <f t="shared" si="187"/>
        <v>0</v>
      </c>
      <c r="K1717" s="111">
        <f>IF($B1717="",0,'2.売上実績'!D1717)</f>
        <v>0</v>
      </c>
      <c r="L1717" s="111">
        <f>IF($B1717="",0,'2.売上実績'!E1717)</f>
        <v>0</v>
      </c>
      <c r="M1717" s="28">
        <f t="shared" si="182"/>
        <v>0</v>
      </c>
      <c r="N1717" s="41">
        <f t="shared" si="183"/>
        <v>0</v>
      </c>
      <c r="O1717" s="40">
        <f t="shared" si="188"/>
        <v>0</v>
      </c>
    </row>
    <row r="1718" spans="2:15" ht="18" customHeight="1">
      <c r="B1718" s="109" t="str">
        <f>IF('2.売上実績'!$B1718="","",'2.売上実績'!$B1718)</f>
        <v/>
      </c>
      <c r="C1718" s="110" t="str">
        <f>IF('2.売上実績'!$C1718="","",'2.売上実績'!$C1718)</f>
        <v/>
      </c>
      <c r="D1718" s="98" t="str">
        <f>IF(C1718="","",VLOOKUP(C1718,'4.製品一覧'!$B$4:$D$500,3,FALSE))</f>
        <v/>
      </c>
      <c r="E1718" s="102">
        <f>IF(C1718&lt;&gt;"",VLOOKUP(C1718,'7.製品別原価'!$B$5:$J$500,8,FALSE),0)</f>
        <v>0</v>
      </c>
      <c r="F1718" s="37">
        <f>IF(OR($K$2=0,K1718=0),0,'1.全社費用'!$C$42/$K$2)</f>
        <v>0</v>
      </c>
      <c r="G1718" s="37">
        <f t="shared" si="184"/>
        <v>0</v>
      </c>
      <c r="H1718" s="38">
        <f t="shared" si="185"/>
        <v>0</v>
      </c>
      <c r="I1718" s="39">
        <f t="shared" si="186"/>
        <v>0</v>
      </c>
      <c r="J1718" s="40">
        <f t="shared" si="187"/>
        <v>0</v>
      </c>
      <c r="K1718" s="111">
        <f>IF($B1718="",0,'2.売上実績'!D1718)</f>
        <v>0</v>
      </c>
      <c r="L1718" s="111">
        <f>IF($B1718="",0,'2.売上実績'!E1718)</f>
        <v>0</v>
      </c>
      <c r="M1718" s="28">
        <f t="shared" si="182"/>
        <v>0</v>
      </c>
      <c r="N1718" s="41">
        <f t="shared" si="183"/>
        <v>0</v>
      </c>
      <c r="O1718" s="40">
        <f t="shared" si="188"/>
        <v>0</v>
      </c>
    </row>
    <row r="1719" spans="2:15" ht="18" customHeight="1">
      <c r="B1719" s="109" t="str">
        <f>IF('2.売上実績'!$B1719="","",'2.売上実績'!$B1719)</f>
        <v/>
      </c>
      <c r="C1719" s="110" t="str">
        <f>IF('2.売上実績'!$C1719="","",'2.売上実績'!$C1719)</f>
        <v/>
      </c>
      <c r="D1719" s="98" t="str">
        <f>IF(C1719="","",VLOOKUP(C1719,'4.製品一覧'!$B$4:$D$500,3,FALSE))</f>
        <v/>
      </c>
      <c r="E1719" s="102">
        <f>IF(C1719&lt;&gt;"",VLOOKUP(C1719,'7.製品別原価'!$B$5:$J$500,8,FALSE),0)</f>
        <v>0</v>
      </c>
      <c r="F1719" s="37">
        <f>IF(OR($K$2=0,K1719=0),0,'1.全社費用'!$C$42/$K$2)</f>
        <v>0</v>
      </c>
      <c r="G1719" s="37">
        <f t="shared" si="184"/>
        <v>0</v>
      </c>
      <c r="H1719" s="38">
        <f t="shared" si="185"/>
        <v>0</v>
      </c>
      <c r="I1719" s="39">
        <f t="shared" si="186"/>
        <v>0</v>
      </c>
      <c r="J1719" s="40">
        <f t="shared" si="187"/>
        <v>0</v>
      </c>
      <c r="K1719" s="111">
        <f>IF($B1719="",0,'2.売上実績'!D1719)</f>
        <v>0</v>
      </c>
      <c r="L1719" s="111">
        <f>IF($B1719="",0,'2.売上実績'!E1719)</f>
        <v>0</v>
      </c>
      <c r="M1719" s="28">
        <f t="shared" si="182"/>
        <v>0</v>
      </c>
      <c r="N1719" s="41">
        <f t="shared" si="183"/>
        <v>0</v>
      </c>
      <c r="O1719" s="40">
        <f t="shared" si="188"/>
        <v>0</v>
      </c>
    </row>
    <row r="1720" spans="2:15" ht="18" customHeight="1">
      <c r="B1720" s="109" t="str">
        <f>IF('2.売上実績'!$B1720="","",'2.売上実績'!$B1720)</f>
        <v/>
      </c>
      <c r="C1720" s="110" t="str">
        <f>IF('2.売上実績'!$C1720="","",'2.売上実績'!$C1720)</f>
        <v/>
      </c>
      <c r="D1720" s="98" t="str">
        <f>IF(C1720="","",VLOOKUP(C1720,'4.製品一覧'!$B$4:$D$500,3,FALSE))</f>
        <v/>
      </c>
      <c r="E1720" s="102">
        <f>IF(C1720&lt;&gt;"",VLOOKUP(C1720,'7.製品別原価'!$B$5:$J$500,8,FALSE),0)</f>
        <v>0</v>
      </c>
      <c r="F1720" s="37">
        <f>IF(OR($K$2=0,K1720=0),0,'1.全社費用'!$C$42/$K$2)</f>
        <v>0</v>
      </c>
      <c r="G1720" s="37">
        <f t="shared" si="184"/>
        <v>0</v>
      </c>
      <c r="H1720" s="38">
        <f t="shared" si="185"/>
        <v>0</v>
      </c>
      <c r="I1720" s="39">
        <f t="shared" si="186"/>
        <v>0</v>
      </c>
      <c r="J1720" s="40">
        <f t="shared" si="187"/>
        <v>0</v>
      </c>
      <c r="K1720" s="111">
        <f>IF($B1720="",0,'2.売上実績'!D1720)</f>
        <v>0</v>
      </c>
      <c r="L1720" s="111">
        <f>IF($B1720="",0,'2.売上実績'!E1720)</f>
        <v>0</v>
      </c>
      <c r="M1720" s="28">
        <f t="shared" si="182"/>
        <v>0</v>
      </c>
      <c r="N1720" s="41">
        <f t="shared" si="183"/>
        <v>0</v>
      </c>
      <c r="O1720" s="40">
        <f t="shared" si="188"/>
        <v>0</v>
      </c>
    </row>
    <row r="1721" spans="2:15" ht="18" customHeight="1">
      <c r="B1721" s="109" t="str">
        <f>IF('2.売上実績'!$B1721="","",'2.売上実績'!$B1721)</f>
        <v/>
      </c>
      <c r="C1721" s="110" t="str">
        <f>IF('2.売上実績'!$C1721="","",'2.売上実績'!$C1721)</f>
        <v/>
      </c>
      <c r="D1721" s="98" t="str">
        <f>IF(C1721="","",VLOOKUP(C1721,'4.製品一覧'!$B$4:$D$500,3,FALSE))</f>
        <v/>
      </c>
      <c r="E1721" s="102">
        <f>IF(C1721&lt;&gt;"",VLOOKUP(C1721,'7.製品別原価'!$B$5:$J$500,8,FALSE),0)</f>
        <v>0</v>
      </c>
      <c r="F1721" s="37">
        <f>IF(OR($K$2=0,K1721=0),0,'1.全社費用'!$C$42/$K$2)</f>
        <v>0</v>
      </c>
      <c r="G1721" s="37">
        <f t="shared" si="184"/>
        <v>0</v>
      </c>
      <c r="H1721" s="38">
        <f t="shared" si="185"/>
        <v>0</v>
      </c>
      <c r="I1721" s="39">
        <f t="shared" si="186"/>
        <v>0</v>
      </c>
      <c r="J1721" s="40">
        <f t="shared" si="187"/>
        <v>0</v>
      </c>
      <c r="K1721" s="111">
        <f>IF($B1721="",0,'2.売上実績'!D1721)</f>
        <v>0</v>
      </c>
      <c r="L1721" s="111">
        <f>IF($B1721="",0,'2.売上実績'!E1721)</f>
        <v>0</v>
      </c>
      <c r="M1721" s="28">
        <f t="shared" si="182"/>
        <v>0</v>
      </c>
      <c r="N1721" s="41">
        <f t="shared" si="183"/>
        <v>0</v>
      </c>
      <c r="O1721" s="40">
        <f t="shared" si="188"/>
        <v>0</v>
      </c>
    </row>
    <row r="1722" spans="2:15" ht="18" customHeight="1">
      <c r="B1722" s="109" t="str">
        <f>IF('2.売上実績'!$B1722="","",'2.売上実績'!$B1722)</f>
        <v/>
      </c>
      <c r="C1722" s="110" t="str">
        <f>IF('2.売上実績'!$C1722="","",'2.売上実績'!$C1722)</f>
        <v/>
      </c>
      <c r="D1722" s="98" t="str">
        <f>IF(C1722="","",VLOOKUP(C1722,'4.製品一覧'!$B$4:$D$500,3,FALSE))</f>
        <v/>
      </c>
      <c r="E1722" s="102">
        <f>IF(C1722&lt;&gt;"",VLOOKUP(C1722,'7.製品別原価'!$B$5:$J$500,8,FALSE),0)</f>
        <v>0</v>
      </c>
      <c r="F1722" s="37">
        <f>IF(OR($K$2=0,K1722=0),0,'1.全社費用'!$C$42/$K$2)</f>
        <v>0</v>
      </c>
      <c r="G1722" s="37">
        <f t="shared" si="184"/>
        <v>0</v>
      </c>
      <c r="H1722" s="38">
        <f t="shared" si="185"/>
        <v>0</v>
      </c>
      <c r="I1722" s="39">
        <f t="shared" si="186"/>
        <v>0</v>
      </c>
      <c r="J1722" s="40">
        <f t="shared" si="187"/>
        <v>0</v>
      </c>
      <c r="K1722" s="111">
        <f>IF($B1722="",0,'2.売上実績'!D1722)</f>
        <v>0</v>
      </c>
      <c r="L1722" s="111">
        <f>IF($B1722="",0,'2.売上実績'!E1722)</f>
        <v>0</v>
      </c>
      <c r="M1722" s="28">
        <f t="shared" si="182"/>
        <v>0</v>
      </c>
      <c r="N1722" s="41">
        <f t="shared" si="183"/>
        <v>0</v>
      </c>
      <c r="O1722" s="40">
        <f t="shared" si="188"/>
        <v>0</v>
      </c>
    </row>
    <row r="1723" spans="2:15" ht="18" customHeight="1">
      <c r="B1723" s="109" t="str">
        <f>IF('2.売上実績'!$B1723="","",'2.売上実績'!$B1723)</f>
        <v/>
      </c>
      <c r="C1723" s="110" t="str">
        <f>IF('2.売上実績'!$C1723="","",'2.売上実績'!$C1723)</f>
        <v/>
      </c>
      <c r="D1723" s="98" t="str">
        <f>IF(C1723="","",VLOOKUP(C1723,'4.製品一覧'!$B$4:$D$500,3,FALSE))</f>
        <v/>
      </c>
      <c r="E1723" s="102">
        <f>IF(C1723&lt;&gt;"",VLOOKUP(C1723,'7.製品別原価'!$B$5:$J$500,8,FALSE),0)</f>
        <v>0</v>
      </c>
      <c r="F1723" s="37">
        <f>IF(OR($K$2=0,K1723=0),0,'1.全社費用'!$C$42/$K$2)</f>
        <v>0</v>
      </c>
      <c r="G1723" s="37">
        <f t="shared" si="184"/>
        <v>0</v>
      </c>
      <c r="H1723" s="38">
        <f t="shared" si="185"/>
        <v>0</v>
      </c>
      <c r="I1723" s="39">
        <f t="shared" si="186"/>
        <v>0</v>
      </c>
      <c r="J1723" s="40">
        <f t="shared" si="187"/>
        <v>0</v>
      </c>
      <c r="K1723" s="111">
        <f>IF($B1723="",0,'2.売上実績'!D1723)</f>
        <v>0</v>
      </c>
      <c r="L1723" s="111">
        <f>IF($B1723="",0,'2.売上実績'!E1723)</f>
        <v>0</v>
      </c>
      <c r="M1723" s="28">
        <f t="shared" si="182"/>
        <v>0</v>
      </c>
      <c r="N1723" s="41">
        <f t="shared" si="183"/>
        <v>0</v>
      </c>
      <c r="O1723" s="40">
        <f t="shared" si="188"/>
        <v>0</v>
      </c>
    </row>
    <row r="1724" spans="2:15" ht="18" customHeight="1">
      <c r="B1724" s="109" t="str">
        <f>IF('2.売上実績'!$B1724="","",'2.売上実績'!$B1724)</f>
        <v/>
      </c>
      <c r="C1724" s="110" t="str">
        <f>IF('2.売上実績'!$C1724="","",'2.売上実績'!$C1724)</f>
        <v/>
      </c>
      <c r="D1724" s="98" t="str">
        <f>IF(C1724="","",VLOOKUP(C1724,'4.製品一覧'!$B$4:$D$500,3,FALSE))</f>
        <v/>
      </c>
      <c r="E1724" s="102">
        <f>IF(C1724&lt;&gt;"",VLOOKUP(C1724,'7.製品別原価'!$B$5:$J$500,8,FALSE),0)</f>
        <v>0</v>
      </c>
      <c r="F1724" s="37">
        <f>IF(OR($K$2=0,K1724=0),0,'1.全社費用'!$C$42/$K$2)</f>
        <v>0</v>
      </c>
      <c r="G1724" s="37">
        <f t="shared" si="184"/>
        <v>0</v>
      </c>
      <c r="H1724" s="38">
        <f t="shared" si="185"/>
        <v>0</v>
      </c>
      <c r="I1724" s="39">
        <f t="shared" si="186"/>
        <v>0</v>
      </c>
      <c r="J1724" s="40">
        <f t="shared" si="187"/>
        <v>0</v>
      </c>
      <c r="K1724" s="111">
        <f>IF($B1724="",0,'2.売上実績'!D1724)</f>
        <v>0</v>
      </c>
      <c r="L1724" s="111">
        <f>IF($B1724="",0,'2.売上実績'!E1724)</f>
        <v>0</v>
      </c>
      <c r="M1724" s="28">
        <f t="shared" si="182"/>
        <v>0</v>
      </c>
      <c r="N1724" s="41">
        <f t="shared" si="183"/>
        <v>0</v>
      </c>
      <c r="O1724" s="40">
        <f t="shared" si="188"/>
        <v>0</v>
      </c>
    </row>
    <row r="1725" spans="2:15" ht="18" customHeight="1">
      <c r="B1725" s="109" t="str">
        <f>IF('2.売上実績'!$B1725="","",'2.売上実績'!$B1725)</f>
        <v/>
      </c>
      <c r="C1725" s="110" t="str">
        <f>IF('2.売上実績'!$C1725="","",'2.売上実績'!$C1725)</f>
        <v/>
      </c>
      <c r="D1725" s="98" t="str">
        <f>IF(C1725="","",VLOOKUP(C1725,'4.製品一覧'!$B$4:$D$500,3,FALSE))</f>
        <v/>
      </c>
      <c r="E1725" s="102">
        <f>IF(C1725&lt;&gt;"",VLOOKUP(C1725,'7.製品別原価'!$B$5:$J$500,8,FALSE),0)</f>
        <v>0</v>
      </c>
      <c r="F1725" s="37">
        <f>IF(OR($K$2=0,K1725=0),0,'1.全社費用'!$C$42/$K$2)</f>
        <v>0</v>
      </c>
      <c r="G1725" s="37">
        <f t="shared" si="184"/>
        <v>0</v>
      </c>
      <c r="H1725" s="38">
        <f t="shared" si="185"/>
        <v>0</v>
      </c>
      <c r="I1725" s="39">
        <f t="shared" si="186"/>
        <v>0</v>
      </c>
      <c r="J1725" s="40">
        <f t="shared" si="187"/>
        <v>0</v>
      </c>
      <c r="K1725" s="111">
        <f>IF($B1725="",0,'2.売上実績'!D1725)</f>
        <v>0</v>
      </c>
      <c r="L1725" s="111">
        <f>IF($B1725="",0,'2.売上実績'!E1725)</f>
        <v>0</v>
      </c>
      <c r="M1725" s="28">
        <f t="shared" si="182"/>
        <v>0</v>
      </c>
      <c r="N1725" s="41">
        <f t="shared" si="183"/>
        <v>0</v>
      </c>
      <c r="O1725" s="40">
        <f t="shared" si="188"/>
        <v>0</v>
      </c>
    </row>
    <row r="1726" spans="2:15" ht="18" customHeight="1">
      <c r="B1726" s="109" t="str">
        <f>IF('2.売上実績'!$B1726="","",'2.売上実績'!$B1726)</f>
        <v/>
      </c>
      <c r="C1726" s="110" t="str">
        <f>IF('2.売上実績'!$C1726="","",'2.売上実績'!$C1726)</f>
        <v/>
      </c>
      <c r="D1726" s="98" t="str">
        <f>IF(C1726="","",VLOOKUP(C1726,'4.製品一覧'!$B$4:$D$500,3,FALSE))</f>
        <v/>
      </c>
      <c r="E1726" s="102">
        <f>IF(C1726&lt;&gt;"",VLOOKUP(C1726,'7.製品別原価'!$B$5:$J$500,8,FALSE),0)</f>
        <v>0</v>
      </c>
      <c r="F1726" s="37">
        <f>IF(OR($K$2=0,K1726=0),0,'1.全社費用'!$C$42/$K$2)</f>
        <v>0</v>
      </c>
      <c r="G1726" s="37">
        <f t="shared" si="184"/>
        <v>0</v>
      </c>
      <c r="H1726" s="38">
        <f t="shared" si="185"/>
        <v>0</v>
      </c>
      <c r="I1726" s="39">
        <f t="shared" si="186"/>
        <v>0</v>
      </c>
      <c r="J1726" s="40">
        <f t="shared" si="187"/>
        <v>0</v>
      </c>
      <c r="K1726" s="111">
        <f>IF($B1726="",0,'2.売上実績'!D1726)</f>
        <v>0</v>
      </c>
      <c r="L1726" s="111">
        <f>IF($B1726="",0,'2.売上実績'!E1726)</f>
        <v>0</v>
      </c>
      <c r="M1726" s="28">
        <f t="shared" si="182"/>
        <v>0</v>
      </c>
      <c r="N1726" s="41">
        <f t="shared" si="183"/>
        <v>0</v>
      </c>
      <c r="O1726" s="40">
        <f t="shared" si="188"/>
        <v>0</v>
      </c>
    </row>
    <row r="1727" spans="2:15" ht="18" customHeight="1">
      <c r="B1727" s="109" t="str">
        <f>IF('2.売上実績'!$B1727="","",'2.売上実績'!$B1727)</f>
        <v/>
      </c>
      <c r="C1727" s="110" t="str">
        <f>IF('2.売上実績'!$C1727="","",'2.売上実績'!$C1727)</f>
        <v/>
      </c>
      <c r="D1727" s="98" t="str">
        <f>IF(C1727="","",VLOOKUP(C1727,'4.製品一覧'!$B$4:$D$500,3,FALSE))</f>
        <v/>
      </c>
      <c r="E1727" s="102">
        <f>IF(C1727&lt;&gt;"",VLOOKUP(C1727,'7.製品別原価'!$B$5:$J$500,8,FALSE),0)</f>
        <v>0</v>
      </c>
      <c r="F1727" s="37">
        <f>IF(OR($K$2=0,K1727=0),0,'1.全社費用'!$C$42/$K$2)</f>
        <v>0</v>
      </c>
      <c r="G1727" s="37">
        <f t="shared" si="184"/>
        <v>0</v>
      </c>
      <c r="H1727" s="38">
        <f t="shared" si="185"/>
        <v>0</v>
      </c>
      <c r="I1727" s="39">
        <f t="shared" si="186"/>
        <v>0</v>
      </c>
      <c r="J1727" s="40">
        <f t="shared" si="187"/>
        <v>0</v>
      </c>
      <c r="K1727" s="111">
        <f>IF($B1727="",0,'2.売上実績'!D1727)</f>
        <v>0</v>
      </c>
      <c r="L1727" s="111">
        <f>IF($B1727="",0,'2.売上実績'!E1727)</f>
        <v>0</v>
      </c>
      <c r="M1727" s="28">
        <f t="shared" si="182"/>
        <v>0</v>
      </c>
      <c r="N1727" s="41">
        <f t="shared" si="183"/>
        <v>0</v>
      </c>
      <c r="O1727" s="40">
        <f t="shared" si="188"/>
        <v>0</v>
      </c>
    </row>
    <row r="1728" spans="2:15" ht="18" customHeight="1">
      <c r="B1728" s="109" t="str">
        <f>IF('2.売上実績'!$B1728="","",'2.売上実績'!$B1728)</f>
        <v/>
      </c>
      <c r="C1728" s="110" t="str">
        <f>IF('2.売上実績'!$C1728="","",'2.売上実績'!$C1728)</f>
        <v/>
      </c>
      <c r="D1728" s="98" t="str">
        <f>IF(C1728="","",VLOOKUP(C1728,'4.製品一覧'!$B$4:$D$500,3,FALSE))</f>
        <v/>
      </c>
      <c r="E1728" s="102">
        <f>IF(C1728&lt;&gt;"",VLOOKUP(C1728,'7.製品別原価'!$B$5:$J$500,8,FALSE),0)</f>
        <v>0</v>
      </c>
      <c r="F1728" s="37">
        <f>IF(OR($K$2=0,K1728=0),0,'1.全社費用'!$C$42/$K$2)</f>
        <v>0</v>
      </c>
      <c r="G1728" s="37">
        <f t="shared" si="184"/>
        <v>0</v>
      </c>
      <c r="H1728" s="38">
        <f t="shared" si="185"/>
        <v>0</v>
      </c>
      <c r="I1728" s="39">
        <f t="shared" si="186"/>
        <v>0</v>
      </c>
      <c r="J1728" s="40">
        <f t="shared" si="187"/>
        <v>0</v>
      </c>
      <c r="K1728" s="111">
        <f>IF($B1728="",0,'2.売上実績'!D1728)</f>
        <v>0</v>
      </c>
      <c r="L1728" s="111">
        <f>IF($B1728="",0,'2.売上実績'!E1728)</f>
        <v>0</v>
      </c>
      <c r="M1728" s="28">
        <f t="shared" si="182"/>
        <v>0</v>
      </c>
      <c r="N1728" s="41">
        <f t="shared" si="183"/>
        <v>0</v>
      </c>
      <c r="O1728" s="40">
        <f t="shared" si="188"/>
        <v>0</v>
      </c>
    </row>
    <row r="1729" spans="2:15" ht="18" customHeight="1">
      <c r="B1729" s="109" t="str">
        <f>IF('2.売上実績'!$B1729="","",'2.売上実績'!$B1729)</f>
        <v/>
      </c>
      <c r="C1729" s="110" t="str">
        <f>IF('2.売上実績'!$C1729="","",'2.売上実績'!$C1729)</f>
        <v/>
      </c>
      <c r="D1729" s="98" t="str">
        <f>IF(C1729="","",VLOOKUP(C1729,'4.製品一覧'!$B$4:$D$500,3,FALSE))</f>
        <v/>
      </c>
      <c r="E1729" s="102">
        <f>IF(C1729&lt;&gt;"",VLOOKUP(C1729,'7.製品別原価'!$B$5:$J$500,8,FALSE),0)</f>
        <v>0</v>
      </c>
      <c r="F1729" s="37">
        <f>IF(OR($K$2=0,K1729=0),0,'1.全社費用'!$C$42/$K$2)</f>
        <v>0</v>
      </c>
      <c r="G1729" s="37">
        <f t="shared" si="184"/>
        <v>0</v>
      </c>
      <c r="H1729" s="38">
        <f t="shared" si="185"/>
        <v>0</v>
      </c>
      <c r="I1729" s="39">
        <f t="shared" si="186"/>
        <v>0</v>
      </c>
      <c r="J1729" s="40">
        <f t="shared" si="187"/>
        <v>0</v>
      </c>
      <c r="K1729" s="111">
        <f>IF($B1729="",0,'2.売上実績'!D1729)</f>
        <v>0</v>
      </c>
      <c r="L1729" s="111">
        <f>IF($B1729="",0,'2.売上実績'!E1729)</f>
        <v>0</v>
      </c>
      <c r="M1729" s="28">
        <f t="shared" si="182"/>
        <v>0</v>
      </c>
      <c r="N1729" s="41">
        <f t="shared" si="183"/>
        <v>0</v>
      </c>
      <c r="O1729" s="40">
        <f t="shared" si="188"/>
        <v>0</v>
      </c>
    </row>
    <row r="1730" spans="2:15" ht="18" customHeight="1">
      <c r="B1730" s="109" t="str">
        <f>IF('2.売上実績'!$B1730="","",'2.売上実績'!$B1730)</f>
        <v/>
      </c>
      <c r="C1730" s="110" t="str">
        <f>IF('2.売上実績'!$C1730="","",'2.売上実績'!$C1730)</f>
        <v/>
      </c>
      <c r="D1730" s="98" t="str">
        <f>IF(C1730="","",VLOOKUP(C1730,'4.製品一覧'!$B$4:$D$500,3,FALSE))</f>
        <v/>
      </c>
      <c r="E1730" s="102">
        <f>IF(C1730&lt;&gt;"",VLOOKUP(C1730,'7.製品別原価'!$B$5:$J$500,8,FALSE),0)</f>
        <v>0</v>
      </c>
      <c r="F1730" s="37">
        <f>IF(OR($K$2=0,K1730=0),0,'1.全社費用'!$C$42/$K$2)</f>
        <v>0</v>
      </c>
      <c r="G1730" s="37">
        <f t="shared" si="184"/>
        <v>0</v>
      </c>
      <c r="H1730" s="38">
        <f t="shared" si="185"/>
        <v>0</v>
      </c>
      <c r="I1730" s="39">
        <f t="shared" si="186"/>
        <v>0</v>
      </c>
      <c r="J1730" s="40">
        <f t="shared" si="187"/>
        <v>0</v>
      </c>
      <c r="K1730" s="111">
        <f>IF($B1730="",0,'2.売上実績'!D1730)</f>
        <v>0</v>
      </c>
      <c r="L1730" s="111">
        <f>IF($B1730="",0,'2.売上実績'!E1730)</f>
        <v>0</v>
      </c>
      <c r="M1730" s="28">
        <f t="shared" si="182"/>
        <v>0</v>
      </c>
      <c r="N1730" s="41">
        <f t="shared" si="183"/>
        <v>0</v>
      </c>
      <c r="O1730" s="40">
        <f t="shared" si="188"/>
        <v>0</v>
      </c>
    </row>
    <row r="1731" spans="2:15" ht="18" customHeight="1">
      <c r="B1731" s="109" t="str">
        <f>IF('2.売上実績'!$B1731="","",'2.売上実績'!$B1731)</f>
        <v/>
      </c>
      <c r="C1731" s="110" t="str">
        <f>IF('2.売上実績'!$C1731="","",'2.売上実績'!$C1731)</f>
        <v/>
      </c>
      <c r="D1731" s="98" t="str">
        <f>IF(C1731="","",VLOOKUP(C1731,'4.製品一覧'!$B$4:$D$500,3,FALSE))</f>
        <v/>
      </c>
      <c r="E1731" s="102">
        <f>IF(C1731&lt;&gt;"",VLOOKUP(C1731,'7.製品別原価'!$B$5:$J$500,8,FALSE),0)</f>
        <v>0</v>
      </c>
      <c r="F1731" s="37">
        <f>IF(OR($K$2=0,K1731=0),0,'1.全社費用'!$C$42/$K$2)</f>
        <v>0</v>
      </c>
      <c r="G1731" s="37">
        <f t="shared" si="184"/>
        <v>0</v>
      </c>
      <c r="H1731" s="38">
        <f t="shared" si="185"/>
        <v>0</v>
      </c>
      <c r="I1731" s="39">
        <f t="shared" si="186"/>
        <v>0</v>
      </c>
      <c r="J1731" s="40">
        <f t="shared" si="187"/>
        <v>0</v>
      </c>
      <c r="K1731" s="111">
        <f>IF($B1731="",0,'2.売上実績'!D1731)</f>
        <v>0</v>
      </c>
      <c r="L1731" s="111">
        <f>IF($B1731="",0,'2.売上実績'!E1731)</f>
        <v>0</v>
      </c>
      <c r="M1731" s="28">
        <f t="shared" si="182"/>
        <v>0</v>
      </c>
      <c r="N1731" s="41">
        <f t="shared" si="183"/>
        <v>0</v>
      </c>
      <c r="O1731" s="40">
        <f t="shared" si="188"/>
        <v>0</v>
      </c>
    </row>
    <row r="1732" spans="2:15" ht="18" customHeight="1">
      <c r="B1732" s="109" t="str">
        <f>IF('2.売上実績'!$B1732="","",'2.売上実績'!$B1732)</f>
        <v/>
      </c>
      <c r="C1732" s="110" t="str">
        <f>IF('2.売上実績'!$C1732="","",'2.売上実績'!$C1732)</f>
        <v/>
      </c>
      <c r="D1732" s="98" t="str">
        <f>IF(C1732="","",VLOOKUP(C1732,'4.製品一覧'!$B$4:$D$500,3,FALSE))</f>
        <v/>
      </c>
      <c r="E1732" s="102">
        <f>IF(C1732&lt;&gt;"",VLOOKUP(C1732,'7.製品別原価'!$B$5:$J$500,8,FALSE),0)</f>
        <v>0</v>
      </c>
      <c r="F1732" s="37">
        <f>IF(OR($K$2=0,K1732=0),0,'1.全社費用'!$C$42/$K$2)</f>
        <v>0</v>
      </c>
      <c r="G1732" s="37">
        <f t="shared" si="184"/>
        <v>0</v>
      </c>
      <c r="H1732" s="38">
        <f t="shared" si="185"/>
        <v>0</v>
      </c>
      <c r="I1732" s="39">
        <f t="shared" si="186"/>
        <v>0</v>
      </c>
      <c r="J1732" s="40">
        <f t="shared" si="187"/>
        <v>0</v>
      </c>
      <c r="K1732" s="111">
        <f>IF($B1732="",0,'2.売上実績'!D1732)</f>
        <v>0</v>
      </c>
      <c r="L1732" s="111">
        <f>IF($B1732="",0,'2.売上実績'!E1732)</f>
        <v>0</v>
      </c>
      <c r="M1732" s="28">
        <f t="shared" ref="M1732:M1795" si="189">G1732*K1732</f>
        <v>0</v>
      </c>
      <c r="N1732" s="41">
        <f t="shared" ref="N1732:N1795" si="190">L1732-M1732</f>
        <v>0</v>
      </c>
      <c r="O1732" s="40">
        <f t="shared" si="188"/>
        <v>0</v>
      </c>
    </row>
    <row r="1733" spans="2:15" ht="18" customHeight="1">
      <c r="B1733" s="109" t="str">
        <f>IF('2.売上実績'!$B1733="","",'2.売上実績'!$B1733)</f>
        <v/>
      </c>
      <c r="C1733" s="110" t="str">
        <f>IF('2.売上実績'!$C1733="","",'2.売上実績'!$C1733)</f>
        <v/>
      </c>
      <c r="D1733" s="98" t="str">
        <f>IF(C1733="","",VLOOKUP(C1733,'4.製品一覧'!$B$4:$D$500,3,FALSE))</f>
        <v/>
      </c>
      <c r="E1733" s="102">
        <f>IF(C1733&lt;&gt;"",VLOOKUP(C1733,'7.製品別原価'!$B$5:$J$500,8,FALSE),0)</f>
        <v>0</v>
      </c>
      <c r="F1733" s="37">
        <f>IF(OR($K$2=0,K1733=0),0,'1.全社費用'!$C$42/$K$2)</f>
        <v>0</v>
      </c>
      <c r="G1733" s="37">
        <f t="shared" ref="G1733:G1796" si="191">SUM(D1733:F1733)</f>
        <v>0</v>
      </c>
      <c r="H1733" s="38">
        <f t="shared" ref="H1733:H1796" si="192">IF(K1733=0,0,L1733/K1733)</f>
        <v>0</v>
      </c>
      <c r="I1733" s="39">
        <f t="shared" ref="I1733:I1796" si="193">IF(K1733=0,0,N1733/K1733)</f>
        <v>0</v>
      </c>
      <c r="J1733" s="40">
        <f t="shared" ref="J1733:J1796" si="194">O1733</f>
        <v>0</v>
      </c>
      <c r="K1733" s="111">
        <f>IF($B1733="",0,'2.売上実績'!D1733)</f>
        <v>0</v>
      </c>
      <c r="L1733" s="111">
        <f>IF($B1733="",0,'2.売上実績'!E1733)</f>
        <v>0</v>
      </c>
      <c r="M1733" s="28">
        <f t="shared" si="189"/>
        <v>0</v>
      </c>
      <c r="N1733" s="41">
        <f t="shared" si="190"/>
        <v>0</v>
      </c>
      <c r="O1733" s="40">
        <f t="shared" ref="O1733:O1796" si="195">IF(OR(N1733=0,L1733=0),0,N1733/L1733)</f>
        <v>0</v>
      </c>
    </row>
    <row r="1734" spans="2:15" ht="18" customHeight="1">
      <c r="B1734" s="109" t="str">
        <f>IF('2.売上実績'!$B1734="","",'2.売上実績'!$B1734)</f>
        <v/>
      </c>
      <c r="C1734" s="110" t="str">
        <f>IF('2.売上実績'!$C1734="","",'2.売上実績'!$C1734)</f>
        <v/>
      </c>
      <c r="D1734" s="98" t="str">
        <f>IF(C1734="","",VLOOKUP(C1734,'4.製品一覧'!$B$4:$D$500,3,FALSE))</f>
        <v/>
      </c>
      <c r="E1734" s="102">
        <f>IF(C1734&lt;&gt;"",VLOOKUP(C1734,'7.製品別原価'!$B$5:$J$500,8,FALSE),0)</f>
        <v>0</v>
      </c>
      <c r="F1734" s="37">
        <f>IF(OR($K$2=0,K1734=0),0,'1.全社費用'!$C$42/$K$2)</f>
        <v>0</v>
      </c>
      <c r="G1734" s="37">
        <f t="shared" si="191"/>
        <v>0</v>
      </c>
      <c r="H1734" s="38">
        <f t="shared" si="192"/>
        <v>0</v>
      </c>
      <c r="I1734" s="39">
        <f t="shared" si="193"/>
        <v>0</v>
      </c>
      <c r="J1734" s="40">
        <f t="shared" si="194"/>
        <v>0</v>
      </c>
      <c r="K1734" s="111">
        <f>IF($B1734="",0,'2.売上実績'!D1734)</f>
        <v>0</v>
      </c>
      <c r="L1734" s="111">
        <f>IF($B1734="",0,'2.売上実績'!E1734)</f>
        <v>0</v>
      </c>
      <c r="M1734" s="28">
        <f t="shared" si="189"/>
        <v>0</v>
      </c>
      <c r="N1734" s="41">
        <f t="shared" si="190"/>
        <v>0</v>
      </c>
      <c r="O1734" s="40">
        <f t="shared" si="195"/>
        <v>0</v>
      </c>
    </row>
    <row r="1735" spans="2:15" ht="18" customHeight="1">
      <c r="B1735" s="109" t="str">
        <f>IF('2.売上実績'!$B1735="","",'2.売上実績'!$B1735)</f>
        <v/>
      </c>
      <c r="C1735" s="110" t="str">
        <f>IF('2.売上実績'!$C1735="","",'2.売上実績'!$C1735)</f>
        <v/>
      </c>
      <c r="D1735" s="98" t="str">
        <f>IF(C1735="","",VLOOKUP(C1735,'4.製品一覧'!$B$4:$D$500,3,FALSE))</f>
        <v/>
      </c>
      <c r="E1735" s="102">
        <f>IF(C1735&lt;&gt;"",VLOOKUP(C1735,'7.製品別原価'!$B$5:$J$500,8,FALSE),0)</f>
        <v>0</v>
      </c>
      <c r="F1735" s="37">
        <f>IF(OR($K$2=0,K1735=0),0,'1.全社費用'!$C$42/$K$2)</f>
        <v>0</v>
      </c>
      <c r="G1735" s="37">
        <f t="shared" si="191"/>
        <v>0</v>
      </c>
      <c r="H1735" s="38">
        <f t="shared" si="192"/>
        <v>0</v>
      </c>
      <c r="I1735" s="39">
        <f t="shared" si="193"/>
        <v>0</v>
      </c>
      <c r="J1735" s="40">
        <f t="shared" si="194"/>
        <v>0</v>
      </c>
      <c r="K1735" s="111">
        <f>IF($B1735="",0,'2.売上実績'!D1735)</f>
        <v>0</v>
      </c>
      <c r="L1735" s="111">
        <f>IF($B1735="",0,'2.売上実績'!E1735)</f>
        <v>0</v>
      </c>
      <c r="M1735" s="28">
        <f t="shared" si="189"/>
        <v>0</v>
      </c>
      <c r="N1735" s="41">
        <f t="shared" si="190"/>
        <v>0</v>
      </c>
      <c r="O1735" s="40">
        <f t="shared" si="195"/>
        <v>0</v>
      </c>
    </row>
    <row r="1736" spans="2:15" ht="18" customHeight="1">
      <c r="B1736" s="109" t="str">
        <f>IF('2.売上実績'!$B1736="","",'2.売上実績'!$B1736)</f>
        <v/>
      </c>
      <c r="C1736" s="110" t="str">
        <f>IF('2.売上実績'!$C1736="","",'2.売上実績'!$C1736)</f>
        <v/>
      </c>
      <c r="D1736" s="98" t="str">
        <f>IF(C1736="","",VLOOKUP(C1736,'4.製品一覧'!$B$4:$D$500,3,FALSE))</f>
        <v/>
      </c>
      <c r="E1736" s="102">
        <f>IF(C1736&lt;&gt;"",VLOOKUP(C1736,'7.製品別原価'!$B$5:$J$500,8,FALSE),0)</f>
        <v>0</v>
      </c>
      <c r="F1736" s="37">
        <f>IF(OR($K$2=0,K1736=0),0,'1.全社費用'!$C$42/$K$2)</f>
        <v>0</v>
      </c>
      <c r="G1736" s="37">
        <f t="shared" si="191"/>
        <v>0</v>
      </c>
      <c r="H1736" s="38">
        <f t="shared" si="192"/>
        <v>0</v>
      </c>
      <c r="I1736" s="39">
        <f t="shared" si="193"/>
        <v>0</v>
      </c>
      <c r="J1736" s="40">
        <f t="shared" si="194"/>
        <v>0</v>
      </c>
      <c r="K1736" s="111">
        <f>IF($B1736="",0,'2.売上実績'!D1736)</f>
        <v>0</v>
      </c>
      <c r="L1736" s="111">
        <f>IF($B1736="",0,'2.売上実績'!E1736)</f>
        <v>0</v>
      </c>
      <c r="M1736" s="28">
        <f t="shared" si="189"/>
        <v>0</v>
      </c>
      <c r="N1736" s="41">
        <f t="shared" si="190"/>
        <v>0</v>
      </c>
      <c r="O1736" s="40">
        <f t="shared" si="195"/>
        <v>0</v>
      </c>
    </row>
    <row r="1737" spans="2:15" ht="18" customHeight="1">
      <c r="B1737" s="109" t="str">
        <f>IF('2.売上実績'!$B1737="","",'2.売上実績'!$B1737)</f>
        <v/>
      </c>
      <c r="C1737" s="110" t="str">
        <f>IF('2.売上実績'!$C1737="","",'2.売上実績'!$C1737)</f>
        <v/>
      </c>
      <c r="D1737" s="98" t="str">
        <f>IF(C1737="","",VLOOKUP(C1737,'4.製品一覧'!$B$4:$D$500,3,FALSE))</f>
        <v/>
      </c>
      <c r="E1737" s="102">
        <f>IF(C1737&lt;&gt;"",VLOOKUP(C1737,'7.製品別原価'!$B$5:$J$500,8,FALSE),0)</f>
        <v>0</v>
      </c>
      <c r="F1737" s="37">
        <f>IF(OR($K$2=0,K1737=0),0,'1.全社費用'!$C$42/$K$2)</f>
        <v>0</v>
      </c>
      <c r="G1737" s="37">
        <f t="shared" si="191"/>
        <v>0</v>
      </c>
      <c r="H1737" s="38">
        <f t="shared" si="192"/>
        <v>0</v>
      </c>
      <c r="I1737" s="39">
        <f t="shared" si="193"/>
        <v>0</v>
      </c>
      <c r="J1737" s="40">
        <f t="shared" si="194"/>
        <v>0</v>
      </c>
      <c r="K1737" s="111">
        <f>IF($B1737="",0,'2.売上実績'!D1737)</f>
        <v>0</v>
      </c>
      <c r="L1737" s="111">
        <f>IF($B1737="",0,'2.売上実績'!E1737)</f>
        <v>0</v>
      </c>
      <c r="M1737" s="28">
        <f t="shared" si="189"/>
        <v>0</v>
      </c>
      <c r="N1737" s="41">
        <f t="shared" si="190"/>
        <v>0</v>
      </c>
      <c r="O1737" s="40">
        <f t="shared" si="195"/>
        <v>0</v>
      </c>
    </row>
    <row r="1738" spans="2:15" ht="18" customHeight="1">
      <c r="B1738" s="109" t="str">
        <f>IF('2.売上実績'!$B1738="","",'2.売上実績'!$B1738)</f>
        <v/>
      </c>
      <c r="C1738" s="110" t="str">
        <f>IF('2.売上実績'!$C1738="","",'2.売上実績'!$C1738)</f>
        <v/>
      </c>
      <c r="D1738" s="98" t="str">
        <f>IF(C1738="","",VLOOKUP(C1738,'4.製品一覧'!$B$4:$D$500,3,FALSE))</f>
        <v/>
      </c>
      <c r="E1738" s="102">
        <f>IF(C1738&lt;&gt;"",VLOOKUP(C1738,'7.製品別原価'!$B$5:$J$500,8,FALSE),0)</f>
        <v>0</v>
      </c>
      <c r="F1738" s="37">
        <f>IF(OR($K$2=0,K1738=0),0,'1.全社費用'!$C$42/$K$2)</f>
        <v>0</v>
      </c>
      <c r="G1738" s="37">
        <f t="shared" si="191"/>
        <v>0</v>
      </c>
      <c r="H1738" s="38">
        <f t="shared" si="192"/>
        <v>0</v>
      </c>
      <c r="I1738" s="39">
        <f t="shared" si="193"/>
        <v>0</v>
      </c>
      <c r="J1738" s="40">
        <f t="shared" si="194"/>
        <v>0</v>
      </c>
      <c r="K1738" s="111">
        <f>IF($B1738="",0,'2.売上実績'!D1738)</f>
        <v>0</v>
      </c>
      <c r="L1738" s="111">
        <f>IF($B1738="",0,'2.売上実績'!E1738)</f>
        <v>0</v>
      </c>
      <c r="M1738" s="28">
        <f t="shared" si="189"/>
        <v>0</v>
      </c>
      <c r="N1738" s="41">
        <f t="shared" si="190"/>
        <v>0</v>
      </c>
      <c r="O1738" s="40">
        <f t="shared" si="195"/>
        <v>0</v>
      </c>
    </row>
    <row r="1739" spans="2:15" ht="18" customHeight="1">
      <c r="B1739" s="109" t="str">
        <f>IF('2.売上実績'!$B1739="","",'2.売上実績'!$B1739)</f>
        <v/>
      </c>
      <c r="C1739" s="110" t="str">
        <f>IF('2.売上実績'!$C1739="","",'2.売上実績'!$C1739)</f>
        <v/>
      </c>
      <c r="D1739" s="98" t="str">
        <f>IF(C1739="","",VLOOKUP(C1739,'4.製品一覧'!$B$4:$D$500,3,FALSE))</f>
        <v/>
      </c>
      <c r="E1739" s="102">
        <f>IF(C1739&lt;&gt;"",VLOOKUP(C1739,'7.製品別原価'!$B$5:$J$500,8,FALSE),0)</f>
        <v>0</v>
      </c>
      <c r="F1739" s="37">
        <f>IF(OR($K$2=0,K1739=0),0,'1.全社費用'!$C$42/$K$2)</f>
        <v>0</v>
      </c>
      <c r="G1739" s="37">
        <f t="shared" si="191"/>
        <v>0</v>
      </c>
      <c r="H1739" s="38">
        <f t="shared" si="192"/>
        <v>0</v>
      </c>
      <c r="I1739" s="39">
        <f t="shared" si="193"/>
        <v>0</v>
      </c>
      <c r="J1739" s="40">
        <f t="shared" si="194"/>
        <v>0</v>
      </c>
      <c r="K1739" s="111">
        <f>IF($B1739="",0,'2.売上実績'!D1739)</f>
        <v>0</v>
      </c>
      <c r="L1739" s="111">
        <f>IF($B1739="",0,'2.売上実績'!E1739)</f>
        <v>0</v>
      </c>
      <c r="M1739" s="28">
        <f t="shared" si="189"/>
        <v>0</v>
      </c>
      <c r="N1739" s="41">
        <f t="shared" si="190"/>
        <v>0</v>
      </c>
      <c r="O1739" s="40">
        <f t="shared" si="195"/>
        <v>0</v>
      </c>
    </row>
    <row r="1740" spans="2:15" ht="18" customHeight="1">
      <c r="B1740" s="109" t="str">
        <f>IF('2.売上実績'!$B1740="","",'2.売上実績'!$B1740)</f>
        <v/>
      </c>
      <c r="C1740" s="110" t="str">
        <f>IF('2.売上実績'!$C1740="","",'2.売上実績'!$C1740)</f>
        <v/>
      </c>
      <c r="D1740" s="98" t="str">
        <f>IF(C1740="","",VLOOKUP(C1740,'4.製品一覧'!$B$4:$D$500,3,FALSE))</f>
        <v/>
      </c>
      <c r="E1740" s="102">
        <f>IF(C1740&lt;&gt;"",VLOOKUP(C1740,'7.製品別原価'!$B$5:$J$500,8,FALSE),0)</f>
        <v>0</v>
      </c>
      <c r="F1740" s="37">
        <f>IF(OR($K$2=0,K1740=0),0,'1.全社費用'!$C$42/$K$2)</f>
        <v>0</v>
      </c>
      <c r="G1740" s="37">
        <f t="shared" si="191"/>
        <v>0</v>
      </c>
      <c r="H1740" s="38">
        <f t="shared" si="192"/>
        <v>0</v>
      </c>
      <c r="I1740" s="39">
        <f t="shared" si="193"/>
        <v>0</v>
      </c>
      <c r="J1740" s="40">
        <f t="shared" si="194"/>
        <v>0</v>
      </c>
      <c r="K1740" s="111">
        <f>IF($B1740="",0,'2.売上実績'!D1740)</f>
        <v>0</v>
      </c>
      <c r="L1740" s="111">
        <f>IF($B1740="",0,'2.売上実績'!E1740)</f>
        <v>0</v>
      </c>
      <c r="M1740" s="28">
        <f t="shared" si="189"/>
        <v>0</v>
      </c>
      <c r="N1740" s="41">
        <f t="shared" si="190"/>
        <v>0</v>
      </c>
      <c r="O1740" s="40">
        <f t="shared" si="195"/>
        <v>0</v>
      </c>
    </row>
    <row r="1741" spans="2:15" ht="18" customHeight="1">
      <c r="B1741" s="109" t="str">
        <f>IF('2.売上実績'!$B1741="","",'2.売上実績'!$B1741)</f>
        <v/>
      </c>
      <c r="C1741" s="110" t="str">
        <f>IF('2.売上実績'!$C1741="","",'2.売上実績'!$C1741)</f>
        <v/>
      </c>
      <c r="D1741" s="98" t="str">
        <f>IF(C1741="","",VLOOKUP(C1741,'4.製品一覧'!$B$4:$D$500,3,FALSE))</f>
        <v/>
      </c>
      <c r="E1741" s="102">
        <f>IF(C1741&lt;&gt;"",VLOOKUP(C1741,'7.製品別原価'!$B$5:$J$500,8,FALSE),0)</f>
        <v>0</v>
      </c>
      <c r="F1741" s="37">
        <f>IF(OR($K$2=0,K1741=0),0,'1.全社費用'!$C$42/$K$2)</f>
        <v>0</v>
      </c>
      <c r="G1741" s="37">
        <f t="shared" si="191"/>
        <v>0</v>
      </c>
      <c r="H1741" s="38">
        <f t="shared" si="192"/>
        <v>0</v>
      </c>
      <c r="I1741" s="39">
        <f t="shared" si="193"/>
        <v>0</v>
      </c>
      <c r="J1741" s="40">
        <f t="shared" si="194"/>
        <v>0</v>
      </c>
      <c r="K1741" s="111">
        <f>IF($B1741="",0,'2.売上実績'!D1741)</f>
        <v>0</v>
      </c>
      <c r="L1741" s="111">
        <f>IF($B1741="",0,'2.売上実績'!E1741)</f>
        <v>0</v>
      </c>
      <c r="M1741" s="28">
        <f t="shared" si="189"/>
        <v>0</v>
      </c>
      <c r="N1741" s="41">
        <f t="shared" si="190"/>
        <v>0</v>
      </c>
      <c r="O1741" s="40">
        <f t="shared" si="195"/>
        <v>0</v>
      </c>
    </row>
    <row r="1742" spans="2:15" ht="18" customHeight="1">
      <c r="B1742" s="109" t="str">
        <f>IF('2.売上実績'!$B1742="","",'2.売上実績'!$B1742)</f>
        <v/>
      </c>
      <c r="C1742" s="110" t="str">
        <f>IF('2.売上実績'!$C1742="","",'2.売上実績'!$C1742)</f>
        <v/>
      </c>
      <c r="D1742" s="98" t="str">
        <f>IF(C1742="","",VLOOKUP(C1742,'4.製品一覧'!$B$4:$D$500,3,FALSE))</f>
        <v/>
      </c>
      <c r="E1742" s="102">
        <f>IF(C1742&lt;&gt;"",VLOOKUP(C1742,'7.製品別原価'!$B$5:$J$500,8,FALSE),0)</f>
        <v>0</v>
      </c>
      <c r="F1742" s="37">
        <f>IF(OR($K$2=0,K1742=0),0,'1.全社費用'!$C$42/$K$2)</f>
        <v>0</v>
      </c>
      <c r="G1742" s="37">
        <f t="shared" si="191"/>
        <v>0</v>
      </c>
      <c r="H1742" s="38">
        <f t="shared" si="192"/>
        <v>0</v>
      </c>
      <c r="I1742" s="39">
        <f t="shared" si="193"/>
        <v>0</v>
      </c>
      <c r="J1742" s="40">
        <f t="shared" si="194"/>
        <v>0</v>
      </c>
      <c r="K1742" s="111">
        <f>IF($B1742="",0,'2.売上実績'!D1742)</f>
        <v>0</v>
      </c>
      <c r="L1742" s="111">
        <f>IF($B1742="",0,'2.売上実績'!E1742)</f>
        <v>0</v>
      </c>
      <c r="M1742" s="28">
        <f t="shared" si="189"/>
        <v>0</v>
      </c>
      <c r="N1742" s="41">
        <f t="shared" si="190"/>
        <v>0</v>
      </c>
      <c r="O1742" s="40">
        <f t="shared" si="195"/>
        <v>0</v>
      </c>
    </row>
    <row r="1743" spans="2:15" ht="18" customHeight="1">
      <c r="B1743" s="109" t="str">
        <f>IF('2.売上実績'!$B1743="","",'2.売上実績'!$B1743)</f>
        <v/>
      </c>
      <c r="C1743" s="110" t="str">
        <f>IF('2.売上実績'!$C1743="","",'2.売上実績'!$C1743)</f>
        <v/>
      </c>
      <c r="D1743" s="98" t="str">
        <f>IF(C1743="","",VLOOKUP(C1743,'4.製品一覧'!$B$4:$D$500,3,FALSE))</f>
        <v/>
      </c>
      <c r="E1743" s="102">
        <f>IF(C1743&lt;&gt;"",VLOOKUP(C1743,'7.製品別原価'!$B$5:$J$500,8,FALSE),0)</f>
        <v>0</v>
      </c>
      <c r="F1743" s="37">
        <f>IF(OR($K$2=0,K1743=0),0,'1.全社費用'!$C$42/$K$2)</f>
        <v>0</v>
      </c>
      <c r="G1743" s="37">
        <f t="shared" si="191"/>
        <v>0</v>
      </c>
      <c r="H1743" s="38">
        <f t="shared" si="192"/>
        <v>0</v>
      </c>
      <c r="I1743" s="39">
        <f t="shared" si="193"/>
        <v>0</v>
      </c>
      <c r="J1743" s="40">
        <f t="shared" si="194"/>
        <v>0</v>
      </c>
      <c r="K1743" s="111">
        <f>IF($B1743="",0,'2.売上実績'!D1743)</f>
        <v>0</v>
      </c>
      <c r="L1743" s="111">
        <f>IF($B1743="",0,'2.売上実績'!E1743)</f>
        <v>0</v>
      </c>
      <c r="M1743" s="28">
        <f t="shared" si="189"/>
        <v>0</v>
      </c>
      <c r="N1743" s="41">
        <f t="shared" si="190"/>
        <v>0</v>
      </c>
      <c r="O1743" s="40">
        <f t="shared" si="195"/>
        <v>0</v>
      </c>
    </row>
    <row r="1744" spans="2:15" ht="18" customHeight="1">
      <c r="B1744" s="109" t="str">
        <f>IF('2.売上実績'!$B1744="","",'2.売上実績'!$B1744)</f>
        <v/>
      </c>
      <c r="C1744" s="110" t="str">
        <f>IF('2.売上実績'!$C1744="","",'2.売上実績'!$C1744)</f>
        <v/>
      </c>
      <c r="D1744" s="98" t="str">
        <f>IF(C1744="","",VLOOKUP(C1744,'4.製品一覧'!$B$4:$D$500,3,FALSE))</f>
        <v/>
      </c>
      <c r="E1744" s="102">
        <f>IF(C1744&lt;&gt;"",VLOOKUP(C1744,'7.製品別原価'!$B$5:$J$500,8,FALSE),0)</f>
        <v>0</v>
      </c>
      <c r="F1744" s="37">
        <f>IF(OR($K$2=0,K1744=0),0,'1.全社費用'!$C$42/$K$2)</f>
        <v>0</v>
      </c>
      <c r="G1744" s="37">
        <f t="shared" si="191"/>
        <v>0</v>
      </c>
      <c r="H1744" s="38">
        <f t="shared" si="192"/>
        <v>0</v>
      </c>
      <c r="I1744" s="39">
        <f t="shared" si="193"/>
        <v>0</v>
      </c>
      <c r="J1744" s="40">
        <f t="shared" si="194"/>
        <v>0</v>
      </c>
      <c r="K1744" s="111">
        <f>IF($B1744="",0,'2.売上実績'!D1744)</f>
        <v>0</v>
      </c>
      <c r="L1744" s="111">
        <f>IF($B1744="",0,'2.売上実績'!E1744)</f>
        <v>0</v>
      </c>
      <c r="M1744" s="28">
        <f t="shared" si="189"/>
        <v>0</v>
      </c>
      <c r="N1744" s="41">
        <f t="shared" si="190"/>
        <v>0</v>
      </c>
      <c r="O1744" s="40">
        <f t="shared" si="195"/>
        <v>0</v>
      </c>
    </row>
    <row r="1745" spans="2:15" ht="18" customHeight="1">
      <c r="B1745" s="109" t="str">
        <f>IF('2.売上実績'!$B1745="","",'2.売上実績'!$B1745)</f>
        <v/>
      </c>
      <c r="C1745" s="110" t="str">
        <f>IF('2.売上実績'!$C1745="","",'2.売上実績'!$C1745)</f>
        <v/>
      </c>
      <c r="D1745" s="98" t="str">
        <f>IF(C1745="","",VLOOKUP(C1745,'4.製品一覧'!$B$4:$D$500,3,FALSE))</f>
        <v/>
      </c>
      <c r="E1745" s="102">
        <f>IF(C1745&lt;&gt;"",VLOOKUP(C1745,'7.製品別原価'!$B$5:$J$500,8,FALSE),0)</f>
        <v>0</v>
      </c>
      <c r="F1745" s="37">
        <f>IF(OR($K$2=0,K1745=0),0,'1.全社費用'!$C$42/$K$2)</f>
        <v>0</v>
      </c>
      <c r="G1745" s="37">
        <f t="shared" si="191"/>
        <v>0</v>
      </c>
      <c r="H1745" s="38">
        <f t="shared" si="192"/>
        <v>0</v>
      </c>
      <c r="I1745" s="39">
        <f t="shared" si="193"/>
        <v>0</v>
      </c>
      <c r="J1745" s="40">
        <f t="shared" si="194"/>
        <v>0</v>
      </c>
      <c r="K1745" s="111">
        <f>IF($B1745="",0,'2.売上実績'!D1745)</f>
        <v>0</v>
      </c>
      <c r="L1745" s="111">
        <f>IF($B1745="",0,'2.売上実績'!E1745)</f>
        <v>0</v>
      </c>
      <c r="M1745" s="28">
        <f t="shared" si="189"/>
        <v>0</v>
      </c>
      <c r="N1745" s="41">
        <f t="shared" si="190"/>
        <v>0</v>
      </c>
      <c r="O1745" s="40">
        <f t="shared" si="195"/>
        <v>0</v>
      </c>
    </row>
    <row r="1746" spans="2:15" ht="18" customHeight="1">
      <c r="B1746" s="109" t="str">
        <f>IF('2.売上実績'!$B1746="","",'2.売上実績'!$B1746)</f>
        <v/>
      </c>
      <c r="C1746" s="110" t="str">
        <f>IF('2.売上実績'!$C1746="","",'2.売上実績'!$C1746)</f>
        <v/>
      </c>
      <c r="D1746" s="98" t="str">
        <f>IF(C1746="","",VLOOKUP(C1746,'4.製品一覧'!$B$4:$D$500,3,FALSE))</f>
        <v/>
      </c>
      <c r="E1746" s="102">
        <f>IF(C1746&lt;&gt;"",VLOOKUP(C1746,'7.製品別原価'!$B$5:$J$500,8,FALSE),0)</f>
        <v>0</v>
      </c>
      <c r="F1746" s="37">
        <f>IF(OR($K$2=0,K1746=0),0,'1.全社費用'!$C$42/$K$2)</f>
        <v>0</v>
      </c>
      <c r="G1746" s="37">
        <f t="shared" si="191"/>
        <v>0</v>
      </c>
      <c r="H1746" s="38">
        <f t="shared" si="192"/>
        <v>0</v>
      </c>
      <c r="I1746" s="39">
        <f t="shared" si="193"/>
        <v>0</v>
      </c>
      <c r="J1746" s="40">
        <f t="shared" si="194"/>
        <v>0</v>
      </c>
      <c r="K1746" s="111">
        <f>IF($B1746="",0,'2.売上実績'!D1746)</f>
        <v>0</v>
      </c>
      <c r="L1746" s="111">
        <f>IF($B1746="",0,'2.売上実績'!E1746)</f>
        <v>0</v>
      </c>
      <c r="M1746" s="28">
        <f t="shared" si="189"/>
        <v>0</v>
      </c>
      <c r="N1746" s="41">
        <f t="shared" si="190"/>
        <v>0</v>
      </c>
      <c r="O1746" s="40">
        <f t="shared" si="195"/>
        <v>0</v>
      </c>
    </row>
    <row r="1747" spans="2:15" ht="18" customHeight="1">
      <c r="B1747" s="109" t="str">
        <f>IF('2.売上実績'!$B1747="","",'2.売上実績'!$B1747)</f>
        <v/>
      </c>
      <c r="C1747" s="110" t="str">
        <f>IF('2.売上実績'!$C1747="","",'2.売上実績'!$C1747)</f>
        <v/>
      </c>
      <c r="D1747" s="98" t="str">
        <f>IF(C1747="","",VLOOKUP(C1747,'4.製品一覧'!$B$4:$D$500,3,FALSE))</f>
        <v/>
      </c>
      <c r="E1747" s="102">
        <f>IF(C1747&lt;&gt;"",VLOOKUP(C1747,'7.製品別原価'!$B$5:$J$500,8,FALSE),0)</f>
        <v>0</v>
      </c>
      <c r="F1747" s="37">
        <f>IF(OR($K$2=0,K1747=0),0,'1.全社費用'!$C$42/$K$2)</f>
        <v>0</v>
      </c>
      <c r="G1747" s="37">
        <f t="shared" si="191"/>
        <v>0</v>
      </c>
      <c r="H1747" s="38">
        <f t="shared" si="192"/>
        <v>0</v>
      </c>
      <c r="I1747" s="39">
        <f t="shared" si="193"/>
        <v>0</v>
      </c>
      <c r="J1747" s="40">
        <f t="shared" si="194"/>
        <v>0</v>
      </c>
      <c r="K1747" s="111">
        <f>IF($B1747="",0,'2.売上実績'!D1747)</f>
        <v>0</v>
      </c>
      <c r="L1747" s="111">
        <f>IF($B1747="",0,'2.売上実績'!E1747)</f>
        <v>0</v>
      </c>
      <c r="M1747" s="28">
        <f t="shared" si="189"/>
        <v>0</v>
      </c>
      <c r="N1747" s="41">
        <f t="shared" si="190"/>
        <v>0</v>
      </c>
      <c r="O1747" s="40">
        <f t="shared" si="195"/>
        <v>0</v>
      </c>
    </row>
    <row r="1748" spans="2:15" ht="18" customHeight="1">
      <c r="B1748" s="109" t="str">
        <f>IF('2.売上実績'!$B1748="","",'2.売上実績'!$B1748)</f>
        <v/>
      </c>
      <c r="C1748" s="110" t="str">
        <f>IF('2.売上実績'!$C1748="","",'2.売上実績'!$C1748)</f>
        <v/>
      </c>
      <c r="D1748" s="98" t="str">
        <f>IF(C1748="","",VLOOKUP(C1748,'4.製品一覧'!$B$4:$D$500,3,FALSE))</f>
        <v/>
      </c>
      <c r="E1748" s="102">
        <f>IF(C1748&lt;&gt;"",VLOOKUP(C1748,'7.製品別原価'!$B$5:$J$500,8,FALSE),0)</f>
        <v>0</v>
      </c>
      <c r="F1748" s="37">
        <f>IF(OR($K$2=0,K1748=0),0,'1.全社費用'!$C$42/$K$2)</f>
        <v>0</v>
      </c>
      <c r="G1748" s="37">
        <f t="shared" si="191"/>
        <v>0</v>
      </c>
      <c r="H1748" s="38">
        <f t="shared" si="192"/>
        <v>0</v>
      </c>
      <c r="I1748" s="39">
        <f t="shared" si="193"/>
        <v>0</v>
      </c>
      <c r="J1748" s="40">
        <f t="shared" si="194"/>
        <v>0</v>
      </c>
      <c r="K1748" s="111">
        <f>IF($B1748="",0,'2.売上実績'!D1748)</f>
        <v>0</v>
      </c>
      <c r="L1748" s="111">
        <f>IF($B1748="",0,'2.売上実績'!E1748)</f>
        <v>0</v>
      </c>
      <c r="M1748" s="28">
        <f t="shared" si="189"/>
        <v>0</v>
      </c>
      <c r="N1748" s="41">
        <f t="shared" si="190"/>
        <v>0</v>
      </c>
      <c r="O1748" s="40">
        <f t="shared" si="195"/>
        <v>0</v>
      </c>
    </row>
    <row r="1749" spans="2:15" ht="18" customHeight="1">
      <c r="B1749" s="109" t="str">
        <f>IF('2.売上実績'!$B1749="","",'2.売上実績'!$B1749)</f>
        <v/>
      </c>
      <c r="C1749" s="110" t="str">
        <f>IF('2.売上実績'!$C1749="","",'2.売上実績'!$C1749)</f>
        <v/>
      </c>
      <c r="D1749" s="98" t="str">
        <f>IF(C1749="","",VLOOKUP(C1749,'4.製品一覧'!$B$4:$D$500,3,FALSE))</f>
        <v/>
      </c>
      <c r="E1749" s="102">
        <f>IF(C1749&lt;&gt;"",VLOOKUP(C1749,'7.製品別原価'!$B$5:$J$500,8,FALSE),0)</f>
        <v>0</v>
      </c>
      <c r="F1749" s="37">
        <f>IF(OR($K$2=0,K1749=0),0,'1.全社費用'!$C$42/$K$2)</f>
        <v>0</v>
      </c>
      <c r="G1749" s="37">
        <f t="shared" si="191"/>
        <v>0</v>
      </c>
      <c r="H1749" s="38">
        <f t="shared" si="192"/>
        <v>0</v>
      </c>
      <c r="I1749" s="39">
        <f t="shared" si="193"/>
        <v>0</v>
      </c>
      <c r="J1749" s="40">
        <f t="shared" si="194"/>
        <v>0</v>
      </c>
      <c r="K1749" s="111">
        <f>IF($B1749="",0,'2.売上実績'!D1749)</f>
        <v>0</v>
      </c>
      <c r="L1749" s="111">
        <f>IF($B1749="",0,'2.売上実績'!E1749)</f>
        <v>0</v>
      </c>
      <c r="M1749" s="28">
        <f t="shared" si="189"/>
        <v>0</v>
      </c>
      <c r="N1749" s="41">
        <f t="shared" si="190"/>
        <v>0</v>
      </c>
      <c r="O1749" s="40">
        <f t="shared" si="195"/>
        <v>0</v>
      </c>
    </row>
    <row r="1750" spans="2:15" ht="18" customHeight="1">
      <c r="B1750" s="109" t="str">
        <f>IF('2.売上実績'!$B1750="","",'2.売上実績'!$B1750)</f>
        <v/>
      </c>
      <c r="C1750" s="110" t="str">
        <f>IF('2.売上実績'!$C1750="","",'2.売上実績'!$C1750)</f>
        <v/>
      </c>
      <c r="D1750" s="98" t="str">
        <f>IF(C1750="","",VLOOKUP(C1750,'4.製品一覧'!$B$4:$D$500,3,FALSE))</f>
        <v/>
      </c>
      <c r="E1750" s="102">
        <f>IF(C1750&lt;&gt;"",VLOOKUP(C1750,'7.製品別原価'!$B$5:$J$500,8,FALSE),0)</f>
        <v>0</v>
      </c>
      <c r="F1750" s="37">
        <f>IF(OR($K$2=0,K1750=0),0,'1.全社費用'!$C$42/$K$2)</f>
        <v>0</v>
      </c>
      <c r="G1750" s="37">
        <f t="shared" si="191"/>
        <v>0</v>
      </c>
      <c r="H1750" s="38">
        <f t="shared" si="192"/>
        <v>0</v>
      </c>
      <c r="I1750" s="39">
        <f t="shared" si="193"/>
        <v>0</v>
      </c>
      <c r="J1750" s="40">
        <f t="shared" si="194"/>
        <v>0</v>
      </c>
      <c r="K1750" s="111">
        <f>IF($B1750="",0,'2.売上実績'!D1750)</f>
        <v>0</v>
      </c>
      <c r="L1750" s="111">
        <f>IF($B1750="",0,'2.売上実績'!E1750)</f>
        <v>0</v>
      </c>
      <c r="M1750" s="28">
        <f t="shared" si="189"/>
        <v>0</v>
      </c>
      <c r="N1750" s="41">
        <f t="shared" si="190"/>
        <v>0</v>
      </c>
      <c r="O1750" s="40">
        <f t="shared" si="195"/>
        <v>0</v>
      </c>
    </row>
    <row r="1751" spans="2:15" ht="18" customHeight="1">
      <c r="B1751" s="109" t="str">
        <f>IF('2.売上実績'!$B1751="","",'2.売上実績'!$B1751)</f>
        <v/>
      </c>
      <c r="C1751" s="110" t="str">
        <f>IF('2.売上実績'!$C1751="","",'2.売上実績'!$C1751)</f>
        <v/>
      </c>
      <c r="D1751" s="98" t="str">
        <f>IF(C1751="","",VLOOKUP(C1751,'4.製品一覧'!$B$4:$D$500,3,FALSE))</f>
        <v/>
      </c>
      <c r="E1751" s="102">
        <f>IF(C1751&lt;&gt;"",VLOOKUP(C1751,'7.製品別原価'!$B$5:$J$500,8,FALSE),0)</f>
        <v>0</v>
      </c>
      <c r="F1751" s="37">
        <f>IF(OR($K$2=0,K1751=0),0,'1.全社費用'!$C$42/$K$2)</f>
        <v>0</v>
      </c>
      <c r="G1751" s="37">
        <f t="shared" si="191"/>
        <v>0</v>
      </c>
      <c r="H1751" s="38">
        <f t="shared" si="192"/>
        <v>0</v>
      </c>
      <c r="I1751" s="39">
        <f t="shared" si="193"/>
        <v>0</v>
      </c>
      <c r="J1751" s="40">
        <f t="shared" si="194"/>
        <v>0</v>
      </c>
      <c r="K1751" s="111">
        <f>IF($B1751="",0,'2.売上実績'!D1751)</f>
        <v>0</v>
      </c>
      <c r="L1751" s="111">
        <f>IF($B1751="",0,'2.売上実績'!E1751)</f>
        <v>0</v>
      </c>
      <c r="M1751" s="28">
        <f t="shared" si="189"/>
        <v>0</v>
      </c>
      <c r="N1751" s="41">
        <f t="shared" si="190"/>
        <v>0</v>
      </c>
      <c r="O1751" s="40">
        <f t="shared" si="195"/>
        <v>0</v>
      </c>
    </row>
    <row r="1752" spans="2:15" ht="18" customHeight="1">
      <c r="B1752" s="109" t="str">
        <f>IF('2.売上実績'!$B1752="","",'2.売上実績'!$B1752)</f>
        <v/>
      </c>
      <c r="C1752" s="110" t="str">
        <f>IF('2.売上実績'!$C1752="","",'2.売上実績'!$C1752)</f>
        <v/>
      </c>
      <c r="D1752" s="98" t="str">
        <f>IF(C1752="","",VLOOKUP(C1752,'4.製品一覧'!$B$4:$D$500,3,FALSE))</f>
        <v/>
      </c>
      <c r="E1752" s="102">
        <f>IF(C1752&lt;&gt;"",VLOOKUP(C1752,'7.製品別原価'!$B$5:$J$500,8,FALSE),0)</f>
        <v>0</v>
      </c>
      <c r="F1752" s="37">
        <f>IF(OR($K$2=0,K1752=0),0,'1.全社費用'!$C$42/$K$2)</f>
        <v>0</v>
      </c>
      <c r="G1752" s="37">
        <f t="shared" si="191"/>
        <v>0</v>
      </c>
      <c r="H1752" s="38">
        <f t="shared" si="192"/>
        <v>0</v>
      </c>
      <c r="I1752" s="39">
        <f t="shared" si="193"/>
        <v>0</v>
      </c>
      <c r="J1752" s="40">
        <f t="shared" si="194"/>
        <v>0</v>
      </c>
      <c r="K1752" s="111">
        <f>IF($B1752="",0,'2.売上実績'!D1752)</f>
        <v>0</v>
      </c>
      <c r="L1752" s="111">
        <f>IF($B1752="",0,'2.売上実績'!E1752)</f>
        <v>0</v>
      </c>
      <c r="M1752" s="28">
        <f t="shared" si="189"/>
        <v>0</v>
      </c>
      <c r="N1752" s="41">
        <f t="shared" si="190"/>
        <v>0</v>
      </c>
      <c r="O1752" s="40">
        <f t="shared" si="195"/>
        <v>0</v>
      </c>
    </row>
    <row r="1753" spans="2:15" ht="18" customHeight="1">
      <c r="B1753" s="109" t="str">
        <f>IF('2.売上実績'!$B1753="","",'2.売上実績'!$B1753)</f>
        <v/>
      </c>
      <c r="C1753" s="110" t="str">
        <f>IF('2.売上実績'!$C1753="","",'2.売上実績'!$C1753)</f>
        <v/>
      </c>
      <c r="D1753" s="98" t="str">
        <f>IF(C1753="","",VLOOKUP(C1753,'4.製品一覧'!$B$4:$D$500,3,FALSE))</f>
        <v/>
      </c>
      <c r="E1753" s="102">
        <f>IF(C1753&lt;&gt;"",VLOOKUP(C1753,'7.製品別原価'!$B$5:$J$500,8,FALSE),0)</f>
        <v>0</v>
      </c>
      <c r="F1753" s="37">
        <f>IF(OR($K$2=0,K1753=0),0,'1.全社費用'!$C$42/$K$2)</f>
        <v>0</v>
      </c>
      <c r="G1753" s="37">
        <f t="shared" si="191"/>
        <v>0</v>
      </c>
      <c r="H1753" s="38">
        <f t="shared" si="192"/>
        <v>0</v>
      </c>
      <c r="I1753" s="39">
        <f t="shared" si="193"/>
        <v>0</v>
      </c>
      <c r="J1753" s="40">
        <f t="shared" si="194"/>
        <v>0</v>
      </c>
      <c r="K1753" s="111">
        <f>IF($B1753="",0,'2.売上実績'!D1753)</f>
        <v>0</v>
      </c>
      <c r="L1753" s="111">
        <f>IF($B1753="",0,'2.売上実績'!E1753)</f>
        <v>0</v>
      </c>
      <c r="M1753" s="28">
        <f t="shared" si="189"/>
        <v>0</v>
      </c>
      <c r="N1753" s="41">
        <f t="shared" si="190"/>
        <v>0</v>
      </c>
      <c r="O1753" s="40">
        <f t="shared" si="195"/>
        <v>0</v>
      </c>
    </row>
    <row r="1754" spans="2:15" ht="18" customHeight="1">
      <c r="B1754" s="109" t="str">
        <f>IF('2.売上実績'!$B1754="","",'2.売上実績'!$B1754)</f>
        <v/>
      </c>
      <c r="C1754" s="110" t="str">
        <f>IF('2.売上実績'!$C1754="","",'2.売上実績'!$C1754)</f>
        <v/>
      </c>
      <c r="D1754" s="98" t="str">
        <f>IF(C1754="","",VLOOKUP(C1754,'4.製品一覧'!$B$4:$D$500,3,FALSE))</f>
        <v/>
      </c>
      <c r="E1754" s="102">
        <f>IF(C1754&lt;&gt;"",VLOOKUP(C1754,'7.製品別原価'!$B$5:$J$500,8,FALSE),0)</f>
        <v>0</v>
      </c>
      <c r="F1754" s="37">
        <f>IF(OR($K$2=0,K1754=0),0,'1.全社費用'!$C$42/$K$2)</f>
        <v>0</v>
      </c>
      <c r="G1754" s="37">
        <f t="shared" si="191"/>
        <v>0</v>
      </c>
      <c r="H1754" s="38">
        <f t="shared" si="192"/>
        <v>0</v>
      </c>
      <c r="I1754" s="39">
        <f t="shared" si="193"/>
        <v>0</v>
      </c>
      <c r="J1754" s="40">
        <f t="shared" si="194"/>
        <v>0</v>
      </c>
      <c r="K1754" s="111">
        <f>IF($B1754="",0,'2.売上実績'!D1754)</f>
        <v>0</v>
      </c>
      <c r="L1754" s="111">
        <f>IF($B1754="",0,'2.売上実績'!E1754)</f>
        <v>0</v>
      </c>
      <c r="M1754" s="28">
        <f t="shared" si="189"/>
        <v>0</v>
      </c>
      <c r="N1754" s="41">
        <f t="shared" si="190"/>
        <v>0</v>
      </c>
      <c r="O1754" s="40">
        <f t="shared" si="195"/>
        <v>0</v>
      </c>
    </row>
    <row r="1755" spans="2:15" ht="18" customHeight="1">
      <c r="B1755" s="109" t="str">
        <f>IF('2.売上実績'!$B1755="","",'2.売上実績'!$B1755)</f>
        <v/>
      </c>
      <c r="C1755" s="110" t="str">
        <f>IF('2.売上実績'!$C1755="","",'2.売上実績'!$C1755)</f>
        <v/>
      </c>
      <c r="D1755" s="98" t="str">
        <f>IF(C1755="","",VLOOKUP(C1755,'4.製品一覧'!$B$4:$D$500,3,FALSE))</f>
        <v/>
      </c>
      <c r="E1755" s="102">
        <f>IF(C1755&lt;&gt;"",VLOOKUP(C1755,'7.製品別原価'!$B$5:$J$500,8,FALSE),0)</f>
        <v>0</v>
      </c>
      <c r="F1755" s="37">
        <f>IF(OR($K$2=0,K1755=0),0,'1.全社費用'!$C$42/$K$2)</f>
        <v>0</v>
      </c>
      <c r="G1755" s="37">
        <f t="shared" si="191"/>
        <v>0</v>
      </c>
      <c r="H1755" s="38">
        <f t="shared" si="192"/>
        <v>0</v>
      </c>
      <c r="I1755" s="39">
        <f t="shared" si="193"/>
        <v>0</v>
      </c>
      <c r="J1755" s="40">
        <f t="shared" si="194"/>
        <v>0</v>
      </c>
      <c r="K1755" s="111">
        <f>IF($B1755="",0,'2.売上実績'!D1755)</f>
        <v>0</v>
      </c>
      <c r="L1755" s="111">
        <f>IF($B1755="",0,'2.売上実績'!E1755)</f>
        <v>0</v>
      </c>
      <c r="M1755" s="28">
        <f t="shared" si="189"/>
        <v>0</v>
      </c>
      <c r="N1755" s="41">
        <f t="shared" si="190"/>
        <v>0</v>
      </c>
      <c r="O1755" s="40">
        <f t="shared" si="195"/>
        <v>0</v>
      </c>
    </row>
    <row r="1756" spans="2:15" ht="18" customHeight="1">
      <c r="B1756" s="109" t="str">
        <f>IF('2.売上実績'!$B1756="","",'2.売上実績'!$B1756)</f>
        <v/>
      </c>
      <c r="C1756" s="110" t="str">
        <f>IF('2.売上実績'!$C1756="","",'2.売上実績'!$C1756)</f>
        <v/>
      </c>
      <c r="D1756" s="98" t="str">
        <f>IF(C1756="","",VLOOKUP(C1756,'4.製品一覧'!$B$4:$D$500,3,FALSE))</f>
        <v/>
      </c>
      <c r="E1756" s="102">
        <f>IF(C1756&lt;&gt;"",VLOOKUP(C1756,'7.製品別原価'!$B$5:$J$500,8,FALSE),0)</f>
        <v>0</v>
      </c>
      <c r="F1756" s="37">
        <f>IF(OR($K$2=0,K1756=0),0,'1.全社費用'!$C$42/$K$2)</f>
        <v>0</v>
      </c>
      <c r="G1756" s="37">
        <f t="shared" si="191"/>
        <v>0</v>
      </c>
      <c r="H1756" s="38">
        <f t="shared" si="192"/>
        <v>0</v>
      </c>
      <c r="I1756" s="39">
        <f t="shared" si="193"/>
        <v>0</v>
      </c>
      <c r="J1756" s="40">
        <f t="shared" si="194"/>
        <v>0</v>
      </c>
      <c r="K1756" s="111">
        <f>IF($B1756="",0,'2.売上実績'!D1756)</f>
        <v>0</v>
      </c>
      <c r="L1756" s="111">
        <f>IF($B1756="",0,'2.売上実績'!E1756)</f>
        <v>0</v>
      </c>
      <c r="M1756" s="28">
        <f t="shared" si="189"/>
        <v>0</v>
      </c>
      <c r="N1756" s="41">
        <f t="shared" si="190"/>
        <v>0</v>
      </c>
      <c r="O1756" s="40">
        <f t="shared" si="195"/>
        <v>0</v>
      </c>
    </row>
    <row r="1757" spans="2:15" ht="18" customHeight="1">
      <c r="B1757" s="109" t="str">
        <f>IF('2.売上実績'!$B1757="","",'2.売上実績'!$B1757)</f>
        <v/>
      </c>
      <c r="C1757" s="110" t="str">
        <f>IF('2.売上実績'!$C1757="","",'2.売上実績'!$C1757)</f>
        <v/>
      </c>
      <c r="D1757" s="98" t="str">
        <f>IF(C1757="","",VLOOKUP(C1757,'4.製品一覧'!$B$4:$D$500,3,FALSE))</f>
        <v/>
      </c>
      <c r="E1757" s="102">
        <f>IF(C1757&lt;&gt;"",VLOOKUP(C1757,'7.製品別原価'!$B$5:$J$500,8,FALSE),0)</f>
        <v>0</v>
      </c>
      <c r="F1757" s="37">
        <f>IF(OR($K$2=0,K1757=0),0,'1.全社費用'!$C$42/$K$2)</f>
        <v>0</v>
      </c>
      <c r="G1757" s="37">
        <f t="shared" si="191"/>
        <v>0</v>
      </c>
      <c r="H1757" s="38">
        <f t="shared" si="192"/>
        <v>0</v>
      </c>
      <c r="I1757" s="39">
        <f t="shared" si="193"/>
        <v>0</v>
      </c>
      <c r="J1757" s="40">
        <f t="shared" si="194"/>
        <v>0</v>
      </c>
      <c r="K1757" s="111">
        <f>IF($B1757="",0,'2.売上実績'!D1757)</f>
        <v>0</v>
      </c>
      <c r="L1757" s="111">
        <f>IF($B1757="",0,'2.売上実績'!E1757)</f>
        <v>0</v>
      </c>
      <c r="M1757" s="28">
        <f t="shared" si="189"/>
        <v>0</v>
      </c>
      <c r="N1757" s="41">
        <f t="shared" si="190"/>
        <v>0</v>
      </c>
      <c r="O1757" s="40">
        <f t="shared" si="195"/>
        <v>0</v>
      </c>
    </row>
    <row r="1758" spans="2:15" ht="18" customHeight="1">
      <c r="B1758" s="109" t="str">
        <f>IF('2.売上実績'!$B1758="","",'2.売上実績'!$B1758)</f>
        <v/>
      </c>
      <c r="C1758" s="110" t="str">
        <f>IF('2.売上実績'!$C1758="","",'2.売上実績'!$C1758)</f>
        <v/>
      </c>
      <c r="D1758" s="98" t="str">
        <f>IF(C1758="","",VLOOKUP(C1758,'4.製品一覧'!$B$4:$D$500,3,FALSE))</f>
        <v/>
      </c>
      <c r="E1758" s="102">
        <f>IF(C1758&lt;&gt;"",VLOOKUP(C1758,'7.製品別原価'!$B$5:$J$500,8,FALSE),0)</f>
        <v>0</v>
      </c>
      <c r="F1758" s="37">
        <f>IF(OR($K$2=0,K1758=0),0,'1.全社費用'!$C$42/$K$2)</f>
        <v>0</v>
      </c>
      <c r="G1758" s="37">
        <f t="shared" si="191"/>
        <v>0</v>
      </c>
      <c r="H1758" s="38">
        <f t="shared" si="192"/>
        <v>0</v>
      </c>
      <c r="I1758" s="39">
        <f t="shared" si="193"/>
        <v>0</v>
      </c>
      <c r="J1758" s="40">
        <f t="shared" si="194"/>
        <v>0</v>
      </c>
      <c r="K1758" s="111">
        <f>IF($B1758="",0,'2.売上実績'!D1758)</f>
        <v>0</v>
      </c>
      <c r="L1758" s="111">
        <f>IF($B1758="",0,'2.売上実績'!E1758)</f>
        <v>0</v>
      </c>
      <c r="M1758" s="28">
        <f t="shared" si="189"/>
        <v>0</v>
      </c>
      <c r="N1758" s="41">
        <f t="shared" si="190"/>
        <v>0</v>
      </c>
      <c r="O1758" s="40">
        <f t="shared" si="195"/>
        <v>0</v>
      </c>
    </row>
    <row r="1759" spans="2:15" ht="18" customHeight="1">
      <c r="B1759" s="109" t="str">
        <f>IF('2.売上実績'!$B1759="","",'2.売上実績'!$B1759)</f>
        <v/>
      </c>
      <c r="C1759" s="110" t="str">
        <f>IF('2.売上実績'!$C1759="","",'2.売上実績'!$C1759)</f>
        <v/>
      </c>
      <c r="D1759" s="98" t="str">
        <f>IF(C1759="","",VLOOKUP(C1759,'4.製品一覧'!$B$4:$D$500,3,FALSE))</f>
        <v/>
      </c>
      <c r="E1759" s="102">
        <f>IF(C1759&lt;&gt;"",VLOOKUP(C1759,'7.製品別原価'!$B$5:$J$500,8,FALSE),0)</f>
        <v>0</v>
      </c>
      <c r="F1759" s="37">
        <f>IF(OR($K$2=0,K1759=0),0,'1.全社費用'!$C$42/$K$2)</f>
        <v>0</v>
      </c>
      <c r="G1759" s="37">
        <f t="shared" si="191"/>
        <v>0</v>
      </c>
      <c r="H1759" s="38">
        <f t="shared" si="192"/>
        <v>0</v>
      </c>
      <c r="I1759" s="39">
        <f t="shared" si="193"/>
        <v>0</v>
      </c>
      <c r="J1759" s="40">
        <f t="shared" si="194"/>
        <v>0</v>
      </c>
      <c r="K1759" s="111">
        <f>IF($B1759="",0,'2.売上実績'!D1759)</f>
        <v>0</v>
      </c>
      <c r="L1759" s="111">
        <f>IF($B1759="",0,'2.売上実績'!E1759)</f>
        <v>0</v>
      </c>
      <c r="M1759" s="28">
        <f t="shared" si="189"/>
        <v>0</v>
      </c>
      <c r="N1759" s="41">
        <f t="shared" si="190"/>
        <v>0</v>
      </c>
      <c r="O1759" s="40">
        <f t="shared" si="195"/>
        <v>0</v>
      </c>
    </row>
    <row r="1760" spans="2:15" ht="18" customHeight="1">
      <c r="B1760" s="109" t="str">
        <f>IF('2.売上実績'!$B1760="","",'2.売上実績'!$B1760)</f>
        <v/>
      </c>
      <c r="C1760" s="110" t="str">
        <f>IF('2.売上実績'!$C1760="","",'2.売上実績'!$C1760)</f>
        <v/>
      </c>
      <c r="D1760" s="98" t="str">
        <f>IF(C1760="","",VLOOKUP(C1760,'4.製品一覧'!$B$4:$D$500,3,FALSE))</f>
        <v/>
      </c>
      <c r="E1760" s="102">
        <f>IF(C1760&lt;&gt;"",VLOOKUP(C1760,'7.製品別原価'!$B$5:$J$500,8,FALSE),0)</f>
        <v>0</v>
      </c>
      <c r="F1760" s="37">
        <f>IF(OR($K$2=0,K1760=0),0,'1.全社費用'!$C$42/$K$2)</f>
        <v>0</v>
      </c>
      <c r="G1760" s="37">
        <f t="shared" si="191"/>
        <v>0</v>
      </c>
      <c r="H1760" s="38">
        <f t="shared" si="192"/>
        <v>0</v>
      </c>
      <c r="I1760" s="39">
        <f t="shared" si="193"/>
        <v>0</v>
      </c>
      <c r="J1760" s="40">
        <f t="shared" si="194"/>
        <v>0</v>
      </c>
      <c r="K1760" s="111">
        <f>IF($B1760="",0,'2.売上実績'!D1760)</f>
        <v>0</v>
      </c>
      <c r="L1760" s="111">
        <f>IF($B1760="",0,'2.売上実績'!E1760)</f>
        <v>0</v>
      </c>
      <c r="M1760" s="28">
        <f t="shared" si="189"/>
        <v>0</v>
      </c>
      <c r="N1760" s="41">
        <f t="shared" si="190"/>
        <v>0</v>
      </c>
      <c r="O1760" s="40">
        <f t="shared" si="195"/>
        <v>0</v>
      </c>
    </row>
    <row r="1761" spans="2:15" ht="18" customHeight="1">
      <c r="B1761" s="109" t="str">
        <f>IF('2.売上実績'!$B1761="","",'2.売上実績'!$B1761)</f>
        <v/>
      </c>
      <c r="C1761" s="110" t="str">
        <f>IF('2.売上実績'!$C1761="","",'2.売上実績'!$C1761)</f>
        <v/>
      </c>
      <c r="D1761" s="98" t="str">
        <f>IF(C1761="","",VLOOKUP(C1761,'4.製品一覧'!$B$4:$D$500,3,FALSE))</f>
        <v/>
      </c>
      <c r="E1761" s="102">
        <f>IF(C1761&lt;&gt;"",VLOOKUP(C1761,'7.製品別原価'!$B$5:$J$500,8,FALSE),0)</f>
        <v>0</v>
      </c>
      <c r="F1761" s="37">
        <f>IF(OR($K$2=0,K1761=0),0,'1.全社費用'!$C$42/$K$2)</f>
        <v>0</v>
      </c>
      <c r="G1761" s="37">
        <f t="shared" si="191"/>
        <v>0</v>
      </c>
      <c r="H1761" s="38">
        <f t="shared" si="192"/>
        <v>0</v>
      </c>
      <c r="I1761" s="39">
        <f t="shared" si="193"/>
        <v>0</v>
      </c>
      <c r="J1761" s="40">
        <f t="shared" si="194"/>
        <v>0</v>
      </c>
      <c r="K1761" s="111">
        <f>IF($B1761="",0,'2.売上実績'!D1761)</f>
        <v>0</v>
      </c>
      <c r="L1761" s="111">
        <f>IF($B1761="",0,'2.売上実績'!E1761)</f>
        <v>0</v>
      </c>
      <c r="M1761" s="28">
        <f t="shared" si="189"/>
        <v>0</v>
      </c>
      <c r="N1761" s="41">
        <f t="shared" si="190"/>
        <v>0</v>
      </c>
      <c r="O1761" s="40">
        <f t="shared" si="195"/>
        <v>0</v>
      </c>
    </row>
    <row r="1762" spans="2:15" ht="18" customHeight="1">
      <c r="B1762" s="109" t="str">
        <f>IF('2.売上実績'!$B1762="","",'2.売上実績'!$B1762)</f>
        <v/>
      </c>
      <c r="C1762" s="110" t="str">
        <f>IF('2.売上実績'!$C1762="","",'2.売上実績'!$C1762)</f>
        <v/>
      </c>
      <c r="D1762" s="98" t="str">
        <f>IF(C1762="","",VLOOKUP(C1762,'4.製品一覧'!$B$4:$D$500,3,FALSE))</f>
        <v/>
      </c>
      <c r="E1762" s="102">
        <f>IF(C1762&lt;&gt;"",VLOOKUP(C1762,'7.製品別原価'!$B$5:$J$500,8,FALSE),0)</f>
        <v>0</v>
      </c>
      <c r="F1762" s="37">
        <f>IF(OR($K$2=0,K1762=0),0,'1.全社費用'!$C$42/$K$2)</f>
        <v>0</v>
      </c>
      <c r="G1762" s="37">
        <f t="shared" si="191"/>
        <v>0</v>
      </c>
      <c r="H1762" s="38">
        <f t="shared" si="192"/>
        <v>0</v>
      </c>
      <c r="I1762" s="39">
        <f t="shared" si="193"/>
        <v>0</v>
      </c>
      <c r="J1762" s="40">
        <f t="shared" si="194"/>
        <v>0</v>
      </c>
      <c r="K1762" s="111">
        <f>IF($B1762="",0,'2.売上実績'!D1762)</f>
        <v>0</v>
      </c>
      <c r="L1762" s="111">
        <f>IF($B1762="",0,'2.売上実績'!E1762)</f>
        <v>0</v>
      </c>
      <c r="M1762" s="28">
        <f t="shared" si="189"/>
        <v>0</v>
      </c>
      <c r="N1762" s="41">
        <f t="shared" si="190"/>
        <v>0</v>
      </c>
      <c r="O1762" s="40">
        <f t="shared" si="195"/>
        <v>0</v>
      </c>
    </row>
    <row r="1763" spans="2:15" ht="18" customHeight="1">
      <c r="B1763" s="109" t="str">
        <f>IF('2.売上実績'!$B1763="","",'2.売上実績'!$B1763)</f>
        <v/>
      </c>
      <c r="C1763" s="110" t="str">
        <f>IF('2.売上実績'!$C1763="","",'2.売上実績'!$C1763)</f>
        <v/>
      </c>
      <c r="D1763" s="98" t="str">
        <f>IF(C1763="","",VLOOKUP(C1763,'4.製品一覧'!$B$4:$D$500,3,FALSE))</f>
        <v/>
      </c>
      <c r="E1763" s="102">
        <f>IF(C1763&lt;&gt;"",VLOOKUP(C1763,'7.製品別原価'!$B$5:$J$500,8,FALSE),0)</f>
        <v>0</v>
      </c>
      <c r="F1763" s="37">
        <f>IF(OR($K$2=0,K1763=0),0,'1.全社費用'!$C$42/$K$2)</f>
        <v>0</v>
      </c>
      <c r="G1763" s="37">
        <f t="shared" si="191"/>
        <v>0</v>
      </c>
      <c r="H1763" s="38">
        <f t="shared" si="192"/>
        <v>0</v>
      </c>
      <c r="I1763" s="39">
        <f t="shared" si="193"/>
        <v>0</v>
      </c>
      <c r="J1763" s="40">
        <f t="shared" si="194"/>
        <v>0</v>
      </c>
      <c r="K1763" s="111">
        <f>IF($B1763="",0,'2.売上実績'!D1763)</f>
        <v>0</v>
      </c>
      <c r="L1763" s="111">
        <f>IF($B1763="",0,'2.売上実績'!E1763)</f>
        <v>0</v>
      </c>
      <c r="M1763" s="28">
        <f t="shared" si="189"/>
        <v>0</v>
      </c>
      <c r="N1763" s="41">
        <f t="shared" si="190"/>
        <v>0</v>
      </c>
      <c r="O1763" s="40">
        <f t="shared" si="195"/>
        <v>0</v>
      </c>
    </row>
    <row r="1764" spans="2:15" ht="18" customHeight="1">
      <c r="B1764" s="109" t="str">
        <f>IF('2.売上実績'!$B1764="","",'2.売上実績'!$B1764)</f>
        <v/>
      </c>
      <c r="C1764" s="110" t="str">
        <f>IF('2.売上実績'!$C1764="","",'2.売上実績'!$C1764)</f>
        <v/>
      </c>
      <c r="D1764" s="98" t="str">
        <f>IF(C1764="","",VLOOKUP(C1764,'4.製品一覧'!$B$4:$D$500,3,FALSE))</f>
        <v/>
      </c>
      <c r="E1764" s="102">
        <f>IF(C1764&lt;&gt;"",VLOOKUP(C1764,'7.製品別原価'!$B$5:$J$500,8,FALSE),0)</f>
        <v>0</v>
      </c>
      <c r="F1764" s="37">
        <f>IF(OR($K$2=0,K1764=0),0,'1.全社費用'!$C$42/$K$2)</f>
        <v>0</v>
      </c>
      <c r="G1764" s="37">
        <f t="shared" si="191"/>
        <v>0</v>
      </c>
      <c r="H1764" s="38">
        <f t="shared" si="192"/>
        <v>0</v>
      </c>
      <c r="I1764" s="39">
        <f t="shared" si="193"/>
        <v>0</v>
      </c>
      <c r="J1764" s="40">
        <f t="shared" si="194"/>
        <v>0</v>
      </c>
      <c r="K1764" s="111">
        <f>IF($B1764="",0,'2.売上実績'!D1764)</f>
        <v>0</v>
      </c>
      <c r="L1764" s="111">
        <f>IF($B1764="",0,'2.売上実績'!E1764)</f>
        <v>0</v>
      </c>
      <c r="M1764" s="28">
        <f t="shared" si="189"/>
        <v>0</v>
      </c>
      <c r="N1764" s="41">
        <f t="shared" si="190"/>
        <v>0</v>
      </c>
      <c r="O1764" s="40">
        <f t="shared" si="195"/>
        <v>0</v>
      </c>
    </row>
    <row r="1765" spans="2:15" ht="18" customHeight="1">
      <c r="B1765" s="109" t="str">
        <f>IF('2.売上実績'!$B1765="","",'2.売上実績'!$B1765)</f>
        <v/>
      </c>
      <c r="C1765" s="110" t="str">
        <f>IF('2.売上実績'!$C1765="","",'2.売上実績'!$C1765)</f>
        <v/>
      </c>
      <c r="D1765" s="98" t="str">
        <f>IF(C1765="","",VLOOKUP(C1765,'4.製品一覧'!$B$4:$D$500,3,FALSE))</f>
        <v/>
      </c>
      <c r="E1765" s="102">
        <f>IF(C1765&lt;&gt;"",VLOOKUP(C1765,'7.製品別原価'!$B$5:$J$500,8,FALSE),0)</f>
        <v>0</v>
      </c>
      <c r="F1765" s="37">
        <f>IF(OR($K$2=0,K1765=0),0,'1.全社費用'!$C$42/$K$2)</f>
        <v>0</v>
      </c>
      <c r="G1765" s="37">
        <f t="shared" si="191"/>
        <v>0</v>
      </c>
      <c r="H1765" s="38">
        <f t="shared" si="192"/>
        <v>0</v>
      </c>
      <c r="I1765" s="39">
        <f t="shared" si="193"/>
        <v>0</v>
      </c>
      <c r="J1765" s="40">
        <f t="shared" si="194"/>
        <v>0</v>
      </c>
      <c r="K1765" s="111">
        <f>IF($B1765="",0,'2.売上実績'!D1765)</f>
        <v>0</v>
      </c>
      <c r="L1765" s="111">
        <f>IF($B1765="",0,'2.売上実績'!E1765)</f>
        <v>0</v>
      </c>
      <c r="M1765" s="28">
        <f t="shared" si="189"/>
        <v>0</v>
      </c>
      <c r="N1765" s="41">
        <f t="shared" si="190"/>
        <v>0</v>
      </c>
      <c r="O1765" s="40">
        <f t="shared" si="195"/>
        <v>0</v>
      </c>
    </row>
    <row r="1766" spans="2:15" ht="18" customHeight="1">
      <c r="B1766" s="109" t="str">
        <f>IF('2.売上実績'!$B1766="","",'2.売上実績'!$B1766)</f>
        <v/>
      </c>
      <c r="C1766" s="110" t="str">
        <f>IF('2.売上実績'!$C1766="","",'2.売上実績'!$C1766)</f>
        <v/>
      </c>
      <c r="D1766" s="98" t="str">
        <f>IF(C1766="","",VLOOKUP(C1766,'4.製品一覧'!$B$4:$D$500,3,FALSE))</f>
        <v/>
      </c>
      <c r="E1766" s="102">
        <f>IF(C1766&lt;&gt;"",VLOOKUP(C1766,'7.製品別原価'!$B$5:$J$500,8,FALSE),0)</f>
        <v>0</v>
      </c>
      <c r="F1766" s="37">
        <f>IF(OR($K$2=0,K1766=0),0,'1.全社費用'!$C$42/$K$2)</f>
        <v>0</v>
      </c>
      <c r="G1766" s="37">
        <f t="shared" si="191"/>
        <v>0</v>
      </c>
      <c r="H1766" s="38">
        <f t="shared" si="192"/>
        <v>0</v>
      </c>
      <c r="I1766" s="39">
        <f t="shared" si="193"/>
        <v>0</v>
      </c>
      <c r="J1766" s="40">
        <f t="shared" si="194"/>
        <v>0</v>
      </c>
      <c r="K1766" s="111">
        <f>IF($B1766="",0,'2.売上実績'!D1766)</f>
        <v>0</v>
      </c>
      <c r="L1766" s="111">
        <f>IF($B1766="",0,'2.売上実績'!E1766)</f>
        <v>0</v>
      </c>
      <c r="M1766" s="28">
        <f t="shared" si="189"/>
        <v>0</v>
      </c>
      <c r="N1766" s="41">
        <f t="shared" si="190"/>
        <v>0</v>
      </c>
      <c r="O1766" s="40">
        <f t="shared" si="195"/>
        <v>0</v>
      </c>
    </row>
    <row r="1767" spans="2:15" ht="18" customHeight="1">
      <c r="B1767" s="109" t="str">
        <f>IF('2.売上実績'!$B1767="","",'2.売上実績'!$B1767)</f>
        <v/>
      </c>
      <c r="C1767" s="110" t="str">
        <f>IF('2.売上実績'!$C1767="","",'2.売上実績'!$C1767)</f>
        <v/>
      </c>
      <c r="D1767" s="98" t="str">
        <f>IF(C1767="","",VLOOKUP(C1767,'4.製品一覧'!$B$4:$D$500,3,FALSE))</f>
        <v/>
      </c>
      <c r="E1767" s="102">
        <f>IF(C1767&lt;&gt;"",VLOOKUP(C1767,'7.製品別原価'!$B$5:$J$500,8,FALSE),0)</f>
        <v>0</v>
      </c>
      <c r="F1767" s="37">
        <f>IF(OR($K$2=0,K1767=0),0,'1.全社費用'!$C$42/$K$2)</f>
        <v>0</v>
      </c>
      <c r="G1767" s="37">
        <f t="shared" si="191"/>
        <v>0</v>
      </c>
      <c r="H1767" s="38">
        <f t="shared" si="192"/>
        <v>0</v>
      </c>
      <c r="I1767" s="39">
        <f t="shared" si="193"/>
        <v>0</v>
      </c>
      <c r="J1767" s="40">
        <f t="shared" si="194"/>
        <v>0</v>
      </c>
      <c r="K1767" s="111">
        <f>IF($B1767="",0,'2.売上実績'!D1767)</f>
        <v>0</v>
      </c>
      <c r="L1767" s="111">
        <f>IF($B1767="",0,'2.売上実績'!E1767)</f>
        <v>0</v>
      </c>
      <c r="M1767" s="28">
        <f t="shared" si="189"/>
        <v>0</v>
      </c>
      <c r="N1767" s="41">
        <f t="shared" si="190"/>
        <v>0</v>
      </c>
      <c r="O1767" s="40">
        <f t="shared" si="195"/>
        <v>0</v>
      </c>
    </row>
    <row r="1768" spans="2:15" ht="18" customHeight="1">
      <c r="B1768" s="109" t="str">
        <f>IF('2.売上実績'!$B1768="","",'2.売上実績'!$B1768)</f>
        <v/>
      </c>
      <c r="C1768" s="110" t="str">
        <f>IF('2.売上実績'!$C1768="","",'2.売上実績'!$C1768)</f>
        <v/>
      </c>
      <c r="D1768" s="98" t="str">
        <f>IF(C1768="","",VLOOKUP(C1768,'4.製品一覧'!$B$4:$D$500,3,FALSE))</f>
        <v/>
      </c>
      <c r="E1768" s="102">
        <f>IF(C1768&lt;&gt;"",VLOOKUP(C1768,'7.製品別原価'!$B$5:$J$500,8,FALSE),0)</f>
        <v>0</v>
      </c>
      <c r="F1768" s="37">
        <f>IF(OR($K$2=0,K1768=0),0,'1.全社費用'!$C$42/$K$2)</f>
        <v>0</v>
      </c>
      <c r="G1768" s="37">
        <f t="shared" si="191"/>
        <v>0</v>
      </c>
      <c r="H1768" s="38">
        <f t="shared" si="192"/>
        <v>0</v>
      </c>
      <c r="I1768" s="39">
        <f t="shared" si="193"/>
        <v>0</v>
      </c>
      <c r="J1768" s="40">
        <f t="shared" si="194"/>
        <v>0</v>
      </c>
      <c r="K1768" s="111">
        <f>IF($B1768="",0,'2.売上実績'!D1768)</f>
        <v>0</v>
      </c>
      <c r="L1768" s="111">
        <f>IF($B1768="",0,'2.売上実績'!E1768)</f>
        <v>0</v>
      </c>
      <c r="M1768" s="28">
        <f t="shared" si="189"/>
        <v>0</v>
      </c>
      <c r="N1768" s="41">
        <f t="shared" si="190"/>
        <v>0</v>
      </c>
      <c r="O1768" s="40">
        <f t="shared" si="195"/>
        <v>0</v>
      </c>
    </row>
    <row r="1769" spans="2:15" ht="18" customHeight="1">
      <c r="B1769" s="109" t="str">
        <f>IF('2.売上実績'!$B1769="","",'2.売上実績'!$B1769)</f>
        <v/>
      </c>
      <c r="C1769" s="110" t="str">
        <f>IF('2.売上実績'!$C1769="","",'2.売上実績'!$C1769)</f>
        <v/>
      </c>
      <c r="D1769" s="98" t="str">
        <f>IF(C1769="","",VLOOKUP(C1769,'4.製品一覧'!$B$4:$D$500,3,FALSE))</f>
        <v/>
      </c>
      <c r="E1769" s="102">
        <f>IF(C1769&lt;&gt;"",VLOOKUP(C1769,'7.製品別原価'!$B$5:$J$500,8,FALSE),0)</f>
        <v>0</v>
      </c>
      <c r="F1769" s="37">
        <f>IF(OR($K$2=0,K1769=0),0,'1.全社費用'!$C$42/$K$2)</f>
        <v>0</v>
      </c>
      <c r="G1769" s="37">
        <f t="shared" si="191"/>
        <v>0</v>
      </c>
      <c r="H1769" s="38">
        <f t="shared" si="192"/>
        <v>0</v>
      </c>
      <c r="I1769" s="39">
        <f t="shared" si="193"/>
        <v>0</v>
      </c>
      <c r="J1769" s="40">
        <f t="shared" si="194"/>
        <v>0</v>
      </c>
      <c r="K1769" s="111">
        <f>IF($B1769="",0,'2.売上実績'!D1769)</f>
        <v>0</v>
      </c>
      <c r="L1769" s="111">
        <f>IF($B1769="",0,'2.売上実績'!E1769)</f>
        <v>0</v>
      </c>
      <c r="M1769" s="28">
        <f t="shared" si="189"/>
        <v>0</v>
      </c>
      <c r="N1769" s="41">
        <f t="shared" si="190"/>
        <v>0</v>
      </c>
      <c r="O1769" s="40">
        <f t="shared" si="195"/>
        <v>0</v>
      </c>
    </row>
    <row r="1770" spans="2:15" ht="18" customHeight="1">
      <c r="B1770" s="109" t="str">
        <f>IF('2.売上実績'!$B1770="","",'2.売上実績'!$B1770)</f>
        <v/>
      </c>
      <c r="C1770" s="110" t="str">
        <f>IF('2.売上実績'!$C1770="","",'2.売上実績'!$C1770)</f>
        <v/>
      </c>
      <c r="D1770" s="98" t="str">
        <f>IF(C1770="","",VLOOKUP(C1770,'4.製品一覧'!$B$4:$D$500,3,FALSE))</f>
        <v/>
      </c>
      <c r="E1770" s="102">
        <f>IF(C1770&lt;&gt;"",VLOOKUP(C1770,'7.製品別原価'!$B$5:$J$500,8,FALSE),0)</f>
        <v>0</v>
      </c>
      <c r="F1770" s="37">
        <f>IF(OR($K$2=0,K1770=0),0,'1.全社費用'!$C$42/$K$2)</f>
        <v>0</v>
      </c>
      <c r="G1770" s="37">
        <f t="shared" si="191"/>
        <v>0</v>
      </c>
      <c r="H1770" s="38">
        <f t="shared" si="192"/>
        <v>0</v>
      </c>
      <c r="I1770" s="39">
        <f t="shared" si="193"/>
        <v>0</v>
      </c>
      <c r="J1770" s="40">
        <f t="shared" si="194"/>
        <v>0</v>
      </c>
      <c r="K1770" s="111">
        <f>IF($B1770="",0,'2.売上実績'!D1770)</f>
        <v>0</v>
      </c>
      <c r="L1770" s="111">
        <f>IF($B1770="",0,'2.売上実績'!E1770)</f>
        <v>0</v>
      </c>
      <c r="M1770" s="28">
        <f t="shared" si="189"/>
        <v>0</v>
      </c>
      <c r="N1770" s="41">
        <f t="shared" si="190"/>
        <v>0</v>
      </c>
      <c r="O1770" s="40">
        <f t="shared" si="195"/>
        <v>0</v>
      </c>
    </row>
    <row r="1771" spans="2:15" ht="18" customHeight="1">
      <c r="B1771" s="109" t="str">
        <f>IF('2.売上実績'!$B1771="","",'2.売上実績'!$B1771)</f>
        <v/>
      </c>
      <c r="C1771" s="110" t="str">
        <f>IF('2.売上実績'!$C1771="","",'2.売上実績'!$C1771)</f>
        <v/>
      </c>
      <c r="D1771" s="98" t="str">
        <f>IF(C1771="","",VLOOKUP(C1771,'4.製品一覧'!$B$4:$D$500,3,FALSE))</f>
        <v/>
      </c>
      <c r="E1771" s="102">
        <f>IF(C1771&lt;&gt;"",VLOOKUP(C1771,'7.製品別原価'!$B$5:$J$500,8,FALSE),0)</f>
        <v>0</v>
      </c>
      <c r="F1771" s="37">
        <f>IF(OR($K$2=0,K1771=0),0,'1.全社費用'!$C$42/$K$2)</f>
        <v>0</v>
      </c>
      <c r="G1771" s="37">
        <f t="shared" si="191"/>
        <v>0</v>
      </c>
      <c r="H1771" s="38">
        <f t="shared" si="192"/>
        <v>0</v>
      </c>
      <c r="I1771" s="39">
        <f t="shared" si="193"/>
        <v>0</v>
      </c>
      <c r="J1771" s="40">
        <f t="shared" si="194"/>
        <v>0</v>
      </c>
      <c r="K1771" s="111">
        <f>IF($B1771="",0,'2.売上実績'!D1771)</f>
        <v>0</v>
      </c>
      <c r="L1771" s="111">
        <f>IF($B1771="",0,'2.売上実績'!E1771)</f>
        <v>0</v>
      </c>
      <c r="M1771" s="28">
        <f t="shared" si="189"/>
        <v>0</v>
      </c>
      <c r="N1771" s="41">
        <f t="shared" si="190"/>
        <v>0</v>
      </c>
      <c r="O1771" s="40">
        <f t="shared" si="195"/>
        <v>0</v>
      </c>
    </row>
    <row r="1772" spans="2:15" ht="18" customHeight="1">
      <c r="B1772" s="109" t="str">
        <f>IF('2.売上実績'!$B1772="","",'2.売上実績'!$B1772)</f>
        <v/>
      </c>
      <c r="C1772" s="110" t="str">
        <f>IF('2.売上実績'!$C1772="","",'2.売上実績'!$C1772)</f>
        <v/>
      </c>
      <c r="D1772" s="98" t="str">
        <f>IF(C1772="","",VLOOKUP(C1772,'4.製品一覧'!$B$4:$D$500,3,FALSE))</f>
        <v/>
      </c>
      <c r="E1772" s="102">
        <f>IF(C1772&lt;&gt;"",VLOOKUP(C1772,'7.製品別原価'!$B$5:$J$500,8,FALSE),0)</f>
        <v>0</v>
      </c>
      <c r="F1772" s="37">
        <f>IF(OR($K$2=0,K1772=0),0,'1.全社費用'!$C$42/$K$2)</f>
        <v>0</v>
      </c>
      <c r="G1772" s="37">
        <f t="shared" si="191"/>
        <v>0</v>
      </c>
      <c r="H1772" s="38">
        <f t="shared" si="192"/>
        <v>0</v>
      </c>
      <c r="I1772" s="39">
        <f t="shared" si="193"/>
        <v>0</v>
      </c>
      <c r="J1772" s="40">
        <f t="shared" si="194"/>
        <v>0</v>
      </c>
      <c r="K1772" s="111">
        <f>IF($B1772="",0,'2.売上実績'!D1772)</f>
        <v>0</v>
      </c>
      <c r="L1772" s="111">
        <f>IF($B1772="",0,'2.売上実績'!E1772)</f>
        <v>0</v>
      </c>
      <c r="M1772" s="28">
        <f t="shared" si="189"/>
        <v>0</v>
      </c>
      <c r="N1772" s="41">
        <f t="shared" si="190"/>
        <v>0</v>
      </c>
      <c r="O1772" s="40">
        <f t="shared" si="195"/>
        <v>0</v>
      </c>
    </row>
    <row r="1773" spans="2:15" ht="18" customHeight="1">
      <c r="B1773" s="109" t="str">
        <f>IF('2.売上実績'!$B1773="","",'2.売上実績'!$B1773)</f>
        <v/>
      </c>
      <c r="C1773" s="110" t="str">
        <f>IF('2.売上実績'!$C1773="","",'2.売上実績'!$C1773)</f>
        <v/>
      </c>
      <c r="D1773" s="98" t="str">
        <f>IF(C1773="","",VLOOKUP(C1773,'4.製品一覧'!$B$4:$D$500,3,FALSE))</f>
        <v/>
      </c>
      <c r="E1773" s="102">
        <f>IF(C1773&lt;&gt;"",VLOOKUP(C1773,'7.製品別原価'!$B$5:$J$500,8,FALSE),0)</f>
        <v>0</v>
      </c>
      <c r="F1773" s="37">
        <f>IF(OR($K$2=0,K1773=0),0,'1.全社費用'!$C$42/$K$2)</f>
        <v>0</v>
      </c>
      <c r="G1773" s="37">
        <f t="shared" si="191"/>
        <v>0</v>
      </c>
      <c r="H1773" s="38">
        <f t="shared" si="192"/>
        <v>0</v>
      </c>
      <c r="I1773" s="39">
        <f t="shared" si="193"/>
        <v>0</v>
      </c>
      <c r="J1773" s="40">
        <f t="shared" si="194"/>
        <v>0</v>
      </c>
      <c r="K1773" s="111">
        <f>IF($B1773="",0,'2.売上実績'!D1773)</f>
        <v>0</v>
      </c>
      <c r="L1773" s="111">
        <f>IF($B1773="",0,'2.売上実績'!E1773)</f>
        <v>0</v>
      </c>
      <c r="M1773" s="28">
        <f t="shared" si="189"/>
        <v>0</v>
      </c>
      <c r="N1773" s="41">
        <f t="shared" si="190"/>
        <v>0</v>
      </c>
      <c r="O1773" s="40">
        <f t="shared" si="195"/>
        <v>0</v>
      </c>
    </row>
    <row r="1774" spans="2:15" ht="18" customHeight="1">
      <c r="B1774" s="109" t="str">
        <f>IF('2.売上実績'!$B1774="","",'2.売上実績'!$B1774)</f>
        <v/>
      </c>
      <c r="C1774" s="110" t="str">
        <f>IF('2.売上実績'!$C1774="","",'2.売上実績'!$C1774)</f>
        <v/>
      </c>
      <c r="D1774" s="98" t="str">
        <f>IF(C1774="","",VLOOKUP(C1774,'4.製品一覧'!$B$4:$D$500,3,FALSE))</f>
        <v/>
      </c>
      <c r="E1774" s="102">
        <f>IF(C1774&lt;&gt;"",VLOOKUP(C1774,'7.製品別原価'!$B$5:$J$500,8,FALSE),0)</f>
        <v>0</v>
      </c>
      <c r="F1774" s="37">
        <f>IF(OR($K$2=0,K1774=0),0,'1.全社費用'!$C$42/$K$2)</f>
        <v>0</v>
      </c>
      <c r="G1774" s="37">
        <f t="shared" si="191"/>
        <v>0</v>
      </c>
      <c r="H1774" s="38">
        <f t="shared" si="192"/>
        <v>0</v>
      </c>
      <c r="I1774" s="39">
        <f t="shared" si="193"/>
        <v>0</v>
      </c>
      <c r="J1774" s="40">
        <f t="shared" si="194"/>
        <v>0</v>
      </c>
      <c r="K1774" s="111">
        <f>IF($B1774="",0,'2.売上実績'!D1774)</f>
        <v>0</v>
      </c>
      <c r="L1774" s="111">
        <f>IF($B1774="",0,'2.売上実績'!E1774)</f>
        <v>0</v>
      </c>
      <c r="M1774" s="28">
        <f t="shared" si="189"/>
        <v>0</v>
      </c>
      <c r="N1774" s="41">
        <f t="shared" si="190"/>
        <v>0</v>
      </c>
      <c r="O1774" s="40">
        <f t="shared" si="195"/>
        <v>0</v>
      </c>
    </row>
    <row r="1775" spans="2:15" ht="18" customHeight="1">
      <c r="B1775" s="109" t="str">
        <f>IF('2.売上実績'!$B1775="","",'2.売上実績'!$B1775)</f>
        <v/>
      </c>
      <c r="C1775" s="110" t="str">
        <f>IF('2.売上実績'!$C1775="","",'2.売上実績'!$C1775)</f>
        <v/>
      </c>
      <c r="D1775" s="98" t="str">
        <f>IF(C1775="","",VLOOKUP(C1775,'4.製品一覧'!$B$4:$D$500,3,FALSE))</f>
        <v/>
      </c>
      <c r="E1775" s="102">
        <f>IF(C1775&lt;&gt;"",VLOOKUP(C1775,'7.製品別原価'!$B$5:$J$500,8,FALSE),0)</f>
        <v>0</v>
      </c>
      <c r="F1775" s="37">
        <f>IF(OR($K$2=0,K1775=0),0,'1.全社費用'!$C$42/$K$2)</f>
        <v>0</v>
      </c>
      <c r="G1775" s="37">
        <f t="shared" si="191"/>
        <v>0</v>
      </c>
      <c r="H1775" s="38">
        <f t="shared" si="192"/>
        <v>0</v>
      </c>
      <c r="I1775" s="39">
        <f t="shared" si="193"/>
        <v>0</v>
      </c>
      <c r="J1775" s="40">
        <f t="shared" si="194"/>
        <v>0</v>
      </c>
      <c r="K1775" s="111">
        <f>IF($B1775="",0,'2.売上実績'!D1775)</f>
        <v>0</v>
      </c>
      <c r="L1775" s="111">
        <f>IF($B1775="",0,'2.売上実績'!E1775)</f>
        <v>0</v>
      </c>
      <c r="M1775" s="28">
        <f t="shared" si="189"/>
        <v>0</v>
      </c>
      <c r="N1775" s="41">
        <f t="shared" si="190"/>
        <v>0</v>
      </c>
      <c r="O1775" s="40">
        <f t="shared" si="195"/>
        <v>0</v>
      </c>
    </row>
    <row r="1776" spans="2:15" ht="18" customHeight="1">
      <c r="B1776" s="109" t="str">
        <f>IF('2.売上実績'!$B1776="","",'2.売上実績'!$B1776)</f>
        <v/>
      </c>
      <c r="C1776" s="110" t="str">
        <f>IF('2.売上実績'!$C1776="","",'2.売上実績'!$C1776)</f>
        <v/>
      </c>
      <c r="D1776" s="98" t="str">
        <f>IF(C1776="","",VLOOKUP(C1776,'4.製品一覧'!$B$4:$D$500,3,FALSE))</f>
        <v/>
      </c>
      <c r="E1776" s="102">
        <f>IF(C1776&lt;&gt;"",VLOOKUP(C1776,'7.製品別原価'!$B$5:$J$500,8,FALSE),0)</f>
        <v>0</v>
      </c>
      <c r="F1776" s="37">
        <f>IF(OR($K$2=0,K1776=0),0,'1.全社費用'!$C$42/$K$2)</f>
        <v>0</v>
      </c>
      <c r="G1776" s="37">
        <f t="shared" si="191"/>
        <v>0</v>
      </c>
      <c r="H1776" s="38">
        <f t="shared" si="192"/>
        <v>0</v>
      </c>
      <c r="I1776" s="39">
        <f t="shared" si="193"/>
        <v>0</v>
      </c>
      <c r="J1776" s="40">
        <f t="shared" si="194"/>
        <v>0</v>
      </c>
      <c r="K1776" s="111">
        <f>IF($B1776="",0,'2.売上実績'!D1776)</f>
        <v>0</v>
      </c>
      <c r="L1776" s="111">
        <f>IF($B1776="",0,'2.売上実績'!E1776)</f>
        <v>0</v>
      </c>
      <c r="M1776" s="28">
        <f t="shared" si="189"/>
        <v>0</v>
      </c>
      <c r="N1776" s="41">
        <f t="shared" si="190"/>
        <v>0</v>
      </c>
      <c r="O1776" s="40">
        <f t="shared" si="195"/>
        <v>0</v>
      </c>
    </row>
    <row r="1777" spans="2:15" ht="18" customHeight="1">
      <c r="B1777" s="109" t="str">
        <f>IF('2.売上実績'!$B1777="","",'2.売上実績'!$B1777)</f>
        <v/>
      </c>
      <c r="C1777" s="110" t="str">
        <f>IF('2.売上実績'!$C1777="","",'2.売上実績'!$C1777)</f>
        <v/>
      </c>
      <c r="D1777" s="98" t="str">
        <f>IF(C1777="","",VLOOKUP(C1777,'4.製品一覧'!$B$4:$D$500,3,FALSE))</f>
        <v/>
      </c>
      <c r="E1777" s="102">
        <f>IF(C1777&lt;&gt;"",VLOOKUP(C1777,'7.製品別原価'!$B$5:$J$500,8,FALSE),0)</f>
        <v>0</v>
      </c>
      <c r="F1777" s="37">
        <f>IF(OR($K$2=0,K1777=0),0,'1.全社費用'!$C$42/$K$2)</f>
        <v>0</v>
      </c>
      <c r="G1777" s="37">
        <f t="shared" si="191"/>
        <v>0</v>
      </c>
      <c r="H1777" s="38">
        <f t="shared" si="192"/>
        <v>0</v>
      </c>
      <c r="I1777" s="39">
        <f t="shared" si="193"/>
        <v>0</v>
      </c>
      <c r="J1777" s="40">
        <f t="shared" si="194"/>
        <v>0</v>
      </c>
      <c r="K1777" s="111">
        <f>IF($B1777="",0,'2.売上実績'!D1777)</f>
        <v>0</v>
      </c>
      <c r="L1777" s="111">
        <f>IF($B1777="",0,'2.売上実績'!E1777)</f>
        <v>0</v>
      </c>
      <c r="M1777" s="28">
        <f t="shared" si="189"/>
        <v>0</v>
      </c>
      <c r="N1777" s="41">
        <f t="shared" si="190"/>
        <v>0</v>
      </c>
      <c r="O1777" s="40">
        <f t="shared" si="195"/>
        <v>0</v>
      </c>
    </row>
    <row r="1778" spans="2:15" ht="18" customHeight="1">
      <c r="B1778" s="109" t="str">
        <f>IF('2.売上実績'!$B1778="","",'2.売上実績'!$B1778)</f>
        <v/>
      </c>
      <c r="C1778" s="110" t="str">
        <f>IF('2.売上実績'!$C1778="","",'2.売上実績'!$C1778)</f>
        <v/>
      </c>
      <c r="D1778" s="98" t="str">
        <f>IF(C1778="","",VLOOKUP(C1778,'4.製品一覧'!$B$4:$D$500,3,FALSE))</f>
        <v/>
      </c>
      <c r="E1778" s="102">
        <f>IF(C1778&lt;&gt;"",VLOOKUP(C1778,'7.製品別原価'!$B$5:$J$500,8,FALSE),0)</f>
        <v>0</v>
      </c>
      <c r="F1778" s="37">
        <f>IF(OR($K$2=0,K1778=0),0,'1.全社費用'!$C$42/$K$2)</f>
        <v>0</v>
      </c>
      <c r="G1778" s="37">
        <f t="shared" si="191"/>
        <v>0</v>
      </c>
      <c r="H1778" s="38">
        <f t="shared" si="192"/>
        <v>0</v>
      </c>
      <c r="I1778" s="39">
        <f t="shared" si="193"/>
        <v>0</v>
      </c>
      <c r="J1778" s="40">
        <f t="shared" si="194"/>
        <v>0</v>
      </c>
      <c r="K1778" s="111">
        <f>IF($B1778="",0,'2.売上実績'!D1778)</f>
        <v>0</v>
      </c>
      <c r="L1778" s="111">
        <f>IF($B1778="",0,'2.売上実績'!E1778)</f>
        <v>0</v>
      </c>
      <c r="M1778" s="28">
        <f t="shared" si="189"/>
        <v>0</v>
      </c>
      <c r="N1778" s="41">
        <f t="shared" si="190"/>
        <v>0</v>
      </c>
      <c r="O1778" s="40">
        <f t="shared" si="195"/>
        <v>0</v>
      </c>
    </row>
    <row r="1779" spans="2:15" ht="18" customHeight="1">
      <c r="B1779" s="109" t="str">
        <f>IF('2.売上実績'!$B1779="","",'2.売上実績'!$B1779)</f>
        <v/>
      </c>
      <c r="C1779" s="110" t="str">
        <f>IF('2.売上実績'!$C1779="","",'2.売上実績'!$C1779)</f>
        <v/>
      </c>
      <c r="D1779" s="98" t="str">
        <f>IF(C1779="","",VLOOKUP(C1779,'4.製品一覧'!$B$4:$D$500,3,FALSE))</f>
        <v/>
      </c>
      <c r="E1779" s="102">
        <f>IF(C1779&lt;&gt;"",VLOOKUP(C1779,'7.製品別原価'!$B$5:$J$500,8,FALSE),0)</f>
        <v>0</v>
      </c>
      <c r="F1779" s="37">
        <f>IF(OR($K$2=0,K1779=0),0,'1.全社費用'!$C$42/$K$2)</f>
        <v>0</v>
      </c>
      <c r="G1779" s="37">
        <f t="shared" si="191"/>
        <v>0</v>
      </c>
      <c r="H1779" s="38">
        <f t="shared" si="192"/>
        <v>0</v>
      </c>
      <c r="I1779" s="39">
        <f t="shared" si="193"/>
        <v>0</v>
      </c>
      <c r="J1779" s="40">
        <f t="shared" si="194"/>
        <v>0</v>
      </c>
      <c r="K1779" s="111">
        <f>IF($B1779="",0,'2.売上実績'!D1779)</f>
        <v>0</v>
      </c>
      <c r="L1779" s="111">
        <f>IF($B1779="",0,'2.売上実績'!E1779)</f>
        <v>0</v>
      </c>
      <c r="M1779" s="28">
        <f t="shared" si="189"/>
        <v>0</v>
      </c>
      <c r="N1779" s="41">
        <f t="shared" si="190"/>
        <v>0</v>
      </c>
      <c r="O1779" s="40">
        <f t="shared" si="195"/>
        <v>0</v>
      </c>
    </row>
    <row r="1780" spans="2:15" ht="18" customHeight="1">
      <c r="B1780" s="109" t="str">
        <f>IF('2.売上実績'!$B1780="","",'2.売上実績'!$B1780)</f>
        <v/>
      </c>
      <c r="C1780" s="110" t="str">
        <f>IF('2.売上実績'!$C1780="","",'2.売上実績'!$C1780)</f>
        <v/>
      </c>
      <c r="D1780" s="98" t="str">
        <f>IF(C1780="","",VLOOKUP(C1780,'4.製品一覧'!$B$4:$D$500,3,FALSE))</f>
        <v/>
      </c>
      <c r="E1780" s="102">
        <f>IF(C1780&lt;&gt;"",VLOOKUP(C1780,'7.製品別原価'!$B$5:$J$500,8,FALSE),0)</f>
        <v>0</v>
      </c>
      <c r="F1780" s="37">
        <f>IF(OR($K$2=0,K1780=0),0,'1.全社費用'!$C$42/$K$2)</f>
        <v>0</v>
      </c>
      <c r="G1780" s="37">
        <f t="shared" si="191"/>
        <v>0</v>
      </c>
      <c r="H1780" s="38">
        <f t="shared" si="192"/>
        <v>0</v>
      </c>
      <c r="I1780" s="39">
        <f t="shared" si="193"/>
        <v>0</v>
      </c>
      <c r="J1780" s="40">
        <f t="shared" si="194"/>
        <v>0</v>
      </c>
      <c r="K1780" s="111">
        <f>IF($B1780="",0,'2.売上実績'!D1780)</f>
        <v>0</v>
      </c>
      <c r="L1780" s="111">
        <f>IF($B1780="",0,'2.売上実績'!E1780)</f>
        <v>0</v>
      </c>
      <c r="M1780" s="28">
        <f t="shared" si="189"/>
        <v>0</v>
      </c>
      <c r="N1780" s="41">
        <f t="shared" si="190"/>
        <v>0</v>
      </c>
      <c r="O1780" s="40">
        <f t="shared" si="195"/>
        <v>0</v>
      </c>
    </row>
    <row r="1781" spans="2:15" ht="18" customHeight="1">
      <c r="B1781" s="109" t="str">
        <f>IF('2.売上実績'!$B1781="","",'2.売上実績'!$B1781)</f>
        <v/>
      </c>
      <c r="C1781" s="110" t="str">
        <f>IF('2.売上実績'!$C1781="","",'2.売上実績'!$C1781)</f>
        <v/>
      </c>
      <c r="D1781" s="98" t="str">
        <f>IF(C1781="","",VLOOKUP(C1781,'4.製品一覧'!$B$4:$D$500,3,FALSE))</f>
        <v/>
      </c>
      <c r="E1781" s="102">
        <f>IF(C1781&lt;&gt;"",VLOOKUP(C1781,'7.製品別原価'!$B$5:$J$500,8,FALSE),0)</f>
        <v>0</v>
      </c>
      <c r="F1781" s="37">
        <f>IF(OR($K$2=0,K1781=0),0,'1.全社費用'!$C$42/$K$2)</f>
        <v>0</v>
      </c>
      <c r="G1781" s="37">
        <f t="shared" si="191"/>
        <v>0</v>
      </c>
      <c r="H1781" s="38">
        <f t="shared" si="192"/>
        <v>0</v>
      </c>
      <c r="I1781" s="39">
        <f t="shared" si="193"/>
        <v>0</v>
      </c>
      <c r="J1781" s="40">
        <f t="shared" si="194"/>
        <v>0</v>
      </c>
      <c r="K1781" s="111">
        <f>IF($B1781="",0,'2.売上実績'!D1781)</f>
        <v>0</v>
      </c>
      <c r="L1781" s="111">
        <f>IF($B1781="",0,'2.売上実績'!E1781)</f>
        <v>0</v>
      </c>
      <c r="M1781" s="28">
        <f t="shared" si="189"/>
        <v>0</v>
      </c>
      <c r="N1781" s="41">
        <f t="shared" si="190"/>
        <v>0</v>
      </c>
      <c r="O1781" s="40">
        <f t="shared" si="195"/>
        <v>0</v>
      </c>
    </row>
    <row r="1782" spans="2:15" ht="18" customHeight="1">
      <c r="B1782" s="109" t="str">
        <f>IF('2.売上実績'!$B1782="","",'2.売上実績'!$B1782)</f>
        <v/>
      </c>
      <c r="C1782" s="110" t="str">
        <f>IF('2.売上実績'!$C1782="","",'2.売上実績'!$C1782)</f>
        <v/>
      </c>
      <c r="D1782" s="98" t="str">
        <f>IF(C1782="","",VLOOKUP(C1782,'4.製品一覧'!$B$4:$D$500,3,FALSE))</f>
        <v/>
      </c>
      <c r="E1782" s="102">
        <f>IF(C1782&lt;&gt;"",VLOOKUP(C1782,'7.製品別原価'!$B$5:$J$500,8,FALSE),0)</f>
        <v>0</v>
      </c>
      <c r="F1782" s="37">
        <f>IF(OR($K$2=0,K1782=0),0,'1.全社費用'!$C$42/$K$2)</f>
        <v>0</v>
      </c>
      <c r="G1782" s="37">
        <f t="shared" si="191"/>
        <v>0</v>
      </c>
      <c r="H1782" s="38">
        <f t="shared" si="192"/>
        <v>0</v>
      </c>
      <c r="I1782" s="39">
        <f t="shared" si="193"/>
        <v>0</v>
      </c>
      <c r="J1782" s="40">
        <f t="shared" si="194"/>
        <v>0</v>
      </c>
      <c r="K1782" s="111">
        <f>IF($B1782="",0,'2.売上実績'!D1782)</f>
        <v>0</v>
      </c>
      <c r="L1782" s="111">
        <f>IF($B1782="",0,'2.売上実績'!E1782)</f>
        <v>0</v>
      </c>
      <c r="M1782" s="28">
        <f t="shared" si="189"/>
        <v>0</v>
      </c>
      <c r="N1782" s="41">
        <f t="shared" si="190"/>
        <v>0</v>
      </c>
      <c r="O1782" s="40">
        <f t="shared" si="195"/>
        <v>0</v>
      </c>
    </row>
    <row r="1783" spans="2:15" ht="18" customHeight="1">
      <c r="B1783" s="109" t="str">
        <f>IF('2.売上実績'!$B1783="","",'2.売上実績'!$B1783)</f>
        <v/>
      </c>
      <c r="C1783" s="110" t="str">
        <f>IF('2.売上実績'!$C1783="","",'2.売上実績'!$C1783)</f>
        <v/>
      </c>
      <c r="D1783" s="98" t="str">
        <f>IF(C1783="","",VLOOKUP(C1783,'4.製品一覧'!$B$4:$D$500,3,FALSE))</f>
        <v/>
      </c>
      <c r="E1783" s="102">
        <f>IF(C1783&lt;&gt;"",VLOOKUP(C1783,'7.製品別原価'!$B$5:$J$500,8,FALSE),0)</f>
        <v>0</v>
      </c>
      <c r="F1783" s="37">
        <f>IF(OR($K$2=0,K1783=0),0,'1.全社費用'!$C$42/$K$2)</f>
        <v>0</v>
      </c>
      <c r="G1783" s="37">
        <f t="shared" si="191"/>
        <v>0</v>
      </c>
      <c r="H1783" s="38">
        <f t="shared" si="192"/>
        <v>0</v>
      </c>
      <c r="I1783" s="39">
        <f t="shared" si="193"/>
        <v>0</v>
      </c>
      <c r="J1783" s="40">
        <f t="shared" si="194"/>
        <v>0</v>
      </c>
      <c r="K1783" s="111">
        <f>IF($B1783="",0,'2.売上実績'!D1783)</f>
        <v>0</v>
      </c>
      <c r="L1783" s="111">
        <f>IF($B1783="",0,'2.売上実績'!E1783)</f>
        <v>0</v>
      </c>
      <c r="M1783" s="28">
        <f t="shared" si="189"/>
        <v>0</v>
      </c>
      <c r="N1783" s="41">
        <f t="shared" si="190"/>
        <v>0</v>
      </c>
      <c r="O1783" s="40">
        <f t="shared" si="195"/>
        <v>0</v>
      </c>
    </row>
    <row r="1784" spans="2:15" ht="18" customHeight="1">
      <c r="B1784" s="109" t="str">
        <f>IF('2.売上実績'!$B1784="","",'2.売上実績'!$B1784)</f>
        <v/>
      </c>
      <c r="C1784" s="110" t="str">
        <f>IF('2.売上実績'!$C1784="","",'2.売上実績'!$C1784)</f>
        <v/>
      </c>
      <c r="D1784" s="98" t="str">
        <f>IF(C1784="","",VLOOKUP(C1784,'4.製品一覧'!$B$4:$D$500,3,FALSE))</f>
        <v/>
      </c>
      <c r="E1784" s="102">
        <f>IF(C1784&lt;&gt;"",VLOOKUP(C1784,'7.製品別原価'!$B$5:$J$500,8,FALSE),0)</f>
        <v>0</v>
      </c>
      <c r="F1784" s="37">
        <f>IF(OR($K$2=0,K1784=0),0,'1.全社費用'!$C$42/$K$2)</f>
        <v>0</v>
      </c>
      <c r="G1784" s="37">
        <f t="shared" si="191"/>
        <v>0</v>
      </c>
      <c r="H1784" s="38">
        <f t="shared" si="192"/>
        <v>0</v>
      </c>
      <c r="I1784" s="39">
        <f t="shared" si="193"/>
        <v>0</v>
      </c>
      <c r="J1784" s="40">
        <f t="shared" si="194"/>
        <v>0</v>
      </c>
      <c r="K1784" s="111">
        <f>IF($B1784="",0,'2.売上実績'!D1784)</f>
        <v>0</v>
      </c>
      <c r="L1784" s="111">
        <f>IF($B1784="",0,'2.売上実績'!E1784)</f>
        <v>0</v>
      </c>
      <c r="M1784" s="28">
        <f t="shared" si="189"/>
        <v>0</v>
      </c>
      <c r="N1784" s="41">
        <f t="shared" si="190"/>
        <v>0</v>
      </c>
      <c r="O1784" s="40">
        <f t="shared" si="195"/>
        <v>0</v>
      </c>
    </row>
    <row r="1785" spans="2:15" ht="18" customHeight="1">
      <c r="B1785" s="109" t="str">
        <f>IF('2.売上実績'!$B1785="","",'2.売上実績'!$B1785)</f>
        <v/>
      </c>
      <c r="C1785" s="110" t="str">
        <f>IF('2.売上実績'!$C1785="","",'2.売上実績'!$C1785)</f>
        <v/>
      </c>
      <c r="D1785" s="98" t="str">
        <f>IF(C1785="","",VLOOKUP(C1785,'4.製品一覧'!$B$4:$D$500,3,FALSE))</f>
        <v/>
      </c>
      <c r="E1785" s="102">
        <f>IF(C1785&lt;&gt;"",VLOOKUP(C1785,'7.製品別原価'!$B$5:$J$500,8,FALSE),0)</f>
        <v>0</v>
      </c>
      <c r="F1785" s="37">
        <f>IF(OR($K$2=0,K1785=0),0,'1.全社費用'!$C$42/$K$2)</f>
        <v>0</v>
      </c>
      <c r="G1785" s="37">
        <f t="shared" si="191"/>
        <v>0</v>
      </c>
      <c r="H1785" s="38">
        <f t="shared" si="192"/>
        <v>0</v>
      </c>
      <c r="I1785" s="39">
        <f t="shared" si="193"/>
        <v>0</v>
      </c>
      <c r="J1785" s="40">
        <f t="shared" si="194"/>
        <v>0</v>
      </c>
      <c r="K1785" s="111">
        <f>IF($B1785="",0,'2.売上実績'!D1785)</f>
        <v>0</v>
      </c>
      <c r="L1785" s="111">
        <f>IF($B1785="",0,'2.売上実績'!E1785)</f>
        <v>0</v>
      </c>
      <c r="M1785" s="28">
        <f t="shared" si="189"/>
        <v>0</v>
      </c>
      <c r="N1785" s="41">
        <f t="shared" si="190"/>
        <v>0</v>
      </c>
      <c r="O1785" s="40">
        <f t="shared" si="195"/>
        <v>0</v>
      </c>
    </row>
    <row r="1786" spans="2:15" ht="18" customHeight="1">
      <c r="B1786" s="109" t="str">
        <f>IF('2.売上実績'!$B1786="","",'2.売上実績'!$B1786)</f>
        <v/>
      </c>
      <c r="C1786" s="110" t="str">
        <f>IF('2.売上実績'!$C1786="","",'2.売上実績'!$C1786)</f>
        <v/>
      </c>
      <c r="D1786" s="98" t="str">
        <f>IF(C1786="","",VLOOKUP(C1786,'4.製品一覧'!$B$4:$D$500,3,FALSE))</f>
        <v/>
      </c>
      <c r="E1786" s="102">
        <f>IF(C1786&lt;&gt;"",VLOOKUP(C1786,'7.製品別原価'!$B$5:$J$500,8,FALSE),0)</f>
        <v>0</v>
      </c>
      <c r="F1786" s="37">
        <f>IF(OR($K$2=0,K1786=0),0,'1.全社費用'!$C$42/$K$2)</f>
        <v>0</v>
      </c>
      <c r="G1786" s="37">
        <f t="shared" si="191"/>
        <v>0</v>
      </c>
      <c r="H1786" s="38">
        <f t="shared" si="192"/>
        <v>0</v>
      </c>
      <c r="I1786" s="39">
        <f t="shared" si="193"/>
        <v>0</v>
      </c>
      <c r="J1786" s="40">
        <f t="shared" si="194"/>
        <v>0</v>
      </c>
      <c r="K1786" s="111">
        <f>IF($B1786="",0,'2.売上実績'!D1786)</f>
        <v>0</v>
      </c>
      <c r="L1786" s="111">
        <f>IF($B1786="",0,'2.売上実績'!E1786)</f>
        <v>0</v>
      </c>
      <c r="M1786" s="28">
        <f t="shared" si="189"/>
        <v>0</v>
      </c>
      <c r="N1786" s="41">
        <f t="shared" si="190"/>
        <v>0</v>
      </c>
      <c r="O1786" s="40">
        <f t="shared" si="195"/>
        <v>0</v>
      </c>
    </row>
    <row r="1787" spans="2:15" ht="18" customHeight="1">
      <c r="B1787" s="109" t="str">
        <f>IF('2.売上実績'!$B1787="","",'2.売上実績'!$B1787)</f>
        <v/>
      </c>
      <c r="C1787" s="110" t="str">
        <f>IF('2.売上実績'!$C1787="","",'2.売上実績'!$C1787)</f>
        <v/>
      </c>
      <c r="D1787" s="98" t="str">
        <f>IF(C1787="","",VLOOKUP(C1787,'4.製品一覧'!$B$4:$D$500,3,FALSE))</f>
        <v/>
      </c>
      <c r="E1787" s="102">
        <f>IF(C1787&lt;&gt;"",VLOOKUP(C1787,'7.製品別原価'!$B$5:$J$500,8,FALSE),0)</f>
        <v>0</v>
      </c>
      <c r="F1787" s="37">
        <f>IF(OR($K$2=0,K1787=0),0,'1.全社費用'!$C$42/$K$2)</f>
        <v>0</v>
      </c>
      <c r="G1787" s="37">
        <f t="shared" si="191"/>
        <v>0</v>
      </c>
      <c r="H1787" s="38">
        <f t="shared" si="192"/>
        <v>0</v>
      </c>
      <c r="I1787" s="39">
        <f t="shared" si="193"/>
        <v>0</v>
      </c>
      <c r="J1787" s="40">
        <f t="shared" si="194"/>
        <v>0</v>
      </c>
      <c r="K1787" s="111">
        <f>IF($B1787="",0,'2.売上実績'!D1787)</f>
        <v>0</v>
      </c>
      <c r="L1787" s="111">
        <f>IF($B1787="",0,'2.売上実績'!E1787)</f>
        <v>0</v>
      </c>
      <c r="M1787" s="28">
        <f t="shared" si="189"/>
        <v>0</v>
      </c>
      <c r="N1787" s="41">
        <f t="shared" si="190"/>
        <v>0</v>
      </c>
      <c r="O1787" s="40">
        <f t="shared" si="195"/>
        <v>0</v>
      </c>
    </row>
    <row r="1788" spans="2:15" ht="18" customHeight="1">
      <c r="B1788" s="109" t="str">
        <f>IF('2.売上実績'!$B1788="","",'2.売上実績'!$B1788)</f>
        <v/>
      </c>
      <c r="C1788" s="110" t="str">
        <f>IF('2.売上実績'!$C1788="","",'2.売上実績'!$C1788)</f>
        <v/>
      </c>
      <c r="D1788" s="98" t="str">
        <f>IF(C1788="","",VLOOKUP(C1788,'4.製品一覧'!$B$4:$D$500,3,FALSE))</f>
        <v/>
      </c>
      <c r="E1788" s="102">
        <f>IF(C1788&lt;&gt;"",VLOOKUP(C1788,'7.製品別原価'!$B$5:$J$500,8,FALSE),0)</f>
        <v>0</v>
      </c>
      <c r="F1788" s="37">
        <f>IF(OR($K$2=0,K1788=0),0,'1.全社費用'!$C$42/$K$2)</f>
        <v>0</v>
      </c>
      <c r="G1788" s="37">
        <f t="shared" si="191"/>
        <v>0</v>
      </c>
      <c r="H1788" s="38">
        <f t="shared" si="192"/>
        <v>0</v>
      </c>
      <c r="I1788" s="39">
        <f t="shared" si="193"/>
        <v>0</v>
      </c>
      <c r="J1788" s="40">
        <f t="shared" si="194"/>
        <v>0</v>
      </c>
      <c r="K1788" s="111">
        <f>IF($B1788="",0,'2.売上実績'!D1788)</f>
        <v>0</v>
      </c>
      <c r="L1788" s="111">
        <f>IF($B1788="",0,'2.売上実績'!E1788)</f>
        <v>0</v>
      </c>
      <c r="M1788" s="28">
        <f t="shared" si="189"/>
        <v>0</v>
      </c>
      <c r="N1788" s="41">
        <f t="shared" si="190"/>
        <v>0</v>
      </c>
      <c r="O1788" s="40">
        <f t="shared" si="195"/>
        <v>0</v>
      </c>
    </row>
    <row r="1789" spans="2:15" ht="18" customHeight="1">
      <c r="B1789" s="109" t="str">
        <f>IF('2.売上実績'!$B1789="","",'2.売上実績'!$B1789)</f>
        <v/>
      </c>
      <c r="C1789" s="110" t="str">
        <f>IF('2.売上実績'!$C1789="","",'2.売上実績'!$C1789)</f>
        <v/>
      </c>
      <c r="D1789" s="98" t="str">
        <f>IF(C1789="","",VLOOKUP(C1789,'4.製品一覧'!$B$4:$D$500,3,FALSE))</f>
        <v/>
      </c>
      <c r="E1789" s="102">
        <f>IF(C1789&lt;&gt;"",VLOOKUP(C1789,'7.製品別原価'!$B$5:$J$500,8,FALSE),0)</f>
        <v>0</v>
      </c>
      <c r="F1789" s="37">
        <f>IF(OR($K$2=0,K1789=0),0,'1.全社費用'!$C$42/$K$2)</f>
        <v>0</v>
      </c>
      <c r="G1789" s="37">
        <f t="shared" si="191"/>
        <v>0</v>
      </c>
      <c r="H1789" s="38">
        <f t="shared" si="192"/>
        <v>0</v>
      </c>
      <c r="I1789" s="39">
        <f t="shared" si="193"/>
        <v>0</v>
      </c>
      <c r="J1789" s="40">
        <f t="shared" si="194"/>
        <v>0</v>
      </c>
      <c r="K1789" s="111">
        <f>IF($B1789="",0,'2.売上実績'!D1789)</f>
        <v>0</v>
      </c>
      <c r="L1789" s="111">
        <f>IF($B1789="",0,'2.売上実績'!E1789)</f>
        <v>0</v>
      </c>
      <c r="M1789" s="28">
        <f t="shared" si="189"/>
        <v>0</v>
      </c>
      <c r="N1789" s="41">
        <f t="shared" si="190"/>
        <v>0</v>
      </c>
      <c r="O1789" s="40">
        <f t="shared" si="195"/>
        <v>0</v>
      </c>
    </row>
    <row r="1790" spans="2:15" ht="18" customHeight="1">
      <c r="B1790" s="109" t="str">
        <f>IF('2.売上実績'!$B1790="","",'2.売上実績'!$B1790)</f>
        <v/>
      </c>
      <c r="C1790" s="110" t="str">
        <f>IF('2.売上実績'!$C1790="","",'2.売上実績'!$C1790)</f>
        <v/>
      </c>
      <c r="D1790" s="98" t="str">
        <f>IF(C1790="","",VLOOKUP(C1790,'4.製品一覧'!$B$4:$D$500,3,FALSE))</f>
        <v/>
      </c>
      <c r="E1790" s="102">
        <f>IF(C1790&lt;&gt;"",VLOOKUP(C1790,'7.製品別原価'!$B$5:$J$500,8,FALSE),0)</f>
        <v>0</v>
      </c>
      <c r="F1790" s="37">
        <f>IF(OR($K$2=0,K1790=0),0,'1.全社費用'!$C$42/$K$2)</f>
        <v>0</v>
      </c>
      <c r="G1790" s="37">
        <f t="shared" si="191"/>
        <v>0</v>
      </c>
      <c r="H1790" s="38">
        <f t="shared" si="192"/>
        <v>0</v>
      </c>
      <c r="I1790" s="39">
        <f t="shared" si="193"/>
        <v>0</v>
      </c>
      <c r="J1790" s="40">
        <f t="shared" si="194"/>
        <v>0</v>
      </c>
      <c r="K1790" s="111">
        <f>IF($B1790="",0,'2.売上実績'!D1790)</f>
        <v>0</v>
      </c>
      <c r="L1790" s="111">
        <f>IF($B1790="",0,'2.売上実績'!E1790)</f>
        <v>0</v>
      </c>
      <c r="M1790" s="28">
        <f t="shared" si="189"/>
        <v>0</v>
      </c>
      <c r="N1790" s="41">
        <f t="shared" si="190"/>
        <v>0</v>
      </c>
      <c r="O1790" s="40">
        <f t="shared" si="195"/>
        <v>0</v>
      </c>
    </row>
    <row r="1791" spans="2:15" ht="18" customHeight="1">
      <c r="B1791" s="109" t="str">
        <f>IF('2.売上実績'!$B1791="","",'2.売上実績'!$B1791)</f>
        <v/>
      </c>
      <c r="C1791" s="110" t="str">
        <f>IF('2.売上実績'!$C1791="","",'2.売上実績'!$C1791)</f>
        <v/>
      </c>
      <c r="D1791" s="98" t="str">
        <f>IF(C1791="","",VLOOKUP(C1791,'4.製品一覧'!$B$4:$D$500,3,FALSE))</f>
        <v/>
      </c>
      <c r="E1791" s="102">
        <f>IF(C1791&lt;&gt;"",VLOOKUP(C1791,'7.製品別原価'!$B$5:$J$500,8,FALSE),0)</f>
        <v>0</v>
      </c>
      <c r="F1791" s="37">
        <f>IF(OR($K$2=0,K1791=0),0,'1.全社費用'!$C$42/$K$2)</f>
        <v>0</v>
      </c>
      <c r="G1791" s="37">
        <f t="shared" si="191"/>
        <v>0</v>
      </c>
      <c r="H1791" s="38">
        <f t="shared" si="192"/>
        <v>0</v>
      </c>
      <c r="I1791" s="39">
        <f t="shared" si="193"/>
        <v>0</v>
      </c>
      <c r="J1791" s="40">
        <f t="shared" si="194"/>
        <v>0</v>
      </c>
      <c r="K1791" s="111">
        <f>IF($B1791="",0,'2.売上実績'!D1791)</f>
        <v>0</v>
      </c>
      <c r="L1791" s="111">
        <f>IF($B1791="",0,'2.売上実績'!E1791)</f>
        <v>0</v>
      </c>
      <c r="M1791" s="28">
        <f t="shared" si="189"/>
        <v>0</v>
      </c>
      <c r="N1791" s="41">
        <f t="shared" si="190"/>
        <v>0</v>
      </c>
      <c r="O1791" s="40">
        <f t="shared" si="195"/>
        <v>0</v>
      </c>
    </row>
    <row r="1792" spans="2:15" ht="18" customHeight="1">
      <c r="B1792" s="109" t="str">
        <f>IF('2.売上実績'!$B1792="","",'2.売上実績'!$B1792)</f>
        <v/>
      </c>
      <c r="C1792" s="110" t="str">
        <f>IF('2.売上実績'!$C1792="","",'2.売上実績'!$C1792)</f>
        <v/>
      </c>
      <c r="D1792" s="98" t="str">
        <f>IF(C1792="","",VLOOKUP(C1792,'4.製品一覧'!$B$4:$D$500,3,FALSE))</f>
        <v/>
      </c>
      <c r="E1792" s="102">
        <f>IF(C1792&lt;&gt;"",VLOOKUP(C1792,'7.製品別原価'!$B$5:$J$500,8,FALSE),0)</f>
        <v>0</v>
      </c>
      <c r="F1792" s="37">
        <f>IF(OR($K$2=0,K1792=0),0,'1.全社費用'!$C$42/$K$2)</f>
        <v>0</v>
      </c>
      <c r="G1792" s="37">
        <f t="shared" si="191"/>
        <v>0</v>
      </c>
      <c r="H1792" s="38">
        <f t="shared" si="192"/>
        <v>0</v>
      </c>
      <c r="I1792" s="39">
        <f t="shared" si="193"/>
        <v>0</v>
      </c>
      <c r="J1792" s="40">
        <f t="shared" si="194"/>
        <v>0</v>
      </c>
      <c r="K1792" s="111">
        <f>IF($B1792="",0,'2.売上実績'!D1792)</f>
        <v>0</v>
      </c>
      <c r="L1792" s="111">
        <f>IF($B1792="",0,'2.売上実績'!E1792)</f>
        <v>0</v>
      </c>
      <c r="M1792" s="28">
        <f t="shared" si="189"/>
        <v>0</v>
      </c>
      <c r="N1792" s="41">
        <f t="shared" si="190"/>
        <v>0</v>
      </c>
      <c r="O1792" s="40">
        <f t="shared" si="195"/>
        <v>0</v>
      </c>
    </row>
    <row r="1793" spans="2:15" ht="18" customHeight="1">
      <c r="B1793" s="109" t="str">
        <f>IF('2.売上実績'!$B1793="","",'2.売上実績'!$B1793)</f>
        <v/>
      </c>
      <c r="C1793" s="110" t="str">
        <f>IF('2.売上実績'!$C1793="","",'2.売上実績'!$C1793)</f>
        <v/>
      </c>
      <c r="D1793" s="98" t="str">
        <f>IF(C1793="","",VLOOKUP(C1793,'4.製品一覧'!$B$4:$D$500,3,FALSE))</f>
        <v/>
      </c>
      <c r="E1793" s="102">
        <f>IF(C1793&lt;&gt;"",VLOOKUP(C1793,'7.製品別原価'!$B$5:$J$500,8,FALSE),0)</f>
        <v>0</v>
      </c>
      <c r="F1793" s="37">
        <f>IF(OR($K$2=0,K1793=0),0,'1.全社費用'!$C$42/$K$2)</f>
        <v>0</v>
      </c>
      <c r="G1793" s="37">
        <f t="shared" si="191"/>
        <v>0</v>
      </c>
      <c r="H1793" s="38">
        <f t="shared" si="192"/>
        <v>0</v>
      </c>
      <c r="I1793" s="39">
        <f t="shared" si="193"/>
        <v>0</v>
      </c>
      <c r="J1793" s="40">
        <f t="shared" si="194"/>
        <v>0</v>
      </c>
      <c r="K1793" s="111">
        <f>IF($B1793="",0,'2.売上実績'!D1793)</f>
        <v>0</v>
      </c>
      <c r="L1793" s="111">
        <f>IF($B1793="",0,'2.売上実績'!E1793)</f>
        <v>0</v>
      </c>
      <c r="M1793" s="28">
        <f t="shared" si="189"/>
        <v>0</v>
      </c>
      <c r="N1793" s="41">
        <f t="shared" si="190"/>
        <v>0</v>
      </c>
      <c r="O1793" s="40">
        <f t="shared" si="195"/>
        <v>0</v>
      </c>
    </row>
    <row r="1794" spans="2:15" ht="18" customHeight="1">
      <c r="B1794" s="109" t="str">
        <f>IF('2.売上実績'!$B1794="","",'2.売上実績'!$B1794)</f>
        <v/>
      </c>
      <c r="C1794" s="110" t="str">
        <f>IF('2.売上実績'!$C1794="","",'2.売上実績'!$C1794)</f>
        <v/>
      </c>
      <c r="D1794" s="98" t="str">
        <f>IF(C1794="","",VLOOKUP(C1794,'4.製品一覧'!$B$4:$D$500,3,FALSE))</f>
        <v/>
      </c>
      <c r="E1794" s="102">
        <f>IF(C1794&lt;&gt;"",VLOOKUP(C1794,'7.製品別原価'!$B$5:$J$500,8,FALSE),0)</f>
        <v>0</v>
      </c>
      <c r="F1794" s="37">
        <f>IF(OR($K$2=0,K1794=0),0,'1.全社費用'!$C$42/$K$2)</f>
        <v>0</v>
      </c>
      <c r="G1794" s="37">
        <f t="shared" si="191"/>
        <v>0</v>
      </c>
      <c r="H1794" s="38">
        <f t="shared" si="192"/>
        <v>0</v>
      </c>
      <c r="I1794" s="39">
        <f t="shared" si="193"/>
        <v>0</v>
      </c>
      <c r="J1794" s="40">
        <f t="shared" si="194"/>
        <v>0</v>
      </c>
      <c r="K1794" s="111">
        <f>IF($B1794="",0,'2.売上実績'!D1794)</f>
        <v>0</v>
      </c>
      <c r="L1794" s="111">
        <f>IF($B1794="",0,'2.売上実績'!E1794)</f>
        <v>0</v>
      </c>
      <c r="M1794" s="28">
        <f t="shared" si="189"/>
        <v>0</v>
      </c>
      <c r="N1794" s="41">
        <f t="shared" si="190"/>
        <v>0</v>
      </c>
      <c r="O1794" s="40">
        <f t="shared" si="195"/>
        <v>0</v>
      </c>
    </row>
    <row r="1795" spans="2:15" ht="18" customHeight="1">
      <c r="B1795" s="109" t="str">
        <f>IF('2.売上実績'!$B1795="","",'2.売上実績'!$B1795)</f>
        <v/>
      </c>
      <c r="C1795" s="110" t="str">
        <f>IF('2.売上実績'!$C1795="","",'2.売上実績'!$C1795)</f>
        <v/>
      </c>
      <c r="D1795" s="98" t="str">
        <f>IF(C1795="","",VLOOKUP(C1795,'4.製品一覧'!$B$4:$D$500,3,FALSE))</f>
        <v/>
      </c>
      <c r="E1795" s="102">
        <f>IF(C1795&lt;&gt;"",VLOOKUP(C1795,'7.製品別原価'!$B$5:$J$500,8,FALSE),0)</f>
        <v>0</v>
      </c>
      <c r="F1795" s="37">
        <f>IF(OR($K$2=0,K1795=0),0,'1.全社費用'!$C$42/$K$2)</f>
        <v>0</v>
      </c>
      <c r="G1795" s="37">
        <f t="shared" si="191"/>
        <v>0</v>
      </c>
      <c r="H1795" s="38">
        <f t="shared" si="192"/>
        <v>0</v>
      </c>
      <c r="I1795" s="39">
        <f t="shared" si="193"/>
        <v>0</v>
      </c>
      <c r="J1795" s="40">
        <f t="shared" si="194"/>
        <v>0</v>
      </c>
      <c r="K1795" s="111">
        <f>IF($B1795="",0,'2.売上実績'!D1795)</f>
        <v>0</v>
      </c>
      <c r="L1795" s="111">
        <f>IF($B1795="",0,'2.売上実績'!E1795)</f>
        <v>0</v>
      </c>
      <c r="M1795" s="28">
        <f t="shared" si="189"/>
        <v>0</v>
      </c>
      <c r="N1795" s="41">
        <f t="shared" si="190"/>
        <v>0</v>
      </c>
      <c r="O1795" s="40">
        <f t="shared" si="195"/>
        <v>0</v>
      </c>
    </row>
    <row r="1796" spans="2:15" ht="18" customHeight="1">
      <c r="B1796" s="109" t="str">
        <f>IF('2.売上実績'!$B1796="","",'2.売上実績'!$B1796)</f>
        <v/>
      </c>
      <c r="C1796" s="110" t="str">
        <f>IF('2.売上実績'!$C1796="","",'2.売上実績'!$C1796)</f>
        <v/>
      </c>
      <c r="D1796" s="98" t="str">
        <f>IF(C1796="","",VLOOKUP(C1796,'4.製品一覧'!$B$4:$D$500,3,FALSE))</f>
        <v/>
      </c>
      <c r="E1796" s="102">
        <f>IF(C1796&lt;&gt;"",VLOOKUP(C1796,'7.製品別原価'!$B$5:$J$500,8,FALSE),0)</f>
        <v>0</v>
      </c>
      <c r="F1796" s="37">
        <f>IF(OR($K$2=0,K1796=0),0,'1.全社費用'!$C$42/$K$2)</f>
        <v>0</v>
      </c>
      <c r="G1796" s="37">
        <f t="shared" si="191"/>
        <v>0</v>
      </c>
      <c r="H1796" s="38">
        <f t="shared" si="192"/>
        <v>0</v>
      </c>
      <c r="I1796" s="39">
        <f t="shared" si="193"/>
        <v>0</v>
      </c>
      <c r="J1796" s="40">
        <f t="shared" si="194"/>
        <v>0</v>
      </c>
      <c r="K1796" s="111">
        <f>IF($B1796="",0,'2.売上実績'!D1796)</f>
        <v>0</v>
      </c>
      <c r="L1796" s="111">
        <f>IF($B1796="",0,'2.売上実績'!E1796)</f>
        <v>0</v>
      </c>
      <c r="M1796" s="28">
        <f t="shared" ref="M1796:M1859" si="196">G1796*K1796</f>
        <v>0</v>
      </c>
      <c r="N1796" s="41">
        <f t="shared" ref="N1796:N1859" si="197">L1796-M1796</f>
        <v>0</v>
      </c>
      <c r="O1796" s="40">
        <f t="shared" si="195"/>
        <v>0</v>
      </c>
    </row>
    <row r="1797" spans="2:15" ht="18" customHeight="1">
      <c r="B1797" s="109" t="str">
        <f>IF('2.売上実績'!$B1797="","",'2.売上実績'!$B1797)</f>
        <v/>
      </c>
      <c r="C1797" s="110" t="str">
        <f>IF('2.売上実績'!$C1797="","",'2.売上実績'!$C1797)</f>
        <v/>
      </c>
      <c r="D1797" s="98" t="str">
        <f>IF(C1797="","",VLOOKUP(C1797,'4.製品一覧'!$B$4:$D$500,3,FALSE))</f>
        <v/>
      </c>
      <c r="E1797" s="102">
        <f>IF(C1797&lt;&gt;"",VLOOKUP(C1797,'7.製品別原価'!$B$5:$J$500,8,FALSE),0)</f>
        <v>0</v>
      </c>
      <c r="F1797" s="37">
        <f>IF(OR($K$2=0,K1797=0),0,'1.全社費用'!$C$42/$K$2)</f>
        <v>0</v>
      </c>
      <c r="G1797" s="37">
        <f t="shared" ref="G1797:G1860" si="198">SUM(D1797:F1797)</f>
        <v>0</v>
      </c>
      <c r="H1797" s="38">
        <f t="shared" ref="H1797:H1860" si="199">IF(K1797=0,0,L1797/K1797)</f>
        <v>0</v>
      </c>
      <c r="I1797" s="39">
        <f t="shared" ref="I1797:I1860" si="200">IF(K1797=0,0,N1797/K1797)</f>
        <v>0</v>
      </c>
      <c r="J1797" s="40">
        <f t="shared" ref="J1797:J1860" si="201">O1797</f>
        <v>0</v>
      </c>
      <c r="K1797" s="111">
        <f>IF($B1797="",0,'2.売上実績'!D1797)</f>
        <v>0</v>
      </c>
      <c r="L1797" s="111">
        <f>IF($B1797="",0,'2.売上実績'!E1797)</f>
        <v>0</v>
      </c>
      <c r="M1797" s="28">
        <f t="shared" si="196"/>
        <v>0</v>
      </c>
      <c r="N1797" s="41">
        <f t="shared" si="197"/>
        <v>0</v>
      </c>
      <c r="O1797" s="40">
        <f t="shared" ref="O1797:O1860" si="202">IF(OR(N1797=0,L1797=0),0,N1797/L1797)</f>
        <v>0</v>
      </c>
    </row>
    <row r="1798" spans="2:15" ht="18" customHeight="1">
      <c r="B1798" s="109" t="str">
        <f>IF('2.売上実績'!$B1798="","",'2.売上実績'!$B1798)</f>
        <v/>
      </c>
      <c r="C1798" s="110" t="str">
        <f>IF('2.売上実績'!$C1798="","",'2.売上実績'!$C1798)</f>
        <v/>
      </c>
      <c r="D1798" s="98" t="str">
        <f>IF(C1798="","",VLOOKUP(C1798,'4.製品一覧'!$B$4:$D$500,3,FALSE))</f>
        <v/>
      </c>
      <c r="E1798" s="102">
        <f>IF(C1798&lt;&gt;"",VLOOKUP(C1798,'7.製品別原価'!$B$5:$J$500,8,FALSE),0)</f>
        <v>0</v>
      </c>
      <c r="F1798" s="37">
        <f>IF(OR($K$2=0,K1798=0),0,'1.全社費用'!$C$42/$K$2)</f>
        <v>0</v>
      </c>
      <c r="G1798" s="37">
        <f t="shared" si="198"/>
        <v>0</v>
      </c>
      <c r="H1798" s="38">
        <f t="shared" si="199"/>
        <v>0</v>
      </c>
      <c r="I1798" s="39">
        <f t="shared" si="200"/>
        <v>0</v>
      </c>
      <c r="J1798" s="40">
        <f t="shared" si="201"/>
        <v>0</v>
      </c>
      <c r="K1798" s="111">
        <f>IF($B1798="",0,'2.売上実績'!D1798)</f>
        <v>0</v>
      </c>
      <c r="L1798" s="111">
        <f>IF($B1798="",0,'2.売上実績'!E1798)</f>
        <v>0</v>
      </c>
      <c r="M1798" s="28">
        <f t="shared" si="196"/>
        <v>0</v>
      </c>
      <c r="N1798" s="41">
        <f t="shared" si="197"/>
        <v>0</v>
      </c>
      <c r="O1798" s="40">
        <f t="shared" si="202"/>
        <v>0</v>
      </c>
    </row>
    <row r="1799" spans="2:15" ht="18" customHeight="1">
      <c r="B1799" s="109" t="str">
        <f>IF('2.売上実績'!$B1799="","",'2.売上実績'!$B1799)</f>
        <v/>
      </c>
      <c r="C1799" s="110" t="str">
        <f>IF('2.売上実績'!$C1799="","",'2.売上実績'!$C1799)</f>
        <v/>
      </c>
      <c r="D1799" s="98" t="str">
        <f>IF(C1799="","",VLOOKUP(C1799,'4.製品一覧'!$B$4:$D$500,3,FALSE))</f>
        <v/>
      </c>
      <c r="E1799" s="102">
        <f>IF(C1799&lt;&gt;"",VLOOKUP(C1799,'7.製品別原価'!$B$5:$J$500,8,FALSE),0)</f>
        <v>0</v>
      </c>
      <c r="F1799" s="37">
        <f>IF(OR($K$2=0,K1799=0),0,'1.全社費用'!$C$42/$K$2)</f>
        <v>0</v>
      </c>
      <c r="G1799" s="37">
        <f t="shared" si="198"/>
        <v>0</v>
      </c>
      <c r="H1799" s="38">
        <f t="shared" si="199"/>
        <v>0</v>
      </c>
      <c r="I1799" s="39">
        <f t="shared" si="200"/>
        <v>0</v>
      </c>
      <c r="J1799" s="40">
        <f t="shared" si="201"/>
        <v>0</v>
      </c>
      <c r="K1799" s="111">
        <f>IF($B1799="",0,'2.売上実績'!D1799)</f>
        <v>0</v>
      </c>
      <c r="L1799" s="111">
        <f>IF($B1799="",0,'2.売上実績'!E1799)</f>
        <v>0</v>
      </c>
      <c r="M1799" s="28">
        <f t="shared" si="196"/>
        <v>0</v>
      </c>
      <c r="N1799" s="41">
        <f t="shared" si="197"/>
        <v>0</v>
      </c>
      <c r="O1799" s="40">
        <f t="shared" si="202"/>
        <v>0</v>
      </c>
    </row>
    <row r="1800" spans="2:15" ht="18" customHeight="1">
      <c r="B1800" s="109" t="str">
        <f>IF('2.売上実績'!$B1800="","",'2.売上実績'!$B1800)</f>
        <v/>
      </c>
      <c r="C1800" s="110" t="str">
        <f>IF('2.売上実績'!$C1800="","",'2.売上実績'!$C1800)</f>
        <v/>
      </c>
      <c r="D1800" s="98" t="str">
        <f>IF(C1800="","",VLOOKUP(C1800,'4.製品一覧'!$B$4:$D$500,3,FALSE))</f>
        <v/>
      </c>
      <c r="E1800" s="102">
        <f>IF(C1800&lt;&gt;"",VLOOKUP(C1800,'7.製品別原価'!$B$5:$J$500,8,FALSE),0)</f>
        <v>0</v>
      </c>
      <c r="F1800" s="37">
        <f>IF(OR($K$2=0,K1800=0),0,'1.全社費用'!$C$42/$K$2)</f>
        <v>0</v>
      </c>
      <c r="G1800" s="37">
        <f t="shared" si="198"/>
        <v>0</v>
      </c>
      <c r="H1800" s="38">
        <f t="shared" si="199"/>
        <v>0</v>
      </c>
      <c r="I1800" s="39">
        <f t="shared" si="200"/>
        <v>0</v>
      </c>
      <c r="J1800" s="40">
        <f t="shared" si="201"/>
        <v>0</v>
      </c>
      <c r="K1800" s="111">
        <f>IF($B1800="",0,'2.売上実績'!D1800)</f>
        <v>0</v>
      </c>
      <c r="L1800" s="111">
        <f>IF($B1800="",0,'2.売上実績'!E1800)</f>
        <v>0</v>
      </c>
      <c r="M1800" s="28">
        <f t="shared" si="196"/>
        <v>0</v>
      </c>
      <c r="N1800" s="41">
        <f t="shared" si="197"/>
        <v>0</v>
      </c>
      <c r="O1800" s="40">
        <f t="shared" si="202"/>
        <v>0</v>
      </c>
    </row>
    <row r="1801" spans="2:15" ht="18" customHeight="1">
      <c r="B1801" s="109" t="str">
        <f>IF('2.売上実績'!$B1801="","",'2.売上実績'!$B1801)</f>
        <v/>
      </c>
      <c r="C1801" s="110" t="str">
        <f>IF('2.売上実績'!$C1801="","",'2.売上実績'!$C1801)</f>
        <v/>
      </c>
      <c r="D1801" s="98" t="str">
        <f>IF(C1801="","",VLOOKUP(C1801,'4.製品一覧'!$B$4:$D$500,3,FALSE))</f>
        <v/>
      </c>
      <c r="E1801" s="102">
        <f>IF(C1801&lt;&gt;"",VLOOKUP(C1801,'7.製品別原価'!$B$5:$J$500,8,FALSE),0)</f>
        <v>0</v>
      </c>
      <c r="F1801" s="37">
        <f>IF(OR($K$2=0,K1801=0),0,'1.全社費用'!$C$42/$K$2)</f>
        <v>0</v>
      </c>
      <c r="G1801" s="37">
        <f t="shared" si="198"/>
        <v>0</v>
      </c>
      <c r="H1801" s="38">
        <f t="shared" si="199"/>
        <v>0</v>
      </c>
      <c r="I1801" s="39">
        <f t="shared" si="200"/>
        <v>0</v>
      </c>
      <c r="J1801" s="40">
        <f t="shared" si="201"/>
        <v>0</v>
      </c>
      <c r="K1801" s="111">
        <f>IF($B1801="",0,'2.売上実績'!D1801)</f>
        <v>0</v>
      </c>
      <c r="L1801" s="111">
        <f>IF($B1801="",0,'2.売上実績'!E1801)</f>
        <v>0</v>
      </c>
      <c r="M1801" s="28">
        <f t="shared" si="196"/>
        <v>0</v>
      </c>
      <c r="N1801" s="41">
        <f t="shared" si="197"/>
        <v>0</v>
      </c>
      <c r="O1801" s="40">
        <f t="shared" si="202"/>
        <v>0</v>
      </c>
    </row>
    <row r="1802" spans="2:15" ht="18" customHeight="1">
      <c r="B1802" s="109" t="str">
        <f>IF('2.売上実績'!$B1802="","",'2.売上実績'!$B1802)</f>
        <v/>
      </c>
      <c r="C1802" s="110" t="str">
        <f>IF('2.売上実績'!$C1802="","",'2.売上実績'!$C1802)</f>
        <v/>
      </c>
      <c r="D1802" s="98" t="str">
        <f>IF(C1802="","",VLOOKUP(C1802,'4.製品一覧'!$B$4:$D$500,3,FALSE))</f>
        <v/>
      </c>
      <c r="E1802" s="102">
        <f>IF(C1802&lt;&gt;"",VLOOKUP(C1802,'7.製品別原価'!$B$5:$J$500,8,FALSE),0)</f>
        <v>0</v>
      </c>
      <c r="F1802" s="37">
        <f>IF(OR($K$2=0,K1802=0),0,'1.全社費用'!$C$42/$K$2)</f>
        <v>0</v>
      </c>
      <c r="G1802" s="37">
        <f t="shared" si="198"/>
        <v>0</v>
      </c>
      <c r="H1802" s="38">
        <f t="shared" si="199"/>
        <v>0</v>
      </c>
      <c r="I1802" s="39">
        <f t="shared" si="200"/>
        <v>0</v>
      </c>
      <c r="J1802" s="40">
        <f t="shared" si="201"/>
        <v>0</v>
      </c>
      <c r="K1802" s="111">
        <f>IF($B1802="",0,'2.売上実績'!D1802)</f>
        <v>0</v>
      </c>
      <c r="L1802" s="111">
        <f>IF($B1802="",0,'2.売上実績'!E1802)</f>
        <v>0</v>
      </c>
      <c r="M1802" s="28">
        <f t="shared" si="196"/>
        <v>0</v>
      </c>
      <c r="N1802" s="41">
        <f t="shared" si="197"/>
        <v>0</v>
      </c>
      <c r="O1802" s="40">
        <f t="shared" si="202"/>
        <v>0</v>
      </c>
    </row>
    <row r="1803" spans="2:15" ht="18" customHeight="1">
      <c r="B1803" s="109" t="str">
        <f>IF('2.売上実績'!$B1803="","",'2.売上実績'!$B1803)</f>
        <v/>
      </c>
      <c r="C1803" s="110" t="str">
        <f>IF('2.売上実績'!$C1803="","",'2.売上実績'!$C1803)</f>
        <v/>
      </c>
      <c r="D1803" s="98" t="str">
        <f>IF(C1803="","",VLOOKUP(C1803,'4.製品一覧'!$B$4:$D$500,3,FALSE))</f>
        <v/>
      </c>
      <c r="E1803" s="102">
        <f>IF(C1803&lt;&gt;"",VLOOKUP(C1803,'7.製品別原価'!$B$5:$J$500,8,FALSE),0)</f>
        <v>0</v>
      </c>
      <c r="F1803" s="37">
        <f>IF(OR($K$2=0,K1803=0),0,'1.全社費用'!$C$42/$K$2)</f>
        <v>0</v>
      </c>
      <c r="G1803" s="37">
        <f t="shared" si="198"/>
        <v>0</v>
      </c>
      <c r="H1803" s="38">
        <f t="shared" si="199"/>
        <v>0</v>
      </c>
      <c r="I1803" s="39">
        <f t="shared" si="200"/>
        <v>0</v>
      </c>
      <c r="J1803" s="40">
        <f t="shared" si="201"/>
        <v>0</v>
      </c>
      <c r="K1803" s="111">
        <f>IF($B1803="",0,'2.売上実績'!D1803)</f>
        <v>0</v>
      </c>
      <c r="L1803" s="111">
        <f>IF($B1803="",0,'2.売上実績'!E1803)</f>
        <v>0</v>
      </c>
      <c r="M1803" s="28">
        <f t="shared" si="196"/>
        <v>0</v>
      </c>
      <c r="N1803" s="41">
        <f t="shared" si="197"/>
        <v>0</v>
      </c>
      <c r="O1803" s="40">
        <f t="shared" si="202"/>
        <v>0</v>
      </c>
    </row>
    <row r="1804" spans="2:15" ht="18" customHeight="1">
      <c r="B1804" s="109" t="str">
        <f>IF('2.売上実績'!$B1804="","",'2.売上実績'!$B1804)</f>
        <v/>
      </c>
      <c r="C1804" s="110" t="str">
        <f>IF('2.売上実績'!$C1804="","",'2.売上実績'!$C1804)</f>
        <v/>
      </c>
      <c r="D1804" s="98" t="str">
        <f>IF(C1804="","",VLOOKUP(C1804,'4.製品一覧'!$B$4:$D$500,3,FALSE))</f>
        <v/>
      </c>
      <c r="E1804" s="102">
        <f>IF(C1804&lt;&gt;"",VLOOKUP(C1804,'7.製品別原価'!$B$5:$J$500,8,FALSE),0)</f>
        <v>0</v>
      </c>
      <c r="F1804" s="37">
        <f>IF(OR($K$2=0,K1804=0),0,'1.全社費用'!$C$42/$K$2)</f>
        <v>0</v>
      </c>
      <c r="G1804" s="37">
        <f t="shared" si="198"/>
        <v>0</v>
      </c>
      <c r="H1804" s="38">
        <f t="shared" si="199"/>
        <v>0</v>
      </c>
      <c r="I1804" s="39">
        <f t="shared" si="200"/>
        <v>0</v>
      </c>
      <c r="J1804" s="40">
        <f t="shared" si="201"/>
        <v>0</v>
      </c>
      <c r="K1804" s="111">
        <f>IF($B1804="",0,'2.売上実績'!D1804)</f>
        <v>0</v>
      </c>
      <c r="L1804" s="111">
        <f>IF($B1804="",0,'2.売上実績'!E1804)</f>
        <v>0</v>
      </c>
      <c r="M1804" s="28">
        <f t="shared" si="196"/>
        <v>0</v>
      </c>
      <c r="N1804" s="41">
        <f t="shared" si="197"/>
        <v>0</v>
      </c>
      <c r="O1804" s="40">
        <f t="shared" si="202"/>
        <v>0</v>
      </c>
    </row>
    <row r="1805" spans="2:15" ht="18" customHeight="1">
      <c r="B1805" s="109" t="str">
        <f>IF('2.売上実績'!$B1805="","",'2.売上実績'!$B1805)</f>
        <v/>
      </c>
      <c r="C1805" s="110" t="str">
        <f>IF('2.売上実績'!$C1805="","",'2.売上実績'!$C1805)</f>
        <v/>
      </c>
      <c r="D1805" s="98" t="str">
        <f>IF(C1805="","",VLOOKUP(C1805,'4.製品一覧'!$B$4:$D$500,3,FALSE))</f>
        <v/>
      </c>
      <c r="E1805" s="102">
        <f>IF(C1805&lt;&gt;"",VLOOKUP(C1805,'7.製品別原価'!$B$5:$J$500,8,FALSE),0)</f>
        <v>0</v>
      </c>
      <c r="F1805" s="37">
        <f>IF(OR($K$2=0,K1805=0),0,'1.全社費用'!$C$42/$K$2)</f>
        <v>0</v>
      </c>
      <c r="G1805" s="37">
        <f t="shared" si="198"/>
        <v>0</v>
      </c>
      <c r="H1805" s="38">
        <f t="shared" si="199"/>
        <v>0</v>
      </c>
      <c r="I1805" s="39">
        <f t="shared" si="200"/>
        <v>0</v>
      </c>
      <c r="J1805" s="40">
        <f t="shared" si="201"/>
        <v>0</v>
      </c>
      <c r="K1805" s="111">
        <f>IF($B1805="",0,'2.売上実績'!D1805)</f>
        <v>0</v>
      </c>
      <c r="L1805" s="111">
        <f>IF($B1805="",0,'2.売上実績'!E1805)</f>
        <v>0</v>
      </c>
      <c r="M1805" s="28">
        <f t="shared" si="196"/>
        <v>0</v>
      </c>
      <c r="N1805" s="41">
        <f t="shared" si="197"/>
        <v>0</v>
      </c>
      <c r="O1805" s="40">
        <f t="shared" si="202"/>
        <v>0</v>
      </c>
    </row>
    <row r="1806" spans="2:15" ht="18" customHeight="1">
      <c r="B1806" s="109" t="str">
        <f>IF('2.売上実績'!$B1806="","",'2.売上実績'!$B1806)</f>
        <v/>
      </c>
      <c r="C1806" s="110" t="str">
        <f>IF('2.売上実績'!$C1806="","",'2.売上実績'!$C1806)</f>
        <v/>
      </c>
      <c r="D1806" s="98" t="str">
        <f>IF(C1806="","",VLOOKUP(C1806,'4.製品一覧'!$B$4:$D$500,3,FALSE))</f>
        <v/>
      </c>
      <c r="E1806" s="102">
        <f>IF(C1806&lt;&gt;"",VLOOKUP(C1806,'7.製品別原価'!$B$5:$J$500,8,FALSE),0)</f>
        <v>0</v>
      </c>
      <c r="F1806" s="37">
        <f>IF(OR($K$2=0,K1806=0),0,'1.全社費用'!$C$42/$K$2)</f>
        <v>0</v>
      </c>
      <c r="G1806" s="37">
        <f t="shared" si="198"/>
        <v>0</v>
      </c>
      <c r="H1806" s="38">
        <f t="shared" si="199"/>
        <v>0</v>
      </c>
      <c r="I1806" s="39">
        <f t="shared" si="200"/>
        <v>0</v>
      </c>
      <c r="J1806" s="40">
        <f t="shared" si="201"/>
        <v>0</v>
      </c>
      <c r="K1806" s="111">
        <f>IF($B1806="",0,'2.売上実績'!D1806)</f>
        <v>0</v>
      </c>
      <c r="L1806" s="111">
        <f>IF($B1806="",0,'2.売上実績'!E1806)</f>
        <v>0</v>
      </c>
      <c r="M1806" s="28">
        <f t="shared" si="196"/>
        <v>0</v>
      </c>
      <c r="N1806" s="41">
        <f t="shared" si="197"/>
        <v>0</v>
      </c>
      <c r="O1806" s="40">
        <f t="shared" si="202"/>
        <v>0</v>
      </c>
    </row>
    <row r="1807" spans="2:15" ht="18" customHeight="1">
      <c r="B1807" s="109" t="str">
        <f>IF('2.売上実績'!$B1807="","",'2.売上実績'!$B1807)</f>
        <v/>
      </c>
      <c r="C1807" s="110" t="str">
        <f>IF('2.売上実績'!$C1807="","",'2.売上実績'!$C1807)</f>
        <v/>
      </c>
      <c r="D1807" s="98" t="str">
        <f>IF(C1807="","",VLOOKUP(C1807,'4.製品一覧'!$B$4:$D$500,3,FALSE))</f>
        <v/>
      </c>
      <c r="E1807" s="102">
        <f>IF(C1807&lt;&gt;"",VLOOKUP(C1807,'7.製品別原価'!$B$5:$J$500,8,FALSE),0)</f>
        <v>0</v>
      </c>
      <c r="F1807" s="37">
        <f>IF(OR($K$2=0,K1807=0),0,'1.全社費用'!$C$42/$K$2)</f>
        <v>0</v>
      </c>
      <c r="G1807" s="37">
        <f t="shared" si="198"/>
        <v>0</v>
      </c>
      <c r="H1807" s="38">
        <f t="shared" si="199"/>
        <v>0</v>
      </c>
      <c r="I1807" s="39">
        <f t="shared" si="200"/>
        <v>0</v>
      </c>
      <c r="J1807" s="40">
        <f t="shared" si="201"/>
        <v>0</v>
      </c>
      <c r="K1807" s="111">
        <f>IF($B1807="",0,'2.売上実績'!D1807)</f>
        <v>0</v>
      </c>
      <c r="L1807" s="111">
        <f>IF($B1807="",0,'2.売上実績'!E1807)</f>
        <v>0</v>
      </c>
      <c r="M1807" s="28">
        <f t="shared" si="196"/>
        <v>0</v>
      </c>
      <c r="N1807" s="41">
        <f t="shared" si="197"/>
        <v>0</v>
      </c>
      <c r="O1807" s="40">
        <f t="shared" si="202"/>
        <v>0</v>
      </c>
    </row>
    <row r="1808" spans="2:15" ht="18" customHeight="1">
      <c r="B1808" s="109" t="str">
        <f>IF('2.売上実績'!$B1808="","",'2.売上実績'!$B1808)</f>
        <v/>
      </c>
      <c r="C1808" s="110" t="str">
        <f>IF('2.売上実績'!$C1808="","",'2.売上実績'!$C1808)</f>
        <v/>
      </c>
      <c r="D1808" s="98" t="str">
        <f>IF(C1808="","",VLOOKUP(C1808,'4.製品一覧'!$B$4:$D$500,3,FALSE))</f>
        <v/>
      </c>
      <c r="E1808" s="102">
        <f>IF(C1808&lt;&gt;"",VLOOKUP(C1808,'7.製品別原価'!$B$5:$J$500,8,FALSE),0)</f>
        <v>0</v>
      </c>
      <c r="F1808" s="37">
        <f>IF(OR($K$2=0,K1808=0),0,'1.全社費用'!$C$42/$K$2)</f>
        <v>0</v>
      </c>
      <c r="G1808" s="37">
        <f t="shared" si="198"/>
        <v>0</v>
      </c>
      <c r="H1808" s="38">
        <f t="shared" si="199"/>
        <v>0</v>
      </c>
      <c r="I1808" s="39">
        <f t="shared" si="200"/>
        <v>0</v>
      </c>
      <c r="J1808" s="40">
        <f t="shared" si="201"/>
        <v>0</v>
      </c>
      <c r="K1808" s="111">
        <f>IF($B1808="",0,'2.売上実績'!D1808)</f>
        <v>0</v>
      </c>
      <c r="L1808" s="111">
        <f>IF($B1808="",0,'2.売上実績'!E1808)</f>
        <v>0</v>
      </c>
      <c r="M1808" s="28">
        <f t="shared" si="196"/>
        <v>0</v>
      </c>
      <c r="N1808" s="41">
        <f t="shared" si="197"/>
        <v>0</v>
      </c>
      <c r="O1808" s="40">
        <f t="shared" si="202"/>
        <v>0</v>
      </c>
    </row>
    <row r="1809" spans="2:15" ht="18" customHeight="1">
      <c r="B1809" s="109" t="str">
        <f>IF('2.売上実績'!$B1809="","",'2.売上実績'!$B1809)</f>
        <v/>
      </c>
      <c r="C1809" s="110" t="str">
        <f>IF('2.売上実績'!$C1809="","",'2.売上実績'!$C1809)</f>
        <v/>
      </c>
      <c r="D1809" s="98" t="str">
        <f>IF(C1809="","",VLOOKUP(C1809,'4.製品一覧'!$B$4:$D$500,3,FALSE))</f>
        <v/>
      </c>
      <c r="E1809" s="102">
        <f>IF(C1809&lt;&gt;"",VLOOKUP(C1809,'7.製品別原価'!$B$5:$J$500,8,FALSE),0)</f>
        <v>0</v>
      </c>
      <c r="F1809" s="37">
        <f>IF(OR($K$2=0,K1809=0),0,'1.全社費用'!$C$42/$K$2)</f>
        <v>0</v>
      </c>
      <c r="G1809" s="37">
        <f t="shared" si="198"/>
        <v>0</v>
      </c>
      <c r="H1809" s="38">
        <f t="shared" si="199"/>
        <v>0</v>
      </c>
      <c r="I1809" s="39">
        <f t="shared" si="200"/>
        <v>0</v>
      </c>
      <c r="J1809" s="40">
        <f t="shared" si="201"/>
        <v>0</v>
      </c>
      <c r="K1809" s="111">
        <f>IF($B1809="",0,'2.売上実績'!D1809)</f>
        <v>0</v>
      </c>
      <c r="L1809" s="111">
        <f>IF($B1809="",0,'2.売上実績'!E1809)</f>
        <v>0</v>
      </c>
      <c r="M1809" s="28">
        <f t="shared" si="196"/>
        <v>0</v>
      </c>
      <c r="N1809" s="41">
        <f t="shared" si="197"/>
        <v>0</v>
      </c>
      <c r="O1809" s="40">
        <f t="shared" si="202"/>
        <v>0</v>
      </c>
    </row>
    <row r="1810" spans="2:15" ht="18" customHeight="1">
      <c r="B1810" s="109" t="str">
        <f>IF('2.売上実績'!$B1810="","",'2.売上実績'!$B1810)</f>
        <v/>
      </c>
      <c r="C1810" s="110" t="str">
        <f>IF('2.売上実績'!$C1810="","",'2.売上実績'!$C1810)</f>
        <v/>
      </c>
      <c r="D1810" s="98" t="str">
        <f>IF(C1810="","",VLOOKUP(C1810,'4.製品一覧'!$B$4:$D$500,3,FALSE))</f>
        <v/>
      </c>
      <c r="E1810" s="102">
        <f>IF(C1810&lt;&gt;"",VLOOKUP(C1810,'7.製品別原価'!$B$5:$J$500,8,FALSE),0)</f>
        <v>0</v>
      </c>
      <c r="F1810" s="37">
        <f>IF(OR($K$2=0,K1810=0),0,'1.全社費用'!$C$42/$K$2)</f>
        <v>0</v>
      </c>
      <c r="G1810" s="37">
        <f t="shared" si="198"/>
        <v>0</v>
      </c>
      <c r="H1810" s="38">
        <f t="shared" si="199"/>
        <v>0</v>
      </c>
      <c r="I1810" s="39">
        <f t="shared" si="200"/>
        <v>0</v>
      </c>
      <c r="J1810" s="40">
        <f t="shared" si="201"/>
        <v>0</v>
      </c>
      <c r="K1810" s="111">
        <f>IF($B1810="",0,'2.売上実績'!D1810)</f>
        <v>0</v>
      </c>
      <c r="L1810" s="111">
        <f>IF($B1810="",0,'2.売上実績'!E1810)</f>
        <v>0</v>
      </c>
      <c r="M1810" s="28">
        <f t="shared" si="196"/>
        <v>0</v>
      </c>
      <c r="N1810" s="41">
        <f t="shared" si="197"/>
        <v>0</v>
      </c>
      <c r="O1810" s="40">
        <f t="shared" si="202"/>
        <v>0</v>
      </c>
    </row>
    <row r="1811" spans="2:15" ht="18" customHeight="1">
      <c r="B1811" s="109" t="str">
        <f>IF('2.売上実績'!$B1811="","",'2.売上実績'!$B1811)</f>
        <v/>
      </c>
      <c r="C1811" s="110" t="str">
        <f>IF('2.売上実績'!$C1811="","",'2.売上実績'!$C1811)</f>
        <v/>
      </c>
      <c r="D1811" s="98" t="str">
        <f>IF(C1811="","",VLOOKUP(C1811,'4.製品一覧'!$B$4:$D$500,3,FALSE))</f>
        <v/>
      </c>
      <c r="E1811" s="102">
        <f>IF(C1811&lt;&gt;"",VLOOKUP(C1811,'7.製品別原価'!$B$5:$J$500,8,FALSE),0)</f>
        <v>0</v>
      </c>
      <c r="F1811" s="37">
        <f>IF(OR($K$2=0,K1811=0),0,'1.全社費用'!$C$42/$K$2)</f>
        <v>0</v>
      </c>
      <c r="G1811" s="37">
        <f t="shared" si="198"/>
        <v>0</v>
      </c>
      <c r="H1811" s="38">
        <f t="shared" si="199"/>
        <v>0</v>
      </c>
      <c r="I1811" s="39">
        <f t="shared" si="200"/>
        <v>0</v>
      </c>
      <c r="J1811" s="40">
        <f t="shared" si="201"/>
        <v>0</v>
      </c>
      <c r="K1811" s="111">
        <f>IF($B1811="",0,'2.売上実績'!D1811)</f>
        <v>0</v>
      </c>
      <c r="L1811" s="111">
        <f>IF($B1811="",0,'2.売上実績'!E1811)</f>
        <v>0</v>
      </c>
      <c r="M1811" s="28">
        <f t="shared" si="196"/>
        <v>0</v>
      </c>
      <c r="N1811" s="41">
        <f t="shared" si="197"/>
        <v>0</v>
      </c>
      <c r="O1811" s="40">
        <f t="shared" si="202"/>
        <v>0</v>
      </c>
    </row>
    <row r="1812" spans="2:15" ht="18" customHeight="1">
      <c r="B1812" s="109" t="str">
        <f>IF('2.売上実績'!$B1812="","",'2.売上実績'!$B1812)</f>
        <v/>
      </c>
      <c r="C1812" s="110" t="str">
        <f>IF('2.売上実績'!$C1812="","",'2.売上実績'!$C1812)</f>
        <v/>
      </c>
      <c r="D1812" s="98" t="str">
        <f>IF(C1812="","",VLOOKUP(C1812,'4.製品一覧'!$B$4:$D$500,3,FALSE))</f>
        <v/>
      </c>
      <c r="E1812" s="102">
        <f>IF(C1812&lt;&gt;"",VLOOKUP(C1812,'7.製品別原価'!$B$5:$J$500,8,FALSE),0)</f>
        <v>0</v>
      </c>
      <c r="F1812" s="37">
        <f>IF(OR($K$2=0,K1812=0),0,'1.全社費用'!$C$42/$K$2)</f>
        <v>0</v>
      </c>
      <c r="G1812" s="37">
        <f t="shared" si="198"/>
        <v>0</v>
      </c>
      <c r="H1812" s="38">
        <f t="shared" si="199"/>
        <v>0</v>
      </c>
      <c r="I1812" s="39">
        <f t="shared" si="200"/>
        <v>0</v>
      </c>
      <c r="J1812" s="40">
        <f t="shared" si="201"/>
        <v>0</v>
      </c>
      <c r="K1812" s="111">
        <f>IF($B1812="",0,'2.売上実績'!D1812)</f>
        <v>0</v>
      </c>
      <c r="L1812" s="111">
        <f>IF($B1812="",0,'2.売上実績'!E1812)</f>
        <v>0</v>
      </c>
      <c r="M1812" s="28">
        <f t="shared" si="196"/>
        <v>0</v>
      </c>
      <c r="N1812" s="41">
        <f t="shared" si="197"/>
        <v>0</v>
      </c>
      <c r="O1812" s="40">
        <f t="shared" si="202"/>
        <v>0</v>
      </c>
    </row>
    <row r="1813" spans="2:15" ht="18" customHeight="1">
      <c r="B1813" s="109" t="str">
        <f>IF('2.売上実績'!$B1813="","",'2.売上実績'!$B1813)</f>
        <v/>
      </c>
      <c r="C1813" s="110" t="str">
        <f>IF('2.売上実績'!$C1813="","",'2.売上実績'!$C1813)</f>
        <v/>
      </c>
      <c r="D1813" s="98" t="str">
        <f>IF(C1813="","",VLOOKUP(C1813,'4.製品一覧'!$B$4:$D$500,3,FALSE))</f>
        <v/>
      </c>
      <c r="E1813" s="102">
        <f>IF(C1813&lt;&gt;"",VLOOKUP(C1813,'7.製品別原価'!$B$5:$J$500,8,FALSE),0)</f>
        <v>0</v>
      </c>
      <c r="F1813" s="37">
        <f>IF(OR($K$2=0,K1813=0),0,'1.全社費用'!$C$42/$K$2)</f>
        <v>0</v>
      </c>
      <c r="G1813" s="37">
        <f t="shared" si="198"/>
        <v>0</v>
      </c>
      <c r="H1813" s="38">
        <f t="shared" si="199"/>
        <v>0</v>
      </c>
      <c r="I1813" s="39">
        <f t="shared" si="200"/>
        <v>0</v>
      </c>
      <c r="J1813" s="40">
        <f t="shared" si="201"/>
        <v>0</v>
      </c>
      <c r="K1813" s="111">
        <f>IF($B1813="",0,'2.売上実績'!D1813)</f>
        <v>0</v>
      </c>
      <c r="L1813" s="111">
        <f>IF($B1813="",0,'2.売上実績'!E1813)</f>
        <v>0</v>
      </c>
      <c r="M1813" s="28">
        <f t="shared" si="196"/>
        <v>0</v>
      </c>
      <c r="N1813" s="41">
        <f t="shared" si="197"/>
        <v>0</v>
      </c>
      <c r="O1813" s="40">
        <f t="shared" si="202"/>
        <v>0</v>
      </c>
    </row>
    <row r="1814" spans="2:15" ht="18" customHeight="1">
      <c r="B1814" s="109" t="str">
        <f>IF('2.売上実績'!$B1814="","",'2.売上実績'!$B1814)</f>
        <v/>
      </c>
      <c r="C1814" s="110" t="str">
        <f>IF('2.売上実績'!$C1814="","",'2.売上実績'!$C1814)</f>
        <v/>
      </c>
      <c r="D1814" s="98" t="str">
        <f>IF(C1814="","",VLOOKUP(C1814,'4.製品一覧'!$B$4:$D$500,3,FALSE))</f>
        <v/>
      </c>
      <c r="E1814" s="102">
        <f>IF(C1814&lt;&gt;"",VLOOKUP(C1814,'7.製品別原価'!$B$5:$J$500,8,FALSE),0)</f>
        <v>0</v>
      </c>
      <c r="F1814" s="37">
        <f>IF(OR($K$2=0,K1814=0),0,'1.全社費用'!$C$42/$K$2)</f>
        <v>0</v>
      </c>
      <c r="G1814" s="37">
        <f t="shared" si="198"/>
        <v>0</v>
      </c>
      <c r="H1814" s="38">
        <f t="shared" si="199"/>
        <v>0</v>
      </c>
      <c r="I1814" s="39">
        <f t="shared" si="200"/>
        <v>0</v>
      </c>
      <c r="J1814" s="40">
        <f t="shared" si="201"/>
        <v>0</v>
      </c>
      <c r="K1814" s="111">
        <f>IF($B1814="",0,'2.売上実績'!D1814)</f>
        <v>0</v>
      </c>
      <c r="L1814" s="111">
        <f>IF($B1814="",0,'2.売上実績'!E1814)</f>
        <v>0</v>
      </c>
      <c r="M1814" s="28">
        <f t="shared" si="196"/>
        <v>0</v>
      </c>
      <c r="N1814" s="41">
        <f t="shared" si="197"/>
        <v>0</v>
      </c>
      <c r="O1814" s="40">
        <f t="shared" si="202"/>
        <v>0</v>
      </c>
    </row>
    <row r="1815" spans="2:15" ht="18" customHeight="1">
      <c r="B1815" s="109" t="str">
        <f>IF('2.売上実績'!$B1815="","",'2.売上実績'!$B1815)</f>
        <v/>
      </c>
      <c r="C1815" s="110" t="str">
        <f>IF('2.売上実績'!$C1815="","",'2.売上実績'!$C1815)</f>
        <v/>
      </c>
      <c r="D1815" s="98" t="str">
        <f>IF(C1815="","",VLOOKUP(C1815,'4.製品一覧'!$B$4:$D$500,3,FALSE))</f>
        <v/>
      </c>
      <c r="E1815" s="102">
        <f>IF(C1815&lt;&gt;"",VLOOKUP(C1815,'7.製品別原価'!$B$5:$J$500,8,FALSE),0)</f>
        <v>0</v>
      </c>
      <c r="F1815" s="37">
        <f>IF(OR($K$2=0,K1815=0),0,'1.全社費用'!$C$42/$K$2)</f>
        <v>0</v>
      </c>
      <c r="G1815" s="37">
        <f t="shared" si="198"/>
        <v>0</v>
      </c>
      <c r="H1815" s="38">
        <f t="shared" si="199"/>
        <v>0</v>
      </c>
      <c r="I1815" s="39">
        <f t="shared" si="200"/>
        <v>0</v>
      </c>
      <c r="J1815" s="40">
        <f t="shared" si="201"/>
        <v>0</v>
      </c>
      <c r="K1815" s="111">
        <f>IF($B1815="",0,'2.売上実績'!D1815)</f>
        <v>0</v>
      </c>
      <c r="L1815" s="111">
        <f>IF($B1815="",0,'2.売上実績'!E1815)</f>
        <v>0</v>
      </c>
      <c r="M1815" s="28">
        <f t="shared" si="196"/>
        <v>0</v>
      </c>
      <c r="N1815" s="41">
        <f t="shared" si="197"/>
        <v>0</v>
      </c>
      <c r="O1815" s="40">
        <f t="shared" si="202"/>
        <v>0</v>
      </c>
    </row>
    <row r="1816" spans="2:15" ht="18" customHeight="1">
      <c r="B1816" s="109" t="str">
        <f>IF('2.売上実績'!$B1816="","",'2.売上実績'!$B1816)</f>
        <v/>
      </c>
      <c r="C1816" s="110" t="str">
        <f>IF('2.売上実績'!$C1816="","",'2.売上実績'!$C1816)</f>
        <v/>
      </c>
      <c r="D1816" s="98" t="str">
        <f>IF(C1816="","",VLOOKUP(C1816,'4.製品一覧'!$B$4:$D$500,3,FALSE))</f>
        <v/>
      </c>
      <c r="E1816" s="102">
        <f>IF(C1816&lt;&gt;"",VLOOKUP(C1816,'7.製品別原価'!$B$5:$J$500,8,FALSE),0)</f>
        <v>0</v>
      </c>
      <c r="F1816" s="37">
        <f>IF(OR($K$2=0,K1816=0),0,'1.全社費用'!$C$42/$K$2)</f>
        <v>0</v>
      </c>
      <c r="G1816" s="37">
        <f t="shared" si="198"/>
        <v>0</v>
      </c>
      <c r="H1816" s="38">
        <f t="shared" si="199"/>
        <v>0</v>
      </c>
      <c r="I1816" s="39">
        <f t="shared" si="200"/>
        <v>0</v>
      </c>
      <c r="J1816" s="40">
        <f t="shared" si="201"/>
        <v>0</v>
      </c>
      <c r="K1816" s="111">
        <f>IF($B1816="",0,'2.売上実績'!D1816)</f>
        <v>0</v>
      </c>
      <c r="L1816" s="111">
        <f>IF($B1816="",0,'2.売上実績'!E1816)</f>
        <v>0</v>
      </c>
      <c r="M1816" s="28">
        <f t="shared" si="196"/>
        <v>0</v>
      </c>
      <c r="N1816" s="41">
        <f t="shared" si="197"/>
        <v>0</v>
      </c>
      <c r="O1816" s="40">
        <f t="shared" si="202"/>
        <v>0</v>
      </c>
    </row>
    <row r="1817" spans="2:15" ht="18" customHeight="1">
      <c r="B1817" s="109" t="str">
        <f>IF('2.売上実績'!$B1817="","",'2.売上実績'!$B1817)</f>
        <v/>
      </c>
      <c r="C1817" s="110" t="str">
        <f>IF('2.売上実績'!$C1817="","",'2.売上実績'!$C1817)</f>
        <v/>
      </c>
      <c r="D1817" s="98" t="str">
        <f>IF(C1817="","",VLOOKUP(C1817,'4.製品一覧'!$B$4:$D$500,3,FALSE))</f>
        <v/>
      </c>
      <c r="E1817" s="102">
        <f>IF(C1817&lt;&gt;"",VLOOKUP(C1817,'7.製品別原価'!$B$5:$J$500,8,FALSE),0)</f>
        <v>0</v>
      </c>
      <c r="F1817" s="37">
        <f>IF(OR($K$2=0,K1817=0),0,'1.全社費用'!$C$42/$K$2)</f>
        <v>0</v>
      </c>
      <c r="G1817" s="37">
        <f t="shared" si="198"/>
        <v>0</v>
      </c>
      <c r="H1817" s="38">
        <f t="shared" si="199"/>
        <v>0</v>
      </c>
      <c r="I1817" s="39">
        <f t="shared" si="200"/>
        <v>0</v>
      </c>
      <c r="J1817" s="40">
        <f t="shared" si="201"/>
        <v>0</v>
      </c>
      <c r="K1817" s="111">
        <f>IF($B1817="",0,'2.売上実績'!D1817)</f>
        <v>0</v>
      </c>
      <c r="L1817" s="111">
        <f>IF($B1817="",0,'2.売上実績'!E1817)</f>
        <v>0</v>
      </c>
      <c r="M1817" s="28">
        <f t="shared" si="196"/>
        <v>0</v>
      </c>
      <c r="N1817" s="41">
        <f t="shared" si="197"/>
        <v>0</v>
      </c>
      <c r="O1817" s="40">
        <f t="shared" si="202"/>
        <v>0</v>
      </c>
    </row>
    <row r="1818" spans="2:15" ht="18" customHeight="1">
      <c r="B1818" s="109" t="str">
        <f>IF('2.売上実績'!$B1818="","",'2.売上実績'!$B1818)</f>
        <v/>
      </c>
      <c r="C1818" s="110" t="str">
        <f>IF('2.売上実績'!$C1818="","",'2.売上実績'!$C1818)</f>
        <v/>
      </c>
      <c r="D1818" s="98" t="str">
        <f>IF(C1818="","",VLOOKUP(C1818,'4.製品一覧'!$B$4:$D$500,3,FALSE))</f>
        <v/>
      </c>
      <c r="E1818" s="102">
        <f>IF(C1818&lt;&gt;"",VLOOKUP(C1818,'7.製品別原価'!$B$5:$J$500,8,FALSE),0)</f>
        <v>0</v>
      </c>
      <c r="F1818" s="37">
        <f>IF(OR($K$2=0,K1818=0),0,'1.全社費用'!$C$42/$K$2)</f>
        <v>0</v>
      </c>
      <c r="G1818" s="37">
        <f t="shared" si="198"/>
        <v>0</v>
      </c>
      <c r="H1818" s="38">
        <f t="shared" si="199"/>
        <v>0</v>
      </c>
      <c r="I1818" s="39">
        <f t="shared" si="200"/>
        <v>0</v>
      </c>
      <c r="J1818" s="40">
        <f t="shared" si="201"/>
        <v>0</v>
      </c>
      <c r="K1818" s="111">
        <f>IF($B1818="",0,'2.売上実績'!D1818)</f>
        <v>0</v>
      </c>
      <c r="L1818" s="111">
        <f>IF($B1818="",0,'2.売上実績'!E1818)</f>
        <v>0</v>
      </c>
      <c r="M1818" s="28">
        <f t="shared" si="196"/>
        <v>0</v>
      </c>
      <c r="N1818" s="41">
        <f t="shared" si="197"/>
        <v>0</v>
      </c>
      <c r="O1818" s="40">
        <f t="shared" si="202"/>
        <v>0</v>
      </c>
    </row>
    <row r="1819" spans="2:15" ht="18" customHeight="1">
      <c r="B1819" s="109" t="str">
        <f>IF('2.売上実績'!$B1819="","",'2.売上実績'!$B1819)</f>
        <v/>
      </c>
      <c r="C1819" s="110" t="str">
        <f>IF('2.売上実績'!$C1819="","",'2.売上実績'!$C1819)</f>
        <v/>
      </c>
      <c r="D1819" s="98" t="str">
        <f>IF(C1819="","",VLOOKUP(C1819,'4.製品一覧'!$B$4:$D$500,3,FALSE))</f>
        <v/>
      </c>
      <c r="E1819" s="102">
        <f>IF(C1819&lt;&gt;"",VLOOKUP(C1819,'7.製品別原価'!$B$5:$J$500,8,FALSE),0)</f>
        <v>0</v>
      </c>
      <c r="F1819" s="37">
        <f>IF(OR($K$2=0,K1819=0),0,'1.全社費用'!$C$42/$K$2)</f>
        <v>0</v>
      </c>
      <c r="G1819" s="37">
        <f t="shared" si="198"/>
        <v>0</v>
      </c>
      <c r="H1819" s="38">
        <f t="shared" si="199"/>
        <v>0</v>
      </c>
      <c r="I1819" s="39">
        <f t="shared" si="200"/>
        <v>0</v>
      </c>
      <c r="J1819" s="40">
        <f t="shared" si="201"/>
        <v>0</v>
      </c>
      <c r="K1819" s="111">
        <f>IF($B1819="",0,'2.売上実績'!D1819)</f>
        <v>0</v>
      </c>
      <c r="L1819" s="111">
        <f>IF($B1819="",0,'2.売上実績'!E1819)</f>
        <v>0</v>
      </c>
      <c r="M1819" s="28">
        <f t="shared" si="196"/>
        <v>0</v>
      </c>
      <c r="N1819" s="41">
        <f t="shared" si="197"/>
        <v>0</v>
      </c>
      <c r="O1819" s="40">
        <f t="shared" si="202"/>
        <v>0</v>
      </c>
    </row>
    <row r="1820" spans="2:15" ht="18" customHeight="1">
      <c r="B1820" s="109" t="str">
        <f>IF('2.売上実績'!$B1820="","",'2.売上実績'!$B1820)</f>
        <v/>
      </c>
      <c r="C1820" s="110" t="str">
        <f>IF('2.売上実績'!$C1820="","",'2.売上実績'!$C1820)</f>
        <v/>
      </c>
      <c r="D1820" s="98" t="str">
        <f>IF(C1820="","",VLOOKUP(C1820,'4.製品一覧'!$B$4:$D$500,3,FALSE))</f>
        <v/>
      </c>
      <c r="E1820" s="102">
        <f>IF(C1820&lt;&gt;"",VLOOKUP(C1820,'7.製品別原価'!$B$5:$J$500,8,FALSE),0)</f>
        <v>0</v>
      </c>
      <c r="F1820" s="37">
        <f>IF(OR($K$2=0,K1820=0),0,'1.全社費用'!$C$42/$K$2)</f>
        <v>0</v>
      </c>
      <c r="G1820" s="37">
        <f t="shared" si="198"/>
        <v>0</v>
      </c>
      <c r="H1820" s="38">
        <f t="shared" si="199"/>
        <v>0</v>
      </c>
      <c r="I1820" s="39">
        <f t="shared" si="200"/>
        <v>0</v>
      </c>
      <c r="J1820" s="40">
        <f t="shared" si="201"/>
        <v>0</v>
      </c>
      <c r="K1820" s="111">
        <f>IF($B1820="",0,'2.売上実績'!D1820)</f>
        <v>0</v>
      </c>
      <c r="L1820" s="111">
        <f>IF($B1820="",0,'2.売上実績'!E1820)</f>
        <v>0</v>
      </c>
      <c r="M1820" s="28">
        <f t="shared" si="196"/>
        <v>0</v>
      </c>
      <c r="N1820" s="41">
        <f t="shared" si="197"/>
        <v>0</v>
      </c>
      <c r="O1820" s="40">
        <f t="shared" si="202"/>
        <v>0</v>
      </c>
    </row>
    <row r="1821" spans="2:15" ht="18" customHeight="1">
      <c r="B1821" s="109" t="str">
        <f>IF('2.売上実績'!$B1821="","",'2.売上実績'!$B1821)</f>
        <v/>
      </c>
      <c r="C1821" s="110" t="str">
        <f>IF('2.売上実績'!$C1821="","",'2.売上実績'!$C1821)</f>
        <v/>
      </c>
      <c r="D1821" s="98" t="str">
        <f>IF(C1821="","",VLOOKUP(C1821,'4.製品一覧'!$B$4:$D$500,3,FALSE))</f>
        <v/>
      </c>
      <c r="E1821" s="102">
        <f>IF(C1821&lt;&gt;"",VLOOKUP(C1821,'7.製品別原価'!$B$5:$J$500,8,FALSE),0)</f>
        <v>0</v>
      </c>
      <c r="F1821" s="37">
        <f>IF(OR($K$2=0,K1821=0),0,'1.全社費用'!$C$42/$K$2)</f>
        <v>0</v>
      </c>
      <c r="G1821" s="37">
        <f t="shared" si="198"/>
        <v>0</v>
      </c>
      <c r="H1821" s="38">
        <f t="shared" si="199"/>
        <v>0</v>
      </c>
      <c r="I1821" s="39">
        <f t="shared" si="200"/>
        <v>0</v>
      </c>
      <c r="J1821" s="40">
        <f t="shared" si="201"/>
        <v>0</v>
      </c>
      <c r="K1821" s="111">
        <f>IF($B1821="",0,'2.売上実績'!D1821)</f>
        <v>0</v>
      </c>
      <c r="L1821" s="111">
        <f>IF($B1821="",0,'2.売上実績'!E1821)</f>
        <v>0</v>
      </c>
      <c r="M1821" s="28">
        <f t="shared" si="196"/>
        <v>0</v>
      </c>
      <c r="N1821" s="41">
        <f t="shared" si="197"/>
        <v>0</v>
      </c>
      <c r="O1821" s="40">
        <f t="shared" si="202"/>
        <v>0</v>
      </c>
    </row>
    <row r="1822" spans="2:15" ht="18" customHeight="1">
      <c r="B1822" s="109" t="str">
        <f>IF('2.売上実績'!$B1822="","",'2.売上実績'!$B1822)</f>
        <v/>
      </c>
      <c r="C1822" s="110" t="str">
        <f>IF('2.売上実績'!$C1822="","",'2.売上実績'!$C1822)</f>
        <v/>
      </c>
      <c r="D1822" s="98" t="str">
        <f>IF(C1822="","",VLOOKUP(C1822,'4.製品一覧'!$B$4:$D$500,3,FALSE))</f>
        <v/>
      </c>
      <c r="E1822" s="102">
        <f>IF(C1822&lt;&gt;"",VLOOKUP(C1822,'7.製品別原価'!$B$5:$J$500,8,FALSE),0)</f>
        <v>0</v>
      </c>
      <c r="F1822" s="37">
        <f>IF(OR($K$2=0,K1822=0),0,'1.全社費用'!$C$42/$K$2)</f>
        <v>0</v>
      </c>
      <c r="G1822" s="37">
        <f t="shared" si="198"/>
        <v>0</v>
      </c>
      <c r="H1822" s="38">
        <f t="shared" si="199"/>
        <v>0</v>
      </c>
      <c r="I1822" s="39">
        <f t="shared" si="200"/>
        <v>0</v>
      </c>
      <c r="J1822" s="40">
        <f t="shared" si="201"/>
        <v>0</v>
      </c>
      <c r="K1822" s="111">
        <f>IF($B1822="",0,'2.売上実績'!D1822)</f>
        <v>0</v>
      </c>
      <c r="L1822" s="111">
        <f>IF($B1822="",0,'2.売上実績'!E1822)</f>
        <v>0</v>
      </c>
      <c r="M1822" s="28">
        <f t="shared" si="196"/>
        <v>0</v>
      </c>
      <c r="N1822" s="41">
        <f t="shared" si="197"/>
        <v>0</v>
      </c>
      <c r="O1822" s="40">
        <f t="shared" si="202"/>
        <v>0</v>
      </c>
    </row>
    <row r="1823" spans="2:15" ht="18" customHeight="1">
      <c r="B1823" s="109" t="str">
        <f>IF('2.売上実績'!$B1823="","",'2.売上実績'!$B1823)</f>
        <v/>
      </c>
      <c r="C1823" s="110" t="str">
        <f>IF('2.売上実績'!$C1823="","",'2.売上実績'!$C1823)</f>
        <v/>
      </c>
      <c r="D1823" s="98" t="str">
        <f>IF(C1823="","",VLOOKUP(C1823,'4.製品一覧'!$B$4:$D$500,3,FALSE))</f>
        <v/>
      </c>
      <c r="E1823" s="102">
        <f>IF(C1823&lt;&gt;"",VLOOKUP(C1823,'7.製品別原価'!$B$5:$J$500,8,FALSE),0)</f>
        <v>0</v>
      </c>
      <c r="F1823" s="37">
        <f>IF(OR($K$2=0,K1823=0),0,'1.全社費用'!$C$42/$K$2)</f>
        <v>0</v>
      </c>
      <c r="G1823" s="37">
        <f t="shared" si="198"/>
        <v>0</v>
      </c>
      <c r="H1823" s="38">
        <f t="shared" si="199"/>
        <v>0</v>
      </c>
      <c r="I1823" s="39">
        <f t="shared" si="200"/>
        <v>0</v>
      </c>
      <c r="J1823" s="40">
        <f t="shared" si="201"/>
        <v>0</v>
      </c>
      <c r="K1823" s="111">
        <f>IF($B1823="",0,'2.売上実績'!D1823)</f>
        <v>0</v>
      </c>
      <c r="L1823" s="111">
        <f>IF($B1823="",0,'2.売上実績'!E1823)</f>
        <v>0</v>
      </c>
      <c r="M1823" s="28">
        <f t="shared" si="196"/>
        <v>0</v>
      </c>
      <c r="N1823" s="41">
        <f t="shared" si="197"/>
        <v>0</v>
      </c>
      <c r="O1823" s="40">
        <f t="shared" si="202"/>
        <v>0</v>
      </c>
    </row>
    <row r="1824" spans="2:15" ht="18" customHeight="1">
      <c r="B1824" s="109" t="str">
        <f>IF('2.売上実績'!$B1824="","",'2.売上実績'!$B1824)</f>
        <v/>
      </c>
      <c r="C1824" s="110" t="str">
        <f>IF('2.売上実績'!$C1824="","",'2.売上実績'!$C1824)</f>
        <v/>
      </c>
      <c r="D1824" s="98" t="str">
        <f>IF(C1824="","",VLOOKUP(C1824,'4.製品一覧'!$B$4:$D$500,3,FALSE))</f>
        <v/>
      </c>
      <c r="E1824" s="102">
        <f>IF(C1824&lt;&gt;"",VLOOKUP(C1824,'7.製品別原価'!$B$5:$J$500,8,FALSE),0)</f>
        <v>0</v>
      </c>
      <c r="F1824" s="37">
        <f>IF(OR($K$2=0,K1824=0),0,'1.全社費用'!$C$42/$K$2)</f>
        <v>0</v>
      </c>
      <c r="G1824" s="37">
        <f t="shared" si="198"/>
        <v>0</v>
      </c>
      <c r="H1824" s="38">
        <f t="shared" si="199"/>
        <v>0</v>
      </c>
      <c r="I1824" s="39">
        <f t="shared" si="200"/>
        <v>0</v>
      </c>
      <c r="J1824" s="40">
        <f t="shared" si="201"/>
        <v>0</v>
      </c>
      <c r="K1824" s="111">
        <f>IF($B1824="",0,'2.売上実績'!D1824)</f>
        <v>0</v>
      </c>
      <c r="L1824" s="111">
        <f>IF($B1824="",0,'2.売上実績'!E1824)</f>
        <v>0</v>
      </c>
      <c r="M1824" s="28">
        <f t="shared" si="196"/>
        <v>0</v>
      </c>
      <c r="N1824" s="41">
        <f t="shared" si="197"/>
        <v>0</v>
      </c>
      <c r="O1824" s="40">
        <f t="shared" si="202"/>
        <v>0</v>
      </c>
    </row>
    <row r="1825" spans="2:15" ht="18" customHeight="1">
      <c r="B1825" s="109" t="str">
        <f>IF('2.売上実績'!$B1825="","",'2.売上実績'!$B1825)</f>
        <v/>
      </c>
      <c r="C1825" s="110" t="str">
        <f>IF('2.売上実績'!$C1825="","",'2.売上実績'!$C1825)</f>
        <v/>
      </c>
      <c r="D1825" s="98" t="str">
        <f>IF(C1825="","",VLOOKUP(C1825,'4.製品一覧'!$B$4:$D$500,3,FALSE))</f>
        <v/>
      </c>
      <c r="E1825" s="102">
        <f>IF(C1825&lt;&gt;"",VLOOKUP(C1825,'7.製品別原価'!$B$5:$J$500,8,FALSE),0)</f>
        <v>0</v>
      </c>
      <c r="F1825" s="37">
        <f>IF(OR($K$2=0,K1825=0),0,'1.全社費用'!$C$42/$K$2)</f>
        <v>0</v>
      </c>
      <c r="G1825" s="37">
        <f t="shared" si="198"/>
        <v>0</v>
      </c>
      <c r="H1825" s="38">
        <f t="shared" si="199"/>
        <v>0</v>
      </c>
      <c r="I1825" s="39">
        <f t="shared" si="200"/>
        <v>0</v>
      </c>
      <c r="J1825" s="40">
        <f t="shared" si="201"/>
        <v>0</v>
      </c>
      <c r="K1825" s="111">
        <f>IF($B1825="",0,'2.売上実績'!D1825)</f>
        <v>0</v>
      </c>
      <c r="L1825" s="111">
        <f>IF($B1825="",0,'2.売上実績'!E1825)</f>
        <v>0</v>
      </c>
      <c r="M1825" s="28">
        <f t="shared" si="196"/>
        <v>0</v>
      </c>
      <c r="N1825" s="41">
        <f t="shared" si="197"/>
        <v>0</v>
      </c>
      <c r="O1825" s="40">
        <f t="shared" si="202"/>
        <v>0</v>
      </c>
    </row>
    <row r="1826" spans="2:15" ht="18" customHeight="1">
      <c r="B1826" s="109" t="str">
        <f>IF('2.売上実績'!$B1826="","",'2.売上実績'!$B1826)</f>
        <v/>
      </c>
      <c r="C1826" s="110" t="str">
        <f>IF('2.売上実績'!$C1826="","",'2.売上実績'!$C1826)</f>
        <v/>
      </c>
      <c r="D1826" s="98" t="str">
        <f>IF(C1826="","",VLOOKUP(C1826,'4.製品一覧'!$B$4:$D$500,3,FALSE))</f>
        <v/>
      </c>
      <c r="E1826" s="102">
        <f>IF(C1826&lt;&gt;"",VLOOKUP(C1826,'7.製品別原価'!$B$5:$J$500,8,FALSE),0)</f>
        <v>0</v>
      </c>
      <c r="F1826" s="37">
        <f>IF(OR($K$2=0,K1826=0),0,'1.全社費用'!$C$42/$K$2)</f>
        <v>0</v>
      </c>
      <c r="G1826" s="37">
        <f t="shared" si="198"/>
        <v>0</v>
      </c>
      <c r="H1826" s="38">
        <f t="shared" si="199"/>
        <v>0</v>
      </c>
      <c r="I1826" s="39">
        <f t="shared" si="200"/>
        <v>0</v>
      </c>
      <c r="J1826" s="40">
        <f t="shared" si="201"/>
        <v>0</v>
      </c>
      <c r="K1826" s="111">
        <f>IF($B1826="",0,'2.売上実績'!D1826)</f>
        <v>0</v>
      </c>
      <c r="L1826" s="111">
        <f>IF($B1826="",0,'2.売上実績'!E1826)</f>
        <v>0</v>
      </c>
      <c r="M1826" s="28">
        <f t="shared" si="196"/>
        <v>0</v>
      </c>
      <c r="N1826" s="41">
        <f t="shared" si="197"/>
        <v>0</v>
      </c>
      <c r="O1826" s="40">
        <f t="shared" si="202"/>
        <v>0</v>
      </c>
    </row>
    <row r="1827" spans="2:15" ht="18" customHeight="1">
      <c r="B1827" s="109" t="str">
        <f>IF('2.売上実績'!$B1827="","",'2.売上実績'!$B1827)</f>
        <v/>
      </c>
      <c r="C1827" s="110" t="str">
        <f>IF('2.売上実績'!$C1827="","",'2.売上実績'!$C1827)</f>
        <v/>
      </c>
      <c r="D1827" s="98" t="str">
        <f>IF(C1827="","",VLOOKUP(C1827,'4.製品一覧'!$B$4:$D$500,3,FALSE))</f>
        <v/>
      </c>
      <c r="E1827" s="102">
        <f>IF(C1827&lt;&gt;"",VLOOKUP(C1827,'7.製品別原価'!$B$5:$J$500,8,FALSE),0)</f>
        <v>0</v>
      </c>
      <c r="F1827" s="37">
        <f>IF(OR($K$2=0,K1827=0),0,'1.全社費用'!$C$42/$K$2)</f>
        <v>0</v>
      </c>
      <c r="G1827" s="37">
        <f t="shared" si="198"/>
        <v>0</v>
      </c>
      <c r="H1827" s="38">
        <f t="shared" si="199"/>
        <v>0</v>
      </c>
      <c r="I1827" s="39">
        <f t="shared" si="200"/>
        <v>0</v>
      </c>
      <c r="J1827" s="40">
        <f t="shared" si="201"/>
        <v>0</v>
      </c>
      <c r="K1827" s="111">
        <f>IF($B1827="",0,'2.売上実績'!D1827)</f>
        <v>0</v>
      </c>
      <c r="L1827" s="111">
        <f>IF($B1827="",0,'2.売上実績'!E1827)</f>
        <v>0</v>
      </c>
      <c r="M1827" s="28">
        <f t="shared" si="196"/>
        <v>0</v>
      </c>
      <c r="N1827" s="41">
        <f t="shared" si="197"/>
        <v>0</v>
      </c>
      <c r="O1827" s="40">
        <f t="shared" si="202"/>
        <v>0</v>
      </c>
    </row>
    <row r="1828" spans="2:15" ht="18" customHeight="1">
      <c r="B1828" s="109" t="str">
        <f>IF('2.売上実績'!$B1828="","",'2.売上実績'!$B1828)</f>
        <v/>
      </c>
      <c r="C1828" s="110" t="str">
        <f>IF('2.売上実績'!$C1828="","",'2.売上実績'!$C1828)</f>
        <v/>
      </c>
      <c r="D1828" s="98" t="str">
        <f>IF(C1828="","",VLOOKUP(C1828,'4.製品一覧'!$B$4:$D$500,3,FALSE))</f>
        <v/>
      </c>
      <c r="E1828" s="102">
        <f>IF(C1828&lt;&gt;"",VLOOKUP(C1828,'7.製品別原価'!$B$5:$J$500,8,FALSE),0)</f>
        <v>0</v>
      </c>
      <c r="F1828" s="37">
        <f>IF(OR($K$2=0,K1828=0),0,'1.全社費用'!$C$42/$K$2)</f>
        <v>0</v>
      </c>
      <c r="G1828" s="37">
        <f t="shared" si="198"/>
        <v>0</v>
      </c>
      <c r="H1828" s="38">
        <f t="shared" si="199"/>
        <v>0</v>
      </c>
      <c r="I1828" s="39">
        <f t="shared" si="200"/>
        <v>0</v>
      </c>
      <c r="J1828" s="40">
        <f t="shared" si="201"/>
        <v>0</v>
      </c>
      <c r="K1828" s="111">
        <f>IF($B1828="",0,'2.売上実績'!D1828)</f>
        <v>0</v>
      </c>
      <c r="L1828" s="111">
        <f>IF($B1828="",0,'2.売上実績'!E1828)</f>
        <v>0</v>
      </c>
      <c r="M1828" s="28">
        <f t="shared" si="196"/>
        <v>0</v>
      </c>
      <c r="N1828" s="41">
        <f t="shared" si="197"/>
        <v>0</v>
      </c>
      <c r="O1828" s="40">
        <f t="shared" si="202"/>
        <v>0</v>
      </c>
    </row>
    <row r="1829" spans="2:15" ht="18" customHeight="1">
      <c r="B1829" s="109" t="str">
        <f>IF('2.売上実績'!$B1829="","",'2.売上実績'!$B1829)</f>
        <v/>
      </c>
      <c r="C1829" s="110" t="str">
        <f>IF('2.売上実績'!$C1829="","",'2.売上実績'!$C1829)</f>
        <v/>
      </c>
      <c r="D1829" s="98" t="str">
        <f>IF(C1829="","",VLOOKUP(C1829,'4.製品一覧'!$B$4:$D$500,3,FALSE))</f>
        <v/>
      </c>
      <c r="E1829" s="102">
        <f>IF(C1829&lt;&gt;"",VLOOKUP(C1829,'7.製品別原価'!$B$5:$J$500,8,FALSE),0)</f>
        <v>0</v>
      </c>
      <c r="F1829" s="37">
        <f>IF(OR($K$2=0,K1829=0),0,'1.全社費用'!$C$42/$K$2)</f>
        <v>0</v>
      </c>
      <c r="G1829" s="37">
        <f t="shared" si="198"/>
        <v>0</v>
      </c>
      <c r="H1829" s="38">
        <f t="shared" si="199"/>
        <v>0</v>
      </c>
      <c r="I1829" s="39">
        <f t="shared" si="200"/>
        <v>0</v>
      </c>
      <c r="J1829" s="40">
        <f t="shared" si="201"/>
        <v>0</v>
      </c>
      <c r="K1829" s="111">
        <f>IF($B1829="",0,'2.売上実績'!D1829)</f>
        <v>0</v>
      </c>
      <c r="L1829" s="111">
        <f>IF($B1829="",0,'2.売上実績'!E1829)</f>
        <v>0</v>
      </c>
      <c r="M1829" s="28">
        <f t="shared" si="196"/>
        <v>0</v>
      </c>
      <c r="N1829" s="41">
        <f t="shared" si="197"/>
        <v>0</v>
      </c>
      <c r="O1829" s="40">
        <f t="shared" si="202"/>
        <v>0</v>
      </c>
    </row>
    <row r="1830" spans="2:15" ht="18" customHeight="1">
      <c r="B1830" s="109" t="str">
        <f>IF('2.売上実績'!$B1830="","",'2.売上実績'!$B1830)</f>
        <v/>
      </c>
      <c r="C1830" s="110" t="str">
        <f>IF('2.売上実績'!$C1830="","",'2.売上実績'!$C1830)</f>
        <v/>
      </c>
      <c r="D1830" s="98" t="str">
        <f>IF(C1830="","",VLOOKUP(C1830,'4.製品一覧'!$B$4:$D$500,3,FALSE))</f>
        <v/>
      </c>
      <c r="E1830" s="102">
        <f>IF(C1830&lt;&gt;"",VLOOKUP(C1830,'7.製品別原価'!$B$5:$J$500,8,FALSE),0)</f>
        <v>0</v>
      </c>
      <c r="F1830" s="37">
        <f>IF(OR($K$2=0,K1830=0),0,'1.全社費用'!$C$42/$K$2)</f>
        <v>0</v>
      </c>
      <c r="G1830" s="37">
        <f t="shared" si="198"/>
        <v>0</v>
      </c>
      <c r="H1830" s="38">
        <f t="shared" si="199"/>
        <v>0</v>
      </c>
      <c r="I1830" s="39">
        <f t="shared" si="200"/>
        <v>0</v>
      </c>
      <c r="J1830" s="40">
        <f t="shared" si="201"/>
        <v>0</v>
      </c>
      <c r="K1830" s="111">
        <f>IF($B1830="",0,'2.売上実績'!D1830)</f>
        <v>0</v>
      </c>
      <c r="L1830" s="111">
        <f>IF($B1830="",0,'2.売上実績'!E1830)</f>
        <v>0</v>
      </c>
      <c r="M1830" s="28">
        <f t="shared" si="196"/>
        <v>0</v>
      </c>
      <c r="N1830" s="41">
        <f t="shared" si="197"/>
        <v>0</v>
      </c>
      <c r="O1830" s="40">
        <f t="shared" si="202"/>
        <v>0</v>
      </c>
    </row>
    <row r="1831" spans="2:15" ht="18" customHeight="1">
      <c r="B1831" s="109" t="str">
        <f>IF('2.売上実績'!$B1831="","",'2.売上実績'!$B1831)</f>
        <v/>
      </c>
      <c r="C1831" s="110" t="str">
        <f>IF('2.売上実績'!$C1831="","",'2.売上実績'!$C1831)</f>
        <v/>
      </c>
      <c r="D1831" s="98" t="str">
        <f>IF(C1831="","",VLOOKUP(C1831,'4.製品一覧'!$B$4:$D$500,3,FALSE))</f>
        <v/>
      </c>
      <c r="E1831" s="102">
        <f>IF(C1831&lt;&gt;"",VLOOKUP(C1831,'7.製品別原価'!$B$5:$J$500,8,FALSE),0)</f>
        <v>0</v>
      </c>
      <c r="F1831" s="37">
        <f>IF(OR($K$2=0,K1831=0),0,'1.全社費用'!$C$42/$K$2)</f>
        <v>0</v>
      </c>
      <c r="G1831" s="37">
        <f t="shared" si="198"/>
        <v>0</v>
      </c>
      <c r="H1831" s="38">
        <f t="shared" si="199"/>
        <v>0</v>
      </c>
      <c r="I1831" s="39">
        <f t="shared" si="200"/>
        <v>0</v>
      </c>
      <c r="J1831" s="40">
        <f t="shared" si="201"/>
        <v>0</v>
      </c>
      <c r="K1831" s="111">
        <f>IF($B1831="",0,'2.売上実績'!D1831)</f>
        <v>0</v>
      </c>
      <c r="L1831" s="111">
        <f>IF($B1831="",0,'2.売上実績'!E1831)</f>
        <v>0</v>
      </c>
      <c r="M1831" s="28">
        <f t="shared" si="196"/>
        <v>0</v>
      </c>
      <c r="N1831" s="41">
        <f t="shared" si="197"/>
        <v>0</v>
      </c>
      <c r="O1831" s="40">
        <f t="shared" si="202"/>
        <v>0</v>
      </c>
    </row>
    <row r="1832" spans="2:15" ht="18" customHeight="1">
      <c r="B1832" s="109" t="str">
        <f>IF('2.売上実績'!$B1832="","",'2.売上実績'!$B1832)</f>
        <v/>
      </c>
      <c r="C1832" s="110" t="str">
        <f>IF('2.売上実績'!$C1832="","",'2.売上実績'!$C1832)</f>
        <v/>
      </c>
      <c r="D1832" s="98" t="str">
        <f>IF(C1832="","",VLOOKUP(C1832,'4.製品一覧'!$B$4:$D$500,3,FALSE))</f>
        <v/>
      </c>
      <c r="E1832" s="102">
        <f>IF(C1832&lt;&gt;"",VLOOKUP(C1832,'7.製品別原価'!$B$5:$J$500,8,FALSE),0)</f>
        <v>0</v>
      </c>
      <c r="F1832" s="37">
        <f>IF(OR($K$2=0,K1832=0),0,'1.全社費用'!$C$42/$K$2)</f>
        <v>0</v>
      </c>
      <c r="G1832" s="37">
        <f t="shared" si="198"/>
        <v>0</v>
      </c>
      <c r="H1832" s="38">
        <f t="shared" si="199"/>
        <v>0</v>
      </c>
      <c r="I1832" s="39">
        <f t="shared" si="200"/>
        <v>0</v>
      </c>
      <c r="J1832" s="40">
        <f t="shared" si="201"/>
        <v>0</v>
      </c>
      <c r="K1832" s="111">
        <f>IF($B1832="",0,'2.売上実績'!D1832)</f>
        <v>0</v>
      </c>
      <c r="L1832" s="111">
        <f>IF($B1832="",0,'2.売上実績'!E1832)</f>
        <v>0</v>
      </c>
      <c r="M1832" s="28">
        <f t="shared" si="196"/>
        <v>0</v>
      </c>
      <c r="N1832" s="41">
        <f t="shared" si="197"/>
        <v>0</v>
      </c>
      <c r="O1832" s="40">
        <f t="shared" si="202"/>
        <v>0</v>
      </c>
    </row>
    <row r="1833" spans="2:15" ht="18" customHeight="1">
      <c r="B1833" s="109" t="str">
        <f>IF('2.売上実績'!$B1833="","",'2.売上実績'!$B1833)</f>
        <v/>
      </c>
      <c r="C1833" s="110" t="str">
        <f>IF('2.売上実績'!$C1833="","",'2.売上実績'!$C1833)</f>
        <v/>
      </c>
      <c r="D1833" s="98" t="str">
        <f>IF(C1833="","",VLOOKUP(C1833,'4.製品一覧'!$B$4:$D$500,3,FALSE))</f>
        <v/>
      </c>
      <c r="E1833" s="102">
        <f>IF(C1833&lt;&gt;"",VLOOKUP(C1833,'7.製品別原価'!$B$5:$J$500,8,FALSE),0)</f>
        <v>0</v>
      </c>
      <c r="F1833" s="37">
        <f>IF(OR($K$2=0,K1833=0),0,'1.全社費用'!$C$42/$K$2)</f>
        <v>0</v>
      </c>
      <c r="G1833" s="37">
        <f t="shared" si="198"/>
        <v>0</v>
      </c>
      <c r="H1833" s="38">
        <f t="shared" si="199"/>
        <v>0</v>
      </c>
      <c r="I1833" s="39">
        <f t="shared" si="200"/>
        <v>0</v>
      </c>
      <c r="J1833" s="40">
        <f t="shared" si="201"/>
        <v>0</v>
      </c>
      <c r="K1833" s="111">
        <f>IF($B1833="",0,'2.売上実績'!D1833)</f>
        <v>0</v>
      </c>
      <c r="L1833" s="111">
        <f>IF($B1833="",0,'2.売上実績'!E1833)</f>
        <v>0</v>
      </c>
      <c r="M1833" s="28">
        <f t="shared" si="196"/>
        <v>0</v>
      </c>
      <c r="N1833" s="41">
        <f t="shared" si="197"/>
        <v>0</v>
      </c>
      <c r="O1833" s="40">
        <f t="shared" si="202"/>
        <v>0</v>
      </c>
    </row>
    <row r="1834" spans="2:15" ht="18" customHeight="1">
      <c r="B1834" s="109" t="str">
        <f>IF('2.売上実績'!$B1834="","",'2.売上実績'!$B1834)</f>
        <v/>
      </c>
      <c r="C1834" s="110" t="str">
        <f>IF('2.売上実績'!$C1834="","",'2.売上実績'!$C1834)</f>
        <v/>
      </c>
      <c r="D1834" s="98" t="str">
        <f>IF(C1834="","",VLOOKUP(C1834,'4.製品一覧'!$B$4:$D$500,3,FALSE))</f>
        <v/>
      </c>
      <c r="E1834" s="102">
        <f>IF(C1834&lt;&gt;"",VLOOKUP(C1834,'7.製品別原価'!$B$5:$J$500,8,FALSE),0)</f>
        <v>0</v>
      </c>
      <c r="F1834" s="37">
        <f>IF(OR($K$2=0,K1834=0),0,'1.全社費用'!$C$42/$K$2)</f>
        <v>0</v>
      </c>
      <c r="G1834" s="37">
        <f t="shared" si="198"/>
        <v>0</v>
      </c>
      <c r="H1834" s="38">
        <f t="shared" si="199"/>
        <v>0</v>
      </c>
      <c r="I1834" s="39">
        <f t="shared" si="200"/>
        <v>0</v>
      </c>
      <c r="J1834" s="40">
        <f t="shared" si="201"/>
        <v>0</v>
      </c>
      <c r="K1834" s="111">
        <f>IF($B1834="",0,'2.売上実績'!D1834)</f>
        <v>0</v>
      </c>
      <c r="L1834" s="111">
        <f>IF($B1834="",0,'2.売上実績'!E1834)</f>
        <v>0</v>
      </c>
      <c r="M1834" s="28">
        <f t="shared" si="196"/>
        <v>0</v>
      </c>
      <c r="N1834" s="41">
        <f t="shared" si="197"/>
        <v>0</v>
      </c>
      <c r="O1834" s="40">
        <f t="shared" si="202"/>
        <v>0</v>
      </c>
    </row>
    <row r="1835" spans="2:15" ht="18" customHeight="1">
      <c r="B1835" s="109" t="str">
        <f>IF('2.売上実績'!$B1835="","",'2.売上実績'!$B1835)</f>
        <v/>
      </c>
      <c r="C1835" s="110" t="str">
        <f>IF('2.売上実績'!$C1835="","",'2.売上実績'!$C1835)</f>
        <v/>
      </c>
      <c r="D1835" s="98" t="str">
        <f>IF(C1835="","",VLOOKUP(C1835,'4.製品一覧'!$B$4:$D$500,3,FALSE))</f>
        <v/>
      </c>
      <c r="E1835" s="102">
        <f>IF(C1835&lt;&gt;"",VLOOKUP(C1835,'7.製品別原価'!$B$5:$J$500,8,FALSE),0)</f>
        <v>0</v>
      </c>
      <c r="F1835" s="37">
        <f>IF(OR($K$2=0,K1835=0),0,'1.全社費用'!$C$42/$K$2)</f>
        <v>0</v>
      </c>
      <c r="G1835" s="37">
        <f t="shared" si="198"/>
        <v>0</v>
      </c>
      <c r="H1835" s="38">
        <f t="shared" si="199"/>
        <v>0</v>
      </c>
      <c r="I1835" s="39">
        <f t="shared" si="200"/>
        <v>0</v>
      </c>
      <c r="J1835" s="40">
        <f t="shared" si="201"/>
        <v>0</v>
      </c>
      <c r="K1835" s="111">
        <f>IF($B1835="",0,'2.売上実績'!D1835)</f>
        <v>0</v>
      </c>
      <c r="L1835" s="111">
        <f>IF($B1835="",0,'2.売上実績'!E1835)</f>
        <v>0</v>
      </c>
      <c r="M1835" s="28">
        <f t="shared" si="196"/>
        <v>0</v>
      </c>
      <c r="N1835" s="41">
        <f t="shared" si="197"/>
        <v>0</v>
      </c>
      <c r="O1835" s="40">
        <f t="shared" si="202"/>
        <v>0</v>
      </c>
    </row>
    <row r="1836" spans="2:15" ht="18" customHeight="1">
      <c r="B1836" s="109" t="str">
        <f>IF('2.売上実績'!$B1836="","",'2.売上実績'!$B1836)</f>
        <v/>
      </c>
      <c r="C1836" s="110" t="str">
        <f>IF('2.売上実績'!$C1836="","",'2.売上実績'!$C1836)</f>
        <v/>
      </c>
      <c r="D1836" s="98" t="str">
        <f>IF(C1836="","",VLOOKUP(C1836,'4.製品一覧'!$B$4:$D$500,3,FALSE))</f>
        <v/>
      </c>
      <c r="E1836" s="102">
        <f>IF(C1836&lt;&gt;"",VLOOKUP(C1836,'7.製品別原価'!$B$5:$J$500,8,FALSE),0)</f>
        <v>0</v>
      </c>
      <c r="F1836" s="37">
        <f>IF(OR($K$2=0,K1836=0),0,'1.全社費用'!$C$42/$K$2)</f>
        <v>0</v>
      </c>
      <c r="G1836" s="37">
        <f t="shared" si="198"/>
        <v>0</v>
      </c>
      <c r="H1836" s="38">
        <f t="shared" si="199"/>
        <v>0</v>
      </c>
      <c r="I1836" s="39">
        <f t="shared" si="200"/>
        <v>0</v>
      </c>
      <c r="J1836" s="40">
        <f t="shared" si="201"/>
        <v>0</v>
      </c>
      <c r="K1836" s="111">
        <f>IF($B1836="",0,'2.売上実績'!D1836)</f>
        <v>0</v>
      </c>
      <c r="L1836" s="111">
        <f>IF($B1836="",0,'2.売上実績'!E1836)</f>
        <v>0</v>
      </c>
      <c r="M1836" s="28">
        <f t="shared" si="196"/>
        <v>0</v>
      </c>
      <c r="N1836" s="41">
        <f t="shared" si="197"/>
        <v>0</v>
      </c>
      <c r="O1836" s="40">
        <f t="shared" si="202"/>
        <v>0</v>
      </c>
    </row>
    <row r="1837" spans="2:15" ht="18" customHeight="1">
      <c r="B1837" s="109" t="str">
        <f>IF('2.売上実績'!$B1837="","",'2.売上実績'!$B1837)</f>
        <v/>
      </c>
      <c r="C1837" s="110" t="str">
        <f>IF('2.売上実績'!$C1837="","",'2.売上実績'!$C1837)</f>
        <v/>
      </c>
      <c r="D1837" s="98" t="str">
        <f>IF(C1837="","",VLOOKUP(C1837,'4.製品一覧'!$B$4:$D$500,3,FALSE))</f>
        <v/>
      </c>
      <c r="E1837" s="102">
        <f>IF(C1837&lt;&gt;"",VLOOKUP(C1837,'7.製品別原価'!$B$5:$J$500,8,FALSE),0)</f>
        <v>0</v>
      </c>
      <c r="F1837" s="37">
        <f>IF(OR($K$2=0,K1837=0),0,'1.全社費用'!$C$42/$K$2)</f>
        <v>0</v>
      </c>
      <c r="G1837" s="37">
        <f t="shared" si="198"/>
        <v>0</v>
      </c>
      <c r="H1837" s="38">
        <f t="shared" si="199"/>
        <v>0</v>
      </c>
      <c r="I1837" s="39">
        <f t="shared" si="200"/>
        <v>0</v>
      </c>
      <c r="J1837" s="40">
        <f t="shared" si="201"/>
        <v>0</v>
      </c>
      <c r="K1837" s="111">
        <f>IF($B1837="",0,'2.売上実績'!D1837)</f>
        <v>0</v>
      </c>
      <c r="L1837" s="111">
        <f>IF($B1837="",0,'2.売上実績'!E1837)</f>
        <v>0</v>
      </c>
      <c r="M1837" s="28">
        <f t="shared" si="196"/>
        <v>0</v>
      </c>
      <c r="N1837" s="41">
        <f t="shared" si="197"/>
        <v>0</v>
      </c>
      <c r="O1837" s="40">
        <f t="shared" si="202"/>
        <v>0</v>
      </c>
    </row>
    <row r="1838" spans="2:15" ht="18" customHeight="1">
      <c r="B1838" s="109" t="str">
        <f>IF('2.売上実績'!$B1838="","",'2.売上実績'!$B1838)</f>
        <v/>
      </c>
      <c r="C1838" s="110" t="str">
        <f>IF('2.売上実績'!$C1838="","",'2.売上実績'!$C1838)</f>
        <v/>
      </c>
      <c r="D1838" s="98" t="str">
        <f>IF(C1838="","",VLOOKUP(C1838,'4.製品一覧'!$B$4:$D$500,3,FALSE))</f>
        <v/>
      </c>
      <c r="E1838" s="102">
        <f>IF(C1838&lt;&gt;"",VLOOKUP(C1838,'7.製品別原価'!$B$5:$J$500,8,FALSE),0)</f>
        <v>0</v>
      </c>
      <c r="F1838" s="37">
        <f>IF(OR($K$2=0,K1838=0),0,'1.全社費用'!$C$42/$K$2)</f>
        <v>0</v>
      </c>
      <c r="G1838" s="37">
        <f t="shared" si="198"/>
        <v>0</v>
      </c>
      <c r="H1838" s="38">
        <f t="shared" si="199"/>
        <v>0</v>
      </c>
      <c r="I1838" s="39">
        <f t="shared" si="200"/>
        <v>0</v>
      </c>
      <c r="J1838" s="40">
        <f t="shared" si="201"/>
        <v>0</v>
      </c>
      <c r="K1838" s="111">
        <f>IF($B1838="",0,'2.売上実績'!D1838)</f>
        <v>0</v>
      </c>
      <c r="L1838" s="111">
        <f>IF($B1838="",0,'2.売上実績'!E1838)</f>
        <v>0</v>
      </c>
      <c r="M1838" s="28">
        <f t="shared" si="196"/>
        <v>0</v>
      </c>
      <c r="N1838" s="41">
        <f t="shared" si="197"/>
        <v>0</v>
      </c>
      <c r="O1838" s="40">
        <f t="shared" si="202"/>
        <v>0</v>
      </c>
    </row>
    <row r="1839" spans="2:15" ht="18" customHeight="1">
      <c r="B1839" s="109" t="str">
        <f>IF('2.売上実績'!$B1839="","",'2.売上実績'!$B1839)</f>
        <v/>
      </c>
      <c r="C1839" s="110" t="str">
        <f>IF('2.売上実績'!$C1839="","",'2.売上実績'!$C1839)</f>
        <v/>
      </c>
      <c r="D1839" s="98" t="str">
        <f>IF(C1839="","",VLOOKUP(C1839,'4.製品一覧'!$B$4:$D$500,3,FALSE))</f>
        <v/>
      </c>
      <c r="E1839" s="102">
        <f>IF(C1839&lt;&gt;"",VLOOKUP(C1839,'7.製品別原価'!$B$5:$J$500,8,FALSE),0)</f>
        <v>0</v>
      </c>
      <c r="F1839" s="37">
        <f>IF(OR($K$2=0,K1839=0),0,'1.全社費用'!$C$42/$K$2)</f>
        <v>0</v>
      </c>
      <c r="G1839" s="37">
        <f t="shared" si="198"/>
        <v>0</v>
      </c>
      <c r="H1839" s="38">
        <f t="shared" si="199"/>
        <v>0</v>
      </c>
      <c r="I1839" s="39">
        <f t="shared" si="200"/>
        <v>0</v>
      </c>
      <c r="J1839" s="40">
        <f t="shared" si="201"/>
        <v>0</v>
      </c>
      <c r="K1839" s="111">
        <f>IF($B1839="",0,'2.売上実績'!D1839)</f>
        <v>0</v>
      </c>
      <c r="L1839" s="111">
        <f>IF($B1839="",0,'2.売上実績'!E1839)</f>
        <v>0</v>
      </c>
      <c r="M1839" s="28">
        <f t="shared" si="196"/>
        <v>0</v>
      </c>
      <c r="N1839" s="41">
        <f t="shared" si="197"/>
        <v>0</v>
      </c>
      <c r="O1839" s="40">
        <f t="shared" si="202"/>
        <v>0</v>
      </c>
    </row>
    <row r="1840" spans="2:15" ht="18" customHeight="1">
      <c r="B1840" s="109" t="str">
        <f>IF('2.売上実績'!$B1840="","",'2.売上実績'!$B1840)</f>
        <v/>
      </c>
      <c r="C1840" s="110" t="str">
        <f>IF('2.売上実績'!$C1840="","",'2.売上実績'!$C1840)</f>
        <v/>
      </c>
      <c r="D1840" s="98" t="str">
        <f>IF(C1840="","",VLOOKUP(C1840,'4.製品一覧'!$B$4:$D$500,3,FALSE))</f>
        <v/>
      </c>
      <c r="E1840" s="102">
        <f>IF(C1840&lt;&gt;"",VLOOKUP(C1840,'7.製品別原価'!$B$5:$J$500,8,FALSE),0)</f>
        <v>0</v>
      </c>
      <c r="F1840" s="37">
        <f>IF(OR($K$2=0,K1840=0),0,'1.全社費用'!$C$42/$K$2)</f>
        <v>0</v>
      </c>
      <c r="G1840" s="37">
        <f t="shared" si="198"/>
        <v>0</v>
      </c>
      <c r="H1840" s="38">
        <f t="shared" si="199"/>
        <v>0</v>
      </c>
      <c r="I1840" s="39">
        <f t="shared" si="200"/>
        <v>0</v>
      </c>
      <c r="J1840" s="40">
        <f t="shared" si="201"/>
        <v>0</v>
      </c>
      <c r="K1840" s="111">
        <f>IF($B1840="",0,'2.売上実績'!D1840)</f>
        <v>0</v>
      </c>
      <c r="L1840" s="111">
        <f>IF($B1840="",0,'2.売上実績'!E1840)</f>
        <v>0</v>
      </c>
      <c r="M1840" s="28">
        <f t="shared" si="196"/>
        <v>0</v>
      </c>
      <c r="N1840" s="41">
        <f t="shared" si="197"/>
        <v>0</v>
      </c>
      <c r="O1840" s="40">
        <f t="shared" si="202"/>
        <v>0</v>
      </c>
    </row>
    <row r="1841" spans="2:15" ht="18" customHeight="1">
      <c r="B1841" s="109" t="str">
        <f>IF('2.売上実績'!$B1841="","",'2.売上実績'!$B1841)</f>
        <v/>
      </c>
      <c r="C1841" s="110" t="str">
        <f>IF('2.売上実績'!$C1841="","",'2.売上実績'!$C1841)</f>
        <v/>
      </c>
      <c r="D1841" s="98" t="str">
        <f>IF(C1841="","",VLOOKUP(C1841,'4.製品一覧'!$B$4:$D$500,3,FALSE))</f>
        <v/>
      </c>
      <c r="E1841" s="102">
        <f>IF(C1841&lt;&gt;"",VLOOKUP(C1841,'7.製品別原価'!$B$5:$J$500,8,FALSE),0)</f>
        <v>0</v>
      </c>
      <c r="F1841" s="37">
        <f>IF(OR($K$2=0,K1841=0),0,'1.全社費用'!$C$42/$K$2)</f>
        <v>0</v>
      </c>
      <c r="G1841" s="37">
        <f t="shared" si="198"/>
        <v>0</v>
      </c>
      <c r="H1841" s="38">
        <f t="shared" si="199"/>
        <v>0</v>
      </c>
      <c r="I1841" s="39">
        <f t="shared" si="200"/>
        <v>0</v>
      </c>
      <c r="J1841" s="40">
        <f t="shared" si="201"/>
        <v>0</v>
      </c>
      <c r="K1841" s="111">
        <f>IF($B1841="",0,'2.売上実績'!D1841)</f>
        <v>0</v>
      </c>
      <c r="L1841" s="111">
        <f>IF($B1841="",0,'2.売上実績'!E1841)</f>
        <v>0</v>
      </c>
      <c r="M1841" s="28">
        <f t="shared" si="196"/>
        <v>0</v>
      </c>
      <c r="N1841" s="41">
        <f t="shared" si="197"/>
        <v>0</v>
      </c>
      <c r="O1841" s="40">
        <f t="shared" si="202"/>
        <v>0</v>
      </c>
    </row>
    <row r="1842" spans="2:15" ht="18" customHeight="1">
      <c r="B1842" s="109" t="str">
        <f>IF('2.売上実績'!$B1842="","",'2.売上実績'!$B1842)</f>
        <v/>
      </c>
      <c r="C1842" s="110" t="str">
        <f>IF('2.売上実績'!$C1842="","",'2.売上実績'!$C1842)</f>
        <v/>
      </c>
      <c r="D1842" s="98" t="str">
        <f>IF(C1842="","",VLOOKUP(C1842,'4.製品一覧'!$B$4:$D$500,3,FALSE))</f>
        <v/>
      </c>
      <c r="E1842" s="102">
        <f>IF(C1842&lt;&gt;"",VLOOKUP(C1842,'7.製品別原価'!$B$5:$J$500,8,FALSE),0)</f>
        <v>0</v>
      </c>
      <c r="F1842" s="37">
        <f>IF(OR($K$2=0,K1842=0),0,'1.全社費用'!$C$42/$K$2)</f>
        <v>0</v>
      </c>
      <c r="G1842" s="37">
        <f t="shared" si="198"/>
        <v>0</v>
      </c>
      <c r="H1842" s="38">
        <f t="shared" si="199"/>
        <v>0</v>
      </c>
      <c r="I1842" s="39">
        <f t="shared" si="200"/>
        <v>0</v>
      </c>
      <c r="J1842" s="40">
        <f t="shared" si="201"/>
        <v>0</v>
      </c>
      <c r="K1842" s="111">
        <f>IF($B1842="",0,'2.売上実績'!D1842)</f>
        <v>0</v>
      </c>
      <c r="L1842" s="111">
        <f>IF($B1842="",0,'2.売上実績'!E1842)</f>
        <v>0</v>
      </c>
      <c r="M1842" s="28">
        <f t="shared" si="196"/>
        <v>0</v>
      </c>
      <c r="N1842" s="41">
        <f t="shared" si="197"/>
        <v>0</v>
      </c>
      <c r="O1842" s="40">
        <f t="shared" si="202"/>
        <v>0</v>
      </c>
    </row>
    <row r="1843" spans="2:15" ht="18" customHeight="1">
      <c r="B1843" s="109" t="str">
        <f>IF('2.売上実績'!$B1843="","",'2.売上実績'!$B1843)</f>
        <v/>
      </c>
      <c r="C1843" s="110" t="str">
        <f>IF('2.売上実績'!$C1843="","",'2.売上実績'!$C1843)</f>
        <v/>
      </c>
      <c r="D1843" s="98" t="str">
        <f>IF(C1843="","",VLOOKUP(C1843,'4.製品一覧'!$B$4:$D$500,3,FALSE))</f>
        <v/>
      </c>
      <c r="E1843" s="102">
        <f>IF(C1843&lt;&gt;"",VLOOKUP(C1843,'7.製品別原価'!$B$5:$J$500,8,FALSE),0)</f>
        <v>0</v>
      </c>
      <c r="F1843" s="37">
        <f>IF(OR($K$2=0,K1843=0),0,'1.全社費用'!$C$42/$K$2)</f>
        <v>0</v>
      </c>
      <c r="G1843" s="37">
        <f t="shared" si="198"/>
        <v>0</v>
      </c>
      <c r="H1843" s="38">
        <f t="shared" si="199"/>
        <v>0</v>
      </c>
      <c r="I1843" s="39">
        <f t="shared" si="200"/>
        <v>0</v>
      </c>
      <c r="J1843" s="40">
        <f t="shared" si="201"/>
        <v>0</v>
      </c>
      <c r="K1843" s="111">
        <f>IF($B1843="",0,'2.売上実績'!D1843)</f>
        <v>0</v>
      </c>
      <c r="L1843" s="111">
        <f>IF($B1843="",0,'2.売上実績'!E1843)</f>
        <v>0</v>
      </c>
      <c r="M1843" s="28">
        <f t="shared" si="196"/>
        <v>0</v>
      </c>
      <c r="N1843" s="41">
        <f t="shared" si="197"/>
        <v>0</v>
      </c>
      <c r="O1843" s="40">
        <f t="shared" si="202"/>
        <v>0</v>
      </c>
    </row>
    <row r="1844" spans="2:15" ht="18" customHeight="1">
      <c r="B1844" s="109" t="str">
        <f>IF('2.売上実績'!$B1844="","",'2.売上実績'!$B1844)</f>
        <v/>
      </c>
      <c r="C1844" s="110" t="str">
        <f>IF('2.売上実績'!$C1844="","",'2.売上実績'!$C1844)</f>
        <v/>
      </c>
      <c r="D1844" s="98" t="str">
        <f>IF(C1844="","",VLOOKUP(C1844,'4.製品一覧'!$B$4:$D$500,3,FALSE))</f>
        <v/>
      </c>
      <c r="E1844" s="102">
        <f>IF(C1844&lt;&gt;"",VLOOKUP(C1844,'7.製品別原価'!$B$5:$J$500,8,FALSE),0)</f>
        <v>0</v>
      </c>
      <c r="F1844" s="37">
        <f>IF(OR($K$2=0,K1844=0),0,'1.全社費用'!$C$42/$K$2)</f>
        <v>0</v>
      </c>
      <c r="G1844" s="37">
        <f t="shared" si="198"/>
        <v>0</v>
      </c>
      <c r="H1844" s="38">
        <f t="shared" si="199"/>
        <v>0</v>
      </c>
      <c r="I1844" s="39">
        <f t="shared" si="200"/>
        <v>0</v>
      </c>
      <c r="J1844" s="40">
        <f t="shared" si="201"/>
        <v>0</v>
      </c>
      <c r="K1844" s="111">
        <f>IF($B1844="",0,'2.売上実績'!D1844)</f>
        <v>0</v>
      </c>
      <c r="L1844" s="111">
        <f>IF($B1844="",0,'2.売上実績'!E1844)</f>
        <v>0</v>
      </c>
      <c r="M1844" s="28">
        <f t="shared" si="196"/>
        <v>0</v>
      </c>
      <c r="N1844" s="41">
        <f t="shared" si="197"/>
        <v>0</v>
      </c>
      <c r="O1844" s="40">
        <f t="shared" si="202"/>
        <v>0</v>
      </c>
    </row>
    <row r="1845" spans="2:15" ht="18" customHeight="1">
      <c r="B1845" s="109" t="str">
        <f>IF('2.売上実績'!$B1845="","",'2.売上実績'!$B1845)</f>
        <v/>
      </c>
      <c r="C1845" s="110" t="str">
        <f>IF('2.売上実績'!$C1845="","",'2.売上実績'!$C1845)</f>
        <v/>
      </c>
      <c r="D1845" s="98" t="str">
        <f>IF(C1845="","",VLOOKUP(C1845,'4.製品一覧'!$B$4:$D$500,3,FALSE))</f>
        <v/>
      </c>
      <c r="E1845" s="102">
        <f>IF(C1845&lt;&gt;"",VLOOKUP(C1845,'7.製品別原価'!$B$5:$J$500,8,FALSE),0)</f>
        <v>0</v>
      </c>
      <c r="F1845" s="37">
        <f>IF(OR($K$2=0,K1845=0),0,'1.全社費用'!$C$42/$K$2)</f>
        <v>0</v>
      </c>
      <c r="G1845" s="37">
        <f t="shared" si="198"/>
        <v>0</v>
      </c>
      <c r="H1845" s="38">
        <f t="shared" si="199"/>
        <v>0</v>
      </c>
      <c r="I1845" s="39">
        <f t="shared" si="200"/>
        <v>0</v>
      </c>
      <c r="J1845" s="40">
        <f t="shared" si="201"/>
        <v>0</v>
      </c>
      <c r="K1845" s="111">
        <f>IF($B1845="",0,'2.売上実績'!D1845)</f>
        <v>0</v>
      </c>
      <c r="L1845" s="111">
        <f>IF($B1845="",0,'2.売上実績'!E1845)</f>
        <v>0</v>
      </c>
      <c r="M1845" s="28">
        <f t="shared" si="196"/>
        <v>0</v>
      </c>
      <c r="N1845" s="41">
        <f t="shared" si="197"/>
        <v>0</v>
      </c>
      <c r="O1845" s="40">
        <f t="shared" si="202"/>
        <v>0</v>
      </c>
    </row>
    <row r="1846" spans="2:15" ht="18" customHeight="1">
      <c r="B1846" s="109" t="str">
        <f>IF('2.売上実績'!$B1846="","",'2.売上実績'!$B1846)</f>
        <v/>
      </c>
      <c r="C1846" s="110" t="str">
        <f>IF('2.売上実績'!$C1846="","",'2.売上実績'!$C1846)</f>
        <v/>
      </c>
      <c r="D1846" s="98" t="str">
        <f>IF(C1846="","",VLOOKUP(C1846,'4.製品一覧'!$B$4:$D$500,3,FALSE))</f>
        <v/>
      </c>
      <c r="E1846" s="102">
        <f>IF(C1846&lt;&gt;"",VLOOKUP(C1846,'7.製品別原価'!$B$5:$J$500,8,FALSE),0)</f>
        <v>0</v>
      </c>
      <c r="F1846" s="37">
        <f>IF(OR($K$2=0,K1846=0),0,'1.全社費用'!$C$42/$K$2)</f>
        <v>0</v>
      </c>
      <c r="G1846" s="37">
        <f t="shared" si="198"/>
        <v>0</v>
      </c>
      <c r="H1846" s="38">
        <f t="shared" si="199"/>
        <v>0</v>
      </c>
      <c r="I1846" s="39">
        <f t="shared" si="200"/>
        <v>0</v>
      </c>
      <c r="J1846" s="40">
        <f t="shared" si="201"/>
        <v>0</v>
      </c>
      <c r="K1846" s="111">
        <f>IF($B1846="",0,'2.売上実績'!D1846)</f>
        <v>0</v>
      </c>
      <c r="L1846" s="111">
        <f>IF($B1846="",0,'2.売上実績'!E1846)</f>
        <v>0</v>
      </c>
      <c r="M1846" s="28">
        <f t="shared" si="196"/>
        <v>0</v>
      </c>
      <c r="N1846" s="41">
        <f t="shared" si="197"/>
        <v>0</v>
      </c>
      <c r="O1846" s="40">
        <f t="shared" si="202"/>
        <v>0</v>
      </c>
    </row>
    <row r="1847" spans="2:15" ht="18" customHeight="1">
      <c r="B1847" s="109" t="str">
        <f>IF('2.売上実績'!$B1847="","",'2.売上実績'!$B1847)</f>
        <v/>
      </c>
      <c r="C1847" s="110" t="str">
        <f>IF('2.売上実績'!$C1847="","",'2.売上実績'!$C1847)</f>
        <v/>
      </c>
      <c r="D1847" s="98" t="str">
        <f>IF(C1847="","",VLOOKUP(C1847,'4.製品一覧'!$B$4:$D$500,3,FALSE))</f>
        <v/>
      </c>
      <c r="E1847" s="102">
        <f>IF(C1847&lt;&gt;"",VLOOKUP(C1847,'7.製品別原価'!$B$5:$J$500,8,FALSE),0)</f>
        <v>0</v>
      </c>
      <c r="F1847" s="37">
        <f>IF(OR($K$2=0,K1847=0),0,'1.全社費用'!$C$42/$K$2)</f>
        <v>0</v>
      </c>
      <c r="G1847" s="37">
        <f t="shared" si="198"/>
        <v>0</v>
      </c>
      <c r="H1847" s="38">
        <f t="shared" si="199"/>
        <v>0</v>
      </c>
      <c r="I1847" s="39">
        <f t="shared" si="200"/>
        <v>0</v>
      </c>
      <c r="J1847" s="40">
        <f t="shared" si="201"/>
        <v>0</v>
      </c>
      <c r="K1847" s="111">
        <f>IF($B1847="",0,'2.売上実績'!D1847)</f>
        <v>0</v>
      </c>
      <c r="L1847" s="111">
        <f>IF($B1847="",0,'2.売上実績'!E1847)</f>
        <v>0</v>
      </c>
      <c r="M1847" s="28">
        <f t="shared" si="196"/>
        <v>0</v>
      </c>
      <c r="N1847" s="41">
        <f t="shared" si="197"/>
        <v>0</v>
      </c>
      <c r="O1847" s="40">
        <f t="shared" si="202"/>
        <v>0</v>
      </c>
    </row>
    <row r="1848" spans="2:15" ht="18" customHeight="1">
      <c r="B1848" s="109" t="str">
        <f>IF('2.売上実績'!$B1848="","",'2.売上実績'!$B1848)</f>
        <v/>
      </c>
      <c r="C1848" s="110" t="str">
        <f>IF('2.売上実績'!$C1848="","",'2.売上実績'!$C1848)</f>
        <v/>
      </c>
      <c r="D1848" s="98" t="str">
        <f>IF(C1848="","",VLOOKUP(C1848,'4.製品一覧'!$B$4:$D$500,3,FALSE))</f>
        <v/>
      </c>
      <c r="E1848" s="102">
        <f>IF(C1848&lt;&gt;"",VLOOKUP(C1848,'7.製品別原価'!$B$5:$J$500,8,FALSE),0)</f>
        <v>0</v>
      </c>
      <c r="F1848" s="37">
        <f>IF(OR($K$2=0,K1848=0),0,'1.全社費用'!$C$42/$K$2)</f>
        <v>0</v>
      </c>
      <c r="G1848" s="37">
        <f t="shared" si="198"/>
        <v>0</v>
      </c>
      <c r="H1848" s="38">
        <f t="shared" si="199"/>
        <v>0</v>
      </c>
      <c r="I1848" s="39">
        <f t="shared" si="200"/>
        <v>0</v>
      </c>
      <c r="J1848" s="40">
        <f t="shared" si="201"/>
        <v>0</v>
      </c>
      <c r="K1848" s="111">
        <f>IF($B1848="",0,'2.売上実績'!D1848)</f>
        <v>0</v>
      </c>
      <c r="L1848" s="111">
        <f>IF($B1848="",0,'2.売上実績'!E1848)</f>
        <v>0</v>
      </c>
      <c r="M1848" s="28">
        <f t="shared" si="196"/>
        <v>0</v>
      </c>
      <c r="N1848" s="41">
        <f t="shared" si="197"/>
        <v>0</v>
      </c>
      <c r="O1848" s="40">
        <f t="shared" si="202"/>
        <v>0</v>
      </c>
    </row>
    <row r="1849" spans="2:15" ht="18" customHeight="1">
      <c r="B1849" s="109" t="str">
        <f>IF('2.売上実績'!$B1849="","",'2.売上実績'!$B1849)</f>
        <v/>
      </c>
      <c r="C1849" s="110" t="str">
        <f>IF('2.売上実績'!$C1849="","",'2.売上実績'!$C1849)</f>
        <v/>
      </c>
      <c r="D1849" s="98" t="str">
        <f>IF(C1849="","",VLOOKUP(C1849,'4.製品一覧'!$B$4:$D$500,3,FALSE))</f>
        <v/>
      </c>
      <c r="E1849" s="102">
        <f>IF(C1849&lt;&gt;"",VLOOKUP(C1849,'7.製品別原価'!$B$5:$J$500,8,FALSE),0)</f>
        <v>0</v>
      </c>
      <c r="F1849" s="37">
        <f>IF(OR($K$2=0,K1849=0),0,'1.全社費用'!$C$42/$K$2)</f>
        <v>0</v>
      </c>
      <c r="G1849" s="37">
        <f t="shared" si="198"/>
        <v>0</v>
      </c>
      <c r="H1849" s="38">
        <f t="shared" si="199"/>
        <v>0</v>
      </c>
      <c r="I1849" s="39">
        <f t="shared" si="200"/>
        <v>0</v>
      </c>
      <c r="J1849" s="40">
        <f t="shared" si="201"/>
        <v>0</v>
      </c>
      <c r="K1849" s="111">
        <f>IF($B1849="",0,'2.売上実績'!D1849)</f>
        <v>0</v>
      </c>
      <c r="L1849" s="111">
        <f>IF($B1849="",0,'2.売上実績'!E1849)</f>
        <v>0</v>
      </c>
      <c r="M1849" s="28">
        <f t="shared" si="196"/>
        <v>0</v>
      </c>
      <c r="N1849" s="41">
        <f t="shared" si="197"/>
        <v>0</v>
      </c>
      <c r="O1849" s="40">
        <f t="shared" si="202"/>
        <v>0</v>
      </c>
    </row>
    <row r="1850" spans="2:15" ht="18" customHeight="1">
      <c r="B1850" s="109" t="str">
        <f>IF('2.売上実績'!$B1850="","",'2.売上実績'!$B1850)</f>
        <v/>
      </c>
      <c r="C1850" s="110" t="str">
        <f>IF('2.売上実績'!$C1850="","",'2.売上実績'!$C1850)</f>
        <v/>
      </c>
      <c r="D1850" s="98" t="str">
        <f>IF(C1850="","",VLOOKUP(C1850,'4.製品一覧'!$B$4:$D$500,3,FALSE))</f>
        <v/>
      </c>
      <c r="E1850" s="102">
        <f>IF(C1850&lt;&gt;"",VLOOKUP(C1850,'7.製品別原価'!$B$5:$J$500,8,FALSE),0)</f>
        <v>0</v>
      </c>
      <c r="F1850" s="37">
        <f>IF(OR($K$2=0,K1850=0),0,'1.全社費用'!$C$42/$K$2)</f>
        <v>0</v>
      </c>
      <c r="G1850" s="37">
        <f t="shared" si="198"/>
        <v>0</v>
      </c>
      <c r="H1850" s="38">
        <f t="shared" si="199"/>
        <v>0</v>
      </c>
      <c r="I1850" s="39">
        <f t="shared" si="200"/>
        <v>0</v>
      </c>
      <c r="J1850" s="40">
        <f t="shared" si="201"/>
        <v>0</v>
      </c>
      <c r="K1850" s="111">
        <f>IF($B1850="",0,'2.売上実績'!D1850)</f>
        <v>0</v>
      </c>
      <c r="L1850" s="111">
        <f>IF($B1850="",0,'2.売上実績'!E1850)</f>
        <v>0</v>
      </c>
      <c r="M1850" s="28">
        <f t="shared" si="196"/>
        <v>0</v>
      </c>
      <c r="N1850" s="41">
        <f t="shared" si="197"/>
        <v>0</v>
      </c>
      <c r="O1850" s="40">
        <f t="shared" si="202"/>
        <v>0</v>
      </c>
    </row>
    <row r="1851" spans="2:15" ht="18" customHeight="1">
      <c r="B1851" s="109" t="str">
        <f>IF('2.売上実績'!$B1851="","",'2.売上実績'!$B1851)</f>
        <v/>
      </c>
      <c r="C1851" s="110" t="str">
        <f>IF('2.売上実績'!$C1851="","",'2.売上実績'!$C1851)</f>
        <v/>
      </c>
      <c r="D1851" s="98" t="str">
        <f>IF(C1851="","",VLOOKUP(C1851,'4.製品一覧'!$B$4:$D$500,3,FALSE))</f>
        <v/>
      </c>
      <c r="E1851" s="102">
        <f>IF(C1851&lt;&gt;"",VLOOKUP(C1851,'7.製品別原価'!$B$5:$J$500,8,FALSE),0)</f>
        <v>0</v>
      </c>
      <c r="F1851" s="37">
        <f>IF(OR($K$2=0,K1851=0),0,'1.全社費用'!$C$42/$K$2)</f>
        <v>0</v>
      </c>
      <c r="G1851" s="37">
        <f t="shared" si="198"/>
        <v>0</v>
      </c>
      <c r="H1851" s="38">
        <f t="shared" si="199"/>
        <v>0</v>
      </c>
      <c r="I1851" s="39">
        <f t="shared" si="200"/>
        <v>0</v>
      </c>
      <c r="J1851" s="40">
        <f t="shared" si="201"/>
        <v>0</v>
      </c>
      <c r="K1851" s="111">
        <f>IF($B1851="",0,'2.売上実績'!D1851)</f>
        <v>0</v>
      </c>
      <c r="L1851" s="111">
        <f>IF($B1851="",0,'2.売上実績'!E1851)</f>
        <v>0</v>
      </c>
      <c r="M1851" s="28">
        <f t="shared" si="196"/>
        <v>0</v>
      </c>
      <c r="N1851" s="41">
        <f t="shared" si="197"/>
        <v>0</v>
      </c>
      <c r="O1851" s="40">
        <f t="shared" si="202"/>
        <v>0</v>
      </c>
    </row>
    <row r="1852" spans="2:15" ht="18" customHeight="1">
      <c r="B1852" s="109" t="str">
        <f>IF('2.売上実績'!$B1852="","",'2.売上実績'!$B1852)</f>
        <v/>
      </c>
      <c r="C1852" s="110" t="str">
        <f>IF('2.売上実績'!$C1852="","",'2.売上実績'!$C1852)</f>
        <v/>
      </c>
      <c r="D1852" s="98" t="str">
        <f>IF(C1852="","",VLOOKUP(C1852,'4.製品一覧'!$B$4:$D$500,3,FALSE))</f>
        <v/>
      </c>
      <c r="E1852" s="102">
        <f>IF(C1852&lt;&gt;"",VLOOKUP(C1852,'7.製品別原価'!$B$5:$J$500,8,FALSE),0)</f>
        <v>0</v>
      </c>
      <c r="F1852" s="37">
        <f>IF(OR($K$2=0,K1852=0),0,'1.全社費用'!$C$42/$K$2)</f>
        <v>0</v>
      </c>
      <c r="G1852" s="37">
        <f t="shared" si="198"/>
        <v>0</v>
      </c>
      <c r="H1852" s="38">
        <f t="shared" si="199"/>
        <v>0</v>
      </c>
      <c r="I1852" s="39">
        <f t="shared" si="200"/>
        <v>0</v>
      </c>
      <c r="J1852" s="40">
        <f t="shared" si="201"/>
        <v>0</v>
      </c>
      <c r="K1852" s="111">
        <f>IF($B1852="",0,'2.売上実績'!D1852)</f>
        <v>0</v>
      </c>
      <c r="L1852" s="111">
        <f>IF($B1852="",0,'2.売上実績'!E1852)</f>
        <v>0</v>
      </c>
      <c r="M1852" s="28">
        <f t="shared" si="196"/>
        <v>0</v>
      </c>
      <c r="N1852" s="41">
        <f t="shared" si="197"/>
        <v>0</v>
      </c>
      <c r="O1852" s="40">
        <f t="shared" si="202"/>
        <v>0</v>
      </c>
    </row>
    <row r="1853" spans="2:15" ht="18" customHeight="1">
      <c r="B1853" s="109" t="str">
        <f>IF('2.売上実績'!$B1853="","",'2.売上実績'!$B1853)</f>
        <v/>
      </c>
      <c r="C1853" s="110" t="str">
        <f>IF('2.売上実績'!$C1853="","",'2.売上実績'!$C1853)</f>
        <v/>
      </c>
      <c r="D1853" s="98" t="str">
        <f>IF(C1853="","",VLOOKUP(C1853,'4.製品一覧'!$B$4:$D$500,3,FALSE))</f>
        <v/>
      </c>
      <c r="E1853" s="102">
        <f>IF(C1853&lt;&gt;"",VLOOKUP(C1853,'7.製品別原価'!$B$5:$J$500,8,FALSE),0)</f>
        <v>0</v>
      </c>
      <c r="F1853" s="37">
        <f>IF(OR($K$2=0,K1853=0),0,'1.全社費用'!$C$42/$K$2)</f>
        <v>0</v>
      </c>
      <c r="G1853" s="37">
        <f t="shared" si="198"/>
        <v>0</v>
      </c>
      <c r="H1853" s="38">
        <f t="shared" si="199"/>
        <v>0</v>
      </c>
      <c r="I1853" s="39">
        <f t="shared" si="200"/>
        <v>0</v>
      </c>
      <c r="J1853" s="40">
        <f t="shared" si="201"/>
        <v>0</v>
      </c>
      <c r="K1853" s="111">
        <f>IF($B1853="",0,'2.売上実績'!D1853)</f>
        <v>0</v>
      </c>
      <c r="L1853" s="111">
        <f>IF($B1853="",0,'2.売上実績'!E1853)</f>
        <v>0</v>
      </c>
      <c r="M1853" s="28">
        <f t="shared" si="196"/>
        <v>0</v>
      </c>
      <c r="N1853" s="41">
        <f t="shared" si="197"/>
        <v>0</v>
      </c>
      <c r="O1853" s="40">
        <f t="shared" si="202"/>
        <v>0</v>
      </c>
    </row>
    <row r="1854" spans="2:15" ht="18" customHeight="1">
      <c r="B1854" s="109" t="str">
        <f>IF('2.売上実績'!$B1854="","",'2.売上実績'!$B1854)</f>
        <v/>
      </c>
      <c r="C1854" s="110" t="str">
        <f>IF('2.売上実績'!$C1854="","",'2.売上実績'!$C1854)</f>
        <v/>
      </c>
      <c r="D1854" s="98" t="str">
        <f>IF(C1854="","",VLOOKUP(C1854,'4.製品一覧'!$B$4:$D$500,3,FALSE))</f>
        <v/>
      </c>
      <c r="E1854" s="102">
        <f>IF(C1854&lt;&gt;"",VLOOKUP(C1854,'7.製品別原価'!$B$5:$J$500,8,FALSE),0)</f>
        <v>0</v>
      </c>
      <c r="F1854" s="37">
        <f>IF(OR($K$2=0,K1854=0),0,'1.全社費用'!$C$42/$K$2)</f>
        <v>0</v>
      </c>
      <c r="G1854" s="37">
        <f t="shared" si="198"/>
        <v>0</v>
      </c>
      <c r="H1854" s="38">
        <f t="shared" si="199"/>
        <v>0</v>
      </c>
      <c r="I1854" s="39">
        <f t="shared" si="200"/>
        <v>0</v>
      </c>
      <c r="J1854" s="40">
        <f t="shared" si="201"/>
        <v>0</v>
      </c>
      <c r="K1854" s="111">
        <f>IF($B1854="",0,'2.売上実績'!D1854)</f>
        <v>0</v>
      </c>
      <c r="L1854" s="111">
        <f>IF($B1854="",0,'2.売上実績'!E1854)</f>
        <v>0</v>
      </c>
      <c r="M1854" s="28">
        <f t="shared" si="196"/>
        <v>0</v>
      </c>
      <c r="N1854" s="41">
        <f t="shared" si="197"/>
        <v>0</v>
      </c>
      <c r="O1854" s="40">
        <f t="shared" si="202"/>
        <v>0</v>
      </c>
    </row>
    <row r="1855" spans="2:15" ht="18" customHeight="1">
      <c r="B1855" s="109" t="str">
        <f>IF('2.売上実績'!$B1855="","",'2.売上実績'!$B1855)</f>
        <v/>
      </c>
      <c r="C1855" s="110" t="str">
        <f>IF('2.売上実績'!$C1855="","",'2.売上実績'!$C1855)</f>
        <v/>
      </c>
      <c r="D1855" s="98" t="str">
        <f>IF(C1855="","",VLOOKUP(C1855,'4.製品一覧'!$B$4:$D$500,3,FALSE))</f>
        <v/>
      </c>
      <c r="E1855" s="102">
        <f>IF(C1855&lt;&gt;"",VLOOKUP(C1855,'7.製品別原価'!$B$5:$J$500,8,FALSE),0)</f>
        <v>0</v>
      </c>
      <c r="F1855" s="37">
        <f>IF(OR($K$2=0,K1855=0),0,'1.全社費用'!$C$42/$K$2)</f>
        <v>0</v>
      </c>
      <c r="G1855" s="37">
        <f t="shared" si="198"/>
        <v>0</v>
      </c>
      <c r="H1855" s="38">
        <f t="shared" si="199"/>
        <v>0</v>
      </c>
      <c r="I1855" s="39">
        <f t="shared" si="200"/>
        <v>0</v>
      </c>
      <c r="J1855" s="40">
        <f t="shared" si="201"/>
        <v>0</v>
      </c>
      <c r="K1855" s="111">
        <f>IF($B1855="",0,'2.売上実績'!D1855)</f>
        <v>0</v>
      </c>
      <c r="L1855" s="111">
        <f>IF($B1855="",0,'2.売上実績'!E1855)</f>
        <v>0</v>
      </c>
      <c r="M1855" s="28">
        <f t="shared" si="196"/>
        <v>0</v>
      </c>
      <c r="N1855" s="41">
        <f t="shared" si="197"/>
        <v>0</v>
      </c>
      <c r="O1855" s="40">
        <f t="shared" si="202"/>
        <v>0</v>
      </c>
    </row>
    <row r="1856" spans="2:15" ht="18" customHeight="1">
      <c r="B1856" s="109" t="str">
        <f>IF('2.売上実績'!$B1856="","",'2.売上実績'!$B1856)</f>
        <v/>
      </c>
      <c r="C1856" s="110" t="str">
        <f>IF('2.売上実績'!$C1856="","",'2.売上実績'!$C1856)</f>
        <v/>
      </c>
      <c r="D1856" s="98" t="str">
        <f>IF(C1856="","",VLOOKUP(C1856,'4.製品一覧'!$B$4:$D$500,3,FALSE))</f>
        <v/>
      </c>
      <c r="E1856" s="102">
        <f>IF(C1856&lt;&gt;"",VLOOKUP(C1856,'7.製品別原価'!$B$5:$J$500,8,FALSE),0)</f>
        <v>0</v>
      </c>
      <c r="F1856" s="37">
        <f>IF(OR($K$2=0,K1856=0),0,'1.全社費用'!$C$42/$K$2)</f>
        <v>0</v>
      </c>
      <c r="G1856" s="37">
        <f t="shared" si="198"/>
        <v>0</v>
      </c>
      <c r="H1856" s="38">
        <f t="shared" si="199"/>
        <v>0</v>
      </c>
      <c r="I1856" s="39">
        <f t="shared" si="200"/>
        <v>0</v>
      </c>
      <c r="J1856" s="40">
        <f t="shared" si="201"/>
        <v>0</v>
      </c>
      <c r="K1856" s="111">
        <f>IF($B1856="",0,'2.売上実績'!D1856)</f>
        <v>0</v>
      </c>
      <c r="L1856" s="111">
        <f>IF($B1856="",0,'2.売上実績'!E1856)</f>
        <v>0</v>
      </c>
      <c r="M1856" s="28">
        <f t="shared" si="196"/>
        <v>0</v>
      </c>
      <c r="N1856" s="41">
        <f t="shared" si="197"/>
        <v>0</v>
      </c>
      <c r="O1856" s="40">
        <f t="shared" si="202"/>
        <v>0</v>
      </c>
    </row>
    <row r="1857" spans="2:15" ht="18" customHeight="1">
      <c r="B1857" s="109" t="str">
        <f>IF('2.売上実績'!$B1857="","",'2.売上実績'!$B1857)</f>
        <v/>
      </c>
      <c r="C1857" s="110" t="str">
        <f>IF('2.売上実績'!$C1857="","",'2.売上実績'!$C1857)</f>
        <v/>
      </c>
      <c r="D1857" s="98" t="str">
        <f>IF(C1857="","",VLOOKUP(C1857,'4.製品一覧'!$B$4:$D$500,3,FALSE))</f>
        <v/>
      </c>
      <c r="E1857" s="102">
        <f>IF(C1857&lt;&gt;"",VLOOKUP(C1857,'7.製品別原価'!$B$5:$J$500,8,FALSE),0)</f>
        <v>0</v>
      </c>
      <c r="F1857" s="37">
        <f>IF(OR($K$2=0,K1857=0),0,'1.全社費用'!$C$42/$K$2)</f>
        <v>0</v>
      </c>
      <c r="G1857" s="37">
        <f t="shared" si="198"/>
        <v>0</v>
      </c>
      <c r="H1857" s="38">
        <f t="shared" si="199"/>
        <v>0</v>
      </c>
      <c r="I1857" s="39">
        <f t="shared" si="200"/>
        <v>0</v>
      </c>
      <c r="J1857" s="40">
        <f t="shared" si="201"/>
        <v>0</v>
      </c>
      <c r="K1857" s="111">
        <f>IF($B1857="",0,'2.売上実績'!D1857)</f>
        <v>0</v>
      </c>
      <c r="L1857" s="111">
        <f>IF($B1857="",0,'2.売上実績'!E1857)</f>
        <v>0</v>
      </c>
      <c r="M1857" s="28">
        <f t="shared" si="196"/>
        <v>0</v>
      </c>
      <c r="N1857" s="41">
        <f t="shared" si="197"/>
        <v>0</v>
      </c>
      <c r="O1857" s="40">
        <f t="shared" si="202"/>
        <v>0</v>
      </c>
    </row>
    <row r="1858" spans="2:15" ht="18" customHeight="1">
      <c r="B1858" s="109" t="str">
        <f>IF('2.売上実績'!$B1858="","",'2.売上実績'!$B1858)</f>
        <v/>
      </c>
      <c r="C1858" s="110" t="str">
        <f>IF('2.売上実績'!$C1858="","",'2.売上実績'!$C1858)</f>
        <v/>
      </c>
      <c r="D1858" s="98" t="str">
        <f>IF(C1858="","",VLOOKUP(C1858,'4.製品一覧'!$B$4:$D$500,3,FALSE))</f>
        <v/>
      </c>
      <c r="E1858" s="102">
        <f>IF(C1858&lt;&gt;"",VLOOKUP(C1858,'7.製品別原価'!$B$5:$J$500,8,FALSE),0)</f>
        <v>0</v>
      </c>
      <c r="F1858" s="37">
        <f>IF(OR($K$2=0,K1858=0),0,'1.全社費用'!$C$42/$K$2)</f>
        <v>0</v>
      </c>
      <c r="G1858" s="37">
        <f t="shared" si="198"/>
        <v>0</v>
      </c>
      <c r="H1858" s="38">
        <f t="shared" si="199"/>
        <v>0</v>
      </c>
      <c r="I1858" s="39">
        <f t="shared" si="200"/>
        <v>0</v>
      </c>
      <c r="J1858" s="40">
        <f t="shared" si="201"/>
        <v>0</v>
      </c>
      <c r="K1858" s="111">
        <f>IF($B1858="",0,'2.売上実績'!D1858)</f>
        <v>0</v>
      </c>
      <c r="L1858" s="111">
        <f>IF($B1858="",0,'2.売上実績'!E1858)</f>
        <v>0</v>
      </c>
      <c r="M1858" s="28">
        <f t="shared" si="196"/>
        <v>0</v>
      </c>
      <c r="N1858" s="41">
        <f t="shared" si="197"/>
        <v>0</v>
      </c>
      <c r="O1858" s="40">
        <f t="shared" si="202"/>
        <v>0</v>
      </c>
    </row>
    <row r="1859" spans="2:15" ht="18" customHeight="1">
      <c r="B1859" s="109" t="str">
        <f>IF('2.売上実績'!$B1859="","",'2.売上実績'!$B1859)</f>
        <v/>
      </c>
      <c r="C1859" s="110" t="str">
        <f>IF('2.売上実績'!$C1859="","",'2.売上実績'!$C1859)</f>
        <v/>
      </c>
      <c r="D1859" s="98" t="str">
        <f>IF(C1859="","",VLOOKUP(C1859,'4.製品一覧'!$B$4:$D$500,3,FALSE))</f>
        <v/>
      </c>
      <c r="E1859" s="102">
        <f>IF(C1859&lt;&gt;"",VLOOKUP(C1859,'7.製品別原価'!$B$5:$J$500,8,FALSE),0)</f>
        <v>0</v>
      </c>
      <c r="F1859" s="37">
        <f>IF(OR($K$2=0,K1859=0),0,'1.全社費用'!$C$42/$K$2)</f>
        <v>0</v>
      </c>
      <c r="G1859" s="37">
        <f t="shared" si="198"/>
        <v>0</v>
      </c>
      <c r="H1859" s="38">
        <f t="shared" si="199"/>
        <v>0</v>
      </c>
      <c r="I1859" s="39">
        <f t="shared" si="200"/>
        <v>0</v>
      </c>
      <c r="J1859" s="40">
        <f t="shared" si="201"/>
        <v>0</v>
      </c>
      <c r="K1859" s="111">
        <f>IF($B1859="",0,'2.売上実績'!D1859)</f>
        <v>0</v>
      </c>
      <c r="L1859" s="111">
        <f>IF($B1859="",0,'2.売上実績'!E1859)</f>
        <v>0</v>
      </c>
      <c r="M1859" s="28">
        <f t="shared" si="196"/>
        <v>0</v>
      </c>
      <c r="N1859" s="41">
        <f t="shared" si="197"/>
        <v>0</v>
      </c>
      <c r="O1859" s="40">
        <f t="shared" si="202"/>
        <v>0</v>
      </c>
    </row>
    <row r="1860" spans="2:15" ht="18" customHeight="1">
      <c r="B1860" s="109" t="str">
        <f>IF('2.売上実績'!$B1860="","",'2.売上実績'!$B1860)</f>
        <v/>
      </c>
      <c r="C1860" s="110" t="str">
        <f>IF('2.売上実績'!$C1860="","",'2.売上実績'!$C1860)</f>
        <v/>
      </c>
      <c r="D1860" s="98" t="str">
        <f>IF(C1860="","",VLOOKUP(C1860,'4.製品一覧'!$B$4:$D$500,3,FALSE))</f>
        <v/>
      </c>
      <c r="E1860" s="102">
        <f>IF(C1860&lt;&gt;"",VLOOKUP(C1860,'7.製品別原価'!$B$5:$J$500,8,FALSE),0)</f>
        <v>0</v>
      </c>
      <c r="F1860" s="37">
        <f>IF(OR($K$2=0,K1860=0),0,'1.全社費用'!$C$42/$K$2)</f>
        <v>0</v>
      </c>
      <c r="G1860" s="37">
        <f t="shared" si="198"/>
        <v>0</v>
      </c>
      <c r="H1860" s="38">
        <f t="shared" si="199"/>
        <v>0</v>
      </c>
      <c r="I1860" s="39">
        <f t="shared" si="200"/>
        <v>0</v>
      </c>
      <c r="J1860" s="40">
        <f t="shared" si="201"/>
        <v>0</v>
      </c>
      <c r="K1860" s="111">
        <f>IF($B1860="",0,'2.売上実績'!D1860)</f>
        <v>0</v>
      </c>
      <c r="L1860" s="111">
        <f>IF($B1860="",0,'2.売上実績'!E1860)</f>
        <v>0</v>
      </c>
      <c r="M1860" s="28">
        <f t="shared" ref="M1860:M1923" si="203">G1860*K1860</f>
        <v>0</v>
      </c>
      <c r="N1860" s="41">
        <f t="shared" ref="N1860:N1923" si="204">L1860-M1860</f>
        <v>0</v>
      </c>
      <c r="O1860" s="40">
        <f t="shared" si="202"/>
        <v>0</v>
      </c>
    </row>
    <row r="1861" spans="2:15" ht="18" customHeight="1">
      <c r="B1861" s="109" t="str">
        <f>IF('2.売上実績'!$B1861="","",'2.売上実績'!$B1861)</f>
        <v/>
      </c>
      <c r="C1861" s="110" t="str">
        <f>IF('2.売上実績'!$C1861="","",'2.売上実績'!$C1861)</f>
        <v/>
      </c>
      <c r="D1861" s="98" t="str">
        <f>IF(C1861="","",VLOOKUP(C1861,'4.製品一覧'!$B$4:$D$500,3,FALSE))</f>
        <v/>
      </c>
      <c r="E1861" s="102">
        <f>IF(C1861&lt;&gt;"",VLOOKUP(C1861,'7.製品別原価'!$B$5:$J$500,8,FALSE),0)</f>
        <v>0</v>
      </c>
      <c r="F1861" s="37">
        <f>IF(OR($K$2=0,K1861=0),0,'1.全社費用'!$C$42/$K$2)</f>
        <v>0</v>
      </c>
      <c r="G1861" s="37">
        <f t="shared" ref="G1861:G1924" si="205">SUM(D1861:F1861)</f>
        <v>0</v>
      </c>
      <c r="H1861" s="38">
        <f t="shared" ref="H1861:H1924" si="206">IF(K1861=0,0,L1861/K1861)</f>
        <v>0</v>
      </c>
      <c r="I1861" s="39">
        <f t="shared" ref="I1861:I1924" si="207">IF(K1861=0,0,N1861/K1861)</f>
        <v>0</v>
      </c>
      <c r="J1861" s="40">
        <f t="shared" ref="J1861:J1924" si="208">O1861</f>
        <v>0</v>
      </c>
      <c r="K1861" s="111">
        <f>IF($B1861="",0,'2.売上実績'!D1861)</f>
        <v>0</v>
      </c>
      <c r="L1861" s="111">
        <f>IF($B1861="",0,'2.売上実績'!E1861)</f>
        <v>0</v>
      </c>
      <c r="M1861" s="28">
        <f t="shared" si="203"/>
        <v>0</v>
      </c>
      <c r="N1861" s="41">
        <f t="shared" si="204"/>
        <v>0</v>
      </c>
      <c r="O1861" s="40">
        <f t="shared" ref="O1861:O1924" si="209">IF(OR(N1861=0,L1861=0),0,N1861/L1861)</f>
        <v>0</v>
      </c>
    </row>
    <row r="1862" spans="2:15" ht="18" customHeight="1">
      <c r="B1862" s="109" t="str">
        <f>IF('2.売上実績'!$B1862="","",'2.売上実績'!$B1862)</f>
        <v/>
      </c>
      <c r="C1862" s="110" t="str">
        <f>IF('2.売上実績'!$C1862="","",'2.売上実績'!$C1862)</f>
        <v/>
      </c>
      <c r="D1862" s="98" t="str">
        <f>IF(C1862="","",VLOOKUP(C1862,'4.製品一覧'!$B$4:$D$500,3,FALSE))</f>
        <v/>
      </c>
      <c r="E1862" s="102">
        <f>IF(C1862&lt;&gt;"",VLOOKUP(C1862,'7.製品別原価'!$B$5:$J$500,8,FALSE),0)</f>
        <v>0</v>
      </c>
      <c r="F1862" s="37">
        <f>IF(OR($K$2=0,K1862=0),0,'1.全社費用'!$C$42/$K$2)</f>
        <v>0</v>
      </c>
      <c r="G1862" s="37">
        <f t="shared" si="205"/>
        <v>0</v>
      </c>
      <c r="H1862" s="38">
        <f t="shared" si="206"/>
        <v>0</v>
      </c>
      <c r="I1862" s="39">
        <f t="shared" si="207"/>
        <v>0</v>
      </c>
      <c r="J1862" s="40">
        <f t="shared" si="208"/>
        <v>0</v>
      </c>
      <c r="K1862" s="111">
        <f>IF($B1862="",0,'2.売上実績'!D1862)</f>
        <v>0</v>
      </c>
      <c r="L1862" s="111">
        <f>IF($B1862="",0,'2.売上実績'!E1862)</f>
        <v>0</v>
      </c>
      <c r="M1862" s="28">
        <f t="shared" si="203"/>
        <v>0</v>
      </c>
      <c r="N1862" s="41">
        <f t="shared" si="204"/>
        <v>0</v>
      </c>
      <c r="O1862" s="40">
        <f t="shared" si="209"/>
        <v>0</v>
      </c>
    </row>
    <row r="1863" spans="2:15" ht="18" customHeight="1">
      <c r="B1863" s="109" t="str">
        <f>IF('2.売上実績'!$B1863="","",'2.売上実績'!$B1863)</f>
        <v/>
      </c>
      <c r="C1863" s="110" t="str">
        <f>IF('2.売上実績'!$C1863="","",'2.売上実績'!$C1863)</f>
        <v/>
      </c>
      <c r="D1863" s="98" t="str">
        <f>IF(C1863="","",VLOOKUP(C1863,'4.製品一覧'!$B$4:$D$500,3,FALSE))</f>
        <v/>
      </c>
      <c r="E1863" s="102">
        <f>IF(C1863&lt;&gt;"",VLOOKUP(C1863,'7.製品別原価'!$B$5:$J$500,8,FALSE),0)</f>
        <v>0</v>
      </c>
      <c r="F1863" s="37">
        <f>IF(OR($K$2=0,K1863=0),0,'1.全社費用'!$C$42/$K$2)</f>
        <v>0</v>
      </c>
      <c r="G1863" s="37">
        <f t="shared" si="205"/>
        <v>0</v>
      </c>
      <c r="H1863" s="38">
        <f t="shared" si="206"/>
        <v>0</v>
      </c>
      <c r="I1863" s="39">
        <f t="shared" si="207"/>
        <v>0</v>
      </c>
      <c r="J1863" s="40">
        <f t="shared" si="208"/>
        <v>0</v>
      </c>
      <c r="K1863" s="111">
        <f>IF($B1863="",0,'2.売上実績'!D1863)</f>
        <v>0</v>
      </c>
      <c r="L1863" s="111">
        <f>IF($B1863="",0,'2.売上実績'!E1863)</f>
        <v>0</v>
      </c>
      <c r="M1863" s="28">
        <f t="shared" si="203"/>
        <v>0</v>
      </c>
      <c r="N1863" s="41">
        <f t="shared" si="204"/>
        <v>0</v>
      </c>
      <c r="O1863" s="40">
        <f t="shared" si="209"/>
        <v>0</v>
      </c>
    </row>
    <row r="1864" spans="2:15" ht="18" customHeight="1">
      <c r="B1864" s="109" t="str">
        <f>IF('2.売上実績'!$B1864="","",'2.売上実績'!$B1864)</f>
        <v/>
      </c>
      <c r="C1864" s="110" t="str">
        <f>IF('2.売上実績'!$C1864="","",'2.売上実績'!$C1864)</f>
        <v/>
      </c>
      <c r="D1864" s="98" t="str">
        <f>IF(C1864="","",VLOOKUP(C1864,'4.製品一覧'!$B$4:$D$500,3,FALSE))</f>
        <v/>
      </c>
      <c r="E1864" s="102">
        <f>IF(C1864&lt;&gt;"",VLOOKUP(C1864,'7.製品別原価'!$B$5:$J$500,8,FALSE),0)</f>
        <v>0</v>
      </c>
      <c r="F1864" s="37">
        <f>IF(OR($K$2=0,K1864=0),0,'1.全社費用'!$C$42/$K$2)</f>
        <v>0</v>
      </c>
      <c r="G1864" s="37">
        <f t="shared" si="205"/>
        <v>0</v>
      </c>
      <c r="H1864" s="38">
        <f t="shared" si="206"/>
        <v>0</v>
      </c>
      <c r="I1864" s="39">
        <f t="shared" si="207"/>
        <v>0</v>
      </c>
      <c r="J1864" s="40">
        <f t="shared" si="208"/>
        <v>0</v>
      </c>
      <c r="K1864" s="111">
        <f>IF($B1864="",0,'2.売上実績'!D1864)</f>
        <v>0</v>
      </c>
      <c r="L1864" s="111">
        <f>IF($B1864="",0,'2.売上実績'!E1864)</f>
        <v>0</v>
      </c>
      <c r="M1864" s="28">
        <f t="shared" si="203"/>
        <v>0</v>
      </c>
      <c r="N1864" s="41">
        <f t="shared" si="204"/>
        <v>0</v>
      </c>
      <c r="O1864" s="40">
        <f t="shared" si="209"/>
        <v>0</v>
      </c>
    </row>
    <row r="1865" spans="2:15" ht="18" customHeight="1">
      <c r="B1865" s="109" t="str">
        <f>IF('2.売上実績'!$B1865="","",'2.売上実績'!$B1865)</f>
        <v/>
      </c>
      <c r="C1865" s="110" t="str">
        <f>IF('2.売上実績'!$C1865="","",'2.売上実績'!$C1865)</f>
        <v/>
      </c>
      <c r="D1865" s="98" t="str">
        <f>IF(C1865="","",VLOOKUP(C1865,'4.製品一覧'!$B$4:$D$500,3,FALSE))</f>
        <v/>
      </c>
      <c r="E1865" s="102">
        <f>IF(C1865&lt;&gt;"",VLOOKUP(C1865,'7.製品別原価'!$B$5:$J$500,8,FALSE),0)</f>
        <v>0</v>
      </c>
      <c r="F1865" s="37">
        <f>IF(OR($K$2=0,K1865=0),0,'1.全社費用'!$C$42/$K$2)</f>
        <v>0</v>
      </c>
      <c r="G1865" s="37">
        <f t="shared" si="205"/>
        <v>0</v>
      </c>
      <c r="H1865" s="38">
        <f t="shared" si="206"/>
        <v>0</v>
      </c>
      <c r="I1865" s="39">
        <f t="shared" si="207"/>
        <v>0</v>
      </c>
      <c r="J1865" s="40">
        <f t="shared" si="208"/>
        <v>0</v>
      </c>
      <c r="K1865" s="111">
        <f>IF($B1865="",0,'2.売上実績'!D1865)</f>
        <v>0</v>
      </c>
      <c r="L1865" s="111">
        <f>IF($B1865="",0,'2.売上実績'!E1865)</f>
        <v>0</v>
      </c>
      <c r="M1865" s="28">
        <f t="shared" si="203"/>
        <v>0</v>
      </c>
      <c r="N1865" s="41">
        <f t="shared" si="204"/>
        <v>0</v>
      </c>
      <c r="O1865" s="40">
        <f t="shared" si="209"/>
        <v>0</v>
      </c>
    </row>
    <row r="1866" spans="2:15" ht="18" customHeight="1">
      <c r="B1866" s="109" t="str">
        <f>IF('2.売上実績'!$B1866="","",'2.売上実績'!$B1866)</f>
        <v/>
      </c>
      <c r="C1866" s="110" t="str">
        <f>IF('2.売上実績'!$C1866="","",'2.売上実績'!$C1866)</f>
        <v/>
      </c>
      <c r="D1866" s="98" t="str">
        <f>IF(C1866="","",VLOOKUP(C1866,'4.製品一覧'!$B$4:$D$500,3,FALSE))</f>
        <v/>
      </c>
      <c r="E1866" s="102">
        <f>IF(C1866&lt;&gt;"",VLOOKUP(C1866,'7.製品別原価'!$B$5:$J$500,8,FALSE),0)</f>
        <v>0</v>
      </c>
      <c r="F1866" s="37">
        <f>IF(OR($K$2=0,K1866=0),0,'1.全社費用'!$C$42/$K$2)</f>
        <v>0</v>
      </c>
      <c r="G1866" s="37">
        <f t="shared" si="205"/>
        <v>0</v>
      </c>
      <c r="H1866" s="38">
        <f t="shared" si="206"/>
        <v>0</v>
      </c>
      <c r="I1866" s="39">
        <f t="shared" si="207"/>
        <v>0</v>
      </c>
      <c r="J1866" s="40">
        <f t="shared" si="208"/>
        <v>0</v>
      </c>
      <c r="K1866" s="111">
        <f>IF($B1866="",0,'2.売上実績'!D1866)</f>
        <v>0</v>
      </c>
      <c r="L1866" s="111">
        <f>IF($B1866="",0,'2.売上実績'!E1866)</f>
        <v>0</v>
      </c>
      <c r="M1866" s="28">
        <f t="shared" si="203"/>
        <v>0</v>
      </c>
      <c r="N1866" s="41">
        <f t="shared" si="204"/>
        <v>0</v>
      </c>
      <c r="O1866" s="40">
        <f t="shared" si="209"/>
        <v>0</v>
      </c>
    </row>
    <row r="1867" spans="2:15" ht="18" customHeight="1">
      <c r="B1867" s="109" t="str">
        <f>IF('2.売上実績'!$B1867="","",'2.売上実績'!$B1867)</f>
        <v/>
      </c>
      <c r="C1867" s="110" t="str">
        <f>IF('2.売上実績'!$C1867="","",'2.売上実績'!$C1867)</f>
        <v/>
      </c>
      <c r="D1867" s="98" t="str">
        <f>IF(C1867="","",VLOOKUP(C1867,'4.製品一覧'!$B$4:$D$500,3,FALSE))</f>
        <v/>
      </c>
      <c r="E1867" s="102">
        <f>IF(C1867&lt;&gt;"",VLOOKUP(C1867,'7.製品別原価'!$B$5:$J$500,8,FALSE),0)</f>
        <v>0</v>
      </c>
      <c r="F1867" s="37">
        <f>IF(OR($K$2=0,K1867=0),0,'1.全社費用'!$C$42/$K$2)</f>
        <v>0</v>
      </c>
      <c r="G1867" s="37">
        <f t="shared" si="205"/>
        <v>0</v>
      </c>
      <c r="H1867" s="38">
        <f t="shared" si="206"/>
        <v>0</v>
      </c>
      <c r="I1867" s="39">
        <f t="shared" si="207"/>
        <v>0</v>
      </c>
      <c r="J1867" s="40">
        <f t="shared" si="208"/>
        <v>0</v>
      </c>
      <c r="K1867" s="111">
        <f>IF($B1867="",0,'2.売上実績'!D1867)</f>
        <v>0</v>
      </c>
      <c r="L1867" s="111">
        <f>IF($B1867="",0,'2.売上実績'!E1867)</f>
        <v>0</v>
      </c>
      <c r="M1867" s="28">
        <f t="shared" si="203"/>
        <v>0</v>
      </c>
      <c r="N1867" s="41">
        <f t="shared" si="204"/>
        <v>0</v>
      </c>
      <c r="O1867" s="40">
        <f t="shared" si="209"/>
        <v>0</v>
      </c>
    </row>
    <row r="1868" spans="2:15" ht="18" customHeight="1">
      <c r="B1868" s="109" t="str">
        <f>IF('2.売上実績'!$B1868="","",'2.売上実績'!$B1868)</f>
        <v/>
      </c>
      <c r="C1868" s="110" t="str">
        <f>IF('2.売上実績'!$C1868="","",'2.売上実績'!$C1868)</f>
        <v/>
      </c>
      <c r="D1868" s="98" t="str">
        <f>IF(C1868="","",VLOOKUP(C1868,'4.製品一覧'!$B$4:$D$500,3,FALSE))</f>
        <v/>
      </c>
      <c r="E1868" s="102">
        <f>IF(C1868&lt;&gt;"",VLOOKUP(C1868,'7.製品別原価'!$B$5:$J$500,8,FALSE),0)</f>
        <v>0</v>
      </c>
      <c r="F1868" s="37">
        <f>IF(OR($K$2=0,K1868=0),0,'1.全社費用'!$C$42/$K$2)</f>
        <v>0</v>
      </c>
      <c r="G1868" s="37">
        <f t="shared" si="205"/>
        <v>0</v>
      </c>
      <c r="H1868" s="38">
        <f t="shared" si="206"/>
        <v>0</v>
      </c>
      <c r="I1868" s="39">
        <f t="shared" si="207"/>
        <v>0</v>
      </c>
      <c r="J1868" s="40">
        <f t="shared" si="208"/>
        <v>0</v>
      </c>
      <c r="K1868" s="111">
        <f>IF($B1868="",0,'2.売上実績'!D1868)</f>
        <v>0</v>
      </c>
      <c r="L1868" s="111">
        <f>IF($B1868="",0,'2.売上実績'!E1868)</f>
        <v>0</v>
      </c>
      <c r="M1868" s="28">
        <f t="shared" si="203"/>
        <v>0</v>
      </c>
      <c r="N1868" s="41">
        <f t="shared" si="204"/>
        <v>0</v>
      </c>
      <c r="O1868" s="40">
        <f t="shared" si="209"/>
        <v>0</v>
      </c>
    </row>
    <row r="1869" spans="2:15" ht="18" customHeight="1">
      <c r="B1869" s="109" t="str">
        <f>IF('2.売上実績'!$B1869="","",'2.売上実績'!$B1869)</f>
        <v/>
      </c>
      <c r="C1869" s="110" t="str">
        <f>IF('2.売上実績'!$C1869="","",'2.売上実績'!$C1869)</f>
        <v/>
      </c>
      <c r="D1869" s="98" t="str">
        <f>IF(C1869="","",VLOOKUP(C1869,'4.製品一覧'!$B$4:$D$500,3,FALSE))</f>
        <v/>
      </c>
      <c r="E1869" s="102">
        <f>IF(C1869&lt;&gt;"",VLOOKUP(C1869,'7.製品別原価'!$B$5:$J$500,8,FALSE),0)</f>
        <v>0</v>
      </c>
      <c r="F1869" s="37">
        <f>IF(OR($K$2=0,K1869=0),0,'1.全社費用'!$C$42/$K$2)</f>
        <v>0</v>
      </c>
      <c r="G1869" s="37">
        <f t="shared" si="205"/>
        <v>0</v>
      </c>
      <c r="H1869" s="38">
        <f t="shared" si="206"/>
        <v>0</v>
      </c>
      <c r="I1869" s="39">
        <f t="shared" si="207"/>
        <v>0</v>
      </c>
      <c r="J1869" s="40">
        <f t="shared" si="208"/>
        <v>0</v>
      </c>
      <c r="K1869" s="111">
        <f>IF($B1869="",0,'2.売上実績'!D1869)</f>
        <v>0</v>
      </c>
      <c r="L1869" s="111">
        <f>IF($B1869="",0,'2.売上実績'!E1869)</f>
        <v>0</v>
      </c>
      <c r="M1869" s="28">
        <f t="shared" si="203"/>
        <v>0</v>
      </c>
      <c r="N1869" s="41">
        <f t="shared" si="204"/>
        <v>0</v>
      </c>
      <c r="O1869" s="40">
        <f t="shared" si="209"/>
        <v>0</v>
      </c>
    </row>
    <row r="1870" spans="2:15" ht="18" customHeight="1">
      <c r="B1870" s="109" t="str">
        <f>IF('2.売上実績'!$B1870="","",'2.売上実績'!$B1870)</f>
        <v/>
      </c>
      <c r="C1870" s="110" t="str">
        <f>IF('2.売上実績'!$C1870="","",'2.売上実績'!$C1870)</f>
        <v/>
      </c>
      <c r="D1870" s="98" t="str">
        <f>IF(C1870="","",VLOOKUP(C1870,'4.製品一覧'!$B$4:$D$500,3,FALSE))</f>
        <v/>
      </c>
      <c r="E1870" s="102">
        <f>IF(C1870&lt;&gt;"",VLOOKUP(C1870,'7.製品別原価'!$B$5:$J$500,8,FALSE),0)</f>
        <v>0</v>
      </c>
      <c r="F1870" s="37">
        <f>IF(OR($K$2=0,K1870=0),0,'1.全社費用'!$C$42/$K$2)</f>
        <v>0</v>
      </c>
      <c r="G1870" s="37">
        <f t="shared" si="205"/>
        <v>0</v>
      </c>
      <c r="H1870" s="38">
        <f t="shared" si="206"/>
        <v>0</v>
      </c>
      <c r="I1870" s="39">
        <f t="shared" si="207"/>
        <v>0</v>
      </c>
      <c r="J1870" s="40">
        <f t="shared" si="208"/>
        <v>0</v>
      </c>
      <c r="K1870" s="111">
        <f>IF($B1870="",0,'2.売上実績'!D1870)</f>
        <v>0</v>
      </c>
      <c r="L1870" s="111">
        <f>IF($B1870="",0,'2.売上実績'!E1870)</f>
        <v>0</v>
      </c>
      <c r="M1870" s="28">
        <f t="shared" si="203"/>
        <v>0</v>
      </c>
      <c r="N1870" s="41">
        <f t="shared" si="204"/>
        <v>0</v>
      </c>
      <c r="O1870" s="40">
        <f t="shared" si="209"/>
        <v>0</v>
      </c>
    </row>
    <row r="1871" spans="2:15" ht="18" customHeight="1">
      <c r="B1871" s="109" t="str">
        <f>IF('2.売上実績'!$B1871="","",'2.売上実績'!$B1871)</f>
        <v/>
      </c>
      <c r="C1871" s="110" t="str">
        <f>IF('2.売上実績'!$C1871="","",'2.売上実績'!$C1871)</f>
        <v/>
      </c>
      <c r="D1871" s="98" t="str">
        <f>IF(C1871="","",VLOOKUP(C1871,'4.製品一覧'!$B$4:$D$500,3,FALSE))</f>
        <v/>
      </c>
      <c r="E1871" s="102">
        <f>IF(C1871&lt;&gt;"",VLOOKUP(C1871,'7.製品別原価'!$B$5:$J$500,8,FALSE),0)</f>
        <v>0</v>
      </c>
      <c r="F1871" s="37">
        <f>IF(OR($K$2=0,K1871=0),0,'1.全社費用'!$C$42/$K$2)</f>
        <v>0</v>
      </c>
      <c r="G1871" s="37">
        <f t="shared" si="205"/>
        <v>0</v>
      </c>
      <c r="H1871" s="38">
        <f t="shared" si="206"/>
        <v>0</v>
      </c>
      <c r="I1871" s="39">
        <f t="shared" si="207"/>
        <v>0</v>
      </c>
      <c r="J1871" s="40">
        <f t="shared" si="208"/>
        <v>0</v>
      </c>
      <c r="K1871" s="111">
        <f>IF($B1871="",0,'2.売上実績'!D1871)</f>
        <v>0</v>
      </c>
      <c r="L1871" s="111">
        <f>IF($B1871="",0,'2.売上実績'!E1871)</f>
        <v>0</v>
      </c>
      <c r="M1871" s="28">
        <f t="shared" si="203"/>
        <v>0</v>
      </c>
      <c r="N1871" s="41">
        <f t="shared" si="204"/>
        <v>0</v>
      </c>
      <c r="O1871" s="40">
        <f t="shared" si="209"/>
        <v>0</v>
      </c>
    </row>
    <row r="1872" spans="2:15" ht="18" customHeight="1">
      <c r="B1872" s="109" t="str">
        <f>IF('2.売上実績'!$B1872="","",'2.売上実績'!$B1872)</f>
        <v/>
      </c>
      <c r="C1872" s="110" t="str">
        <f>IF('2.売上実績'!$C1872="","",'2.売上実績'!$C1872)</f>
        <v/>
      </c>
      <c r="D1872" s="98" t="str">
        <f>IF(C1872="","",VLOOKUP(C1872,'4.製品一覧'!$B$4:$D$500,3,FALSE))</f>
        <v/>
      </c>
      <c r="E1872" s="102">
        <f>IF(C1872&lt;&gt;"",VLOOKUP(C1872,'7.製品別原価'!$B$5:$J$500,8,FALSE),0)</f>
        <v>0</v>
      </c>
      <c r="F1872" s="37">
        <f>IF(OR($K$2=0,K1872=0),0,'1.全社費用'!$C$42/$K$2)</f>
        <v>0</v>
      </c>
      <c r="G1872" s="37">
        <f t="shared" si="205"/>
        <v>0</v>
      </c>
      <c r="H1872" s="38">
        <f t="shared" si="206"/>
        <v>0</v>
      </c>
      <c r="I1872" s="39">
        <f t="shared" si="207"/>
        <v>0</v>
      </c>
      <c r="J1872" s="40">
        <f t="shared" si="208"/>
        <v>0</v>
      </c>
      <c r="K1872" s="111">
        <f>IF($B1872="",0,'2.売上実績'!D1872)</f>
        <v>0</v>
      </c>
      <c r="L1872" s="111">
        <f>IF($B1872="",0,'2.売上実績'!E1872)</f>
        <v>0</v>
      </c>
      <c r="M1872" s="28">
        <f t="shared" si="203"/>
        <v>0</v>
      </c>
      <c r="N1872" s="41">
        <f t="shared" si="204"/>
        <v>0</v>
      </c>
      <c r="O1872" s="40">
        <f t="shared" si="209"/>
        <v>0</v>
      </c>
    </row>
    <row r="1873" spans="2:15" ht="18" customHeight="1">
      <c r="B1873" s="109" t="str">
        <f>IF('2.売上実績'!$B1873="","",'2.売上実績'!$B1873)</f>
        <v/>
      </c>
      <c r="C1873" s="110" t="str">
        <f>IF('2.売上実績'!$C1873="","",'2.売上実績'!$C1873)</f>
        <v/>
      </c>
      <c r="D1873" s="98" t="str">
        <f>IF(C1873="","",VLOOKUP(C1873,'4.製品一覧'!$B$4:$D$500,3,FALSE))</f>
        <v/>
      </c>
      <c r="E1873" s="102">
        <f>IF(C1873&lt;&gt;"",VLOOKUP(C1873,'7.製品別原価'!$B$5:$J$500,8,FALSE),0)</f>
        <v>0</v>
      </c>
      <c r="F1873" s="37">
        <f>IF(OR($K$2=0,K1873=0),0,'1.全社費用'!$C$42/$K$2)</f>
        <v>0</v>
      </c>
      <c r="G1873" s="37">
        <f t="shared" si="205"/>
        <v>0</v>
      </c>
      <c r="H1873" s="38">
        <f t="shared" si="206"/>
        <v>0</v>
      </c>
      <c r="I1873" s="39">
        <f t="shared" si="207"/>
        <v>0</v>
      </c>
      <c r="J1873" s="40">
        <f t="shared" si="208"/>
        <v>0</v>
      </c>
      <c r="K1873" s="111">
        <f>IF($B1873="",0,'2.売上実績'!D1873)</f>
        <v>0</v>
      </c>
      <c r="L1873" s="111">
        <f>IF($B1873="",0,'2.売上実績'!E1873)</f>
        <v>0</v>
      </c>
      <c r="M1873" s="28">
        <f t="shared" si="203"/>
        <v>0</v>
      </c>
      <c r="N1873" s="41">
        <f t="shared" si="204"/>
        <v>0</v>
      </c>
      <c r="O1873" s="40">
        <f t="shared" si="209"/>
        <v>0</v>
      </c>
    </row>
    <row r="1874" spans="2:15" ht="18" customHeight="1">
      <c r="B1874" s="109" t="str">
        <f>IF('2.売上実績'!$B1874="","",'2.売上実績'!$B1874)</f>
        <v/>
      </c>
      <c r="C1874" s="110" t="str">
        <f>IF('2.売上実績'!$C1874="","",'2.売上実績'!$C1874)</f>
        <v/>
      </c>
      <c r="D1874" s="98" t="str">
        <f>IF(C1874="","",VLOOKUP(C1874,'4.製品一覧'!$B$4:$D$500,3,FALSE))</f>
        <v/>
      </c>
      <c r="E1874" s="102">
        <f>IF(C1874&lt;&gt;"",VLOOKUP(C1874,'7.製品別原価'!$B$5:$J$500,8,FALSE),0)</f>
        <v>0</v>
      </c>
      <c r="F1874" s="37">
        <f>IF(OR($K$2=0,K1874=0),0,'1.全社費用'!$C$42/$K$2)</f>
        <v>0</v>
      </c>
      <c r="G1874" s="37">
        <f t="shared" si="205"/>
        <v>0</v>
      </c>
      <c r="H1874" s="38">
        <f t="shared" si="206"/>
        <v>0</v>
      </c>
      <c r="I1874" s="39">
        <f t="shared" si="207"/>
        <v>0</v>
      </c>
      <c r="J1874" s="40">
        <f t="shared" si="208"/>
        <v>0</v>
      </c>
      <c r="K1874" s="111">
        <f>IF($B1874="",0,'2.売上実績'!D1874)</f>
        <v>0</v>
      </c>
      <c r="L1874" s="111">
        <f>IF($B1874="",0,'2.売上実績'!E1874)</f>
        <v>0</v>
      </c>
      <c r="M1874" s="28">
        <f t="shared" si="203"/>
        <v>0</v>
      </c>
      <c r="N1874" s="41">
        <f t="shared" si="204"/>
        <v>0</v>
      </c>
      <c r="O1874" s="40">
        <f t="shared" si="209"/>
        <v>0</v>
      </c>
    </row>
    <row r="1875" spans="2:15" ht="18" customHeight="1">
      <c r="B1875" s="109" t="str">
        <f>IF('2.売上実績'!$B1875="","",'2.売上実績'!$B1875)</f>
        <v/>
      </c>
      <c r="C1875" s="110" t="str">
        <f>IF('2.売上実績'!$C1875="","",'2.売上実績'!$C1875)</f>
        <v/>
      </c>
      <c r="D1875" s="98" t="str">
        <f>IF(C1875="","",VLOOKUP(C1875,'4.製品一覧'!$B$4:$D$500,3,FALSE))</f>
        <v/>
      </c>
      <c r="E1875" s="102">
        <f>IF(C1875&lt;&gt;"",VLOOKUP(C1875,'7.製品別原価'!$B$5:$J$500,8,FALSE),0)</f>
        <v>0</v>
      </c>
      <c r="F1875" s="37">
        <f>IF(OR($K$2=0,K1875=0),0,'1.全社費用'!$C$42/$K$2)</f>
        <v>0</v>
      </c>
      <c r="G1875" s="37">
        <f t="shared" si="205"/>
        <v>0</v>
      </c>
      <c r="H1875" s="38">
        <f t="shared" si="206"/>
        <v>0</v>
      </c>
      <c r="I1875" s="39">
        <f t="shared" si="207"/>
        <v>0</v>
      </c>
      <c r="J1875" s="40">
        <f t="shared" si="208"/>
        <v>0</v>
      </c>
      <c r="K1875" s="111">
        <f>IF($B1875="",0,'2.売上実績'!D1875)</f>
        <v>0</v>
      </c>
      <c r="L1875" s="111">
        <f>IF($B1875="",0,'2.売上実績'!E1875)</f>
        <v>0</v>
      </c>
      <c r="M1875" s="28">
        <f t="shared" si="203"/>
        <v>0</v>
      </c>
      <c r="N1875" s="41">
        <f t="shared" si="204"/>
        <v>0</v>
      </c>
      <c r="O1875" s="40">
        <f t="shared" si="209"/>
        <v>0</v>
      </c>
    </row>
    <row r="1876" spans="2:15" ht="18" customHeight="1">
      <c r="B1876" s="109" t="str">
        <f>IF('2.売上実績'!$B1876="","",'2.売上実績'!$B1876)</f>
        <v/>
      </c>
      <c r="C1876" s="110" t="str">
        <f>IF('2.売上実績'!$C1876="","",'2.売上実績'!$C1876)</f>
        <v/>
      </c>
      <c r="D1876" s="98" t="str">
        <f>IF(C1876="","",VLOOKUP(C1876,'4.製品一覧'!$B$4:$D$500,3,FALSE))</f>
        <v/>
      </c>
      <c r="E1876" s="102">
        <f>IF(C1876&lt;&gt;"",VLOOKUP(C1876,'7.製品別原価'!$B$5:$J$500,8,FALSE),0)</f>
        <v>0</v>
      </c>
      <c r="F1876" s="37">
        <f>IF(OR($K$2=0,K1876=0),0,'1.全社費用'!$C$42/$K$2)</f>
        <v>0</v>
      </c>
      <c r="G1876" s="37">
        <f t="shared" si="205"/>
        <v>0</v>
      </c>
      <c r="H1876" s="38">
        <f t="shared" si="206"/>
        <v>0</v>
      </c>
      <c r="I1876" s="39">
        <f t="shared" si="207"/>
        <v>0</v>
      </c>
      <c r="J1876" s="40">
        <f t="shared" si="208"/>
        <v>0</v>
      </c>
      <c r="K1876" s="111">
        <f>IF($B1876="",0,'2.売上実績'!D1876)</f>
        <v>0</v>
      </c>
      <c r="L1876" s="111">
        <f>IF($B1876="",0,'2.売上実績'!E1876)</f>
        <v>0</v>
      </c>
      <c r="M1876" s="28">
        <f t="shared" si="203"/>
        <v>0</v>
      </c>
      <c r="N1876" s="41">
        <f t="shared" si="204"/>
        <v>0</v>
      </c>
      <c r="O1876" s="40">
        <f t="shared" si="209"/>
        <v>0</v>
      </c>
    </row>
    <row r="1877" spans="2:15" ht="18" customHeight="1">
      <c r="B1877" s="109" t="str">
        <f>IF('2.売上実績'!$B1877="","",'2.売上実績'!$B1877)</f>
        <v/>
      </c>
      <c r="C1877" s="110" t="str">
        <f>IF('2.売上実績'!$C1877="","",'2.売上実績'!$C1877)</f>
        <v/>
      </c>
      <c r="D1877" s="98" t="str">
        <f>IF(C1877="","",VLOOKUP(C1877,'4.製品一覧'!$B$4:$D$500,3,FALSE))</f>
        <v/>
      </c>
      <c r="E1877" s="102">
        <f>IF(C1877&lt;&gt;"",VLOOKUP(C1877,'7.製品別原価'!$B$5:$J$500,8,FALSE),0)</f>
        <v>0</v>
      </c>
      <c r="F1877" s="37">
        <f>IF(OR($K$2=0,K1877=0),0,'1.全社費用'!$C$42/$K$2)</f>
        <v>0</v>
      </c>
      <c r="G1877" s="37">
        <f t="shared" si="205"/>
        <v>0</v>
      </c>
      <c r="H1877" s="38">
        <f t="shared" si="206"/>
        <v>0</v>
      </c>
      <c r="I1877" s="39">
        <f t="shared" si="207"/>
        <v>0</v>
      </c>
      <c r="J1877" s="40">
        <f t="shared" si="208"/>
        <v>0</v>
      </c>
      <c r="K1877" s="111">
        <f>IF($B1877="",0,'2.売上実績'!D1877)</f>
        <v>0</v>
      </c>
      <c r="L1877" s="111">
        <f>IF($B1877="",0,'2.売上実績'!E1877)</f>
        <v>0</v>
      </c>
      <c r="M1877" s="28">
        <f t="shared" si="203"/>
        <v>0</v>
      </c>
      <c r="N1877" s="41">
        <f t="shared" si="204"/>
        <v>0</v>
      </c>
      <c r="O1877" s="40">
        <f t="shared" si="209"/>
        <v>0</v>
      </c>
    </row>
    <row r="1878" spans="2:15" ht="18" customHeight="1">
      <c r="B1878" s="109" t="str">
        <f>IF('2.売上実績'!$B1878="","",'2.売上実績'!$B1878)</f>
        <v/>
      </c>
      <c r="C1878" s="110" t="str">
        <f>IF('2.売上実績'!$C1878="","",'2.売上実績'!$C1878)</f>
        <v/>
      </c>
      <c r="D1878" s="98" t="str">
        <f>IF(C1878="","",VLOOKUP(C1878,'4.製品一覧'!$B$4:$D$500,3,FALSE))</f>
        <v/>
      </c>
      <c r="E1878" s="102">
        <f>IF(C1878&lt;&gt;"",VLOOKUP(C1878,'7.製品別原価'!$B$5:$J$500,8,FALSE),0)</f>
        <v>0</v>
      </c>
      <c r="F1878" s="37">
        <f>IF(OR($K$2=0,K1878=0),0,'1.全社費用'!$C$42/$K$2)</f>
        <v>0</v>
      </c>
      <c r="G1878" s="37">
        <f t="shared" si="205"/>
        <v>0</v>
      </c>
      <c r="H1878" s="38">
        <f t="shared" si="206"/>
        <v>0</v>
      </c>
      <c r="I1878" s="39">
        <f t="shared" si="207"/>
        <v>0</v>
      </c>
      <c r="J1878" s="40">
        <f t="shared" si="208"/>
        <v>0</v>
      </c>
      <c r="K1878" s="111">
        <f>IF($B1878="",0,'2.売上実績'!D1878)</f>
        <v>0</v>
      </c>
      <c r="L1878" s="111">
        <f>IF($B1878="",0,'2.売上実績'!E1878)</f>
        <v>0</v>
      </c>
      <c r="M1878" s="28">
        <f t="shared" si="203"/>
        <v>0</v>
      </c>
      <c r="N1878" s="41">
        <f t="shared" si="204"/>
        <v>0</v>
      </c>
      <c r="O1878" s="40">
        <f t="shared" si="209"/>
        <v>0</v>
      </c>
    </row>
    <row r="1879" spans="2:15" ht="18" customHeight="1">
      <c r="B1879" s="109" t="str">
        <f>IF('2.売上実績'!$B1879="","",'2.売上実績'!$B1879)</f>
        <v/>
      </c>
      <c r="C1879" s="110" t="str">
        <f>IF('2.売上実績'!$C1879="","",'2.売上実績'!$C1879)</f>
        <v/>
      </c>
      <c r="D1879" s="98" t="str">
        <f>IF(C1879="","",VLOOKUP(C1879,'4.製品一覧'!$B$4:$D$500,3,FALSE))</f>
        <v/>
      </c>
      <c r="E1879" s="102">
        <f>IF(C1879&lt;&gt;"",VLOOKUP(C1879,'7.製品別原価'!$B$5:$J$500,8,FALSE),0)</f>
        <v>0</v>
      </c>
      <c r="F1879" s="37">
        <f>IF(OR($K$2=0,K1879=0),0,'1.全社費用'!$C$42/$K$2)</f>
        <v>0</v>
      </c>
      <c r="G1879" s="37">
        <f t="shared" si="205"/>
        <v>0</v>
      </c>
      <c r="H1879" s="38">
        <f t="shared" si="206"/>
        <v>0</v>
      </c>
      <c r="I1879" s="39">
        <f t="shared" si="207"/>
        <v>0</v>
      </c>
      <c r="J1879" s="40">
        <f t="shared" si="208"/>
        <v>0</v>
      </c>
      <c r="K1879" s="111">
        <f>IF($B1879="",0,'2.売上実績'!D1879)</f>
        <v>0</v>
      </c>
      <c r="L1879" s="111">
        <f>IF($B1879="",0,'2.売上実績'!E1879)</f>
        <v>0</v>
      </c>
      <c r="M1879" s="28">
        <f t="shared" si="203"/>
        <v>0</v>
      </c>
      <c r="N1879" s="41">
        <f t="shared" si="204"/>
        <v>0</v>
      </c>
      <c r="O1879" s="40">
        <f t="shared" si="209"/>
        <v>0</v>
      </c>
    </row>
    <row r="1880" spans="2:15" ht="18" customHeight="1">
      <c r="B1880" s="109" t="str">
        <f>IF('2.売上実績'!$B1880="","",'2.売上実績'!$B1880)</f>
        <v/>
      </c>
      <c r="C1880" s="110" t="str">
        <f>IF('2.売上実績'!$C1880="","",'2.売上実績'!$C1880)</f>
        <v/>
      </c>
      <c r="D1880" s="98" t="str">
        <f>IF(C1880="","",VLOOKUP(C1880,'4.製品一覧'!$B$4:$D$500,3,FALSE))</f>
        <v/>
      </c>
      <c r="E1880" s="102">
        <f>IF(C1880&lt;&gt;"",VLOOKUP(C1880,'7.製品別原価'!$B$5:$J$500,8,FALSE),0)</f>
        <v>0</v>
      </c>
      <c r="F1880" s="37">
        <f>IF(OR($K$2=0,K1880=0),0,'1.全社費用'!$C$42/$K$2)</f>
        <v>0</v>
      </c>
      <c r="G1880" s="37">
        <f t="shared" si="205"/>
        <v>0</v>
      </c>
      <c r="H1880" s="38">
        <f t="shared" si="206"/>
        <v>0</v>
      </c>
      <c r="I1880" s="39">
        <f t="shared" si="207"/>
        <v>0</v>
      </c>
      <c r="J1880" s="40">
        <f t="shared" si="208"/>
        <v>0</v>
      </c>
      <c r="K1880" s="111">
        <f>IF($B1880="",0,'2.売上実績'!D1880)</f>
        <v>0</v>
      </c>
      <c r="L1880" s="111">
        <f>IF($B1880="",0,'2.売上実績'!E1880)</f>
        <v>0</v>
      </c>
      <c r="M1880" s="28">
        <f t="shared" si="203"/>
        <v>0</v>
      </c>
      <c r="N1880" s="41">
        <f t="shared" si="204"/>
        <v>0</v>
      </c>
      <c r="O1880" s="40">
        <f t="shared" si="209"/>
        <v>0</v>
      </c>
    </row>
    <row r="1881" spans="2:15" ht="18" customHeight="1">
      <c r="B1881" s="109" t="str">
        <f>IF('2.売上実績'!$B1881="","",'2.売上実績'!$B1881)</f>
        <v/>
      </c>
      <c r="C1881" s="110" t="str">
        <f>IF('2.売上実績'!$C1881="","",'2.売上実績'!$C1881)</f>
        <v/>
      </c>
      <c r="D1881" s="98" t="str">
        <f>IF(C1881="","",VLOOKUP(C1881,'4.製品一覧'!$B$4:$D$500,3,FALSE))</f>
        <v/>
      </c>
      <c r="E1881" s="102">
        <f>IF(C1881&lt;&gt;"",VLOOKUP(C1881,'7.製品別原価'!$B$5:$J$500,8,FALSE),0)</f>
        <v>0</v>
      </c>
      <c r="F1881" s="37">
        <f>IF(OR($K$2=0,K1881=0),0,'1.全社費用'!$C$42/$K$2)</f>
        <v>0</v>
      </c>
      <c r="G1881" s="37">
        <f t="shared" si="205"/>
        <v>0</v>
      </c>
      <c r="H1881" s="38">
        <f t="shared" si="206"/>
        <v>0</v>
      </c>
      <c r="I1881" s="39">
        <f t="shared" si="207"/>
        <v>0</v>
      </c>
      <c r="J1881" s="40">
        <f t="shared" si="208"/>
        <v>0</v>
      </c>
      <c r="K1881" s="111">
        <f>IF($B1881="",0,'2.売上実績'!D1881)</f>
        <v>0</v>
      </c>
      <c r="L1881" s="111">
        <f>IF($B1881="",0,'2.売上実績'!E1881)</f>
        <v>0</v>
      </c>
      <c r="M1881" s="28">
        <f t="shared" si="203"/>
        <v>0</v>
      </c>
      <c r="N1881" s="41">
        <f t="shared" si="204"/>
        <v>0</v>
      </c>
      <c r="O1881" s="40">
        <f t="shared" si="209"/>
        <v>0</v>
      </c>
    </row>
    <row r="1882" spans="2:15" ht="18" customHeight="1">
      <c r="B1882" s="109" t="str">
        <f>IF('2.売上実績'!$B1882="","",'2.売上実績'!$B1882)</f>
        <v/>
      </c>
      <c r="C1882" s="110" t="str">
        <f>IF('2.売上実績'!$C1882="","",'2.売上実績'!$C1882)</f>
        <v/>
      </c>
      <c r="D1882" s="98" t="str">
        <f>IF(C1882="","",VLOOKUP(C1882,'4.製品一覧'!$B$4:$D$500,3,FALSE))</f>
        <v/>
      </c>
      <c r="E1882" s="102">
        <f>IF(C1882&lt;&gt;"",VLOOKUP(C1882,'7.製品別原価'!$B$5:$J$500,8,FALSE),0)</f>
        <v>0</v>
      </c>
      <c r="F1882" s="37">
        <f>IF(OR($K$2=0,K1882=0),0,'1.全社費用'!$C$42/$K$2)</f>
        <v>0</v>
      </c>
      <c r="G1882" s="37">
        <f t="shared" si="205"/>
        <v>0</v>
      </c>
      <c r="H1882" s="38">
        <f t="shared" si="206"/>
        <v>0</v>
      </c>
      <c r="I1882" s="39">
        <f t="shared" si="207"/>
        <v>0</v>
      </c>
      <c r="J1882" s="40">
        <f t="shared" si="208"/>
        <v>0</v>
      </c>
      <c r="K1882" s="111">
        <f>IF($B1882="",0,'2.売上実績'!D1882)</f>
        <v>0</v>
      </c>
      <c r="L1882" s="111">
        <f>IF($B1882="",0,'2.売上実績'!E1882)</f>
        <v>0</v>
      </c>
      <c r="M1882" s="28">
        <f t="shared" si="203"/>
        <v>0</v>
      </c>
      <c r="N1882" s="41">
        <f t="shared" si="204"/>
        <v>0</v>
      </c>
      <c r="O1882" s="40">
        <f t="shared" si="209"/>
        <v>0</v>
      </c>
    </row>
    <row r="1883" spans="2:15" ht="18" customHeight="1">
      <c r="B1883" s="109" t="str">
        <f>IF('2.売上実績'!$B1883="","",'2.売上実績'!$B1883)</f>
        <v/>
      </c>
      <c r="C1883" s="110" t="str">
        <f>IF('2.売上実績'!$C1883="","",'2.売上実績'!$C1883)</f>
        <v/>
      </c>
      <c r="D1883" s="98" t="str">
        <f>IF(C1883="","",VLOOKUP(C1883,'4.製品一覧'!$B$4:$D$500,3,FALSE))</f>
        <v/>
      </c>
      <c r="E1883" s="102">
        <f>IF(C1883&lt;&gt;"",VLOOKUP(C1883,'7.製品別原価'!$B$5:$J$500,8,FALSE),0)</f>
        <v>0</v>
      </c>
      <c r="F1883" s="37">
        <f>IF(OR($K$2=0,K1883=0),0,'1.全社費用'!$C$42/$K$2)</f>
        <v>0</v>
      </c>
      <c r="G1883" s="37">
        <f t="shared" si="205"/>
        <v>0</v>
      </c>
      <c r="H1883" s="38">
        <f t="shared" si="206"/>
        <v>0</v>
      </c>
      <c r="I1883" s="39">
        <f t="shared" si="207"/>
        <v>0</v>
      </c>
      <c r="J1883" s="40">
        <f t="shared" si="208"/>
        <v>0</v>
      </c>
      <c r="K1883" s="111">
        <f>IF($B1883="",0,'2.売上実績'!D1883)</f>
        <v>0</v>
      </c>
      <c r="L1883" s="111">
        <f>IF($B1883="",0,'2.売上実績'!E1883)</f>
        <v>0</v>
      </c>
      <c r="M1883" s="28">
        <f t="shared" si="203"/>
        <v>0</v>
      </c>
      <c r="N1883" s="41">
        <f t="shared" si="204"/>
        <v>0</v>
      </c>
      <c r="O1883" s="40">
        <f t="shared" si="209"/>
        <v>0</v>
      </c>
    </row>
    <row r="1884" spans="2:15" ht="18" customHeight="1">
      <c r="B1884" s="109" t="str">
        <f>IF('2.売上実績'!$B1884="","",'2.売上実績'!$B1884)</f>
        <v/>
      </c>
      <c r="C1884" s="110" t="str">
        <f>IF('2.売上実績'!$C1884="","",'2.売上実績'!$C1884)</f>
        <v/>
      </c>
      <c r="D1884" s="98" t="str">
        <f>IF(C1884="","",VLOOKUP(C1884,'4.製品一覧'!$B$4:$D$500,3,FALSE))</f>
        <v/>
      </c>
      <c r="E1884" s="102">
        <f>IF(C1884&lt;&gt;"",VLOOKUP(C1884,'7.製品別原価'!$B$5:$J$500,8,FALSE),0)</f>
        <v>0</v>
      </c>
      <c r="F1884" s="37">
        <f>IF(OR($K$2=0,K1884=0),0,'1.全社費用'!$C$42/$K$2)</f>
        <v>0</v>
      </c>
      <c r="G1884" s="37">
        <f t="shared" si="205"/>
        <v>0</v>
      </c>
      <c r="H1884" s="38">
        <f t="shared" si="206"/>
        <v>0</v>
      </c>
      <c r="I1884" s="39">
        <f t="shared" si="207"/>
        <v>0</v>
      </c>
      <c r="J1884" s="40">
        <f t="shared" si="208"/>
        <v>0</v>
      </c>
      <c r="K1884" s="111">
        <f>IF($B1884="",0,'2.売上実績'!D1884)</f>
        <v>0</v>
      </c>
      <c r="L1884" s="111">
        <f>IF($B1884="",0,'2.売上実績'!E1884)</f>
        <v>0</v>
      </c>
      <c r="M1884" s="28">
        <f t="shared" si="203"/>
        <v>0</v>
      </c>
      <c r="N1884" s="41">
        <f t="shared" si="204"/>
        <v>0</v>
      </c>
      <c r="O1884" s="40">
        <f t="shared" si="209"/>
        <v>0</v>
      </c>
    </row>
    <row r="1885" spans="2:15" ht="18" customHeight="1">
      <c r="B1885" s="109" t="str">
        <f>IF('2.売上実績'!$B1885="","",'2.売上実績'!$B1885)</f>
        <v/>
      </c>
      <c r="C1885" s="110" t="str">
        <f>IF('2.売上実績'!$C1885="","",'2.売上実績'!$C1885)</f>
        <v/>
      </c>
      <c r="D1885" s="98" t="str">
        <f>IF(C1885="","",VLOOKUP(C1885,'4.製品一覧'!$B$4:$D$500,3,FALSE))</f>
        <v/>
      </c>
      <c r="E1885" s="102">
        <f>IF(C1885&lt;&gt;"",VLOOKUP(C1885,'7.製品別原価'!$B$5:$J$500,8,FALSE),0)</f>
        <v>0</v>
      </c>
      <c r="F1885" s="37">
        <f>IF(OR($K$2=0,K1885=0),0,'1.全社費用'!$C$42/$K$2)</f>
        <v>0</v>
      </c>
      <c r="G1885" s="37">
        <f t="shared" si="205"/>
        <v>0</v>
      </c>
      <c r="H1885" s="38">
        <f t="shared" si="206"/>
        <v>0</v>
      </c>
      <c r="I1885" s="39">
        <f t="shared" si="207"/>
        <v>0</v>
      </c>
      <c r="J1885" s="40">
        <f t="shared" si="208"/>
        <v>0</v>
      </c>
      <c r="K1885" s="111">
        <f>IF($B1885="",0,'2.売上実績'!D1885)</f>
        <v>0</v>
      </c>
      <c r="L1885" s="111">
        <f>IF($B1885="",0,'2.売上実績'!E1885)</f>
        <v>0</v>
      </c>
      <c r="M1885" s="28">
        <f t="shared" si="203"/>
        <v>0</v>
      </c>
      <c r="N1885" s="41">
        <f t="shared" si="204"/>
        <v>0</v>
      </c>
      <c r="O1885" s="40">
        <f t="shared" si="209"/>
        <v>0</v>
      </c>
    </row>
    <row r="1886" spans="2:15" ht="18" customHeight="1">
      <c r="B1886" s="109" t="str">
        <f>IF('2.売上実績'!$B1886="","",'2.売上実績'!$B1886)</f>
        <v/>
      </c>
      <c r="C1886" s="110" t="str">
        <f>IF('2.売上実績'!$C1886="","",'2.売上実績'!$C1886)</f>
        <v/>
      </c>
      <c r="D1886" s="98" t="str">
        <f>IF(C1886="","",VLOOKUP(C1886,'4.製品一覧'!$B$4:$D$500,3,FALSE))</f>
        <v/>
      </c>
      <c r="E1886" s="102">
        <f>IF(C1886&lt;&gt;"",VLOOKUP(C1886,'7.製品別原価'!$B$5:$J$500,8,FALSE),0)</f>
        <v>0</v>
      </c>
      <c r="F1886" s="37">
        <f>IF(OR($K$2=0,K1886=0),0,'1.全社費用'!$C$42/$K$2)</f>
        <v>0</v>
      </c>
      <c r="G1886" s="37">
        <f t="shared" si="205"/>
        <v>0</v>
      </c>
      <c r="H1886" s="38">
        <f t="shared" si="206"/>
        <v>0</v>
      </c>
      <c r="I1886" s="39">
        <f t="shared" si="207"/>
        <v>0</v>
      </c>
      <c r="J1886" s="40">
        <f t="shared" si="208"/>
        <v>0</v>
      </c>
      <c r="K1886" s="111">
        <f>IF($B1886="",0,'2.売上実績'!D1886)</f>
        <v>0</v>
      </c>
      <c r="L1886" s="111">
        <f>IF($B1886="",0,'2.売上実績'!E1886)</f>
        <v>0</v>
      </c>
      <c r="M1886" s="28">
        <f t="shared" si="203"/>
        <v>0</v>
      </c>
      <c r="N1886" s="41">
        <f t="shared" si="204"/>
        <v>0</v>
      </c>
      <c r="O1886" s="40">
        <f t="shared" si="209"/>
        <v>0</v>
      </c>
    </row>
    <row r="1887" spans="2:15" ht="18" customHeight="1">
      <c r="B1887" s="109" t="str">
        <f>IF('2.売上実績'!$B1887="","",'2.売上実績'!$B1887)</f>
        <v/>
      </c>
      <c r="C1887" s="110" t="str">
        <f>IF('2.売上実績'!$C1887="","",'2.売上実績'!$C1887)</f>
        <v/>
      </c>
      <c r="D1887" s="98" t="str">
        <f>IF(C1887="","",VLOOKUP(C1887,'4.製品一覧'!$B$4:$D$500,3,FALSE))</f>
        <v/>
      </c>
      <c r="E1887" s="102">
        <f>IF(C1887&lt;&gt;"",VLOOKUP(C1887,'7.製品別原価'!$B$5:$J$500,8,FALSE),0)</f>
        <v>0</v>
      </c>
      <c r="F1887" s="37">
        <f>IF(OR($K$2=0,K1887=0),0,'1.全社費用'!$C$42/$K$2)</f>
        <v>0</v>
      </c>
      <c r="G1887" s="37">
        <f t="shared" si="205"/>
        <v>0</v>
      </c>
      <c r="H1887" s="38">
        <f t="shared" si="206"/>
        <v>0</v>
      </c>
      <c r="I1887" s="39">
        <f t="shared" si="207"/>
        <v>0</v>
      </c>
      <c r="J1887" s="40">
        <f t="shared" si="208"/>
        <v>0</v>
      </c>
      <c r="K1887" s="111">
        <f>IF($B1887="",0,'2.売上実績'!D1887)</f>
        <v>0</v>
      </c>
      <c r="L1887" s="111">
        <f>IF($B1887="",0,'2.売上実績'!E1887)</f>
        <v>0</v>
      </c>
      <c r="M1887" s="28">
        <f t="shared" si="203"/>
        <v>0</v>
      </c>
      <c r="N1887" s="41">
        <f t="shared" si="204"/>
        <v>0</v>
      </c>
      <c r="O1887" s="40">
        <f t="shared" si="209"/>
        <v>0</v>
      </c>
    </row>
    <row r="1888" spans="2:15" ht="18" customHeight="1">
      <c r="B1888" s="109" t="str">
        <f>IF('2.売上実績'!$B1888="","",'2.売上実績'!$B1888)</f>
        <v/>
      </c>
      <c r="C1888" s="110" t="str">
        <f>IF('2.売上実績'!$C1888="","",'2.売上実績'!$C1888)</f>
        <v/>
      </c>
      <c r="D1888" s="98" t="str">
        <f>IF(C1888="","",VLOOKUP(C1888,'4.製品一覧'!$B$4:$D$500,3,FALSE))</f>
        <v/>
      </c>
      <c r="E1888" s="102">
        <f>IF(C1888&lt;&gt;"",VLOOKUP(C1888,'7.製品別原価'!$B$5:$J$500,8,FALSE),0)</f>
        <v>0</v>
      </c>
      <c r="F1888" s="37">
        <f>IF(OR($K$2=0,K1888=0),0,'1.全社費用'!$C$42/$K$2)</f>
        <v>0</v>
      </c>
      <c r="G1888" s="37">
        <f t="shared" si="205"/>
        <v>0</v>
      </c>
      <c r="H1888" s="38">
        <f t="shared" si="206"/>
        <v>0</v>
      </c>
      <c r="I1888" s="39">
        <f t="shared" si="207"/>
        <v>0</v>
      </c>
      <c r="J1888" s="40">
        <f t="shared" si="208"/>
        <v>0</v>
      </c>
      <c r="K1888" s="111">
        <f>IF($B1888="",0,'2.売上実績'!D1888)</f>
        <v>0</v>
      </c>
      <c r="L1888" s="111">
        <f>IF($B1888="",0,'2.売上実績'!E1888)</f>
        <v>0</v>
      </c>
      <c r="M1888" s="28">
        <f t="shared" si="203"/>
        <v>0</v>
      </c>
      <c r="N1888" s="41">
        <f t="shared" si="204"/>
        <v>0</v>
      </c>
      <c r="O1888" s="40">
        <f t="shared" si="209"/>
        <v>0</v>
      </c>
    </row>
    <row r="1889" spans="2:15" ht="18" customHeight="1">
      <c r="B1889" s="109" t="str">
        <f>IF('2.売上実績'!$B1889="","",'2.売上実績'!$B1889)</f>
        <v/>
      </c>
      <c r="C1889" s="110" t="str">
        <f>IF('2.売上実績'!$C1889="","",'2.売上実績'!$C1889)</f>
        <v/>
      </c>
      <c r="D1889" s="98" t="str">
        <f>IF(C1889="","",VLOOKUP(C1889,'4.製品一覧'!$B$4:$D$500,3,FALSE))</f>
        <v/>
      </c>
      <c r="E1889" s="102">
        <f>IF(C1889&lt;&gt;"",VLOOKUP(C1889,'7.製品別原価'!$B$5:$J$500,8,FALSE),0)</f>
        <v>0</v>
      </c>
      <c r="F1889" s="37">
        <f>IF(OR($K$2=0,K1889=0),0,'1.全社費用'!$C$42/$K$2)</f>
        <v>0</v>
      </c>
      <c r="G1889" s="37">
        <f t="shared" si="205"/>
        <v>0</v>
      </c>
      <c r="H1889" s="38">
        <f t="shared" si="206"/>
        <v>0</v>
      </c>
      <c r="I1889" s="39">
        <f t="shared" si="207"/>
        <v>0</v>
      </c>
      <c r="J1889" s="40">
        <f t="shared" si="208"/>
        <v>0</v>
      </c>
      <c r="K1889" s="111">
        <f>IF($B1889="",0,'2.売上実績'!D1889)</f>
        <v>0</v>
      </c>
      <c r="L1889" s="111">
        <f>IF($B1889="",0,'2.売上実績'!E1889)</f>
        <v>0</v>
      </c>
      <c r="M1889" s="28">
        <f t="shared" si="203"/>
        <v>0</v>
      </c>
      <c r="N1889" s="41">
        <f t="shared" si="204"/>
        <v>0</v>
      </c>
      <c r="O1889" s="40">
        <f t="shared" si="209"/>
        <v>0</v>
      </c>
    </row>
    <row r="1890" spans="2:15" ht="18" customHeight="1">
      <c r="B1890" s="109" t="str">
        <f>IF('2.売上実績'!$B1890="","",'2.売上実績'!$B1890)</f>
        <v/>
      </c>
      <c r="C1890" s="110" t="str">
        <f>IF('2.売上実績'!$C1890="","",'2.売上実績'!$C1890)</f>
        <v/>
      </c>
      <c r="D1890" s="98" t="str">
        <f>IF(C1890="","",VLOOKUP(C1890,'4.製品一覧'!$B$4:$D$500,3,FALSE))</f>
        <v/>
      </c>
      <c r="E1890" s="102">
        <f>IF(C1890&lt;&gt;"",VLOOKUP(C1890,'7.製品別原価'!$B$5:$J$500,8,FALSE),0)</f>
        <v>0</v>
      </c>
      <c r="F1890" s="37">
        <f>IF(OR($K$2=0,K1890=0),0,'1.全社費用'!$C$42/$K$2)</f>
        <v>0</v>
      </c>
      <c r="G1890" s="37">
        <f t="shared" si="205"/>
        <v>0</v>
      </c>
      <c r="H1890" s="38">
        <f t="shared" si="206"/>
        <v>0</v>
      </c>
      <c r="I1890" s="39">
        <f t="shared" si="207"/>
        <v>0</v>
      </c>
      <c r="J1890" s="40">
        <f t="shared" si="208"/>
        <v>0</v>
      </c>
      <c r="K1890" s="111">
        <f>IF($B1890="",0,'2.売上実績'!D1890)</f>
        <v>0</v>
      </c>
      <c r="L1890" s="111">
        <f>IF($B1890="",0,'2.売上実績'!E1890)</f>
        <v>0</v>
      </c>
      <c r="M1890" s="28">
        <f t="shared" si="203"/>
        <v>0</v>
      </c>
      <c r="N1890" s="41">
        <f t="shared" si="204"/>
        <v>0</v>
      </c>
      <c r="O1890" s="40">
        <f t="shared" si="209"/>
        <v>0</v>
      </c>
    </row>
    <row r="1891" spans="2:15" ht="18" customHeight="1">
      <c r="B1891" s="109" t="str">
        <f>IF('2.売上実績'!$B1891="","",'2.売上実績'!$B1891)</f>
        <v/>
      </c>
      <c r="C1891" s="110" t="str">
        <f>IF('2.売上実績'!$C1891="","",'2.売上実績'!$C1891)</f>
        <v/>
      </c>
      <c r="D1891" s="98" t="str">
        <f>IF(C1891="","",VLOOKUP(C1891,'4.製品一覧'!$B$4:$D$500,3,FALSE))</f>
        <v/>
      </c>
      <c r="E1891" s="102">
        <f>IF(C1891&lt;&gt;"",VLOOKUP(C1891,'7.製品別原価'!$B$5:$J$500,8,FALSE),0)</f>
        <v>0</v>
      </c>
      <c r="F1891" s="37">
        <f>IF(OR($K$2=0,K1891=0),0,'1.全社費用'!$C$42/$K$2)</f>
        <v>0</v>
      </c>
      <c r="G1891" s="37">
        <f t="shared" si="205"/>
        <v>0</v>
      </c>
      <c r="H1891" s="38">
        <f t="shared" si="206"/>
        <v>0</v>
      </c>
      <c r="I1891" s="39">
        <f t="shared" si="207"/>
        <v>0</v>
      </c>
      <c r="J1891" s="40">
        <f t="shared" si="208"/>
        <v>0</v>
      </c>
      <c r="K1891" s="111">
        <f>IF($B1891="",0,'2.売上実績'!D1891)</f>
        <v>0</v>
      </c>
      <c r="L1891" s="111">
        <f>IF($B1891="",0,'2.売上実績'!E1891)</f>
        <v>0</v>
      </c>
      <c r="M1891" s="28">
        <f t="shared" si="203"/>
        <v>0</v>
      </c>
      <c r="N1891" s="41">
        <f t="shared" si="204"/>
        <v>0</v>
      </c>
      <c r="O1891" s="40">
        <f t="shared" si="209"/>
        <v>0</v>
      </c>
    </row>
    <row r="1892" spans="2:15" ht="18" customHeight="1">
      <c r="B1892" s="109" t="str">
        <f>IF('2.売上実績'!$B1892="","",'2.売上実績'!$B1892)</f>
        <v/>
      </c>
      <c r="C1892" s="110" t="str">
        <f>IF('2.売上実績'!$C1892="","",'2.売上実績'!$C1892)</f>
        <v/>
      </c>
      <c r="D1892" s="98" t="str">
        <f>IF(C1892="","",VLOOKUP(C1892,'4.製品一覧'!$B$4:$D$500,3,FALSE))</f>
        <v/>
      </c>
      <c r="E1892" s="102">
        <f>IF(C1892&lt;&gt;"",VLOOKUP(C1892,'7.製品別原価'!$B$5:$J$500,8,FALSE),0)</f>
        <v>0</v>
      </c>
      <c r="F1892" s="37">
        <f>IF(OR($K$2=0,K1892=0),0,'1.全社費用'!$C$42/$K$2)</f>
        <v>0</v>
      </c>
      <c r="G1892" s="37">
        <f t="shared" si="205"/>
        <v>0</v>
      </c>
      <c r="H1892" s="38">
        <f t="shared" si="206"/>
        <v>0</v>
      </c>
      <c r="I1892" s="39">
        <f t="shared" si="207"/>
        <v>0</v>
      </c>
      <c r="J1892" s="40">
        <f t="shared" si="208"/>
        <v>0</v>
      </c>
      <c r="K1892" s="111">
        <f>IF($B1892="",0,'2.売上実績'!D1892)</f>
        <v>0</v>
      </c>
      <c r="L1892" s="111">
        <f>IF($B1892="",0,'2.売上実績'!E1892)</f>
        <v>0</v>
      </c>
      <c r="M1892" s="28">
        <f t="shared" si="203"/>
        <v>0</v>
      </c>
      <c r="N1892" s="41">
        <f t="shared" si="204"/>
        <v>0</v>
      </c>
      <c r="O1892" s="40">
        <f t="shared" si="209"/>
        <v>0</v>
      </c>
    </row>
    <row r="1893" spans="2:15" ht="18" customHeight="1">
      <c r="B1893" s="109" t="str">
        <f>IF('2.売上実績'!$B1893="","",'2.売上実績'!$B1893)</f>
        <v/>
      </c>
      <c r="C1893" s="110" t="str">
        <f>IF('2.売上実績'!$C1893="","",'2.売上実績'!$C1893)</f>
        <v/>
      </c>
      <c r="D1893" s="98" t="str">
        <f>IF(C1893="","",VLOOKUP(C1893,'4.製品一覧'!$B$4:$D$500,3,FALSE))</f>
        <v/>
      </c>
      <c r="E1893" s="102">
        <f>IF(C1893&lt;&gt;"",VLOOKUP(C1893,'7.製品別原価'!$B$5:$J$500,8,FALSE),0)</f>
        <v>0</v>
      </c>
      <c r="F1893" s="37">
        <f>IF(OR($K$2=0,K1893=0),0,'1.全社費用'!$C$42/$K$2)</f>
        <v>0</v>
      </c>
      <c r="G1893" s="37">
        <f t="shared" si="205"/>
        <v>0</v>
      </c>
      <c r="H1893" s="38">
        <f t="shared" si="206"/>
        <v>0</v>
      </c>
      <c r="I1893" s="39">
        <f t="shared" si="207"/>
        <v>0</v>
      </c>
      <c r="J1893" s="40">
        <f t="shared" si="208"/>
        <v>0</v>
      </c>
      <c r="K1893" s="111">
        <f>IF($B1893="",0,'2.売上実績'!D1893)</f>
        <v>0</v>
      </c>
      <c r="L1893" s="111">
        <f>IF($B1893="",0,'2.売上実績'!E1893)</f>
        <v>0</v>
      </c>
      <c r="M1893" s="28">
        <f t="shared" si="203"/>
        <v>0</v>
      </c>
      <c r="N1893" s="41">
        <f t="shared" si="204"/>
        <v>0</v>
      </c>
      <c r="O1893" s="40">
        <f t="shared" si="209"/>
        <v>0</v>
      </c>
    </row>
    <row r="1894" spans="2:15" ht="18" customHeight="1">
      <c r="B1894" s="109" t="str">
        <f>IF('2.売上実績'!$B1894="","",'2.売上実績'!$B1894)</f>
        <v/>
      </c>
      <c r="C1894" s="110" t="str">
        <f>IF('2.売上実績'!$C1894="","",'2.売上実績'!$C1894)</f>
        <v/>
      </c>
      <c r="D1894" s="98" t="str">
        <f>IF(C1894="","",VLOOKUP(C1894,'4.製品一覧'!$B$4:$D$500,3,FALSE))</f>
        <v/>
      </c>
      <c r="E1894" s="102">
        <f>IF(C1894&lt;&gt;"",VLOOKUP(C1894,'7.製品別原価'!$B$5:$J$500,8,FALSE),0)</f>
        <v>0</v>
      </c>
      <c r="F1894" s="37">
        <f>IF(OR($K$2=0,K1894=0),0,'1.全社費用'!$C$42/$K$2)</f>
        <v>0</v>
      </c>
      <c r="G1894" s="37">
        <f t="shared" si="205"/>
        <v>0</v>
      </c>
      <c r="H1894" s="38">
        <f t="shared" si="206"/>
        <v>0</v>
      </c>
      <c r="I1894" s="39">
        <f t="shared" si="207"/>
        <v>0</v>
      </c>
      <c r="J1894" s="40">
        <f t="shared" si="208"/>
        <v>0</v>
      </c>
      <c r="K1894" s="111">
        <f>IF($B1894="",0,'2.売上実績'!D1894)</f>
        <v>0</v>
      </c>
      <c r="L1894" s="111">
        <f>IF($B1894="",0,'2.売上実績'!E1894)</f>
        <v>0</v>
      </c>
      <c r="M1894" s="28">
        <f t="shared" si="203"/>
        <v>0</v>
      </c>
      <c r="N1894" s="41">
        <f t="shared" si="204"/>
        <v>0</v>
      </c>
      <c r="O1894" s="40">
        <f t="shared" si="209"/>
        <v>0</v>
      </c>
    </row>
    <row r="1895" spans="2:15" ht="18" customHeight="1">
      <c r="B1895" s="109" t="str">
        <f>IF('2.売上実績'!$B1895="","",'2.売上実績'!$B1895)</f>
        <v/>
      </c>
      <c r="C1895" s="110" t="str">
        <f>IF('2.売上実績'!$C1895="","",'2.売上実績'!$C1895)</f>
        <v/>
      </c>
      <c r="D1895" s="98" t="str">
        <f>IF(C1895="","",VLOOKUP(C1895,'4.製品一覧'!$B$4:$D$500,3,FALSE))</f>
        <v/>
      </c>
      <c r="E1895" s="102">
        <f>IF(C1895&lt;&gt;"",VLOOKUP(C1895,'7.製品別原価'!$B$5:$J$500,8,FALSE),0)</f>
        <v>0</v>
      </c>
      <c r="F1895" s="37">
        <f>IF(OR($K$2=0,K1895=0),0,'1.全社費用'!$C$42/$K$2)</f>
        <v>0</v>
      </c>
      <c r="G1895" s="37">
        <f t="shared" si="205"/>
        <v>0</v>
      </c>
      <c r="H1895" s="38">
        <f t="shared" si="206"/>
        <v>0</v>
      </c>
      <c r="I1895" s="39">
        <f t="shared" si="207"/>
        <v>0</v>
      </c>
      <c r="J1895" s="40">
        <f t="shared" si="208"/>
        <v>0</v>
      </c>
      <c r="K1895" s="111">
        <f>IF($B1895="",0,'2.売上実績'!D1895)</f>
        <v>0</v>
      </c>
      <c r="L1895" s="111">
        <f>IF($B1895="",0,'2.売上実績'!E1895)</f>
        <v>0</v>
      </c>
      <c r="M1895" s="28">
        <f t="shared" si="203"/>
        <v>0</v>
      </c>
      <c r="N1895" s="41">
        <f t="shared" si="204"/>
        <v>0</v>
      </c>
      <c r="O1895" s="40">
        <f t="shared" si="209"/>
        <v>0</v>
      </c>
    </row>
    <row r="1896" spans="2:15" ht="18" customHeight="1">
      <c r="B1896" s="109" t="str">
        <f>IF('2.売上実績'!$B1896="","",'2.売上実績'!$B1896)</f>
        <v/>
      </c>
      <c r="C1896" s="110" t="str">
        <f>IF('2.売上実績'!$C1896="","",'2.売上実績'!$C1896)</f>
        <v/>
      </c>
      <c r="D1896" s="98" t="str">
        <f>IF(C1896="","",VLOOKUP(C1896,'4.製品一覧'!$B$4:$D$500,3,FALSE))</f>
        <v/>
      </c>
      <c r="E1896" s="102">
        <f>IF(C1896&lt;&gt;"",VLOOKUP(C1896,'7.製品別原価'!$B$5:$J$500,8,FALSE),0)</f>
        <v>0</v>
      </c>
      <c r="F1896" s="37">
        <f>IF(OR($K$2=0,K1896=0),0,'1.全社費用'!$C$42/$K$2)</f>
        <v>0</v>
      </c>
      <c r="G1896" s="37">
        <f t="shared" si="205"/>
        <v>0</v>
      </c>
      <c r="H1896" s="38">
        <f t="shared" si="206"/>
        <v>0</v>
      </c>
      <c r="I1896" s="39">
        <f t="shared" si="207"/>
        <v>0</v>
      </c>
      <c r="J1896" s="40">
        <f t="shared" si="208"/>
        <v>0</v>
      </c>
      <c r="K1896" s="111">
        <f>IF($B1896="",0,'2.売上実績'!D1896)</f>
        <v>0</v>
      </c>
      <c r="L1896" s="111">
        <f>IF($B1896="",0,'2.売上実績'!E1896)</f>
        <v>0</v>
      </c>
      <c r="M1896" s="28">
        <f t="shared" si="203"/>
        <v>0</v>
      </c>
      <c r="N1896" s="41">
        <f t="shared" si="204"/>
        <v>0</v>
      </c>
      <c r="O1896" s="40">
        <f t="shared" si="209"/>
        <v>0</v>
      </c>
    </row>
    <row r="1897" spans="2:15" ht="18" customHeight="1">
      <c r="B1897" s="109" t="str">
        <f>IF('2.売上実績'!$B1897="","",'2.売上実績'!$B1897)</f>
        <v/>
      </c>
      <c r="C1897" s="110" t="str">
        <f>IF('2.売上実績'!$C1897="","",'2.売上実績'!$C1897)</f>
        <v/>
      </c>
      <c r="D1897" s="98" t="str">
        <f>IF(C1897="","",VLOOKUP(C1897,'4.製品一覧'!$B$4:$D$500,3,FALSE))</f>
        <v/>
      </c>
      <c r="E1897" s="102">
        <f>IF(C1897&lt;&gt;"",VLOOKUP(C1897,'7.製品別原価'!$B$5:$J$500,8,FALSE),0)</f>
        <v>0</v>
      </c>
      <c r="F1897" s="37">
        <f>IF(OR($K$2=0,K1897=0),0,'1.全社費用'!$C$42/$K$2)</f>
        <v>0</v>
      </c>
      <c r="G1897" s="37">
        <f t="shared" si="205"/>
        <v>0</v>
      </c>
      <c r="H1897" s="38">
        <f t="shared" si="206"/>
        <v>0</v>
      </c>
      <c r="I1897" s="39">
        <f t="shared" si="207"/>
        <v>0</v>
      </c>
      <c r="J1897" s="40">
        <f t="shared" si="208"/>
        <v>0</v>
      </c>
      <c r="K1897" s="111">
        <f>IF($B1897="",0,'2.売上実績'!D1897)</f>
        <v>0</v>
      </c>
      <c r="L1897" s="111">
        <f>IF($B1897="",0,'2.売上実績'!E1897)</f>
        <v>0</v>
      </c>
      <c r="M1897" s="28">
        <f t="shared" si="203"/>
        <v>0</v>
      </c>
      <c r="N1897" s="41">
        <f t="shared" si="204"/>
        <v>0</v>
      </c>
      <c r="O1897" s="40">
        <f t="shared" si="209"/>
        <v>0</v>
      </c>
    </row>
    <row r="1898" spans="2:15" ht="18" customHeight="1">
      <c r="B1898" s="109" t="str">
        <f>IF('2.売上実績'!$B1898="","",'2.売上実績'!$B1898)</f>
        <v/>
      </c>
      <c r="C1898" s="110" t="str">
        <f>IF('2.売上実績'!$C1898="","",'2.売上実績'!$C1898)</f>
        <v/>
      </c>
      <c r="D1898" s="98" t="str">
        <f>IF(C1898="","",VLOOKUP(C1898,'4.製品一覧'!$B$4:$D$500,3,FALSE))</f>
        <v/>
      </c>
      <c r="E1898" s="102">
        <f>IF(C1898&lt;&gt;"",VLOOKUP(C1898,'7.製品別原価'!$B$5:$J$500,8,FALSE),0)</f>
        <v>0</v>
      </c>
      <c r="F1898" s="37">
        <f>IF(OR($K$2=0,K1898=0),0,'1.全社費用'!$C$42/$K$2)</f>
        <v>0</v>
      </c>
      <c r="G1898" s="37">
        <f t="shared" si="205"/>
        <v>0</v>
      </c>
      <c r="H1898" s="38">
        <f t="shared" si="206"/>
        <v>0</v>
      </c>
      <c r="I1898" s="39">
        <f t="shared" si="207"/>
        <v>0</v>
      </c>
      <c r="J1898" s="40">
        <f t="shared" si="208"/>
        <v>0</v>
      </c>
      <c r="K1898" s="111">
        <f>IF($B1898="",0,'2.売上実績'!D1898)</f>
        <v>0</v>
      </c>
      <c r="L1898" s="111">
        <f>IF($B1898="",0,'2.売上実績'!E1898)</f>
        <v>0</v>
      </c>
      <c r="M1898" s="28">
        <f t="shared" si="203"/>
        <v>0</v>
      </c>
      <c r="N1898" s="41">
        <f t="shared" si="204"/>
        <v>0</v>
      </c>
      <c r="O1898" s="40">
        <f t="shared" si="209"/>
        <v>0</v>
      </c>
    </row>
    <row r="1899" spans="2:15" ht="18" customHeight="1">
      <c r="B1899" s="109" t="str">
        <f>IF('2.売上実績'!$B1899="","",'2.売上実績'!$B1899)</f>
        <v/>
      </c>
      <c r="C1899" s="110" t="str">
        <f>IF('2.売上実績'!$C1899="","",'2.売上実績'!$C1899)</f>
        <v/>
      </c>
      <c r="D1899" s="98" t="str">
        <f>IF(C1899="","",VLOOKUP(C1899,'4.製品一覧'!$B$4:$D$500,3,FALSE))</f>
        <v/>
      </c>
      <c r="E1899" s="102">
        <f>IF(C1899&lt;&gt;"",VLOOKUP(C1899,'7.製品別原価'!$B$5:$J$500,8,FALSE),0)</f>
        <v>0</v>
      </c>
      <c r="F1899" s="37">
        <f>IF(OR($K$2=0,K1899=0),0,'1.全社費用'!$C$42/$K$2)</f>
        <v>0</v>
      </c>
      <c r="G1899" s="37">
        <f t="shared" si="205"/>
        <v>0</v>
      </c>
      <c r="H1899" s="38">
        <f t="shared" si="206"/>
        <v>0</v>
      </c>
      <c r="I1899" s="39">
        <f t="shared" si="207"/>
        <v>0</v>
      </c>
      <c r="J1899" s="40">
        <f t="shared" si="208"/>
        <v>0</v>
      </c>
      <c r="K1899" s="111">
        <f>IF($B1899="",0,'2.売上実績'!D1899)</f>
        <v>0</v>
      </c>
      <c r="L1899" s="111">
        <f>IF($B1899="",0,'2.売上実績'!E1899)</f>
        <v>0</v>
      </c>
      <c r="M1899" s="28">
        <f t="shared" si="203"/>
        <v>0</v>
      </c>
      <c r="N1899" s="41">
        <f t="shared" si="204"/>
        <v>0</v>
      </c>
      <c r="O1899" s="40">
        <f t="shared" si="209"/>
        <v>0</v>
      </c>
    </row>
    <row r="1900" spans="2:15" ht="18" customHeight="1">
      <c r="B1900" s="109" t="str">
        <f>IF('2.売上実績'!$B1900="","",'2.売上実績'!$B1900)</f>
        <v/>
      </c>
      <c r="C1900" s="110" t="str">
        <f>IF('2.売上実績'!$C1900="","",'2.売上実績'!$C1900)</f>
        <v/>
      </c>
      <c r="D1900" s="98" t="str">
        <f>IF(C1900="","",VLOOKUP(C1900,'4.製品一覧'!$B$4:$D$500,3,FALSE))</f>
        <v/>
      </c>
      <c r="E1900" s="102">
        <f>IF(C1900&lt;&gt;"",VLOOKUP(C1900,'7.製品別原価'!$B$5:$J$500,8,FALSE),0)</f>
        <v>0</v>
      </c>
      <c r="F1900" s="37">
        <f>IF(OR($K$2=0,K1900=0),0,'1.全社費用'!$C$42/$K$2)</f>
        <v>0</v>
      </c>
      <c r="G1900" s="37">
        <f t="shared" si="205"/>
        <v>0</v>
      </c>
      <c r="H1900" s="38">
        <f t="shared" si="206"/>
        <v>0</v>
      </c>
      <c r="I1900" s="39">
        <f t="shared" si="207"/>
        <v>0</v>
      </c>
      <c r="J1900" s="40">
        <f t="shared" si="208"/>
        <v>0</v>
      </c>
      <c r="K1900" s="111">
        <f>IF($B1900="",0,'2.売上実績'!D1900)</f>
        <v>0</v>
      </c>
      <c r="L1900" s="111">
        <f>IF($B1900="",0,'2.売上実績'!E1900)</f>
        <v>0</v>
      </c>
      <c r="M1900" s="28">
        <f t="shared" si="203"/>
        <v>0</v>
      </c>
      <c r="N1900" s="41">
        <f t="shared" si="204"/>
        <v>0</v>
      </c>
      <c r="O1900" s="40">
        <f t="shared" si="209"/>
        <v>0</v>
      </c>
    </row>
    <row r="1901" spans="2:15" ht="18" customHeight="1">
      <c r="B1901" s="109" t="str">
        <f>IF('2.売上実績'!$B1901="","",'2.売上実績'!$B1901)</f>
        <v/>
      </c>
      <c r="C1901" s="110" t="str">
        <f>IF('2.売上実績'!$C1901="","",'2.売上実績'!$C1901)</f>
        <v/>
      </c>
      <c r="D1901" s="98" t="str">
        <f>IF(C1901="","",VLOOKUP(C1901,'4.製品一覧'!$B$4:$D$500,3,FALSE))</f>
        <v/>
      </c>
      <c r="E1901" s="102">
        <f>IF(C1901&lt;&gt;"",VLOOKUP(C1901,'7.製品別原価'!$B$5:$J$500,8,FALSE),0)</f>
        <v>0</v>
      </c>
      <c r="F1901" s="37">
        <f>IF(OR($K$2=0,K1901=0),0,'1.全社費用'!$C$42/$K$2)</f>
        <v>0</v>
      </c>
      <c r="G1901" s="37">
        <f t="shared" si="205"/>
        <v>0</v>
      </c>
      <c r="H1901" s="38">
        <f t="shared" si="206"/>
        <v>0</v>
      </c>
      <c r="I1901" s="39">
        <f t="shared" si="207"/>
        <v>0</v>
      </c>
      <c r="J1901" s="40">
        <f t="shared" si="208"/>
        <v>0</v>
      </c>
      <c r="K1901" s="111">
        <f>IF($B1901="",0,'2.売上実績'!D1901)</f>
        <v>0</v>
      </c>
      <c r="L1901" s="111">
        <f>IF($B1901="",0,'2.売上実績'!E1901)</f>
        <v>0</v>
      </c>
      <c r="M1901" s="28">
        <f t="shared" si="203"/>
        <v>0</v>
      </c>
      <c r="N1901" s="41">
        <f t="shared" si="204"/>
        <v>0</v>
      </c>
      <c r="O1901" s="40">
        <f t="shared" si="209"/>
        <v>0</v>
      </c>
    </row>
    <row r="1902" spans="2:15" ht="18" customHeight="1">
      <c r="B1902" s="109" t="str">
        <f>IF('2.売上実績'!$B1902="","",'2.売上実績'!$B1902)</f>
        <v/>
      </c>
      <c r="C1902" s="110" t="str">
        <f>IF('2.売上実績'!$C1902="","",'2.売上実績'!$C1902)</f>
        <v/>
      </c>
      <c r="D1902" s="98" t="str">
        <f>IF(C1902="","",VLOOKUP(C1902,'4.製品一覧'!$B$4:$D$500,3,FALSE))</f>
        <v/>
      </c>
      <c r="E1902" s="102">
        <f>IF(C1902&lt;&gt;"",VLOOKUP(C1902,'7.製品別原価'!$B$5:$J$500,8,FALSE),0)</f>
        <v>0</v>
      </c>
      <c r="F1902" s="37">
        <f>IF(OR($K$2=0,K1902=0),0,'1.全社費用'!$C$42/$K$2)</f>
        <v>0</v>
      </c>
      <c r="G1902" s="37">
        <f t="shared" si="205"/>
        <v>0</v>
      </c>
      <c r="H1902" s="38">
        <f t="shared" si="206"/>
        <v>0</v>
      </c>
      <c r="I1902" s="39">
        <f t="shared" si="207"/>
        <v>0</v>
      </c>
      <c r="J1902" s="40">
        <f t="shared" si="208"/>
        <v>0</v>
      </c>
      <c r="K1902" s="111">
        <f>IF($B1902="",0,'2.売上実績'!D1902)</f>
        <v>0</v>
      </c>
      <c r="L1902" s="111">
        <f>IF($B1902="",0,'2.売上実績'!E1902)</f>
        <v>0</v>
      </c>
      <c r="M1902" s="28">
        <f t="shared" si="203"/>
        <v>0</v>
      </c>
      <c r="N1902" s="41">
        <f t="shared" si="204"/>
        <v>0</v>
      </c>
      <c r="O1902" s="40">
        <f t="shared" si="209"/>
        <v>0</v>
      </c>
    </row>
    <row r="1903" spans="2:15" ht="18" customHeight="1">
      <c r="B1903" s="109" t="str">
        <f>IF('2.売上実績'!$B1903="","",'2.売上実績'!$B1903)</f>
        <v/>
      </c>
      <c r="C1903" s="110" t="str">
        <f>IF('2.売上実績'!$C1903="","",'2.売上実績'!$C1903)</f>
        <v/>
      </c>
      <c r="D1903" s="98" t="str">
        <f>IF(C1903="","",VLOOKUP(C1903,'4.製品一覧'!$B$4:$D$500,3,FALSE))</f>
        <v/>
      </c>
      <c r="E1903" s="102">
        <f>IF(C1903&lt;&gt;"",VLOOKUP(C1903,'7.製品別原価'!$B$5:$J$500,8,FALSE),0)</f>
        <v>0</v>
      </c>
      <c r="F1903" s="37">
        <f>IF(OR($K$2=0,K1903=0),0,'1.全社費用'!$C$42/$K$2)</f>
        <v>0</v>
      </c>
      <c r="G1903" s="37">
        <f t="shared" si="205"/>
        <v>0</v>
      </c>
      <c r="H1903" s="38">
        <f t="shared" si="206"/>
        <v>0</v>
      </c>
      <c r="I1903" s="39">
        <f t="shared" si="207"/>
        <v>0</v>
      </c>
      <c r="J1903" s="40">
        <f t="shared" si="208"/>
        <v>0</v>
      </c>
      <c r="K1903" s="111">
        <f>IF($B1903="",0,'2.売上実績'!D1903)</f>
        <v>0</v>
      </c>
      <c r="L1903" s="111">
        <f>IF($B1903="",0,'2.売上実績'!E1903)</f>
        <v>0</v>
      </c>
      <c r="M1903" s="28">
        <f t="shared" si="203"/>
        <v>0</v>
      </c>
      <c r="N1903" s="41">
        <f t="shared" si="204"/>
        <v>0</v>
      </c>
      <c r="O1903" s="40">
        <f t="shared" si="209"/>
        <v>0</v>
      </c>
    </row>
    <row r="1904" spans="2:15" ht="18" customHeight="1">
      <c r="B1904" s="109" t="str">
        <f>IF('2.売上実績'!$B1904="","",'2.売上実績'!$B1904)</f>
        <v/>
      </c>
      <c r="C1904" s="110" t="str">
        <f>IF('2.売上実績'!$C1904="","",'2.売上実績'!$C1904)</f>
        <v/>
      </c>
      <c r="D1904" s="98" t="str">
        <f>IF(C1904="","",VLOOKUP(C1904,'4.製品一覧'!$B$4:$D$500,3,FALSE))</f>
        <v/>
      </c>
      <c r="E1904" s="102">
        <f>IF(C1904&lt;&gt;"",VLOOKUP(C1904,'7.製品別原価'!$B$5:$J$500,8,FALSE),0)</f>
        <v>0</v>
      </c>
      <c r="F1904" s="37">
        <f>IF(OR($K$2=0,K1904=0),0,'1.全社費用'!$C$42/$K$2)</f>
        <v>0</v>
      </c>
      <c r="G1904" s="37">
        <f t="shared" si="205"/>
        <v>0</v>
      </c>
      <c r="H1904" s="38">
        <f t="shared" si="206"/>
        <v>0</v>
      </c>
      <c r="I1904" s="39">
        <f t="shared" si="207"/>
        <v>0</v>
      </c>
      <c r="J1904" s="40">
        <f t="shared" si="208"/>
        <v>0</v>
      </c>
      <c r="K1904" s="111">
        <f>IF($B1904="",0,'2.売上実績'!D1904)</f>
        <v>0</v>
      </c>
      <c r="L1904" s="111">
        <f>IF($B1904="",0,'2.売上実績'!E1904)</f>
        <v>0</v>
      </c>
      <c r="M1904" s="28">
        <f t="shared" si="203"/>
        <v>0</v>
      </c>
      <c r="N1904" s="41">
        <f t="shared" si="204"/>
        <v>0</v>
      </c>
      <c r="O1904" s="40">
        <f t="shared" si="209"/>
        <v>0</v>
      </c>
    </row>
    <row r="1905" spans="2:15" ht="18" customHeight="1">
      <c r="B1905" s="109" t="str">
        <f>IF('2.売上実績'!$B1905="","",'2.売上実績'!$B1905)</f>
        <v/>
      </c>
      <c r="C1905" s="110" t="str">
        <f>IF('2.売上実績'!$C1905="","",'2.売上実績'!$C1905)</f>
        <v/>
      </c>
      <c r="D1905" s="98" t="str">
        <f>IF(C1905="","",VLOOKUP(C1905,'4.製品一覧'!$B$4:$D$500,3,FALSE))</f>
        <v/>
      </c>
      <c r="E1905" s="102">
        <f>IF(C1905&lt;&gt;"",VLOOKUP(C1905,'7.製品別原価'!$B$5:$J$500,8,FALSE),0)</f>
        <v>0</v>
      </c>
      <c r="F1905" s="37">
        <f>IF(OR($K$2=0,K1905=0),0,'1.全社費用'!$C$42/$K$2)</f>
        <v>0</v>
      </c>
      <c r="G1905" s="37">
        <f t="shared" si="205"/>
        <v>0</v>
      </c>
      <c r="H1905" s="38">
        <f t="shared" si="206"/>
        <v>0</v>
      </c>
      <c r="I1905" s="39">
        <f t="shared" si="207"/>
        <v>0</v>
      </c>
      <c r="J1905" s="40">
        <f t="shared" si="208"/>
        <v>0</v>
      </c>
      <c r="K1905" s="111">
        <f>IF($B1905="",0,'2.売上実績'!D1905)</f>
        <v>0</v>
      </c>
      <c r="L1905" s="111">
        <f>IF($B1905="",0,'2.売上実績'!E1905)</f>
        <v>0</v>
      </c>
      <c r="M1905" s="28">
        <f t="shared" si="203"/>
        <v>0</v>
      </c>
      <c r="N1905" s="41">
        <f t="shared" si="204"/>
        <v>0</v>
      </c>
      <c r="O1905" s="40">
        <f t="shared" si="209"/>
        <v>0</v>
      </c>
    </row>
    <row r="1906" spans="2:15" ht="18" customHeight="1">
      <c r="B1906" s="109" t="str">
        <f>IF('2.売上実績'!$B1906="","",'2.売上実績'!$B1906)</f>
        <v/>
      </c>
      <c r="C1906" s="110" t="str">
        <f>IF('2.売上実績'!$C1906="","",'2.売上実績'!$C1906)</f>
        <v/>
      </c>
      <c r="D1906" s="98" t="str">
        <f>IF(C1906="","",VLOOKUP(C1906,'4.製品一覧'!$B$4:$D$500,3,FALSE))</f>
        <v/>
      </c>
      <c r="E1906" s="102">
        <f>IF(C1906&lt;&gt;"",VLOOKUP(C1906,'7.製品別原価'!$B$5:$J$500,8,FALSE),0)</f>
        <v>0</v>
      </c>
      <c r="F1906" s="37">
        <f>IF(OR($K$2=0,K1906=0),0,'1.全社費用'!$C$42/$K$2)</f>
        <v>0</v>
      </c>
      <c r="G1906" s="37">
        <f t="shared" si="205"/>
        <v>0</v>
      </c>
      <c r="H1906" s="38">
        <f t="shared" si="206"/>
        <v>0</v>
      </c>
      <c r="I1906" s="39">
        <f t="shared" si="207"/>
        <v>0</v>
      </c>
      <c r="J1906" s="40">
        <f t="shared" si="208"/>
        <v>0</v>
      </c>
      <c r="K1906" s="111">
        <f>IF($B1906="",0,'2.売上実績'!D1906)</f>
        <v>0</v>
      </c>
      <c r="L1906" s="111">
        <f>IF($B1906="",0,'2.売上実績'!E1906)</f>
        <v>0</v>
      </c>
      <c r="M1906" s="28">
        <f t="shared" si="203"/>
        <v>0</v>
      </c>
      <c r="N1906" s="41">
        <f t="shared" si="204"/>
        <v>0</v>
      </c>
      <c r="O1906" s="40">
        <f t="shared" si="209"/>
        <v>0</v>
      </c>
    </row>
    <row r="1907" spans="2:15" ht="18" customHeight="1">
      <c r="B1907" s="109" t="str">
        <f>IF('2.売上実績'!$B1907="","",'2.売上実績'!$B1907)</f>
        <v/>
      </c>
      <c r="C1907" s="110" t="str">
        <f>IF('2.売上実績'!$C1907="","",'2.売上実績'!$C1907)</f>
        <v/>
      </c>
      <c r="D1907" s="98" t="str">
        <f>IF(C1907="","",VLOOKUP(C1907,'4.製品一覧'!$B$4:$D$500,3,FALSE))</f>
        <v/>
      </c>
      <c r="E1907" s="102">
        <f>IF(C1907&lt;&gt;"",VLOOKUP(C1907,'7.製品別原価'!$B$5:$J$500,8,FALSE),0)</f>
        <v>0</v>
      </c>
      <c r="F1907" s="37">
        <f>IF(OR($K$2=0,K1907=0),0,'1.全社費用'!$C$42/$K$2)</f>
        <v>0</v>
      </c>
      <c r="G1907" s="37">
        <f t="shared" si="205"/>
        <v>0</v>
      </c>
      <c r="H1907" s="38">
        <f t="shared" si="206"/>
        <v>0</v>
      </c>
      <c r="I1907" s="39">
        <f t="shared" si="207"/>
        <v>0</v>
      </c>
      <c r="J1907" s="40">
        <f t="shared" si="208"/>
        <v>0</v>
      </c>
      <c r="K1907" s="111">
        <f>IF($B1907="",0,'2.売上実績'!D1907)</f>
        <v>0</v>
      </c>
      <c r="L1907" s="111">
        <f>IF($B1907="",0,'2.売上実績'!E1907)</f>
        <v>0</v>
      </c>
      <c r="M1907" s="28">
        <f t="shared" si="203"/>
        <v>0</v>
      </c>
      <c r="N1907" s="41">
        <f t="shared" si="204"/>
        <v>0</v>
      </c>
      <c r="O1907" s="40">
        <f t="shared" si="209"/>
        <v>0</v>
      </c>
    </row>
    <row r="1908" spans="2:15" ht="18" customHeight="1">
      <c r="B1908" s="109" t="str">
        <f>IF('2.売上実績'!$B1908="","",'2.売上実績'!$B1908)</f>
        <v/>
      </c>
      <c r="C1908" s="110" t="str">
        <f>IF('2.売上実績'!$C1908="","",'2.売上実績'!$C1908)</f>
        <v/>
      </c>
      <c r="D1908" s="98" t="str">
        <f>IF(C1908="","",VLOOKUP(C1908,'4.製品一覧'!$B$4:$D$500,3,FALSE))</f>
        <v/>
      </c>
      <c r="E1908" s="102">
        <f>IF(C1908&lt;&gt;"",VLOOKUP(C1908,'7.製品別原価'!$B$5:$J$500,8,FALSE),0)</f>
        <v>0</v>
      </c>
      <c r="F1908" s="37">
        <f>IF(OR($K$2=0,K1908=0),0,'1.全社費用'!$C$42/$K$2)</f>
        <v>0</v>
      </c>
      <c r="G1908" s="37">
        <f t="shared" si="205"/>
        <v>0</v>
      </c>
      <c r="H1908" s="38">
        <f t="shared" si="206"/>
        <v>0</v>
      </c>
      <c r="I1908" s="39">
        <f t="shared" si="207"/>
        <v>0</v>
      </c>
      <c r="J1908" s="40">
        <f t="shared" si="208"/>
        <v>0</v>
      </c>
      <c r="K1908" s="111">
        <f>IF($B1908="",0,'2.売上実績'!D1908)</f>
        <v>0</v>
      </c>
      <c r="L1908" s="111">
        <f>IF($B1908="",0,'2.売上実績'!E1908)</f>
        <v>0</v>
      </c>
      <c r="M1908" s="28">
        <f t="shared" si="203"/>
        <v>0</v>
      </c>
      <c r="N1908" s="41">
        <f t="shared" si="204"/>
        <v>0</v>
      </c>
      <c r="O1908" s="40">
        <f t="shared" si="209"/>
        <v>0</v>
      </c>
    </row>
    <row r="1909" spans="2:15" ht="18" customHeight="1">
      <c r="B1909" s="109" t="str">
        <f>IF('2.売上実績'!$B1909="","",'2.売上実績'!$B1909)</f>
        <v/>
      </c>
      <c r="C1909" s="110" t="str">
        <f>IF('2.売上実績'!$C1909="","",'2.売上実績'!$C1909)</f>
        <v/>
      </c>
      <c r="D1909" s="98" t="str">
        <f>IF(C1909="","",VLOOKUP(C1909,'4.製品一覧'!$B$4:$D$500,3,FALSE))</f>
        <v/>
      </c>
      <c r="E1909" s="102">
        <f>IF(C1909&lt;&gt;"",VLOOKUP(C1909,'7.製品別原価'!$B$5:$J$500,8,FALSE),0)</f>
        <v>0</v>
      </c>
      <c r="F1909" s="37">
        <f>IF(OR($K$2=0,K1909=0),0,'1.全社費用'!$C$42/$K$2)</f>
        <v>0</v>
      </c>
      <c r="G1909" s="37">
        <f t="shared" si="205"/>
        <v>0</v>
      </c>
      <c r="H1909" s="38">
        <f t="shared" si="206"/>
        <v>0</v>
      </c>
      <c r="I1909" s="39">
        <f t="shared" si="207"/>
        <v>0</v>
      </c>
      <c r="J1909" s="40">
        <f t="shared" si="208"/>
        <v>0</v>
      </c>
      <c r="K1909" s="111">
        <f>IF($B1909="",0,'2.売上実績'!D1909)</f>
        <v>0</v>
      </c>
      <c r="L1909" s="111">
        <f>IF($B1909="",0,'2.売上実績'!E1909)</f>
        <v>0</v>
      </c>
      <c r="M1909" s="28">
        <f t="shared" si="203"/>
        <v>0</v>
      </c>
      <c r="N1909" s="41">
        <f t="shared" si="204"/>
        <v>0</v>
      </c>
      <c r="O1909" s="40">
        <f t="shared" si="209"/>
        <v>0</v>
      </c>
    </row>
    <row r="1910" spans="2:15" ht="18" customHeight="1">
      <c r="B1910" s="109" t="str">
        <f>IF('2.売上実績'!$B1910="","",'2.売上実績'!$B1910)</f>
        <v/>
      </c>
      <c r="C1910" s="110" t="str">
        <f>IF('2.売上実績'!$C1910="","",'2.売上実績'!$C1910)</f>
        <v/>
      </c>
      <c r="D1910" s="98" t="str">
        <f>IF(C1910="","",VLOOKUP(C1910,'4.製品一覧'!$B$4:$D$500,3,FALSE))</f>
        <v/>
      </c>
      <c r="E1910" s="102">
        <f>IF(C1910&lt;&gt;"",VLOOKUP(C1910,'7.製品別原価'!$B$5:$J$500,8,FALSE),0)</f>
        <v>0</v>
      </c>
      <c r="F1910" s="37">
        <f>IF(OR($K$2=0,K1910=0),0,'1.全社費用'!$C$42/$K$2)</f>
        <v>0</v>
      </c>
      <c r="G1910" s="37">
        <f t="shared" si="205"/>
        <v>0</v>
      </c>
      <c r="H1910" s="38">
        <f t="shared" si="206"/>
        <v>0</v>
      </c>
      <c r="I1910" s="39">
        <f t="shared" si="207"/>
        <v>0</v>
      </c>
      <c r="J1910" s="40">
        <f t="shared" si="208"/>
        <v>0</v>
      </c>
      <c r="K1910" s="111">
        <f>IF($B1910="",0,'2.売上実績'!D1910)</f>
        <v>0</v>
      </c>
      <c r="L1910" s="111">
        <f>IF($B1910="",0,'2.売上実績'!E1910)</f>
        <v>0</v>
      </c>
      <c r="M1910" s="28">
        <f t="shared" si="203"/>
        <v>0</v>
      </c>
      <c r="N1910" s="41">
        <f t="shared" si="204"/>
        <v>0</v>
      </c>
      <c r="O1910" s="40">
        <f t="shared" si="209"/>
        <v>0</v>
      </c>
    </row>
    <row r="1911" spans="2:15" ht="18" customHeight="1">
      <c r="B1911" s="109" t="str">
        <f>IF('2.売上実績'!$B1911="","",'2.売上実績'!$B1911)</f>
        <v/>
      </c>
      <c r="C1911" s="110" t="str">
        <f>IF('2.売上実績'!$C1911="","",'2.売上実績'!$C1911)</f>
        <v/>
      </c>
      <c r="D1911" s="98" t="str">
        <f>IF(C1911="","",VLOOKUP(C1911,'4.製品一覧'!$B$4:$D$500,3,FALSE))</f>
        <v/>
      </c>
      <c r="E1911" s="102">
        <f>IF(C1911&lt;&gt;"",VLOOKUP(C1911,'7.製品別原価'!$B$5:$J$500,8,FALSE),0)</f>
        <v>0</v>
      </c>
      <c r="F1911" s="37">
        <f>IF(OR($K$2=0,K1911=0),0,'1.全社費用'!$C$42/$K$2)</f>
        <v>0</v>
      </c>
      <c r="G1911" s="37">
        <f t="shared" si="205"/>
        <v>0</v>
      </c>
      <c r="H1911" s="38">
        <f t="shared" si="206"/>
        <v>0</v>
      </c>
      <c r="I1911" s="39">
        <f t="shared" si="207"/>
        <v>0</v>
      </c>
      <c r="J1911" s="40">
        <f t="shared" si="208"/>
        <v>0</v>
      </c>
      <c r="K1911" s="111">
        <f>IF($B1911="",0,'2.売上実績'!D1911)</f>
        <v>0</v>
      </c>
      <c r="L1911" s="111">
        <f>IF($B1911="",0,'2.売上実績'!E1911)</f>
        <v>0</v>
      </c>
      <c r="M1911" s="28">
        <f t="shared" si="203"/>
        <v>0</v>
      </c>
      <c r="N1911" s="41">
        <f t="shared" si="204"/>
        <v>0</v>
      </c>
      <c r="O1911" s="40">
        <f t="shared" si="209"/>
        <v>0</v>
      </c>
    </row>
    <row r="1912" spans="2:15" ht="18" customHeight="1">
      <c r="B1912" s="109" t="str">
        <f>IF('2.売上実績'!$B1912="","",'2.売上実績'!$B1912)</f>
        <v/>
      </c>
      <c r="C1912" s="110" t="str">
        <f>IF('2.売上実績'!$C1912="","",'2.売上実績'!$C1912)</f>
        <v/>
      </c>
      <c r="D1912" s="98" t="str">
        <f>IF(C1912="","",VLOOKUP(C1912,'4.製品一覧'!$B$4:$D$500,3,FALSE))</f>
        <v/>
      </c>
      <c r="E1912" s="102">
        <f>IF(C1912&lt;&gt;"",VLOOKUP(C1912,'7.製品別原価'!$B$5:$J$500,8,FALSE),0)</f>
        <v>0</v>
      </c>
      <c r="F1912" s="37">
        <f>IF(OR($K$2=0,K1912=0),0,'1.全社費用'!$C$42/$K$2)</f>
        <v>0</v>
      </c>
      <c r="G1912" s="37">
        <f t="shared" si="205"/>
        <v>0</v>
      </c>
      <c r="H1912" s="38">
        <f t="shared" si="206"/>
        <v>0</v>
      </c>
      <c r="I1912" s="39">
        <f t="shared" si="207"/>
        <v>0</v>
      </c>
      <c r="J1912" s="40">
        <f t="shared" si="208"/>
        <v>0</v>
      </c>
      <c r="K1912" s="111">
        <f>IF($B1912="",0,'2.売上実績'!D1912)</f>
        <v>0</v>
      </c>
      <c r="L1912" s="111">
        <f>IF($B1912="",0,'2.売上実績'!E1912)</f>
        <v>0</v>
      </c>
      <c r="M1912" s="28">
        <f t="shared" si="203"/>
        <v>0</v>
      </c>
      <c r="N1912" s="41">
        <f t="shared" si="204"/>
        <v>0</v>
      </c>
      <c r="O1912" s="40">
        <f t="shared" si="209"/>
        <v>0</v>
      </c>
    </row>
    <row r="1913" spans="2:15" ht="18" customHeight="1">
      <c r="B1913" s="109" t="str">
        <f>IF('2.売上実績'!$B1913="","",'2.売上実績'!$B1913)</f>
        <v/>
      </c>
      <c r="C1913" s="110" t="str">
        <f>IF('2.売上実績'!$C1913="","",'2.売上実績'!$C1913)</f>
        <v/>
      </c>
      <c r="D1913" s="98" t="str">
        <f>IF(C1913="","",VLOOKUP(C1913,'4.製品一覧'!$B$4:$D$500,3,FALSE))</f>
        <v/>
      </c>
      <c r="E1913" s="102">
        <f>IF(C1913&lt;&gt;"",VLOOKUP(C1913,'7.製品別原価'!$B$5:$J$500,8,FALSE),0)</f>
        <v>0</v>
      </c>
      <c r="F1913" s="37">
        <f>IF(OR($K$2=0,K1913=0),0,'1.全社費用'!$C$42/$K$2)</f>
        <v>0</v>
      </c>
      <c r="G1913" s="37">
        <f t="shared" si="205"/>
        <v>0</v>
      </c>
      <c r="H1913" s="38">
        <f t="shared" si="206"/>
        <v>0</v>
      </c>
      <c r="I1913" s="39">
        <f t="shared" si="207"/>
        <v>0</v>
      </c>
      <c r="J1913" s="40">
        <f t="shared" si="208"/>
        <v>0</v>
      </c>
      <c r="K1913" s="111">
        <f>IF($B1913="",0,'2.売上実績'!D1913)</f>
        <v>0</v>
      </c>
      <c r="L1913" s="111">
        <f>IF($B1913="",0,'2.売上実績'!E1913)</f>
        <v>0</v>
      </c>
      <c r="M1913" s="28">
        <f t="shared" si="203"/>
        <v>0</v>
      </c>
      <c r="N1913" s="41">
        <f t="shared" si="204"/>
        <v>0</v>
      </c>
      <c r="O1913" s="40">
        <f t="shared" si="209"/>
        <v>0</v>
      </c>
    </row>
    <row r="1914" spans="2:15" ht="18" customHeight="1">
      <c r="B1914" s="109" t="str">
        <f>IF('2.売上実績'!$B1914="","",'2.売上実績'!$B1914)</f>
        <v/>
      </c>
      <c r="C1914" s="110" t="str">
        <f>IF('2.売上実績'!$C1914="","",'2.売上実績'!$C1914)</f>
        <v/>
      </c>
      <c r="D1914" s="98" t="str">
        <f>IF(C1914="","",VLOOKUP(C1914,'4.製品一覧'!$B$4:$D$500,3,FALSE))</f>
        <v/>
      </c>
      <c r="E1914" s="102">
        <f>IF(C1914&lt;&gt;"",VLOOKUP(C1914,'7.製品別原価'!$B$5:$J$500,8,FALSE),0)</f>
        <v>0</v>
      </c>
      <c r="F1914" s="37">
        <f>IF(OR($K$2=0,K1914=0),0,'1.全社費用'!$C$42/$K$2)</f>
        <v>0</v>
      </c>
      <c r="G1914" s="37">
        <f t="shared" si="205"/>
        <v>0</v>
      </c>
      <c r="H1914" s="38">
        <f t="shared" si="206"/>
        <v>0</v>
      </c>
      <c r="I1914" s="39">
        <f t="shared" si="207"/>
        <v>0</v>
      </c>
      <c r="J1914" s="40">
        <f t="shared" si="208"/>
        <v>0</v>
      </c>
      <c r="K1914" s="111">
        <f>IF($B1914="",0,'2.売上実績'!D1914)</f>
        <v>0</v>
      </c>
      <c r="L1914" s="111">
        <f>IF($B1914="",0,'2.売上実績'!E1914)</f>
        <v>0</v>
      </c>
      <c r="M1914" s="28">
        <f t="shared" si="203"/>
        <v>0</v>
      </c>
      <c r="N1914" s="41">
        <f t="shared" si="204"/>
        <v>0</v>
      </c>
      <c r="O1914" s="40">
        <f t="shared" si="209"/>
        <v>0</v>
      </c>
    </row>
    <row r="1915" spans="2:15" ht="18" customHeight="1">
      <c r="B1915" s="109" t="str">
        <f>IF('2.売上実績'!$B1915="","",'2.売上実績'!$B1915)</f>
        <v/>
      </c>
      <c r="C1915" s="110" t="str">
        <f>IF('2.売上実績'!$C1915="","",'2.売上実績'!$C1915)</f>
        <v/>
      </c>
      <c r="D1915" s="98" t="str">
        <f>IF(C1915="","",VLOOKUP(C1915,'4.製品一覧'!$B$4:$D$500,3,FALSE))</f>
        <v/>
      </c>
      <c r="E1915" s="102">
        <f>IF(C1915&lt;&gt;"",VLOOKUP(C1915,'7.製品別原価'!$B$5:$J$500,8,FALSE),0)</f>
        <v>0</v>
      </c>
      <c r="F1915" s="37">
        <f>IF(OR($K$2=0,K1915=0),0,'1.全社費用'!$C$42/$K$2)</f>
        <v>0</v>
      </c>
      <c r="G1915" s="37">
        <f t="shared" si="205"/>
        <v>0</v>
      </c>
      <c r="H1915" s="38">
        <f t="shared" si="206"/>
        <v>0</v>
      </c>
      <c r="I1915" s="39">
        <f t="shared" si="207"/>
        <v>0</v>
      </c>
      <c r="J1915" s="40">
        <f t="shared" si="208"/>
        <v>0</v>
      </c>
      <c r="K1915" s="111">
        <f>IF($B1915="",0,'2.売上実績'!D1915)</f>
        <v>0</v>
      </c>
      <c r="L1915" s="111">
        <f>IF($B1915="",0,'2.売上実績'!E1915)</f>
        <v>0</v>
      </c>
      <c r="M1915" s="28">
        <f t="shared" si="203"/>
        <v>0</v>
      </c>
      <c r="N1915" s="41">
        <f t="shared" si="204"/>
        <v>0</v>
      </c>
      <c r="O1915" s="40">
        <f t="shared" si="209"/>
        <v>0</v>
      </c>
    </row>
    <row r="1916" spans="2:15" ht="18" customHeight="1">
      <c r="B1916" s="109" t="str">
        <f>IF('2.売上実績'!$B1916="","",'2.売上実績'!$B1916)</f>
        <v/>
      </c>
      <c r="C1916" s="110" t="str">
        <f>IF('2.売上実績'!$C1916="","",'2.売上実績'!$C1916)</f>
        <v/>
      </c>
      <c r="D1916" s="98" t="str">
        <f>IF(C1916="","",VLOOKUP(C1916,'4.製品一覧'!$B$4:$D$500,3,FALSE))</f>
        <v/>
      </c>
      <c r="E1916" s="102">
        <f>IF(C1916&lt;&gt;"",VLOOKUP(C1916,'7.製品別原価'!$B$5:$J$500,8,FALSE),0)</f>
        <v>0</v>
      </c>
      <c r="F1916" s="37">
        <f>IF(OR($K$2=0,K1916=0),0,'1.全社費用'!$C$42/$K$2)</f>
        <v>0</v>
      </c>
      <c r="G1916" s="37">
        <f t="shared" si="205"/>
        <v>0</v>
      </c>
      <c r="H1916" s="38">
        <f t="shared" si="206"/>
        <v>0</v>
      </c>
      <c r="I1916" s="39">
        <f t="shared" si="207"/>
        <v>0</v>
      </c>
      <c r="J1916" s="40">
        <f t="shared" si="208"/>
        <v>0</v>
      </c>
      <c r="K1916" s="111">
        <f>IF($B1916="",0,'2.売上実績'!D1916)</f>
        <v>0</v>
      </c>
      <c r="L1916" s="111">
        <f>IF($B1916="",0,'2.売上実績'!E1916)</f>
        <v>0</v>
      </c>
      <c r="M1916" s="28">
        <f t="shared" si="203"/>
        <v>0</v>
      </c>
      <c r="N1916" s="41">
        <f t="shared" si="204"/>
        <v>0</v>
      </c>
      <c r="O1916" s="40">
        <f t="shared" si="209"/>
        <v>0</v>
      </c>
    </row>
    <row r="1917" spans="2:15" ht="18" customHeight="1">
      <c r="B1917" s="109" t="str">
        <f>IF('2.売上実績'!$B1917="","",'2.売上実績'!$B1917)</f>
        <v/>
      </c>
      <c r="C1917" s="110" t="str">
        <f>IF('2.売上実績'!$C1917="","",'2.売上実績'!$C1917)</f>
        <v/>
      </c>
      <c r="D1917" s="98" t="str">
        <f>IF(C1917="","",VLOOKUP(C1917,'4.製品一覧'!$B$4:$D$500,3,FALSE))</f>
        <v/>
      </c>
      <c r="E1917" s="102">
        <f>IF(C1917&lt;&gt;"",VLOOKUP(C1917,'7.製品別原価'!$B$5:$J$500,8,FALSE),0)</f>
        <v>0</v>
      </c>
      <c r="F1917" s="37">
        <f>IF(OR($K$2=0,K1917=0),0,'1.全社費用'!$C$42/$K$2)</f>
        <v>0</v>
      </c>
      <c r="G1917" s="37">
        <f t="shared" si="205"/>
        <v>0</v>
      </c>
      <c r="H1917" s="38">
        <f t="shared" si="206"/>
        <v>0</v>
      </c>
      <c r="I1917" s="39">
        <f t="shared" si="207"/>
        <v>0</v>
      </c>
      <c r="J1917" s="40">
        <f t="shared" si="208"/>
        <v>0</v>
      </c>
      <c r="K1917" s="111">
        <f>IF($B1917="",0,'2.売上実績'!D1917)</f>
        <v>0</v>
      </c>
      <c r="L1917" s="111">
        <f>IF($B1917="",0,'2.売上実績'!E1917)</f>
        <v>0</v>
      </c>
      <c r="M1917" s="28">
        <f t="shared" si="203"/>
        <v>0</v>
      </c>
      <c r="N1917" s="41">
        <f t="shared" si="204"/>
        <v>0</v>
      </c>
      <c r="O1917" s="40">
        <f t="shared" si="209"/>
        <v>0</v>
      </c>
    </row>
    <row r="1918" spans="2:15" ht="18" customHeight="1">
      <c r="B1918" s="109" t="str">
        <f>IF('2.売上実績'!$B1918="","",'2.売上実績'!$B1918)</f>
        <v/>
      </c>
      <c r="C1918" s="110" t="str">
        <f>IF('2.売上実績'!$C1918="","",'2.売上実績'!$C1918)</f>
        <v/>
      </c>
      <c r="D1918" s="98" t="str">
        <f>IF(C1918="","",VLOOKUP(C1918,'4.製品一覧'!$B$4:$D$500,3,FALSE))</f>
        <v/>
      </c>
      <c r="E1918" s="102">
        <f>IF(C1918&lt;&gt;"",VLOOKUP(C1918,'7.製品別原価'!$B$5:$J$500,8,FALSE),0)</f>
        <v>0</v>
      </c>
      <c r="F1918" s="37">
        <f>IF(OR($K$2=0,K1918=0),0,'1.全社費用'!$C$42/$K$2)</f>
        <v>0</v>
      </c>
      <c r="G1918" s="37">
        <f t="shared" si="205"/>
        <v>0</v>
      </c>
      <c r="H1918" s="38">
        <f t="shared" si="206"/>
        <v>0</v>
      </c>
      <c r="I1918" s="39">
        <f t="shared" si="207"/>
        <v>0</v>
      </c>
      <c r="J1918" s="40">
        <f t="shared" si="208"/>
        <v>0</v>
      </c>
      <c r="K1918" s="111">
        <f>IF($B1918="",0,'2.売上実績'!D1918)</f>
        <v>0</v>
      </c>
      <c r="L1918" s="111">
        <f>IF($B1918="",0,'2.売上実績'!E1918)</f>
        <v>0</v>
      </c>
      <c r="M1918" s="28">
        <f t="shared" si="203"/>
        <v>0</v>
      </c>
      <c r="N1918" s="41">
        <f t="shared" si="204"/>
        <v>0</v>
      </c>
      <c r="O1918" s="40">
        <f t="shared" si="209"/>
        <v>0</v>
      </c>
    </row>
    <row r="1919" spans="2:15" ht="18" customHeight="1">
      <c r="B1919" s="109" t="str">
        <f>IF('2.売上実績'!$B1919="","",'2.売上実績'!$B1919)</f>
        <v/>
      </c>
      <c r="C1919" s="110" t="str">
        <f>IF('2.売上実績'!$C1919="","",'2.売上実績'!$C1919)</f>
        <v/>
      </c>
      <c r="D1919" s="98" t="str">
        <f>IF(C1919="","",VLOOKUP(C1919,'4.製品一覧'!$B$4:$D$500,3,FALSE))</f>
        <v/>
      </c>
      <c r="E1919" s="102">
        <f>IF(C1919&lt;&gt;"",VLOOKUP(C1919,'7.製品別原価'!$B$5:$J$500,8,FALSE),0)</f>
        <v>0</v>
      </c>
      <c r="F1919" s="37">
        <f>IF(OR($K$2=0,K1919=0),0,'1.全社費用'!$C$42/$K$2)</f>
        <v>0</v>
      </c>
      <c r="G1919" s="37">
        <f t="shared" si="205"/>
        <v>0</v>
      </c>
      <c r="H1919" s="38">
        <f t="shared" si="206"/>
        <v>0</v>
      </c>
      <c r="I1919" s="39">
        <f t="shared" si="207"/>
        <v>0</v>
      </c>
      <c r="J1919" s="40">
        <f t="shared" si="208"/>
        <v>0</v>
      </c>
      <c r="K1919" s="111">
        <f>IF($B1919="",0,'2.売上実績'!D1919)</f>
        <v>0</v>
      </c>
      <c r="L1919" s="111">
        <f>IF($B1919="",0,'2.売上実績'!E1919)</f>
        <v>0</v>
      </c>
      <c r="M1919" s="28">
        <f t="shared" si="203"/>
        <v>0</v>
      </c>
      <c r="N1919" s="41">
        <f t="shared" si="204"/>
        <v>0</v>
      </c>
      <c r="O1919" s="40">
        <f t="shared" si="209"/>
        <v>0</v>
      </c>
    </row>
    <row r="1920" spans="2:15" ht="18" customHeight="1">
      <c r="B1920" s="109" t="str">
        <f>IF('2.売上実績'!$B1920="","",'2.売上実績'!$B1920)</f>
        <v/>
      </c>
      <c r="C1920" s="110" t="str">
        <f>IF('2.売上実績'!$C1920="","",'2.売上実績'!$C1920)</f>
        <v/>
      </c>
      <c r="D1920" s="98" t="str">
        <f>IF(C1920="","",VLOOKUP(C1920,'4.製品一覧'!$B$4:$D$500,3,FALSE))</f>
        <v/>
      </c>
      <c r="E1920" s="102">
        <f>IF(C1920&lt;&gt;"",VLOOKUP(C1920,'7.製品別原価'!$B$5:$J$500,8,FALSE),0)</f>
        <v>0</v>
      </c>
      <c r="F1920" s="37">
        <f>IF(OR($K$2=0,K1920=0),0,'1.全社費用'!$C$42/$K$2)</f>
        <v>0</v>
      </c>
      <c r="G1920" s="37">
        <f t="shared" si="205"/>
        <v>0</v>
      </c>
      <c r="H1920" s="38">
        <f t="shared" si="206"/>
        <v>0</v>
      </c>
      <c r="I1920" s="39">
        <f t="shared" si="207"/>
        <v>0</v>
      </c>
      <c r="J1920" s="40">
        <f t="shared" si="208"/>
        <v>0</v>
      </c>
      <c r="K1920" s="111">
        <f>IF($B1920="",0,'2.売上実績'!D1920)</f>
        <v>0</v>
      </c>
      <c r="L1920" s="111">
        <f>IF($B1920="",0,'2.売上実績'!E1920)</f>
        <v>0</v>
      </c>
      <c r="M1920" s="28">
        <f t="shared" si="203"/>
        <v>0</v>
      </c>
      <c r="N1920" s="41">
        <f t="shared" si="204"/>
        <v>0</v>
      </c>
      <c r="O1920" s="40">
        <f t="shared" si="209"/>
        <v>0</v>
      </c>
    </row>
    <row r="1921" spans="2:15" ht="18" customHeight="1">
      <c r="B1921" s="109" t="str">
        <f>IF('2.売上実績'!$B1921="","",'2.売上実績'!$B1921)</f>
        <v/>
      </c>
      <c r="C1921" s="110" t="str">
        <f>IF('2.売上実績'!$C1921="","",'2.売上実績'!$C1921)</f>
        <v/>
      </c>
      <c r="D1921" s="98" t="str">
        <f>IF(C1921="","",VLOOKUP(C1921,'4.製品一覧'!$B$4:$D$500,3,FALSE))</f>
        <v/>
      </c>
      <c r="E1921" s="102">
        <f>IF(C1921&lt;&gt;"",VLOOKUP(C1921,'7.製品別原価'!$B$5:$J$500,8,FALSE),0)</f>
        <v>0</v>
      </c>
      <c r="F1921" s="37">
        <f>IF(OR($K$2=0,K1921=0),0,'1.全社費用'!$C$42/$K$2)</f>
        <v>0</v>
      </c>
      <c r="G1921" s="37">
        <f t="shared" si="205"/>
        <v>0</v>
      </c>
      <c r="H1921" s="38">
        <f t="shared" si="206"/>
        <v>0</v>
      </c>
      <c r="I1921" s="39">
        <f t="shared" si="207"/>
        <v>0</v>
      </c>
      <c r="J1921" s="40">
        <f t="shared" si="208"/>
        <v>0</v>
      </c>
      <c r="K1921" s="111">
        <f>IF($B1921="",0,'2.売上実績'!D1921)</f>
        <v>0</v>
      </c>
      <c r="L1921" s="111">
        <f>IF($B1921="",0,'2.売上実績'!E1921)</f>
        <v>0</v>
      </c>
      <c r="M1921" s="28">
        <f t="shared" si="203"/>
        <v>0</v>
      </c>
      <c r="N1921" s="41">
        <f t="shared" si="204"/>
        <v>0</v>
      </c>
      <c r="O1921" s="40">
        <f t="shared" si="209"/>
        <v>0</v>
      </c>
    </row>
    <row r="1922" spans="2:15" ht="18" customHeight="1">
      <c r="B1922" s="109" t="str">
        <f>IF('2.売上実績'!$B1922="","",'2.売上実績'!$B1922)</f>
        <v/>
      </c>
      <c r="C1922" s="110" t="str">
        <f>IF('2.売上実績'!$C1922="","",'2.売上実績'!$C1922)</f>
        <v/>
      </c>
      <c r="D1922" s="98" t="str">
        <f>IF(C1922="","",VLOOKUP(C1922,'4.製品一覧'!$B$4:$D$500,3,FALSE))</f>
        <v/>
      </c>
      <c r="E1922" s="102">
        <f>IF(C1922&lt;&gt;"",VLOOKUP(C1922,'7.製品別原価'!$B$5:$J$500,8,FALSE),0)</f>
        <v>0</v>
      </c>
      <c r="F1922" s="37">
        <f>IF(OR($K$2=0,K1922=0),0,'1.全社費用'!$C$42/$K$2)</f>
        <v>0</v>
      </c>
      <c r="G1922" s="37">
        <f t="shared" si="205"/>
        <v>0</v>
      </c>
      <c r="H1922" s="38">
        <f t="shared" si="206"/>
        <v>0</v>
      </c>
      <c r="I1922" s="39">
        <f t="shared" si="207"/>
        <v>0</v>
      </c>
      <c r="J1922" s="40">
        <f t="shared" si="208"/>
        <v>0</v>
      </c>
      <c r="K1922" s="111">
        <f>IF($B1922="",0,'2.売上実績'!D1922)</f>
        <v>0</v>
      </c>
      <c r="L1922" s="111">
        <f>IF($B1922="",0,'2.売上実績'!E1922)</f>
        <v>0</v>
      </c>
      <c r="M1922" s="28">
        <f t="shared" si="203"/>
        <v>0</v>
      </c>
      <c r="N1922" s="41">
        <f t="shared" si="204"/>
        <v>0</v>
      </c>
      <c r="O1922" s="40">
        <f t="shared" si="209"/>
        <v>0</v>
      </c>
    </row>
    <row r="1923" spans="2:15" ht="18" customHeight="1">
      <c r="B1923" s="109" t="str">
        <f>IF('2.売上実績'!$B1923="","",'2.売上実績'!$B1923)</f>
        <v/>
      </c>
      <c r="C1923" s="110" t="str">
        <f>IF('2.売上実績'!$C1923="","",'2.売上実績'!$C1923)</f>
        <v/>
      </c>
      <c r="D1923" s="98" t="str">
        <f>IF(C1923="","",VLOOKUP(C1923,'4.製品一覧'!$B$4:$D$500,3,FALSE))</f>
        <v/>
      </c>
      <c r="E1923" s="102">
        <f>IF(C1923&lt;&gt;"",VLOOKUP(C1923,'7.製品別原価'!$B$5:$J$500,8,FALSE),0)</f>
        <v>0</v>
      </c>
      <c r="F1923" s="37">
        <f>IF(OR($K$2=0,K1923=0),0,'1.全社費用'!$C$42/$K$2)</f>
        <v>0</v>
      </c>
      <c r="G1923" s="37">
        <f t="shared" si="205"/>
        <v>0</v>
      </c>
      <c r="H1923" s="38">
        <f t="shared" si="206"/>
        <v>0</v>
      </c>
      <c r="I1923" s="39">
        <f t="shared" si="207"/>
        <v>0</v>
      </c>
      <c r="J1923" s="40">
        <f t="shared" si="208"/>
        <v>0</v>
      </c>
      <c r="K1923" s="111">
        <f>IF($B1923="",0,'2.売上実績'!D1923)</f>
        <v>0</v>
      </c>
      <c r="L1923" s="111">
        <f>IF($B1923="",0,'2.売上実績'!E1923)</f>
        <v>0</v>
      </c>
      <c r="M1923" s="28">
        <f t="shared" si="203"/>
        <v>0</v>
      </c>
      <c r="N1923" s="41">
        <f t="shared" si="204"/>
        <v>0</v>
      </c>
      <c r="O1923" s="40">
        <f t="shared" si="209"/>
        <v>0</v>
      </c>
    </row>
    <row r="1924" spans="2:15" ht="18" customHeight="1">
      <c r="B1924" s="109" t="str">
        <f>IF('2.売上実績'!$B1924="","",'2.売上実績'!$B1924)</f>
        <v/>
      </c>
      <c r="C1924" s="110" t="str">
        <f>IF('2.売上実績'!$C1924="","",'2.売上実績'!$C1924)</f>
        <v/>
      </c>
      <c r="D1924" s="98" t="str">
        <f>IF(C1924="","",VLOOKUP(C1924,'4.製品一覧'!$B$4:$D$500,3,FALSE))</f>
        <v/>
      </c>
      <c r="E1924" s="102">
        <f>IF(C1924&lt;&gt;"",VLOOKUP(C1924,'7.製品別原価'!$B$5:$J$500,8,FALSE),0)</f>
        <v>0</v>
      </c>
      <c r="F1924" s="37">
        <f>IF(OR($K$2=0,K1924=0),0,'1.全社費用'!$C$42/$K$2)</f>
        <v>0</v>
      </c>
      <c r="G1924" s="37">
        <f t="shared" si="205"/>
        <v>0</v>
      </c>
      <c r="H1924" s="38">
        <f t="shared" si="206"/>
        <v>0</v>
      </c>
      <c r="I1924" s="39">
        <f t="shared" si="207"/>
        <v>0</v>
      </c>
      <c r="J1924" s="40">
        <f t="shared" si="208"/>
        <v>0</v>
      </c>
      <c r="K1924" s="111">
        <f>IF($B1924="",0,'2.売上実績'!D1924)</f>
        <v>0</v>
      </c>
      <c r="L1924" s="111">
        <f>IF($B1924="",0,'2.売上実績'!E1924)</f>
        <v>0</v>
      </c>
      <c r="M1924" s="28">
        <f t="shared" ref="M1924:M1987" si="210">G1924*K1924</f>
        <v>0</v>
      </c>
      <c r="N1924" s="41">
        <f t="shared" ref="N1924:N1987" si="211">L1924-M1924</f>
        <v>0</v>
      </c>
      <c r="O1924" s="40">
        <f t="shared" si="209"/>
        <v>0</v>
      </c>
    </row>
    <row r="1925" spans="2:15" ht="18" customHeight="1">
      <c r="B1925" s="109" t="str">
        <f>IF('2.売上実績'!$B1925="","",'2.売上実績'!$B1925)</f>
        <v/>
      </c>
      <c r="C1925" s="110" t="str">
        <f>IF('2.売上実績'!$C1925="","",'2.売上実績'!$C1925)</f>
        <v/>
      </c>
      <c r="D1925" s="98" t="str">
        <f>IF(C1925="","",VLOOKUP(C1925,'4.製品一覧'!$B$4:$D$500,3,FALSE))</f>
        <v/>
      </c>
      <c r="E1925" s="102">
        <f>IF(C1925&lt;&gt;"",VLOOKUP(C1925,'7.製品別原価'!$B$5:$J$500,8,FALSE),0)</f>
        <v>0</v>
      </c>
      <c r="F1925" s="37">
        <f>IF(OR($K$2=0,K1925=0),0,'1.全社費用'!$C$42/$K$2)</f>
        <v>0</v>
      </c>
      <c r="G1925" s="37">
        <f t="shared" ref="G1925:G1988" si="212">SUM(D1925:F1925)</f>
        <v>0</v>
      </c>
      <c r="H1925" s="38">
        <f t="shared" ref="H1925:H1988" si="213">IF(K1925=0,0,L1925/K1925)</f>
        <v>0</v>
      </c>
      <c r="I1925" s="39">
        <f t="shared" ref="I1925:I1988" si="214">IF(K1925=0,0,N1925/K1925)</f>
        <v>0</v>
      </c>
      <c r="J1925" s="40">
        <f t="shared" ref="J1925:J1988" si="215">O1925</f>
        <v>0</v>
      </c>
      <c r="K1925" s="111">
        <f>IF($B1925="",0,'2.売上実績'!D1925)</f>
        <v>0</v>
      </c>
      <c r="L1925" s="111">
        <f>IF($B1925="",0,'2.売上実績'!E1925)</f>
        <v>0</v>
      </c>
      <c r="M1925" s="28">
        <f t="shared" si="210"/>
        <v>0</v>
      </c>
      <c r="N1925" s="41">
        <f t="shared" si="211"/>
        <v>0</v>
      </c>
      <c r="O1925" s="40">
        <f t="shared" ref="O1925:O1988" si="216">IF(OR(N1925=0,L1925=0),0,N1925/L1925)</f>
        <v>0</v>
      </c>
    </row>
    <row r="1926" spans="2:15" ht="18" customHeight="1">
      <c r="B1926" s="109" t="str">
        <f>IF('2.売上実績'!$B1926="","",'2.売上実績'!$B1926)</f>
        <v/>
      </c>
      <c r="C1926" s="110" t="str">
        <f>IF('2.売上実績'!$C1926="","",'2.売上実績'!$C1926)</f>
        <v/>
      </c>
      <c r="D1926" s="98" t="str">
        <f>IF(C1926="","",VLOOKUP(C1926,'4.製品一覧'!$B$4:$D$500,3,FALSE))</f>
        <v/>
      </c>
      <c r="E1926" s="102">
        <f>IF(C1926&lt;&gt;"",VLOOKUP(C1926,'7.製品別原価'!$B$5:$J$500,8,FALSE),0)</f>
        <v>0</v>
      </c>
      <c r="F1926" s="37">
        <f>IF(OR($K$2=0,K1926=0),0,'1.全社費用'!$C$42/$K$2)</f>
        <v>0</v>
      </c>
      <c r="G1926" s="37">
        <f t="shared" si="212"/>
        <v>0</v>
      </c>
      <c r="H1926" s="38">
        <f t="shared" si="213"/>
        <v>0</v>
      </c>
      <c r="I1926" s="39">
        <f t="shared" si="214"/>
        <v>0</v>
      </c>
      <c r="J1926" s="40">
        <f t="shared" si="215"/>
        <v>0</v>
      </c>
      <c r="K1926" s="111">
        <f>IF($B1926="",0,'2.売上実績'!D1926)</f>
        <v>0</v>
      </c>
      <c r="L1926" s="111">
        <f>IF($B1926="",0,'2.売上実績'!E1926)</f>
        <v>0</v>
      </c>
      <c r="M1926" s="28">
        <f t="shared" si="210"/>
        <v>0</v>
      </c>
      <c r="N1926" s="41">
        <f t="shared" si="211"/>
        <v>0</v>
      </c>
      <c r="O1926" s="40">
        <f t="shared" si="216"/>
        <v>0</v>
      </c>
    </row>
    <row r="1927" spans="2:15" ht="18" customHeight="1">
      <c r="B1927" s="109" t="str">
        <f>IF('2.売上実績'!$B1927="","",'2.売上実績'!$B1927)</f>
        <v/>
      </c>
      <c r="C1927" s="110" t="str">
        <f>IF('2.売上実績'!$C1927="","",'2.売上実績'!$C1927)</f>
        <v/>
      </c>
      <c r="D1927" s="98" t="str">
        <f>IF(C1927="","",VLOOKUP(C1927,'4.製品一覧'!$B$4:$D$500,3,FALSE))</f>
        <v/>
      </c>
      <c r="E1927" s="102">
        <f>IF(C1927&lt;&gt;"",VLOOKUP(C1927,'7.製品別原価'!$B$5:$J$500,8,FALSE),0)</f>
        <v>0</v>
      </c>
      <c r="F1927" s="37">
        <f>IF(OR($K$2=0,K1927=0),0,'1.全社費用'!$C$42/$K$2)</f>
        <v>0</v>
      </c>
      <c r="G1927" s="37">
        <f t="shared" si="212"/>
        <v>0</v>
      </c>
      <c r="H1927" s="38">
        <f t="shared" si="213"/>
        <v>0</v>
      </c>
      <c r="I1927" s="39">
        <f t="shared" si="214"/>
        <v>0</v>
      </c>
      <c r="J1927" s="40">
        <f t="shared" si="215"/>
        <v>0</v>
      </c>
      <c r="K1927" s="111">
        <f>IF($B1927="",0,'2.売上実績'!D1927)</f>
        <v>0</v>
      </c>
      <c r="L1927" s="111">
        <f>IF($B1927="",0,'2.売上実績'!E1927)</f>
        <v>0</v>
      </c>
      <c r="M1927" s="28">
        <f t="shared" si="210"/>
        <v>0</v>
      </c>
      <c r="N1927" s="41">
        <f t="shared" si="211"/>
        <v>0</v>
      </c>
      <c r="O1927" s="40">
        <f t="shared" si="216"/>
        <v>0</v>
      </c>
    </row>
    <row r="1928" spans="2:15" ht="18" customHeight="1">
      <c r="B1928" s="109" t="str">
        <f>IF('2.売上実績'!$B1928="","",'2.売上実績'!$B1928)</f>
        <v/>
      </c>
      <c r="C1928" s="110" t="str">
        <f>IF('2.売上実績'!$C1928="","",'2.売上実績'!$C1928)</f>
        <v/>
      </c>
      <c r="D1928" s="98" t="str">
        <f>IF(C1928="","",VLOOKUP(C1928,'4.製品一覧'!$B$4:$D$500,3,FALSE))</f>
        <v/>
      </c>
      <c r="E1928" s="102">
        <f>IF(C1928&lt;&gt;"",VLOOKUP(C1928,'7.製品別原価'!$B$5:$J$500,8,FALSE),0)</f>
        <v>0</v>
      </c>
      <c r="F1928" s="37">
        <f>IF(OR($K$2=0,K1928=0),0,'1.全社費用'!$C$42/$K$2)</f>
        <v>0</v>
      </c>
      <c r="G1928" s="37">
        <f t="shared" si="212"/>
        <v>0</v>
      </c>
      <c r="H1928" s="38">
        <f t="shared" si="213"/>
        <v>0</v>
      </c>
      <c r="I1928" s="39">
        <f t="shared" si="214"/>
        <v>0</v>
      </c>
      <c r="J1928" s="40">
        <f t="shared" si="215"/>
        <v>0</v>
      </c>
      <c r="K1928" s="111">
        <f>IF($B1928="",0,'2.売上実績'!D1928)</f>
        <v>0</v>
      </c>
      <c r="L1928" s="111">
        <f>IF($B1928="",0,'2.売上実績'!E1928)</f>
        <v>0</v>
      </c>
      <c r="M1928" s="28">
        <f t="shared" si="210"/>
        <v>0</v>
      </c>
      <c r="N1928" s="41">
        <f t="shared" si="211"/>
        <v>0</v>
      </c>
      <c r="O1928" s="40">
        <f t="shared" si="216"/>
        <v>0</v>
      </c>
    </row>
    <row r="1929" spans="2:15" ht="18" customHeight="1">
      <c r="B1929" s="109" t="str">
        <f>IF('2.売上実績'!$B1929="","",'2.売上実績'!$B1929)</f>
        <v/>
      </c>
      <c r="C1929" s="110" t="str">
        <f>IF('2.売上実績'!$C1929="","",'2.売上実績'!$C1929)</f>
        <v/>
      </c>
      <c r="D1929" s="98" t="str">
        <f>IF(C1929="","",VLOOKUP(C1929,'4.製品一覧'!$B$4:$D$500,3,FALSE))</f>
        <v/>
      </c>
      <c r="E1929" s="102">
        <f>IF(C1929&lt;&gt;"",VLOOKUP(C1929,'7.製品別原価'!$B$5:$J$500,8,FALSE),0)</f>
        <v>0</v>
      </c>
      <c r="F1929" s="37">
        <f>IF(OR($K$2=0,K1929=0),0,'1.全社費用'!$C$42/$K$2)</f>
        <v>0</v>
      </c>
      <c r="G1929" s="37">
        <f t="shared" si="212"/>
        <v>0</v>
      </c>
      <c r="H1929" s="38">
        <f t="shared" si="213"/>
        <v>0</v>
      </c>
      <c r="I1929" s="39">
        <f t="shared" si="214"/>
        <v>0</v>
      </c>
      <c r="J1929" s="40">
        <f t="shared" si="215"/>
        <v>0</v>
      </c>
      <c r="K1929" s="111">
        <f>IF($B1929="",0,'2.売上実績'!D1929)</f>
        <v>0</v>
      </c>
      <c r="L1929" s="111">
        <f>IF($B1929="",0,'2.売上実績'!E1929)</f>
        <v>0</v>
      </c>
      <c r="M1929" s="28">
        <f t="shared" si="210"/>
        <v>0</v>
      </c>
      <c r="N1929" s="41">
        <f t="shared" si="211"/>
        <v>0</v>
      </c>
      <c r="O1929" s="40">
        <f t="shared" si="216"/>
        <v>0</v>
      </c>
    </row>
    <row r="1930" spans="2:15" ht="18" customHeight="1">
      <c r="B1930" s="109" t="str">
        <f>IF('2.売上実績'!$B1930="","",'2.売上実績'!$B1930)</f>
        <v/>
      </c>
      <c r="C1930" s="110" t="str">
        <f>IF('2.売上実績'!$C1930="","",'2.売上実績'!$C1930)</f>
        <v/>
      </c>
      <c r="D1930" s="98" t="str">
        <f>IF(C1930="","",VLOOKUP(C1930,'4.製品一覧'!$B$4:$D$500,3,FALSE))</f>
        <v/>
      </c>
      <c r="E1930" s="102">
        <f>IF(C1930&lt;&gt;"",VLOOKUP(C1930,'7.製品別原価'!$B$5:$J$500,8,FALSE),0)</f>
        <v>0</v>
      </c>
      <c r="F1930" s="37">
        <f>IF(OR($K$2=0,K1930=0),0,'1.全社費用'!$C$42/$K$2)</f>
        <v>0</v>
      </c>
      <c r="G1930" s="37">
        <f t="shared" si="212"/>
        <v>0</v>
      </c>
      <c r="H1930" s="38">
        <f t="shared" si="213"/>
        <v>0</v>
      </c>
      <c r="I1930" s="39">
        <f t="shared" si="214"/>
        <v>0</v>
      </c>
      <c r="J1930" s="40">
        <f t="shared" si="215"/>
        <v>0</v>
      </c>
      <c r="K1930" s="111">
        <f>IF($B1930="",0,'2.売上実績'!D1930)</f>
        <v>0</v>
      </c>
      <c r="L1930" s="111">
        <f>IF($B1930="",0,'2.売上実績'!E1930)</f>
        <v>0</v>
      </c>
      <c r="M1930" s="28">
        <f t="shared" si="210"/>
        <v>0</v>
      </c>
      <c r="N1930" s="41">
        <f t="shared" si="211"/>
        <v>0</v>
      </c>
      <c r="O1930" s="40">
        <f t="shared" si="216"/>
        <v>0</v>
      </c>
    </row>
    <row r="1931" spans="2:15" ht="18" customHeight="1">
      <c r="B1931" s="109" t="str">
        <f>IF('2.売上実績'!$B1931="","",'2.売上実績'!$B1931)</f>
        <v/>
      </c>
      <c r="C1931" s="110" t="str">
        <f>IF('2.売上実績'!$C1931="","",'2.売上実績'!$C1931)</f>
        <v/>
      </c>
      <c r="D1931" s="98" t="str">
        <f>IF(C1931="","",VLOOKUP(C1931,'4.製品一覧'!$B$4:$D$500,3,FALSE))</f>
        <v/>
      </c>
      <c r="E1931" s="102">
        <f>IF(C1931&lt;&gt;"",VLOOKUP(C1931,'7.製品別原価'!$B$5:$J$500,8,FALSE),0)</f>
        <v>0</v>
      </c>
      <c r="F1931" s="37">
        <f>IF(OR($K$2=0,K1931=0),0,'1.全社費用'!$C$42/$K$2)</f>
        <v>0</v>
      </c>
      <c r="G1931" s="37">
        <f t="shared" si="212"/>
        <v>0</v>
      </c>
      <c r="H1931" s="38">
        <f t="shared" si="213"/>
        <v>0</v>
      </c>
      <c r="I1931" s="39">
        <f t="shared" si="214"/>
        <v>0</v>
      </c>
      <c r="J1931" s="40">
        <f t="shared" si="215"/>
        <v>0</v>
      </c>
      <c r="K1931" s="111">
        <f>IF($B1931="",0,'2.売上実績'!D1931)</f>
        <v>0</v>
      </c>
      <c r="L1931" s="111">
        <f>IF($B1931="",0,'2.売上実績'!E1931)</f>
        <v>0</v>
      </c>
      <c r="M1931" s="28">
        <f t="shared" si="210"/>
        <v>0</v>
      </c>
      <c r="N1931" s="41">
        <f t="shared" si="211"/>
        <v>0</v>
      </c>
      <c r="O1931" s="40">
        <f t="shared" si="216"/>
        <v>0</v>
      </c>
    </row>
    <row r="1932" spans="2:15" ht="18" customHeight="1">
      <c r="B1932" s="109" t="str">
        <f>IF('2.売上実績'!$B1932="","",'2.売上実績'!$B1932)</f>
        <v/>
      </c>
      <c r="C1932" s="110" t="str">
        <f>IF('2.売上実績'!$C1932="","",'2.売上実績'!$C1932)</f>
        <v/>
      </c>
      <c r="D1932" s="98" t="str">
        <f>IF(C1932="","",VLOOKUP(C1932,'4.製品一覧'!$B$4:$D$500,3,FALSE))</f>
        <v/>
      </c>
      <c r="E1932" s="102">
        <f>IF(C1932&lt;&gt;"",VLOOKUP(C1932,'7.製品別原価'!$B$5:$J$500,8,FALSE),0)</f>
        <v>0</v>
      </c>
      <c r="F1932" s="37">
        <f>IF(OR($K$2=0,K1932=0),0,'1.全社費用'!$C$42/$K$2)</f>
        <v>0</v>
      </c>
      <c r="G1932" s="37">
        <f t="shared" si="212"/>
        <v>0</v>
      </c>
      <c r="H1932" s="38">
        <f t="shared" si="213"/>
        <v>0</v>
      </c>
      <c r="I1932" s="39">
        <f t="shared" si="214"/>
        <v>0</v>
      </c>
      <c r="J1932" s="40">
        <f t="shared" si="215"/>
        <v>0</v>
      </c>
      <c r="K1932" s="111">
        <f>IF($B1932="",0,'2.売上実績'!D1932)</f>
        <v>0</v>
      </c>
      <c r="L1932" s="111">
        <f>IF($B1932="",0,'2.売上実績'!E1932)</f>
        <v>0</v>
      </c>
      <c r="M1932" s="28">
        <f t="shared" si="210"/>
        <v>0</v>
      </c>
      <c r="N1932" s="41">
        <f t="shared" si="211"/>
        <v>0</v>
      </c>
      <c r="O1932" s="40">
        <f t="shared" si="216"/>
        <v>0</v>
      </c>
    </row>
    <row r="1933" spans="2:15" ht="18" customHeight="1">
      <c r="B1933" s="109" t="str">
        <f>IF('2.売上実績'!$B1933="","",'2.売上実績'!$B1933)</f>
        <v/>
      </c>
      <c r="C1933" s="110" t="str">
        <f>IF('2.売上実績'!$C1933="","",'2.売上実績'!$C1933)</f>
        <v/>
      </c>
      <c r="D1933" s="98" t="str">
        <f>IF(C1933="","",VLOOKUP(C1933,'4.製品一覧'!$B$4:$D$500,3,FALSE))</f>
        <v/>
      </c>
      <c r="E1933" s="102">
        <f>IF(C1933&lt;&gt;"",VLOOKUP(C1933,'7.製品別原価'!$B$5:$J$500,8,FALSE),0)</f>
        <v>0</v>
      </c>
      <c r="F1933" s="37">
        <f>IF(OR($K$2=0,K1933=0),0,'1.全社費用'!$C$42/$K$2)</f>
        <v>0</v>
      </c>
      <c r="G1933" s="37">
        <f t="shared" si="212"/>
        <v>0</v>
      </c>
      <c r="H1933" s="38">
        <f t="shared" si="213"/>
        <v>0</v>
      </c>
      <c r="I1933" s="39">
        <f t="shared" si="214"/>
        <v>0</v>
      </c>
      <c r="J1933" s="40">
        <f t="shared" si="215"/>
        <v>0</v>
      </c>
      <c r="K1933" s="111">
        <f>IF($B1933="",0,'2.売上実績'!D1933)</f>
        <v>0</v>
      </c>
      <c r="L1933" s="111">
        <f>IF($B1933="",0,'2.売上実績'!E1933)</f>
        <v>0</v>
      </c>
      <c r="M1933" s="28">
        <f t="shared" si="210"/>
        <v>0</v>
      </c>
      <c r="N1933" s="41">
        <f t="shared" si="211"/>
        <v>0</v>
      </c>
      <c r="O1933" s="40">
        <f t="shared" si="216"/>
        <v>0</v>
      </c>
    </row>
    <row r="1934" spans="2:15" ht="18" customHeight="1">
      <c r="B1934" s="109" t="str">
        <f>IF('2.売上実績'!$B1934="","",'2.売上実績'!$B1934)</f>
        <v/>
      </c>
      <c r="C1934" s="110" t="str">
        <f>IF('2.売上実績'!$C1934="","",'2.売上実績'!$C1934)</f>
        <v/>
      </c>
      <c r="D1934" s="98" t="str">
        <f>IF(C1934="","",VLOOKUP(C1934,'4.製品一覧'!$B$4:$D$500,3,FALSE))</f>
        <v/>
      </c>
      <c r="E1934" s="102">
        <f>IF(C1934&lt;&gt;"",VLOOKUP(C1934,'7.製品別原価'!$B$5:$J$500,8,FALSE),0)</f>
        <v>0</v>
      </c>
      <c r="F1934" s="37">
        <f>IF(OR($K$2=0,K1934=0),0,'1.全社費用'!$C$42/$K$2)</f>
        <v>0</v>
      </c>
      <c r="G1934" s="37">
        <f t="shared" si="212"/>
        <v>0</v>
      </c>
      <c r="H1934" s="38">
        <f t="shared" si="213"/>
        <v>0</v>
      </c>
      <c r="I1934" s="39">
        <f t="shared" si="214"/>
        <v>0</v>
      </c>
      <c r="J1934" s="40">
        <f t="shared" si="215"/>
        <v>0</v>
      </c>
      <c r="K1934" s="111">
        <f>IF($B1934="",0,'2.売上実績'!D1934)</f>
        <v>0</v>
      </c>
      <c r="L1934" s="111">
        <f>IF($B1934="",0,'2.売上実績'!E1934)</f>
        <v>0</v>
      </c>
      <c r="M1934" s="28">
        <f t="shared" si="210"/>
        <v>0</v>
      </c>
      <c r="N1934" s="41">
        <f t="shared" si="211"/>
        <v>0</v>
      </c>
      <c r="O1934" s="40">
        <f t="shared" si="216"/>
        <v>0</v>
      </c>
    </row>
    <row r="1935" spans="2:15" ht="18" customHeight="1">
      <c r="B1935" s="109" t="str">
        <f>IF('2.売上実績'!$B1935="","",'2.売上実績'!$B1935)</f>
        <v/>
      </c>
      <c r="C1935" s="110" t="str">
        <f>IF('2.売上実績'!$C1935="","",'2.売上実績'!$C1935)</f>
        <v/>
      </c>
      <c r="D1935" s="98" t="str">
        <f>IF(C1935="","",VLOOKUP(C1935,'4.製品一覧'!$B$4:$D$500,3,FALSE))</f>
        <v/>
      </c>
      <c r="E1935" s="102">
        <f>IF(C1935&lt;&gt;"",VLOOKUP(C1935,'7.製品別原価'!$B$5:$J$500,8,FALSE),0)</f>
        <v>0</v>
      </c>
      <c r="F1935" s="37">
        <f>IF(OR($K$2=0,K1935=0),0,'1.全社費用'!$C$42/$K$2)</f>
        <v>0</v>
      </c>
      <c r="G1935" s="37">
        <f t="shared" si="212"/>
        <v>0</v>
      </c>
      <c r="H1935" s="38">
        <f t="shared" si="213"/>
        <v>0</v>
      </c>
      <c r="I1935" s="39">
        <f t="shared" si="214"/>
        <v>0</v>
      </c>
      <c r="J1935" s="40">
        <f t="shared" si="215"/>
        <v>0</v>
      </c>
      <c r="K1935" s="111">
        <f>IF($B1935="",0,'2.売上実績'!D1935)</f>
        <v>0</v>
      </c>
      <c r="L1935" s="111">
        <f>IF($B1935="",0,'2.売上実績'!E1935)</f>
        <v>0</v>
      </c>
      <c r="M1935" s="28">
        <f t="shared" si="210"/>
        <v>0</v>
      </c>
      <c r="N1935" s="41">
        <f t="shared" si="211"/>
        <v>0</v>
      </c>
      <c r="O1935" s="40">
        <f t="shared" si="216"/>
        <v>0</v>
      </c>
    </row>
    <row r="1936" spans="2:15" ht="18" customHeight="1">
      <c r="B1936" s="109" t="str">
        <f>IF('2.売上実績'!$B1936="","",'2.売上実績'!$B1936)</f>
        <v/>
      </c>
      <c r="C1936" s="110" t="str">
        <f>IF('2.売上実績'!$C1936="","",'2.売上実績'!$C1936)</f>
        <v/>
      </c>
      <c r="D1936" s="98" t="str">
        <f>IF(C1936="","",VLOOKUP(C1936,'4.製品一覧'!$B$4:$D$500,3,FALSE))</f>
        <v/>
      </c>
      <c r="E1936" s="102">
        <f>IF(C1936&lt;&gt;"",VLOOKUP(C1936,'7.製品別原価'!$B$5:$J$500,8,FALSE),0)</f>
        <v>0</v>
      </c>
      <c r="F1936" s="37">
        <f>IF(OR($K$2=0,K1936=0),0,'1.全社費用'!$C$42/$K$2)</f>
        <v>0</v>
      </c>
      <c r="G1936" s="37">
        <f t="shared" si="212"/>
        <v>0</v>
      </c>
      <c r="H1936" s="38">
        <f t="shared" si="213"/>
        <v>0</v>
      </c>
      <c r="I1936" s="39">
        <f t="shared" si="214"/>
        <v>0</v>
      </c>
      <c r="J1936" s="40">
        <f t="shared" si="215"/>
        <v>0</v>
      </c>
      <c r="K1936" s="111">
        <f>IF($B1936="",0,'2.売上実績'!D1936)</f>
        <v>0</v>
      </c>
      <c r="L1936" s="111">
        <f>IF($B1936="",0,'2.売上実績'!E1936)</f>
        <v>0</v>
      </c>
      <c r="M1936" s="28">
        <f t="shared" si="210"/>
        <v>0</v>
      </c>
      <c r="N1936" s="41">
        <f t="shared" si="211"/>
        <v>0</v>
      </c>
      <c r="O1936" s="40">
        <f t="shared" si="216"/>
        <v>0</v>
      </c>
    </row>
    <row r="1937" spans="2:15" ht="18" customHeight="1">
      <c r="B1937" s="109" t="str">
        <f>IF('2.売上実績'!$B1937="","",'2.売上実績'!$B1937)</f>
        <v/>
      </c>
      <c r="C1937" s="110" t="str">
        <f>IF('2.売上実績'!$C1937="","",'2.売上実績'!$C1937)</f>
        <v/>
      </c>
      <c r="D1937" s="98" t="str">
        <f>IF(C1937="","",VLOOKUP(C1937,'4.製品一覧'!$B$4:$D$500,3,FALSE))</f>
        <v/>
      </c>
      <c r="E1937" s="102">
        <f>IF(C1937&lt;&gt;"",VLOOKUP(C1937,'7.製品別原価'!$B$5:$J$500,8,FALSE),0)</f>
        <v>0</v>
      </c>
      <c r="F1937" s="37">
        <f>IF(OR($K$2=0,K1937=0),0,'1.全社費用'!$C$42/$K$2)</f>
        <v>0</v>
      </c>
      <c r="G1937" s="37">
        <f t="shared" si="212"/>
        <v>0</v>
      </c>
      <c r="H1937" s="38">
        <f t="shared" si="213"/>
        <v>0</v>
      </c>
      <c r="I1937" s="39">
        <f t="shared" si="214"/>
        <v>0</v>
      </c>
      <c r="J1937" s="40">
        <f t="shared" si="215"/>
        <v>0</v>
      </c>
      <c r="K1937" s="111">
        <f>IF($B1937="",0,'2.売上実績'!D1937)</f>
        <v>0</v>
      </c>
      <c r="L1937" s="111">
        <f>IF($B1937="",0,'2.売上実績'!E1937)</f>
        <v>0</v>
      </c>
      <c r="M1937" s="28">
        <f t="shared" si="210"/>
        <v>0</v>
      </c>
      <c r="N1937" s="41">
        <f t="shared" si="211"/>
        <v>0</v>
      </c>
      <c r="O1937" s="40">
        <f t="shared" si="216"/>
        <v>0</v>
      </c>
    </row>
    <row r="1938" spans="2:15" ht="18" customHeight="1">
      <c r="B1938" s="109" t="str">
        <f>IF('2.売上実績'!$B1938="","",'2.売上実績'!$B1938)</f>
        <v/>
      </c>
      <c r="C1938" s="110" t="str">
        <f>IF('2.売上実績'!$C1938="","",'2.売上実績'!$C1938)</f>
        <v/>
      </c>
      <c r="D1938" s="98" t="str">
        <f>IF(C1938="","",VLOOKUP(C1938,'4.製品一覧'!$B$4:$D$500,3,FALSE))</f>
        <v/>
      </c>
      <c r="E1938" s="102">
        <f>IF(C1938&lt;&gt;"",VLOOKUP(C1938,'7.製品別原価'!$B$5:$J$500,8,FALSE),0)</f>
        <v>0</v>
      </c>
      <c r="F1938" s="37">
        <f>IF(OR($K$2=0,K1938=0),0,'1.全社費用'!$C$42/$K$2)</f>
        <v>0</v>
      </c>
      <c r="G1938" s="37">
        <f t="shared" si="212"/>
        <v>0</v>
      </c>
      <c r="H1938" s="38">
        <f t="shared" si="213"/>
        <v>0</v>
      </c>
      <c r="I1938" s="39">
        <f t="shared" si="214"/>
        <v>0</v>
      </c>
      <c r="J1938" s="40">
        <f t="shared" si="215"/>
        <v>0</v>
      </c>
      <c r="K1938" s="111">
        <f>IF($B1938="",0,'2.売上実績'!D1938)</f>
        <v>0</v>
      </c>
      <c r="L1938" s="111">
        <f>IF($B1938="",0,'2.売上実績'!E1938)</f>
        <v>0</v>
      </c>
      <c r="M1938" s="28">
        <f t="shared" si="210"/>
        <v>0</v>
      </c>
      <c r="N1938" s="41">
        <f t="shared" si="211"/>
        <v>0</v>
      </c>
      <c r="O1938" s="40">
        <f t="shared" si="216"/>
        <v>0</v>
      </c>
    </row>
    <row r="1939" spans="2:15" ht="18" customHeight="1">
      <c r="B1939" s="109" t="str">
        <f>IF('2.売上実績'!$B1939="","",'2.売上実績'!$B1939)</f>
        <v/>
      </c>
      <c r="C1939" s="110" t="str">
        <f>IF('2.売上実績'!$C1939="","",'2.売上実績'!$C1939)</f>
        <v/>
      </c>
      <c r="D1939" s="98" t="str">
        <f>IF(C1939="","",VLOOKUP(C1939,'4.製品一覧'!$B$4:$D$500,3,FALSE))</f>
        <v/>
      </c>
      <c r="E1939" s="102">
        <f>IF(C1939&lt;&gt;"",VLOOKUP(C1939,'7.製品別原価'!$B$5:$J$500,8,FALSE),0)</f>
        <v>0</v>
      </c>
      <c r="F1939" s="37">
        <f>IF(OR($K$2=0,K1939=0),0,'1.全社費用'!$C$42/$K$2)</f>
        <v>0</v>
      </c>
      <c r="G1939" s="37">
        <f t="shared" si="212"/>
        <v>0</v>
      </c>
      <c r="H1939" s="38">
        <f t="shared" si="213"/>
        <v>0</v>
      </c>
      <c r="I1939" s="39">
        <f t="shared" si="214"/>
        <v>0</v>
      </c>
      <c r="J1939" s="40">
        <f t="shared" si="215"/>
        <v>0</v>
      </c>
      <c r="K1939" s="111">
        <f>IF($B1939="",0,'2.売上実績'!D1939)</f>
        <v>0</v>
      </c>
      <c r="L1939" s="111">
        <f>IF($B1939="",0,'2.売上実績'!E1939)</f>
        <v>0</v>
      </c>
      <c r="M1939" s="28">
        <f t="shared" si="210"/>
        <v>0</v>
      </c>
      <c r="N1939" s="41">
        <f t="shared" si="211"/>
        <v>0</v>
      </c>
      <c r="O1939" s="40">
        <f t="shared" si="216"/>
        <v>0</v>
      </c>
    </row>
    <row r="1940" spans="2:15" ht="18" customHeight="1">
      <c r="B1940" s="109" t="str">
        <f>IF('2.売上実績'!$B1940="","",'2.売上実績'!$B1940)</f>
        <v/>
      </c>
      <c r="C1940" s="110" t="str">
        <f>IF('2.売上実績'!$C1940="","",'2.売上実績'!$C1940)</f>
        <v/>
      </c>
      <c r="D1940" s="98" t="str">
        <f>IF(C1940="","",VLOOKUP(C1940,'4.製品一覧'!$B$4:$D$500,3,FALSE))</f>
        <v/>
      </c>
      <c r="E1940" s="102">
        <f>IF(C1940&lt;&gt;"",VLOOKUP(C1940,'7.製品別原価'!$B$5:$J$500,8,FALSE),0)</f>
        <v>0</v>
      </c>
      <c r="F1940" s="37">
        <f>IF(OR($K$2=0,K1940=0),0,'1.全社費用'!$C$42/$K$2)</f>
        <v>0</v>
      </c>
      <c r="G1940" s="37">
        <f t="shared" si="212"/>
        <v>0</v>
      </c>
      <c r="H1940" s="38">
        <f t="shared" si="213"/>
        <v>0</v>
      </c>
      <c r="I1940" s="39">
        <f t="shared" si="214"/>
        <v>0</v>
      </c>
      <c r="J1940" s="40">
        <f t="shared" si="215"/>
        <v>0</v>
      </c>
      <c r="K1940" s="111">
        <f>IF($B1940="",0,'2.売上実績'!D1940)</f>
        <v>0</v>
      </c>
      <c r="L1940" s="111">
        <f>IF($B1940="",0,'2.売上実績'!E1940)</f>
        <v>0</v>
      </c>
      <c r="M1940" s="28">
        <f t="shared" si="210"/>
        <v>0</v>
      </c>
      <c r="N1940" s="41">
        <f t="shared" si="211"/>
        <v>0</v>
      </c>
      <c r="O1940" s="40">
        <f t="shared" si="216"/>
        <v>0</v>
      </c>
    </row>
    <row r="1941" spans="2:15" ht="18" customHeight="1">
      <c r="B1941" s="109" t="str">
        <f>IF('2.売上実績'!$B1941="","",'2.売上実績'!$B1941)</f>
        <v/>
      </c>
      <c r="C1941" s="110" t="str">
        <f>IF('2.売上実績'!$C1941="","",'2.売上実績'!$C1941)</f>
        <v/>
      </c>
      <c r="D1941" s="98" t="str">
        <f>IF(C1941="","",VLOOKUP(C1941,'4.製品一覧'!$B$4:$D$500,3,FALSE))</f>
        <v/>
      </c>
      <c r="E1941" s="102">
        <f>IF(C1941&lt;&gt;"",VLOOKUP(C1941,'7.製品別原価'!$B$5:$J$500,8,FALSE),0)</f>
        <v>0</v>
      </c>
      <c r="F1941" s="37">
        <f>IF(OR($K$2=0,K1941=0),0,'1.全社費用'!$C$42/$K$2)</f>
        <v>0</v>
      </c>
      <c r="G1941" s="37">
        <f t="shared" si="212"/>
        <v>0</v>
      </c>
      <c r="H1941" s="38">
        <f t="shared" si="213"/>
        <v>0</v>
      </c>
      <c r="I1941" s="39">
        <f t="shared" si="214"/>
        <v>0</v>
      </c>
      <c r="J1941" s="40">
        <f t="shared" si="215"/>
        <v>0</v>
      </c>
      <c r="K1941" s="111">
        <f>IF($B1941="",0,'2.売上実績'!D1941)</f>
        <v>0</v>
      </c>
      <c r="L1941" s="111">
        <f>IF($B1941="",0,'2.売上実績'!E1941)</f>
        <v>0</v>
      </c>
      <c r="M1941" s="28">
        <f t="shared" si="210"/>
        <v>0</v>
      </c>
      <c r="N1941" s="41">
        <f t="shared" si="211"/>
        <v>0</v>
      </c>
      <c r="O1941" s="40">
        <f t="shared" si="216"/>
        <v>0</v>
      </c>
    </row>
    <row r="1942" spans="2:15" ht="18" customHeight="1">
      <c r="B1942" s="109" t="str">
        <f>IF('2.売上実績'!$B1942="","",'2.売上実績'!$B1942)</f>
        <v/>
      </c>
      <c r="C1942" s="110" t="str">
        <f>IF('2.売上実績'!$C1942="","",'2.売上実績'!$C1942)</f>
        <v/>
      </c>
      <c r="D1942" s="98" t="str">
        <f>IF(C1942="","",VLOOKUP(C1942,'4.製品一覧'!$B$4:$D$500,3,FALSE))</f>
        <v/>
      </c>
      <c r="E1942" s="102">
        <f>IF(C1942&lt;&gt;"",VLOOKUP(C1942,'7.製品別原価'!$B$5:$J$500,8,FALSE),0)</f>
        <v>0</v>
      </c>
      <c r="F1942" s="37">
        <f>IF(OR($K$2=0,K1942=0),0,'1.全社費用'!$C$42/$K$2)</f>
        <v>0</v>
      </c>
      <c r="G1942" s="37">
        <f t="shared" si="212"/>
        <v>0</v>
      </c>
      <c r="H1942" s="38">
        <f t="shared" si="213"/>
        <v>0</v>
      </c>
      <c r="I1942" s="39">
        <f t="shared" si="214"/>
        <v>0</v>
      </c>
      <c r="J1942" s="40">
        <f t="shared" si="215"/>
        <v>0</v>
      </c>
      <c r="K1942" s="111">
        <f>IF($B1942="",0,'2.売上実績'!D1942)</f>
        <v>0</v>
      </c>
      <c r="L1942" s="111">
        <f>IF($B1942="",0,'2.売上実績'!E1942)</f>
        <v>0</v>
      </c>
      <c r="M1942" s="28">
        <f t="shared" si="210"/>
        <v>0</v>
      </c>
      <c r="N1942" s="41">
        <f t="shared" si="211"/>
        <v>0</v>
      </c>
      <c r="O1942" s="40">
        <f t="shared" si="216"/>
        <v>0</v>
      </c>
    </row>
    <row r="1943" spans="2:15" ht="18" customHeight="1">
      <c r="B1943" s="109" t="str">
        <f>IF('2.売上実績'!$B1943="","",'2.売上実績'!$B1943)</f>
        <v/>
      </c>
      <c r="C1943" s="110" t="str">
        <f>IF('2.売上実績'!$C1943="","",'2.売上実績'!$C1943)</f>
        <v/>
      </c>
      <c r="D1943" s="98" t="str">
        <f>IF(C1943="","",VLOOKUP(C1943,'4.製品一覧'!$B$4:$D$500,3,FALSE))</f>
        <v/>
      </c>
      <c r="E1943" s="102">
        <f>IF(C1943&lt;&gt;"",VLOOKUP(C1943,'7.製品別原価'!$B$5:$J$500,8,FALSE),0)</f>
        <v>0</v>
      </c>
      <c r="F1943" s="37">
        <f>IF(OR($K$2=0,K1943=0),0,'1.全社費用'!$C$42/$K$2)</f>
        <v>0</v>
      </c>
      <c r="G1943" s="37">
        <f t="shared" si="212"/>
        <v>0</v>
      </c>
      <c r="H1943" s="38">
        <f t="shared" si="213"/>
        <v>0</v>
      </c>
      <c r="I1943" s="39">
        <f t="shared" si="214"/>
        <v>0</v>
      </c>
      <c r="J1943" s="40">
        <f t="shared" si="215"/>
        <v>0</v>
      </c>
      <c r="K1943" s="111">
        <f>IF($B1943="",0,'2.売上実績'!D1943)</f>
        <v>0</v>
      </c>
      <c r="L1943" s="111">
        <f>IF($B1943="",0,'2.売上実績'!E1943)</f>
        <v>0</v>
      </c>
      <c r="M1943" s="28">
        <f t="shared" si="210"/>
        <v>0</v>
      </c>
      <c r="N1943" s="41">
        <f t="shared" si="211"/>
        <v>0</v>
      </c>
      <c r="O1943" s="40">
        <f t="shared" si="216"/>
        <v>0</v>
      </c>
    </row>
    <row r="1944" spans="2:15" ht="18" customHeight="1">
      <c r="B1944" s="109" t="str">
        <f>IF('2.売上実績'!$B1944="","",'2.売上実績'!$B1944)</f>
        <v/>
      </c>
      <c r="C1944" s="110" t="str">
        <f>IF('2.売上実績'!$C1944="","",'2.売上実績'!$C1944)</f>
        <v/>
      </c>
      <c r="D1944" s="98" t="str">
        <f>IF(C1944="","",VLOOKUP(C1944,'4.製品一覧'!$B$4:$D$500,3,FALSE))</f>
        <v/>
      </c>
      <c r="E1944" s="102">
        <f>IF(C1944&lt;&gt;"",VLOOKUP(C1944,'7.製品別原価'!$B$5:$J$500,8,FALSE),0)</f>
        <v>0</v>
      </c>
      <c r="F1944" s="37">
        <f>IF(OR($K$2=0,K1944=0),0,'1.全社費用'!$C$42/$K$2)</f>
        <v>0</v>
      </c>
      <c r="G1944" s="37">
        <f t="shared" si="212"/>
        <v>0</v>
      </c>
      <c r="H1944" s="38">
        <f t="shared" si="213"/>
        <v>0</v>
      </c>
      <c r="I1944" s="39">
        <f t="shared" si="214"/>
        <v>0</v>
      </c>
      <c r="J1944" s="40">
        <f t="shared" si="215"/>
        <v>0</v>
      </c>
      <c r="K1944" s="111">
        <f>IF($B1944="",0,'2.売上実績'!D1944)</f>
        <v>0</v>
      </c>
      <c r="L1944" s="111">
        <f>IF($B1944="",0,'2.売上実績'!E1944)</f>
        <v>0</v>
      </c>
      <c r="M1944" s="28">
        <f t="shared" si="210"/>
        <v>0</v>
      </c>
      <c r="N1944" s="41">
        <f t="shared" si="211"/>
        <v>0</v>
      </c>
      <c r="O1944" s="40">
        <f t="shared" si="216"/>
        <v>0</v>
      </c>
    </row>
    <row r="1945" spans="2:15" ht="18" customHeight="1">
      <c r="B1945" s="109" t="str">
        <f>IF('2.売上実績'!$B1945="","",'2.売上実績'!$B1945)</f>
        <v/>
      </c>
      <c r="C1945" s="110" t="str">
        <f>IF('2.売上実績'!$C1945="","",'2.売上実績'!$C1945)</f>
        <v/>
      </c>
      <c r="D1945" s="98" t="str">
        <f>IF(C1945="","",VLOOKUP(C1945,'4.製品一覧'!$B$4:$D$500,3,FALSE))</f>
        <v/>
      </c>
      <c r="E1945" s="102">
        <f>IF(C1945&lt;&gt;"",VLOOKUP(C1945,'7.製品別原価'!$B$5:$J$500,8,FALSE),0)</f>
        <v>0</v>
      </c>
      <c r="F1945" s="37">
        <f>IF(OR($K$2=0,K1945=0),0,'1.全社費用'!$C$42/$K$2)</f>
        <v>0</v>
      </c>
      <c r="G1945" s="37">
        <f t="shared" si="212"/>
        <v>0</v>
      </c>
      <c r="H1945" s="38">
        <f t="shared" si="213"/>
        <v>0</v>
      </c>
      <c r="I1945" s="39">
        <f t="shared" si="214"/>
        <v>0</v>
      </c>
      <c r="J1945" s="40">
        <f t="shared" si="215"/>
        <v>0</v>
      </c>
      <c r="K1945" s="111">
        <f>IF($B1945="",0,'2.売上実績'!D1945)</f>
        <v>0</v>
      </c>
      <c r="L1945" s="111">
        <f>IF($B1945="",0,'2.売上実績'!E1945)</f>
        <v>0</v>
      </c>
      <c r="M1945" s="28">
        <f t="shared" si="210"/>
        <v>0</v>
      </c>
      <c r="N1945" s="41">
        <f t="shared" si="211"/>
        <v>0</v>
      </c>
      <c r="O1945" s="40">
        <f t="shared" si="216"/>
        <v>0</v>
      </c>
    </row>
    <row r="1946" spans="2:15" ht="18" customHeight="1">
      <c r="B1946" s="109" t="str">
        <f>IF('2.売上実績'!$B1946="","",'2.売上実績'!$B1946)</f>
        <v/>
      </c>
      <c r="C1946" s="110" t="str">
        <f>IF('2.売上実績'!$C1946="","",'2.売上実績'!$C1946)</f>
        <v/>
      </c>
      <c r="D1946" s="98" t="str">
        <f>IF(C1946="","",VLOOKUP(C1946,'4.製品一覧'!$B$4:$D$500,3,FALSE))</f>
        <v/>
      </c>
      <c r="E1946" s="102">
        <f>IF(C1946&lt;&gt;"",VLOOKUP(C1946,'7.製品別原価'!$B$5:$J$500,8,FALSE),0)</f>
        <v>0</v>
      </c>
      <c r="F1946" s="37">
        <f>IF(OR($K$2=0,K1946=0),0,'1.全社費用'!$C$42/$K$2)</f>
        <v>0</v>
      </c>
      <c r="G1946" s="37">
        <f t="shared" si="212"/>
        <v>0</v>
      </c>
      <c r="H1946" s="38">
        <f t="shared" si="213"/>
        <v>0</v>
      </c>
      <c r="I1946" s="39">
        <f t="shared" si="214"/>
        <v>0</v>
      </c>
      <c r="J1946" s="40">
        <f t="shared" si="215"/>
        <v>0</v>
      </c>
      <c r="K1946" s="111">
        <f>IF($B1946="",0,'2.売上実績'!D1946)</f>
        <v>0</v>
      </c>
      <c r="L1946" s="111">
        <f>IF($B1946="",0,'2.売上実績'!E1946)</f>
        <v>0</v>
      </c>
      <c r="M1946" s="28">
        <f t="shared" si="210"/>
        <v>0</v>
      </c>
      <c r="N1946" s="41">
        <f t="shared" si="211"/>
        <v>0</v>
      </c>
      <c r="O1946" s="40">
        <f t="shared" si="216"/>
        <v>0</v>
      </c>
    </row>
    <row r="1947" spans="2:15" ht="18" customHeight="1">
      <c r="B1947" s="109" t="str">
        <f>IF('2.売上実績'!$B1947="","",'2.売上実績'!$B1947)</f>
        <v/>
      </c>
      <c r="C1947" s="110" t="str">
        <f>IF('2.売上実績'!$C1947="","",'2.売上実績'!$C1947)</f>
        <v/>
      </c>
      <c r="D1947" s="98" t="str">
        <f>IF(C1947="","",VLOOKUP(C1947,'4.製品一覧'!$B$4:$D$500,3,FALSE))</f>
        <v/>
      </c>
      <c r="E1947" s="102">
        <f>IF(C1947&lt;&gt;"",VLOOKUP(C1947,'7.製品別原価'!$B$5:$J$500,8,FALSE),0)</f>
        <v>0</v>
      </c>
      <c r="F1947" s="37">
        <f>IF(OR($K$2=0,K1947=0),0,'1.全社費用'!$C$42/$K$2)</f>
        <v>0</v>
      </c>
      <c r="G1947" s="37">
        <f t="shared" si="212"/>
        <v>0</v>
      </c>
      <c r="H1947" s="38">
        <f t="shared" si="213"/>
        <v>0</v>
      </c>
      <c r="I1947" s="39">
        <f t="shared" si="214"/>
        <v>0</v>
      </c>
      <c r="J1947" s="40">
        <f t="shared" si="215"/>
        <v>0</v>
      </c>
      <c r="K1947" s="111">
        <f>IF($B1947="",0,'2.売上実績'!D1947)</f>
        <v>0</v>
      </c>
      <c r="L1947" s="111">
        <f>IF($B1947="",0,'2.売上実績'!E1947)</f>
        <v>0</v>
      </c>
      <c r="M1947" s="28">
        <f t="shared" si="210"/>
        <v>0</v>
      </c>
      <c r="N1947" s="41">
        <f t="shared" si="211"/>
        <v>0</v>
      </c>
      <c r="O1947" s="40">
        <f t="shared" si="216"/>
        <v>0</v>
      </c>
    </row>
    <row r="1948" spans="2:15" ht="18" customHeight="1">
      <c r="B1948" s="109" t="str">
        <f>IF('2.売上実績'!$B1948="","",'2.売上実績'!$B1948)</f>
        <v/>
      </c>
      <c r="C1948" s="110" t="str">
        <f>IF('2.売上実績'!$C1948="","",'2.売上実績'!$C1948)</f>
        <v/>
      </c>
      <c r="D1948" s="98" t="str">
        <f>IF(C1948="","",VLOOKUP(C1948,'4.製品一覧'!$B$4:$D$500,3,FALSE))</f>
        <v/>
      </c>
      <c r="E1948" s="102">
        <f>IF(C1948&lt;&gt;"",VLOOKUP(C1948,'7.製品別原価'!$B$5:$J$500,8,FALSE),0)</f>
        <v>0</v>
      </c>
      <c r="F1948" s="37">
        <f>IF(OR($K$2=0,K1948=0),0,'1.全社費用'!$C$42/$K$2)</f>
        <v>0</v>
      </c>
      <c r="G1948" s="37">
        <f t="shared" si="212"/>
        <v>0</v>
      </c>
      <c r="H1948" s="38">
        <f t="shared" si="213"/>
        <v>0</v>
      </c>
      <c r="I1948" s="39">
        <f t="shared" si="214"/>
        <v>0</v>
      </c>
      <c r="J1948" s="40">
        <f t="shared" si="215"/>
        <v>0</v>
      </c>
      <c r="K1948" s="111">
        <f>IF($B1948="",0,'2.売上実績'!D1948)</f>
        <v>0</v>
      </c>
      <c r="L1948" s="111">
        <f>IF($B1948="",0,'2.売上実績'!E1948)</f>
        <v>0</v>
      </c>
      <c r="M1948" s="28">
        <f t="shared" si="210"/>
        <v>0</v>
      </c>
      <c r="N1948" s="41">
        <f t="shared" si="211"/>
        <v>0</v>
      </c>
      <c r="O1948" s="40">
        <f t="shared" si="216"/>
        <v>0</v>
      </c>
    </row>
    <row r="1949" spans="2:15" ht="18" customHeight="1">
      <c r="B1949" s="109" t="str">
        <f>IF('2.売上実績'!$B1949="","",'2.売上実績'!$B1949)</f>
        <v/>
      </c>
      <c r="C1949" s="110" t="str">
        <f>IF('2.売上実績'!$C1949="","",'2.売上実績'!$C1949)</f>
        <v/>
      </c>
      <c r="D1949" s="98" t="str">
        <f>IF(C1949="","",VLOOKUP(C1949,'4.製品一覧'!$B$4:$D$500,3,FALSE))</f>
        <v/>
      </c>
      <c r="E1949" s="102">
        <f>IF(C1949&lt;&gt;"",VLOOKUP(C1949,'7.製品別原価'!$B$5:$J$500,8,FALSE),0)</f>
        <v>0</v>
      </c>
      <c r="F1949" s="37">
        <f>IF(OR($K$2=0,K1949=0),0,'1.全社費用'!$C$42/$K$2)</f>
        <v>0</v>
      </c>
      <c r="G1949" s="37">
        <f t="shared" si="212"/>
        <v>0</v>
      </c>
      <c r="H1949" s="38">
        <f t="shared" si="213"/>
        <v>0</v>
      </c>
      <c r="I1949" s="39">
        <f t="shared" si="214"/>
        <v>0</v>
      </c>
      <c r="J1949" s="40">
        <f t="shared" si="215"/>
        <v>0</v>
      </c>
      <c r="K1949" s="111">
        <f>IF($B1949="",0,'2.売上実績'!D1949)</f>
        <v>0</v>
      </c>
      <c r="L1949" s="111">
        <f>IF($B1949="",0,'2.売上実績'!E1949)</f>
        <v>0</v>
      </c>
      <c r="M1949" s="28">
        <f t="shared" si="210"/>
        <v>0</v>
      </c>
      <c r="N1949" s="41">
        <f t="shared" si="211"/>
        <v>0</v>
      </c>
      <c r="O1949" s="40">
        <f t="shared" si="216"/>
        <v>0</v>
      </c>
    </row>
    <row r="1950" spans="2:15" ht="18" customHeight="1">
      <c r="B1950" s="109" t="str">
        <f>IF('2.売上実績'!$B1950="","",'2.売上実績'!$B1950)</f>
        <v/>
      </c>
      <c r="C1950" s="110" t="str">
        <f>IF('2.売上実績'!$C1950="","",'2.売上実績'!$C1950)</f>
        <v/>
      </c>
      <c r="D1950" s="98" t="str">
        <f>IF(C1950="","",VLOOKUP(C1950,'4.製品一覧'!$B$4:$D$500,3,FALSE))</f>
        <v/>
      </c>
      <c r="E1950" s="102">
        <f>IF(C1950&lt;&gt;"",VLOOKUP(C1950,'7.製品別原価'!$B$5:$J$500,8,FALSE),0)</f>
        <v>0</v>
      </c>
      <c r="F1950" s="37">
        <f>IF(OR($K$2=0,K1950=0),0,'1.全社費用'!$C$42/$K$2)</f>
        <v>0</v>
      </c>
      <c r="G1950" s="37">
        <f t="shared" si="212"/>
        <v>0</v>
      </c>
      <c r="H1950" s="38">
        <f t="shared" si="213"/>
        <v>0</v>
      </c>
      <c r="I1950" s="39">
        <f t="shared" si="214"/>
        <v>0</v>
      </c>
      <c r="J1950" s="40">
        <f t="shared" si="215"/>
        <v>0</v>
      </c>
      <c r="K1950" s="111">
        <f>IF($B1950="",0,'2.売上実績'!D1950)</f>
        <v>0</v>
      </c>
      <c r="L1950" s="111">
        <f>IF($B1950="",0,'2.売上実績'!E1950)</f>
        <v>0</v>
      </c>
      <c r="M1950" s="28">
        <f t="shared" si="210"/>
        <v>0</v>
      </c>
      <c r="N1950" s="41">
        <f t="shared" si="211"/>
        <v>0</v>
      </c>
      <c r="O1950" s="40">
        <f t="shared" si="216"/>
        <v>0</v>
      </c>
    </row>
    <row r="1951" spans="2:15" ht="18" customHeight="1">
      <c r="B1951" s="109" t="str">
        <f>IF('2.売上実績'!$B1951="","",'2.売上実績'!$B1951)</f>
        <v/>
      </c>
      <c r="C1951" s="110" t="str">
        <f>IF('2.売上実績'!$C1951="","",'2.売上実績'!$C1951)</f>
        <v/>
      </c>
      <c r="D1951" s="98" t="str">
        <f>IF(C1951="","",VLOOKUP(C1951,'4.製品一覧'!$B$4:$D$500,3,FALSE))</f>
        <v/>
      </c>
      <c r="E1951" s="102">
        <f>IF(C1951&lt;&gt;"",VLOOKUP(C1951,'7.製品別原価'!$B$5:$J$500,8,FALSE),0)</f>
        <v>0</v>
      </c>
      <c r="F1951" s="37">
        <f>IF(OR($K$2=0,K1951=0),0,'1.全社費用'!$C$42/$K$2)</f>
        <v>0</v>
      </c>
      <c r="G1951" s="37">
        <f t="shared" si="212"/>
        <v>0</v>
      </c>
      <c r="H1951" s="38">
        <f t="shared" si="213"/>
        <v>0</v>
      </c>
      <c r="I1951" s="39">
        <f t="shared" si="214"/>
        <v>0</v>
      </c>
      <c r="J1951" s="40">
        <f t="shared" si="215"/>
        <v>0</v>
      </c>
      <c r="K1951" s="111">
        <f>IF($B1951="",0,'2.売上実績'!D1951)</f>
        <v>0</v>
      </c>
      <c r="L1951" s="111">
        <f>IF($B1951="",0,'2.売上実績'!E1951)</f>
        <v>0</v>
      </c>
      <c r="M1951" s="28">
        <f t="shared" si="210"/>
        <v>0</v>
      </c>
      <c r="N1951" s="41">
        <f t="shared" si="211"/>
        <v>0</v>
      </c>
      <c r="O1951" s="40">
        <f t="shared" si="216"/>
        <v>0</v>
      </c>
    </row>
    <row r="1952" spans="2:15" ht="18" customHeight="1">
      <c r="B1952" s="109" t="str">
        <f>IF('2.売上実績'!$B1952="","",'2.売上実績'!$B1952)</f>
        <v/>
      </c>
      <c r="C1952" s="110" t="str">
        <f>IF('2.売上実績'!$C1952="","",'2.売上実績'!$C1952)</f>
        <v/>
      </c>
      <c r="D1952" s="98" t="str">
        <f>IF(C1952="","",VLOOKUP(C1952,'4.製品一覧'!$B$4:$D$500,3,FALSE))</f>
        <v/>
      </c>
      <c r="E1952" s="102">
        <f>IF(C1952&lt;&gt;"",VLOOKUP(C1952,'7.製品別原価'!$B$5:$J$500,8,FALSE),0)</f>
        <v>0</v>
      </c>
      <c r="F1952" s="37">
        <f>IF(OR($K$2=0,K1952=0),0,'1.全社費用'!$C$42/$K$2)</f>
        <v>0</v>
      </c>
      <c r="G1952" s="37">
        <f t="shared" si="212"/>
        <v>0</v>
      </c>
      <c r="H1952" s="38">
        <f t="shared" si="213"/>
        <v>0</v>
      </c>
      <c r="I1952" s="39">
        <f t="shared" si="214"/>
        <v>0</v>
      </c>
      <c r="J1952" s="40">
        <f t="shared" si="215"/>
        <v>0</v>
      </c>
      <c r="K1952" s="111">
        <f>IF($B1952="",0,'2.売上実績'!D1952)</f>
        <v>0</v>
      </c>
      <c r="L1952" s="111">
        <f>IF($B1952="",0,'2.売上実績'!E1952)</f>
        <v>0</v>
      </c>
      <c r="M1952" s="28">
        <f t="shared" si="210"/>
        <v>0</v>
      </c>
      <c r="N1952" s="41">
        <f t="shared" si="211"/>
        <v>0</v>
      </c>
      <c r="O1952" s="40">
        <f t="shared" si="216"/>
        <v>0</v>
      </c>
    </row>
    <row r="1953" spans="2:15" ht="18" customHeight="1">
      <c r="B1953" s="109" t="str">
        <f>IF('2.売上実績'!$B1953="","",'2.売上実績'!$B1953)</f>
        <v/>
      </c>
      <c r="C1953" s="110" t="str">
        <f>IF('2.売上実績'!$C1953="","",'2.売上実績'!$C1953)</f>
        <v/>
      </c>
      <c r="D1953" s="98" t="str">
        <f>IF(C1953="","",VLOOKUP(C1953,'4.製品一覧'!$B$4:$D$500,3,FALSE))</f>
        <v/>
      </c>
      <c r="E1953" s="102">
        <f>IF(C1953&lt;&gt;"",VLOOKUP(C1953,'7.製品別原価'!$B$5:$J$500,8,FALSE),0)</f>
        <v>0</v>
      </c>
      <c r="F1953" s="37">
        <f>IF(OR($K$2=0,K1953=0),0,'1.全社費用'!$C$42/$K$2)</f>
        <v>0</v>
      </c>
      <c r="G1953" s="37">
        <f t="shared" si="212"/>
        <v>0</v>
      </c>
      <c r="H1953" s="38">
        <f t="shared" si="213"/>
        <v>0</v>
      </c>
      <c r="I1953" s="39">
        <f t="shared" si="214"/>
        <v>0</v>
      </c>
      <c r="J1953" s="40">
        <f t="shared" si="215"/>
        <v>0</v>
      </c>
      <c r="K1953" s="111">
        <f>IF($B1953="",0,'2.売上実績'!D1953)</f>
        <v>0</v>
      </c>
      <c r="L1953" s="111">
        <f>IF($B1953="",0,'2.売上実績'!E1953)</f>
        <v>0</v>
      </c>
      <c r="M1953" s="28">
        <f t="shared" si="210"/>
        <v>0</v>
      </c>
      <c r="N1953" s="41">
        <f t="shared" si="211"/>
        <v>0</v>
      </c>
      <c r="O1953" s="40">
        <f t="shared" si="216"/>
        <v>0</v>
      </c>
    </row>
    <row r="1954" spans="2:15" ht="18" customHeight="1">
      <c r="B1954" s="109" t="str">
        <f>IF('2.売上実績'!$B1954="","",'2.売上実績'!$B1954)</f>
        <v/>
      </c>
      <c r="C1954" s="110" t="str">
        <f>IF('2.売上実績'!$C1954="","",'2.売上実績'!$C1954)</f>
        <v/>
      </c>
      <c r="D1954" s="98" t="str">
        <f>IF(C1954="","",VLOOKUP(C1954,'4.製品一覧'!$B$4:$D$500,3,FALSE))</f>
        <v/>
      </c>
      <c r="E1954" s="102">
        <f>IF(C1954&lt;&gt;"",VLOOKUP(C1954,'7.製品別原価'!$B$5:$J$500,8,FALSE),0)</f>
        <v>0</v>
      </c>
      <c r="F1954" s="37">
        <f>IF(OR($K$2=0,K1954=0),0,'1.全社費用'!$C$42/$K$2)</f>
        <v>0</v>
      </c>
      <c r="G1954" s="37">
        <f t="shared" si="212"/>
        <v>0</v>
      </c>
      <c r="H1954" s="38">
        <f t="shared" si="213"/>
        <v>0</v>
      </c>
      <c r="I1954" s="39">
        <f t="shared" si="214"/>
        <v>0</v>
      </c>
      <c r="J1954" s="40">
        <f t="shared" si="215"/>
        <v>0</v>
      </c>
      <c r="K1954" s="111">
        <f>IF($B1954="",0,'2.売上実績'!D1954)</f>
        <v>0</v>
      </c>
      <c r="L1954" s="111">
        <f>IF($B1954="",0,'2.売上実績'!E1954)</f>
        <v>0</v>
      </c>
      <c r="M1954" s="28">
        <f t="shared" si="210"/>
        <v>0</v>
      </c>
      <c r="N1954" s="41">
        <f t="shared" si="211"/>
        <v>0</v>
      </c>
      <c r="O1954" s="40">
        <f t="shared" si="216"/>
        <v>0</v>
      </c>
    </row>
    <row r="1955" spans="2:15" ht="18" customHeight="1">
      <c r="B1955" s="109" t="str">
        <f>IF('2.売上実績'!$B1955="","",'2.売上実績'!$B1955)</f>
        <v/>
      </c>
      <c r="C1955" s="110" t="str">
        <f>IF('2.売上実績'!$C1955="","",'2.売上実績'!$C1955)</f>
        <v/>
      </c>
      <c r="D1955" s="98" t="str">
        <f>IF(C1955="","",VLOOKUP(C1955,'4.製品一覧'!$B$4:$D$500,3,FALSE))</f>
        <v/>
      </c>
      <c r="E1955" s="102">
        <f>IF(C1955&lt;&gt;"",VLOOKUP(C1955,'7.製品別原価'!$B$5:$J$500,8,FALSE),0)</f>
        <v>0</v>
      </c>
      <c r="F1955" s="37">
        <f>IF(OR($K$2=0,K1955=0),0,'1.全社費用'!$C$42/$K$2)</f>
        <v>0</v>
      </c>
      <c r="G1955" s="37">
        <f t="shared" si="212"/>
        <v>0</v>
      </c>
      <c r="H1955" s="38">
        <f t="shared" si="213"/>
        <v>0</v>
      </c>
      <c r="I1955" s="39">
        <f t="shared" si="214"/>
        <v>0</v>
      </c>
      <c r="J1955" s="40">
        <f t="shared" si="215"/>
        <v>0</v>
      </c>
      <c r="K1955" s="111">
        <f>IF($B1955="",0,'2.売上実績'!D1955)</f>
        <v>0</v>
      </c>
      <c r="L1955" s="111">
        <f>IF($B1955="",0,'2.売上実績'!E1955)</f>
        <v>0</v>
      </c>
      <c r="M1955" s="28">
        <f t="shared" si="210"/>
        <v>0</v>
      </c>
      <c r="N1955" s="41">
        <f t="shared" si="211"/>
        <v>0</v>
      </c>
      <c r="O1955" s="40">
        <f t="shared" si="216"/>
        <v>0</v>
      </c>
    </row>
    <row r="1956" spans="2:15" ht="18" customHeight="1">
      <c r="B1956" s="109" t="str">
        <f>IF('2.売上実績'!$B1956="","",'2.売上実績'!$B1956)</f>
        <v/>
      </c>
      <c r="C1956" s="110" t="str">
        <f>IF('2.売上実績'!$C1956="","",'2.売上実績'!$C1956)</f>
        <v/>
      </c>
      <c r="D1956" s="98" t="str">
        <f>IF(C1956="","",VLOOKUP(C1956,'4.製品一覧'!$B$4:$D$500,3,FALSE))</f>
        <v/>
      </c>
      <c r="E1956" s="102">
        <f>IF(C1956&lt;&gt;"",VLOOKUP(C1956,'7.製品別原価'!$B$5:$J$500,8,FALSE),0)</f>
        <v>0</v>
      </c>
      <c r="F1956" s="37">
        <f>IF(OR($K$2=0,K1956=0),0,'1.全社費用'!$C$42/$K$2)</f>
        <v>0</v>
      </c>
      <c r="G1956" s="37">
        <f t="shared" si="212"/>
        <v>0</v>
      </c>
      <c r="H1956" s="38">
        <f t="shared" si="213"/>
        <v>0</v>
      </c>
      <c r="I1956" s="39">
        <f t="shared" si="214"/>
        <v>0</v>
      </c>
      <c r="J1956" s="40">
        <f t="shared" si="215"/>
        <v>0</v>
      </c>
      <c r="K1956" s="111">
        <f>IF($B1956="",0,'2.売上実績'!D1956)</f>
        <v>0</v>
      </c>
      <c r="L1956" s="111">
        <f>IF($B1956="",0,'2.売上実績'!E1956)</f>
        <v>0</v>
      </c>
      <c r="M1956" s="28">
        <f t="shared" si="210"/>
        <v>0</v>
      </c>
      <c r="N1956" s="41">
        <f t="shared" si="211"/>
        <v>0</v>
      </c>
      <c r="O1956" s="40">
        <f t="shared" si="216"/>
        <v>0</v>
      </c>
    </row>
    <row r="1957" spans="2:15" ht="18" customHeight="1">
      <c r="B1957" s="109" t="str">
        <f>IF('2.売上実績'!$B1957="","",'2.売上実績'!$B1957)</f>
        <v/>
      </c>
      <c r="C1957" s="110" t="str">
        <f>IF('2.売上実績'!$C1957="","",'2.売上実績'!$C1957)</f>
        <v/>
      </c>
      <c r="D1957" s="98" t="str">
        <f>IF(C1957="","",VLOOKUP(C1957,'4.製品一覧'!$B$4:$D$500,3,FALSE))</f>
        <v/>
      </c>
      <c r="E1957" s="102">
        <f>IF(C1957&lt;&gt;"",VLOOKUP(C1957,'7.製品別原価'!$B$5:$J$500,8,FALSE),0)</f>
        <v>0</v>
      </c>
      <c r="F1957" s="37">
        <f>IF(OR($K$2=0,K1957=0),0,'1.全社費用'!$C$42/$K$2)</f>
        <v>0</v>
      </c>
      <c r="G1957" s="37">
        <f t="shared" si="212"/>
        <v>0</v>
      </c>
      <c r="H1957" s="38">
        <f t="shared" si="213"/>
        <v>0</v>
      </c>
      <c r="I1957" s="39">
        <f t="shared" si="214"/>
        <v>0</v>
      </c>
      <c r="J1957" s="40">
        <f t="shared" si="215"/>
        <v>0</v>
      </c>
      <c r="K1957" s="111">
        <f>IF($B1957="",0,'2.売上実績'!D1957)</f>
        <v>0</v>
      </c>
      <c r="L1957" s="111">
        <f>IF($B1957="",0,'2.売上実績'!E1957)</f>
        <v>0</v>
      </c>
      <c r="M1957" s="28">
        <f t="shared" si="210"/>
        <v>0</v>
      </c>
      <c r="N1957" s="41">
        <f t="shared" si="211"/>
        <v>0</v>
      </c>
      <c r="O1957" s="40">
        <f t="shared" si="216"/>
        <v>0</v>
      </c>
    </row>
    <row r="1958" spans="2:15" ht="18" customHeight="1">
      <c r="B1958" s="109" t="str">
        <f>IF('2.売上実績'!$B1958="","",'2.売上実績'!$B1958)</f>
        <v/>
      </c>
      <c r="C1958" s="110" t="str">
        <f>IF('2.売上実績'!$C1958="","",'2.売上実績'!$C1958)</f>
        <v/>
      </c>
      <c r="D1958" s="98" t="str">
        <f>IF(C1958="","",VLOOKUP(C1958,'4.製品一覧'!$B$4:$D$500,3,FALSE))</f>
        <v/>
      </c>
      <c r="E1958" s="102">
        <f>IF(C1958&lt;&gt;"",VLOOKUP(C1958,'7.製品別原価'!$B$5:$J$500,8,FALSE),0)</f>
        <v>0</v>
      </c>
      <c r="F1958" s="37">
        <f>IF(OR($K$2=0,K1958=0),0,'1.全社費用'!$C$42/$K$2)</f>
        <v>0</v>
      </c>
      <c r="G1958" s="37">
        <f t="shared" si="212"/>
        <v>0</v>
      </c>
      <c r="H1958" s="38">
        <f t="shared" si="213"/>
        <v>0</v>
      </c>
      <c r="I1958" s="39">
        <f t="shared" si="214"/>
        <v>0</v>
      </c>
      <c r="J1958" s="40">
        <f t="shared" si="215"/>
        <v>0</v>
      </c>
      <c r="K1958" s="111">
        <f>IF($B1958="",0,'2.売上実績'!D1958)</f>
        <v>0</v>
      </c>
      <c r="L1958" s="111">
        <f>IF($B1958="",0,'2.売上実績'!E1958)</f>
        <v>0</v>
      </c>
      <c r="M1958" s="28">
        <f t="shared" si="210"/>
        <v>0</v>
      </c>
      <c r="N1958" s="41">
        <f t="shared" si="211"/>
        <v>0</v>
      </c>
      <c r="O1958" s="40">
        <f t="shared" si="216"/>
        <v>0</v>
      </c>
    </row>
    <row r="1959" spans="2:15" ht="18" customHeight="1">
      <c r="B1959" s="109" t="str">
        <f>IF('2.売上実績'!$B1959="","",'2.売上実績'!$B1959)</f>
        <v/>
      </c>
      <c r="C1959" s="110" t="str">
        <f>IF('2.売上実績'!$C1959="","",'2.売上実績'!$C1959)</f>
        <v/>
      </c>
      <c r="D1959" s="98" t="str">
        <f>IF(C1959="","",VLOOKUP(C1959,'4.製品一覧'!$B$4:$D$500,3,FALSE))</f>
        <v/>
      </c>
      <c r="E1959" s="102">
        <f>IF(C1959&lt;&gt;"",VLOOKUP(C1959,'7.製品別原価'!$B$5:$J$500,8,FALSE),0)</f>
        <v>0</v>
      </c>
      <c r="F1959" s="37">
        <f>IF(OR($K$2=0,K1959=0),0,'1.全社費用'!$C$42/$K$2)</f>
        <v>0</v>
      </c>
      <c r="G1959" s="37">
        <f t="shared" si="212"/>
        <v>0</v>
      </c>
      <c r="H1959" s="38">
        <f t="shared" si="213"/>
        <v>0</v>
      </c>
      <c r="I1959" s="39">
        <f t="shared" si="214"/>
        <v>0</v>
      </c>
      <c r="J1959" s="40">
        <f t="shared" si="215"/>
        <v>0</v>
      </c>
      <c r="K1959" s="111">
        <f>IF($B1959="",0,'2.売上実績'!D1959)</f>
        <v>0</v>
      </c>
      <c r="L1959" s="111">
        <f>IF($B1959="",0,'2.売上実績'!E1959)</f>
        <v>0</v>
      </c>
      <c r="M1959" s="28">
        <f t="shared" si="210"/>
        <v>0</v>
      </c>
      <c r="N1959" s="41">
        <f t="shared" si="211"/>
        <v>0</v>
      </c>
      <c r="O1959" s="40">
        <f t="shared" si="216"/>
        <v>0</v>
      </c>
    </row>
    <row r="1960" spans="2:15" ht="18" customHeight="1">
      <c r="B1960" s="109" t="str">
        <f>IF('2.売上実績'!$B1960="","",'2.売上実績'!$B1960)</f>
        <v/>
      </c>
      <c r="C1960" s="110" t="str">
        <f>IF('2.売上実績'!$C1960="","",'2.売上実績'!$C1960)</f>
        <v/>
      </c>
      <c r="D1960" s="98" t="str">
        <f>IF(C1960="","",VLOOKUP(C1960,'4.製品一覧'!$B$4:$D$500,3,FALSE))</f>
        <v/>
      </c>
      <c r="E1960" s="102">
        <f>IF(C1960&lt;&gt;"",VLOOKUP(C1960,'7.製品別原価'!$B$5:$J$500,8,FALSE),0)</f>
        <v>0</v>
      </c>
      <c r="F1960" s="37">
        <f>IF(OR($K$2=0,K1960=0),0,'1.全社費用'!$C$42/$K$2)</f>
        <v>0</v>
      </c>
      <c r="G1960" s="37">
        <f t="shared" si="212"/>
        <v>0</v>
      </c>
      <c r="H1960" s="38">
        <f t="shared" si="213"/>
        <v>0</v>
      </c>
      <c r="I1960" s="39">
        <f t="shared" si="214"/>
        <v>0</v>
      </c>
      <c r="J1960" s="40">
        <f t="shared" si="215"/>
        <v>0</v>
      </c>
      <c r="K1960" s="111">
        <f>IF($B1960="",0,'2.売上実績'!D1960)</f>
        <v>0</v>
      </c>
      <c r="L1960" s="111">
        <f>IF($B1960="",0,'2.売上実績'!E1960)</f>
        <v>0</v>
      </c>
      <c r="M1960" s="28">
        <f t="shared" si="210"/>
        <v>0</v>
      </c>
      <c r="N1960" s="41">
        <f t="shared" si="211"/>
        <v>0</v>
      </c>
      <c r="O1960" s="40">
        <f t="shared" si="216"/>
        <v>0</v>
      </c>
    </row>
    <row r="1961" spans="2:15" ht="18" customHeight="1">
      <c r="B1961" s="109" t="str">
        <f>IF('2.売上実績'!$B1961="","",'2.売上実績'!$B1961)</f>
        <v/>
      </c>
      <c r="C1961" s="110" t="str">
        <f>IF('2.売上実績'!$C1961="","",'2.売上実績'!$C1961)</f>
        <v/>
      </c>
      <c r="D1961" s="98" t="str">
        <f>IF(C1961="","",VLOOKUP(C1961,'4.製品一覧'!$B$4:$D$500,3,FALSE))</f>
        <v/>
      </c>
      <c r="E1961" s="102">
        <f>IF(C1961&lt;&gt;"",VLOOKUP(C1961,'7.製品別原価'!$B$5:$J$500,8,FALSE),0)</f>
        <v>0</v>
      </c>
      <c r="F1961" s="37">
        <f>IF(OR($K$2=0,K1961=0),0,'1.全社費用'!$C$42/$K$2)</f>
        <v>0</v>
      </c>
      <c r="G1961" s="37">
        <f t="shared" si="212"/>
        <v>0</v>
      </c>
      <c r="H1961" s="38">
        <f t="shared" si="213"/>
        <v>0</v>
      </c>
      <c r="I1961" s="39">
        <f t="shared" si="214"/>
        <v>0</v>
      </c>
      <c r="J1961" s="40">
        <f t="shared" si="215"/>
        <v>0</v>
      </c>
      <c r="K1961" s="111">
        <f>IF($B1961="",0,'2.売上実績'!D1961)</f>
        <v>0</v>
      </c>
      <c r="L1961" s="111">
        <f>IF($B1961="",0,'2.売上実績'!E1961)</f>
        <v>0</v>
      </c>
      <c r="M1961" s="28">
        <f t="shared" si="210"/>
        <v>0</v>
      </c>
      <c r="N1961" s="41">
        <f t="shared" si="211"/>
        <v>0</v>
      </c>
      <c r="O1961" s="40">
        <f t="shared" si="216"/>
        <v>0</v>
      </c>
    </row>
    <row r="1962" spans="2:15" ht="18" customHeight="1">
      <c r="B1962" s="109" t="str">
        <f>IF('2.売上実績'!$B1962="","",'2.売上実績'!$B1962)</f>
        <v/>
      </c>
      <c r="C1962" s="110" t="str">
        <f>IF('2.売上実績'!$C1962="","",'2.売上実績'!$C1962)</f>
        <v/>
      </c>
      <c r="D1962" s="98" t="str">
        <f>IF(C1962="","",VLOOKUP(C1962,'4.製品一覧'!$B$4:$D$500,3,FALSE))</f>
        <v/>
      </c>
      <c r="E1962" s="102">
        <f>IF(C1962&lt;&gt;"",VLOOKUP(C1962,'7.製品別原価'!$B$5:$J$500,8,FALSE),0)</f>
        <v>0</v>
      </c>
      <c r="F1962" s="37">
        <f>IF(OR($K$2=0,K1962=0),0,'1.全社費用'!$C$42/$K$2)</f>
        <v>0</v>
      </c>
      <c r="G1962" s="37">
        <f t="shared" si="212"/>
        <v>0</v>
      </c>
      <c r="H1962" s="38">
        <f t="shared" si="213"/>
        <v>0</v>
      </c>
      <c r="I1962" s="39">
        <f t="shared" si="214"/>
        <v>0</v>
      </c>
      <c r="J1962" s="40">
        <f t="shared" si="215"/>
        <v>0</v>
      </c>
      <c r="K1962" s="111">
        <f>IF($B1962="",0,'2.売上実績'!D1962)</f>
        <v>0</v>
      </c>
      <c r="L1962" s="111">
        <f>IF($B1962="",0,'2.売上実績'!E1962)</f>
        <v>0</v>
      </c>
      <c r="M1962" s="28">
        <f t="shared" si="210"/>
        <v>0</v>
      </c>
      <c r="N1962" s="41">
        <f t="shared" si="211"/>
        <v>0</v>
      </c>
      <c r="O1962" s="40">
        <f t="shared" si="216"/>
        <v>0</v>
      </c>
    </row>
    <row r="1963" spans="2:15" ht="18" customHeight="1">
      <c r="B1963" s="109" t="str">
        <f>IF('2.売上実績'!$B1963="","",'2.売上実績'!$B1963)</f>
        <v/>
      </c>
      <c r="C1963" s="110" t="str">
        <f>IF('2.売上実績'!$C1963="","",'2.売上実績'!$C1963)</f>
        <v/>
      </c>
      <c r="D1963" s="98" t="str">
        <f>IF(C1963="","",VLOOKUP(C1963,'4.製品一覧'!$B$4:$D$500,3,FALSE))</f>
        <v/>
      </c>
      <c r="E1963" s="102">
        <f>IF(C1963&lt;&gt;"",VLOOKUP(C1963,'7.製品別原価'!$B$5:$J$500,8,FALSE),0)</f>
        <v>0</v>
      </c>
      <c r="F1963" s="37">
        <f>IF(OR($K$2=0,K1963=0),0,'1.全社費用'!$C$42/$K$2)</f>
        <v>0</v>
      </c>
      <c r="G1963" s="37">
        <f t="shared" si="212"/>
        <v>0</v>
      </c>
      <c r="H1963" s="38">
        <f t="shared" si="213"/>
        <v>0</v>
      </c>
      <c r="I1963" s="39">
        <f t="shared" si="214"/>
        <v>0</v>
      </c>
      <c r="J1963" s="40">
        <f t="shared" si="215"/>
        <v>0</v>
      </c>
      <c r="K1963" s="111">
        <f>IF($B1963="",0,'2.売上実績'!D1963)</f>
        <v>0</v>
      </c>
      <c r="L1963" s="111">
        <f>IF($B1963="",0,'2.売上実績'!E1963)</f>
        <v>0</v>
      </c>
      <c r="M1963" s="28">
        <f t="shared" si="210"/>
        <v>0</v>
      </c>
      <c r="N1963" s="41">
        <f t="shared" si="211"/>
        <v>0</v>
      </c>
      <c r="O1963" s="40">
        <f t="shared" si="216"/>
        <v>0</v>
      </c>
    </row>
    <row r="1964" spans="2:15" ht="18" customHeight="1">
      <c r="B1964" s="109" t="str">
        <f>IF('2.売上実績'!$B1964="","",'2.売上実績'!$B1964)</f>
        <v/>
      </c>
      <c r="C1964" s="110" t="str">
        <f>IF('2.売上実績'!$C1964="","",'2.売上実績'!$C1964)</f>
        <v/>
      </c>
      <c r="D1964" s="98" t="str">
        <f>IF(C1964="","",VLOOKUP(C1964,'4.製品一覧'!$B$4:$D$500,3,FALSE))</f>
        <v/>
      </c>
      <c r="E1964" s="102">
        <f>IF(C1964&lt;&gt;"",VLOOKUP(C1964,'7.製品別原価'!$B$5:$J$500,8,FALSE),0)</f>
        <v>0</v>
      </c>
      <c r="F1964" s="37">
        <f>IF(OR($K$2=0,K1964=0),0,'1.全社費用'!$C$42/$K$2)</f>
        <v>0</v>
      </c>
      <c r="G1964" s="37">
        <f t="shared" si="212"/>
        <v>0</v>
      </c>
      <c r="H1964" s="38">
        <f t="shared" si="213"/>
        <v>0</v>
      </c>
      <c r="I1964" s="39">
        <f t="shared" si="214"/>
        <v>0</v>
      </c>
      <c r="J1964" s="40">
        <f t="shared" si="215"/>
        <v>0</v>
      </c>
      <c r="K1964" s="111">
        <f>IF($B1964="",0,'2.売上実績'!D1964)</f>
        <v>0</v>
      </c>
      <c r="L1964" s="111">
        <f>IF($B1964="",0,'2.売上実績'!E1964)</f>
        <v>0</v>
      </c>
      <c r="M1964" s="28">
        <f t="shared" si="210"/>
        <v>0</v>
      </c>
      <c r="N1964" s="41">
        <f t="shared" si="211"/>
        <v>0</v>
      </c>
      <c r="O1964" s="40">
        <f t="shared" si="216"/>
        <v>0</v>
      </c>
    </row>
    <row r="1965" spans="2:15" ht="18" customHeight="1">
      <c r="B1965" s="109" t="str">
        <f>IF('2.売上実績'!$B1965="","",'2.売上実績'!$B1965)</f>
        <v/>
      </c>
      <c r="C1965" s="110" t="str">
        <f>IF('2.売上実績'!$C1965="","",'2.売上実績'!$C1965)</f>
        <v/>
      </c>
      <c r="D1965" s="98" t="str">
        <f>IF(C1965="","",VLOOKUP(C1965,'4.製品一覧'!$B$4:$D$500,3,FALSE))</f>
        <v/>
      </c>
      <c r="E1965" s="102">
        <f>IF(C1965&lt;&gt;"",VLOOKUP(C1965,'7.製品別原価'!$B$5:$J$500,8,FALSE),0)</f>
        <v>0</v>
      </c>
      <c r="F1965" s="37">
        <f>IF(OR($K$2=0,K1965=0),0,'1.全社費用'!$C$42/$K$2)</f>
        <v>0</v>
      </c>
      <c r="G1965" s="37">
        <f t="shared" si="212"/>
        <v>0</v>
      </c>
      <c r="H1965" s="38">
        <f t="shared" si="213"/>
        <v>0</v>
      </c>
      <c r="I1965" s="39">
        <f t="shared" si="214"/>
        <v>0</v>
      </c>
      <c r="J1965" s="40">
        <f t="shared" si="215"/>
        <v>0</v>
      </c>
      <c r="K1965" s="111">
        <f>IF($B1965="",0,'2.売上実績'!D1965)</f>
        <v>0</v>
      </c>
      <c r="L1965" s="111">
        <f>IF($B1965="",0,'2.売上実績'!E1965)</f>
        <v>0</v>
      </c>
      <c r="M1965" s="28">
        <f t="shared" si="210"/>
        <v>0</v>
      </c>
      <c r="N1965" s="41">
        <f t="shared" si="211"/>
        <v>0</v>
      </c>
      <c r="O1965" s="40">
        <f t="shared" si="216"/>
        <v>0</v>
      </c>
    </row>
    <row r="1966" spans="2:15" ht="18" customHeight="1">
      <c r="B1966" s="109" t="str">
        <f>IF('2.売上実績'!$B1966="","",'2.売上実績'!$B1966)</f>
        <v/>
      </c>
      <c r="C1966" s="110" t="str">
        <f>IF('2.売上実績'!$C1966="","",'2.売上実績'!$C1966)</f>
        <v/>
      </c>
      <c r="D1966" s="98" t="str">
        <f>IF(C1966="","",VLOOKUP(C1966,'4.製品一覧'!$B$4:$D$500,3,FALSE))</f>
        <v/>
      </c>
      <c r="E1966" s="102">
        <f>IF(C1966&lt;&gt;"",VLOOKUP(C1966,'7.製品別原価'!$B$5:$J$500,8,FALSE),0)</f>
        <v>0</v>
      </c>
      <c r="F1966" s="37">
        <f>IF(OR($K$2=0,K1966=0),0,'1.全社費用'!$C$42/$K$2)</f>
        <v>0</v>
      </c>
      <c r="G1966" s="37">
        <f t="shared" si="212"/>
        <v>0</v>
      </c>
      <c r="H1966" s="38">
        <f t="shared" si="213"/>
        <v>0</v>
      </c>
      <c r="I1966" s="39">
        <f t="shared" si="214"/>
        <v>0</v>
      </c>
      <c r="J1966" s="40">
        <f t="shared" si="215"/>
        <v>0</v>
      </c>
      <c r="K1966" s="111">
        <f>IF($B1966="",0,'2.売上実績'!D1966)</f>
        <v>0</v>
      </c>
      <c r="L1966" s="111">
        <f>IF($B1966="",0,'2.売上実績'!E1966)</f>
        <v>0</v>
      </c>
      <c r="M1966" s="28">
        <f t="shared" si="210"/>
        <v>0</v>
      </c>
      <c r="N1966" s="41">
        <f t="shared" si="211"/>
        <v>0</v>
      </c>
      <c r="O1966" s="40">
        <f t="shared" si="216"/>
        <v>0</v>
      </c>
    </row>
    <row r="1967" spans="2:15" ht="18" customHeight="1">
      <c r="B1967" s="109" t="str">
        <f>IF('2.売上実績'!$B1967="","",'2.売上実績'!$B1967)</f>
        <v/>
      </c>
      <c r="C1967" s="110" t="str">
        <f>IF('2.売上実績'!$C1967="","",'2.売上実績'!$C1967)</f>
        <v/>
      </c>
      <c r="D1967" s="98" t="str">
        <f>IF(C1967="","",VLOOKUP(C1967,'4.製品一覧'!$B$4:$D$500,3,FALSE))</f>
        <v/>
      </c>
      <c r="E1967" s="102">
        <f>IF(C1967&lt;&gt;"",VLOOKUP(C1967,'7.製品別原価'!$B$5:$J$500,8,FALSE),0)</f>
        <v>0</v>
      </c>
      <c r="F1967" s="37">
        <f>IF(OR($K$2=0,K1967=0),0,'1.全社費用'!$C$42/$K$2)</f>
        <v>0</v>
      </c>
      <c r="G1967" s="37">
        <f t="shared" si="212"/>
        <v>0</v>
      </c>
      <c r="H1967" s="38">
        <f t="shared" si="213"/>
        <v>0</v>
      </c>
      <c r="I1967" s="39">
        <f t="shared" si="214"/>
        <v>0</v>
      </c>
      <c r="J1967" s="40">
        <f t="shared" si="215"/>
        <v>0</v>
      </c>
      <c r="K1967" s="111">
        <f>IF($B1967="",0,'2.売上実績'!D1967)</f>
        <v>0</v>
      </c>
      <c r="L1967" s="111">
        <f>IF($B1967="",0,'2.売上実績'!E1967)</f>
        <v>0</v>
      </c>
      <c r="M1967" s="28">
        <f t="shared" si="210"/>
        <v>0</v>
      </c>
      <c r="N1967" s="41">
        <f t="shared" si="211"/>
        <v>0</v>
      </c>
      <c r="O1967" s="40">
        <f t="shared" si="216"/>
        <v>0</v>
      </c>
    </row>
    <row r="1968" spans="2:15" ht="18" customHeight="1">
      <c r="B1968" s="109" t="str">
        <f>IF('2.売上実績'!$B1968="","",'2.売上実績'!$B1968)</f>
        <v/>
      </c>
      <c r="C1968" s="110" t="str">
        <f>IF('2.売上実績'!$C1968="","",'2.売上実績'!$C1968)</f>
        <v/>
      </c>
      <c r="D1968" s="98" t="str">
        <f>IF(C1968="","",VLOOKUP(C1968,'4.製品一覧'!$B$4:$D$500,3,FALSE))</f>
        <v/>
      </c>
      <c r="E1968" s="102">
        <f>IF(C1968&lt;&gt;"",VLOOKUP(C1968,'7.製品別原価'!$B$5:$J$500,8,FALSE),0)</f>
        <v>0</v>
      </c>
      <c r="F1968" s="37">
        <f>IF(OR($K$2=0,K1968=0),0,'1.全社費用'!$C$42/$K$2)</f>
        <v>0</v>
      </c>
      <c r="G1968" s="37">
        <f t="shared" si="212"/>
        <v>0</v>
      </c>
      <c r="H1968" s="38">
        <f t="shared" si="213"/>
        <v>0</v>
      </c>
      <c r="I1968" s="39">
        <f t="shared" si="214"/>
        <v>0</v>
      </c>
      <c r="J1968" s="40">
        <f t="shared" si="215"/>
        <v>0</v>
      </c>
      <c r="K1968" s="111">
        <f>IF($B1968="",0,'2.売上実績'!D1968)</f>
        <v>0</v>
      </c>
      <c r="L1968" s="111">
        <f>IF($B1968="",0,'2.売上実績'!E1968)</f>
        <v>0</v>
      </c>
      <c r="M1968" s="28">
        <f t="shared" si="210"/>
        <v>0</v>
      </c>
      <c r="N1968" s="41">
        <f t="shared" si="211"/>
        <v>0</v>
      </c>
      <c r="O1968" s="40">
        <f t="shared" si="216"/>
        <v>0</v>
      </c>
    </row>
    <row r="1969" spans="2:15" ht="18" customHeight="1">
      <c r="B1969" s="109" t="str">
        <f>IF('2.売上実績'!$B1969="","",'2.売上実績'!$B1969)</f>
        <v/>
      </c>
      <c r="C1969" s="110" t="str">
        <f>IF('2.売上実績'!$C1969="","",'2.売上実績'!$C1969)</f>
        <v/>
      </c>
      <c r="D1969" s="98" t="str">
        <f>IF(C1969="","",VLOOKUP(C1969,'4.製品一覧'!$B$4:$D$500,3,FALSE))</f>
        <v/>
      </c>
      <c r="E1969" s="102">
        <f>IF(C1969&lt;&gt;"",VLOOKUP(C1969,'7.製品別原価'!$B$5:$J$500,8,FALSE),0)</f>
        <v>0</v>
      </c>
      <c r="F1969" s="37">
        <f>IF(OR($K$2=0,K1969=0),0,'1.全社費用'!$C$42/$K$2)</f>
        <v>0</v>
      </c>
      <c r="G1969" s="37">
        <f t="shared" si="212"/>
        <v>0</v>
      </c>
      <c r="H1969" s="38">
        <f t="shared" si="213"/>
        <v>0</v>
      </c>
      <c r="I1969" s="39">
        <f t="shared" si="214"/>
        <v>0</v>
      </c>
      <c r="J1969" s="40">
        <f t="shared" si="215"/>
        <v>0</v>
      </c>
      <c r="K1969" s="111">
        <f>IF($B1969="",0,'2.売上実績'!D1969)</f>
        <v>0</v>
      </c>
      <c r="L1969" s="111">
        <f>IF($B1969="",0,'2.売上実績'!E1969)</f>
        <v>0</v>
      </c>
      <c r="M1969" s="28">
        <f t="shared" si="210"/>
        <v>0</v>
      </c>
      <c r="N1969" s="41">
        <f t="shared" si="211"/>
        <v>0</v>
      </c>
      <c r="O1969" s="40">
        <f t="shared" si="216"/>
        <v>0</v>
      </c>
    </row>
    <row r="1970" spans="2:15" ht="18" customHeight="1">
      <c r="B1970" s="109" t="str">
        <f>IF('2.売上実績'!$B1970="","",'2.売上実績'!$B1970)</f>
        <v/>
      </c>
      <c r="C1970" s="110" t="str">
        <f>IF('2.売上実績'!$C1970="","",'2.売上実績'!$C1970)</f>
        <v/>
      </c>
      <c r="D1970" s="98" t="str">
        <f>IF(C1970="","",VLOOKUP(C1970,'4.製品一覧'!$B$4:$D$500,3,FALSE))</f>
        <v/>
      </c>
      <c r="E1970" s="102">
        <f>IF(C1970&lt;&gt;"",VLOOKUP(C1970,'7.製品別原価'!$B$5:$J$500,8,FALSE),0)</f>
        <v>0</v>
      </c>
      <c r="F1970" s="37">
        <f>IF(OR($K$2=0,K1970=0),0,'1.全社費用'!$C$42/$K$2)</f>
        <v>0</v>
      </c>
      <c r="G1970" s="37">
        <f t="shared" si="212"/>
        <v>0</v>
      </c>
      <c r="H1970" s="38">
        <f t="shared" si="213"/>
        <v>0</v>
      </c>
      <c r="I1970" s="39">
        <f t="shared" si="214"/>
        <v>0</v>
      </c>
      <c r="J1970" s="40">
        <f t="shared" si="215"/>
        <v>0</v>
      </c>
      <c r="K1970" s="111">
        <f>IF($B1970="",0,'2.売上実績'!D1970)</f>
        <v>0</v>
      </c>
      <c r="L1970" s="111">
        <f>IF($B1970="",0,'2.売上実績'!E1970)</f>
        <v>0</v>
      </c>
      <c r="M1970" s="28">
        <f t="shared" si="210"/>
        <v>0</v>
      </c>
      <c r="N1970" s="41">
        <f t="shared" si="211"/>
        <v>0</v>
      </c>
      <c r="O1970" s="40">
        <f t="shared" si="216"/>
        <v>0</v>
      </c>
    </row>
    <row r="1971" spans="2:15" ht="18" customHeight="1">
      <c r="B1971" s="109" t="str">
        <f>IF('2.売上実績'!$B1971="","",'2.売上実績'!$B1971)</f>
        <v/>
      </c>
      <c r="C1971" s="110" t="str">
        <f>IF('2.売上実績'!$C1971="","",'2.売上実績'!$C1971)</f>
        <v/>
      </c>
      <c r="D1971" s="98" t="str">
        <f>IF(C1971="","",VLOOKUP(C1971,'4.製品一覧'!$B$4:$D$500,3,FALSE))</f>
        <v/>
      </c>
      <c r="E1971" s="102">
        <f>IF(C1971&lt;&gt;"",VLOOKUP(C1971,'7.製品別原価'!$B$5:$J$500,8,FALSE),0)</f>
        <v>0</v>
      </c>
      <c r="F1971" s="37">
        <f>IF(OR($K$2=0,K1971=0),0,'1.全社費用'!$C$42/$K$2)</f>
        <v>0</v>
      </c>
      <c r="G1971" s="37">
        <f t="shared" si="212"/>
        <v>0</v>
      </c>
      <c r="H1971" s="38">
        <f t="shared" si="213"/>
        <v>0</v>
      </c>
      <c r="I1971" s="39">
        <f t="shared" si="214"/>
        <v>0</v>
      </c>
      <c r="J1971" s="40">
        <f t="shared" si="215"/>
        <v>0</v>
      </c>
      <c r="K1971" s="111">
        <f>IF($B1971="",0,'2.売上実績'!D1971)</f>
        <v>0</v>
      </c>
      <c r="L1971" s="111">
        <f>IF($B1971="",0,'2.売上実績'!E1971)</f>
        <v>0</v>
      </c>
      <c r="M1971" s="28">
        <f t="shared" si="210"/>
        <v>0</v>
      </c>
      <c r="N1971" s="41">
        <f t="shared" si="211"/>
        <v>0</v>
      </c>
      <c r="O1971" s="40">
        <f t="shared" si="216"/>
        <v>0</v>
      </c>
    </row>
    <row r="1972" spans="2:15" ht="18" customHeight="1">
      <c r="B1972" s="109" t="str">
        <f>IF('2.売上実績'!$B1972="","",'2.売上実績'!$B1972)</f>
        <v/>
      </c>
      <c r="C1972" s="110" t="str">
        <f>IF('2.売上実績'!$C1972="","",'2.売上実績'!$C1972)</f>
        <v/>
      </c>
      <c r="D1972" s="98" t="str">
        <f>IF(C1972="","",VLOOKUP(C1972,'4.製品一覧'!$B$4:$D$500,3,FALSE))</f>
        <v/>
      </c>
      <c r="E1972" s="102">
        <f>IF(C1972&lt;&gt;"",VLOOKUP(C1972,'7.製品別原価'!$B$5:$J$500,8,FALSE),0)</f>
        <v>0</v>
      </c>
      <c r="F1972" s="37">
        <f>IF(OR($K$2=0,K1972=0),0,'1.全社費用'!$C$42/$K$2)</f>
        <v>0</v>
      </c>
      <c r="G1972" s="37">
        <f t="shared" si="212"/>
        <v>0</v>
      </c>
      <c r="H1972" s="38">
        <f t="shared" si="213"/>
        <v>0</v>
      </c>
      <c r="I1972" s="39">
        <f t="shared" si="214"/>
        <v>0</v>
      </c>
      <c r="J1972" s="40">
        <f t="shared" si="215"/>
        <v>0</v>
      </c>
      <c r="K1972" s="111">
        <f>IF($B1972="",0,'2.売上実績'!D1972)</f>
        <v>0</v>
      </c>
      <c r="L1972" s="111">
        <f>IF($B1972="",0,'2.売上実績'!E1972)</f>
        <v>0</v>
      </c>
      <c r="M1972" s="28">
        <f t="shared" si="210"/>
        <v>0</v>
      </c>
      <c r="N1972" s="41">
        <f t="shared" si="211"/>
        <v>0</v>
      </c>
      <c r="O1972" s="40">
        <f t="shared" si="216"/>
        <v>0</v>
      </c>
    </row>
    <row r="1973" spans="2:15" ht="18" customHeight="1">
      <c r="B1973" s="109" t="str">
        <f>IF('2.売上実績'!$B1973="","",'2.売上実績'!$B1973)</f>
        <v/>
      </c>
      <c r="C1973" s="110" t="str">
        <f>IF('2.売上実績'!$C1973="","",'2.売上実績'!$C1973)</f>
        <v/>
      </c>
      <c r="D1973" s="98" t="str">
        <f>IF(C1973="","",VLOOKUP(C1973,'4.製品一覧'!$B$4:$D$500,3,FALSE))</f>
        <v/>
      </c>
      <c r="E1973" s="102">
        <f>IF(C1973&lt;&gt;"",VLOOKUP(C1973,'7.製品別原価'!$B$5:$J$500,8,FALSE),0)</f>
        <v>0</v>
      </c>
      <c r="F1973" s="37">
        <f>IF(OR($K$2=0,K1973=0),0,'1.全社費用'!$C$42/$K$2)</f>
        <v>0</v>
      </c>
      <c r="G1973" s="37">
        <f t="shared" si="212"/>
        <v>0</v>
      </c>
      <c r="H1973" s="38">
        <f t="shared" si="213"/>
        <v>0</v>
      </c>
      <c r="I1973" s="39">
        <f t="shared" si="214"/>
        <v>0</v>
      </c>
      <c r="J1973" s="40">
        <f t="shared" si="215"/>
        <v>0</v>
      </c>
      <c r="K1973" s="111">
        <f>IF($B1973="",0,'2.売上実績'!D1973)</f>
        <v>0</v>
      </c>
      <c r="L1973" s="111">
        <f>IF($B1973="",0,'2.売上実績'!E1973)</f>
        <v>0</v>
      </c>
      <c r="M1973" s="28">
        <f t="shared" si="210"/>
        <v>0</v>
      </c>
      <c r="N1973" s="41">
        <f t="shared" si="211"/>
        <v>0</v>
      </c>
      <c r="O1973" s="40">
        <f t="shared" si="216"/>
        <v>0</v>
      </c>
    </row>
    <row r="1974" spans="2:15" ht="18" customHeight="1">
      <c r="B1974" s="109" t="str">
        <f>IF('2.売上実績'!$B1974="","",'2.売上実績'!$B1974)</f>
        <v/>
      </c>
      <c r="C1974" s="110" t="str">
        <f>IF('2.売上実績'!$C1974="","",'2.売上実績'!$C1974)</f>
        <v/>
      </c>
      <c r="D1974" s="98" t="str">
        <f>IF(C1974="","",VLOOKUP(C1974,'4.製品一覧'!$B$4:$D$500,3,FALSE))</f>
        <v/>
      </c>
      <c r="E1974" s="102">
        <f>IF(C1974&lt;&gt;"",VLOOKUP(C1974,'7.製品別原価'!$B$5:$J$500,8,FALSE),0)</f>
        <v>0</v>
      </c>
      <c r="F1974" s="37">
        <f>IF(OR($K$2=0,K1974=0),0,'1.全社費用'!$C$42/$K$2)</f>
        <v>0</v>
      </c>
      <c r="G1974" s="37">
        <f t="shared" si="212"/>
        <v>0</v>
      </c>
      <c r="H1974" s="38">
        <f t="shared" si="213"/>
        <v>0</v>
      </c>
      <c r="I1974" s="39">
        <f t="shared" si="214"/>
        <v>0</v>
      </c>
      <c r="J1974" s="40">
        <f t="shared" si="215"/>
        <v>0</v>
      </c>
      <c r="K1974" s="111">
        <f>IF($B1974="",0,'2.売上実績'!D1974)</f>
        <v>0</v>
      </c>
      <c r="L1974" s="111">
        <f>IF($B1974="",0,'2.売上実績'!E1974)</f>
        <v>0</v>
      </c>
      <c r="M1974" s="28">
        <f t="shared" si="210"/>
        <v>0</v>
      </c>
      <c r="N1974" s="41">
        <f t="shared" si="211"/>
        <v>0</v>
      </c>
      <c r="O1974" s="40">
        <f t="shared" si="216"/>
        <v>0</v>
      </c>
    </row>
    <row r="1975" spans="2:15" ht="18" customHeight="1">
      <c r="B1975" s="109" t="str">
        <f>IF('2.売上実績'!$B1975="","",'2.売上実績'!$B1975)</f>
        <v/>
      </c>
      <c r="C1975" s="110" t="str">
        <f>IF('2.売上実績'!$C1975="","",'2.売上実績'!$C1975)</f>
        <v/>
      </c>
      <c r="D1975" s="98" t="str">
        <f>IF(C1975="","",VLOOKUP(C1975,'4.製品一覧'!$B$4:$D$500,3,FALSE))</f>
        <v/>
      </c>
      <c r="E1975" s="102">
        <f>IF(C1975&lt;&gt;"",VLOOKUP(C1975,'7.製品別原価'!$B$5:$J$500,8,FALSE),0)</f>
        <v>0</v>
      </c>
      <c r="F1975" s="37">
        <f>IF(OR($K$2=0,K1975=0),0,'1.全社費用'!$C$42/$K$2)</f>
        <v>0</v>
      </c>
      <c r="G1975" s="37">
        <f t="shared" si="212"/>
        <v>0</v>
      </c>
      <c r="H1975" s="38">
        <f t="shared" si="213"/>
        <v>0</v>
      </c>
      <c r="I1975" s="39">
        <f t="shared" si="214"/>
        <v>0</v>
      </c>
      <c r="J1975" s="40">
        <f t="shared" si="215"/>
        <v>0</v>
      </c>
      <c r="K1975" s="111">
        <f>IF($B1975="",0,'2.売上実績'!D1975)</f>
        <v>0</v>
      </c>
      <c r="L1975" s="111">
        <f>IF($B1975="",0,'2.売上実績'!E1975)</f>
        <v>0</v>
      </c>
      <c r="M1975" s="28">
        <f t="shared" si="210"/>
        <v>0</v>
      </c>
      <c r="N1975" s="41">
        <f t="shared" si="211"/>
        <v>0</v>
      </c>
      <c r="O1975" s="40">
        <f t="shared" si="216"/>
        <v>0</v>
      </c>
    </row>
    <row r="1976" spans="2:15" ht="18" customHeight="1">
      <c r="B1976" s="109" t="str">
        <f>IF('2.売上実績'!$B1976="","",'2.売上実績'!$B1976)</f>
        <v/>
      </c>
      <c r="C1976" s="110" t="str">
        <f>IF('2.売上実績'!$C1976="","",'2.売上実績'!$C1976)</f>
        <v/>
      </c>
      <c r="D1976" s="98" t="str">
        <f>IF(C1976="","",VLOOKUP(C1976,'4.製品一覧'!$B$4:$D$500,3,FALSE))</f>
        <v/>
      </c>
      <c r="E1976" s="102">
        <f>IF(C1976&lt;&gt;"",VLOOKUP(C1976,'7.製品別原価'!$B$5:$J$500,8,FALSE),0)</f>
        <v>0</v>
      </c>
      <c r="F1976" s="37">
        <f>IF(OR($K$2=0,K1976=0),0,'1.全社費用'!$C$42/$K$2)</f>
        <v>0</v>
      </c>
      <c r="G1976" s="37">
        <f t="shared" si="212"/>
        <v>0</v>
      </c>
      <c r="H1976" s="38">
        <f t="shared" si="213"/>
        <v>0</v>
      </c>
      <c r="I1976" s="39">
        <f t="shared" si="214"/>
        <v>0</v>
      </c>
      <c r="J1976" s="40">
        <f t="shared" si="215"/>
        <v>0</v>
      </c>
      <c r="K1976" s="111">
        <f>IF($B1976="",0,'2.売上実績'!D1976)</f>
        <v>0</v>
      </c>
      <c r="L1976" s="111">
        <f>IF($B1976="",0,'2.売上実績'!E1976)</f>
        <v>0</v>
      </c>
      <c r="M1976" s="28">
        <f t="shared" si="210"/>
        <v>0</v>
      </c>
      <c r="N1976" s="41">
        <f t="shared" si="211"/>
        <v>0</v>
      </c>
      <c r="O1976" s="40">
        <f t="shared" si="216"/>
        <v>0</v>
      </c>
    </row>
    <row r="1977" spans="2:15" ht="18" customHeight="1">
      <c r="B1977" s="109" t="str">
        <f>IF('2.売上実績'!$B1977="","",'2.売上実績'!$B1977)</f>
        <v/>
      </c>
      <c r="C1977" s="110" t="str">
        <f>IF('2.売上実績'!$C1977="","",'2.売上実績'!$C1977)</f>
        <v/>
      </c>
      <c r="D1977" s="98" t="str">
        <f>IF(C1977="","",VLOOKUP(C1977,'4.製品一覧'!$B$4:$D$500,3,FALSE))</f>
        <v/>
      </c>
      <c r="E1977" s="102">
        <f>IF(C1977&lt;&gt;"",VLOOKUP(C1977,'7.製品別原価'!$B$5:$J$500,8,FALSE),0)</f>
        <v>0</v>
      </c>
      <c r="F1977" s="37">
        <f>IF(OR($K$2=0,K1977=0),0,'1.全社費用'!$C$42/$K$2)</f>
        <v>0</v>
      </c>
      <c r="G1977" s="37">
        <f t="shared" si="212"/>
        <v>0</v>
      </c>
      <c r="H1977" s="38">
        <f t="shared" si="213"/>
        <v>0</v>
      </c>
      <c r="I1977" s="39">
        <f t="shared" si="214"/>
        <v>0</v>
      </c>
      <c r="J1977" s="40">
        <f t="shared" si="215"/>
        <v>0</v>
      </c>
      <c r="K1977" s="111">
        <f>IF($B1977="",0,'2.売上実績'!D1977)</f>
        <v>0</v>
      </c>
      <c r="L1977" s="111">
        <f>IF($B1977="",0,'2.売上実績'!E1977)</f>
        <v>0</v>
      </c>
      <c r="M1977" s="28">
        <f t="shared" si="210"/>
        <v>0</v>
      </c>
      <c r="N1977" s="41">
        <f t="shared" si="211"/>
        <v>0</v>
      </c>
      <c r="O1977" s="40">
        <f t="shared" si="216"/>
        <v>0</v>
      </c>
    </row>
    <row r="1978" spans="2:15" ht="18" customHeight="1">
      <c r="B1978" s="109" t="str">
        <f>IF('2.売上実績'!$B1978="","",'2.売上実績'!$B1978)</f>
        <v/>
      </c>
      <c r="C1978" s="110" t="str">
        <f>IF('2.売上実績'!$C1978="","",'2.売上実績'!$C1978)</f>
        <v/>
      </c>
      <c r="D1978" s="98" t="str">
        <f>IF(C1978="","",VLOOKUP(C1978,'4.製品一覧'!$B$4:$D$500,3,FALSE))</f>
        <v/>
      </c>
      <c r="E1978" s="102">
        <f>IF(C1978&lt;&gt;"",VLOOKUP(C1978,'7.製品別原価'!$B$5:$J$500,8,FALSE),0)</f>
        <v>0</v>
      </c>
      <c r="F1978" s="37">
        <f>IF(OR($K$2=0,K1978=0),0,'1.全社費用'!$C$42/$K$2)</f>
        <v>0</v>
      </c>
      <c r="G1978" s="37">
        <f t="shared" si="212"/>
        <v>0</v>
      </c>
      <c r="H1978" s="38">
        <f t="shared" si="213"/>
        <v>0</v>
      </c>
      <c r="I1978" s="39">
        <f t="shared" si="214"/>
        <v>0</v>
      </c>
      <c r="J1978" s="40">
        <f t="shared" si="215"/>
        <v>0</v>
      </c>
      <c r="K1978" s="111">
        <f>IF($B1978="",0,'2.売上実績'!D1978)</f>
        <v>0</v>
      </c>
      <c r="L1978" s="111">
        <f>IF($B1978="",0,'2.売上実績'!E1978)</f>
        <v>0</v>
      </c>
      <c r="M1978" s="28">
        <f t="shared" si="210"/>
        <v>0</v>
      </c>
      <c r="N1978" s="41">
        <f t="shared" si="211"/>
        <v>0</v>
      </c>
      <c r="O1978" s="40">
        <f t="shared" si="216"/>
        <v>0</v>
      </c>
    </row>
    <row r="1979" spans="2:15" ht="18" customHeight="1">
      <c r="B1979" s="109" t="str">
        <f>IF('2.売上実績'!$B1979="","",'2.売上実績'!$B1979)</f>
        <v/>
      </c>
      <c r="C1979" s="110" t="str">
        <f>IF('2.売上実績'!$C1979="","",'2.売上実績'!$C1979)</f>
        <v/>
      </c>
      <c r="D1979" s="98" t="str">
        <f>IF(C1979="","",VLOOKUP(C1979,'4.製品一覧'!$B$4:$D$500,3,FALSE))</f>
        <v/>
      </c>
      <c r="E1979" s="102">
        <f>IF(C1979&lt;&gt;"",VLOOKUP(C1979,'7.製品別原価'!$B$5:$J$500,8,FALSE),0)</f>
        <v>0</v>
      </c>
      <c r="F1979" s="37">
        <f>IF(OR($K$2=0,K1979=0),0,'1.全社費用'!$C$42/$K$2)</f>
        <v>0</v>
      </c>
      <c r="G1979" s="37">
        <f t="shared" si="212"/>
        <v>0</v>
      </c>
      <c r="H1979" s="38">
        <f t="shared" si="213"/>
        <v>0</v>
      </c>
      <c r="I1979" s="39">
        <f t="shared" si="214"/>
        <v>0</v>
      </c>
      <c r="J1979" s="40">
        <f t="shared" si="215"/>
        <v>0</v>
      </c>
      <c r="K1979" s="111">
        <f>IF($B1979="",0,'2.売上実績'!D1979)</f>
        <v>0</v>
      </c>
      <c r="L1979" s="111">
        <f>IF($B1979="",0,'2.売上実績'!E1979)</f>
        <v>0</v>
      </c>
      <c r="M1979" s="28">
        <f t="shared" si="210"/>
        <v>0</v>
      </c>
      <c r="N1979" s="41">
        <f t="shared" si="211"/>
        <v>0</v>
      </c>
      <c r="O1979" s="40">
        <f t="shared" si="216"/>
        <v>0</v>
      </c>
    </row>
    <row r="1980" spans="2:15" ht="18" customHeight="1">
      <c r="B1980" s="109" t="str">
        <f>IF('2.売上実績'!$B1980="","",'2.売上実績'!$B1980)</f>
        <v/>
      </c>
      <c r="C1980" s="110" t="str">
        <f>IF('2.売上実績'!$C1980="","",'2.売上実績'!$C1980)</f>
        <v/>
      </c>
      <c r="D1980" s="98" t="str">
        <f>IF(C1980="","",VLOOKUP(C1980,'4.製品一覧'!$B$4:$D$500,3,FALSE))</f>
        <v/>
      </c>
      <c r="E1980" s="102">
        <f>IF(C1980&lt;&gt;"",VLOOKUP(C1980,'7.製品別原価'!$B$5:$J$500,8,FALSE),0)</f>
        <v>0</v>
      </c>
      <c r="F1980" s="37">
        <f>IF(OR($K$2=0,K1980=0),0,'1.全社費用'!$C$42/$K$2)</f>
        <v>0</v>
      </c>
      <c r="G1980" s="37">
        <f t="shared" si="212"/>
        <v>0</v>
      </c>
      <c r="H1980" s="38">
        <f t="shared" si="213"/>
        <v>0</v>
      </c>
      <c r="I1980" s="39">
        <f t="shared" si="214"/>
        <v>0</v>
      </c>
      <c r="J1980" s="40">
        <f t="shared" si="215"/>
        <v>0</v>
      </c>
      <c r="K1980" s="111">
        <f>IF($B1980="",0,'2.売上実績'!D1980)</f>
        <v>0</v>
      </c>
      <c r="L1980" s="111">
        <f>IF($B1980="",0,'2.売上実績'!E1980)</f>
        <v>0</v>
      </c>
      <c r="M1980" s="28">
        <f t="shared" si="210"/>
        <v>0</v>
      </c>
      <c r="N1980" s="41">
        <f t="shared" si="211"/>
        <v>0</v>
      </c>
      <c r="O1980" s="40">
        <f t="shared" si="216"/>
        <v>0</v>
      </c>
    </row>
    <row r="1981" spans="2:15" ht="18" customHeight="1">
      <c r="B1981" s="109" t="str">
        <f>IF('2.売上実績'!$B1981="","",'2.売上実績'!$B1981)</f>
        <v/>
      </c>
      <c r="C1981" s="110" t="str">
        <f>IF('2.売上実績'!$C1981="","",'2.売上実績'!$C1981)</f>
        <v/>
      </c>
      <c r="D1981" s="98" t="str">
        <f>IF(C1981="","",VLOOKUP(C1981,'4.製品一覧'!$B$4:$D$500,3,FALSE))</f>
        <v/>
      </c>
      <c r="E1981" s="102">
        <f>IF(C1981&lt;&gt;"",VLOOKUP(C1981,'7.製品別原価'!$B$5:$J$500,8,FALSE),0)</f>
        <v>0</v>
      </c>
      <c r="F1981" s="37">
        <f>IF(OR($K$2=0,K1981=0),0,'1.全社費用'!$C$42/$K$2)</f>
        <v>0</v>
      </c>
      <c r="G1981" s="37">
        <f t="shared" si="212"/>
        <v>0</v>
      </c>
      <c r="H1981" s="38">
        <f t="shared" si="213"/>
        <v>0</v>
      </c>
      <c r="I1981" s="39">
        <f t="shared" si="214"/>
        <v>0</v>
      </c>
      <c r="J1981" s="40">
        <f t="shared" si="215"/>
        <v>0</v>
      </c>
      <c r="K1981" s="111">
        <f>IF($B1981="",0,'2.売上実績'!D1981)</f>
        <v>0</v>
      </c>
      <c r="L1981" s="111">
        <f>IF($B1981="",0,'2.売上実績'!E1981)</f>
        <v>0</v>
      </c>
      <c r="M1981" s="28">
        <f t="shared" si="210"/>
        <v>0</v>
      </c>
      <c r="N1981" s="41">
        <f t="shared" si="211"/>
        <v>0</v>
      </c>
      <c r="O1981" s="40">
        <f t="shared" si="216"/>
        <v>0</v>
      </c>
    </row>
    <row r="1982" spans="2:15" ht="18" customHeight="1">
      <c r="B1982" s="109" t="str">
        <f>IF('2.売上実績'!$B1982="","",'2.売上実績'!$B1982)</f>
        <v/>
      </c>
      <c r="C1982" s="110" t="str">
        <f>IF('2.売上実績'!$C1982="","",'2.売上実績'!$C1982)</f>
        <v/>
      </c>
      <c r="D1982" s="98" t="str">
        <f>IF(C1982="","",VLOOKUP(C1982,'4.製品一覧'!$B$4:$D$500,3,FALSE))</f>
        <v/>
      </c>
      <c r="E1982" s="102">
        <f>IF(C1982&lt;&gt;"",VLOOKUP(C1982,'7.製品別原価'!$B$5:$J$500,8,FALSE),0)</f>
        <v>0</v>
      </c>
      <c r="F1982" s="37">
        <f>IF(OR($K$2=0,K1982=0),0,'1.全社費用'!$C$42/$K$2)</f>
        <v>0</v>
      </c>
      <c r="G1982" s="37">
        <f t="shared" si="212"/>
        <v>0</v>
      </c>
      <c r="H1982" s="38">
        <f t="shared" si="213"/>
        <v>0</v>
      </c>
      <c r="I1982" s="39">
        <f t="shared" si="214"/>
        <v>0</v>
      </c>
      <c r="J1982" s="40">
        <f t="shared" si="215"/>
        <v>0</v>
      </c>
      <c r="K1982" s="111">
        <f>IF($B1982="",0,'2.売上実績'!D1982)</f>
        <v>0</v>
      </c>
      <c r="L1982" s="111">
        <f>IF($B1982="",0,'2.売上実績'!E1982)</f>
        <v>0</v>
      </c>
      <c r="M1982" s="28">
        <f t="shared" si="210"/>
        <v>0</v>
      </c>
      <c r="N1982" s="41">
        <f t="shared" si="211"/>
        <v>0</v>
      </c>
      <c r="O1982" s="40">
        <f t="shared" si="216"/>
        <v>0</v>
      </c>
    </row>
    <row r="1983" spans="2:15" ht="18" customHeight="1">
      <c r="B1983" s="109" t="str">
        <f>IF('2.売上実績'!$B1983="","",'2.売上実績'!$B1983)</f>
        <v/>
      </c>
      <c r="C1983" s="110" t="str">
        <f>IF('2.売上実績'!$C1983="","",'2.売上実績'!$C1983)</f>
        <v/>
      </c>
      <c r="D1983" s="98" t="str">
        <f>IF(C1983="","",VLOOKUP(C1983,'4.製品一覧'!$B$4:$D$500,3,FALSE))</f>
        <v/>
      </c>
      <c r="E1983" s="102">
        <f>IF(C1983&lt;&gt;"",VLOOKUP(C1983,'7.製品別原価'!$B$5:$J$500,8,FALSE),0)</f>
        <v>0</v>
      </c>
      <c r="F1983" s="37">
        <f>IF(OR($K$2=0,K1983=0),0,'1.全社費用'!$C$42/$K$2)</f>
        <v>0</v>
      </c>
      <c r="G1983" s="37">
        <f t="shared" si="212"/>
        <v>0</v>
      </c>
      <c r="H1983" s="38">
        <f t="shared" si="213"/>
        <v>0</v>
      </c>
      <c r="I1983" s="39">
        <f t="shared" si="214"/>
        <v>0</v>
      </c>
      <c r="J1983" s="40">
        <f t="shared" si="215"/>
        <v>0</v>
      </c>
      <c r="K1983" s="111">
        <f>IF($B1983="",0,'2.売上実績'!D1983)</f>
        <v>0</v>
      </c>
      <c r="L1983" s="111">
        <f>IF($B1983="",0,'2.売上実績'!E1983)</f>
        <v>0</v>
      </c>
      <c r="M1983" s="28">
        <f t="shared" si="210"/>
        <v>0</v>
      </c>
      <c r="N1983" s="41">
        <f t="shared" si="211"/>
        <v>0</v>
      </c>
      <c r="O1983" s="40">
        <f t="shared" si="216"/>
        <v>0</v>
      </c>
    </row>
    <row r="1984" spans="2:15" ht="18" customHeight="1">
      <c r="B1984" s="109" t="str">
        <f>IF('2.売上実績'!$B1984="","",'2.売上実績'!$B1984)</f>
        <v/>
      </c>
      <c r="C1984" s="110" t="str">
        <f>IF('2.売上実績'!$C1984="","",'2.売上実績'!$C1984)</f>
        <v/>
      </c>
      <c r="D1984" s="98" t="str">
        <f>IF(C1984="","",VLOOKUP(C1984,'4.製品一覧'!$B$4:$D$500,3,FALSE))</f>
        <v/>
      </c>
      <c r="E1984" s="102">
        <f>IF(C1984&lt;&gt;"",VLOOKUP(C1984,'7.製品別原価'!$B$5:$J$500,8,FALSE),0)</f>
        <v>0</v>
      </c>
      <c r="F1984" s="37">
        <f>IF(OR($K$2=0,K1984=0),0,'1.全社費用'!$C$42/$K$2)</f>
        <v>0</v>
      </c>
      <c r="G1984" s="37">
        <f t="shared" si="212"/>
        <v>0</v>
      </c>
      <c r="H1984" s="38">
        <f t="shared" si="213"/>
        <v>0</v>
      </c>
      <c r="I1984" s="39">
        <f t="shared" si="214"/>
        <v>0</v>
      </c>
      <c r="J1984" s="40">
        <f t="shared" si="215"/>
        <v>0</v>
      </c>
      <c r="K1984" s="111">
        <f>IF($B1984="",0,'2.売上実績'!D1984)</f>
        <v>0</v>
      </c>
      <c r="L1984" s="111">
        <f>IF($B1984="",0,'2.売上実績'!E1984)</f>
        <v>0</v>
      </c>
      <c r="M1984" s="28">
        <f t="shared" si="210"/>
        <v>0</v>
      </c>
      <c r="N1984" s="41">
        <f t="shared" si="211"/>
        <v>0</v>
      </c>
      <c r="O1984" s="40">
        <f t="shared" si="216"/>
        <v>0</v>
      </c>
    </row>
    <row r="1985" spans="2:15" ht="18" customHeight="1">
      <c r="B1985" s="109" t="str">
        <f>IF('2.売上実績'!$B1985="","",'2.売上実績'!$B1985)</f>
        <v/>
      </c>
      <c r="C1985" s="110" t="str">
        <f>IF('2.売上実績'!$C1985="","",'2.売上実績'!$C1985)</f>
        <v/>
      </c>
      <c r="D1985" s="98" t="str">
        <f>IF(C1985="","",VLOOKUP(C1985,'4.製品一覧'!$B$4:$D$500,3,FALSE))</f>
        <v/>
      </c>
      <c r="E1985" s="102">
        <f>IF(C1985&lt;&gt;"",VLOOKUP(C1985,'7.製品別原価'!$B$5:$J$500,8,FALSE),0)</f>
        <v>0</v>
      </c>
      <c r="F1985" s="37">
        <f>IF(OR($K$2=0,K1985=0),0,'1.全社費用'!$C$42/$K$2)</f>
        <v>0</v>
      </c>
      <c r="G1985" s="37">
        <f t="shared" si="212"/>
        <v>0</v>
      </c>
      <c r="H1985" s="38">
        <f t="shared" si="213"/>
        <v>0</v>
      </c>
      <c r="I1985" s="39">
        <f t="shared" si="214"/>
        <v>0</v>
      </c>
      <c r="J1985" s="40">
        <f t="shared" si="215"/>
        <v>0</v>
      </c>
      <c r="K1985" s="111">
        <f>IF($B1985="",0,'2.売上実績'!D1985)</f>
        <v>0</v>
      </c>
      <c r="L1985" s="111">
        <f>IF($B1985="",0,'2.売上実績'!E1985)</f>
        <v>0</v>
      </c>
      <c r="M1985" s="28">
        <f t="shared" si="210"/>
        <v>0</v>
      </c>
      <c r="N1985" s="41">
        <f t="shared" si="211"/>
        <v>0</v>
      </c>
      <c r="O1985" s="40">
        <f t="shared" si="216"/>
        <v>0</v>
      </c>
    </row>
    <row r="1986" spans="2:15" ht="18" customHeight="1">
      <c r="B1986" s="109" t="str">
        <f>IF('2.売上実績'!$B1986="","",'2.売上実績'!$B1986)</f>
        <v/>
      </c>
      <c r="C1986" s="110" t="str">
        <f>IF('2.売上実績'!$C1986="","",'2.売上実績'!$C1986)</f>
        <v/>
      </c>
      <c r="D1986" s="98" t="str">
        <f>IF(C1986="","",VLOOKUP(C1986,'4.製品一覧'!$B$4:$D$500,3,FALSE))</f>
        <v/>
      </c>
      <c r="E1986" s="102">
        <f>IF(C1986&lt;&gt;"",VLOOKUP(C1986,'7.製品別原価'!$B$5:$J$500,8,FALSE),0)</f>
        <v>0</v>
      </c>
      <c r="F1986" s="37">
        <f>IF(OR($K$2=0,K1986=0),0,'1.全社費用'!$C$42/$K$2)</f>
        <v>0</v>
      </c>
      <c r="G1986" s="37">
        <f t="shared" si="212"/>
        <v>0</v>
      </c>
      <c r="H1986" s="38">
        <f t="shared" si="213"/>
        <v>0</v>
      </c>
      <c r="I1986" s="39">
        <f t="shared" si="214"/>
        <v>0</v>
      </c>
      <c r="J1986" s="40">
        <f t="shared" si="215"/>
        <v>0</v>
      </c>
      <c r="K1986" s="111">
        <f>IF($B1986="",0,'2.売上実績'!D1986)</f>
        <v>0</v>
      </c>
      <c r="L1986" s="111">
        <f>IF($B1986="",0,'2.売上実績'!E1986)</f>
        <v>0</v>
      </c>
      <c r="M1986" s="28">
        <f t="shared" si="210"/>
        <v>0</v>
      </c>
      <c r="N1986" s="41">
        <f t="shared" si="211"/>
        <v>0</v>
      </c>
      <c r="O1986" s="40">
        <f t="shared" si="216"/>
        <v>0</v>
      </c>
    </row>
    <row r="1987" spans="2:15" ht="18" customHeight="1">
      <c r="B1987" s="109" t="str">
        <f>IF('2.売上実績'!$B1987="","",'2.売上実績'!$B1987)</f>
        <v/>
      </c>
      <c r="C1987" s="110" t="str">
        <f>IF('2.売上実績'!$C1987="","",'2.売上実績'!$C1987)</f>
        <v/>
      </c>
      <c r="D1987" s="98" t="str">
        <f>IF(C1987="","",VLOOKUP(C1987,'4.製品一覧'!$B$4:$D$500,3,FALSE))</f>
        <v/>
      </c>
      <c r="E1987" s="102">
        <f>IF(C1987&lt;&gt;"",VLOOKUP(C1987,'7.製品別原価'!$B$5:$J$500,8,FALSE),0)</f>
        <v>0</v>
      </c>
      <c r="F1987" s="37">
        <f>IF(OR($K$2=0,K1987=0),0,'1.全社費用'!$C$42/$K$2)</f>
        <v>0</v>
      </c>
      <c r="G1987" s="37">
        <f t="shared" si="212"/>
        <v>0</v>
      </c>
      <c r="H1987" s="38">
        <f t="shared" si="213"/>
        <v>0</v>
      </c>
      <c r="I1987" s="39">
        <f t="shared" si="214"/>
        <v>0</v>
      </c>
      <c r="J1987" s="40">
        <f t="shared" si="215"/>
        <v>0</v>
      </c>
      <c r="K1987" s="111">
        <f>IF($B1987="",0,'2.売上実績'!D1987)</f>
        <v>0</v>
      </c>
      <c r="L1987" s="111">
        <f>IF($B1987="",0,'2.売上実績'!E1987)</f>
        <v>0</v>
      </c>
      <c r="M1987" s="28">
        <f t="shared" si="210"/>
        <v>0</v>
      </c>
      <c r="N1987" s="41">
        <f t="shared" si="211"/>
        <v>0</v>
      </c>
      <c r="O1987" s="40">
        <f t="shared" si="216"/>
        <v>0</v>
      </c>
    </row>
    <row r="1988" spans="2:15" ht="18" customHeight="1">
      <c r="B1988" s="109" t="str">
        <f>IF('2.売上実績'!$B1988="","",'2.売上実績'!$B1988)</f>
        <v/>
      </c>
      <c r="C1988" s="110" t="str">
        <f>IF('2.売上実績'!$C1988="","",'2.売上実績'!$C1988)</f>
        <v/>
      </c>
      <c r="D1988" s="98" t="str">
        <f>IF(C1988="","",VLOOKUP(C1988,'4.製品一覧'!$B$4:$D$500,3,FALSE))</f>
        <v/>
      </c>
      <c r="E1988" s="102">
        <f>IF(C1988&lt;&gt;"",VLOOKUP(C1988,'7.製品別原価'!$B$5:$J$500,8,FALSE),0)</f>
        <v>0</v>
      </c>
      <c r="F1988" s="37">
        <f>IF(OR($K$2=0,K1988=0),0,'1.全社費用'!$C$42/$K$2)</f>
        <v>0</v>
      </c>
      <c r="G1988" s="37">
        <f t="shared" si="212"/>
        <v>0</v>
      </c>
      <c r="H1988" s="38">
        <f t="shared" si="213"/>
        <v>0</v>
      </c>
      <c r="I1988" s="39">
        <f t="shared" si="214"/>
        <v>0</v>
      </c>
      <c r="J1988" s="40">
        <f t="shared" si="215"/>
        <v>0</v>
      </c>
      <c r="K1988" s="111">
        <f>IF($B1988="",0,'2.売上実績'!D1988)</f>
        <v>0</v>
      </c>
      <c r="L1988" s="111">
        <f>IF($B1988="",0,'2.売上実績'!E1988)</f>
        <v>0</v>
      </c>
      <c r="M1988" s="28">
        <f t="shared" ref="M1988:M2051" si="217">G1988*K1988</f>
        <v>0</v>
      </c>
      <c r="N1988" s="41">
        <f t="shared" ref="N1988:N2051" si="218">L1988-M1988</f>
        <v>0</v>
      </c>
      <c r="O1988" s="40">
        <f t="shared" si="216"/>
        <v>0</v>
      </c>
    </row>
    <row r="1989" spans="2:15" ht="18" customHeight="1">
      <c r="B1989" s="109" t="str">
        <f>IF('2.売上実績'!$B1989="","",'2.売上実績'!$B1989)</f>
        <v/>
      </c>
      <c r="C1989" s="110" t="str">
        <f>IF('2.売上実績'!$C1989="","",'2.売上実績'!$C1989)</f>
        <v/>
      </c>
      <c r="D1989" s="98" t="str">
        <f>IF(C1989="","",VLOOKUP(C1989,'4.製品一覧'!$B$4:$D$500,3,FALSE))</f>
        <v/>
      </c>
      <c r="E1989" s="102">
        <f>IF(C1989&lt;&gt;"",VLOOKUP(C1989,'7.製品別原価'!$B$5:$J$500,8,FALSE),0)</f>
        <v>0</v>
      </c>
      <c r="F1989" s="37">
        <f>IF(OR($K$2=0,K1989=0),0,'1.全社費用'!$C$42/$K$2)</f>
        <v>0</v>
      </c>
      <c r="G1989" s="37">
        <f t="shared" ref="G1989:G2052" si="219">SUM(D1989:F1989)</f>
        <v>0</v>
      </c>
      <c r="H1989" s="38">
        <f t="shared" ref="H1989:H2052" si="220">IF(K1989=0,0,L1989/K1989)</f>
        <v>0</v>
      </c>
      <c r="I1989" s="39">
        <f t="shared" ref="I1989:I2052" si="221">IF(K1989=0,0,N1989/K1989)</f>
        <v>0</v>
      </c>
      <c r="J1989" s="40">
        <f t="shared" ref="J1989:J2052" si="222">O1989</f>
        <v>0</v>
      </c>
      <c r="K1989" s="111">
        <f>IF($B1989="",0,'2.売上実績'!D1989)</f>
        <v>0</v>
      </c>
      <c r="L1989" s="111">
        <f>IF($B1989="",0,'2.売上実績'!E1989)</f>
        <v>0</v>
      </c>
      <c r="M1989" s="28">
        <f t="shared" si="217"/>
        <v>0</v>
      </c>
      <c r="N1989" s="41">
        <f t="shared" si="218"/>
        <v>0</v>
      </c>
      <c r="O1989" s="40">
        <f t="shared" ref="O1989:O2052" si="223">IF(OR(N1989=0,L1989=0),0,N1989/L1989)</f>
        <v>0</v>
      </c>
    </row>
    <row r="1990" spans="2:15" ht="18" customHeight="1">
      <c r="B1990" s="109" t="str">
        <f>IF('2.売上実績'!$B1990="","",'2.売上実績'!$B1990)</f>
        <v/>
      </c>
      <c r="C1990" s="110" t="str">
        <f>IF('2.売上実績'!$C1990="","",'2.売上実績'!$C1990)</f>
        <v/>
      </c>
      <c r="D1990" s="98" t="str">
        <f>IF(C1990="","",VLOOKUP(C1990,'4.製品一覧'!$B$4:$D$500,3,FALSE))</f>
        <v/>
      </c>
      <c r="E1990" s="102">
        <f>IF(C1990&lt;&gt;"",VLOOKUP(C1990,'7.製品別原価'!$B$5:$J$500,8,FALSE),0)</f>
        <v>0</v>
      </c>
      <c r="F1990" s="37">
        <f>IF(OR($K$2=0,K1990=0),0,'1.全社費用'!$C$42/$K$2)</f>
        <v>0</v>
      </c>
      <c r="G1990" s="37">
        <f t="shared" si="219"/>
        <v>0</v>
      </c>
      <c r="H1990" s="38">
        <f t="shared" si="220"/>
        <v>0</v>
      </c>
      <c r="I1990" s="39">
        <f t="shared" si="221"/>
        <v>0</v>
      </c>
      <c r="J1990" s="40">
        <f t="shared" si="222"/>
        <v>0</v>
      </c>
      <c r="K1990" s="111">
        <f>IF($B1990="",0,'2.売上実績'!D1990)</f>
        <v>0</v>
      </c>
      <c r="L1990" s="111">
        <f>IF($B1990="",0,'2.売上実績'!E1990)</f>
        <v>0</v>
      </c>
      <c r="M1990" s="28">
        <f t="shared" si="217"/>
        <v>0</v>
      </c>
      <c r="N1990" s="41">
        <f t="shared" si="218"/>
        <v>0</v>
      </c>
      <c r="O1990" s="40">
        <f t="shared" si="223"/>
        <v>0</v>
      </c>
    </row>
    <row r="1991" spans="2:15" ht="18" customHeight="1">
      <c r="B1991" s="109" t="str">
        <f>IF('2.売上実績'!$B1991="","",'2.売上実績'!$B1991)</f>
        <v/>
      </c>
      <c r="C1991" s="110" t="str">
        <f>IF('2.売上実績'!$C1991="","",'2.売上実績'!$C1991)</f>
        <v/>
      </c>
      <c r="D1991" s="98" t="str">
        <f>IF(C1991="","",VLOOKUP(C1991,'4.製品一覧'!$B$4:$D$500,3,FALSE))</f>
        <v/>
      </c>
      <c r="E1991" s="102">
        <f>IF(C1991&lt;&gt;"",VLOOKUP(C1991,'7.製品別原価'!$B$5:$J$500,8,FALSE),0)</f>
        <v>0</v>
      </c>
      <c r="F1991" s="37">
        <f>IF(OR($K$2=0,K1991=0),0,'1.全社費用'!$C$42/$K$2)</f>
        <v>0</v>
      </c>
      <c r="G1991" s="37">
        <f t="shared" si="219"/>
        <v>0</v>
      </c>
      <c r="H1991" s="38">
        <f t="shared" si="220"/>
        <v>0</v>
      </c>
      <c r="I1991" s="39">
        <f t="shared" si="221"/>
        <v>0</v>
      </c>
      <c r="J1991" s="40">
        <f t="shared" si="222"/>
        <v>0</v>
      </c>
      <c r="K1991" s="111">
        <f>IF($B1991="",0,'2.売上実績'!D1991)</f>
        <v>0</v>
      </c>
      <c r="L1991" s="111">
        <f>IF($B1991="",0,'2.売上実績'!E1991)</f>
        <v>0</v>
      </c>
      <c r="M1991" s="28">
        <f t="shared" si="217"/>
        <v>0</v>
      </c>
      <c r="N1991" s="41">
        <f t="shared" si="218"/>
        <v>0</v>
      </c>
      <c r="O1991" s="40">
        <f t="shared" si="223"/>
        <v>0</v>
      </c>
    </row>
    <row r="1992" spans="2:15" ht="18" customHeight="1">
      <c r="B1992" s="109" t="str">
        <f>IF('2.売上実績'!$B1992="","",'2.売上実績'!$B1992)</f>
        <v/>
      </c>
      <c r="C1992" s="110" t="str">
        <f>IF('2.売上実績'!$C1992="","",'2.売上実績'!$C1992)</f>
        <v/>
      </c>
      <c r="D1992" s="98" t="str">
        <f>IF(C1992="","",VLOOKUP(C1992,'4.製品一覧'!$B$4:$D$500,3,FALSE))</f>
        <v/>
      </c>
      <c r="E1992" s="102">
        <f>IF(C1992&lt;&gt;"",VLOOKUP(C1992,'7.製品別原価'!$B$5:$J$500,8,FALSE),0)</f>
        <v>0</v>
      </c>
      <c r="F1992" s="37">
        <f>IF(OR($K$2=0,K1992=0),0,'1.全社費用'!$C$42/$K$2)</f>
        <v>0</v>
      </c>
      <c r="G1992" s="37">
        <f t="shared" si="219"/>
        <v>0</v>
      </c>
      <c r="H1992" s="38">
        <f t="shared" si="220"/>
        <v>0</v>
      </c>
      <c r="I1992" s="39">
        <f t="shared" si="221"/>
        <v>0</v>
      </c>
      <c r="J1992" s="40">
        <f t="shared" si="222"/>
        <v>0</v>
      </c>
      <c r="K1992" s="111">
        <f>IF($B1992="",0,'2.売上実績'!D1992)</f>
        <v>0</v>
      </c>
      <c r="L1992" s="111">
        <f>IF($B1992="",0,'2.売上実績'!E1992)</f>
        <v>0</v>
      </c>
      <c r="M1992" s="28">
        <f t="shared" si="217"/>
        <v>0</v>
      </c>
      <c r="N1992" s="41">
        <f t="shared" si="218"/>
        <v>0</v>
      </c>
      <c r="O1992" s="40">
        <f t="shared" si="223"/>
        <v>0</v>
      </c>
    </row>
    <row r="1993" spans="2:15" ht="18" customHeight="1">
      <c r="B1993" s="109" t="str">
        <f>IF('2.売上実績'!$B1993="","",'2.売上実績'!$B1993)</f>
        <v/>
      </c>
      <c r="C1993" s="110" t="str">
        <f>IF('2.売上実績'!$C1993="","",'2.売上実績'!$C1993)</f>
        <v/>
      </c>
      <c r="D1993" s="98" t="str">
        <f>IF(C1993="","",VLOOKUP(C1993,'4.製品一覧'!$B$4:$D$500,3,FALSE))</f>
        <v/>
      </c>
      <c r="E1993" s="102">
        <f>IF(C1993&lt;&gt;"",VLOOKUP(C1993,'7.製品別原価'!$B$5:$J$500,8,FALSE),0)</f>
        <v>0</v>
      </c>
      <c r="F1993" s="37">
        <f>IF(OR($K$2=0,K1993=0),0,'1.全社費用'!$C$42/$K$2)</f>
        <v>0</v>
      </c>
      <c r="G1993" s="37">
        <f t="shared" si="219"/>
        <v>0</v>
      </c>
      <c r="H1993" s="38">
        <f t="shared" si="220"/>
        <v>0</v>
      </c>
      <c r="I1993" s="39">
        <f t="shared" si="221"/>
        <v>0</v>
      </c>
      <c r="J1993" s="40">
        <f t="shared" si="222"/>
        <v>0</v>
      </c>
      <c r="K1993" s="111">
        <f>IF($B1993="",0,'2.売上実績'!D1993)</f>
        <v>0</v>
      </c>
      <c r="L1993" s="111">
        <f>IF($B1993="",0,'2.売上実績'!E1993)</f>
        <v>0</v>
      </c>
      <c r="M1993" s="28">
        <f t="shared" si="217"/>
        <v>0</v>
      </c>
      <c r="N1993" s="41">
        <f t="shared" si="218"/>
        <v>0</v>
      </c>
      <c r="O1993" s="40">
        <f t="shared" si="223"/>
        <v>0</v>
      </c>
    </row>
    <row r="1994" spans="2:15" ht="18" customHeight="1">
      <c r="B1994" s="109" t="str">
        <f>IF('2.売上実績'!$B1994="","",'2.売上実績'!$B1994)</f>
        <v/>
      </c>
      <c r="C1994" s="110" t="str">
        <f>IF('2.売上実績'!$C1994="","",'2.売上実績'!$C1994)</f>
        <v/>
      </c>
      <c r="D1994" s="98" t="str">
        <f>IF(C1994="","",VLOOKUP(C1994,'4.製品一覧'!$B$4:$D$500,3,FALSE))</f>
        <v/>
      </c>
      <c r="E1994" s="102">
        <f>IF(C1994&lt;&gt;"",VLOOKUP(C1994,'7.製品別原価'!$B$5:$J$500,8,FALSE),0)</f>
        <v>0</v>
      </c>
      <c r="F1994" s="37">
        <f>IF(OR($K$2=0,K1994=0),0,'1.全社費用'!$C$42/$K$2)</f>
        <v>0</v>
      </c>
      <c r="G1994" s="37">
        <f t="shared" si="219"/>
        <v>0</v>
      </c>
      <c r="H1994" s="38">
        <f t="shared" si="220"/>
        <v>0</v>
      </c>
      <c r="I1994" s="39">
        <f t="shared" si="221"/>
        <v>0</v>
      </c>
      <c r="J1994" s="40">
        <f t="shared" si="222"/>
        <v>0</v>
      </c>
      <c r="K1994" s="111">
        <f>IF($B1994="",0,'2.売上実績'!D1994)</f>
        <v>0</v>
      </c>
      <c r="L1994" s="111">
        <f>IF($B1994="",0,'2.売上実績'!E1994)</f>
        <v>0</v>
      </c>
      <c r="M1994" s="28">
        <f t="shared" si="217"/>
        <v>0</v>
      </c>
      <c r="N1994" s="41">
        <f t="shared" si="218"/>
        <v>0</v>
      </c>
      <c r="O1994" s="40">
        <f t="shared" si="223"/>
        <v>0</v>
      </c>
    </row>
    <row r="1995" spans="2:15" ht="18" customHeight="1">
      <c r="B1995" s="109" t="str">
        <f>IF('2.売上実績'!$B1995="","",'2.売上実績'!$B1995)</f>
        <v/>
      </c>
      <c r="C1995" s="110" t="str">
        <f>IF('2.売上実績'!$C1995="","",'2.売上実績'!$C1995)</f>
        <v/>
      </c>
      <c r="D1995" s="98" t="str">
        <f>IF(C1995="","",VLOOKUP(C1995,'4.製品一覧'!$B$4:$D$500,3,FALSE))</f>
        <v/>
      </c>
      <c r="E1995" s="102">
        <f>IF(C1995&lt;&gt;"",VLOOKUP(C1995,'7.製品別原価'!$B$5:$J$500,8,FALSE),0)</f>
        <v>0</v>
      </c>
      <c r="F1995" s="37">
        <f>IF(OR($K$2=0,K1995=0),0,'1.全社費用'!$C$42/$K$2)</f>
        <v>0</v>
      </c>
      <c r="G1995" s="37">
        <f t="shared" si="219"/>
        <v>0</v>
      </c>
      <c r="H1995" s="38">
        <f t="shared" si="220"/>
        <v>0</v>
      </c>
      <c r="I1995" s="39">
        <f t="shared" si="221"/>
        <v>0</v>
      </c>
      <c r="J1995" s="40">
        <f t="shared" si="222"/>
        <v>0</v>
      </c>
      <c r="K1995" s="111">
        <f>IF($B1995="",0,'2.売上実績'!D1995)</f>
        <v>0</v>
      </c>
      <c r="L1995" s="111">
        <f>IF($B1995="",0,'2.売上実績'!E1995)</f>
        <v>0</v>
      </c>
      <c r="M1995" s="28">
        <f t="shared" si="217"/>
        <v>0</v>
      </c>
      <c r="N1995" s="41">
        <f t="shared" si="218"/>
        <v>0</v>
      </c>
      <c r="O1995" s="40">
        <f t="shared" si="223"/>
        <v>0</v>
      </c>
    </row>
    <row r="1996" spans="2:15" ht="18" customHeight="1">
      <c r="B1996" s="109" t="str">
        <f>IF('2.売上実績'!$B1996="","",'2.売上実績'!$B1996)</f>
        <v/>
      </c>
      <c r="C1996" s="110" t="str">
        <f>IF('2.売上実績'!$C1996="","",'2.売上実績'!$C1996)</f>
        <v/>
      </c>
      <c r="D1996" s="98" t="str">
        <f>IF(C1996="","",VLOOKUP(C1996,'4.製品一覧'!$B$4:$D$500,3,FALSE))</f>
        <v/>
      </c>
      <c r="E1996" s="102">
        <f>IF(C1996&lt;&gt;"",VLOOKUP(C1996,'7.製品別原価'!$B$5:$J$500,8,FALSE),0)</f>
        <v>0</v>
      </c>
      <c r="F1996" s="37">
        <f>IF(OR($K$2=0,K1996=0),0,'1.全社費用'!$C$42/$K$2)</f>
        <v>0</v>
      </c>
      <c r="G1996" s="37">
        <f t="shared" si="219"/>
        <v>0</v>
      </c>
      <c r="H1996" s="38">
        <f t="shared" si="220"/>
        <v>0</v>
      </c>
      <c r="I1996" s="39">
        <f t="shared" si="221"/>
        <v>0</v>
      </c>
      <c r="J1996" s="40">
        <f t="shared" si="222"/>
        <v>0</v>
      </c>
      <c r="K1996" s="111">
        <f>IF($B1996="",0,'2.売上実績'!D1996)</f>
        <v>0</v>
      </c>
      <c r="L1996" s="111">
        <f>IF($B1996="",0,'2.売上実績'!E1996)</f>
        <v>0</v>
      </c>
      <c r="M1996" s="28">
        <f t="shared" si="217"/>
        <v>0</v>
      </c>
      <c r="N1996" s="41">
        <f t="shared" si="218"/>
        <v>0</v>
      </c>
      <c r="O1996" s="40">
        <f t="shared" si="223"/>
        <v>0</v>
      </c>
    </row>
    <row r="1997" spans="2:15" ht="18" customHeight="1">
      <c r="B1997" s="109" t="str">
        <f>IF('2.売上実績'!$B1997="","",'2.売上実績'!$B1997)</f>
        <v/>
      </c>
      <c r="C1997" s="110" t="str">
        <f>IF('2.売上実績'!$C1997="","",'2.売上実績'!$C1997)</f>
        <v/>
      </c>
      <c r="D1997" s="98" t="str">
        <f>IF(C1997="","",VLOOKUP(C1997,'4.製品一覧'!$B$4:$D$500,3,FALSE))</f>
        <v/>
      </c>
      <c r="E1997" s="102">
        <f>IF(C1997&lt;&gt;"",VLOOKUP(C1997,'7.製品別原価'!$B$5:$J$500,8,FALSE),0)</f>
        <v>0</v>
      </c>
      <c r="F1997" s="37">
        <f>IF(OR($K$2=0,K1997=0),0,'1.全社費用'!$C$42/$K$2)</f>
        <v>0</v>
      </c>
      <c r="G1997" s="37">
        <f t="shared" si="219"/>
        <v>0</v>
      </c>
      <c r="H1997" s="38">
        <f t="shared" si="220"/>
        <v>0</v>
      </c>
      <c r="I1997" s="39">
        <f t="shared" si="221"/>
        <v>0</v>
      </c>
      <c r="J1997" s="40">
        <f t="shared" si="222"/>
        <v>0</v>
      </c>
      <c r="K1997" s="111">
        <f>IF($B1997="",0,'2.売上実績'!D1997)</f>
        <v>0</v>
      </c>
      <c r="L1997" s="111">
        <f>IF($B1997="",0,'2.売上実績'!E1997)</f>
        <v>0</v>
      </c>
      <c r="M1997" s="28">
        <f t="shared" si="217"/>
        <v>0</v>
      </c>
      <c r="N1997" s="41">
        <f t="shared" si="218"/>
        <v>0</v>
      </c>
      <c r="O1997" s="40">
        <f t="shared" si="223"/>
        <v>0</v>
      </c>
    </row>
    <row r="1998" spans="2:15" ht="18" customHeight="1">
      <c r="B1998" s="109" t="str">
        <f>IF('2.売上実績'!$B1998="","",'2.売上実績'!$B1998)</f>
        <v/>
      </c>
      <c r="C1998" s="110" t="str">
        <f>IF('2.売上実績'!$C1998="","",'2.売上実績'!$C1998)</f>
        <v/>
      </c>
      <c r="D1998" s="98" t="str">
        <f>IF(C1998="","",VLOOKUP(C1998,'4.製品一覧'!$B$4:$D$500,3,FALSE))</f>
        <v/>
      </c>
      <c r="E1998" s="102">
        <f>IF(C1998&lt;&gt;"",VLOOKUP(C1998,'7.製品別原価'!$B$5:$J$500,8,FALSE),0)</f>
        <v>0</v>
      </c>
      <c r="F1998" s="37">
        <f>IF(OR($K$2=0,K1998=0),0,'1.全社費用'!$C$42/$K$2)</f>
        <v>0</v>
      </c>
      <c r="G1998" s="37">
        <f t="shared" si="219"/>
        <v>0</v>
      </c>
      <c r="H1998" s="38">
        <f t="shared" si="220"/>
        <v>0</v>
      </c>
      <c r="I1998" s="39">
        <f t="shared" si="221"/>
        <v>0</v>
      </c>
      <c r="J1998" s="40">
        <f t="shared" si="222"/>
        <v>0</v>
      </c>
      <c r="K1998" s="111">
        <f>IF($B1998="",0,'2.売上実績'!D1998)</f>
        <v>0</v>
      </c>
      <c r="L1998" s="111">
        <f>IF($B1998="",0,'2.売上実績'!E1998)</f>
        <v>0</v>
      </c>
      <c r="M1998" s="28">
        <f t="shared" si="217"/>
        <v>0</v>
      </c>
      <c r="N1998" s="41">
        <f t="shared" si="218"/>
        <v>0</v>
      </c>
      <c r="O1998" s="40">
        <f t="shared" si="223"/>
        <v>0</v>
      </c>
    </row>
    <row r="1999" spans="2:15" ht="18" customHeight="1">
      <c r="B1999" s="109" t="str">
        <f>IF('2.売上実績'!$B1999="","",'2.売上実績'!$B1999)</f>
        <v/>
      </c>
      <c r="C1999" s="110" t="str">
        <f>IF('2.売上実績'!$C1999="","",'2.売上実績'!$C1999)</f>
        <v/>
      </c>
      <c r="D1999" s="98" t="str">
        <f>IF(C1999="","",VLOOKUP(C1999,'4.製品一覧'!$B$4:$D$500,3,FALSE))</f>
        <v/>
      </c>
      <c r="E1999" s="102">
        <f>IF(C1999&lt;&gt;"",VLOOKUP(C1999,'7.製品別原価'!$B$5:$J$500,8,FALSE),0)</f>
        <v>0</v>
      </c>
      <c r="F1999" s="37">
        <f>IF(OR($K$2=0,K1999=0),0,'1.全社費用'!$C$42/$K$2)</f>
        <v>0</v>
      </c>
      <c r="G1999" s="37">
        <f t="shared" si="219"/>
        <v>0</v>
      </c>
      <c r="H1999" s="38">
        <f t="shared" si="220"/>
        <v>0</v>
      </c>
      <c r="I1999" s="39">
        <f t="shared" si="221"/>
        <v>0</v>
      </c>
      <c r="J1999" s="40">
        <f t="shared" si="222"/>
        <v>0</v>
      </c>
      <c r="K1999" s="111">
        <f>IF($B1999="",0,'2.売上実績'!D1999)</f>
        <v>0</v>
      </c>
      <c r="L1999" s="111">
        <f>IF($B1999="",0,'2.売上実績'!E1999)</f>
        <v>0</v>
      </c>
      <c r="M1999" s="28">
        <f t="shared" si="217"/>
        <v>0</v>
      </c>
      <c r="N1999" s="41">
        <f t="shared" si="218"/>
        <v>0</v>
      </c>
      <c r="O1999" s="40">
        <f t="shared" si="223"/>
        <v>0</v>
      </c>
    </row>
    <row r="2000" spans="2:15" ht="18" customHeight="1">
      <c r="B2000" s="109" t="str">
        <f>IF('2.売上実績'!$B2000="","",'2.売上実績'!$B2000)</f>
        <v/>
      </c>
      <c r="C2000" s="110" t="str">
        <f>IF('2.売上実績'!$C2000="","",'2.売上実績'!$C2000)</f>
        <v/>
      </c>
      <c r="D2000" s="98" t="str">
        <f>IF(C2000="","",VLOOKUP(C2000,'4.製品一覧'!$B$4:$D$500,3,FALSE))</f>
        <v/>
      </c>
      <c r="E2000" s="102">
        <f>IF(C2000&lt;&gt;"",VLOOKUP(C2000,'7.製品別原価'!$B$5:$J$500,8,FALSE),0)</f>
        <v>0</v>
      </c>
      <c r="F2000" s="37">
        <f>IF(OR($K$2=0,K2000=0),0,'1.全社費用'!$C$42/$K$2)</f>
        <v>0</v>
      </c>
      <c r="G2000" s="37">
        <f t="shared" si="219"/>
        <v>0</v>
      </c>
      <c r="H2000" s="38">
        <f t="shared" si="220"/>
        <v>0</v>
      </c>
      <c r="I2000" s="39">
        <f t="shared" si="221"/>
        <v>0</v>
      </c>
      <c r="J2000" s="40">
        <f t="shared" si="222"/>
        <v>0</v>
      </c>
      <c r="K2000" s="111">
        <f>IF($B2000="",0,'2.売上実績'!D2000)</f>
        <v>0</v>
      </c>
      <c r="L2000" s="111">
        <f>IF($B2000="",0,'2.売上実績'!E2000)</f>
        <v>0</v>
      </c>
      <c r="M2000" s="28">
        <f t="shared" si="217"/>
        <v>0</v>
      </c>
      <c r="N2000" s="41">
        <f t="shared" si="218"/>
        <v>0</v>
      </c>
      <c r="O2000" s="40">
        <f t="shared" si="223"/>
        <v>0</v>
      </c>
    </row>
    <row r="2001" spans="2:15" ht="18" customHeight="1">
      <c r="B2001" s="109" t="str">
        <f>IF('2.売上実績'!$B2001="","",'2.売上実績'!$B2001)</f>
        <v/>
      </c>
      <c r="C2001" s="110" t="str">
        <f>IF('2.売上実績'!$C2001="","",'2.売上実績'!$C2001)</f>
        <v/>
      </c>
      <c r="D2001" s="98" t="str">
        <f>IF(C2001="","",VLOOKUP(C2001,'4.製品一覧'!$B$4:$D$500,3,FALSE))</f>
        <v/>
      </c>
      <c r="E2001" s="102">
        <f>IF(C2001&lt;&gt;"",VLOOKUP(C2001,'7.製品別原価'!$B$5:$J$500,8,FALSE),0)</f>
        <v>0</v>
      </c>
      <c r="F2001" s="37">
        <f>IF(OR($K$2=0,K2001=0),0,'1.全社費用'!$C$42/$K$2)</f>
        <v>0</v>
      </c>
      <c r="G2001" s="37">
        <f t="shared" si="219"/>
        <v>0</v>
      </c>
      <c r="H2001" s="38">
        <f t="shared" si="220"/>
        <v>0</v>
      </c>
      <c r="I2001" s="39">
        <f t="shared" si="221"/>
        <v>0</v>
      </c>
      <c r="J2001" s="40">
        <f t="shared" si="222"/>
        <v>0</v>
      </c>
      <c r="K2001" s="111">
        <f>IF($B2001="",0,'2.売上実績'!D2001)</f>
        <v>0</v>
      </c>
      <c r="L2001" s="111">
        <f>IF($B2001="",0,'2.売上実績'!E2001)</f>
        <v>0</v>
      </c>
      <c r="M2001" s="28">
        <f t="shared" si="217"/>
        <v>0</v>
      </c>
      <c r="N2001" s="41">
        <f t="shared" si="218"/>
        <v>0</v>
      </c>
      <c r="O2001" s="40">
        <f t="shared" si="223"/>
        <v>0</v>
      </c>
    </row>
    <row r="2002" spans="2:15" ht="18" customHeight="1">
      <c r="B2002" s="109" t="str">
        <f>IF('2.売上実績'!$B2002="","",'2.売上実績'!$B2002)</f>
        <v/>
      </c>
      <c r="C2002" s="110" t="str">
        <f>IF('2.売上実績'!$C2002="","",'2.売上実績'!$C2002)</f>
        <v/>
      </c>
      <c r="D2002" s="98" t="str">
        <f>IF(C2002="","",VLOOKUP(C2002,'4.製品一覧'!$B$4:$D$500,3,FALSE))</f>
        <v/>
      </c>
      <c r="E2002" s="102">
        <f>IF(C2002&lt;&gt;"",VLOOKUP(C2002,'7.製品別原価'!$B$5:$J$500,8,FALSE),0)</f>
        <v>0</v>
      </c>
      <c r="F2002" s="37">
        <f>IF(OR($K$2=0,K2002=0),0,'1.全社費用'!$C$42/$K$2)</f>
        <v>0</v>
      </c>
      <c r="G2002" s="37">
        <f t="shared" si="219"/>
        <v>0</v>
      </c>
      <c r="H2002" s="38">
        <f t="shared" si="220"/>
        <v>0</v>
      </c>
      <c r="I2002" s="39">
        <f t="shared" si="221"/>
        <v>0</v>
      </c>
      <c r="J2002" s="40">
        <f t="shared" si="222"/>
        <v>0</v>
      </c>
      <c r="K2002" s="111">
        <f>IF($B2002="",0,'2.売上実績'!D2002)</f>
        <v>0</v>
      </c>
      <c r="L2002" s="111">
        <f>IF($B2002="",0,'2.売上実績'!E2002)</f>
        <v>0</v>
      </c>
      <c r="M2002" s="28">
        <f t="shared" si="217"/>
        <v>0</v>
      </c>
      <c r="N2002" s="41">
        <f t="shared" si="218"/>
        <v>0</v>
      </c>
      <c r="O2002" s="40">
        <f t="shared" si="223"/>
        <v>0</v>
      </c>
    </row>
    <row r="2003" spans="2:15" ht="18" customHeight="1">
      <c r="B2003" s="109" t="str">
        <f>IF('2.売上実績'!$B2003="","",'2.売上実績'!$B2003)</f>
        <v/>
      </c>
      <c r="C2003" s="110" t="str">
        <f>IF('2.売上実績'!$C2003="","",'2.売上実績'!$C2003)</f>
        <v/>
      </c>
      <c r="D2003" s="98" t="str">
        <f>IF(C2003="","",VLOOKUP(C2003,'4.製品一覧'!$B$4:$D$500,3,FALSE))</f>
        <v/>
      </c>
      <c r="E2003" s="102">
        <f>IF(C2003&lt;&gt;"",VLOOKUP(C2003,'7.製品別原価'!$B$5:$J$500,8,FALSE),0)</f>
        <v>0</v>
      </c>
      <c r="F2003" s="37">
        <f>IF(OR($K$2=0,K2003=0),0,'1.全社費用'!$C$42/$K$2)</f>
        <v>0</v>
      </c>
      <c r="G2003" s="37">
        <f t="shared" si="219"/>
        <v>0</v>
      </c>
      <c r="H2003" s="38">
        <f t="shared" si="220"/>
        <v>0</v>
      </c>
      <c r="I2003" s="39">
        <f t="shared" si="221"/>
        <v>0</v>
      </c>
      <c r="J2003" s="40">
        <f t="shared" si="222"/>
        <v>0</v>
      </c>
      <c r="K2003" s="111">
        <f>IF($B2003="",0,'2.売上実績'!D2003)</f>
        <v>0</v>
      </c>
      <c r="L2003" s="111">
        <f>IF($B2003="",0,'2.売上実績'!E2003)</f>
        <v>0</v>
      </c>
      <c r="M2003" s="28">
        <f t="shared" si="217"/>
        <v>0</v>
      </c>
      <c r="N2003" s="41">
        <f t="shared" si="218"/>
        <v>0</v>
      </c>
      <c r="O2003" s="40">
        <f t="shared" si="223"/>
        <v>0</v>
      </c>
    </row>
    <row r="2004" spans="2:15" ht="18" customHeight="1">
      <c r="B2004" s="109" t="str">
        <f>IF('2.売上実績'!$B2004="","",'2.売上実績'!$B2004)</f>
        <v/>
      </c>
      <c r="C2004" s="110" t="str">
        <f>IF('2.売上実績'!$C2004="","",'2.売上実績'!$C2004)</f>
        <v/>
      </c>
      <c r="D2004" s="98" t="str">
        <f>IF(C2004="","",VLOOKUP(C2004,'4.製品一覧'!$B$4:$D$500,3,FALSE))</f>
        <v/>
      </c>
      <c r="E2004" s="102">
        <f>IF(C2004&lt;&gt;"",VLOOKUP(C2004,'7.製品別原価'!$B$5:$J$500,8,FALSE),0)</f>
        <v>0</v>
      </c>
      <c r="F2004" s="37">
        <f>IF(OR($K$2=0,K2004=0),0,'1.全社費用'!$C$42/$K$2)</f>
        <v>0</v>
      </c>
      <c r="G2004" s="37">
        <f t="shared" si="219"/>
        <v>0</v>
      </c>
      <c r="H2004" s="38">
        <f t="shared" si="220"/>
        <v>0</v>
      </c>
      <c r="I2004" s="39">
        <f t="shared" si="221"/>
        <v>0</v>
      </c>
      <c r="J2004" s="40">
        <f t="shared" si="222"/>
        <v>0</v>
      </c>
      <c r="K2004" s="111">
        <f>IF($B2004="",0,'2.売上実績'!D2004)</f>
        <v>0</v>
      </c>
      <c r="L2004" s="111">
        <f>IF($B2004="",0,'2.売上実績'!E2004)</f>
        <v>0</v>
      </c>
      <c r="M2004" s="28">
        <f t="shared" si="217"/>
        <v>0</v>
      </c>
      <c r="N2004" s="41">
        <f t="shared" si="218"/>
        <v>0</v>
      </c>
      <c r="O2004" s="40">
        <f t="shared" si="223"/>
        <v>0</v>
      </c>
    </row>
    <row r="2005" spans="2:15" ht="18" customHeight="1">
      <c r="B2005" s="109" t="str">
        <f>IF('2.売上実績'!$B2005="","",'2.売上実績'!$B2005)</f>
        <v/>
      </c>
      <c r="C2005" s="110" t="str">
        <f>IF('2.売上実績'!$C2005="","",'2.売上実績'!$C2005)</f>
        <v/>
      </c>
      <c r="D2005" s="98" t="str">
        <f>IF(C2005="","",VLOOKUP(C2005,'4.製品一覧'!$B$4:$D$500,3,FALSE))</f>
        <v/>
      </c>
      <c r="E2005" s="102">
        <f>IF(C2005&lt;&gt;"",VLOOKUP(C2005,'7.製品別原価'!$B$5:$J$500,8,FALSE),0)</f>
        <v>0</v>
      </c>
      <c r="F2005" s="37">
        <f>IF(OR($K$2=0,K2005=0),0,'1.全社費用'!$C$42/$K$2)</f>
        <v>0</v>
      </c>
      <c r="G2005" s="37">
        <f t="shared" si="219"/>
        <v>0</v>
      </c>
      <c r="H2005" s="38">
        <f t="shared" si="220"/>
        <v>0</v>
      </c>
      <c r="I2005" s="39">
        <f t="shared" si="221"/>
        <v>0</v>
      </c>
      <c r="J2005" s="40">
        <f t="shared" si="222"/>
        <v>0</v>
      </c>
      <c r="K2005" s="111">
        <f>IF($B2005="",0,'2.売上実績'!D2005)</f>
        <v>0</v>
      </c>
      <c r="L2005" s="111">
        <f>IF($B2005="",0,'2.売上実績'!E2005)</f>
        <v>0</v>
      </c>
      <c r="M2005" s="28">
        <f t="shared" si="217"/>
        <v>0</v>
      </c>
      <c r="N2005" s="41">
        <f t="shared" si="218"/>
        <v>0</v>
      </c>
      <c r="O2005" s="40">
        <f t="shared" si="223"/>
        <v>0</v>
      </c>
    </row>
    <row r="2006" spans="2:15" ht="18" customHeight="1">
      <c r="B2006" s="109" t="str">
        <f>IF('2.売上実績'!$B2006="","",'2.売上実績'!$B2006)</f>
        <v/>
      </c>
      <c r="C2006" s="110" t="str">
        <f>IF('2.売上実績'!$C2006="","",'2.売上実績'!$C2006)</f>
        <v/>
      </c>
      <c r="D2006" s="98" t="str">
        <f>IF(C2006="","",VLOOKUP(C2006,'4.製品一覧'!$B$4:$D$500,3,FALSE))</f>
        <v/>
      </c>
      <c r="E2006" s="102">
        <f>IF(C2006&lt;&gt;"",VLOOKUP(C2006,'7.製品別原価'!$B$5:$J$500,8,FALSE),0)</f>
        <v>0</v>
      </c>
      <c r="F2006" s="37">
        <f>IF(OR($K$2=0,K2006=0),0,'1.全社費用'!$C$42/$K$2)</f>
        <v>0</v>
      </c>
      <c r="G2006" s="37">
        <f t="shared" si="219"/>
        <v>0</v>
      </c>
      <c r="H2006" s="38">
        <f t="shared" si="220"/>
        <v>0</v>
      </c>
      <c r="I2006" s="39">
        <f t="shared" si="221"/>
        <v>0</v>
      </c>
      <c r="J2006" s="40">
        <f t="shared" si="222"/>
        <v>0</v>
      </c>
      <c r="K2006" s="111">
        <f>IF($B2006="",0,'2.売上実績'!D2006)</f>
        <v>0</v>
      </c>
      <c r="L2006" s="111">
        <f>IF($B2006="",0,'2.売上実績'!E2006)</f>
        <v>0</v>
      </c>
      <c r="M2006" s="28">
        <f t="shared" si="217"/>
        <v>0</v>
      </c>
      <c r="N2006" s="41">
        <f t="shared" si="218"/>
        <v>0</v>
      </c>
      <c r="O2006" s="40">
        <f t="shared" si="223"/>
        <v>0</v>
      </c>
    </row>
    <row r="2007" spans="2:15" ht="18" customHeight="1">
      <c r="B2007" s="109" t="str">
        <f>IF('2.売上実績'!$B2007="","",'2.売上実績'!$B2007)</f>
        <v/>
      </c>
      <c r="C2007" s="110" t="str">
        <f>IF('2.売上実績'!$C2007="","",'2.売上実績'!$C2007)</f>
        <v/>
      </c>
      <c r="D2007" s="98" t="str">
        <f>IF(C2007="","",VLOOKUP(C2007,'4.製品一覧'!$B$4:$D$500,3,FALSE))</f>
        <v/>
      </c>
      <c r="E2007" s="102">
        <f>IF(C2007&lt;&gt;"",VLOOKUP(C2007,'7.製品別原価'!$B$5:$J$500,8,FALSE),0)</f>
        <v>0</v>
      </c>
      <c r="F2007" s="37">
        <f>IF(OR($K$2=0,K2007=0),0,'1.全社費用'!$C$42/$K$2)</f>
        <v>0</v>
      </c>
      <c r="G2007" s="37">
        <f t="shared" si="219"/>
        <v>0</v>
      </c>
      <c r="H2007" s="38">
        <f t="shared" si="220"/>
        <v>0</v>
      </c>
      <c r="I2007" s="39">
        <f t="shared" si="221"/>
        <v>0</v>
      </c>
      <c r="J2007" s="40">
        <f t="shared" si="222"/>
        <v>0</v>
      </c>
      <c r="K2007" s="111">
        <f>IF($B2007="",0,'2.売上実績'!D2007)</f>
        <v>0</v>
      </c>
      <c r="L2007" s="111">
        <f>IF($B2007="",0,'2.売上実績'!E2007)</f>
        <v>0</v>
      </c>
      <c r="M2007" s="28">
        <f t="shared" si="217"/>
        <v>0</v>
      </c>
      <c r="N2007" s="41">
        <f t="shared" si="218"/>
        <v>0</v>
      </c>
      <c r="O2007" s="40">
        <f t="shared" si="223"/>
        <v>0</v>
      </c>
    </row>
    <row r="2008" spans="2:15" ht="18" customHeight="1">
      <c r="B2008" s="109" t="str">
        <f>IF('2.売上実績'!$B2008="","",'2.売上実績'!$B2008)</f>
        <v/>
      </c>
      <c r="C2008" s="110" t="str">
        <f>IF('2.売上実績'!$C2008="","",'2.売上実績'!$C2008)</f>
        <v/>
      </c>
      <c r="D2008" s="98" t="str">
        <f>IF(C2008="","",VLOOKUP(C2008,'4.製品一覧'!$B$4:$D$500,3,FALSE))</f>
        <v/>
      </c>
      <c r="E2008" s="102">
        <f>IF(C2008&lt;&gt;"",VLOOKUP(C2008,'7.製品別原価'!$B$5:$J$500,8,FALSE),0)</f>
        <v>0</v>
      </c>
      <c r="F2008" s="37">
        <f>IF(OR($K$2=0,K2008=0),0,'1.全社費用'!$C$42/$K$2)</f>
        <v>0</v>
      </c>
      <c r="G2008" s="37">
        <f t="shared" si="219"/>
        <v>0</v>
      </c>
      <c r="H2008" s="38">
        <f t="shared" si="220"/>
        <v>0</v>
      </c>
      <c r="I2008" s="39">
        <f t="shared" si="221"/>
        <v>0</v>
      </c>
      <c r="J2008" s="40">
        <f t="shared" si="222"/>
        <v>0</v>
      </c>
      <c r="K2008" s="111">
        <f>IF($B2008="",0,'2.売上実績'!D2008)</f>
        <v>0</v>
      </c>
      <c r="L2008" s="111">
        <f>IF($B2008="",0,'2.売上実績'!E2008)</f>
        <v>0</v>
      </c>
      <c r="M2008" s="28">
        <f t="shared" si="217"/>
        <v>0</v>
      </c>
      <c r="N2008" s="41">
        <f t="shared" si="218"/>
        <v>0</v>
      </c>
      <c r="O2008" s="40">
        <f t="shared" si="223"/>
        <v>0</v>
      </c>
    </row>
    <row r="2009" spans="2:15" ht="18" customHeight="1">
      <c r="B2009" s="109" t="str">
        <f>IF('2.売上実績'!$B2009="","",'2.売上実績'!$B2009)</f>
        <v/>
      </c>
      <c r="C2009" s="110" t="str">
        <f>IF('2.売上実績'!$C2009="","",'2.売上実績'!$C2009)</f>
        <v/>
      </c>
      <c r="D2009" s="98" t="str">
        <f>IF(C2009="","",VLOOKUP(C2009,'4.製品一覧'!$B$4:$D$500,3,FALSE))</f>
        <v/>
      </c>
      <c r="E2009" s="102">
        <f>IF(C2009&lt;&gt;"",VLOOKUP(C2009,'7.製品別原価'!$B$5:$J$500,8,FALSE),0)</f>
        <v>0</v>
      </c>
      <c r="F2009" s="37">
        <f>IF(OR($K$2=0,K2009=0),0,'1.全社費用'!$C$42/$K$2)</f>
        <v>0</v>
      </c>
      <c r="G2009" s="37">
        <f t="shared" si="219"/>
        <v>0</v>
      </c>
      <c r="H2009" s="38">
        <f t="shared" si="220"/>
        <v>0</v>
      </c>
      <c r="I2009" s="39">
        <f t="shared" si="221"/>
        <v>0</v>
      </c>
      <c r="J2009" s="40">
        <f t="shared" si="222"/>
        <v>0</v>
      </c>
      <c r="K2009" s="111">
        <f>IF($B2009="",0,'2.売上実績'!D2009)</f>
        <v>0</v>
      </c>
      <c r="L2009" s="111">
        <f>IF($B2009="",0,'2.売上実績'!E2009)</f>
        <v>0</v>
      </c>
      <c r="M2009" s="28">
        <f t="shared" si="217"/>
        <v>0</v>
      </c>
      <c r="N2009" s="41">
        <f t="shared" si="218"/>
        <v>0</v>
      </c>
      <c r="O2009" s="40">
        <f t="shared" si="223"/>
        <v>0</v>
      </c>
    </row>
    <row r="2010" spans="2:15" ht="18" customHeight="1">
      <c r="B2010" s="109" t="str">
        <f>IF('2.売上実績'!$B2010="","",'2.売上実績'!$B2010)</f>
        <v/>
      </c>
      <c r="C2010" s="110" t="str">
        <f>IF('2.売上実績'!$C2010="","",'2.売上実績'!$C2010)</f>
        <v/>
      </c>
      <c r="D2010" s="98" t="str">
        <f>IF(C2010="","",VLOOKUP(C2010,'4.製品一覧'!$B$4:$D$500,3,FALSE))</f>
        <v/>
      </c>
      <c r="E2010" s="102">
        <f>IF(C2010&lt;&gt;"",VLOOKUP(C2010,'7.製品別原価'!$B$5:$J$500,8,FALSE),0)</f>
        <v>0</v>
      </c>
      <c r="F2010" s="37">
        <f>IF(OR($K$2=0,K2010=0),0,'1.全社費用'!$C$42/$K$2)</f>
        <v>0</v>
      </c>
      <c r="G2010" s="37">
        <f t="shared" si="219"/>
        <v>0</v>
      </c>
      <c r="H2010" s="38">
        <f t="shared" si="220"/>
        <v>0</v>
      </c>
      <c r="I2010" s="39">
        <f t="shared" si="221"/>
        <v>0</v>
      </c>
      <c r="J2010" s="40">
        <f t="shared" si="222"/>
        <v>0</v>
      </c>
      <c r="K2010" s="111">
        <f>IF($B2010="",0,'2.売上実績'!D2010)</f>
        <v>0</v>
      </c>
      <c r="L2010" s="111">
        <f>IF($B2010="",0,'2.売上実績'!E2010)</f>
        <v>0</v>
      </c>
      <c r="M2010" s="28">
        <f t="shared" si="217"/>
        <v>0</v>
      </c>
      <c r="N2010" s="41">
        <f t="shared" si="218"/>
        <v>0</v>
      </c>
      <c r="O2010" s="40">
        <f t="shared" si="223"/>
        <v>0</v>
      </c>
    </row>
    <row r="2011" spans="2:15" ht="18" customHeight="1">
      <c r="B2011" s="109" t="str">
        <f>IF('2.売上実績'!$B2011="","",'2.売上実績'!$B2011)</f>
        <v/>
      </c>
      <c r="C2011" s="110" t="str">
        <f>IF('2.売上実績'!$C2011="","",'2.売上実績'!$C2011)</f>
        <v/>
      </c>
      <c r="D2011" s="98" t="str">
        <f>IF(C2011="","",VLOOKUP(C2011,'4.製品一覧'!$B$4:$D$500,3,FALSE))</f>
        <v/>
      </c>
      <c r="E2011" s="102">
        <f>IF(C2011&lt;&gt;"",VLOOKUP(C2011,'7.製品別原価'!$B$5:$J$500,8,FALSE),0)</f>
        <v>0</v>
      </c>
      <c r="F2011" s="37">
        <f>IF(OR($K$2=0,K2011=0),0,'1.全社費用'!$C$42/$K$2)</f>
        <v>0</v>
      </c>
      <c r="G2011" s="37">
        <f t="shared" si="219"/>
        <v>0</v>
      </c>
      <c r="H2011" s="38">
        <f t="shared" si="220"/>
        <v>0</v>
      </c>
      <c r="I2011" s="39">
        <f t="shared" si="221"/>
        <v>0</v>
      </c>
      <c r="J2011" s="40">
        <f t="shared" si="222"/>
        <v>0</v>
      </c>
      <c r="K2011" s="111">
        <f>IF($B2011="",0,'2.売上実績'!D2011)</f>
        <v>0</v>
      </c>
      <c r="L2011" s="111">
        <f>IF($B2011="",0,'2.売上実績'!E2011)</f>
        <v>0</v>
      </c>
      <c r="M2011" s="28">
        <f t="shared" si="217"/>
        <v>0</v>
      </c>
      <c r="N2011" s="41">
        <f t="shared" si="218"/>
        <v>0</v>
      </c>
      <c r="O2011" s="40">
        <f t="shared" si="223"/>
        <v>0</v>
      </c>
    </row>
    <row r="2012" spans="2:15" ht="18" customHeight="1">
      <c r="B2012" s="109" t="str">
        <f>IF('2.売上実績'!$B2012="","",'2.売上実績'!$B2012)</f>
        <v/>
      </c>
      <c r="C2012" s="110" t="str">
        <f>IF('2.売上実績'!$C2012="","",'2.売上実績'!$C2012)</f>
        <v/>
      </c>
      <c r="D2012" s="98" t="str">
        <f>IF(C2012="","",VLOOKUP(C2012,'4.製品一覧'!$B$4:$D$500,3,FALSE))</f>
        <v/>
      </c>
      <c r="E2012" s="102">
        <f>IF(C2012&lt;&gt;"",VLOOKUP(C2012,'7.製品別原価'!$B$5:$J$500,8,FALSE),0)</f>
        <v>0</v>
      </c>
      <c r="F2012" s="37">
        <f>IF(OR($K$2=0,K2012=0),0,'1.全社費用'!$C$42/$K$2)</f>
        <v>0</v>
      </c>
      <c r="G2012" s="37">
        <f t="shared" si="219"/>
        <v>0</v>
      </c>
      <c r="H2012" s="38">
        <f t="shared" si="220"/>
        <v>0</v>
      </c>
      <c r="I2012" s="39">
        <f t="shared" si="221"/>
        <v>0</v>
      </c>
      <c r="J2012" s="40">
        <f t="shared" si="222"/>
        <v>0</v>
      </c>
      <c r="K2012" s="111">
        <f>IF($B2012="",0,'2.売上実績'!D2012)</f>
        <v>0</v>
      </c>
      <c r="L2012" s="111">
        <f>IF($B2012="",0,'2.売上実績'!E2012)</f>
        <v>0</v>
      </c>
      <c r="M2012" s="28">
        <f t="shared" si="217"/>
        <v>0</v>
      </c>
      <c r="N2012" s="41">
        <f t="shared" si="218"/>
        <v>0</v>
      </c>
      <c r="O2012" s="40">
        <f t="shared" si="223"/>
        <v>0</v>
      </c>
    </row>
    <row r="2013" spans="2:15" ht="18" customHeight="1">
      <c r="B2013" s="109" t="str">
        <f>IF('2.売上実績'!$B2013="","",'2.売上実績'!$B2013)</f>
        <v/>
      </c>
      <c r="C2013" s="110" t="str">
        <f>IF('2.売上実績'!$C2013="","",'2.売上実績'!$C2013)</f>
        <v/>
      </c>
      <c r="D2013" s="98" t="str">
        <f>IF(C2013="","",VLOOKUP(C2013,'4.製品一覧'!$B$4:$D$500,3,FALSE))</f>
        <v/>
      </c>
      <c r="E2013" s="102">
        <f>IF(C2013&lt;&gt;"",VLOOKUP(C2013,'7.製品別原価'!$B$5:$J$500,8,FALSE),0)</f>
        <v>0</v>
      </c>
      <c r="F2013" s="37">
        <f>IF(OR($K$2=0,K2013=0),0,'1.全社費用'!$C$42/$K$2)</f>
        <v>0</v>
      </c>
      <c r="G2013" s="37">
        <f t="shared" si="219"/>
        <v>0</v>
      </c>
      <c r="H2013" s="38">
        <f t="shared" si="220"/>
        <v>0</v>
      </c>
      <c r="I2013" s="39">
        <f t="shared" si="221"/>
        <v>0</v>
      </c>
      <c r="J2013" s="40">
        <f t="shared" si="222"/>
        <v>0</v>
      </c>
      <c r="K2013" s="111">
        <f>IF($B2013="",0,'2.売上実績'!D2013)</f>
        <v>0</v>
      </c>
      <c r="L2013" s="111">
        <f>IF($B2013="",0,'2.売上実績'!E2013)</f>
        <v>0</v>
      </c>
      <c r="M2013" s="28">
        <f t="shared" si="217"/>
        <v>0</v>
      </c>
      <c r="N2013" s="41">
        <f t="shared" si="218"/>
        <v>0</v>
      </c>
      <c r="O2013" s="40">
        <f t="shared" si="223"/>
        <v>0</v>
      </c>
    </row>
    <row r="2014" spans="2:15" ht="18" customHeight="1">
      <c r="B2014" s="109" t="str">
        <f>IF('2.売上実績'!$B2014="","",'2.売上実績'!$B2014)</f>
        <v/>
      </c>
      <c r="C2014" s="110" t="str">
        <f>IF('2.売上実績'!$C2014="","",'2.売上実績'!$C2014)</f>
        <v/>
      </c>
      <c r="D2014" s="98" t="str">
        <f>IF(C2014="","",VLOOKUP(C2014,'4.製品一覧'!$B$4:$D$500,3,FALSE))</f>
        <v/>
      </c>
      <c r="E2014" s="102">
        <f>IF(C2014&lt;&gt;"",VLOOKUP(C2014,'7.製品別原価'!$B$5:$J$500,8,FALSE),0)</f>
        <v>0</v>
      </c>
      <c r="F2014" s="37">
        <f>IF(OR($K$2=0,K2014=0),0,'1.全社費用'!$C$42/$K$2)</f>
        <v>0</v>
      </c>
      <c r="G2014" s="37">
        <f t="shared" si="219"/>
        <v>0</v>
      </c>
      <c r="H2014" s="38">
        <f t="shared" si="220"/>
        <v>0</v>
      </c>
      <c r="I2014" s="39">
        <f t="shared" si="221"/>
        <v>0</v>
      </c>
      <c r="J2014" s="40">
        <f t="shared" si="222"/>
        <v>0</v>
      </c>
      <c r="K2014" s="111">
        <f>IF($B2014="",0,'2.売上実績'!D2014)</f>
        <v>0</v>
      </c>
      <c r="L2014" s="111">
        <f>IF($B2014="",0,'2.売上実績'!E2014)</f>
        <v>0</v>
      </c>
      <c r="M2014" s="28">
        <f t="shared" si="217"/>
        <v>0</v>
      </c>
      <c r="N2014" s="41">
        <f t="shared" si="218"/>
        <v>0</v>
      </c>
      <c r="O2014" s="40">
        <f t="shared" si="223"/>
        <v>0</v>
      </c>
    </row>
    <row r="2015" spans="2:15" ht="18" customHeight="1">
      <c r="B2015" s="109" t="str">
        <f>IF('2.売上実績'!$B2015="","",'2.売上実績'!$B2015)</f>
        <v/>
      </c>
      <c r="C2015" s="110" t="str">
        <f>IF('2.売上実績'!$C2015="","",'2.売上実績'!$C2015)</f>
        <v/>
      </c>
      <c r="D2015" s="98" t="str">
        <f>IF(C2015="","",VLOOKUP(C2015,'4.製品一覧'!$B$4:$D$500,3,FALSE))</f>
        <v/>
      </c>
      <c r="E2015" s="102">
        <f>IF(C2015&lt;&gt;"",VLOOKUP(C2015,'7.製品別原価'!$B$5:$J$500,8,FALSE),0)</f>
        <v>0</v>
      </c>
      <c r="F2015" s="37">
        <f>IF(OR($K$2=0,K2015=0),0,'1.全社費用'!$C$42/$K$2)</f>
        <v>0</v>
      </c>
      <c r="G2015" s="37">
        <f t="shared" si="219"/>
        <v>0</v>
      </c>
      <c r="H2015" s="38">
        <f t="shared" si="220"/>
        <v>0</v>
      </c>
      <c r="I2015" s="39">
        <f t="shared" si="221"/>
        <v>0</v>
      </c>
      <c r="J2015" s="40">
        <f t="shared" si="222"/>
        <v>0</v>
      </c>
      <c r="K2015" s="111">
        <f>IF($B2015="",0,'2.売上実績'!D2015)</f>
        <v>0</v>
      </c>
      <c r="L2015" s="111">
        <f>IF($B2015="",0,'2.売上実績'!E2015)</f>
        <v>0</v>
      </c>
      <c r="M2015" s="28">
        <f t="shared" si="217"/>
        <v>0</v>
      </c>
      <c r="N2015" s="41">
        <f t="shared" si="218"/>
        <v>0</v>
      </c>
      <c r="O2015" s="40">
        <f t="shared" si="223"/>
        <v>0</v>
      </c>
    </row>
    <row r="2016" spans="2:15" ht="18" customHeight="1">
      <c r="B2016" s="109" t="str">
        <f>IF('2.売上実績'!$B2016="","",'2.売上実績'!$B2016)</f>
        <v/>
      </c>
      <c r="C2016" s="110" t="str">
        <f>IF('2.売上実績'!$C2016="","",'2.売上実績'!$C2016)</f>
        <v/>
      </c>
      <c r="D2016" s="98" t="str">
        <f>IF(C2016="","",VLOOKUP(C2016,'4.製品一覧'!$B$4:$D$500,3,FALSE))</f>
        <v/>
      </c>
      <c r="E2016" s="102">
        <f>IF(C2016&lt;&gt;"",VLOOKUP(C2016,'7.製品別原価'!$B$5:$J$500,8,FALSE),0)</f>
        <v>0</v>
      </c>
      <c r="F2016" s="37">
        <f>IF(OR($K$2=0,K2016=0),0,'1.全社費用'!$C$42/$K$2)</f>
        <v>0</v>
      </c>
      <c r="G2016" s="37">
        <f t="shared" si="219"/>
        <v>0</v>
      </c>
      <c r="H2016" s="38">
        <f t="shared" si="220"/>
        <v>0</v>
      </c>
      <c r="I2016" s="39">
        <f t="shared" si="221"/>
        <v>0</v>
      </c>
      <c r="J2016" s="40">
        <f t="shared" si="222"/>
        <v>0</v>
      </c>
      <c r="K2016" s="111">
        <f>IF($B2016="",0,'2.売上実績'!D2016)</f>
        <v>0</v>
      </c>
      <c r="L2016" s="111">
        <f>IF($B2016="",0,'2.売上実績'!E2016)</f>
        <v>0</v>
      </c>
      <c r="M2016" s="28">
        <f t="shared" si="217"/>
        <v>0</v>
      </c>
      <c r="N2016" s="41">
        <f t="shared" si="218"/>
        <v>0</v>
      </c>
      <c r="O2016" s="40">
        <f t="shared" si="223"/>
        <v>0</v>
      </c>
    </row>
    <row r="2017" spans="2:15" ht="18" customHeight="1">
      <c r="B2017" s="109" t="str">
        <f>IF('2.売上実績'!$B2017="","",'2.売上実績'!$B2017)</f>
        <v/>
      </c>
      <c r="C2017" s="110" t="str">
        <f>IF('2.売上実績'!$C2017="","",'2.売上実績'!$C2017)</f>
        <v/>
      </c>
      <c r="D2017" s="98" t="str">
        <f>IF(C2017="","",VLOOKUP(C2017,'4.製品一覧'!$B$4:$D$500,3,FALSE))</f>
        <v/>
      </c>
      <c r="E2017" s="102">
        <f>IF(C2017&lt;&gt;"",VLOOKUP(C2017,'7.製品別原価'!$B$5:$J$500,8,FALSE),0)</f>
        <v>0</v>
      </c>
      <c r="F2017" s="37">
        <f>IF(OR($K$2=0,K2017=0),0,'1.全社費用'!$C$42/$K$2)</f>
        <v>0</v>
      </c>
      <c r="G2017" s="37">
        <f t="shared" si="219"/>
        <v>0</v>
      </c>
      <c r="H2017" s="38">
        <f t="shared" si="220"/>
        <v>0</v>
      </c>
      <c r="I2017" s="39">
        <f t="shared" si="221"/>
        <v>0</v>
      </c>
      <c r="J2017" s="40">
        <f t="shared" si="222"/>
        <v>0</v>
      </c>
      <c r="K2017" s="111">
        <f>IF($B2017="",0,'2.売上実績'!D2017)</f>
        <v>0</v>
      </c>
      <c r="L2017" s="111">
        <f>IF($B2017="",0,'2.売上実績'!E2017)</f>
        <v>0</v>
      </c>
      <c r="M2017" s="28">
        <f t="shared" si="217"/>
        <v>0</v>
      </c>
      <c r="N2017" s="41">
        <f t="shared" si="218"/>
        <v>0</v>
      </c>
      <c r="O2017" s="40">
        <f t="shared" si="223"/>
        <v>0</v>
      </c>
    </row>
    <row r="2018" spans="2:15" ht="18" customHeight="1">
      <c r="B2018" s="109" t="str">
        <f>IF('2.売上実績'!$B2018="","",'2.売上実績'!$B2018)</f>
        <v/>
      </c>
      <c r="C2018" s="110" t="str">
        <f>IF('2.売上実績'!$C2018="","",'2.売上実績'!$C2018)</f>
        <v/>
      </c>
      <c r="D2018" s="98" t="str">
        <f>IF(C2018="","",VLOOKUP(C2018,'4.製品一覧'!$B$4:$D$500,3,FALSE))</f>
        <v/>
      </c>
      <c r="E2018" s="102">
        <f>IF(C2018&lt;&gt;"",VLOOKUP(C2018,'7.製品別原価'!$B$5:$J$500,8,FALSE),0)</f>
        <v>0</v>
      </c>
      <c r="F2018" s="37">
        <f>IF(OR($K$2=0,K2018=0),0,'1.全社費用'!$C$42/$K$2)</f>
        <v>0</v>
      </c>
      <c r="G2018" s="37">
        <f t="shared" si="219"/>
        <v>0</v>
      </c>
      <c r="H2018" s="38">
        <f t="shared" si="220"/>
        <v>0</v>
      </c>
      <c r="I2018" s="39">
        <f t="shared" si="221"/>
        <v>0</v>
      </c>
      <c r="J2018" s="40">
        <f t="shared" si="222"/>
        <v>0</v>
      </c>
      <c r="K2018" s="111">
        <f>IF($B2018="",0,'2.売上実績'!D2018)</f>
        <v>0</v>
      </c>
      <c r="L2018" s="111">
        <f>IF($B2018="",0,'2.売上実績'!E2018)</f>
        <v>0</v>
      </c>
      <c r="M2018" s="28">
        <f t="shared" si="217"/>
        <v>0</v>
      </c>
      <c r="N2018" s="41">
        <f t="shared" si="218"/>
        <v>0</v>
      </c>
      <c r="O2018" s="40">
        <f t="shared" si="223"/>
        <v>0</v>
      </c>
    </row>
    <row r="2019" spans="2:15" ht="18" customHeight="1">
      <c r="B2019" s="109" t="str">
        <f>IF('2.売上実績'!$B2019="","",'2.売上実績'!$B2019)</f>
        <v/>
      </c>
      <c r="C2019" s="110" t="str">
        <f>IF('2.売上実績'!$C2019="","",'2.売上実績'!$C2019)</f>
        <v/>
      </c>
      <c r="D2019" s="98" t="str">
        <f>IF(C2019="","",VLOOKUP(C2019,'4.製品一覧'!$B$4:$D$500,3,FALSE))</f>
        <v/>
      </c>
      <c r="E2019" s="102">
        <f>IF(C2019&lt;&gt;"",VLOOKUP(C2019,'7.製品別原価'!$B$5:$J$500,8,FALSE),0)</f>
        <v>0</v>
      </c>
      <c r="F2019" s="37">
        <f>IF(OR($K$2=0,K2019=0),0,'1.全社費用'!$C$42/$K$2)</f>
        <v>0</v>
      </c>
      <c r="G2019" s="37">
        <f t="shared" si="219"/>
        <v>0</v>
      </c>
      <c r="H2019" s="38">
        <f t="shared" si="220"/>
        <v>0</v>
      </c>
      <c r="I2019" s="39">
        <f t="shared" si="221"/>
        <v>0</v>
      </c>
      <c r="J2019" s="40">
        <f t="shared" si="222"/>
        <v>0</v>
      </c>
      <c r="K2019" s="111">
        <f>IF($B2019="",0,'2.売上実績'!D2019)</f>
        <v>0</v>
      </c>
      <c r="L2019" s="111">
        <f>IF($B2019="",0,'2.売上実績'!E2019)</f>
        <v>0</v>
      </c>
      <c r="M2019" s="28">
        <f t="shared" si="217"/>
        <v>0</v>
      </c>
      <c r="N2019" s="41">
        <f t="shared" si="218"/>
        <v>0</v>
      </c>
      <c r="O2019" s="40">
        <f t="shared" si="223"/>
        <v>0</v>
      </c>
    </row>
    <row r="2020" spans="2:15" ht="18" customHeight="1">
      <c r="B2020" s="109" t="str">
        <f>IF('2.売上実績'!$B2020="","",'2.売上実績'!$B2020)</f>
        <v/>
      </c>
      <c r="C2020" s="110" t="str">
        <f>IF('2.売上実績'!$C2020="","",'2.売上実績'!$C2020)</f>
        <v/>
      </c>
      <c r="D2020" s="98" t="str">
        <f>IF(C2020="","",VLOOKUP(C2020,'4.製品一覧'!$B$4:$D$500,3,FALSE))</f>
        <v/>
      </c>
      <c r="E2020" s="102">
        <f>IF(C2020&lt;&gt;"",VLOOKUP(C2020,'7.製品別原価'!$B$5:$J$500,8,FALSE),0)</f>
        <v>0</v>
      </c>
      <c r="F2020" s="37">
        <f>IF(OR($K$2=0,K2020=0),0,'1.全社費用'!$C$42/$K$2)</f>
        <v>0</v>
      </c>
      <c r="G2020" s="37">
        <f t="shared" si="219"/>
        <v>0</v>
      </c>
      <c r="H2020" s="38">
        <f t="shared" si="220"/>
        <v>0</v>
      </c>
      <c r="I2020" s="39">
        <f t="shared" si="221"/>
        <v>0</v>
      </c>
      <c r="J2020" s="40">
        <f t="shared" si="222"/>
        <v>0</v>
      </c>
      <c r="K2020" s="111">
        <f>IF($B2020="",0,'2.売上実績'!D2020)</f>
        <v>0</v>
      </c>
      <c r="L2020" s="111">
        <f>IF($B2020="",0,'2.売上実績'!E2020)</f>
        <v>0</v>
      </c>
      <c r="M2020" s="28">
        <f t="shared" si="217"/>
        <v>0</v>
      </c>
      <c r="N2020" s="41">
        <f t="shared" si="218"/>
        <v>0</v>
      </c>
      <c r="O2020" s="40">
        <f t="shared" si="223"/>
        <v>0</v>
      </c>
    </row>
    <row r="2021" spans="2:15" ht="18" customHeight="1">
      <c r="B2021" s="109" t="str">
        <f>IF('2.売上実績'!$B2021="","",'2.売上実績'!$B2021)</f>
        <v/>
      </c>
      <c r="C2021" s="110" t="str">
        <f>IF('2.売上実績'!$C2021="","",'2.売上実績'!$C2021)</f>
        <v/>
      </c>
      <c r="D2021" s="98" t="str">
        <f>IF(C2021="","",VLOOKUP(C2021,'4.製品一覧'!$B$4:$D$500,3,FALSE))</f>
        <v/>
      </c>
      <c r="E2021" s="102">
        <f>IF(C2021&lt;&gt;"",VLOOKUP(C2021,'7.製品別原価'!$B$5:$J$500,8,FALSE),0)</f>
        <v>0</v>
      </c>
      <c r="F2021" s="37">
        <f>IF(OR($K$2=0,K2021=0),0,'1.全社費用'!$C$42/$K$2)</f>
        <v>0</v>
      </c>
      <c r="G2021" s="37">
        <f t="shared" si="219"/>
        <v>0</v>
      </c>
      <c r="H2021" s="38">
        <f t="shared" si="220"/>
        <v>0</v>
      </c>
      <c r="I2021" s="39">
        <f t="shared" si="221"/>
        <v>0</v>
      </c>
      <c r="J2021" s="40">
        <f t="shared" si="222"/>
        <v>0</v>
      </c>
      <c r="K2021" s="111">
        <f>IF($B2021="",0,'2.売上実績'!D2021)</f>
        <v>0</v>
      </c>
      <c r="L2021" s="111">
        <f>IF($B2021="",0,'2.売上実績'!E2021)</f>
        <v>0</v>
      </c>
      <c r="M2021" s="28">
        <f t="shared" si="217"/>
        <v>0</v>
      </c>
      <c r="N2021" s="41">
        <f t="shared" si="218"/>
        <v>0</v>
      </c>
      <c r="O2021" s="40">
        <f t="shared" si="223"/>
        <v>0</v>
      </c>
    </row>
    <row r="2022" spans="2:15" ht="18" customHeight="1">
      <c r="B2022" s="109" t="str">
        <f>IF('2.売上実績'!$B2022="","",'2.売上実績'!$B2022)</f>
        <v/>
      </c>
      <c r="C2022" s="110" t="str">
        <f>IF('2.売上実績'!$C2022="","",'2.売上実績'!$C2022)</f>
        <v/>
      </c>
      <c r="D2022" s="98" t="str">
        <f>IF(C2022="","",VLOOKUP(C2022,'4.製品一覧'!$B$4:$D$500,3,FALSE))</f>
        <v/>
      </c>
      <c r="E2022" s="102">
        <f>IF(C2022&lt;&gt;"",VLOOKUP(C2022,'7.製品別原価'!$B$5:$J$500,8,FALSE),0)</f>
        <v>0</v>
      </c>
      <c r="F2022" s="37">
        <f>IF(OR($K$2=0,K2022=0),0,'1.全社費用'!$C$42/$K$2)</f>
        <v>0</v>
      </c>
      <c r="G2022" s="37">
        <f t="shared" si="219"/>
        <v>0</v>
      </c>
      <c r="H2022" s="38">
        <f t="shared" si="220"/>
        <v>0</v>
      </c>
      <c r="I2022" s="39">
        <f t="shared" si="221"/>
        <v>0</v>
      </c>
      <c r="J2022" s="40">
        <f t="shared" si="222"/>
        <v>0</v>
      </c>
      <c r="K2022" s="111">
        <f>IF($B2022="",0,'2.売上実績'!D2022)</f>
        <v>0</v>
      </c>
      <c r="L2022" s="111">
        <f>IF($B2022="",0,'2.売上実績'!E2022)</f>
        <v>0</v>
      </c>
      <c r="M2022" s="28">
        <f t="shared" si="217"/>
        <v>0</v>
      </c>
      <c r="N2022" s="41">
        <f t="shared" si="218"/>
        <v>0</v>
      </c>
      <c r="O2022" s="40">
        <f t="shared" si="223"/>
        <v>0</v>
      </c>
    </row>
    <row r="2023" spans="2:15" ht="18" customHeight="1">
      <c r="B2023" s="109" t="str">
        <f>IF('2.売上実績'!$B2023="","",'2.売上実績'!$B2023)</f>
        <v/>
      </c>
      <c r="C2023" s="110" t="str">
        <f>IF('2.売上実績'!$C2023="","",'2.売上実績'!$C2023)</f>
        <v/>
      </c>
      <c r="D2023" s="98" t="str">
        <f>IF(C2023="","",VLOOKUP(C2023,'4.製品一覧'!$B$4:$D$500,3,FALSE))</f>
        <v/>
      </c>
      <c r="E2023" s="102">
        <f>IF(C2023&lt;&gt;"",VLOOKUP(C2023,'7.製品別原価'!$B$5:$J$500,8,FALSE),0)</f>
        <v>0</v>
      </c>
      <c r="F2023" s="37">
        <f>IF(OR($K$2=0,K2023=0),0,'1.全社費用'!$C$42/$K$2)</f>
        <v>0</v>
      </c>
      <c r="G2023" s="37">
        <f t="shared" si="219"/>
        <v>0</v>
      </c>
      <c r="H2023" s="38">
        <f t="shared" si="220"/>
        <v>0</v>
      </c>
      <c r="I2023" s="39">
        <f t="shared" si="221"/>
        <v>0</v>
      </c>
      <c r="J2023" s="40">
        <f t="shared" si="222"/>
        <v>0</v>
      </c>
      <c r="K2023" s="111">
        <f>IF($B2023="",0,'2.売上実績'!D2023)</f>
        <v>0</v>
      </c>
      <c r="L2023" s="111">
        <f>IF($B2023="",0,'2.売上実績'!E2023)</f>
        <v>0</v>
      </c>
      <c r="M2023" s="28">
        <f t="shared" si="217"/>
        <v>0</v>
      </c>
      <c r="N2023" s="41">
        <f t="shared" si="218"/>
        <v>0</v>
      </c>
      <c r="O2023" s="40">
        <f t="shared" si="223"/>
        <v>0</v>
      </c>
    </row>
    <row r="2024" spans="2:15" ht="18" customHeight="1">
      <c r="B2024" s="109" t="str">
        <f>IF('2.売上実績'!$B2024="","",'2.売上実績'!$B2024)</f>
        <v/>
      </c>
      <c r="C2024" s="110" t="str">
        <f>IF('2.売上実績'!$C2024="","",'2.売上実績'!$C2024)</f>
        <v/>
      </c>
      <c r="D2024" s="98" t="str">
        <f>IF(C2024="","",VLOOKUP(C2024,'4.製品一覧'!$B$4:$D$500,3,FALSE))</f>
        <v/>
      </c>
      <c r="E2024" s="102">
        <f>IF(C2024&lt;&gt;"",VLOOKUP(C2024,'7.製品別原価'!$B$5:$J$500,8,FALSE),0)</f>
        <v>0</v>
      </c>
      <c r="F2024" s="37">
        <f>IF(OR($K$2=0,K2024=0),0,'1.全社費用'!$C$42/$K$2)</f>
        <v>0</v>
      </c>
      <c r="G2024" s="37">
        <f t="shared" si="219"/>
        <v>0</v>
      </c>
      <c r="H2024" s="38">
        <f t="shared" si="220"/>
        <v>0</v>
      </c>
      <c r="I2024" s="39">
        <f t="shared" si="221"/>
        <v>0</v>
      </c>
      <c r="J2024" s="40">
        <f t="shared" si="222"/>
        <v>0</v>
      </c>
      <c r="K2024" s="111">
        <f>IF($B2024="",0,'2.売上実績'!D2024)</f>
        <v>0</v>
      </c>
      <c r="L2024" s="111">
        <f>IF($B2024="",0,'2.売上実績'!E2024)</f>
        <v>0</v>
      </c>
      <c r="M2024" s="28">
        <f t="shared" si="217"/>
        <v>0</v>
      </c>
      <c r="N2024" s="41">
        <f t="shared" si="218"/>
        <v>0</v>
      </c>
      <c r="O2024" s="40">
        <f t="shared" si="223"/>
        <v>0</v>
      </c>
    </row>
    <row r="2025" spans="2:15" ht="18" customHeight="1">
      <c r="B2025" s="109" t="str">
        <f>IF('2.売上実績'!$B2025="","",'2.売上実績'!$B2025)</f>
        <v/>
      </c>
      <c r="C2025" s="110" t="str">
        <f>IF('2.売上実績'!$C2025="","",'2.売上実績'!$C2025)</f>
        <v/>
      </c>
      <c r="D2025" s="98" t="str">
        <f>IF(C2025="","",VLOOKUP(C2025,'4.製品一覧'!$B$4:$D$500,3,FALSE))</f>
        <v/>
      </c>
      <c r="E2025" s="102">
        <f>IF(C2025&lt;&gt;"",VLOOKUP(C2025,'7.製品別原価'!$B$5:$J$500,8,FALSE),0)</f>
        <v>0</v>
      </c>
      <c r="F2025" s="37">
        <f>IF(OR($K$2=0,K2025=0),0,'1.全社費用'!$C$42/$K$2)</f>
        <v>0</v>
      </c>
      <c r="G2025" s="37">
        <f t="shared" si="219"/>
        <v>0</v>
      </c>
      <c r="H2025" s="38">
        <f t="shared" si="220"/>
        <v>0</v>
      </c>
      <c r="I2025" s="39">
        <f t="shared" si="221"/>
        <v>0</v>
      </c>
      <c r="J2025" s="40">
        <f t="shared" si="222"/>
        <v>0</v>
      </c>
      <c r="K2025" s="111">
        <f>IF($B2025="",0,'2.売上実績'!D2025)</f>
        <v>0</v>
      </c>
      <c r="L2025" s="111">
        <f>IF($B2025="",0,'2.売上実績'!E2025)</f>
        <v>0</v>
      </c>
      <c r="M2025" s="28">
        <f t="shared" si="217"/>
        <v>0</v>
      </c>
      <c r="N2025" s="41">
        <f t="shared" si="218"/>
        <v>0</v>
      </c>
      <c r="O2025" s="40">
        <f t="shared" si="223"/>
        <v>0</v>
      </c>
    </row>
    <row r="2026" spans="2:15" ht="18" customHeight="1">
      <c r="B2026" s="109" t="str">
        <f>IF('2.売上実績'!$B2026="","",'2.売上実績'!$B2026)</f>
        <v/>
      </c>
      <c r="C2026" s="110" t="str">
        <f>IF('2.売上実績'!$C2026="","",'2.売上実績'!$C2026)</f>
        <v/>
      </c>
      <c r="D2026" s="98" t="str">
        <f>IF(C2026="","",VLOOKUP(C2026,'4.製品一覧'!$B$4:$D$500,3,FALSE))</f>
        <v/>
      </c>
      <c r="E2026" s="102">
        <f>IF(C2026&lt;&gt;"",VLOOKUP(C2026,'7.製品別原価'!$B$5:$J$500,8,FALSE),0)</f>
        <v>0</v>
      </c>
      <c r="F2026" s="37">
        <f>IF(OR($K$2=0,K2026=0),0,'1.全社費用'!$C$42/$K$2)</f>
        <v>0</v>
      </c>
      <c r="G2026" s="37">
        <f t="shared" si="219"/>
        <v>0</v>
      </c>
      <c r="H2026" s="38">
        <f t="shared" si="220"/>
        <v>0</v>
      </c>
      <c r="I2026" s="39">
        <f t="shared" si="221"/>
        <v>0</v>
      </c>
      <c r="J2026" s="40">
        <f t="shared" si="222"/>
        <v>0</v>
      </c>
      <c r="K2026" s="111">
        <f>IF($B2026="",0,'2.売上実績'!D2026)</f>
        <v>0</v>
      </c>
      <c r="L2026" s="111">
        <f>IF($B2026="",0,'2.売上実績'!E2026)</f>
        <v>0</v>
      </c>
      <c r="M2026" s="28">
        <f t="shared" si="217"/>
        <v>0</v>
      </c>
      <c r="N2026" s="41">
        <f t="shared" si="218"/>
        <v>0</v>
      </c>
      <c r="O2026" s="40">
        <f t="shared" si="223"/>
        <v>0</v>
      </c>
    </row>
    <row r="2027" spans="2:15" ht="18" customHeight="1">
      <c r="B2027" s="109" t="str">
        <f>IF('2.売上実績'!$B2027="","",'2.売上実績'!$B2027)</f>
        <v/>
      </c>
      <c r="C2027" s="110" t="str">
        <f>IF('2.売上実績'!$C2027="","",'2.売上実績'!$C2027)</f>
        <v/>
      </c>
      <c r="D2027" s="98" t="str">
        <f>IF(C2027="","",VLOOKUP(C2027,'4.製品一覧'!$B$4:$D$500,3,FALSE))</f>
        <v/>
      </c>
      <c r="E2027" s="102">
        <f>IF(C2027&lt;&gt;"",VLOOKUP(C2027,'7.製品別原価'!$B$5:$J$500,8,FALSE),0)</f>
        <v>0</v>
      </c>
      <c r="F2027" s="37">
        <f>IF(OR($K$2=0,K2027=0),0,'1.全社費用'!$C$42/$K$2)</f>
        <v>0</v>
      </c>
      <c r="G2027" s="37">
        <f t="shared" si="219"/>
        <v>0</v>
      </c>
      <c r="H2027" s="38">
        <f t="shared" si="220"/>
        <v>0</v>
      </c>
      <c r="I2027" s="39">
        <f t="shared" si="221"/>
        <v>0</v>
      </c>
      <c r="J2027" s="40">
        <f t="shared" si="222"/>
        <v>0</v>
      </c>
      <c r="K2027" s="111">
        <f>IF($B2027="",0,'2.売上実績'!D2027)</f>
        <v>0</v>
      </c>
      <c r="L2027" s="111">
        <f>IF($B2027="",0,'2.売上実績'!E2027)</f>
        <v>0</v>
      </c>
      <c r="M2027" s="28">
        <f t="shared" si="217"/>
        <v>0</v>
      </c>
      <c r="N2027" s="41">
        <f t="shared" si="218"/>
        <v>0</v>
      </c>
      <c r="O2027" s="40">
        <f t="shared" si="223"/>
        <v>0</v>
      </c>
    </row>
    <row r="2028" spans="2:15" ht="18" customHeight="1">
      <c r="B2028" s="109" t="str">
        <f>IF('2.売上実績'!$B2028="","",'2.売上実績'!$B2028)</f>
        <v/>
      </c>
      <c r="C2028" s="110" t="str">
        <f>IF('2.売上実績'!$C2028="","",'2.売上実績'!$C2028)</f>
        <v/>
      </c>
      <c r="D2028" s="98" t="str">
        <f>IF(C2028="","",VLOOKUP(C2028,'4.製品一覧'!$B$4:$D$500,3,FALSE))</f>
        <v/>
      </c>
      <c r="E2028" s="102">
        <f>IF(C2028&lt;&gt;"",VLOOKUP(C2028,'7.製品別原価'!$B$5:$J$500,8,FALSE),0)</f>
        <v>0</v>
      </c>
      <c r="F2028" s="37">
        <f>IF(OR($K$2=0,K2028=0),0,'1.全社費用'!$C$42/$K$2)</f>
        <v>0</v>
      </c>
      <c r="G2028" s="37">
        <f t="shared" si="219"/>
        <v>0</v>
      </c>
      <c r="H2028" s="38">
        <f t="shared" si="220"/>
        <v>0</v>
      </c>
      <c r="I2028" s="39">
        <f t="shared" si="221"/>
        <v>0</v>
      </c>
      <c r="J2028" s="40">
        <f t="shared" si="222"/>
        <v>0</v>
      </c>
      <c r="K2028" s="111">
        <f>IF($B2028="",0,'2.売上実績'!D2028)</f>
        <v>0</v>
      </c>
      <c r="L2028" s="111">
        <f>IF($B2028="",0,'2.売上実績'!E2028)</f>
        <v>0</v>
      </c>
      <c r="M2028" s="28">
        <f t="shared" si="217"/>
        <v>0</v>
      </c>
      <c r="N2028" s="41">
        <f t="shared" si="218"/>
        <v>0</v>
      </c>
      <c r="O2028" s="40">
        <f t="shared" si="223"/>
        <v>0</v>
      </c>
    </row>
    <row r="2029" spans="2:15" ht="18" customHeight="1">
      <c r="B2029" s="109" t="str">
        <f>IF('2.売上実績'!$B2029="","",'2.売上実績'!$B2029)</f>
        <v/>
      </c>
      <c r="C2029" s="110" t="str">
        <f>IF('2.売上実績'!$C2029="","",'2.売上実績'!$C2029)</f>
        <v/>
      </c>
      <c r="D2029" s="98" t="str">
        <f>IF(C2029="","",VLOOKUP(C2029,'4.製品一覧'!$B$4:$D$500,3,FALSE))</f>
        <v/>
      </c>
      <c r="E2029" s="102">
        <f>IF(C2029&lt;&gt;"",VLOOKUP(C2029,'7.製品別原価'!$B$5:$J$500,8,FALSE),0)</f>
        <v>0</v>
      </c>
      <c r="F2029" s="37">
        <f>IF(OR($K$2=0,K2029=0),0,'1.全社費用'!$C$42/$K$2)</f>
        <v>0</v>
      </c>
      <c r="G2029" s="37">
        <f t="shared" si="219"/>
        <v>0</v>
      </c>
      <c r="H2029" s="38">
        <f t="shared" si="220"/>
        <v>0</v>
      </c>
      <c r="I2029" s="39">
        <f t="shared" si="221"/>
        <v>0</v>
      </c>
      <c r="J2029" s="40">
        <f t="shared" si="222"/>
        <v>0</v>
      </c>
      <c r="K2029" s="111">
        <f>IF($B2029="",0,'2.売上実績'!D2029)</f>
        <v>0</v>
      </c>
      <c r="L2029" s="111">
        <f>IF($B2029="",0,'2.売上実績'!E2029)</f>
        <v>0</v>
      </c>
      <c r="M2029" s="28">
        <f t="shared" si="217"/>
        <v>0</v>
      </c>
      <c r="N2029" s="41">
        <f t="shared" si="218"/>
        <v>0</v>
      </c>
      <c r="O2029" s="40">
        <f t="shared" si="223"/>
        <v>0</v>
      </c>
    </row>
    <row r="2030" spans="2:15" ht="18" customHeight="1">
      <c r="B2030" s="109" t="str">
        <f>IF('2.売上実績'!$B2030="","",'2.売上実績'!$B2030)</f>
        <v/>
      </c>
      <c r="C2030" s="110" t="str">
        <f>IF('2.売上実績'!$C2030="","",'2.売上実績'!$C2030)</f>
        <v/>
      </c>
      <c r="D2030" s="98" t="str">
        <f>IF(C2030="","",VLOOKUP(C2030,'4.製品一覧'!$B$4:$D$500,3,FALSE))</f>
        <v/>
      </c>
      <c r="E2030" s="102">
        <f>IF(C2030&lt;&gt;"",VLOOKUP(C2030,'7.製品別原価'!$B$5:$J$500,8,FALSE),0)</f>
        <v>0</v>
      </c>
      <c r="F2030" s="37">
        <f>IF(OR($K$2=0,K2030=0),0,'1.全社費用'!$C$42/$K$2)</f>
        <v>0</v>
      </c>
      <c r="G2030" s="37">
        <f t="shared" si="219"/>
        <v>0</v>
      </c>
      <c r="H2030" s="38">
        <f t="shared" si="220"/>
        <v>0</v>
      </c>
      <c r="I2030" s="39">
        <f t="shared" si="221"/>
        <v>0</v>
      </c>
      <c r="J2030" s="40">
        <f t="shared" si="222"/>
        <v>0</v>
      </c>
      <c r="K2030" s="111">
        <f>IF($B2030="",0,'2.売上実績'!D2030)</f>
        <v>0</v>
      </c>
      <c r="L2030" s="111">
        <f>IF($B2030="",0,'2.売上実績'!E2030)</f>
        <v>0</v>
      </c>
      <c r="M2030" s="28">
        <f t="shared" si="217"/>
        <v>0</v>
      </c>
      <c r="N2030" s="41">
        <f t="shared" si="218"/>
        <v>0</v>
      </c>
      <c r="O2030" s="40">
        <f t="shared" si="223"/>
        <v>0</v>
      </c>
    </row>
    <row r="2031" spans="2:15" ht="18" customHeight="1">
      <c r="B2031" s="109" t="str">
        <f>IF('2.売上実績'!$B2031="","",'2.売上実績'!$B2031)</f>
        <v/>
      </c>
      <c r="C2031" s="110" t="str">
        <f>IF('2.売上実績'!$C2031="","",'2.売上実績'!$C2031)</f>
        <v/>
      </c>
      <c r="D2031" s="98" t="str">
        <f>IF(C2031="","",VLOOKUP(C2031,'4.製品一覧'!$B$4:$D$500,3,FALSE))</f>
        <v/>
      </c>
      <c r="E2031" s="102">
        <f>IF(C2031&lt;&gt;"",VLOOKUP(C2031,'7.製品別原価'!$B$5:$J$500,8,FALSE),0)</f>
        <v>0</v>
      </c>
      <c r="F2031" s="37">
        <f>IF(OR($K$2=0,K2031=0),0,'1.全社費用'!$C$42/$K$2)</f>
        <v>0</v>
      </c>
      <c r="G2031" s="37">
        <f t="shared" si="219"/>
        <v>0</v>
      </c>
      <c r="H2031" s="38">
        <f t="shared" si="220"/>
        <v>0</v>
      </c>
      <c r="I2031" s="39">
        <f t="shared" si="221"/>
        <v>0</v>
      </c>
      <c r="J2031" s="40">
        <f t="shared" si="222"/>
        <v>0</v>
      </c>
      <c r="K2031" s="111">
        <f>IF($B2031="",0,'2.売上実績'!D2031)</f>
        <v>0</v>
      </c>
      <c r="L2031" s="111">
        <f>IF($B2031="",0,'2.売上実績'!E2031)</f>
        <v>0</v>
      </c>
      <c r="M2031" s="28">
        <f t="shared" si="217"/>
        <v>0</v>
      </c>
      <c r="N2031" s="41">
        <f t="shared" si="218"/>
        <v>0</v>
      </c>
      <c r="O2031" s="40">
        <f t="shared" si="223"/>
        <v>0</v>
      </c>
    </row>
    <row r="2032" spans="2:15" ht="18" customHeight="1">
      <c r="B2032" s="109" t="str">
        <f>IF('2.売上実績'!$B2032="","",'2.売上実績'!$B2032)</f>
        <v/>
      </c>
      <c r="C2032" s="110" t="str">
        <f>IF('2.売上実績'!$C2032="","",'2.売上実績'!$C2032)</f>
        <v/>
      </c>
      <c r="D2032" s="98" t="str">
        <f>IF(C2032="","",VLOOKUP(C2032,'4.製品一覧'!$B$4:$D$500,3,FALSE))</f>
        <v/>
      </c>
      <c r="E2032" s="102">
        <f>IF(C2032&lt;&gt;"",VLOOKUP(C2032,'7.製品別原価'!$B$5:$J$500,8,FALSE),0)</f>
        <v>0</v>
      </c>
      <c r="F2032" s="37">
        <f>IF(OR($K$2=0,K2032=0),0,'1.全社費用'!$C$42/$K$2)</f>
        <v>0</v>
      </c>
      <c r="G2032" s="37">
        <f t="shared" si="219"/>
        <v>0</v>
      </c>
      <c r="H2032" s="38">
        <f t="shared" si="220"/>
        <v>0</v>
      </c>
      <c r="I2032" s="39">
        <f t="shared" si="221"/>
        <v>0</v>
      </c>
      <c r="J2032" s="40">
        <f t="shared" si="222"/>
        <v>0</v>
      </c>
      <c r="K2032" s="111">
        <f>IF($B2032="",0,'2.売上実績'!D2032)</f>
        <v>0</v>
      </c>
      <c r="L2032" s="111">
        <f>IF($B2032="",0,'2.売上実績'!E2032)</f>
        <v>0</v>
      </c>
      <c r="M2032" s="28">
        <f t="shared" si="217"/>
        <v>0</v>
      </c>
      <c r="N2032" s="41">
        <f t="shared" si="218"/>
        <v>0</v>
      </c>
      <c r="O2032" s="40">
        <f t="shared" si="223"/>
        <v>0</v>
      </c>
    </row>
    <row r="2033" spans="2:15" ht="18" customHeight="1">
      <c r="B2033" s="109" t="str">
        <f>IF('2.売上実績'!$B2033="","",'2.売上実績'!$B2033)</f>
        <v/>
      </c>
      <c r="C2033" s="110" t="str">
        <f>IF('2.売上実績'!$C2033="","",'2.売上実績'!$C2033)</f>
        <v/>
      </c>
      <c r="D2033" s="98" t="str">
        <f>IF(C2033="","",VLOOKUP(C2033,'4.製品一覧'!$B$4:$D$500,3,FALSE))</f>
        <v/>
      </c>
      <c r="E2033" s="102">
        <f>IF(C2033&lt;&gt;"",VLOOKUP(C2033,'7.製品別原価'!$B$5:$J$500,8,FALSE),0)</f>
        <v>0</v>
      </c>
      <c r="F2033" s="37">
        <f>IF(OR($K$2=0,K2033=0),0,'1.全社費用'!$C$42/$K$2)</f>
        <v>0</v>
      </c>
      <c r="G2033" s="37">
        <f t="shared" si="219"/>
        <v>0</v>
      </c>
      <c r="H2033" s="38">
        <f t="shared" si="220"/>
        <v>0</v>
      </c>
      <c r="I2033" s="39">
        <f t="shared" si="221"/>
        <v>0</v>
      </c>
      <c r="J2033" s="40">
        <f t="shared" si="222"/>
        <v>0</v>
      </c>
      <c r="K2033" s="111">
        <f>IF($B2033="",0,'2.売上実績'!D2033)</f>
        <v>0</v>
      </c>
      <c r="L2033" s="111">
        <f>IF($B2033="",0,'2.売上実績'!E2033)</f>
        <v>0</v>
      </c>
      <c r="M2033" s="28">
        <f t="shared" si="217"/>
        <v>0</v>
      </c>
      <c r="N2033" s="41">
        <f t="shared" si="218"/>
        <v>0</v>
      </c>
      <c r="O2033" s="40">
        <f t="shared" si="223"/>
        <v>0</v>
      </c>
    </row>
    <row r="2034" spans="2:15" ht="18" customHeight="1">
      <c r="B2034" s="109" t="str">
        <f>IF('2.売上実績'!$B2034="","",'2.売上実績'!$B2034)</f>
        <v/>
      </c>
      <c r="C2034" s="110" t="str">
        <f>IF('2.売上実績'!$C2034="","",'2.売上実績'!$C2034)</f>
        <v/>
      </c>
      <c r="D2034" s="98" t="str">
        <f>IF(C2034="","",VLOOKUP(C2034,'4.製品一覧'!$B$4:$D$500,3,FALSE))</f>
        <v/>
      </c>
      <c r="E2034" s="102">
        <f>IF(C2034&lt;&gt;"",VLOOKUP(C2034,'7.製品別原価'!$B$5:$J$500,8,FALSE),0)</f>
        <v>0</v>
      </c>
      <c r="F2034" s="37">
        <f>IF(OR($K$2=0,K2034=0),0,'1.全社費用'!$C$42/$K$2)</f>
        <v>0</v>
      </c>
      <c r="G2034" s="37">
        <f t="shared" si="219"/>
        <v>0</v>
      </c>
      <c r="H2034" s="38">
        <f t="shared" si="220"/>
        <v>0</v>
      </c>
      <c r="I2034" s="39">
        <f t="shared" si="221"/>
        <v>0</v>
      </c>
      <c r="J2034" s="40">
        <f t="shared" si="222"/>
        <v>0</v>
      </c>
      <c r="K2034" s="111">
        <f>IF($B2034="",0,'2.売上実績'!D2034)</f>
        <v>0</v>
      </c>
      <c r="L2034" s="111">
        <f>IF($B2034="",0,'2.売上実績'!E2034)</f>
        <v>0</v>
      </c>
      <c r="M2034" s="28">
        <f t="shared" si="217"/>
        <v>0</v>
      </c>
      <c r="N2034" s="41">
        <f t="shared" si="218"/>
        <v>0</v>
      </c>
      <c r="O2034" s="40">
        <f t="shared" si="223"/>
        <v>0</v>
      </c>
    </row>
    <row r="2035" spans="2:15" ht="18" customHeight="1">
      <c r="B2035" s="109" t="str">
        <f>IF('2.売上実績'!$B2035="","",'2.売上実績'!$B2035)</f>
        <v/>
      </c>
      <c r="C2035" s="110" t="str">
        <f>IF('2.売上実績'!$C2035="","",'2.売上実績'!$C2035)</f>
        <v/>
      </c>
      <c r="D2035" s="98" t="str">
        <f>IF(C2035="","",VLOOKUP(C2035,'4.製品一覧'!$B$4:$D$500,3,FALSE))</f>
        <v/>
      </c>
      <c r="E2035" s="102">
        <f>IF(C2035&lt;&gt;"",VLOOKUP(C2035,'7.製品別原価'!$B$5:$J$500,8,FALSE),0)</f>
        <v>0</v>
      </c>
      <c r="F2035" s="37">
        <f>IF(OR($K$2=0,K2035=0),0,'1.全社費用'!$C$42/$K$2)</f>
        <v>0</v>
      </c>
      <c r="G2035" s="37">
        <f t="shared" si="219"/>
        <v>0</v>
      </c>
      <c r="H2035" s="38">
        <f t="shared" si="220"/>
        <v>0</v>
      </c>
      <c r="I2035" s="39">
        <f t="shared" si="221"/>
        <v>0</v>
      </c>
      <c r="J2035" s="40">
        <f t="shared" si="222"/>
        <v>0</v>
      </c>
      <c r="K2035" s="111">
        <f>IF($B2035="",0,'2.売上実績'!D2035)</f>
        <v>0</v>
      </c>
      <c r="L2035" s="111">
        <f>IF($B2035="",0,'2.売上実績'!E2035)</f>
        <v>0</v>
      </c>
      <c r="M2035" s="28">
        <f t="shared" si="217"/>
        <v>0</v>
      </c>
      <c r="N2035" s="41">
        <f t="shared" si="218"/>
        <v>0</v>
      </c>
      <c r="O2035" s="40">
        <f t="shared" si="223"/>
        <v>0</v>
      </c>
    </row>
    <row r="2036" spans="2:15" ht="18" customHeight="1">
      <c r="B2036" s="109" t="str">
        <f>IF('2.売上実績'!$B2036="","",'2.売上実績'!$B2036)</f>
        <v/>
      </c>
      <c r="C2036" s="110" t="str">
        <f>IF('2.売上実績'!$C2036="","",'2.売上実績'!$C2036)</f>
        <v/>
      </c>
      <c r="D2036" s="98" t="str">
        <f>IF(C2036="","",VLOOKUP(C2036,'4.製品一覧'!$B$4:$D$500,3,FALSE))</f>
        <v/>
      </c>
      <c r="E2036" s="102">
        <f>IF(C2036&lt;&gt;"",VLOOKUP(C2036,'7.製品別原価'!$B$5:$J$500,8,FALSE),0)</f>
        <v>0</v>
      </c>
      <c r="F2036" s="37">
        <f>IF(OR($K$2=0,K2036=0),0,'1.全社費用'!$C$42/$K$2)</f>
        <v>0</v>
      </c>
      <c r="G2036" s="37">
        <f t="shared" si="219"/>
        <v>0</v>
      </c>
      <c r="H2036" s="38">
        <f t="shared" si="220"/>
        <v>0</v>
      </c>
      <c r="I2036" s="39">
        <f t="shared" si="221"/>
        <v>0</v>
      </c>
      <c r="J2036" s="40">
        <f t="shared" si="222"/>
        <v>0</v>
      </c>
      <c r="K2036" s="111">
        <f>IF($B2036="",0,'2.売上実績'!D2036)</f>
        <v>0</v>
      </c>
      <c r="L2036" s="111">
        <f>IF($B2036="",0,'2.売上実績'!E2036)</f>
        <v>0</v>
      </c>
      <c r="M2036" s="28">
        <f t="shared" si="217"/>
        <v>0</v>
      </c>
      <c r="N2036" s="41">
        <f t="shared" si="218"/>
        <v>0</v>
      </c>
      <c r="O2036" s="40">
        <f t="shared" si="223"/>
        <v>0</v>
      </c>
    </row>
    <row r="2037" spans="2:15" ht="18" customHeight="1">
      <c r="B2037" s="109" t="str">
        <f>IF('2.売上実績'!$B2037="","",'2.売上実績'!$B2037)</f>
        <v/>
      </c>
      <c r="C2037" s="110" t="str">
        <f>IF('2.売上実績'!$C2037="","",'2.売上実績'!$C2037)</f>
        <v/>
      </c>
      <c r="D2037" s="98" t="str">
        <f>IF(C2037="","",VLOOKUP(C2037,'4.製品一覧'!$B$4:$D$500,3,FALSE))</f>
        <v/>
      </c>
      <c r="E2037" s="102">
        <f>IF(C2037&lt;&gt;"",VLOOKUP(C2037,'7.製品別原価'!$B$5:$J$500,8,FALSE),0)</f>
        <v>0</v>
      </c>
      <c r="F2037" s="37">
        <f>IF(OR($K$2=0,K2037=0),0,'1.全社費用'!$C$42/$K$2)</f>
        <v>0</v>
      </c>
      <c r="G2037" s="37">
        <f t="shared" si="219"/>
        <v>0</v>
      </c>
      <c r="H2037" s="38">
        <f t="shared" si="220"/>
        <v>0</v>
      </c>
      <c r="I2037" s="39">
        <f t="shared" si="221"/>
        <v>0</v>
      </c>
      <c r="J2037" s="40">
        <f t="shared" si="222"/>
        <v>0</v>
      </c>
      <c r="K2037" s="111">
        <f>IF($B2037="",0,'2.売上実績'!D2037)</f>
        <v>0</v>
      </c>
      <c r="L2037" s="111">
        <f>IF($B2037="",0,'2.売上実績'!E2037)</f>
        <v>0</v>
      </c>
      <c r="M2037" s="28">
        <f t="shared" si="217"/>
        <v>0</v>
      </c>
      <c r="N2037" s="41">
        <f t="shared" si="218"/>
        <v>0</v>
      </c>
      <c r="O2037" s="40">
        <f t="shared" si="223"/>
        <v>0</v>
      </c>
    </row>
    <row r="2038" spans="2:15" ht="18" customHeight="1">
      <c r="B2038" s="109" t="str">
        <f>IF('2.売上実績'!$B2038="","",'2.売上実績'!$B2038)</f>
        <v/>
      </c>
      <c r="C2038" s="110" t="str">
        <f>IF('2.売上実績'!$C2038="","",'2.売上実績'!$C2038)</f>
        <v/>
      </c>
      <c r="D2038" s="98" t="str">
        <f>IF(C2038="","",VLOOKUP(C2038,'4.製品一覧'!$B$4:$D$500,3,FALSE))</f>
        <v/>
      </c>
      <c r="E2038" s="102">
        <f>IF(C2038&lt;&gt;"",VLOOKUP(C2038,'7.製品別原価'!$B$5:$J$500,8,FALSE),0)</f>
        <v>0</v>
      </c>
      <c r="F2038" s="37">
        <f>IF(OR($K$2=0,K2038=0),0,'1.全社費用'!$C$42/$K$2)</f>
        <v>0</v>
      </c>
      <c r="G2038" s="37">
        <f t="shared" si="219"/>
        <v>0</v>
      </c>
      <c r="H2038" s="38">
        <f t="shared" si="220"/>
        <v>0</v>
      </c>
      <c r="I2038" s="39">
        <f t="shared" si="221"/>
        <v>0</v>
      </c>
      <c r="J2038" s="40">
        <f t="shared" si="222"/>
        <v>0</v>
      </c>
      <c r="K2038" s="111">
        <f>IF($B2038="",0,'2.売上実績'!D2038)</f>
        <v>0</v>
      </c>
      <c r="L2038" s="111">
        <f>IF($B2038="",0,'2.売上実績'!E2038)</f>
        <v>0</v>
      </c>
      <c r="M2038" s="28">
        <f t="shared" si="217"/>
        <v>0</v>
      </c>
      <c r="N2038" s="41">
        <f t="shared" si="218"/>
        <v>0</v>
      </c>
      <c r="O2038" s="40">
        <f t="shared" si="223"/>
        <v>0</v>
      </c>
    </row>
    <row r="2039" spans="2:15" ht="18" customHeight="1">
      <c r="B2039" s="109" t="str">
        <f>IF('2.売上実績'!$B2039="","",'2.売上実績'!$B2039)</f>
        <v/>
      </c>
      <c r="C2039" s="110" t="str">
        <f>IF('2.売上実績'!$C2039="","",'2.売上実績'!$C2039)</f>
        <v/>
      </c>
      <c r="D2039" s="98" t="str">
        <f>IF(C2039="","",VLOOKUP(C2039,'4.製品一覧'!$B$4:$D$500,3,FALSE))</f>
        <v/>
      </c>
      <c r="E2039" s="102">
        <f>IF(C2039&lt;&gt;"",VLOOKUP(C2039,'7.製品別原価'!$B$5:$J$500,8,FALSE),0)</f>
        <v>0</v>
      </c>
      <c r="F2039" s="37">
        <f>IF(OR($K$2=0,K2039=0),0,'1.全社費用'!$C$42/$K$2)</f>
        <v>0</v>
      </c>
      <c r="G2039" s="37">
        <f t="shared" si="219"/>
        <v>0</v>
      </c>
      <c r="H2039" s="38">
        <f t="shared" si="220"/>
        <v>0</v>
      </c>
      <c r="I2039" s="39">
        <f t="shared" si="221"/>
        <v>0</v>
      </c>
      <c r="J2039" s="40">
        <f t="shared" si="222"/>
        <v>0</v>
      </c>
      <c r="K2039" s="111">
        <f>IF($B2039="",0,'2.売上実績'!D2039)</f>
        <v>0</v>
      </c>
      <c r="L2039" s="111">
        <f>IF($B2039="",0,'2.売上実績'!E2039)</f>
        <v>0</v>
      </c>
      <c r="M2039" s="28">
        <f t="shared" si="217"/>
        <v>0</v>
      </c>
      <c r="N2039" s="41">
        <f t="shared" si="218"/>
        <v>0</v>
      </c>
      <c r="O2039" s="40">
        <f t="shared" si="223"/>
        <v>0</v>
      </c>
    </row>
    <row r="2040" spans="2:15" ht="18" customHeight="1">
      <c r="B2040" s="109" t="str">
        <f>IF('2.売上実績'!$B2040="","",'2.売上実績'!$B2040)</f>
        <v/>
      </c>
      <c r="C2040" s="110" t="str">
        <f>IF('2.売上実績'!$C2040="","",'2.売上実績'!$C2040)</f>
        <v/>
      </c>
      <c r="D2040" s="98" t="str">
        <f>IF(C2040="","",VLOOKUP(C2040,'4.製品一覧'!$B$4:$D$500,3,FALSE))</f>
        <v/>
      </c>
      <c r="E2040" s="102">
        <f>IF(C2040&lt;&gt;"",VLOOKUP(C2040,'7.製品別原価'!$B$5:$J$500,8,FALSE),0)</f>
        <v>0</v>
      </c>
      <c r="F2040" s="37">
        <f>IF(OR($K$2=0,K2040=0),0,'1.全社費用'!$C$42/$K$2)</f>
        <v>0</v>
      </c>
      <c r="G2040" s="37">
        <f t="shared" si="219"/>
        <v>0</v>
      </c>
      <c r="H2040" s="38">
        <f t="shared" si="220"/>
        <v>0</v>
      </c>
      <c r="I2040" s="39">
        <f t="shared" si="221"/>
        <v>0</v>
      </c>
      <c r="J2040" s="40">
        <f t="shared" si="222"/>
        <v>0</v>
      </c>
      <c r="K2040" s="111">
        <f>IF($B2040="",0,'2.売上実績'!D2040)</f>
        <v>0</v>
      </c>
      <c r="L2040" s="111">
        <f>IF($B2040="",0,'2.売上実績'!E2040)</f>
        <v>0</v>
      </c>
      <c r="M2040" s="28">
        <f t="shared" si="217"/>
        <v>0</v>
      </c>
      <c r="N2040" s="41">
        <f t="shared" si="218"/>
        <v>0</v>
      </c>
      <c r="O2040" s="40">
        <f t="shared" si="223"/>
        <v>0</v>
      </c>
    </row>
    <row r="2041" spans="2:15" ht="18" customHeight="1">
      <c r="B2041" s="109" t="str">
        <f>IF('2.売上実績'!$B2041="","",'2.売上実績'!$B2041)</f>
        <v/>
      </c>
      <c r="C2041" s="110" t="str">
        <f>IF('2.売上実績'!$C2041="","",'2.売上実績'!$C2041)</f>
        <v/>
      </c>
      <c r="D2041" s="98" t="str">
        <f>IF(C2041="","",VLOOKUP(C2041,'4.製品一覧'!$B$4:$D$500,3,FALSE))</f>
        <v/>
      </c>
      <c r="E2041" s="102">
        <f>IF(C2041&lt;&gt;"",VLOOKUP(C2041,'7.製品別原価'!$B$5:$J$500,8,FALSE),0)</f>
        <v>0</v>
      </c>
      <c r="F2041" s="37">
        <f>IF(OR($K$2=0,K2041=0),0,'1.全社費用'!$C$42/$K$2)</f>
        <v>0</v>
      </c>
      <c r="G2041" s="37">
        <f t="shared" si="219"/>
        <v>0</v>
      </c>
      <c r="H2041" s="38">
        <f t="shared" si="220"/>
        <v>0</v>
      </c>
      <c r="I2041" s="39">
        <f t="shared" si="221"/>
        <v>0</v>
      </c>
      <c r="J2041" s="40">
        <f t="shared" si="222"/>
        <v>0</v>
      </c>
      <c r="K2041" s="111">
        <f>IF($B2041="",0,'2.売上実績'!D2041)</f>
        <v>0</v>
      </c>
      <c r="L2041" s="111">
        <f>IF($B2041="",0,'2.売上実績'!E2041)</f>
        <v>0</v>
      </c>
      <c r="M2041" s="28">
        <f t="shared" si="217"/>
        <v>0</v>
      </c>
      <c r="N2041" s="41">
        <f t="shared" si="218"/>
        <v>0</v>
      </c>
      <c r="O2041" s="40">
        <f t="shared" si="223"/>
        <v>0</v>
      </c>
    </row>
    <row r="2042" spans="2:15" ht="18" customHeight="1">
      <c r="B2042" s="109" t="str">
        <f>IF('2.売上実績'!$B2042="","",'2.売上実績'!$B2042)</f>
        <v/>
      </c>
      <c r="C2042" s="110" t="str">
        <f>IF('2.売上実績'!$C2042="","",'2.売上実績'!$C2042)</f>
        <v/>
      </c>
      <c r="D2042" s="98" t="str">
        <f>IF(C2042="","",VLOOKUP(C2042,'4.製品一覧'!$B$4:$D$500,3,FALSE))</f>
        <v/>
      </c>
      <c r="E2042" s="102">
        <f>IF(C2042&lt;&gt;"",VLOOKUP(C2042,'7.製品別原価'!$B$5:$J$500,8,FALSE),0)</f>
        <v>0</v>
      </c>
      <c r="F2042" s="37">
        <f>IF(OR($K$2=0,K2042=0),0,'1.全社費用'!$C$42/$K$2)</f>
        <v>0</v>
      </c>
      <c r="G2042" s="37">
        <f t="shared" si="219"/>
        <v>0</v>
      </c>
      <c r="H2042" s="38">
        <f t="shared" si="220"/>
        <v>0</v>
      </c>
      <c r="I2042" s="39">
        <f t="shared" si="221"/>
        <v>0</v>
      </c>
      <c r="J2042" s="40">
        <f t="shared" si="222"/>
        <v>0</v>
      </c>
      <c r="K2042" s="111">
        <f>IF($B2042="",0,'2.売上実績'!D2042)</f>
        <v>0</v>
      </c>
      <c r="L2042" s="111">
        <f>IF($B2042="",0,'2.売上実績'!E2042)</f>
        <v>0</v>
      </c>
      <c r="M2042" s="28">
        <f t="shared" si="217"/>
        <v>0</v>
      </c>
      <c r="N2042" s="41">
        <f t="shared" si="218"/>
        <v>0</v>
      </c>
      <c r="O2042" s="40">
        <f t="shared" si="223"/>
        <v>0</v>
      </c>
    </row>
    <row r="2043" spans="2:15" ht="18" customHeight="1">
      <c r="B2043" s="109" t="str">
        <f>IF('2.売上実績'!$B2043="","",'2.売上実績'!$B2043)</f>
        <v/>
      </c>
      <c r="C2043" s="110" t="str">
        <f>IF('2.売上実績'!$C2043="","",'2.売上実績'!$C2043)</f>
        <v/>
      </c>
      <c r="D2043" s="98" t="str">
        <f>IF(C2043="","",VLOOKUP(C2043,'4.製品一覧'!$B$4:$D$500,3,FALSE))</f>
        <v/>
      </c>
      <c r="E2043" s="102">
        <f>IF(C2043&lt;&gt;"",VLOOKUP(C2043,'7.製品別原価'!$B$5:$J$500,8,FALSE),0)</f>
        <v>0</v>
      </c>
      <c r="F2043" s="37">
        <f>IF(OR($K$2=0,K2043=0),0,'1.全社費用'!$C$42/$K$2)</f>
        <v>0</v>
      </c>
      <c r="G2043" s="37">
        <f t="shared" si="219"/>
        <v>0</v>
      </c>
      <c r="H2043" s="38">
        <f t="shared" si="220"/>
        <v>0</v>
      </c>
      <c r="I2043" s="39">
        <f t="shared" si="221"/>
        <v>0</v>
      </c>
      <c r="J2043" s="40">
        <f t="shared" si="222"/>
        <v>0</v>
      </c>
      <c r="K2043" s="111">
        <f>IF($B2043="",0,'2.売上実績'!D2043)</f>
        <v>0</v>
      </c>
      <c r="L2043" s="111">
        <f>IF($B2043="",0,'2.売上実績'!E2043)</f>
        <v>0</v>
      </c>
      <c r="M2043" s="28">
        <f t="shared" si="217"/>
        <v>0</v>
      </c>
      <c r="N2043" s="41">
        <f t="shared" si="218"/>
        <v>0</v>
      </c>
      <c r="O2043" s="40">
        <f t="shared" si="223"/>
        <v>0</v>
      </c>
    </row>
    <row r="2044" spans="2:15" ht="18" customHeight="1">
      <c r="B2044" s="109" t="str">
        <f>IF('2.売上実績'!$B2044="","",'2.売上実績'!$B2044)</f>
        <v/>
      </c>
      <c r="C2044" s="110" t="str">
        <f>IF('2.売上実績'!$C2044="","",'2.売上実績'!$C2044)</f>
        <v/>
      </c>
      <c r="D2044" s="98" t="str">
        <f>IF(C2044="","",VLOOKUP(C2044,'4.製品一覧'!$B$4:$D$500,3,FALSE))</f>
        <v/>
      </c>
      <c r="E2044" s="102">
        <f>IF(C2044&lt;&gt;"",VLOOKUP(C2044,'7.製品別原価'!$B$5:$J$500,8,FALSE),0)</f>
        <v>0</v>
      </c>
      <c r="F2044" s="37">
        <f>IF(OR($K$2=0,K2044=0),0,'1.全社費用'!$C$42/$K$2)</f>
        <v>0</v>
      </c>
      <c r="G2044" s="37">
        <f t="shared" si="219"/>
        <v>0</v>
      </c>
      <c r="H2044" s="38">
        <f t="shared" si="220"/>
        <v>0</v>
      </c>
      <c r="I2044" s="39">
        <f t="shared" si="221"/>
        <v>0</v>
      </c>
      <c r="J2044" s="40">
        <f t="shared" si="222"/>
        <v>0</v>
      </c>
      <c r="K2044" s="111">
        <f>IF($B2044="",0,'2.売上実績'!D2044)</f>
        <v>0</v>
      </c>
      <c r="L2044" s="111">
        <f>IF($B2044="",0,'2.売上実績'!E2044)</f>
        <v>0</v>
      </c>
      <c r="M2044" s="28">
        <f t="shared" si="217"/>
        <v>0</v>
      </c>
      <c r="N2044" s="41">
        <f t="shared" si="218"/>
        <v>0</v>
      </c>
      <c r="O2044" s="40">
        <f t="shared" si="223"/>
        <v>0</v>
      </c>
    </row>
    <row r="2045" spans="2:15" ht="18" customHeight="1">
      <c r="B2045" s="109" t="str">
        <f>IF('2.売上実績'!$B2045="","",'2.売上実績'!$B2045)</f>
        <v/>
      </c>
      <c r="C2045" s="110" t="str">
        <f>IF('2.売上実績'!$C2045="","",'2.売上実績'!$C2045)</f>
        <v/>
      </c>
      <c r="D2045" s="98" t="str">
        <f>IF(C2045="","",VLOOKUP(C2045,'4.製品一覧'!$B$4:$D$500,3,FALSE))</f>
        <v/>
      </c>
      <c r="E2045" s="102">
        <f>IF(C2045&lt;&gt;"",VLOOKUP(C2045,'7.製品別原価'!$B$5:$J$500,8,FALSE),0)</f>
        <v>0</v>
      </c>
      <c r="F2045" s="37">
        <f>IF(OR($K$2=0,K2045=0),0,'1.全社費用'!$C$42/$K$2)</f>
        <v>0</v>
      </c>
      <c r="G2045" s="37">
        <f t="shared" si="219"/>
        <v>0</v>
      </c>
      <c r="H2045" s="38">
        <f t="shared" si="220"/>
        <v>0</v>
      </c>
      <c r="I2045" s="39">
        <f t="shared" si="221"/>
        <v>0</v>
      </c>
      <c r="J2045" s="40">
        <f t="shared" si="222"/>
        <v>0</v>
      </c>
      <c r="K2045" s="111">
        <f>IF($B2045="",0,'2.売上実績'!D2045)</f>
        <v>0</v>
      </c>
      <c r="L2045" s="111">
        <f>IF($B2045="",0,'2.売上実績'!E2045)</f>
        <v>0</v>
      </c>
      <c r="M2045" s="28">
        <f t="shared" si="217"/>
        <v>0</v>
      </c>
      <c r="N2045" s="41">
        <f t="shared" si="218"/>
        <v>0</v>
      </c>
      <c r="O2045" s="40">
        <f t="shared" si="223"/>
        <v>0</v>
      </c>
    </row>
    <row r="2046" spans="2:15" ht="18" customHeight="1">
      <c r="B2046" s="109" t="str">
        <f>IF('2.売上実績'!$B2046="","",'2.売上実績'!$B2046)</f>
        <v/>
      </c>
      <c r="C2046" s="110" t="str">
        <f>IF('2.売上実績'!$C2046="","",'2.売上実績'!$C2046)</f>
        <v/>
      </c>
      <c r="D2046" s="98" t="str">
        <f>IF(C2046="","",VLOOKUP(C2046,'4.製品一覧'!$B$4:$D$500,3,FALSE))</f>
        <v/>
      </c>
      <c r="E2046" s="102">
        <f>IF(C2046&lt;&gt;"",VLOOKUP(C2046,'7.製品別原価'!$B$5:$J$500,8,FALSE),0)</f>
        <v>0</v>
      </c>
      <c r="F2046" s="37">
        <f>IF(OR($K$2=0,K2046=0),0,'1.全社費用'!$C$42/$K$2)</f>
        <v>0</v>
      </c>
      <c r="G2046" s="37">
        <f t="shared" si="219"/>
        <v>0</v>
      </c>
      <c r="H2046" s="38">
        <f t="shared" si="220"/>
        <v>0</v>
      </c>
      <c r="I2046" s="39">
        <f t="shared" si="221"/>
        <v>0</v>
      </c>
      <c r="J2046" s="40">
        <f t="shared" si="222"/>
        <v>0</v>
      </c>
      <c r="K2046" s="111">
        <f>IF($B2046="",0,'2.売上実績'!D2046)</f>
        <v>0</v>
      </c>
      <c r="L2046" s="111">
        <f>IF($B2046="",0,'2.売上実績'!E2046)</f>
        <v>0</v>
      </c>
      <c r="M2046" s="28">
        <f t="shared" si="217"/>
        <v>0</v>
      </c>
      <c r="N2046" s="41">
        <f t="shared" si="218"/>
        <v>0</v>
      </c>
      <c r="O2046" s="40">
        <f t="shared" si="223"/>
        <v>0</v>
      </c>
    </row>
    <row r="2047" spans="2:15" ht="18" customHeight="1">
      <c r="B2047" s="109" t="str">
        <f>IF('2.売上実績'!$B2047="","",'2.売上実績'!$B2047)</f>
        <v/>
      </c>
      <c r="C2047" s="110" t="str">
        <f>IF('2.売上実績'!$C2047="","",'2.売上実績'!$C2047)</f>
        <v/>
      </c>
      <c r="D2047" s="98" t="str">
        <f>IF(C2047="","",VLOOKUP(C2047,'4.製品一覧'!$B$4:$D$500,3,FALSE))</f>
        <v/>
      </c>
      <c r="E2047" s="102">
        <f>IF(C2047&lt;&gt;"",VLOOKUP(C2047,'7.製品別原価'!$B$5:$J$500,8,FALSE),0)</f>
        <v>0</v>
      </c>
      <c r="F2047" s="37">
        <f>IF(OR($K$2=0,K2047=0),0,'1.全社費用'!$C$42/$K$2)</f>
        <v>0</v>
      </c>
      <c r="G2047" s="37">
        <f t="shared" si="219"/>
        <v>0</v>
      </c>
      <c r="H2047" s="38">
        <f t="shared" si="220"/>
        <v>0</v>
      </c>
      <c r="I2047" s="39">
        <f t="shared" si="221"/>
        <v>0</v>
      </c>
      <c r="J2047" s="40">
        <f t="shared" si="222"/>
        <v>0</v>
      </c>
      <c r="K2047" s="111">
        <f>IF($B2047="",0,'2.売上実績'!D2047)</f>
        <v>0</v>
      </c>
      <c r="L2047" s="111">
        <f>IF($B2047="",0,'2.売上実績'!E2047)</f>
        <v>0</v>
      </c>
      <c r="M2047" s="28">
        <f t="shared" si="217"/>
        <v>0</v>
      </c>
      <c r="N2047" s="41">
        <f t="shared" si="218"/>
        <v>0</v>
      </c>
      <c r="O2047" s="40">
        <f t="shared" si="223"/>
        <v>0</v>
      </c>
    </row>
    <row r="2048" spans="2:15" ht="18" customHeight="1">
      <c r="B2048" s="109" t="str">
        <f>IF('2.売上実績'!$B2048="","",'2.売上実績'!$B2048)</f>
        <v/>
      </c>
      <c r="C2048" s="110" t="str">
        <f>IF('2.売上実績'!$C2048="","",'2.売上実績'!$C2048)</f>
        <v/>
      </c>
      <c r="D2048" s="98" t="str">
        <f>IF(C2048="","",VLOOKUP(C2048,'4.製品一覧'!$B$4:$D$500,3,FALSE))</f>
        <v/>
      </c>
      <c r="E2048" s="102">
        <f>IF(C2048&lt;&gt;"",VLOOKUP(C2048,'7.製品別原価'!$B$5:$J$500,8,FALSE),0)</f>
        <v>0</v>
      </c>
      <c r="F2048" s="37">
        <f>IF(OR($K$2=0,K2048=0),0,'1.全社費用'!$C$42/$K$2)</f>
        <v>0</v>
      </c>
      <c r="G2048" s="37">
        <f t="shared" si="219"/>
        <v>0</v>
      </c>
      <c r="H2048" s="38">
        <f t="shared" si="220"/>
        <v>0</v>
      </c>
      <c r="I2048" s="39">
        <f t="shared" si="221"/>
        <v>0</v>
      </c>
      <c r="J2048" s="40">
        <f t="shared" si="222"/>
        <v>0</v>
      </c>
      <c r="K2048" s="111">
        <f>IF($B2048="",0,'2.売上実績'!D2048)</f>
        <v>0</v>
      </c>
      <c r="L2048" s="111">
        <f>IF($B2048="",0,'2.売上実績'!E2048)</f>
        <v>0</v>
      </c>
      <c r="M2048" s="28">
        <f t="shared" si="217"/>
        <v>0</v>
      </c>
      <c r="N2048" s="41">
        <f t="shared" si="218"/>
        <v>0</v>
      </c>
      <c r="O2048" s="40">
        <f t="shared" si="223"/>
        <v>0</v>
      </c>
    </row>
    <row r="2049" spans="2:15" ht="18" customHeight="1">
      <c r="B2049" s="109" t="str">
        <f>IF('2.売上実績'!$B2049="","",'2.売上実績'!$B2049)</f>
        <v/>
      </c>
      <c r="C2049" s="110" t="str">
        <f>IF('2.売上実績'!$C2049="","",'2.売上実績'!$C2049)</f>
        <v/>
      </c>
      <c r="D2049" s="98" t="str">
        <f>IF(C2049="","",VLOOKUP(C2049,'4.製品一覧'!$B$4:$D$500,3,FALSE))</f>
        <v/>
      </c>
      <c r="E2049" s="102">
        <f>IF(C2049&lt;&gt;"",VLOOKUP(C2049,'7.製品別原価'!$B$5:$J$500,8,FALSE),0)</f>
        <v>0</v>
      </c>
      <c r="F2049" s="37">
        <f>IF(OR($K$2=0,K2049=0),0,'1.全社費用'!$C$42/$K$2)</f>
        <v>0</v>
      </c>
      <c r="G2049" s="37">
        <f t="shared" si="219"/>
        <v>0</v>
      </c>
      <c r="H2049" s="38">
        <f t="shared" si="220"/>
        <v>0</v>
      </c>
      <c r="I2049" s="39">
        <f t="shared" si="221"/>
        <v>0</v>
      </c>
      <c r="J2049" s="40">
        <f t="shared" si="222"/>
        <v>0</v>
      </c>
      <c r="K2049" s="111">
        <f>IF($B2049="",0,'2.売上実績'!D2049)</f>
        <v>0</v>
      </c>
      <c r="L2049" s="111">
        <f>IF($B2049="",0,'2.売上実績'!E2049)</f>
        <v>0</v>
      </c>
      <c r="M2049" s="28">
        <f t="shared" si="217"/>
        <v>0</v>
      </c>
      <c r="N2049" s="41">
        <f t="shared" si="218"/>
        <v>0</v>
      </c>
      <c r="O2049" s="40">
        <f t="shared" si="223"/>
        <v>0</v>
      </c>
    </row>
    <row r="2050" spans="2:15" ht="18" customHeight="1">
      <c r="B2050" s="109" t="str">
        <f>IF('2.売上実績'!$B2050="","",'2.売上実績'!$B2050)</f>
        <v/>
      </c>
      <c r="C2050" s="110" t="str">
        <f>IF('2.売上実績'!$C2050="","",'2.売上実績'!$C2050)</f>
        <v/>
      </c>
      <c r="D2050" s="98" t="str">
        <f>IF(C2050="","",VLOOKUP(C2050,'4.製品一覧'!$B$4:$D$500,3,FALSE))</f>
        <v/>
      </c>
      <c r="E2050" s="102">
        <f>IF(C2050&lt;&gt;"",VLOOKUP(C2050,'7.製品別原価'!$B$5:$J$500,8,FALSE),0)</f>
        <v>0</v>
      </c>
      <c r="F2050" s="37">
        <f>IF(OR($K$2=0,K2050=0),0,'1.全社費用'!$C$42/$K$2)</f>
        <v>0</v>
      </c>
      <c r="G2050" s="37">
        <f t="shared" si="219"/>
        <v>0</v>
      </c>
      <c r="H2050" s="38">
        <f t="shared" si="220"/>
        <v>0</v>
      </c>
      <c r="I2050" s="39">
        <f t="shared" si="221"/>
        <v>0</v>
      </c>
      <c r="J2050" s="40">
        <f t="shared" si="222"/>
        <v>0</v>
      </c>
      <c r="K2050" s="111">
        <f>IF($B2050="",0,'2.売上実績'!D2050)</f>
        <v>0</v>
      </c>
      <c r="L2050" s="111">
        <f>IF($B2050="",0,'2.売上実績'!E2050)</f>
        <v>0</v>
      </c>
      <c r="M2050" s="28">
        <f t="shared" si="217"/>
        <v>0</v>
      </c>
      <c r="N2050" s="41">
        <f t="shared" si="218"/>
        <v>0</v>
      </c>
      <c r="O2050" s="40">
        <f t="shared" si="223"/>
        <v>0</v>
      </c>
    </row>
    <row r="2051" spans="2:15" ht="18" customHeight="1">
      <c r="B2051" s="109" t="str">
        <f>IF('2.売上実績'!$B2051="","",'2.売上実績'!$B2051)</f>
        <v/>
      </c>
      <c r="C2051" s="110" t="str">
        <f>IF('2.売上実績'!$C2051="","",'2.売上実績'!$C2051)</f>
        <v/>
      </c>
      <c r="D2051" s="98" t="str">
        <f>IF(C2051="","",VLOOKUP(C2051,'4.製品一覧'!$B$4:$D$500,3,FALSE))</f>
        <v/>
      </c>
      <c r="E2051" s="102">
        <f>IF(C2051&lt;&gt;"",VLOOKUP(C2051,'7.製品別原価'!$B$5:$J$500,8,FALSE),0)</f>
        <v>0</v>
      </c>
      <c r="F2051" s="37">
        <f>IF(OR($K$2=0,K2051=0),0,'1.全社費用'!$C$42/$K$2)</f>
        <v>0</v>
      </c>
      <c r="G2051" s="37">
        <f t="shared" si="219"/>
        <v>0</v>
      </c>
      <c r="H2051" s="38">
        <f t="shared" si="220"/>
        <v>0</v>
      </c>
      <c r="I2051" s="39">
        <f t="shared" si="221"/>
        <v>0</v>
      </c>
      <c r="J2051" s="40">
        <f t="shared" si="222"/>
        <v>0</v>
      </c>
      <c r="K2051" s="111">
        <f>IF($B2051="",0,'2.売上実績'!D2051)</f>
        <v>0</v>
      </c>
      <c r="L2051" s="111">
        <f>IF($B2051="",0,'2.売上実績'!E2051)</f>
        <v>0</v>
      </c>
      <c r="M2051" s="28">
        <f t="shared" si="217"/>
        <v>0</v>
      </c>
      <c r="N2051" s="41">
        <f t="shared" si="218"/>
        <v>0</v>
      </c>
      <c r="O2051" s="40">
        <f t="shared" si="223"/>
        <v>0</v>
      </c>
    </row>
    <row r="2052" spans="2:15" ht="18" customHeight="1">
      <c r="B2052" s="109" t="str">
        <f>IF('2.売上実績'!$B2052="","",'2.売上実績'!$B2052)</f>
        <v/>
      </c>
      <c r="C2052" s="110" t="str">
        <f>IF('2.売上実績'!$C2052="","",'2.売上実績'!$C2052)</f>
        <v/>
      </c>
      <c r="D2052" s="98" t="str">
        <f>IF(C2052="","",VLOOKUP(C2052,'4.製品一覧'!$B$4:$D$500,3,FALSE))</f>
        <v/>
      </c>
      <c r="E2052" s="102">
        <f>IF(C2052&lt;&gt;"",VLOOKUP(C2052,'7.製品別原価'!$B$5:$J$500,8,FALSE),0)</f>
        <v>0</v>
      </c>
      <c r="F2052" s="37">
        <f>IF(OR($K$2=0,K2052=0),0,'1.全社費用'!$C$42/$K$2)</f>
        <v>0</v>
      </c>
      <c r="G2052" s="37">
        <f t="shared" si="219"/>
        <v>0</v>
      </c>
      <c r="H2052" s="38">
        <f t="shared" si="220"/>
        <v>0</v>
      </c>
      <c r="I2052" s="39">
        <f t="shared" si="221"/>
        <v>0</v>
      </c>
      <c r="J2052" s="40">
        <f t="shared" si="222"/>
        <v>0</v>
      </c>
      <c r="K2052" s="111">
        <f>IF($B2052="",0,'2.売上実績'!D2052)</f>
        <v>0</v>
      </c>
      <c r="L2052" s="111">
        <f>IF($B2052="",0,'2.売上実績'!E2052)</f>
        <v>0</v>
      </c>
      <c r="M2052" s="28">
        <f t="shared" ref="M2052:M2115" si="224">G2052*K2052</f>
        <v>0</v>
      </c>
      <c r="N2052" s="41">
        <f t="shared" ref="N2052:N2115" si="225">L2052-M2052</f>
        <v>0</v>
      </c>
      <c r="O2052" s="40">
        <f t="shared" si="223"/>
        <v>0</v>
      </c>
    </row>
    <row r="2053" spans="2:15" ht="18" customHeight="1">
      <c r="B2053" s="109" t="str">
        <f>IF('2.売上実績'!$B2053="","",'2.売上実績'!$B2053)</f>
        <v/>
      </c>
      <c r="C2053" s="110" t="str">
        <f>IF('2.売上実績'!$C2053="","",'2.売上実績'!$C2053)</f>
        <v/>
      </c>
      <c r="D2053" s="98" t="str">
        <f>IF(C2053="","",VLOOKUP(C2053,'4.製品一覧'!$B$4:$D$500,3,FALSE))</f>
        <v/>
      </c>
      <c r="E2053" s="102">
        <f>IF(C2053&lt;&gt;"",VLOOKUP(C2053,'7.製品別原価'!$B$5:$J$500,8,FALSE),0)</f>
        <v>0</v>
      </c>
      <c r="F2053" s="37">
        <f>IF(OR($K$2=0,K2053=0),0,'1.全社費用'!$C$42/$K$2)</f>
        <v>0</v>
      </c>
      <c r="G2053" s="37">
        <f t="shared" ref="G2053:G2116" si="226">SUM(D2053:F2053)</f>
        <v>0</v>
      </c>
      <c r="H2053" s="38">
        <f t="shared" ref="H2053:H2116" si="227">IF(K2053=0,0,L2053/K2053)</f>
        <v>0</v>
      </c>
      <c r="I2053" s="39">
        <f t="shared" ref="I2053:I2116" si="228">IF(K2053=0,0,N2053/K2053)</f>
        <v>0</v>
      </c>
      <c r="J2053" s="40">
        <f t="shared" ref="J2053:J2116" si="229">O2053</f>
        <v>0</v>
      </c>
      <c r="K2053" s="111">
        <f>IF($B2053="",0,'2.売上実績'!D2053)</f>
        <v>0</v>
      </c>
      <c r="L2053" s="111">
        <f>IF($B2053="",0,'2.売上実績'!E2053)</f>
        <v>0</v>
      </c>
      <c r="M2053" s="28">
        <f t="shared" si="224"/>
        <v>0</v>
      </c>
      <c r="N2053" s="41">
        <f t="shared" si="225"/>
        <v>0</v>
      </c>
      <c r="O2053" s="40">
        <f t="shared" ref="O2053:O2116" si="230">IF(OR(N2053=0,L2053=0),0,N2053/L2053)</f>
        <v>0</v>
      </c>
    </row>
    <row r="2054" spans="2:15" ht="18" customHeight="1">
      <c r="B2054" s="109" t="str">
        <f>IF('2.売上実績'!$B2054="","",'2.売上実績'!$B2054)</f>
        <v/>
      </c>
      <c r="C2054" s="110" t="str">
        <f>IF('2.売上実績'!$C2054="","",'2.売上実績'!$C2054)</f>
        <v/>
      </c>
      <c r="D2054" s="98" t="str">
        <f>IF(C2054="","",VLOOKUP(C2054,'4.製品一覧'!$B$4:$D$500,3,FALSE))</f>
        <v/>
      </c>
      <c r="E2054" s="102">
        <f>IF(C2054&lt;&gt;"",VLOOKUP(C2054,'7.製品別原価'!$B$5:$J$500,8,FALSE),0)</f>
        <v>0</v>
      </c>
      <c r="F2054" s="37">
        <f>IF(OR($K$2=0,K2054=0),0,'1.全社費用'!$C$42/$K$2)</f>
        <v>0</v>
      </c>
      <c r="G2054" s="37">
        <f t="shared" si="226"/>
        <v>0</v>
      </c>
      <c r="H2054" s="38">
        <f t="shared" si="227"/>
        <v>0</v>
      </c>
      <c r="I2054" s="39">
        <f t="shared" si="228"/>
        <v>0</v>
      </c>
      <c r="J2054" s="40">
        <f t="shared" si="229"/>
        <v>0</v>
      </c>
      <c r="K2054" s="111">
        <f>IF($B2054="",0,'2.売上実績'!D2054)</f>
        <v>0</v>
      </c>
      <c r="L2054" s="111">
        <f>IF($B2054="",0,'2.売上実績'!E2054)</f>
        <v>0</v>
      </c>
      <c r="M2054" s="28">
        <f t="shared" si="224"/>
        <v>0</v>
      </c>
      <c r="N2054" s="41">
        <f t="shared" si="225"/>
        <v>0</v>
      </c>
      <c r="O2054" s="40">
        <f t="shared" si="230"/>
        <v>0</v>
      </c>
    </row>
    <row r="2055" spans="2:15" ht="18" customHeight="1">
      <c r="B2055" s="109" t="str">
        <f>IF('2.売上実績'!$B2055="","",'2.売上実績'!$B2055)</f>
        <v/>
      </c>
      <c r="C2055" s="110" t="str">
        <f>IF('2.売上実績'!$C2055="","",'2.売上実績'!$C2055)</f>
        <v/>
      </c>
      <c r="D2055" s="98" t="str">
        <f>IF(C2055="","",VLOOKUP(C2055,'4.製品一覧'!$B$4:$D$500,3,FALSE))</f>
        <v/>
      </c>
      <c r="E2055" s="102">
        <f>IF(C2055&lt;&gt;"",VLOOKUP(C2055,'7.製品別原価'!$B$5:$J$500,8,FALSE),0)</f>
        <v>0</v>
      </c>
      <c r="F2055" s="37">
        <f>IF(OR($K$2=0,K2055=0),0,'1.全社費用'!$C$42/$K$2)</f>
        <v>0</v>
      </c>
      <c r="G2055" s="37">
        <f t="shared" si="226"/>
        <v>0</v>
      </c>
      <c r="H2055" s="38">
        <f t="shared" si="227"/>
        <v>0</v>
      </c>
      <c r="I2055" s="39">
        <f t="shared" si="228"/>
        <v>0</v>
      </c>
      <c r="J2055" s="40">
        <f t="shared" si="229"/>
        <v>0</v>
      </c>
      <c r="K2055" s="111">
        <f>IF($B2055="",0,'2.売上実績'!D2055)</f>
        <v>0</v>
      </c>
      <c r="L2055" s="111">
        <f>IF($B2055="",0,'2.売上実績'!E2055)</f>
        <v>0</v>
      </c>
      <c r="M2055" s="28">
        <f t="shared" si="224"/>
        <v>0</v>
      </c>
      <c r="N2055" s="41">
        <f t="shared" si="225"/>
        <v>0</v>
      </c>
      <c r="O2055" s="40">
        <f t="shared" si="230"/>
        <v>0</v>
      </c>
    </row>
    <row r="2056" spans="2:15" ht="18" customHeight="1">
      <c r="B2056" s="109" t="str">
        <f>IF('2.売上実績'!$B2056="","",'2.売上実績'!$B2056)</f>
        <v/>
      </c>
      <c r="C2056" s="110" t="str">
        <f>IF('2.売上実績'!$C2056="","",'2.売上実績'!$C2056)</f>
        <v/>
      </c>
      <c r="D2056" s="98" t="str">
        <f>IF(C2056="","",VLOOKUP(C2056,'4.製品一覧'!$B$4:$D$500,3,FALSE))</f>
        <v/>
      </c>
      <c r="E2056" s="102">
        <f>IF(C2056&lt;&gt;"",VLOOKUP(C2056,'7.製品別原価'!$B$5:$J$500,8,FALSE),0)</f>
        <v>0</v>
      </c>
      <c r="F2056" s="37">
        <f>IF(OR($K$2=0,K2056=0),0,'1.全社費用'!$C$42/$K$2)</f>
        <v>0</v>
      </c>
      <c r="G2056" s="37">
        <f t="shared" si="226"/>
        <v>0</v>
      </c>
      <c r="H2056" s="38">
        <f t="shared" si="227"/>
        <v>0</v>
      </c>
      <c r="I2056" s="39">
        <f t="shared" si="228"/>
        <v>0</v>
      </c>
      <c r="J2056" s="40">
        <f t="shared" si="229"/>
        <v>0</v>
      </c>
      <c r="K2056" s="111">
        <f>IF($B2056="",0,'2.売上実績'!D2056)</f>
        <v>0</v>
      </c>
      <c r="L2056" s="111">
        <f>IF($B2056="",0,'2.売上実績'!E2056)</f>
        <v>0</v>
      </c>
      <c r="M2056" s="28">
        <f t="shared" si="224"/>
        <v>0</v>
      </c>
      <c r="N2056" s="41">
        <f t="shared" si="225"/>
        <v>0</v>
      </c>
      <c r="O2056" s="40">
        <f t="shared" si="230"/>
        <v>0</v>
      </c>
    </row>
    <row r="2057" spans="2:15" ht="18" customHeight="1">
      <c r="B2057" s="109" t="str">
        <f>IF('2.売上実績'!$B2057="","",'2.売上実績'!$B2057)</f>
        <v/>
      </c>
      <c r="C2057" s="110" t="str">
        <f>IF('2.売上実績'!$C2057="","",'2.売上実績'!$C2057)</f>
        <v/>
      </c>
      <c r="D2057" s="98" t="str">
        <f>IF(C2057="","",VLOOKUP(C2057,'4.製品一覧'!$B$4:$D$500,3,FALSE))</f>
        <v/>
      </c>
      <c r="E2057" s="102">
        <f>IF(C2057&lt;&gt;"",VLOOKUP(C2057,'7.製品別原価'!$B$5:$J$500,8,FALSE),0)</f>
        <v>0</v>
      </c>
      <c r="F2057" s="37">
        <f>IF(OR($K$2=0,K2057=0),0,'1.全社費用'!$C$42/$K$2)</f>
        <v>0</v>
      </c>
      <c r="G2057" s="37">
        <f t="shared" si="226"/>
        <v>0</v>
      </c>
      <c r="H2057" s="38">
        <f t="shared" si="227"/>
        <v>0</v>
      </c>
      <c r="I2057" s="39">
        <f t="shared" si="228"/>
        <v>0</v>
      </c>
      <c r="J2057" s="40">
        <f t="shared" si="229"/>
        <v>0</v>
      </c>
      <c r="K2057" s="111">
        <f>IF($B2057="",0,'2.売上実績'!D2057)</f>
        <v>0</v>
      </c>
      <c r="L2057" s="111">
        <f>IF($B2057="",0,'2.売上実績'!E2057)</f>
        <v>0</v>
      </c>
      <c r="M2057" s="28">
        <f t="shared" si="224"/>
        <v>0</v>
      </c>
      <c r="N2057" s="41">
        <f t="shared" si="225"/>
        <v>0</v>
      </c>
      <c r="O2057" s="40">
        <f t="shared" si="230"/>
        <v>0</v>
      </c>
    </row>
    <row r="2058" spans="2:15" ht="18" customHeight="1">
      <c r="B2058" s="109" t="str">
        <f>IF('2.売上実績'!$B2058="","",'2.売上実績'!$B2058)</f>
        <v/>
      </c>
      <c r="C2058" s="110" t="str">
        <f>IF('2.売上実績'!$C2058="","",'2.売上実績'!$C2058)</f>
        <v/>
      </c>
      <c r="D2058" s="98" t="str">
        <f>IF(C2058="","",VLOOKUP(C2058,'4.製品一覧'!$B$4:$D$500,3,FALSE))</f>
        <v/>
      </c>
      <c r="E2058" s="102">
        <f>IF(C2058&lt;&gt;"",VLOOKUP(C2058,'7.製品別原価'!$B$5:$J$500,8,FALSE),0)</f>
        <v>0</v>
      </c>
      <c r="F2058" s="37">
        <f>IF(OR($K$2=0,K2058=0),0,'1.全社費用'!$C$42/$K$2)</f>
        <v>0</v>
      </c>
      <c r="G2058" s="37">
        <f t="shared" si="226"/>
        <v>0</v>
      </c>
      <c r="H2058" s="38">
        <f t="shared" si="227"/>
        <v>0</v>
      </c>
      <c r="I2058" s="39">
        <f t="shared" si="228"/>
        <v>0</v>
      </c>
      <c r="J2058" s="40">
        <f t="shared" si="229"/>
        <v>0</v>
      </c>
      <c r="K2058" s="111">
        <f>IF($B2058="",0,'2.売上実績'!D2058)</f>
        <v>0</v>
      </c>
      <c r="L2058" s="111">
        <f>IF($B2058="",0,'2.売上実績'!E2058)</f>
        <v>0</v>
      </c>
      <c r="M2058" s="28">
        <f t="shared" si="224"/>
        <v>0</v>
      </c>
      <c r="N2058" s="41">
        <f t="shared" si="225"/>
        <v>0</v>
      </c>
      <c r="O2058" s="40">
        <f t="shared" si="230"/>
        <v>0</v>
      </c>
    </row>
    <row r="2059" spans="2:15" ht="18" customHeight="1">
      <c r="B2059" s="109" t="str">
        <f>IF('2.売上実績'!$B2059="","",'2.売上実績'!$B2059)</f>
        <v/>
      </c>
      <c r="C2059" s="110" t="str">
        <f>IF('2.売上実績'!$C2059="","",'2.売上実績'!$C2059)</f>
        <v/>
      </c>
      <c r="D2059" s="98" t="str">
        <f>IF(C2059="","",VLOOKUP(C2059,'4.製品一覧'!$B$4:$D$500,3,FALSE))</f>
        <v/>
      </c>
      <c r="E2059" s="102">
        <f>IF(C2059&lt;&gt;"",VLOOKUP(C2059,'7.製品別原価'!$B$5:$J$500,8,FALSE),0)</f>
        <v>0</v>
      </c>
      <c r="F2059" s="37">
        <f>IF(OR($K$2=0,K2059=0),0,'1.全社費用'!$C$42/$K$2)</f>
        <v>0</v>
      </c>
      <c r="G2059" s="37">
        <f t="shared" si="226"/>
        <v>0</v>
      </c>
      <c r="H2059" s="38">
        <f t="shared" si="227"/>
        <v>0</v>
      </c>
      <c r="I2059" s="39">
        <f t="shared" si="228"/>
        <v>0</v>
      </c>
      <c r="J2059" s="40">
        <f t="shared" si="229"/>
        <v>0</v>
      </c>
      <c r="K2059" s="111">
        <f>IF($B2059="",0,'2.売上実績'!D2059)</f>
        <v>0</v>
      </c>
      <c r="L2059" s="111">
        <f>IF($B2059="",0,'2.売上実績'!E2059)</f>
        <v>0</v>
      </c>
      <c r="M2059" s="28">
        <f t="shared" si="224"/>
        <v>0</v>
      </c>
      <c r="N2059" s="41">
        <f t="shared" si="225"/>
        <v>0</v>
      </c>
      <c r="O2059" s="40">
        <f t="shared" si="230"/>
        <v>0</v>
      </c>
    </row>
    <row r="2060" spans="2:15" ht="18" customHeight="1">
      <c r="B2060" s="109" t="str">
        <f>IF('2.売上実績'!$B2060="","",'2.売上実績'!$B2060)</f>
        <v/>
      </c>
      <c r="C2060" s="110" t="str">
        <f>IF('2.売上実績'!$C2060="","",'2.売上実績'!$C2060)</f>
        <v/>
      </c>
      <c r="D2060" s="98" t="str">
        <f>IF(C2060="","",VLOOKUP(C2060,'4.製品一覧'!$B$4:$D$500,3,FALSE))</f>
        <v/>
      </c>
      <c r="E2060" s="102">
        <f>IF(C2060&lt;&gt;"",VLOOKUP(C2060,'7.製品別原価'!$B$5:$J$500,8,FALSE),0)</f>
        <v>0</v>
      </c>
      <c r="F2060" s="37">
        <f>IF(OR($K$2=0,K2060=0),0,'1.全社費用'!$C$42/$K$2)</f>
        <v>0</v>
      </c>
      <c r="G2060" s="37">
        <f t="shared" si="226"/>
        <v>0</v>
      </c>
      <c r="H2060" s="38">
        <f t="shared" si="227"/>
        <v>0</v>
      </c>
      <c r="I2060" s="39">
        <f t="shared" si="228"/>
        <v>0</v>
      </c>
      <c r="J2060" s="40">
        <f t="shared" si="229"/>
        <v>0</v>
      </c>
      <c r="K2060" s="111">
        <f>IF($B2060="",0,'2.売上実績'!D2060)</f>
        <v>0</v>
      </c>
      <c r="L2060" s="111">
        <f>IF($B2060="",0,'2.売上実績'!E2060)</f>
        <v>0</v>
      </c>
      <c r="M2060" s="28">
        <f t="shared" si="224"/>
        <v>0</v>
      </c>
      <c r="N2060" s="41">
        <f t="shared" si="225"/>
        <v>0</v>
      </c>
      <c r="O2060" s="40">
        <f t="shared" si="230"/>
        <v>0</v>
      </c>
    </row>
    <row r="2061" spans="2:15" ht="18" customHeight="1">
      <c r="B2061" s="109" t="str">
        <f>IF('2.売上実績'!$B2061="","",'2.売上実績'!$B2061)</f>
        <v/>
      </c>
      <c r="C2061" s="110" t="str">
        <f>IF('2.売上実績'!$C2061="","",'2.売上実績'!$C2061)</f>
        <v/>
      </c>
      <c r="D2061" s="98" t="str">
        <f>IF(C2061="","",VLOOKUP(C2061,'4.製品一覧'!$B$4:$D$500,3,FALSE))</f>
        <v/>
      </c>
      <c r="E2061" s="102">
        <f>IF(C2061&lt;&gt;"",VLOOKUP(C2061,'7.製品別原価'!$B$5:$J$500,8,FALSE),0)</f>
        <v>0</v>
      </c>
      <c r="F2061" s="37">
        <f>IF(OR($K$2=0,K2061=0),0,'1.全社費用'!$C$42/$K$2)</f>
        <v>0</v>
      </c>
      <c r="G2061" s="37">
        <f t="shared" si="226"/>
        <v>0</v>
      </c>
      <c r="H2061" s="38">
        <f t="shared" si="227"/>
        <v>0</v>
      </c>
      <c r="I2061" s="39">
        <f t="shared" si="228"/>
        <v>0</v>
      </c>
      <c r="J2061" s="40">
        <f t="shared" si="229"/>
        <v>0</v>
      </c>
      <c r="K2061" s="111">
        <f>IF($B2061="",0,'2.売上実績'!D2061)</f>
        <v>0</v>
      </c>
      <c r="L2061" s="111">
        <f>IF($B2061="",0,'2.売上実績'!E2061)</f>
        <v>0</v>
      </c>
      <c r="M2061" s="28">
        <f t="shared" si="224"/>
        <v>0</v>
      </c>
      <c r="N2061" s="41">
        <f t="shared" si="225"/>
        <v>0</v>
      </c>
      <c r="O2061" s="40">
        <f t="shared" si="230"/>
        <v>0</v>
      </c>
    </row>
    <row r="2062" spans="2:15" ht="18" customHeight="1">
      <c r="B2062" s="109" t="str">
        <f>IF('2.売上実績'!$B2062="","",'2.売上実績'!$B2062)</f>
        <v/>
      </c>
      <c r="C2062" s="110" t="str">
        <f>IF('2.売上実績'!$C2062="","",'2.売上実績'!$C2062)</f>
        <v/>
      </c>
      <c r="D2062" s="98" t="str">
        <f>IF(C2062="","",VLOOKUP(C2062,'4.製品一覧'!$B$4:$D$500,3,FALSE))</f>
        <v/>
      </c>
      <c r="E2062" s="102">
        <f>IF(C2062&lt;&gt;"",VLOOKUP(C2062,'7.製品別原価'!$B$5:$J$500,8,FALSE),0)</f>
        <v>0</v>
      </c>
      <c r="F2062" s="37">
        <f>IF(OR($K$2=0,K2062=0),0,'1.全社費用'!$C$42/$K$2)</f>
        <v>0</v>
      </c>
      <c r="G2062" s="37">
        <f t="shared" si="226"/>
        <v>0</v>
      </c>
      <c r="H2062" s="38">
        <f t="shared" si="227"/>
        <v>0</v>
      </c>
      <c r="I2062" s="39">
        <f t="shared" si="228"/>
        <v>0</v>
      </c>
      <c r="J2062" s="40">
        <f t="shared" si="229"/>
        <v>0</v>
      </c>
      <c r="K2062" s="111">
        <f>IF($B2062="",0,'2.売上実績'!D2062)</f>
        <v>0</v>
      </c>
      <c r="L2062" s="111">
        <f>IF($B2062="",0,'2.売上実績'!E2062)</f>
        <v>0</v>
      </c>
      <c r="M2062" s="28">
        <f t="shared" si="224"/>
        <v>0</v>
      </c>
      <c r="N2062" s="41">
        <f t="shared" si="225"/>
        <v>0</v>
      </c>
      <c r="O2062" s="40">
        <f t="shared" si="230"/>
        <v>0</v>
      </c>
    </row>
    <row r="2063" spans="2:15" ht="18" customHeight="1">
      <c r="B2063" s="109" t="str">
        <f>IF('2.売上実績'!$B2063="","",'2.売上実績'!$B2063)</f>
        <v/>
      </c>
      <c r="C2063" s="110" t="str">
        <f>IF('2.売上実績'!$C2063="","",'2.売上実績'!$C2063)</f>
        <v/>
      </c>
      <c r="D2063" s="98" t="str">
        <f>IF(C2063="","",VLOOKUP(C2063,'4.製品一覧'!$B$4:$D$500,3,FALSE))</f>
        <v/>
      </c>
      <c r="E2063" s="102">
        <f>IF(C2063&lt;&gt;"",VLOOKUP(C2063,'7.製品別原価'!$B$5:$J$500,8,FALSE),0)</f>
        <v>0</v>
      </c>
      <c r="F2063" s="37">
        <f>IF(OR($K$2=0,K2063=0),0,'1.全社費用'!$C$42/$K$2)</f>
        <v>0</v>
      </c>
      <c r="G2063" s="37">
        <f t="shared" si="226"/>
        <v>0</v>
      </c>
      <c r="H2063" s="38">
        <f t="shared" si="227"/>
        <v>0</v>
      </c>
      <c r="I2063" s="39">
        <f t="shared" si="228"/>
        <v>0</v>
      </c>
      <c r="J2063" s="40">
        <f t="shared" si="229"/>
        <v>0</v>
      </c>
      <c r="K2063" s="111">
        <f>IF($B2063="",0,'2.売上実績'!D2063)</f>
        <v>0</v>
      </c>
      <c r="L2063" s="111">
        <f>IF($B2063="",0,'2.売上実績'!E2063)</f>
        <v>0</v>
      </c>
      <c r="M2063" s="28">
        <f t="shared" si="224"/>
        <v>0</v>
      </c>
      <c r="N2063" s="41">
        <f t="shared" si="225"/>
        <v>0</v>
      </c>
      <c r="O2063" s="40">
        <f t="shared" si="230"/>
        <v>0</v>
      </c>
    </row>
    <row r="2064" spans="2:15" ht="18" customHeight="1">
      <c r="B2064" s="109" t="str">
        <f>IF('2.売上実績'!$B2064="","",'2.売上実績'!$B2064)</f>
        <v/>
      </c>
      <c r="C2064" s="110" t="str">
        <f>IF('2.売上実績'!$C2064="","",'2.売上実績'!$C2064)</f>
        <v/>
      </c>
      <c r="D2064" s="98" t="str">
        <f>IF(C2064="","",VLOOKUP(C2064,'4.製品一覧'!$B$4:$D$500,3,FALSE))</f>
        <v/>
      </c>
      <c r="E2064" s="102">
        <f>IF(C2064&lt;&gt;"",VLOOKUP(C2064,'7.製品別原価'!$B$5:$J$500,8,FALSE),0)</f>
        <v>0</v>
      </c>
      <c r="F2064" s="37">
        <f>IF(OR($K$2=0,K2064=0),0,'1.全社費用'!$C$42/$K$2)</f>
        <v>0</v>
      </c>
      <c r="G2064" s="37">
        <f t="shared" si="226"/>
        <v>0</v>
      </c>
      <c r="H2064" s="38">
        <f t="shared" si="227"/>
        <v>0</v>
      </c>
      <c r="I2064" s="39">
        <f t="shared" si="228"/>
        <v>0</v>
      </c>
      <c r="J2064" s="40">
        <f t="shared" si="229"/>
        <v>0</v>
      </c>
      <c r="K2064" s="111">
        <f>IF($B2064="",0,'2.売上実績'!D2064)</f>
        <v>0</v>
      </c>
      <c r="L2064" s="111">
        <f>IF($B2064="",0,'2.売上実績'!E2064)</f>
        <v>0</v>
      </c>
      <c r="M2064" s="28">
        <f t="shared" si="224"/>
        <v>0</v>
      </c>
      <c r="N2064" s="41">
        <f t="shared" si="225"/>
        <v>0</v>
      </c>
      <c r="O2064" s="40">
        <f t="shared" si="230"/>
        <v>0</v>
      </c>
    </row>
    <row r="2065" spans="2:15" ht="18" customHeight="1">
      <c r="B2065" s="109" t="str">
        <f>IF('2.売上実績'!$B2065="","",'2.売上実績'!$B2065)</f>
        <v/>
      </c>
      <c r="C2065" s="110" t="str">
        <f>IF('2.売上実績'!$C2065="","",'2.売上実績'!$C2065)</f>
        <v/>
      </c>
      <c r="D2065" s="98" t="str">
        <f>IF(C2065="","",VLOOKUP(C2065,'4.製品一覧'!$B$4:$D$500,3,FALSE))</f>
        <v/>
      </c>
      <c r="E2065" s="102">
        <f>IF(C2065&lt;&gt;"",VLOOKUP(C2065,'7.製品別原価'!$B$5:$J$500,8,FALSE),0)</f>
        <v>0</v>
      </c>
      <c r="F2065" s="37">
        <f>IF(OR($K$2=0,K2065=0),0,'1.全社費用'!$C$42/$K$2)</f>
        <v>0</v>
      </c>
      <c r="G2065" s="37">
        <f t="shared" si="226"/>
        <v>0</v>
      </c>
      <c r="H2065" s="38">
        <f t="shared" si="227"/>
        <v>0</v>
      </c>
      <c r="I2065" s="39">
        <f t="shared" si="228"/>
        <v>0</v>
      </c>
      <c r="J2065" s="40">
        <f t="shared" si="229"/>
        <v>0</v>
      </c>
      <c r="K2065" s="111">
        <f>IF($B2065="",0,'2.売上実績'!D2065)</f>
        <v>0</v>
      </c>
      <c r="L2065" s="111">
        <f>IF($B2065="",0,'2.売上実績'!E2065)</f>
        <v>0</v>
      </c>
      <c r="M2065" s="28">
        <f t="shared" si="224"/>
        <v>0</v>
      </c>
      <c r="N2065" s="41">
        <f t="shared" si="225"/>
        <v>0</v>
      </c>
      <c r="O2065" s="40">
        <f t="shared" si="230"/>
        <v>0</v>
      </c>
    </row>
    <row r="2066" spans="2:15" ht="18" customHeight="1">
      <c r="B2066" s="109" t="str">
        <f>IF('2.売上実績'!$B2066="","",'2.売上実績'!$B2066)</f>
        <v/>
      </c>
      <c r="C2066" s="110" t="str">
        <f>IF('2.売上実績'!$C2066="","",'2.売上実績'!$C2066)</f>
        <v/>
      </c>
      <c r="D2066" s="98" t="str">
        <f>IF(C2066="","",VLOOKUP(C2066,'4.製品一覧'!$B$4:$D$500,3,FALSE))</f>
        <v/>
      </c>
      <c r="E2066" s="102">
        <f>IF(C2066&lt;&gt;"",VLOOKUP(C2066,'7.製品別原価'!$B$5:$J$500,8,FALSE),0)</f>
        <v>0</v>
      </c>
      <c r="F2066" s="37">
        <f>IF(OR($K$2=0,K2066=0),0,'1.全社費用'!$C$42/$K$2)</f>
        <v>0</v>
      </c>
      <c r="G2066" s="37">
        <f t="shared" si="226"/>
        <v>0</v>
      </c>
      <c r="H2066" s="38">
        <f t="shared" si="227"/>
        <v>0</v>
      </c>
      <c r="I2066" s="39">
        <f t="shared" si="228"/>
        <v>0</v>
      </c>
      <c r="J2066" s="40">
        <f t="shared" si="229"/>
        <v>0</v>
      </c>
      <c r="K2066" s="111">
        <f>IF($B2066="",0,'2.売上実績'!D2066)</f>
        <v>0</v>
      </c>
      <c r="L2066" s="111">
        <f>IF($B2066="",0,'2.売上実績'!E2066)</f>
        <v>0</v>
      </c>
      <c r="M2066" s="28">
        <f t="shared" si="224"/>
        <v>0</v>
      </c>
      <c r="N2066" s="41">
        <f t="shared" si="225"/>
        <v>0</v>
      </c>
      <c r="O2066" s="40">
        <f t="shared" si="230"/>
        <v>0</v>
      </c>
    </row>
    <row r="2067" spans="2:15" ht="18" customHeight="1">
      <c r="B2067" s="109" t="str">
        <f>IF('2.売上実績'!$B2067="","",'2.売上実績'!$B2067)</f>
        <v/>
      </c>
      <c r="C2067" s="110" t="str">
        <f>IF('2.売上実績'!$C2067="","",'2.売上実績'!$C2067)</f>
        <v/>
      </c>
      <c r="D2067" s="98" t="str">
        <f>IF(C2067="","",VLOOKUP(C2067,'4.製品一覧'!$B$4:$D$500,3,FALSE))</f>
        <v/>
      </c>
      <c r="E2067" s="102">
        <f>IF(C2067&lt;&gt;"",VLOOKUP(C2067,'7.製品別原価'!$B$5:$J$500,8,FALSE),0)</f>
        <v>0</v>
      </c>
      <c r="F2067" s="37">
        <f>IF(OR($K$2=0,K2067=0),0,'1.全社費用'!$C$42/$K$2)</f>
        <v>0</v>
      </c>
      <c r="G2067" s="37">
        <f t="shared" si="226"/>
        <v>0</v>
      </c>
      <c r="H2067" s="38">
        <f t="shared" si="227"/>
        <v>0</v>
      </c>
      <c r="I2067" s="39">
        <f t="shared" si="228"/>
        <v>0</v>
      </c>
      <c r="J2067" s="40">
        <f t="shared" si="229"/>
        <v>0</v>
      </c>
      <c r="K2067" s="111">
        <f>IF($B2067="",0,'2.売上実績'!D2067)</f>
        <v>0</v>
      </c>
      <c r="L2067" s="111">
        <f>IF($B2067="",0,'2.売上実績'!E2067)</f>
        <v>0</v>
      </c>
      <c r="M2067" s="28">
        <f t="shared" si="224"/>
        <v>0</v>
      </c>
      <c r="N2067" s="41">
        <f t="shared" si="225"/>
        <v>0</v>
      </c>
      <c r="O2067" s="40">
        <f t="shared" si="230"/>
        <v>0</v>
      </c>
    </row>
    <row r="2068" spans="2:15" ht="18" customHeight="1">
      <c r="B2068" s="109" t="str">
        <f>IF('2.売上実績'!$B2068="","",'2.売上実績'!$B2068)</f>
        <v/>
      </c>
      <c r="C2068" s="110" t="str">
        <f>IF('2.売上実績'!$C2068="","",'2.売上実績'!$C2068)</f>
        <v/>
      </c>
      <c r="D2068" s="98" t="str">
        <f>IF(C2068="","",VLOOKUP(C2068,'4.製品一覧'!$B$4:$D$500,3,FALSE))</f>
        <v/>
      </c>
      <c r="E2068" s="102">
        <f>IF(C2068&lt;&gt;"",VLOOKUP(C2068,'7.製品別原価'!$B$5:$J$500,8,FALSE),0)</f>
        <v>0</v>
      </c>
      <c r="F2068" s="37">
        <f>IF(OR($K$2=0,K2068=0),0,'1.全社費用'!$C$42/$K$2)</f>
        <v>0</v>
      </c>
      <c r="G2068" s="37">
        <f t="shared" si="226"/>
        <v>0</v>
      </c>
      <c r="H2068" s="38">
        <f t="shared" si="227"/>
        <v>0</v>
      </c>
      <c r="I2068" s="39">
        <f t="shared" si="228"/>
        <v>0</v>
      </c>
      <c r="J2068" s="40">
        <f t="shared" si="229"/>
        <v>0</v>
      </c>
      <c r="K2068" s="111">
        <f>IF($B2068="",0,'2.売上実績'!D2068)</f>
        <v>0</v>
      </c>
      <c r="L2068" s="111">
        <f>IF($B2068="",0,'2.売上実績'!E2068)</f>
        <v>0</v>
      </c>
      <c r="M2068" s="28">
        <f t="shared" si="224"/>
        <v>0</v>
      </c>
      <c r="N2068" s="41">
        <f t="shared" si="225"/>
        <v>0</v>
      </c>
      <c r="O2068" s="40">
        <f t="shared" si="230"/>
        <v>0</v>
      </c>
    </row>
    <row r="2069" spans="2:15" ht="18" customHeight="1">
      <c r="B2069" s="109" t="str">
        <f>IF('2.売上実績'!$B2069="","",'2.売上実績'!$B2069)</f>
        <v/>
      </c>
      <c r="C2069" s="110" t="str">
        <f>IF('2.売上実績'!$C2069="","",'2.売上実績'!$C2069)</f>
        <v/>
      </c>
      <c r="D2069" s="98" t="str">
        <f>IF(C2069="","",VLOOKUP(C2069,'4.製品一覧'!$B$4:$D$500,3,FALSE))</f>
        <v/>
      </c>
      <c r="E2069" s="102">
        <f>IF(C2069&lt;&gt;"",VLOOKUP(C2069,'7.製品別原価'!$B$5:$J$500,8,FALSE),0)</f>
        <v>0</v>
      </c>
      <c r="F2069" s="37">
        <f>IF(OR($K$2=0,K2069=0),0,'1.全社費用'!$C$42/$K$2)</f>
        <v>0</v>
      </c>
      <c r="G2069" s="37">
        <f t="shared" si="226"/>
        <v>0</v>
      </c>
      <c r="H2069" s="38">
        <f t="shared" si="227"/>
        <v>0</v>
      </c>
      <c r="I2069" s="39">
        <f t="shared" si="228"/>
        <v>0</v>
      </c>
      <c r="J2069" s="40">
        <f t="shared" si="229"/>
        <v>0</v>
      </c>
      <c r="K2069" s="111">
        <f>IF($B2069="",0,'2.売上実績'!D2069)</f>
        <v>0</v>
      </c>
      <c r="L2069" s="111">
        <f>IF($B2069="",0,'2.売上実績'!E2069)</f>
        <v>0</v>
      </c>
      <c r="M2069" s="28">
        <f t="shared" si="224"/>
        <v>0</v>
      </c>
      <c r="N2069" s="41">
        <f t="shared" si="225"/>
        <v>0</v>
      </c>
      <c r="O2069" s="40">
        <f t="shared" si="230"/>
        <v>0</v>
      </c>
    </row>
    <row r="2070" spans="2:15" ht="18" customHeight="1">
      <c r="B2070" s="109" t="str">
        <f>IF('2.売上実績'!$B2070="","",'2.売上実績'!$B2070)</f>
        <v/>
      </c>
      <c r="C2070" s="110" t="str">
        <f>IF('2.売上実績'!$C2070="","",'2.売上実績'!$C2070)</f>
        <v/>
      </c>
      <c r="D2070" s="98" t="str">
        <f>IF(C2070="","",VLOOKUP(C2070,'4.製品一覧'!$B$4:$D$500,3,FALSE))</f>
        <v/>
      </c>
      <c r="E2070" s="102">
        <f>IF(C2070&lt;&gt;"",VLOOKUP(C2070,'7.製品別原価'!$B$5:$J$500,8,FALSE),0)</f>
        <v>0</v>
      </c>
      <c r="F2070" s="37">
        <f>IF(OR($K$2=0,K2070=0),0,'1.全社費用'!$C$42/$K$2)</f>
        <v>0</v>
      </c>
      <c r="G2070" s="37">
        <f t="shared" si="226"/>
        <v>0</v>
      </c>
      <c r="H2070" s="38">
        <f t="shared" si="227"/>
        <v>0</v>
      </c>
      <c r="I2070" s="39">
        <f t="shared" si="228"/>
        <v>0</v>
      </c>
      <c r="J2070" s="40">
        <f t="shared" si="229"/>
        <v>0</v>
      </c>
      <c r="K2070" s="111">
        <f>IF($B2070="",0,'2.売上実績'!D2070)</f>
        <v>0</v>
      </c>
      <c r="L2070" s="111">
        <f>IF($B2070="",0,'2.売上実績'!E2070)</f>
        <v>0</v>
      </c>
      <c r="M2070" s="28">
        <f t="shared" si="224"/>
        <v>0</v>
      </c>
      <c r="N2070" s="41">
        <f t="shared" si="225"/>
        <v>0</v>
      </c>
      <c r="O2070" s="40">
        <f t="shared" si="230"/>
        <v>0</v>
      </c>
    </row>
    <row r="2071" spans="2:15" ht="18" customHeight="1">
      <c r="B2071" s="109" t="str">
        <f>IF('2.売上実績'!$B2071="","",'2.売上実績'!$B2071)</f>
        <v/>
      </c>
      <c r="C2071" s="110" t="str">
        <f>IF('2.売上実績'!$C2071="","",'2.売上実績'!$C2071)</f>
        <v/>
      </c>
      <c r="D2071" s="98" t="str">
        <f>IF(C2071="","",VLOOKUP(C2071,'4.製品一覧'!$B$4:$D$500,3,FALSE))</f>
        <v/>
      </c>
      <c r="E2071" s="102">
        <f>IF(C2071&lt;&gt;"",VLOOKUP(C2071,'7.製品別原価'!$B$5:$J$500,8,FALSE),0)</f>
        <v>0</v>
      </c>
      <c r="F2071" s="37">
        <f>IF(OR($K$2=0,K2071=0),0,'1.全社費用'!$C$42/$K$2)</f>
        <v>0</v>
      </c>
      <c r="G2071" s="37">
        <f t="shared" si="226"/>
        <v>0</v>
      </c>
      <c r="H2071" s="38">
        <f t="shared" si="227"/>
        <v>0</v>
      </c>
      <c r="I2071" s="39">
        <f t="shared" si="228"/>
        <v>0</v>
      </c>
      <c r="J2071" s="40">
        <f t="shared" si="229"/>
        <v>0</v>
      </c>
      <c r="K2071" s="111">
        <f>IF($B2071="",0,'2.売上実績'!D2071)</f>
        <v>0</v>
      </c>
      <c r="L2071" s="111">
        <f>IF($B2071="",0,'2.売上実績'!E2071)</f>
        <v>0</v>
      </c>
      <c r="M2071" s="28">
        <f t="shared" si="224"/>
        <v>0</v>
      </c>
      <c r="N2071" s="41">
        <f t="shared" si="225"/>
        <v>0</v>
      </c>
      <c r="O2071" s="40">
        <f t="shared" si="230"/>
        <v>0</v>
      </c>
    </row>
    <row r="2072" spans="2:15" ht="18" customHeight="1">
      <c r="B2072" s="109" t="str">
        <f>IF('2.売上実績'!$B2072="","",'2.売上実績'!$B2072)</f>
        <v/>
      </c>
      <c r="C2072" s="110" t="str">
        <f>IF('2.売上実績'!$C2072="","",'2.売上実績'!$C2072)</f>
        <v/>
      </c>
      <c r="D2072" s="98" t="str">
        <f>IF(C2072="","",VLOOKUP(C2072,'4.製品一覧'!$B$4:$D$500,3,FALSE))</f>
        <v/>
      </c>
      <c r="E2072" s="102">
        <f>IF(C2072&lt;&gt;"",VLOOKUP(C2072,'7.製品別原価'!$B$5:$J$500,8,FALSE),0)</f>
        <v>0</v>
      </c>
      <c r="F2072" s="37">
        <f>IF(OR($K$2=0,K2072=0),0,'1.全社費用'!$C$42/$K$2)</f>
        <v>0</v>
      </c>
      <c r="G2072" s="37">
        <f t="shared" si="226"/>
        <v>0</v>
      </c>
      <c r="H2072" s="38">
        <f t="shared" si="227"/>
        <v>0</v>
      </c>
      <c r="I2072" s="39">
        <f t="shared" si="228"/>
        <v>0</v>
      </c>
      <c r="J2072" s="40">
        <f t="shared" si="229"/>
        <v>0</v>
      </c>
      <c r="K2072" s="111">
        <f>IF($B2072="",0,'2.売上実績'!D2072)</f>
        <v>0</v>
      </c>
      <c r="L2072" s="111">
        <f>IF($B2072="",0,'2.売上実績'!E2072)</f>
        <v>0</v>
      </c>
      <c r="M2072" s="28">
        <f t="shared" si="224"/>
        <v>0</v>
      </c>
      <c r="N2072" s="41">
        <f t="shared" si="225"/>
        <v>0</v>
      </c>
      <c r="O2072" s="40">
        <f t="shared" si="230"/>
        <v>0</v>
      </c>
    </row>
    <row r="2073" spans="2:15" ht="18" customHeight="1">
      <c r="B2073" s="109" t="str">
        <f>IF('2.売上実績'!$B2073="","",'2.売上実績'!$B2073)</f>
        <v/>
      </c>
      <c r="C2073" s="110" t="str">
        <f>IF('2.売上実績'!$C2073="","",'2.売上実績'!$C2073)</f>
        <v/>
      </c>
      <c r="D2073" s="98" t="str">
        <f>IF(C2073="","",VLOOKUP(C2073,'4.製品一覧'!$B$4:$D$500,3,FALSE))</f>
        <v/>
      </c>
      <c r="E2073" s="102">
        <f>IF(C2073&lt;&gt;"",VLOOKUP(C2073,'7.製品別原価'!$B$5:$J$500,8,FALSE),0)</f>
        <v>0</v>
      </c>
      <c r="F2073" s="37">
        <f>IF(OR($K$2=0,K2073=0),0,'1.全社費用'!$C$42/$K$2)</f>
        <v>0</v>
      </c>
      <c r="G2073" s="37">
        <f t="shared" si="226"/>
        <v>0</v>
      </c>
      <c r="H2073" s="38">
        <f t="shared" si="227"/>
        <v>0</v>
      </c>
      <c r="I2073" s="39">
        <f t="shared" si="228"/>
        <v>0</v>
      </c>
      <c r="J2073" s="40">
        <f t="shared" si="229"/>
        <v>0</v>
      </c>
      <c r="K2073" s="111">
        <f>IF($B2073="",0,'2.売上実績'!D2073)</f>
        <v>0</v>
      </c>
      <c r="L2073" s="111">
        <f>IF($B2073="",0,'2.売上実績'!E2073)</f>
        <v>0</v>
      </c>
      <c r="M2073" s="28">
        <f t="shared" si="224"/>
        <v>0</v>
      </c>
      <c r="N2073" s="41">
        <f t="shared" si="225"/>
        <v>0</v>
      </c>
      <c r="O2073" s="40">
        <f t="shared" si="230"/>
        <v>0</v>
      </c>
    </row>
    <row r="2074" spans="2:15" ht="18" customHeight="1">
      <c r="B2074" s="109" t="str">
        <f>IF('2.売上実績'!$B2074="","",'2.売上実績'!$B2074)</f>
        <v/>
      </c>
      <c r="C2074" s="110" t="str">
        <f>IF('2.売上実績'!$C2074="","",'2.売上実績'!$C2074)</f>
        <v/>
      </c>
      <c r="D2074" s="98" t="str">
        <f>IF(C2074="","",VLOOKUP(C2074,'4.製品一覧'!$B$4:$D$500,3,FALSE))</f>
        <v/>
      </c>
      <c r="E2074" s="102">
        <f>IF(C2074&lt;&gt;"",VLOOKUP(C2074,'7.製品別原価'!$B$5:$J$500,8,FALSE),0)</f>
        <v>0</v>
      </c>
      <c r="F2074" s="37">
        <f>IF(OR($K$2=0,K2074=0),0,'1.全社費用'!$C$42/$K$2)</f>
        <v>0</v>
      </c>
      <c r="G2074" s="37">
        <f t="shared" si="226"/>
        <v>0</v>
      </c>
      <c r="H2074" s="38">
        <f t="shared" si="227"/>
        <v>0</v>
      </c>
      <c r="I2074" s="39">
        <f t="shared" si="228"/>
        <v>0</v>
      </c>
      <c r="J2074" s="40">
        <f t="shared" si="229"/>
        <v>0</v>
      </c>
      <c r="K2074" s="111">
        <f>IF($B2074="",0,'2.売上実績'!D2074)</f>
        <v>0</v>
      </c>
      <c r="L2074" s="111">
        <f>IF($B2074="",0,'2.売上実績'!E2074)</f>
        <v>0</v>
      </c>
      <c r="M2074" s="28">
        <f t="shared" si="224"/>
        <v>0</v>
      </c>
      <c r="N2074" s="41">
        <f t="shared" si="225"/>
        <v>0</v>
      </c>
      <c r="O2074" s="40">
        <f t="shared" si="230"/>
        <v>0</v>
      </c>
    </row>
    <row r="2075" spans="2:15" ht="18" customHeight="1">
      <c r="B2075" s="109" t="str">
        <f>IF('2.売上実績'!$B2075="","",'2.売上実績'!$B2075)</f>
        <v/>
      </c>
      <c r="C2075" s="110" t="str">
        <f>IF('2.売上実績'!$C2075="","",'2.売上実績'!$C2075)</f>
        <v/>
      </c>
      <c r="D2075" s="98" t="str">
        <f>IF(C2075="","",VLOOKUP(C2075,'4.製品一覧'!$B$4:$D$500,3,FALSE))</f>
        <v/>
      </c>
      <c r="E2075" s="102">
        <f>IF(C2075&lt;&gt;"",VLOOKUP(C2075,'7.製品別原価'!$B$5:$J$500,8,FALSE),0)</f>
        <v>0</v>
      </c>
      <c r="F2075" s="37">
        <f>IF(OR($K$2=0,K2075=0),0,'1.全社費用'!$C$42/$K$2)</f>
        <v>0</v>
      </c>
      <c r="G2075" s="37">
        <f t="shared" si="226"/>
        <v>0</v>
      </c>
      <c r="H2075" s="38">
        <f t="shared" si="227"/>
        <v>0</v>
      </c>
      <c r="I2075" s="39">
        <f t="shared" si="228"/>
        <v>0</v>
      </c>
      <c r="J2075" s="40">
        <f t="shared" si="229"/>
        <v>0</v>
      </c>
      <c r="K2075" s="111">
        <f>IF($B2075="",0,'2.売上実績'!D2075)</f>
        <v>0</v>
      </c>
      <c r="L2075" s="111">
        <f>IF($B2075="",0,'2.売上実績'!E2075)</f>
        <v>0</v>
      </c>
      <c r="M2075" s="28">
        <f t="shared" si="224"/>
        <v>0</v>
      </c>
      <c r="N2075" s="41">
        <f t="shared" si="225"/>
        <v>0</v>
      </c>
      <c r="O2075" s="40">
        <f t="shared" si="230"/>
        <v>0</v>
      </c>
    </row>
    <row r="2076" spans="2:15" ht="18" customHeight="1">
      <c r="B2076" s="109" t="str">
        <f>IF('2.売上実績'!$B2076="","",'2.売上実績'!$B2076)</f>
        <v/>
      </c>
      <c r="C2076" s="110" t="str">
        <f>IF('2.売上実績'!$C2076="","",'2.売上実績'!$C2076)</f>
        <v/>
      </c>
      <c r="D2076" s="98" t="str">
        <f>IF(C2076="","",VLOOKUP(C2076,'4.製品一覧'!$B$4:$D$500,3,FALSE))</f>
        <v/>
      </c>
      <c r="E2076" s="102">
        <f>IF(C2076&lt;&gt;"",VLOOKUP(C2076,'7.製品別原価'!$B$5:$J$500,8,FALSE),0)</f>
        <v>0</v>
      </c>
      <c r="F2076" s="37">
        <f>IF(OR($K$2=0,K2076=0),0,'1.全社費用'!$C$42/$K$2)</f>
        <v>0</v>
      </c>
      <c r="G2076" s="37">
        <f t="shared" si="226"/>
        <v>0</v>
      </c>
      <c r="H2076" s="38">
        <f t="shared" si="227"/>
        <v>0</v>
      </c>
      <c r="I2076" s="39">
        <f t="shared" si="228"/>
        <v>0</v>
      </c>
      <c r="J2076" s="40">
        <f t="shared" si="229"/>
        <v>0</v>
      </c>
      <c r="K2076" s="111">
        <f>IF($B2076="",0,'2.売上実績'!D2076)</f>
        <v>0</v>
      </c>
      <c r="L2076" s="111">
        <f>IF($B2076="",0,'2.売上実績'!E2076)</f>
        <v>0</v>
      </c>
      <c r="M2076" s="28">
        <f t="shared" si="224"/>
        <v>0</v>
      </c>
      <c r="N2076" s="41">
        <f t="shared" si="225"/>
        <v>0</v>
      </c>
      <c r="O2076" s="40">
        <f t="shared" si="230"/>
        <v>0</v>
      </c>
    </row>
    <row r="2077" spans="2:15" ht="18" customHeight="1">
      <c r="B2077" s="109" t="str">
        <f>IF('2.売上実績'!$B2077="","",'2.売上実績'!$B2077)</f>
        <v/>
      </c>
      <c r="C2077" s="110" t="str">
        <f>IF('2.売上実績'!$C2077="","",'2.売上実績'!$C2077)</f>
        <v/>
      </c>
      <c r="D2077" s="98" t="str">
        <f>IF(C2077="","",VLOOKUP(C2077,'4.製品一覧'!$B$4:$D$500,3,FALSE))</f>
        <v/>
      </c>
      <c r="E2077" s="102">
        <f>IF(C2077&lt;&gt;"",VLOOKUP(C2077,'7.製品別原価'!$B$5:$J$500,8,FALSE),0)</f>
        <v>0</v>
      </c>
      <c r="F2077" s="37">
        <f>IF(OR($K$2=0,K2077=0),0,'1.全社費用'!$C$42/$K$2)</f>
        <v>0</v>
      </c>
      <c r="G2077" s="37">
        <f t="shared" si="226"/>
        <v>0</v>
      </c>
      <c r="H2077" s="38">
        <f t="shared" si="227"/>
        <v>0</v>
      </c>
      <c r="I2077" s="39">
        <f t="shared" si="228"/>
        <v>0</v>
      </c>
      <c r="J2077" s="40">
        <f t="shared" si="229"/>
        <v>0</v>
      </c>
      <c r="K2077" s="111">
        <f>IF($B2077="",0,'2.売上実績'!D2077)</f>
        <v>0</v>
      </c>
      <c r="L2077" s="111">
        <f>IF($B2077="",0,'2.売上実績'!E2077)</f>
        <v>0</v>
      </c>
      <c r="M2077" s="28">
        <f t="shared" si="224"/>
        <v>0</v>
      </c>
      <c r="N2077" s="41">
        <f t="shared" si="225"/>
        <v>0</v>
      </c>
      <c r="O2077" s="40">
        <f t="shared" si="230"/>
        <v>0</v>
      </c>
    </row>
    <row r="2078" spans="2:15" ht="18" customHeight="1">
      <c r="B2078" s="109" t="str">
        <f>IF('2.売上実績'!$B2078="","",'2.売上実績'!$B2078)</f>
        <v/>
      </c>
      <c r="C2078" s="110" t="str">
        <f>IF('2.売上実績'!$C2078="","",'2.売上実績'!$C2078)</f>
        <v/>
      </c>
      <c r="D2078" s="98" t="str">
        <f>IF(C2078="","",VLOOKUP(C2078,'4.製品一覧'!$B$4:$D$500,3,FALSE))</f>
        <v/>
      </c>
      <c r="E2078" s="102">
        <f>IF(C2078&lt;&gt;"",VLOOKUP(C2078,'7.製品別原価'!$B$5:$J$500,8,FALSE),0)</f>
        <v>0</v>
      </c>
      <c r="F2078" s="37">
        <f>IF(OR($K$2=0,K2078=0),0,'1.全社費用'!$C$42/$K$2)</f>
        <v>0</v>
      </c>
      <c r="G2078" s="37">
        <f t="shared" si="226"/>
        <v>0</v>
      </c>
      <c r="H2078" s="38">
        <f t="shared" si="227"/>
        <v>0</v>
      </c>
      <c r="I2078" s="39">
        <f t="shared" si="228"/>
        <v>0</v>
      </c>
      <c r="J2078" s="40">
        <f t="shared" si="229"/>
        <v>0</v>
      </c>
      <c r="K2078" s="111">
        <f>IF($B2078="",0,'2.売上実績'!D2078)</f>
        <v>0</v>
      </c>
      <c r="L2078" s="111">
        <f>IF($B2078="",0,'2.売上実績'!E2078)</f>
        <v>0</v>
      </c>
      <c r="M2078" s="28">
        <f t="shared" si="224"/>
        <v>0</v>
      </c>
      <c r="N2078" s="41">
        <f t="shared" si="225"/>
        <v>0</v>
      </c>
      <c r="O2078" s="40">
        <f t="shared" si="230"/>
        <v>0</v>
      </c>
    </row>
    <row r="2079" spans="2:15" ht="18" customHeight="1">
      <c r="B2079" s="109" t="str">
        <f>IF('2.売上実績'!$B2079="","",'2.売上実績'!$B2079)</f>
        <v/>
      </c>
      <c r="C2079" s="110" t="str">
        <f>IF('2.売上実績'!$C2079="","",'2.売上実績'!$C2079)</f>
        <v/>
      </c>
      <c r="D2079" s="98" t="str">
        <f>IF(C2079="","",VLOOKUP(C2079,'4.製品一覧'!$B$4:$D$500,3,FALSE))</f>
        <v/>
      </c>
      <c r="E2079" s="102">
        <f>IF(C2079&lt;&gt;"",VLOOKUP(C2079,'7.製品別原価'!$B$5:$J$500,8,FALSE),0)</f>
        <v>0</v>
      </c>
      <c r="F2079" s="37">
        <f>IF(OR($K$2=0,K2079=0),0,'1.全社費用'!$C$42/$K$2)</f>
        <v>0</v>
      </c>
      <c r="G2079" s="37">
        <f t="shared" si="226"/>
        <v>0</v>
      </c>
      <c r="H2079" s="38">
        <f t="shared" si="227"/>
        <v>0</v>
      </c>
      <c r="I2079" s="39">
        <f t="shared" si="228"/>
        <v>0</v>
      </c>
      <c r="J2079" s="40">
        <f t="shared" si="229"/>
        <v>0</v>
      </c>
      <c r="K2079" s="111">
        <f>IF($B2079="",0,'2.売上実績'!D2079)</f>
        <v>0</v>
      </c>
      <c r="L2079" s="111">
        <f>IF($B2079="",0,'2.売上実績'!E2079)</f>
        <v>0</v>
      </c>
      <c r="M2079" s="28">
        <f t="shared" si="224"/>
        <v>0</v>
      </c>
      <c r="N2079" s="41">
        <f t="shared" si="225"/>
        <v>0</v>
      </c>
      <c r="O2079" s="40">
        <f t="shared" si="230"/>
        <v>0</v>
      </c>
    </row>
    <row r="2080" spans="2:15" ht="18" customHeight="1">
      <c r="B2080" s="109" t="str">
        <f>IF('2.売上実績'!$B2080="","",'2.売上実績'!$B2080)</f>
        <v/>
      </c>
      <c r="C2080" s="110" t="str">
        <f>IF('2.売上実績'!$C2080="","",'2.売上実績'!$C2080)</f>
        <v/>
      </c>
      <c r="D2080" s="98" t="str">
        <f>IF(C2080="","",VLOOKUP(C2080,'4.製品一覧'!$B$4:$D$500,3,FALSE))</f>
        <v/>
      </c>
      <c r="E2080" s="102">
        <f>IF(C2080&lt;&gt;"",VLOOKUP(C2080,'7.製品別原価'!$B$5:$J$500,8,FALSE),0)</f>
        <v>0</v>
      </c>
      <c r="F2080" s="37">
        <f>IF(OR($K$2=0,K2080=0),0,'1.全社費用'!$C$42/$K$2)</f>
        <v>0</v>
      </c>
      <c r="G2080" s="37">
        <f t="shared" si="226"/>
        <v>0</v>
      </c>
      <c r="H2080" s="38">
        <f t="shared" si="227"/>
        <v>0</v>
      </c>
      <c r="I2080" s="39">
        <f t="shared" si="228"/>
        <v>0</v>
      </c>
      <c r="J2080" s="40">
        <f t="shared" si="229"/>
        <v>0</v>
      </c>
      <c r="K2080" s="111">
        <f>IF($B2080="",0,'2.売上実績'!D2080)</f>
        <v>0</v>
      </c>
      <c r="L2080" s="111">
        <f>IF($B2080="",0,'2.売上実績'!E2080)</f>
        <v>0</v>
      </c>
      <c r="M2080" s="28">
        <f t="shared" si="224"/>
        <v>0</v>
      </c>
      <c r="N2080" s="41">
        <f t="shared" si="225"/>
        <v>0</v>
      </c>
      <c r="O2080" s="40">
        <f t="shared" si="230"/>
        <v>0</v>
      </c>
    </row>
    <row r="2081" spans="2:15" ht="18" customHeight="1">
      <c r="B2081" s="109" t="str">
        <f>IF('2.売上実績'!$B2081="","",'2.売上実績'!$B2081)</f>
        <v/>
      </c>
      <c r="C2081" s="110" t="str">
        <f>IF('2.売上実績'!$C2081="","",'2.売上実績'!$C2081)</f>
        <v/>
      </c>
      <c r="D2081" s="98" t="str">
        <f>IF(C2081="","",VLOOKUP(C2081,'4.製品一覧'!$B$4:$D$500,3,FALSE))</f>
        <v/>
      </c>
      <c r="E2081" s="102">
        <f>IF(C2081&lt;&gt;"",VLOOKUP(C2081,'7.製品別原価'!$B$5:$J$500,8,FALSE),0)</f>
        <v>0</v>
      </c>
      <c r="F2081" s="37">
        <f>IF(OR($K$2=0,K2081=0),0,'1.全社費用'!$C$42/$K$2)</f>
        <v>0</v>
      </c>
      <c r="G2081" s="37">
        <f t="shared" si="226"/>
        <v>0</v>
      </c>
      <c r="H2081" s="38">
        <f t="shared" si="227"/>
        <v>0</v>
      </c>
      <c r="I2081" s="39">
        <f t="shared" si="228"/>
        <v>0</v>
      </c>
      <c r="J2081" s="40">
        <f t="shared" si="229"/>
        <v>0</v>
      </c>
      <c r="K2081" s="111">
        <f>IF($B2081="",0,'2.売上実績'!D2081)</f>
        <v>0</v>
      </c>
      <c r="L2081" s="111">
        <f>IF($B2081="",0,'2.売上実績'!E2081)</f>
        <v>0</v>
      </c>
      <c r="M2081" s="28">
        <f t="shared" si="224"/>
        <v>0</v>
      </c>
      <c r="N2081" s="41">
        <f t="shared" si="225"/>
        <v>0</v>
      </c>
      <c r="O2081" s="40">
        <f t="shared" si="230"/>
        <v>0</v>
      </c>
    </row>
    <row r="2082" spans="2:15" ht="18" customHeight="1">
      <c r="B2082" s="109" t="str">
        <f>IF('2.売上実績'!$B2082="","",'2.売上実績'!$B2082)</f>
        <v/>
      </c>
      <c r="C2082" s="110" t="str">
        <f>IF('2.売上実績'!$C2082="","",'2.売上実績'!$C2082)</f>
        <v/>
      </c>
      <c r="D2082" s="98" t="str">
        <f>IF(C2082="","",VLOOKUP(C2082,'4.製品一覧'!$B$4:$D$500,3,FALSE))</f>
        <v/>
      </c>
      <c r="E2082" s="102">
        <f>IF(C2082&lt;&gt;"",VLOOKUP(C2082,'7.製品別原価'!$B$5:$J$500,8,FALSE),0)</f>
        <v>0</v>
      </c>
      <c r="F2082" s="37">
        <f>IF(OR($K$2=0,K2082=0),0,'1.全社費用'!$C$42/$K$2)</f>
        <v>0</v>
      </c>
      <c r="G2082" s="37">
        <f t="shared" si="226"/>
        <v>0</v>
      </c>
      <c r="H2082" s="38">
        <f t="shared" si="227"/>
        <v>0</v>
      </c>
      <c r="I2082" s="39">
        <f t="shared" si="228"/>
        <v>0</v>
      </c>
      <c r="J2082" s="40">
        <f t="shared" si="229"/>
        <v>0</v>
      </c>
      <c r="K2082" s="111">
        <f>IF($B2082="",0,'2.売上実績'!D2082)</f>
        <v>0</v>
      </c>
      <c r="L2082" s="111">
        <f>IF($B2082="",0,'2.売上実績'!E2082)</f>
        <v>0</v>
      </c>
      <c r="M2082" s="28">
        <f t="shared" si="224"/>
        <v>0</v>
      </c>
      <c r="N2082" s="41">
        <f t="shared" si="225"/>
        <v>0</v>
      </c>
      <c r="O2082" s="40">
        <f t="shared" si="230"/>
        <v>0</v>
      </c>
    </row>
    <row r="2083" spans="2:15" ht="18" customHeight="1">
      <c r="B2083" s="109" t="str">
        <f>IF('2.売上実績'!$B2083="","",'2.売上実績'!$B2083)</f>
        <v/>
      </c>
      <c r="C2083" s="110" t="str">
        <f>IF('2.売上実績'!$C2083="","",'2.売上実績'!$C2083)</f>
        <v/>
      </c>
      <c r="D2083" s="98" t="str">
        <f>IF(C2083="","",VLOOKUP(C2083,'4.製品一覧'!$B$4:$D$500,3,FALSE))</f>
        <v/>
      </c>
      <c r="E2083" s="102">
        <f>IF(C2083&lt;&gt;"",VLOOKUP(C2083,'7.製品別原価'!$B$5:$J$500,8,FALSE),0)</f>
        <v>0</v>
      </c>
      <c r="F2083" s="37">
        <f>IF(OR($K$2=0,K2083=0),0,'1.全社費用'!$C$42/$K$2)</f>
        <v>0</v>
      </c>
      <c r="G2083" s="37">
        <f t="shared" si="226"/>
        <v>0</v>
      </c>
      <c r="H2083" s="38">
        <f t="shared" si="227"/>
        <v>0</v>
      </c>
      <c r="I2083" s="39">
        <f t="shared" si="228"/>
        <v>0</v>
      </c>
      <c r="J2083" s="40">
        <f t="shared" si="229"/>
        <v>0</v>
      </c>
      <c r="K2083" s="111">
        <f>IF($B2083="",0,'2.売上実績'!D2083)</f>
        <v>0</v>
      </c>
      <c r="L2083" s="111">
        <f>IF($B2083="",0,'2.売上実績'!E2083)</f>
        <v>0</v>
      </c>
      <c r="M2083" s="28">
        <f t="shared" si="224"/>
        <v>0</v>
      </c>
      <c r="N2083" s="41">
        <f t="shared" si="225"/>
        <v>0</v>
      </c>
      <c r="O2083" s="40">
        <f t="shared" si="230"/>
        <v>0</v>
      </c>
    </row>
    <row r="2084" spans="2:15" ht="18" customHeight="1">
      <c r="B2084" s="109" t="str">
        <f>IF('2.売上実績'!$B2084="","",'2.売上実績'!$B2084)</f>
        <v/>
      </c>
      <c r="C2084" s="110" t="str">
        <f>IF('2.売上実績'!$C2084="","",'2.売上実績'!$C2084)</f>
        <v/>
      </c>
      <c r="D2084" s="98" t="str">
        <f>IF(C2084="","",VLOOKUP(C2084,'4.製品一覧'!$B$4:$D$500,3,FALSE))</f>
        <v/>
      </c>
      <c r="E2084" s="102">
        <f>IF(C2084&lt;&gt;"",VLOOKUP(C2084,'7.製品別原価'!$B$5:$J$500,8,FALSE),0)</f>
        <v>0</v>
      </c>
      <c r="F2084" s="37">
        <f>IF(OR($K$2=0,K2084=0),0,'1.全社費用'!$C$42/$K$2)</f>
        <v>0</v>
      </c>
      <c r="G2084" s="37">
        <f t="shared" si="226"/>
        <v>0</v>
      </c>
      <c r="H2084" s="38">
        <f t="shared" si="227"/>
        <v>0</v>
      </c>
      <c r="I2084" s="39">
        <f t="shared" si="228"/>
        <v>0</v>
      </c>
      <c r="J2084" s="40">
        <f t="shared" si="229"/>
        <v>0</v>
      </c>
      <c r="K2084" s="111">
        <f>IF($B2084="",0,'2.売上実績'!D2084)</f>
        <v>0</v>
      </c>
      <c r="L2084" s="111">
        <f>IF($B2084="",0,'2.売上実績'!E2084)</f>
        <v>0</v>
      </c>
      <c r="M2084" s="28">
        <f t="shared" si="224"/>
        <v>0</v>
      </c>
      <c r="N2084" s="41">
        <f t="shared" si="225"/>
        <v>0</v>
      </c>
      <c r="O2084" s="40">
        <f t="shared" si="230"/>
        <v>0</v>
      </c>
    </row>
    <row r="2085" spans="2:15" ht="18" customHeight="1">
      <c r="B2085" s="109" t="str">
        <f>IF('2.売上実績'!$B2085="","",'2.売上実績'!$B2085)</f>
        <v/>
      </c>
      <c r="C2085" s="110" t="str">
        <f>IF('2.売上実績'!$C2085="","",'2.売上実績'!$C2085)</f>
        <v/>
      </c>
      <c r="D2085" s="98" t="str">
        <f>IF(C2085="","",VLOOKUP(C2085,'4.製品一覧'!$B$4:$D$500,3,FALSE))</f>
        <v/>
      </c>
      <c r="E2085" s="102">
        <f>IF(C2085&lt;&gt;"",VLOOKUP(C2085,'7.製品別原価'!$B$5:$J$500,8,FALSE),0)</f>
        <v>0</v>
      </c>
      <c r="F2085" s="37">
        <f>IF(OR($K$2=0,K2085=0),0,'1.全社費用'!$C$42/$K$2)</f>
        <v>0</v>
      </c>
      <c r="G2085" s="37">
        <f t="shared" si="226"/>
        <v>0</v>
      </c>
      <c r="H2085" s="38">
        <f t="shared" si="227"/>
        <v>0</v>
      </c>
      <c r="I2085" s="39">
        <f t="shared" si="228"/>
        <v>0</v>
      </c>
      <c r="J2085" s="40">
        <f t="shared" si="229"/>
        <v>0</v>
      </c>
      <c r="K2085" s="111">
        <f>IF($B2085="",0,'2.売上実績'!D2085)</f>
        <v>0</v>
      </c>
      <c r="L2085" s="111">
        <f>IF($B2085="",0,'2.売上実績'!E2085)</f>
        <v>0</v>
      </c>
      <c r="M2085" s="28">
        <f t="shared" si="224"/>
        <v>0</v>
      </c>
      <c r="N2085" s="41">
        <f t="shared" si="225"/>
        <v>0</v>
      </c>
      <c r="O2085" s="40">
        <f t="shared" si="230"/>
        <v>0</v>
      </c>
    </row>
    <row r="2086" spans="2:15" ht="18" customHeight="1">
      <c r="B2086" s="109" t="str">
        <f>IF('2.売上実績'!$B2086="","",'2.売上実績'!$B2086)</f>
        <v/>
      </c>
      <c r="C2086" s="110" t="str">
        <f>IF('2.売上実績'!$C2086="","",'2.売上実績'!$C2086)</f>
        <v/>
      </c>
      <c r="D2086" s="98" t="str">
        <f>IF(C2086="","",VLOOKUP(C2086,'4.製品一覧'!$B$4:$D$500,3,FALSE))</f>
        <v/>
      </c>
      <c r="E2086" s="102">
        <f>IF(C2086&lt;&gt;"",VLOOKUP(C2086,'7.製品別原価'!$B$5:$J$500,8,FALSE),0)</f>
        <v>0</v>
      </c>
      <c r="F2086" s="37">
        <f>IF(OR($K$2=0,K2086=0),0,'1.全社費用'!$C$42/$K$2)</f>
        <v>0</v>
      </c>
      <c r="G2086" s="37">
        <f t="shared" si="226"/>
        <v>0</v>
      </c>
      <c r="H2086" s="38">
        <f t="shared" si="227"/>
        <v>0</v>
      </c>
      <c r="I2086" s="39">
        <f t="shared" si="228"/>
        <v>0</v>
      </c>
      <c r="J2086" s="40">
        <f t="shared" si="229"/>
        <v>0</v>
      </c>
      <c r="K2086" s="111">
        <f>IF($B2086="",0,'2.売上実績'!D2086)</f>
        <v>0</v>
      </c>
      <c r="L2086" s="111">
        <f>IF($B2086="",0,'2.売上実績'!E2086)</f>
        <v>0</v>
      </c>
      <c r="M2086" s="28">
        <f t="shared" si="224"/>
        <v>0</v>
      </c>
      <c r="N2086" s="41">
        <f t="shared" si="225"/>
        <v>0</v>
      </c>
      <c r="O2086" s="40">
        <f t="shared" si="230"/>
        <v>0</v>
      </c>
    </row>
    <row r="2087" spans="2:15" ht="18" customHeight="1">
      <c r="B2087" s="109" t="str">
        <f>IF('2.売上実績'!$B2087="","",'2.売上実績'!$B2087)</f>
        <v/>
      </c>
      <c r="C2087" s="110" t="str">
        <f>IF('2.売上実績'!$C2087="","",'2.売上実績'!$C2087)</f>
        <v/>
      </c>
      <c r="D2087" s="98" t="str">
        <f>IF(C2087="","",VLOOKUP(C2087,'4.製品一覧'!$B$4:$D$500,3,FALSE))</f>
        <v/>
      </c>
      <c r="E2087" s="102">
        <f>IF(C2087&lt;&gt;"",VLOOKUP(C2087,'7.製品別原価'!$B$5:$J$500,8,FALSE),0)</f>
        <v>0</v>
      </c>
      <c r="F2087" s="37">
        <f>IF(OR($K$2=0,K2087=0),0,'1.全社費用'!$C$42/$K$2)</f>
        <v>0</v>
      </c>
      <c r="G2087" s="37">
        <f t="shared" si="226"/>
        <v>0</v>
      </c>
      <c r="H2087" s="38">
        <f t="shared" si="227"/>
        <v>0</v>
      </c>
      <c r="I2087" s="39">
        <f t="shared" si="228"/>
        <v>0</v>
      </c>
      <c r="J2087" s="40">
        <f t="shared" si="229"/>
        <v>0</v>
      </c>
      <c r="K2087" s="111">
        <f>IF($B2087="",0,'2.売上実績'!D2087)</f>
        <v>0</v>
      </c>
      <c r="L2087" s="111">
        <f>IF($B2087="",0,'2.売上実績'!E2087)</f>
        <v>0</v>
      </c>
      <c r="M2087" s="28">
        <f t="shared" si="224"/>
        <v>0</v>
      </c>
      <c r="N2087" s="41">
        <f t="shared" si="225"/>
        <v>0</v>
      </c>
      <c r="O2087" s="40">
        <f t="shared" si="230"/>
        <v>0</v>
      </c>
    </row>
    <row r="2088" spans="2:15" ht="18" customHeight="1">
      <c r="B2088" s="109" t="str">
        <f>IF('2.売上実績'!$B2088="","",'2.売上実績'!$B2088)</f>
        <v/>
      </c>
      <c r="C2088" s="110" t="str">
        <f>IF('2.売上実績'!$C2088="","",'2.売上実績'!$C2088)</f>
        <v/>
      </c>
      <c r="D2088" s="98" t="str">
        <f>IF(C2088="","",VLOOKUP(C2088,'4.製品一覧'!$B$4:$D$500,3,FALSE))</f>
        <v/>
      </c>
      <c r="E2088" s="102">
        <f>IF(C2088&lt;&gt;"",VLOOKUP(C2088,'7.製品別原価'!$B$5:$J$500,8,FALSE),0)</f>
        <v>0</v>
      </c>
      <c r="F2088" s="37">
        <f>IF(OR($K$2=0,K2088=0),0,'1.全社費用'!$C$42/$K$2)</f>
        <v>0</v>
      </c>
      <c r="G2088" s="37">
        <f t="shared" si="226"/>
        <v>0</v>
      </c>
      <c r="H2088" s="38">
        <f t="shared" si="227"/>
        <v>0</v>
      </c>
      <c r="I2088" s="39">
        <f t="shared" si="228"/>
        <v>0</v>
      </c>
      <c r="J2088" s="40">
        <f t="shared" si="229"/>
        <v>0</v>
      </c>
      <c r="K2088" s="111">
        <f>IF($B2088="",0,'2.売上実績'!D2088)</f>
        <v>0</v>
      </c>
      <c r="L2088" s="111">
        <f>IF($B2088="",0,'2.売上実績'!E2088)</f>
        <v>0</v>
      </c>
      <c r="M2088" s="28">
        <f t="shared" si="224"/>
        <v>0</v>
      </c>
      <c r="N2088" s="41">
        <f t="shared" si="225"/>
        <v>0</v>
      </c>
      <c r="O2088" s="40">
        <f t="shared" si="230"/>
        <v>0</v>
      </c>
    </row>
    <row r="2089" spans="2:15" ht="18" customHeight="1">
      <c r="B2089" s="109" t="str">
        <f>IF('2.売上実績'!$B2089="","",'2.売上実績'!$B2089)</f>
        <v/>
      </c>
      <c r="C2089" s="110" t="str">
        <f>IF('2.売上実績'!$C2089="","",'2.売上実績'!$C2089)</f>
        <v/>
      </c>
      <c r="D2089" s="98" t="str">
        <f>IF(C2089="","",VLOOKUP(C2089,'4.製品一覧'!$B$4:$D$500,3,FALSE))</f>
        <v/>
      </c>
      <c r="E2089" s="102">
        <f>IF(C2089&lt;&gt;"",VLOOKUP(C2089,'7.製品別原価'!$B$5:$J$500,8,FALSE),0)</f>
        <v>0</v>
      </c>
      <c r="F2089" s="37">
        <f>IF(OR($K$2=0,K2089=0),0,'1.全社費用'!$C$42/$K$2)</f>
        <v>0</v>
      </c>
      <c r="G2089" s="37">
        <f t="shared" si="226"/>
        <v>0</v>
      </c>
      <c r="H2089" s="38">
        <f t="shared" si="227"/>
        <v>0</v>
      </c>
      <c r="I2089" s="39">
        <f t="shared" si="228"/>
        <v>0</v>
      </c>
      <c r="J2089" s="40">
        <f t="shared" si="229"/>
        <v>0</v>
      </c>
      <c r="K2089" s="111">
        <f>IF($B2089="",0,'2.売上実績'!D2089)</f>
        <v>0</v>
      </c>
      <c r="L2089" s="111">
        <f>IF($B2089="",0,'2.売上実績'!E2089)</f>
        <v>0</v>
      </c>
      <c r="M2089" s="28">
        <f t="shared" si="224"/>
        <v>0</v>
      </c>
      <c r="N2089" s="41">
        <f t="shared" si="225"/>
        <v>0</v>
      </c>
      <c r="O2089" s="40">
        <f t="shared" si="230"/>
        <v>0</v>
      </c>
    </row>
    <row r="2090" spans="2:15" ht="18" customHeight="1">
      <c r="B2090" s="109" t="str">
        <f>IF('2.売上実績'!$B2090="","",'2.売上実績'!$B2090)</f>
        <v/>
      </c>
      <c r="C2090" s="110" t="str">
        <f>IF('2.売上実績'!$C2090="","",'2.売上実績'!$C2090)</f>
        <v/>
      </c>
      <c r="D2090" s="98" t="str">
        <f>IF(C2090="","",VLOOKUP(C2090,'4.製品一覧'!$B$4:$D$500,3,FALSE))</f>
        <v/>
      </c>
      <c r="E2090" s="102">
        <f>IF(C2090&lt;&gt;"",VLOOKUP(C2090,'7.製品別原価'!$B$5:$J$500,8,FALSE),0)</f>
        <v>0</v>
      </c>
      <c r="F2090" s="37">
        <f>IF(OR($K$2=0,K2090=0),0,'1.全社費用'!$C$42/$K$2)</f>
        <v>0</v>
      </c>
      <c r="G2090" s="37">
        <f t="shared" si="226"/>
        <v>0</v>
      </c>
      <c r="H2090" s="38">
        <f t="shared" si="227"/>
        <v>0</v>
      </c>
      <c r="I2090" s="39">
        <f t="shared" si="228"/>
        <v>0</v>
      </c>
      <c r="J2090" s="40">
        <f t="shared" si="229"/>
        <v>0</v>
      </c>
      <c r="K2090" s="111">
        <f>IF($B2090="",0,'2.売上実績'!D2090)</f>
        <v>0</v>
      </c>
      <c r="L2090" s="111">
        <f>IF($B2090="",0,'2.売上実績'!E2090)</f>
        <v>0</v>
      </c>
      <c r="M2090" s="28">
        <f t="shared" si="224"/>
        <v>0</v>
      </c>
      <c r="N2090" s="41">
        <f t="shared" si="225"/>
        <v>0</v>
      </c>
      <c r="O2090" s="40">
        <f t="shared" si="230"/>
        <v>0</v>
      </c>
    </row>
    <row r="2091" spans="2:15" ht="18" customHeight="1">
      <c r="B2091" s="109" t="str">
        <f>IF('2.売上実績'!$B2091="","",'2.売上実績'!$B2091)</f>
        <v/>
      </c>
      <c r="C2091" s="110" t="str">
        <f>IF('2.売上実績'!$C2091="","",'2.売上実績'!$C2091)</f>
        <v/>
      </c>
      <c r="D2091" s="98" t="str">
        <f>IF(C2091="","",VLOOKUP(C2091,'4.製品一覧'!$B$4:$D$500,3,FALSE))</f>
        <v/>
      </c>
      <c r="E2091" s="102">
        <f>IF(C2091&lt;&gt;"",VLOOKUP(C2091,'7.製品別原価'!$B$5:$J$500,8,FALSE),0)</f>
        <v>0</v>
      </c>
      <c r="F2091" s="37">
        <f>IF(OR($K$2=0,K2091=0),0,'1.全社費用'!$C$42/$K$2)</f>
        <v>0</v>
      </c>
      <c r="G2091" s="37">
        <f t="shared" si="226"/>
        <v>0</v>
      </c>
      <c r="H2091" s="38">
        <f t="shared" si="227"/>
        <v>0</v>
      </c>
      <c r="I2091" s="39">
        <f t="shared" si="228"/>
        <v>0</v>
      </c>
      <c r="J2091" s="40">
        <f t="shared" si="229"/>
        <v>0</v>
      </c>
      <c r="K2091" s="111">
        <f>IF($B2091="",0,'2.売上実績'!D2091)</f>
        <v>0</v>
      </c>
      <c r="L2091" s="111">
        <f>IF($B2091="",0,'2.売上実績'!E2091)</f>
        <v>0</v>
      </c>
      <c r="M2091" s="28">
        <f t="shared" si="224"/>
        <v>0</v>
      </c>
      <c r="N2091" s="41">
        <f t="shared" si="225"/>
        <v>0</v>
      </c>
      <c r="O2091" s="40">
        <f t="shared" si="230"/>
        <v>0</v>
      </c>
    </row>
    <row r="2092" spans="2:15" ht="18" customHeight="1">
      <c r="B2092" s="109" t="str">
        <f>IF('2.売上実績'!$B2092="","",'2.売上実績'!$B2092)</f>
        <v/>
      </c>
      <c r="C2092" s="110" t="str">
        <f>IF('2.売上実績'!$C2092="","",'2.売上実績'!$C2092)</f>
        <v/>
      </c>
      <c r="D2092" s="98" t="str">
        <f>IF(C2092="","",VLOOKUP(C2092,'4.製品一覧'!$B$4:$D$500,3,FALSE))</f>
        <v/>
      </c>
      <c r="E2092" s="102">
        <f>IF(C2092&lt;&gt;"",VLOOKUP(C2092,'7.製品別原価'!$B$5:$J$500,8,FALSE),0)</f>
        <v>0</v>
      </c>
      <c r="F2092" s="37">
        <f>IF(OR($K$2=0,K2092=0),0,'1.全社費用'!$C$42/$K$2)</f>
        <v>0</v>
      </c>
      <c r="G2092" s="37">
        <f t="shared" si="226"/>
        <v>0</v>
      </c>
      <c r="H2092" s="38">
        <f t="shared" si="227"/>
        <v>0</v>
      </c>
      <c r="I2092" s="39">
        <f t="shared" si="228"/>
        <v>0</v>
      </c>
      <c r="J2092" s="40">
        <f t="shared" si="229"/>
        <v>0</v>
      </c>
      <c r="K2092" s="111">
        <f>IF($B2092="",0,'2.売上実績'!D2092)</f>
        <v>0</v>
      </c>
      <c r="L2092" s="111">
        <f>IF($B2092="",0,'2.売上実績'!E2092)</f>
        <v>0</v>
      </c>
      <c r="M2092" s="28">
        <f t="shared" si="224"/>
        <v>0</v>
      </c>
      <c r="N2092" s="41">
        <f t="shared" si="225"/>
        <v>0</v>
      </c>
      <c r="O2092" s="40">
        <f t="shared" si="230"/>
        <v>0</v>
      </c>
    </row>
    <row r="2093" spans="2:15" ht="18" customHeight="1">
      <c r="B2093" s="109" t="str">
        <f>IF('2.売上実績'!$B2093="","",'2.売上実績'!$B2093)</f>
        <v/>
      </c>
      <c r="C2093" s="110" t="str">
        <f>IF('2.売上実績'!$C2093="","",'2.売上実績'!$C2093)</f>
        <v/>
      </c>
      <c r="D2093" s="98" t="str">
        <f>IF(C2093="","",VLOOKUP(C2093,'4.製品一覧'!$B$4:$D$500,3,FALSE))</f>
        <v/>
      </c>
      <c r="E2093" s="102">
        <f>IF(C2093&lt;&gt;"",VLOOKUP(C2093,'7.製品別原価'!$B$5:$J$500,8,FALSE),0)</f>
        <v>0</v>
      </c>
      <c r="F2093" s="37">
        <f>IF(OR($K$2=0,K2093=0),0,'1.全社費用'!$C$42/$K$2)</f>
        <v>0</v>
      </c>
      <c r="G2093" s="37">
        <f t="shared" si="226"/>
        <v>0</v>
      </c>
      <c r="H2093" s="38">
        <f t="shared" si="227"/>
        <v>0</v>
      </c>
      <c r="I2093" s="39">
        <f t="shared" si="228"/>
        <v>0</v>
      </c>
      <c r="J2093" s="40">
        <f t="shared" si="229"/>
        <v>0</v>
      </c>
      <c r="K2093" s="111">
        <f>IF($B2093="",0,'2.売上実績'!D2093)</f>
        <v>0</v>
      </c>
      <c r="L2093" s="111">
        <f>IF($B2093="",0,'2.売上実績'!E2093)</f>
        <v>0</v>
      </c>
      <c r="M2093" s="28">
        <f t="shared" si="224"/>
        <v>0</v>
      </c>
      <c r="N2093" s="41">
        <f t="shared" si="225"/>
        <v>0</v>
      </c>
      <c r="O2093" s="40">
        <f t="shared" si="230"/>
        <v>0</v>
      </c>
    </row>
    <row r="2094" spans="2:15" ht="18" customHeight="1">
      <c r="B2094" s="109" t="str">
        <f>IF('2.売上実績'!$B2094="","",'2.売上実績'!$B2094)</f>
        <v/>
      </c>
      <c r="C2094" s="110" t="str">
        <f>IF('2.売上実績'!$C2094="","",'2.売上実績'!$C2094)</f>
        <v/>
      </c>
      <c r="D2094" s="98" t="str">
        <f>IF(C2094="","",VLOOKUP(C2094,'4.製品一覧'!$B$4:$D$500,3,FALSE))</f>
        <v/>
      </c>
      <c r="E2094" s="102">
        <f>IF(C2094&lt;&gt;"",VLOOKUP(C2094,'7.製品別原価'!$B$5:$J$500,8,FALSE),0)</f>
        <v>0</v>
      </c>
      <c r="F2094" s="37">
        <f>IF(OR($K$2=0,K2094=0),0,'1.全社費用'!$C$42/$K$2)</f>
        <v>0</v>
      </c>
      <c r="G2094" s="37">
        <f t="shared" si="226"/>
        <v>0</v>
      </c>
      <c r="H2094" s="38">
        <f t="shared" si="227"/>
        <v>0</v>
      </c>
      <c r="I2094" s="39">
        <f t="shared" si="228"/>
        <v>0</v>
      </c>
      <c r="J2094" s="40">
        <f t="shared" si="229"/>
        <v>0</v>
      </c>
      <c r="K2094" s="111">
        <f>IF($B2094="",0,'2.売上実績'!D2094)</f>
        <v>0</v>
      </c>
      <c r="L2094" s="111">
        <f>IF($B2094="",0,'2.売上実績'!E2094)</f>
        <v>0</v>
      </c>
      <c r="M2094" s="28">
        <f t="shared" si="224"/>
        <v>0</v>
      </c>
      <c r="N2094" s="41">
        <f t="shared" si="225"/>
        <v>0</v>
      </c>
      <c r="O2094" s="40">
        <f t="shared" si="230"/>
        <v>0</v>
      </c>
    </row>
    <row r="2095" spans="2:15" ht="18" customHeight="1">
      <c r="B2095" s="109" t="str">
        <f>IF('2.売上実績'!$B2095="","",'2.売上実績'!$B2095)</f>
        <v/>
      </c>
      <c r="C2095" s="110" t="str">
        <f>IF('2.売上実績'!$C2095="","",'2.売上実績'!$C2095)</f>
        <v/>
      </c>
      <c r="D2095" s="98" t="str">
        <f>IF(C2095="","",VLOOKUP(C2095,'4.製品一覧'!$B$4:$D$500,3,FALSE))</f>
        <v/>
      </c>
      <c r="E2095" s="102">
        <f>IF(C2095&lt;&gt;"",VLOOKUP(C2095,'7.製品別原価'!$B$5:$J$500,8,FALSE),0)</f>
        <v>0</v>
      </c>
      <c r="F2095" s="37">
        <f>IF(OR($K$2=0,K2095=0),0,'1.全社費用'!$C$42/$K$2)</f>
        <v>0</v>
      </c>
      <c r="G2095" s="37">
        <f t="shared" si="226"/>
        <v>0</v>
      </c>
      <c r="H2095" s="38">
        <f t="shared" si="227"/>
        <v>0</v>
      </c>
      <c r="I2095" s="39">
        <f t="shared" si="228"/>
        <v>0</v>
      </c>
      <c r="J2095" s="40">
        <f t="shared" si="229"/>
        <v>0</v>
      </c>
      <c r="K2095" s="111">
        <f>IF($B2095="",0,'2.売上実績'!D2095)</f>
        <v>0</v>
      </c>
      <c r="L2095" s="111">
        <f>IF($B2095="",0,'2.売上実績'!E2095)</f>
        <v>0</v>
      </c>
      <c r="M2095" s="28">
        <f t="shared" si="224"/>
        <v>0</v>
      </c>
      <c r="N2095" s="41">
        <f t="shared" si="225"/>
        <v>0</v>
      </c>
      <c r="O2095" s="40">
        <f t="shared" si="230"/>
        <v>0</v>
      </c>
    </row>
    <row r="2096" spans="2:15" ht="18" customHeight="1">
      <c r="B2096" s="109" t="str">
        <f>IF('2.売上実績'!$B2096="","",'2.売上実績'!$B2096)</f>
        <v/>
      </c>
      <c r="C2096" s="110" t="str">
        <f>IF('2.売上実績'!$C2096="","",'2.売上実績'!$C2096)</f>
        <v/>
      </c>
      <c r="D2096" s="98" t="str">
        <f>IF(C2096="","",VLOOKUP(C2096,'4.製品一覧'!$B$4:$D$500,3,FALSE))</f>
        <v/>
      </c>
      <c r="E2096" s="102">
        <f>IF(C2096&lt;&gt;"",VLOOKUP(C2096,'7.製品別原価'!$B$5:$J$500,8,FALSE),0)</f>
        <v>0</v>
      </c>
      <c r="F2096" s="37">
        <f>IF(OR($K$2=0,K2096=0),0,'1.全社費用'!$C$42/$K$2)</f>
        <v>0</v>
      </c>
      <c r="G2096" s="37">
        <f t="shared" si="226"/>
        <v>0</v>
      </c>
      <c r="H2096" s="38">
        <f t="shared" si="227"/>
        <v>0</v>
      </c>
      <c r="I2096" s="39">
        <f t="shared" si="228"/>
        <v>0</v>
      </c>
      <c r="J2096" s="40">
        <f t="shared" si="229"/>
        <v>0</v>
      </c>
      <c r="K2096" s="111">
        <f>IF($B2096="",0,'2.売上実績'!D2096)</f>
        <v>0</v>
      </c>
      <c r="L2096" s="111">
        <f>IF($B2096="",0,'2.売上実績'!E2096)</f>
        <v>0</v>
      </c>
      <c r="M2096" s="28">
        <f t="shared" si="224"/>
        <v>0</v>
      </c>
      <c r="N2096" s="41">
        <f t="shared" si="225"/>
        <v>0</v>
      </c>
      <c r="O2096" s="40">
        <f t="shared" si="230"/>
        <v>0</v>
      </c>
    </row>
    <row r="2097" spans="2:15" ht="18" customHeight="1">
      <c r="B2097" s="109" t="str">
        <f>IF('2.売上実績'!$B2097="","",'2.売上実績'!$B2097)</f>
        <v/>
      </c>
      <c r="C2097" s="110" t="str">
        <f>IF('2.売上実績'!$C2097="","",'2.売上実績'!$C2097)</f>
        <v/>
      </c>
      <c r="D2097" s="98" t="str">
        <f>IF(C2097="","",VLOOKUP(C2097,'4.製品一覧'!$B$4:$D$500,3,FALSE))</f>
        <v/>
      </c>
      <c r="E2097" s="102">
        <f>IF(C2097&lt;&gt;"",VLOOKUP(C2097,'7.製品別原価'!$B$5:$J$500,8,FALSE),0)</f>
        <v>0</v>
      </c>
      <c r="F2097" s="37">
        <f>IF(OR($K$2=0,K2097=0),0,'1.全社費用'!$C$42/$K$2)</f>
        <v>0</v>
      </c>
      <c r="G2097" s="37">
        <f t="shared" si="226"/>
        <v>0</v>
      </c>
      <c r="H2097" s="38">
        <f t="shared" si="227"/>
        <v>0</v>
      </c>
      <c r="I2097" s="39">
        <f t="shared" si="228"/>
        <v>0</v>
      </c>
      <c r="J2097" s="40">
        <f t="shared" si="229"/>
        <v>0</v>
      </c>
      <c r="K2097" s="111">
        <f>IF($B2097="",0,'2.売上実績'!D2097)</f>
        <v>0</v>
      </c>
      <c r="L2097" s="111">
        <f>IF($B2097="",0,'2.売上実績'!E2097)</f>
        <v>0</v>
      </c>
      <c r="M2097" s="28">
        <f t="shared" si="224"/>
        <v>0</v>
      </c>
      <c r="N2097" s="41">
        <f t="shared" si="225"/>
        <v>0</v>
      </c>
      <c r="O2097" s="40">
        <f t="shared" si="230"/>
        <v>0</v>
      </c>
    </row>
    <row r="2098" spans="2:15" ht="18" customHeight="1">
      <c r="B2098" s="109" t="str">
        <f>IF('2.売上実績'!$B2098="","",'2.売上実績'!$B2098)</f>
        <v/>
      </c>
      <c r="C2098" s="110" t="str">
        <f>IF('2.売上実績'!$C2098="","",'2.売上実績'!$C2098)</f>
        <v/>
      </c>
      <c r="D2098" s="98" t="str">
        <f>IF(C2098="","",VLOOKUP(C2098,'4.製品一覧'!$B$4:$D$500,3,FALSE))</f>
        <v/>
      </c>
      <c r="E2098" s="102">
        <f>IF(C2098&lt;&gt;"",VLOOKUP(C2098,'7.製品別原価'!$B$5:$J$500,8,FALSE),0)</f>
        <v>0</v>
      </c>
      <c r="F2098" s="37">
        <f>IF(OR($K$2=0,K2098=0),0,'1.全社費用'!$C$42/$K$2)</f>
        <v>0</v>
      </c>
      <c r="G2098" s="37">
        <f t="shared" si="226"/>
        <v>0</v>
      </c>
      <c r="H2098" s="38">
        <f t="shared" si="227"/>
        <v>0</v>
      </c>
      <c r="I2098" s="39">
        <f t="shared" si="228"/>
        <v>0</v>
      </c>
      <c r="J2098" s="40">
        <f t="shared" si="229"/>
        <v>0</v>
      </c>
      <c r="K2098" s="111">
        <f>IF($B2098="",0,'2.売上実績'!D2098)</f>
        <v>0</v>
      </c>
      <c r="L2098" s="111">
        <f>IF($B2098="",0,'2.売上実績'!E2098)</f>
        <v>0</v>
      </c>
      <c r="M2098" s="28">
        <f t="shared" si="224"/>
        <v>0</v>
      </c>
      <c r="N2098" s="41">
        <f t="shared" si="225"/>
        <v>0</v>
      </c>
      <c r="O2098" s="40">
        <f t="shared" si="230"/>
        <v>0</v>
      </c>
    </row>
    <row r="2099" spans="2:15" ht="18" customHeight="1">
      <c r="B2099" s="109" t="str">
        <f>IF('2.売上実績'!$B2099="","",'2.売上実績'!$B2099)</f>
        <v/>
      </c>
      <c r="C2099" s="110" t="str">
        <f>IF('2.売上実績'!$C2099="","",'2.売上実績'!$C2099)</f>
        <v/>
      </c>
      <c r="D2099" s="98" t="str">
        <f>IF(C2099="","",VLOOKUP(C2099,'4.製品一覧'!$B$4:$D$500,3,FALSE))</f>
        <v/>
      </c>
      <c r="E2099" s="102">
        <f>IF(C2099&lt;&gt;"",VLOOKUP(C2099,'7.製品別原価'!$B$5:$J$500,8,FALSE),0)</f>
        <v>0</v>
      </c>
      <c r="F2099" s="37">
        <f>IF(OR($K$2=0,K2099=0),0,'1.全社費用'!$C$42/$K$2)</f>
        <v>0</v>
      </c>
      <c r="G2099" s="37">
        <f t="shared" si="226"/>
        <v>0</v>
      </c>
      <c r="H2099" s="38">
        <f t="shared" si="227"/>
        <v>0</v>
      </c>
      <c r="I2099" s="39">
        <f t="shared" si="228"/>
        <v>0</v>
      </c>
      <c r="J2099" s="40">
        <f t="shared" si="229"/>
        <v>0</v>
      </c>
      <c r="K2099" s="111">
        <f>IF($B2099="",0,'2.売上実績'!D2099)</f>
        <v>0</v>
      </c>
      <c r="L2099" s="111">
        <f>IF($B2099="",0,'2.売上実績'!E2099)</f>
        <v>0</v>
      </c>
      <c r="M2099" s="28">
        <f t="shared" si="224"/>
        <v>0</v>
      </c>
      <c r="N2099" s="41">
        <f t="shared" si="225"/>
        <v>0</v>
      </c>
      <c r="O2099" s="40">
        <f t="shared" si="230"/>
        <v>0</v>
      </c>
    </row>
    <row r="2100" spans="2:15" ht="18" customHeight="1">
      <c r="B2100" s="109" t="str">
        <f>IF('2.売上実績'!$B2100="","",'2.売上実績'!$B2100)</f>
        <v/>
      </c>
      <c r="C2100" s="110" t="str">
        <f>IF('2.売上実績'!$C2100="","",'2.売上実績'!$C2100)</f>
        <v/>
      </c>
      <c r="D2100" s="98" t="str">
        <f>IF(C2100="","",VLOOKUP(C2100,'4.製品一覧'!$B$4:$D$500,3,FALSE))</f>
        <v/>
      </c>
      <c r="E2100" s="102">
        <f>IF(C2100&lt;&gt;"",VLOOKUP(C2100,'7.製品別原価'!$B$5:$J$500,8,FALSE),0)</f>
        <v>0</v>
      </c>
      <c r="F2100" s="37">
        <f>IF(OR($K$2=0,K2100=0),0,'1.全社費用'!$C$42/$K$2)</f>
        <v>0</v>
      </c>
      <c r="G2100" s="37">
        <f t="shared" si="226"/>
        <v>0</v>
      </c>
      <c r="H2100" s="38">
        <f t="shared" si="227"/>
        <v>0</v>
      </c>
      <c r="I2100" s="39">
        <f t="shared" si="228"/>
        <v>0</v>
      </c>
      <c r="J2100" s="40">
        <f t="shared" si="229"/>
        <v>0</v>
      </c>
      <c r="K2100" s="111">
        <f>IF($B2100="",0,'2.売上実績'!D2100)</f>
        <v>0</v>
      </c>
      <c r="L2100" s="111">
        <f>IF($B2100="",0,'2.売上実績'!E2100)</f>
        <v>0</v>
      </c>
      <c r="M2100" s="28">
        <f t="shared" si="224"/>
        <v>0</v>
      </c>
      <c r="N2100" s="41">
        <f t="shared" si="225"/>
        <v>0</v>
      </c>
      <c r="O2100" s="40">
        <f t="shared" si="230"/>
        <v>0</v>
      </c>
    </row>
    <row r="2101" spans="2:15" ht="18" customHeight="1">
      <c r="B2101" s="109" t="str">
        <f>IF('2.売上実績'!$B2101="","",'2.売上実績'!$B2101)</f>
        <v/>
      </c>
      <c r="C2101" s="110" t="str">
        <f>IF('2.売上実績'!$C2101="","",'2.売上実績'!$C2101)</f>
        <v/>
      </c>
      <c r="D2101" s="98" t="str">
        <f>IF(C2101="","",VLOOKUP(C2101,'4.製品一覧'!$B$4:$D$500,3,FALSE))</f>
        <v/>
      </c>
      <c r="E2101" s="102">
        <f>IF(C2101&lt;&gt;"",VLOOKUP(C2101,'7.製品別原価'!$B$5:$J$500,8,FALSE),0)</f>
        <v>0</v>
      </c>
      <c r="F2101" s="37">
        <f>IF(OR($K$2=0,K2101=0),0,'1.全社費用'!$C$42/$K$2)</f>
        <v>0</v>
      </c>
      <c r="G2101" s="37">
        <f t="shared" si="226"/>
        <v>0</v>
      </c>
      <c r="H2101" s="38">
        <f t="shared" si="227"/>
        <v>0</v>
      </c>
      <c r="I2101" s="39">
        <f t="shared" si="228"/>
        <v>0</v>
      </c>
      <c r="J2101" s="40">
        <f t="shared" si="229"/>
        <v>0</v>
      </c>
      <c r="K2101" s="111">
        <f>IF($B2101="",0,'2.売上実績'!D2101)</f>
        <v>0</v>
      </c>
      <c r="L2101" s="111">
        <f>IF($B2101="",0,'2.売上実績'!E2101)</f>
        <v>0</v>
      </c>
      <c r="M2101" s="28">
        <f t="shared" si="224"/>
        <v>0</v>
      </c>
      <c r="N2101" s="41">
        <f t="shared" si="225"/>
        <v>0</v>
      </c>
      <c r="O2101" s="40">
        <f t="shared" si="230"/>
        <v>0</v>
      </c>
    </row>
    <row r="2102" spans="2:15" ht="18" customHeight="1">
      <c r="B2102" s="109" t="str">
        <f>IF('2.売上実績'!$B2102="","",'2.売上実績'!$B2102)</f>
        <v/>
      </c>
      <c r="C2102" s="110" t="str">
        <f>IF('2.売上実績'!$C2102="","",'2.売上実績'!$C2102)</f>
        <v/>
      </c>
      <c r="D2102" s="98" t="str">
        <f>IF(C2102="","",VLOOKUP(C2102,'4.製品一覧'!$B$4:$D$500,3,FALSE))</f>
        <v/>
      </c>
      <c r="E2102" s="102">
        <f>IF(C2102&lt;&gt;"",VLOOKUP(C2102,'7.製品別原価'!$B$5:$J$500,8,FALSE),0)</f>
        <v>0</v>
      </c>
      <c r="F2102" s="37">
        <f>IF(OR($K$2=0,K2102=0),0,'1.全社費用'!$C$42/$K$2)</f>
        <v>0</v>
      </c>
      <c r="G2102" s="37">
        <f t="shared" si="226"/>
        <v>0</v>
      </c>
      <c r="H2102" s="38">
        <f t="shared" si="227"/>
        <v>0</v>
      </c>
      <c r="I2102" s="39">
        <f t="shared" si="228"/>
        <v>0</v>
      </c>
      <c r="J2102" s="40">
        <f t="shared" si="229"/>
        <v>0</v>
      </c>
      <c r="K2102" s="111">
        <f>IF($B2102="",0,'2.売上実績'!D2102)</f>
        <v>0</v>
      </c>
      <c r="L2102" s="111">
        <f>IF($B2102="",0,'2.売上実績'!E2102)</f>
        <v>0</v>
      </c>
      <c r="M2102" s="28">
        <f t="shared" si="224"/>
        <v>0</v>
      </c>
      <c r="N2102" s="41">
        <f t="shared" si="225"/>
        <v>0</v>
      </c>
      <c r="O2102" s="40">
        <f t="shared" si="230"/>
        <v>0</v>
      </c>
    </row>
    <row r="2103" spans="2:15" ht="18" customHeight="1">
      <c r="B2103" s="109" t="str">
        <f>IF('2.売上実績'!$B2103="","",'2.売上実績'!$B2103)</f>
        <v/>
      </c>
      <c r="C2103" s="110" t="str">
        <f>IF('2.売上実績'!$C2103="","",'2.売上実績'!$C2103)</f>
        <v/>
      </c>
      <c r="D2103" s="98" t="str">
        <f>IF(C2103="","",VLOOKUP(C2103,'4.製品一覧'!$B$4:$D$500,3,FALSE))</f>
        <v/>
      </c>
      <c r="E2103" s="102">
        <f>IF(C2103&lt;&gt;"",VLOOKUP(C2103,'7.製品別原価'!$B$5:$J$500,8,FALSE),0)</f>
        <v>0</v>
      </c>
      <c r="F2103" s="37">
        <f>IF(OR($K$2=0,K2103=0),0,'1.全社費用'!$C$42/$K$2)</f>
        <v>0</v>
      </c>
      <c r="G2103" s="37">
        <f t="shared" si="226"/>
        <v>0</v>
      </c>
      <c r="H2103" s="38">
        <f t="shared" si="227"/>
        <v>0</v>
      </c>
      <c r="I2103" s="39">
        <f t="shared" si="228"/>
        <v>0</v>
      </c>
      <c r="J2103" s="40">
        <f t="shared" si="229"/>
        <v>0</v>
      </c>
      <c r="K2103" s="111">
        <f>IF($B2103="",0,'2.売上実績'!D2103)</f>
        <v>0</v>
      </c>
      <c r="L2103" s="111">
        <f>IF($B2103="",0,'2.売上実績'!E2103)</f>
        <v>0</v>
      </c>
      <c r="M2103" s="28">
        <f t="shared" si="224"/>
        <v>0</v>
      </c>
      <c r="N2103" s="41">
        <f t="shared" si="225"/>
        <v>0</v>
      </c>
      <c r="O2103" s="40">
        <f t="shared" si="230"/>
        <v>0</v>
      </c>
    </row>
    <row r="2104" spans="2:15" ht="18" customHeight="1">
      <c r="B2104" s="109" t="str">
        <f>IF('2.売上実績'!$B2104="","",'2.売上実績'!$B2104)</f>
        <v/>
      </c>
      <c r="C2104" s="110" t="str">
        <f>IF('2.売上実績'!$C2104="","",'2.売上実績'!$C2104)</f>
        <v/>
      </c>
      <c r="D2104" s="98" t="str">
        <f>IF(C2104="","",VLOOKUP(C2104,'4.製品一覧'!$B$4:$D$500,3,FALSE))</f>
        <v/>
      </c>
      <c r="E2104" s="102">
        <f>IF(C2104&lt;&gt;"",VLOOKUP(C2104,'7.製品別原価'!$B$5:$J$500,8,FALSE),0)</f>
        <v>0</v>
      </c>
      <c r="F2104" s="37">
        <f>IF(OR($K$2=0,K2104=0),0,'1.全社費用'!$C$42/$K$2)</f>
        <v>0</v>
      </c>
      <c r="G2104" s="37">
        <f t="shared" si="226"/>
        <v>0</v>
      </c>
      <c r="H2104" s="38">
        <f t="shared" si="227"/>
        <v>0</v>
      </c>
      <c r="I2104" s="39">
        <f t="shared" si="228"/>
        <v>0</v>
      </c>
      <c r="J2104" s="40">
        <f t="shared" si="229"/>
        <v>0</v>
      </c>
      <c r="K2104" s="111">
        <f>IF($B2104="",0,'2.売上実績'!D2104)</f>
        <v>0</v>
      </c>
      <c r="L2104" s="111">
        <f>IF($B2104="",0,'2.売上実績'!E2104)</f>
        <v>0</v>
      </c>
      <c r="M2104" s="28">
        <f t="shared" si="224"/>
        <v>0</v>
      </c>
      <c r="N2104" s="41">
        <f t="shared" si="225"/>
        <v>0</v>
      </c>
      <c r="O2104" s="40">
        <f t="shared" si="230"/>
        <v>0</v>
      </c>
    </row>
    <row r="2105" spans="2:15" ht="18" customHeight="1">
      <c r="B2105" s="109" t="str">
        <f>IF('2.売上実績'!$B2105="","",'2.売上実績'!$B2105)</f>
        <v/>
      </c>
      <c r="C2105" s="110" t="str">
        <f>IF('2.売上実績'!$C2105="","",'2.売上実績'!$C2105)</f>
        <v/>
      </c>
      <c r="D2105" s="98" t="str">
        <f>IF(C2105="","",VLOOKUP(C2105,'4.製品一覧'!$B$4:$D$500,3,FALSE))</f>
        <v/>
      </c>
      <c r="E2105" s="102">
        <f>IF(C2105&lt;&gt;"",VLOOKUP(C2105,'7.製品別原価'!$B$5:$J$500,8,FALSE),0)</f>
        <v>0</v>
      </c>
      <c r="F2105" s="37">
        <f>IF(OR($K$2=0,K2105=0),0,'1.全社費用'!$C$42/$K$2)</f>
        <v>0</v>
      </c>
      <c r="G2105" s="37">
        <f t="shared" si="226"/>
        <v>0</v>
      </c>
      <c r="H2105" s="38">
        <f t="shared" si="227"/>
        <v>0</v>
      </c>
      <c r="I2105" s="39">
        <f t="shared" si="228"/>
        <v>0</v>
      </c>
      <c r="J2105" s="40">
        <f t="shared" si="229"/>
        <v>0</v>
      </c>
      <c r="K2105" s="111">
        <f>IF($B2105="",0,'2.売上実績'!D2105)</f>
        <v>0</v>
      </c>
      <c r="L2105" s="111">
        <f>IF($B2105="",0,'2.売上実績'!E2105)</f>
        <v>0</v>
      </c>
      <c r="M2105" s="28">
        <f t="shared" si="224"/>
        <v>0</v>
      </c>
      <c r="N2105" s="41">
        <f t="shared" si="225"/>
        <v>0</v>
      </c>
      <c r="O2105" s="40">
        <f t="shared" si="230"/>
        <v>0</v>
      </c>
    </row>
    <row r="2106" spans="2:15" ht="18" customHeight="1">
      <c r="B2106" s="109" t="str">
        <f>IF('2.売上実績'!$B2106="","",'2.売上実績'!$B2106)</f>
        <v/>
      </c>
      <c r="C2106" s="110" t="str">
        <f>IF('2.売上実績'!$C2106="","",'2.売上実績'!$C2106)</f>
        <v/>
      </c>
      <c r="D2106" s="98" t="str">
        <f>IF(C2106="","",VLOOKUP(C2106,'4.製品一覧'!$B$4:$D$500,3,FALSE))</f>
        <v/>
      </c>
      <c r="E2106" s="102">
        <f>IF(C2106&lt;&gt;"",VLOOKUP(C2106,'7.製品別原価'!$B$5:$J$500,8,FALSE),0)</f>
        <v>0</v>
      </c>
      <c r="F2106" s="37">
        <f>IF(OR($K$2=0,K2106=0),0,'1.全社費用'!$C$42/$K$2)</f>
        <v>0</v>
      </c>
      <c r="G2106" s="37">
        <f t="shared" si="226"/>
        <v>0</v>
      </c>
      <c r="H2106" s="38">
        <f t="shared" si="227"/>
        <v>0</v>
      </c>
      <c r="I2106" s="39">
        <f t="shared" si="228"/>
        <v>0</v>
      </c>
      <c r="J2106" s="40">
        <f t="shared" si="229"/>
        <v>0</v>
      </c>
      <c r="K2106" s="111">
        <f>IF($B2106="",0,'2.売上実績'!D2106)</f>
        <v>0</v>
      </c>
      <c r="L2106" s="111">
        <f>IF($B2106="",0,'2.売上実績'!E2106)</f>
        <v>0</v>
      </c>
      <c r="M2106" s="28">
        <f t="shared" si="224"/>
        <v>0</v>
      </c>
      <c r="N2106" s="41">
        <f t="shared" si="225"/>
        <v>0</v>
      </c>
      <c r="O2106" s="40">
        <f t="shared" si="230"/>
        <v>0</v>
      </c>
    </row>
    <row r="2107" spans="2:15" ht="18" customHeight="1">
      <c r="B2107" s="109" t="str">
        <f>IF('2.売上実績'!$B2107="","",'2.売上実績'!$B2107)</f>
        <v/>
      </c>
      <c r="C2107" s="110" t="str">
        <f>IF('2.売上実績'!$C2107="","",'2.売上実績'!$C2107)</f>
        <v/>
      </c>
      <c r="D2107" s="98" t="str">
        <f>IF(C2107="","",VLOOKUP(C2107,'4.製品一覧'!$B$4:$D$500,3,FALSE))</f>
        <v/>
      </c>
      <c r="E2107" s="102">
        <f>IF(C2107&lt;&gt;"",VLOOKUP(C2107,'7.製品別原価'!$B$5:$J$500,8,FALSE),0)</f>
        <v>0</v>
      </c>
      <c r="F2107" s="37">
        <f>IF(OR($K$2=0,K2107=0),0,'1.全社費用'!$C$42/$K$2)</f>
        <v>0</v>
      </c>
      <c r="G2107" s="37">
        <f t="shared" si="226"/>
        <v>0</v>
      </c>
      <c r="H2107" s="38">
        <f t="shared" si="227"/>
        <v>0</v>
      </c>
      <c r="I2107" s="39">
        <f t="shared" si="228"/>
        <v>0</v>
      </c>
      <c r="J2107" s="40">
        <f t="shared" si="229"/>
        <v>0</v>
      </c>
      <c r="K2107" s="111">
        <f>IF($B2107="",0,'2.売上実績'!D2107)</f>
        <v>0</v>
      </c>
      <c r="L2107" s="111">
        <f>IF($B2107="",0,'2.売上実績'!E2107)</f>
        <v>0</v>
      </c>
      <c r="M2107" s="28">
        <f t="shared" si="224"/>
        <v>0</v>
      </c>
      <c r="N2107" s="41">
        <f t="shared" si="225"/>
        <v>0</v>
      </c>
      <c r="O2107" s="40">
        <f t="shared" si="230"/>
        <v>0</v>
      </c>
    </row>
    <row r="2108" spans="2:15" ht="18" customHeight="1">
      <c r="B2108" s="109" t="str">
        <f>IF('2.売上実績'!$B2108="","",'2.売上実績'!$B2108)</f>
        <v/>
      </c>
      <c r="C2108" s="110" t="str">
        <f>IF('2.売上実績'!$C2108="","",'2.売上実績'!$C2108)</f>
        <v/>
      </c>
      <c r="D2108" s="98" t="str">
        <f>IF(C2108="","",VLOOKUP(C2108,'4.製品一覧'!$B$4:$D$500,3,FALSE))</f>
        <v/>
      </c>
      <c r="E2108" s="102">
        <f>IF(C2108&lt;&gt;"",VLOOKUP(C2108,'7.製品別原価'!$B$5:$J$500,8,FALSE),0)</f>
        <v>0</v>
      </c>
      <c r="F2108" s="37">
        <f>IF(OR($K$2=0,K2108=0),0,'1.全社費用'!$C$42/$K$2)</f>
        <v>0</v>
      </c>
      <c r="G2108" s="37">
        <f t="shared" si="226"/>
        <v>0</v>
      </c>
      <c r="H2108" s="38">
        <f t="shared" si="227"/>
        <v>0</v>
      </c>
      <c r="I2108" s="39">
        <f t="shared" si="228"/>
        <v>0</v>
      </c>
      <c r="J2108" s="40">
        <f t="shared" si="229"/>
        <v>0</v>
      </c>
      <c r="K2108" s="111">
        <f>IF($B2108="",0,'2.売上実績'!D2108)</f>
        <v>0</v>
      </c>
      <c r="L2108" s="111">
        <f>IF($B2108="",0,'2.売上実績'!E2108)</f>
        <v>0</v>
      </c>
      <c r="M2108" s="28">
        <f t="shared" si="224"/>
        <v>0</v>
      </c>
      <c r="N2108" s="41">
        <f t="shared" si="225"/>
        <v>0</v>
      </c>
      <c r="O2108" s="40">
        <f t="shared" si="230"/>
        <v>0</v>
      </c>
    </row>
    <row r="2109" spans="2:15" ht="18" customHeight="1">
      <c r="B2109" s="109" t="str">
        <f>IF('2.売上実績'!$B2109="","",'2.売上実績'!$B2109)</f>
        <v/>
      </c>
      <c r="C2109" s="110" t="str">
        <f>IF('2.売上実績'!$C2109="","",'2.売上実績'!$C2109)</f>
        <v/>
      </c>
      <c r="D2109" s="98" t="str">
        <f>IF(C2109="","",VLOOKUP(C2109,'4.製品一覧'!$B$4:$D$500,3,FALSE))</f>
        <v/>
      </c>
      <c r="E2109" s="102">
        <f>IF(C2109&lt;&gt;"",VLOOKUP(C2109,'7.製品別原価'!$B$5:$J$500,8,FALSE),0)</f>
        <v>0</v>
      </c>
      <c r="F2109" s="37">
        <f>IF(OR($K$2=0,K2109=0),0,'1.全社費用'!$C$42/$K$2)</f>
        <v>0</v>
      </c>
      <c r="G2109" s="37">
        <f t="shared" si="226"/>
        <v>0</v>
      </c>
      <c r="H2109" s="38">
        <f t="shared" si="227"/>
        <v>0</v>
      </c>
      <c r="I2109" s="39">
        <f t="shared" si="228"/>
        <v>0</v>
      </c>
      <c r="J2109" s="40">
        <f t="shared" si="229"/>
        <v>0</v>
      </c>
      <c r="K2109" s="111">
        <f>IF($B2109="",0,'2.売上実績'!D2109)</f>
        <v>0</v>
      </c>
      <c r="L2109" s="111">
        <f>IF($B2109="",0,'2.売上実績'!E2109)</f>
        <v>0</v>
      </c>
      <c r="M2109" s="28">
        <f t="shared" si="224"/>
        <v>0</v>
      </c>
      <c r="N2109" s="41">
        <f t="shared" si="225"/>
        <v>0</v>
      </c>
      <c r="O2109" s="40">
        <f t="shared" si="230"/>
        <v>0</v>
      </c>
    </row>
    <row r="2110" spans="2:15" ht="18" customHeight="1">
      <c r="B2110" s="109" t="str">
        <f>IF('2.売上実績'!$B2110="","",'2.売上実績'!$B2110)</f>
        <v/>
      </c>
      <c r="C2110" s="110" t="str">
        <f>IF('2.売上実績'!$C2110="","",'2.売上実績'!$C2110)</f>
        <v/>
      </c>
      <c r="D2110" s="98" t="str">
        <f>IF(C2110="","",VLOOKUP(C2110,'4.製品一覧'!$B$4:$D$500,3,FALSE))</f>
        <v/>
      </c>
      <c r="E2110" s="102">
        <f>IF(C2110&lt;&gt;"",VLOOKUP(C2110,'7.製品別原価'!$B$5:$J$500,8,FALSE),0)</f>
        <v>0</v>
      </c>
      <c r="F2110" s="37">
        <f>IF(OR($K$2=0,K2110=0),0,'1.全社費用'!$C$42/$K$2)</f>
        <v>0</v>
      </c>
      <c r="G2110" s="37">
        <f t="shared" si="226"/>
        <v>0</v>
      </c>
      <c r="H2110" s="38">
        <f t="shared" si="227"/>
        <v>0</v>
      </c>
      <c r="I2110" s="39">
        <f t="shared" si="228"/>
        <v>0</v>
      </c>
      <c r="J2110" s="40">
        <f t="shared" si="229"/>
        <v>0</v>
      </c>
      <c r="K2110" s="111">
        <f>IF($B2110="",0,'2.売上実績'!D2110)</f>
        <v>0</v>
      </c>
      <c r="L2110" s="111">
        <f>IF($B2110="",0,'2.売上実績'!E2110)</f>
        <v>0</v>
      </c>
      <c r="M2110" s="28">
        <f t="shared" si="224"/>
        <v>0</v>
      </c>
      <c r="N2110" s="41">
        <f t="shared" si="225"/>
        <v>0</v>
      </c>
      <c r="O2110" s="40">
        <f t="shared" si="230"/>
        <v>0</v>
      </c>
    </row>
    <row r="2111" spans="2:15" ht="18" customHeight="1">
      <c r="B2111" s="109" t="str">
        <f>IF('2.売上実績'!$B2111="","",'2.売上実績'!$B2111)</f>
        <v/>
      </c>
      <c r="C2111" s="110" t="str">
        <f>IF('2.売上実績'!$C2111="","",'2.売上実績'!$C2111)</f>
        <v/>
      </c>
      <c r="D2111" s="98" t="str">
        <f>IF(C2111="","",VLOOKUP(C2111,'4.製品一覧'!$B$4:$D$500,3,FALSE))</f>
        <v/>
      </c>
      <c r="E2111" s="102">
        <f>IF(C2111&lt;&gt;"",VLOOKUP(C2111,'7.製品別原価'!$B$5:$J$500,8,FALSE),0)</f>
        <v>0</v>
      </c>
      <c r="F2111" s="37">
        <f>IF(OR($K$2=0,K2111=0),0,'1.全社費用'!$C$42/$K$2)</f>
        <v>0</v>
      </c>
      <c r="G2111" s="37">
        <f t="shared" si="226"/>
        <v>0</v>
      </c>
      <c r="H2111" s="38">
        <f t="shared" si="227"/>
        <v>0</v>
      </c>
      <c r="I2111" s="39">
        <f t="shared" si="228"/>
        <v>0</v>
      </c>
      <c r="J2111" s="40">
        <f t="shared" si="229"/>
        <v>0</v>
      </c>
      <c r="K2111" s="111">
        <f>IF($B2111="",0,'2.売上実績'!D2111)</f>
        <v>0</v>
      </c>
      <c r="L2111" s="111">
        <f>IF($B2111="",0,'2.売上実績'!E2111)</f>
        <v>0</v>
      </c>
      <c r="M2111" s="28">
        <f t="shared" si="224"/>
        <v>0</v>
      </c>
      <c r="N2111" s="41">
        <f t="shared" si="225"/>
        <v>0</v>
      </c>
      <c r="O2111" s="40">
        <f t="shared" si="230"/>
        <v>0</v>
      </c>
    </row>
    <row r="2112" spans="2:15" ht="18" customHeight="1">
      <c r="B2112" s="109" t="str">
        <f>IF('2.売上実績'!$B2112="","",'2.売上実績'!$B2112)</f>
        <v/>
      </c>
      <c r="C2112" s="110" t="str">
        <f>IF('2.売上実績'!$C2112="","",'2.売上実績'!$C2112)</f>
        <v/>
      </c>
      <c r="D2112" s="98" t="str">
        <f>IF(C2112="","",VLOOKUP(C2112,'4.製品一覧'!$B$4:$D$500,3,FALSE))</f>
        <v/>
      </c>
      <c r="E2112" s="102">
        <f>IF(C2112&lt;&gt;"",VLOOKUP(C2112,'7.製品別原価'!$B$5:$J$500,8,FALSE),0)</f>
        <v>0</v>
      </c>
      <c r="F2112" s="37">
        <f>IF(OR($K$2=0,K2112=0),0,'1.全社費用'!$C$42/$K$2)</f>
        <v>0</v>
      </c>
      <c r="G2112" s="37">
        <f t="shared" si="226"/>
        <v>0</v>
      </c>
      <c r="H2112" s="38">
        <f t="shared" si="227"/>
        <v>0</v>
      </c>
      <c r="I2112" s="39">
        <f t="shared" si="228"/>
        <v>0</v>
      </c>
      <c r="J2112" s="40">
        <f t="shared" si="229"/>
        <v>0</v>
      </c>
      <c r="K2112" s="111">
        <f>IF($B2112="",0,'2.売上実績'!D2112)</f>
        <v>0</v>
      </c>
      <c r="L2112" s="111">
        <f>IF($B2112="",0,'2.売上実績'!E2112)</f>
        <v>0</v>
      </c>
      <c r="M2112" s="28">
        <f t="shared" si="224"/>
        <v>0</v>
      </c>
      <c r="N2112" s="41">
        <f t="shared" si="225"/>
        <v>0</v>
      </c>
      <c r="O2112" s="40">
        <f t="shared" si="230"/>
        <v>0</v>
      </c>
    </row>
    <row r="2113" spans="2:15" ht="18" customHeight="1">
      <c r="B2113" s="109" t="str">
        <f>IF('2.売上実績'!$B2113="","",'2.売上実績'!$B2113)</f>
        <v/>
      </c>
      <c r="C2113" s="110" t="str">
        <f>IF('2.売上実績'!$C2113="","",'2.売上実績'!$C2113)</f>
        <v/>
      </c>
      <c r="D2113" s="98" t="str">
        <f>IF(C2113="","",VLOOKUP(C2113,'4.製品一覧'!$B$4:$D$500,3,FALSE))</f>
        <v/>
      </c>
      <c r="E2113" s="102">
        <f>IF(C2113&lt;&gt;"",VLOOKUP(C2113,'7.製品別原価'!$B$5:$J$500,8,FALSE),0)</f>
        <v>0</v>
      </c>
      <c r="F2113" s="37">
        <f>IF(OR($K$2=0,K2113=0),0,'1.全社費用'!$C$42/$K$2)</f>
        <v>0</v>
      </c>
      <c r="G2113" s="37">
        <f t="shared" si="226"/>
        <v>0</v>
      </c>
      <c r="H2113" s="38">
        <f t="shared" si="227"/>
        <v>0</v>
      </c>
      <c r="I2113" s="39">
        <f t="shared" si="228"/>
        <v>0</v>
      </c>
      <c r="J2113" s="40">
        <f t="shared" si="229"/>
        <v>0</v>
      </c>
      <c r="K2113" s="111">
        <f>IF($B2113="",0,'2.売上実績'!D2113)</f>
        <v>0</v>
      </c>
      <c r="L2113" s="111">
        <f>IF($B2113="",0,'2.売上実績'!E2113)</f>
        <v>0</v>
      </c>
      <c r="M2113" s="28">
        <f t="shared" si="224"/>
        <v>0</v>
      </c>
      <c r="N2113" s="41">
        <f t="shared" si="225"/>
        <v>0</v>
      </c>
      <c r="O2113" s="40">
        <f t="shared" si="230"/>
        <v>0</v>
      </c>
    </row>
    <row r="2114" spans="2:15" ht="18" customHeight="1">
      <c r="B2114" s="109" t="str">
        <f>IF('2.売上実績'!$B2114="","",'2.売上実績'!$B2114)</f>
        <v/>
      </c>
      <c r="C2114" s="110" t="str">
        <f>IF('2.売上実績'!$C2114="","",'2.売上実績'!$C2114)</f>
        <v/>
      </c>
      <c r="D2114" s="98" t="str">
        <f>IF(C2114="","",VLOOKUP(C2114,'4.製品一覧'!$B$4:$D$500,3,FALSE))</f>
        <v/>
      </c>
      <c r="E2114" s="102">
        <f>IF(C2114&lt;&gt;"",VLOOKUP(C2114,'7.製品別原価'!$B$5:$J$500,8,FALSE),0)</f>
        <v>0</v>
      </c>
      <c r="F2114" s="37">
        <f>IF(OR($K$2=0,K2114=0),0,'1.全社費用'!$C$42/$K$2)</f>
        <v>0</v>
      </c>
      <c r="G2114" s="37">
        <f t="shared" si="226"/>
        <v>0</v>
      </c>
      <c r="H2114" s="38">
        <f t="shared" si="227"/>
        <v>0</v>
      </c>
      <c r="I2114" s="39">
        <f t="shared" si="228"/>
        <v>0</v>
      </c>
      <c r="J2114" s="40">
        <f t="shared" si="229"/>
        <v>0</v>
      </c>
      <c r="K2114" s="111">
        <f>IF($B2114="",0,'2.売上実績'!D2114)</f>
        <v>0</v>
      </c>
      <c r="L2114" s="111">
        <f>IF($B2114="",0,'2.売上実績'!E2114)</f>
        <v>0</v>
      </c>
      <c r="M2114" s="28">
        <f t="shared" si="224"/>
        <v>0</v>
      </c>
      <c r="N2114" s="41">
        <f t="shared" si="225"/>
        <v>0</v>
      </c>
      <c r="O2114" s="40">
        <f t="shared" si="230"/>
        <v>0</v>
      </c>
    </row>
    <row r="2115" spans="2:15" ht="18" customHeight="1">
      <c r="B2115" s="109" t="str">
        <f>IF('2.売上実績'!$B2115="","",'2.売上実績'!$B2115)</f>
        <v/>
      </c>
      <c r="C2115" s="110" t="str">
        <f>IF('2.売上実績'!$C2115="","",'2.売上実績'!$C2115)</f>
        <v/>
      </c>
      <c r="D2115" s="98" t="str">
        <f>IF(C2115="","",VLOOKUP(C2115,'4.製品一覧'!$B$4:$D$500,3,FALSE))</f>
        <v/>
      </c>
      <c r="E2115" s="102">
        <f>IF(C2115&lt;&gt;"",VLOOKUP(C2115,'7.製品別原価'!$B$5:$J$500,8,FALSE),0)</f>
        <v>0</v>
      </c>
      <c r="F2115" s="37">
        <f>IF(OR($K$2=0,K2115=0),0,'1.全社費用'!$C$42/$K$2)</f>
        <v>0</v>
      </c>
      <c r="G2115" s="37">
        <f t="shared" si="226"/>
        <v>0</v>
      </c>
      <c r="H2115" s="38">
        <f t="shared" si="227"/>
        <v>0</v>
      </c>
      <c r="I2115" s="39">
        <f t="shared" si="228"/>
        <v>0</v>
      </c>
      <c r="J2115" s="40">
        <f t="shared" si="229"/>
        <v>0</v>
      </c>
      <c r="K2115" s="111">
        <f>IF($B2115="",0,'2.売上実績'!D2115)</f>
        <v>0</v>
      </c>
      <c r="L2115" s="111">
        <f>IF($B2115="",0,'2.売上実績'!E2115)</f>
        <v>0</v>
      </c>
      <c r="M2115" s="28">
        <f t="shared" si="224"/>
        <v>0</v>
      </c>
      <c r="N2115" s="41">
        <f t="shared" si="225"/>
        <v>0</v>
      </c>
      <c r="O2115" s="40">
        <f t="shared" si="230"/>
        <v>0</v>
      </c>
    </row>
    <row r="2116" spans="2:15" ht="18" customHeight="1">
      <c r="B2116" s="109" t="str">
        <f>IF('2.売上実績'!$B2116="","",'2.売上実績'!$B2116)</f>
        <v/>
      </c>
      <c r="C2116" s="110" t="str">
        <f>IF('2.売上実績'!$C2116="","",'2.売上実績'!$C2116)</f>
        <v/>
      </c>
      <c r="D2116" s="98" t="str">
        <f>IF(C2116="","",VLOOKUP(C2116,'4.製品一覧'!$B$4:$D$500,3,FALSE))</f>
        <v/>
      </c>
      <c r="E2116" s="102">
        <f>IF(C2116&lt;&gt;"",VLOOKUP(C2116,'7.製品別原価'!$B$5:$J$500,8,FALSE),0)</f>
        <v>0</v>
      </c>
      <c r="F2116" s="37">
        <f>IF(OR($K$2=0,K2116=0),0,'1.全社費用'!$C$42/$K$2)</f>
        <v>0</v>
      </c>
      <c r="G2116" s="37">
        <f t="shared" si="226"/>
        <v>0</v>
      </c>
      <c r="H2116" s="38">
        <f t="shared" si="227"/>
        <v>0</v>
      </c>
      <c r="I2116" s="39">
        <f t="shared" si="228"/>
        <v>0</v>
      </c>
      <c r="J2116" s="40">
        <f t="shared" si="229"/>
        <v>0</v>
      </c>
      <c r="K2116" s="111">
        <f>IF($B2116="",0,'2.売上実績'!D2116)</f>
        <v>0</v>
      </c>
      <c r="L2116" s="111">
        <f>IF($B2116="",0,'2.売上実績'!E2116)</f>
        <v>0</v>
      </c>
      <c r="M2116" s="28">
        <f t="shared" ref="M2116:M2179" si="231">G2116*K2116</f>
        <v>0</v>
      </c>
      <c r="N2116" s="41">
        <f t="shared" ref="N2116:N2179" si="232">L2116-M2116</f>
        <v>0</v>
      </c>
      <c r="O2116" s="40">
        <f t="shared" si="230"/>
        <v>0</v>
      </c>
    </row>
    <row r="2117" spans="2:15" ht="18" customHeight="1">
      <c r="B2117" s="109" t="str">
        <f>IF('2.売上実績'!$B2117="","",'2.売上実績'!$B2117)</f>
        <v/>
      </c>
      <c r="C2117" s="110" t="str">
        <f>IF('2.売上実績'!$C2117="","",'2.売上実績'!$C2117)</f>
        <v/>
      </c>
      <c r="D2117" s="98" t="str">
        <f>IF(C2117="","",VLOOKUP(C2117,'4.製品一覧'!$B$4:$D$500,3,FALSE))</f>
        <v/>
      </c>
      <c r="E2117" s="102">
        <f>IF(C2117&lt;&gt;"",VLOOKUP(C2117,'7.製品別原価'!$B$5:$J$500,8,FALSE),0)</f>
        <v>0</v>
      </c>
      <c r="F2117" s="37">
        <f>IF(OR($K$2=0,K2117=0),0,'1.全社費用'!$C$42/$K$2)</f>
        <v>0</v>
      </c>
      <c r="G2117" s="37">
        <f t="shared" ref="G2117:G2180" si="233">SUM(D2117:F2117)</f>
        <v>0</v>
      </c>
      <c r="H2117" s="38">
        <f t="shared" ref="H2117:H2180" si="234">IF(K2117=0,0,L2117/K2117)</f>
        <v>0</v>
      </c>
      <c r="I2117" s="39">
        <f t="shared" ref="I2117:I2180" si="235">IF(K2117=0,0,N2117/K2117)</f>
        <v>0</v>
      </c>
      <c r="J2117" s="40">
        <f t="shared" ref="J2117:J2180" si="236">O2117</f>
        <v>0</v>
      </c>
      <c r="K2117" s="111">
        <f>IF($B2117="",0,'2.売上実績'!D2117)</f>
        <v>0</v>
      </c>
      <c r="L2117" s="111">
        <f>IF($B2117="",0,'2.売上実績'!E2117)</f>
        <v>0</v>
      </c>
      <c r="M2117" s="28">
        <f t="shared" si="231"/>
        <v>0</v>
      </c>
      <c r="N2117" s="41">
        <f t="shared" si="232"/>
        <v>0</v>
      </c>
      <c r="O2117" s="40">
        <f t="shared" ref="O2117:O2180" si="237">IF(OR(N2117=0,L2117=0),0,N2117/L2117)</f>
        <v>0</v>
      </c>
    </row>
    <row r="2118" spans="2:15" ht="18" customHeight="1">
      <c r="B2118" s="109" t="str">
        <f>IF('2.売上実績'!$B2118="","",'2.売上実績'!$B2118)</f>
        <v/>
      </c>
      <c r="C2118" s="110" t="str">
        <f>IF('2.売上実績'!$C2118="","",'2.売上実績'!$C2118)</f>
        <v/>
      </c>
      <c r="D2118" s="98" t="str">
        <f>IF(C2118="","",VLOOKUP(C2118,'4.製品一覧'!$B$4:$D$500,3,FALSE))</f>
        <v/>
      </c>
      <c r="E2118" s="102">
        <f>IF(C2118&lt;&gt;"",VLOOKUP(C2118,'7.製品別原価'!$B$5:$J$500,8,FALSE),0)</f>
        <v>0</v>
      </c>
      <c r="F2118" s="37">
        <f>IF(OR($K$2=0,K2118=0),0,'1.全社費用'!$C$42/$K$2)</f>
        <v>0</v>
      </c>
      <c r="G2118" s="37">
        <f t="shared" si="233"/>
        <v>0</v>
      </c>
      <c r="H2118" s="38">
        <f t="shared" si="234"/>
        <v>0</v>
      </c>
      <c r="I2118" s="39">
        <f t="shared" si="235"/>
        <v>0</v>
      </c>
      <c r="J2118" s="40">
        <f t="shared" si="236"/>
        <v>0</v>
      </c>
      <c r="K2118" s="111">
        <f>IF($B2118="",0,'2.売上実績'!D2118)</f>
        <v>0</v>
      </c>
      <c r="L2118" s="111">
        <f>IF($B2118="",0,'2.売上実績'!E2118)</f>
        <v>0</v>
      </c>
      <c r="M2118" s="28">
        <f t="shared" si="231"/>
        <v>0</v>
      </c>
      <c r="N2118" s="41">
        <f t="shared" si="232"/>
        <v>0</v>
      </c>
      <c r="O2118" s="40">
        <f t="shared" si="237"/>
        <v>0</v>
      </c>
    </row>
    <row r="2119" spans="2:15" ht="18" customHeight="1">
      <c r="B2119" s="109" t="str">
        <f>IF('2.売上実績'!$B2119="","",'2.売上実績'!$B2119)</f>
        <v/>
      </c>
      <c r="C2119" s="110" t="str">
        <f>IF('2.売上実績'!$C2119="","",'2.売上実績'!$C2119)</f>
        <v/>
      </c>
      <c r="D2119" s="98" t="str">
        <f>IF(C2119="","",VLOOKUP(C2119,'4.製品一覧'!$B$4:$D$500,3,FALSE))</f>
        <v/>
      </c>
      <c r="E2119" s="102">
        <f>IF(C2119&lt;&gt;"",VLOOKUP(C2119,'7.製品別原価'!$B$5:$J$500,8,FALSE),0)</f>
        <v>0</v>
      </c>
      <c r="F2119" s="37">
        <f>IF(OR($K$2=0,K2119=0),0,'1.全社費用'!$C$42/$K$2)</f>
        <v>0</v>
      </c>
      <c r="G2119" s="37">
        <f t="shared" si="233"/>
        <v>0</v>
      </c>
      <c r="H2119" s="38">
        <f t="shared" si="234"/>
        <v>0</v>
      </c>
      <c r="I2119" s="39">
        <f t="shared" si="235"/>
        <v>0</v>
      </c>
      <c r="J2119" s="40">
        <f t="shared" si="236"/>
        <v>0</v>
      </c>
      <c r="K2119" s="111">
        <f>IF($B2119="",0,'2.売上実績'!D2119)</f>
        <v>0</v>
      </c>
      <c r="L2119" s="111">
        <f>IF($B2119="",0,'2.売上実績'!E2119)</f>
        <v>0</v>
      </c>
      <c r="M2119" s="28">
        <f t="shared" si="231"/>
        <v>0</v>
      </c>
      <c r="N2119" s="41">
        <f t="shared" si="232"/>
        <v>0</v>
      </c>
      <c r="O2119" s="40">
        <f t="shared" si="237"/>
        <v>0</v>
      </c>
    </row>
    <row r="2120" spans="2:15" ht="18" customHeight="1">
      <c r="B2120" s="109" t="str">
        <f>IF('2.売上実績'!$B2120="","",'2.売上実績'!$B2120)</f>
        <v/>
      </c>
      <c r="C2120" s="110" t="str">
        <f>IF('2.売上実績'!$C2120="","",'2.売上実績'!$C2120)</f>
        <v/>
      </c>
      <c r="D2120" s="98" t="str">
        <f>IF(C2120="","",VLOOKUP(C2120,'4.製品一覧'!$B$4:$D$500,3,FALSE))</f>
        <v/>
      </c>
      <c r="E2120" s="102">
        <f>IF(C2120&lt;&gt;"",VLOOKUP(C2120,'7.製品別原価'!$B$5:$J$500,8,FALSE),0)</f>
        <v>0</v>
      </c>
      <c r="F2120" s="37">
        <f>IF(OR($K$2=0,K2120=0),0,'1.全社費用'!$C$42/$K$2)</f>
        <v>0</v>
      </c>
      <c r="G2120" s="37">
        <f t="shared" si="233"/>
        <v>0</v>
      </c>
      <c r="H2120" s="38">
        <f t="shared" si="234"/>
        <v>0</v>
      </c>
      <c r="I2120" s="39">
        <f t="shared" si="235"/>
        <v>0</v>
      </c>
      <c r="J2120" s="40">
        <f t="shared" si="236"/>
        <v>0</v>
      </c>
      <c r="K2120" s="111">
        <f>IF($B2120="",0,'2.売上実績'!D2120)</f>
        <v>0</v>
      </c>
      <c r="L2120" s="111">
        <f>IF($B2120="",0,'2.売上実績'!E2120)</f>
        <v>0</v>
      </c>
      <c r="M2120" s="28">
        <f t="shared" si="231"/>
        <v>0</v>
      </c>
      <c r="N2120" s="41">
        <f t="shared" si="232"/>
        <v>0</v>
      </c>
      <c r="O2120" s="40">
        <f t="shared" si="237"/>
        <v>0</v>
      </c>
    </row>
    <row r="2121" spans="2:15" ht="18" customHeight="1">
      <c r="B2121" s="109" t="str">
        <f>IF('2.売上実績'!$B2121="","",'2.売上実績'!$B2121)</f>
        <v/>
      </c>
      <c r="C2121" s="110" t="str">
        <f>IF('2.売上実績'!$C2121="","",'2.売上実績'!$C2121)</f>
        <v/>
      </c>
      <c r="D2121" s="98" t="str">
        <f>IF(C2121="","",VLOOKUP(C2121,'4.製品一覧'!$B$4:$D$500,3,FALSE))</f>
        <v/>
      </c>
      <c r="E2121" s="102">
        <f>IF(C2121&lt;&gt;"",VLOOKUP(C2121,'7.製品別原価'!$B$5:$J$500,8,FALSE),0)</f>
        <v>0</v>
      </c>
      <c r="F2121" s="37">
        <f>IF(OR($K$2=0,K2121=0),0,'1.全社費用'!$C$42/$K$2)</f>
        <v>0</v>
      </c>
      <c r="G2121" s="37">
        <f t="shared" si="233"/>
        <v>0</v>
      </c>
      <c r="H2121" s="38">
        <f t="shared" si="234"/>
        <v>0</v>
      </c>
      <c r="I2121" s="39">
        <f t="shared" si="235"/>
        <v>0</v>
      </c>
      <c r="J2121" s="40">
        <f t="shared" si="236"/>
        <v>0</v>
      </c>
      <c r="K2121" s="111">
        <f>IF($B2121="",0,'2.売上実績'!D2121)</f>
        <v>0</v>
      </c>
      <c r="L2121" s="111">
        <f>IF($B2121="",0,'2.売上実績'!E2121)</f>
        <v>0</v>
      </c>
      <c r="M2121" s="28">
        <f t="shared" si="231"/>
        <v>0</v>
      </c>
      <c r="N2121" s="41">
        <f t="shared" si="232"/>
        <v>0</v>
      </c>
      <c r="O2121" s="40">
        <f t="shared" si="237"/>
        <v>0</v>
      </c>
    </row>
    <row r="2122" spans="2:15" ht="18" customHeight="1">
      <c r="B2122" s="109" t="str">
        <f>IF('2.売上実績'!$B2122="","",'2.売上実績'!$B2122)</f>
        <v/>
      </c>
      <c r="C2122" s="110" t="str">
        <f>IF('2.売上実績'!$C2122="","",'2.売上実績'!$C2122)</f>
        <v/>
      </c>
      <c r="D2122" s="98" t="str">
        <f>IF(C2122="","",VLOOKUP(C2122,'4.製品一覧'!$B$4:$D$500,3,FALSE))</f>
        <v/>
      </c>
      <c r="E2122" s="102">
        <f>IF(C2122&lt;&gt;"",VLOOKUP(C2122,'7.製品別原価'!$B$5:$J$500,8,FALSE),0)</f>
        <v>0</v>
      </c>
      <c r="F2122" s="37">
        <f>IF(OR($K$2=0,K2122=0),0,'1.全社費用'!$C$42/$K$2)</f>
        <v>0</v>
      </c>
      <c r="G2122" s="37">
        <f t="shared" si="233"/>
        <v>0</v>
      </c>
      <c r="H2122" s="38">
        <f t="shared" si="234"/>
        <v>0</v>
      </c>
      <c r="I2122" s="39">
        <f t="shared" si="235"/>
        <v>0</v>
      </c>
      <c r="J2122" s="40">
        <f t="shared" si="236"/>
        <v>0</v>
      </c>
      <c r="K2122" s="111">
        <f>IF($B2122="",0,'2.売上実績'!D2122)</f>
        <v>0</v>
      </c>
      <c r="L2122" s="111">
        <f>IF($B2122="",0,'2.売上実績'!E2122)</f>
        <v>0</v>
      </c>
      <c r="M2122" s="28">
        <f t="shared" si="231"/>
        <v>0</v>
      </c>
      <c r="N2122" s="41">
        <f t="shared" si="232"/>
        <v>0</v>
      </c>
      <c r="O2122" s="40">
        <f t="shared" si="237"/>
        <v>0</v>
      </c>
    </row>
    <row r="2123" spans="2:15" ht="18" customHeight="1">
      <c r="B2123" s="109" t="str">
        <f>IF('2.売上実績'!$B2123="","",'2.売上実績'!$B2123)</f>
        <v/>
      </c>
      <c r="C2123" s="110" t="str">
        <f>IF('2.売上実績'!$C2123="","",'2.売上実績'!$C2123)</f>
        <v/>
      </c>
      <c r="D2123" s="98" t="str">
        <f>IF(C2123="","",VLOOKUP(C2123,'4.製品一覧'!$B$4:$D$500,3,FALSE))</f>
        <v/>
      </c>
      <c r="E2123" s="102">
        <f>IF(C2123&lt;&gt;"",VLOOKUP(C2123,'7.製品別原価'!$B$5:$J$500,8,FALSE),0)</f>
        <v>0</v>
      </c>
      <c r="F2123" s="37">
        <f>IF(OR($K$2=0,K2123=0),0,'1.全社費用'!$C$42/$K$2)</f>
        <v>0</v>
      </c>
      <c r="G2123" s="37">
        <f t="shared" si="233"/>
        <v>0</v>
      </c>
      <c r="H2123" s="38">
        <f t="shared" si="234"/>
        <v>0</v>
      </c>
      <c r="I2123" s="39">
        <f t="shared" si="235"/>
        <v>0</v>
      </c>
      <c r="J2123" s="40">
        <f t="shared" si="236"/>
        <v>0</v>
      </c>
      <c r="K2123" s="111">
        <f>IF($B2123="",0,'2.売上実績'!D2123)</f>
        <v>0</v>
      </c>
      <c r="L2123" s="111">
        <f>IF($B2123="",0,'2.売上実績'!E2123)</f>
        <v>0</v>
      </c>
      <c r="M2123" s="28">
        <f t="shared" si="231"/>
        <v>0</v>
      </c>
      <c r="N2123" s="41">
        <f t="shared" si="232"/>
        <v>0</v>
      </c>
      <c r="O2123" s="40">
        <f t="shared" si="237"/>
        <v>0</v>
      </c>
    </row>
    <row r="2124" spans="2:15" ht="18" customHeight="1">
      <c r="B2124" s="109" t="str">
        <f>IF('2.売上実績'!$B2124="","",'2.売上実績'!$B2124)</f>
        <v/>
      </c>
      <c r="C2124" s="110" t="str">
        <f>IF('2.売上実績'!$C2124="","",'2.売上実績'!$C2124)</f>
        <v/>
      </c>
      <c r="D2124" s="98" t="str">
        <f>IF(C2124="","",VLOOKUP(C2124,'4.製品一覧'!$B$4:$D$500,3,FALSE))</f>
        <v/>
      </c>
      <c r="E2124" s="102">
        <f>IF(C2124&lt;&gt;"",VLOOKUP(C2124,'7.製品別原価'!$B$5:$J$500,8,FALSE),0)</f>
        <v>0</v>
      </c>
      <c r="F2124" s="37">
        <f>IF(OR($K$2=0,K2124=0),0,'1.全社費用'!$C$42/$K$2)</f>
        <v>0</v>
      </c>
      <c r="G2124" s="37">
        <f t="shared" si="233"/>
        <v>0</v>
      </c>
      <c r="H2124" s="38">
        <f t="shared" si="234"/>
        <v>0</v>
      </c>
      <c r="I2124" s="39">
        <f t="shared" si="235"/>
        <v>0</v>
      </c>
      <c r="J2124" s="40">
        <f t="shared" si="236"/>
        <v>0</v>
      </c>
      <c r="K2124" s="111">
        <f>IF($B2124="",0,'2.売上実績'!D2124)</f>
        <v>0</v>
      </c>
      <c r="L2124" s="111">
        <f>IF($B2124="",0,'2.売上実績'!E2124)</f>
        <v>0</v>
      </c>
      <c r="M2124" s="28">
        <f t="shared" si="231"/>
        <v>0</v>
      </c>
      <c r="N2124" s="41">
        <f t="shared" si="232"/>
        <v>0</v>
      </c>
      <c r="O2124" s="40">
        <f t="shared" si="237"/>
        <v>0</v>
      </c>
    </row>
    <row r="2125" spans="2:15" ht="18" customHeight="1">
      <c r="B2125" s="109" t="str">
        <f>IF('2.売上実績'!$B2125="","",'2.売上実績'!$B2125)</f>
        <v/>
      </c>
      <c r="C2125" s="110" t="str">
        <f>IF('2.売上実績'!$C2125="","",'2.売上実績'!$C2125)</f>
        <v/>
      </c>
      <c r="D2125" s="98" t="str">
        <f>IF(C2125="","",VLOOKUP(C2125,'4.製品一覧'!$B$4:$D$500,3,FALSE))</f>
        <v/>
      </c>
      <c r="E2125" s="102">
        <f>IF(C2125&lt;&gt;"",VLOOKUP(C2125,'7.製品別原価'!$B$5:$J$500,8,FALSE),0)</f>
        <v>0</v>
      </c>
      <c r="F2125" s="37">
        <f>IF(OR($K$2=0,K2125=0),0,'1.全社費用'!$C$42/$K$2)</f>
        <v>0</v>
      </c>
      <c r="G2125" s="37">
        <f t="shared" si="233"/>
        <v>0</v>
      </c>
      <c r="H2125" s="38">
        <f t="shared" si="234"/>
        <v>0</v>
      </c>
      <c r="I2125" s="39">
        <f t="shared" si="235"/>
        <v>0</v>
      </c>
      <c r="J2125" s="40">
        <f t="shared" si="236"/>
        <v>0</v>
      </c>
      <c r="K2125" s="111">
        <f>IF($B2125="",0,'2.売上実績'!D2125)</f>
        <v>0</v>
      </c>
      <c r="L2125" s="111">
        <f>IF($B2125="",0,'2.売上実績'!E2125)</f>
        <v>0</v>
      </c>
      <c r="M2125" s="28">
        <f t="shared" si="231"/>
        <v>0</v>
      </c>
      <c r="N2125" s="41">
        <f t="shared" si="232"/>
        <v>0</v>
      </c>
      <c r="O2125" s="40">
        <f t="shared" si="237"/>
        <v>0</v>
      </c>
    </row>
    <row r="2126" spans="2:15" ht="18" customHeight="1">
      <c r="B2126" s="109" t="str">
        <f>IF('2.売上実績'!$B2126="","",'2.売上実績'!$B2126)</f>
        <v/>
      </c>
      <c r="C2126" s="110" t="str">
        <f>IF('2.売上実績'!$C2126="","",'2.売上実績'!$C2126)</f>
        <v/>
      </c>
      <c r="D2126" s="98" t="str">
        <f>IF(C2126="","",VLOOKUP(C2126,'4.製品一覧'!$B$4:$D$500,3,FALSE))</f>
        <v/>
      </c>
      <c r="E2126" s="102">
        <f>IF(C2126&lt;&gt;"",VLOOKUP(C2126,'7.製品別原価'!$B$5:$J$500,8,FALSE),0)</f>
        <v>0</v>
      </c>
      <c r="F2126" s="37">
        <f>IF(OR($K$2=0,K2126=0),0,'1.全社費用'!$C$42/$K$2)</f>
        <v>0</v>
      </c>
      <c r="G2126" s="37">
        <f t="shared" si="233"/>
        <v>0</v>
      </c>
      <c r="H2126" s="38">
        <f t="shared" si="234"/>
        <v>0</v>
      </c>
      <c r="I2126" s="39">
        <f t="shared" si="235"/>
        <v>0</v>
      </c>
      <c r="J2126" s="40">
        <f t="shared" si="236"/>
        <v>0</v>
      </c>
      <c r="K2126" s="111">
        <f>IF($B2126="",0,'2.売上実績'!D2126)</f>
        <v>0</v>
      </c>
      <c r="L2126" s="111">
        <f>IF($B2126="",0,'2.売上実績'!E2126)</f>
        <v>0</v>
      </c>
      <c r="M2126" s="28">
        <f t="shared" si="231"/>
        <v>0</v>
      </c>
      <c r="N2126" s="41">
        <f t="shared" si="232"/>
        <v>0</v>
      </c>
      <c r="O2126" s="40">
        <f t="shared" si="237"/>
        <v>0</v>
      </c>
    </row>
    <row r="2127" spans="2:15" ht="18" customHeight="1">
      <c r="B2127" s="109" t="str">
        <f>IF('2.売上実績'!$B2127="","",'2.売上実績'!$B2127)</f>
        <v/>
      </c>
      <c r="C2127" s="110" t="str">
        <f>IF('2.売上実績'!$C2127="","",'2.売上実績'!$C2127)</f>
        <v/>
      </c>
      <c r="D2127" s="98" t="str">
        <f>IF(C2127="","",VLOOKUP(C2127,'4.製品一覧'!$B$4:$D$500,3,FALSE))</f>
        <v/>
      </c>
      <c r="E2127" s="102">
        <f>IF(C2127&lt;&gt;"",VLOOKUP(C2127,'7.製品別原価'!$B$5:$J$500,8,FALSE),0)</f>
        <v>0</v>
      </c>
      <c r="F2127" s="37">
        <f>IF(OR($K$2=0,K2127=0),0,'1.全社費用'!$C$42/$K$2)</f>
        <v>0</v>
      </c>
      <c r="G2127" s="37">
        <f t="shared" si="233"/>
        <v>0</v>
      </c>
      <c r="H2127" s="38">
        <f t="shared" si="234"/>
        <v>0</v>
      </c>
      <c r="I2127" s="39">
        <f t="shared" si="235"/>
        <v>0</v>
      </c>
      <c r="J2127" s="40">
        <f t="shared" si="236"/>
        <v>0</v>
      </c>
      <c r="K2127" s="111">
        <f>IF($B2127="",0,'2.売上実績'!D2127)</f>
        <v>0</v>
      </c>
      <c r="L2127" s="111">
        <f>IF($B2127="",0,'2.売上実績'!E2127)</f>
        <v>0</v>
      </c>
      <c r="M2127" s="28">
        <f t="shared" si="231"/>
        <v>0</v>
      </c>
      <c r="N2127" s="41">
        <f t="shared" si="232"/>
        <v>0</v>
      </c>
      <c r="O2127" s="40">
        <f t="shared" si="237"/>
        <v>0</v>
      </c>
    </row>
    <row r="2128" spans="2:15" ht="18" customHeight="1">
      <c r="B2128" s="109" t="str">
        <f>IF('2.売上実績'!$B2128="","",'2.売上実績'!$B2128)</f>
        <v/>
      </c>
      <c r="C2128" s="110" t="str">
        <f>IF('2.売上実績'!$C2128="","",'2.売上実績'!$C2128)</f>
        <v/>
      </c>
      <c r="D2128" s="98" t="str">
        <f>IF(C2128="","",VLOOKUP(C2128,'4.製品一覧'!$B$4:$D$500,3,FALSE))</f>
        <v/>
      </c>
      <c r="E2128" s="102">
        <f>IF(C2128&lt;&gt;"",VLOOKUP(C2128,'7.製品別原価'!$B$5:$J$500,8,FALSE),0)</f>
        <v>0</v>
      </c>
      <c r="F2128" s="37">
        <f>IF(OR($K$2=0,K2128=0),0,'1.全社費用'!$C$42/$K$2)</f>
        <v>0</v>
      </c>
      <c r="G2128" s="37">
        <f t="shared" si="233"/>
        <v>0</v>
      </c>
      <c r="H2128" s="38">
        <f t="shared" si="234"/>
        <v>0</v>
      </c>
      <c r="I2128" s="39">
        <f t="shared" si="235"/>
        <v>0</v>
      </c>
      <c r="J2128" s="40">
        <f t="shared" si="236"/>
        <v>0</v>
      </c>
      <c r="K2128" s="111">
        <f>IF($B2128="",0,'2.売上実績'!D2128)</f>
        <v>0</v>
      </c>
      <c r="L2128" s="111">
        <f>IF($B2128="",0,'2.売上実績'!E2128)</f>
        <v>0</v>
      </c>
      <c r="M2128" s="28">
        <f t="shared" si="231"/>
        <v>0</v>
      </c>
      <c r="N2128" s="41">
        <f t="shared" si="232"/>
        <v>0</v>
      </c>
      <c r="O2128" s="40">
        <f t="shared" si="237"/>
        <v>0</v>
      </c>
    </row>
    <row r="2129" spans="2:15" ht="18" customHeight="1">
      <c r="B2129" s="109" t="str">
        <f>IF('2.売上実績'!$B2129="","",'2.売上実績'!$B2129)</f>
        <v/>
      </c>
      <c r="C2129" s="110" t="str">
        <f>IF('2.売上実績'!$C2129="","",'2.売上実績'!$C2129)</f>
        <v/>
      </c>
      <c r="D2129" s="98" t="str">
        <f>IF(C2129="","",VLOOKUP(C2129,'4.製品一覧'!$B$4:$D$500,3,FALSE))</f>
        <v/>
      </c>
      <c r="E2129" s="102">
        <f>IF(C2129&lt;&gt;"",VLOOKUP(C2129,'7.製品別原価'!$B$5:$J$500,8,FALSE),0)</f>
        <v>0</v>
      </c>
      <c r="F2129" s="37">
        <f>IF(OR($K$2=0,K2129=0),0,'1.全社費用'!$C$42/$K$2)</f>
        <v>0</v>
      </c>
      <c r="G2129" s="37">
        <f t="shared" si="233"/>
        <v>0</v>
      </c>
      <c r="H2129" s="38">
        <f t="shared" si="234"/>
        <v>0</v>
      </c>
      <c r="I2129" s="39">
        <f t="shared" si="235"/>
        <v>0</v>
      </c>
      <c r="J2129" s="40">
        <f t="shared" si="236"/>
        <v>0</v>
      </c>
      <c r="K2129" s="111">
        <f>IF($B2129="",0,'2.売上実績'!D2129)</f>
        <v>0</v>
      </c>
      <c r="L2129" s="111">
        <f>IF($B2129="",0,'2.売上実績'!E2129)</f>
        <v>0</v>
      </c>
      <c r="M2129" s="28">
        <f t="shared" si="231"/>
        <v>0</v>
      </c>
      <c r="N2129" s="41">
        <f t="shared" si="232"/>
        <v>0</v>
      </c>
      <c r="O2129" s="40">
        <f t="shared" si="237"/>
        <v>0</v>
      </c>
    </row>
    <row r="2130" spans="2:15" ht="18" customHeight="1">
      <c r="B2130" s="109" t="str">
        <f>IF('2.売上実績'!$B2130="","",'2.売上実績'!$B2130)</f>
        <v/>
      </c>
      <c r="C2130" s="110" t="str">
        <f>IF('2.売上実績'!$C2130="","",'2.売上実績'!$C2130)</f>
        <v/>
      </c>
      <c r="D2130" s="98" t="str">
        <f>IF(C2130="","",VLOOKUP(C2130,'4.製品一覧'!$B$4:$D$500,3,FALSE))</f>
        <v/>
      </c>
      <c r="E2130" s="102">
        <f>IF(C2130&lt;&gt;"",VLOOKUP(C2130,'7.製品別原価'!$B$5:$J$500,8,FALSE),0)</f>
        <v>0</v>
      </c>
      <c r="F2130" s="37">
        <f>IF(OR($K$2=0,K2130=0),0,'1.全社費用'!$C$42/$K$2)</f>
        <v>0</v>
      </c>
      <c r="G2130" s="37">
        <f t="shared" si="233"/>
        <v>0</v>
      </c>
      <c r="H2130" s="38">
        <f t="shared" si="234"/>
        <v>0</v>
      </c>
      <c r="I2130" s="39">
        <f t="shared" si="235"/>
        <v>0</v>
      </c>
      <c r="J2130" s="40">
        <f t="shared" si="236"/>
        <v>0</v>
      </c>
      <c r="K2130" s="111">
        <f>IF($B2130="",0,'2.売上実績'!D2130)</f>
        <v>0</v>
      </c>
      <c r="L2130" s="111">
        <f>IF($B2130="",0,'2.売上実績'!E2130)</f>
        <v>0</v>
      </c>
      <c r="M2130" s="28">
        <f t="shared" si="231"/>
        <v>0</v>
      </c>
      <c r="N2130" s="41">
        <f t="shared" si="232"/>
        <v>0</v>
      </c>
      <c r="O2130" s="40">
        <f t="shared" si="237"/>
        <v>0</v>
      </c>
    </row>
    <row r="2131" spans="2:15" ht="18" customHeight="1">
      <c r="B2131" s="109" t="str">
        <f>IF('2.売上実績'!$B2131="","",'2.売上実績'!$B2131)</f>
        <v/>
      </c>
      <c r="C2131" s="110" t="str">
        <f>IF('2.売上実績'!$C2131="","",'2.売上実績'!$C2131)</f>
        <v/>
      </c>
      <c r="D2131" s="98" t="str">
        <f>IF(C2131="","",VLOOKUP(C2131,'4.製品一覧'!$B$4:$D$500,3,FALSE))</f>
        <v/>
      </c>
      <c r="E2131" s="102">
        <f>IF(C2131&lt;&gt;"",VLOOKUP(C2131,'7.製品別原価'!$B$5:$J$500,8,FALSE),0)</f>
        <v>0</v>
      </c>
      <c r="F2131" s="37">
        <f>IF(OR($K$2=0,K2131=0),0,'1.全社費用'!$C$42/$K$2)</f>
        <v>0</v>
      </c>
      <c r="G2131" s="37">
        <f t="shared" si="233"/>
        <v>0</v>
      </c>
      <c r="H2131" s="38">
        <f t="shared" si="234"/>
        <v>0</v>
      </c>
      <c r="I2131" s="39">
        <f t="shared" si="235"/>
        <v>0</v>
      </c>
      <c r="J2131" s="40">
        <f t="shared" si="236"/>
        <v>0</v>
      </c>
      <c r="K2131" s="111">
        <f>IF($B2131="",0,'2.売上実績'!D2131)</f>
        <v>0</v>
      </c>
      <c r="L2131" s="111">
        <f>IF($B2131="",0,'2.売上実績'!E2131)</f>
        <v>0</v>
      </c>
      <c r="M2131" s="28">
        <f t="shared" si="231"/>
        <v>0</v>
      </c>
      <c r="N2131" s="41">
        <f t="shared" si="232"/>
        <v>0</v>
      </c>
      <c r="O2131" s="40">
        <f t="shared" si="237"/>
        <v>0</v>
      </c>
    </row>
    <row r="2132" spans="2:15" ht="18" customHeight="1">
      <c r="B2132" s="109" t="str">
        <f>IF('2.売上実績'!$B2132="","",'2.売上実績'!$B2132)</f>
        <v/>
      </c>
      <c r="C2132" s="110" t="str">
        <f>IF('2.売上実績'!$C2132="","",'2.売上実績'!$C2132)</f>
        <v/>
      </c>
      <c r="D2132" s="98" t="str">
        <f>IF(C2132="","",VLOOKUP(C2132,'4.製品一覧'!$B$4:$D$500,3,FALSE))</f>
        <v/>
      </c>
      <c r="E2132" s="102">
        <f>IF(C2132&lt;&gt;"",VLOOKUP(C2132,'7.製品別原価'!$B$5:$J$500,8,FALSE),0)</f>
        <v>0</v>
      </c>
      <c r="F2132" s="37">
        <f>IF(OR($K$2=0,K2132=0),0,'1.全社費用'!$C$42/$K$2)</f>
        <v>0</v>
      </c>
      <c r="G2132" s="37">
        <f t="shared" si="233"/>
        <v>0</v>
      </c>
      <c r="H2132" s="38">
        <f t="shared" si="234"/>
        <v>0</v>
      </c>
      <c r="I2132" s="39">
        <f t="shared" si="235"/>
        <v>0</v>
      </c>
      <c r="J2132" s="40">
        <f t="shared" si="236"/>
        <v>0</v>
      </c>
      <c r="K2132" s="111">
        <f>IF($B2132="",0,'2.売上実績'!D2132)</f>
        <v>0</v>
      </c>
      <c r="L2132" s="111">
        <f>IF($B2132="",0,'2.売上実績'!E2132)</f>
        <v>0</v>
      </c>
      <c r="M2132" s="28">
        <f t="shared" si="231"/>
        <v>0</v>
      </c>
      <c r="N2132" s="41">
        <f t="shared" si="232"/>
        <v>0</v>
      </c>
      <c r="O2132" s="40">
        <f t="shared" si="237"/>
        <v>0</v>
      </c>
    </row>
    <row r="2133" spans="2:15" ht="18" customHeight="1">
      <c r="B2133" s="109" t="str">
        <f>IF('2.売上実績'!$B2133="","",'2.売上実績'!$B2133)</f>
        <v/>
      </c>
      <c r="C2133" s="110" t="str">
        <f>IF('2.売上実績'!$C2133="","",'2.売上実績'!$C2133)</f>
        <v/>
      </c>
      <c r="D2133" s="98" t="str">
        <f>IF(C2133="","",VLOOKUP(C2133,'4.製品一覧'!$B$4:$D$500,3,FALSE))</f>
        <v/>
      </c>
      <c r="E2133" s="102">
        <f>IF(C2133&lt;&gt;"",VLOOKUP(C2133,'7.製品別原価'!$B$5:$J$500,8,FALSE),0)</f>
        <v>0</v>
      </c>
      <c r="F2133" s="37">
        <f>IF(OR($K$2=0,K2133=0),0,'1.全社費用'!$C$42/$K$2)</f>
        <v>0</v>
      </c>
      <c r="G2133" s="37">
        <f t="shared" si="233"/>
        <v>0</v>
      </c>
      <c r="H2133" s="38">
        <f t="shared" si="234"/>
        <v>0</v>
      </c>
      <c r="I2133" s="39">
        <f t="shared" si="235"/>
        <v>0</v>
      </c>
      <c r="J2133" s="40">
        <f t="shared" si="236"/>
        <v>0</v>
      </c>
      <c r="K2133" s="111">
        <f>IF($B2133="",0,'2.売上実績'!D2133)</f>
        <v>0</v>
      </c>
      <c r="L2133" s="111">
        <f>IF($B2133="",0,'2.売上実績'!E2133)</f>
        <v>0</v>
      </c>
      <c r="M2133" s="28">
        <f t="shared" si="231"/>
        <v>0</v>
      </c>
      <c r="N2133" s="41">
        <f t="shared" si="232"/>
        <v>0</v>
      </c>
      <c r="O2133" s="40">
        <f t="shared" si="237"/>
        <v>0</v>
      </c>
    </row>
    <row r="2134" spans="2:15" ht="18" customHeight="1">
      <c r="B2134" s="109" t="str">
        <f>IF('2.売上実績'!$B2134="","",'2.売上実績'!$B2134)</f>
        <v/>
      </c>
      <c r="C2134" s="110" t="str">
        <f>IF('2.売上実績'!$C2134="","",'2.売上実績'!$C2134)</f>
        <v/>
      </c>
      <c r="D2134" s="98" t="str">
        <f>IF(C2134="","",VLOOKUP(C2134,'4.製品一覧'!$B$4:$D$500,3,FALSE))</f>
        <v/>
      </c>
      <c r="E2134" s="102">
        <f>IF(C2134&lt;&gt;"",VLOOKUP(C2134,'7.製品別原価'!$B$5:$J$500,8,FALSE),0)</f>
        <v>0</v>
      </c>
      <c r="F2134" s="37">
        <f>IF(OR($K$2=0,K2134=0),0,'1.全社費用'!$C$42/$K$2)</f>
        <v>0</v>
      </c>
      <c r="G2134" s="37">
        <f t="shared" si="233"/>
        <v>0</v>
      </c>
      <c r="H2134" s="38">
        <f t="shared" si="234"/>
        <v>0</v>
      </c>
      <c r="I2134" s="39">
        <f t="shared" si="235"/>
        <v>0</v>
      </c>
      <c r="J2134" s="40">
        <f t="shared" si="236"/>
        <v>0</v>
      </c>
      <c r="K2134" s="111">
        <f>IF($B2134="",0,'2.売上実績'!D2134)</f>
        <v>0</v>
      </c>
      <c r="L2134" s="111">
        <f>IF($B2134="",0,'2.売上実績'!E2134)</f>
        <v>0</v>
      </c>
      <c r="M2134" s="28">
        <f t="shared" si="231"/>
        <v>0</v>
      </c>
      <c r="N2134" s="41">
        <f t="shared" si="232"/>
        <v>0</v>
      </c>
      <c r="O2134" s="40">
        <f t="shared" si="237"/>
        <v>0</v>
      </c>
    </row>
    <row r="2135" spans="2:15" ht="18" customHeight="1">
      <c r="B2135" s="109" t="str">
        <f>IF('2.売上実績'!$B2135="","",'2.売上実績'!$B2135)</f>
        <v/>
      </c>
      <c r="C2135" s="110" t="str">
        <f>IF('2.売上実績'!$C2135="","",'2.売上実績'!$C2135)</f>
        <v/>
      </c>
      <c r="D2135" s="98" t="str">
        <f>IF(C2135="","",VLOOKUP(C2135,'4.製品一覧'!$B$4:$D$500,3,FALSE))</f>
        <v/>
      </c>
      <c r="E2135" s="102">
        <f>IF(C2135&lt;&gt;"",VLOOKUP(C2135,'7.製品別原価'!$B$5:$J$500,8,FALSE),0)</f>
        <v>0</v>
      </c>
      <c r="F2135" s="37">
        <f>IF(OR($K$2=0,K2135=0),0,'1.全社費用'!$C$42/$K$2)</f>
        <v>0</v>
      </c>
      <c r="G2135" s="37">
        <f t="shared" si="233"/>
        <v>0</v>
      </c>
      <c r="H2135" s="38">
        <f t="shared" si="234"/>
        <v>0</v>
      </c>
      <c r="I2135" s="39">
        <f t="shared" si="235"/>
        <v>0</v>
      </c>
      <c r="J2135" s="40">
        <f t="shared" si="236"/>
        <v>0</v>
      </c>
      <c r="K2135" s="111">
        <f>IF($B2135="",0,'2.売上実績'!D2135)</f>
        <v>0</v>
      </c>
      <c r="L2135" s="111">
        <f>IF($B2135="",0,'2.売上実績'!E2135)</f>
        <v>0</v>
      </c>
      <c r="M2135" s="28">
        <f t="shared" si="231"/>
        <v>0</v>
      </c>
      <c r="N2135" s="41">
        <f t="shared" si="232"/>
        <v>0</v>
      </c>
      <c r="O2135" s="40">
        <f t="shared" si="237"/>
        <v>0</v>
      </c>
    </row>
    <row r="2136" spans="2:15" ht="18" customHeight="1">
      <c r="B2136" s="109" t="str">
        <f>IF('2.売上実績'!$B2136="","",'2.売上実績'!$B2136)</f>
        <v/>
      </c>
      <c r="C2136" s="110" t="str">
        <f>IF('2.売上実績'!$C2136="","",'2.売上実績'!$C2136)</f>
        <v/>
      </c>
      <c r="D2136" s="98" t="str">
        <f>IF(C2136="","",VLOOKUP(C2136,'4.製品一覧'!$B$4:$D$500,3,FALSE))</f>
        <v/>
      </c>
      <c r="E2136" s="102">
        <f>IF(C2136&lt;&gt;"",VLOOKUP(C2136,'7.製品別原価'!$B$5:$J$500,8,FALSE),0)</f>
        <v>0</v>
      </c>
      <c r="F2136" s="37">
        <f>IF(OR($K$2=0,K2136=0),0,'1.全社費用'!$C$42/$K$2)</f>
        <v>0</v>
      </c>
      <c r="G2136" s="37">
        <f t="shared" si="233"/>
        <v>0</v>
      </c>
      <c r="H2136" s="38">
        <f t="shared" si="234"/>
        <v>0</v>
      </c>
      <c r="I2136" s="39">
        <f t="shared" si="235"/>
        <v>0</v>
      </c>
      <c r="J2136" s="40">
        <f t="shared" si="236"/>
        <v>0</v>
      </c>
      <c r="K2136" s="111">
        <f>IF($B2136="",0,'2.売上実績'!D2136)</f>
        <v>0</v>
      </c>
      <c r="L2136" s="111">
        <f>IF($B2136="",0,'2.売上実績'!E2136)</f>
        <v>0</v>
      </c>
      <c r="M2136" s="28">
        <f t="shared" si="231"/>
        <v>0</v>
      </c>
      <c r="N2136" s="41">
        <f t="shared" si="232"/>
        <v>0</v>
      </c>
      <c r="O2136" s="40">
        <f t="shared" si="237"/>
        <v>0</v>
      </c>
    </row>
    <row r="2137" spans="2:15" ht="18" customHeight="1">
      <c r="B2137" s="109" t="str">
        <f>IF('2.売上実績'!$B2137="","",'2.売上実績'!$B2137)</f>
        <v/>
      </c>
      <c r="C2137" s="110" t="str">
        <f>IF('2.売上実績'!$C2137="","",'2.売上実績'!$C2137)</f>
        <v/>
      </c>
      <c r="D2137" s="98" t="str">
        <f>IF(C2137="","",VLOOKUP(C2137,'4.製品一覧'!$B$4:$D$500,3,FALSE))</f>
        <v/>
      </c>
      <c r="E2137" s="102">
        <f>IF(C2137&lt;&gt;"",VLOOKUP(C2137,'7.製品別原価'!$B$5:$J$500,8,FALSE),0)</f>
        <v>0</v>
      </c>
      <c r="F2137" s="37">
        <f>IF(OR($K$2=0,K2137=0),0,'1.全社費用'!$C$42/$K$2)</f>
        <v>0</v>
      </c>
      <c r="G2137" s="37">
        <f t="shared" si="233"/>
        <v>0</v>
      </c>
      <c r="H2137" s="38">
        <f t="shared" si="234"/>
        <v>0</v>
      </c>
      <c r="I2137" s="39">
        <f t="shared" si="235"/>
        <v>0</v>
      </c>
      <c r="J2137" s="40">
        <f t="shared" si="236"/>
        <v>0</v>
      </c>
      <c r="K2137" s="111">
        <f>IF($B2137="",0,'2.売上実績'!D2137)</f>
        <v>0</v>
      </c>
      <c r="L2137" s="111">
        <f>IF($B2137="",0,'2.売上実績'!E2137)</f>
        <v>0</v>
      </c>
      <c r="M2137" s="28">
        <f t="shared" si="231"/>
        <v>0</v>
      </c>
      <c r="N2137" s="41">
        <f t="shared" si="232"/>
        <v>0</v>
      </c>
      <c r="O2137" s="40">
        <f t="shared" si="237"/>
        <v>0</v>
      </c>
    </row>
    <row r="2138" spans="2:15" ht="18" customHeight="1">
      <c r="B2138" s="109" t="str">
        <f>IF('2.売上実績'!$B2138="","",'2.売上実績'!$B2138)</f>
        <v/>
      </c>
      <c r="C2138" s="110" t="str">
        <f>IF('2.売上実績'!$C2138="","",'2.売上実績'!$C2138)</f>
        <v/>
      </c>
      <c r="D2138" s="98" t="str">
        <f>IF(C2138="","",VLOOKUP(C2138,'4.製品一覧'!$B$4:$D$500,3,FALSE))</f>
        <v/>
      </c>
      <c r="E2138" s="102">
        <f>IF(C2138&lt;&gt;"",VLOOKUP(C2138,'7.製品別原価'!$B$5:$J$500,8,FALSE),0)</f>
        <v>0</v>
      </c>
      <c r="F2138" s="37">
        <f>IF(OR($K$2=0,K2138=0),0,'1.全社費用'!$C$42/$K$2)</f>
        <v>0</v>
      </c>
      <c r="G2138" s="37">
        <f t="shared" si="233"/>
        <v>0</v>
      </c>
      <c r="H2138" s="38">
        <f t="shared" si="234"/>
        <v>0</v>
      </c>
      <c r="I2138" s="39">
        <f t="shared" si="235"/>
        <v>0</v>
      </c>
      <c r="J2138" s="40">
        <f t="shared" si="236"/>
        <v>0</v>
      </c>
      <c r="K2138" s="111">
        <f>IF($B2138="",0,'2.売上実績'!D2138)</f>
        <v>0</v>
      </c>
      <c r="L2138" s="111">
        <f>IF($B2138="",0,'2.売上実績'!E2138)</f>
        <v>0</v>
      </c>
      <c r="M2138" s="28">
        <f t="shared" si="231"/>
        <v>0</v>
      </c>
      <c r="N2138" s="41">
        <f t="shared" si="232"/>
        <v>0</v>
      </c>
      <c r="O2138" s="40">
        <f t="shared" si="237"/>
        <v>0</v>
      </c>
    </row>
    <row r="2139" spans="2:15" ht="18" customHeight="1">
      <c r="B2139" s="109" t="str">
        <f>IF('2.売上実績'!$B2139="","",'2.売上実績'!$B2139)</f>
        <v/>
      </c>
      <c r="C2139" s="110" t="str">
        <f>IF('2.売上実績'!$C2139="","",'2.売上実績'!$C2139)</f>
        <v/>
      </c>
      <c r="D2139" s="98" t="str">
        <f>IF(C2139="","",VLOOKUP(C2139,'4.製品一覧'!$B$4:$D$500,3,FALSE))</f>
        <v/>
      </c>
      <c r="E2139" s="102">
        <f>IF(C2139&lt;&gt;"",VLOOKUP(C2139,'7.製品別原価'!$B$5:$J$500,8,FALSE),0)</f>
        <v>0</v>
      </c>
      <c r="F2139" s="37">
        <f>IF(OR($K$2=0,K2139=0),0,'1.全社費用'!$C$42/$K$2)</f>
        <v>0</v>
      </c>
      <c r="G2139" s="37">
        <f t="shared" si="233"/>
        <v>0</v>
      </c>
      <c r="H2139" s="38">
        <f t="shared" si="234"/>
        <v>0</v>
      </c>
      <c r="I2139" s="39">
        <f t="shared" si="235"/>
        <v>0</v>
      </c>
      <c r="J2139" s="40">
        <f t="shared" si="236"/>
        <v>0</v>
      </c>
      <c r="K2139" s="111">
        <f>IF($B2139="",0,'2.売上実績'!D2139)</f>
        <v>0</v>
      </c>
      <c r="L2139" s="111">
        <f>IF($B2139="",0,'2.売上実績'!E2139)</f>
        <v>0</v>
      </c>
      <c r="M2139" s="28">
        <f t="shared" si="231"/>
        <v>0</v>
      </c>
      <c r="N2139" s="41">
        <f t="shared" si="232"/>
        <v>0</v>
      </c>
      <c r="O2139" s="40">
        <f t="shared" si="237"/>
        <v>0</v>
      </c>
    </row>
    <row r="2140" spans="2:15" ht="18" customHeight="1">
      <c r="B2140" s="109" t="str">
        <f>IF('2.売上実績'!$B2140="","",'2.売上実績'!$B2140)</f>
        <v/>
      </c>
      <c r="C2140" s="110" t="str">
        <f>IF('2.売上実績'!$C2140="","",'2.売上実績'!$C2140)</f>
        <v/>
      </c>
      <c r="D2140" s="98" t="str">
        <f>IF(C2140="","",VLOOKUP(C2140,'4.製品一覧'!$B$4:$D$500,3,FALSE))</f>
        <v/>
      </c>
      <c r="E2140" s="102">
        <f>IF(C2140&lt;&gt;"",VLOOKUP(C2140,'7.製品別原価'!$B$5:$J$500,8,FALSE),0)</f>
        <v>0</v>
      </c>
      <c r="F2140" s="37">
        <f>IF(OR($K$2=0,K2140=0),0,'1.全社費用'!$C$42/$K$2)</f>
        <v>0</v>
      </c>
      <c r="G2140" s="37">
        <f t="shared" si="233"/>
        <v>0</v>
      </c>
      <c r="H2140" s="38">
        <f t="shared" si="234"/>
        <v>0</v>
      </c>
      <c r="I2140" s="39">
        <f t="shared" si="235"/>
        <v>0</v>
      </c>
      <c r="J2140" s="40">
        <f t="shared" si="236"/>
        <v>0</v>
      </c>
      <c r="K2140" s="111">
        <f>IF($B2140="",0,'2.売上実績'!D2140)</f>
        <v>0</v>
      </c>
      <c r="L2140" s="111">
        <f>IF($B2140="",0,'2.売上実績'!E2140)</f>
        <v>0</v>
      </c>
      <c r="M2140" s="28">
        <f t="shared" si="231"/>
        <v>0</v>
      </c>
      <c r="N2140" s="41">
        <f t="shared" si="232"/>
        <v>0</v>
      </c>
      <c r="O2140" s="40">
        <f t="shared" si="237"/>
        <v>0</v>
      </c>
    </row>
    <row r="2141" spans="2:15" ht="18" customHeight="1">
      <c r="B2141" s="109" t="str">
        <f>IF('2.売上実績'!$B2141="","",'2.売上実績'!$B2141)</f>
        <v/>
      </c>
      <c r="C2141" s="110" t="str">
        <f>IF('2.売上実績'!$C2141="","",'2.売上実績'!$C2141)</f>
        <v/>
      </c>
      <c r="D2141" s="98" t="str">
        <f>IF(C2141="","",VLOOKUP(C2141,'4.製品一覧'!$B$4:$D$500,3,FALSE))</f>
        <v/>
      </c>
      <c r="E2141" s="102">
        <f>IF(C2141&lt;&gt;"",VLOOKUP(C2141,'7.製品別原価'!$B$5:$J$500,8,FALSE),0)</f>
        <v>0</v>
      </c>
      <c r="F2141" s="37">
        <f>IF(OR($K$2=0,K2141=0),0,'1.全社費用'!$C$42/$K$2)</f>
        <v>0</v>
      </c>
      <c r="G2141" s="37">
        <f t="shared" si="233"/>
        <v>0</v>
      </c>
      <c r="H2141" s="38">
        <f t="shared" si="234"/>
        <v>0</v>
      </c>
      <c r="I2141" s="39">
        <f t="shared" si="235"/>
        <v>0</v>
      </c>
      <c r="J2141" s="40">
        <f t="shared" si="236"/>
        <v>0</v>
      </c>
      <c r="K2141" s="111">
        <f>IF($B2141="",0,'2.売上実績'!D2141)</f>
        <v>0</v>
      </c>
      <c r="L2141" s="111">
        <f>IF($B2141="",0,'2.売上実績'!E2141)</f>
        <v>0</v>
      </c>
      <c r="M2141" s="28">
        <f t="shared" si="231"/>
        <v>0</v>
      </c>
      <c r="N2141" s="41">
        <f t="shared" si="232"/>
        <v>0</v>
      </c>
      <c r="O2141" s="40">
        <f t="shared" si="237"/>
        <v>0</v>
      </c>
    </row>
    <row r="2142" spans="2:15" ht="18" customHeight="1">
      <c r="B2142" s="109" t="str">
        <f>IF('2.売上実績'!$B2142="","",'2.売上実績'!$B2142)</f>
        <v/>
      </c>
      <c r="C2142" s="110" t="str">
        <f>IF('2.売上実績'!$C2142="","",'2.売上実績'!$C2142)</f>
        <v/>
      </c>
      <c r="D2142" s="98" t="str">
        <f>IF(C2142="","",VLOOKUP(C2142,'4.製品一覧'!$B$4:$D$500,3,FALSE))</f>
        <v/>
      </c>
      <c r="E2142" s="102">
        <f>IF(C2142&lt;&gt;"",VLOOKUP(C2142,'7.製品別原価'!$B$5:$J$500,8,FALSE),0)</f>
        <v>0</v>
      </c>
      <c r="F2142" s="37">
        <f>IF(OR($K$2=0,K2142=0),0,'1.全社費用'!$C$42/$K$2)</f>
        <v>0</v>
      </c>
      <c r="G2142" s="37">
        <f t="shared" si="233"/>
        <v>0</v>
      </c>
      <c r="H2142" s="38">
        <f t="shared" si="234"/>
        <v>0</v>
      </c>
      <c r="I2142" s="39">
        <f t="shared" si="235"/>
        <v>0</v>
      </c>
      <c r="J2142" s="40">
        <f t="shared" si="236"/>
        <v>0</v>
      </c>
      <c r="K2142" s="111">
        <f>IF($B2142="",0,'2.売上実績'!D2142)</f>
        <v>0</v>
      </c>
      <c r="L2142" s="111">
        <f>IF($B2142="",0,'2.売上実績'!E2142)</f>
        <v>0</v>
      </c>
      <c r="M2142" s="28">
        <f t="shared" si="231"/>
        <v>0</v>
      </c>
      <c r="N2142" s="41">
        <f t="shared" si="232"/>
        <v>0</v>
      </c>
      <c r="O2142" s="40">
        <f t="shared" si="237"/>
        <v>0</v>
      </c>
    </row>
    <row r="2143" spans="2:15" ht="18" customHeight="1">
      <c r="B2143" s="109" t="str">
        <f>IF('2.売上実績'!$B2143="","",'2.売上実績'!$B2143)</f>
        <v/>
      </c>
      <c r="C2143" s="110" t="str">
        <f>IF('2.売上実績'!$C2143="","",'2.売上実績'!$C2143)</f>
        <v/>
      </c>
      <c r="D2143" s="98" t="str">
        <f>IF(C2143="","",VLOOKUP(C2143,'4.製品一覧'!$B$4:$D$500,3,FALSE))</f>
        <v/>
      </c>
      <c r="E2143" s="102">
        <f>IF(C2143&lt;&gt;"",VLOOKUP(C2143,'7.製品別原価'!$B$5:$J$500,8,FALSE),0)</f>
        <v>0</v>
      </c>
      <c r="F2143" s="37">
        <f>IF(OR($K$2=0,K2143=0),0,'1.全社費用'!$C$42/$K$2)</f>
        <v>0</v>
      </c>
      <c r="G2143" s="37">
        <f t="shared" si="233"/>
        <v>0</v>
      </c>
      <c r="H2143" s="38">
        <f t="shared" si="234"/>
        <v>0</v>
      </c>
      <c r="I2143" s="39">
        <f t="shared" si="235"/>
        <v>0</v>
      </c>
      <c r="J2143" s="40">
        <f t="shared" si="236"/>
        <v>0</v>
      </c>
      <c r="K2143" s="111">
        <f>IF($B2143="",0,'2.売上実績'!D2143)</f>
        <v>0</v>
      </c>
      <c r="L2143" s="111">
        <f>IF($B2143="",0,'2.売上実績'!E2143)</f>
        <v>0</v>
      </c>
      <c r="M2143" s="28">
        <f t="shared" si="231"/>
        <v>0</v>
      </c>
      <c r="N2143" s="41">
        <f t="shared" si="232"/>
        <v>0</v>
      </c>
      <c r="O2143" s="40">
        <f t="shared" si="237"/>
        <v>0</v>
      </c>
    </row>
    <row r="2144" spans="2:15" ht="18" customHeight="1">
      <c r="B2144" s="109" t="str">
        <f>IF('2.売上実績'!$B2144="","",'2.売上実績'!$B2144)</f>
        <v/>
      </c>
      <c r="C2144" s="110" t="str">
        <f>IF('2.売上実績'!$C2144="","",'2.売上実績'!$C2144)</f>
        <v/>
      </c>
      <c r="D2144" s="98" t="str">
        <f>IF(C2144="","",VLOOKUP(C2144,'4.製品一覧'!$B$4:$D$500,3,FALSE))</f>
        <v/>
      </c>
      <c r="E2144" s="102">
        <f>IF(C2144&lt;&gt;"",VLOOKUP(C2144,'7.製品別原価'!$B$5:$J$500,8,FALSE),0)</f>
        <v>0</v>
      </c>
      <c r="F2144" s="37">
        <f>IF(OR($K$2=0,K2144=0),0,'1.全社費用'!$C$42/$K$2)</f>
        <v>0</v>
      </c>
      <c r="G2144" s="37">
        <f t="shared" si="233"/>
        <v>0</v>
      </c>
      <c r="H2144" s="38">
        <f t="shared" si="234"/>
        <v>0</v>
      </c>
      <c r="I2144" s="39">
        <f t="shared" si="235"/>
        <v>0</v>
      </c>
      <c r="J2144" s="40">
        <f t="shared" si="236"/>
        <v>0</v>
      </c>
      <c r="K2144" s="111">
        <f>IF($B2144="",0,'2.売上実績'!D2144)</f>
        <v>0</v>
      </c>
      <c r="L2144" s="111">
        <f>IF($B2144="",0,'2.売上実績'!E2144)</f>
        <v>0</v>
      </c>
      <c r="M2144" s="28">
        <f t="shared" si="231"/>
        <v>0</v>
      </c>
      <c r="N2144" s="41">
        <f t="shared" si="232"/>
        <v>0</v>
      </c>
      <c r="O2144" s="40">
        <f t="shared" si="237"/>
        <v>0</v>
      </c>
    </row>
    <row r="2145" spans="2:15" ht="18" customHeight="1">
      <c r="B2145" s="109" t="str">
        <f>IF('2.売上実績'!$B2145="","",'2.売上実績'!$B2145)</f>
        <v/>
      </c>
      <c r="C2145" s="110" t="str">
        <f>IF('2.売上実績'!$C2145="","",'2.売上実績'!$C2145)</f>
        <v/>
      </c>
      <c r="D2145" s="98" t="str">
        <f>IF(C2145="","",VLOOKUP(C2145,'4.製品一覧'!$B$4:$D$500,3,FALSE))</f>
        <v/>
      </c>
      <c r="E2145" s="102">
        <f>IF(C2145&lt;&gt;"",VLOOKUP(C2145,'7.製品別原価'!$B$5:$J$500,8,FALSE),0)</f>
        <v>0</v>
      </c>
      <c r="F2145" s="37">
        <f>IF(OR($K$2=0,K2145=0),0,'1.全社費用'!$C$42/$K$2)</f>
        <v>0</v>
      </c>
      <c r="G2145" s="37">
        <f t="shared" si="233"/>
        <v>0</v>
      </c>
      <c r="H2145" s="38">
        <f t="shared" si="234"/>
        <v>0</v>
      </c>
      <c r="I2145" s="39">
        <f t="shared" si="235"/>
        <v>0</v>
      </c>
      <c r="J2145" s="40">
        <f t="shared" si="236"/>
        <v>0</v>
      </c>
      <c r="K2145" s="111">
        <f>IF($B2145="",0,'2.売上実績'!D2145)</f>
        <v>0</v>
      </c>
      <c r="L2145" s="111">
        <f>IF($B2145="",0,'2.売上実績'!E2145)</f>
        <v>0</v>
      </c>
      <c r="M2145" s="28">
        <f t="shared" si="231"/>
        <v>0</v>
      </c>
      <c r="N2145" s="41">
        <f t="shared" si="232"/>
        <v>0</v>
      </c>
      <c r="O2145" s="40">
        <f t="shared" si="237"/>
        <v>0</v>
      </c>
    </row>
    <row r="2146" spans="2:15" ht="18" customHeight="1">
      <c r="B2146" s="109" t="str">
        <f>IF('2.売上実績'!$B2146="","",'2.売上実績'!$B2146)</f>
        <v/>
      </c>
      <c r="C2146" s="110" t="str">
        <f>IF('2.売上実績'!$C2146="","",'2.売上実績'!$C2146)</f>
        <v/>
      </c>
      <c r="D2146" s="98" t="str">
        <f>IF(C2146="","",VLOOKUP(C2146,'4.製品一覧'!$B$4:$D$500,3,FALSE))</f>
        <v/>
      </c>
      <c r="E2146" s="102">
        <f>IF(C2146&lt;&gt;"",VLOOKUP(C2146,'7.製品別原価'!$B$5:$J$500,8,FALSE),0)</f>
        <v>0</v>
      </c>
      <c r="F2146" s="37">
        <f>IF(OR($K$2=0,K2146=0),0,'1.全社費用'!$C$42/$K$2)</f>
        <v>0</v>
      </c>
      <c r="G2146" s="37">
        <f t="shared" si="233"/>
        <v>0</v>
      </c>
      <c r="H2146" s="38">
        <f t="shared" si="234"/>
        <v>0</v>
      </c>
      <c r="I2146" s="39">
        <f t="shared" si="235"/>
        <v>0</v>
      </c>
      <c r="J2146" s="40">
        <f t="shared" si="236"/>
        <v>0</v>
      </c>
      <c r="K2146" s="111">
        <f>IF($B2146="",0,'2.売上実績'!D2146)</f>
        <v>0</v>
      </c>
      <c r="L2146" s="111">
        <f>IF($B2146="",0,'2.売上実績'!E2146)</f>
        <v>0</v>
      </c>
      <c r="M2146" s="28">
        <f t="shared" si="231"/>
        <v>0</v>
      </c>
      <c r="N2146" s="41">
        <f t="shared" si="232"/>
        <v>0</v>
      </c>
      <c r="O2146" s="40">
        <f t="shared" si="237"/>
        <v>0</v>
      </c>
    </row>
    <row r="2147" spans="2:15" ht="18" customHeight="1">
      <c r="B2147" s="109" t="str">
        <f>IF('2.売上実績'!$B2147="","",'2.売上実績'!$B2147)</f>
        <v/>
      </c>
      <c r="C2147" s="110" t="str">
        <f>IF('2.売上実績'!$C2147="","",'2.売上実績'!$C2147)</f>
        <v/>
      </c>
      <c r="D2147" s="98" t="str">
        <f>IF(C2147="","",VLOOKUP(C2147,'4.製品一覧'!$B$4:$D$500,3,FALSE))</f>
        <v/>
      </c>
      <c r="E2147" s="102">
        <f>IF(C2147&lt;&gt;"",VLOOKUP(C2147,'7.製品別原価'!$B$5:$J$500,8,FALSE),0)</f>
        <v>0</v>
      </c>
      <c r="F2147" s="37">
        <f>IF(OR($K$2=0,K2147=0),0,'1.全社費用'!$C$42/$K$2)</f>
        <v>0</v>
      </c>
      <c r="G2147" s="37">
        <f t="shared" si="233"/>
        <v>0</v>
      </c>
      <c r="H2147" s="38">
        <f t="shared" si="234"/>
        <v>0</v>
      </c>
      <c r="I2147" s="39">
        <f t="shared" si="235"/>
        <v>0</v>
      </c>
      <c r="J2147" s="40">
        <f t="shared" si="236"/>
        <v>0</v>
      </c>
      <c r="K2147" s="111">
        <f>IF($B2147="",0,'2.売上実績'!D2147)</f>
        <v>0</v>
      </c>
      <c r="L2147" s="111">
        <f>IF($B2147="",0,'2.売上実績'!E2147)</f>
        <v>0</v>
      </c>
      <c r="M2147" s="28">
        <f t="shared" si="231"/>
        <v>0</v>
      </c>
      <c r="N2147" s="41">
        <f t="shared" si="232"/>
        <v>0</v>
      </c>
      <c r="O2147" s="40">
        <f t="shared" si="237"/>
        <v>0</v>
      </c>
    </row>
    <row r="2148" spans="2:15" ht="18" customHeight="1">
      <c r="B2148" s="109" t="str">
        <f>IF('2.売上実績'!$B2148="","",'2.売上実績'!$B2148)</f>
        <v/>
      </c>
      <c r="C2148" s="110" t="str">
        <f>IF('2.売上実績'!$C2148="","",'2.売上実績'!$C2148)</f>
        <v/>
      </c>
      <c r="D2148" s="98" t="str">
        <f>IF(C2148="","",VLOOKUP(C2148,'4.製品一覧'!$B$4:$D$500,3,FALSE))</f>
        <v/>
      </c>
      <c r="E2148" s="102">
        <f>IF(C2148&lt;&gt;"",VLOOKUP(C2148,'7.製品別原価'!$B$5:$J$500,8,FALSE),0)</f>
        <v>0</v>
      </c>
      <c r="F2148" s="37">
        <f>IF(OR($K$2=0,K2148=0),0,'1.全社費用'!$C$42/$K$2)</f>
        <v>0</v>
      </c>
      <c r="G2148" s="37">
        <f t="shared" si="233"/>
        <v>0</v>
      </c>
      <c r="H2148" s="38">
        <f t="shared" si="234"/>
        <v>0</v>
      </c>
      <c r="I2148" s="39">
        <f t="shared" si="235"/>
        <v>0</v>
      </c>
      <c r="J2148" s="40">
        <f t="shared" si="236"/>
        <v>0</v>
      </c>
      <c r="K2148" s="111">
        <f>IF($B2148="",0,'2.売上実績'!D2148)</f>
        <v>0</v>
      </c>
      <c r="L2148" s="111">
        <f>IF($B2148="",0,'2.売上実績'!E2148)</f>
        <v>0</v>
      </c>
      <c r="M2148" s="28">
        <f t="shared" si="231"/>
        <v>0</v>
      </c>
      <c r="N2148" s="41">
        <f t="shared" si="232"/>
        <v>0</v>
      </c>
      <c r="O2148" s="40">
        <f t="shared" si="237"/>
        <v>0</v>
      </c>
    </row>
    <row r="2149" spans="2:15" ht="18" customHeight="1">
      <c r="B2149" s="109" t="str">
        <f>IF('2.売上実績'!$B2149="","",'2.売上実績'!$B2149)</f>
        <v/>
      </c>
      <c r="C2149" s="110" t="str">
        <f>IF('2.売上実績'!$C2149="","",'2.売上実績'!$C2149)</f>
        <v/>
      </c>
      <c r="D2149" s="98" t="str">
        <f>IF(C2149="","",VLOOKUP(C2149,'4.製品一覧'!$B$4:$D$500,3,FALSE))</f>
        <v/>
      </c>
      <c r="E2149" s="102">
        <f>IF(C2149&lt;&gt;"",VLOOKUP(C2149,'7.製品別原価'!$B$5:$J$500,8,FALSE),0)</f>
        <v>0</v>
      </c>
      <c r="F2149" s="37">
        <f>IF(OR($K$2=0,K2149=0),0,'1.全社費用'!$C$42/$K$2)</f>
        <v>0</v>
      </c>
      <c r="G2149" s="37">
        <f t="shared" si="233"/>
        <v>0</v>
      </c>
      <c r="H2149" s="38">
        <f t="shared" si="234"/>
        <v>0</v>
      </c>
      <c r="I2149" s="39">
        <f t="shared" si="235"/>
        <v>0</v>
      </c>
      <c r="J2149" s="40">
        <f t="shared" si="236"/>
        <v>0</v>
      </c>
      <c r="K2149" s="111">
        <f>IF($B2149="",0,'2.売上実績'!D2149)</f>
        <v>0</v>
      </c>
      <c r="L2149" s="111">
        <f>IF($B2149="",0,'2.売上実績'!E2149)</f>
        <v>0</v>
      </c>
      <c r="M2149" s="28">
        <f t="shared" si="231"/>
        <v>0</v>
      </c>
      <c r="N2149" s="41">
        <f t="shared" si="232"/>
        <v>0</v>
      </c>
      <c r="O2149" s="40">
        <f t="shared" si="237"/>
        <v>0</v>
      </c>
    </row>
    <row r="2150" spans="2:15" ht="18" customHeight="1">
      <c r="B2150" s="109" t="str">
        <f>IF('2.売上実績'!$B2150="","",'2.売上実績'!$B2150)</f>
        <v/>
      </c>
      <c r="C2150" s="110" t="str">
        <f>IF('2.売上実績'!$C2150="","",'2.売上実績'!$C2150)</f>
        <v/>
      </c>
      <c r="D2150" s="98" t="str">
        <f>IF(C2150="","",VLOOKUP(C2150,'4.製品一覧'!$B$4:$D$500,3,FALSE))</f>
        <v/>
      </c>
      <c r="E2150" s="102">
        <f>IF(C2150&lt;&gt;"",VLOOKUP(C2150,'7.製品別原価'!$B$5:$J$500,8,FALSE),0)</f>
        <v>0</v>
      </c>
      <c r="F2150" s="37">
        <f>IF(OR($K$2=0,K2150=0),0,'1.全社費用'!$C$42/$K$2)</f>
        <v>0</v>
      </c>
      <c r="G2150" s="37">
        <f t="shared" si="233"/>
        <v>0</v>
      </c>
      <c r="H2150" s="38">
        <f t="shared" si="234"/>
        <v>0</v>
      </c>
      <c r="I2150" s="39">
        <f t="shared" si="235"/>
        <v>0</v>
      </c>
      <c r="J2150" s="40">
        <f t="shared" si="236"/>
        <v>0</v>
      </c>
      <c r="K2150" s="111">
        <f>IF($B2150="",0,'2.売上実績'!D2150)</f>
        <v>0</v>
      </c>
      <c r="L2150" s="111">
        <f>IF($B2150="",0,'2.売上実績'!E2150)</f>
        <v>0</v>
      </c>
      <c r="M2150" s="28">
        <f t="shared" si="231"/>
        <v>0</v>
      </c>
      <c r="N2150" s="41">
        <f t="shared" si="232"/>
        <v>0</v>
      </c>
      <c r="O2150" s="40">
        <f t="shared" si="237"/>
        <v>0</v>
      </c>
    </row>
    <row r="2151" spans="2:15" ht="18" customHeight="1">
      <c r="B2151" s="109" t="str">
        <f>IF('2.売上実績'!$B2151="","",'2.売上実績'!$B2151)</f>
        <v/>
      </c>
      <c r="C2151" s="110" t="str">
        <f>IF('2.売上実績'!$C2151="","",'2.売上実績'!$C2151)</f>
        <v/>
      </c>
      <c r="D2151" s="98" t="str">
        <f>IF(C2151="","",VLOOKUP(C2151,'4.製品一覧'!$B$4:$D$500,3,FALSE))</f>
        <v/>
      </c>
      <c r="E2151" s="102">
        <f>IF(C2151&lt;&gt;"",VLOOKUP(C2151,'7.製品別原価'!$B$5:$J$500,8,FALSE),0)</f>
        <v>0</v>
      </c>
      <c r="F2151" s="37">
        <f>IF(OR($K$2=0,K2151=0),0,'1.全社費用'!$C$42/$K$2)</f>
        <v>0</v>
      </c>
      <c r="G2151" s="37">
        <f t="shared" si="233"/>
        <v>0</v>
      </c>
      <c r="H2151" s="38">
        <f t="shared" si="234"/>
        <v>0</v>
      </c>
      <c r="I2151" s="39">
        <f t="shared" si="235"/>
        <v>0</v>
      </c>
      <c r="J2151" s="40">
        <f t="shared" si="236"/>
        <v>0</v>
      </c>
      <c r="K2151" s="111">
        <f>IF($B2151="",0,'2.売上実績'!D2151)</f>
        <v>0</v>
      </c>
      <c r="L2151" s="111">
        <f>IF($B2151="",0,'2.売上実績'!E2151)</f>
        <v>0</v>
      </c>
      <c r="M2151" s="28">
        <f t="shared" si="231"/>
        <v>0</v>
      </c>
      <c r="N2151" s="41">
        <f t="shared" si="232"/>
        <v>0</v>
      </c>
      <c r="O2151" s="40">
        <f t="shared" si="237"/>
        <v>0</v>
      </c>
    </row>
    <row r="2152" spans="2:15" ht="18" customHeight="1">
      <c r="B2152" s="109" t="str">
        <f>IF('2.売上実績'!$B2152="","",'2.売上実績'!$B2152)</f>
        <v/>
      </c>
      <c r="C2152" s="110" t="str">
        <f>IF('2.売上実績'!$C2152="","",'2.売上実績'!$C2152)</f>
        <v/>
      </c>
      <c r="D2152" s="98" t="str">
        <f>IF(C2152="","",VLOOKUP(C2152,'4.製品一覧'!$B$4:$D$500,3,FALSE))</f>
        <v/>
      </c>
      <c r="E2152" s="102">
        <f>IF(C2152&lt;&gt;"",VLOOKUP(C2152,'7.製品別原価'!$B$5:$J$500,8,FALSE),0)</f>
        <v>0</v>
      </c>
      <c r="F2152" s="37">
        <f>IF(OR($K$2=0,K2152=0),0,'1.全社費用'!$C$42/$K$2)</f>
        <v>0</v>
      </c>
      <c r="G2152" s="37">
        <f t="shared" si="233"/>
        <v>0</v>
      </c>
      <c r="H2152" s="38">
        <f t="shared" si="234"/>
        <v>0</v>
      </c>
      <c r="I2152" s="39">
        <f t="shared" si="235"/>
        <v>0</v>
      </c>
      <c r="J2152" s="40">
        <f t="shared" si="236"/>
        <v>0</v>
      </c>
      <c r="K2152" s="111">
        <f>IF($B2152="",0,'2.売上実績'!D2152)</f>
        <v>0</v>
      </c>
      <c r="L2152" s="111">
        <f>IF($B2152="",0,'2.売上実績'!E2152)</f>
        <v>0</v>
      </c>
      <c r="M2152" s="28">
        <f t="shared" si="231"/>
        <v>0</v>
      </c>
      <c r="N2152" s="41">
        <f t="shared" si="232"/>
        <v>0</v>
      </c>
      <c r="O2152" s="40">
        <f t="shared" si="237"/>
        <v>0</v>
      </c>
    </row>
    <row r="2153" spans="2:15" ht="18" customHeight="1">
      <c r="B2153" s="109" t="str">
        <f>IF('2.売上実績'!$B2153="","",'2.売上実績'!$B2153)</f>
        <v/>
      </c>
      <c r="C2153" s="110" t="str">
        <f>IF('2.売上実績'!$C2153="","",'2.売上実績'!$C2153)</f>
        <v/>
      </c>
      <c r="D2153" s="98" t="str">
        <f>IF(C2153="","",VLOOKUP(C2153,'4.製品一覧'!$B$4:$D$500,3,FALSE))</f>
        <v/>
      </c>
      <c r="E2153" s="102">
        <f>IF(C2153&lt;&gt;"",VLOOKUP(C2153,'7.製品別原価'!$B$5:$J$500,8,FALSE),0)</f>
        <v>0</v>
      </c>
      <c r="F2153" s="37">
        <f>IF(OR($K$2=0,K2153=0),0,'1.全社費用'!$C$42/$K$2)</f>
        <v>0</v>
      </c>
      <c r="G2153" s="37">
        <f t="shared" si="233"/>
        <v>0</v>
      </c>
      <c r="H2153" s="38">
        <f t="shared" si="234"/>
        <v>0</v>
      </c>
      <c r="I2153" s="39">
        <f t="shared" si="235"/>
        <v>0</v>
      </c>
      <c r="J2153" s="40">
        <f t="shared" si="236"/>
        <v>0</v>
      </c>
      <c r="K2153" s="111">
        <f>IF($B2153="",0,'2.売上実績'!D2153)</f>
        <v>0</v>
      </c>
      <c r="L2153" s="111">
        <f>IF($B2153="",0,'2.売上実績'!E2153)</f>
        <v>0</v>
      </c>
      <c r="M2153" s="28">
        <f t="shared" si="231"/>
        <v>0</v>
      </c>
      <c r="N2153" s="41">
        <f t="shared" si="232"/>
        <v>0</v>
      </c>
      <c r="O2153" s="40">
        <f t="shared" si="237"/>
        <v>0</v>
      </c>
    </row>
    <row r="2154" spans="2:15" ht="18" customHeight="1">
      <c r="B2154" s="109" t="str">
        <f>IF('2.売上実績'!$B2154="","",'2.売上実績'!$B2154)</f>
        <v/>
      </c>
      <c r="C2154" s="110" t="str">
        <f>IF('2.売上実績'!$C2154="","",'2.売上実績'!$C2154)</f>
        <v/>
      </c>
      <c r="D2154" s="98" t="str">
        <f>IF(C2154="","",VLOOKUP(C2154,'4.製品一覧'!$B$4:$D$500,3,FALSE))</f>
        <v/>
      </c>
      <c r="E2154" s="102">
        <f>IF(C2154&lt;&gt;"",VLOOKUP(C2154,'7.製品別原価'!$B$5:$J$500,8,FALSE),0)</f>
        <v>0</v>
      </c>
      <c r="F2154" s="37">
        <f>IF(OR($K$2=0,K2154=0),0,'1.全社費用'!$C$42/$K$2)</f>
        <v>0</v>
      </c>
      <c r="G2154" s="37">
        <f t="shared" si="233"/>
        <v>0</v>
      </c>
      <c r="H2154" s="38">
        <f t="shared" si="234"/>
        <v>0</v>
      </c>
      <c r="I2154" s="39">
        <f t="shared" si="235"/>
        <v>0</v>
      </c>
      <c r="J2154" s="40">
        <f t="shared" si="236"/>
        <v>0</v>
      </c>
      <c r="K2154" s="111">
        <f>IF($B2154="",0,'2.売上実績'!D2154)</f>
        <v>0</v>
      </c>
      <c r="L2154" s="111">
        <f>IF($B2154="",0,'2.売上実績'!E2154)</f>
        <v>0</v>
      </c>
      <c r="M2154" s="28">
        <f t="shared" si="231"/>
        <v>0</v>
      </c>
      <c r="N2154" s="41">
        <f t="shared" si="232"/>
        <v>0</v>
      </c>
      <c r="O2154" s="40">
        <f t="shared" si="237"/>
        <v>0</v>
      </c>
    </row>
    <row r="2155" spans="2:15" ht="18" customHeight="1">
      <c r="B2155" s="109" t="str">
        <f>IF('2.売上実績'!$B2155="","",'2.売上実績'!$B2155)</f>
        <v/>
      </c>
      <c r="C2155" s="110" t="str">
        <f>IF('2.売上実績'!$C2155="","",'2.売上実績'!$C2155)</f>
        <v/>
      </c>
      <c r="D2155" s="98" t="str">
        <f>IF(C2155="","",VLOOKUP(C2155,'4.製品一覧'!$B$4:$D$500,3,FALSE))</f>
        <v/>
      </c>
      <c r="E2155" s="102">
        <f>IF(C2155&lt;&gt;"",VLOOKUP(C2155,'7.製品別原価'!$B$5:$J$500,8,FALSE),0)</f>
        <v>0</v>
      </c>
      <c r="F2155" s="37">
        <f>IF(OR($K$2=0,K2155=0),0,'1.全社費用'!$C$42/$K$2)</f>
        <v>0</v>
      </c>
      <c r="G2155" s="37">
        <f t="shared" si="233"/>
        <v>0</v>
      </c>
      <c r="H2155" s="38">
        <f t="shared" si="234"/>
        <v>0</v>
      </c>
      <c r="I2155" s="39">
        <f t="shared" si="235"/>
        <v>0</v>
      </c>
      <c r="J2155" s="40">
        <f t="shared" si="236"/>
        <v>0</v>
      </c>
      <c r="K2155" s="111">
        <f>IF($B2155="",0,'2.売上実績'!D2155)</f>
        <v>0</v>
      </c>
      <c r="L2155" s="111">
        <f>IF($B2155="",0,'2.売上実績'!E2155)</f>
        <v>0</v>
      </c>
      <c r="M2155" s="28">
        <f t="shared" si="231"/>
        <v>0</v>
      </c>
      <c r="N2155" s="41">
        <f t="shared" si="232"/>
        <v>0</v>
      </c>
      <c r="O2155" s="40">
        <f t="shared" si="237"/>
        <v>0</v>
      </c>
    </row>
    <row r="2156" spans="2:15" ht="18" customHeight="1">
      <c r="B2156" s="109" t="str">
        <f>IF('2.売上実績'!$B2156="","",'2.売上実績'!$B2156)</f>
        <v/>
      </c>
      <c r="C2156" s="110" t="str">
        <f>IF('2.売上実績'!$C2156="","",'2.売上実績'!$C2156)</f>
        <v/>
      </c>
      <c r="D2156" s="98" t="str">
        <f>IF(C2156="","",VLOOKUP(C2156,'4.製品一覧'!$B$4:$D$500,3,FALSE))</f>
        <v/>
      </c>
      <c r="E2156" s="102">
        <f>IF(C2156&lt;&gt;"",VLOOKUP(C2156,'7.製品別原価'!$B$5:$J$500,8,FALSE),0)</f>
        <v>0</v>
      </c>
      <c r="F2156" s="37">
        <f>IF(OR($K$2=0,K2156=0),0,'1.全社費用'!$C$42/$K$2)</f>
        <v>0</v>
      </c>
      <c r="G2156" s="37">
        <f t="shared" si="233"/>
        <v>0</v>
      </c>
      <c r="H2156" s="38">
        <f t="shared" si="234"/>
        <v>0</v>
      </c>
      <c r="I2156" s="39">
        <f t="shared" si="235"/>
        <v>0</v>
      </c>
      <c r="J2156" s="40">
        <f t="shared" si="236"/>
        <v>0</v>
      </c>
      <c r="K2156" s="111">
        <f>IF($B2156="",0,'2.売上実績'!D2156)</f>
        <v>0</v>
      </c>
      <c r="L2156" s="111">
        <f>IF($B2156="",0,'2.売上実績'!E2156)</f>
        <v>0</v>
      </c>
      <c r="M2156" s="28">
        <f t="shared" si="231"/>
        <v>0</v>
      </c>
      <c r="N2156" s="41">
        <f t="shared" si="232"/>
        <v>0</v>
      </c>
      <c r="O2156" s="40">
        <f t="shared" si="237"/>
        <v>0</v>
      </c>
    </row>
    <row r="2157" spans="2:15" ht="18" customHeight="1">
      <c r="B2157" s="109" t="str">
        <f>IF('2.売上実績'!$B2157="","",'2.売上実績'!$B2157)</f>
        <v/>
      </c>
      <c r="C2157" s="110" t="str">
        <f>IF('2.売上実績'!$C2157="","",'2.売上実績'!$C2157)</f>
        <v/>
      </c>
      <c r="D2157" s="98" t="str">
        <f>IF(C2157="","",VLOOKUP(C2157,'4.製品一覧'!$B$4:$D$500,3,FALSE))</f>
        <v/>
      </c>
      <c r="E2157" s="102">
        <f>IF(C2157&lt;&gt;"",VLOOKUP(C2157,'7.製品別原価'!$B$5:$J$500,8,FALSE),0)</f>
        <v>0</v>
      </c>
      <c r="F2157" s="37">
        <f>IF(OR($K$2=0,K2157=0),0,'1.全社費用'!$C$42/$K$2)</f>
        <v>0</v>
      </c>
      <c r="G2157" s="37">
        <f t="shared" si="233"/>
        <v>0</v>
      </c>
      <c r="H2157" s="38">
        <f t="shared" si="234"/>
        <v>0</v>
      </c>
      <c r="I2157" s="39">
        <f t="shared" si="235"/>
        <v>0</v>
      </c>
      <c r="J2157" s="40">
        <f t="shared" si="236"/>
        <v>0</v>
      </c>
      <c r="K2157" s="111">
        <f>IF($B2157="",0,'2.売上実績'!D2157)</f>
        <v>0</v>
      </c>
      <c r="L2157" s="111">
        <f>IF($B2157="",0,'2.売上実績'!E2157)</f>
        <v>0</v>
      </c>
      <c r="M2157" s="28">
        <f t="shared" si="231"/>
        <v>0</v>
      </c>
      <c r="N2157" s="41">
        <f t="shared" si="232"/>
        <v>0</v>
      </c>
      <c r="O2157" s="40">
        <f t="shared" si="237"/>
        <v>0</v>
      </c>
    </row>
    <row r="2158" spans="2:15" ht="18" customHeight="1">
      <c r="B2158" s="109" t="str">
        <f>IF('2.売上実績'!$B2158="","",'2.売上実績'!$B2158)</f>
        <v/>
      </c>
      <c r="C2158" s="110" t="str">
        <f>IF('2.売上実績'!$C2158="","",'2.売上実績'!$C2158)</f>
        <v/>
      </c>
      <c r="D2158" s="98" t="str">
        <f>IF(C2158="","",VLOOKUP(C2158,'4.製品一覧'!$B$4:$D$500,3,FALSE))</f>
        <v/>
      </c>
      <c r="E2158" s="102">
        <f>IF(C2158&lt;&gt;"",VLOOKUP(C2158,'7.製品別原価'!$B$5:$J$500,8,FALSE),0)</f>
        <v>0</v>
      </c>
      <c r="F2158" s="37">
        <f>IF(OR($K$2=0,K2158=0),0,'1.全社費用'!$C$42/$K$2)</f>
        <v>0</v>
      </c>
      <c r="G2158" s="37">
        <f t="shared" si="233"/>
        <v>0</v>
      </c>
      <c r="H2158" s="38">
        <f t="shared" si="234"/>
        <v>0</v>
      </c>
      <c r="I2158" s="39">
        <f t="shared" si="235"/>
        <v>0</v>
      </c>
      <c r="J2158" s="40">
        <f t="shared" si="236"/>
        <v>0</v>
      </c>
      <c r="K2158" s="111">
        <f>IF($B2158="",0,'2.売上実績'!D2158)</f>
        <v>0</v>
      </c>
      <c r="L2158" s="111">
        <f>IF($B2158="",0,'2.売上実績'!E2158)</f>
        <v>0</v>
      </c>
      <c r="M2158" s="28">
        <f t="shared" si="231"/>
        <v>0</v>
      </c>
      <c r="N2158" s="41">
        <f t="shared" si="232"/>
        <v>0</v>
      </c>
      <c r="O2158" s="40">
        <f t="shared" si="237"/>
        <v>0</v>
      </c>
    </row>
    <row r="2159" spans="2:15" ht="18" customHeight="1">
      <c r="B2159" s="109" t="str">
        <f>IF('2.売上実績'!$B2159="","",'2.売上実績'!$B2159)</f>
        <v/>
      </c>
      <c r="C2159" s="110" t="str">
        <f>IF('2.売上実績'!$C2159="","",'2.売上実績'!$C2159)</f>
        <v/>
      </c>
      <c r="D2159" s="98" t="str">
        <f>IF(C2159="","",VLOOKUP(C2159,'4.製品一覧'!$B$4:$D$500,3,FALSE))</f>
        <v/>
      </c>
      <c r="E2159" s="102">
        <f>IF(C2159&lt;&gt;"",VLOOKUP(C2159,'7.製品別原価'!$B$5:$J$500,8,FALSE),0)</f>
        <v>0</v>
      </c>
      <c r="F2159" s="37">
        <f>IF(OR($K$2=0,K2159=0),0,'1.全社費用'!$C$42/$K$2)</f>
        <v>0</v>
      </c>
      <c r="G2159" s="37">
        <f t="shared" si="233"/>
        <v>0</v>
      </c>
      <c r="H2159" s="38">
        <f t="shared" si="234"/>
        <v>0</v>
      </c>
      <c r="I2159" s="39">
        <f t="shared" si="235"/>
        <v>0</v>
      </c>
      <c r="J2159" s="40">
        <f t="shared" si="236"/>
        <v>0</v>
      </c>
      <c r="K2159" s="111">
        <f>IF($B2159="",0,'2.売上実績'!D2159)</f>
        <v>0</v>
      </c>
      <c r="L2159" s="111">
        <f>IF($B2159="",0,'2.売上実績'!E2159)</f>
        <v>0</v>
      </c>
      <c r="M2159" s="28">
        <f t="shared" si="231"/>
        <v>0</v>
      </c>
      <c r="N2159" s="41">
        <f t="shared" si="232"/>
        <v>0</v>
      </c>
      <c r="O2159" s="40">
        <f t="shared" si="237"/>
        <v>0</v>
      </c>
    </row>
    <row r="2160" spans="2:15" ht="18" customHeight="1">
      <c r="B2160" s="109" t="str">
        <f>IF('2.売上実績'!$B2160="","",'2.売上実績'!$B2160)</f>
        <v/>
      </c>
      <c r="C2160" s="110" t="str">
        <f>IF('2.売上実績'!$C2160="","",'2.売上実績'!$C2160)</f>
        <v/>
      </c>
      <c r="D2160" s="98" t="str">
        <f>IF(C2160="","",VLOOKUP(C2160,'4.製品一覧'!$B$4:$D$500,3,FALSE))</f>
        <v/>
      </c>
      <c r="E2160" s="102">
        <f>IF(C2160&lt;&gt;"",VLOOKUP(C2160,'7.製品別原価'!$B$5:$J$500,8,FALSE),0)</f>
        <v>0</v>
      </c>
      <c r="F2160" s="37">
        <f>IF(OR($K$2=0,K2160=0),0,'1.全社費用'!$C$42/$K$2)</f>
        <v>0</v>
      </c>
      <c r="G2160" s="37">
        <f t="shared" si="233"/>
        <v>0</v>
      </c>
      <c r="H2160" s="38">
        <f t="shared" si="234"/>
        <v>0</v>
      </c>
      <c r="I2160" s="39">
        <f t="shared" si="235"/>
        <v>0</v>
      </c>
      <c r="J2160" s="40">
        <f t="shared" si="236"/>
        <v>0</v>
      </c>
      <c r="K2160" s="111">
        <f>IF($B2160="",0,'2.売上実績'!D2160)</f>
        <v>0</v>
      </c>
      <c r="L2160" s="111">
        <f>IF($B2160="",0,'2.売上実績'!E2160)</f>
        <v>0</v>
      </c>
      <c r="M2160" s="28">
        <f t="shared" si="231"/>
        <v>0</v>
      </c>
      <c r="N2160" s="41">
        <f t="shared" si="232"/>
        <v>0</v>
      </c>
      <c r="O2160" s="40">
        <f t="shared" si="237"/>
        <v>0</v>
      </c>
    </row>
    <row r="2161" spans="2:15" ht="18" customHeight="1">
      <c r="B2161" s="109" t="str">
        <f>IF('2.売上実績'!$B2161="","",'2.売上実績'!$B2161)</f>
        <v/>
      </c>
      <c r="C2161" s="110" t="str">
        <f>IF('2.売上実績'!$C2161="","",'2.売上実績'!$C2161)</f>
        <v/>
      </c>
      <c r="D2161" s="98" t="str">
        <f>IF(C2161="","",VLOOKUP(C2161,'4.製品一覧'!$B$4:$D$500,3,FALSE))</f>
        <v/>
      </c>
      <c r="E2161" s="102">
        <f>IF(C2161&lt;&gt;"",VLOOKUP(C2161,'7.製品別原価'!$B$5:$J$500,8,FALSE),0)</f>
        <v>0</v>
      </c>
      <c r="F2161" s="37">
        <f>IF(OR($K$2=0,K2161=0),0,'1.全社費用'!$C$42/$K$2)</f>
        <v>0</v>
      </c>
      <c r="G2161" s="37">
        <f t="shared" si="233"/>
        <v>0</v>
      </c>
      <c r="H2161" s="38">
        <f t="shared" si="234"/>
        <v>0</v>
      </c>
      <c r="I2161" s="39">
        <f t="shared" si="235"/>
        <v>0</v>
      </c>
      <c r="J2161" s="40">
        <f t="shared" si="236"/>
        <v>0</v>
      </c>
      <c r="K2161" s="111">
        <f>IF($B2161="",0,'2.売上実績'!D2161)</f>
        <v>0</v>
      </c>
      <c r="L2161" s="111">
        <f>IF($B2161="",0,'2.売上実績'!E2161)</f>
        <v>0</v>
      </c>
      <c r="M2161" s="28">
        <f t="shared" si="231"/>
        <v>0</v>
      </c>
      <c r="N2161" s="41">
        <f t="shared" si="232"/>
        <v>0</v>
      </c>
      <c r="O2161" s="40">
        <f t="shared" si="237"/>
        <v>0</v>
      </c>
    </row>
    <row r="2162" spans="2:15" ht="18" customHeight="1">
      <c r="B2162" s="109" t="str">
        <f>IF('2.売上実績'!$B2162="","",'2.売上実績'!$B2162)</f>
        <v/>
      </c>
      <c r="C2162" s="110" t="str">
        <f>IF('2.売上実績'!$C2162="","",'2.売上実績'!$C2162)</f>
        <v/>
      </c>
      <c r="D2162" s="98" t="str">
        <f>IF(C2162="","",VLOOKUP(C2162,'4.製品一覧'!$B$4:$D$500,3,FALSE))</f>
        <v/>
      </c>
      <c r="E2162" s="102">
        <f>IF(C2162&lt;&gt;"",VLOOKUP(C2162,'7.製品別原価'!$B$5:$J$500,8,FALSE),0)</f>
        <v>0</v>
      </c>
      <c r="F2162" s="37">
        <f>IF(OR($K$2=0,K2162=0),0,'1.全社費用'!$C$42/$K$2)</f>
        <v>0</v>
      </c>
      <c r="G2162" s="37">
        <f t="shared" si="233"/>
        <v>0</v>
      </c>
      <c r="H2162" s="38">
        <f t="shared" si="234"/>
        <v>0</v>
      </c>
      <c r="I2162" s="39">
        <f t="shared" si="235"/>
        <v>0</v>
      </c>
      <c r="J2162" s="40">
        <f t="shared" si="236"/>
        <v>0</v>
      </c>
      <c r="K2162" s="111">
        <f>IF($B2162="",0,'2.売上実績'!D2162)</f>
        <v>0</v>
      </c>
      <c r="L2162" s="111">
        <f>IF($B2162="",0,'2.売上実績'!E2162)</f>
        <v>0</v>
      </c>
      <c r="M2162" s="28">
        <f t="shared" si="231"/>
        <v>0</v>
      </c>
      <c r="N2162" s="41">
        <f t="shared" si="232"/>
        <v>0</v>
      </c>
      <c r="O2162" s="40">
        <f t="shared" si="237"/>
        <v>0</v>
      </c>
    </row>
    <row r="2163" spans="2:15" ht="18" customHeight="1">
      <c r="B2163" s="109" t="str">
        <f>IF('2.売上実績'!$B2163="","",'2.売上実績'!$B2163)</f>
        <v/>
      </c>
      <c r="C2163" s="110" t="str">
        <f>IF('2.売上実績'!$C2163="","",'2.売上実績'!$C2163)</f>
        <v/>
      </c>
      <c r="D2163" s="98" t="str">
        <f>IF(C2163="","",VLOOKUP(C2163,'4.製品一覧'!$B$4:$D$500,3,FALSE))</f>
        <v/>
      </c>
      <c r="E2163" s="102">
        <f>IF(C2163&lt;&gt;"",VLOOKUP(C2163,'7.製品別原価'!$B$5:$J$500,8,FALSE),0)</f>
        <v>0</v>
      </c>
      <c r="F2163" s="37">
        <f>IF(OR($K$2=0,K2163=0),0,'1.全社費用'!$C$42/$K$2)</f>
        <v>0</v>
      </c>
      <c r="G2163" s="37">
        <f t="shared" si="233"/>
        <v>0</v>
      </c>
      <c r="H2163" s="38">
        <f t="shared" si="234"/>
        <v>0</v>
      </c>
      <c r="I2163" s="39">
        <f t="shared" si="235"/>
        <v>0</v>
      </c>
      <c r="J2163" s="40">
        <f t="shared" si="236"/>
        <v>0</v>
      </c>
      <c r="K2163" s="111">
        <f>IF($B2163="",0,'2.売上実績'!D2163)</f>
        <v>0</v>
      </c>
      <c r="L2163" s="111">
        <f>IF($B2163="",0,'2.売上実績'!E2163)</f>
        <v>0</v>
      </c>
      <c r="M2163" s="28">
        <f t="shared" si="231"/>
        <v>0</v>
      </c>
      <c r="N2163" s="41">
        <f t="shared" si="232"/>
        <v>0</v>
      </c>
      <c r="O2163" s="40">
        <f t="shared" si="237"/>
        <v>0</v>
      </c>
    </row>
    <row r="2164" spans="2:15" ht="18" customHeight="1">
      <c r="B2164" s="109" t="str">
        <f>IF('2.売上実績'!$B2164="","",'2.売上実績'!$B2164)</f>
        <v/>
      </c>
      <c r="C2164" s="110" t="str">
        <f>IF('2.売上実績'!$C2164="","",'2.売上実績'!$C2164)</f>
        <v/>
      </c>
      <c r="D2164" s="98" t="str">
        <f>IF(C2164="","",VLOOKUP(C2164,'4.製品一覧'!$B$4:$D$500,3,FALSE))</f>
        <v/>
      </c>
      <c r="E2164" s="102">
        <f>IF(C2164&lt;&gt;"",VLOOKUP(C2164,'7.製品別原価'!$B$5:$J$500,8,FALSE),0)</f>
        <v>0</v>
      </c>
      <c r="F2164" s="37">
        <f>IF(OR($K$2=0,K2164=0),0,'1.全社費用'!$C$42/$K$2)</f>
        <v>0</v>
      </c>
      <c r="G2164" s="37">
        <f t="shared" si="233"/>
        <v>0</v>
      </c>
      <c r="H2164" s="38">
        <f t="shared" si="234"/>
        <v>0</v>
      </c>
      <c r="I2164" s="39">
        <f t="shared" si="235"/>
        <v>0</v>
      </c>
      <c r="J2164" s="40">
        <f t="shared" si="236"/>
        <v>0</v>
      </c>
      <c r="K2164" s="111">
        <f>IF($B2164="",0,'2.売上実績'!D2164)</f>
        <v>0</v>
      </c>
      <c r="L2164" s="111">
        <f>IF($B2164="",0,'2.売上実績'!E2164)</f>
        <v>0</v>
      </c>
      <c r="M2164" s="28">
        <f t="shared" si="231"/>
        <v>0</v>
      </c>
      <c r="N2164" s="41">
        <f t="shared" si="232"/>
        <v>0</v>
      </c>
      <c r="O2164" s="40">
        <f t="shared" si="237"/>
        <v>0</v>
      </c>
    </row>
    <row r="2165" spans="2:15" ht="18" customHeight="1">
      <c r="B2165" s="109" t="str">
        <f>IF('2.売上実績'!$B2165="","",'2.売上実績'!$B2165)</f>
        <v/>
      </c>
      <c r="C2165" s="110" t="str">
        <f>IF('2.売上実績'!$C2165="","",'2.売上実績'!$C2165)</f>
        <v/>
      </c>
      <c r="D2165" s="98" t="str">
        <f>IF(C2165="","",VLOOKUP(C2165,'4.製品一覧'!$B$4:$D$500,3,FALSE))</f>
        <v/>
      </c>
      <c r="E2165" s="102">
        <f>IF(C2165&lt;&gt;"",VLOOKUP(C2165,'7.製品別原価'!$B$5:$J$500,8,FALSE),0)</f>
        <v>0</v>
      </c>
      <c r="F2165" s="37">
        <f>IF(OR($K$2=0,K2165=0),0,'1.全社費用'!$C$42/$K$2)</f>
        <v>0</v>
      </c>
      <c r="G2165" s="37">
        <f t="shared" si="233"/>
        <v>0</v>
      </c>
      <c r="H2165" s="38">
        <f t="shared" si="234"/>
        <v>0</v>
      </c>
      <c r="I2165" s="39">
        <f t="shared" si="235"/>
        <v>0</v>
      </c>
      <c r="J2165" s="40">
        <f t="shared" si="236"/>
        <v>0</v>
      </c>
      <c r="K2165" s="111">
        <f>IF($B2165="",0,'2.売上実績'!D2165)</f>
        <v>0</v>
      </c>
      <c r="L2165" s="111">
        <f>IF($B2165="",0,'2.売上実績'!E2165)</f>
        <v>0</v>
      </c>
      <c r="M2165" s="28">
        <f t="shared" si="231"/>
        <v>0</v>
      </c>
      <c r="N2165" s="41">
        <f t="shared" si="232"/>
        <v>0</v>
      </c>
      <c r="O2165" s="40">
        <f t="shared" si="237"/>
        <v>0</v>
      </c>
    </row>
    <row r="2166" spans="2:15" ht="18" customHeight="1">
      <c r="B2166" s="109" t="str">
        <f>IF('2.売上実績'!$B2166="","",'2.売上実績'!$B2166)</f>
        <v/>
      </c>
      <c r="C2166" s="110" t="str">
        <f>IF('2.売上実績'!$C2166="","",'2.売上実績'!$C2166)</f>
        <v/>
      </c>
      <c r="D2166" s="98" t="str">
        <f>IF(C2166="","",VLOOKUP(C2166,'4.製品一覧'!$B$4:$D$500,3,FALSE))</f>
        <v/>
      </c>
      <c r="E2166" s="102">
        <f>IF(C2166&lt;&gt;"",VLOOKUP(C2166,'7.製品別原価'!$B$5:$J$500,8,FALSE),0)</f>
        <v>0</v>
      </c>
      <c r="F2166" s="37">
        <f>IF(OR($K$2=0,K2166=0),0,'1.全社費用'!$C$42/$K$2)</f>
        <v>0</v>
      </c>
      <c r="G2166" s="37">
        <f t="shared" si="233"/>
        <v>0</v>
      </c>
      <c r="H2166" s="38">
        <f t="shared" si="234"/>
        <v>0</v>
      </c>
      <c r="I2166" s="39">
        <f t="shared" si="235"/>
        <v>0</v>
      </c>
      <c r="J2166" s="40">
        <f t="shared" si="236"/>
        <v>0</v>
      </c>
      <c r="K2166" s="111">
        <f>IF($B2166="",0,'2.売上実績'!D2166)</f>
        <v>0</v>
      </c>
      <c r="L2166" s="111">
        <f>IF($B2166="",0,'2.売上実績'!E2166)</f>
        <v>0</v>
      </c>
      <c r="M2166" s="28">
        <f t="shared" si="231"/>
        <v>0</v>
      </c>
      <c r="N2166" s="41">
        <f t="shared" si="232"/>
        <v>0</v>
      </c>
      <c r="O2166" s="40">
        <f t="shared" si="237"/>
        <v>0</v>
      </c>
    </row>
    <row r="2167" spans="2:15" ht="18" customHeight="1">
      <c r="B2167" s="109" t="str">
        <f>IF('2.売上実績'!$B2167="","",'2.売上実績'!$B2167)</f>
        <v/>
      </c>
      <c r="C2167" s="110" t="str">
        <f>IF('2.売上実績'!$C2167="","",'2.売上実績'!$C2167)</f>
        <v/>
      </c>
      <c r="D2167" s="98" t="str">
        <f>IF(C2167="","",VLOOKUP(C2167,'4.製品一覧'!$B$4:$D$500,3,FALSE))</f>
        <v/>
      </c>
      <c r="E2167" s="102">
        <f>IF(C2167&lt;&gt;"",VLOOKUP(C2167,'7.製品別原価'!$B$5:$J$500,8,FALSE),0)</f>
        <v>0</v>
      </c>
      <c r="F2167" s="37">
        <f>IF(OR($K$2=0,K2167=0),0,'1.全社費用'!$C$42/$K$2)</f>
        <v>0</v>
      </c>
      <c r="G2167" s="37">
        <f t="shared" si="233"/>
        <v>0</v>
      </c>
      <c r="H2167" s="38">
        <f t="shared" si="234"/>
        <v>0</v>
      </c>
      <c r="I2167" s="39">
        <f t="shared" si="235"/>
        <v>0</v>
      </c>
      <c r="J2167" s="40">
        <f t="shared" si="236"/>
        <v>0</v>
      </c>
      <c r="K2167" s="111">
        <f>IF($B2167="",0,'2.売上実績'!D2167)</f>
        <v>0</v>
      </c>
      <c r="L2167" s="111">
        <f>IF($B2167="",0,'2.売上実績'!E2167)</f>
        <v>0</v>
      </c>
      <c r="M2167" s="28">
        <f t="shared" si="231"/>
        <v>0</v>
      </c>
      <c r="N2167" s="41">
        <f t="shared" si="232"/>
        <v>0</v>
      </c>
      <c r="O2167" s="40">
        <f t="shared" si="237"/>
        <v>0</v>
      </c>
    </row>
    <row r="2168" spans="2:15" ht="18" customHeight="1">
      <c r="B2168" s="109" t="str">
        <f>IF('2.売上実績'!$B2168="","",'2.売上実績'!$B2168)</f>
        <v/>
      </c>
      <c r="C2168" s="110" t="str">
        <f>IF('2.売上実績'!$C2168="","",'2.売上実績'!$C2168)</f>
        <v/>
      </c>
      <c r="D2168" s="98" t="str">
        <f>IF(C2168="","",VLOOKUP(C2168,'4.製品一覧'!$B$4:$D$500,3,FALSE))</f>
        <v/>
      </c>
      <c r="E2168" s="102">
        <f>IF(C2168&lt;&gt;"",VLOOKUP(C2168,'7.製品別原価'!$B$5:$J$500,8,FALSE),0)</f>
        <v>0</v>
      </c>
      <c r="F2168" s="37">
        <f>IF(OR($K$2=0,K2168=0),0,'1.全社費用'!$C$42/$K$2)</f>
        <v>0</v>
      </c>
      <c r="G2168" s="37">
        <f t="shared" si="233"/>
        <v>0</v>
      </c>
      <c r="H2168" s="38">
        <f t="shared" si="234"/>
        <v>0</v>
      </c>
      <c r="I2168" s="39">
        <f t="shared" si="235"/>
        <v>0</v>
      </c>
      <c r="J2168" s="40">
        <f t="shared" si="236"/>
        <v>0</v>
      </c>
      <c r="K2168" s="111">
        <f>IF($B2168="",0,'2.売上実績'!D2168)</f>
        <v>0</v>
      </c>
      <c r="L2168" s="111">
        <f>IF($B2168="",0,'2.売上実績'!E2168)</f>
        <v>0</v>
      </c>
      <c r="M2168" s="28">
        <f t="shared" si="231"/>
        <v>0</v>
      </c>
      <c r="N2168" s="41">
        <f t="shared" si="232"/>
        <v>0</v>
      </c>
      <c r="O2168" s="40">
        <f t="shared" si="237"/>
        <v>0</v>
      </c>
    </row>
    <row r="2169" spans="2:15" ht="18" customHeight="1">
      <c r="B2169" s="109" t="str">
        <f>IF('2.売上実績'!$B2169="","",'2.売上実績'!$B2169)</f>
        <v/>
      </c>
      <c r="C2169" s="110" t="str">
        <f>IF('2.売上実績'!$C2169="","",'2.売上実績'!$C2169)</f>
        <v/>
      </c>
      <c r="D2169" s="98" t="str">
        <f>IF(C2169="","",VLOOKUP(C2169,'4.製品一覧'!$B$4:$D$500,3,FALSE))</f>
        <v/>
      </c>
      <c r="E2169" s="102">
        <f>IF(C2169&lt;&gt;"",VLOOKUP(C2169,'7.製品別原価'!$B$5:$J$500,8,FALSE),0)</f>
        <v>0</v>
      </c>
      <c r="F2169" s="37">
        <f>IF(OR($K$2=0,K2169=0),0,'1.全社費用'!$C$42/$K$2)</f>
        <v>0</v>
      </c>
      <c r="G2169" s="37">
        <f t="shared" si="233"/>
        <v>0</v>
      </c>
      <c r="H2169" s="38">
        <f t="shared" si="234"/>
        <v>0</v>
      </c>
      <c r="I2169" s="39">
        <f t="shared" si="235"/>
        <v>0</v>
      </c>
      <c r="J2169" s="40">
        <f t="shared" si="236"/>
        <v>0</v>
      </c>
      <c r="K2169" s="111">
        <f>IF($B2169="",0,'2.売上実績'!D2169)</f>
        <v>0</v>
      </c>
      <c r="L2169" s="111">
        <f>IF($B2169="",0,'2.売上実績'!E2169)</f>
        <v>0</v>
      </c>
      <c r="M2169" s="28">
        <f t="shared" si="231"/>
        <v>0</v>
      </c>
      <c r="N2169" s="41">
        <f t="shared" si="232"/>
        <v>0</v>
      </c>
      <c r="O2169" s="40">
        <f t="shared" si="237"/>
        <v>0</v>
      </c>
    </row>
    <row r="2170" spans="2:15" ht="18" customHeight="1">
      <c r="B2170" s="109" t="str">
        <f>IF('2.売上実績'!$B2170="","",'2.売上実績'!$B2170)</f>
        <v/>
      </c>
      <c r="C2170" s="110" t="str">
        <f>IF('2.売上実績'!$C2170="","",'2.売上実績'!$C2170)</f>
        <v/>
      </c>
      <c r="D2170" s="98" t="str">
        <f>IF(C2170="","",VLOOKUP(C2170,'4.製品一覧'!$B$4:$D$500,3,FALSE))</f>
        <v/>
      </c>
      <c r="E2170" s="102">
        <f>IF(C2170&lt;&gt;"",VLOOKUP(C2170,'7.製品別原価'!$B$5:$J$500,8,FALSE),0)</f>
        <v>0</v>
      </c>
      <c r="F2170" s="37">
        <f>IF(OR($K$2=0,K2170=0),0,'1.全社費用'!$C$42/$K$2)</f>
        <v>0</v>
      </c>
      <c r="G2170" s="37">
        <f t="shared" si="233"/>
        <v>0</v>
      </c>
      <c r="H2170" s="38">
        <f t="shared" si="234"/>
        <v>0</v>
      </c>
      <c r="I2170" s="39">
        <f t="shared" si="235"/>
        <v>0</v>
      </c>
      <c r="J2170" s="40">
        <f t="shared" si="236"/>
        <v>0</v>
      </c>
      <c r="K2170" s="111">
        <f>IF($B2170="",0,'2.売上実績'!D2170)</f>
        <v>0</v>
      </c>
      <c r="L2170" s="111">
        <f>IF($B2170="",0,'2.売上実績'!E2170)</f>
        <v>0</v>
      </c>
      <c r="M2170" s="28">
        <f t="shared" si="231"/>
        <v>0</v>
      </c>
      <c r="N2170" s="41">
        <f t="shared" si="232"/>
        <v>0</v>
      </c>
      <c r="O2170" s="40">
        <f t="shared" si="237"/>
        <v>0</v>
      </c>
    </row>
    <row r="2171" spans="2:15" ht="18" customHeight="1">
      <c r="B2171" s="109" t="str">
        <f>IF('2.売上実績'!$B2171="","",'2.売上実績'!$B2171)</f>
        <v/>
      </c>
      <c r="C2171" s="110" t="str">
        <f>IF('2.売上実績'!$C2171="","",'2.売上実績'!$C2171)</f>
        <v/>
      </c>
      <c r="D2171" s="98" t="str">
        <f>IF(C2171="","",VLOOKUP(C2171,'4.製品一覧'!$B$4:$D$500,3,FALSE))</f>
        <v/>
      </c>
      <c r="E2171" s="102">
        <f>IF(C2171&lt;&gt;"",VLOOKUP(C2171,'7.製品別原価'!$B$5:$J$500,8,FALSE),0)</f>
        <v>0</v>
      </c>
      <c r="F2171" s="37">
        <f>IF(OR($K$2=0,K2171=0),0,'1.全社費用'!$C$42/$K$2)</f>
        <v>0</v>
      </c>
      <c r="G2171" s="37">
        <f t="shared" si="233"/>
        <v>0</v>
      </c>
      <c r="H2171" s="38">
        <f t="shared" si="234"/>
        <v>0</v>
      </c>
      <c r="I2171" s="39">
        <f t="shared" si="235"/>
        <v>0</v>
      </c>
      <c r="J2171" s="40">
        <f t="shared" si="236"/>
        <v>0</v>
      </c>
      <c r="K2171" s="111">
        <f>IF($B2171="",0,'2.売上実績'!D2171)</f>
        <v>0</v>
      </c>
      <c r="L2171" s="111">
        <f>IF($B2171="",0,'2.売上実績'!E2171)</f>
        <v>0</v>
      </c>
      <c r="M2171" s="28">
        <f t="shared" si="231"/>
        <v>0</v>
      </c>
      <c r="N2171" s="41">
        <f t="shared" si="232"/>
        <v>0</v>
      </c>
      <c r="O2171" s="40">
        <f t="shared" si="237"/>
        <v>0</v>
      </c>
    </row>
    <row r="2172" spans="2:15" ht="18" customHeight="1">
      <c r="B2172" s="109" t="str">
        <f>IF('2.売上実績'!$B2172="","",'2.売上実績'!$B2172)</f>
        <v/>
      </c>
      <c r="C2172" s="110" t="str">
        <f>IF('2.売上実績'!$C2172="","",'2.売上実績'!$C2172)</f>
        <v/>
      </c>
      <c r="D2172" s="98" t="str">
        <f>IF(C2172="","",VLOOKUP(C2172,'4.製品一覧'!$B$4:$D$500,3,FALSE))</f>
        <v/>
      </c>
      <c r="E2172" s="102">
        <f>IF(C2172&lt;&gt;"",VLOOKUP(C2172,'7.製品別原価'!$B$5:$J$500,8,FALSE),0)</f>
        <v>0</v>
      </c>
      <c r="F2172" s="37">
        <f>IF(OR($K$2=0,K2172=0),0,'1.全社費用'!$C$42/$K$2)</f>
        <v>0</v>
      </c>
      <c r="G2172" s="37">
        <f t="shared" si="233"/>
        <v>0</v>
      </c>
      <c r="H2172" s="38">
        <f t="shared" si="234"/>
        <v>0</v>
      </c>
      <c r="I2172" s="39">
        <f t="shared" si="235"/>
        <v>0</v>
      </c>
      <c r="J2172" s="40">
        <f t="shared" si="236"/>
        <v>0</v>
      </c>
      <c r="K2172" s="111">
        <f>IF($B2172="",0,'2.売上実績'!D2172)</f>
        <v>0</v>
      </c>
      <c r="L2172" s="111">
        <f>IF($B2172="",0,'2.売上実績'!E2172)</f>
        <v>0</v>
      </c>
      <c r="M2172" s="28">
        <f t="shared" si="231"/>
        <v>0</v>
      </c>
      <c r="N2172" s="41">
        <f t="shared" si="232"/>
        <v>0</v>
      </c>
      <c r="O2172" s="40">
        <f t="shared" si="237"/>
        <v>0</v>
      </c>
    </row>
    <row r="2173" spans="2:15" ht="18" customHeight="1">
      <c r="B2173" s="109" t="str">
        <f>IF('2.売上実績'!$B2173="","",'2.売上実績'!$B2173)</f>
        <v/>
      </c>
      <c r="C2173" s="110" t="str">
        <f>IF('2.売上実績'!$C2173="","",'2.売上実績'!$C2173)</f>
        <v/>
      </c>
      <c r="D2173" s="98" t="str">
        <f>IF(C2173="","",VLOOKUP(C2173,'4.製品一覧'!$B$4:$D$500,3,FALSE))</f>
        <v/>
      </c>
      <c r="E2173" s="102">
        <f>IF(C2173&lt;&gt;"",VLOOKUP(C2173,'7.製品別原価'!$B$5:$J$500,8,FALSE),0)</f>
        <v>0</v>
      </c>
      <c r="F2173" s="37">
        <f>IF(OR($K$2=0,K2173=0),0,'1.全社費用'!$C$42/$K$2)</f>
        <v>0</v>
      </c>
      <c r="G2173" s="37">
        <f t="shared" si="233"/>
        <v>0</v>
      </c>
      <c r="H2173" s="38">
        <f t="shared" si="234"/>
        <v>0</v>
      </c>
      <c r="I2173" s="39">
        <f t="shared" si="235"/>
        <v>0</v>
      </c>
      <c r="J2173" s="40">
        <f t="shared" si="236"/>
        <v>0</v>
      </c>
      <c r="K2173" s="111">
        <f>IF($B2173="",0,'2.売上実績'!D2173)</f>
        <v>0</v>
      </c>
      <c r="L2173" s="111">
        <f>IF($B2173="",0,'2.売上実績'!E2173)</f>
        <v>0</v>
      </c>
      <c r="M2173" s="28">
        <f t="shared" si="231"/>
        <v>0</v>
      </c>
      <c r="N2173" s="41">
        <f t="shared" si="232"/>
        <v>0</v>
      </c>
      <c r="O2173" s="40">
        <f t="shared" si="237"/>
        <v>0</v>
      </c>
    </row>
    <row r="2174" spans="2:15" ht="18" customHeight="1">
      <c r="B2174" s="109" t="str">
        <f>IF('2.売上実績'!$B2174="","",'2.売上実績'!$B2174)</f>
        <v/>
      </c>
      <c r="C2174" s="110" t="str">
        <f>IF('2.売上実績'!$C2174="","",'2.売上実績'!$C2174)</f>
        <v/>
      </c>
      <c r="D2174" s="98" t="str">
        <f>IF(C2174="","",VLOOKUP(C2174,'4.製品一覧'!$B$4:$D$500,3,FALSE))</f>
        <v/>
      </c>
      <c r="E2174" s="102">
        <f>IF(C2174&lt;&gt;"",VLOOKUP(C2174,'7.製品別原価'!$B$5:$J$500,8,FALSE),0)</f>
        <v>0</v>
      </c>
      <c r="F2174" s="37">
        <f>IF(OR($K$2=0,K2174=0),0,'1.全社費用'!$C$42/$K$2)</f>
        <v>0</v>
      </c>
      <c r="G2174" s="37">
        <f t="shared" si="233"/>
        <v>0</v>
      </c>
      <c r="H2174" s="38">
        <f t="shared" si="234"/>
        <v>0</v>
      </c>
      <c r="I2174" s="39">
        <f t="shared" si="235"/>
        <v>0</v>
      </c>
      <c r="J2174" s="40">
        <f t="shared" si="236"/>
        <v>0</v>
      </c>
      <c r="K2174" s="111">
        <f>IF($B2174="",0,'2.売上実績'!D2174)</f>
        <v>0</v>
      </c>
      <c r="L2174" s="111">
        <f>IF($B2174="",0,'2.売上実績'!E2174)</f>
        <v>0</v>
      </c>
      <c r="M2174" s="28">
        <f t="shared" si="231"/>
        <v>0</v>
      </c>
      <c r="N2174" s="41">
        <f t="shared" si="232"/>
        <v>0</v>
      </c>
      <c r="O2174" s="40">
        <f t="shared" si="237"/>
        <v>0</v>
      </c>
    </row>
    <row r="2175" spans="2:15" ht="18" customHeight="1">
      <c r="B2175" s="109" t="str">
        <f>IF('2.売上実績'!$B2175="","",'2.売上実績'!$B2175)</f>
        <v/>
      </c>
      <c r="C2175" s="110" t="str">
        <f>IF('2.売上実績'!$C2175="","",'2.売上実績'!$C2175)</f>
        <v/>
      </c>
      <c r="D2175" s="98" t="str">
        <f>IF(C2175="","",VLOOKUP(C2175,'4.製品一覧'!$B$4:$D$500,3,FALSE))</f>
        <v/>
      </c>
      <c r="E2175" s="102">
        <f>IF(C2175&lt;&gt;"",VLOOKUP(C2175,'7.製品別原価'!$B$5:$J$500,8,FALSE),0)</f>
        <v>0</v>
      </c>
      <c r="F2175" s="37">
        <f>IF(OR($K$2=0,K2175=0),0,'1.全社費用'!$C$42/$K$2)</f>
        <v>0</v>
      </c>
      <c r="G2175" s="37">
        <f t="shared" si="233"/>
        <v>0</v>
      </c>
      <c r="H2175" s="38">
        <f t="shared" si="234"/>
        <v>0</v>
      </c>
      <c r="I2175" s="39">
        <f t="shared" si="235"/>
        <v>0</v>
      </c>
      <c r="J2175" s="40">
        <f t="shared" si="236"/>
        <v>0</v>
      </c>
      <c r="K2175" s="111">
        <f>IF($B2175="",0,'2.売上実績'!D2175)</f>
        <v>0</v>
      </c>
      <c r="L2175" s="111">
        <f>IF($B2175="",0,'2.売上実績'!E2175)</f>
        <v>0</v>
      </c>
      <c r="M2175" s="28">
        <f t="shared" si="231"/>
        <v>0</v>
      </c>
      <c r="N2175" s="41">
        <f t="shared" si="232"/>
        <v>0</v>
      </c>
      <c r="O2175" s="40">
        <f t="shared" si="237"/>
        <v>0</v>
      </c>
    </row>
    <row r="2176" spans="2:15" ht="18" customHeight="1">
      <c r="B2176" s="109" t="str">
        <f>IF('2.売上実績'!$B2176="","",'2.売上実績'!$B2176)</f>
        <v/>
      </c>
      <c r="C2176" s="110" t="str">
        <f>IF('2.売上実績'!$C2176="","",'2.売上実績'!$C2176)</f>
        <v/>
      </c>
      <c r="D2176" s="98" t="str">
        <f>IF(C2176="","",VLOOKUP(C2176,'4.製品一覧'!$B$4:$D$500,3,FALSE))</f>
        <v/>
      </c>
      <c r="E2176" s="102">
        <f>IF(C2176&lt;&gt;"",VLOOKUP(C2176,'7.製品別原価'!$B$5:$J$500,8,FALSE),0)</f>
        <v>0</v>
      </c>
      <c r="F2176" s="37">
        <f>IF(OR($K$2=0,K2176=0),0,'1.全社費用'!$C$42/$K$2)</f>
        <v>0</v>
      </c>
      <c r="G2176" s="37">
        <f t="shared" si="233"/>
        <v>0</v>
      </c>
      <c r="H2176" s="38">
        <f t="shared" si="234"/>
        <v>0</v>
      </c>
      <c r="I2176" s="39">
        <f t="shared" si="235"/>
        <v>0</v>
      </c>
      <c r="J2176" s="40">
        <f t="shared" si="236"/>
        <v>0</v>
      </c>
      <c r="K2176" s="111">
        <f>IF($B2176="",0,'2.売上実績'!D2176)</f>
        <v>0</v>
      </c>
      <c r="L2176" s="111">
        <f>IF($B2176="",0,'2.売上実績'!E2176)</f>
        <v>0</v>
      </c>
      <c r="M2176" s="28">
        <f t="shared" si="231"/>
        <v>0</v>
      </c>
      <c r="N2176" s="41">
        <f t="shared" si="232"/>
        <v>0</v>
      </c>
      <c r="O2176" s="40">
        <f t="shared" si="237"/>
        <v>0</v>
      </c>
    </row>
    <row r="2177" spans="2:15" ht="18" customHeight="1">
      <c r="B2177" s="109" t="str">
        <f>IF('2.売上実績'!$B2177="","",'2.売上実績'!$B2177)</f>
        <v/>
      </c>
      <c r="C2177" s="110" t="str">
        <f>IF('2.売上実績'!$C2177="","",'2.売上実績'!$C2177)</f>
        <v/>
      </c>
      <c r="D2177" s="98" t="str">
        <f>IF(C2177="","",VLOOKUP(C2177,'4.製品一覧'!$B$4:$D$500,3,FALSE))</f>
        <v/>
      </c>
      <c r="E2177" s="102">
        <f>IF(C2177&lt;&gt;"",VLOOKUP(C2177,'7.製品別原価'!$B$5:$J$500,8,FALSE),0)</f>
        <v>0</v>
      </c>
      <c r="F2177" s="37">
        <f>IF(OR($K$2=0,K2177=0),0,'1.全社費用'!$C$42/$K$2)</f>
        <v>0</v>
      </c>
      <c r="G2177" s="37">
        <f t="shared" si="233"/>
        <v>0</v>
      </c>
      <c r="H2177" s="38">
        <f t="shared" si="234"/>
        <v>0</v>
      </c>
      <c r="I2177" s="39">
        <f t="shared" si="235"/>
        <v>0</v>
      </c>
      <c r="J2177" s="40">
        <f t="shared" si="236"/>
        <v>0</v>
      </c>
      <c r="K2177" s="111">
        <f>IF($B2177="",0,'2.売上実績'!D2177)</f>
        <v>0</v>
      </c>
      <c r="L2177" s="111">
        <f>IF($B2177="",0,'2.売上実績'!E2177)</f>
        <v>0</v>
      </c>
      <c r="M2177" s="28">
        <f t="shared" si="231"/>
        <v>0</v>
      </c>
      <c r="N2177" s="41">
        <f t="shared" si="232"/>
        <v>0</v>
      </c>
      <c r="O2177" s="40">
        <f t="shared" si="237"/>
        <v>0</v>
      </c>
    </row>
    <row r="2178" spans="2:15" ht="18" customHeight="1">
      <c r="B2178" s="109" t="str">
        <f>IF('2.売上実績'!$B2178="","",'2.売上実績'!$B2178)</f>
        <v/>
      </c>
      <c r="C2178" s="110" t="str">
        <f>IF('2.売上実績'!$C2178="","",'2.売上実績'!$C2178)</f>
        <v/>
      </c>
      <c r="D2178" s="98" t="str">
        <f>IF(C2178="","",VLOOKUP(C2178,'4.製品一覧'!$B$4:$D$500,3,FALSE))</f>
        <v/>
      </c>
      <c r="E2178" s="102">
        <f>IF(C2178&lt;&gt;"",VLOOKUP(C2178,'7.製品別原価'!$B$5:$J$500,8,FALSE),0)</f>
        <v>0</v>
      </c>
      <c r="F2178" s="37">
        <f>IF(OR($K$2=0,K2178=0),0,'1.全社費用'!$C$42/$K$2)</f>
        <v>0</v>
      </c>
      <c r="G2178" s="37">
        <f t="shared" si="233"/>
        <v>0</v>
      </c>
      <c r="H2178" s="38">
        <f t="shared" si="234"/>
        <v>0</v>
      </c>
      <c r="I2178" s="39">
        <f t="shared" si="235"/>
        <v>0</v>
      </c>
      <c r="J2178" s="40">
        <f t="shared" si="236"/>
        <v>0</v>
      </c>
      <c r="K2178" s="111">
        <f>IF($B2178="",0,'2.売上実績'!D2178)</f>
        <v>0</v>
      </c>
      <c r="L2178" s="111">
        <f>IF($B2178="",0,'2.売上実績'!E2178)</f>
        <v>0</v>
      </c>
      <c r="M2178" s="28">
        <f t="shared" si="231"/>
        <v>0</v>
      </c>
      <c r="N2178" s="41">
        <f t="shared" si="232"/>
        <v>0</v>
      </c>
      <c r="O2178" s="40">
        <f t="shared" si="237"/>
        <v>0</v>
      </c>
    </row>
    <row r="2179" spans="2:15" ht="18" customHeight="1">
      <c r="B2179" s="109" t="str">
        <f>IF('2.売上実績'!$B2179="","",'2.売上実績'!$B2179)</f>
        <v/>
      </c>
      <c r="C2179" s="110" t="str">
        <f>IF('2.売上実績'!$C2179="","",'2.売上実績'!$C2179)</f>
        <v/>
      </c>
      <c r="D2179" s="98" t="str">
        <f>IF(C2179="","",VLOOKUP(C2179,'4.製品一覧'!$B$4:$D$500,3,FALSE))</f>
        <v/>
      </c>
      <c r="E2179" s="102">
        <f>IF(C2179&lt;&gt;"",VLOOKUP(C2179,'7.製品別原価'!$B$5:$J$500,8,FALSE),0)</f>
        <v>0</v>
      </c>
      <c r="F2179" s="37">
        <f>IF(OR($K$2=0,K2179=0),0,'1.全社費用'!$C$42/$K$2)</f>
        <v>0</v>
      </c>
      <c r="G2179" s="37">
        <f t="shared" si="233"/>
        <v>0</v>
      </c>
      <c r="H2179" s="38">
        <f t="shared" si="234"/>
        <v>0</v>
      </c>
      <c r="I2179" s="39">
        <f t="shared" si="235"/>
        <v>0</v>
      </c>
      <c r="J2179" s="40">
        <f t="shared" si="236"/>
        <v>0</v>
      </c>
      <c r="K2179" s="111">
        <f>IF($B2179="",0,'2.売上実績'!D2179)</f>
        <v>0</v>
      </c>
      <c r="L2179" s="111">
        <f>IF($B2179="",0,'2.売上実績'!E2179)</f>
        <v>0</v>
      </c>
      <c r="M2179" s="28">
        <f t="shared" si="231"/>
        <v>0</v>
      </c>
      <c r="N2179" s="41">
        <f t="shared" si="232"/>
        <v>0</v>
      </c>
      <c r="O2179" s="40">
        <f t="shared" si="237"/>
        <v>0</v>
      </c>
    </row>
    <row r="2180" spans="2:15" ht="18" customHeight="1">
      <c r="B2180" s="109" t="str">
        <f>IF('2.売上実績'!$B2180="","",'2.売上実績'!$B2180)</f>
        <v/>
      </c>
      <c r="C2180" s="110" t="str">
        <f>IF('2.売上実績'!$C2180="","",'2.売上実績'!$C2180)</f>
        <v/>
      </c>
      <c r="D2180" s="98" t="str">
        <f>IF(C2180="","",VLOOKUP(C2180,'4.製品一覧'!$B$4:$D$500,3,FALSE))</f>
        <v/>
      </c>
      <c r="E2180" s="102">
        <f>IF(C2180&lt;&gt;"",VLOOKUP(C2180,'7.製品別原価'!$B$5:$J$500,8,FALSE),0)</f>
        <v>0</v>
      </c>
      <c r="F2180" s="37">
        <f>IF(OR($K$2=0,K2180=0),0,'1.全社費用'!$C$42/$K$2)</f>
        <v>0</v>
      </c>
      <c r="G2180" s="37">
        <f t="shared" si="233"/>
        <v>0</v>
      </c>
      <c r="H2180" s="38">
        <f t="shared" si="234"/>
        <v>0</v>
      </c>
      <c r="I2180" s="39">
        <f t="shared" si="235"/>
        <v>0</v>
      </c>
      <c r="J2180" s="40">
        <f t="shared" si="236"/>
        <v>0</v>
      </c>
      <c r="K2180" s="111">
        <f>IF($B2180="",0,'2.売上実績'!D2180)</f>
        <v>0</v>
      </c>
      <c r="L2180" s="111">
        <f>IF($B2180="",0,'2.売上実績'!E2180)</f>
        <v>0</v>
      </c>
      <c r="M2180" s="28">
        <f t="shared" ref="M2180:M2243" si="238">G2180*K2180</f>
        <v>0</v>
      </c>
      <c r="N2180" s="41">
        <f t="shared" ref="N2180:N2243" si="239">L2180-M2180</f>
        <v>0</v>
      </c>
      <c r="O2180" s="40">
        <f t="shared" si="237"/>
        <v>0</v>
      </c>
    </row>
    <row r="2181" spans="2:15" ht="18" customHeight="1">
      <c r="B2181" s="109" t="str">
        <f>IF('2.売上実績'!$B2181="","",'2.売上実績'!$B2181)</f>
        <v/>
      </c>
      <c r="C2181" s="110" t="str">
        <f>IF('2.売上実績'!$C2181="","",'2.売上実績'!$C2181)</f>
        <v/>
      </c>
      <c r="D2181" s="98" t="str">
        <f>IF(C2181="","",VLOOKUP(C2181,'4.製品一覧'!$B$4:$D$500,3,FALSE))</f>
        <v/>
      </c>
      <c r="E2181" s="102">
        <f>IF(C2181&lt;&gt;"",VLOOKUP(C2181,'7.製品別原価'!$B$5:$J$500,8,FALSE),0)</f>
        <v>0</v>
      </c>
      <c r="F2181" s="37">
        <f>IF(OR($K$2=0,K2181=0),0,'1.全社費用'!$C$42/$K$2)</f>
        <v>0</v>
      </c>
      <c r="G2181" s="37">
        <f t="shared" ref="G2181:G2244" si="240">SUM(D2181:F2181)</f>
        <v>0</v>
      </c>
      <c r="H2181" s="38">
        <f t="shared" ref="H2181:H2244" si="241">IF(K2181=0,0,L2181/K2181)</f>
        <v>0</v>
      </c>
      <c r="I2181" s="39">
        <f t="shared" ref="I2181:I2244" si="242">IF(K2181=0,0,N2181/K2181)</f>
        <v>0</v>
      </c>
      <c r="J2181" s="40">
        <f t="shared" ref="J2181:J2244" si="243">O2181</f>
        <v>0</v>
      </c>
      <c r="K2181" s="111">
        <f>IF($B2181="",0,'2.売上実績'!D2181)</f>
        <v>0</v>
      </c>
      <c r="L2181" s="111">
        <f>IF($B2181="",0,'2.売上実績'!E2181)</f>
        <v>0</v>
      </c>
      <c r="M2181" s="28">
        <f t="shared" si="238"/>
        <v>0</v>
      </c>
      <c r="N2181" s="41">
        <f t="shared" si="239"/>
        <v>0</v>
      </c>
      <c r="O2181" s="40">
        <f t="shared" ref="O2181:O2244" si="244">IF(OR(N2181=0,L2181=0),0,N2181/L2181)</f>
        <v>0</v>
      </c>
    </row>
    <row r="2182" spans="2:15" ht="18" customHeight="1">
      <c r="B2182" s="109" t="str">
        <f>IF('2.売上実績'!$B2182="","",'2.売上実績'!$B2182)</f>
        <v/>
      </c>
      <c r="C2182" s="110" t="str">
        <f>IF('2.売上実績'!$C2182="","",'2.売上実績'!$C2182)</f>
        <v/>
      </c>
      <c r="D2182" s="98" t="str">
        <f>IF(C2182="","",VLOOKUP(C2182,'4.製品一覧'!$B$4:$D$500,3,FALSE))</f>
        <v/>
      </c>
      <c r="E2182" s="102">
        <f>IF(C2182&lt;&gt;"",VLOOKUP(C2182,'7.製品別原価'!$B$5:$J$500,8,FALSE),0)</f>
        <v>0</v>
      </c>
      <c r="F2182" s="37">
        <f>IF(OR($K$2=0,K2182=0),0,'1.全社費用'!$C$42/$K$2)</f>
        <v>0</v>
      </c>
      <c r="G2182" s="37">
        <f t="shared" si="240"/>
        <v>0</v>
      </c>
      <c r="H2182" s="38">
        <f t="shared" si="241"/>
        <v>0</v>
      </c>
      <c r="I2182" s="39">
        <f t="shared" si="242"/>
        <v>0</v>
      </c>
      <c r="J2182" s="40">
        <f t="shared" si="243"/>
        <v>0</v>
      </c>
      <c r="K2182" s="111">
        <f>IF($B2182="",0,'2.売上実績'!D2182)</f>
        <v>0</v>
      </c>
      <c r="L2182" s="111">
        <f>IF($B2182="",0,'2.売上実績'!E2182)</f>
        <v>0</v>
      </c>
      <c r="M2182" s="28">
        <f t="shared" si="238"/>
        <v>0</v>
      </c>
      <c r="N2182" s="41">
        <f t="shared" si="239"/>
        <v>0</v>
      </c>
      <c r="O2182" s="40">
        <f t="shared" si="244"/>
        <v>0</v>
      </c>
    </row>
    <row r="2183" spans="2:15" ht="18" customHeight="1">
      <c r="B2183" s="109" t="str">
        <f>IF('2.売上実績'!$B2183="","",'2.売上実績'!$B2183)</f>
        <v/>
      </c>
      <c r="C2183" s="110" t="str">
        <f>IF('2.売上実績'!$C2183="","",'2.売上実績'!$C2183)</f>
        <v/>
      </c>
      <c r="D2183" s="98" t="str">
        <f>IF(C2183="","",VLOOKUP(C2183,'4.製品一覧'!$B$4:$D$500,3,FALSE))</f>
        <v/>
      </c>
      <c r="E2183" s="102">
        <f>IF(C2183&lt;&gt;"",VLOOKUP(C2183,'7.製品別原価'!$B$5:$J$500,8,FALSE),0)</f>
        <v>0</v>
      </c>
      <c r="F2183" s="37">
        <f>IF(OR($K$2=0,K2183=0),0,'1.全社費用'!$C$42/$K$2)</f>
        <v>0</v>
      </c>
      <c r="G2183" s="37">
        <f t="shared" si="240"/>
        <v>0</v>
      </c>
      <c r="H2183" s="38">
        <f t="shared" si="241"/>
        <v>0</v>
      </c>
      <c r="I2183" s="39">
        <f t="shared" si="242"/>
        <v>0</v>
      </c>
      <c r="J2183" s="40">
        <f t="shared" si="243"/>
        <v>0</v>
      </c>
      <c r="K2183" s="111">
        <f>IF($B2183="",0,'2.売上実績'!D2183)</f>
        <v>0</v>
      </c>
      <c r="L2183" s="111">
        <f>IF($B2183="",0,'2.売上実績'!E2183)</f>
        <v>0</v>
      </c>
      <c r="M2183" s="28">
        <f t="shared" si="238"/>
        <v>0</v>
      </c>
      <c r="N2183" s="41">
        <f t="shared" si="239"/>
        <v>0</v>
      </c>
      <c r="O2183" s="40">
        <f t="shared" si="244"/>
        <v>0</v>
      </c>
    </row>
    <row r="2184" spans="2:15" ht="18" customHeight="1">
      <c r="B2184" s="109" t="str">
        <f>IF('2.売上実績'!$B2184="","",'2.売上実績'!$B2184)</f>
        <v/>
      </c>
      <c r="C2184" s="110" t="str">
        <f>IF('2.売上実績'!$C2184="","",'2.売上実績'!$C2184)</f>
        <v/>
      </c>
      <c r="D2184" s="98" t="str">
        <f>IF(C2184="","",VLOOKUP(C2184,'4.製品一覧'!$B$4:$D$500,3,FALSE))</f>
        <v/>
      </c>
      <c r="E2184" s="102">
        <f>IF(C2184&lt;&gt;"",VLOOKUP(C2184,'7.製品別原価'!$B$5:$J$500,8,FALSE),0)</f>
        <v>0</v>
      </c>
      <c r="F2184" s="37">
        <f>IF(OR($K$2=0,K2184=0),0,'1.全社費用'!$C$42/$K$2)</f>
        <v>0</v>
      </c>
      <c r="G2184" s="37">
        <f t="shared" si="240"/>
        <v>0</v>
      </c>
      <c r="H2184" s="38">
        <f t="shared" si="241"/>
        <v>0</v>
      </c>
      <c r="I2184" s="39">
        <f t="shared" si="242"/>
        <v>0</v>
      </c>
      <c r="J2184" s="40">
        <f t="shared" si="243"/>
        <v>0</v>
      </c>
      <c r="K2184" s="111">
        <f>IF($B2184="",0,'2.売上実績'!D2184)</f>
        <v>0</v>
      </c>
      <c r="L2184" s="111">
        <f>IF($B2184="",0,'2.売上実績'!E2184)</f>
        <v>0</v>
      </c>
      <c r="M2184" s="28">
        <f t="shared" si="238"/>
        <v>0</v>
      </c>
      <c r="N2184" s="41">
        <f t="shared" si="239"/>
        <v>0</v>
      </c>
      <c r="O2184" s="40">
        <f t="shared" si="244"/>
        <v>0</v>
      </c>
    </row>
    <row r="2185" spans="2:15" ht="18" customHeight="1">
      <c r="B2185" s="109" t="str">
        <f>IF('2.売上実績'!$B2185="","",'2.売上実績'!$B2185)</f>
        <v/>
      </c>
      <c r="C2185" s="110" t="str">
        <f>IF('2.売上実績'!$C2185="","",'2.売上実績'!$C2185)</f>
        <v/>
      </c>
      <c r="D2185" s="98" t="str">
        <f>IF(C2185="","",VLOOKUP(C2185,'4.製品一覧'!$B$4:$D$500,3,FALSE))</f>
        <v/>
      </c>
      <c r="E2185" s="102">
        <f>IF(C2185&lt;&gt;"",VLOOKUP(C2185,'7.製品別原価'!$B$5:$J$500,8,FALSE),0)</f>
        <v>0</v>
      </c>
      <c r="F2185" s="37">
        <f>IF(OR($K$2=0,K2185=0),0,'1.全社費用'!$C$42/$K$2)</f>
        <v>0</v>
      </c>
      <c r="G2185" s="37">
        <f t="shared" si="240"/>
        <v>0</v>
      </c>
      <c r="H2185" s="38">
        <f t="shared" si="241"/>
        <v>0</v>
      </c>
      <c r="I2185" s="39">
        <f t="shared" si="242"/>
        <v>0</v>
      </c>
      <c r="J2185" s="40">
        <f t="shared" si="243"/>
        <v>0</v>
      </c>
      <c r="K2185" s="111">
        <f>IF($B2185="",0,'2.売上実績'!D2185)</f>
        <v>0</v>
      </c>
      <c r="L2185" s="111">
        <f>IF($B2185="",0,'2.売上実績'!E2185)</f>
        <v>0</v>
      </c>
      <c r="M2185" s="28">
        <f t="shared" si="238"/>
        <v>0</v>
      </c>
      <c r="N2185" s="41">
        <f t="shared" si="239"/>
        <v>0</v>
      </c>
      <c r="O2185" s="40">
        <f t="shared" si="244"/>
        <v>0</v>
      </c>
    </row>
    <row r="2186" spans="2:15" ht="18" customHeight="1">
      <c r="B2186" s="109" t="str">
        <f>IF('2.売上実績'!$B2186="","",'2.売上実績'!$B2186)</f>
        <v/>
      </c>
      <c r="C2186" s="110" t="str">
        <f>IF('2.売上実績'!$C2186="","",'2.売上実績'!$C2186)</f>
        <v/>
      </c>
      <c r="D2186" s="98" t="str">
        <f>IF(C2186="","",VLOOKUP(C2186,'4.製品一覧'!$B$4:$D$500,3,FALSE))</f>
        <v/>
      </c>
      <c r="E2186" s="102">
        <f>IF(C2186&lt;&gt;"",VLOOKUP(C2186,'7.製品別原価'!$B$5:$J$500,8,FALSE),0)</f>
        <v>0</v>
      </c>
      <c r="F2186" s="37">
        <f>IF(OR($K$2=0,K2186=0),0,'1.全社費用'!$C$42/$K$2)</f>
        <v>0</v>
      </c>
      <c r="G2186" s="37">
        <f t="shared" si="240"/>
        <v>0</v>
      </c>
      <c r="H2186" s="38">
        <f t="shared" si="241"/>
        <v>0</v>
      </c>
      <c r="I2186" s="39">
        <f t="shared" si="242"/>
        <v>0</v>
      </c>
      <c r="J2186" s="40">
        <f t="shared" si="243"/>
        <v>0</v>
      </c>
      <c r="K2186" s="111">
        <f>IF($B2186="",0,'2.売上実績'!D2186)</f>
        <v>0</v>
      </c>
      <c r="L2186" s="111">
        <f>IF($B2186="",0,'2.売上実績'!E2186)</f>
        <v>0</v>
      </c>
      <c r="M2186" s="28">
        <f t="shared" si="238"/>
        <v>0</v>
      </c>
      <c r="N2186" s="41">
        <f t="shared" si="239"/>
        <v>0</v>
      </c>
      <c r="O2186" s="40">
        <f t="shared" si="244"/>
        <v>0</v>
      </c>
    </row>
    <row r="2187" spans="2:15" ht="18" customHeight="1">
      <c r="B2187" s="109" t="str">
        <f>IF('2.売上実績'!$B2187="","",'2.売上実績'!$B2187)</f>
        <v/>
      </c>
      <c r="C2187" s="110" t="str">
        <f>IF('2.売上実績'!$C2187="","",'2.売上実績'!$C2187)</f>
        <v/>
      </c>
      <c r="D2187" s="98" t="str">
        <f>IF(C2187="","",VLOOKUP(C2187,'4.製品一覧'!$B$4:$D$500,3,FALSE))</f>
        <v/>
      </c>
      <c r="E2187" s="102">
        <f>IF(C2187&lt;&gt;"",VLOOKUP(C2187,'7.製品別原価'!$B$5:$J$500,8,FALSE),0)</f>
        <v>0</v>
      </c>
      <c r="F2187" s="37">
        <f>IF(OR($K$2=0,K2187=0),0,'1.全社費用'!$C$42/$K$2)</f>
        <v>0</v>
      </c>
      <c r="G2187" s="37">
        <f t="shared" si="240"/>
        <v>0</v>
      </c>
      <c r="H2187" s="38">
        <f t="shared" si="241"/>
        <v>0</v>
      </c>
      <c r="I2187" s="39">
        <f t="shared" si="242"/>
        <v>0</v>
      </c>
      <c r="J2187" s="40">
        <f t="shared" si="243"/>
        <v>0</v>
      </c>
      <c r="K2187" s="111">
        <f>IF($B2187="",0,'2.売上実績'!D2187)</f>
        <v>0</v>
      </c>
      <c r="L2187" s="111">
        <f>IF($B2187="",0,'2.売上実績'!E2187)</f>
        <v>0</v>
      </c>
      <c r="M2187" s="28">
        <f t="shared" si="238"/>
        <v>0</v>
      </c>
      <c r="N2187" s="41">
        <f t="shared" si="239"/>
        <v>0</v>
      </c>
      <c r="O2187" s="40">
        <f t="shared" si="244"/>
        <v>0</v>
      </c>
    </row>
    <row r="2188" spans="2:15" ht="18" customHeight="1">
      <c r="B2188" s="109" t="str">
        <f>IF('2.売上実績'!$B2188="","",'2.売上実績'!$B2188)</f>
        <v/>
      </c>
      <c r="C2188" s="110" t="str">
        <f>IF('2.売上実績'!$C2188="","",'2.売上実績'!$C2188)</f>
        <v/>
      </c>
      <c r="D2188" s="98" t="str">
        <f>IF(C2188="","",VLOOKUP(C2188,'4.製品一覧'!$B$4:$D$500,3,FALSE))</f>
        <v/>
      </c>
      <c r="E2188" s="102">
        <f>IF(C2188&lt;&gt;"",VLOOKUP(C2188,'7.製品別原価'!$B$5:$J$500,8,FALSE),0)</f>
        <v>0</v>
      </c>
      <c r="F2188" s="37">
        <f>IF(OR($K$2=0,K2188=0),0,'1.全社費用'!$C$42/$K$2)</f>
        <v>0</v>
      </c>
      <c r="G2188" s="37">
        <f t="shared" si="240"/>
        <v>0</v>
      </c>
      <c r="H2188" s="38">
        <f t="shared" si="241"/>
        <v>0</v>
      </c>
      <c r="I2188" s="39">
        <f t="shared" si="242"/>
        <v>0</v>
      </c>
      <c r="J2188" s="40">
        <f t="shared" si="243"/>
        <v>0</v>
      </c>
      <c r="K2188" s="111">
        <f>IF($B2188="",0,'2.売上実績'!D2188)</f>
        <v>0</v>
      </c>
      <c r="L2188" s="111">
        <f>IF($B2188="",0,'2.売上実績'!E2188)</f>
        <v>0</v>
      </c>
      <c r="M2188" s="28">
        <f t="shared" si="238"/>
        <v>0</v>
      </c>
      <c r="N2188" s="41">
        <f t="shared" si="239"/>
        <v>0</v>
      </c>
      <c r="O2188" s="40">
        <f t="shared" si="244"/>
        <v>0</v>
      </c>
    </row>
    <row r="2189" spans="2:15" ht="18" customHeight="1">
      <c r="B2189" s="109" t="str">
        <f>IF('2.売上実績'!$B2189="","",'2.売上実績'!$B2189)</f>
        <v/>
      </c>
      <c r="C2189" s="110" t="str">
        <f>IF('2.売上実績'!$C2189="","",'2.売上実績'!$C2189)</f>
        <v/>
      </c>
      <c r="D2189" s="98" t="str">
        <f>IF(C2189="","",VLOOKUP(C2189,'4.製品一覧'!$B$4:$D$500,3,FALSE))</f>
        <v/>
      </c>
      <c r="E2189" s="102">
        <f>IF(C2189&lt;&gt;"",VLOOKUP(C2189,'7.製品別原価'!$B$5:$J$500,8,FALSE),0)</f>
        <v>0</v>
      </c>
      <c r="F2189" s="37">
        <f>IF(OR($K$2=0,K2189=0),0,'1.全社費用'!$C$42/$K$2)</f>
        <v>0</v>
      </c>
      <c r="G2189" s="37">
        <f t="shared" si="240"/>
        <v>0</v>
      </c>
      <c r="H2189" s="38">
        <f t="shared" si="241"/>
        <v>0</v>
      </c>
      <c r="I2189" s="39">
        <f t="shared" si="242"/>
        <v>0</v>
      </c>
      <c r="J2189" s="40">
        <f t="shared" si="243"/>
        <v>0</v>
      </c>
      <c r="K2189" s="111">
        <f>IF($B2189="",0,'2.売上実績'!D2189)</f>
        <v>0</v>
      </c>
      <c r="L2189" s="111">
        <f>IF($B2189="",0,'2.売上実績'!E2189)</f>
        <v>0</v>
      </c>
      <c r="M2189" s="28">
        <f t="shared" si="238"/>
        <v>0</v>
      </c>
      <c r="N2189" s="41">
        <f t="shared" si="239"/>
        <v>0</v>
      </c>
      <c r="O2189" s="40">
        <f t="shared" si="244"/>
        <v>0</v>
      </c>
    </row>
    <row r="2190" spans="2:15" ht="18" customHeight="1">
      <c r="B2190" s="109" t="str">
        <f>IF('2.売上実績'!$B2190="","",'2.売上実績'!$B2190)</f>
        <v/>
      </c>
      <c r="C2190" s="110" t="str">
        <f>IF('2.売上実績'!$C2190="","",'2.売上実績'!$C2190)</f>
        <v/>
      </c>
      <c r="D2190" s="98" t="str">
        <f>IF(C2190="","",VLOOKUP(C2190,'4.製品一覧'!$B$4:$D$500,3,FALSE))</f>
        <v/>
      </c>
      <c r="E2190" s="102">
        <f>IF(C2190&lt;&gt;"",VLOOKUP(C2190,'7.製品別原価'!$B$5:$J$500,8,FALSE),0)</f>
        <v>0</v>
      </c>
      <c r="F2190" s="37">
        <f>IF(OR($K$2=0,K2190=0),0,'1.全社費用'!$C$42/$K$2)</f>
        <v>0</v>
      </c>
      <c r="G2190" s="37">
        <f t="shared" si="240"/>
        <v>0</v>
      </c>
      <c r="H2190" s="38">
        <f t="shared" si="241"/>
        <v>0</v>
      </c>
      <c r="I2190" s="39">
        <f t="shared" si="242"/>
        <v>0</v>
      </c>
      <c r="J2190" s="40">
        <f t="shared" si="243"/>
        <v>0</v>
      </c>
      <c r="K2190" s="111">
        <f>IF($B2190="",0,'2.売上実績'!D2190)</f>
        <v>0</v>
      </c>
      <c r="L2190" s="111">
        <f>IF($B2190="",0,'2.売上実績'!E2190)</f>
        <v>0</v>
      </c>
      <c r="M2190" s="28">
        <f t="shared" si="238"/>
        <v>0</v>
      </c>
      <c r="N2190" s="41">
        <f t="shared" si="239"/>
        <v>0</v>
      </c>
      <c r="O2190" s="40">
        <f t="shared" si="244"/>
        <v>0</v>
      </c>
    </row>
    <row r="2191" spans="2:15" ht="18" customHeight="1">
      <c r="B2191" s="109" t="str">
        <f>IF('2.売上実績'!$B2191="","",'2.売上実績'!$B2191)</f>
        <v/>
      </c>
      <c r="C2191" s="110" t="str">
        <f>IF('2.売上実績'!$C2191="","",'2.売上実績'!$C2191)</f>
        <v/>
      </c>
      <c r="D2191" s="98" t="str">
        <f>IF(C2191="","",VLOOKUP(C2191,'4.製品一覧'!$B$4:$D$500,3,FALSE))</f>
        <v/>
      </c>
      <c r="E2191" s="102">
        <f>IF(C2191&lt;&gt;"",VLOOKUP(C2191,'7.製品別原価'!$B$5:$J$500,8,FALSE),0)</f>
        <v>0</v>
      </c>
      <c r="F2191" s="37">
        <f>IF(OR($K$2=0,K2191=0),0,'1.全社費用'!$C$42/$K$2)</f>
        <v>0</v>
      </c>
      <c r="G2191" s="37">
        <f t="shared" si="240"/>
        <v>0</v>
      </c>
      <c r="H2191" s="38">
        <f t="shared" si="241"/>
        <v>0</v>
      </c>
      <c r="I2191" s="39">
        <f t="shared" si="242"/>
        <v>0</v>
      </c>
      <c r="J2191" s="40">
        <f t="shared" si="243"/>
        <v>0</v>
      </c>
      <c r="K2191" s="111">
        <f>IF($B2191="",0,'2.売上実績'!D2191)</f>
        <v>0</v>
      </c>
      <c r="L2191" s="111">
        <f>IF($B2191="",0,'2.売上実績'!E2191)</f>
        <v>0</v>
      </c>
      <c r="M2191" s="28">
        <f t="shared" si="238"/>
        <v>0</v>
      </c>
      <c r="N2191" s="41">
        <f t="shared" si="239"/>
        <v>0</v>
      </c>
      <c r="O2191" s="40">
        <f t="shared" si="244"/>
        <v>0</v>
      </c>
    </row>
    <row r="2192" spans="2:15" ht="18" customHeight="1">
      <c r="B2192" s="109" t="str">
        <f>IF('2.売上実績'!$B2192="","",'2.売上実績'!$B2192)</f>
        <v/>
      </c>
      <c r="C2192" s="110" t="str">
        <f>IF('2.売上実績'!$C2192="","",'2.売上実績'!$C2192)</f>
        <v/>
      </c>
      <c r="D2192" s="98" t="str">
        <f>IF(C2192="","",VLOOKUP(C2192,'4.製品一覧'!$B$4:$D$500,3,FALSE))</f>
        <v/>
      </c>
      <c r="E2192" s="102">
        <f>IF(C2192&lt;&gt;"",VLOOKUP(C2192,'7.製品別原価'!$B$5:$J$500,8,FALSE),0)</f>
        <v>0</v>
      </c>
      <c r="F2192" s="37">
        <f>IF(OR($K$2=0,K2192=0),0,'1.全社費用'!$C$42/$K$2)</f>
        <v>0</v>
      </c>
      <c r="G2192" s="37">
        <f t="shared" si="240"/>
        <v>0</v>
      </c>
      <c r="H2192" s="38">
        <f t="shared" si="241"/>
        <v>0</v>
      </c>
      <c r="I2192" s="39">
        <f t="shared" si="242"/>
        <v>0</v>
      </c>
      <c r="J2192" s="40">
        <f t="shared" si="243"/>
        <v>0</v>
      </c>
      <c r="K2192" s="111">
        <f>IF($B2192="",0,'2.売上実績'!D2192)</f>
        <v>0</v>
      </c>
      <c r="L2192" s="111">
        <f>IF($B2192="",0,'2.売上実績'!E2192)</f>
        <v>0</v>
      </c>
      <c r="M2192" s="28">
        <f t="shared" si="238"/>
        <v>0</v>
      </c>
      <c r="N2192" s="41">
        <f t="shared" si="239"/>
        <v>0</v>
      </c>
      <c r="O2192" s="40">
        <f t="shared" si="244"/>
        <v>0</v>
      </c>
    </row>
    <row r="2193" spans="2:15" ht="18" customHeight="1">
      <c r="B2193" s="109" t="str">
        <f>IF('2.売上実績'!$B2193="","",'2.売上実績'!$B2193)</f>
        <v/>
      </c>
      <c r="C2193" s="110" t="str">
        <f>IF('2.売上実績'!$C2193="","",'2.売上実績'!$C2193)</f>
        <v/>
      </c>
      <c r="D2193" s="98" t="str">
        <f>IF(C2193="","",VLOOKUP(C2193,'4.製品一覧'!$B$4:$D$500,3,FALSE))</f>
        <v/>
      </c>
      <c r="E2193" s="102">
        <f>IF(C2193&lt;&gt;"",VLOOKUP(C2193,'7.製品別原価'!$B$5:$J$500,8,FALSE),0)</f>
        <v>0</v>
      </c>
      <c r="F2193" s="37">
        <f>IF(OR($K$2=0,K2193=0),0,'1.全社費用'!$C$42/$K$2)</f>
        <v>0</v>
      </c>
      <c r="G2193" s="37">
        <f t="shared" si="240"/>
        <v>0</v>
      </c>
      <c r="H2193" s="38">
        <f t="shared" si="241"/>
        <v>0</v>
      </c>
      <c r="I2193" s="39">
        <f t="shared" si="242"/>
        <v>0</v>
      </c>
      <c r="J2193" s="40">
        <f t="shared" si="243"/>
        <v>0</v>
      </c>
      <c r="K2193" s="111">
        <f>IF($B2193="",0,'2.売上実績'!D2193)</f>
        <v>0</v>
      </c>
      <c r="L2193" s="111">
        <f>IF($B2193="",0,'2.売上実績'!E2193)</f>
        <v>0</v>
      </c>
      <c r="M2193" s="28">
        <f t="shared" si="238"/>
        <v>0</v>
      </c>
      <c r="N2193" s="41">
        <f t="shared" si="239"/>
        <v>0</v>
      </c>
      <c r="O2193" s="40">
        <f t="shared" si="244"/>
        <v>0</v>
      </c>
    </row>
    <row r="2194" spans="2:15" ht="18" customHeight="1">
      <c r="B2194" s="109" t="str">
        <f>IF('2.売上実績'!$B2194="","",'2.売上実績'!$B2194)</f>
        <v/>
      </c>
      <c r="C2194" s="110" t="str">
        <f>IF('2.売上実績'!$C2194="","",'2.売上実績'!$C2194)</f>
        <v/>
      </c>
      <c r="D2194" s="98" t="str">
        <f>IF(C2194="","",VLOOKUP(C2194,'4.製品一覧'!$B$4:$D$500,3,FALSE))</f>
        <v/>
      </c>
      <c r="E2194" s="102">
        <f>IF(C2194&lt;&gt;"",VLOOKUP(C2194,'7.製品別原価'!$B$5:$J$500,8,FALSE),0)</f>
        <v>0</v>
      </c>
      <c r="F2194" s="37">
        <f>IF(OR($K$2=0,K2194=0),0,'1.全社費用'!$C$42/$K$2)</f>
        <v>0</v>
      </c>
      <c r="G2194" s="37">
        <f t="shared" si="240"/>
        <v>0</v>
      </c>
      <c r="H2194" s="38">
        <f t="shared" si="241"/>
        <v>0</v>
      </c>
      <c r="I2194" s="39">
        <f t="shared" si="242"/>
        <v>0</v>
      </c>
      <c r="J2194" s="40">
        <f t="shared" si="243"/>
        <v>0</v>
      </c>
      <c r="K2194" s="111">
        <f>IF($B2194="",0,'2.売上実績'!D2194)</f>
        <v>0</v>
      </c>
      <c r="L2194" s="111">
        <f>IF($B2194="",0,'2.売上実績'!E2194)</f>
        <v>0</v>
      </c>
      <c r="M2194" s="28">
        <f t="shared" si="238"/>
        <v>0</v>
      </c>
      <c r="N2194" s="41">
        <f t="shared" si="239"/>
        <v>0</v>
      </c>
      <c r="O2194" s="40">
        <f t="shared" si="244"/>
        <v>0</v>
      </c>
    </row>
    <row r="2195" spans="2:15" ht="18" customHeight="1">
      <c r="B2195" s="109" t="str">
        <f>IF('2.売上実績'!$B2195="","",'2.売上実績'!$B2195)</f>
        <v/>
      </c>
      <c r="C2195" s="110" t="str">
        <f>IF('2.売上実績'!$C2195="","",'2.売上実績'!$C2195)</f>
        <v/>
      </c>
      <c r="D2195" s="98" t="str">
        <f>IF(C2195="","",VLOOKUP(C2195,'4.製品一覧'!$B$4:$D$500,3,FALSE))</f>
        <v/>
      </c>
      <c r="E2195" s="102">
        <f>IF(C2195&lt;&gt;"",VLOOKUP(C2195,'7.製品別原価'!$B$5:$J$500,8,FALSE),0)</f>
        <v>0</v>
      </c>
      <c r="F2195" s="37">
        <f>IF(OR($K$2=0,K2195=0),0,'1.全社費用'!$C$42/$K$2)</f>
        <v>0</v>
      </c>
      <c r="G2195" s="37">
        <f t="shared" si="240"/>
        <v>0</v>
      </c>
      <c r="H2195" s="38">
        <f t="shared" si="241"/>
        <v>0</v>
      </c>
      <c r="I2195" s="39">
        <f t="shared" si="242"/>
        <v>0</v>
      </c>
      <c r="J2195" s="40">
        <f t="shared" si="243"/>
        <v>0</v>
      </c>
      <c r="K2195" s="111">
        <f>IF($B2195="",0,'2.売上実績'!D2195)</f>
        <v>0</v>
      </c>
      <c r="L2195" s="111">
        <f>IF($B2195="",0,'2.売上実績'!E2195)</f>
        <v>0</v>
      </c>
      <c r="M2195" s="28">
        <f t="shared" si="238"/>
        <v>0</v>
      </c>
      <c r="N2195" s="41">
        <f t="shared" si="239"/>
        <v>0</v>
      </c>
      <c r="O2195" s="40">
        <f t="shared" si="244"/>
        <v>0</v>
      </c>
    </row>
    <row r="2196" spans="2:15" ht="18" customHeight="1">
      <c r="B2196" s="109" t="str">
        <f>IF('2.売上実績'!$B2196="","",'2.売上実績'!$B2196)</f>
        <v/>
      </c>
      <c r="C2196" s="110" t="str">
        <f>IF('2.売上実績'!$C2196="","",'2.売上実績'!$C2196)</f>
        <v/>
      </c>
      <c r="D2196" s="98" t="str">
        <f>IF(C2196="","",VLOOKUP(C2196,'4.製品一覧'!$B$4:$D$500,3,FALSE))</f>
        <v/>
      </c>
      <c r="E2196" s="102">
        <f>IF(C2196&lt;&gt;"",VLOOKUP(C2196,'7.製品別原価'!$B$5:$J$500,8,FALSE),0)</f>
        <v>0</v>
      </c>
      <c r="F2196" s="37">
        <f>IF(OR($K$2=0,K2196=0),0,'1.全社費用'!$C$42/$K$2)</f>
        <v>0</v>
      </c>
      <c r="G2196" s="37">
        <f t="shared" si="240"/>
        <v>0</v>
      </c>
      <c r="H2196" s="38">
        <f t="shared" si="241"/>
        <v>0</v>
      </c>
      <c r="I2196" s="39">
        <f t="shared" si="242"/>
        <v>0</v>
      </c>
      <c r="J2196" s="40">
        <f t="shared" si="243"/>
        <v>0</v>
      </c>
      <c r="K2196" s="111">
        <f>IF($B2196="",0,'2.売上実績'!D2196)</f>
        <v>0</v>
      </c>
      <c r="L2196" s="111">
        <f>IF($B2196="",0,'2.売上実績'!E2196)</f>
        <v>0</v>
      </c>
      <c r="M2196" s="28">
        <f t="shared" si="238"/>
        <v>0</v>
      </c>
      <c r="N2196" s="41">
        <f t="shared" si="239"/>
        <v>0</v>
      </c>
      <c r="O2196" s="40">
        <f t="shared" si="244"/>
        <v>0</v>
      </c>
    </row>
    <row r="2197" spans="2:15" ht="18" customHeight="1">
      <c r="B2197" s="109" t="str">
        <f>IF('2.売上実績'!$B2197="","",'2.売上実績'!$B2197)</f>
        <v/>
      </c>
      <c r="C2197" s="110" t="str">
        <f>IF('2.売上実績'!$C2197="","",'2.売上実績'!$C2197)</f>
        <v/>
      </c>
      <c r="D2197" s="98" t="str">
        <f>IF(C2197="","",VLOOKUP(C2197,'4.製品一覧'!$B$4:$D$500,3,FALSE))</f>
        <v/>
      </c>
      <c r="E2197" s="102">
        <f>IF(C2197&lt;&gt;"",VLOOKUP(C2197,'7.製品別原価'!$B$5:$J$500,8,FALSE),0)</f>
        <v>0</v>
      </c>
      <c r="F2197" s="37">
        <f>IF(OR($K$2=0,K2197=0),0,'1.全社費用'!$C$42/$K$2)</f>
        <v>0</v>
      </c>
      <c r="G2197" s="37">
        <f t="shared" si="240"/>
        <v>0</v>
      </c>
      <c r="H2197" s="38">
        <f t="shared" si="241"/>
        <v>0</v>
      </c>
      <c r="I2197" s="39">
        <f t="shared" si="242"/>
        <v>0</v>
      </c>
      <c r="J2197" s="40">
        <f t="shared" si="243"/>
        <v>0</v>
      </c>
      <c r="K2197" s="111">
        <f>IF($B2197="",0,'2.売上実績'!D2197)</f>
        <v>0</v>
      </c>
      <c r="L2197" s="111">
        <f>IF($B2197="",0,'2.売上実績'!E2197)</f>
        <v>0</v>
      </c>
      <c r="M2197" s="28">
        <f t="shared" si="238"/>
        <v>0</v>
      </c>
      <c r="N2197" s="41">
        <f t="shared" si="239"/>
        <v>0</v>
      </c>
      <c r="O2197" s="40">
        <f t="shared" si="244"/>
        <v>0</v>
      </c>
    </row>
    <row r="2198" spans="2:15" ht="18" customHeight="1">
      <c r="B2198" s="109" t="str">
        <f>IF('2.売上実績'!$B2198="","",'2.売上実績'!$B2198)</f>
        <v/>
      </c>
      <c r="C2198" s="110" t="str">
        <f>IF('2.売上実績'!$C2198="","",'2.売上実績'!$C2198)</f>
        <v/>
      </c>
      <c r="D2198" s="98" t="str">
        <f>IF(C2198="","",VLOOKUP(C2198,'4.製品一覧'!$B$4:$D$500,3,FALSE))</f>
        <v/>
      </c>
      <c r="E2198" s="102">
        <f>IF(C2198&lt;&gt;"",VLOOKUP(C2198,'7.製品別原価'!$B$5:$J$500,8,FALSE),0)</f>
        <v>0</v>
      </c>
      <c r="F2198" s="37">
        <f>IF(OR($K$2=0,K2198=0),0,'1.全社費用'!$C$42/$K$2)</f>
        <v>0</v>
      </c>
      <c r="G2198" s="37">
        <f t="shared" si="240"/>
        <v>0</v>
      </c>
      <c r="H2198" s="38">
        <f t="shared" si="241"/>
        <v>0</v>
      </c>
      <c r="I2198" s="39">
        <f t="shared" si="242"/>
        <v>0</v>
      </c>
      <c r="J2198" s="40">
        <f t="shared" si="243"/>
        <v>0</v>
      </c>
      <c r="K2198" s="111">
        <f>IF($B2198="",0,'2.売上実績'!D2198)</f>
        <v>0</v>
      </c>
      <c r="L2198" s="111">
        <f>IF($B2198="",0,'2.売上実績'!E2198)</f>
        <v>0</v>
      </c>
      <c r="M2198" s="28">
        <f t="shared" si="238"/>
        <v>0</v>
      </c>
      <c r="N2198" s="41">
        <f t="shared" si="239"/>
        <v>0</v>
      </c>
      <c r="O2198" s="40">
        <f t="shared" si="244"/>
        <v>0</v>
      </c>
    </row>
    <row r="2199" spans="2:15" ht="18" customHeight="1">
      <c r="B2199" s="109" t="str">
        <f>IF('2.売上実績'!$B2199="","",'2.売上実績'!$B2199)</f>
        <v/>
      </c>
      <c r="C2199" s="110" t="str">
        <f>IF('2.売上実績'!$C2199="","",'2.売上実績'!$C2199)</f>
        <v/>
      </c>
      <c r="D2199" s="98" t="str">
        <f>IF(C2199="","",VLOOKUP(C2199,'4.製品一覧'!$B$4:$D$500,3,FALSE))</f>
        <v/>
      </c>
      <c r="E2199" s="102">
        <f>IF(C2199&lt;&gt;"",VLOOKUP(C2199,'7.製品別原価'!$B$5:$J$500,8,FALSE),0)</f>
        <v>0</v>
      </c>
      <c r="F2199" s="37">
        <f>IF(OR($K$2=0,K2199=0),0,'1.全社費用'!$C$42/$K$2)</f>
        <v>0</v>
      </c>
      <c r="G2199" s="37">
        <f t="shared" si="240"/>
        <v>0</v>
      </c>
      <c r="H2199" s="38">
        <f t="shared" si="241"/>
        <v>0</v>
      </c>
      <c r="I2199" s="39">
        <f t="shared" si="242"/>
        <v>0</v>
      </c>
      <c r="J2199" s="40">
        <f t="shared" si="243"/>
        <v>0</v>
      </c>
      <c r="K2199" s="111">
        <f>IF($B2199="",0,'2.売上実績'!D2199)</f>
        <v>0</v>
      </c>
      <c r="L2199" s="111">
        <f>IF($B2199="",0,'2.売上実績'!E2199)</f>
        <v>0</v>
      </c>
      <c r="M2199" s="28">
        <f t="shared" si="238"/>
        <v>0</v>
      </c>
      <c r="N2199" s="41">
        <f t="shared" si="239"/>
        <v>0</v>
      </c>
      <c r="O2199" s="40">
        <f t="shared" si="244"/>
        <v>0</v>
      </c>
    </row>
    <row r="2200" spans="2:15" ht="18" customHeight="1">
      <c r="B2200" s="109" t="str">
        <f>IF('2.売上実績'!$B2200="","",'2.売上実績'!$B2200)</f>
        <v/>
      </c>
      <c r="C2200" s="110" t="str">
        <f>IF('2.売上実績'!$C2200="","",'2.売上実績'!$C2200)</f>
        <v/>
      </c>
      <c r="D2200" s="98" t="str">
        <f>IF(C2200="","",VLOOKUP(C2200,'4.製品一覧'!$B$4:$D$500,3,FALSE))</f>
        <v/>
      </c>
      <c r="E2200" s="102">
        <f>IF(C2200&lt;&gt;"",VLOOKUP(C2200,'7.製品別原価'!$B$5:$J$500,8,FALSE),0)</f>
        <v>0</v>
      </c>
      <c r="F2200" s="37">
        <f>IF(OR($K$2=0,K2200=0),0,'1.全社費用'!$C$42/$K$2)</f>
        <v>0</v>
      </c>
      <c r="G2200" s="37">
        <f t="shared" si="240"/>
        <v>0</v>
      </c>
      <c r="H2200" s="38">
        <f t="shared" si="241"/>
        <v>0</v>
      </c>
      <c r="I2200" s="39">
        <f t="shared" si="242"/>
        <v>0</v>
      </c>
      <c r="J2200" s="40">
        <f t="shared" si="243"/>
        <v>0</v>
      </c>
      <c r="K2200" s="111">
        <f>IF($B2200="",0,'2.売上実績'!D2200)</f>
        <v>0</v>
      </c>
      <c r="L2200" s="111">
        <f>IF($B2200="",0,'2.売上実績'!E2200)</f>
        <v>0</v>
      </c>
      <c r="M2200" s="28">
        <f t="shared" si="238"/>
        <v>0</v>
      </c>
      <c r="N2200" s="41">
        <f t="shared" si="239"/>
        <v>0</v>
      </c>
      <c r="O2200" s="40">
        <f t="shared" si="244"/>
        <v>0</v>
      </c>
    </row>
    <row r="2201" spans="2:15" ht="18" customHeight="1">
      <c r="B2201" s="109" t="str">
        <f>IF('2.売上実績'!$B2201="","",'2.売上実績'!$B2201)</f>
        <v/>
      </c>
      <c r="C2201" s="110" t="str">
        <f>IF('2.売上実績'!$C2201="","",'2.売上実績'!$C2201)</f>
        <v/>
      </c>
      <c r="D2201" s="98" t="str">
        <f>IF(C2201="","",VLOOKUP(C2201,'4.製品一覧'!$B$4:$D$500,3,FALSE))</f>
        <v/>
      </c>
      <c r="E2201" s="102">
        <f>IF(C2201&lt;&gt;"",VLOOKUP(C2201,'7.製品別原価'!$B$5:$J$500,8,FALSE),0)</f>
        <v>0</v>
      </c>
      <c r="F2201" s="37">
        <f>IF(OR($K$2=0,K2201=0),0,'1.全社費用'!$C$42/$K$2)</f>
        <v>0</v>
      </c>
      <c r="G2201" s="37">
        <f t="shared" si="240"/>
        <v>0</v>
      </c>
      <c r="H2201" s="38">
        <f t="shared" si="241"/>
        <v>0</v>
      </c>
      <c r="I2201" s="39">
        <f t="shared" si="242"/>
        <v>0</v>
      </c>
      <c r="J2201" s="40">
        <f t="shared" si="243"/>
        <v>0</v>
      </c>
      <c r="K2201" s="111">
        <f>IF($B2201="",0,'2.売上実績'!D2201)</f>
        <v>0</v>
      </c>
      <c r="L2201" s="111">
        <f>IF($B2201="",0,'2.売上実績'!E2201)</f>
        <v>0</v>
      </c>
      <c r="M2201" s="28">
        <f t="shared" si="238"/>
        <v>0</v>
      </c>
      <c r="N2201" s="41">
        <f t="shared" si="239"/>
        <v>0</v>
      </c>
      <c r="O2201" s="40">
        <f t="shared" si="244"/>
        <v>0</v>
      </c>
    </row>
    <row r="2202" spans="2:15" ht="18" customHeight="1">
      <c r="B2202" s="109" t="str">
        <f>IF('2.売上実績'!$B2202="","",'2.売上実績'!$B2202)</f>
        <v/>
      </c>
      <c r="C2202" s="110" t="str">
        <f>IF('2.売上実績'!$C2202="","",'2.売上実績'!$C2202)</f>
        <v/>
      </c>
      <c r="D2202" s="98" t="str">
        <f>IF(C2202="","",VLOOKUP(C2202,'4.製品一覧'!$B$4:$D$500,3,FALSE))</f>
        <v/>
      </c>
      <c r="E2202" s="102">
        <f>IF(C2202&lt;&gt;"",VLOOKUP(C2202,'7.製品別原価'!$B$5:$J$500,8,FALSE),0)</f>
        <v>0</v>
      </c>
      <c r="F2202" s="37">
        <f>IF(OR($K$2=0,K2202=0),0,'1.全社費用'!$C$42/$K$2)</f>
        <v>0</v>
      </c>
      <c r="G2202" s="37">
        <f t="shared" si="240"/>
        <v>0</v>
      </c>
      <c r="H2202" s="38">
        <f t="shared" si="241"/>
        <v>0</v>
      </c>
      <c r="I2202" s="39">
        <f t="shared" si="242"/>
        <v>0</v>
      </c>
      <c r="J2202" s="40">
        <f t="shared" si="243"/>
        <v>0</v>
      </c>
      <c r="K2202" s="111">
        <f>IF($B2202="",0,'2.売上実績'!D2202)</f>
        <v>0</v>
      </c>
      <c r="L2202" s="111">
        <f>IF($B2202="",0,'2.売上実績'!E2202)</f>
        <v>0</v>
      </c>
      <c r="M2202" s="28">
        <f t="shared" si="238"/>
        <v>0</v>
      </c>
      <c r="N2202" s="41">
        <f t="shared" si="239"/>
        <v>0</v>
      </c>
      <c r="O2202" s="40">
        <f t="shared" si="244"/>
        <v>0</v>
      </c>
    </row>
    <row r="2203" spans="2:15" ht="18" customHeight="1">
      <c r="B2203" s="109" t="str">
        <f>IF('2.売上実績'!$B2203="","",'2.売上実績'!$B2203)</f>
        <v/>
      </c>
      <c r="C2203" s="110" t="str">
        <f>IF('2.売上実績'!$C2203="","",'2.売上実績'!$C2203)</f>
        <v/>
      </c>
      <c r="D2203" s="98" t="str">
        <f>IF(C2203="","",VLOOKUP(C2203,'4.製品一覧'!$B$4:$D$500,3,FALSE))</f>
        <v/>
      </c>
      <c r="E2203" s="102">
        <f>IF(C2203&lt;&gt;"",VLOOKUP(C2203,'7.製品別原価'!$B$5:$J$500,8,FALSE),0)</f>
        <v>0</v>
      </c>
      <c r="F2203" s="37">
        <f>IF(OR($K$2=0,K2203=0),0,'1.全社費用'!$C$42/$K$2)</f>
        <v>0</v>
      </c>
      <c r="G2203" s="37">
        <f t="shared" si="240"/>
        <v>0</v>
      </c>
      <c r="H2203" s="38">
        <f t="shared" si="241"/>
        <v>0</v>
      </c>
      <c r="I2203" s="39">
        <f t="shared" si="242"/>
        <v>0</v>
      </c>
      <c r="J2203" s="40">
        <f t="shared" si="243"/>
        <v>0</v>
      </c>
      <c r="K2203" s="111">
        <f>IF($B2203="",0,'2.売上実績'!D2203)</f>
        <v>0</v>
      </c>
      <c r="L2203" s="111">
        <f>IF($B2203="",0,'2.売上実績'!E2203)</f>
        <v>0</v>
      </c>
      <c r="M2203" s="28">
        <f t="shared" si="238"/>
        <v>0</v>
      </c>
      <c r="N2203" s="41">
        <f t="shared" si="239"/>
        <v>0</v>
      </c>
      <c r="O2203" s="40">
        <f t="shared" si="244"/>
        <v>0</v>
      </c>
    </row>
    <row r="2204" spans="2:15" ht="18" customHeight="1">
      <c r="B2204" s="109" t="str">
        <f>IF('2.売上実績'!$B2204="","",'2.売上実績'!$B2204)</f>
        <v/>
      </c>
      <c r="C2204" s="110" t="str">
        <f>IF('2.売上実績'!$C2204="","",'2.売上実績'!$C2204)</f>
        <v/>
      </c>
      <c r="D2204" s="98" t="str">
        <f>IF(C2204="","",VLOOKUP(C2204,'4.製品一覧'!$B$4:$D$500,3,FALSE))</f>
        <v/>
      </c>
      <c r="E2204" s="102">
        <f>IF(C2204&lt;&gt;"",VLOOKUP(C2204,'7.製品別原価'!$B$5:$J$500,8,FALSE),0)</f>
        <v>0</v>
      </c>
      <c r="F2204" s="37">
        <f>IF(OR($K$2=0,K2204=0),0,'1.全社費用'!$C$42/$K$2)</f>
        <v>0</v>
      </c>
      <c r="G2204" s="37">
        <f t="shared" si="240"/>
        <v>0</v>
      </c>
      <c r="H2204" s="38">
        <f t="shared" si="241"/>
        <v>0</v>
      </c>
      <c r="I2204" s="39">
        <f t="shared" si="242"/>
        <v>0</v>
      </c>
      <c r="J2204" s="40">
        <f t="shared" si="243"/>
        <v>0</v>
      </c>
      <c r="K2204" s="111">
        <f>IF($B2204="",0,'2.売上実績'!D2204)</f>
        <v>0</v>
      </c>
      <c r="L2204" s="111">
        <f>IF($B2204="",0,'2.売上実績'!E2204)</f>
        <v>0</v>
      </c>
      <c r="M2204" s="28">
        <f t="shared" si="238"/>
        <v>0</v>
      </c>
      <c r="N2204" s="41">
        <f t="shared" si="239"/>
        <v>0</v>
      </c>
      <c r="O2204" s="40">
        <f t="shared" si="244"/>
        <v>0</v>
      </c>
    </row>
    <row r="2205" spans="2:15" ht="18" customHeight="1">
      <c r="B2205" s="109" t="str">
        <f>IF('2.売上実績'!$B2205="","",'2.売上実績'!$B2205)</f>
        <v/>
      </c>
      <c r="C2205" s="110" t="str">
        <f>IF('2.売上実績'!$C2205="","",'2.売上実績'!$C2205)</f>
        <v/>
      </c>
      <c r="D2205" s="98" t="str">
        <f>IF(C2205="","",VLOOKUP(C2205,'4.製品一覧'!$B$4:$D$500,3,FALSE))</f>
        <v/>
      </c>
      <c r="E2205" s="102">
        <f>IF(C2205&lt;&gt;"",VLOOKUP(C2205,'7.製品別原価'!$B$5:$J$500,8,FALSE),0)</f>
        <v>0</v>
      </c>
      <c r="F2205" s="37">
        <f>IF(OR($K$2=0,K2205=0),0,'1.全社費用'!$C$42/$K$2)</f>
        <v>0</v>
      </c>
      <c r="G2205" s="37">
        <f t="shared" si="240"/>
        <v>0</v>
      </c>
      <c r="H2205" s="38">
        <f t="shared" si="241"/>
        <v>0</v>
      </c>
      <c r="I2205" s="39">
        <f t="shared" si="242"/>
        <v>0</v>
      </c>
      <c r="J2205" s="40">
        <f t="shared" si="243"/>
        <v>0</v>
      </c>
      <c r="K2205" s="111">
        <f>IF($B2205="",0,'2.売上実績'!D2205)</f>
        <v>0</v>
      </c>
      <c r="L2205" s="111">
        <f>IF($B2205="",0,'2.売上実績'!E2205)</f>
        <v>0</v>
      </c>
      <c r="M2205" s="28">
        <f t="shared" si="238"/>
        <v>0</v>
      </c>
      <c r="N2205" s="41">
        <f t="shared" si="239"/>
        <v>0</v>
      </c>
      <c r="O2205" s="40">
        <f t="shared" si="244"/>
        <v>0</v>
      </c>
    </row>
    <row r="2206" spans="2:15" ht="18" customHeight="1">
      <c r="B2206" s="109" t="str">
        <f>IF('2.売上実績'!$B2206="","",'2.売上実績'!$B2206)</f>
        <v/>
      </c>
      <c r="C2206" s="110" t="str">
        <f>IF('2.売上実績'!$C2206="","",'2.売上実績'!$C2206)</f>
        <v/>
      </c>
      <c r="D2206" s="98" t="str">
        <f>IF(C2206="","",VLOOKUP(C2206,'4.製品一覧'!$B$4:$D$500,3,FALSE))</f>
        <v/>
      </c>
      <c r="E2206" s="102">
        <f>IF(C2206&lt;&gt;"",VLOOKUP(C2206,'7.製品別原価'!$B$5:$J$500,8,FALSE),0)</f>
        <v>0</v>
      </c>
      <c r="F2206" s="37">
        <f>IF(OR($K$2=0,K2206=0),0,'1.全社費用'!$C$42/$K$2)</f>
        <v>0</v>
      </c>
      <c r="G2206" s="37">
        <f t="shared" si="240"/>
        <v>0</v>
      </c>
      <c r="H2206" s="38">
        <f t="shared" si="241"/>
        <v>0</v>
      </c>
      <c r="I2206" s="39">
        <f t="shared" si="242"/>
        <v>0</v>
      </c>
      <c r="J2206" s="40">
        <f t="shared" si="243"/>
        <v>0</v>
      </c>
      <c r="K2206" s="111">
        <f>IF($B2206="",0,'2.売上実績'!D2206)</f>
        <v>0</v>
      </c>
      <c r="L2206" s="111">
        <f>IF($B2206="",0,'2.売上実績'!E2206)</f>
        <v>0</v>
      </c>
      <c r="M2206" s="28">
        <f t="shared" si="238"/>
        <v>0</v>
      </c>
      <c r="N2206" s="41">
        <f t="shared" si="239"/>
        <v>0</v>
      </c>
      <c r="O2206" s="40">
        <f t="shared" si="244"/>
        <v>0</v>
      </c>
    </row>
    <row r="2207" spans="2:15" ht="18" customHeight="1">
      <c r="B2207" s="109" t="str">
        <f>IF('2.売上実績'!$B2207="","",'2.売上実績'!$B2207)</f>
        <v/>
      </c>
      <c r="C2207" s="110" t="str">
        <f>IF('2.売上実績'!$C2207="","",'2.売上実績'!$C2207)</f>
        <v/>
      </c>
      <c r="D2207" s="98" t="str">
        <f>IF(C2207="","",VLOOKUP(C2207,'4.製品一覧'!$B$4:$D$500,3,FALSE))</f>
        <v/>
      </c>
      <c r="E2207" s="102">
        <f>IF(C2207&lt;&gt;"",VLOOKUP(C2207,'7.製品別原価'!$B$5:$J$500,8,FALSE),0)</f>
        <v>0</v>
      </c>
      <c r="F2207" s="37">
        <f>IF(OR($K$2=0,K2207=0),0,'1.全社費用'!$C$42/$K$2)</f>
        <v>0</v>
      </c>
      <c r="G2207" s="37">
        <f t="shared" si="240"/>
        <v>0</v>
      </c>
      <c r="H2207" s="38">
        <f t="shared" si="241"/>
        <v>0</v>
      </c>
      <c r="I2207" s="39">
        <f t="shared" si="242"/>
        <v>0</v>
      </c>
      <c r="J2207" s="40">
        <f t="shared" si="243"/>
        <v>0</v>
      </c>
      <c r="K2207" s="111">
        <f>IF($B2207="",0,'2.売上実績'!D2207)</f>
        <v>0</v>
      </c>
      <c r="L2207" s="111">
        <f>IF($B2207="",0,'2.売上実績'!E2207)</f>
        <v>0</v>
      </c>
      <c r="M2207" s="28">
        <f t="shared" si="238"/>
        <v>0</v>
      </c>
      <c r="N2207" s="41">
        <f t="shared" si="239"/>
        <v>0</v>
      </c>
      <c r="O2207" s="40">
        <f t="shared" si="244"/>
        <v>0</v>
      </c>
    </row>
    <row r="2208" spans="2:15" ht="18" customHeight="1">
      <c r="B2208" s="109" t="str">
        <f>IF('2.売上実績'!$B2208="","",'2.売上実績'!$B2208)</f>
        <v/>
      </c>
      <c r="C2208" s="110" t="str">
        <f>IF('2.売上実績'!$C2208="","",'2.売上実績'!$C2208)</f>
        <v/>
      </c>
      <c r="D2208" s="98" t="str">
        <f>IF(C2208="","",VLOOKUP(C2208,'4.製品一覧'!$B$4:$D$500,3,FALSE))</f>
        <v/>
      </c>
      <c r="E2208" s="102">
        <f>IF(C2208&lt;&gt;"",VLOOKUP(C2208,'7.製品別原価'!$B$5:$J$500,8,FALSE),0)</f>
        <v>0</v>
      </c>
      <c r="F2208" s="37">
        <f>IF(OR($K$2=0,K2208=0),0,'1.全社費用'!$C$42/$K$2)</f>
        <v>0</v>
      </c>
      <c r="G2208" s="37">
        <f t="shared" si="240"/>
        <v>0</v>
      </c>
      <c r="H2208" s="38">
        <f t="shared" si="241"/>
        <v>0</v>
      </c>
      <c r="I2208" s="39">
        <f t="shared" si="242"/>
        <v>0</v>
      </c>
      <c r="J2208" s="40">
        <f t="shared" si="243"/>
        <v>0</v>
      </c>
      <c r="K2208" s="111">
        <f>IF($B2208="",0,'2.売上実績'!D2208)</f>
        <v>0</v>
      </c>
      <c r="L2208" s="111">
        <f>IF($B2208="",0,'2.売上実績'!E2208)</f>
        <v>0</v>
      </c>
      <c r="M2208" s="28">
        <f t="shared" si="238"/>
        <v>0</v>
      </c>
      <c r="N2208" s="41">
        <f t="shared" si="239"/>
        <v>0</v>
      </c>
      <c r="O2208" s="40">
        <f t="shared" si="244"/>
        <v>0</v>
      </c>
    </row>
    <row r="2209" spans="2:15" ht="18" customHeight="1">
      <c r="B2209" s="109" t="str">
        <f>IF('2.売上実績'!$B2209="","",'2.売上実績'!$B2209)</f>
        <v/>
      </c>
      <c r="C2209" s="110" t="str">
        <f>IF('2.売上実績'!$C2209="","",'2.売上実績'!$C2209)</f>
        <v/>
      </c>
      <c r="D2209" s="98" t="str">
        <f>IF(C2209="","",VLOOKUP(C2209,'4.製品一覧'!$B$4:$D$500,3,FALSE))</f>
        <v/>
      </c>
      <c r="E2209" s="102">
        <f>IF(C2209&lt;&gt;"",VLOOKUP(C2209,'7.製品別原価'!$B$5:$J$500,8,FALSE),0)</f>
        <v>0</v>
      </c>
      <c r="F2209" s="37">
        <f>IF(OR($K$2=0,K2209=0),0,'1.全社費用'!$C$42/$K$2)</f>
        <v>0</v>
      </c>
      <c r="G2209" s="37">
        <f t="shared" si="240"/>
        <v>0</v>
      </c>
      <c r="H2209" s="38">
        <f t="shared" si="241"/>
        <v>0</v>
      </c>
      <c r="I2209" s="39">
        <f t="shared" si="242"/>
        <v>0</v>
      </c>
      <c r="J2209" s="40">
        <f t="shared" si="243"/>
        <v>0</v>
      </c>
      <c r="K2209" s="111">
        <f>IF($B2209="",0,'2.売上実績'!D2209)</f>
        <v>0</v>
      </c>
      <c r="L2209" s="111">
        <f>IF($B2209="",0,'2.売上実績'!E2209)</f>
        <v>0</v>
      </c>
      <c r="M2209" s="28">
        <f t="shared" si="238"/>
        <v>0</v>
      </c>
      <c r="N2209" s="41">
        <f t="shared" si="239"/>
        <v>0</v>
      </c>
      <c r="O2209" s="40">
        <f t="shared" si="244"/>
        <v>0</v>
      </c>
    </row>
    <row r="2210" spans="2:15" ht="18" customHeight="1">
      <c r="B2210" s="109" t="str">
        <f>IF('2.売上実績'!$B2210="","",'2.売上実績'!$B2210)</f>
        <v/>
      </c>
      <c r="C2210" s="110" t="str">
        <f>IF('2.売上実績'!$C2210="","",'2.売上実績'!$C2210)</f>
        <v/>
      </c>
      <c r="D2210" s="98" t="str">
        <f>IF(C2210="","",VLOOKUP(C2210,'4.製品一覧'!$B$4:$D$500,3,FALSE))</f>
        <v/>
      </c>
      <c r="E2210" s="102">
        <f>IF(C2210&lt;&gt;"",VLOOKUP(C2210,'7.製品別原価'!$B$5:$J$500,8,FALSE),0)</f>
        <v>0</v>
      </c>
      <c r="F2210" s="37">
        <f>IF(OR($K$2=0,K2210=0),0,'1.全社費用'!$C$42/$K$2)</f>
        <v>0</v>
      </c>
      <c r="G2210" s="37">
        <f t="shared" si="240"/>
        <v>0</v>
      </c>
      <c r="H2210" s="38">
        <f t="shared" si="241"/>
        <v>0</v>
      </c>
      <c r="I2210" s="39">
        <f t="shared" si="242"/>
        <v>0</v>
      </c>
      <c r="J2210" s="40">
        <f t="shared" si="243"/>
        <v>0</v>
      </c>
      <c r="K2210" s="111">
        <f>IF($B2210="",0,'2.売上実績'!D2210)</f>
        <v>0</v>
      </c>
      <c r="L2210" s="111">
        <f>IF($B2210="",0,'2.売上実績'!E2210)</f>
        <v>0</v>
      </c>
      <c r="M2210" s="28">
        <f t="shared" si="238"/>
        <v>0</v>
      </c>
      <c r="N2210" s="41">
        <f t="shared" si="239"/>
        <v>0</v>
      </c>
      <c r="O2210" s="40">
        <f t="shared" si="244"/>
        <v>0</v>
      </c>
    </row>
    <row r="2211" spans="2:15" ht="18" customHeight="1">
      <c r="B2211" s="109" t="str">
        <f>IF('2.売上実績'!$B2211="","",'2.売上実績'!$B2211)</f>
        <v/>
      </c>
      <c r="C2211" s="110" t="str">
        <f>IF('2.売上実績'!$C2211="","",'2.売上実績'!$C2211)</f>
        <v/>
      </c>
      <c r="D2211" s="98" t="str">
        <f>IF(C2211="","",VLOOKUP(C2211,'4.製品一覧'!$B$4:$D$500,3,FALSE))</f>
        <v/>
      </c>
      <c r="E2211" s="102">
        <f>IF(C2211&lt;&gt;"",VLOOKUP(C2211,'7.製品別原価'!$B$5:$J$500,8,FALSE),0)</f>
        <v>0</v>
      </c>
      <c r="F2211" s="37">
        <f>IF(OR($K$2=0,K2211=0),0,'1.全社費用'!$C$42/$K$2)</f>
        <v>0</v>
      </c>
      <c r="G2211" s="37">
        <f t="shared" si="240"/>
        <v>0</v>
      </c>
      <c r="H2211" s="38">
        <f t="shared" si="241"/>
        <v>0</v>
      </c>
      <c r="I2211" s="39">
        <f t="shared" si="242"/>
        <v>0</v>
      </c>
      <c r="J2211" s="40">
        <f t="shared" si="243"/>
        <v>0</v>
      </c>
      <c r="K2211" s="111">
        <f>IF($B2211="",0,'2.売上実績'!D2211)</f>
        <v>0</v>
      </c>
      <c r="L2211" s="111">
        <f>IF($B2211="",0,'2.売上実績'!E2211)</f>
        <v>0</v>
      </c>
      <c r="M2211" s="28">
        <f t="shared" si="238"/>
        <v>0</v>
      </c>
      <c r="N2211" s="41">
        <f t="shared" si="239"/>
        <v>0</v>
      </c>
      <c r="O2211" s="40">
        <f t="shared" si="244"/>
        <v>0</v>
      </c>
    </row>
    <row r="2212" spans="2:15" ht="18" customHeight="1">
      <c r="B2212" s="109" t="str">
        <f>IF('2.売上実績'!$B2212="","",'2.売上実績'!$B2212)</f>
        <v/>
      </c>
      <c r="C2212" s="110" t="str">
        <f>IF('2.売上実績'!$C2212="","",'2.売上実績'!$C2212)</f>
        <v/>
      </c>
      <c r="D2212" s="98" t="str">
        <f>IF(C2212="","",VLOOKUP(C2212,'4.製品一覧'!$B$4:$D$500,3,FALSE))</f>
        <v/>
      </c>
      <c r="E2212" s="102">
        <f>IF(C2212&lt;&gt;"",VLOOKUP(C2212,'7.製品別原価'!$B$5:$J$500,8,FALSE),0)</f>
        <v>0</v>
      </c>
      <c r="F2212" s="37">
        <f>IF(OR($K$2=0,K2212=0),0,'1.全社費用'!$C$42/$K$2)</f>
        <v>0</v>
      </c>
      <c r="G2212" s="37">
        <f t="shared" si="240"/>
        <v>0</v>
      </c>
      <c r="H2212" s="38">
        <f t="shared" si="241"/>
        <v>0</v>
      </c>
      <c r="I2212" s="39">
        <f t="shared" si="242"/>
        <v>0</v>
      </c>
      <c r="J2212" s="40">
        <f t="shared" si="243"/>
        <v>0</v>
      </c>
      <c r="K2212" s="111">
        <f>IF($B2212="",0,'2.売上実績'!D2212)</f>
        <v>0</v>
      </c>
      <c r="L2212" s="111">
        <f>IF($B2212="",0,'2.売上実績'!E2212)</f>
        <v>0</v>
      </c>
      <c r="M2212" s="28">
        <f t="shared" si="238"/>
        <v>0</v>
      </c>
      <c r="N2212" s="41">
        <f t="shared" si="239"/>
        <v>0</v>
      </c>
      <c r="O2212" s="40">
        <f t="shared" si="244"/>
        <v>0</v>
      </c>
    </row>
    <row r="2213" spans="2:15" ht="18" customHeight="1">
      <c r="B2213" s="109" t="str">
        <f>IF('2.売上実績'!$B2213="","",'2.売上実績'!$B2213)</f>
        <v/>
      </c>
      <c r="C2213" s="110" t="str">
        <f>IF('2.売上実績'!$C2213="","",'2.売上実績'!$C2213)</f>
        <v/>
      </c>
      <c r="D2213" s="98" t="str">
        <f>IF(C2213="","",VLOOKUP(C2213,'4.製品一覧'!$B$4:$D$500,3,FALSE))</f>
        <v/>
      </c>
      <c r="E2213" s="102">
        <f>IF(C2213&lt;&gt;"",VLOOKUP(C2213,'7.製品別原価'!$B$5:$J$500,8,FALSE),0)</f>
        <v>0</v>
      </c>
      <c r="F2213" s="37">
        <f>IF(OR($K$2=0,K2213=0),0,'1.全社費用'!$C$42/$K$2)</f>
        <v>0</v>
      </c>
      <c r="G2213" s="37">
        <f t="shared" si="240"/>
        <v>0</v>
      </c>
      <c r="H2213" s="38">
        <f t="shared" si="241"/>
        <v>0</v>
      </c>
      <c r="I2213" s="39">
        <f t="shared" si="242"/>
        <v>0</v>
      </c>
      <c r="J2213" s="40">
        <f t="shared" si="243"/>
        <v>0</v>
      </c>
      <c r="K2213" s="111">
        <f>IF($B2213="",0,'2.売上実績'!D2213)</f>
        <v>0</v>
      </c>
      <c r="L2213" s="111">
        <f>IF($B2213="",0,'2.売上実績'!E2213)</f>
        <v>0</v>
      </c>
      <c r="M2213" s="28">
        <f t="shared" si="238"/>
        <v>0</v>
      </c>
      <c r="N2213" s="41">
        <f t="shared" si="239"/>
        <v>0</v>
      </c>
      <c r="O2213" s="40">
        <f t="shared" si="244"/>
        <v>0</v>
      </c>
    </row>
    <row r="2214" spans="2:15" ht="18" customHeight="1">
      <c r="B2214" s="109" t="str">
        <f>IF('2.売上実績'!$B2214="","",'2.売上実績'!$B2214)</f>
        <v/>
      </c>
      <c r="C2214" s="110" t="str">
        <f>IF('2.売上実績'!$C2214="","",'2.売上実績'!$C2214)</f>
        <v/>
      </c>
      <c r="D2214" s="98" t="str">
        <f>IF(C2214="","",VLOOKUP(C2214,'4.製品一覧'!$B$4:$D$500,3,FALSE))</f>
        <v/>
      </c>
      <c r="E2214" s="102">
        <f>IF(C2214&lt;&gt;"",VLOOKUP(C2214,'7.製品別原価'!$B$5:$J$500,8,FALSE),0)</f>
        <v>0</v>
      </c>
      <c r="F2214" s="37">
        <f>IF(OR($K$2=0,K2214=0),0,'1.全社費用'!$C$42/$K$2)</f>
        <v>0</v>
      </c>
      <c r="G2214" s="37">
        <f t="shared" si="240"/>
        <v>0</v>
      </c>
      <c r="H2214" s="38">
        <f t="shared" si="241"/>
        <v>0</v>
      </c>
      <c r="I2214" s="39">
        <f t="shared" si="242"/>
        <v>0</v>
      </c>
      <c r="J2214" s="40">
        <f t="shared" si="243"/>
        <v>0</v>
      </c>
      <c r="K2214" s="111">
        <f>IF($B2214="",0,'2.売上実績'!D2214)</f>
        <v>0</v>
      </c>
      <c r="L2214" s="111">
        <f>IF($B2214="",0,'2.売上実績'!E2214)</f>
        <v>0</v>
      </c>
      <c r="M2214" s="28">
        <f t="shared" si="238"/>
        <v>0</v>
      </c>
      <c r="N2214" s="41">
        <f t="shared" si="239"/>
        <v>0</v>
      </c>
      <c r="O2214" s="40">
        <f t="shared" si="244"/>
        <v>0</v>
      </c>
    </row>
    <row r="2215" spans="2:15" ht="18" customHeight="1">
      <c r="B2215" s="109" t="str">
        <f>IF('2.売上実績'!$B2215="","",'2.売上実績'!$B2215)</f>
        <v/>
      </c>
      <c r="C2215" s="110" t="str">
        <f>IF('2.売上実績'!$C2215="","",'2.売上実績'!$C2215)</f>
        <v/>
      </c>
      <c r="D2215" s="98" t="str">
        <f>IF(C2215="","",VLOOKUP(C2215,'4.製品一覧'!$B$4:$D$500,3,FALSE))</f>
        <v/>
      </c>
      <c r="E2215" s="102">
        <f>IF(C2215&lt;&gt;"",VLOOKUP(C2215,'7.製品別原価'!$B$5:$J$500,8,FALSE),0)</f>
        <v>0</v>
      </c>
      <c r="F2215" s="37">
        <f>IF(OR($K$2=0,K2215=0),0,'1.全社費用'!$C$42/$K$2)</f>
        <v>0</v>
      </c>
      <c r="G2215" s="37">
        <f t="shared" si="240"/>
        <v>0</v>
      </c>
      <c r="H2215" s="38">
        <f t="shared" si="241"/>
        <v>0</v>
      </c>
      <c r="I2215" s="39">
        <f t="shared" si="242"/>
        <v>0</v>
      </c>
      <c r="J2215" s="40">
        <f t="shared" si="243"/>
        <v>0</v>
      </c>
      <c r="K2215" s="111">
        <f>IF($B2215="",0,'2.売上実績'!D2215)</f>
        <v>0</v>
      </c>
      <c r="L2215" s="111">
        <f>IF($B2215="",0,'2.売上実績'!E2215)</f>
        <v>0</v>
      </c>
      <c r="M2215" s="28">
        <f t="shared" si="238"/>
        <v>0</v>
      </c>
      <c r="N2215" s="41">
        <f t="shared" si="239"/>
        <v>0</v>
      </c>
      <c r="O2215" s="40">
        <f t="shared" si="244"/>
        <v>0</v>
      </c>
    </row>
    <row r="2216" spans="2:15" ht="18" customHeight="1">
      <c r="B2216" s="109" t="str">
        <f>IF('2.売上実績'!$B2216="","",'2.売上実績'!$B2216)</f>
        <v/>
      </c>
      <c r="C2216" s="110" t="str">
        <f>IF('2.売上実績'!$C2216="","",'2.売上実績'!$C2216)</f>
        <v/>
      </c>
      <c r="D2216" s="98" t="str">
        <f>IF(C2216="","",VLOOKUP(C2216,'4.製品一覧'!$B$4:$D$500,3,FALSE))</f>
        <v/>
      </c>
      <c r="E2216" s="102">
        <f>IF(C2216&lt;&gt;"",VLOOKUP(C2216,'7.製品別原価'!$B$5:$J$500,8,FALSE),0)</f>
        <v>0</v>
      </c>
      <c r="F2216" s="37">
        <f>IF(OR($K$2=0,K2216=0),0,'1.全社費用'!$C$42/$K$2)</f>
        <v>0</v>
      </c>
      <c r="G2216" s="37">
        <f t="shared" si="240"/>
        <v>0</v>
      </c>
      <c r="H2216" s="38">
        <f t="shared" si="241"/>
        <v>0</v>
      </c>
      <c r="I2216" s="39">
        <f t="shared" si="242"/>
        <v>0</v>
      </c>
      <c r="J2216" s="40">
        <f t="shared" si="243"/>
        <v>0</v>
      </c>
      <c r="K2216" s="111">
        <f>IF($B2216="",0,'2.売上実績'!D2216)</f>
        <v>0</v>
      </c>
      <c r="L2216" s="111">
        <f>IF($B2216="",0,'2.売上実績'!E2216)</f>
        <v>0</v>
      </c>
      <c r="M2216" s="28">
        <f t="shared" si="238"/>
        <v>0</v>
      </c>
      <c r="N2216" s="41">
        <f t="shared" si="239"/>
        <v>0</v>
      </c>
      <c r="O2216" s="40">
        <f t="shared" si="244"/>
        <v>0</v>
      </c>
    </row>
    <row r="2217" spans="2:15" ht="18" customHeight="1">
      <c r="B2217" s="109" t="str">
        <f>IF('2.売上実績'!$B2217="","",'2.売上実績'!$B2217)</f>
        <v/>
      </c>
      <c r="C2217" s="110" t="str">
        <f>IF('2.売上実績'!$C2217="","",'2.売上実績'!$C2217)</f>
        <v/>
      </c>
      <c r="D2217" s="98" t="str">
        <f>IF(C2217="","",VLOOKUP(C2217,'4.製品一覧'!$B$4:$D$500,3,FALSE))</f>
        <v/>
      </c>
      <c r="E2217" s="102">
        <f>IF(C2217&lt;&gt;"",VLOOKUP(C2217,'7.製品別原価'!$B$5:$J$500,8,FALSE),0)</f>
        <v>0</v>
      </c>
      <c r="F2217" s="37">
        <f>IF(OR($K$2=0,K2217=0),0,'1.全社費用'!$C$42/$K$2)</f>
        <v>0</v>
      </c>
      <c r="G2217" s="37">
        <f t="shared" si="240"/>
        <v>0</v>
      </c>
      <c r="H2217" s="38">
        <f t="shared" si="241"/>
        <v>0</v>
      </c>
      <c r="I2217" s="39">
        <f t="shared" si="242"/>
        <v>0</v>
      </c>
      <c r="J2217" s="40">
        <f t="shared" si="243"/>
        <v>0</v>
      </c>
      <c r="K2217" s="111">
        <f>IF($B2217="",0,'2.売上実績'!D2217)</f>
        <v>0</v>
      </c>
      <c r="L2217" s="111">
        <f>IF($B2217="",0,'2.売上実績'!E2217)</f>
        <v>0</v>
      </c>
      <c r="M2217" s="28">
        <f t="shared" si="238"/>
        <v>0</v>
      </c>
      <c r="N2217" s="41">
        <f t="shared" si="239"/>
        <v>0</v>
      </c>
      <c r="O2217" s="40">
        <f t="shared" si="244"/>
        <v>0</v>
      </c>
    </row>
    <row r="2218" spans="2:15" ht="18" customHeight="1">
      <c r="B2218" s="109" t="str">
        <f>IF('2.売上実績'!$B2218="","",'2.売上実績'!$B2218)</f>
        <v/>
      </c>
      <c r="C2218" s="110" t="str">
        <f>IF('2.売上実績'!$C2218="","",'2.売上実績'!$C2218)</f>
        <v/>
      </c>
      <c r="D2218" s="98" t="str">
        <f>IF(C2218="","",VLOOKUP(C2218,'4.製品一覧'!$B$4:$D$500,3,FALSE))</f>
        <v/>
      </c>
      <c r="E2218" s="102">
        <f>IF(C2218&lt;&gt;"",VLOOKUP(C2218,'7.製品別原価'!$B$5:$J$500,8,FALSE),0)</f>
        <v>0</v>
      </c>
      <c r="F2218" s="37">
        <f>IF(OR($K$2=0,K2218=0),0,'1.全社費用'!$C$42/$K$2)</f>
        <v>0</v>
      </c>
      <c r="G2218" s="37">
        <f t="shared" si="240"/>
        <v>0</v>
      </c>
      <c r="H2218" s="38">
        <f t="shared" si="241"/>
        <v>0</v>
      </c>
      <c r="I2218" s="39">
        <f t="shared" si="242"/>
        <v>0</v>
      </c>
      <c r="J2218" s="40">
        <f t="shared" si="243"/>
        <v>0</v>
      </c>
      <c r="K2218" s="111">
        <f>IF($B2218="",0,'2.売上実績'!D2218)</f>
        <v>0</v>
      </c>
      <c r="L2218" s="111">
        <f>IF($B2218="",0,'2.売上実績'!E2218)</f>
        <v>0</v>
      </c>
      <c r="M2218" s="28">
        <f t="shared" si="238"/>
        <v>0</v>
      </c>
      <c r="N2218" s="41">
        <f t="shared" si="239"/>
        <v>0</v>
      </c>
      <c r="O2218" s="40">
        <f t="shared" si="244"/>
        <v>0</v>
      </c>
    </row>
    <row r="2219" spans="2:15" ht="18" customHeight="1">
      <c r="B2219" s="109" t="str">
        <f>IF('2.売上実績'!$B2219="","",'2.売上実績'!$B2219)</f>
        <v/>
      </c>
      <c r="C2219" s="110" t="str">
        <f>IF('2.売上実績'!$C2219="","",'2.売上実績'!$C2219)</f>
        <v/>
      </c>
      <c r="D2219" s="98" t="str">
        <f>IF(C2219="","",VLOOKUP(C2219,'4.製品一覧'!$B$4:$D$500,3,FALSE))</f>
        <v/>
      </c>
      <c r="E2219" s="102">
        <f>IF(C2219&lt;&gt;"",VLOOKUP(C2219,'7.製品別原価'!$B$5:$J$500,8,FALSE),0)</f>
        <v>0</v>
      </c>
      <c r="F2219" s="37">
        <f>IF(OR($K$2=0,K2219=0),0,'1.全社費用'!$C$42/$K$2)</f>
        <v>0</v>
      </c>
      <c r="G2219" s="37">
        <f t="shared" si="240"/>
        <v>0</v>
      </c>
      <c r="H2219" s="38">
        <f t="shared" si="241"/>
        <v>0</v>
      </c>
      <c r="I2219" s="39">
        <f t="shared" si="242"/>
        <v>0</v>
      </c>
      <c r="J2219" s="40">
        <f t="shared" si="243"/>
        <v>0</v>
      </c>
      <c r="K2219" s="111">
        <f>IF($B2219="",0,'2.売上実績'!D2219)</f>
        <v>0</v>
      </c>
      <c r="L2219" s="111">
        <f>IF($B2219="",0,'2.売上実績'!E2219)</f>
        <v>0</v>
      </c>
      <c r="M2219" s="28">
        <f t="shared" si="238"/>
        <v>0</v>
      </c>
      <c r="N2219" s="41">
        <f t="shared" si="239"/>
        <v>0</v>
      </c>
      <c r="O2219" s="40">
        <f t="shared" si="244"/>
        <v>0</v>
      </c>
    </row>
    <row r="2220" spans="2:15" ht="18" customHeight="1">
      <c r="B2220" s="109" t="str">
        <f>IF('2.売上実績'!$B2220="","",'2.売上実績'!$B2220)</f>
        <v/>
      </c>
      <c r="C2220" s="110" t="str">
        <f>IF('2.売上実績'!$C2220="","",'2.売上実績'!$C2220)</f>
        <v/>
      </c>
      <c r="D2220" s="98" t="str">
        <f>IF(C2220="","",VLOOKUP(C2220,'4.製品一覧'!$B$4:$D$500,3,FALSE))</f>
        <v/>
      </c>
      <c r="E2220" s="102">
        <f>IF(C2220&lt;&gt;"",VLOOKUP(C2220,'7.製品別原価'!$B$5:$J$500,8,FALSE),0)</f>
        <v>0</v>
      </c>
      <c r="F2220" s="37">
        <f>IF(OR($K$2=0,K2220=0),0,'1.全社費用'!$C$42/$K$2)</f>
        <v>0</v>
      </c>
      <c r="G2220" s="37">
        <f t="shared" si="240"/>
        <v>0</v>
      </c>
      <c r="H2220" s="38">
        <f t="shared" si="241"/>
        <v>0</v>
      </c>
      <c r="I2220" s="39">
        <f t="shared" si="242"/>
        <v>0</v>
      </c>
      <c r="J2220" s="40">
        <f t="shared" si="243"/>
        <v>0</v>
      </c>
      <c r="K2220" s="111">
        <f>IF($B2220="",0,'2.売上実績'!D2220)</f>
        <v>0</v>
      </c>
      <c r="L2220" s="111">
        <f>IF($B2220="",0,'2.売上実績'!E2220)</f>
        <v>0</v>
      </c>
      <c r="M2220" s="28">
        <f t="shared" si="238"/>
        <v>0</v>
      </c>
      <c r="N2220" s="41">
        <f t="shared" si="239"/>
        <v>0</v>
      </c>
      <c r="O2220" s="40">
        <f t="shared" si="244"/>
        <v>0</v>
      </c>
    </row>
    <row r="2221" spans="2:15" ht="18" customHeight="1">
      <c r="B2221" s="109" t="str">
        <f>IF('2.売上実績'!$B2221="","",'2.売上実績'!$B2221)</f>
        <v/>
      </c>
      <c r="C2221" s="110" t="str">
        <f>IF('2.売上実績'!$C2221="","",'2.売上実績'!$C2221)</f>
        <v/>
      </c>
      <c r="D2221" s="98" t="str">
        <f>IF(C2221="","",VLOOKUP(C2221,'4.製品一覧'!$B$4:$D$500,3,FALSE))</f>
        <v/>
      </c>
      <c r="E2221" s="102">
        <f>IF(C2221&lt;&gt;"",VLOOKUP(C2221,'7.製品別原価'!$B$5:$J$500,8,FALSE),0)</f>
        <v>0</v>
      </c>
      <c r="F2221" s="37">
        <f>IF(OR($K$2=0,K2221=0),0,'1.全社費用'!$C$42/$K$2)</f>
        <v>0</v>
      </c>
      <c r="G2221" s="37">
        <f t="shared" si="240"/>
        <v>0</v>
      </c>
      <c r="H2221" s="38">
        <f t="shared" si="241"/>
        <v>0</v>
      </c>
      <c r="I2221" s="39">
        <f t="shared" si="242"/>
        <v>0</v>
      </c>
      <c r="J2221" s="40">
        <f t="shared" si="243"/>
        <v>0</v>
      </c>
      <c r="K2221" s="111">
        <f>IF($B2221="",0,'2.売上実績'!D2221)</f>
        <v>0</v>
      </c>
      <c r="L2221" s="111">
        <f>IF($B2221="",0,'2.売上実績'!E2221)</f>
        <v>0</v>
      </c>
      <c r="M2221" s="28">
        <f t="shared" si="238"/>
        <v>0</v>
      </c>
      <c r="N2221" s="41">
        <f t="shared" si="239"/>
        <v>0</v>
      </c>
      <c r="O2221" s="40">
        <f t="shared" si="244"/>
        <v>0</v>
      </c>
    </row>
    <row r="2222" spans="2:15" ht="18" customHeight="1">
      <c r="B2222" s="109" t="str">
        <f>IF('2.売上実績'!$B2222="","",'2.売上実績'!$B2222)</f>
        <v/>
      </c>
      <c r="C2222" s="110" t="str">
        <f>IF('2.売上実績'!$C2222="","",'2.売上実績'!$C2222)</f>
        <v/>
      </c>
      <c r="D2222" s="98" t="str">
        <f>IF(C2222="","",VLOOKUP(C2222,'4.製品一覧'!$B$4:$D$500,3,FALSE))</f>
        <v/>
      </c>
      <c r="E2222" s="102">
        <f>IF(C2222&lt;&gt;"",VLOOKUP(C2222,'7.製品別原価'!$B$5:$J$500,8,FALSE),0)</f>
        <v>0</v>
      </c>
      <c r="F2222" s="37">
        <f>IF(OR($K$2=0,K2222=0),0,'1.全社費用'!$C$42/$K$2)</f>
        <v>0</v>
      </c>
      <c r="G2222" s="37">
        <f t="shared" si="240"/>
        <v>0</v>
      </c>
      <c r="H2222" s="38">
        <f t="shared" si="241"/>
        <v>0</v>
      </c>
      <c r="I2222" s="39">
        <f t="shared" si="242"/>
        <v>0</v>
      </c>
      <c r="J2222" s="40">
        <f t="shared" si="243"/>
        <v>0</v>
      </c>
      <c r="K2222" s="111">
        <f>IF($B2222="",0,'2.売上実績'!D2222)</f>
        <v>0</v>
      </c>
      <c r="L2222" s="111">
        <f>IF($B2222="",0,'2.売上実績'!E2222)</f>
        <v>0</v>
      </c>
      <c r="M2222" s="28">
        <f t="shared" si="238"/>
        <v>0</v>
      </c>
      <c r="N2222" s="41">
        <f t="shared" si="239"/>
        <v>0</v>
      </c>
      <c r="O2222" s="40">
        <f t="shared" si="244"/>
        <v>0</v>
      </c>
    </row>
    <row r="2223" spans="2:15" ht="18" customHeight="1">
      <c r="B2223" s="109" t="str">
        <f>IF('2.売上実績'!$B2223="","",'2.売上実績'!$B2223)</f>
        <v/>
      </c>
      <c r="C2223" s="110" t="str">
        <f>IF('2.売上実績'!$C2223="","",'2.売上実績'!$C2223)</f>
        <v/>
      </c>
      <c r="D2223" s="98" t="str">
        <f>IF(C2223="","",VLOOKUP(C2223,'4.製品一覧'!$B$4:$D$500,3,FALSE))</f>
        <v/>
      </c>
      <c r="E2223" s="102">
        <f>IF(C2223&lt;&gt;"",VLOOKUP(C2223,'7.製品別原価'!$B$5:$J$500,8,FALSE),0)</f>
        <v>0</v>
      </c>
      <c r="F2223" s="37">
        <f>IF(OR($K$2=0,K2223=0),0,'1.全社費用'!$C$42/$K$2)</f>
        <v>0</v>
      </c>
      <c r="G2223" s="37">
        <f t="shared" si="240"/>
        <v>0</v>
      </c>
      <c r="H2223" s="38">
        <f t="shared" si="241"/>
        <v>0</v>
      </c>
      <c r="I2223" s="39">
        <f t="shared" si="242"/>
        <v>0</v>
      </c>
      <c r="J2223" s="40">
        <f t="shared" si="243"/>
        <v>0</v>
      </c>
      <c r="K2223" s="111">
        <f>IF($B2223="",0,'2.売上実績'!D2223)</f>
        <v>0</v>
      </c>
      <c r="L2223" s="111">
        <f>IF($B2223="",0,'2.売上実績'!E2223)</f>
        <v>0</v>
      </c>
      <c r="M2223" s="28">
        <f t="shared" si="238"/>
        <v>0</v>
      </c>
      <c r="N2223" s="41">
        <f t="shared" si="239"/>
        <v>0</v>
      </c>
      <c r="O2223" s="40">
        <f t="shared" si="244"/>
        <v>0</v>
      </c>
    </row>
    <row r="2224" spans="2:15" ht="18" customHeight="1">
      <c r="B2224" s="109" t="str">
        <f>IF('2.売上実績'!$B2224="","",'2.売上実績'!$B2224)</f>
        <v/>
      </c>
      <c r="C2224" s="110" t="str">
        <f>IF('2.売上実績'!$C2224="","",'2.売上実績'!$C2224)</f>
        <v/>
      </c>
      <c r="D2224" s="98" t="str">
        <f>IF(C2224="","",VLOOKUP(C2224,'4.製品一覧'!$B$4:$D$500,3,FALSE))</f>
        <v/>
      </c>
      <c r="E2224" s="102">
        <f>IF(C2224&lt;&gt;"",VLOOKUP(C2224,'7.製品別原価'!$B$5:$J$500,8,FALSE),0)</f>
        <v>0</v>
      </c>
      <c r="F2224" s="37">
        <f>IF(OR($K$2=0,K2224=0),0,'1.全社費用'!$C$42/$K$2)</f>
        <v>0</v>
      </c>
      <c r="G2224" s="37">
        <f t="shared" si="240"/>
        <v>0</v>
      </c>
      <c r="H2224" s="38">
        <f t="shared" si="241"/>
        <v>0</v>
      </c>
      <c r="I2224" s="39">
        <f t="shared" si="242"/>
        <v>0</v>
      </c>
      <c r="J2224" s="40">
        <f t="shared" si="243"/>
        <v>0</v>
      </c>
      <c r="K2224" s="111">
        <f>IF($B2224="",0,'2.売上実績'!D2224)</f>
        <v>0</v>
      </c>
      <c r="L2224" s="111">
        <f>IF($B2224="",0,'2.売上実績'!E2224)</f>
        <v>0</v>
      </c>
      <c r="M2224" s="28">
        <f t="shared" si="238"/>
        <v>0</v>
      </c>
      <c r="N2224" s="41">
        <f t="shared" si="239"/>
        <v>0</v>
      </c>
      <c r="O2224" s="40">
        <f t="shared" si="244"/>
        <v>0</v>
      </c>
    </row>
    <row r="2225" spans="2:15" ht="18" customHeight="1">
      <c r="B2225" s="109" t="str">
        <f>IF('2.売上実績'!$B2225="","",'2.売上実績'!$B2225)</f>
        <v/>
      </c>
      <c r="C2225" s="110" t="str">
        <f>IF('2.売上実績'!$C2225="","",'2.売上実績'!$C2225)</f>
        <v/>
      </c>
      <c r="D2225" s="98" t="str">
        <f>IF(C2225="","",VLOOKUP(C2225,'4.製品一覧'!$B$4:$D$500,3,FALSE))</f>
        <v/>
      </c>
      <c r="E2225" s="102">
        <f>IF(C2225&lt;&gt;"",VLOOKUP(C2225,'7.製品別原価'!$B$5:$J$500,8,FALSE),0)</f>
        <v>0</v>
      </c>
      <c r="F2225" s="37">
        <f>IF(OR($K$2=0,K2225=0),0,'1.全社費用'!$C$42/$K$2)</f>
        <v>0</v>
      </c>
      <c r="G2225" s="37">
        <f t="shared" si="240"/>
        <v>0</v>
      </c>
      <c r="H2225" s="38">
        <f t="shared" si="241"/>
        <v>0</v>
      </c>
      <c r="I2225" s="39">
        <f t="shared" si="242"/>
        <v>0</v>
      </c>
      <c r="J2225" s="40">
        <f t="shared" si="243"/>
        <v>0</v>
      </c>
      <c r="K2225" s="111">
        <f>IF($B2225="",0,'2.売上実績'!D2225)</f>
        <v>0</v>
      </c>
      <c r="L2225" s="111">
        <f>IF($B2225="",0,'2.売上実績'!E2225)</f>
        <v>0</v>
      </c>
      <c r="M2225" s="28">
        <f t="shared" si="238"/>
        <v>0</v>
      </c>
      <c r="N2225" s="41">
        <f t="shared" si="239"/>
        <v>0</v>
      </c>
      <c r="O2225" s="40">
        <f t="shared" si="244"/>
        <v>0</v>
      </c>
    </row>
    <row r="2226" spans="2:15" ht="18" customHeight="1">
      <c r="B2226" s="109" t="str">
        <f>IF('2.売上実績'!$B2226="","",'2.売上実績'!$B2226)</f>
        <v/>
      </c>
      <c r="C2226" s="110" t="str">
        <f>IF('2.売上実績'!$C2226="","",'2.売上実績'!$C2226)</f>
        <v/>
      </c>
      <c r="D2226" s="98" t="str">
        <f>IF(C2226="","",VLOOKUP(C2226,'4.製品一覧'!$B$4:$D$500,3,FALSE))</f>
        <v/>
      </c>
      <c r="E2226" s="102">
        <f>IF(C2226&lt;&gt;"",VLOOKUP(C2226,'7.製品別原価'!$B$5:$J$500,8,FALSE),0)</f>
        <v>0</v>
      </c>
      <c r="F2226" s="37">
        <f>IF(OR($K$2=0,K2226=0),0,'1.全社費用'!$C$42/$K$2)</f>
        <v>0</v>
      </c>
      <c r="G2226" s="37">
        <f t="shared" si="240"/>
        <v>0</v>
      </c>
      <c r="H2226" s="38">
        <f t="shared" si="241"/>
        <v>0</v>
      </c>
      <c r="I2226" s="39">
        <f t="shared" si="242"/>
        <v>0</v>
      </c>
      <c r="J2226" s="40">
        <f t="shared" si="243"/>
        <v>0</v>
      </c>
      <c r="K2226" s="111">
        <f>IF($B2226="",0,'2.売上実績'!D2226)</f>
        <v>0</v>
      </c>
      <c r="L2226" s="111">
        <f>IF($B2226="",0,'2.売上実績'!E2226)</f>
        <v>0</v>
      </c>
      <c r="M2226" s="28">
        <f t="shared" si="238"/>
        <v>0</v>
      </c>
      <c r="N2226" s="41">
        <f t="shared" si="239"/>
        <v>0</v>
      </c>
      <c r="O2226" s="40">
        <f t="shared" si="244"/>
        <v>0</v>
      </c>
    </row>
    <row r="2227" spans="2:15" ht="18" customHeight="1">
      <c r="B2227" s="109" t="str">
        <f>IF('2.売上実績'!$B2227="","",'2.売上実績'!$B2227)</f>
        <v/>
      </c>
      <c r="C2227" s="110" t="str">
        <f>IF('2.売上実績'!$C2227="","",'2.売上実績'!$C2227)</f>
        <v/>
      </c>
      <c r="D2227" s="98" t="str">
        <f>IF(C2227="","",VLOOKUP(C2227,'4.製品一覧'!$B$4:$D$500,3,FALSE))</f>
        <v/>
      </c>
      <c r="E2227" s="102">
        <f>IF(C2227&lt;&gt;"",VLOOKUP(C2227,'7.製品別原価'!$B$5:$J$500,8,FALSE),0)</f>
        <v>0</v>
      </c>
      <c r="F2227" s="37">
        <f>IF(OR($K$2=0,K2227=0),0,'1.全社費用'!$C$42/$K$2)</f>
        <v>0</v>
      </c>
      <c r="G2227" s="37">
        <f t="shared" si="240"/>
        <v>0</v>
      </c>
      <c r="H2227" s="38">
        <f t="shared" si="241"/>
        <v>0</v>
      </c>
      <c r="I2227" s="39">
        <f t="shared" si="242"/>
        <v>0</v>
      </c>
      <c r="J2227" s="40">
        <f t="shared" si="243"/>
        <v>0</v>
      </c>
      <c r="K2227" s="111">
        <f>IF($B2227="",0,'2.売上実績'!D2227)</f>
        <v>0</v>
      </c>
      <c r="L2227" s="111">
        <f>IF($B2227="",0,'2.売上実績'!E2227)</f>
        <v>0</v>
      </c>
      <c r="M2227" s="28">
        <f t="shared" si="238"/>
        <v>0</v>
      </c>
      <c r="N2227" s="41">
        <f t="shared" si="239"/>
        <v>0</v>
      </c>
      <c r="O2227" s="40">
        <f t="shared" si="244"/>
        <v>0</v>
      </c>
    </row>
    <row r="2228" spans="2:15" ht="18" customHeight="1">
      <c r="B2228" s="109" t="str">
        <f>IF('2.売上実績'!$B2228="","",'2.売上実績'!$B2228)</f>
        <v/>
      </c>
      <c r="C2228" s="110" t="str">
        <f>IF('2.売上実績'!$C2228="","",'2.売上実績'!$C2228)</f>
        <v/>
      </c>
      <c r="D2228" s="98" t="str">
        <f>IF(C2228="","",VLOOKUP(C2228,'4.製品一覧'!$B$4:$D$500,3,FALSE))</f>
        <v/>
      </c>
      <c r="E2228" s="102">
        <f>IF(C2228&lt;&gt;"",VLOOKUP(C2228,'7.製品別原価'!$B$5:$J$500,8,FALSE),0)</f>
        <v>0</v>
      </c>
      <c r="F2228" s="37">
        <f>IF(OR($K$2=0,K2228=0),0,'1.全社費用'!$C$42/$K$2)</f>
        <v>0</v>
      </c>
      <c r="G2228" s="37">
        <f t="shared" si="240"/>
        <v>0</v>
      </c>
      <c r="H2228" s="38">
        <f t="shared" si="241"/>
        <v>0</v>
      </c>
      <c r="I2228" s="39">
        <f t="shared" si="242"/>
        <v>0</v>
      </c>
      <c r="J2228" s="40">
        <f t="shared" si="243"/>
        <v>0</v>
      </c>
      <c r="K2228" s="111">
        <f>IF($B2228="",0,'2.売上実績'!D2228)</f>
        <v>0</v>
      </c>
      <c r="L2228" s="111">
        <f>IF($B2228="",0,'2.売上実績'!E2228)</f>
        <v>0</v>
      </c>
      <c r="M2228" s="28">
        <f t="shared" si="238"/>
        <v>0</v>
      </c>
      <c r="N2228" s="41">
        <f t="shared" si="239"/>
        <v>0</v>
      </c>
      <c r="O2228" s="40">
        <f t="shared" si="244"/>
        <v>0</v>
      </c>
    </row>
    <row r="2229" spans="2:15" ht="18" customHeight="1">
      <c r="B2229" s="109" t="str">
        <f>IF('2.売上実績'!$B2229="","",'2.売上実績'!$B2229)</f>
        <v/>
      </c>
      <c r="C2229" s="110" t="str">
        <f>IF('2.売上実績'!$C2229="","",'2.売上実績'!$C2229)</f>
        <v/>
      </c>
      <c r="D2229" s="98" t="str">
        <f>IF(C2229="","",VLOOKUP(C2229,'4.製品一覧'!$B$4:$D$500,3,FALSE))</f>
        <v/>
      </c>
      <c r="E2229" s="102">
        <f>IF(C2229&lt;&gt;"",VLOOKUP(C2229,'7.製品別原価'!$B$5:$J$500,8,FALSE),0)</f>
        <v>0</v>
      </c>
      <c r="F2229" s="37">
        <f>IF(OR($K$2=0,K2229=0),0,'1.全社費用'!$C$42/$K$2)</f>
        <v>0</v>
      </c>
      <c r="G2229" s="37">
        <f t="shared" si="240"/>
        <v>0</v>
      </c>
      <c r="H2229" s="38">
        <f t="shared" si="241"/>
        <v>0</v>
      </c>
      <c r="I2229" s="39">
        <f t="shared" si="242"/>
        <v>0</v>
      </c>
      <c r="J2229" s="40">
        <f t="shared" si="243"/>
        <v>0</v>
      </c>
      <c r="K2229" s="111">
        <f>IF($B2229="",0,'2.売上実績'!D2229)</f>
        <v>0</v>
      </c>
      <c r="L2229" s="111">
        <f>IF($B2229="",0,'2.売上実績'!E2229)</f>
        <v>0</v>
      </c>
      <c r="M2229" s="28">
        <f t="shared" si="238"/>
        <v>0</v>
      </c>
      <c r="N2229" s="41">
        <f t="shared" si="239"/>
        <v>0</v>
      </c>
      <c r="O2229" s="40">
        <f t="shared" si="244"/>
        <v>0</v>
      </c>
    </row>
    <row r="2230" spans="2:15" ht="18" customHeight="1">
      <c r="B2230" s="109" t="str">
        <f>IF('2.売上実績'!$B2230="","",'2.売上実績'!$B2230)</f>
        <v/>
      </c>
      <c r="C2230" s="110" t="str">
        <f>IF('2.売上実績'!$C2230="","",'2.売上実績'!$C2230)</f>
        <v/>
      </c>
      <c r="D2230" s="98" t="str">
        <f>IF(C2230="","",VLOOKUP(C2230,'4.製品一覧'!$B$4:$D$500,3,FALSE))</f>
        <v/>
      </c>
      <c r="E2230" s="102">
        <f>IF(C2230&lt;&gt;"",VLOOKUP(C2230,'7.製品別原価'!$B$5:$J$500,8,FALSE),0)</f>
        <v>0</v>
      </c>
      <c r="F2230" s="37">
        <f>IF(OR($K$2=0,K2230=0),0,'1.全社費用'!$C$42/$K$2)</f>
        <v>0</v>
      </c>
      <c r="G2230" s="37">
        <f t="shared" si="240"/>
        <v>0</v>
      </c>
      <c r="H2230" s="38">
        <f t="shared" si="241"/>
        <v>0</v>
      </c>
      <c r="I2230" s="39">
        <f t="shared" si="242"/>
        <v>0</v>
      </c>
      <c r="J2230" s="40">
        <f t="shared" si="243"/>
        <v>0</v>
      </c>
      <c r="K2230" s="111">
        <f>IF($B2230="",0,'2.売上実績'!D2230)</f>
        <v>0</v>
      </c>
      <c r="L2230" s="111">
        <f>IF($B2230="",0,'2.売上実績'!E2230)</f>
        <v>0</v>
      </c>
      <c r="M2230" s="28">
        <f t="shared" si="238"/>
        <v>0</v>
      </c>
      <c r="N2230" s="41">
        <f t="shared" si="239"/>
        <v>0</v>
      </c>
      <c r="O2230" s="40">
        <f t="shared" si="244"/>
        <v>0</v>
      </c>
    </row>
    <row r="2231" spans="2:15" ht="18" customHeight="1">
      <c r="B2231" s="109" t="str">
        <f>IF('2.売上実績'!$B2231="","",'2.売上実績'!$B2231)</f>
        <v/>
      </c>
      <c r="C2231" s="110" t="str">
        <f>IF('2.売上実績'!$C2231="","",'2.売上実績'!$C2231)</f>
        <v/>
      </c>
      <c r="D2231" s="98" t="str">
        <f>IF(C2231="","",VLOOKUP(C2231,'4.製品一覧'!$B$4:$D$500,3,FALSE))</f>
        <v/>
      </c>
      <c r="E2231" s="102">
        <f>IF(C2231&lt;&gt;"",VLOOKUP(C2231,'7.製品別原価'!$B$5:$J$500,8,FALSE),0)</f>
        <v>0</v>
      </c>
      <c r="F2231" s="37">
        <f>IF(OR($K$2=0,K2231=0),0,'1.全社費用'!$C$42/$K$2)</f>
        <v>0</v>
      </c>
      <c r="G2231" s="37">
        <f t="shared" si="240"/>
        <v>0</v>
      </c>
      <c r="H2231" s="38">
        <f t="shared" si="241"/>
        <v>0</v>
      </c>
      <c r="I2231" s="39">
        <f t="shared" si="242"/>
        <v>0</v>
      </c>
      <c r="J2231" s="40">
        <f t="shared" si="243"/>
        <v>0</v>
      </c>
      <c r="K2231" s="111">
        <f>IF($B2231="",0,'2.売上実績'!D2231)</f>
        <v>0</v>
      </c>
      <c r="L2231" s="111">
        <f>IF($B2231="",0,'2.売上実績'!E2231)</f>
        <v>0</v>
      </c>
      <c r="M2231" s="28">
        <f t="shared" si="238"/>
        <v>0</v>
      </c>
      <c r="N2231" s="41">
        <f t="shared" si="239"/>
        <v>0</v>
      </c>
      <c r="O2231" s="40">
        <f t="shared" si="244"/>
        <v>0</v>
      </c>
    </row>
    <row r="2232" spans="2:15" ht="18" customHeight="1">
      <c r="B2232" s="109" t="str">
        <f>IF('2.売上実績'!$B2232="","",'2.売上実績'!$B2232)</f>
        <v/>
      </c>
      <c r="C2232" s="110" t="str">
        <f>IF('2.売上実績'!$C2232="","",'2.売上実績'!$C2232)</f>
        <v/>
      </c>
      <c r="D2232" s="98" t="str">
        <f>IF(C2232="","",VLOOKUP(C2232,'4.製品一覧'!$B$4:$D$500,3,FALSE))</f>
        <v/>
      </c>
      <c r="E2232" s="102">
        <f>IF(C2232&lt;&gt;"",VLOOKUP(C2232,'7.製品別原価'!$B$5:$J$500,8,FALSE),0)</f>
        <v>0</v>
      </c>
      <c r="F2232" s="37">
        <f>IF(OR($K$2=0,K2232=0),0,'1.全社費用'!$C$42/$K$2)</f>
        <v>0</v>
      </c>
      <c r="G2232" s="37">
        <f t="shared" si="240"/>
        <v>0</v>
      </c>
      <c r="H2232" s="38">
        <f t="shared" si="241"/>
        <v>0</v>
      </c>
      <c r="I2232" s="39">
        <f t="shared" si="242"/>
        <v>0</v>
      </c>
      <c r="J2232" s="40">
        <f t="shared" si="243"/>
        <v>0</v>
      </c>
      <c r="K2232" s="111">
        <f>IF($B2232="",0,'2.売上実績'!D2232)</f>
        <v>0</v>
      </c>
      <c r="L2232" s="111">
        <f>IF($B2232="",0,'2.売上実績'!E2232)</f>
        <v>0</v>
      </c>
      <c r="M2232" s="28">
        <f t="shared" si="238"/>
        <v>0</v>
      </c>
      <c r="N2232" s="41">
        <f t="shared" si="239"/>
        <v>0</v>
      </c>
      <c r="O2232" s="40">
        <f t="shared" si="244"/>
        <v>0</v>
      </c>
    </row>
    <row r="2233" spans="2:15" ht="18" customHeight="1">
      <c r="B2233" s="109" t="str">
        <f>IF('2.売上実績'!$B2233="","",'2.売上実績'!$B2233)</f>
        <v/>
      </c>
      <c r="C2233" s="110" t="str">
        <f>IF('2.売上実績'!$C2233="","",'2.売上実績'!$C2233)</f>
        <v/>
      </c>
      <c r="D2233" s="98" t="str">
        <f>IF(C2233="","",VLOOKUP(C2233,'4.製品一覧'!$B$4:$D$500,3,FALSE))</f>
        <v/>
      </c>
      <c r="E2233" s="102">
        <f>IF(C2233&lt;&gt;"",VLOOKUP(C2233,'7.製品別原価'!$B$5:$J$500,8,FALSE),0)</f>
        <v>0</v>
      </c>
      <c r="F2233" s="37">
        <f>IF(OR($K$2=0,K2233=0),0,'1.全社費用'!$C$42/$K$2)</f>
        <v>0</v>
      </c>
      <c r="G2233" s="37">
        <f t="shared" si="240"/>
        <v>0</v>
      </c>
      <c r="H2233" s="38">
        <f t="shared" si="241"/>
        <v>0</v>
      </c>
      <c r="I2233" s="39">
        <f t="shared" si="242"/>
        <v>0</v>
      </c>
      <c r="J2233" s="40">
        <f t="shared" si="243"/>
        <v>0</v>
      </c>
      <c r="K2233" s="111">
        <f>IF($B2233="",0,'2.売上実績'!D2233)</f>
        <v>0</v>
      </c>
      <c r="L2233" s="111">
        <f>IF($B2233="",0,'2.売上実績'!E2233)</f>
        <v>0</v>
      </c>
      <c r="M2233" s="28">
        <f t="shared" si="238"/>
        <v>0</v>
      </c>
      <c r="N2233" s="41">
        <f t="shared" si="239"/>
        <v>0</v>
      </c>
      <c r="O2233" s="40">
        <f t="shared" si="244"/>
        <v>0</v>
      </c>
    </row>
    <row r="2234" spans="2:15" ht="18" customHeight="1">
      <c r="B2234" s="109" t="str">
        <f>IF('2.売上実績'!$B2234="","",'2.売上実績'!$B2234)</f>
        <v/>
      </c>
      <c r="C2234" s="110" t="str">
        <f>IF('2.売上実績'!$C2234="","",'2.売上実績'!$C2234)</f>
        <v/>
      </c>
      <c r="D2234" s="98" t="str">
        <f>IF(C2234="","",VLOOKUP(C2234,'4.製品一覧'!$B$4:$D$500,3,FALSE))</f>
        <v/>
      </c>
      <c r="E2234" s="102">
        <f>IF(C2234&lt;&gt;"",VLOOKUP(C2234,'7.製品別原価'!$B$5:$J$500,8,FALSE),0)</f>
        <v>0</v>
      </c>
      <c r="F2234" s="37">
        <f>IF(OR($K$2=0,K2234=0),0,'1.全社費用'!$C$42/$K$2)</f>
        <v>0</v>
      </c>
      <c r="G2234" s="37">
        <f t="shared" si="240"/>
        <v>0</v>
      </c>
      <c r="H2234" s="38">
        <f t="shared" si="241"/>
        <v>0</v>
      </c>
      <c r="I2234" s="39">
        <f t="shared" si="242"/>
        <v>0</v>
      </c>
      <c r="J2234" s="40">
        <f t="shared" si="243"/>
        <v>0</v>
      </c>
      <c r="K2234" s="111">
        <f>IF($B2234="",0,'2.売上実績'!D2234)</f>
        <v>0</v>
      </c>
      <c r="L2234" s="111">
        <f>IF($B2234="",0,'2.売上実績'!E2234)</f>
        <v>0</v>
      </c>
      <c r="M2234" s="28">
        <f t="shared" si="238"/>
        <v>0</v>
      </c>
      <c r="N2234" s="41">
        <f t="shared" si="239"/>
        <v>0</v>
      </c>
      <c r="O2234" s="40">
        <f t="shared" si="244"/>
        <v>0</v>
      </c>
    </row>
    <row r="2235" spans="2:15" ht="18" customHeight="1">
      <c r="B2235" s="109" t="str">
        <f>IF('2.売上実績'!$B2235="","",'2.売上実績'!$B2235)</f>
        <v/>
      </c>
      <c r="C2235" s="110" t="str">
        <f>IF('2.売上実績'!$C2235="","",'2.売上実績'!$C2235)</f>
        <v/>
      </c>
      <c r="D2235" s="98" t="str">
        <f>IF(C2235="","",VLOOKUP(C2235,'4.製品一覧'!$B$4:$D$500,3,FALSE))</f>
        <v/>
      </c>
      <c r="E2235" s="102">
        <f>IF(C2235&lt;&gt;"",VLOOKUP(C2235,'7.製品別原価'!$B$5:$J$500,8,FALSE),0)</f>
        <v>0</v>
      </c>
      <c r="F2235" s="37">
        <f>IF(OR($K$2=0,K2235=0),0,'1.全社費用'!$C$42/$K$2)</f>
        <v>0</v>
      </c>
      <c r="G2235" s="37">
        <f t="shared" si="240"/>
        <v>0</v>
      </c>
      <c r="H2235" s="38">
        <f t="shared" si="241"/>
        <v>0</v>
      </c>
      <c r="I2235" s="39">
        <f t="shared" si="242"/>
        <v>0</v>
      </c>
      <c r="J2235" s="40">
        <f t="shared" si="243"/>
        <v>0</v>
      </c>
      <c r="K2235" s="111">
        <f>IF($B2235="",0,'2.売上実績'!D2235)</f>
        <v>0</v>
      </c>
      <c r="L2235" s="111">
        <f>IF($B2235="",0,'2.売上実績'!E2235)</f>
        <v>0</v>
      </c>
      <c r="M2235" s="28">
        <f t="shared" si="238"/>
        <v>0</v>
      </c>
      <c r="N2235" s="41">
        <f t="shared" si="239"/>
        <v>0</v>
      </c>
      <c r="O2235" s="40">
        <f t="shared" si="244"/>
        <v>0</v>
      </c>
    </row>
    <row r="2236" spans="2:15" ht="18" customHeight="1">
      <c r="B2236" s="109" t="str">
        <f>IF('2.売上実績'!$B2236="","",'2.売上実績'!$B2236)</f>
        <v/>
      </c>
      <c r="C2236" s="110" t="str">
        <f>IF('2.売上実績'!$C2236="","",'2.売上実績'!$C2236)</f>
        <v/>
      </c>
      <c r="D2236" s="98" t="str">
        <f>IF(C2236="","",VLOOKUP(C2236,'4.製品一覧'!$B$4:$D$500,3,FALSE))</f>
        <v/>
      </c>
      <c r="E2236" s="102">
        <f>IF(C2236&lt;&gt;"",VLOOKUP(C2236,'7.製品別原価'!$B$5:$J$500,8,FALSE),0)</f>
        <v>0</v>
      </c>
      <c r="F2236" s="37">
        <f>IF(OR($K$2=0,K2236=0),0,'1.全社費用'!$C$42/$K$2)</f>
        <v>0</v>
      </c>
      <c r="G2236" s="37">
        <f t="shared" si="240"/>
        <v>0</v>
      </c>
      <c r="H2236" s="38">
        <f t="shared" si="241"/>
        <v>0</v>
      </c>
      <c r="I2236" s="39">
        <f t="shared" si="242"/>
        <v>0</v>
      </c>
      <c r="J2236" s="40">
        <f t="shared" si="243"/>
        <v>0</v>
      </c>
      <c r="K2236" s="111">
        <f>IF($B2236="",0,'2.売上実績'!D2236)</f>
        <v>0</v>
      </c>
      <c r="L2236" s="111">
        <f>IF($B2236="",0,'2.売上実績'!E2236)</f>
        <v>0</v>
      </c>
      <c r="M2236" s="28">
        <f t="shared" si="238"/>
        <v>0</v>
      </c>
      <c r="N2236" s="41">
        <f t="shared" si="239"/>
        <v>0</v>
      </c>
      <c r="O2236" s="40">
        <f t="shared" si="244"/>
        <v>0</v>
      </c>
    </row>
    <row r="2237" spans="2:15" ht="18" customHeight="1">
      <c r="B2237" s="109" t="str">
        <f>IF('2.売上実績'!$B2237="","",'2.売上実績'!$B2237)</f>
        <v/>
      </c>
      <c r="C2237" s="110" t="str">
        <f>IF('2.売上実績'!$C2237="","",'2.売上実績'!$C2237)</f>
        <v/>
      </c>
      <c r="D2237" s="98" t="str">
        <f>IF(C2237="","",VLOOKUP(C2237,'4.製品一覧'!$B$4:$D$500,3,FALSE))</f>
        <v/>
      </c>
      <c r="E2237" s="102">
        <f>IF(C2237&lt;&gt;"",VLOOKUP(C2237,'7.製品別原価'!$B$5:$J$500,8,FALSE),0)</f>
        <v>0</v>
      </c>
      <c r="F2237" s="37">
        <f>IF(OR($K$2=0,K2237=0),0,'1.全社費用'!$C$42/$K$2)</f>
        <v>0</v>
      </c>
      <c r="G2237" s="37">
        <f t="shared" si="240"/>
        <v>0</v>
      </c>
      <c r="H2237" s="38">
        <f t="shared" si="241"/>
        <v>0</v>
      </c>
      <c r="I2237" s="39">
        <f t="shared" si="242"/>
        <v>0</v>
      </c>
      <c r="J2237" s="40">
        <f t="shared" si="243"/>
        <v>0</v>
      </c>
      <c r="K2237" s="111">
        <f>IF($B2237="",0,'2.売上実績'!D2237)</f>
        <v>0</v>
      </c>
      <c r="L2237" s="111">
        <f>IF($B2237="",0,'2.売上実績'!E2237)</f>
        <v>0</v>
      </c>
      <c r="M2237" s="28">
        <f t="shared" si="238"/>
        <v>0</v>
      </c>
      <c r="N2237" s="41">
        <f t="shared" si="239"/>
        <v>0</v>
      </c>
      <c r="O2237" s="40">
        <f t="shared" si="244"/>
        <v>0</v>
      </c>
    </row>
    <row r="2238" spans="2:15" ht="18" customHeight="1">
      <c r="B2238" s="109" t="str">
        <f>IF('2.売上実績'!$B2238="","",'2.売上実績'!$B2238)</f>
        <v/>
      </c>
      <c r="C2238" s="110" t="str">
        <f>IF('2.売上実績'!$C2238="","",'2.売上実績'!$C2238)</f>
        <v/>
      </c>
      <c r="D2238" s="98" t="str">
        <f>IF(C2238="","",VLOOKUP(C2238,'4.製品一覧'!$B$4:$D$500,3,FALSE))</f>
        <v/>
      </c>
      <c r="E2238" s="102">
        <f>IF(C2238&lt;&gt;"",VLOOKUP(C2238,'7.製品別原価'!$B$5:$J$500,8,FALSE),0)</f>
        <v>0</v>
      </c>
      <c r="F2238" s="37">
        <f>IF(OR($K$2=0,K2238=0),0,'1.全社費用'!$C$42/$K$2)</f>
        <v>0</v>
      </c>
      <c r="G2238" s="37">
        <f t="shared" si="240"/>
        <v>0</v>
      </c>
      <c r="H2238" s="38">
        <f t="shared" si="241"/>
        <v>0</v>
      </c>
      <c r="I2238" s="39">
        <f t="shared" si="242"/>
        <v>0</v>
      </c>
      <c r="J2238" s="40">
        <f t="shared" si="243"/>
        <v>0</v>
      </c>
      <c r="K2238" s="111">
        <f>IF($B2238="",0,'2.売上実績'!D2238)</f>
        <v>0</v>
      </c>
      <c r="L2238" s="111">
        <f>IF($B2238="",0,'2.売上実績'!E2238)</f>
        <v>0</v>
      </c>
      <c r="M2238" s="28">
        <f t="shared" si="238"/>
        <v>0</v>
      </c>
      <c r="N2238" s="41">
        <f t="shared" si="239"/>
        <v>0</v>
      </c>
      <c r="O2238" s="40">
        <f t="shared" si="244"/>
        <v>0</v>
      </c>
    </row>
    <row r="2239" spans="2:15" ht="18" customHeight="1">
      <c r="B2239" s="109" t="str">
        <f>IF('2.売上実績'!$B2239="","",'2.売上実績'!$B2239)</f>
        <v/>
      </c>
      <c r="C2239" s="110" t="str">
        <f>IF('2.売上実績'!$C2239="","",'2.売上実績'!$C2239)</f>
        <v/>
      </c>
      <c r="D2239" s="98" t="str">
        <f>IF(C2239="","",VLOOKUP(C2239,'4.製品一覧'!$B$4:$D$500,3,FALSE))</f>
        <v/>
      </c>
      <c r="E2239" s="102">
        <f>IF(C2239&lt;&gt;"",VLOOKUP(C2239,'7.製品別原価'!$B$5:$J$500,8,FALSE),0)</f>
        <v>0</v>
      </c>
      <c r="F2239" s="37">
        <f>IF(OR($K$2=0,K2239=0),0,'1.全社費用'!$C$42/$K$2)</f>
        <v>0</v>
      </c>
      <c r="G2239" s="37">
        <f t="shared" si="240"/>
        <v>0</v>
      </c>
      <c r="H2239" s="38">
        <f t="shared" si="241"/>
        <v>0</v>
      </c>
      <c r="I2239" s="39">
        <f t="shared" si="242"/>
        <v>0</v>
      </c>
      <c r="J2239" s="40">
        <f t="shared" si="243"/>
        <v>0</v>
      </c>
      <c r="K2239" s="111">
        <f>IF($B2239="",0,'2.売上実績'!D2239)</f>
        <v>0</v>
      </c>
      <c r="L2239" s="111">
        <f>IF($B2239="",0,'2.売上実績'!E2239)</f>
        <v>0</v>
      </c>
      <c r="M2239" s="28">
        <f t="shared" si="238"/>
        <v>0</v>
      </c>
      <c r="N2239" s="41">
        <f t="shared" si="239"/>
        <v>0</v>
      </c>
      <c r="O2239" s="40">
        <f t="shared" si="244"/>
        <v>0</v>
      </c>
    </row>
    <row r="2240" spans="2:15" ht="18" customHeight="1">
      <c r="B2240" s="109" t="str">
        <f>IF('2.売上実績'!$B2240="","",'2.売上実績'!$B2240)</f>
        <v/>
      </c>
      <c r="C2240" s="110" t="str">
        <f>IF('2.売上実績'!$C2240="","",'2.売上実績'!$C2240)</f>
        <v/>
      </c>
      <c r="D2240" s="98" t="str">
        <f>IF(C2240="","",VLOOKUP(C2240,'4.製品一覧'!$B$4:$D$500,3,FALSE))</f>
        <v/>
      </c>
      <c r="E2240" s="102">
        <f>IF(C2240&lt;&gt;"",VLOOKUP(C2240,'7.製品別原価'!$B$5:$J$500,8,FALSE),0)</f>
        <v>0</v>
      </c>
      <c r="F2240" s="37">
        <f>IF(OR($K$2=0,K2240=0),0,'1.全社費用'!$C$42/$K$2)</f>
        <v>0</v>
      </c>
      <c r="G2240" s="37">
        <f t="shared" si="240"/>
        <v>0</v>
      </c>
      <c r="H2240" s="38">
        <f t="shared" si="241"/>
        <v>0</v>
      </c>
      <c r="I2240" s="39">
        <f t="shared" si="242"/>
        <v>0</v>
      </c>
      <c r="J2240" s="40">
        <f t="shared" si="243"/>
        <v>0</v>
      </c>
      <c r="K2240" s="111">
        <f>IF($B2240="",0,'2.売上実績'!D2240)</f>
        <v>0</v>
      </c>
      <c r="L2240" s="111">
        <f>IF($B2240="",0,'2.売上実績'!E2240)</f>
        <v>0</v>
      </c>
      <c r="M2240" s="28">
        <f t="shared" si="238"/>
        <v>0</v>
      </c>
      <c r="N2240" s="41">
        <f t="shared" si="239"/>
        <v>0</v>
      </c>
      <c r="O2240" s="40">
        <f t="shared" si="244"/>
        <v>0</v>
      </c>
    </row>
    <row r="2241" spans="2:15" ht="18" customHeight="1">
      <c r="B2241" s="109" t="str">
        <f>IF('2.売上実績'!$B2241="","",'2.売上実績'!$B2241)</f>
        <v/>
      </c>
      <c r="C2241" s="110" t="str">
        <f>IF('2.売上実績'!$C2241="","",'2.売上実績'!$C2241)</f>
        <v/>
      </c>
      <c r="D2241" s="98" t="str">
        <f>IF(C2241="","",VLOOKUP(C2241,'4.製品一覧'!$B$4:$D$500,3,FALSE))</f>
        <v/>
      </c>
      <c r="E2241" s="102">
        <f>IF(C2241&lt;&gt;"",VLOOKUP(C2241,'7.製品別原価'!$B$5:$J$500,8,FALSE),0)</f>
        <v>0</v>
      </c>
      <c r="F2241" s="37">
        <f>IF(OR($K$2=0,K2241=0),0,'1.全社費用'!$C$42/$K$2)</f>
        <v>0</v>
      </c>
      <c r="G2241" s="37">
        <f t="shared" si="240"/>
        <v>0</v>
      </c>
      <c r="H2241" s="38">
        <f t="shared" si="241"/>
        <v>0</v>
      </c>
      <c r="I2241" s="39">
        <f t="shared" si="242"/>
        <v>0</v>
      </c>
      <c r="J2241" s="40">
        <f t="shared" si="243"/>
        <v>0</v>
      </c>
      <c r="K2241" s="111">
        <f>IF($B2241="",0,'2.売上実績'!D2241)</f>
        <v>0</v>
      </c>
      <c r="L2241" s="111">
        <f>IF($B2241="",0,'2.売上実績'!E2241)</f>
        <v>0</v>
      </c>
      <c r="M2241" s="28">
        <f t="shared" si="238"/>
        <v>0</v>
      </c>
      <c r="N2241" s="41">
        <f t="shared" si="239"/>
        <v>0</v>
      </c>
      <c r="O2241" s="40">
        <f t="shared" si="244"/>
        <v>0</v>
      </c>
    </row>
    <row r="2242" spans="2:15" ht="18" customHeight="1">
      <c r="B2242" s="109" t="str">
        <f>IF('2.売上実績'!$B2242="","",'2.売上実績'!$B2242)</f>
        <v/>
      </c>
      <c r="C2242" s="110" t="str">
        <f>IF('2.売上実績'!$C2242="","",'2.売上実績'!$C2242)</f>
        <v/>
      </c>
      <c r="D2242" s="98" t="str">
        <f>IF(C2242="","",VLOOKUP(C2242,'4.製品一覧'!$B$4:$D$500,3,FALSE))</f>
        <v/>
      </c>
      <c r="E2242" s="102">
        <f>IF(C2242&lt;&gt;"",VLOOKUP(C2242,'7.製品別原価'!$B$5:$J$500,8,FALSE),0)</f>
        <v>0</v>
      </c>
      <c r="F2242" s="37">
        <f>IF(OR($K$2=0,K2242=0),0,'1.全社費用'!$C$42/$K$2)</f>
        <v>0</v>
      </c>
      <c r="G2242" s="37">
        <f t="shared" si="240"/>
        <v>0</v>
      </c>
      <c r="H2242" s="38">
        <f t="shared" si="241"/>
        <v>0</v>
      </c>
      <c r="I2242" s="39">
        <f t="shared" si="242"/>
        <v>0</v>
      </c>
      <c r="J2242" s="40">
        <f t="shared" si="243"/>
        <v>0</v>
      </c>
      <c r="K2242" s="111">
        <f>IF($B2242="",0,'2.売上実績'!D2242)</f>
        <v>0</v>
      </c>
      <c r="L2242" s="111">
        <f>IF($B2242="",0,'2.売上実績'!E2242)</f>
        <v>0</v>
      </c>
      <c r="M2242" s="28">
        <f t="shared" si="238"/>
        <v>0</v>
      </c>
      <c r="N2242" s="41">
        <f t="shared" si="239"/>
        <v>0</v>
      </c>
      <c r="O2242" s="40">
        <f t="shared" si="244"/>
        <v>0</v>
      </c>
    </row>
    <row r="2243" spans="2:15" ht="18" customHeight="1">
      <c r="B2243" s="109" t="str">
        <f>IF('2.売上実績'!$B2243="","",'2.売上実績'!$B2243)</f>
        <v/>
      </c>
      <c r="C2243" s="110" t="str">
        <f>IF('2.売上実績'!$C2243="","",'2.売上実績'!$C2243)</f>
        <v/>
      </c>
      <c r="D2243" s="98" t="str">
        <f>IF(C2243="","",VLOOKUP(C2243,'4.製品一覧'!$B$4:$D$500,3,FALSE))</f>
        <v/>
      </c>
      <c r="E2243" s="102">
        <f>IF(C2243&lt;&gt;"",VLOOKUP(C2243,'7.製品別原価'!$B$5:$J$500,8,FALSE),0)</f>
        <v>0</v>
      </c>
      <c r="F2243" s="37">
        <f>IF(OR($K$2=0,K2243=0),0,'1.全社費用'!$C$42/$K$2)</f>
        <v>0</v>
      </c>
      <c r="G2243" s="37">
        <f t="shared" si="240"/>
        <v>0</v>
      </c>
      <c r="H2243" s="38">
        <f t="shared" si="241"/>
        <v>0</v>
      </c>
      <c r="I2243" s="39">
        <f t="shared" si="242"/>
        <v>0</v>
      </c>
      <c r="J2243" s="40">
        <f t="shared" si="243"/>
        <v>0</v>
      </c>
      <c r="K2243" s="111">
        <f>IF($B2243="",0,'2.売上実績'!D2243)</f>
        <v>0</v>
      </c>
      <c r="L2243" s="111">
        <f>IF($B2243="",0,'2.売上実績'!E2243)</f>
        <v>0</v>
      </c>
      <c r="M2243" s="28">
        <f t="shared" si="238"/>
        <v>0</v>
      </c>
      <c r="N2243" s="41">
        <f t="shared" si="239"/>
        <v>0</v>
      </c>
      <c r="O2243" s="40">
        <f t="shared" si="244"/>
        <v>0</v>
      </c>
    </row>
    <row r="2244" spans="2:15" ht="18" customHeight="1">
      <c r="B2244" s="109" t="str">
        <f>IF('2.売上実績'!$B2244="","",'2.売上実績'!$B2244)</f>
        <v/>
      </c>
      <c r="C2244" s="110" t="str">
        <f>IF('2.売上実績'!$C2244="","",'2.売上実績'!$C2244)</f>
        <v/>
      </c>
      <c r="D2244" s="98" t="str">
        <f>IF(C2244="","",VLOOKUP(C2244,'4.製品一覧'!$B$4:$D$500,3,FALSE))</f>
        <v/>
      </c>
      <c r="E2244" s="102">
        <f>IF(C2244&lt;&gt;"",VLOOKUP(C2244,'7.製品別原価'!$B$5:$J$500,8,FALSE),0)</f>
        <v>0</v>
      </c>
      <c r="F2244" s="37">
        <f>IF(OR($K$2=0,K2244=0),0,'1.全社費用'!$C$42/$K$2)</f>
        <v>0</v>
      </c>
      <c r="G2244" s="37">
        <f t="shared" si="240"/>
        <v>0</v>
      </c>
      <c r="H2244" s="38">
        <f t="shared" si="241"/>
        <v>0</v>
      </c>
      <c r="I2244" s="39">
        <f t="shared" si="242"/>
        <v>0</v>
      </c>
      <c r="J2244" s="40">
        <f t="shared" si="243"/>
        <v>0</v>
      </c>
      <c r="K2244" s="111">
        <f>IF($B2244="",0,'2.売上実績'!D2244)</f>
        <v>0</v>
      </c>
      <c r="L2244" s="111">
        <f>IF($B2244="",0,'2.売上実績'!E2244)</f>
        <v>0</v>
      </c>
      <c r="M2244" s="28">
        <f t="shared" ref="M2244:M2307" si="245">G2244*K2244</f>
        <v>0</v>
      </c>
      <c r="N2244" s="41">
        <f t="shared" ref="N2244:N2307" si="246">L2244-M2244</f>
        <v>0</v>
      </c>
      <c r="O2244" s="40">
        <f t="shared" si="244"/>
        <v>0</v>
      </c>
    </row>
    <row r="2245" spans="2:15" ht="18" customHeight="1">
      <c r="B2245" s="109" t="str">
        <f>IF('2.売上実績'!$B2245="","",'2.売上実績'!$B2245)</f>
        <v/>
      </c>
      <c r="C2245" s="110" t="str">
        <f>IF('2.売上実績'!$C2245="","",'2.売上実績'!$C2245)</f>
        <v/>
      </c>
      <c r="D2245" s="98" t="str">
        <f>IF(C2245="","",VLOOKUP(C2245,'4.製品一覧'!$B$4:$D$500,3,FALSE))</f>
        <v/>
      </c>
      <c r="E2245" s="102">
        <f>IF(C2245&lt;&gt;"",VLOOKUP(C2245,'7.製品別原価'!$B$5:$J$500,8,FALSE),0)</f>
        <v>0</v>
      </c>
      <c r="F2245" s="37">
        <f>IF(OR($K$2=0,K2245=0),0,'1.全社費用'!$C$42/$K$2)</f>
        <v>0</v>
      </c>
      <c r="G2245" s="37">
        <f t="shared" ref="G2245:G2308" si="247">SUM(D2245:F2245)</f>
        <v>0</v>
      </c>
      <c r="H2245" s="38">
        <f t="shared" ref="H2245:H2308" si="248">IF(K2245=0,0,L2245/K2245)</f>
        <v>0</v>
      </c>
      <c r="I2245" s="39">
        <f t="shared" ref="I2245:I2308" si="249">IF(K2245=0,0,N2245/K2245)</f>
        <v>0</v>
      </c>
      <c r="J2245" s="40">
        <f t="shared" ref="J2245:J2308" si="250">O2245</f>
        <v>0</v>
      </c>
      <c r="K2245" s="111">
        <f>IF($B2245="",0,'2.売上実績'!D2245)</f>
        <v>0</v>
      </c>
      <c r="L2245" s="111">
        <f>IF($B2245="",0,'2.売上実績'!E2245)</f>
        <v>0</v>
      </c>
      <c r="M2245" s="28">
        <f t="shared" si="245"/>
        <v>0</v>
      </c>
      <c r="N2245" s="41">
        <f t="shared" si="246"/>
        <v>0</v>
      </c>
      <c r="O2245" s="40">
        <f t="shared" ref="O2245:O2308" si="251">IF(OR(N2245=0,L2245=0),0,N2245/L2245)</f>
        <v>0</v>
      </c>
    </row>
    <row r="2246" spans="2:15" ht="18" customHeight="1">
      <c r="B2246" s="109" t="str">
        <f>IF('2.売上実績'!$B2246="","",'2.売上実績'!$B2246)</f>
        <v/>
      </c>
      <c r="C2246" s="110" t="str">
        <f>IF('2.売上実績'!$C2246="","",'2.売上実績'!$C2246)</f>
        <v/>
      </c>
      <c r="D2246" s="98" t="str">
        <f>IF(C2246="","",VLOOKUP(C2246,'4.製品一覧'!$B$4:$D$500,3,FALSE))</f>
        <v/>
      </c>
      <c r="E2246" s="102">
        <f>IF(C2246&lt;&gt;"",VLOOKUP(C2246,'7.製品別原価'!$B$5:$J$500,8,FALSE),0)</f>
        <v>0</v>
      </c>
      <c r="F2246" s="37">
        <f>IF(OR($K$2=0,K2246=0),0,'1.全社費用'!$C$42/$K$2)</f>
        <v>0</v>
      </c>
      <c r="G2246" s="37">
        <f t="shared" si="247"/>
        <v>0</v>
      </c>
      <c r="H2246" s="38">
        <f t="shared" si="248"/>
        <v>0</v>
      </c>
      <c r="I2246" s="39">
        <f t="shared" si="249"/>
        <v>0</v>
      </c>
      <c r="J2246" s="40">
        <f t="shared" si="250"/>
        <v>0</v>
      </c>
      <c r="K2246" s="111">
        <f>IF($B2246="",0,'2.売上実績'!D2246)</f>
        <v>0</v>
      </c>
      <c r="L2246" s="111">
        <f>IF($B2246="",0,'2.売上実績'!E2246)</f>
        <v>0</v>
      </c>
      <c r="M2246" s="28">
        <f t="shared" si="245"/>
        <v>0</v>
      </c>
      <c r="N2246" s="41">
        <f t="shared" si="246"/>
        <v>0</v>
      </c>
      <c r="O2246" s="40">
        <f t="shared" si="251"/>
        <v>0</v>
      </c>
    </row>
    <row r="2247" spans="2:15" ht="18" customHeight="1">
      <c r="B2247" s="109" t="str">
        <f>IF('2.売上実績'!$B2247="","",'2.売上実績'!$B2247)</f>
        <v/>
      </c>
      <c r="C2247" s="110" t="str">
        <f>IF('2.売上実績'!$C2247="","",'2.売上実績'!$C2247)</f>
        <v/>
      </c>
      <c r="D2247" s="98" t="str">
        <f>IF(C2247="","",VLOOKUP(C2247,'4.製品一覧'!$B$4:$D$500,3,FALSE))</f>
        <v/>
      </c>
      <c r="E2247" s="102">
        <f>IF(C2247&lt;&gt;"",VLOOKUP(C2247,'7.製品別原価'!$B$5:$J$500,8,FALSE),0)</f>
        <v>0</v>
      </c>
      <c r="F2247" s="37">
        <f>IF(OR($K$2=0,K2247=0),0,'1.全社費用'!$C$42/$K$2)</f>
        <v>0</v>
      </c>
      <c r="G2247" s="37">
        <f t="shared" si="247"/>
        <v>0</v>
      </c>
      <c r="H2247" s="38">
        <f t="shared" si="248"/>
        <v>0</v>
      </c>
      <c r="I2247" s="39">
        <f t="shared" si="249"/>
        <v>0</v>
      </c>
      <c r="J2247" s="40">
        <f t="shared" si="250"/>
        <v>0</v>
      </c>
      <c r="K2247" s="111">
        <f>IF($B2247="",0,'2.売上実績'!D2247)</f>
        <v>0</v>
      </c>
      <c r="L2247" s="111">
        <f>IF($B2247="",0,'2.売上実績'!E2247)</f>
        <v>0</v>
      </c>
      <c r="M2247" s="28">
        <f t="shared" si="245"/>
        <v>0</v>
      </c>
      <c r="N2247" s="41">
        <f t="shared" si="246"/>
        <v>0</v>
      </c>
      <c r="O2247" s="40">
        <f t="shared" si="251"/>
        <v>0</v>
      </c>
    </row>
    <row r="2248" spans="2:15" ht="18" customHeight="1">
      <c r="B2248" s="109" t="str">
        <f>IF('2.売上実績'!$B2248="","",'2.売上実績'!$B2248)</f>
        <v/>
      </c>
      <c r="C2248" s="110" t="str">
        <f>IF('2.売上実績'!$C2248="","",'2.売上実績'!$C2248)</f>
        <v/>
      </c>
      <c r="D2248" s="98" t="str">
        <f>IF(C2248="","",VLOOKUP(C2248,'4.製品一覧'!$B$4:$D$500,3,FALSE))</f>
        <v/>
      </c>
      <c r="E2248" s="102">
        <f>IF(C2248&lt;&gt;"",VLOOKUP(C2248,'7.製品別原価'!$B$5:$J$500,8,FALSE),0)</f>
        <v>0</v>
      </c>
      <c r="F2248" s="37">
        <f>IF(OR($K$2=0,K2248=0),0,'1.全社費用'!$C$42/$K$2)</f>
        <v>0</v>
      </c>
      <c r="G2248" s="37">
        <f t="shared" si="247"/>
        <v>0</v>
      </c>
      <c r="H2248" s="38">
        <f t="shared" si="248"/>
        <v>0</v>
      </c>
      <c r="I2248" s="39">
        <f t="shared" si="249"/>
        <v>0</v>
      </c>
      <c r="J2248" s="40">
        <f t="shared" si="250"/>
        <v>0</v>
      </c>
      <c r="K2248" s="111">
        <f>IF($B2248="",0,'2.売上実績'!D2248)</f>
        <v>0</v>
      </c>
      <c r="L2248" s="111">
        <f>IF($B2248="",0,'2.売上実績'!E2248)</f>
        <v>0</v>
      </c>
      <c r="M2248" s="28">
        <f t="shared" si="245"/>
        <v>0</v>
      </c>
      <c r="N2248" s="41">
        <f t="shared" si="246"/>
        <v>0</v>
      </c>
      <c r="O2248" s="40">
        <f t="shared" si="251"/>
        <v>0</v>
      </c>
    </row>
    <row r="2249" spans="2:15" ht="18" customHeight="1">
      <c r="B2249" s="109" t="str">
        <f>IF('2.売上実績'!$B2249="","",'2.売上実績'!$B2249)</f>
        <v/>
      </c>
      <c r="C2249" s="110" t="str">
        <f>IF('2.売上実績'!$C2249="","",'2.売上実績'!$C2249)</f>
        <v/>
      </c>
      <c r="D2249" s="98" t="str">
        <f>IF(C2249="","",VLOOKUP(C2249,'4.製品一覧'!$B$4:$D$500,3,FALSE))</f>
        <v/>
      </c>
      <c r="E2249" s="102">
        <f>IF(C2249&lt;&gt;"",VLOOKUP(C2249,'7.製品別原価'!$B$5:$J$500,8,FALSE),0)</f>
        <v>0</v>
      </c>
      <c r="F2249" s="37">
        <f>IF(OR($K$2=0,K2249=0),0,'1.全社費用'!$C$42/$K$2)</f>
        <v>0</v>
      </c>
      <c r="G2249" s="37">
        <f t="shared" si="247"/>
        <v>0</v>
      </c>
      <c r="H2249" s="38">
        <f t="shared" si="248"/>
        <v>0</v>
      </c>
      <c r="I2249" s="39">
        <f t="shared" si="249"/>
        <v>0</v>
      </c>
      <c r="J2249" s="40">
        <f t="shared" si="250"/>
        <v>0</v>
      </c>
      <c r="K2249" s="111">
        <f>IF($B2249="",0,'2.売上実績'!D2249)</f>
        <v>0</v>
      </c>
      <c r="L2249" s="111">
        <f>IF($B2249="",0,'2.売上実績'!E2249)</f>
        <v>0</v>
      </c>
      <c r="M2249" s="28">
        <f t="shared" si="245"/>
        <v>0</v>
      </c>
      <c r="N2249" s="41">
        <f t="shared" si="246"/>
        <v>0</v>
      </c>
      <c r="O2249" s="40">
        <f t="shared" si="251"/>
        <v>0</v>
      </c>
    </row>
    <row r="2250" spans="2:15" ht="18" customHeight="1">
      <c r="B2250" s="109" t="str">
        <f>IF('2.売上実績'!$B2250="","",'2.売上実績'!$B2250)</f>
        <v/>
      </c>
      <c r="C2250" s="110" t="str">
        <f>IF('2.売上実績'!$C2250="","",'2.売上実績'!$C2250)</f>
        <v/>
      </c>
      <c r="D2250" s="98" t="str">
        <f>IF(C2250="","",VLOOKUP(C2250,'4.製品一覧'!$B$4:$D$500,3,FALSE))</f>
        <v/>
      </c>
      <c r="E2250" s="102">
        <f>IF(C2250&lt;&gt;"",VLOOKUP(C2250,'7.製品別原価'!$B$5:$J$500,8,FALSE),0)</f>
        <v>0</v>
      </c>
      <c r="F2250" s="37">
        <f>IF(OR($K$2=0,K2250=0),0,'1.全社費用'!$C$42/$K$2)</f>
        <v>0</v>
      </c>
      <c r="G2250" s="37">
        <f t="shared" si="247"/>
        <v>0</v>
      </c>
      <c r="H2250" s="38">
        <f t="shared" si="248"/>
        <v>0</v>
      </c>
      <c r="I2250" s="39">
        <f t="shared" si="249"/>
        <v>0</v>
      </c>
      <c r="J2250" s="40">
        <f t="shared" si="250"/>
        <v>0</v>
      </c>
      <c r="K2250" s="111">
        <f>IF($B2250="",0,'2.売上実績'!D2250)</f>
        <v>0</v>
      </c>
      <c r="L2250" s="111">
        <f>IF($B2250="",0,'2.売上実績'!E2250)</f>
        <v>0</v>
      </c>
      <c r="M2250" s="28">
        <f t="shared" si="245"/>
        <v>0</v>
      </c>
      <c r="N2250" s="41">
        <f t="shared" si="246"/>
        <v>0</v>
      </c>
      <c r="O2250" s="40">
        <f t="shared" si="251"/>
        <v>0</v>
      </c>
    </row>
    <row r="2251" spans="2:15" ht="18" customHeight="1">
      <c r="B2251" s="109" t="str">
        <f>IF('2.売上実績'!$B2251="","",'2.売上実績'!$B2251)</f>
        <v/>
      </c>
      <c r="C2251" s="110" t="str">
        <f>IF('2.売上実績'!$C2251="","",'2.売上実績'!$C2251)</f>
        <v/>
      </c>
      <c r="D2251" s="98" t="str">
        <f>IF(C2251="","",VLOOKUP(C2251,'4.製品一覧'!$B$4:$D$500,3,FALSE))</f>
        <v/>
      </c>
      <c r="E2251" s="102">
        <f>IF(C2251&lt;&gt;"",VLOOKUP(C2251,'7.製品別原価'!$B$5:$J$500,8,FALSE),0)</f>
        <v>0</v>
      </c>
      <c r="F2251" s="37">
        <f>IF(OR($K$2=0,K2251=0),0,'1.全社費用'!$C$42/$K$2)</f>
        <v>0</v>
      </c>
      <c r="G2251" s="37">
        <f t="shared" si="247"/>
        <v>0</v>
      </c>
      <c r="H2251" s="38">
        <f t="shared" si="248"/>
        <v>0</v>
      </c>
      <c r="I2251" s="39">
        <f t="shared" si="249"/>
        <v>0</v>
      </c>
      <c r="J2251" s="40">
        <f t="shared" si="250"/>
        <v>0</v>
      </c>
      <c r="K2251" s="111">
        <f>IF($B2251="",0,'2.売上実績'!D2251)</f>
        <v>0</v>
      </c>
      <c r="L2251" s="111">
        <f>IF($B2251="",0,'2.売上実績'!E2251)</f>
        <v>0</v>
      </c>
      <c r="M2251" s="28">
        <f t="shared" si="245"/>
        <v>0</v>
      </c>
      <c r="N2251" s="41">
        <f t="shared" si="246"/>
        <v>0</v>
      </c>
      <c r="O2251" s="40">
        <f t="shared" si="251"/>
        <v>0</v>
      </c>
    </row>
    <row r="2252" spans="2:15" ht="18" customHeight="1">
      <c r="B2252" s="109" t="str">
        <f>IF('2.売上実績'!$B2252="","",'2.売上実績'!$B2252)</f>
        <v/>
      </c>
      <c r="C2252" s="110" t="str">
        <f>IF('2.売上実績'!$C2252="","",'2.売上実績'!$C2252)</f>
        <v/>
      </c>
      <c r="D2252" s="98" t="str">
        <f>IF(C2252="","",VLOOKUP(C2252,'4.製品一覧'!$B$4:$D$500,3,FALSE))</f>
        <v/>
      </c>
      <c r="E2252" s="102">
        <f>IF(C2252&lt;&gt;"",VLOOKUP(C2252,'7.製品別原価'!$B$5:$J$500,8,FALSE),0)</f>
        <v>0</v>
      </c>
      <c r="F2252" s="37">
        <f>IF(OR($K$2=0,K2252=0),0,'1.全社費用'!$C$42/$K$2)</f>
        <v>0</v>
      </c>
      <c r="G2252" s="37">
        <f t="shared" si="247"/>
        <v>0</v>
      </c>
      <c r="H2252" s="38">
        <f t="shared" si="248"/>
        <v>0</v>
      </c>
      <c r="I2252" s="39">
        <f t="shared" si="249"/>
        <v>0</v>
      </c>
      <c r="J2252" s="40">
        <f t="shared" si="250"/>
        <v>0</v>
      </c>
      <c r="K2252" s="111">
        <f>IF($B2252="",0,'2.売上実績'!D2252)</f>
        <v>0</v>
      </c>
      <c r="L2252" s="111">
        <f>IF($B2252="",0,'2.売上実績'!E2252)</f>
        <v>0</v>
      </c>
      <c r="M2252" s="28">
        <f t="shared" si="245"/>
        <v>0</v>
      </c>
      <c r="N2252" s="41">
        <f t="shared" si="246"/>
        <v>0</v>
      </c>
      <c r="O2252" s="40">
        <f t="shared" si="251"/>
        <v>0</v>
      </c>
    </row>
    <row r="2253" spans="2:15" ht="18" customHeight="1">
      <c r="B2253" s="109" t="str">
        <f>IF('2.売上実績'!$B2253="","",'2.売上実績'!$B2253)</f>
        <v/>
      </c>
      <c r="C2253" s="110" t="str">
        <f>IF('2.売上実績'!$C2253="","",'2.売上実績'!$C2253)</f>
        <v/>
      </c>
      <c r="D2253" s="98" t="str">
        <f>IF(C2253="","",VLOOKUP(C2253,'4.製品一覧'!$B$4:$D$500,3,FALSE))</f>
        <v/>
      </c>
      <c r="E2253" s="102">
        <f>IF(C2253&lt;&gt;"",VLOOKUP(C2253,'7.製品別原価'!$B$5:$J$500,8,FALSE),0)</f>
        <v>0</v>
      </c>
      <c r="F2253" s="37">
        <f>IF(OR($K$2=0,K2253=0),0,'1.全社費用'!$C$42/$K$2)</f>
        <v>0</v>
      </c>
      <c r="G2253" s="37">
        <f t="shared" si="247"/>
        <v>0</v>
      </c>
      <c r="H2253" s="38">
        <f t="shared" si="248"/>
        <v>0</v>
      </c>
      <c r="I2253" s="39">
        <f t="shared" si="249"/>
        <v>0</v>
      </c>
      <c r="J2253" s="40">
        <f t="shared" si="250"/>
        <v>0</v>
      </c>
      <c r="K2253" s="111">
        <f>IF($B2253="",0,'2.売上実績'!D2253)</f>
        <v>0</v>
      </c>
      <c r="L2253" s="111">
        <f>IF($B2253="",0,'2.売上実績'!E2253)</f>
        <v>0</v>
      </c>
      <c r="M2253" s="28">
        <f t="shared" si="245"/>
        <v>0</v>
      </c>
      <c r="N2253" s="41">
        <f t="shared" si="246"/>
        <v>0</v>
      </c>
      <c r="O2253" s="40">
        <f t="shared" si="251"/>
        <v>0</v>
      </c>
    </row>
    <row r="2254" spans="2:15" ht="18" customHeight="1">
      <c r="B2254" s="109" t="str">
        <f>IF('2.売上実績'!$B2254="","",'2.売上実績'!$B2254)</f>
        <v/>
      </c>
      <c r="C2254" s="110" t="str">
        <f>IF('2.売上実績'!$C2254="","",'2.売上実績'!$C2254)</f>
        <v/>
      </c>
      <c r="D2254" s="98" t="str">
        <f>IF(C2254="","",VLOOKUP(C2254,'4.製品一覧'!$B$4:$D$500,3,FALSE))</f>
        <v/>
      </c>
      <c r="E2254" s="102">
        <f>IF(C2254&lt;&gt;"",VLOOKUP(C2254,'7.製品別原価'!$B$5:$J$500,8,FALSE),0)</f>
        <v>0</v>
      </c>
      <c r="F2254" s="37">
        <f>IF(OR($K$2=0,K2254=0),0,'1.全社費用'!$C$42/$K$2)</f>
        <v>0</v>
      </c>
      <c r="G2254" s="37">
        <f t="shared" si="247"/>
        <v>0</v>
      </c>
      <c r="H2254" s="38">
        <f t="shared" si="248"/>
        <v>0</v>
      </c>
      <c r="I2254" s="39">
        <f t="shared" si="249"/>
        <v>0</v>
      </c>
      <c r="J2254" s="40">
        <f t="shared" si="250"/>
        <v>0</v>
      </c>
      <c r="K2254" s="111">
        <f>IF($B2254="",0,'2.売上実績'!D2254)</f>
        <v>0</v>
      </c>
      <c r="L2254" s="111">
        <f>IF($B2254="",0,'2.売上実績'!E2254)</f>
        <v>0</v>
      </c>
      <c r="M2254" s="28">
        <f t="shared" si="245"/>
        <v>0</v>
      </c>
      <c r="N2254" s="41">
        <f t="shared" si="246"/>
        <v>0</v>
      </c>
      <c r="O2254" s="40">
        <f t="shared" si="251"/>
        <v>0</v>
      </c>
    </row>
    <row r="2255" spans="2:15" ht="18" customHeight="1">
      <c r="B2255" s="109" t="str">
        <f>IF('2.売上実績'!$B2255="","",'2.売上実績'!$B2255)</f>
        <v/>
      </c>
      <c r="C2255" s="110" t="str">
        <f>IF('2.売上実績'!$C2255="","",'2.売上実績'!$C2255)</f>
        <v/>
      </c>
      <c r="D2255" s="98" t="str">
        <f>IF(C2255="","",VLOOKUP(C2255,'4.製品一覧'!$B$4:$D$500,3,FALSE))</f>
        <v/>
      </c>
      <c r="E2255" s="102">
        <f>IF(C2255&lt;&gt;"",VLOOKUP(C2255,'7.製品別原価'!$B$5:$J$500,8,FALSE),0)</f>
        <v>0</v>
      </c>
      <c r="F2255" s="37">
        <f>IF(OR($K$2=0,K2255=0),0,'1.全社費用'!$C$42/$K$2)</f>
        <v>0</v>
      </c>
      <c r="G2255" s="37">
        <f t="shared" si="247"/>
        <v>0</v>
      </c>
      <c r="H2255" s="38">
        <f t="shared" si="248"/>
        <v>0</v>
      </c>
      <c r="I2255" s="39">
        <f t="shared" si="249"/>
        <v>0</v>
      </c>
      <c r="J2255" s="40">
        <f t="shared" si="250"/>
        <v>0</v>
      </c>
      <c r="K2255" s="111">
        <f>IF($B2255="",0,'2.売上実績'!D2255)</f>
        <v>0</v>
      </c>
      <c r="L2255" s="111">
        <f>IF($B2255="",0,'2.売上実績'!E2255)</f>
        <v>0</v>
      </c>
      <c r="M2255" s="28">
        <f t="shared" si="245"/>
        <v>0</v>
      </c>
      <c r="N2255" s="41">
        <f t="shared" si="246"/>
        <v>0</v>
      </c>
      <c r="O2255" s="40">
        <f t="shared" si="251"/>
        <v>0</v>
      </c>
    </row>
    <row r="2256" spans="2:15" ht="18" customHeight="1">
      <c r="B2256" s="109" t="str">
        <f>IF('2.売上実績'!$B2256="","",'2.売上実績'!$B2256)</f>
        <v/>
      </c>
      <c r="C2256" s="110" t="str">
        <f>IF('2.売上実績'!$C2256="","",'2.売上実績'!$C2256)</f>
        <v/>
      </c>
      <c r="D2256" s="98" t="str">
        <f>IF(C2256="","",VLOOKUP(C2256,'4.製品一覧'!$B$4:$D$500,3,FALSE))</f>
        <v/>
      </c>
      <c r="E2256" s="102">
        <f>IF(C2256&lt;&gt;"",VLOOKUP(C2256,'7.製品別原価'!$B$5:$J$500,8,FALSE),0)</f>
        <v>0</v>
      </c>
      <c r="F2256" s="37">
        <f>IF(OR($K$2=0,K2256=0),0,'1.全社費用'!$C$42/$K$2)</f>
        <v>0</v>
      </c>
      <c r="G2256" s="37">
        <f t="shared" si="247"/>
        <v>0</v>
      </c>
      <c r="H2256" s="38">
        <f t="shared" si="248"/>
        <v>0</v>
      </c>
      <c r="I2256" s="39">
        <f t="shared" si="249"/>
        <v>0</v>
      </c>
      <c r="J2256" s="40">
        <f t="shared" si="250"/>
        <v>0</v>
      </c>
      <c r="K2256" s="111">
        <f>IF($B2256="",0,'2.売上実績'!D2256)</f>
        <v>0</v>
      </c>
      <c r="L2256" s="111">
        <f>IF($B2256="",0,'2.売上実績'!E2256)</f>
        <v>0</v>
      </c>
      <c r="M2256" s="28">
        <f t="shared" si="245"/>
        <v>0</v>
      </c>
      <c r="N2256" s="41">
        <f t="shared" si="246"/>
        <v>0</v>
      </c>
      <c r="O2256" s="40">
        <f t="shared" si="251"/>
        <v>0</v>
      </c>
    </row>
    <row r="2257" spans="2:15" ht="18" customHeight="1">
      <c r="B2257" s="109" t="str">
        <f>IF('2.売上実績'!$B2257="","",'2.売上実績'!$B2257)</f>
        <v/>
      </c>
      <c r="C2257" s="110" t="str">
        <f>IF('2.売上実績'!$C2257="","",'2.売上実績'!$C2257)</f>
        <v/>
      </c>
      <c r="D2257" s="98" t="str">
        <f>IF(C2257="","",VLOOKUP(C2257,'4.製品一覧'!$B$4:$D$500,3,FALSE))</f>
        <v/>
      </c>
      <c r="E2257" s="102">
        <f>IF(C2257&lt;&gt;"",VLOOKUP(C2257,'7.製品別原価'!$B$5:$J$500,8,FALSE),0)</f>
        <v>0</v>
      </c>
      <c r="F2257" s="37">
        <f>IF(OR($K$2=0,K2257=0),0,'1.全社費用'!$C$42/$K$2)</f>
        <v>0</v>
      </c>
      <c r="G2257" s="37">
        <f t="shared" si="247"/>
        <v>0</v>
      </c>
      <c r="H2257" s="38">
        <f t="shared" si="248"/>
        <v>0</v>
      </c>
      <c r="I2257" s="39">
        <f t="shared" si="249"/>
        <v>0</v>
      </c>
      <c r="J2257" s="40">
        <f t="shared" si="250"/>
        <v>0</v>
      </c>
      <c r="K2257" s="111">
        <f>IF($B2257="",0,'2.売上実績'!D2257)</f>
        <v>0</v>
      </c>
      <c r="L2257" s="111">
        <f>IF($B2257="",0,'2.売上実績'!E2257)</f>
        <v>0</v>
      </c>
      <c r="M2257" s="28">
        <f t="shared" si="245"/>
        <v>0</v>
      </c>
      <c r="N2257" s="41">
        <f t="shared" si="246"/>
        <v>0</v>
      </c>
      <c r="O2257" s="40">
        <f t="shared" si="251"/>
        <v>0</v>
      </c>
    </row>
    <row r="2258" spans="2:15" ht="18" customHeight="1">
      <c r="B2258" s="109" t="str">
        <f>IF('2.売上実績'!$B2258="","",'2.売上実績'!$B2258)</f>
        <v/>
      </c>
      <c r="C2258" s="110" t="str">
        <f>IF('2.売上実績'!$C2258="","",'2.売上実績'!$C2258)</f>
        <v/>
      </c>
      <c r="D2258" s="98" t="str">
        <f>IF(C2258="","",VLOOKUP(C2258,'4.製品一覧'!$B$4:$D$500,3,FALSE))</f>
        <v/>
      </c>
      <c r="E2258" s="102">
        <f>IF(C2258&lt;&gt;"",VLOOKUP(C2258,'7.製品別原価'!$B$5:$J$500,8,FALSE),0)</f>
        <v>0</v>
      </c>
      <c r="F2258" s="37">
        <f>IF(OR($K$2=0,K2258=0),0,'1.全社費用'!$C$42/$K$2)</f>
        <v>0</v>
      </c>
      <c r="G2258" s="37">
        <f t="shared" si="247"/>
        <v>0</v>
      </c>
      <c r="H2258" s="38">
        <f t="shared" si="248"/>
        <v>0</v>
      </c>
      <c r="I2258" s="39">
        <f t="shared" si="249"/>
        <v>0</v>
      </c>
      <c r="J2258" s="40">
        <f t="shared" si="250"/>
        <v>0</v>
      </c>
      <c r="K2258" s="111">
        <f>IF($B2258="",0,'2.売上実績'!D2258)</f>
        <v>0</v>
      </c>
      <c r="L2258" s="111">
        <f>IF($B2258="",0,'2.売上実績'!E2258)</f>
        <v>0</v>
      </c>
      <c r="M2258" s="28">
        <f t="shared" si="245"/>
        <v>0</v>
      </c>
      <c r="N2258" s="41">
        <f t="shared" si="246"/>
        <v>0</v>
      </c>
      <c r="O2258" s="40">
        <f t="shared" si="251"/>
        <v>0</v>
      </c>
    </row>
    <row r="2259" spans="2:15" ht="18" customHeight="1">
      <c r="B2259" s="109" t="str">
        <f>IF('2.売上実績'!$B2259="","",'2.売上実績'!$B2259)</f>
        <v/>
      </c>
      <c r="C2259" s="110" t="str">
        <f>IF('2.売上実績'!$C2259="","",'2.売上実績'!$C2259)</f>
        <v/>
      </c>
      <c r="D2259" s="98" t="str">
        <f>IF(C2259="","",VLOOKUP(C2259,'4.製品一覧'!$B$4:$D$500,3,FALSE))</f>
        <v/>
      </c>
      <c r="E2259" s="102">
        <f>IF(C2259&lt;&gt;"",VLOOKUP(C2259,'7.製品別原価'!$B$5:$J$500,8,FALSE),0)</f>
        <v>0</v>
      </c>
      <c r="F2259" s="37">
        <f>IF(OR($K$2=0,K2259=0),0,'1.全社費用'!$C$42/$K$2)</f>
        <v>0</v>
      </c>
      <c r="G2259" s="37">
        <f t="shared" si="247"/>
        <v>0</v>
      </c>
      <c r="H2259" s="38">
        <f t="shared" si="248"/>
        <v>0</v>
      </c>
      <c r="I2259" s="39">
        <f t="shared" si="249"/>
        <v>0</v>
      </c>
      <c r="J2259" s="40">
        <f t="shared" si="250"/>
        <v>0</v>
      </c>
      <c r="K2259" s="111">
        <f>IF($B2259="",0,'2.売上実績'!D2259)</f>
        <v>0</v>
      </c>
      <c r="L2259" s="111">
        <f>IF($B2259="",0,'2.売上実績'!E2259)</f>
        <v>0</v>
      </c>
      <c r="M2259" s="28">
        <f t="shared" si="245"/>
        <v>0</v>
      </c>
      <c r="N2259" s="41">
        <f t="shared" si="246"/>
        <v>0</v>
      </c>
      <c r="O2259" s="40">
        <f t="shared" si="251"/>
        <v>0</v>
      </c>
    </row>
    <row r="2260" spans="2:15" ht="18" customHeight="1">
      <c r="B2260" s="109" t="str">
        <f>IF('2.売上実績'!$B2260="","",'2.売上実績'!$B2260)</f>
        <v/>
      </c>
      <c r="C2260" s="110" t="str">
        <f>IF('2.売上実績'!$C2260="","",'2.売上実績'!$C2260)</f>
        <v/>
      </c>
      <c r="D2260" s="98" t="str">
        <f>IF(C2260="","",VLOOKUP(C2260,'4.製品一覧'!$B$4:$D$500,3,FALSE))</f>
        <v/>
      </c>
      <c r="E2260" s="102">
        <f>IF(C2260&lt;&gt;"",VLOOKUP(C2260,'7.製品別原価'!$B$5:$J$500,8,FALSE),0)</f>
        <v>0</v>
      </c>
      <c r="F2260" s="37">
        <f>IF(OR($K$2=0,K2260=0),0,'1.全社費用'!$C$42/$K$2)</f>
        <v>0</v>
      </c>
      <c r="G2260" s="37">
        <f t="shared" si="247"/>
        <v>0</v>
      </c>
      <c r="H2260" s="38">
        <f t="shared" si="248"/>
        <v>0</v>
      </c>
      <c r="I2260" s="39">
        <f t="shared" si="249"/>
        <v>0</v>
      </c>
      <c r="J2260" s="40">
        <f t="shared" si="250"/>
        <v>0</v>
      </c>
      <c r="K2260" s="111">
        <f>IF($B2260="",0,'2.売上実績'!D2260)</f>
        <v>0</v>
      </c>
      <c r="L2260" s="111">
        <f>IF($B2260="",0,'2.売上実績'!E2260)</f>
        <v>0</v>
      </c>
      <c r="M2260" s="28">
        <f t="shared" si="245"/>
        <v>0</v>
      </c>
      <c r="N2260" s="41">
        <f t="shared" si="246"/>
        <v>0</v>
      </c>
      <c r="O2260" s="40">
        <f t="shared" si="251"/>
        <v>0</v>
      </c>
    </row>
    <row r="2261" spans="2:15" ht="18" customHeight="1">
      <c r="B2261" s="109" t="str">
        <f>IF('2.売上実績'!$B2261="","",'2.売上実績'!$B2261)</f>
        <v/>
      </c>
      <c r="C2261" s="110" t="str">
        <f>IF('2.売上実績'!$C2261="","",'2.売上実績'!$C2261)</f>
        <v/>
      </c>
      <c r="D2261" s="98" t="str">
        <f>IF(C2261="","",VLOOKUP(C2261,'4.製品一覧'!$B$4:$D$500,3,FALSE))</f>
        <v/>
      </c>
      <c r="E2261" s="102">
        <f>IF(C2261&lt;&gt;"",VLOOKUP(C2261,'7.製品別原価'!$B$5:$J$500,8,FALSE),0)</f>
        <v>0</v>
      </c>
      <c r="F2261" s="37">
        <f>IF(OR($K$2=0,K2261=0),0,'1.全社費用'!$C$42/$K$2)</f>
        <v>0</v>
      </c>
      <c r="G2261" s="37">
        <f t="shared" si="247"/>
        <v>0</v>
      </c>
      <c r="H2261" s="38">
        <f t="shared" si="248"/>
        <v>0</v>
      </c>
      <c r="I2261" s="39">
        <f t="shared" si="249"/>
        <v>0</v>
      </c>
      <c r="J2261" s="40">
        <f t="shared" si="250"/>
        <v>0</v>
      </c>
      <c r="K2261" s="111">
        <f>IF($B2261="",0,'2.売上実績'!D2261)</f>
        <v>0</v>
      </c>
      <c r="L2261" s="111">
        <f>IF($B2261="",0,'2.売上実績'!E2261)</f>
        <v>0</v>
      </c>
      <c r="M2261" s="28">
        <f t="shared" si="245"/>
        <v>0</v>
      </c>
      <c r="N2261" s="41">
        <f t="shared" si="246"/>
        <v>0</v>
      </c>
      <c r="O2261" s="40">
        <f t="shared" si="251"/>
        <v>0</v>
      </c>
    </row>
    <row r="2262" spans="2:15" ht="18" customHeight="1">
      <c r="B2262" s="109" t="str">
        <f>IF('2.売上実績'!$B2262="","",'2.売上実績'!$B2262)</f>
        <v/>
      </c>
      <c r="C2262" s="110" t="str">
        <f>IF('2.売上実績'!$C2262="","",'2.売上実績'!$C2262)</f>
        <v/>
      </c>
      <c r="D2262" s="98" t="str">
        <f>IF(C2262="","",VLOOKUP(C2262,'4.製品一覧'!$B$4:$D$500,3,FALSE))</f>
        <v/>
      </c>
      <c r="E2262" s="102">
        <f>IF(C2262&lt;&gt;"",VLOOKUP(C2262,'7.製品別原価'!$B$5:$J$500,8,FALSE),0)</f>
        <v>0</v>
      </c>
      <c r="F2262" s="37">
        <f>IF(OR($K$2=0,K2262=0),0,'1.全社費用'!$C$42/$K$2)</f>
        <v>0</v>
      </c>
      <c r="G2262" s="37">
        <f t="shared" si="247"/>
        <v>0</v>
      </c>
      <c r="H2262" s="38">
        <f t="shared" si="248"/>
        <v>0</v>
      </c>
      <c r="I2262" s="39">
        <f t="shared" si="249"/>
        <v>0</v>
      </c>
      <c r="J2262" s="40">
        <f t="shared" si="250"/>
        <v>0</v>
      </c>
      <c r="K2262" s="111">
        <f>IF($B2262="",0,'2.売上実績'!D2262)</f>
        <v>0</v>
      </c>
      <c r="L2262" s="111">
        <f>IF($B2262="",0,'2.売上実績'!E2262)</f>
        <v>0</v>
      </c>
      <c r="M2262" s="28">
        <f t="shared" si="245"/>
        <v>0</v>
      </c>
      <c r="N2262" s="41">
        <f t="shared" si="246"/>
        <v>0</v>
      </c>
      <c r="O2262" s="40">
        <f t="shared" si="251"/>
        <v>0</v>
      </c>
    </row>
    <row r="2263" spans="2:15" ht="18" customHeight="1">
      <c r="B2263" s="109" t="str">
        <f>IF('2.売上実績'!$B2263="","",'2.売上実績'!$B2263)</f>
        <v/>
      </c>
      <c r="C2263" s="110" t="str">
        <f>IF('2.売上実績'!$C2263="","",'2.売上実績'!$C2263)</f>
        <v/>
      </c>
      <c r="D2263" s="98" t="str">
        <f>IF(C2263="","",VLOOKUP(C2263,'4.製品一覧'!$B$4:$D$500,3,FALSE))</f>
        <v/>
      </c>
      <c r="E2263" s="102">
        <f>IF(C2263&lt;&gt;"",VLOOKUP(C2263,'7.製品別原価'!$B$5:$J$500,8,FALSE),0)</f>
        <v>0</v>
      </c>
      <c r="F2263" s="37">
        <f>IF(OR($K$2=0,K2263=0),0,'1.全社費用'!$C$42/$K$2)</f>
        <v>0</v>
      </c>
      <c r="G2263" s="37">
        <f t="shared" si="247"/>
        <v>0</v>
      </c>
      <c r="H2263" s="38">
        <f t="shared" si="248"/>
        <v>0</v>
      </c>
      <c r="I2263" s="39">
        <f t="shared" si="249"/>
        <v>0</v>
      </c>
      <c r="J2263" s="40">
        <f t="shared" si="250"/>
        <v>0</v>
      </c>
      <c r="K2263" s="111">
        <f>IF($B2263="",0,'2.売上実績'!D2263)</f>
        <v>0</v>
      </c>
      <c r="L2263" s="111">
        <f>IF($B2263="",0,'2.売上実績'!E2263)</f>
        <v>0</v>
      </c>
      <c r="M2263" s="28">
        <f t="shared" si="245"/>
        <v>0</v>
      </c>
      <c r="N2263" s="41">
        <f t="shared" si="246"/>
        <v>0</v>
      </c>
      <c r="O2263" s="40">
        <f t="shared" si="251"/>
        <v>0</v>
      </c>
    </row>
    <row r="2264" spans="2:15" ht="18" customHeight="1">
      <c r="B2264" s="109" t="str">
        <f>IF('2.売上実績'!$B2264="","",'2.売上実績'!$B2264)</f>
        <v/>
      </c>
      <c r="C2264" s="110" t="str">
        <f>IF('2.売上実績'!$C2264="","",'2.売上実績'!$C2264)</f>
        <v/>
      </c>
      <c r="D2264" s="98" t="str">
        <f>IF(C2264="","",VLOOKUP(C2264,'4.製品一覧'!$B$4:$D$500,3,FALSE))</f>
        <v/>
      </c>
      <c r="E2264" s="102">
        <f>IF(C2264&lt;&gt;"",VLOOKUP(C2264,'7.製品別原価'!$B$5:$J$500,8,FALSE),0)</f>
        <v>0</v>
      </c>
      <c r="F2264" s="37">
        <f>IF(OR($K$2=0,K2264=0),0,'1.全社費用'!$C$42/$K$2)</f>
        <v>0</v>
      </c>
      <c r="G2264" s="37">
        <f t="shared" si="247"/>
        <v>0</v>
      </c>
      <c r="H2264" s="38">
        <f t="shared" si="248"/>
        <v>0</v>
      </c>
      <c r="I2264" s="39">
        <f t="shared" si="249"/>
        <v>0</v>
      </c>
      <c r="J2264" s="40">
        <f t="shared" si="250"/>
        <v>0</v>
      </c>
      <c r="K2264" s="111">
        <f>IF($B2264="",0,'2.売上実績'!D2264)</f>
        <v>0</v>
      </c>
      <c r="L2264" s="111">
        <f>IF($B2264="",0,'2.売上実績'!E2264)</f>
        <v>0</v>
      </c>
      <c r="M2264" s="28">
        <f t="shared" si="245"/>
        <v>0</v>
      </c>
      <c r="N2264" s="41">
        <f t="shared" si="246"/>
        <v>0</v>
      </c>
      <c r="O2264" s="40">
        <f t="shared" si="251"/>
        <v>0</v>
      </c>
    </row>
    <row r="2265" spans="2:15" ht="18" customHeight="1">
      <c r="B2265" s="109" t="str">
        <f>IF('2.売上実績'!$B2265="","",'2.売上実績'!$B2265)</f>
        <v/>
      </c>
      <c r="C2265" s="110" t="str">
        <f>IF('2.売上実績'!$C2265="","",'2.売上実績'!$C2265)</f>
        <v/>
      </c>
      <c r="D2265" s="98" t="str">
        <f>IF(C2265="","",VLOOKUP(C2265,'4.製品一覧'!$B$4:$D$500,3,FALSE))</f>
        <v/>
      </c>
      <c r="E2265" s="102">
        <f>IF(C2265&lt;&gt;"",VLOOKUP(C2265,'7.製品別原価'!$B$5:$J$500,8,FALSE),0)</f>
        <v>0</v>
      </c>
      <c r="F2265" s="37">
        <f>IF(OR($K$2=0,K2265=0),0,'1.全社費用'!$C$42/$K$2)</f>
        <v>0</v>
      </c>
      <c r="G2265" s="37">
        <f t="shared" si="247"/>
        <v>0</v>
      </c>
      <c r="H2265" s="38">
        <f t="shared" si="248"/>
        <v>0</v>
      </c>
      <c r="I2265" s="39">
        <f t="shared" si="249"/>
        <v>0</v>
      </c>
      <c r="J2265" s="40">
        <f t="shared" si="250"/>
        <v>0</v>
      </c>
      <c r="K2265" s="111">
        <f>IF($B2265="",0,'2.売上実績'!D2265)</f>
        <v>0</v>
      </c>
      <c r="L2265" s="111">
        <f>IF($B2265="",0,'2.売上実績'!E2265)</f>
        <v>0</v>
      </c>
      <c r="M2265" s="28">
        <f t="shared" si="245"/>
        <v>0</v>
      </c>
      <c r="N2265" s="41">
        <f t="shared" si="246"/>
        <v>0</v>
      </c>
      <c r="O2265" s="40">
        <f t="shared" si="251"/>
        <v>0</v>
      </c>
    </row>
    <row r="2266" spans="2:15" ht="18" customHeight="1">
      <c r="B2266" s="109" t="str">
        <f>IF('2.売上実績'!$B2266="","",'2.売上実績'!$B2266)</f>
        <v/>
      </c>
      <c r="C2266" s="110" t="str">
        <f>IF('2.売上実績'!$C2266="","",'2.売上実績'!$C2266)</f>
        <v/>
      </c>
      <c r="D2266" s="98" t="str">
        <f>IF(C2266="","",VLOOKUP(C2266,'4.製品一覧'!$B$4:$D$500,3,FALSE))</f>
        <v/>
      </c>
      <c r="E2266" s="102">
        <f>IF(C2266&lt;&gt;"",VLOOKUP(C2266,'7.製品別原価'!$B$5:$J$500,8,FALSE),0)</f>
        <v>0</v>
      </c>
      <c r="F2266" s="37">
        <f>IF(OR($K$2=0,K2266=0),0,'1.全社費用'!$C$42/$K$2)</f>
        <v>0</v>
      </c>
      <c r="G2266" s="37">
        <f t="shared" si="247"/>
        <v>0</v>
      </c>
      <c r="H2266" s="38">
        <f t="shared" si="248"/>
        <v>0</v>
      </c>
      <c r="I2266" s="39">
        <f t="shared" si="249"/>
        <v>0</v>
      </c>
      <c r="J2266" s="40">
        <f t="shared" si="250"/>
        <v>0</v>
      </c>
      <c r="K2266" s="111">
        <f>IF($B2266="",0,'2.売上実績'!D2266)</f>
        <v>0</v>
      </c>
      <c r="L2266" s="111">
        <f>IF($B2266="",0,'2.売上実績'!E2266)</f>
        <v>0</v>
      </c>
      <c r="M2266" s="28">
        <f t="shared" si="245"/>
        <v>0</v>
      </c>
      <c r="N2266" s="41">
        <f t="shared" si="246"/>
        <v>0</v>
      </c>
      <c r="O2266" s="40">
        <f t="shared" si="251"/>
        <v>0</v>
      </c>
    </row>
    <row r="2267" spans="2:15" ht="18" customHeight="1">
      <c r="B2267" s="109" t="str">
        <f>IF('2.売上実績'!$B2267="","",'2.売上実績'!$B2267)</f>
        <v/>
      </c>
      <c r="C2267" s="110" t="str">
        <f>IF('2.売上実績'!$C2267="","",'2.売上実績'!$C2267)</f>
        <v/>
      </c>
      <c r="D2267" s="98" t="str">
        <f>IF(C2267="","",VLOOKUP(C2267,'4.製品一覧'!$B$4:$D$500,3,FALSE))</f>
        <v/>
      </c>
      <c r="E2267" s="102">
        <f>IF(C2267&lt;&gt;"",VLOOKUP(C2267,'7.製品別原価'!$B$5:$J$500,8,FALSE),0)</f>
        <v>0</v>
      </c>
      <c r="F2267" s="37">
        <f>IF(OR($K$2=0,K2267=0),0,'1.全社費用'!$C$42/$K$2)</f>
        <v>0</v>
      </c>
      <c r="G2267" s="37">
        <f t="shared" si="247"/>
        <v>0</v>
      </c>
      <c r="H2267" s="38">
        <f t="shared" si="248"/>
        <v>0</v>
      </c>
      <c r="I2267" s="39">
        <f t="shared" si="249"/>
        <v>0</v>
      </c>
      <c r="J2267" s="40">
        <f t="shared" si="250"/>
        <v>0</v>
      </c>
      <c r="K2267" s="111">
        <f>IF($B2267="",0,'2.売上実績'!D2267)</f>
        <v>0</v>
      </c>
      <c r="L2267" s="111">
        <f>IF($B2267="",0,'2.売上実績'!E2267)</f>
        <v>0</v>
      </c>
      <c r="M2267" s="28">
        <f t="shared" si="245"/>
        <v>0</v>
      </c>
      <c r="N2267" s="41">
        <f t="shared" si="246"/>
        <v>0</v>
      </c>
      <c r="O2267" s="40">
        <f t="shared" si="251"/>
        <v>0</v>
      </c>
    </row>
    <row r="2268" spans="2:15" ht="18" customHeight="1">
      <c r="B2268" s="109" t="str">
        <f>IF('2.売上実績'!$B2268="","",'2.売上実績'!$B2268)</f>
        <v/>
      </c>
      <c r="C2268" s="110" t="str">
        <f>IF('2.売上実績'!$C2268="","",'2.売上実績'!$C2268)</f>
        <v/>
      </c>
      <c r="D2268" s="98" t="str">
        <f>IF(C2268="","",VLOOKUP(C2268,'4.製品一覧'!$B$4:$D$500,3,FALSE))</f>
        <v/>
      </c>
      <c r="E2268" s="102">
        <f>IF(C2268&lt;&gt;"",VLOOKUP(C2268,'7.製品別原価'!$B$5:$J$500,8,FALSE),0)</f>
        <v>0</v>
      </c>
      <c r="F2268" s="37">
        <f>IF(OR($K$2=0,K2268=0),0,'1.全社費用'!$C$42/$K$2)</f>
        <v>0</v>
      </c>
      <c r="G2268" s="37">
        <f t="shared" si="247"/>
        <v>0</v>
      </c>
      <c r="H2268" s="38">
        <f t="shared" si="248"/>
        <v>0</v>
      </c>
      <c r="I2268" s="39">
        <f t="shared" si="249"/>
        <v>0</v>
      </c>
      <c r="J2268" s="40">
        <f t="shared" si="250"/>
        <v>0</v>
      </c>
      <c r="K2268" s="111">
        <f>IF($B2268="",0,'2.売上実績'!D2268)</f>
        <v>0</v>
      </c>
      <c r="L2268" s="111">
        <f>IF($B2268="",0,'2.売上実績'!E2268)</f>
        <v>0</v>
      </c>
      <c r="M2268" s="28">
        <f t="shared" si="245"/>
        <v>0</v>
      </c>
      <c r="N2268" s="41">
        <f t="shared" si="246"/>
        <v>0</v>
      </c>
      <c r="O2268" s="40">
        <f t="shared" si="251"/>
        <v>0</v>
      </c>
    </row>
    <row r="2269" spans="2:15" ht="18" customHeight="1">
      <c r="B2269" s="109" t="str">
        <f>IF('2.売上実績'!$B2269="","",'2.売上実績'!$B2269)</f>
        <v/>
      </c>
      <c r="C2269" s="110" t="str">
        <f>IF('2.売上実績'!$C2269="","",'2.売上実績'!$C2269)</f>
        <v/>
      </c>
      <c r="D2269" s="98" t="str">
        <f>IF(C2269="","",VLOOKUP(C2269,'4.製品一覧'!$B$4:$D$500,3,FALSE))</f>
        <v/>
      </c>
      <c r="E2269" s="102">
        <f>IF(C2269&lt;&gt;"",VLOOKUP(C2269,'7.製品別原価'!$B$5:$J$500,8,FALSE),0)</f>
        <v>0</v>
      </c>
      <c r="F2269" s="37">
        <f>IF(OR($K$2=0,K2269=0),0,'1.全社費用'!$C$42/$K$2)</f>
        <v>0</v>
      </c>
      <c r="G2269" s="37">
        <f t="shared" si="247"/>
        <v>0</v>
      </c>
      <c r="H2269" s="38">
        <f t="shared" si="248"/>
        <v>0</v>
      </c>
      <c r="I2269" s="39">
        <f t="shared" si="249"/>
        <v>0</v>
      </c>
      <c r="J2269" s="40">
        <f t="shared" si="250"/>
        <v>0</v>
      </c>
      <c r="K2269" s="111">
        <f>IF($B2269="",0,'2.売上実績'!D2269)</f>
        <v>0</v>
      </c>
      <c r="L2269" s="111">
        <f>IF($B2269="",0,'2.売上実績'!E2269)</f>
        <v>0</v>
      </c>
      <c r="M2269" s="28">
        <f t="shared" si="245"/>
        <v>0</v>
      </c>
      <c r="N2269" s="41">
        <f t="shared" si="246"/>
        <v>0</v>
      </c>
      <c r="O2269" s="40">
        <f t="shared" si="251"/>
        <v>0</v>
      </c>
    </row>
    <row r="2270" spans="2:15" ht="18" customHeight="1">
      <c r="B2270" s="109" t="str">
        <f>IF('2.売上実績'!$B2270="","",'2.売上実績'!$B2270)</f>
        <v/>
      </c>
      <c r="C2270" s="110" t="str">
        <f>IF('2.売上実績'!$C2270="","",'2.売上実績'!$C2270)</f>
        <v/>
      </c>
      <c r="D2270" s="98" t="str">
        <f>IF(C2270="","",VLOOKUP(C2270,'4.製品一覧'!$B$4:$D$500,3,FALSE))</f>
        <v/>
      </c>
      <c r="E2270" s="102">
        <f>IF(C2270&lt;&gt;"",VLOOKUP(C2270,'7.製品別原価'!$B$5:$J$500,8,FALSE),0)</f>
        <v>0</v>
      </c>
      <c r="F2270" s="37">
        <f>IF(OR($K$2=0,K2270=0),0,'1.全社費用'!$C$42/$K$2)</f>
        <v>0</v>
      </c>
      <c r="G2270" s="37">
        <f t="shared" si="247"/>
        <v>0</v>
      </c>
      <c r="H2270" s="38">
        <f t="shared" si="248"/>
        <v>0</v>
      </c>
      <c r="I2270" s="39">
        <f t="shared" si="249"/>
        <v>0</v>
      </c>
      <c r="J2270" s="40">
        <f t="shared" si="250"/>
        <v>0</v>
      </c>
      <c r="K2270" s="111">
        <f>IF($B2270="",0,'2.売上実績'!D2270)</f>
        <v>0</v>
      </c>
      <c r="L2270" s="111">
        <f>IF($B2270="",0,'2.売上実績'!E2270)</f>
        <v>0</v>
      </c>
      <c r="M2270" s="28">
        <f t="shared" si="245"/>
        <v>0</v>
      </c>
      <c r="N2270" s="41">
        <f t="shared" si="246"/>
        <v>0</v>
      </c>
      <c r="O2270" s="40">
        <f t="shared" si="251"/>
        <v>0</v>
      </c>
    </row>
    <row r="2271" spans="2:15" ht="18" customHeight="1">
      <c r="B2271" s="109" t="str">
        <f>IF('2.売上実績'!$B2271="","",'2.売上実績'!$B2271)</f>
        <v/>
      </c>
      <c r="C2271" s="110" t="str">
        <f>IF('2.売上実績'!$C2271="","",'2.売上実績'!$C2271)</f>
        <v/>
      </c>
      <c r="D2271" s="98" t="str">
        <f>IF(C2271="","",VLOOKUP(C2271,'4.製品一覧'!$B$4:$D$500,3,FALSE))</f>
        <v/>
      </c>
      <c r="E2271" s="102">
        <f>IF(C2271&lt;&gt;"",VLOOKUP(C2271,'7.製品別原価'!$B$5:$J$500,8,FALSE),0)</f>
        <v>0</v>
      </c>
      <c r="F2271" s="37">
        <f>IF(OR($K$2=0,K2271=0),0,'1.全社費用'!$C$42/$K$2)</f>
        <v>0</v>
      </c>
      <c r="G2271" s="37">
        <f t="shared" si="247"/>
        <v>0</v>
      </c>
      <c r="H2271" s="38">
        <f t="shared" si="248"/>
        <v>0</v>
      </c>
      <c r="I2271" s="39">
        <f t="shared" si="249"/>
        <v>0</v>
      </c>
      <c r="J2271" s="40">
        <f t="shared" si="250"/>
        <v>0</v>
      </c>
      <c r="K2271" s="111">
        <f>IF($B2271="",0,'2.売上実績'!D2271)</f>
        <v>0</v>
      </c>
      <c r="L2271" s="111">
        <f>IF($B2271="",0,'2.売上実績'!E2271)</f>
        <v>0</v>
      </c>
      <c r="M2271" s="28">
        <f t="shared" si="245"/>
        <v>0</v>
      </c>
      <c r="N2271" s="41">
        <f t="shared" si="246"/>
        <v>0</v>
      </c>
      <c r="O2271" s="40">
        <f t="shared" si="251"/>
        <v>0</v>
      </c>
    </row>
    <row r="2272" spans="2:15" ht="18" customHeight="1">
      <c r="B2272" s="109" t="str">
        <f>IF('2.売上実績'!$B2272="","",'2.売上実績'!$B2272)</f>
        <v/>
      </c>
      <c r="C2272" s="110" t="str">
        <f>IF('2.売上実績'!$C2272="","",'2.売上実績'!$C2272)</f>
        <v/>
      </c>
      <c r="D2272" s="98" t="str">
        <f>IF(C2272="","",VLOOKUP(C2272,'4.製品一覧'!$B$4:$D$500,3,FALSE))</f>
        <v/>
      </c>
      <c r="E2272" s="102">
        <f>IF(C2272&lt;&gt;"",VLOOKUP(C2272,'7.製品別原価'!$B$5:$J$500,8,FALSE),0)</f>
        <v>0</v>
      </c>
      <c r="F2272" s="37">
        <f>IF(OR($K$2=0,K2272=0),0,'1.全社費用'!$C$42/$K$2)</f>
        <v>0</v>
      </c>
      <c r="G2272" s="37">
        <f t="shared" si="247"/>
        <v>0</v>
      </c>
      <c r="H2272" s="38">
        <f t="shared" si="248"/>
        <v>0</v>
      </c>
      <c r="I2272" s="39">
        <f t="shared" si="249"/>
        <v>0</v>
      </c>
      <c r="J2272" s="40">
        <f t="shared" si="250"/>
        <v>0</v>
      </c>
      <c r="K2272" s="111">
        <f>IF($B2272="",0,'2.売上実績'!D2272)</f>
        <v>0</v>
      </c>
      <c r="L2272" s="111">
        <f>IF($B2272="",0,'2.売上実績'!E2272)</f>
        <v>0</v>
      </c>
      <c r="M2272" s="28">
        <f t="shared" si="245"/>
        <v>0</v>
      </c>
      <c r="N2272" s="41">
        <f t="shared" si="246"/>
        <v>0</v>
      </c>
      <c r="O2272" s="40">
        <f t="shared" si="251"/>
        <v>0</v>
      </c>
    </row>
    <row r="2273" spans="2:15" ht="18" customHeight="1">
      <c r="B2273" s="109" t="str">
        <f>IF('2.売上実績'!$B2273="","",'2.売上実績'!$B2273)</f>
        <v/>
      </c>
      <c r="C2273" s="110" t="str">
        <f>IF('2.売上実績'!$C2273="","",'2.売上実績'!$C2273)</f>
        <v/>
      </c>
      <c r="D2273" s="98" t="str">
        <f>IF(C2273="","",VLOOKUP(C2273,'4.製品一覧'!$B$4:$D$500,3,FALSE))</f>
        <v/>
      </c>
      <c r="E2273" s="102">
        <f>IF(C2273&lt;&gt;"",VLOOKUP(C2273,'7.製品別原価'!$B$5:$J$500,8,FALSE),0)</f>
        <v>0</v>
      </c>
      <c r="F2273" s="37">
        <f>IF(OR($K$2=0,K2273=0),0,'1.全社費用'!$C$42/$K$2)</f>
        <v>0</v>
      </c>
      <c r="G2273" s="37">
        <f t="shared" si="247"/>
        <v>0</v>
      </c>
      <c r="H2273" s="38">
        <f t="shared" si="248"/>
        <v>0</v>
      </c>
      <c r="I2273" s="39">
        <f t="shared" si="249"/>
        <v>0</v>
      </c>
      <c r="J2273" s="40">
        <f t="shared" si="250"/>
        <v>0</v>
      </c>
      <c r="K2273" s="111">
        <f>IF($B2273="",0,'2.売上実績'!D2273)</f>
        <v>0</v>
      </c>
      <c r="L2273" s="111">
        <f>IF($B2273="",0,'2.売上実績'!E2273)</f>
        <v>0</v>
      </c>
      <c r="M2273" s="28">
        <f t="shared" si="245"/>
        <v>0</v>
      </c>
      <c r="N2273" s="41">
        <f t="shared" si="246"/>
        <v>0</v>
      </c>
      <c r="O2273" s="40">
        <f t="shared" si="251"/>
        <v>0</v>
      </c>
    </row>
    <row r="2274" spans="2:15" ht="18" customHeight="1">
      <c r="B2274" s="109" t="str">
        <f>IF('2.売上実績'!$B2274="","",'2.売上実績'!$B2274)</f>
        <v/>
      </c>
      <c r="C2274" s="110" t="str">
        <f>IF('2.売上実績'!$C2274="","",'2.売上実績'!$C2274)</f>
        <v/>
      </c>
      <c r="D2274" s="98" t="str">
        <f>IF(C2274="","",VLOOKUP(C2274,'4.製品一覧'!$B$4:$D$500,3,FALSE))</f>
        <v/>
      </c>
      <c r="E2274" s="102">
        <f>IF(C2274&lt;&gt;"",VLOOKUP(C2274,'7.製品別原価'!$B$5:$J$500,8,FALSE),0)</f>
        <v>0</v>
      </c>
      <c r="F2274" s="37">
        <f>IF(OR($K$2=0,K2274=0),0,'1.全社費用'!$C$42/$K$2)</f>
        <v>0</v>
      </c>
      <c r="G2274" s="37">
        <f t="shared" si="247"/>
        <v>0</v>
      </c>
      <c r="H2274" s="38">
        <f t="shared" si="248"/>
        <v>0</v>
      </c>
      <c r="I2274" s="39">
        <f t="shared" si="249"/>
        <v>0</v>
      </c>
      <c r="J2274" s="40">
        <f t="shared" si="250"/>
        <v>0</v>
      </c>
      <c r="K2274" s="111">
        <f>IF($B2274="",0,'2.売上実績'!D2274)</f>
        <v>0</v>
      </c>
      <c r="L2274" s="111">
        <f>IF($B2274="",0,'2.売上実績'!E2274)</f>
        <v>0</v>
      </c>
      <c r="M2274" s="28">
        <f t="shared" si="245"/>
        <v>0</v>
      </c>
      <c r="N2274" s="41">
        <f t="shared" si="246"/>
        <v>0</v>
      </c>
      <c r="O2274" s="40">
        <f t="shared" si="251"/>
        <v>0</v>
      </c>
    </row>
    <row r="2275" spans="2:15" ht="18" customHeight="1">
      <c r="B2275" s="109" t="str">
        <f>IF('2.売上実績'!$B2275="","",'2.売上実績'!$B2275)</f>
        <v/>
      </c>
      <c r="C2275" s="110" t="str">
        <f>IF('2.売上実績'!$C2275="","",'2.売上実績'!$C2275)</f>
        <v/>
      </c>
      <c r="D2275" s="98" t="str">
        <f>IF(C2275="","",VLOOKUP(C2275,'4.製品一覧'!$B$4:$D$500,3,FALSE))</f>
        <v/>
      </c>
      <c r="E2275" s="102">
        <f>IF(C2275&lt;&gt;"",VLOOKUP(C2275,'7.製品別原価'!$B$5:$J$500,8,FALSE),0)</f>
        <v>0</v>
      </c>
      <c r="F2275" s="37">
        <f>IF(OR($K$2=0,K2275=0),0,'1.全社費用'!$C$42/$K$2)</f>
        <v>0</v>
      </c>
      <c r="G2275" s="37">
        <f t="shared" si="247"/>
        <v>0</v>
      </c>
      <c r="H2275" s="38">
        <f t="shared" si="248"/>
        <v>0</v>
      </c>
      <c r="I2275" s="39">
        <f t="shared" si="249"/>
        <v>0</v>
      </c>
      <c r="J2275" s="40">
        <f t="shared" si="250"/>
        <v>0</v>
      </c>
      <c r="K2275" s="111">
        <f>IF($B2275="",0,'2.売上実績'!D2275)</f>
        <v>0</v>
      </c>
      <c r="L2275" s="111">
        <f>IF($B2275="",0,'2.売上実績'!E2275)</f>
        <v>0</v>
      </c>
      <c r="M2275" s="28">
        <f t="shared" si="245"/>
        <v>0</v>
      </c>
      <c r="N2275" s="41">
        <f t="shared" si="246"/>
        <v>0</v>
      </c>
      <c r="O2275" s="40">
        <f t="shared" si="251"/>
        <v>0</v>
      </c>
    </row>
    <row r="2276" spans="2:15" ht="18" customHeight="1">
      <c r="B2276" s="109" t="str">
        <f>IF('2.売上実績'!$B2276="","",'2.売上実績'!$B2276)</f>
        <v/>
      </c>
      <c r="C2276" s="110" t="str">
        <f>IF('2.売上実績'!$C2276="","",'2.売上実績'!$C2276)</f>
        <v/>
      </c>
      <c r="D2276" s="98" t="str">
        <f>IF(C2276="","",VLOOKUP(C2276,'4.製品一覧'!$B$4:$D$500,3,FALSE))</f>
        <v/>
      </c>
      <c r="E2276" s="102">
        <f>IF(C2276&lt;&gt;"",VLOOKUP(C2276,'7.製品別原価'!$B$5:$J$500,8,FALSE),0)</f>
        <v>0</v>
      </c>
      <c r="F2276" s="37">
        <f>IF(OR($K$2=0,K2276=0),0,'1.全社費用'!$C$42/$K$2)</f>
        <v>0</v>
      </c>
      <c r="G2276" s="37">
        <f t="shared" si="247"/>
        <v>0</v>
      </c>
      <c r="H2276" s="38">
        <f t="shared" si="248"/>
        <v>0</v>
      </c>
      <c r="I2276" s="39">
        <f t="shared" si="249"/>
        <v>0</v>
      </c>
      <c r="J2276" s="40">
        <f t="shared" si="250"/>
        <v>0</v>
      </c>
      <c r="K2276" s="111">
        <f>IF($B2276="",0,'2.売上実績'!D2276)</f>
        <v>0</v>
      </c>
      <c r="L2276" s="111">
        <f>IF($B2276="",0,'2.売上実績'!E2276)</f>
        <v>0</v>
      </c>
      <c r="M2276" s="28">
        <f t="shared" si="245"/>
        <v>0</v>
      </c>
      <c r="N2276" s="41">
        <f t="shared" si="246"/>
        <v>0</v>
      </c>
      <c r="O2276" s="40">
        <f t="shared" si="251"/>
        <v>0</v>
      </c>
    </row>
    <row r="2277" spans="2:15" ht="18" customHeight="1">
      <c r="B2277" s="109" t="str">
        <f>IF('2.売上実績'!$B2277="","",'2.売上実績'!$B2277)</f>
        <v/>
      </c>
      <c r="C2277" s="110" t="str">
        <f>IF('2.売上実績'!$C2277="","",'2.売上実績'!$C2277)</f>
        <v/>
      </c>
      <c r="D2277" s="98" t="str">
        <f>IF(C2277="","",VLOOKUP(C2277,'4.製品一覧'!$B$4:$D$500,3,FALSE))</f>
        <v/>
      </c>
      <c r="E2277" s="102">
        <f>IF(C2277&lt;&gt;"",VLOOKUP(C2277,'7.製品別原価'!$B$5:$J$500,8,FALSE),0)</f>
        <v>0</v>
      </c>
      <c r="F2277" s="37">
        <f>IF(OR($K$2=0,K2277=0),0,'1.全社費用'!$C$42/$K$2)</f>
        <v>0</v>
      </c>
      <c r="G2277" s="37">
        <f t="shared" si="247"/>
        <v>0</v>
      </c>
      <c r="H2277" s="38">
        <f t="shared" si="248"/>
        <v>0</v>
      </c>
      <c r="I2277" s="39">
        <f t="shared" si="249"/>
        <v>0</v>
      </c>
      <c r="J2277" s="40">
        <f t="shared" si="250"/>
        <v>0</v>
      </c>
      <c r="K2277" s="111">
        <f>IF($B2277="",0,'2.売上実績'!D2277)</f>
        <v>0</v>
      </c>
      <c r="L2277" s="111">
        <f>IF($B2277="",0,'2.売上実績'!E2277)</f>
        <v>0</v>
      </c>
      <c r="M2277" s="28">
        <f t="shared" si="245"/>
        <v>0</v>
      </c>
      <c r="N2277" s="41">
        <f t="shared" si="246"/>
        <v>0</v>
      </c>
      <c r="O2277" s="40">
        <f t="shared" si="251"/>
        <v>0</v>
      </c>
    </row>
    <row r="2278" spans="2:15" ht="18" customHeight="1">
      <c r="B2278" s="109" t="str">
        <f>IF('2.売上実績'!$B2278="","",'2.売上実績'!$B2278)</f>
        <v/>
      </c>
      <c r="C2278" s="110" t="str">
        <f>IF('2.売上実績'!$C2278="","",'2.売上実績'!$C2278)</f>
        <v/>
      </c>
      <c r="D2278" s="98" t="str">
        <f>IF(C2278="","",VLOOKUP(C2278,'4.製品一覧'!$B$4:$D$500,3,FALSE))</f>
        <v/>
      </c>
      <c r="E2278" s="102">
        <f>IF(C2278&lt;&gt;"",VLOOKUP(C2278,'7.製品別原価'!$B$5:$J$500,8,FALSE),0)</f>
        <v>0</v>
      </c>
      <c r="F2278" s="37">
        <f>IF(OR($K$2=0,K2278=0),0,'1.全社費用'!$C$42/$K$2)</f>
        <v>0</v>
      </c>
      <c r="G2278" s="37">
        <f t="shared" si="247"/>
        <v>0</v>
      </c>
      <c r="H2278" s="38">
        <f t="shared" si="248"/>
        <v>0</v>
      </c>
      <c r="I2278" s="39">
        <f t="shared" si="249"/>
        <v>0</v>
      </c>
      <c r="J2278" s="40">
        <f t="shared" si="250"/>
        <v>0</v>
      </c>
      <c r="K2278" s="111">
        <f>IF($B2278="",0,'2.売上実績'!D2278)</f>
        <v>0</v>
      </c>
      <c r="L2278" s="111">
        <f>IF($B2278="",0,'2.売上実績'!E2278)</f>
        <v>0</v>
      </c>
      <c r="M2278" s="28">
        <f t="shared" si="245"/>
        <v>0</v>
      </c>
      <c r="N2278" s="41">
        <f t="shared" si="246"/>
        <v>0</v>
      </c>
      <c r="O2278" s="40">
        <f t="shared" si="251"/>
        <v>0</v>
      </c>
    </row>
    <row r="2279" spans="2:15" ht="18" customHeight="1">
      <c r="B2279" s="109" t="str">
        <f>IF('2.売上実績'!$B2279="","",'2.売上実績'!$B2279)</f>
        <v/>
      </c>
      <c r="C2279" s="110" t="str">
        <f>IF('2.売上実績'!$C2279="","",'2.売上実績'!$C2279)</f>
        <v/>
      </c>
      <c r="D2279" s="98" t="str">
        <f>IF(C2279="","",VLOOKUP(C2279,'4.製品一覧'!$B$4:$D$500,3,FALSE))</f>
        <v/>
      </c>
      <c r="E2279" s="102">
        <f>IF(C2279&lt;&gt;"",VLOOKUP(C2279,'7.製品別原価'!$B$5:$J$500,8,FALSE),0)</f>
        <v>0</v>
      </c>
      <c r="F2279" s="37">
        <f>IF(OR($K$2=0,K2279=0),0,'1.全社費用'!$C$42/$K$2)</f>
        <v>0</v>
      </c>
      <c r="G2279" s="37">
        <f t="shared" si="247"/>
        <v>0</v>
      </c>
      <c r="H2279" s="38">
        <f t="shared" si="248"/>
        <v>0</v>
      </c>
      <c r="I2279" s="39">
        <f t="shared" si="249"/>
        <v>0</v>
      </c>
      <c r="J2279" s="40">
        <f t="shared" si="250"/>
        <v>0</v>
      </c>
      <c r="K2279" s="111">
        <f>IF($B2279="",0,'2.売上実績'!D2279)</f>
        <v>0</v>
      </c>
      <c r="L2279" s="111">
        <f>IF($B2279="",0,'2.売上実績'!E2279)</f>
        <v>0</v>
      </c>
      <c r="M2279" s="28">
        <f t="shared" si="245"/>
        <v>0</v>
      </c>
      <c r="N2279" s="41">
        <f t="shared" si="246"/>
        <v>0</v>
      </c>
      <c r="O2279" s="40">
        <f t="shared" si="251"/>
        <v>0</v>
      </c>
    </row>
    <row r="2280" spans="2:15" ht="18" customHeight="1">
      <c r="B2280" s="109" t="str">
        <f>IF('2.売上実績'!$B2280="","",'2.売上実績'!$B2280)</f>
        <v/>
      </c>
      <c r="C2280" s="110" t="str">
        <f>IF('2.売上実績'!$C2280="","",'2.売上実績'!$C2280)</f>
        <v/>
      </c>
      <c r="D2280" s="98" t="str">
        <f>IF(C2280="","",VLOOKUP(C2280,'4.製品一覧'!$B$4:$D$500,3,FALSE))</f>
        <v/>
      </c>
      <c r="E2280" s="102">
        <f>IF(C2280&lt;&gt;"",VLOOKUP(C2280,'7.製品別原価'!$B$5:$J$500,8,FALSE),0)</f>
        <v>0</v>
      </c>
      <c r="F2280" s="37">
        <f>IF(OR($K$2=0,K2280=0),0,'1.全社費用'!$C$42/$K$2)</f>
        <v>0</v>
      </c>
      <c r="G2280" s="37">
        <f t="shared" si="247"/>
        <v>0</v>
      </c>
      <c r="H2280" s="38">
        <f t="shared" si="248"/>
        <v>0</v>
      </c>
      <c r="I2280" s="39">
        <f t="shared" si="249"/>
        <v>0</v>
      </c>
      <c r="J2280" s="40">
        <f t="shared" si="250"/>
        <v>0</v>
      </c>
      <c r="K2280" s="111">
        <f>IF($B2280="",0,'2.売上実績'!D2280)</f>
        <v>0</v>
      </c>
      <c r="L2280" s="111">
        <f>IF($B2280="",0,'2.売上実績'!E2280)</f>
        <v>0</v>
      </c>
      <c r="M2280" s="28">
        <f t="shared" si="245"/>
        <v>0</v>
      </c>
      <c r="N2280" s="41">
        <f t="shared" si="246"/>
        <v>0</v>
      </c>
      <c r="O2280" s="40">
        <f t="shared" si="251"/>
        <v>0</v>
      </c>
    </row>
    <row r="2281" spans="2:15" ht="18" customHeight="1">
      <c r="B2281" s="109" t="str">
        <f>IF('2.売上実績'!$B2281="","",'2.売上実績'!$B2281)</f>
        <v/>
      </c>
      <c r="C2281" s="110" t="str">
        <f>IF('2.売上実績'!$C2281="","",'2.売上実績'!$C2281)</f>
        <v/>
      </c>
      <c r="D2281" s="98" t="str">
        <f>IF(C2281="","",VLOOKUP(C2281,'4.製品一覧'!$B$4:$D$500,3,FALSE))</f>
        <v/>
      </c>
      <c r="E2281" s="102">
        <f>IF(C2281&lt;&gt;"",VLOOKUP(C2281,'7.製品別原価'!$B$5:$J$500,8,FALSE),0)</f>
        <v>0</v>
      </c>
      <c r="F2281" s="37">
        <f>IF(OR($K$2=0,K2281=0),0,'1.全社費用'!$C$42/$K$2)</f>
        <v>0</v>
      </c>
      <c r="G2281" s="37">
        <f t="shared" si="247"/>
        <v>0</v>
      </c>
      <c r="H2281" s="38">
        <f t="shared" si="248"/>
        <v>0</v>
      </c>
      <c r="I2281" s="39">
        <f t="shared" si="249"/>
        <v>0</v>
      </c>
      <c r="J2281" s="40">
        <f t="shared" si="250"/>
        <v>0</v>
      </c>
      <c r="K2281" s="111">
        <f>IF($B2281="",0,'2.売上実績'!D2281)</f>
        <v>0</v>
      </c>
      <c r="L2281" s="111">
        <f>IF($B2281="",0,'2.売上実績'!E2281)</f>
        <v>0</v>
      </c>
      <c r="M2281" s="28">
        <f t="shared" si="245"/>
        <v>0</v>
      </c>
      <c r="N2281" s="41">
        <f t="shared" si="246"/>
        <v>0</v>
      </c>
      <c r="O2281" s="40">
        <f t="shared" si="251"/>
        <v>0</v>
      </c>
    </row>
    <row r="2282" spans="2:15" ht="18" customHeight="1">
      <c r="B2282" s="109" t="str">
        <f>IF('2.売上実績'!$B2282="","",'2.売上実績'!$B2282)</f>
        <v/>
      </c>
      <c r="C2282" s="110" t="str">
        <f>IF('2.売上実績'!$C2282="","",'2.売上実績'!$C2282)</f>
        <v/>
      </c>
      <c r="D2282" s="98" t="str">
        <f>IF(C2282="","",VLOOKUP(C2282,'4.製品一覧'!$B$4:$D$500,3,FALSE))</f>
        <v/>
      </c>
      <c r="E2282" s="102">
        <f>IF(C2282&lt;&gt;"",VLOOKUP(C2282,'7.製品別原価'!$B$5:$J$500,8,FALSE),0)</f>
        <v>0</v>
      </c>
      <c r="F2282" s="37">
        <f>IF(OR($K$2=0,K2282=0),0,'1.全社費用'!$C$42/$K$2)</f>
        <v>0</v>
      </c>
      <c r="G2282" s="37">
        <f t="shared" si="247"/>
        <v>0</v>
      </c>
      <c r="H2282" s="38">
        <f t="shared" si="248"/>
        <v>0</v>
      </c>
      <c r="I2282" s="39">
        <f t="shared" si="249"/>
        <v>0</v>
      </c>
      <c r="J2282" s="40">
        <f t="shared" si="250"/>
        <v>0</v>
      </c>
      <c r="K2282" s="111">
        <f>IF($B2282="",0,'2.売上実績'!D2282)</f>
        <v>0</v>
      </c>
      <c r="L2282" s="111">
        <f>IF($B2282="",0,'2.売上実績'!E2282)</f>
        <v>0</v>
      </c>
      <c r="M2282" s="28">
        <f t="shared" si="245"/>
        <v>0</v>
      </c>
      <c r="N2282" s="41">
        <f t="shared" si="246"/>
        <v>0</v>
      </c>
      <c r="O2282" s="40">
        <f t="shared" si="251"/>
        <v>0</v>
      </c>
    </row>
    <row r="2283" spans="2:15" ht="18" customHeight="1">
      <c r="B2283" s="109" t="str">
        <f>IF('2.売上実績'!$B2283="","",'2.売上実績'!$B2283)</f>
        <v/>
      </c>
      <c r="C2283" s="110" t="str">
        <f>IF('2.売上実績'!$C2283="","",'2.売上実績'!$C2283)</f>
        <v/>
      </c>
      <c r="D2283" s="98" t="str">
        <f>IF(C2283="","",VLOOKUP(C2283,'4.製品一覧'!$B$4:$D$500,3,FALSE))</f>
        <v/>
      </c>
      <c r="E2283" s="102">
        <f>IF(C2283&lt;&gt;"",VLOOKUP(C2283,'7.製品別原価'!$B$5:$J$500,8,FALSE),0)</f>
        <v>0</v>
      </c>
      <c r="F2283" s="37">
        <f>IF(OR($K$2=0,K2283=0),0,'1.全社費用'!$C$42/$K$2)</f>
        <v>0</v>
      </c>
      <c r="G2283" s="37">
        <f t="shared" si="247"/>
        <v>0</v>
      </c>
      <c r="H2283" s="38">
        <f t="shared" si="248"/>
        <v>0</v>
      </c>
      <c r="I2283" s="39">
        <f t="shared" si="249"/>
        <v>0</v>
      </c>
      <c r="J2283" s="40">
        <f t="shared" si="250"/>
        <v>0</v>
      </c>
      <c r="K2283" s="111">
        <f>IF($B2283="",0,'2.売上実績'!D2283)</f>
        <v>0</v>
      </c>
      <c r="L2283" s="111">
        <f>IF($B2283="",0,'2.売上実績'!E2283)</f>
        <v>0</v>
      </c>
      <c r="M2283" s="28">
        <f t="shared" si="245"/>
        <v>0</v>
      </c>
      <c r="N2283" s="41">
        <f t="shared" si="246"/>
        <v>0</v>
      </c>
      <c r="O2283" s="40">
        <f t="shared" si="251"/>
        <v>0</v>
      </c>
    </row>
    <row r="2284" spans="2:15" ht="18" customHeight="1">
      <c r="B2284" s="109" t="str">
        <f>IF('2.売上実績'!$B2284="","",'2.売上実績'!$B2284)</f>
        <v/>
      </c>
      <c r="C2284" s="110" t="str">
        <f>IF('2.売上実績'!$C2284="","",'2.売上実績'!$C2284)</f>
        <v/>
      </c>
      <c r="D2284" s="98" t="str">
        <f>IF(C2284="","",VLOOKUP(C2284,'4.製品一覧'!$B$4:$D$500,3,FALSE))</f>
        <v/>
      </c>
      <c r="E2284" s="102">
        <f>IF(C2284&lt;&gt;"",VLOOKUP(C2284,'7.製品別原価'!$B$5:$J$500,8,FALSE),0)</f>
        <v>0</v>
      </c>
      <c r="F2284" s="37">
        <f>IF(OR($K$2=0,K2284=0),0,'1.全社費用'!$C$42/$K$2)</f>
        <v>0</v>
      </c>
      <c r="G2284" s="37">
        <f t="shared" si="247"/>
        <v>0</v>
      </c>
      <c r="H2284" s="38">
        <f t="shared" si="248"/>
        <v>0</v>
      </c>
      <c r="I2284" s="39">
        <f t="shared" si="249"/>
        <v>0</v>
      </c>
      <c r="J2284" s="40">
        <f t="shared" si="250"/>
        <v>0</v>
      </c>
      <c r="K2284" s="111">
        <f>IF($B2284="",0,'2.売上実績'!D2284)</f>
        <v>0</v>
      </c>
      <c r="L2284" s="111">
        <f>IF($B2284="",0,'2.売上実績'!E2284)</f>
        <v>0</v>
      </c>
      <c r="M2284" s="28">
        <f t="shared" si="245"/>
        <v>0</v>
      </c>
      <c r="N2284" s="41">
        <f t="shared" si="246"/>
        <v>0</v>
      </c>
      <c r="O2284" s="40">
        <f t="shared" si="251"/>
        <v>0</v>
      </c>
    </row>
    <row r="2285" spans="2:15" ht="18" customHeight="1">
      <c r="B2285" s="109" t="str">
        <f>IF('2.売上実績'!$B2285="","",'2.売上実績'!$B2285)</f>
        <v/>
      </c>
      <c r="C2285" s="110" t="str">
        <f>IF('2.売上実績'!$C2285="","",'2.売上実績'!$C2285)</f>
        <v/>
      </c>
      <c r="D2285" s="98" t="str">
        <f>IF(C2285="","",VLOOKUP(C2285,'4.製品一覧'!$B$4:$D$500,3,FALSE))</f>
        <v/>
      </c>
      <c r="E2285" s="102">
        <f>IF(C2285&lt;&gt;"",VLOOKUP(C2285,'7.製品別原価'!$B$5:$J$500,8,FALSE),0)</f>
        <v>0</v>
      </c>
      <c r="F2285" s="37">
        <f>IF(OR($K$2=0,K2285=0),0,'1.全社費用'!$C$42/$K$2)</f>
        <v>0</v>
      </c>
      <c r="G2285" s="37">
        <f t="shared" si="247"/>
        <v>0</v>
      </c>
      <c r="H2285" s="38">
        <f t="shared" si="248"/>
        <v>0</v>
      </c>
      <c r="I2285" s="39">
        <f t="shared" si="249"/>
        <v>0</v>
      </c>
      <c r="J2285" s="40">
        <f t="shared" si="250"/>
        <v>0</v>
      </c>
      <c r="K2285" s="111">
        <f>IF($B2285="",0,'2.売上実績'!D2285)</f>
        <v>0</v>
      </c>
      <c r="L2285" s="111">
        <f>IF($B2285="",0,'2.売上実績'!E2285)</f>
        <v>0</v>
      </c>
      <c r="M2285" s="28">
        <f t="shared" si="245"/>
        <v>0</v>
      </c>
      <c r="N2285" s="41">
        <f t="shared" si="246"/>
        <v>0</v>
      </c>
      <c r="O2285" s="40">
        <f t="shared" si="251"/>
        <v>0</v>
      </c>
    </row>
    <row r="2286" spans="2:15" ht="18" customHeight="1">
      <c r="B2286" s="109" t="str">
        <f>IF('2.売上実績'!$B2286="","",'2.売上実績'!$B2286)</f>
        <v/>
      </c>
      <c r="C2286" s="110" t="str">
        <f>IF('2.売上実績'!$C2286="","",'2.売上実績'!$C2286)</f>
        <v/>
      </c>
      <c r="D2286" s="98" t="str">
        <f>IF(C2286="","",VLOOKUP(C2286,'4.製品一覧'!$B$4:$D$500,3,FALSE))</f>
        <v/>
      </c>
      <c r="E2286" s="102">
        <f>IF(C2286&lt;&gt;"",VLOOKUP(C2286,'7.製品別原価'!$B$5:$J$500,8,FALSE),0)</f>
        <v>0</v>
      </c>
      <c r="F2286" s="37">
        <f>IF(OR($K$2=0,K2286=0),0,'1.全社費用'!$C$42/$K$2)</f>
        <v>0</v>
      </c>
      <c r="G2286" s="37">
        <f t="shared" si="247"/>
        <v>0</v>
      </c>
      <c r="H2286" s="38">
        <f t="shared" si="248"/>
        <v>0</v>
      </c>
      <c r="I2286" s="39">
        <f t="shared" si="249"/>
        <v>0</v>
      </c>
      <c r="J2286" s="40">
        <f t="shared" si="250"/>
        <v>0</v>
      </c>
      <c r="K2286" s="111">
        <f>IF($B2286="",0,'2.売上実績'!D2286)</f>
        <v>0</v>
      </c>
      <c r="L2286" s="111">
        <f>IF($B2286="",0,'2.売上実績'!E2286)</f>
        <v>0</v>
      </c>
      <c r="M2286" s="28">
        <f t="shared" si="245"/>
        <v>0</v>
      </c>
      <c r="N2286" s="41">
        <f t="shared" si="246"/>
        <v>0</v>
      </c>
      <c r="O2286" s="40">
        <f t="shared" si="251"/>
        <v>0</v>
      </c>
    </row>
    <row r="2287" spans="2:15" ht="18" customHeight="1">
      <c r="B2287" s="109" t="str">
        <f>IF('2.売上実績'!$B2287="","",'2.売上実績'!$B2287)</f>
        <v/>
      </c>
      <c r="C2287" s="110" t="str">
        <f>IF('2.売上実績'!$C2287="","",'2.売上実績'!$C2287)</f>
        <v/>
      </c>
      <c r="D2287" s="98" t="str">
        <f>IF(C2287="","",VLOOKUP(C2287,'4.製品一覧'!$B$4:$D$500,3,FALSE))</f>
        <v/>
      </c>
      <c r="E2287" s="102">
        <f>IF(C2287&lt;&gt;"",VLOOKUP(C2287,'7.製品別原価'!$B$5:$J$500,8,FALSE),0)</f>
        <v>0</v>
      </c>
      <c r="F2287" s="37">
        <f>IF(OR($K$2=0,K2287=0),0,'1.全社費用'!$C$42/$K$2)</f>
        <v>0</v>
      </c>
      <c r="G2287" s="37">
        <f t="shared" si="247"/>
        <v>0</v>
      </c>
      <c r="H2287" s="38">
        <f t="shared" si="248"/>
        <v>0</v>
      </c>
      <c r="I2287" s="39">
        <f t="shared" si="249"/>
        <v>0</v>
      </c>
      <c r="J2287" s="40">
        <f t="shared" si="250"/>
        <v>0</v>
      </c>
      <c r="K2287" s="111">
        <f>IF($B2287="",0,'2.売上実績'!D2287)</f>
        <v>0</v>
      </c>
      <c r="L2287" s="111">
        <f>IF($B2287="",0,'2.売上実績'!E2287)</f>
        <v>0</v>
      </c>
      <c r="M2287" s="28">
        <f t="shared" si="245"/>
        <v>0</v>
      </c>
      <c r="N2287" s="41">
        <f t="shared" si="246"/>
        <v>0</v>
      </c>
      <c r="O2287" s="40">
        <f t="shared" si="251"/>
        <v>0</v>
      </c>
    </row>
    <row r="2288" spans="2:15" ht="18" customHeight="1">
      <c r="B2288" s="109" t="str">
        <f>IF('2.売上実績'!$B2288="","",'2.売上実績'!$B2288)</f>
        <v/>
      </c>
      <c r="C2288" s="110" t="str">
        <f>IF('2.売上実績'!$C2288="","",'2.売上実績'!$C2288)</f>
        <v/>
      </c>
      <c r="D2288" s="98" t="str">
        <f>IF(C2288="","",VLOOKUP(C2288,'4.製品一覧'!$B$4:$D$500,3,FALSE))</f>
        <v/>
      </c>
      <c r="E2288" s="102">
        <f>IF(C2288&lt;&gt;"",VLOOKUP(C2288,'7.製品別原価'!$B$5:$J$500,8,FALSE),0)</f>
        <v>0</v>
      </c>
      <c r="F2288" s="37">
        <f>IF(OR($K$2=0,K2288=0),0,'1.全社費用'!$C$42/$K$2)</f>
        <v>0</v>
      </c>
      <c r="G2288" s="37">
        <f t="shared" si="247"/>
        <v>0</v>
      </c>
      <c r="H2288" s="38">
        <f t="shared" si="248"/>
        <v>0</v>
      </c>
      <c r="I2288" s="39">
        <f t="shared" si="249"/>
        <v>0</v>
      </c>
      <c r="J2288" s="40">
        <f t="shared" si="250"/>
        <v>0</v>
      </c>
      <c r="K2288" s="111">
        <f>IF($B2288="",0,'2.売上実績'!D2288)</f>
        <v>0</v>
      </c>
      <c r="L2288" s="111">
        <f>IF($B2288="",0,'2.売上実績'!E2288)</f>
        <v>0</v>
      </c>
      <c r="M2288" s="28">
        <f t="shared" si="245"/>
        <v>0</v>
      </c>
      <c r="N2288" s="41">
        <f t="shared" si="246"/>
        <v>0</v>
      </c>
      <c r="O2288" s="40">
        <f t="shared" si="251"/>
        <v>0</v>
      </c>
    </row>
    <row r="2289" spans="2:15" ht="18" customHeight="1">
      <c r="B2289" s="109" t="str">
        <f>IF('2.売上実績'!$B2289="","",'2.売上実績'!$B2289)</f>
        <v/>
      </c>
      <c r="C2289" s="110" t="str">
        <f>IF('2.売上実績'!$C2289="","",'2.売上実績'!$C2289)</f>
        <v/>
      </c>
      <c r="D2289" s="98" t="str">
        <f>IF(C2289="","",VLOOKUP(C2289,'4.製品一覧'!$B$4:$D$500,3,FALSE))</f>
        <v/>
      </c>
      <c r="E2289" s="102">
        <f>IF(C2289&lt;&gt;"",VLOOKUP(C2289,'7.製品別原価'!$B$5:$J$500,8,FALSE),0)</f>
        <v>0</v>
      </c>
      <c r="F2289" s="37">
        <f>IF(OR($K$2=0,K2289=0),0,'1.全社費用'!$C$42/$K$2)</f>
        <v>0</v>
      </c>
      <c r="G2289" s="37">
        <f t="shared" si="247"/>
        <v>0</v>
      </c>
      <c r="H2289" s="38">
        <f t="shared" si="248"/>
        <v>0</v>
      </c>
      <c r="I2289" s="39">
        <f t="shared" si="249"/>
        <v>0</v>
      </c>
      <c r="J2289" s="40">
        <f t="shared" si="250"/>
        <v>0</v>
      </c>
      <c r="K2289" s="111">
        <f>IF($B2289="",0,'2.売上実績'!D2289)</f>
        <v>0</v>
      </c>
      <c r="L2289" s="111">
        <f>IF($B2289="",0,'2.売上実績'!E2289)</f>
        <v>0</v>
      </c>
      <c r="M2289" s="28">
        <f t="shared" si="245"/>
        <v>0</v>
      </c>
      <c r="N2289" s="41">
        <f t="shared" si="246"/>
        <v>0</v>
      </c>
      <c r="O2289" s="40">
        <f t="shared" si="251"/>
        <v>0</v>
      </c>
    </row>
    <row r="2290" spans="2:15" ht="18" customHeight="1">
      <c r="B2290" s="109" t="str">
        <f>IF('2.売上実績'!$B2290="","",'2.売上実績'!$B2290)</f>
        <v/>
      </c>
      <c r="C2290" s="110" t="str">
        <f>IF('2.売上実績'!$C2290="","",'2.売上実績'!$C2290)</f>
        <v/>
      </c>
      <c r="D2290" s="98" t="str">
        <f>IF(C2290="","",VLOOKUP(C2290,'4.製品一覧'!$B$4:$D$500,3,FALSE))</f>
        <v/>
      </c>
      <c r="E2290" s="102">
        <f>IF(C2290&lt;&gt;"",VLOOKUP(C2290,'7.製品別原価'!$B$5:$J$500,8,FALSE),0)</f>
        <v>0</v>
      </c>
      <c r="F2290" s="37">
        <f>IF(OR($K$2=0,K2290=0),0,'1.全社費用'!$C$42/$K$2)</f>
        <v>0</v>
      </c>
      <c r="G2290" s="37">
        <f t="shared" si="247"/>
        <v>0</v>
      </c>
      <c r="H2290" s="38">
        <f t="shared" si="248"/>
        <v>0</v>
      </c>
      <c r="I2290" s="39">
        <f t="shared" si="249"/>
        <v>0</v>
      </c>
      <c r="J2290" s="40">
        <f t="shared" si="250"/>
        <v>0</v>
      </c>
      <c r="K2290" s="111">
        <f>IF($B2290="",0,'2.売上実績'!D2290)</f>
        <v>0</v>
      </c>
      <c r="L2290" s="111">
        <f>IF($B2290="",0,'2.売上実績'!E2290)</f>
        <v>0</v>
      </c>
      <c r="M2290" s="28">
        <f t="shared" si="245"/>
        <v>0</v>
      </c>
      <c r="N2290" s="41">
        <f t="shared" si="246"/>
        <v>0</v>
      </c>
      <c r="O2290" s="40">
        <f t="shared" si="251"/>
        <v>0</v>
      </c>
    </row>
    <row r="2291" spans="2:15" ht="18" customHeight="1">
      <c r="B2291" s="109" t="str">
        <f>IF('2.売上実績'!$B2291="","",'2.売上実績'!$B2291)</f>
        <v/>
      </c>
      <c r="C2291" s="110" t="str">
        <f>IF('2.売上実績'!$C2291="","",'2.売上実績'!$C2291)</f>
        <v/>
      </c>
      <c r="D2291" s="98" t="str">
        <f>IF(C2291="","",VLOOKUP(C2291,'4.製品一覧'!$B$4:$D$500,3,FALSE))</f>
        <v/>
      </c>
      <c r="E2291" s="102">
        <f>IF(C2291&lt;&gt;"",VLOOKUP(C2291,'7.製品別原価'!$B$5:$J$500,8,FALSE),0)</f>
        <v>0</v>
      </c>
      <c r="F2291" s="37">
        <f>IF(OR($K$2=0,K2291=0),0,'1.全社費用'!$C$42/$K$2)</f>
        <v>0</v>
      </c>
      <c r="G2291" s="37">
        <f t="shared" si="247"/>
        <v>0</v>
      </c>
      <c r="H2291" s="38">
        <f t="shared" si="248"/>
        <v>0</v>
      </c>
      <c r="I2291" s="39">
        <f t="shared" si="249"/>
        <v>0</v>
      </c>
      <c r="J2291" s="40">
        <f t="shared" si="250"/>
        <v>0</v>
      </c>
      <c r="K2291" s="111">
        <f>IF($B2291="",0,'2.売上実績'!D2291)</f>
        <v>0</v>
      </c>
      <c r="L2291" s="111">
        <f>IF($B2291="",0,'2.売上実績'!E2291)</f>
        <v>0</v>
      </c>
      <c r="M2291" s="28">
        <f t="shared" si="245"/>
        <v>0</v>
      </c>
      <c r="N2291" s="41">
        <f t="shared" si="246"/>
        <v>0</v>
      </c>
      <c r="O2291" s="40">
        <f t="shared" si="251"/>
        <v>0</v>
      </c>
    </row>
    <row r="2292" spans="2:15" ht="18" customHeight="1">
      <c r="B2292" s="109" t="str">
        <f>IF('2.売上実績'!$B2292="","",'2.売上実績'!$B2292)</f>
        <v/>
      </c>
      <c r="C2292" s="110" t="str">
        <f>IF('2.売上実績'!$C2292="","",'2.売上実績'!$C2292)</f>
        <v/>
      </c>
      <c r="D2292" s="98" t="str">
        <f>IF(C2292="","",VLOOKUP(C2292,'4.製品一覧'!$B$4:$D$500,3,FALSE))</f>
        <v/>
      </c>
      <c r="E2292" s="102">
        <f>IF(C2292&lt;&gt;"",VLOOKUP(C2292,'7.製品別原価'!$B$5:$J$500,8,FALSE),0)</f>
        <v>0</v>
      </c>
      <c r="F2292" s="37">
        <f>IF(OR($K$2=0,K2292=0),0,'1.全社費用'!$C$42/$K$2)</f>
        <v>0</v>
      </c>
      <c r="G2292" s="37">
        <f t="shared" si="247"/>
        <v>0</v>
      </c>
      <c r="H2292" s="38">
        <f t="shared" si="248"/>
        <v>0</v>
      </c>
      <c r="I2292" s="39">
        <f t="shared" si="249"/>
        <v>0</v>
      </c>
      <c r="J2292" s="40">
        <f t="shared" si="250"/>
        <v>0</v>
      </c>
      <c r="K2292" s="111">
        <f>IF($B2292="",0,'2.売上実績'!D2292)</f>
        <v>0</v>
      </c>
      <c r="L2292" s="111">
        <f>IF($B2292="",0,'2.売上実績'!E2292)</f>
        <v>0</v>
      </c>
      <c r="M2292" s="28">
        <f t="shared" si="245"/>
        <v>0</v>
      </c>
      <c r="N2292" s="41">
        <f t="shared" si="246"/>
        <v>0</v>
      </c>
      <c r="O2292" s="40">
        <f t="shared" si="251"/>
        <v>0</v>
      </c>
    </row>
    <row r="2293" spans="2:15" ht="18" customHeight="1">
      <c r="B2293" s="109" t="str">
        <f>IF('2.売上実績'!$B2293="","",'2.売上実績'!$B2293)</f>
        <v/>
      </c>
      <c r="C2293" s="110" t="str">
        <f>IF('2.売上実績'!$C2293="","",'2.売上実績'!$C2293)</f>
        <v/>
      </c>
      <c r="D2293" s="98" t="str">
        <f>IF(C2293="","",VLOOKUP(C2293,'4.製品一覧'!$B$4:$D$500,3,FALSE))</f>
        <v/>
      </c>
      <c r="E2293" s="102">
        <f>IF(C2293&lt;&gt;"",VLOOKUP(C2293,'7.製品別原価'!$B$5:$J$500,8,FALSE),0)</f>
        <v>0</v>
      </c>
      <c r="F2293" s="37">
        <f>IF(OR($K$2=0,K2293=0),0,'1.全社費用'!$C$42/$K$2)</f>
        <v>0</v>
      </c>
      <c r="G2293" s="37">
        <f t="shared" si="247"/>
        <v>0</v>
      </c>
      <c r="H2293" s="38">
        <f t="shared" si="248"/>
        <v>0</v>
      </c>
      <c r="I2293" s="39">
        <f t="shared" si="249"/>
        <v>0</v>
      </c>
      <c r="J2293" s="40">
        <f t="shared" si="250"/>
        <v>0</v>
      </c>
      <c r="K2293" s="111">
        <f>IF($B2293="",0,'2.売上実績'!D2293)</f>
        <v>0</v>
      </c>
      <c r="L2293" s="111">
        <f>IF($B2293="",0,'2.売上実績'!E2293)</f>
        <v>0</v>
      </c>
      <c r="M2293" s="28">
        <f t="shared" si="245"/>
        <v>0</v>
      </c>
      <c r="N2293" s="41">
        <f t="shared" si="246"/>
        <v>0</v>
      </c>
      <c r="O2293" s="40">
        <f t="shared" si="251"/>
        <v>0</v>
      </c>
    </row>
    <row r="2294" spans="2:15" ht="18" customHeight="1">
      <c r="B2294" s="109" t="str">
        <f>IF('2.売上実績'!$B2294="","",'2.売上実績'!$B2294)</f>
        <v/>
      </c>
      <c r="C2294" s="110" t="str">
        <f>IF('2.売上実績'!$C2294="","",'2.売上実績'!$C2294)</f>
        <v/>
      </c>
      <c r="D2294" s="98" t="str">
        <f>IF(C2294="","",VLOOKUP(C2294,'4.製品一覧'!$B$4:$D$500,3,FALSE))</f>
        <v/>
      </c>
      <c r="E2294" s="102">
        <f>IF(C2294&lt;&gt;"",VLOOKUP(C2294,'7.製品別原価'!$B$5:$J$500,8,FALSE),0)</f>
        <v>0</v>
      </c>
      <c r="F2294" s="37">
        <f>IF(OR($K$2=0,K2294=0),0,'1.全社費用'!$C$42/$K$2)</f>
        <v>0</v>
      </c>
      <c r="G2294" s="37">
        <f t="shared" si="247"/>
        <v>0</v>
      </c>
      <c r="H2294" s="38">
        <f t="shared" si="248"/>
        <v>0</v>
      </c>
      <c r="I2294" s="39">
        <f t="shared" si="249"/>
        <v>0</v>
      </c>
      <c r="J2294" s="40">
        <f t="shared" si="250"/>
        <v>0</v>
      </c>
      <c r="K2294" s="111">
        <f>IF($B2294="",0,'2.売上実績'!D2294)</f>
        <v>0</v>
      </c>
      <c r="L2294" s="111">
        <f>IF($B2294="",0,'2.売上実績'!E2294)</f>
        <v>0</v>
      </c>
      <c r="M2294" s="28">
        <f t="shared" si="245"/>
        <v>0</v>
      </c>
      <c r="N2294" s="41">
        <f t="shared" si="246"/>
        <v>0</v>
      </c>
      <c r="O2294" s="40">
        <f t="shared" si="251"/>
        <v>0</v>
      </c>
    </row>
    <row r="2295" spans="2:15" ht="18" customHeight="1">
      <c r="B2295" s="109" t="str">
        <f>IF('2.売上実績'!$B2295="","",'2.売上実績'!$B2295)</f>
        <v/>
      </c>
      <c r="C2295" s="110" t="str">
        <f>IF('2.売上実績'!$C2295="","",'2.売上実績'!$C2295)</f>
        <v/>
      </c>
      <c r="D2295" s="98" t="str">
        <f>IF(C2295="","",VLOOKUP(C2295,'4.製品一覧'!$B$4:$D$500,3,FALSE))</f>
        <v/>
      </c>
      <c r="E2295" s="102">
        <f>IF(C2295&lt;&gt;"",VLOOKUP(C2295,'7.製品別原価'!$B$5:$J$500,8,FALSE),0)</f>
        <v>0</v>
      </c>
      <c r="F2295" s="37">
        <f>IF(OR($K$2=0,K2295=0),0,'1.全社費用'!$C$42/$K$2)</f>
        <v>0</v>
      </c>
      <c r="G2295" s="37">
        <f t="shared" si="247"/>
        <v>0</v>
      </c>
      <c r="H2295" s="38">
        <f t="shared" si="248"/>
        <v>0</v>
      </c>
      <c r="I2295" s="39">
        <f t="shared" si="249"/>
        <v>0</v>
      </c>
      <c r="J2295" s="40">
        <f t="shared" si="250"/>
        <v>0</v>
      </c>
      <c r="K2295" s="111">
        <f>IF($B2295="",0,'2.売上実績'!D2295)</f>
        <v>0</v>
      </c>
      <c r="L2295" s="111">
        <f>IF($B2295="",0,'2.売上実績'!E2295)</f>
        <v>0</v>
      </c>
      <c r="M2295" s="28">
        <f t="shared" si="245"/>
        <v>0</v>
      </c>
      <c r="N2295" s="41">
        <f t="shared" si="246"/>
        <v>0</v>
      </c>
      <c r="O2295" s="40">
        <f t="shared" si="251"/>
        <v>0</v>
      </c>
    </row>
    <row r="2296" spans="2:15" ht="18" customHeight="1">
      <c r="B2296" s="109" t="str">
        <f>IF('2.売上実績'!$B2296="","",'2.売上実績'!$B2296)</f>
        <v/>
      </c>
      <c r="C2296" s="110" t="str">
        <f>IF('2.売上実績'!$C2296="","",'2.売上実績'!$C2296)</f>
        <v/>
      </c>
      <c r="D2296" s="98" t="str">
        <f>IF(C2296="","",VLOOKUP(C2296,'4.製品一覧'!$B$4:$D$500,3,FALSE))</f>
        <v/>
      </c>
      <c r="E2296" s="102">
        <f>IF(C2296&lt;&gt;"",VLOOKUP(C2296,'7.製品別原価'!$B$5:$J$500,8,FALSE),0)</f>
        <v>0</v>
      </c>
      <c r="F2296" s="37">
        <f>IF(OR($K$2=0,K2296=0),0,'1.全社費用'!$C$42/$K$2)</f>
        <v>0</v>
      </c>
      <c r="G2296" s="37">
        <f t="shared" si="247"/>
        <v>0</v>
      </c>
      <c r="H2296" s="38">
        <f t="shared" si="248"/>
        <v>0</v>
      </c>
      <c r="I2296" s="39">
        <f t="shared" si="249"/>
        <v>0</v>
      </c>
      <c r="J2296" s="40">
        <f t="shared" si="250"/>
        <v>0</v>
      </c>
      <c r="K2296" s="111">
        <f>IF($B2296="",0,'2.売上実績'!D2296)</f>
        <v>0</v>
      </c>
      <c r="L2296" s="111">
        <f>IF($B2296="",0,'2.売上実績'!E2296)</f>
        <v>0</v>
      </c>
      <c r="M2296" s="28">
        <f t="shared" si="245"/>
        <v>0</v>
      </c>
      <c r="N2296" s="41">
        <f t="shared" si="246"/>
        <v>0</v>
      </c>
      <c r="O2296" s="40">
        <f t="shared" si="251"/>
        <v>0</v>
      </c>
    </row>
    <row r="2297" spans="2:15" ht="18" customHeight="1">
      <c r="B2297" s="109" t="str">
        <f>IF('2.売上実績'!$B2297="","",'2.売上実績'!$B2297)</f>
        <v/>
      </c>
      <c r="C2297" s="110" t="str">
        <f>IF('2.売上実績'!$C2297="","",'2.売上実績'!$C2297)</f>
        <v/>
      </c>
      <c r="D2297" s="98" t="str">
        <f>IF(C2297="","",VLOOKUP(C2297,'4.製品一覧'!$B$4:$D$500,3,FALSE))</f>
        <v/>
      </c>
      <c r="E2297" s="102">
        <f>IF(C2297&lt;&gt;"",VLOOKUP(C2297,'7.製品別原価'!$B$5:$J$500,8,FALSE),0)</f>
        <v>0</v>
      </c>
      <c r="F2297" s="37">
        <f>IF(OR($K$2=0,K2297=0),0,'1.全社費用'!$C$42/$K$2)</f>
        <v>0</v>
      </c>
      <c r="G2297" s="37">
        <f t="shared" si="247"/>
        <v>0</v>
      </c>
      <c r="H2297" s="38">
        <f t="shared" si="248"/>
        <v>0</v>
      </c>
      <c r="I2297" s="39">
        <f t="shared" si="249"/>
        <v>0</v>
      </c>
      <c r="J2297" s="40">
        <f t="shared" si="250"/>
        <v>0</v>
      </c>
      <c r="K2297" s="111">
        <f>IF($B2297="",0,'2.売上実績'!D2297)</f>
        <v>0</v>
      </c>
      <c r="L2297" s="111">
        <f>IF($B2297="",0,'2.売上実績'!E2297)</f>
        <v>0</v>
      </c>
      <c r="M2297" s="28">
        <f t="shared" si="245"/>
        <v>0</v>
      </c>
      <c r="N2297" s="41">
        <f t="shared" si="246"/>
        <v>0</v>
      </c>
      <c r="O2297" s="40">
        <f t="shared" si="251"/>
        <v>0</v>
      </c>
    </row>
    <row r="2298" spans="2:15" ht="18" customHeight="1">
      <c r="B2298" s="109" t="str">
        <f>IF('2.売上実績'!$B2298="","",'2.売上実績'!$B2298)</f>
        <v/>
      </c>
      <c r="C2298" s="110" t="str">
        <f>IF('2.売上実績'!$C2298="","",'2.売上実績'!$C2298)</f>
        <v/>
      </c>
      <c r="D2298" s="98" t="str">
        <f>IF(C2298="","",VLOOKUP(C2298,'4.製品一覧'!$B$4:$D$500,3,FALSE))</f>
        <v/>
      </c>
      <c r="E2298" s="102">
        <f>IF(C2298&lt;&gt;"",VLOOKUP(C2298,'7.製品別原価'!$B$5:$J$500,8,FALSE),0)</f>
        <v>0</v>
      </c>
      <c r="F2298" s="37">
        <f>IF(OR($K$2=0,K2298=0),0,'1.全社費用'!$C$42/$K$2)</f>
        <v>0</v>
      </c>
      <c r="G2298" s="37">
        <f t="shared" si="247"/>
        <v>0</v>
      </c>
      <c r="H2298" s="38">
        <f t="shared" si="248"/>
        <v>0</v>
      </c>
      <c r="I2298" s="39">
        <f t="shared" si="249"/>
        <v>0</v>
      </c>
      <c r="J2298" s="40">
        <f t="shared" si="250"/>
        <v>0</v>
      </c>
      <c r="K2298" s="111">
        <f>IF($B2298="",0,'2.売上実績'!D2298)</f>
        <v>0</v>
      </c>
      <c r="L2298" s="111">
        <f>IF($B2298="",0,'2.売上実績'!E2298)</f>
        <v>0</v>
      </c>
      <c r="M2298" s="28">
        <f t="shared" si="245"/>
        <v>0</v>
      </c>
      <c r="N2298" s="41">
        <f t="shared" si="246"/>
        <v>0</v>
      </c>
      <c r="O2298" s="40">
        <f t="shared" si="251"/>
        <v>0</v>
      </c>
    </row>
    <row r="2299" spans="2:15" ht="18" customHeight="1">
      <c r="B2299" s="109" t="str">
        <f>IF('2.売上実績'!$B2299="","",'2.売上実績'!$B2299)</f>
        <v/>
      </c>
      <c r="C2299" s="110" t="str">
        <f>IF('2.売上実績'!$C2299="","",'2.売上実績'!$C2299)</f>
        <v/>
      </c>
      <c r="D2299" s="98" t="str">
        <f>IF(C2299="","",VLOOKUP(C2299,'4.製品一覧'!$B$4:$D$500,3,FALSE))</f>
        <v/>
      </c>
      <c r="E2299" s="102">
        <f>IF(C2299&lt;&gt;"",VLOOKUP(C2299,'7.製品別原価'!$B$5:$J$500,8,FALSE),0)</f>
        <v>0</v>
      </c>
      <c r="F2299" s="37">
        <f>IF(OR($K$2=0,K2299=0),0,'1.全社費用'!$C$42/$K$2)</f>
        <v>0</v>
      </c>
      <c r="G2299" s="37">
        <f t="shared" si="247"/>
        <v>0</v>
      </c>
      <c r="H2299" s="38">
        <f t="shared" si="248"/>
        <v>0</v>
      </c>
      <c r="I2299" s="39">
        <f t="shared" si="249"/>
        <v>0</v>
      </c>
      <c r="J2299" s="40">
        <f t="shared" si="250"/>
        <v>0</v>
      </c>
      <c r="K2299" s="111">
        <f>IF($B2299="",0,'2.売上実績'!D2299)</f>
        <v>0</v>
      </c>
      <c r="L2299" s="111">
        <f>IF($B2299="",0,'2.売上実績'!E2299)</f>
        <v>0</v>
      </c>
      <c r="M2299" s="28">
        <f t="shared" si="245"/>
        <v>0</v>
      </c>
      <c r="N2299" s="41">
        <f t="shared" si="246"/>
        <v>0</v>
      </c>
      <c r="O2299" s="40">
        <f t="shared" si="251"/>
        <v>0</v>
      </c>
    </row>
    <row r="2300" spans="2:15" ht="18" customHeight="1">
      <c r="B2300" s="109" t="str">
        <f>IF('2.売上実績'!$B2300="","",'2.売上実績'!$B2300)</f>
        <v/>
      </c>
      <c r="C2300" s="110" t="str">
        <f>IF('2.売上実績'!$C2300="","",'2.売上実績'!$C2300)</f>
        <v/>
      </c>
      <c r="D2300" s="98" t="str">
        <f>IF(C2300="","",VLOOKUP(C2300,'4.製品一覧'!$B$4:$D$500,3,FALSE))</f>
        <v/>
      </c>
      <c r="E2300" s="102">
        <f>IF(C2300&lt;&gt;"",VLOOKUP(C2300,'7.製品別原価'!$B$5:$J$500,8,FALSE),0)</f>
        <v>0</v>
      </c>
      <c r="F2300" s="37">
        <f>IF(OR($K$2=0,K2300=0),0,'1.全社費用'!$C$42/$K$2)</f>
        <v>0</v>
      </c>
      <c r="G2300" s="37">
        <f t="shared" si="247"/>
        <v>0</v>
      </c>
      <c r="H2300" s="38">
        <f t="shared" si="248"/>
        <v>0</v>
      </c>
      <c r="I2300" s="39">
        <f t="shared" si="249"/>
        <v>0</v>
      </c>
      <c r="J2300" s="40">
        <f t="shared" si="250"/>
        <v>0</v>
      </c>
      <c r="K2300" s="111">
        <f>IF($B2300="",0,'2.売上実績'!D2300)</f>
        <v>0</v>
      </c>
      <c r="L2300" s="111">
        <f>IF($B2300="",0,'2.売上実績'!E2300)</f>
        <v>0</v>
      </c>
      <c r="M2300" s="28">
        <f t="shared" si="245"/>
        <v>0</v>
      </c>
      <c r="N2300" s="41">
        <f t="shared" si="246"/>
        <v>0</v>
      </c>
      <c r="O2300" s="40">
        <f t="shared" si="251"/>
        <v>0</v>
      </c>
    </row>
    <row r="2301" spans="2:15" ht="18" customHeight="1">
      <c r="B2301" s="109" t="str">
        <f>IF('2.売上実績'!$B2301="","",'2.売上実績'!$B2301)</f>
        <v/>
      </c>
      <c r="C2301" s="110" t="str">
        <f>IF('2.売上実績'!$C2301="","",'2.売上実績'!$C2301)</f>
        <v/>
      </c>
      <c r="D2301" s="98" t="str">
        <f>IF(C2301="","",VLOOKUP(C2301,'4.製品一覧'!$B$4:$D$500,3,FALSE))</f>
        <v/>
      </c>
      <c r="E2301" s="102">
        <f>IF(C2301&lt;&gt;"",VLOOKUP(C2301,'7.製品別原価'!$B$5:$J$500,8,FALSE),0)</f>
        <v>0</v>
      </c>
      <c r="F2301" s="37">
        <f>IF(OR($K$2=0,K2301=0),0,'1.全社費用'!$C$42/$K$2)</f>
        <v>0</v>
      </c>
      <c r="G2301" s="37">
        <f t="shared" si="247"/>
        <v>0</v>
      </c>
      <c r="H2301" s="38">
        <f t="shared" si="248"/>
        <v>0</v>
      </c>
      <c r="I2301" s="39">
        <f t="shared" si="249"/>
        <v>0</v>
      </c>
      <c r="J2301" s="40">
        <f t="shared" si="250"/>
        <v>0</v>
      </c>
      <c r="K2301" s="111">
        <f>IF($B2301="",0,'2.売上実績'!D2301)</f>
        <v>0</v>
      </c>
      <c r="L2301" s="111">
        <f>IF($B2301="",0,'2.売上実績'!E2301)</f>
        <v>0</v>
      </c>
      <c r="M2301" s="28">
        <f t="shared" si="245"/>
        <v>0</v>
      </c>
      <c r="N2301" s="41">
        <f t="shared" si="246"/>
        <v>0</v>
      </c>
      <c r="O2301" s="40">
        <f t="shared" si="251"/>
        <v>0</v>
      </c>
    </row>
    <row r="2302" spans="2:15" ht="18" customHeight="1">
      <c r="B2302" s="109" t="str">
        <f>IF('2.売上実績'!$B2302="","",'2.売上実績'!$B2302)</f>
        <v/>
      </c>
      <c r="C2302" s="110" t="str">
        <f>IF('2.売上実績'!$C2302="","",'2.売上実績'!$C2302)</f>
        <v/>
      </c>
      <c r="D2302" s="98" t="str">
        <f>IF(C2302="","",VLOOKUP(C2302,'4.製品一覧'!$B$4:$D$500,3,FALSE))</f>
        <v/>
      </c>
      <c r="E2302" s="102">
        <f>IF(C2302&lt;&gt;"",VLOOKUP(C2302,'7.製品別原価'!$B$5:$J$500,8,FALSE),0)</f>
        <v>0</v>
      </c>
      <c r="F2302" s="37">
        <f>IF(OR($K$2=0,K2302=0),0,'1.全社費用'!$C$42/$K$2)</f>
        <v>0</v>
      </c>
      <c r="G2302" s="37">
        <f t="shared" si="247"/>
        <v>0</v>
      </c>
      <c r="H2302" s="38">
        <f t="shared" si="248"/>
        <v>0</v>
      </c>
      <c r="I2302" s="39">
        <f t="shared" si="249"/>
        <v>0</v>
      </c>
      <c r="J2302" s="40">
        <f t="shared" si="250"/>
        <v>0</v>
      </c>
      <c r="K2302" s="111">
        <f>IF($B2302="",0,'2.売上実績'!D2302)</f>
        <v>0</v>
      </c>
      <c r="L2302" s="111">
        <f>IF($B2302="",0,'2.売上実績'!E2302)</f>
        <v>0</v>
      </c>
      <c r="M2302" s="28">
        <f t="shared" si="245"/>
        <v>0</v>
      </c>
      <c r="N2302" s="41">
        <f t="shared" si="246"/>
        <v>0</v>
      </c>
      <c r="O2302" s="40">
        <f t="shared" si="251"/>
        <v>0</v>
      </c>
    </row>
    <row r="2303" spans="2:15" ht="18" customHeight="1">
      <c r="B2303" s="109" t="str">
        <f>IF('2.売上実績'!$B2303="","",'2.売上実績'!$B2303)</f>
        <v/>
      </c>
      <c r="C2303" s="110" t="str">
        <f>IF('2.売上実績'!$C2303="","",'2.売上実績'!$C2303)</f>
        <v/>
      </c>
      <c r="D2303" s="98" t="str">
        <f>IF(C2303="","",VLOOKUP(C2303,'4.製品一覧'!$B$4:$D$500,3,FALSE))</f>
        <v/>
      </c>
      <c r="E2303" s="102">
        <f>IF(C2303&lt;&gt;"",VLOOKUP(C2303,'7.製品別原価'!$B$5:$J$500,8,FALSE),0)</f>
        <v>0</v>
      </c>
      <c r="F2303" s="37">
        <f>IF(OR($K$2=0,K2303=0),0,'1.全社費用'!$C$42/$K$2)</f>
        <v>0</v>
      </c>
      <c r="G2303" s="37">
        <f t="shared" si="247"/>
        <v>0</v>
      </c>
      <c r="H2303" s="38">
        <f t="shared" si="248"/>
        <v>0</v>
      </c>
      <c r="I2303" s="39">
        <f t="shared" si="249"/>
        <v>0</v>
      </c>
      <c r="J2303" s="40">
        <f t="shared" si="250"/>
        <v>0</v>
      </c>
      <c r="K2303" s="111">
        <f>IF($B2303="",0,'2.売上実績'!D2303)</f>
        <v>0</v>
      </c>
      <c r="L2303" s="111">
        <f>IF($B2303="",0,'2.売上実績'!E2303)</f>
        <v>0</v>
      </c>
      <c r="M2303" s="28">
        <f t="shared" si="245"/>
        <v>0</v>
      </c>
      <c r="N2303" s="41">
        <f t="shared" si="246"/>
        <v>0</v>
      </c>
      <c r="O2303" s="40">
        <f t="shared" si="251"/>
        <v>0</v>
      </c>
    </row>
    <row r="2304" spans="2:15" ht="18" customHeight="1">
      <c r="B2304" s="109" t="str">
        <f>IF('2.売上実績'!$B2304="","",'2.売上実績'!$B2304)</f>
        <v/>
      </c>
      <c r="C2304" s="110" t="str">
        <f>IF('2.売上実績'!$C2304="","",'2.売上実績'!$C2304)</f>
        <v/>
      </c>
      <c r="D2304" s="98" t="str">
        <f>IF(C2304="","",VLOOKUP(C2304,'4.製品一覧'!$B$4:$D$500,3,FALSE))</f>
        <v/>
      </c>
      <c r="E2304" s="102">
        <f>IF(C2304&lt;&gt;"",VLOOKUP(C2304,'7.製品別原価'!$B$5:$J$500,8,FALSE),0)</f>
        <v>0</v>
      </c>
      <c r="F2304" s="37">
        <f>IF(OR($K$2=0,K2304=0),0,'1.全社費用'!$C$42/$K$2)</f>
        <v>0</v>
      </c>
      <c r="G2304" s="37">
        <f t="shared" si="247"/>
        <v>0</v>
      </c>
      <c r="H2304" s="38">
        <f t="shared" si="248"/>
        <v>0</v>
      </c>
      <c r="I2304" s="39">
        <f t="shared" si="249"/>
        <v>0</v>
      </c>
      <c r="J2304" s="40">
        <f t="shared" si="250"/>
        <v>0</v>
      </c>
      <c r="K2304" s="111">
        <f>IF($B2304="",0,'2.売上実績'!D2304)</f>
        <v>0</v>
      </c>
      <c r="L2304" s="111">
        <f>IF($B2304="",0,'2.売上実績'!E2304)</f>
        <v>0</v>
      </c>
      <c r="M2304" s="28">
        <f t="shared" si="245"/>
        <v>0</v>
      </c>
      <c r="N2304" s="41">
        <f t="shared" si="246"/>
        <v>0</v>
      </c>
      <c r="O2304" s="40">
        <f t="shared" si="251"/>
        <v>0</v>
      </c>
    </row>
    <row r="2305" spans="2:15" ht="18" customHeight="1">
      <c r="B2305" s="109" t="str">
        <f>IF('2.売上実績'!$B2305="","",'2.売上実績'!$B2305)</f>
        <v/>
      </c>
      <c r="C2305" s="110" t="str">
        <f>IF('2.売上実績'!$C2305="","",'2.売上実績'!$C2305)</f>
        <v/>
      </c>
      <c r="D2305" s="98" t="str">
        <f>IF(C2305="","",VLOOKUP(C2305,'4.製品一覧'!$B$4:$D$500,3,FALSE))</f>
        <v/>
      </c>
      <c r="E2305" s="102">
        <f>IF(C2305&lt;&gt;"",VLOOKUP(C2305,'7.製品別原価'!$B$5:$J$500,8,FALSE),0)</f>
        <v>0</v>
      </c>
      <c r="F2305" s="37">
        <f>IF(OR($K$2=0,K2305=0),0,'1.全社費用'!$C$42/$K$2)</f>
        <v>0</v>
      </c>
      <c r="G2305" s="37">
        <f t="shared" si="247"/>
        <v>0</v>
      </c>
      <c r="H2305" s="38">
        <f t="shared" si="248"/>
        <v>0</v>
      </c>
      <c r="I2305" s="39">
        <f t="shared" si="249"/>
        <v>0</v>
      </c>
      <c r="J2305" s="40">
        <f t="shared" si="250"/>
        <v>0</v>
      </c>
      <c r="K2305" s="111">
        <f>IF($B2305="",0,'2.売上実績'!D2305)</f>
        <v>0</v>
      </c>
      <c r="L2305" s="111">
        <f>IF($B2305="",0,'2.売上実績'!E2305)</f>
        <v>0</v>
      </c>
      <c r="M2305" s="28">
        <f t="shared" si="245"/>
        <v>0</v>
      </c>
      <c r="N2305" s="41">
        <f t="shared" si="246"/>
        <v>0</v>
      </c>
      <c r="O2305" s="40">
        <f t="shared" si="251"/>
        <v>0</v>
      </c>
    </row>
    <row r="2306" spans="2:15" ht="18" customHeight="1">
      <c r="B2306" s="109" t="str">
        <f>IF('2.売上実績'!$B2306="","",'2.売上実績'!$B2306)</f>
        <v/>
      </c>
      <c r="C2306" s="110" t="str">
        <f>IF('2.売上実績'!$C2306="","",'2.売上実績'!$C2306)</f>
        <v/>
      </c>
      <c r="D2306" s="98" t="str">
        <f>IF(C2306="","",VLOOKUP(C2306,'4.製品一覧'!$B$4:$D$500,3,FALSE))</f>
        <v/>
      </c>
      <c r="E2306" s="102">
        <f>IF(C2306&lt;&gt;"",VLOOKUP(C2306,'7.製品別原価'!$B$5:$J$500,8,FALSE),0)</f>
        <v>0</v>
      </c>
      <c r="F2306" s="37">
        <f>IF(OR($K$2=0,K2306=0),0,'1.全社費用'!$C$42/$K$2)</f>
        <v>0</v>
      </c>
      <c r="G2306" s="37">
        <f t="shared" si="247"/>
        <v>0</v>
      </c>
      <c r="H2306" s="38">
        <f t="shared" si="248"/>
        <v>0</v>
      </c>
      <c r="I2306" s="39">
        <f t="shared" si="249"/>
        <v>0</v>
      </c>
      <c r="J2306" s="40">
        <f t="shared" si="250"/>
        <v>0</v>
      </c>
      <c r="K2306" s="111">
        <f>IF($B2306="",0,'2.売上実績'!D2306)</f>
        <v>0</v>
      </c>
      <c r="L2306" s="111">
        <f>IF($B2306="",0,'2.売上実績'!E2306)</f>
        <v>0</v>
      </c>
      <c r="M2306" s="28">
        <f t="shared" si="245"/>
        <v>0</v>
      </c>
      <c r="N2306" s="41">
        <f t="shared" si="246"/>
        <v>0</v>
      </c>
      <c r="O2306" s="40">
        <f t="shared" si="251"/>
        <v>0</v>
      </c>
    </row>
    <row r="2307" spans="2:15" ht="18" customHeight="1">
      <c r="B2307" s="109" t="str">
        <f>IF('2.売上実績'!$B2307="","",'2.売上実績'!$B2307)</f>
        <v/>
      </c>
      <c r="C2307" s="110" t="str">
        <f>IF('2.売上実績'!$C2307="","",'2.売上実績'!$C2307)</f>
        <v/>
      </c>
      <c r="D2307" s="98" t="str">
        <f>IF(C2307="","",VLOOKUP(C2307,'4.製品一覧'!$B$4:$D$500,3,FALSE))</f>
        <v/>
      </c>
      <c r="E2307" s="102">
        <f>IF(C2307&lt;&gt;"",VLOOKUP(C2307,'7.製品別原価'!$B$5:$J$500,8,FALSE),0)</f>
        <v>0</v>
      </c>
      <c r="F2307" s="37">
        <f>IF(OR($K$2=0,K2307=0),0,'1.全社費用'!$C$42/$K$2)</f>
        <v>0</v>
      </c>
      <c r="G2307" s="37">
        <f t="shared" si="247"/>
        <v>0</v>
      </c>
      <c r="H2307" s="38">
        <f t="shared" si="248"/>
        <v>0</v>
      </c>
      <c r="I2307" s="39">
        <f t="shared" si="249"/>
        <v>0</v>
      </c>
      <c r="J2307" s="40">
        <f t="shared" si="250"/>
        <v>0</v>
      </c>
      <c r="K2307" s="111">
        <f>IF($B2307="",0,'2.売上実績'!D2307)</f>
        <v>0</v>
      </c>
      <c r="L2307" s="111">
        <f>IF($B2307="",0,'2.売上実績'!E2307)</f>
        <v>0</v>
      </c>
      <c r="M2307" s="28">
        <f t="shared" si="245"/>
        <v>0</v>
      </c>
      <c r="N2307" s="41">
        <f t="shared" si="246"/>
        <v>0</v>
      </c>
      <c r="O2307" s="40">
        <f t="shared" si="251"/>
        <v>0</v>
      </c>
    </row>
    <row r="2308" spans="2:15" ht="18" customHeight="1">
      <c r="B2308" s="109" t="str">
        <f>IF('2.売上実績'!$B2308="","",'2.売上実績'!$B2308)</f>
        <v/>
      </c>
      <c r="C2308" s="110" t="str">
        <f>IF('2.売上実績'!$C2308="","",'2.売上実績'!$C2308)</f>
        <v/>
      </c>
      <c r="D2308" s="98" t="str">
        <f>IF(C2308="","",VLOOKUP(C2308,'4.製品一覧'!$B$4:$D$500,3,FALSE))</f>
        <v/>
      </c>
      <c r="E2308" s="102">
        <f>IF(C2308&lt;&gt;"",VLOOKUP(C2308,'7.製品別原価'!$B$5:$J$500,8,FALSE),0)</f>
        <v>0</v>
      </c>
      <c r="F2308" s="37">
        <f>IF(OR($K$2=0,K2308=0),0,'1.全社費用'!$C$42/$K$2)</f>
        <v>0</v>
      </c>
      <c r="G2308" s="37">
        <f t="shared" si="247"/>
        <v>0</v>
      </c>
      <c r="H2308" s="38">
        <f t="shared" si="248"/>
        <v>0</v>
      </c>
      <c r="I2308" s="39">
        <f t="shared" si="249"/>
        <v>0</v>
      </c>
      <c r="J2308" s="40">
        <f t="shared" si="250"/>
        <v>0</v>
      </c>
      <c r="K2308" s="111">
        <f>IF($B2308="",0,'2.売上実績'!D2308)</f>
        <v>0</v>
      </c>
      <c r="L2308" s="111">
        <f>IF($B2308="",0,'2.売上実績'!E2308)</f>
        <v>0</v>
      </c>
      <c r="M2308" s="28">
        <f t="shared" ref="M2308:M2371" si="252">G2308*K2308</f>
        <v>0</v>
      </c>
      <c r="N2308" s="41">
        <f t="shared" ref="N2308:N2371" si="253">L2308-M2308</f>
        <v>0</v>
      </c>
      <c r="O2308" s="40">
        <f t="shared" si="251"/>
        <v>0</v>
      </c>
    </row>
    <row r="2309" spans="2:15" ht="18" customHeight="1">
      <c r="B2309" s="109" t="str">
        <f>IF('2.売上実績'!$B2309="","",'2.売上実績'!$B2309)</f>
        <v/>
      </c>
      <c r="C2309" s="110" t="str">
        <f>IF('2.売上実績'!$C2309="","",'2.売上実績'!$C2309)</f>
        <v/>
      </c>
      <c r="D2309" s="98" t="str">
        <f>IF(C2309="","",VLOOKUP(C2309,'4.製品一覧'!$B$4:$D$500,3,FALSE))</f>
        <v/>
      </c>
      <c r="E2309" s="102">
        <f>IF(C2309&lt;&gt;"",VLOOKUP(C2309,'7.製品別原価'!$B$5:$J$500,8,FALSE),0)</f>
        <v>0</v>
      </c>
      <c r="F2309" s="37">
        <f>IF(OR($K$2=0,K2309=0),0,'1.全社費用'!$C$42/$K$2)</f>
        <v>0</v>
      </c>
      <c r="G2309" s="37">
        <f t="shared" ref="G2309:G2372" si="254">SUM(D2309:F2309)</f>
        <v>0</v>
      </c>
      <c r="H2309" s="38">
        <f t="shared" ref="H2309:H2372" si="255">IF(K2309=0,0,L2309/K2309)</f>
        <v>0</v>
      </c>
      <c r="I2309" s="39">
        <f t="shared" ref="I2309:I2372" si="256">IF(K2309=0,0,N2309/K2309)</f>
        <v>0</v>
      </c>
      <c r="J2309" s="40">
        <f t="shared" ref="J2309:J2372" si="257">O2309</f>
        <v>0</v>
      </c>
      <c r="K2309" s="111">
        <f>IF($B2309="",0,'2.売上実績'!D2309)</f>
        <v>0</v>
      </c>
      <c r="L2309" s="111">
        <f>IF($B2309="",0,'2.売上実績'!E2309)</f>
        <v>0</v>
      </c>
      <c r="M2309" s="28">
        <f t="shared" si="252"/>
        <v>0</v>
      </c>
      <c r="N2309" s="41">
        <f t="shared" si="253"/>
        <v>0</v>
      </c>
      <c r="O2309" s="40">
        <f t="shared" ref="O2309:O2372" si="258">IF(OR(N2309=0,L2309=0),0,N2309/L2309)</f>
        <v>0</v>
      </c>
    </row>
    <row r="2310" spans="2:15" ht="18" customHeight="1">
      <c r="B2310" s="109" t="str">
        <f>IF('2.売上実績'!$B2310="","",'2.売上実績'!$B2310)</f>
        <v/>
      </c>
      <c r="C2310" s="110" t="str">
        <f>IF('2.売上実績'!$C2310="","",'2.売上実績'!$C2310)</f>
        <v/>
      </c>
      <c r="D2310" s="98" t="str">
        <f>IF(C2310="","",VLOOKUP(C2310,'4.製品一覧'!$B$4:$D$500,3,FALSE))</f>
        <v/>
      </c>
      <c r="E2310" s="102">
        <f>IF(C2310&lt;&gt;"",VLOOKUP(C2310,'7.製品別原価'!$B$5:$J$500,8,FALSE),0)</f>
        <v>0</v>
      </c>
      <c r="F2310" s="37">
        <f>IF(OR($K$2=0,K2310=0),0,'1.全社費用'!$C$42/$K$2)</f>
        <v>0</v>
      </c>
      <c r="G2310" s="37">
        <f t="shared" si="254"/>
        <v>0</v>
      </c>
      <c r="H2310" s="38">
        <f t="shared" si="255"/>
        <v>0</v>
      </c>
      <c r="I2310" s="39">
        <f t="shared" si="256"/>
        <v>0</v>
      </c>
      <c r="J2310" s="40">
        <f t="shared" si="257"/>
        <v>0</v>
      </c>
      <c r="K2310" s="111">
        <f>IF($B2310="",0,'2.売上実績'!D2310)</f>
        <v>0</v>
      </c>
      <c r="L2310" s="111">
        <f>IF($B2310="",0,'2.売上実績'!E2310)</f>
        <v>0</v>
      </c>
      <c r="M2310" s="28">
        <f t="shared" si="252"/>
        <v>0</v>
      </c>
      <c r="N2310" s="41">
        <f t="shared" si="253"/>
        <v>0</v>
      </c>
      <c r="O2310" s="40">
        <f t="shared" si="258"/>
        <v>0</v>
      </c>
    </row>
    <row r="2311" spans="2:15" ht="18" customHeight="1">
      <c r="B2311" s="109" t="str">
        <f>IF('2.売上実績'!$B2311="","",'2.売上実績'!$B2311)</f>
        <v/>
      </c>
      <c r="C2311" s="110" t="str">
        <f>IF('2.売上実績'!$C2311="","",'2.売上実績'!$C2311)</f>
        <v/>
      </c>
      <c r="D2311" s="98" t="str">
        <f>IF(C2311="","",VLOOKUP(C2311,'4.製品一覧'!$B$4:$D$500,3,FALSE))</f>
        <v/>
      </c>
      <c r="E2311" s="102">
        <f>IF(C2311&lt;&gt;"",VLOOKUP(C2311,'7.製品別原価'!$B$5:$J$500,8,FALSE),0)</f>
        <v>0</v>
      </c>
      <c r="F2311" s="37">
        <f>IF(OR($K$2=0,K2311=0),0,'1.全社費用'!$C$42/$K$2)</f>
        <v>0</v>
      </c>
      <c r="G2311" s="37">
        <f t="shared" si="254"/>
        <v>0</v>
      </c>
      <c r="H2311" s="38">
        <f t="shared" si="255"/>
        <v>0</v>
      </c>
      <c r="I2311" s="39">
        <f t="shared" si="256"/>
        <v>0</v>
      </c>
      <c r="J2311" s="40">
        <f t="shared" si="257"/>
        <v>0</v>
      </c>
      <c r="K2311" s="111">
        <f>IF($B2311="",0,'2.売上実績'!D2311)</f>
        <v>0</v>
      </c>
      <c r="L2311" s="111">
        <f>IF($B2311="",0,'2.売上実績'!E2311)</f>
        <v>0</v>
      </c>
      <c r="M2311" s="28">
        <f t="shared" si="252"/>
        <v>0</v>
      </c>
      <c r="N2311" s="41">
        <f t="shared" si="253"/>
        <v>0</v>
      </c>
      <c r="O2311" s="40">
        <f t="shared" si="258"/>
        <v>0</v>
      </c>
    </row>
    <row r="2312" spans="2:15" ht="18" customHeight="1">
      <c r="B2312" s="109" t="str">
        <f>IF('2.売上実績'!$B2312="","",'2.売上実績'!$B2312)</f>
        <v/>
      </c>
      <c r="C2312" s="110" t="str">
        <f>IF('2.売上実績'!$C2312="","",'2.売上実績'!$C2312)</f>
        <v/>
      </c>
      <c r="D2312" s="98" t="str">
        <f>IF(C2312="","",VLOOKUP(C2312,'4.製品一覧'!$B$4:$D$500,3,FALSE))</f>
        <v/>
      </c>
      <c r="E2312" s="102">
        <f>IF(C2312&lt;&gt;"",VLOOKUP(C2312,'7.製品別原価'!$B$5:$J$500,8,FALSE),0)</f>
        <v>0</v>
      </c>
      <c r="F2312" s="37">
        <f>IF(OR($K$2=0,K2312=0),0,'1.全社費用'!$C$42/$K$2)</f>
        <v>0</v>
      </c>
      <c r="G2312" s="37">
        <f t="shared" si="254"/>
        <v>0</v>
      </c>
      <c r="H2312" s="38">
        <f t="shared" si="255"/>
        <v>0</v>
      </c>
      <c r="I2312" s="39">
        <f t="shared" si="256"/>
        <v>0</v>
      </c>
      <c r="J2312" s="40">
        <f t="shared" si="257"/>
        <v>0</v>
      </c>
      <c r="K2312" s="111">
        <f>IF($B2312="",0,'2.売上実績'!D2312)</f>
        <v>0</v>
      </c>
      <c r="L2312" s="111">
        <f>IF($B2312="",0,'2.売上実績'!E2312)</f>
        <v>0</v>
      </c>
      <c r="M2312" s="28">
        <f t="shared" si="252"/>
        <v>0</v>
      </c>
      <c r="N2312" s="41">
        <f t="shared" si="253"/>
        <v>0</v>
      </c>
      <c r="O2312" s="40">
        <f t="shared" si="258"/>
        <v>0</v>
      </c>
    </row>
    <row r="2313" spans="2:15" ht="18" customHeight="1">
      <c r="B2313" s="109" t="str">
        <f>IF('2.売上実績'!$B2313="","",'2.売上実績'!$B2313)</f>
        <v/>
      </c>
      <c r="C2313" s="110" t="str">
        <f>IF('2.売上実績'!$C2313="","",'2.売上実績'!$C2313)</f>
        <v/>
      </c>
      <c r="D2313" s="98" t="str">
        <f>IF(C2313="","",VLOOKUP(C2313,'4.製品一覧'!$B$4:$D$500,3,FALSE))</f>
        <v/>
      </c>
      <c r="E2313" s="102">
        <f>IF(C2313&lt;&gt;"",VLOOKUP(C2313,'7.製品別原価'!$B$5:$J$500,8,FALSE),0)</f>
        <v>0</v>
      </c>
      <c r="F2313" s="37">
        <f>IF(OR($K$2=0,K2313=0),0,'1.全社費用'!$C$42/$K$2)</f>
        <v>0</v>
      </c>
      <c r="G2313" s="37">
        <f t="shared" si="254"/>
        <v>0</v>
      </c>
      <c r="H2313" s="38">
        <f t="shared" si="255"/>
        <v>0</v>
      </c>
      <c r="I2313" s="39">
        <f t="shared" si="256"/>
        <v>0</v>
      </c>
      <c r="J2313" s="40">
        <f t="shared" si="257"/>
        <v>0</v>
      </c>
      <c r="K2313" s="111">
        <f>IF($B2313="",0,'2.売上実績'!D2313)</f>
        <v>0</v>
      </c>
      <c r="L2313" s="111">
        <f>IF($B2313="",0,'2.売上実績'!E2313)</f>
        <v>0</v>
      </c>
      <c r="M2313" s="28">
        <f t="shared" si="252"/>
        <v>0</v>
      </c>
      <c r="N2313" s="41">
        <f t="shared" si="253"/>
        <v>0</v>
      </c>
      <c r="O2313" s="40">
        <f t="shared" si="258"/>
        <v>0</v>
      </c>
    </row>
    <row r="2314" spans="2:15" ht="18" customHeight="1">
      <c r="B2314" s="109" t="str">
        <f>IF('2.売上実績'!$B2314="","",'2.売上実績'!$B2314)</f>
        <v/>
      </c>
      <c r="C2314" s="110" t="str">
        <f>IF('2.売上実績'!$C2314="","",'2.売上実績'!$C2314)</f>
        <v/>
      </c>
      <c r="D2314" s="98" t="str">
        <f>IF(C2314="","",VLOOKUP(C2314,'4.製品一覧'!$B$4:$D$500,3,FALSE))</f>
        <v/>
      </c>
      <c r="E2314" s="102">
        <f>IF(C2314&lt;&gt;"",VLOOKUP(C2314,'7.製品別原価'!$B$5:$J$500,8,FALSE),0)</f>
        <v>0</v>
      </c>
      <c r="F2314" s="37">
        <f>IF(OR($K$2=0,K2314=0),0,'1.全社費用'!$C$42/$K$2)</f>
        <v>0</v>
      </c>
      <c r="G2314" s="37">
        <f t="shared" si="254"/>
        <v>0</v>
      </c>
      <c r="H2314" s="38">
        <f t="shared" si="255"/>
        <v>0</v>
      </c>
      <c r="I2314" s="39">
        <f t="shared" si="256"/>
        <v>0</v>
      </c>
      <c r="J2314" s="40">
        <f t="shared" si="257"/>
        <v>0</v>
      </c>
      <c r="K2314" s="111">
        <f>IF($B2314="",0,'2.売上実績'!D2314)</f>
        <v>0</v>
      </c>
      <c r="L2314" s="111">
        <f>IF($B2314="",0,'2.売上実績'!E2314)</f>
        <v>0</v>
      </c>
      <c r="M2314" s="28">
        <f t="shared" si="252"/>
        <v>0</v>
      </c>
      <c r="N2314" s="41">
        <f t="shared" si="253"/>
        <v>0</v>
      </c>
      <c r="O2314" s="40">
        <f t="shared" si="258"/>
        <v>0</v>
      </c>
    </row>
    <row r="2315" spans="2:15" ht="18" customHeight="1">
      <c r="B2315" s="109" t="str">
        <f>IF('2.売上実績'!$B2315="","",'2.売上実績'!$B2315)</f>
        <v/>
      </c>
      <c r="C2315" s="110" t="str">
        <f>IF('2.売上実績'!$C2315="","",'2.売上実績'!$C2315)</f>
        <v/>
      </c>
      <c r="D2315" s="98" t="str">
        <f>IF(C2315="","",VLOOKUP(C2315,'4.製品一覧'!$B$4:$D$500,3,FALSE))</f>
        <v/>
      </c>
      <c r="E2315" s="102">
        <f>IF(C2315&lt;&gt;"",VLOOKUP(C2315,'7.製品別原価'!$B$5:$J$500,8,FALSE),0)</f>
        <v>0</v>
      </c>
      <c r="F2315" s="37">
        <f>IF(OR($K$2=0,K2315=0),0,'1.全社費用'!$C$42/$K$2)</f>
        <v>0</v>
      </c>
      <c r="G2315" s="37">
        <f t="shared" si="254"/>
        <v>0</v>
      </c>
      <c r="H2315" s="38">
        <f t="shared" si="255"/>
        <v>0</v>
      </c>
      <c r="I2315" s="39">
        <f t="shared" si="256"/>
        <v>0</v>
      </c>
      <c r="J2315" s="40">
        <f t="shared" si="257"/>
        <v>0</v>
      </c>
      <c r="K2315" s="111">
        <f>IF($B2315="",0,'2.売上実績'!D2315)</f>
        <v>0</v>
      </c>
      <c r="L2315" s="111">
        <f>IF($B2315="",0,'2.売上実績'!E2315)</f>
        <v>0</v>
      </c>
      <c r="M2315" s="28">
        <f t="shared" si="252"/>
        <v>0</v>
      </c>
      <c r="N2315" s="41">
        <f t="shared" si="253"/>
        <v>0</v>
      </c>
      <c r="O2315" s="40">
        <f t="shared" si="258"/>
        <v>0</v>
      </c>
    </row>
    <row r="2316" spans="2:15" ht="18" customHeight="1">
      <c r="B2316" s="109" t="str">
        <f>IF('2.売上実績'!$B2316="","",'2.売上実績'!$B2316)</f>
        <v/>
      </c>
      <c r="C2316" s="110" t="str">
        <f>IF('2.売上実績'!$C2316="","",'2.売上実績'!$C2316)</f>
        <v/>
      </c>
      <c r="D2316" s="98" t="str">
        <f>IF(C2316="","",VLOOKUP(C2316,'4.製品一覧'!$B$4:$D$500,3,FALSE))</f>
        <v/>
      </c>
      <c r="E2316" s="102">
        <f>IF(C2316&lt;&gt;"",VLOOKUP(C2316,'7.製品別原価'!$B$5:$J$500,8,FALSE),0)</f>
        <v>0</v>
      </c>
      <c r="F2316" s="37">
        <f>IF(OR($K$2=0,K2316=0),0,'1.全社費用'!$C$42/$K$2)</f>
        <v>0</v>
      </c>
      <c r="G2316" s="37">
        <f t="shared" si="254"/>
        <v>0</v>
      </c>
      <c r="H2316" s="38">
        <f t="shared" si="255"/>
        <v>0</v>
      </c>
      <c r="I2316" s="39">
        <f t="shared" si="256"/>
        <v>0</v>
      </c>
      <c r="J2316" s="40">
        <f t="shared" si="257"/>
        <v>0</v>
      </c>
      <c r="K2316" s="111">
        <f>IF($B2316="",0,'2.売上実績'!D2316)</f>
        <v>0</v>
      </c>
      <c r="L2316" s="111">
        <f>IF($B2316="",0,'2.売上実績'!E2316)</f>
        <v>0</v>
      </c>
      <c r="M2316" s="28">
        <f t="shared" si="252"/>
        <v>0</v>
      </c>
      <c r="N2316" s="41">
        <f t="shared" si="253"/>
        <v>0</v>
      </c>
      <c r="O2316" s="40">
        <f t="shared" si="258"/>
        <v>0</v>
      </c>
    </row>
    <row r="2317" spans="2:15" ht="18" customHeight="1">
      <c r="B2317" s="109" t="str">
        <f>IF('2.売上実績'!$B2317="","",'2.売上実績'!$B2317)</f>
        <v/>
      </c>
      <c r="C2317" s="110" t="str">
        <f>IF('2.売上実績'!$C2317="","",'2.売上実績'!$C2317)</f>
        <v/>
      </c>
      <c r="D2317" s="98" t="str">
        <f>IF(C2317="","",VLOOKUP(C2317,'4.製品一覧'!$B$4:$D$500,3,FALSE))</f>
        <v/>
      </c>
      <c r="E2317" s="102">
        <f>IF(C2317&lt;&gt;"",VLOOKUP(C2317,'7.製品別原価'!$B$5:$J$500,8,FALSE),0)</f>
        <v>0</v>
      </c>
      <c r="F2317" s="37">
        <f>IF(OR($K$2=0,K2317=0),0,'1.全社費用'!$C$42/$K$2)</f>
        <v>0</v>
      </c>
      <c r="G2317" s="37">
        <f t="shared" si="254"/>
        <v>0</v>
      </c>
      <c r="H2317" s="38">
        <f t="shared" si="255"/>
        <v>0</v>
      </c>
      <c r="I2317" s="39">
        <f t="shared" si="256"/>
        <v>0</v>
      </c>
      <c r="J2317" s="40">
        <f t="shared" si="257"/>
        <v>0</v>
      </c>
      <c r="K2317" s="111">
        <f>IF($B2317="",0,'2.売上実績'!D2317)</f>
        <v>0</v>
      </c>
      <c r="L2317" s="111">
        <f>IF($B2317="",0,'2.売上実績'!E2317)</f>
        <v>0</v>
      </c>
      <c r="M2317" s="28">
        <f t="shared" si="252"/>
        <v>0</v>
      </c>
      <c r="N2317" s="41">
        <f t="shared" si="253"/>
        <v>0</v>
      </c>
      <c r="O2317" s="40">
        <f t="shared" si="258"/>
        <v>0</v>
      </c>
    </row>
    <row r="2318" spans="2:15" ht="18" customHeight="1">
      <c r="B2318" s="109" t="str">
        <f>IF('2.売上実績'!$B2318="","",'2.売上実績'!$B2318)</f>
        <v/>
      </c>
      <c r="C2318" s="110" t="str">
        <f>IF('2.売上実績'!$C2318="","",'2.売上実績'!$C2318)</f>
        <v/>
      </c>
      <c r="D2318" s="98" t="str">
        <f>IF(C2318="","",VLOOKUP(C2318,'4.製品一覧'!$B$4:$D$500,3,FALSE))</f>
        <v/>
      </c>
      <c r="E2318" s="102">
        <f>IF(C2318&lt;&gt;"",VLOOKUP(C2318,'7.製品別原価'!$B$5:$J$500,8,FALSE),0)</f>
        <v>0</v>
      </c>
      <c r="F2318" s="37">
        <f>IF(OR($K$2=0,K2318=0),0,'1.全社費用'!$C$42/$K$2)</f>
        <v>0</v>
      </c>
      <c r="G2318" s="37">
        <f t="shared" si="254"/>
        <v>0</v>
      </c>
      <c r="H2318" s="38">
        <f t="shared" si="255"/>
        <v>0</v>
      </c>
      <c r="I2318" s="39">
        <f t="shared" si="256"/>
        <v>0</v>
      </c>
      <c r="J2318" s="40">
        <f t="shared" si="257"/>
        <v>0</v>
      </c>
      <c r="K2318" s="111">
        <f>IF($B2318="",0,'2.売上実績'!D2318)</f>
        <v>0</v>
      </c>
      <c r="L2318" s="111">
        <f>IF($B2318="",0,'2.売上実績'!E2318)</f>
        <v>0</v>
      </c>
      <c r="M2318" s="28">
        <f t="shared" si="252"/>
        <v>0</v>
      </c>
      <c r="N2318" s="41">
        <f t="shared" si="253"/>
        <v>0</v>
      </c>
      <c r="O2318" s="40">
        <f t="shared" si="258"/>
        <v>0</v>
      </c>
    </row>
    <row r="2319" spans="2:15" ht="18" customHeight="1">
      <c r="B2319" s="109" t="str">
        <f>IF('2.売上実績'!$B2319="","",'2.売上実績'!$B2319)</f>
        <v/>
      </c>
      <c r="C2319" s="110" t="str">
        <f>IF('2.売上実績'!$C2319="","",'2.売上実績'!$C2319)</f>
        <v/>
      </c>
      <c r="D2319" s="98" t="str">
        <f>IF(C2319="","",VLOOKUP(C2319,'4.製品一覧'!$B$4:$D$500,3,FALSE))</f>
        <v/>
      </c>
      <c r="E2319" s="102">
        <f>IF(C2319&lt;&gt;"",VLOOKUP(C2319,'7.製品別原価'!$B$5:$J$500,8,FALSE),0)</f>
        <v>0</v>
      </c>
      <c r="F2319" s="37">
        <f>IF(OR($K$2=0,K2319=0),0,'1.全社費用'!$C$42/$K$2)</f>
        <v>0</v>
      </c>
      <c r="G2319" s="37">
        <f t="shared" si="254"/>
        <v>0</v>
      </c>
      <c r="H2319" s="38">
        <f t="shared" si="255"/>
        <v>0</v>
      </c>
      <c r="I2319" s="39">
        <f t="shared" si="256"/>
        <v>0</v>
      </c>
      <c r="J2319" s="40">
        <f t="shared" si="257"/>
        <v>0</v>
      </c>
      <c r="K2319" s="111">
        <f>IF($B2319="",0,'2.売上実績'!D2319)</f>
        <v>0</v>
      </c>
      <c r="L2319" s="111">
        <f>IF($B2319="",0,'2.売上実績'!E2319)</f>
        <v>0</v>
      </c>
      <c r="M2319" s="28">
        <f t="shared" si="252"/>
        <v>0</v>
      </c>
      <c r="N2319" s="41">
        <f t="shared" si="253"/>
        <v>0</v>
      </c>
      <c r="O2319" s="40">
        <f t="shared" si="258"/>
        <v>0</v>
      </c>
    </row>
    <row r="2320" spans="2:15" ht="18" customHeight="1">
      <c r="B2320" s="109" t="str">
        <f>IF('2.売上実績'!$B2320="","",'2.売上実績'!$B2320)</f>
        <v/>
      </c>
      <c r="C2320" s="110" t="str">
        <f>IF('2.売上実績'!$C2320="","",'2.売上実績'!$C2320)</f>
        <v/>
      </c>
      <c r="D2320" s="98" t="str">
        <f>IF(C2320="","",VLOOKUP(C2320,'4.製品一覧'!$B$4:$D$500,3,FALSE))</f>
        <v/>
      </c>
      <c r="E2320" s="102">
        <f>IF(C2320&lt;&gt;"",VLOOKUP(C2320,'7.製品別原価'!$B$5:$J$500,8,FALSE),0)</f>
        <v>0</v>
      </c>
      <c r="F2320" s="37">
        <f>IF(OR($K$2=0,K2320=0),0,'1.全社費用'!$C$42/$K$2)</f>
        <v>0</v>
      </c>
      <c r="G2320" s="37">
        <f t="shared" si="254"/>
        <v>0</v>
      </c>
      <c r="H2320" s="38">
        <f t="shared" si="255"/>
        <v>0</v>
      </c>
      <c r="I2320" s="39">
        <f t="shared" si="256"/>
        <v>0</v>
      </c>
      <c r="J2320" s="40">
        <f t="shared" si="257"/>
        <v>0</v>
      </c>
      <c r="K2320" s="111">
        <f>IF($B2320="",0,'2.売上実績'!D2320)</f>
        <v>0</v>
      </c>
      <c r="L2320" s="111">
        <f>IF($B2320="",0,'2.売上実績'!E2320)</f>
        <v>0</v>
      </c>
      <c r="M2320" s="28">
        <f t="shared" si="252"/>
        <v>0</v>
      </c>
      <c r="N2320" s="41">
        <f t="shared" si="253"/>
        <v>0</v>
      </c>
      <c r="O2320" s="40">
        <f t="shared" si="258"/>
        <v>0</v>
      </c>
    </row>
    <row r="2321" spans="2:15" ht="18" customHeight="1">
      <c r="B2321" s="109" t="str">
        <f>IF('2.売上実績'!$B2321="","",'2.売上実績'!$B2321)</f>
        <v/>
      </c>
      <c r="C2321" s="110" t="str">
        <f>IF('2.売上実績'!$C2321="","",'2.売上実績'!$C2321)</f>
        <v/>
      </c>
      <c r="D2321" s="98" t="str">
        <f>IF(C2321="","",VLOOKUP(C2321,'4.製品一覧'!$B$4:$D$500,3,FALSE))</f>
        <v/>
      </c>
      <c r="E2321" s="102">
        <f>IF(C2321&lt;&gt;"",VLOOKUP(C2321,'7.製品別原価'!$B$5:$J$500,8,FALSE),0)</f>
        <v>0</v>
      </c>
      <c r="F2321" s="37">
        <f>IF(OR($K$2=0,K2321=0),0,'1.全社費用'!$C$42/$K$2)</f>
        <v>0</v>
      </c>
      <c r="G2321" s="37">
        <f t="shared" si="254"/>
        <v>0</v>
      </c>
      <c r="H2321" s="38">
        <f t="shared" si="255"/>
        <v>0</v>
      </c>
      <c r="I2321" s="39">
        <f t="shared" si="256"/>
        <v>0</v>
      </c>
      <c r="J2321" s="40">
        <f t="shared" si="257"/>
        <v>0</v>
      </c>
      <c r="K2321" s="111">
        <f>IF($B2321="",0,'2.売上実績'!D2321)</f>
        <v>0</v>
      </c>
      <c r="L2321" s="111">
        <f>IF($B2321="",0,'2.売上実績'!E2321)</f>
        <v>0</v>
      </c>
      <c r="M2321" s="28">
        <f t="shared" si="252"/>
        <v>0</v>
      </c>
      <c r="N2321" s="41">
        <f t="shared" si="253"/>
        <v>0</v>
      </c>
      <c r="O2321" s="40">
        <f t="shared" si="258"/>
        <v>0</v>
      </c>
    </row>
    <row r="2322" spans="2:15" ht="18" customHeight="1">
      <c r="B2322" s="109" t="str">
        <f>IF('2.売上実績'!$B2322="","",'2.売上実績'!$B2322)</f>
        <v/>
      </c>
      <c r="C2322" s="110" t="str">
        <f>IF('2.売上実績'!$C2322="","",'2.売上実績'!$C2322)</f>
        <v/>
      </c>
      <c r="D2322" s="98" t="str">
        <f>IF(C2322="","",VLOOKUP(C2322,'4.製品一覧'!$B$4:$D$500,3,FALSE))</f>
        <v/>
      </c>
      <c r="E2322" s="102">
        <f>IF(C2322&lt;&gt;"",VLOOKUP(C2322,'7.製品別原価'!$B$5:$J$500,8,FALSE),0)</f>
        <v>0</v>
      </c>
      <c r="F2322" s="37">
        <f>IF(OR($K$2=0,K2322=0),0,'1.全社費用'!$C$42/$K$2)</f>
        <v>0</v>
      </c>
      <c r="G2322" s="37">
        <f t="shared" si="254"/>
        <v>0</v>
      </c>
      <c r="H2322" s="38">
        <f t="shared" si="255"/>
        <v>0</v>
      </c>
      <c r="I2322" s="39">
        <f t="shared" si="256"/>
        <v>0</v>
      </c>
      <c r="J2322" s="40">
        <f t="shared" si="257"/>
        <v>0</v>
      </c>
      <c r="K2322" s="111">
        <f>IF($B2322="",0,'2.売上実績'!D2322)</f>
        <v>0</v>
      </c>
      <c r="L2322" s="111">
        <f>IF($B2322="",0,'2.売上実績'!E2322)</f>
        <v>0</v>
      </c>
      <c r="M2322" s="28">
        <f t="shared" si="252"/>
        <v>0</v>
      </c>
      <c r="N2322" s="41">
        <f t="shared" si="253"/>
        <v>0</v>
      </c>
      <c r="O2322" s="40">
        <f t="shared" si="258"/>
        <v>0</v>
      </c>
    </row>
    <row r="2323" spans="2:15" ht="18" customHeight="1">
      <c r="B2323" s="109" t="str">
        <f>IF('2.売上実績'!$B2323="","",'2.売上実績'!$B2323)</f>
        <v/>
      </c>
      <c r="C2323" s="110" t="str">
        <f>IF('2.売上実績'!$C2323="","",'2.売上実績'!$C2323)</f>
        <v/>
      </c>
      <c r="D2323" s="98" t="str">
        <f>IF(C2323="","",VLOOKUP(C2323,'4.製品一覧'!$B$4:$D$500,3,FALSE))</f>
        <v/>
      </c>
      <c r="E2323" s="102">
        <f>IF(C2323&lt;&gt;"",VLOOKUP(C2323,'7.製品別原価'!$B$5:$J$500,8,FALSE),0)</f>
        <v>0</v>
      </c>
      <c r="F2323" s="37">
        <f>IF(OR($K$2=0,K2323=0),0,'1.全社費用'!$C$42/$K$2)</f>
        <v>0</v>
      </c>
      <c r="G2323" s="37">
        <f t="shared" si="254"/>
        <v>0</v>
      </c>
      <c r="H2323" s="38">
        <f t="shared" si="255"/>
        <v>0</v>
      </c>
      <c r="I2323" s="39">
        <f t="shared" si="256"/>
        <v>0</v>
      </c>
      <c r="J2323" s="40">
        <f t="shared" si="257"/>
        <v>0</v>
      </c>
      <c r="K2323" s="111">
        <f>IF($B2323="",0,'2.売上実績'!D2323)</f>
        <v>0</v>
      </c>
      <c r="L2323" s="111">
        <f>IF($B2323="",0,'2.売上実績'!E2323)</f>
        <v>0</v>
      </c>
      <c r="M2323" s="28">
        <f t="shared" si="252"/>
        <v>0</v>
      </c>
      <c r="N2323" s="41">
        <f t="shared" si="253"/>
        <v>0</v>
      </c>
      <c r="O2323" s="40">
        <f t="shared" si="258"/>
        <v>0</v>
      </c>
    </row>
    <row r="2324" spans="2:15" ht="18" customHeight="1">
      <c r="B2324" s="109" t="str">
        <f>IF('2.売上実績'!$B2324="","",'2.売上実績'!$B2324)</f>
        <v/>
      </c>
      <c r="C2324" s="110" t="str">
        <f>IF('2.売上実績'!$C2324="","",'2.売上実績'!$C2324)</f>
        <v/>
      </c>
      <c r="D2324" s="98" t="str">
        <f>IF(C2324="","",VLOOKUP(C2324,'4.製品一覧'!$B$4:$D$500,3,FALSE))</f>
        <v/>
      </c>
      <c r="E2324" s="102">
        <f>IF(C2324&lt;&gt;"",VLOOKUP(C2324,'7.製品別原価'!$B$5:$J$500,8,FALSE),0)</f>
        <v>0</v>
      </c>
      <c r="F2324" s="37">
        <f>IF(OR($K$2=0,K2324=0),0,'1.全社費用'!$C$42/$K$2)</f>
        <v>0</v>
      </c>
      <c r="G2324" s="37">
        <f t="shared" si="254"/>
        <v>0</v>
      </c>
      <c r="H2324" s="38">
        <f t="shared" si="255"/>
        <v>0</v>
      </c>
      <c r="I2324" s="39">
        <f t="shared" si="256"/>
        <v>0</v>
      </c>
      <c r="J2324" s="40">
        <f t="shared" si="257"/>
        <v>0</v>
      </c>
      <c r="K2324" s="111">
        <f>IF($B2324="",0,'2.売上実績'!D2324)</f>
        <v>0</v>
      </c>
      <c r="L2324" s="111">
        <f>IF($B2324="",0,'2.売上実績'!E2324)</f>
        <v>0</v>
      </c>
      <c r="M2324" s="28">
        <f t="shared" si="252"/>
        <v>0</v>
      </c>
      <c r="N2324" s="41">
        <f t="shared" si="253"/>
        <v>0</v>
      </c>
      <c r="O2324" s="40">
        <f t="shared" si="258"/>
        <v>0</v>
      </c>
    </row>
    <row r="2325" spans="2:15" ht="18" customHeight="1">
      <c r="B2325" s="109" t="str">
        <f>IF('2.売上実績'!$B2325="","",'2.売上実績'!$B2325)</f>
        <v/>
      </c>
      <c r="C2325" s="110" t="str">
        <f>IF('2.売上実績'!$C2325="","",'2.売上実績'!$C2325)</f>
        <v/>
      </c>
      <c r="D2325" s="98" t="str">
        <f>IF(C2325="","",VLOOKUP(C2325,'4.製品一覧'!$B$4:$D$500,3,FALSE))</f>
        <v/>
      </c>
      <c r="E2325" s="102">
        <f>IF(C2325&lt;&gt;"",VLOOKUP(C2325,'7.製品別原価'!$B$5:$J$500,8,FALSE),0)</f>
        <v>0</v>
      </c>
      <c r="F2325" s="37">
        <f>IF(OR($K$2=0,K2325=0),0,'1.全社費用'!$C$42/$K$2)</f>
        <v>0</v>
      </c>
      <c r="G2325" s="37">
        <f t="shared" si="254"/>
        <v>0</v>
      </c>
      <c r="H2325" s="38">
        <f t="shared" si="255"/>
        <v>0</v>
      </c>
      <c r="I2325" s="39">
        <f t="shared" si="256"/>
        <v>0</v>
      </c>
      <c r="J2325" s="40">
        <f t="shared" si="257"/>
        <v>0</v>
      </c>
      <c r="K2325" s="111">
        <f>IF($B2325="",0,'2.売上実績'!D2325)</f>
        <v>0</v>
      </c>
      <c r="L2325" s="111">
        <f>IF($B2325="",0,'2.売上実績'!E2325)</f>
        <v>0</v>
      </c>
      <c r="M2325" s="28">
        <f t="shared" si="252"/>
        <v>0</v>
      </c>
      <c r="N2325" s="41">
        <f t="shared" si="253"/>
        <v>0</v>
      </c>
      <c r="O2325" s="40">
        <f t="shared" si="258"/>
        <v>0</v>
      </c>
    </row>
    <row r="2326" spans="2:15" ht="18" customHeight="1">
      <c r="B2326" s="109" t="str">
        <f>IF('2.売上実績'!$B2326="","",'2.売上実績'!$B2326)</f>
        <v/>
      </c>
      <c r="C2326" s="110" t="str">
        <f>IF('2.売上実績'!$C2326="","",'2.売上実績'!$C2326)</f>
        <v/>
      </c>
      <c r="D2326" s="98" t="str">
        <f>IF(C2326="","",VLOOKUP(C2326,'4.製品一覧'!$B$4:$D$500,3,FALSE))</f>
        <v/>
      </c>
      <c r="E2326" s="102">
        <f>IF(C2326&lt;&gt;"",VLOOKUP(C2326,'7.製品別原価'!$B$5:$J$500,8,FALSE),0)</f>
        <v>0</v>
      </c>
      <c r="F2326" s="37">
        <f>IF(OR($K$2=0,K2326=0),0,'1.全社費用'!$C$42/$K$2)</f>
        <v>0</v>
      </c>
      <c r="G2326" s="37">
        <f t="shared" si="254"/>
        <v>0</v>
      </c>
      <c r="H2326" s="38">
        <f t="shared" si="255"/>
        <v>0</v>
      </c>
      <c r="I2326" s="39">
        <f t="shared" si="256"/>
        <v>0</v>
      </c>
      <c r="J2326" s="40">
        <f t="shared" si="257"/>
        <v>0</v>
      </c>
      <c r="K2326" s="111">
        <f>IF($B2326="",0,'2.売上実績'!D2326)</f>
        <v>0</v>
      </c>
      <c r="L2326" s="111">
        <f>IF($B2326="",0,'2.売上実績'!E2326)</f>
        <v>0</v>
      </c>
      <c r="M2326" s="28">
        <f t="shared" si="252"/>
        <v>0</v>
      </c>
      <c r="N2326" s="41">
        <f t="shared" si="253"/>
        <v>0</v>
      </c>
      <c r="O2326" s="40">
        <f t="shared" si="258"/>
        <v>0</v>
      </c>
    </row>
    <row r="2327" spans="2:15" ht="18" customHeight="1">
      <c r="B2327" s="109" t="str">
        <f>IF('2.売上実績'!$B2327="","",'2.売上実績'!$B2327)</f>
        <v/>
      </c>
      <c r="C2327" s="110" t="str">
        <f>IF('2.売上実績'!$C2327="","",'2.売上実績'!$C2327)</f>
        <v/>
      </c>
      <c r="D2327" s="98" t="str">
        <f>IF(C2327="","",VLOOKUP(C2327,'4.製品一覧'!$B$4:$D$500,3,FALSE))</f>
        <v/>
      </c>
      <c r="E2327" s="102">
        <f>IF(C2327&lt;&gt;"",VLOOKUP(C2327,'7.製品別原価'!$B$5:$J$500,8,FALSE),0)</f>
        <v>0</v>
      </c>
      <c r="F2327" s="37">
        <f>IF(OR($K$2=0,K2327=0),0,'1.全社費用'!$C$42/$K$2)</f>
        <v>0</v>
      </c>
      <c r="G2327" s="37">
        <f t="shared" si="254"/>
        <v>0</v>
      </c>
      <c r="H2327" s="38">
        <f t="shared" si="255"/>
        <v>0</v>
      </c>
      <c r="I2327" s="39">
        <f t="shared" si="256"/>
        <v>0</v>
      </c>
      <c r="J2327" s="40">
        <f t="shared" si="257"/>
        <v>0</v>
      </c>
      <c r="K2327" s="111">
        <f>IF($B2327="",0,'2.売上実績'!D2327)</f>
        <v>0</v>
      </c>
      <c r="L2327" s="111">
        <f>IF($B2327="",0,'2.売上実績'!E2327)</f>
        <v>0</v>
      </c>
      <c r="M2327" s="28">
        <f t="shared" si="252"/>
        <v>0</v>
      </c>
      <c r="N2327" s="41">
        <f t="shared" si="253"/>
        <v>0</v>
      </c>
      <c r="O2327" s="40">
        <f t="shared" si="258"/>
        <v>0</v>
      </c>
    </row>
    <row r="2328" spans="2:15" ht="18" customHeight="1">
      <c r="B2328" s="109" t="str">
        <f>IF('2.売上実績'!$B2328="","",'2.売上実績'!$B2328)</f>
        <v/>
      </c>
      <c r="C2328" s="110" t="str">
        <f>IF('2.売上実績'!$C2328="","",'2.売上実績'!$C2328)</f>
        <v/>
      </c>
      <c r="D2328" s="98" t="str">
        <f>IF(C2328="","",VLOOKUP(C2328,'4.製品一覧'!$B$4:$D$500,3,FALSE))</f>
        <v/>
      </c>
      <c r="E2328" s="102">
        <f>IF(C2328&lt;&gt;"",VLOOKUP(C2328,'7.製品別原価'!$B$5:$J$500,8,FALSE),0)</f>
        <v>0</v>
      </c>
      <c r="F2328" s="37">
        <f>IF(OR($K$2=0,K2328=0),0,'1.全社費用'!$C$42/$K$2)</f>
        <v>0</v>
      </c>
      <c r="G2328" s="37">
        <f t="shared" si="254"/>
        <v>0</v>
      </c>
      <c r="H2328" s="38">
        <f t="shared" si="255"/>
        <v>0</v>
      </c>
      <c r="I2328" s="39">
        <f t="shared" si="256"/>
        <v>0</v>
      </c>
      <c r="J2328" s="40">
        <f t="shared" si="257"/>
        <v>0</v>
      </c>
      <c r="K2328" s="111">
        <f>IF($B2328="",0,'2.売上実績'!D2328)</f>
        <v>0</v>
      </c>
      <c r="L2328" s="111">
        <f>IF($B2328="",0,'2.売上実績'!E2328)</f>
        <v>0</v>
      </c>
      <c r="M2328" s="28">
        <f t="shared" si="252"/>
        <v>0</v>
      </c>
      <c r="N2328" s="41">
        <f t="shared" si="253"/>
        <v>0</v>
      </c>
      <c r="O2328" s="40">
        <f t="shared" si="258"/>
        <v>0</v>
      </c>
    </row>
    <row r="2329" spans="2:15" ht="18" customHeight="1">
      <c r="B2329" s="109" t="str">
        <f>IF('2.売上実績'!$B2329="","",'2.売上実績'!$B2329)</f>
        <v/>
      </c>
      <c r="C2329" s="110" t="str">
        <f>IF('2.売上実績'!$C2329="","",'2.売上実績'!$C2329)</f>
        <v/>
      </c>
      <c r="D2329" s="98" t="str">
        <f>IF(C2329="","",VLOOKUP(C2329,'4.製品一覧'!$B$4:$D$500,3,FALSE))</f>
        <v/>
      </c>
      <c r="E2329" s="102">
        <f>IF(C2329&lt;&gt;"",VLOOKUP(C2329,'7.製品別原価'!$B$5:$J$500,8,FALSE),0)</f>
        <v>0</v>
      </c>
      <c r="F2329" s="37">
        <f>IF(OR($K$2=0,K2329=0),0,'1.全社費用'!$C$42/$K$2)</f>
        <v>0</v>
      </c>
      <c r="G2329" s="37">
        <f t="shared" si="254"/>
        <v>0</v>
      </c>
      <c r="H2329" s="38">
        <f t="shared" si="255"/>
        <v>0</v>
      </c>
      <c r="I2329" s="39">
        <f t="shared" si="256"/>
        <v>0</v>
      </c>
      <c r="J2329" s="40">
        <f t="shared" si="257"/>
        <v>0</v>
      </c>
      <c r="K2329" s="111">
        <f>IF($B2329="",0,'2.売上実績'!D2329)</f>
        <v>0</v>
      </c>
      <c r="L2329" s="111">
        <f>IF($B2329="",0,'2.売上実績'!E2329)</f>
        <v>0</v>
      </c>
      <c r="M2329" s="28">
        <f t="shared" si="252"/>
        <v>0</v>
      </c>
      <c r="N2329" s="41">
        <f t="shared" si="253"/>
        <v>0</v>
      </c>
      <c r="O2329" s="40">
        <f t="shared" si="258"/>
        <v>0</v>
      </c>
    </row>
    <row r="2330" spans="2:15" ht="18" customHeight="1">
      <c r="B2330" s="109" t="str">
        <f>IF('2.売上実績'!$B2330="","",'2.売上実績'!$B2330)</f>
        <v/>
      </c>
      <c r="C2330" s="110" t="str">
        <f>IF('2.売上実績'!$C2330="","",'2.売上実績'!$C2330)</f>
        <v/>
      </c>
      <c r="D2330" s="98" t="str">
        <f>IF(C2330="","",VLOOKUP(C2330,'4.製品一覧'!$B$4:$D$500,3,FALSE))</f>
        <v/>
      </c>
      <c r="E2330" s="102">
        <f>IF(C2330&lt;&gt;"",VLOOKUP(C2330,'7.製品別原価'!$B$5:$J$500,8,FALSE),0)</f>
        <v>0</v>
      </c>
      <c r="F2330" s="37">
        <f>IF(OR($K$2=0,K2330=0),0,'1.全社費用'!$C$42/$K$2)</f>
        <v>0</v>
      </c>
      <c r="G2330" s="37">
        <f t="shared" si="254"/>
        <v>0</v>
      </c>
      <c r="H2330" s="38">
        <f t="shared" si="255"/>
        <v>0</v>
      </c>
      <c r="I2330" s="39">
        <f t="shared" si="256"/>
        <v>0</v>
      </c>
      <c r="J2330" s="40">
        <f t="shared" si="257"/>
        <v>0</v>
      </c>
      <c r="K2330" s="111">
        <f>IF($B2330="",0,'2.売上実績'!D2330)</f>
        <v>0</v>
      </c>
      <c r="L2330" s="111">
        <f>IF($B2330="",0,'2.売上実績'!E2330)</f>
        <v>0</v>
      </c>
      <c r="M2330" s="28">
        <f t="shared" si="252"/>
        <v>0</v>
      </c>
      <c r="N2330" s="41">
        <f t="shared" si="253"/>
        <v>0</v>
      </c>
      <c r="O2330" s="40">
        <f t="shared" si="258"/>
        <v>0</v>
      </c>
    </row>
    <row r="2331" spans="2:15" ht="18" customHeight="1">
      <c r="B2331" s="109" t="str">
        <f>IF('2.売上実績'!$B2331="","",'2.売上実績'!$B2331)</f>
        <v/>
      </c>
      <c r="C2331" s="110" t="str">
        <f>IF('2.売上実績'!$C2331="","",'2.売上実績'!$C2331)</f>
        <v/>
      </c>
      <c r="D2331" s="98" t="str">
        <f>IF(C2331="","",VLOOKUP(C2331,'4.製品一覧'!$B$4:$D$500,3,FALSE))</f>
        <v/>
      </c>
      <c r="E2331" s="102">
        <f>IF(C2331&lt;&gt;"",VLOOKUP(C2331,'7.製品別原価'!$B$5:$J$500,8,FALSE),0)</f>
        <v>0</v>
      </c>
      <c r="F2331" s="37">
        <f>IF(OR($K$2=0,K2331=0),0,'1.全社費用'!$C$42/$K$2)</f>
        <v>0</v>
      </c>
      <c r="G2331" s="37">
        <f t="shared" si="254"/>
        <v>0</v>
      </c>
      <c r="H2331" s="38">
        <f t="shared" si="255"/>
        <v>0</v>
      </c>
      <c r="I2331" s="39">
        <f t="shared" si="256"/>
        <v>0</v>
      </c>
      <c r="J2331" s="40">
        <f t="shared" si="257"/>
        <v>0</v>
      </c>
      <c r="K2331" s="111">
        <f>IF($B2331="",0,'2.売上実績'!D2331)</f>
        <v>0</v>
      </c>
      <c r="L2331" s="111">
        <f>IF($B2331="",0,'2.売上実績'!E2331)</f>
        <v>0</v>
      </c>
      <c r="M2331" s="28">
        <f t="shared" si="252"/>
        <v>0</v>
      </c>
      <c r="N2331" s="41">
        <f t="shared" si="253"/>
        <v>0</v>
      </c>
      <c r="O2331" s="40">
        <f t="shared" si="258"/>
        <v>0</v>
      </c>
    </row>
    <row r="2332" spans="2:15" ht="18" customHeight="1">
      <c r="B2332" s="109" t="str">
        <f>IF('2.売上実績'!$B2332="","",'2.売上実績'!$B2332)</f>
        <v/>
      </c>
      <c r="C2332" s="110" t="str">
        <f>IF('2.売上実績'!$C2332="","",'2.売上実績'!$C2332)</f>
        <v/>
      </c>
      <c r="D2332" s="98" t="str">
        <f>IF(C2332="","",VLOOKUP(C2332,'4.製品一覧'!$B$4:$D$500,3,FALSE))</f>
        <v/>
      </c>
      <c r="E2332" s="102">
        <f>IF(C2332&lt;&gt;"",VLOOKUP(C2332,'7.製品別原価'!$B$5:$J$500,8,FALSE),0)</f>
        <v>0</v>
      </c>
      <c r="F2332" s="37">
        <f>IF(OR($K$2=0,K2332=0),0,'1.全社費用'!$C$42/$K$2)</f>
        <v>0</v>
      </c>
      <c r="G2332" s="37">
        <f t="shared" si="254"/>
        <v>0</v>
      </c>
      <c r="H2332" s="38">
        <f t="shared" si="255"/>
        <v>0</v>
      </c>
      <c r="I2332" s="39">
        <f t="shared" si="256"/>
        <v>0</v>
      </c>
      <c r="J2332" s="40">
        <f t="shared" si="257"/>
        <v>0</v>
      </c>
      <c r="K2332" s="111">
        <f>IF($B2332="",0,'2.売上実績'!D2332)</f>
        <v>0</v>
      </c>
      <c r="L2332" s="111">
        <f>IF($B2332="",0,'2.売上実績'!E2332)</f>
        <v>0</v>
      </c>
      <c r="M2332" s="28">
        <f t="shared" si="252"/>
        <v>0</v>
      </c>
      <c r="N2332" s="41">
        <f t="shared" si="253"/>
        <v>0</v>
      </c>
      <c r="O2332" s="40">
        <f t="shared" si="258"/>
        <v>0</v>
      </c>
    </row>
    <row r="2333" spans="2:15" ht="18" customHeight="1">
      <c r="B2333" s="109" t="str">
        <f>IF('2.売上実績'!$B2333="","",'2.売上実績'!$B2333)</f>
        <v/>
      </c>
      <c r="C2333" s="110" t="str">
        <f>IF('2.売上実績'!$C2333="","",'2.売上実績'!$C2333)</f>
        <v/>
      </c>
      <c r="D2333" s="98" t="str">
        <f>IF(C2333="","",VLOOKUP(C2333,'4.製品一覧'!$B$4:$D$500,3,FALSE))</f>
        <v/>
      </c>
      <c r="E2333" s="102">
        <f>IF(C2333&lt;&gt;"",VLOOKUP(C2333,'7.製品別原価'!$B$5:$J$500,8,FALSE),0)</f>
        <v>0</v>
      </c>
      <c r="F2333" s="37">
        <f>IF(OR($K$2=0,K2333=0),0,'1.全社費用'!$C$42/$K$2)</f>
        <v>0</v>
      </c>
      <c r="G2333" s="37">
        <f t="shared" si="254"/>
        <v>0</v>
      </c>
      <c r="H2333" s="38">
        <f t="shared" si="255"/>
        <v>0</v>
      </c>
      <c r="I2333" s="39">
        <f t="shared" si="256"/>
        <v>0</v>
      </c>
      <c r="J2333" s="40">
        <f t="shared" si="257"/>
        <v>0</v>
      </c>
      <c r="K2333" s="111">
        <f>IF($B2333="",0,'2.売上実績'!D2333)</f>
        <v>0</v>
      </c>
      <c r="L2333" s="111">
        <f>IF($B2333="",0,'2.売上実績'!E2333)</f>
        <v>0</v>
      </c>
      <c r="M2333" s="28">
        <f t="shared" si="252"/>
        <v>0</v>
      </c>
      <c r="N2333" s="41">
        <f t="shared" si="253"/>
        <v>0</v>
      </c>
      <c r="O2333" s="40">
        <f t="shared" si="258"/>
        <v>0</v>
      </c>
    </row>
    <row r="2334" spans="2:15" ht="18" customHeight="1">
      <c r="B2334" s="109" t="str">
        <f>IF('2.売上実績'!$B2334="","",'2.売上実績'!$B2334)</f>
        <v/>
      </c>
      <c r="C2334" s="110" t="str">
        <f>IF('2.売上実績'!$C2334="","",'2.売上実績'!$C2334)</f>
        <v/>
      </c>
      <c r="D2334" s="98" t="str">
        <f>IF(C2334="","",VLOOKUP(C2334,'4.製品一覧'!$B$4:$D$500,3,FALSE))</f>
        <v/>
      </c>
      <c r="E2334" s="102">
        <f>IF(C2334&lt;&gt;"",VLOOKUP(C2334,'7.製品別原価'!$B$5:$J$500,8,FALSE),0)</f>
        <v>0</v>
      </c>
      <c r="F2334" s="37">
        <f>IF(OR($K$2=0,K2334=0),0,'1.全社費用'!$C$42/$K$2)</f>
        <v>0</v>
      </c>
      <c r="G2334" s="37">
        <f t="shared" si="254"/>
        <v>0</v>
      </c>
      <c r="H2334" s="38">
        <f t="shared" si="255"/>
        <v>0</v>
      </c>
      <c r="I2334" s="39">
        <f t="shared" si="256"/>
        <v>0</v>
      </c>
      <c r="J2334" s="40">
        <f t="shared" si="257"/>
        <v>0</v>
      </c>
      <c r="K2334" s="111">
        <f>IF($B2334="",0,'2.売上実績'!D2334)</f>
        <v>0</v>
      </c>
      <c r="L2334" s="111">
        <f>IF($B2334="",0,'2.売上実績'!E2334)</f>
        <v>0</v>
      </c>
      <c r="M2334" s="28">
        <f t="shared" si="252"/>
        <v>0</v>
      </c>
      <c r="N2334" s="41">
        <f t="shared" si="253"/>
        <v>0</v>
      </c>
      <c r="O2334" s="40">
        <f t="shared" si="258"/>
        <v>0</v>
      </c>
    </row>
    <row r="2335" spans="2:15" ht="18" customHeight="1">
      <c r="B2335" s="109" t="str">
        <f>IF('2.売上実績'!$B2335="","",'2.売上実績'!$B2335)</f>
        <v/>
      </c>
      <c r="C2335" s="110" t="str">
        <f>IF('2.売上実績'!$C2335="","",'2.売上実績'!$C2335)</f>
        <v/>
      </c>
      <c r="D2335" s="98" t="str">
        <f>IF(C2335="","",VLOOKUP(C2335,'4.製品一覧'!$B$4:$D$500,3,FALSE))</f>
        <v/>
      </c>
      <c r="E2335" s="102">
        <f>IF(C2335&lt;&gt;"",VLOOKUP(C2335,'7.製品別原価'!$B$5:$J$500,8,FALSE),0)</f>
        <v>0</v>
      </c>
      <c r="F2335" s="37">
        <f>IF(OR($K$2=0,K2335=0),0,'1.全社費用'!$C$42/$K$2)</f>
        <v>0</v>
      </c>
      <c r="G2335" s="37">
        <f t="shared" si="254"/>
        <v>0</v>
      </c>
      <c r="H2335" s="38">
        <f t="shared" si="255"/>
        <v>0</v>
      </c>
      <c r="I2335" s="39">
        <f t="shared" si="256"/>
        <v>0</v>
      </c>
      <c r="J2335" s="40">
        <f t="shared" si="257"/>
        <v>0</v>
      </c>
      <c r="K2335" s="111">
        <f>IF($B2335="",0,'2.売上実績'!D2335)</f>
        <v>0</v>
      </c>
      <c r="L2335" s="111">
        <f>IF($B2335="",0,'2.売上実績'!E2335)</f>
        <v>0</v>
      </c>
      <c r="M2335" s="28">
        <f t="shared" si="252"/>
        <v>0</v>
      </c>
      <c r="N2335" s="41">
        <f t="shared" si="253"/>
        <v>0</v>
      </c>
      <c r="O2335" s="40">
        <f t="shared" si="258"/>
        <v>0</v>
      </c>
    </row>
    <row r="2336" spans="2:15" ht="18" customHeight="1">
      <c r="B2336" s="109" t="str">
        <f>IF('2.売上実績'!$B2336="","",'2.売上実績'!$B2336)</f>
        <v/>
      </c>
      <c r="C2336" s="110" t="str">
        <f>IF('2.売上実績'!$C2336="","",'2.売上実績'!$C2336)</f>
        <v/>
      </c>
      <c r="D2336" s="98" t="str">
        <f>IF(C2336="","",VLOOKUP(C2336,'4.製品一覧'!$B$4:$D$500,3,FALSE))</f>
        <v/>
      </c>
      <c r="E2336" s="102">
        <f>IF(C2336&lt;&gt;"",VLOOKUP(C2336,'7.製品別原価'!$B$5:$J$500,8,FALSE),0)</f>
        <v>0</v>
      </c>
      <c r="F2336" s="37">
        <f>IF(OR($K$2=0,K2336=0),0,'1.全社費用'!$C$42/$K$2)</f>
        <v>0</v>
      </c>
      <c r="G2336" s="37">
        <f t="shared" si="254"/>
        <v>0</v>
      </c>
      <c r="H2336" s="38">
        <f t="shared" si="255"/>
        <v>0</v>
      </c>
      <c r="I2336" s="39">
        <f t="shared" si="256"/>
        <v>0</v>
      </c>
      <c r="J2336" s="40">
        <f t="shared" si="257"/>
        <v>0</v>
      </c>
      <c r="K2336" s="111">
        <f>IF($B2336="",0,'2.売上実績'!D2336)</f>
        <v>0</v>
      </c>
      <c r="L2336" s="111">
        <f>IF($B2336="",0,'2.売上実績'!E2336)</f>
        <v>0</v>
      </c>
      <c r="M2336" s="28">
        <f t="shared" si="252"/>
        <v>0</v>
      </c>
      <c r="N2336" s="41">
        <f t="shared" si="253"/>
        <v>0</v>
      </c>
      <c r="O2336" s="40">
        <f t="shared" si="258"/>
        <v>0</v>
      </c>
    </row>
    <row r="2337" spans="2:15" ht="18" customHeight="1">
      <c r="B2337" s="109" t="str">
        <f>IF('2.売上実績'!$B2337="","",'2.売上実績'!$B2337)</f>
        <v/>
      </c>
      <c r="C2337" s="110" t="str">
        <f>IF('2.売上実績'!$C2337="","",'2.売上実績'!$C2337)</f>
        <v/>
      </c>
      <c r="D2337" s="98" t="str">
        <f>IF(C2337="","",VLOOKUP(C2337,'4.製品一覧'!$B$4:$D$500,3,FALSE))</f>
        <v/>
      </c>
      <c r="E2337" s="102">
        <f>IF(C2337&lt;&gt;"",VLOOKUP(C2337,'7.製品別原価'!$B$5:$J$500,8,FALSE),0)</f>
        <v>0</v>
      </c>
      <c r="F2337" s="37">
        <f>IF(OR($K$2=0,K2337=0),0,'1.全社費用'!$C$42/$K$2)</f>
        <v>0</v>
      </c>
      <c r="G2337" s="37">
        <f t="shared" si="254"/>
        <v>0</v>
      </c>
      <c r="H2337" s="38">
        <f t="shared" si="255"/>
        <v>0</v>
      </c>
      <c r="I2337" s="39">
        <f t="shared" si="256"/>
        <v>0</v>
      </c>
      <c r="J2337" s="40">
        <f t="shared" si="257"/>
        <v>0</v>
      </c>
      <c r="K2337" s="111">
        <f>IF($B2337="",0,'2.売上実績'!D2337)</f>
        <v>0</v>
      </c>
      <c r="L2337" s="111">
        <f>IF($B2337="",0,'2.売上実績'!E2337)</f>
        <v>0</v>
      </c>
      <c r="M2337" s="28">
        <f t="shared" si="252"/>
        <v>0</v>
      </c>
      <c r="N2337" s="41">
        <f t="shared" si="253"/>
        <v>0</v>
      </c>
      <c r="O2337" s="40">
        <f t="shared" si="258"/>
        <v>0</v>
      </c>
    </row>
    <row r="2338" spans="2:15" ht="18" customHeight="1">
      <c r="B2338" s="109" t="str">
        <f>IF('2.売上実績'!$B2338="","",'2.売上実績'!$B2338)</f>
        <v/>
      </c>
      <c r="C2338" s="110" t="str">
        <f>IF('2.売上実績'!$C2338="","",'2.売上実績'!$C2338)</f>
        <v/>
      </c>
      <c r="D2338" s="98" t="str">
        <f>IF(C2338="","",VLOOKUP(C2338,'4.製品一覧'!$B$4:$D$500,3,FALSE))</f>
        <v/>
      </c>
      <c r="E2338" s="102">
        <f>IF(C2338&lt;&gt;"",VLOOKUP(C2338,'7.製品別原価'!$B$5:$J$500,8,FALSE),0)</f>
        <v>0</v>
      </c>
      <c r="F2338" s="37">
        <f>IF(OR($K$2=0,K2338=0),0,'1.全社費用'!$C$42/$K$2)</f>
        <v>0</v>
      </c>
      <c r="G2338" s="37">
        <f t="shared" si="254"/>
        <v>0</v>
      </c>
      <c r="H2338" s="38">
        <f t="shared" si="255"/>
        <v>0</v>
      </c>
      <c r="I2338" s="39">
        <f t="shared" si="256"/>
        <v>0</v>
      </c>
      <c r="J2338" s="40">
        <f t="shared" si="257"/>
        <v>0</v>
      </c>
      <c r="K2338" s="111">
        <f>IF($B2338="",0,'2.売上実績'!D2338)</f>
        <v>0</v>
      </c>
      <c r="L2338" s="111">
        <f>IF($B2338="",0,'2.売上実績'!E2338)</f>
        <v>0</v>
      </c>
      <c r="M2338" s="28">
        <f t="shared" si="252"/>
        <v>0</v>
      </c>
      <c r="N2338" s="41">
        <f t="shared" si="253"/>
        <v>0</v>
      </c>
      <c r="O2338" s="40">
        <f t="shared" si="258"/>
        <v>0</v>
      </c>
    </row>
    <row r="2339" spans="2:15" ht="18" customHeight="1">
      <c r="B2339" s="109" t="str">
        <f>IF('2.売上実績'!$B2339="","",'2.売上実績'!$B2339)</f>
        <v/>
      </c>
      <c r="C2339" s="110" t="str">
        <f>IF('2.売上実績'!$C2339="","",'2.売上実績'!$C2339)</f>
        <v/>
      </c>
      <c r="D2339" s="98" t="str">
        <f>IF(C2339="","",VLOOKUP(C2339,'4.製品一覧'!$B$4:$D$500,3,FALSE))</f>
        <v/>
      </c>
      <c r="E2339" s="102">
        <f>IF(C2339&lt;&gt;"",VLOOKUP(C2339,'7.製品別原価'!$B$5:$J$500,8,FALSE),0)</f>
        <v>0</v>
      </c>
      <c r="F2339" s="37">
        <f>IF(OR($K$2=0,K2339=0),0,'1.全社費用'!$C$42/$K$2)</f>
        <v>0</v>
      </c>
      <c r="G2339" s="37">
        <f t="shared" si="254"/>
        <v>0</v>
      </c>
      <c r="H2339" s="38">
        <f t="shared" si="255"/>
        <v>0</v>
      </c>
      <c r="I2339" s="39">
        <f t="shared" si="256"/>
        <v>0</v>
      </c>
      <c r="J2339" s="40">
        <f t="shared" si="257"/>
        <v>0</v>
      </c>
      <c r="K2339" s="111">
        <f>IF($B2339="",0,'2.売上実績'!D2339)</f>
        <v>0</v>
      </c>
      <c r="L2339" s="111">
        <f>IF($B2339="",0,'2.売上実績'!E2339)</f>
        <v>0</v>
      </c>
      <c r="M2339" s="28">
        <f t="shared" si="252"/>
        <v>0</v>
      </c>
      <c r="N2339" s="41">
        <f t="shared" si="253"/>
        <v>0</v>
      </c>
      <c r="O2339" s="40">
        <f t="shared" si="258"/>
        <v>0</v>
      </c>
    </row>
    <row r="2340" spans="2:15" ht="18" customHeight="1">
      <c r="B2340" s="109" t="str">
        <f>IF('2.売上実績'!$B2340="","",'2.売上実績'!$B2340)</f>
        <v/>
      </c>
      <c r="C2340" s="110" t="str">
        <f>IF('2.売上実績'!$C2340="","",'2.売上実績'!$C2340)</f>
        <v/>
      </c>
      <c r="D2340" s="98" t="str">
        <f>IF(C2340="","",VLOOKUP(C2340,'4.製品一覧'!$B$4:$D$500,3,FALSE))</f>
        <v/>
      </c>
      <c r="E2340" s="102">
        <f>IF(C2340&lt;&gt;"",VLOOKUP(C2340,'7.製品別原価'!$B$5:$J$500,8,FALSE),0)</f>
        <v>0</v>
      </c>
      <c r="F2340" s="37">
        <f>IF(OR($K$2=0,K2340=0),0,'1.全社費用'!$C$42/$K$2)</f>
        <v>0</v>
      </c>
      <c r="G2340" s="37">
        <f t="shared" si="254"/>
        <v>0</v>
      </c>
      <c r="H2340" s="38">
        <f t="shared" si="255"/>
        <v>0</v>
      </c>
      <c r="I2340" s="39">
        <f t="shared" si="256"/>
        <v>0</v>
      </c>
      <c r="J2340" s="40">
        <f t="shared" si="257"/>
        <v>0</v>
      </c>
      <c r="K2340" s="111">
        <f>IF($B2340="",0,'2.売上実績'!D2340)</f>
        <v>0</v>
      </c>
      <c r="L2340" s="111">
        <f>IF($B2340="",0,'2.売上実績'!E2340)</f>
        <v>0</v>
      </c>
      <c r="M2340" s="28">
        <f t="shared" si="252"/>
        <v>0</v>
      </c>
      <c r="N2340" s="41">
        <f t="shared" si="253"/>
        <v>0</v>
      </c>
      <c r="O2340" s="40">
        <f t="shared" si="258"/>
        <v>0</v>
      </c>
    </row>
    <row r="2341" spans="2:15" ht="18" customHeight="1">
      <c r="B2341" s="109" t="str">
        <f>IF('2.売上実績'!$B2341="","",'2.売上実績'!$B2341)</f>
        <v/>
      </c>
      <c r="C2341" s="110" t="str">
        <f>IF('2.売上実績'!$C2341="","",'2.売上実績'!$C2341)</f>
        <v/>
      </c>
      <c r="D2341" s="98" t="str">
        <f>IF(C2341="","",VLOOKUP(C2341,'4.製品一覧'!$B$4:$D$500,3,FALSE))</f>
        <v/>
      </c>
      <c r="E2341" s="102">
        <f>IF(C2341&lt;&gt;"",VLOOKUP(C2341,'7.製品別原価'!$B$5:$J$500,8,FALSE),0)</f>
        <v>0</v>
      </c>
      <c r="F2341" s="37">
        <f>IF(OR($K$2=0,K2341=0),0,'1.全社費用'!$C$42/$K$2)</f>
        <v>0</v>
      </c>
      <c r="G2341" s="37">
        <f t="shared" si="254"/>
        <v>0</v>
      </c>
      <c r="H2341" s="38">
        <f t="shared" si="255"/>
        <v>0</v>
      </c>
      <c r="I2341" s="39">
        <f t="shared" si="256"/>
        <v>0</v>
      </c>
      <c r="J2341" s="40">
        <f t="shared" si="257"/>
        <v>0</v>
      </c>
      <c r="K2341" s="111">
        <f>IF($B2341="",0,'2.売上実績'!D2341)</f>
        <v>0</v>
      </c>
      <c r="L2341" s="111">
        <f>IF($B2341="",0,'2.売上実績'!E2341)</f>
        <v>0</v>
      </c>
      <c r="M2341" s="28">
        <f t="shared" si="252"/>
        <v>0</v>
      </c>
      <c r="N2341" s="41">
        <f t="shared" si="253"/>
        <v>0</v>
      </c>
      <c r="O2341" s="40">
        <f t="shared" si="258"/>
        <v>0</v>
      </c>
    </row>
    <row r="2342" spans="2:15" ht="18" customHeight="1">
      <c r="B2342" s="109" t="str">
        <f>IF('2.売上実績'!$B2342="","",'2.売上実績'!$B2342)</f>
        <v/>
      </c>
      <c r="C2342" s="110" t="str">
        <f>IF('2.売上実績'!$C2342="","",'2.売上実績'!$C2342)</f>
        <v/>
      </c>
      <c r="D2342" s="98" t="str">
        <f>IF(C2342="","",VLOOKUP(C2342,'4.製品一覧'!$B$4:$D$500,3,FALSE))</f>
        <v/>
      </c>
      <c r="E2342" s="102">
        <f>IF(C2342&lt;&gt;"",VLOOKUP(C2342,'7.製品別原価'!$B$5:$J$500,8,FALSE),0)</f>
        <v>0</v>
      </c>
      <c r="F2342" s="37">
        <f>IF(OR($K$2=0,K2342=0),0,'1.全社費用'!$C$42/$K$2)</f>
        <v>0</v>
      </c>
      <c r="G2342" s="37">
        <f t="shared" si="254"/>
        <v>0</v>
      </c>
      <c r="H2342" s="38">
        <f t="shared" si="255"/>
        <v>0</v>
      </c>
      <c r="I2342" s="39">
        <f t="shared" si="256"/>
        <v>0</v>
      </c>
      <c r="J2342" s="40">
        <f t="shared" si="257"/>
        <v>0</v>
      </c>
      <c r="K2342" s="111">
        <f>IF($B2342="",0,'2.売上実績'!D2342)</f>
        <v>0</v>
      </c>
      <c r="L2342" s="111">
        <f>IF($B2342="",0,'2.売上実績'!E2342)</f>
        <v>0</v>
      </c>
      <c r="M2342" s="28">
        <f t="shared" si="252"/>
        <v>0</v>
      </c>
      <c r="N2342" s="41">
        <f t="shared" si="253"/>
        <v>0</v>
      </c>
      <c r="O2342" s="40">
        <f t="shared" si="258"/>
        <v>0</v>
      </c>
    </row>
    <row r="2343" spans="2:15" ht="18" customHeight="1">
      <c r="B2343" s="109" t="str">
        <f>IF('2.売上実績'!$B2343="","",'2.売上実績'!$B2343)</f>
        <v/>
      </c>
      <c r="C2343" s="110" t="str">
        <f>IF('2.売上実績'!$C2343="","",'2.売上実績'!$C2343)</f>
        <v/>
      </c>
      <c r="D2343" s="98" t="str">
        <f>IF(C2343="","",VLOOKUP(C2343,'4.製品一覧'!$B$4:$D$500,3,FALSE))</f>
        <v/>
      </c>
      <c r="E2343" s="102">
        <f>IF(C2343&lt;&gt;"",VLOOKUP(C2343,'7.製品別原価'!$B$5:$J$500,8,FALSE),0)</f>
        <v>0</v>
      </c>
      <c r="F2343" s="37">
        <f>IF(OR($K$2=0,K2343=0),0,'1.全社費用'!$C$42/$K$2)</f>
        <v>0</v>
      </c>
      <c r="G2343" s="37">
        <f t="shared" si="254"/>
        <v>0</v>
      </c>
      <c r="H2343" s="38">
        <f t="shared" si="255"/>
        <v>0</v>
      </c>
      <c r="I2343" s="39">
        <f t="shared" si="256"/>
        <v>0</v>
      </c>
      <c r="J2343" s="40">
        <f t="shared" si="257"/>
        <v>0</v>
      </c>
      <c r="K2343" s="111">
        <f>IF($B2343="",0,'2.売上実績'!D2343)</f>
        <v>0</v>
      </c>
      <c r="L2343" s="111">
        <f>IF($B2343="",0,'2.売上実績'!E2343)</f>
        <v>0</v>
      </c>
      <c r="M2343" s="28">
        <f t="shared" si="252"/>
        <v>0</v>
      </c>
      <c r="N2343" s="41">
        <f t="shared" si="253"/>
        <v>0</v>
      </c>
      <c r="O2343" s="40">
        <f t="shared" si="258"/>
        <v>0</v>
      </c>
    </row>
    <row r="2344" spans="2:15" ht="18" customHeight="1">
      <c r="B2344" s="109" t="str">
        <f>IF('2.売上実績'!$B2344="","",'2.売上実績'!$B2344)</f>
        <v/>
      </c>
      <c r="C2344" s="110" t="str">
        <f>IF('2.売上実績'!$C2344="","",'2.売上実績'!$C2344)</f>
        <v/>
      </c>
      <c r="D2344" s="98" t="str">
        <f>IF(C2344="","",VLOOKUP(C2344,'4.製品一覧'!$B$4:$D$500,3,FALSE))</f>
        <v/>
      </c>
      <c r="E2344" s="102">
        <f>IF(C2344&lt;&gt;"",VLOOKUP(C2344,'7.製品別原価'!$B$5:$J$500,8,FALSE),0)</f>
        <v>0</v>
      </c>
      <c r="F2344" s="37">
        <f>IF(OR($K$2=0,K2344=0),0,'1.全社費用'!$C$42/$K$2)</f>
        <v>0</v>
      </c>
      <c r="G2344" s="37">
        <f t="shared" si="254"/>
        <v>0</v>
      </c>
      <c r="H2344" s="38">
        <f t="shared" si="255"/>
        <v>0</v>
      </c>
      <c r="I2344" s="39">
        <f t="shared" si="256"/>
        <v>0</v>
      </c>
      <c r="J2344" s="40">
        <f t="shared" si="257"/>
        <v>0</v>
      </c>
      <c r="K2344" s="111">
        <f>IF($B2344="",0,'2.売上実績'!D2344)</f>
        <v>0</v>
      </c>
      <c r="L2344" s="111">
        <f>IF($B2344="",0,'2.売上実績'!E2344)</f>
        <v>0</v>
      </c>
      <c r="M2344" s="28">
        <f t="shared" si="252"/>
        <v>0</v>
      </c>
      <c r="N2344" s="41">
        <f t="shared" si="253"/>
        <v>0</v>
      </c>
      <c r="O2344" s="40">
        <f t="shared" si="258"/>
        <v>0</v>
      </c>
    </row>
    <row r="2345" spans="2:15" ht="18" customHeight="1">
      <c r="B2345" s="109" t="str">
        <f>IF('2.売上実績'!$B2345="","",'2.売上実績'!$B2345)</f>
        <v/>
      </c>
      <c r="C2345" s="110" t="str">
        <f>IF('2.売上実績'!$C2345="","",'2.売上実績'!$C2345)</f>
        <v/>
      </c>
      <c r="D2345" s="98" t="str">
        <f>IF(C2345="","",VLOOKUP(C2345,'4.製品一覧'!$B$4:$D$500,3,FALSE))</f>
        <v/>
      </c>
      <c r="E2345" s="102">
        <f>IF(C2345&lt;&gt;"",VLOOKUP(C2345,'7.製品別原価'!$B$5:$J$500,8,FALSE),0)</f>
        <v>0</v>
      </c>
      <c r="F2345" s="37">
        <f>IF(OR($K$2=0,K2345=0),0,'1.全社費用'!$C$42/$K$2)</f>
        <v>0</v>
      </c>
      <c r="G2345" s="37">
        <f t="shared" si="254"/>
        <v>0</v>
      </c>
      <c r="H2345" s="38">
        <f t="shared" si="255"/>
        <v>0</v>
      </c>
      <c r="I2345" s="39">
        <f t="shared" si="256"/>
        <v>0</v>
      </c>
      <c r="J2345" s="40">
        <f t="shared" si="257"/>
        <v>0</v>
      </c>
      <c r="K2345" s="111">
        <f>IF($B2345="",0,'2.売上実績'!D2345)</f>
        <v>0</v>
      </c>
      <c r="L2345" s="111">
        <f>IF($B2345="",0,'2.売上実績'!E2345)</f>
        <v>0</v>
      </c>
      <c r="M2345" s="28">
        <f t="shared" si="252"/>
        <v>0</v>
      </c>
      <c r="N2345" s="41">
        <f t="shared" si="253"/>
        <v>0</v>
      </c>
      <c r="O2345" s="40">
        <f t="shared" si="258"/>
        <v>0</v>
      </c>
    </row>
    <row r="2346" spans="2:15" ht="18" customHeight="1">
      <c r="B2346" s="109" t="str">
        <f>IF('2.売上実績'!$B2346="","",'2.売上実績'!$B2346)</f>
        <v/>
      </c>
      <c r="C2346" s="110" t="str">
        <f>IF('2.売上実績'!$C2346="","",'2.売上実績'!$C2346)</f>
        <v/>
      </c>
      <c r="D2346" s="98" t="str">
        <f>IF(C2346="","",VLOOKUP(C2346,'4.製品一覧'!$B$4:$D$500,3,FALSE))</f>
        <v/>
      </c>
      <c r="E2346" s="102">
        <f>IF(C2346&lt;&gt;"",VLOOKUP(C2346,'7.製品別原価'!$B$5:$J$500,8,FALSE),0)</f>
        <v>0</v>
      </c>
      <c r="F2346" s="37">
        <f>IF(OR($K$2=0,K2346=0),0,'1.全社費用'!$C$42/$K$2)</f>
        <v>0</v>
      </c>
      <c r="G2346" s="37">
        <f t="shared" si="254"/>
        <v>0</v>
      </c>
      <c r="H2346" s="38">
        <f t="shared" si="255"/>
        <v>0</v>
      </c>
      <c r="I2346" s="39">
        <f t="shared" si="256"/>
        <v>0</v>
      </c>
      <c r="J2346" s="40">
        <f t="shared" si="257"/>
        <v>0</v>
      </c>
      <c r="K2346" s="111">
        <f>IF($B2346="",0,'2.売上実績'!D2346)</f>
        <v>0</v>
      </c>
      <c r="L2346" s="111">
        <f>IF($B2346="",0,'2.売上実績'!E2346)</f>
        <v>0</v>
      </c>
      <c r="M2346" s="28">
        <f t="shared" si="252"/>
        <v>0</v>
      </c>
      <c r="N2346" s="41">
        <f t="shared" si="253"/>
        <v>0</v>
      </c>
      <c r="O2346" s="40">
        <f t="shared" si="258"/>
        <v>0</v>
      </c>
    </row>
    <row r="2347" spans="2:15" ht="18" customHeight="1">
      <c r="B2347" s="109" t="str">
        <f>IF('2.売上実績'!$B2347="","",'2.売上実績'!$B2347)</f>
        <v/>
      </c>
      <c r="C2347" s="110" t="str">
        <f>IF('2.売上実績'!$C2347="","",'2.売上実績'!$C2347)</f>
        <v/>
      </c>
      <c r="D2347" s="98" t="str">
        <f>IF(C2347="","",VLOOKUP(C2347,'4.製品一覧'!$B$4:$D$500,3,FALSE))</f>
        <v/>
      </c>
      <c r="E2347" s="102">
        <f>IF(C2347&lt;&gt;"",VLOOKUP(C2347,'7.製品別原価'!$B$5:$J$500,8,FALSE),0)</f>
        <v>0</v>
      </c>
      <c r="F2347" s="37">
        <f>IF(OR($K$2=0,K2347=0),0,'1.全社費用'!$C$42/$K$2)</f>
        <v>0</v>
      </c>
      <c r="G2347" s="37">
        <f t="shared" si="254"/>
        <v>0</v>
      </c>
      <c r="H2347" s="38">
        <f t="shared" si="255"/>
        <v>0</v>
      </c>
      <c r="I2347" s="39">
        <f t="shared" si="256"/>
        <v>0</v>
      </c>
      <c r="J2347" s="40">
        <f t="shared" si="257"/>
        <v>0</v>
      </c>
      <c r="K2347" s="111">
        <f>IF($B2347="",0,'2.売上実績'!D2347)</f>
        <v>0</v>
      </c>
      <c r="L2347" s="111">
        <f>IF($B2347="",0,'2.売上実績'!E2347)</f>
        <v>0</v>
      </c>
      <c r="M2347" s="28">
        <f t="shared" si="252"/>
        <v>0</v>
      </c>
      <c r="N2347" s="41">
        <f t="shared" si="253"/>
        <v>0</v>
      </c>
      <c r="O2347" s="40">
        <f t="shared" si="258"/>
        <v>0</v>
      </c>
    </row>
    <row r="2348" spans="2:15" ht="18" customHeight="1">
      <c r="B2348" s="109" t="str">
        <f>IF('2.売上実績'!$B2348="","",'2.売上実績'!$B2348)</f>
        <v/>
      </c>
      <c r="C2348" s="110" t="str">
        <f>IF('2.売上実績'!$C2348="","",'2.売上実績'!$C2348)</f>
        <v/>
      </c>
      <c r="D2348" s="98" t="str">
        <f>IF(C2348="","",VLOOKUP(C2348,'4.製品一覧'!$B$4:$D$500,3,FALSE))</f>
        <v/>
      </c>
      <c r="E2348" s="102">
        <f>IF(C2348&lt;&gt;"",VLOOKUP(C2348,'7.製品別原価'!$B$5:$J$500,8,FALSE),0)</f>
        <v>0</v>
      </c>
      <c r="F2348" s="37">
        <f>IF(OR($K$2=0,K2348=0),0,'1.全社費用'!$C$42/$K$2)</f>
        <v>0</v>
      </c>
      <c r="G2348" s="37">
        <f t="shared" si="254"/>
        <v>0</v>
      </c>
      <c r="H2348" s="38">
        <f t="shared" si="255"/>
        <v>0</v>
      </c>
      <c r="I2348" s="39">
        <f t="shared" si="256"/>
        <v>0</v>
      </c>
      <c r="J2348" s="40">
        <f t="shared" si="257"/>
        <v>0</v>
      </c>
      <c r="K2348" s="111">
        <f>IF($B2348="",0,'2.売上実績'!D2348)</f>
        <v>0</v>
      </c>
      <c r="L2348" s="111">
        <f>IF($B2348="",0,'2.売上実績'!E2348)</f>
        <v>0</v>
      </c>
      <c r="M2348" s="28">
        <f t="shared" si="252"/>
        <v>0</v>
      </c>
      <c r="N2348" s="41">
        <f t="shared" si="253"/>
        <v>0</v>
      </c>
      <c r="O2348" s="40">
        <f t="shared" si="258"/>
        <v>0</v>
      </c>
    </row>
    <row r="2349" spans="2:15" ht="18" customHeight="1">
      <c r="B2349" s="109" t="str">
        <f>IF('2.売上実績'!$B2349="","",'2.売上実績'!$B2349)</f>
        <v/>
      </c>
      <c r="C2349" s="110" t="str">
        <f>IF('2.売上実績'!$C2349="","",'2.売上実績'!$C2349)</f>
        <v/>
      </c>
      <c r="D2349" s="98" t="str">
        <f>IF(C2349="","",VLOOKUP(C2349,'4.製品一覧'!$B$4:$D$500,3,FALSE))</f>
        <v/>
      </c>
      <c r="E2349" s="102">
        <f>IF(C2349&lt;&gt;"",VLOOKUP(C2349,'7.製品別原価'!$B$5:$J$500,8,FALSE),0)</f>
        <v>0</v>
      </c>
      <c r="F2349" s="37">
        <f>IF(OR($K$2=0,K2349=0),0,'1.全社費用'!$C$42/$K$2)</f>
        <v>0</v>
      </c>
      <c r="G2349" s="37">
        <f t="shared" si="254"/>
        <v>0</v>
      </c>
      <c r="H2349" s="38">
        <f t="shared" si="255"/>
        <v>0</v>
      </c>
      <c r="I2349" s="39">
        <f t="shared" si="256"/>
        <v>0</v>
      </c>
      <c r="J2349" s="40">
        <f t="shared" si="257"/>
        <v>0</v>
      </c>
      <c r="K2349" s="111">
        <f>IF($B2349="",0,'2.売上実績'!D2349)</f>
        <v>0</v>
      </c>
      <c r="L2349" s="111">
        <f>IF($B2349="",0,'2.売上実績'!E2349)</f>
        <v>0</v>
      </c>
      <c r="M2349" s="28">
        <f t="shared" si="252"/>
        <v>0</v>
      </c>
      <c r="N2349" s="41">
        <f t="shared" si="253"/>
        <v>0</v>
      </c>
      <c r="O2349" s="40">
        <f t="shared" si="258"/>
        <v>0</v>
      </c>
    </row>
    <row r="2350" spans="2:15" ht="18" customHeight="1">
      <c r="B2350" s="109" t="str">
        <f>IF('2.売上実績'!$B2350="","",'2.売上実績'!$B2350)</f>
        <v/>
      </c>
      <c r="C2350" s="110" t="str">
        <f>IF('2.売上実績'!$C2350="","",'2.売上実績'!$C2350)</f>
        <v/>
      </c>
      <c r="D2350" s="98" t="str">
        <f>IF(C2350="","",VLOOKUP(C2350,'4.製品一覧'!$B$4:$D$500,3,FALSE))</f>
        <v/>
      </c>
      <c r="E2350" s="102">
        <f>IF(C2350&lt;&gt;"",VLOOKUP(C2350,'7.製品別原価'!$B$5:$J$500,8,FALSE),0)</f>
        <v>0</v>
      </c>
      <c r="F2350" s="37">
        <f>IF(OR($K$2=0,K2350=0),0,'1.全社費用'!$C$42/$K$2)</f>
        <v>0</v>
      </c>
      <c r="G2350" s="37">
        <f t="shared" si="254"/>
        <v>0</v>
      </c>
      <c r="H2350" s="38">
        <f t="shared" si="255"/>
        <v>0</v>
      </c>
      <c r="I2350" s="39">
        <f t="shared" si="256"/>
        <v>0</v>
      </c>
      <c r="J2350" s="40">
        <f t="shared" si="257"/>
        <v>0</v>
      </c>
      <c r="K2350" s="111">
        <f>IF($B2350="",0,'2.売上実績'!D2350)</f>
        <v>0</v>
      </c>
      <c r="L2350" s="111">
        <f>IF($B2350="",0,'2.売上実績'!E2350)</f>
        <v>0</v>
      </c>
      <c r="M2350" s="28">
        <f t="shared" si="252"/>
        <v>0</v>
      </c>
      <c r="N2350" s="41">
        <f t="shared" si="253"/>
        <v>0</v>
      </c>
      <c r="O2350" s="40">
        <f t="shared" si="258"/>
        <v>0</v>
      </c>
    </row>
    <row r="2351" spans="2:15" ht="18" customHeight="1">
      <c r="B2351" s="109" t="str">
        <f>IF('2.売上実績'!$B2351="","",'2.売上実績'!$B2351)</f>
        <v/>
      </c>
      <c r="C2351" s="110" t="str">
        <f>IF('2.売上実績'!$C2351="","",'2.売上実績'!$C2351)</f>
        <v/>
      </c>
      <c r="D2351" s="98" t="str">
        <f>IF(C2351="","",VLOOKUP(C2351,'4.製品一覧'!$B$4:$D$500,3,FALSE))</f>
        <v/>
      </c>
      <c r="E2351" s="102">
        <f>IF(C2351&lt;&gt;"",VLOOKUP(C2351,'7.製品別原価'!$B$5:$J$500,8,FALSE),0)</f>
        <v>0</v>
      </c>
      <c r="F2351" s="37">
        <f>IF(OR($K$2=0,K2351=0),0,'1.全社費用'!$C$42/$K$2)</f>
        <v>0</v>
      </c>
      <c r="G2351" s="37">
        <f t="shared" si="254"/>
        <v>0</v>
      </c>
      <c r="H2351" s="38">
        <f t="shared" si="255"/>
        <v>0</v>
      </c>
      <c r="I2351" s="39">
        <f t="shared" si="256"/>
        <v>0</v>
      </c>
      <c r="J2351" s="40">
        <f t="shared" si="257"/>
        <v>0</v>
      </c>
      <c r="K2351" s="111">
        <f>IF($B2351="",0,'2.売上実績'!D2351)</f>
        <v>0</v>
      </c>
      <c r="L2351" s="111">
        <f>IF($B2351="",0,'2.売上実績'!E2351)</f>
        <v>0</v>
      </c>
      <c r="M2351" s="28">
        <f t="shared" si="252"/>
        <v>0</v>
      </c>
      <c r="N2351" s="41">
        <f t="shared" si="253"/>
        <v>0</v>
      </c>
      <c r="O2351" s="40">
        <f t="shared" si="258"/>
        <v>0</v>
      </c>
    </row>
    <row r="2352" spans="2:15" ht="18" customHeight="1">
      <c r="B2352" s="109" t="str">
        <f>IF('2.売上実績'!$B2352="","",'2.売上実績'!$B2352)</f>
        <v/>
      </c>
      <c r="C2352" s="110" t="str">
        <f>IF('2.売上実績'!$C2352="","",'2.売上実績'!$C2352)</f>
        <v/>
      </c>
      <c r="D2352" s="98" t="str">
        <f>IF(C2352="","",VLOOKUP(C2352,'4.製品一覧'!$B$4:$D$500,3,FALSE))</f>
        <v/>
      </c>
      <c r="E2352" s="102">
        <f>IF(C2352&lt;&gt;"",VLOOKUP(C2352,'7.製品別原価'!$B$5:$J$500,8,FALSE),0)</f>
        <v>0</v>
      </c>
      <c r="F2352" s="37">
        <f>IF(OR($K$2=0,K2352=0),0,'1.全社費用'!$C$42/$K$2)</f>
        <v>0</v>
      </c>
      <c r="G2352" s="37">
        <f t="shared" si="254"/>
        <v>0</v>
      </c>
      <c r="H2352" s="38">
        <f t="shared" si="255"/>
        <v>0</v>
      </c>
      <c r="I2352" s="39">
        <f t="shared" si="256"/>
        <v>0</v>
      </c>
      <c r="J2352" s="40">
        <f t="shared" si="257"/>
        <v>0</v>
      </c>
      <c r="K2352" s="111">
        <f>IF($B2352="",0,'2.売上実績'!D2352)</f>
        <v>0</v>
      </c>
      <c r="L2352" s="111">
        <f>IF($B2352="",0,'2.売上実績'!E2352)</f>
        <v>0</v>
      </c>
      <c r="M2352" s="28">
        <f t="shared" si="252"/>
        <v>0</v>
      </c>
      <c r="N2352" s="41">
        <f t="shared" si="253"/>
        <v>0</v>
      </c>
      <c r="O2352" s="40">
        <f t="shared" si="258"/>
        <v>0</v>
      </c>
    </row>
    <row r="2353" spans="2:15" ht="18" customHeight="1">
      <c r="B2353" s="109" t="str">
        <f>IF('2.売上実績'!$B2353="","",'2.売上実績'!$B2353)</f>
        <v/>
      </c>
      <c r="C2353" s="110" t="str">
        <f>IF('2.売上実績'!$C2353="","",'2.売上実績'!$C2353)</f>
        <v/>
      </c>
      <c r="D2353" s="98" t="str">
        <f>IF(C2353="","",VLOOKUP(C2353,'4.製品一覧'!$B$4:$D$500,3,FALSE))</f>
        <v/>
      </c>
      <c r="E2353" s="102">
        <f>IF(C2353&lt;&gt;"",VLOOKUP(C2353,'7.製品別原価'!$B$5:$J$500,8,FALSE),0)</f>
        <v>0</v>
      </c>
      <c r="F2353" s="37">
        <f>IF(OR($K$2=0,K2353=0),0,'1.全社費用'!$C$42/$K$2)</f>
        <v>0</v>
      </c>
      <c r="G2353" s="37">
        <f t="shared" si="254"/>
        <v>0</v>
      </c>
      <c r="H2353" s="38">
        <f t="shared" si="255"/>
        <v>0</v>
      </c>
      <c r="I2353" s="39">
        <f t="shared" si="256"/>
        <v>0</v>
      </c>
      <c r="J2353" s="40">
        <f t="shared" si="257"/>
        <v>0</v>
      </c>
      <c r="K2353" s="111">
        <f>IF($B2353="",0,'2.売上実績'!D2353)</f>
        <v>0</v>
      </c>
      <c r="L2353" s="111">
        <f>IF($B2353="",0,'2.売上実績'!E2353)</f>
        <v>0</v>
      </c>
      <c r="M2353" s="28">
        <f t="shared" si="252"/>
        <v>0</v>
      </c>
      <c r="N2353" s="41">
        <f t="shared" si="253"/>
        <v>0</v>
      </c>
      <c r="O2353" s="40">
        <f t="shared" si="258"/>
        <v>0</v>
      </c>
    </row>
    <row r="2354" spans="2:15" ht="18" customHeight="1">
      <c r="B2354" s="109" t="str">
        <f>IF('2.売上実績'!$B2354="","",'2.売上実績'!$B2354)</f>
        <v/>
      </c>
      <c r="C2354" s="110" t="str">
        <f>IF('2.売上実績'!$C2354="","",'2.売上実績'!$C2354)</f>
        <v/>
      </c>
      <c r="D2354" s="98" t="str">
        <f>IF(C2354="","",VLOOKUP(C2354,'4.製品一覧'!$B$4:$D$500,3,FALSE))</f>
        <v/>
      </c>
      <c r="E2354" s="102">
        <f>IF(C2354&lt;&gt;"",VLOOKUP(C2354,'7.製品別原価'!$B$5:$J$500,8,FALSE),0)</f>
        <v>0</v>
      </c>
      <c r="F2354" s="37">
        <f>IF(OR($K$2=0,K2354=0),0,'1.全社費用'!$C$42/$K$2)</f>
        <v>0</v>
      </c>
      <c r="G2354" s="37">
        <f t="shared" si="254"/>
        <v>0</v>
      </c>
      <c r="H2354" s="38">
        <f t="shared" si="255"/>
        <v>0</v>
      </c>
      <c r="I2354" s="39">
        <f t="shared" si="256"/>
        <v>0</v>
      </c>
      <c r="J2354" s="40">
        <f t="shared" si="257"/>
        <v>0</v>
      </c>
      <c r="K2354" s="111">
        <f>IF($B2354="",0,'2.売上実績'!D2354)</f>
        <v>0</v>
      </c>
      <c r="L2354" s="111">
        <f>IF($B2354="",0,'2.売上実績'!E2354)</f>
        <v>0</v>
      </c>
      <c r="M2354" s="28">
        <f t="shared" si="252"/>
        <v>0</v>
      </c>
      <c r="N2354" s="41">
        <f t="shared" si="253"/>
        <v>0</v>
      </c>
      <c r="O2354" s="40">
        <f t="shared" si="258"/>
        <v>0</v>
      </c>
    </row>
    <row r="2355" spans="2:15" ht="18" customHeight="1">
      <c r="B2355" s="109" t="str">
        <f>IF('2.売上実績'!$B2355="","",'2.売上実績'!$B2355)</f>
        <v/>
      </c>
      <c r="C2355" s="110" t="str">
        <f>IF('2.売上実績'!$C2355="","",'2.売上実績'!$C2355)</f>
        <v/>
      </c>
      <c r="D2355" s="98" t="str">
        <f>IF(C2355="","",VLOOKUP(C2355,'4.製品一覧'!$B$4:$D$500,3,FALSE))</f>
        <v/>
      </c>
      <c r="E2355" s="102">
        <f>IF(C2355&lt;&gt;"",VLOOKUP(C2355,'7.製品別原価'!$B$5:$J$500,8,FALSE),0)</f>
        <v>0</v>
      </c>
      <c r="F2355" s="37">
        <f>IF(OR($K$2=0,K2355=0),0,'1.全社費用'!$C$42/$K$2)</f>
        <v>0</v>
      </c>
      <c r="G2355" s="37">
        <f t="shared" si="254"/>
        <v>0</v>
      </c>
      <c r="H2355" s="38">
        <f t="shared" si="255"/>
        <v>0</v>
      </c>
      <c r="I2355" s="39">
        <f t="shared" si="256"/>
        <v>0</v>
      </c>
      <c r="J2355" s="40">
        <f t="shared" si="257"/>
        <v>0</v>
      </c>
      <c r="K2355" s="111">
        <f>IF($B2355="",0,'2.売上実績'!D2355)</f>
        <v>0</v>
      </c>
      <c r="L2355" s="111">
        <f>IF($B2355="",0,'2.売上実績'!E2355)</f>
        <v>0</v>
      </c>
      <c r="M2355" s="28">
        <f t="shared" si="252"/>
        <v>0</v>
      </c>
      <c r="N2355" s="41">
        <f t="shared" si="253"/>
        <v>0</v>
      </c>
      <c r="O2355" s="40">
        <f t="shared" si="258"/>
        <v>0</v>
      </c>
    </row>
    <row r="2356" spans="2:15" ht="18" customHeight="1">
      <c r="B2356" s="109" t="str">
        <f>IF('2.売上実績'!$B2356="","",'2.売上実績'!$B2356)</f>
        <v/>
      </c>
      <c r="C2356" s="110" t="str">
        <f>IF('2.売上実績'!$C2356="","",'2.売上実績'!$C2356)</f>
        <v/>
      </c>
      <c r="D2356" s="98" t="str">
        <f>IF(C2356="","",VLOOKUP(C2356,'4.製品一覧'!$B$4:$D$500,3,FALSE))</f>
        <v/>
      </c>
      <c r="E2356" s="102">
        <f>IF(C2356&lt;&gt;"",VLOOKUP(C2356,'7.製品別原価'!$B$5:$J$500,8,FALSE),0)</f>
        <v>0</v>
      </c>
      <c r="F2356" s="37">
        <f>IF(OR($K$2=0,K2356=0),0,'1.全社費用'!$C$42/$K$2)</f>
        <v>0</v>
      </c>
      <c r="G2356" s="37">
        <f t="shared" si="254"/>
        <v>0</v>
      </c>
      <c r="H2356" s="38">
        <f t="shared" si="255"/>
        <v>0</v>
      </c>
      <c r="I2356" s="39">
        <f t="shared" si="256"/>
        <v>0</v>
      </c>
      <c r="J2356" s="40">
        <f t="shared" si="257"/>
        <v>0</v>
      </c>
      <c r="K2356" s="111">
        <f>IF($B2356="",0,'2.売上実績'!D2356)</f>
        <v>0</v>
      </c>
      <c r="L2356" s="111">
        <f>IF($B2356="",0,'2.売上実績'!E2356)</f>
        <v>0</v>
      </c>
      <c r="M2356" s="28">
        <f t="shared" si="252"/>
        <v>0</v>
      </c>
      <c r="N2356" s="41">
        <f t="shared" si="253"/>
        <v>0</v>
      </c>
      <c r="O2356" s="40">
        <f t="shared" si="258"/>
        <v>0</v>
      </c>
    </row>
    <row r="2357" spans="2:15" ht="18" customHeight="1">
      <c r="B2357" s="109" t="str">
        <f>IF('2.売上実績'!$B2357="","",'2.売上実績'!$B2357)</f>
        <v/>
      </c>
      <c r="C2357" s="110" t="str">
        <f>IF('2.売上実績'!$C2357="","",'2.売上実績'!$C2357)</f>
        <v/>
      </c>
      <c r="D2357" s="98" t="str">
        <f>IF(C2357="","",VLOOKUP(C2357,'4.製品一覧'!$B$4:$D$500,3,FALSE))</f>
        <v/>
      </c>
      <c r="E2357" s="102">
        <f>IF(C2357&lt;&gt;"",VLOOKUP(C2357,'7.製品別原価'!$B$5:$J$500,8,FALSE),0)</f>
        <v>0</v>
      </c>
      <c r="F2357" s="37">
        <f>IF(OR($K$2=0,K2357=0),0,'1.全社費用'!$C$42/$K$2)</f>
        <v>0</v>
      </c>
      <c r="G2357" s="37">
        <f t="shared" si="254"/>
        <v>0</v>
      </c>
      <c r="H2357" s="38">
        <f t="shared" si="255"/>
        <v>0</v>
      </c>
      <c r="I2357" s="39">
        <f t="shared" si="256"/>
        <v>0</v>
      </c>
      <c r="J2357" s="40">
        <f t="shared" si="257"/>
        <v>0</v>
      </c>
      <c r="K2357" s="111">
        <f>IF($B2357="",0,'2.売上実績'!D2357)</f>
        <v>0</v>
      </c>
      <c r="L2357" s="111">
        <f>IF($B2357="",0,'2.売上実績'!E2357)</f>
        <v>0</v>
      </c>
      <c r="M2357" s="28">
        <f t="shared" si="252"/>
        <v>0</v>
      </c>
      <c r="N2357" s="41">
        <f t="shared" si="253"/>
        <v>0</v>
      </c>
      <c r="O2357" s="40">
        <f t="shared" si="258"/>
        <v>0</v>
      </c>
    </row>
    <row r="2358" spans="2:15" ht="18" customHeight="1">
      <c r="B2358" s="109" t="str">
        <f>IF('2.売上実績'!$B2358="","",'2.売上実績'!$B2358)</f>
        <v/>
      </c>
      <c r="C2358" s="110" t="str">
        <f>IF('2.売上実績'!$C2358="","",'2.売上実績'!$C2358)</f>
        <v/>
      </c>
      <c r="D2358" s="98" t="str">
        <f>IF(C2358="","",VLOOKUP(C2358,'4.製品一覧'!$B$4:$D$500,3,FALSE))</f>
        <v/>
      </c>
      <c r="E2358" s="102">
        <f>IF(C2358&lt;&gt;"",VLOOKUP(C2358,'7.製品別原価'!$B$5:$J$500,8,FALSE),0)</f>
        <v>0</v>
      </c>
      <c r="F2358" s="37">
        <f>IF(OR($K$2=0,K2358=0),0,'1.全社費用'!$C$42/$K$2)</f>
        <v>0</v>
      </c>
      <c r="G2358" s="37">
        <f t="shared" si="254"/>
        <v>0</v>
      </c>
      <c r="H2358" s="38">
        <f t="shared" si="255"/>
        <v>0</v>
      </c>
      <c r="I2358" s="39">
        <f t="shared" si="256"/>
        <v>0</v>
      </c>
      <c r="J2358" s="40">
        <f t="shared" si="257"/>
        <v>0</v>
      </c>
      <c r="K2358" s="111">
        <f>IF($B2358="",0,'2.売上実績'!D2358)</f>
        <v>0</v>
      </c>
      <c r="L2358" s="111">
        <f>IF($B2358="",0,'2.売上実績'!E2358)</f>
        <v>0</v>
      </c>
      <c r="M2358" s="28">
        <f t="shared" si="252"/>
        <v>0</v>
      </c>
      <c r="N2358" s="41">
        <f t="shared" si="253"/>
        <v>0</v>
      </c>
      <c r="O2358" s="40">
        <f t="shared" si="258"/>
        <v>0</v>
      </c>
    </row>
    <row r="2359" spans="2:15" ht="18" customHeight="1">
      <c r="B2359" s="109" t="str">
        <f>IF('2.売上実績'!$B2359="","",'2.売上実績'!$B2359)</f>
        <v/>
      </c>
      <c r="C2359" s="110" t="str">
        <f>IF('2.売上実績'!$C2359="","",'2.売上実績'!$C2359)</f>
        <v/>
      </c>
      <c r="D2359" s="98" t="str">
        <f>IF(C2359="","",VLOOKUP(C2359,'4.製品一覧'!$B$4:$D$500,3,FALSE))</f>
        <v/>
      </c>
      <c r="E2359" s="102">
        <f>IF(C2359&lt;&gt;"",VLOOKUP(C2359,'7.製品別原価'!$B$5:$J$500,8,FALSE),0)</f>
        <v>0</v>
      </c>
      <c r="F2359" s="37">
        <f>IF(OR($K$2=0,K2359=0),0,'1.全社費用'!$C$42/$K$2)</f>
        <v>0</v>
      </c>
      <c r="G2359" s="37">
        <f t="shared" si="254"/>
        <v>0</v>
      </c>
      <c r="H2359" s="38">
        <f t="shared" si="255"/>
        <v>0</v>
      </c>
      <c r="I2359" s="39">
        <f t="shared" si="256"/>
        <v>0</v>
      </c>
      <c r="J2359" s="40">
        <f t="shared" si="257"/>
        <v>0</v>
      </c>
      <c r="K2359" s="111">
        <f>IF($B2359="",0,'2.売上実績'!D2359)</f>
        <v>0</v>
      </c>
      <c r="L2359" s="111">
        <f>IF($B2359="",0,'2.売上実績'!E2359)</f>
        <v>0</v>
      </c>
      <c r="M2359" s="28">
        <f t="shared" si="252"/>
        <v>0</v>
      </c>
      <c r="N2359" s="41">
        <f t="shared" si="253"/>
        <v>0</v>
      </c>
      <c r="O2359" s="40">
        <f t="shared" si="258"/>
        <v>0</v>
      </c>
    </row>
    <row r="2360" spans="2:15" ht="18" customHeight="1">
      <c r="B2360" s="109" t="str">
        <f>IF('2.売上実績'!$B2360="","",'2.売上実績'!$B2360)</f>
        <v/>
      </c>
      <c r="C2360" s="110" t="str">
        <f>IF('2.売上実績'!$C2360="","",'2.売上実績'!$C2360)</f>
        <v/>
      </c>
      <c r="D2360" s="98" t="str">
        <f>IF(C2360="","",VLOOKUP(C2360,'4.製品一覧'!$B$4:$D$500,3,FALSE))</f>
        <v/>
      </c>
      <c r="E2360" s="102">
        <f>IF(C2360&lt;&gt;"",VLOOKUP(C2360,'7.製品別原価'!$B$5:$J$500,8,FALSE),0)</f>
        <v>0</v>
      </c>
      <c r="F2360" s="37">
        <f>IF(OR($K$2=0,K2360=0),0,'1.全社費用'!$C$42/$K$2)</f>
        <v>0</v>
      </c>
      <c r="G2360" s="37">
        <f t="shared" si="254"/>
        <v>0</v>
      </c>
      <c r="H2360" s="38">
        <f t="shared" si="255"/>
        <v>0</v>
      </c>
      <c r="I2360" s="39">
        <f t="shared" si="256"/>
        <v>0</v>
      </c>
      <c r="J2360" s="40">
        <f t="shared" si="257"/>
        <v>0</v>
      </c>
      <c r="K2360" s="111">
        <f>IF($B2360="",0,'2.売上実績'!D2360)</f>
        <v>0</v>
      </c>
      <c r="L2360" s="111">
        <f>IF($B2360="",0,'2.売上実績'!E2360)</f>
        <v>0</v>
      </c>
      <c r="M2360" s="28">
        <f t="shared" si="252"/>
        <v>0</v>
      </c>
      <c r="N2360" s="41">
        <f t="shared" si="253"/>
        <v>0</v>
      </c>
      <c r="O2360" s="40">
        <f t="shared" si="258"/>
        <v>0</v>
      </c>
    </row>
    <row r="2361" spans="2:15" ht="18" customHeight="1">
      <c r="B2361" s="109" t="str">
        <f>IF('2.売上実績'!$B2361="","",'2.売上実績'!$B2361)</f>
        <v/>
      </c>
      <c r="C2361" s="110" t="str">
        <f>IF('2.売上実績'!$C2361="","",'2.売上実績'!$C2361)</f>
        <v/>
      </c>
      <c r="D2361" s="98" t="str">
        <f>IF(C2361="","",VLOOKUP(C2361,'4.製品一覧'!$B$4:$D$500,3,FALSE))</f>
        <v/>
      </c>
      <c r="E2361" s="102">
        <f>IF(C2361&lt;&gt;"",VLOOKUP(C2361,'7.製品別原価'!$B$5:$J$500,8,FALSE),0)</f>
        <v>0</v>
      </c>
      <c r="F2361" s="37">
        <f>IF(OR($K$2=0,K2361=0),0,'1.全社費用'!$C$42/$K$2)</f>
        <v>0</v>
      </c>
      <c r="G2361" s="37">
        <f t="shared" si="254"/>
        <v>0</v>
      </c>
      <c r="H2361" s="38">
        <f t="shared" si="255"/>
        <v>0</v>
      </c>
      <c r="I2361" s="39">
        <f t="shared" si="256"/>
        <v>0</v>
      </c>
      <c r="J2361" s="40">
        <f t="shared" si="257"/>
        <v>0</v>
      </c>
      <c r="K2361" s="111">
        <f>IF($B2361="",0,'2.売上実績'!D2361)</f>
        <v>0</v>
      </c>
      <c r="L2361" s="111">
        <f>IF($B2361="",0,'2.売上実績'!E2361)</f>
        <v>0</v>
      </c>
      <c r="M2361" s="28">
        <f t="shared" si="252"/>
        <v>0</v>
      </c>
      <c r="N2361" s="41">
        <f t="shared" si="253"/>
        <v>0</v>
      </c>
      <c r="O2361" s="40">
        <f t="shared" si="258"/>
        <v>0</v>
      </c>
    </row>
    <row r="2362" spans="2:15" ht="18" customHeight="1">
      <c r="B2362" s="109" t="str">
        <f>IF('2.売上実績'!$B2362="","",'2.売上実績'!$B2362)</f>
        <v/>
      </c>
      <c r="C2362" s="110" t="str">
        <f>IF('2.売上実績'!$C2362="","",'2.売上実績'!$C2362)</f>
        <v/>
      </c>
      <c r="D2362" s="98" t="str">
        <f>IF(C2362="","",VLOOKUP(C2362,'4.製品一覧'!$B$4:$D$500,3,FALSE))</f>
        <v/>
      </c>
      <c r="E2362" s="102">
        <f>IF(C2362&lt;&gt;"",VLOOKUP(C2362,'7.製品別原価'!$B$5:$J$500,8,FALSE),0)</f>
        <v>0</v>
      </c>
      <c r="F2362" s="37">
        <f>IF(OR($K$2=0,K2362=0),0,'1.全社費用'!$C$42/$K$2)</f>
        <v>0</v>
      </c>
      <c r="G2362" s="37">
        <f t="shared" si="254"/>
        <v>0</v>
      </c>
      <c r="H2362" s="38">
        <f t="shared" si="255"/>
        <v>0</v>
      </c>
      <c r="I2362" s="39">
        <f t="shared" si="256"/>
        <v>0</v>
      </c>
      <c r="J2362" s="40">
        <f t="shared" si="257"/>
        <v>0</v>
      </c>
      <c r="K2362" s="111">
        <f>IF($B2362="",0,'2.売上実績'!D2362)</f>
        <v>0</v>
      </c>
      <c r="L2362" s="111">
        <f>IF($B2362="",0,'2.売上実績'!E2362)</f>
        <v>0</v>
      </c>
      <c r="M2362" s="28">
        <f t="shared" si="252"/>
        <v>0</v>
      </c>
      <c r="N2362" s="41">
        <f t="shared" si="253"/>
        <v>0</v>
      </c>
      <c r="O2362" s="40">
        <f t="shared" si="258"/>
        <v>0</v>
      </c>
    </row>
    <row r="2363" spans="2:15" ht="18" customHeight="1">
      <c r="B2363" s="109" t="str">
        <f>IF('2.売上実績'!$B2363="","",'2.売上実績'!$B2363)</f>
        <v/>
      </c>
      <c r="C2363" s="110" t="str">
        <f>IF('2.売上実績'!$C2363="","",'2.売上実績'!$C2363)</f>
        <v/>
      </c>
      <c r="D2363" s="98" t="str">
        <f>IF(C2363="","",VLOOKUP(C2363,'4.製品一覧'!$B$4:$D$500,3,FALSE))</f>
        <v/>
      </c>
      <c r="E2363" s="102">
        <f>IF(C2363&lt;&gt;"",VLOOKUP(C2363,'7.製品別原価'!$B$5:$J$500,8,FALSE),0)</f>
        <v>0</v>
      </c>
      <c r="F2363" s="37">
        <f>IF(OR($K$2=0,K2363=0),0,'1.全社費用'!$C$42/$K$2)</f>
        <v>0</v>
      </c>
      <c r="G2363" s="37">
        <f t="shared" si="254"/>
        <v>0</v>
      </c>
      <c r="H2363" s="38">
        <f t="shared" si="255"/>
        <v>0</v>
      </c>
      <c r="I2363" s="39">
        <f t="shared" si="256"/>
        <v>0</v>
      </c>
      <c r="J2363" s="40">
        <f t="shared" si="257"/>
        <v>0</v>
      </c>
      <c r="K2363" s="111">
        <f>IF($B2363="",0,'2.売上実績'!D2363)</f>
        <v>0</v>
      </c>
      <c r="L2363" s="111">
        <f>IF($B2363="",0,'2.売上実績'!E2363)</f>
        <v>0</v>
      </c>
      <c r="M2363" s="28">
        <f t="shared" si="252"/>
        <v>0</v>
      </c>
      <c r="N2363" s="41">
        <f t="shared" si="253"/>
        <v>0</v>
      </c>
      <c r="O2363" s="40">
        <f t="shared" si="258"/>
        <v>0</v>
      </c>
    </row>
    <row r="2364" spans="2:15" ht="18" customHeight="1">
      <c r="B2364" s="109" t="str">
        <f>IF('2.売上実績'!$B2364="","",'2.売上実績'!$B2364)</f>
        <v/>
      </c>
      <c r="C2364" s="110" t="str">
        <f>IF('2.売上実績'!$C2364="","",'2.売上実績'!$C2364)</f>
        <v/>
      </c>
      <c r="D2364" s="98" t="str">
        <f>IF(C2364="","",VLOOKUP(C2364,'4.製品一覧'!$B$4:$D$500,3,FALSE))</f>
        <v/>
      </c>
      <c r="E2364" s="102">
        <f>IF(C2364&lt;&gt;"",VLOOKUP(C2364,'7.製品別原価'!$B$5:$J$500,8,FALSE),0)</f>
        <v>0</v>
      </c>
      <c r="F2364" s="37">
        <f>IF(OR($K$2=0,K2364=0),0,'1.全社費用'!$C$42/$K$2)</f>
        <v>0</v>
      </c>
      <c r="G2364" s="37">
        <f t="shared" si="254"/>
        <v>0</v>
      </c>
      <c r="H2364" s="38">
        <f t="shared" si="255"/>
        <v>0</v>
      </c>
      <c r="I2364" s="39">
        <f t="shared" si="256"/>
        <v>0</v>
      </c>
      <c r="J2364" s="40">
        <f t="shared" si="257"/>
        <v>0</v>
      </c>
      <c r="K2364" s="111">
        <f>IF($B2364="",0,'2.売上実績'!D2364)</f>
        <v>0</v>
      </c>
      <c r="L2364" s="111">
        <f>IF($B2364="",0,'2.売上実績'!E2364)</f>
        <v>0</v>
      </c>
      <c r="M2364" s="28">
        <f t="shared" si="252"/>
        <v>0</v>
      </c>
      <c r="N2364" s="41">
        <f t="shared" si="253"/>
        <v>0</v>
      </c>
      <c r="O2364" s="40">
        <f t="shared" si="258"/>
        <v>0</v>
      </c>
    </row>
    <row r="2365" spans="2:15" ht="18" customHeight="1">
      <c r="B2365" s="109" t="str">
        <f>IF('2.売上実績'!$B2365="","",'2.売上実績'!$B2365)</f>
        <v/>
      </c>
      <c r="C2365" s="110" t="str">
        <f>IF('2.売上実績'!$C2365="","",'2.売上実績'!$C2365)</f>
        <v/>
      </c>
      <c r="D2365" s="98" t="str">
        <f>IF(C2365="","",VLOOKUP(C2365,'4.製品一覧'!$B$4:$D$500,3,FALSE))</f>
        <v/>
      </c>
      <c r="E2365" s="102">
        <f>IF(C2365&lt;&gt;"",VLOOKUP(C2365,'7.製品別原価'!$B$5:$J$500,8,FALSE),0)</f>
        <v>0</v>
      </c>
      <c r="F2365" s="37">
        <f>IF(OR($K$2=0,K2365=0),0,'1.全社費用'!$C$42/$K$2)</f>
        <v>0</v>
      </c>
      <c r="G2365" s="37">
        <f t="shared" si="254"/>
        <v>0</v>
      </c>
      <c r="H2365" s="38">
        <f t="shared" si="255"/>
        <v>0</v>
      </c>
      <c r="I2365" s="39">
        <f t="shared" si="256"/>
        <v>0</v>
      </c>
      <c r="J2365" s="40">
        <f t="shared" si="257"/>
        <v>0</v>
      </c>
      <c r="K2365" s="111">
        <f>IF($B2365="",0,'2.売上実績'!D2365)</f>
        <v>0</v>
      </c>
      <c r="L2365" s="111">
        <f>IF($B2365="",0,'2.売上実績'!E2365)</f>
        <v>0</v>
      </c>
      <c r="M2365" s="28">
        <f t="shared" si="252"/>
        <v>0</v>
      </c>
      <c r="N2365" s="41">
        <f t="shared" si="253"/>
        <v>0</v>
      </c>
      <c r="O2365" s="40">
        <f t="shared" si="258"/>
        <v>0</v>
      </c>
    </row>
    <row r="2366" spans="2:15" ht="18" customHeight="1">
      <c r="B2366" s="109" t="str">
        <f>IF('2.売上実績'!$B2366="","",'2.売上実績'!$B2366)</f>
        <v/>
      </c>
      <c r="C2366" s="110" t="str">
        <f>IF('2.売上実績'!$C2366="","",'2.売上実績'!$C2366)</f>
        <v/>
      </c>
      <c r="D2366" s="98" t="str">
        <f>IF(C2366="","",VLOOKUP(C2366,'4.製品一覧'!$B$4:$D$500,3,FALSE))</f>
        <v/>
      </c>
      <c r="E2366" s="102">
        <f>IF(C2366&lt;&gt;"",VLOOKUP(C2366,'7.製品別原価'!$B$5:$J$500,8,FALSE),0)</f>
        <v>0</v>
      </c>
      <c r="F2366" s="37">
        <f>IF(OR($K$2=0,K2366=0),0,'1.全社費用'!$C$42/$K$2)</f>
        <v>0</v>
      </c>
      <c r="G2366" s="37">
        <f t="shared" si="254"/>
        <v>0</v>
      </c>
      <c r="H2366" s="38">
        <f t="shared" si="255"/>
        <v>0</v>
      </c>
      <c r="I2366" s="39">
        <f t="shared" si="256"/>
        <v>0</v>
      </c>
      <c r="J2366" s="40">
        <f t="shared" si="257"/>
        <v>0</v>
      </c>
      <c r="K2366" s="111">
        <f>IF($B2366="",0,'2.売上実績'!D2366)</f>
        <v>0</v>
      </c>
      <c r="L2366" s="111">
        <f>IF($B2366="",0,'2.売上実績'!E2366)</f>
        <v>0</v>
      </c>
      <c r="M2366" s="28">
        <f t="shared" si="252"/>
        <v>0</v>
      </c>
      <c r="N2366" s="41">
        <f t="shared" si="253"/>
        <v>0</v>
      </c>
      <c r="O2366" s="40">
        <f t="shared" si="258"/>
        <v>0</v>
      </c>
    </row>
    <row r="2367" spans="2:15" ht="18" customHeight="1">
      <c r="B2367" s="109" t="str">
        <f>IF('2.売上実績'!$B2367="","",'2.売上実績'!$B2367)</f>
        <v/>
      </c>
      <c r="C2367" s="110" t="str">
        <f>IF('2.売上実績'!$C2367="","",'2.売上実績'!$C2367)</f>
        <v/>
      </c>
      <c r="D2367" s="98" t="str">
        <f>IF(C2367="","",VLOOKUP(C2367,'4.製品一覧'!$B$4:$D$500,3,FALSE))</f>
        <v/>
      </c>
      <c r="E2367" s="102">
        <f>IF(C2367&lt;&gt;"",VLOOKUP(C2367,'7.製品別原価'!$B$5:$J$500,8,FALSE),0)</f>
        <v>0</v>
      </c>
      <c r="F2367" s="37">
        <f>IF(OR($K$2=0,K2367=0),0,'1.全社費用'!$C$42/$K$2)</f>
        <v>0</v>
      </c>
      <c r="G2367" s="37">
        <f t="shared" si="254"/>
        <v>0</v>
      </c>
      <c r="H2367" s="38">
        <f t="shared" si="255"/>
        <v>0</v>
      </c>
      <c r="I2367" s="39">
        <f t="shared" si="256"/>
        <v>0</v>
      </c>
      <c r="J2367" s="40">
        <f t="shared" si="257"/>
        <v>0</v>
      </c>
      <c r="K2367" s="111">
        <f>IF($B2367="",0,'2.売上実績'!D2367)</f>
        <v>0</v>
      </c>
      <c r="L2367" s="111">
        <f>IF($B2367="",0,'2.売上実績'!E2367)</f>
        <v>0</v>
      </c>
      <c r="M2367" s="28">
        <f t="shared" si="252"/>
        <v>0</v>
      </c>
      <c r="N2367" s="41">
        <f t="shared" si="253"/>
        <v>0</v>
      </c>
      <c r="O2367" s="40">
        <f t="shared" si="258"/>
        <v>0</v>
      </c>
    </row>
    <row r="2368" spans="2:15" ht="18" customHeight="1">
      <c r="B2368" s="109" t="str">
        <f>IF('2.売上実績'!$B2368="","",'2.売上実績'!$B2368)</f>
        <v/>
      </c>
      <c r="C2368" s="110" t="str">
        <f>IF('2.売上実績'!$C2368="","",'2.売上実績'!$C2368)</f>
        <v/>
      </c>
      <c r="D2368" s="98" t="str">
        <f>IF(C2368="","",VLOOKUP(C2368,'4.製品一覧'!$B$4:$D$500,3,FALSE))</f>
        <v/>
      </c>
      <c r="E2368" s="102">
        <f>IF(C2368&lt;&gt;"",VLOOKUP(C2368,'7.製品別原価'!$B$5:$J$500,8,FALSE),0)</f>
        <v>0</v>
      </c>
      <c r="F2368" s="37">
        <f>IF(OR($K$2=0,K2368=0),0,'1.全社費用'!$C$42/$K$2)</f>
        <v>0</v>
      </c>
      <c r="G2368" s="37">
        <f t="shared" si="254"/>
        <v>0</v>
      </c>
      <c r="H2368" s="38">
        <f t="shared" si="255"/>
        <v>0</v>
      </c>
      <c r="I2368" s="39">
        <f t="shared" si="256"/>
        <v>0</v>
      </c>
      <c r="J2368" s="40">
        <f t="shared" si="257"/>
        <v>0</v>
      </c>
      <c r="K2368" s="111">
        <f>IF($B2368="",0,'2.売上実績'!D2368)</f>
        <v>0</v>
      </c>
      <c r="L2368" s="111">
        <f>IF($B2368="",0,'2.売上実績'!E2368)</f>
        <v>0</v>
      </c>
      <c r="M2368" s="28">
        <f t="shared" si="252"/>
        <v>0</v>
      </c>
      <c r="N2368" s="41">
        <f t="shared" si="253"/>
        <v>0</v>
      </c>
      <c r="O2368" s="40">
        <f t="shared" si="258"/>
        <v>0</v>
      </c>
    </row>
    <row r="2369" spans="2:15" ht="18" customHeight="1">
      <c r="B2369" s="109" t="str">
        <f>IF('2.売上実績'!$B2369="","",'2.売上実績'!$B2369)</f>
        <v/>
      </c>
      <c r="C2369" s="110" t="str">
        <f>IF('2.売上実績'!$C2369="","",'2.売上実績'!$C2369)</f>
        <v/>
      </c>
      <c r="D2369" s="98" t="str">
        <f>IF(C2369="","",VLOOKUP(C2369,'4.製品一覧'!$B$4:$D$500,3,FALSE))</f>
        <v/>
      </c>
      <c r="E2369" s="102">
        <f>IF(C2369&lt;&gt;"",VLOOKUP(C2369,'7.製品別原価'!$B$5:$J$500,8,FALSE),0)</f>
        <v>0</v>
      </c>
      <c r="F2369" s="37">
        <f>IF(OR($K$2=0,K2369=0),0,'1.全社費用'!$C$42/$K$2)</f>
        <v>0</v>
      </c>
      <c r="G2369" s="37">
        <f t="shared" si="254"/>
        <v>0</v>
      </c>
      <c r="H2369" s="38">
        <f t="shared" si="255"/>
        <v>0</v>
      </c>
      <c r="I2369" s="39">
        <f t="shared" si="256"/>
        <v>0</v>
      </c>
      <c r="J2369" s="40">
        <f t="shared" si="257"/>
        <v>0</v>
      </c>
      <c r="K2369" s="111">
        <f>IF($B2369="",0,'2.売上実績'!D2369)</f>
        <v>0</v>
      </c>
      <c r="L2369" s="111">
        <f>IF($B2369="",0,'2.売上実績'!E2369)</f>
        <v>0</v>
      </c>
      <c r="M2369" s="28">
        <f t="shared" si="252"/>
        <v>0</v>
      </c>
      <c r="N2369" s="41">
        <f t="shared" si="253"/>
        <v>0</v>
      </c>
      <c r="O2369" s="40">
        <f t="shared" si="258"/>
        <v>0</v>
      </c>
    </row>
    <row r="2370" spans="2:15" ht="18" customHeight="1">
      <c r="B2370" s="109" t="str">
        <f>IF('2.売上実績'!$B2370="","",'2.売上実績'!$B2370)</f>
        <v/>
      </c>
      <c r="C2370" s="110" t="str">
        <f>IF('2.売上実績'!$C2370="","",'2.売上実績'!$C2370)</f>
        <v/>
      </c>
      <c r="D2370" s="98" t="str">
        <f>IF(C2370="","",VLOOKUP(C2370,'4.製品一覧'!$B$4:$D$500,3,FALSE))</f>
        <v/>
      </c>
      <c r="E2370" s="102">
        <f>IF(C2370&lt;&gt;"",VLOOKUP(C2370,'7.製品別原価'!$B$5:$J$500,8,FALSE),0)</f>
        <v>0</v>
      </c>
      <c r="F2370" s="37">
        <f>IF(OR($K$2=0,K2370=0),0,'1.全社費用'!$C$42/$K$2)</f>
        <v>0</v>
      </c>
      <c r="G2370" s="37">
        <f t="shared" si="254"/>
        <v>0</v>
      </c>
      <c r="H2370" s="38">
        <f t="shared" si="255"/>
        <v>0</v>
      </c>
      <c r="I2370" s="39">
        <f t="shared" si="256"/>
        <v>0</v>
      </c>
      <c r="J2370" s="40">
        <f t="shared" si="257"/>
        <v>0</v>
      </c>
      <c r="K2370" s="111">
        <f>IF($B2370="",0,'2.売上実績'!D2370)</f>
        <v>0</v>
      </c>
      <c r="L2370" s="111">
        <f>IF($B2370="",0,'2.売上実績'!E2370)</f>
        <v>0</v>
      </c>
      <c r="M2370" s="28">
        <f t="shared" si="252"/>
        <v>0</v>
      </c>
      <c r="N2370" s="41">
        <f t="shared" si="253"/>
        <v>0</v>
      </c>
      <c r="O2370" s="40">
        <f t="shared" si="258"/>
        <v>0</v>
      </c>
    </row>
    <row r="2371" spans="2:15" ht="18" customHeight="1">
      <c r="B2371" s="109" t="str">
        <f>IF('2.売上実績'!$B2371="","",'2.売上実績'!$B2371)</f>
        <v/>
      </c>
      <c r="C2371" s="110" t="str">
        <f>IF('2.売上実績'!$C2371="","",'2.売上実績'!$C2371)</f>
        <v/>
      </c>
      <c r="D2371" s="98" t="str">
        <f>IF(C2371="","",VLOOKUP(C2371,'4.製品一覧'!$B$4:$D$500,3,FALSE))</f>
        <v/>
      </c>
      <c r="E2371" s="102">
        <f>IF(C2371&lt;&gt;"",VLOOKUP(C2371,'7.製品別原価'!$B$5:$J$500,8,FALSE),0)</f>
        <v>0</v>
      </c>
      <c r="F2371" s="37">
        <f>IF(OR($K$2=0,K2371=0),0,'1.全社費用'!$C$42/$K$2)</f>
        <v>0</v>
      </c>
      <c r="G2371" s="37">
        <f t="shared" si="254"/>
        <v>0</v>
      </c>
      <c r="H2371" s="38">
        <f t="shared" si="255"/>
        <v>0</v>
      </c>
      <c r="I2371" s="39">
        <f t="shared" si="256"/>
        <v>0</v>
      </c>
      <c r="J2371" s="40">
        <f t="shared" si="257"/>
        <v>0</v>
      </c>
      <c r="K2371" s="111">
        <f>IF($B2371="",0,'2.売上実績'!D2371)</f>
        <v>0</v>
      </c>
      <c r="L2371" s="111">
        <f>IF($B2371="",0,'2.売上実績'!E2371)</f>
        <v>0</v>
      </c>
      <c r="M2371" s="28">
        <f t="shared" si="252"/>
        <v>0</v>
      </c>
      <c r="N2371" s="41">
        <f t="shared" si="253"/>
        <v>0</v>
      </c>
      <c r="O2371" s="40">
        <f t="shared" si="258"/>
        <v>0</v>
      </c>
    </row>
    <row r="2372" spans="2:15" ht="18" customHeight="1">
      <c r="B2372" s="109" t="str">
        <f>IF('2.売上実績'!$B2372="","",'2.売上実績'!$B2372)</f>
        <v/>
      </c>
      <c r="C2372" s="110" t="str">
        <f>IF('2.売上実績'!$C2372="","",'2.売上実績'!$C2372)</f>
        <v/>
      </c>
      <c r="D2372" s="98" t="str">
        <f>IF(C2372="","",VLOOKUP(C2372,'4.製品一覧'!$B$4:$D$500,3,FALSE))</f>
        <v/>
      </c>
      <c r="E2372" s="102">
        <f>IF(C2372&lt;&gt;"",VLOOKUP(C2372,'7.製品別原価'!$B$5:$J$500,8,FALSE),0)</f>
        <v>0</v>
      </c>
      <c r="F2372" s="37">
        <f>IF(OR($K$2=0,K2372=0),0,'1.全社費用'!$C$42/$K$2)</f>
        <v>0</v>
      </c>
      <c r="G2372" s="37">
        <f t="shared" si="254"/>
        <v>0</v>
      </c>
      <c r="H2372" s="38">
        <f t="shared" si="255"/>
        <v>0</v>
      </c>
      <c r="I2372" s="39">
        <f t="shared" si="256"/>
        <v>0</v>
      </c>
      <c r="J2372" s="40">
        <f t="shared" si="257"/>
        <v>0</v>
      </c>
      <c r="K2372" s="111">
        <f>IF($B2372="",0,'2.売上実績'!D2372)</f>
        <v>0</v>
      </c>
      <c r="L2372" s="111">
        <f>IF($B2372="",0,'2.売上実績'!E2372)</f>
        <v>0</v>
      </c>
      <c r="M2372" s="28">
        <f t="shared" ref="M2372:M2435" si="259">G2372*K2372</f>
        <v>0</v>
      </c>
      <c r="N2372" s="41">
        <f t="shared" ref="N2372:N2435" si="260">L2372-M2372</f>
        <v>0</v>
      </c>
      <c r="O2372" s="40">
        <f t="shared" si="258"/>
        <v>0</v>
      </c>
    </row>
    <row r="2373" spans="2:15" ht="18" customHeight="1">
      <c r="B2373" s="109" t="str">
        <f>IF('2.売上実績'!$B2373="","",'2.売上実績'!$B2373)</f>
        <v/>
      </c>
      <c r="C2373" s="110" t="str">
        <f>IF('2.売上実績'!$C2373="","",'2.売上実績'!$C2373)</f>
        <v/>
      </c>
      <c r="D2373" s="98" t="str">
        <f>IF(C2373="","",VLOOKUP(C2373,'4.製品一覧'!$B$4:$D$500,3,FALSE))</f>
        <v/>
      </c>
      <c r="E2373" s="102">
        <f>IF(C2373&lt;&gt;"",VLOOKUP(C2373,'7.製品別原価'!$B$5:$J$500,8,FALSE),0)</f>
        <v>0</v>
      </c>
      <c r="F2373" s="37">
        <f>IF(OR($K$2=0,K2373=0),0,'1.全社費用'!$C$42/$K$2)</f>
        <v>0</v>
      </c>
      <c r="G2373" s="37">
        <f t="shared" ref="G2373:G2436" si="261">SUM(D2373:F2373)</f>
        <v>0</v>
      </c>
      <c r="H2373" s="38">
        <f t="shared" ref="H2373:H2436" si="262">IF(K2373=0,0,L2373/K2373)</f>
        <v>0</v>
      </c>
      <c r="I2373" s="39">
        <f t="shared" ref="I2373:I2436" si="263">IF(K2373=0,0,N2373/K2373)</f>
        <v>0</v>
      </c>
      <c r="J2373" s="40">
        <f t="shared" ref="J2373:J2436" si="264">O2373</f>
        <v>0</v>
      </c>
      <c r="K2373" s="111">
        <f>IF($B2373="",0,'2.売上実績'!D2373)</f>
        <v>0</v>
      </c>
      <c r="L2373" s="111">
        <f>IF($B2373="",0,'2.売上実績'!E2373)</f>
        <v>0</v>
      </c>
      <c r="M2373" s="28">
        <f t="shared" si="259"/>
        <v>0</v>
      </c>
      <c r="N2373" s="41">
        <f t="shared" si="260"/>
        <v>0</v>
      </c>
      <c r="O2373" s="40">
        <f t="shared" ref="O2373:O2436" si="265">IF(OR(N2373=0,L2373=0),0,N2373/L2373)</f>
        <v>0</v>
      </c>
    </row>
    <row r="2374" spans="2:15" ht="18" customHeight="1">
      <c r="B2374" s="109" t="str">
        <f>IF('2.売上実績'!$B2374="","",'2.売上実績'!$B2374)</f>
        <v/>
      </c>
      <c r="C2374" s="110" t="str">
        <f>IF('2.売上実績'!$C2374="","",'2.売上実績'!$C2374)</f>
        <v/>
      </c>
      <c r="D2374" s="98" t="str">
        <f>IF(C2374="","",VLOOKUP(C2374,'4.製品一覧'!$B$4:$D$500,3,FALSE))</f>
        <v/>
      </c>
      <c r="E2374" s="102">
        <f>IF(C2374&lt;&gt;"",VLOOKUP(C2374,'7.製品別原価'!$B$5:$J$500,8,FALSE),0)</f>
        <v>0</v>
      </c>
      <c r="F2374" s="37">
        <f>IF(OR($K$2=0,K2374=0),0,'1.全社費用'!$C$42/$K$2)</f>
        <v>0</v>
      </c>
      <c r="G2374" s="37">
        <f t="shared" si="261"/>
        <v>0</v>
      </c>
      <c r="H2374" s="38">
        <f t="shared" si="262"/>
        <v>0</v>
      </c>
      <c r="I2374" s="39">
        <f t="shared" si="263"/>
        <v>0</v>
      </c>
      <c r="J2374" s="40">
        <f t="shared" si="264"/>
        <v>0</v>
      </c>
      <c r="K2374" s="111">
        <f>IF($B2374="",0,'2.売上実績'!D2374)</f>
        <v>0</v>
      </c>
      <c r="L2374" s="111">
        <f>IF($B2374="",0,'2.売上実績'!E2374)</f>
        <v>0</v>
      </c>
      <c r="M2374" s="28">
        <f t="shared" si="259"/>
        <v>0</v>
      </c>
      <c r="N2374" s="41">
        <f t="shared" si="260"/>
        <v>0</v>
      </c>
      <c r="O2374" s="40">
        <f t="shared" si="265"/>
        <v>0</v>
      </c>
    </row>
    <row r="2375" spans="2:15" ht="18" customHeight="1">
      <c r="B2375" s="109" t="str">
        <f>IF('2.売上実績'!$B2375="","",'2.売上実績'!$B2375)</f>
        <v/>
      </c>
      <c r="C2375" s="110" t="str">
        <f>IF('2.売上実績'!$C2375="","",'2.売上実績'!$C2375)</f>
        <v/>
      </c>
      <c r="D2375" s="98" t="str">
        <f>IF(C2375="","",VLOOKUP(C2375,'4.製品一覧'!$B$4:$D$500,3,FALSE))</f>
        <v/>
      </c>
      <c r="E2375" s="102">
        <f>IF(C2375&lt;&gt;"",VLOOKUP(C2375,'7.製品別原価'!$B$5:$J$500,8,FALSE),0)</f>
        <v>0</v>
      </c>
      <c r="F2375" s="37">
        <f>IF(OR($K$2=0,K2375=0),0,'1.全社費用'!$C$42/$K$2)</f>
        <v>0</v>
      </c>
      <c r="G2375" s="37">
        <f t="shared" si="261"/>
        <v>0</v>
      </c>
      <c r="H2375" s="38">
        <f t="shared" si="262"/>
        <v>0</v>
      </c>
      <c r="I2375" s="39">
        <f t="shared" si="263"/>
        <v>0</v>
      </c>
      <c r="J2375" s="40">
        <f t="shared" si="264"/>
        <v>0</v>
      </c>
      <c r="K2375" s="111">
        <f>IF($B2375="",0,'2.売上実績'!D2375)</f>
        <v>0</v>
      </c>
      <c r="L2375" s="111">
        <f>IF($B2375="",0,'2.売上実績'!E2375)</f>
        <v>0</v>
      </c>
      <c r="M2375" s="28">
        <f t="shared" si="259"/>
        <v>0</v>
      </c>
      <c r="N2375" s="41">
        <f t="shared" si="260"/>
        <v>0</v>
      </c>
      <c r="O2375" s="40">
        <f t="shared" si="265"/>
        <v>0</v>
      </c>
    </row>
    <row r="2376" spans="2:15" ht="18" customHeight="1">
      <c r="B2376" s="109" t="str">
        <f>IF('2.売上実績'!$B2376="","",'2.売上実績'!$B2376)</f>
        <v/>
      </c>
      <c r="C2376" s="110" t="str">
        <f>IF('2.売上実績'!$C2376="","",'2.売上実績'!$C2376)</f>
        <v/>
      </c>
      <c r="D2376" s="98" t="str">
        <f>IF(C2376="","",VLOOKUP(C2376,'4.製品一覧'!$B$4:$D$500,3,FALSE))</f>
        <v/>
      </c>
      <c r="E2376" s="102">
        <f>IF(C2376&lt;&gt;"",VLOOKUP(C2376,'7.製品別原価'!$B$5:$J$500,8,FALSE),0)</f>
        <v>0</v>
      </c>
      <c r="F2376" s="37">
        <f>IF(OR($K$2=0,K2376=0),0,'1.全社費用'!$C$42/$K$2)</f>
        <v>0</v>
      </c>
      <c r="G2376" s="37">
        <f t="shared" si="261"/>
        <v>0</v>
      </c>
      <c r="H2376" s="38">
        <f t="shared" si="262"/>
        <v>0</v>
      </c>
      <c r="I2376" s="39">
        <f t="shared" si="263"/>
        <v>0</v>
      </c>
      <c r="J2376" s="40">
        <f t="shared" si="264"/>
        <v>0</v>
      </c>
      <c r="K2376" s="111">
        <f>IF($B2376="",0,'2.売上実績'!D2376)</f>
        <v>0</v>
      </c>
      <c r="L2376" s="111">
        <f>IF($B2376="",0,'2.売上実績'!E2376)</f>
        <v>0</v>
      </c>
      <c r="M2376" s="28">
        <f t="shared" si="259"/>
        <v>0</v>
      </c>
      <c r="N2376" s="41">
        <f t="shared" si="260"/>
        <v>0</v>
      </c>
      <c r="O2376" s="40">
        <f t="shared" si="265"/>
        <v>0</v>
      </c>
    </row>
    <row r="2377" spans="2:15" ht="18" customHeight="1">
      <c r="B2377" s="109" t="str">
        <f>IF('2.売上実績'!$B2377="","",'2.売上実績'!$B2377)</f>
        <v/>
      </c>
      <c r="C2377" s="110" t="str">
        <f>IF('2.売上実績'!$C2377="","",'2.売上実績'!$C2377)</f>
        <v/>
      </c>
      <c r="D2377" s="98" t="str">
        <f>IF(C2377="","",VLOOKUP(C2377,'4.製品一覧'!$B$4:$D$500,3,FALSE))</f>
        <v/>
      </c>
      <c r="E2377" s="102">
        <f>IF(C2377&lt;&gt;"",VLOOKUP(C2377,'7.製品別原価'!$B$5:$J$500,8,FALSE),0)</f>
        <v>0</v>
      </c>
      <c r="F2377" s="37">
        <f>IF(OR($K$2=0,K2377=0),0,'1.全社費用'!$C$42/$K$2)</f>
        <v>0</v>
      </c>
      <c r="G2377" s="37">
        <f t="shared" si="261"/>
        <v>0</v>
      </c>
      <c r="H2377" s="38">
        <f t="shared" si="262"/>
        <v>0</v>
      </c>
      <c r="I2377" s="39">
        <f t="shared" si="263"/>
        <v>0</v>
      </c>
      <c r="J2377" s="40">
        <f t="shared" si="264"/>
        <v>0</v>
      </c>
      <c r="K2377" s="111">
        <f>IF($B2377="",0,'2.売上実績'!D2377)</f>
        <v>0</v>
      </c>
      <c r="L2377" s="111">
        <f>IF($B2377="",0,'2.売上実績'!E2377)</f>
        <v>0</v>
      </c>
      <c r="M2377" s="28">
        <f t="shared" si="259"/>
        <v>0</v>
      </c>
      <c r="N2377" s="41">
        <f t="shared" si="260"/>
        <v>0</v>
      </c>
      <c r="O2377" s="40">
        <f t="shared" si="265"/>
        <v>0</v>
      </c>
    </row>
    <row r="2378" spans="2:15" ht="18" customHeight="1">
      <c r="B2378" s="109" t="str">
        <f>IF('2.売上実績'!$B2378="","",'2.売上実績'!$B2378)</f>
        <v/>
      </c>
      <c r="C2378" s="110" t="str">
        <f>IF('2.売上実績'!$C2378="","",'2.売上実績'!$C2378)</f>
        <v/>
      </c>
      <c r="D2378" s="98" t="str">
        <f>IF(C2378="","",VLOOKUP(C2378,'4.製品一覧'!$B$4:$D$500,3,FALSE))</f>
        <v/>
      </c>
      <c r="E2378" s="102">
        <f>IF(C2378&lt;&gt;"",VLOOKUP(C2378,'7.製品別原価'!$B$5:$J$500,8,FALSE),0)</f>
        <v>0</v>
      </c>
      <c r="F2378" s="37">
        <f>IF(OR($K$2=0,K2378=0),0,'1.全社費用'!$C$42/$K$2)</f>
        <v>0</v>
      </c>
      <c r="G2378" s="37">
        <f t="shared" si="261"/>
        <v>0</v>
      </c>
      <c r="H2378" s="38">
        <f t="shared" si="262"/>
        <v>0</v>
      </c>
      <c r="I2378" s="39">
        <f t="shared" si="263"/>
        <v>0</v>
      </c>
      <c r="J2378" s="40">
        <f t="shared" si="264"/>
        <v>0</v>
      </c>
      <c r="K2378" s="111">
        <f>IF($B2378="",0,'2.売上実績'!D2378)</f>
        <v>0</v>
      </c>
      <c r="L2378" s="111">
        <f>IF($B2378="",0,'2.売上実績'!E2378)</f>
        <v>0</v>
      </c>
      <c r="M2378" s="28">
        <f t="shared" si="259"/>
        <v>0</v>
      </c>
      <c r="N2378" s="41">
        <f t="shared" si="260"/>
        <v>0</v>
      </c>
      <c r="O2378" s="40">
        <f t="shared" si="265"/>
        <v>0</v>
      </c>
    </row>
    <row r="2379" spans="2:15" ht="18" customHeight="1">
      <c r="B2379" s="109" t="str">
        <f>IF('2.売上実績'!$B2379="","",'2.売上実績'!$B2379)</f>
        <v/>
      </c>
      <c r="C2379" s="110" t="str">
        <f>IF('2.売上実績'!$C2379="","",'2.売上実績'!$C2379)</f>
        <v/>
      </c>
      <c r="D2379" s="98" t="str">
        <f>IF(C2379="","",VLOOKUP(C2379,'4.製品一覧'!$B$4:$D$500,3,FALSE))</f>
        <v/>
      </c>
      <c r="E2379" s="102">
        <f>IF(C2379&lt;&gt;"",VLOOKUP(C2379,'7.製品別原価'!$B$5:$J$500,8,FALSE),0)</f>
        <v>0</v>
      </c>
      <c r="F2379" s="37">
        <f>IF(OR($K$2=0,K2379=0),0,'1.全社費用'!$C$42/$K$2)</f>
        <v>0</v>
      </c>
      <c r="G2379" s="37">
        <f t="shared" si="261"/>
        <v>0</v>
      </c>
      <c r="H2379" s="38">
        <f t="shared" si="262"/>
        <v>0</v>
      </c>
      <c r="I2379" s="39">
        <f t="shared" si="263"/>
        <v>0</v>
      </c>
      <c r="J2379" s="40">
        <f t="shared" si="264"/>
        <v>0</v>
      </c>
      <c r="K2379" s="111">
        <f>IF($B2379="",0,'2.売上実績'!D2379)</f>
        <v>0</v>
      </c>
      <c r="L2379" s="111">
        <f>IF($B2379="",0,'2.売上実績'!E2379)</f>
        <v>0</v>
      </c>
      <c r="M2379" s="28">
        <f t="shared" si="259"/>
        <v>0</v>
      </c>
      <c r="N2379" s="41">
        <f t="shared" si="260"/>
        <v>0</v>
      </c>
      <c r="O2379" s="40">
        <f t="shared" si="265"/>
        <v>0</v>
      </c>
    </row>
    <row r="2380" spans="2:15" ht="18" customHeight="1">
      <c r="B2380" s="109" t="str">
        <f>IF('2.売上実績'!$B2380="","",'2.売上実績'!$B2380)</f>
        <v/>
      </c>
      <c r="C2380" s="110" t="str">
        <f>IF('2.売上実績'!$C2380="","",'2.売上実績'!$C2380)</f>
        <v/>
      </c>
      <c r="D2380" s="98" t="str">
        <f>IF(C2380="","",VLOOKUP(C2380,'4.製品一覧'!$B$4:$D$500,3,FALSE))</f>
        <v/>
      </c>
      <c r="E2380" s="102">
        <f>IF(C2380&lt;&gt;"",VLOOKUP(C2380,'7.製品別原価'!$B$5:$J$500,8,FALSE),0)</f>
        <v>0</v>
      </c>
      <c r="F2380" s="37">
        <f>IF(OR($K$2=0,K2380=0),0,'1.全社費用'!$C$42/$K$2)</f>
        <v>0</v>
      </c>
      <c r="G2380" s="37">
        <f t="shared" si="261"/>
        <v>0</v>
      </c>
      <c r="H2380" s="38">
        <f t="shared" si="262"/>
        <v>0</v>
      </c>
      <c r="I2380" s="39">
        <f t="shared" si="263"/>
        <v>0</v>
      </c>
      <c r="J2380" s="40">
        <f t="shared" si="264"/>
        <v>0</v>
      </c>
      <c r="K2380" s="111">
        <f>IF($B2380="",0,'2.売上実績'!D2380)</f>
        <v>0</v>
      </c>
      <c r="L2380" s="111">
        <f>IF($B2380="",0,'2.売上実績'!E2380)</f>
        <v>0</v>
      </c>
      <c r="M2380" s="28">
        <f t="shared" si="259"/>
        <v>0</v>
      </c>
      <c r="N2380" s="41">
        <f t="shared" si="260"/>
        <v>0</v>
      </c>
      <c r="O2380" s="40">
        <f t="shared" si="265"/>
        <v>0</v>
      </c>
    </row>
    <row r="2381" spans="2:15" ht="18" customHeight="1">
      <c r="B2381" s="109" t="str">
        <f>IF('2.売上実績'!$B2381="","",'2.売上実績'!$B2381)</f>
        <v/>
      </c>
      <c r="C2381" s="110" t="str">
        <f>IF('2.売上実績'!$C2381="","",'2.売上実績'!$C2381)</f>
        <v/>
      </c>
      <c r="D2381" s="98" t="str">
        <f>IF(C2381="","",VLOOKUP(C2381,'4.製品一覧'!$B$4:$D$500,3,FALSE))</f>
        <v/>
      </c>
      <c r="E2381" s="102">
        <f>IF(C2381&lt;&gt;"",VLOOKUP(C2381,'7.製品別原価'!$B$5:$J$500,8,FALSE),0)</f>
        <v>0</v>
      </c>
      <c r="F2381" s="37">
        <f>IF(OR($K$2=0,K2381=0),0,'1.全社費用'!$C$42/$K$2)</f>
        <v>0</v>
      </c>
      <c r="G2381" s="37">
        <f t="shared" si="261"/>
        <v>0</v>
      </c>
      <c r="H2381" s="38">
        <f t="shared" si="262"/>
        <v>0</v>
      </c>
      <c r="I2381" s="39">
        <f t="shared" si="263"/>
        <v>0</v>
      </c>
      <c r="J2381" s="40">
        <f t="shared" si="264"/>
        <v>0</v>
      </c>
      <c r="K2381" s="111">
        <f>IF($B2381="",0,'2.売上実績'!D2381)</f>
        <v>0</v>
      </c>
      <c r="L2381" s="111">
        <f>IF($B2381="",0,'2.売上実績'!E2381)</f>
        <v>0</v>
      </c>
      <c r="M2381" s="28">
        <f t="shared" si="259"/>
        <v>0</v>
      </c>
      <c r="N2381" s="41">
        <f t="shared" si="260"/>
        <v>0</v>
      </c>
      <c r="O2381" s="40">
        <f t="shared" si="265"/>
        <v>0</v>
      </c>
    </row>
    <row r="2382" spans="2:15" ht="18" customHeight="1">
      <c r="B2382" s="109" t="str">
        <f>IF('2.売上実績'!$B2382="","",'2.売上実績'!$B2382)</f>
        <v/>
      </c>
      <c r="C2382" s="110" t="str">
        <f>IF('2.売上実績'!$C2382="","",'2.売上実績'!$C2382)</f>
        <v/>
      </c>
      <c r="D2382" s="98" t="str">
        <f>IF(C2382="","",VLOOKUP(C2382,'4.製品一覧'!$B$4:$D$500,3,FALSE))</f>
        <v/>
      </c>
      <c r="E2382" s="102">
        <f>IF(C2382&lt;&gt;"",VLOOKUP(C2382,'7.製品別原価'!$B$5:$J$500,8,FALSE),0)</f>
        <v>0</v>
      </c>
      <c r="F2382" s="37">
        <f>IF(OR($K$2=0,K2382=0),0,'1.全社費用'!$C$42/$K$2)</f>
        <v>0</v>
      </c>
      <c r="G2382" s="37">
        <f t="shared" si="261"/>
        <v>0</v>
      </c>
      <c r="H2382" s="38">
        <f t="shared" si="262"/>
        <v>0</v>
      </c>
      <c r="I2382" s="39">
        <f t="shared" si="263"/>
        <v>0</v>
      </c>
      <c r="J2382" s="40">
        <f t="shared" si="264"/>
        <v>0</v>
      </c>
      <c r="K2382" s="111">
        <f>IF($B2382="",0,'2.売上実績'!D2382)</f>
        <v>0</v>
      </c>
      <c r="L2382" s="111">
        <f>IF($B2382="",0,'2.売上実績'!E2382)</f>
        <v>0</v>
      </c>
      <c r="M2382" s="28">
        <f t="shared" si="259"/>
        <v>0</v>
      </c>
      <c r="N2382" s="41">
        <f t="shared" si="260"/>
        <v>0</v>
      </c>
      <c r="O2382" s="40">
        <f t="shared" si="265"/>
        <v>0</v>
      </c>
    </row>
    <row r="2383" spans="2:15" ht="18" customHeight="1">
      <c r="B2383" s="109" t="str">
        <f>IF('2.売上実績'!$B2383="","",'2.売上実績'!$B2383)</f>
        <v/>
      </c>
      <c r="C2383" s="110" t="str">
        <f>IF('2.売上実績'!$C2383="","",'2.売上実績'!$C2383)</f>
        <v/>
      </c>
      <c r="D2383" s="98" t="str">
        <f>IF(C2383="","",VLOOKUP(C2383,'4.製品一覧'!$B$4:$D$500,3,FALSE))</f>
        <v/>
      </c>
      <c r="E2383" s="102">
        <f>IF(C2383&lt;&gt;"",VLOOKUP(C2383,'7.製品別原価'!$B$5:$J$500,8,FALSE),0)</f>
        <v>0</v>
      </c>
      <c r="F2383" s="37">
        <f>IF(OR($K$2=0,K2383=0),0,'1.全社費用'!$C$42/$K$2)</f>
        <v>0</v>
      </c>
      <c r="G2383" s="37">
        <f t="shared" si="261"/>
        <v>0</v>
      </c>
      <c r="H2383" s="38">
        <f t="shared" si="262"/>
        <v>0</v>
      </c>
      <c r="I2383" s="39">
        <f t="shared" si="263"/>
        <v>0</v>
      </c>
      <c r="J2383" s="40">
        <f t="shared" si="264"/>
        <v>0</v>
      </c>
      <c r="K2383" s="111">
        <f>IF($B2383="",0,'2.売上実績'!D2383)</f>
        <v>0</v>
      </c>
      <c r="L2383" s="111">
        <f>IF($B2383="",0,'2.売上実績'!E2383)</f>
        <v>0</v>
      </c>
      <c r="M2383" s="28">
        <f t="shared" si="259"/>
        <v>0</v>
      </c>
      <c r="N2383" s="41">
        <f t="shared" si="260"/>
        <v>0</v>
      </c>
      <c r="O2383" s="40">
        <f t="shared" si="265"/>
        <v>0</v>
      </c>
    </row>
    <row r="2384" spans="2:15" ht="18" customHeight="1">
      <c r="B2384" s="109" t="str">
        <f>IF('2.売上実績'!$B2384="","",'2.売上実績'!$B2384)</f>
        <v/>
      </c>
      <c r="C2384" s="110" t="str">
        <f>IF('2.売上実績'!$C2384="","",'2.売上実績'!$C2384)</f>
        <v/>
      </c>
      <c r="D2384" s="98" t="str">
        <f>IF(C2384="","",VLOOKUP(C2384,'4.製品一覧'!$B$4:$D$500,3,FALSE))</f>
        <v/>
      </c>
      <c r="E2384" s="102">
        <f>IF(C2384&lt;&gt;"",VLOOKUP(C2384,'7.製品別原価'!$B$5:$J$500,8,FALSE),0)</f>
        <v>0</v>
      </c>
      <c r="F2384" s="37">
        <f>IF(OR($K$2=0,K2384=0),0,'1.全社費用'!$C$42/$K$2)</f>
        <v>0</v>
      </c>
      <c r="G2384" s="37">
        <f t="shared" si="261"/>
        <v>0</v>
      </c>
      <c r="H2384" s="38">
        <f t="shared" si="262"/>
        <v>0</v>
      </c>
      <c r="I2384" s="39">
        <f t="shared" si="263"/>
        <v>0</v>
      </c>
      <c r="J2384" s="40">
        <f t="shared" si="264"/>
        <v>0</v>
      </c>
      <c r="K2384" s="111">
        <f>IF($B2384="",0,'2.売上実績'!D2384)</f>
        <v>0</v>
      </c>
      <c r="L2384" s="111">
        <f>IF($B2384="",0,'2.売上実績'!E2384)</f>
        <v>0</v>
      </c>
      <c r="M2384" s="28">
        <f t="shared" si="259"/>
        <v>0</v>
      </c>
      <c r="N2384" s="41">
        <f t="shared" si="260"/>
        <v>0</v>
      </c>
      <c r="O2384" s="40">
        <f t="shared" si="265"/>
        <v>0</v>
      </c>
    </row>
    <row r="2385" spans="2:15" ht="18" customHeight="1">
      <c r="B2385" s="109" t="str">
        <f>IF('2.売上実績'!$B2385="","",'2.売上実績'!$B2385)</f>
        <v/>
      </c>
      <c r="C2385" s="110" t="str">
        <f>IF('2.売上実績'!$C2385="","",'2.売上実績'!$C2385)</f>
        <v/>
      </c>
      <c r="D2385" s="98" t="str">
        <f>IF(C2385="","",VLOOKUP(C2385,'4.製品一覧'!$B$4:$D$500,3,FALSE))</f>
        <v/>
      </c>
      <c r="E2385" s="102">
        <f>IF(C2385&lt;&gt;"",VLOOKUP(C2385,'7.製品別原価'!$B$5:$J$500,8,FALSE),0)</f>
        <v>0</v>
      </c>
      <c r="F2385" s="37">
        <f>IF(OR($K$2=0,K2385=0),0,'1.全社費用'!$C$42/$K$2)</f>
        <v>0</v>
      </c>
      <c r="G2385" s="37">
        <f t="shared" si="261"/>
        <v>0</v>
      </c>
      <c r="H2385" s="38">
        <f t="shared" si="262"/>
        <v>0</v>
      </c>
      <c r="I2385" s="39">
        <f t="shared" si="263"/>
        <v>0</v>
      </c>
      <c r="J2385" s="40">
        <f t="shared" si="264"/>
        <v>0</v>
      </c>
      <c r="K2385" s="111">
        <f>IF($B2385="",0,'2.売上実績'!D2385)</f>
        <v>0</v>
      </c>
      <c r="L2385" s="111">
        <f>IF($B2385="",0,'2.売上実績'!E2385)</f>
        <v>0</v>
      </c>
      <c r="M2385" s="28">
        <f t="shared" si="259"/>
        <v>0</v>
      </c>
      <c r="N2385" s="41">
        <f t="shared" si="260"/>
        <v>0</v>
      </c>
      <c r="O2385" s="40">
        <f t="shared" si="265"/>
        <v>0</v>
      </c>
    </row>
    <row r="2386" spans="2:15" ht="18" customHeight="1">
      <c r="B2386" s="109" t="str">
        <f>IF('2.売上実績'!$B2386="","",'2.売上実績'!$B2386)</f>
        <v/>
      </c>
      <c r="C2386" s="110" t="str">
        <f>IF('2.売上実績'!$C2386="","",'2.売上実績'!$C2386)</f>
        <v/>
      </c>
      <c r="D2386" s="98" t="str">
        <f>IF(C2386="","",VLOOKUP(C2386,'4.製品一覧'!$B$4:$D$500,3,FALSE))</f>
        <v/>
      </c>
      <c r="E2386" s="102">
        <f>IF(C2386&lt;&gt;"",VLOOKUP(C2386,'7.製品別原価'!$B$5:$J$500,8,FALSE),0)</f>
        <v>0</v>
      </c>
      <c r="F2386" s="37">
        <f>IF(OR($K$2=0,K2386=0),0,'1.全社費用'!$C$42/$K$2)</f>
        <v>0</v>
      </c>
      <c r="G2386" s="37">
        <f t="shared" si="261"/>
        <v>0</v>
      </c>
      <c r="H2386" s="38">
        <f t="shared" si="262"/>
        <v>0</v>
      </c>
      <c r="I2386" s="39">
        <f t="shared" si="263"/>
        <v>0</v>
      </c>
      <c r="J2386" s="40">
        <f t="shared" si="264"/>
        <v>0</v>
      </c>
      <c r="K2386" s="111">
        <f>IF($B2386="",0,'2.売上実績'!D2386)</f>
        <v>0</v>
      </c>
      <c r="L2386" s="111">
        <f>IF($B2386="",0,'2.売上実績'!E2386)</f>
        <v>0</v>
      </c>
      <c r="M2386" s="28">
        <f t="shared" si="259"/>
        <v>0</v>
      </c>
      <c r="N2386" s="41">
        <f t="shared" si="260"/>
        <v>0</v>
      </c>
      <c r="O2386" s="40">
        <f t="shared" si="265"/>
        <v>0</v>
      </c>
    </row>
    <row r="2387" spans="2:15" ht="18" customHeight="1">
      <c r="B2387" s="109" t="str">
        <f>IF('2.売上実績'!$B2387="","",'2.売上実績'!$B2387)</f>
        <v/>
      </c>
      <c r="C2387" s="110" t="str">
        <f>IF('2.売上実績'!$C2387="","",'2.売上実績'!$C2387)</f>
        <v/>
      </c>
      <c r="D2387" s="98" t="str">
        <f>IF(C2387="","",VLOOKUP(C2387,'4.製品一覧'!$B$4:$D$500,3,FALSE))</f>
        <v/>
      </c>
      <c r="E2387" s="102">
        <f>IF(C2387&lt;&gt;"",VLOOKUP(C2387,'7.製品別原価'!$B$5:$J$500,8,FALSE),0)</f>
        <v>0</v>
      </c>
      <c r="F2387" s="37">
        <f>IF(OR($K$2=0,K2387=0),0,'1.全社費用'!$C$42/$K$2)</f>
        <v>0</v>
      </c>
      <c r="G2387" s="37">
        <f t="shared" si="261"/>
        <v>0</v>
      </c>
      <c r="H2387" s="38">
        <f t="shared" si="262"/>
        <v>0</v>
      </c>
      <c r="I2387" s="39">
        <f t="shared" si="263"/>
        <v>0</v>
      </c>
      <c r="J2387" s="40">
        <f t="shared" si="264"/>
        <v>0</v>
      </c>
      <c r="K2387" s="111">
        <f>IF($B2387="",0,'2.売上実績'!D2387)</f>
        <v>0</v>
      </c>
      <c r="L2387" s="111">
        <f>IF($B2387="",0,'2.売上実績'!E2387)</f>
        <v>0</v>
      </c>
      <c r="M2387" s="28">
        <f t="shared" si="259"/>
        <v>0</v>
      </c>
      <c r="N2387" s="41">
        <f t="shared" si="260"/>
        <v>0</v>
      </c>
      <c r="O2387" s="40">
        <f t="shared" si="265"/>
        <v>0</v>
      </c>
    </row>
    <row r="2388" spans="2:15" ht="18" customHeight="1">
      <c r="B2388" s="109" t="str">
        <f>IF('2.売上実績'!$B2388="","",'2.売上実績'!$B2388)</f>
        <v/>
      </c>
      <c r="C2388" s="110" t="str">
        <f>IF('2.売上実績'!$C2388="","",'2.売上実績'!$C2388)</f>
        <v/>
      </c>
      <c r="D2388" s="98" t="str">
        <f>IF(C2388="","",VLOOKUP(C2388,'4.製品一覧'!$B$4:$D$500,3,FALSE))</f>
        <v/>
      </c>
      <c r="E2388" s="102">
        <f>IF(C2388&lt;&gt;"",VLOOKUP(C2388,'7.製品別原価'!$B$5:$J$500,8,FALSE),0)</f>
        <v>0</v>
      </c>
      <c r="F2388" s="37">
        <f>IF(OR($K$2=0,K2388=0),0,'1.全社費用'!$C$42/$K$2)</f>
        <v>0</v>
      </c>
      <c r="G2388" s="37">
        <f t="shared" si="261"/>
        <v>0</v>
      </c>
      <c r="H2388" s="38">
        <f t="shared" si="262"/>
        <v>0</v>
      </c>
      <c r="I2388" s="39">
        <f t="shared" si="263"/>
        <v>0</v>
      </c>
      <c r="J2388" s="40">
        <f t="shared" si="264"/>
        <v>0</v>
      </c>
      <c r="K2388" s="111">
        <f>IF($B2388="",0,'2.売上実績'!D2388)</f>
        <v>0</v>
      </c>
      <c r="L2388" s="111">
        <f>IF($B2388="",0,'2.売上実績'!E2388)</f>
        <v>0</v>
      </c>
      <c r="M2388" s="28">
        <f t="shared" si="259"/>
        <v>0</v>
      </c>
      <c r="N2388" s="41">
        <f t="shared" si="260"/>
        <v>0</v>
      </c>
      <c r="O2388" s="40">
        <f t="shared" si="265"/>
        <v>0</v>
      </c>
    </row>
    <row r="2389" spans="2:15" ht="18" customHeight="1">
      <c r="B2389" s="109" t="str">
        <f>IF('2.売上実績'!$B2389="","",'2.売上実績'!$B2389)</f>
        <v/>
      </c>
      <c r="C2389" s="110" t="str">
        <f>IF('2.売上実績'!$C2389="","",'2.売上実績'!$C2389)</f>
        <v/>
      </c>
      <c r="D2389" s="98" t="str">
        <f>IF(C2389="","",VLOOKUP(C2389,'4.製品一覧'!$B$4:$D$500,3,FALSE))</f>
        <v/>
      </c>
      <c r="E2389" s="102">
        <f>IF(C2389&lt;&gt;"",VLOOKUP(C2389,'7.製品別原価'!$B$5:$J$500,8,FALSE),0)</f>
        <v>0</v>
      </c>
      <c r="F2389" s="37">
        <f>IF(OR($K$2=0,K2389=0),0,'1.全社費用'!$C$42/$K$2)</f>
        <v>0</v>
      </c>
      <c r="G2389" s="37">
        <f t="shared" si="261"/>
        <v>0</v>
      </c>
      <c r="H2389" s="38">
        <f t="shared" si="262"/>
        <v>0</v>
      </c>
      <c r="I2389" s="39">
        <f t="shared" si="263"/>
        <v>0</v>
      </c>
      <c r="J2389" s="40">
        <f t="shared" si="264"/>
        <v>0</v>
      </c>
      <c r="K2389" s="111">
        <f>IF($B2389="",0,'2.売上実績'!D2389)</f>
        <v>0</v>
      </c>
      <c r="L2389" s="111">
        <f>IF($B2389="",0,'2.売上実績'!E2389)</f>
        <v>0</v>
      </c>
      <c r="M2389" s="28">
        <f t="shared" si="259"/>
        <v>0</v>
      </c>
      <c r="N2389" s="41">
        <f t="shared" si="260"/>
        <v>0</v>
      </c>
      <c r="O2389" s="40">
        <f t="shared" si="265"/>
        <v>0</v>
      </c>
    </row>
    <row r="2390" spans="2:15" ht="18" customHeight="1">
      <c r="B2390" s="109" t="str">
        <f>IF('2.売上実績'!$B2390="","",'2.売上実績'!$B2390)</f>
        <v/>
      </c>
      <c r="C2390" s="110" t="str">
        <f>IF('2.売上実績'!$C2390="","",'2.売上実績'!$C2390)</f>
        <v/>
      </c>
      <c r="D2390" s="98" t="str">
        <f>IF(C2390="","",VLOOKUP(C2390,'4.製品一覧'!$B$4:$D$500,3,FALSE))</f>
        <v/>
      </c>
      <c r="E2390" s="102">
        <f>IF(C2390&lt;&gt;"",VLOOKUP(C2390,'7.製品別原価'!$B$5:$J$500,8,FALSE),0)</f>
        <v>0</v>
      </c>
      <c r="F2390" s="37">
        <f>IF(OR($K$2=0,K2390=0),0,'1.全社費用'!$C$42/$K$2)</f>
        <v>0</v>
      </c>
      <c r="G2390" s="37">
        <f t="shared" si="261"/>
        <v>0</v>
      </c>
      <c r="H2390" s="38">
        <f t="shared" si="262"/>
        <v>0</v>
      </c>
      <c r="I2390" s="39">
        <f t="shared" si="263"/>
        <v>0</v>
      </c>
      <c r="J2390" s="40">
        <f t="shared" si="264"/>
        <v>0</v>
      </c>
      <c r="K2390" s="111">
        <f>IF($B2390="",0,'2.売上実績'!D2390)</f>
        <v>0</v>
      </c>
      <c r="L2390" s="111">
        <f>IF($B2390="",0,'2.売上実績'!E2390)</f>
        <v>0</v>
      </c>
      <c r="M2390" s="28">
        <f t="shared" si="259"/>
        <v>0</v>
      </c>
      <c r="N2390" s="41">
        <f t="shared" si="260"/>
        <v>0</v>
      </c>
      <c r="O2390" s="40">
        <f t="shared" si="265"/>
        <v>0</v>
      </c>
    </row>
    <row r="2391" spans="2:15" ht="18" customHeight="1">
      <c r="B2391" s="109" t="str">
        <f>IF('2.売上実績'!$B2391="","",'2.売上実績'!$B2391)</f>
        <v/>
      </c>
      <c r="C2391" s="110" t="str">
        <f>IF('2.売上実績'!$C2391="","",'2.売上実績'!$C2391)</f>
        <v/>
      </c>
      <c r="D2391" s="98" t="str">
        <f>IF(C2391="","",VLOOKUP(C2391,'4.製品一覧'!$B$4:$D$500,3,FALSE))</f>
        <v/>
      </c>
      <c r="E2391" s="102">
        <f>IF(C2391&lt;&gt;"",VLOOKUP(C2391,'7.製品別原価'!$B$5:$J$500,8,FALSE),0)</f>
        <v>0</v>
      </c>
      <c r="F2391" s="37">
        <f>IF(OR($K$2=0,K2391=0),0,'1.全社費用'!$C$42/$K$2)</f>
        <v>0</v>
      </c>
      <c r="G2391" s="37">
        <f t="shared" si="261"/>
        <v>0</v>
      </c>
      <c r="H2391" s="38">
        <f t="shared" si="262"/>
        <v>0</v>
      </c>
      <c r="I2391" s="39">
        <f t="shared" si="263"/>
        <v>0</v>
      </c>
      <c r="J2391" s="40">
        <f t="shared" si="264"/>
        <v>0</v>
      </c>
      <c r="K2391" s="111">
        <f>IF($B2391="",0,'2.売上実績'!D2391)</f>
        <v>0</v>
      </c>
      <c r="L2391" s="111">
        <f>IF($B2391="",0,'2.売上実績'!E2391)</f>
        <v>0</v>
      </c>
      <c r="M2391" s="28">
        <f t="shared" si="259"/>
        <v>0</v>
      </c>
      <c r="N2391" s="41">
        <f t="shared" si="260"/>
        <v>0</v>
      </c>
      <c r="O2391" s="40">
        <f t="shared" si="265"/>
        <v>0</v>
      </c>
    </row>
    <row r="2392" spans="2:15" ht="18" customHeight="1">
      <c r="B2392" s="109" t="str">
        <f>IF('2.売上実績'!$B2392="","",'2.売上実績'!$B2392)</f>
        <v/>
      </c>
      <c r="C2392" s="110" t="str">
        <f>IF('2.売上実績'!$C2392="","",'2.売上実績'!$C2392)</f>
        <v/>
      </c>
      <c r="D2392" s="98" t="str">
        <f>IF(C2392="","",VLOOKUP(C2392,'4.製品一覧'!$B$4:$D$500,3,FALSE))</f>
        <v/>
      </c>
      <c r="E2392" s="102">
        <f>IF(C2392&lt;&gt;"",VLOOKUP(C2392,'7.製品別原価'!$B$5:$J$500,8,FALSE),0)</f>
        <v>0</v>
      </c>
      <c r="F2392" s="37">
        <f>IF(OR($K$2=0,K2392=0),0,'1.全社費用'!$C$42/$K$2)</f>
        <v>0</v>
      </c>
      <c r="G2392" s="37">
        <f t="shared" si="261"/>
        <v>0</v>
      </c>
      <c r="H2392" s="38">
        <f t="shared" si="262"/>
        <v>0</v>
      </c>
      <c r="I2392" s="39">
        <f t="shared" si="263"/>
        <v>0</v>
      </c>
      <c r="J2392" s="40">
        <f t="shared" si="264"/>
        <v>0</v>
      </c>
      <c r="K2392" s="111">
        <f>IF($B2392="",0,'2.売上実績'!D2392)</f>
        <v>0</v>
      </c>
      <c r="L2392" s="111">
        <f>IF($B2392="",0,'2.売上実績'!E2392)</f>
        <v>0</v>
      </c>
      <c r="M2392" s="28">
        <f t="shared" si="259"/>
        <v>0</v>
      </c>
      <c r="N2392" s="41">
        <f t="shared" si="260"/>
        <v>0</v>
      </c>
      <c r="O2392" s="40">
        <f t="shared" si="265"/>
        <v>0</v>
      </c>
    </row>
    <row r="2393" spans="2:15" ht="18" customHeight="1">
      <c r="B2393" s="109" t="str">
        <f>IF('2.売上実績'!$B2393="","",'2.売上実績'!$B2393)</f>
        <v/>
      </c>
      <c r="C2393" s="110" t="str">
        <f>IF('2.売上実績'!$C2393="","",'2.売上実績'!$C2393)</f>
        <v/>
      </c>
      <c r="D2393" s="98" t="str">
        <f>IF(C2393="","",VLOOKUP(C2393,'4.製品一覧'!$B$4:$D$500,3,FALSE))</f>
        <v/>
      </c>
      <c r="E2393" s="102">
        <f>IF(C2393&lt;&gt;"",VLOOKUP(C2393,'7.製品別原価'!$B$5:$J$500,8,FALSE),0)</f>
        <v>0</v>
      </c>
      <c r="F2393" s="37">
        <f>IF(OR($K$2=0,K2393=0),0,'1.全社費用'!$C$42/$K$2)</f>
        <v>0</v>
      </c>
      <c r="G2393" s="37">
        <f t="shared" si="261"/>
        <v>0</v>
      </c>
      <c r="H2393" s="38">
        <f t="shared" si="262"/>
        <v>0</v>
      </c>
      <c r="I2393" s="39">
        <f t="shared" si="263"/>
        <v>0</v>
      </c>
      <c r="J2393" s="40">
        <f t="shared" si="264"/>
        <v>0</v>
      </c>
      <c r="K2393" s="111">
        <f>IF($B2393="",0,'2.売上実績'!D2393)</f>
        <v>0</v>
      </c>
      <c r="L2393" s="111">
        <f>IF($B2393="",0,'2.売上実績'!E2393)</f>
        <v>0</v>
      </c>
      <c r="M2393" s="28">
        <f t="shared" si="259"/>
        <v>0</v>
      </c>
      <c r="N2393" s="41">
        <f t="shared" si="260"/>
        <v>0</v>
      </c>
      <c r="O2393" s="40">
        <f t="shared" si="265"/>
        <v>0</v>
      </c>
    </row>
    <row r="2394" spans="2:15" ht="18" customHeight="1">
      <c r="B2394" s="109" t="str">
        <f>IF('2.売上実績'!$B2394="","",'2.売上実績'!$B2394)</f>
        <v/>
      </c>
      <c r="C2394" s="110" t="str">
        <f>IF('2.売上実績'!$C2394="","",'2.売上実績'!$C2394)</f>
        <v/>
      </c>
      <c r="D2394" s="98" t="str">
        <f>IF(C2394="","",VLOOKUP(C2394,'4.製品一覧'!$B$4:$D$500,3,FALSE))</f>
        <v/>
      </c>
      <c r="E2394" s="102">
        <f>IF(C2394&lt;&gt;"",VLOOKUP(C2394,'7.製品別原価'!$B$5:$J$500,8,FALSE),0)</f>
        <v>0</v>
      </c>
      <c r="F2394" s="37">
        <f>IF(OR($K$2=0,K2394=0),0,'1.全社費用'!$C$42/$K$2)</f>
        <v>0</v>
      </c>
      <c r="G2394" s="37">
        <f t="shared" si="261"/>
        <v>0</v>
      </c>
      <c r="H2394" s="38">
        <f t="shared" si="262"/>
        <v>0</v>
      </c>
      <c r="I2394" s="39">
        <f t="shared" si="263"/>
        <v>0</v>
      </c>
      <c r="J2394" s="40">
        <f t="shared" si="264"/>
        <v>0</v>
      </c>
      <c r="K2394" s="111">
        <f>IF($B2394="",0,'2.売上実績'!D2394)</f>
        <v>0</v>
      </c>
      <c r="L2394" s="111">
        <f>IF($B2394="",0,'2.売上実績'!E2394)</f>
        <v>0</v>
      </c>
      <c r="M2394" s="28">
        <f t="shared" si="259"/>
        <v>0</v>
      </c>
      <c r="N2394" s="41">
        <f t="shared" si="260"/>
        <v>0</v>
      </c>
      <c r="O2394" s="40">
        <f t="shared" si="265"/>
        <v>0</v>
      </c>
    </row>
    <row r="2395" spans="2:15" ht="18" customHeight="1">
      <c r="B2395" s="109" t="str">
        <f>IF('2.売上実績'!$B2395="","",'2.売上実績'!$B2395)</f>
        <v/>
      </c>
      <c r="C2395" s="110" t="str">
        <f>IF('2.売上実績'!$C2395="","",'2.売上実績'!$C2395)</f>
        <v/>
      </c>
      <c r="D2395" s="98" t="str">
        <f>IF(C2395="","",VLOOKUP(C2395,'4.製品一覧'!$B$4:$D$500,3,FALSE))</f>
        <v/>
      </c>
      <c r="E2395" s="102">
        <f>IF(C2395&lt;&gt;"",VLOOKUP(C2395,'7.製品別原価'!$B$5:$J$500,8,FALSE),0)</f>
        <v>0</v>
      </c>
      <c r="F2395" s="37">
        <f>IF(OR($K$2=0,K2395=0),0,'1.全社費用'!$C$42/$K$2)</f>
        <v>0</v>
      </c>
      <c r="G2395" s="37">
        <f t="shared" si="261"/>
        <v>0</v>
      </c>
      <c r="H2395" s="38">
        <f t="shared" si="262"/>
        <v>0</v>
      </c>
      <c r="I2395" s="39">
        <f t="shared" si="263"/>
        <v>0</v>
      </c>
      <c r="J2395" s="40">
        <f t="shared" si="264"/>
        <v>0</v>
      </c>
      <c r="K2395" s="111">
        <f>IF($B2395="",0,'2.売上実績'!D2395)</f>
        <v>0</v>
      </c>
      <c r="L2395" s="111">
        <f>IF($B2395="",0,'2.売上実績'!E2395)</f>
        <v>0</v>
      </c>
      <c r="M2395" s="28">
        <f t="shared" si="259"/>
        <v>0</v>
      </c>
      <c r="N2395" s="41">
        <f t="shared" si="260"/>
        <v>0</v>
      </c>
      <c r="O2395" s="40">
        <f t="shared" si="265"/>
        <v>0</v>
      </c>
    </row>
    <row r="2396" spans="2:15" ht="18" customHeight="1">
      <c r="B2396" s="109" t="str">
        <f>IF('2.売上実績'!$B2396="","",'2.売上実績'!$B2396)</f>
        <v/>
      </c>
      <c r="C2396" s="110" t="str">
        <f>IF('2.売上実績'!$C2396="","",'2.売上実績'!$C2396)</f>
        <v/>
      </c>
      <c r="D2396" s="98" t="str">
        <f>IF(C2396="","",VLOOKUP(C2396,'4.製品一覧'!$B$4:$D$500,3,FALSE))</f>
        <v/>
      </c>
      <c r="E2396" s="102">
        <f>IF(C2396&lt;&gt;"",VLOOKUP(C2396,'7.製品別原価'!$B$5:$J$500,8,FALSE),0)</f>
        <v>0</v>
      </c>
      <c r="F2396" s="37">
        <f>IF(OR($K$2=0,K2396=0),0,'1.全社費用'!$C$42/$K$2)</f>
        <v>0</v>
      </c>
      <c r="G2396" s="37">
        <f t="shared" si="261"/>
        <v>0</v>
      </c>
      <c r="H2396" s="38">
        <f t="shared" si="262"/>
        <v>0</v>
      </c>
      <c r="I2396" s="39">
        <f t="shared" si="263"/>
        <v>0</v>
      </c>
      <c r="J2396" s="40">
        <f t="shared" si="264"/>
        <v>0</v>
      </c>
      <c r="K2396" s="111">
        <f>IF($B2396="",0,'2.売上実績'!D2396)</f>
        <v>0</v>
      </c>
      <c r="L2396" s="111">
        <f>IF($B2396="",0,'2.売上実績'!E2396)</f>
        <v>0</v>
      </c>
      <c r="M2396" s="28">
        <f t="shared" si="259"/>
        <v>0</v>
      </c>
      <c r="N2396" s="41">
        <f t="shared" si="260"/>
        <v>0</v>
      </c>
      <c r="O2396" s="40">
        <f t="shared" si="265"/>
        <v>0</v>
      </c>
    </row>
    <row r="2397" spans="2:15" ht="18" customHeight="1">
      <c r="B2397" s="109" t="str">
        <f>IF('2.売上実績'!$B2397="","",'2.売上実績'!$B2397)</f>
        <v/>
      </c>
      <c r="C2397" s="110" t="str">
        <f>IF('2.売上実績'!$C2397="","",'2.売上実績'!$C2397)</f>
        <v/>
      </c>
      <c r="D2397" s="98" t="str">
        <f>IF(C2397="","",VLOOKUP(C2397,'4.製品一覧'!$B$4:$D$500,3,FALSE))</f>
        <v/>
      </c>
      <c r="E2397" s="102">
        <f>IF(C2397&lt;&gt;"",VLOOKUP(C2397,'7.製品別原価'!$B$5:$J$500,8,FALSE),0)</f>
        <v>0</v>
      </c>
      <c r="F2397" s="37">
        <f>IF(OR($K$2=0,K2397=0),0,'1.全社費用'!$C$42/$K$2)</f>
        <v>0</v>
      </c>
      <c r="G2397" s="37">
        <f t="shared" si="261"/>
        <v>0</v>
      </c>
      <c r="H2397" s="38">
        <f t="shared" si="262"/>
        <v>0</v>
      </c>
      <c r="I2397" s="39">
        <f t="shared" si="263"/>
        <v>0</v>
      </c>
      <c r="J2397" s="40">
        <f t="shared" si="264"/>
        <v>0</v>
      </c>
      <c r="K2397" s="111">
        <f>IF($B2397="",0,'2.売上実績'!D2397)</f>
        <v>0</v>
      </c>
      <c r="L2397" s="111">
        <f>IF($B2397="",0,'2.売上実績'!E2397)</f>
        <v>0</v>
      </c>
      <c r="M2397" s="28">
        <f t="shared" si="259"/>
        <v>0</v>
      </c>
      <c r="N2397" s="41">
        <f t="shared" si="260"/>
        <v>0</v>
      </c>
      <c r="O2397" s="40">
        <f t="shared" si="265"/>
        <v>0</v>
      </c>
    </row>
    <row r="2398" spans="2:15" ht="18" customHeight="1">
      <c r="B2398" s="109" t="str">
        <f>IF('2.売上実績'!$B2398="","",'2.売上実績'!$B2398)</f>
        <v/>
      </c>
      <c r="C2398" s="110" t="str">
        <f>IF('2.売上実績'!$C2398="","",'2.売上実績'!$C2398)</f>
        <v/>
      </c>
      <c r="D2398" s="98" t="str">
        <f>IF(C2398="","",VLOOKUP(C2398,'4.製品一覧'!$B$4:$D$500,3,FALSE))</f>
        <v/>
      </c>
      <c r="E2398" s="102">
        <f>IF(C2398&lt;&gt;"",VLOOKUP(C2398,'7.製品別原価'!$B$5:$J$500,8,FALSE),0)</f>
        <v>0</v>
      </c>
      <c r="F2398" s="37">
        <f>IF(OR($K$2=0,K2398=0),0,'1.全社費用'!$C$42/$K$2)</f>
        <v>0</v>
      </c>
      <c r="G2398" s="37">
        <f t="shared" si="261"/>
        <v>0</v>
      </c>
      <c r="H2398" s="38">
        <f t="shared" si="262"/>
        <v>0</v>
      </c>
      <c r="I2398" s="39">
        <f t="shared" si="263"/>
        <v>0</v>
      </c>
      <c r="J2398" s="40">
        <f t="shared" si="264"/>
        <v>0</v>
      </c>
      <c r="K2398" s="111">
        <f>IF($B2398="",0,'2.売上実績'!D2398)</f>
        <v>0</v>
      </c>
      <c r="L2398" s="111">
        <f>IF($B2398="",0,'2.売上実績'!E2398)</f>
        <v>0</v>
      </c>
      <c r="M2398" s="28">
        <f t="shared" si="259"/>
        <v>0</v>
      </c>
      <c r="N2398" s="41">
        <f t="shared" si="260"/>
        <v>0</v>
      </c>
      <c r="O2398" s="40">
        <f t="shared" si="265"/>
        <v>0</v>
      </c>
    </row>
    <row r="2399" spans="2:15" ht="18" customHeight="1">
      <c r="B2399" s="109" t="str">
        <f>IF('2.売上実績'!$B2399="","",'2.売上実績'!$B2399)</f>
        <v/>
      </c>
      <c r="C2399" s="110" t="str">
        <f>IF('2.売上実績'!$C2399="","",'2.売上実績'!$C2399)</f>
        <v/>
      </c>
      <c r="D2399" s="98" t="str">
        <f>IF(C2399="","",VLOOKUP(C2399,'4.製品一覧'!$B$4:$D$500,3,FALSE))</f>
        <v/>
      </c>
      <c r="E2399" s="102">
        <f>IF(C2399&lt;&gt;"",VLOOKUP(C2399,'7.製品別原価'!$B$5:$J$500,8,FALSE),0)</f>
        <v>0</v>
      </c>
      <c r="F2399" s="37">
        <f>IF(OR($K$2=0,K2399=0),0,'1.全社費用'!$C$42/$K$2)</f>
        <v>0</v>
      </c>
      <c r="G2399" s="37">
        <f t="shared" si="261"/>
        <v>0</v>
      </c>
      <c r="H2399" s="38">
        <f t="shared" si="262"/>
        <v>0</v>
      </c>
      <c r="I2399" s="39">
        <f t="shared" si="263"/>
        <v>0</v>
      </c>
      <c r="J2399" s="40">
        <f t="shared" si="264"/>
        <v>0</v>
      </c>
      <c r="K2399" s="111">
        <f>IF($B2399="",0,'2.売上実績'!D2399)</f>
        <v>0</v>
      </c>
      <c r="L2399" s="111">
        <f>IF($B2399="",0,'2.売上実績'!E2399)</f>
        <v>0</v>
      </c>
      <c r="M2399" s="28">
        <f t="shared" si="259"/>
        <v>0</v>
      </c>
      <c r="N2399" s="41">
        <f t="shared" si="260"/>
        <v>0</v>
      </c>
      <c r="O2399" s="40">
        <f t="shared" si="265"/>
        <v>0</v>
      </c>
    </row>
    <row r="2400" spans="2:15" ht="18" customHeight="1">
      <c r="B2400" s="109" t="str">
        <f>IF('2.売上実績'!$B2400="","",'2.売上実績'!$B2400)</f>
        <v/>
      </c>
      <c r="C2400" s="110" t="str">
        <f>IF('2.売上実績'!$C2400="","",'2.売上実績'!$C2400)</f>
        <v/>
      </c>
      <c r="D2400" s="98" t="str">
        <f>IF(C2400="","",VLOOKUP(C2400,'4.製品一覧'!$B$4:$D$500,3,FALSE))</f>
        <v/>
      </c>
      <c r="E2400" s="102">
        <f>IF(C2400&lt;&gt;"",VLOOKUP(C2400,'7.製品別原価'!$B$5:$J$500,8,FALSE),0)</f>
        <v>0</v>
      </c>
      <c r="F2400" s="37">
        <f>IF(OR($K$2=0,K2400=0),0,'1.全社費用'!$C$42/$K$2)</f>
        <v>0</v>
      </c>
      <c r="G2400" s="37">
        <f t="shared" si="261"/>
        <v>0</v>
      </c>
      <c r="H2400" s="38">
        <f t="shared" si="262"/>
        <v>0</v>
      </c>
      <c r="I2400" s="39">
        <f t="shared" si="263"/>
        <v>0</v>
      </c>
      <c r="J2400" s="40">
        <f t="shared" si="264"/>
        <v>0</v>
      </c>
      <c r="K2400" s="111">
        <f>IF($B2400="",0,'2.売上実績'!D2400)</f>
        <v>0</v>
      </c>
      <c r="L2400" s="111">
        <f>IF($B2400="",0,'2.売上実績'!E2400)</f>
        <v>0</v>
      </c>
      <c r="M2400" s="28">
        <f t="shared" si="259"/>
        <v>0</v>
      </c>
      <c r="N2400" s="41">
        <f t="shared" si="260"/>
        <v>0</v>
      </c>
      <c r="O2400" s="40">
        <f t="shared" si="265"/>
        <v>0</v>
      </c>
    </row>
    <row r="2401" spans="2:15" ht="18" customHeight="1">
      <c r="B2401" s="109" t="str">
        <f>IF('2.売上実績'!$B2401="","",'2.売上実績'!$B2401)</f>
        <v/>
      </c>
      <c r="C2401" s="110" t="str">
        <f>IF('2.売上実績'!$C2401="","",'2.売上実績'!$C2401)</f>
        <v/>
      </c>
      <c r="D2401" s="98" t="str">
        <f>IF(C2401="","",VLOOKUP(C2401,'4.製品一覧'!$B$4:$D$500,3,FALSE))</f>
        <v/>
      </c>
      <c r="E2401" s="102">
        <f>IF(C2401&lt;&gt;"",VLOOKUP(C2401,'7.製品別原価'!$B$5:$J$500,8,FALSE),0)</f>
        <v>0</v>
      </c>
      <c r="F2401" s="37">
        <f>IF(OR($K$2=0,K2401=0),0,'1.全社費用'!$C$42/$K$2)</f>
        <v>0</v>
      </c>
      <c r="G2401" s="37">
        <f t="shared" si="261"/>
        <v>0</v>
      </c>
      <c r="H2401" s="38">
        <f t="shared" si="262"/>
        <v>0</v>
      </c>
      <c r="I2401" s="39">
        <f t="shared" si="263"/>
        <v>0</v>
      </c>
      <c r="J2401" s="40">
        <f t="shared" si="264"/>
        <v>0</v>
      </c>
      <c r="K2401" s="111">
        <f>IF($B2401="",0,'2.売上実績'!D2401)</f>
        <v>0</v>
      </c>
      <c r="L2401" s="111">
        <f>IF($B2401="",0,'2.売上実績'!E2401)</f>
        <v>0</v>
      </c>
      <c r="M2401" s="28">
        <f t="shared" si="259"/>
        <v>0</v>
      </c>
      <c r="N2401" s="41">
        <f t="shared" si="260"/>
        <v>0</v>
      </c>
      <c r="O2401" s="40">
        <f t="shared" si="265"/>
        <v>0</v>
      </c>
    </row>
    <row r="2402" spans="2:15" ht="18" customHeight="1">
      <c r="B2402" s="109" t="str">
        <f>IF('2.売上実績'!$B2402="","",'2.売上実績'!$B2402)</f>
        <v/>
      </c>
      <c r="C2402" s="110" t="str">
        <f>IF('2.売上実績'!$C2402="","",'2.売上実績'!$C2402)</f>
        <v/>
      </c>
      <c r="D2402" s="98" t="str">
        <f>IF(C2402="","",VLOOKUP(C2402,'4.製品一覧'!$B$4:$D$500,3,FALSE))</f>
        <v/>
      </c>
      <c r="E2402" s="102">
        <f>IF(C2402&lt;&gt;"",VLOOKUP(C2402,'7.製品別原価'!$B$5:$J$500,8,FALSE),0)</f>
        <v>0</v>
      </c>
      <c r="F2402" s="37">
        <f>IF(OR($K$2=0,K2402=0),0,'1.全社費用'!$C$42/$K$2)</f>
        <v>0</v>
      </c>
      <c r="G2402" s="37">
        <f t="shared" si="261"/>
        <v>0</v>
      </c>
      <c r="H2402" s="38">
        <f t="shared" si="262"/>
        <v>0</v>
      </c>
      <c r="I2402" s="39">
        <f t="shared" si="263"/>
        <v>0</v>
      </c>
      <c r="J2402" s="40">
        <f t="shared" si="264"/>
        <v>0</v>
      </c>
      <c r="K2402" s="111">
        <f>IF($B2402="",0,'2.売上実績'!D2402)</f>
        <v>0</v>
      </c>
      <c r="L2402" s="111">
        <f>IF($B2402="",0,'2.売上実績'!E2402)</f>
        <v>0</v>
      </c>
      <c r="M2402" s="28">
        <f t="shared" si="259"/>
        <v>0</v>
      </c>
      <c r="N2402" s="41">
        <f t="shared" si="260"/>
        <v>0</v>
      </c>
      <c r="O2402" s="40">
        <f t="shared" si="265"/>
        <v>0</v>
      </c>
    </row>
    <row r="2403" spans="2:15" ht="18" customHeight="1">
      <c r="B2403" s="109" t="str">
        <f>IF('2.売上実績'!$B2403="","",'2.売上実績'!$B2403)</f>
        <v/>
      </c>
      <c r="C2403" s="110" t="str">
        <f>IF('2.売上実績'!$C2403="","",'2.売上実績'!$C2403)</f>
        <v/>
      </c>
      <c r="D2403" s="98" t="str">
        <f>IF(C2403="","",VLOOKUP(C2403,'4.製品一覧'!$B$4:$D$500,3,FALSE))</f>
        <v/>
      </c>
      <c r="E2403" s="102">
        <f>IF(C2403&lt;&gt;"",VLOOKUP(C2403,'7.製品別原価'!$B$5:$J$500,8,FALSE),0)</f>
        <v>0</v>
      </c>
      <c r="F2403" s="37">
        <f>IF(OR($K$2=0,K2403=0),0,'1.全社費用'!$C$42/$K$2)</f>
        <v>0</v>
      </c>
      <c r="G2403" s="37">
        <f t="shared" si="261"/>
        <v>0</v>
      </c>
      <c r="H2403" s="38">
        <f t="shared" si="262"/>
        <v>0</v>
      </c>
      <c r="I2403" s="39">
        <f t="shared" si="263"/>
        <v>0</v>
      </c>
      <c r="J2403" s="40">
        <f t="shared" si="264"/>
        <v>0</v>
      </c>
      <c r="K2403" s="111">
        <f>IF($B2403="",0,'2.売上実績'!D2403)</f>
        <v>0</v>
      </c>
      <c r="L2403" s="111">
        <f>IF($B2403="",0,'2.売上実績'!E2403)</f>
        <v>0</v>
      </c>
      <c r="M2403" s="28">
        <f t="shared" si="259"/>
        <v>0</v>
      </c>
      <c r="N2403" s="41">
        <f t="shared" si="260"/>
        <v>0</v>
      </c>
      <c r="O2403" s="40">
        <f t="shared" si="265"/>
        <v>0</v>
      </c>
    </row>
    <row r="2404" spans="2:15" ht="18" customHeight="1">
      <c r="B2404" s="109" t="str">
        <f>IF('2.売上実績'!$B2404="","",'2.売上実績'!$B2404)</f>
        <v/>
      </c>
      <c r="C2404" s="110" t="str">
        <f>IF('2.売上実績'!$C2404="","",'2.売上実績'!$C2404)</f>
        <v/>
      </c>
      <c r="D2404" s="98" t="str">
        <f>IF(C2404="","",VLOOKUP(C2404,'4.製品一覧'!$B$4:$D$500,3,FALSE))</f>
        <v/>
      </c>
      <c r="E2404" s="102">
        <f>IF(C2404&lt;&gt;"",VLOOKUP(C2404,'7.製品別原価'!$B$5:$J$500,8,FALSE),0)</f>
        <v>0</v>
      </c>
      <c r="F2404" s="37">
        <f>IF(OR($K$2=0,K2404=0),0,'1.全社費用'!$C$42/$K$2)</f>
        <v>0</v>
      </c>
      <c r="G2404" s="37">
        <f t="shared" si="261"/>
        <v>0</v>
      </c>
      <c r="H2404" s="38">
        <f t="shared" si="262"/>
        <v>0</v>
      </c>
      <c r="I2404" s="39">
        <f t="shared" si="263"/>
        <v>0</v>
      </c>
      <c r="J2404" s="40">
        <f t="shared" si="264"/>
        <v>0</v>
      </c>
      <c r="K2404" s="111">
        <f>IF($B2404="",0,'2.売上実績'!D2404)</f>
        <v>0</v>
      </c>
      <c r="L2404" s="111">
        <f>IF($B2404="",0,'2.売上実績'!E2404)</f>
        <v>0</v>
      </c>
      <c r="M2404" s="28">
        <f t="shared" si="259"/>
        <v>0</v>
      </c>
      <c r="N2404" s="41">
        <f t="shared" si="260"/>
        <v>0</v>
      </c>
      <c r="O2404" s="40">
        <f t="shared" si="265"/>
        <v>0</v>
      </c>
    </row>
    <row r="2405" spans="2:15" ht="18" customHeight="1">
      <c r="B2405" s="109" t="str">
        <f>IF('2.売上実績'!$B2405="","",'2.売上実績'!$B2405)</f>
        <v/>
      </c>
      <c r="C2405" s="110" t="str">
        <f>IF('2.売上実績'!$C2405="","",'2.売上実績'!$C2405)</f>
        <v/>
      </c>
      <c r="D2405" s="98" t="str">
        <f>IF(C2405="","",VLOOKUP(C2405,'4.製品一覧'!$B$4:$D$500,3,FALSE))</f>
        <v/>
      </c>
      <c r="E2405" s="102">
        <f>IF(C2405&lt;&gt;"",VLOOKUP(C2405,'7.製品別原価'!$B$5:$J$500,8,FALSE),0)</f>
        <v>0</v>
      </c>
      <c r="F2405" s="37">
        <f>IF(OR($K$2=0,K2405=0),0,'1.全社費用'!$C$42/$K$2)</f>
        <v>0</v>
      </c>
      <c r="G2405" s="37">
        <f t="shared" si="261"/>
        <v>0</v>
      </c>
      <c r="H2405" s="38">
        <f t="shared" si="262"/>
        <v>0</v>
      </c>
      <c r="I2405" s="39">
        <f t="shared" si="263"/>
        <v>0</v>
      </c>
      <c r="J2405" s="40">
        <f t="shared" si="264"/>
        <v>0</v>
      </c>
      <c r="K2405" s="111">
        <f>IF($B2405="",0,'2.売上実績'!D2405)</f>
        <v>0</v>
      </c>
      <c r="L2405" s="111">
        <f>IF($B2405="",0,'2.売上実績'!E2405)</f>
        <v>0</v>
      </c>
      <c r="M2405" s="28">
        <f t="shared" si="259"/>
        <v>0</v>
      </c>
      <c r="N2405" s="41">
        <f t="shared" si="260"/>
        <v>0</v>
      </c>
      <c r="O2405" s="40">
        <f t="shared" si="265"/>
        <v>0</v>
      </c>
    </row>
    <row r="2406" spans="2:15" ht="18" customHeight="1">
      <c r="B2406" s="109" t="str">
        <f>IF('2.売上実績'!$B2406="","",'2.売上実績'!$B2406)</f>
        <v/>
      </c>
      <c r="C2406" s="110" t="str">
        <f>IF('2.売上実績'!$C2406="","",'2.売上実績'!$C2406)</f>
        <v/>
      </c>
      <c r="D2406" s="98" t="str">
        <f>IF(C2406="","",VLOOKUP(C2406,'4.製品一覧'!$B$4:$D$500,3,FALSE))</f>
        <v/>
      </c>
      <c r="E2406" s="102">
        <f>IF(C2406&lt;&gt;"",VLOOKUP(C2406,'7.製品別原価'!$B$5:$J$500,8,FALSE),0)</f>
        <v>0</v>
      </c>
      <c r="F2406" s="37">
        <f>IF(OR($K$2=0,K2406=0),0,'1.全社費用'!$C$42/$K$2)</f>
        <v>0</v>
      </c>
      <c r="G2406" s="37">
        <f t="shared" si="261"/>
        <v>0</v>
      </c>
      <c r="H2406" s="38">
        <f t="shared" si="262"/>
        <v>0</v>
      </c>
      <c r="I2406" s="39">
        <f t="shared" si="263"/>
        <v>0</v>
      </c>
      <c r="J2406" s="40">
        <f t="shared" si="264"/>
        <v>0</v>
      </c>
      <c r="K2406" s="111">
        <f>IF($B2406="",0,'2.売上実績'!D2406)</f>
        <v>0</v>
      </c>
      <c r="L2406" s="111">
        <f>IF($B2406="",0,'2.売上実績'!E2406)</f>
        <v>0</v>
      </c>
      <c r="M2406" s="28">
        <f t="shared" si="259"/>
        <v>0</v>
      </c>
      <c r="N2406" s="41">
        <f t="shared" si="260"/>
        <v>0</v>
      </c>
      <c r="O2406" s="40">
        <f t="shared" si="265"/>
        <v>0</v>
      </c>
    </row>
    <row r="2407" spans="2:15" ht="18" customHeight="1">
      <c r="B2407" s="109" t="str">
        <f>IF('2.売上実績'!$B2407="","",'2.売上実績'!$B2407)</f>
        <v/>
      </c>
      <c r="C2407" s="110" t="str">
        <f>IF('2.売上実績'!$C2407="","",'2.売上実績'!$C2407)</f>
        <v/>
      </c>
      <c r="D2407" s="98" t="str">
        <f>IF(C2407="","",VLOOKUP(C2407,'4.製品一覧'!$B$4:$D$500,3,FALSE))</f>
        <v/>
      </c>
      <c r="E2407" s="102">
        <f>IF(C2407&lt;&gt;"",VLOOKUP(C2407,'7.製品別原価'!$B$5:$J$500,8,FALSE),0)</f>
        <v>0</v>
      </c>
      <c r="F2407" s="37">
        <f>IF(OR($K$2=0,K2407=0),0,'1.全社費用'!$C$42/$K$2)</f>
        <v>0</v>
      </c>
      <c r="G2407" s="37">
        <f t="shared" si="261"/>
        <v>0</v>
      </c>
      <c r="H2407" s="38">
        <f t="shared" si="262"/>
        <v>0</v>
      </c>
      <c r="I2407" s="39">
        <f t="shared" si="263"/>
        <v>0</v>
      </c>
      <c r="J2407" s="40">
        <f t="shared" si="264"/>
        <v>0</v>
      </c>
      <c r="K2407" s="111">
        <f>IF($B2407="",0,'2.売上実績'!D2407)</f>
        <v>0</v>
      </c>
      <c r="L2407" s="111">
        <f>IF($B2407="",0,'2.売上実績'!E2407)</f>
        <v>0</v>
      </c>
      <c r="M2407" s="28">
        <f t="shared" si="259"/>
        <v>0</v>
      </c>
      <c r="N2407" s="41">
        <f t="shared" si="260"/>
        <v>0</v>
      </c>
      <c r="O2407" s="40">
        <f t="shared" si="265"/>
        <v>0</v>
      </c>
    </row>
    <row r="2408" spans="2:15" ht="18" customHeight="1">
      <c r="B2408" s="109" t="str">
        <f>IF('2.売上実績'!$B2408="","",'2.売上実績'!$B2408)</f>
        <v/>
      </c>
      <c r="C2408" s="110" t="str">
        <f>IF('2.売上実績'!$C2408="","",'2.売上実績'!$C2408)</f>
        <v/>
      </c>
      <c r="D2408" s="98" t="str">
        <f>IF(C2408="","",VLOOKUP(C2408,'4.製品一覧'!$B$4:$D$500,3,FALSE))</f>
        <v/>
      </c>
      <c r="E2408" s="102">
        <f>IF(C2408&lt;&gt;"",VLOOKUP(C2408,'7.製品別原価'!$B$5:$J$500,8,FALSE),0)</f>
        <v>0</v>
      </c>
      <c r="F2408" s="37">
        <f>IF(OR($K$2=0,K2408=0),0,'1.全社費用'!$C$42/$K$2)</f>
        <v>0</v>
      </c>
      <c r="G2408" s="37">
        <f t="shared" si="261"/>
        <v>0</v>
      </c>
      <c r="H2408" s="38">
        <f t="shared" si="262"/>
        <v>0</v>
      </c>
      <c r="I2408" s="39">
        <f t="shared" si="263"/>
        <v>0</v>
      </c>
      <c r="J2408" s="40">
        <f t="shared" si="264"/>
        <v>0</v>
      </c>
      <c r="K2408" s="111">
        <f>IF($B2408="",0,'2.売上実績'!D2408)</f>
        <v>0</v>
      </c>
      <c r="L2408" s="111">
        <f>IF($B2408="",0,'2.売上実績'!E2408)</f>
        <v>0</v>
      </c>
      <c r="M2408" s="28">
        <f t="shared" si="259"/>
        <v>0</v>
      </c>
      <c r="N2408" s="41">
        <f t="shared" si="260"/>
        <v>0</v>
      </c>
      <c r="O2408" s="40">
        <f t="shared" si="265"/>
        <v>0</v>
      </c>
    </row>
    <row r="2409" spans="2:15" ht="18" customHeight="1">
      <c r="B2409" s="109" t="str">
        <f>IF('2.売上実績'!$B2409="","",'2.売上実績'!$B2409)</f>
        <v/>
      </c>
      <c r="C2409" s="110" t="str">
        <f>IF('2.売上実績'!$C2409="","",'2.売上実績'!$C2409)</f>
        <v/>
      </c>
      <c r="D2409" s="98" t="str">
        <f>IF(C2409="","",VLOOKUP(C2409,'4.製品一覧'!$B$4:$D$500,3,FALSE))</f>
        <v/>
      </c>
      <c r="E2409" s="102">
        <f>IF(C2409&lt;&gt;"",VLOOKUP(C2409,'7.製品別原価'!$B$5:$J$500,8,FALSE),0)</f>
        <v>0</v>
      </c>
      <c r="F2409" s="37">
        <f>IF(OR($K$2=0,K2409=0),0,'1.全社費用'!$C$42/$K$2)</f>
        <v>0</v>
      </c>
      <c r="G2409" s="37">
        <f t="shared" si="261"/>
        <v>0</v>
      </c>
      <c r="H2409" s="38">
        <f t="shared" si="262"/>
        <v>0</v>
      </c>
      <c r="I2409" s="39">
        <f t="shared" si="263"/>
        <v>0</v>
      </c>
      <c r="J2409" s="40">
        <f t="shared" si="264"/>
        <v>0</v>
      </c>
      <c r="K2409" s="111">
        <f>IF($B2409="",0,'2.売上実績'!D2409)</f>
        <v>0</v>
      </c>
      <c r="L2409" s="111">
        <f>IF($B2409="",0,'2.売上実績'!E2409)</f>
        <v>0</v>
      </c>
      <c r="M2409" s="28">
        <f t="shared" si="259"/>
        <v>0</v>
      </c>
      <c r="N2409" s="41">
        <f t="shared" si="260"/>
        <v>0</v>
      </c>
      <c r="O2409" s="40">
        <f t="shared" si="265"/>
        <v>0</v>
      </c>
    </row>
    <row r="2410" spans="2:15" ht="18" customHeight="1">
      <c r="B2410" s="109" t="str">
        <f>IF('2.売上実績'!$B2410="","",'2.売上実績'!$B2410)</f>
        <v/>
      </c>
      <c r="C2410" s="110" t="str">
        <f>IF('2.売上実績'!$C2410="","",'2.売上実績'!$C2410)</f>
        <v/>
      </c>
      <c r="D2410" s="98" t="str">
        <f>IF(C2410="","",VLOOKUP(C2410,'4.製品一覧'!$B$4:$D$500,3,FALSE))</f>
        <v/>
      </c>
      <c r="E2410" s="102">
        <f>IF(C2410&lt;&gt;"",VLOOKUP(C2410,'7.製品別原価'!$B$5:$J$500,8,FALSE),0)</f>
        <v>0</v>
      </c>
      <c r="F2410" s="37">
        <f>IF(OR($K$2=0,K2410=0),0,'1.全社費用'!$C$42/$K$2)</f>
        <v>0</v>
      </c>
      <c r="G2410" s="37">
        <f t="shared" si="261"/>
        <v>0</v>
      </c>
      <c r="H2410" s="38">
        <f t="shared" si="262"/>
        <v>0</v>
      </c>
      <c r="I2410" s="39">
        <f t="shared" si="263"/>
        <v>0</v>
      </c>
      <c r="J2410" s="40">
        <f t="shared" si="264"/>
        <v>0</v>
      </c>
      <c r="K2410" s="111">
        <f>IF($B2410="",0,'2.売上実績'!D2410)</f>
        <v>0</v>
      </c>
      <c r="L2410" s="111">
        <f>IF($B2410="",0,'2.売上実績'!E2410)</f>
        <v>0</v>
      </c>
      <c r="M2410" s="28">
        <f t="shared" si="259"/>
        <v>0</v>
      </c>
      <c r="N2410" s="41">
        <f t="shared" si="260"/>
        <v>0</v>
      </c>
      <c r="O2410" s="40">
        <f t="shared" si="265"/>
        <v>0</v>
      </c>
    </row>
    <row r="2411" spans="2:15" ht="18" customHeight="1">
      <c r="B2411" s="109" t="str">
        <f>IF('2.売上実績'!$B2411="","",'2.売上実績'!$B2411)</f>
        <v/>
      </c>
      <c r="C2411" s="110" t="str">
        <f>IF('2.売上実績'!$C2411="","",'2.売上実績'!$C2411)</f>
        <v/>
      </c>
      <c r="D2411" s="98" t="str">
        <f>IF(C2411="","",VLOOKUP(C2411,'4.製品一覧'!$B$4:$D$500,3,FALSE))</f>
        <v/>
      </c>
      <c r="E2411" s="102">
        <f>IF(C2411&lt;&gt;"",VLOOKUP(C2411,'7.製品別原価'!$B$5:$J$500,8,FALSE),0)</f>
        <v>0</v>
      </c>
      <c r="F2411" s="37">
        <f>IF(OR($K$2=0,K2411=0),0,'1.全社費用'!$C$42/$K$2)</f>
        <v>0</v>
      </c>
      <c r="G2411" s="37">
        <f t="shared" si="261"/>
        <v>0</v>
      </c>
      <c r="H2411" s="38">
        <f t="shared" si="262"/>
        <v>0</v>
      </c>
      <c r="I2411" s="39">
        <f t="shared" si="263"/>
        <v>0</v>
      </c>
      <c r="J2411" s="40">
        <f t="shared" si="264"/>
        <v>0</v>
      </c>
      <c r="K2411" s="111">
        <f>IF($B2411="",0,'2.売上実績'!D2411)</f>
        <v>0</v>
      </c>
      <c r="L2411" s="111">
        <f>IF($B2411="",0,'2.売上実績'!E2411)</f>
        <v>0</v>
      </c>
      <c r="M2411" s="28">
        <f t="shared" si="259"/>
        <v>0</v>
      </c>
      <c r="N2411" s="41">
        <f t="shared" si="260"/>
        <v>0</v>
      </c>
      <c r="O2411" s="40">
        <f t="shared" si="265"/>
        <v>0</v>
      </c>
    </row>
    <row r="2412" spans="2:15" ht="18" customHeight="1">
      <c r="B2412" s="109" t="str">
        <f>IF('2.売上実績'!$B2412="","",'2.売上実績'!$B2412)</f>
        <v/>
      </c>
      <c r="C2412" s="110" t="str">
        <f>IF('2.売上実績'!$C2412="","",'2.売上実績'!$C2412)</f>
        <v/>
      </c>
      <c r="D2412" s="98" t="str">
        <f>IF(C2412="","",VLOOKUP(C2412,'4.製品一覧'!$B$4:$D$500,3,FALSE))</f>
        <v/>
      </c>
      <c r="E2412" s="102">
        <f>IF(C2412&lt;&gt;"",VLOOKUP(C2412,'7.製品別原価'!$B$5:$J$500,8,FALSE),0)</f>
        <v>0</v>
      </c>
      <c r="F2412" s="37">
        <f>IF(OR($K$2=0,K2412=0),0,'1.全社費用'!$C$42/$K$2)</f>
        <v>0</v>
      </c>
      <c r="G2412" s="37">
        <f t="shared" si="261"/>
        <v>0</v>
      </c>
      <c r="H2412" s="38">
        <f t="shared" si="262"/>
        <v>0</v>
      </c>
      <c r="I2412" s="39">
        <f t="shared" si="263"/>
        <v>0</v>
      </c>
      <c r="J2412" s="40">
        <f t="shared" si="264"/>
        <v>0</v>
      </c>
      <c r="K2412" s="111">
        <f>IF($B2412="",0,'2.売上実績'!D2412)</f>
        <v>0</v>
      </c>
      <c r="L2412" s="111">
        <f>IF($B2412="",0,'2.売上実績'!E2412)</f>
        <v>0</v>
      </c>
      <c r="M2412" s="28">
        <f t="shared" si="259"/>
        <v>0</v>
      </c>
      <c r="N2412" s="41">
        <f t="shared" si="260"/>
        <v>0</v>
      </c>
      <c r="O2412" s="40">
        <f t="shared" si="265"/>
        <v>0</v>
      </c>
    </row>
    <row r="2413" spans="2:15" ht="18" customHeight="1">
      <c r="B2413" s="109" t="str">
        <f>IF('2.売上実績'!$B2413="","",'2.売上実績'!$B2413)</f>
        <v/>
      </c>
      <c r="C2413" s="110" t="str">
        <f>IF('2.売上実績'!$C2413="","",'2.売上実績'!$C2413)</f>
        <v/>
      </c>
      <c r="D2413" s="98" t="str">
        <f>IF(C2413="","",VLOOKUP(C2413,'4.製品一覧'!$B$4:$D$500,3,FALSE))</f>
        <v/>
      </c>
      <c r="E2413" s="102">
        <f>IF(C2413&lt;&gt;"",VLOOKUP(C2413,'7.製品別原価'!$B$5:$J$500,8,FALSE),0)</f>
        <v>0</v>
      </c>
      <c r="F2413" s="37">
        <f>IF(OR($K$2=0,K2413=0),0,'1.全社費用'!$C$42/$K$2)</f>
        <v>0</v>
      </c>
      <c r="G2413" s="37">
        <f t="shared" si="261"/>
        <v>0</v>
      </c>
      <c r="H2413" s="38">
        <f t="shared" si="262"/>
        <v>0</v>
      </c>
      <c r="I2413" s="39">
        <f t="shared" si="263"/>
        <v>0</v>
      </c>
      <c r="J2413" s="40">
        <f t="shared" si="264"/>
        <v>0</v>
      </c>
      <c r="K2413" s="111">
        <f>IF($B2413="",0,'2.売上実績'!D2413)</f>
        <v>0</v>
      </c>
      <c r="L2413" s="111">
        <f>IF($B2413="",0,'2.売上実績'!E2413)</f>
        <v>0</v>
      </c>
      <c r="M2413" s="28">
        <f t="shared" si="259"/>
        <v>0</v>
      </c>
      <c r="N2413" s="41">
        <f t="shared" si="260"/>
        <v>0</v>
      </c>
      <c r="O2413" s="40">
        <f t="shared" si="265"/>
        <v>0</v>
      </c>
    </row>
    <row r="2414" spans="2:15" ht="18" customHeight="1">
      <c r="B2414" s="109" t="str">
        <f>IF('2.売上実績'!$B2414="","",'2.売上実績'!$B2414)</f>
        <v/>
      </c>
      <c r="C2414" s="110" t="str">
        <f>IF('2.売上実績'!$C2414="","",'2.売上実績'!$C2414)</f>
        <v/>
      </c>
      <c r="D2414" s="98" t="str">
        <f>IF(C2414="","",VLOOKUP(C2414,'4.製品一覧'!$B$4:$D$500,3,FALSE))</f>
        <v/>
      </c>
      <c r="E2414" s="102">
        <f>IF(C2414&lt;&gt;"",VLOOKUP(C2414,'7.製品別原価'!$B$5:$J$500,8,FALSE),0)</f>
        <v>0</v>
      </c>
      <c r="F2414" s="37">
        <f>IF(OR($K$2=0,K2414=0),0,'1.全社費用'!$C$42/$K$2)</f>
        <v>0</v>
      </c>
      <c r="G2414" s="37">
        <f t="shared" si="261"/>
        <v>0</v>
      </c>
      <c r="H2414" s="38">
        <f t="shared" si="262"/>
        <v>0</v>
      </c>
      <c r="I2414" s="39">
        <f t="shared" si="263"/>
        <v>0</v>
      </c>
      <c r="J2414" s="40">
        <f t="shared" si="264"/>
        <v>0</v>
      </c>
      <c r="K2414" s="111">
        <f>IF($B2414="",0,'2.売上実績'!D2414)</f>
        <v>0</v>
      </c>
      <c r="L2414" s="111">
        <f>IF($B2414="",0,'2.売上実績'!E2414)</f>
        <v>0</v>
      </c>
      <c r="M2414" s="28">
        <f t="shared" si="259"/>
        <v>0</v>
      </c>
      <c r="N2414" s="41">
        <f t="shared" si="260"/>
        <v>0</v>
      </c>
      <c r="O2414" s="40">
        <f t="shared" si="265"/>
        <v>0</v>
      </c>
    </row>
    <row r="2415" spans="2:15" ht="18" customHeight="1">
      <c r="B2415" s="109" t="str">
        <f>IF('2.売上実績'!$B2415="","",'2.売上実績'!$B2415)</f>
        <v/>
      </c>
      <c r="C2415" s="110" t="str">
        <f>IF('2.売上実績'!$C2415="","",'2.売上実績'!$C2415)</f>
        <v/>
      </c>
      <c r="D2415" s="98" t="str">
        <f>IF(C2415="","",VLOOKUP(C2415,'4.製品一覧'!$B$4:$D$500,3,FALSE))</f>
        <v/>
      </c>
      <c r="E2415" s="102">
        <f>IF(C2415&lt;&gt;"",VLOOKUP(C2415,'7.製品別原価'!$B$5:$J$500,8,FALSE),0)</f>
        <v>0</v>
      </c>
      <c r="F2415" s="37">
        <f>IF(OR($K$2=0,K2415=0),0,'1.全社費用'!$C$42/$K$2)</f>
        <v>0</v>
      </c>
      <c r="G2415" s="37">
        <f t="shared" si="261"/>
        <v>0</v>
      </c>
      <c r="H2415" s="38">
        <f t="shared" si="262"/>
        <v>0</v>
      </c>
      <c r="I2415" s="39">
        <f t="shared" si="263"/>
        <v>0</v>
      </c>
      <c r="J2415" s="40">
        <f t="shared" si="264"/>
        <v>0</v>
      </c>
      <c r="K2415" s="111">
        <f>IF($B2415="",0,'2.売上実績'!D2415)</f>
        <v>0</v>
      </c>
      <c r="L2415" s="111">
        <f>IF($B2415="",0,'2.売上実績'!E2415)</f>
        <v>0</v>
      </c>
      <c r="M2415" s="28">
        <f t="shared" si="259"/>
        <v>0</v>
      </c>
      <c r="N2415" s="41">
        <f t="shared" si="260"/>
        <v>0</v>
      </c>
      <c r="O2415" s="40">
        <f t="shared" si="265"/>
        <v>0</v>
      </c>
    </row>
    <row r="2416" spans="2:15" ht="18" customHeight="1">
      <c r="B2416" s="109" t="str">
        <f>IF('2.売上実績'!$B2416="","",'2.売上実績'!$B2416)</f>
        <v/>
      </c>
      <c r="C2416" s="110" t="str">
        <f>IF('2.売上実績'!$C2416="","",'2.売上実績'!$C2416)</f>
        <v/>
      </c>
      <c r="D2416" s="98" t="str">
        <f>IF(C2416="","",VLOOKUP(C2416,'4.製品一覧'!$B$4:$D$500,3,FALSE))</f>
        <v/>
      </c>
      <c r="E2416" s="102">
        <f>IF(C2416&lt;&gt;"",VLOOKUP(C2416,'7.製品別原価'!$B$5:$J$500,8,FALSE),0)</f>
        <v>0</v>
      </c>
      <c r="F2416" s="37">
        <f>IF(OR($K$2=0,K2416=0),0,'1.全社費用'!$C$42/$K$2)</f>
        <v>0</v>
      </c>
      <c r="G2416" s="37">
        <f t="shared" si="261"/>
        <v>0</v>
      </c>
      <c r="H2416" s="38">
        <f t="shared" si="262"/>
        <v>0</v>
      </c>
      <c r="I2416" s="39">
        <f t="shared" si="263"/>
        <v>0</v>
      </c>
      <c r="J2416" s="40">
        <f t="shared" si="264"/>
        <v>0</v>
      </c>
      <c r="K2416" s="111">
        <f>IF($B2416="",0,'2.売上実績'!D2416)</f>
        <v>0</v>
      </c>
      <c r="L2416" s="111">
        <f>IF($B2416="",0,'2.売上実績'!E2416)</f>
        <v>0</v>
      </c>
      <c r="M2416" s="28">
        <f t="shared" si="259"/>
        <v>0</v>
      </c>
      <c r="N2416" s="41">
        <f t="shared" si="260"/>
        <v>0</v>
      </c>
      <c r="O2416" s="40">
        <f t="shared" si="265"/>
        <v>0</v>
      </c>
    </row>
    <row r="2417" spans="2:15" ht="18" customHeight="1">
      <c r="B2417" s="109" t="str">
        <f>IF('2.売上実績'!$B2417="","",'2.売上実績'!$B2417)</f>
        <v/>
      </c>
      <c r="C2417" s="110" t="str">
        <f>IF('2.売上実績'!$C2417="","",'2.売上実績'!$C2417)</f>
        <v/>
      </c>
      <c r="D2417" s="98" t="str">
        <f>IF(C2417="","",VLOOKUP(C2417,'4.製品一覧'!$B$4:$D$500,3,FALSE))</f>
        <v/>
      </c>
      <c r="E2417" s="102">
        <f>IF(C2417&lt;&gt;"",VLOOKUP(C2417,'7.製品別原価'!$B$5:$J$500,8,FALSE),0)</f>
        <v>0</v>
      </c>
      <c r="F2417" s="37">
        <f>IF(OR($K$2=0,K2417=0),0,'1.全社費用'!$C$42/$K$2)</f>
        <v>0</v>
      </c>
      <c r="G2417" s="37">
        <f t="shared" si="261"/>
        <v>0</v>
      </c>
      <c r="H2417" s="38">
        <f t="shared" si="262"/>
        <v>0</v>
      </c>
      <c r="I2417" s="39">
        <f t="shared" si="263"/>
        <v>0</v>
      </c>
      <c r="J2417" s="40">
        <f t="shared" si="264"/>
        <v>0</v>
      </c>
      <c r="K2417" s="111">
        <f>IF($B2417="",0,'2.売上実績'!D2417)</f>
        <v>0</v>
      </c>
      <c r="L2417" s="111">
        <f>IF($B2417="",0,'2.売上実績'!E2417)</f>
        <v>0</v>
      </c>
      <c r="M2417" s="28">
        <f t="shared" si="259"/>
        <v>0</v>
      </c>
      <c r="N2417" s="41">
        <f t="shared" si="260"/>
        <v>0</v>
      </c>
      <c r="O2417" s="40">
        <f t="shared" si="265"/>
        <v>0</v>
      </c>
    </row>
    <row r="2418" spans="2:15" ht="18" customHeight="1">
      <c r="B2418" s="109" t="str">
        <f>IF('2.売上実績'!$B2418="","",'2.売上実績'!$B2418)</f>
        <v/>
      </c>
      <c r="C2418" s="110" t="str">
        <f>IF('2.売上実績'!$C2418="","",'2.売上実績'!$C2418)</f>
        <v/>
      </c>
      <c r="D2418" s="98" t="str">
        <f>IF(C2418="","",VLOOKUP(C2418,'4.製品一覧'!$B$4:$D$500,3,FALSE))</f>
        <v/>
      </c>
      <c r="E2418" s="102">
        <f>IF(C2418&lt;&gt;"",VLOOKUP(C2418,'7.製品別原価'!$B$5:$J$500,8,FALSE),0)</f>
        <v>0</v>
      </c>
      <c r="F2418" s="37">
        <f>IF(OR($K$2=0,K2418=0),0,'1.全社費用'!$C$42/$K$2)</f>
        <v>0</v>
      </c>
      <c r="G2418" s="37">
        <f t="shared" si="261"/>
        <v>0</v>
      </c>
      <c r="H2418" s="38">
        <f t="shared" si="262"/>
        <v>0</v>
      </c>
      <c r="I2418" s="39">
        <f t="shared" si="263"/>
        <v>0</v>
      </c>
      <c r="J2418" s="40">
        <f t="shared" si="264"/>
        <v>0</v>
      </c>
      <c r="K2418" s="111">
        <f>IF($B2418="",0,'2.売上実績'!D2418)</f>
        <v>0</v>
      </c>
      <c r="L2418" s="111">
        <f>IF($B2418="",0,'2.売上実績'!E2418)</f>
        <v>0</v>
      </c>
      <c r="M2418" s="28">
        <f t="shared" si="259"/>
        <v>0</v>
      </c>
      <c r="N2418" s="41">
        <f t="shared" si="260"/>
        <v>0</v>
      </c>
      <c r="O2418" s="40">
        <f t="shared" si="265"/>
        <v>0</v>
      </c>
    </row>
    <row r="2419" spans="2:15" ht="18" customHeight="1">
      <c r="B2419" s="109" t="str">
        <f>IF('2.売上実績'!$B2419="","",'2.売上実績'!$B2419)</f>
        <v/>
      </c>
      <c r="C2419" s="110" t="str">
        <f>IF('2.売上実績'!$C2419="","",'2.売上実績'!$C2419)</f>
        <v/>
      </c>
      <c r="D2419" s="98" t="str">
        <f>IF(C2419="","",VLOOKUP(C2419,'4.製品一覧'!$B$4:$D$500,3,FALSE))</f>
        <v/>
      </c>
      <c r="E2419" s="102">
        <f>IF(C2419&lt;&gt;"",VLOOKUP(C2419,'7.製品別原価'!$B$5:$J$500,8,FALSE),0)</f>
        <v>0</v>
      </c>
      <c r="F2419" s="37">
        <f>IF(OR($K$2=0,K2419=0),0,'1.全社費用'!$C$42/$K$2)</f>
        <v>0</v>
      </c>
      <c r="G2419" s="37">
        <f t="shared" si="261"/>
        <v>0</v>
      </c>
      <c r="H2419" s="38">
        <f t="shared" si="262"/>
        <v>0</v>
      </c>
      <c r="I2419" s="39">
        <f t="shared" si="263"/>
        <v>0</v>
      </c>
      <c r="J2419" s="40">
        <f t="shared" si="264"/>
        <v>0</v>
      </c>
      <c r="K2419" s="111">
        <f>IF($B2419="",0,'2.売上実績'!D2419)</f>
        <v>0</v>
      </c>
      <c r="L2419" s="111">
        <f>IF($B2419="",0,'2.売上実績'!E2419)</f>
        <v>0</v>
      </c>
      <c r="M2419" s="28">
        <f t="shared" si="259"/>
        <v>0</v>
      </c>
      <c r="N2419" s="41">
        <f t="shared" si="260"/>
        <v>0</v>
      </c>
      <c r="O2419" s="40">
        <f t="shared" si="265"/>
        <v>0</v>
      </c>
    </row>
    <row r="2420" spans="2:15" ht="18" customHeight="1">
      <c r="B2420" s="109" t="str">
        <f>IF('2.売上実績'!$B2420="","",'2.売上実績'!$B2420)</f>
        <v/>
      </c>
      <c r="C2420" s="110" t="str">
        <f>IF('2.売上実績'!$C2420="","",'2.売上実績'!$C2420)</f>
        <v/>
      </c>
      <c r="D2420" s="98" t="str">
        <f>IF(C2420="","",VLOOKUP(C2420,'4.製品一覧'!$B$4:$D$500,3,FALSE))</f>
        <v/>
      </c>
      <c r="E2420" s="102">
        <f>IF(C2420&lt;&gt;"",VLOOKUP(C2420,'7.製品別原価'!$B$5:$J$500,8,FALSE),0)</f>
        <v>0</v>
      </c>
      <c r="F2420" s="37">
        <f>IF(OR($K$2=0,K2420=0),0,'1.全社費用'!$C$42/$K$2)</f>
        <v>0</v>
      </c>
      <c r="G2420" s="37">
        <f t="shared" si="261"/>
        <v>0</v>
      </c>
      <c r="H2420" s="38">
        <f t="shared" si="262"/>
        <v>0</v>
      </c>
      <c r="I2420" s="39">
        <f t="shared" si="263"/>
        <v>0</v>
      </c>
      <c r="J2420" s="40">
        <f t="shared" si="264"/>
        <v>0</v>
      </c>
      <c r="K2420" s="111">
        <f>IF($B2420="",0,'2.売上実績'!D2420)</f>
        <v>0</v>
      </c>
      <c r="L2420" s="111">
        <f>IF($B2420="",0,'2.売上実績'!E2420)</f>
        <v>0</v>
      </c>
      <c r="M2420" s="28">
        <f t="shared" si="259"/>
        <v>0</v>
      </c>
      <c r="N2420" s="41">
        <f t="shared" si="260"/>
        <v>0</v>
      </c>
      <c r="O2420" s="40">
        <f t="shared" si="265"/>
        <v>0</v>
      </c>
    </row>
    <row r="2421" spans="2:15" ht="18" customHeight="1">
      <c r="B2421" s="109" t="str">
        <f>IF('2.売上実績'!$B2421="","",'2.売上実績'!$B2421)</f>
        <v/>
      </c>
      <c r="C2421" s="110" t="str">
        <f>IF('2.売上実績'!$C2421="","",'2.売上実績'!$C2421)</f>
        <v/>
      </c>
      <c r="D2421" s="98" t="str">
        <f>IF(C2421="","",VLOOKUP(C2421,'4.製品一覧'!$B$4:$D$500,3,FALSE))</f>
        <v/>
      </c>
      <c r="E2421" s="102">
        <f>IF(C2421&lt;&gt;"",VLOOKUP(C2421,'7.製品別原価'!$B$5:$J$500,8,FALSE),0)</f>
        <v>0</v>
      </c>
      <c r="F2421" s="37">
        <f>IF(OR($K$2=0,K2421=0),0,'1.全社費用'!$C$42/$K$2)</f>
        <v>0</v>
      </c>
      <c r="G2421" s="37">
        <f t="shared" si="261"/>
        <v>0</v>
      </c>
      <c r="H2421" s="38">
        <f t="shared" si="262"/>
        <v>0</v>
      </c>
      <c r="I2421" s="39">
        <f t="shared" si="263"/>
        <v>0</v>
      </c>
      <c r="J2421" s="40">
        <f t="shared" si="264"/>
        <v>0</v>
      </c>
      <c r="K2421" s="111">
        <f>IF($B2421="",0,'2.売上実績'!D2421)</f>
        <v>0</v>
      </c>
      <c r="L2421" s="111">
        <f>IF($B2421="",0,'2.売上実績'!E2421)</f>
        <v>0</v>
      </c>
      <c r="M2421" s="28">
        <f t="shared" si="259"/>
        <v>0</v>
      </c>
      <c r="N2421" s="41">
        <f t="shared" si="260"/>
        <v>0</v>
      </c>
      <c r="O2421" s="40">
        <f t="shared" si="265"/>
        <v>0</v>
      </c>
    </row>
    <row r="2422" spans="2:15" ht="18" customHeight="1">
      <c r="B2422" s="109" t="str">
        <f>IF('2.売上実績'!$B2422="","",'2.売上実績'!$B2422)</f>
        <v/>
      </c>
      <c r="C2422" s="110" t="str">
        <f>IF('2.売上実績'!$C2422="","",'2.売上実績'!$C2422)</f>
        <v/>
      </c>
      <c r="D2422" s="98" t="str">
        <f>IF(C2422="","",VLOOKUP(C2422,'4.製品一覧'!$B$4:$D$500,3,FALSE))</f>
        <v/>
      </c>
      <c r="E2422" s="102">
        <f>IF(C2422&lt;&gt;"",VLOOKUP(C2422,'7.製品別原価'!$B$5:$J$500,8,FALSE),0)</f>
        <v>0</v>
      </c>
      <c r="F2422" s="37">
        <f>IF(OR($K$2=0,K2422=0),0,'1.全社費用'!$C$42/$K$2)</f>
        <v>0</v>
      </c>
      <c r="G2422" s="37">
        <f t="shared" si="261"/>
        <v>0</v>
      </c>
      <c r="H2422" s="38">
        <f t="shared" si="262"/>
        <v>0</v>
      </c>
      <c r="I2422" s="39">
        <f t="shared" si="263"/>
        <v>0</v>
      </c>
      <c r="J2422" s="40">
        <f t="shared" si="264"/>
        <v>0</v>
      </c>
      <c r="K2422" s="111">
        <f>IF($B2422="",0,'2.売上実績'!D2422)</f>
        <v>0</v>
      </c>
      <c r="L2422" s="111">
        <f>IF($B2422="",0,'2.売上実績'!E2422)</f>
        <v>0</v>
      </c>
      <c r="M2422" s="28">
        <f t="shared" si="259"/>
        <v>0</v>
      </c>
      <c r="N2422" s="41">
        <f t="shared" si="260"/>
        <v>0</v>
      </c>
      <c r="O2422" s="40">
        <f t="shared" si="265"/>
        <v>0</v>
      </c>
    </row>
    <row r="2423" spans="2:15" ht="18" customHeight="1">
      <c r="B2423" s="109" t="str">
        <f>IF('2.売上実績'!$B2423="","",'2.売上実績'!$B2423)</f>
        <v/>
      </c>
      <c r="C2423" s="110" t="str">
        <f>IF('2.売上実績'!$C2423="","",'2.売上実績'!$C2423)</f>
        <v/>
      </c>
      <c r="D2423" s="98" t="str">
        <f>IF(C2423="","",VLOOKUP(C2423,'4.製品一覧'!$B$4:$D$500,3,FALSE))</f>
        <v/>
      </c>
      <c r="E2423" s="102">
        <f>IF(C2423&lt;&gt;"",VLOOKUP(C2423,'7.製品別原価'!$B$5:$J$500,8,FALSE),0)</f>
        <v>0</v>
      </c>
      <c r="F2423" s="37">
        <f>IF(OR($K$2=0,K2423=0),0,'1.全社費用'!$C$42/$K$2)</f>
        <v>0</v>
      </c>
      <c r="G2423" s="37">
        <f t="shared" si="261"/>
        <v>0</v>
      </c>
      <c r="H2423" s="38">
        <f t="shared" si="262"/>
        <v>0</v>
      </c>
      <c r="I2423" s="39">
        <f t="shared" si="263"/>
        <v>0</v>
      </c>
      <c r="J2423" s="40">
        <f t="shared" si="264"/>
        <v>0</v>
      </c>
      <c r="K2423" s="111">
        <f>IF($B2423="",0,'2.売上実績'!D2423)</f>
        <v>0</v>
      </c>
      <c r="L2423" s="111">
        <f>IF($B2423="",0,'2.売上実績'!E2423)</f>
        <v>0</v>
      </c>
      <c r="M2423" s="28">
        <f t="shared" si="259"/>
        <v>0</v>
      </c>
      <c r="N2423" s="41">
        <f t="shared" si="260"/>
        <v>0</v>
      </c>
      <c r="O2423" s="40">
        <f t="shared" si="265"/>
        <v>0</v>
      </c>
    </row>
    <row r="2424" spans="2:15" ht="18" customHeight="1">
      <c r="B2424" s="109" t="str">
        <f>IF('2.売上実績'!$B2424="","",'2.売上実績'!$B2424)</f>
        <v/>
      </c>
      <c r="C2424" s="110" t="str">
        <f>IF('2.売上実績'!$C2424="","",'2.売上実績'!$C2424)</f>
        <v/>
      </c>
      <c r="D2424" s="98" t="str">
        <f>IF(C2424="","",VLOOKUP(C2424,'4.製品一覧'!$B$4:$D$500,3,FALSE))</f>
        <v/>
      </c>
      <c r="E2424" s="102">
        <f>IF(C2424&lt;&gt;"",VLOOKUP(C2424,'7.製品別原価'!$B$5:$J$500,8,FALSE),0)</f>
        <v>0</v>
      </c>
      <c r="F2424" s="37">
        <f>IF(OR($K$2=0,K2424=0),0,'1.全社費用'!$C$42/$K$2)</f>
        <v>0</v>
      </c>
      <c r="G2424" s="37">
        <f t="shared" si="261"/>
        <v>0</v>
      </c>
      <c r="H2424" s="38">
        <f t="shared" si="262"/>
        <v>0</v>
      </c>
      <c r="I2424" s="39">
        <f t="shared" si="263"/>
        <v>0</v>
      </c>
      <c r="J2424" s="40">
        <f t="shared" si="264"/>
        <v>0</v>
      </c>
      <c r="K2424" s="111">
        <f>IF($B2424="",0,'2.売上実績'!D2424)</f>
        <v>0</v>
      </c>
      <c r="L2424" s="111">
        <f>IF($B2424="",0,'2.売上実績'!E2424)</f>
        <v>0</v>
      </c>
      <c r="M2424" s="28">
        <f t="shared" si="259"/>
        <v>0</v>
      </c>
      <c r="N2424" s="41">
        <f t="shared" si="260"/>
        <v>0</v>
      </c>
      <c r="O2424" s="40">
        <f t="shared" si="265"/>
        <v>0</v>
      </c>
    </row>
    <row r="2425" spans="2:15" ht="18" customHeight="1">
      <c r="B2425" s="109" t="str">
        <f>IF('2.売上実績'!$B2425="","",'2.売上実績'!$B2425)</f>
        <v/>
      </c>
      <c r="C2425" s="110" t="str">
        <f>IF('2.売上実績'!$C2425="","",'2.売上実績'!$C2425)</f>
        <v/>
      </c>
      <c r="D2425" s="98" t="str">
        <f>IF(C2425="","",VLOOKUP(C2425,'4.製品一覧'!$B$4:$D$500,3,FALSE))</f>
        <v/>
      </c>
      <c r="E2425" s="102">
        <f>IF(C2425&lt;&gt;"",VLOOKUP(C2425,'7.製品別原価'!$B$5:$J$500,8,FALSE),0)</f>
        <v>0</v>
      </c>
      <c r="F2425" s="37">
        <f>IF(OR($K$2=0,K2425=0),0,'1.全社費用'!$C$42/$K$2)</f>
        <v>0</v>
      </c>
      <c r="G2425" s="37">
        <f t="shared" si="261"/>
        <v>0</v>
      </c>
      <c r="H2425" s="38">
        <f t="shared" si="262"/>
        <v>0</v>
      </c>
      <c r="I2425" s="39">
        <f t="shared" si="263"/>
        <v>0</v>
      </c>
      <c r="J2425" s="40">
        <f t="shared" si="264"/>
        <v>0</v>
      </c>
      <c r="K2425" s="111">
        <f>IF($B2425="",0,'2.売上実績'!D2425)</f>
        <v>0</v>
      </c>
      <c r="L2425" s="111">
        <f>IF($B2425="",0,'2.売上実績'!E2425)</f>
        <v>0</v>
      </c>
      <c r="M2425" s="28">
        <f t="shared" si="259"/>
        <v>0</v>
      </c>
      <c r="N2425" s="41">
        <f t="shared" si="260"/>
        <v>0</v>
      </c>
      <c r="O2425" s="40">
        <f t="shared" si="265"/>
        <v>0</v>
      </c>
    </row>
    <row r="2426" spans="2:15" ht="18" customHeight="1">
      <c r="B2426" s="109" t="str">
        <f>IF('2.売上実績'!$B2426="","",'2.売上実績'!$B2426)</f>
        <v/>
      </c>
      <c r="C2426" s="110" t="str">
        <f>IF('2.売上実績'!$C2426="","",'2.売上実績'!$C2426)</f>
        <v/>
      </c>
      <c r="D2426" s="98" t="str">
        <f>IF(C2426="","",VLOOKUP(C2426,'4.製品一覧'!$B$4:$D$500,3,FALSE))</f>
        <v/>
      </c>
      <c r="E2426" s="102">
        <f>IF(C2426&lt;&gt;"",VLOOKUP(C2426,'7.製品別原価'!$B$5:$J$500,8,FALSE),0)</f>
        <v>0</v>
      </c>
      <c r="F2426" s="37">
        <f>IF(OR($K$2=0,K2426=0),0,'1.全社費用'!$C$42/$K$2)</f>
        <v>0</v>
      </c>
      <c r="G2426" s="37">
        <f t="shared" si="261"/>
        <v>0</v>
      </c>
      <c r="H2426" s="38">
        <f t="shared" si="262"/>
        <v>0</v>
      </c>
      <c r="I2426" s="39">
        <f t="shared" si="263"/>
        <v>0</v>
      </c>
      <c r="J2426" s="40">
        <f t="shared" si="264"/>
        <v>0</v>
      </c>
      <c r="K2426" s="111">
        <f>IF($B2426="",0,'2.売上実績'!D2426)</f>
        <v>0</v>
      </c>
      <c r="L2426" s="111">
        <f>IF($B2426="",0,'2.売上実績'!E2426)</f>
        <v>0</v>
      </c>
      <c r="M2426" s="28">
        <f t="shared" si="259"/>
        <v>0</v>
      </c>
      <c r="N2426" s="41">
        <f t="shared" si="260"/>
        <v>0</v>
      </c>
      <c r="O2426" s="40">
        <f t="shared" si="265"/>
        <v>0</v>
      </c>
    </row>
    <row r="2427" spans="2:15" ht="18" customHeight="1">
      <c r="B2427" s="109" t="str">
        <f>IF('2.売上実績'!$B2427="","",'2.売上実績'!$B2427)</f>
        <v/>
      </c>
      <c r="C2427" s="110" t="str">
        <f>IF('2.売上実績'!$C2427="","",'2.売上実績'!$C2427)</f>
        <v/>
      </c>
      <c r="D2427" s="98" t="str">
        <f>IF(C2427="","",VLOOKUP(C2427,'4.製品一覧'!$B$4:$D$500,3,FALSE))</f>
        <v/>
      </c>
      <c r="E2427" s="102">
        <f>IF(C2427&lt;&gt;"",VLOOKUP(C2427,'7.製品別原価'!$B$5:$J$500,8,FALSE),0)</f>
        <v>0</v>
      </c>
      <c r="F2427" s="37">
        <f>IF(OR($K$2=0,K2427=0),0,'1.全社費用'!$C$42/$K$2)</f>
        <v>0</v>
      </c>
      <c r="G2427" s="37">
        <f t="shared" si="261"/>
        <v>0</v>
      </c>
      <c r="H2427" s="38">
        <f t="shared" si="262"/>
        <v>0</v>
      </c>
      <c r="I2427" s="39">
        <f t="shared" si="263"/>
        <v>0</v>
      </c>
      <c r="J2427" s="40">
        <f t="shared" si="264"/>
        <v>0</v>
      </c>
      <c r="K2427" s="111">
        <f>IF($B2427="",0,'2.売上実績'!D2427)</f>
        <v>0</v>
      </c>
      <c r="L2427" s="111">
        <f>IF($B2427="",0,'2.売上実績'!E2427)</f>
        <v>0</v>
      </c>
      <c r="M2427" s="28">
        <f t="shared" si="259"/>
        <v>0</v>
      </c>
      <c r="N2427" s="41">
        <f t="shared" si="260"/>
        <v>0</v>
      </c>
      <c r="O2427" s="40">
        <f t="shared" si="265"/>
        <v>0</v>
      </c>
    </row>
    <row r="2428" spans="2:15" ht="18" customHeight="1">
      <c r="B2428" s="109" t="str">
        <f>IF('2.売上実績'!$B2428="","",'2.売上実績'!$B2428)</f>
        <v/>
      </c>
      <c r="C2428" s="110" t="str">
        <f>IF('2.売上実績'!$C2428="","",'2.売上実績'!$C2428)</f>
        <v/>
      </c>
      <c r="D2428" s="98" t="str">
        <f>IF(C2428="","",VLOOKUP(C2428,'4.製品一覧'!$B$4:$D$500,3,FALSE))</f>
        <v/>
      </c>
      <c r="E2428" s="102">
        <f>IF(C2428&lt;&gt;"",VLOOKUP(C2428,'7.製品別原価'!$B$5:$J$500,8,FALSE),0)</f>
        <v>0</v>
      </c>
      <c r="F2428" s="37">
        <f>IF(OR($K$2=0,K2428=0),0,'1.全社費用'!$C$42/$K$2)</f>
        <v>0</v>
      </c>
      <c r="G2428" s="37">
        <f t="shared" si="261"/>
        <v>0</v>
      </c>
      <c r="H2428" s="38">
        <f t="shared" si="262"/>
        <v>0</v>
      </c>
      <c r="I2428" s="39">
        <f t="shared" si="263"/>
        <v>0</v>
      </c>
      <c r="J2428" s="40">
        <f t="shared" si="264"/>
        <v>0</v>
      </c>
      <c r="K2428" s="111">
        <f>IF($B2428="",0,'2.売上実績'!D2428)</f>
        <v>0</v>
      </c>
      <c r="L2428" s="111">
        <f>IF($B2428="",0,'2.売上実績'!E2428)</f>
        <v>0</v>
      </c>
      <c r="M2428" s="28">
        <f t="shared" si="259"/>
        <v>0</v>
      </c>
      <c r="N2428" s="41">
        <f t="shared" si="260"/>
        <v>0</v>
      </c>
      <c r="O2428" s="40">
        <f t="shared" si="265"/>
        <v>0</v>
      </c>
    </row>
    <row r="2429" spans="2:15" ht="18" customHeight="1">
      <c r="B2429" s="109" t="str">
        <f>IF('2.売上実績'!$B2429="","",'2.売上実績'!$B2429)</f>
        <v/>
      </c>
      <c r="C2429" s="110" t="str">
        <f>IF('2.売上実績'!$C2429="","",'2.売上実績'!$C2429)</f>
        <v/>
      </c>
      <c r="D2429" s="98" t="str">
        <f>IF(C2429="","",VLOOKUP(C2429,'4.製品一覧'!$B$4:$D$500,3,FALSE))</f>
        <v/>
      </c>
      <c r="E2429" s="102">
        <f>IF(C2429&lt;&gt;"",VLOOKUP(C2429,'7.製品別原価'!$B$5:$J$500,8,FALSE),0)</f>
        <v>0</v>
      </c>
      <c r="F2429" s="37">
        <f>IF(OR($K$2=0,K2429=0),0,'1.全社費用'!$C$42/$K$2)</f>
        <v>0</v>
      </c>
      <c r="G2429" s="37">
        <f t="shared" si="261"/>
        <v>0</v>
      </c>
      <c r="H2429" s="38">
        <f t="shared" si="262"/>
        <v>0</v>
      </c>
      <c r="I2429" s="39">
        <f t="shared" si="263"/>
        <v>0</v>
      </c>
      <c r="J2429" s="40">
        <f t="shared" si="264"/>
        <v>0</v>
      </c>
      <c r="K2429" s="111">
        <f>IF($B2429="",0,'2.売上実績'!D2429)</f>
        <v>0</v>
      </c>
      <c r="L2429" s="111">
        <f>IF($B2429="",0,'2.売上実績'!E2429)</f>
        <v>0</v>
      </c>
      <c r="M2429" s="28">
        <f t="shared" si="259"/>
        <v>0</v>
      </c>
      <c r="N2429" s="41">
        <f t="shared" si="260"/>
        <v>0</v>
      </c>
      <c r="O2429" s="40">
        <f t="shared" si="265"/>
        <v>0</v>
      </c>
    </row>
    <row r="2430" spans="2:15" ht="18" customHeight="1">
      <c r="B2430" s="109" t="str">
        <f>IF('2.売上実績'!$B2430="","",'2.売上実績'!$B2430)</f>
        <v/>
      </c>
      <c r="C2430" s="110" t="str">
        <f>IF('2.売上実績'!$C2430="","",'2.売上実績'!$C2430)</f>
        <v/>
      </c>
      <c r="D2430" s="98" t="str">
        <f>IF(C2430="","",VLOOKUP(C2430,'4.製品一覧'!$B$4:$D$500,3,FALSE))</f>
        <v/>
      </c>
      <c r="E2430" s="102">
        <f>IF(C2430&lt;&gt;"",VLOOKUP(C2430,'7.製品別原価'!$B$5:$J$500,8,FALSE),0)</f>
        <v>0</v>
      </c>
      <c r="F2430" s="37">
        <f>IF(OR($K$2=0,K2430=0),0,'1.全社費用'!$C$42/$K$2)</f>
        <v>0</v>
      </c>
      <c r="G2430" s="37">
        <f t="shared" si="261"/>
        <v>0</v>
      </c>
      <c r="H2430" s="38">
        <f t="shared" si="262"/>
        <v>0</v>
      </c>
      <c r="I2430" s="39">
        <f t="shared" si="263"/>
        <v>0</v>
      </c>
      <c r="J2430" s="40">
        <f t="shared" si="264"/>
        <v>0</v>
      </c>
      <c r="K2430" s="111">
        <f>IF($B2430="",0,'2.売上実績'!D2430)</f>
        <v>0</v>
      </c>
      <c r="L2430" s="111">
        <f>IF($B2430="",0,'2.売上実績'!E2430)</f>
        <v>0</v>
      </c>
      <c r="M2430" s="28">
        <f t="shared" si="259"/>
        <v>0</v>
      </c>
      <c r="N2430" s="41">
        <f t="shared" si="260"/>
        <v>0</v>
      </c>
      <c r="O2430" s="40">
        <f t="shared" si="265"/>
        <v>0</v>
      </c>
    </row>
    <row r="2431" spans="2:15" ht="18" customHeight="1">
      <c r="B2431" s="109" t="str">
        <f>IF('2.売上実績'!$B2431="","",'2.売上実績'!$B2431)</f>
        <v/>
      </c>
      <c r="C2431" s="110" t="str">
        <f>IF('2.売上実績'!$C2431="","",'2.売上実績'!$C2431)</f>
        <v/>
      </c>
      <c r="D2431" s="98" t="str">
        <f>IF(C2431="","",VLOOKUP(C2431,'4.製品一覧'!$B$4:$D$500,3,FALSE))</f>
        <v/>
      </c>
      <c r="E2431" s="102">
        <f>IF(C2431&lt;&gt;"",VLOOKUP(C2431,'7.製品別原価'!$B$5:$J$500,8,FALSE),0)</f>
        <v>0</v>
      </c>
      <c r="F2431" s="37">
        <f>IF(OR($K$2=0,K2431=0),0,'1.全社費用'!$C$42/$K$2)</f>
        <v>0</v>
      </c>
      <c r="G2431" s="37">
        <f t="shared" si="261"/>
        <v>0</v>
      </c>
      <c r="H2431" s="38">
        <f t="shared" si="262"/>
        <v>0</v>
      </c>
      <c r="I2431" s="39">
        <f t="shared" si="263"/>
        <v>0</v>
      </c>
      <c r="J2431" s="40">
        <f t="shared" si="264"/>
        <v>0</v>
      </c>
      <c r="K2431" s="111">
        <f>IF($B2431="",0,'2.売上実績'!D2431)</f>
        <v>0</v>
      </c>
      <c r="L2431" s="111">
        <f>IF($B2431="",0,'2.売上実績'!E2431)</f>
        <v>0</v>
      </c>
      <c r="M2431" s="28">
        <f t="shared" si="259"/>
        <v>0</v>
      </c>
      <c r="N2431" s="41">
        <f t="shared" si="260"/>
        <v>0</v>
      </c>
      <c r="O2431" s="40">
        <f t="shared" si="265"/>
        <v>0</v>
      </c>
    </row>
    <row r="2432" spans="2:15" ht="18" customHeight="1">
      <c r="B2432" s="109" t="str">
        <f>IF('2.売上実績'!$B2432="","",'2.売上実績'!$B2432)</f>
        <v/>
      </c>
      <c r="C2432" s="110" t="str">
        <f>IF('2.売上実績'!$C2432="","",'2.売上実績'!$C2432)</f>
        <v/>
      </c>
      <c r="D2432" s="98" t="str">
        <f>IF(C2432="","",VLOOKUP(C2432,'4.製品一覧'!$B$4:$D$500,3,FALSE))</f>
        <v/>
      </c>
      <c r="E2432" s="102">
        <f>IF(C2432&lt;&gt;"",VLOOKUP(C2432,'7.製品別原価'!$B$5:$J$500,8,FALSE),0)</f>
        <v>0</v>
      </c>
      <c r="F2432" s="37">
        <f>IF(OR($K$2=0,K2432=0),0,'1.全社費用'!$C$42/$K$2)</f>
        <v>0</v>
      </c>
      <c r="G2432" s="37">
        <f t="shared" si="261"/>
        <v>0</v>
      </c>
      <c r="H2432" s="38">
        <f t="shared" si="262"/>
        <v>0</v>
      </c>
      <c r="I2432" s="39">
        <f t="shared" si="263"/>
        <v>0</v>
      </c>
      <c r="J2432" s="40">
        <f t="shared" si="264"/>
        <v>0</v>
      </c>
      <c r="K2432" s="111">
        <f>IF($B2432="",0,'2.売上実績'!D2432)</f>
        <v>0</v>
      </c>
      <c r="L2432" s="111">
        <f>IF($B2432="",0,'2.売上実績'!E2432)</f>
        <v>0</v>
      </c>
      <c r="M2432" s="28">
        <f t="shared" si="259"/>
        <v>0</v>
      </c>
      <c r="N2432" s="41">
        <f t="shared" si="260"/>
        <v>0</v>
      </c>
      <c r="O2432" s="40">
        <f t="shared" si="265"/>
        <v>0</v>
      </c>
    </row>
    <row r="2433" spans="2:15" ht="18" customHeight="1">
      <c r="B2433" s="109" t="str">
        <f>IF('2.売上実績'!$B2433="","",'2.売上実績'!$B2433)</f>
        <v/>
      </c>
      <c r="C2433" s="110" t="str">
        <f>IF('2.売上実績'!$C2433="","",'2.売上実績'!$C2433)</f>
        <v/>
      </c>
      <c r="D2433" s="98" t="str">
        <f>IF(C2433="","",VLOOKUP(C2433,'4.製品一覧'!$B$4:$D$500,3,FALSE))</f>
        <v/>
      </c>
      <c r="E2433" s="102">
        <f>IF(C2433&lt;&gt;"",VLOOKUP(C2433,'7.製品別原価'!$B$5:$J$500,8,FALSE),0)</f>
        <v>0</v>
      </c>
      <c r="F2433" s="37">
        <f>IF(OR($K$2=0,K2433=0),0,'1.全社費用'!$C$42/$K$2)</f>
        <v>0</v>
      </c>
      <c r="G2433" s="37">
        <f t="shared" si="261"/>
        <v>0</v>
      </c>
      <c r="H2433" s="38">
        <f t="shared" si="262"/>
        <v>0</v>
      </c>
      <c r="I2433" s="39">
        <f t="shared" si="263"/>
        <v>0</v>
      </c>
      <c r="J2433" s="40">
        <f t="shared" si="264"/>
        <v>0</v>
      </c>
      <c r="K2433" s="111">
        <f>IF($B2433="",0,'2.売上実績'!D2433)</f>
        <v>0</v>
      </c>
      <c r="L2433" s="111">
        <f>IF($B2433="",0,'2.売上実績'!E2433)</f>
        <v>0</v>
      </c>
      <c r="M2433" s="28">
        <f t="shared" si="259"/>
        <v>0</v>
      </c>
      <c r="N2433" s="41">
        <f t="shared" si="260"/>
        <v>0</v>
      </c>
      <c r="O2433" s="40">
        <f t="shared" si="265"/>
        <v>0</v>
      </c>
    </row>
    <row r="2434" spans="2:15" ht="18" customHeight="1">
      <c r="B2434" s="109" t="str">
        <f>IF('2.売上実績'!$B2434="","",'2.売上実績'!$B2434)</f>
        <v/>
      </c>
      <c r="C2434" s="110" t="str">
        <f>IF('2.売上実績'!$C2434="","",'2.売上実績'!$C2434)</f>
        <v/>
      </c>
      <c r="D2434" s="98" t="str">
        <f>IF(C2434="","",VLOOKUP(C2434,'4.製品一覧'!$B$4:$D$500,3,FALSE))</f>
        <v/>
      </c>
      <c r="E2434" s="102">
        <f>IF(C2434&lt;&gt;"",VLOOKUP(C2434,'7.製品別原価'!$B$5:$J$500,8,FALSE),0)</f>
        <v>0</v>
      </c>
      <c r="F2434" s="37">
        <f>IF(OR($K$2=0,K2434=0),0,'1.全社費用'!$C$42/$K$2)</f>
        <v>0</v>
      </c>
      <c r="G2434" s="37">
        <f t="shared" si="261"/>
        <v>0</v>
      </c>
      <c r="H2434" s="38">
        <f t="shared" si="262"/>
        <v>0</v>
      </c>
      <c r="I2434" s="39">
        <f t="shared" si="263"/>
        <v>0</v>
      </c>
      <c r="J2434" s="40">
        <f t="shared" si="264"/>
        <v>0</v>
      </c>
      <c r="K2434" s="111">
        <f>IF($B2434="",0,'2.売上実績'!D2434)</f>
        <v>0</v>
      </c>
      <c r="L2434" s="111">
        <f>IF($B2434="",0,'2.売上実績'!E2434)</f>
        <v>0</v>
      </c>
      <c r="M2434" s="28">
        <f t="shared" si="259"/>
        <v>0</v>
      </c>
      <c r="N2434" s="41">
        <f t="shared" si="260"/>
        <v>0</v>
      </c>
      <c r="O2434" s="40">
        <f t="shared" si="265"/>
        <v>0</v>
      </c>
    </row>
    <row r="2435" spans="2:15" ht="18" customHeight="1">
      <c r="B2435" s="109" t="str">
        <f>IF('2.売上実績'!$B2435="","",'2.売上実績'!$B2435)</f>
        <v/>
      </c>
      <c r="C2435" s="110" t="str">
        <f>IF('2.売上実績'!$C2435="","",'2.売上実績'!$C2435)</f>
        <v/>
      </c>
      <c r="D2435" s="98" t="str">
        <f>IF(C2435="","",VLOOKUP(C2435,'4.製品一覧'!$B$4:$D$500,3,FALSE))</f>
        <v/>
      </c>
      <c r="E2435" s="102">
        <f>IF(C2435&lt;&gt;"",VLOOKUP(C2435,'7.製品別原価'!$B$5:$J$500,8,FALSE),0)</f>
        <v>0</v>
      </c>
      <c r="F2435" s="37">
        <f>IF(OR($K$2=0,K2435=0),0,'1.全社費用'!$C$42/$K$2)</f>
        <v>0</v>
      </c>
      <c r="G2435" s="37">
        <f t="shared" si="261"/>
        <v>0</v>
      </c>
      <c r="H2435" s="38">
        <f t="shared" si="262"/>
        <v>0</v>
      </c>
      <c r="I2435" s="39">
        <f t="shared" si="263"/>
        <v>0</v>
      </c>
      <c r="J2435" s="40">
        <f t="shared" si="264"/>
        <v>0</v>
      </c>
      <c r="K2435" s="111">
        <f>IF($B2435="",0,'2.売上実績'!D2435)</f>
        <v>0</v>
      </c>
      <c r="L2435" s="111">
        <f>IF($B2435="",0,'2.売上実績'!E2435)</f>
        <v>0</v>
      </c>
      <c r="M2435" s="28">
        <f t="shared" si="259"/>
        <v>0</v>
      </c>
      <c r="N2435" s="41">
        <f t="shared" si="260"/>
        <v>0</v>
      </c>
      <c r="O2435" s="40">
        <f t="shared" si="265"/>
        <v>0</v>
      </c>
    </row>
    <row r="2436" spans="2:15" ht="18" customHeight="1">
      <c r="B2436" s="109" t="str">
        <f>IF('2.売上実績'!$B2436="","",'2.売上実績'!$B2436)</f>
        <v/>
      </c>
      <c r="C2436" s="110" t="str">
        <f>IF('2.売上実績'!$C2436="","",'2.売上実績'!$C2436)</f>
        <v/>
      </c>
      <c r="D2436" s="98" t="str">
        <f>IF(C2436="","",VLOOKUP(C2436,'4.製品一覧'!$B$4:$D$500,3,FALSE))</f>
        <v/>
      </c>
      <c r="E2436" s="102">
        <f>IF(C2436&lt;&gt;"",VLOOKUP(C2436,'7.製品別原価'!$B$5:$J$500,8,FALSE),0)</f>
        <v>0</v>
      </c>
      <c r="F2436" s="37">
        <f>IF(OR($K$2=0,K2436=0),0,'1.全社費用'!$C$42/$K$2)</f>
        <v>0</v>
      </c>
      <c r="G2436" s="37">
        <f t="shared" si="261"/>
        <v>0</v>
      </c>
      <c r="H2436" s="38">
        <f t="shared" si="262"/>
        <v>0</v>
      </c>
      <c r="I2436" s="39">
        <f t="shared" si="263"/>
        <v>0</v>
      </c>
      <c r="J2436" s="40">
        <f t="shared" si="264"/>
        <v>0</v>
      </c>
      <c r="K2436" s="111">
        <f>IF($B2436="",0,'2.売上実績'!D2436)</f>
        <v>0</v>
      </c>
      <c r="L2436" s="111">
        <f>IF($B2436="",0,'2.売上実績'!E2436)</f>
        <v>0</v>
      </c>
      <c r="M2436" s="28">
        <f t="shared" ref="M2436:M2499" si="266">G2436*K2436</f>
        <v>0</v>
      </c>
      <c r="N2436" s="41">
        <f t="shared" ref="N2436:N2499" si="267">L2436-M2436</f>
        <v>0</v>
      </c>
      <c r="O2436" s="40">
        <f t="shared" si="265"/>
        <v>0</v>
      </c>
    </row>
    <row r="2437" spans="2:15" ht="18" customHeight="1">
      <c r="B2437" s="109" t="str">
        <f>IF('2.売上実績'!$B2437="","",'2.売上実績'!$B2437)</f>
        <v/>
      </c>
      <c r="C2437" s="110" t="str">
        <f>IF('2.売上実績'!$C2437="","",'2.売上実績'!$C2437)</f>
        <v/>
      </c>
      <c r="D2437" s="98" t="str">
        <f>IF(C2437="","",VLOOKUP(C2437,'4.製品一覧'!$B$4:$D$500,3,FALSE))</f>
        <v/>
      </c>
      <c r="E2437" s="102">
        <f>IF(C2437&lt;&gt;"",VLOOKUP(C2437,'7.製品別原価'!$B$5:$J$500,8,FALSE),0)</f>
        <v>0</v>
      </c>
      <c r="F2437" s="37">
        <f>IF(OR($K$2=0,K2437=0),0,'1.全社費用'!$C$42/$K$2)</f>
        <v>0</v>
      </c>
      <c r="G2437" s="37">
        <f t="shared" ref="G2437:G2500" si="268">SUM(D2437:F2437)</f>
        <v>0</v>
      </c>
      <c r="H2437" s="38">
        <f t="shared" ref="H2437:H2500" si="269">IF(K2437=0,0,L2437/K2437)</f>
        <v>0</v>
      </c>
      <c r="I2437" s="39">
        <f t="shared" ref="I2437:I2500" si="270">IF(K2437=0,0,N2437/K2437)</f>
        <v>0</v>
      </c>
      <c r="J2437" s="40">
        <f t="shared" ref="J2437:J2500" si="271">O2437</f>
        <v>0</v>
      </c>
      <c r="K2437" s="111">
        <f>IF($B2437="",0,'2.売上実績'!D2437)</f>
        <v>0</v>
      </c>
      <c r="L2437" s="111">
        <f>IF($B2437="",0,'2.売上実績'!E2437)</f>
        <v>0</v>
      </c>
      <c r="M2437" s="28">
        <f t="shared" si="266"/>
        <v>0</v>
      </c>
      <c r="N2437" s="41">
        <f t="shared" si="267"/>
        <v>0</v>
      </c>
      <c r="O2437" s="40">
        <f t="shared" ref="O2437:O2500" si="272">IF(OR(N2437=0,L2437=0),0,N2437/L2437)</f>
        <v>0</v>
      </c>
    </row>
    <row r="2438" spans="2:15" ht="18" customHeight="1">
      <c r="B2438" s="109" t="str">
        <f>IF('2.売上実績'!$B2438="","",'2.売上実績'!$B2438)</f>
        <v/>
      </c>
      <c r="C2438" s="110" t="str">
        <f>IF('2.売上実績'!$C2438="","",'2.売上実績'!$C2438)</f>
        <v/>
      </c>
      <c r="D2438" s="98" t="str">
        <f>IF(C2438="","",VLOOKUP(C2438,'4.製品一覧'!$B$4:$D$500,3,FALSE))</f>
        <v/>
      </c>
      <c r="E2438" s="102">
        <f>IF(C2438&lt;&gt;"",VLOOKUP(C2438,'7.製品別原価'!$B$5:$J$500,8,FALSE),0)</f>
        <v>0</v>
      </c>
      <c r="F2438" s="37">
        <f>IF(OR($K$2=0,K2438=0),0,'1.全社費用'!$C$42/$K$2)</f>
        <v>0</v>
      </c>
      <c r="G2438" s="37">
        <f t="shared" si="268"/>
        <v>0</v>
      </c>
      <c r="H2438" s="38">
        <f t="shared" si="269"/>
        <v>0</v>
      </c>
      <c r="I2438" s="39">
        <f t="shared" si="270"/>
        <v>0</v>
      </c>
      <c r="J2438" s="40">
        <f t="shared" si="271"/>
        <v>0</v>
      </c>
      <c r="K2438" s="111">
        <f>IF($B2438="",0,'2.売上実績'!D2438)</f>
        <v>0</v>
      </c>
      <c r="L2438" s="111">
        <f>IF($B2438="",0,'2.売上実績'!E2438)</f>
        <v>0</v>
      </c>
      <c r="M2438" s="28">
        <f t="shared" si="266"/>
        <v>0</v>
      </c>
      <c r="N2438" s="41">
        <f t="shared" si="267"/>
        <v>0</v>
      </c>
      <c r="O2438" s="40">
        <f t="shared" si="272"/>
        <v>0</v>
      </c>
    </row>
    <row r="2439" spans="2:15" ht="18" customHeight="1">
      <c r="B2439" s="109" t="str">
        <f>IF('2.売上実績'!$B2439="","",'2.売上実績'!$B2439)</f>
        <v/>
      </c>
      <c r="C2439" s="110" t="str">
        <f>IF('2.売上実績'!$C2439="","",'2.売上実績'!$C2439)</f>
        <v/>
      </c>
      <c r="D2439" s="98" t="str">
        <f>IF(C2439="","",VLOOKUP(C2439,'4.製品一覧'!$B$4:$D$500,3,FALSE))</f>
        <v/>
      </c>
      <c r="E2439" s="102">
        <f>IF(C2439&lt;&gt;"",VLOOKUP(C2439,'7.製品別原価'!$B$5:$J$500,8,FALSE),0)</f>
        <v>0</v>
      </c>
      <c r="F2439" s="37">
        <f>IF(OR($K$2=0,K2439=0),0,'1.全社費用'!$C$42/$K$2)</f>
        <v>0</v>
      </c>
      <c r="G2439" s="37">
        <f t="shared" si="268"/>
        <v>0</v>
      </c>
      <c r="H2439" s="38">
        <f t="shared" si="269"/>
        <v>0</v>
      </c>
      <c r="I2439" s="39">
        <f t="shared" si="270"/>
        <v>0</v>
      </c>
      <c r="J2439" s="40">
        <f t="shared" si="271"/>
        <v>0</v>
      </c>
      <c r="K2439" s="111">
        <f>IF($B2439="",0,'2.売上実績'!D2439)</f>
        <v>0</v>
      </c>
      <c r="L2439" s="111">
        <f>IF($B2439="",0,'2.売上実績'!E2439)</f>
        <v>0</v>
      </c>
      <c r="M2439" s="28">
        <f t="shared" si="266"/>
        <v>0</v>
      </c>
      <c r="N2439" s="41">
        <f t="shared" si="267"/>
        <v>0</v>
      </c>
      <c r="O2439" s="40">
        <f t="shared" si="272"/>
        <v>0</v>
      </c>
    </row>
    <row r="2440" spans="2:15" ht="18" customHeight="1">
      <c r="B2440" s="109" t="str">
        <f>IF('2.売上実績'!$B2440="","",'2.売上実績'!$B2440)</f>
        <v/>
      </c>
      <c r="C2440" s="110" t="str">
        <f>IF('2.売上実績'!$C2440="","",'2.売上実績'!$C2440)</f>
        <v/>
      </c>
      <c r="D2440" s="98" t="str">
        <f>IF(C2440="","",VLOOKUP(C2440,'4.製品一覧'!$B$4:$D$500,3,FALSE))</f>
        <v/>
      </c>
      <c r="E2440" s="102">
        <f>IF(C2440&lt;&gt;"",VLOOKUP(C2440,'7.製品別原価'!$B$5:$J$500,8,FALSE),0)</f>
        <v>0</v>
      </c>
      <c r="F2440" s="37">
        <f>IF(OR($K$2=0,K2440=0),0,'1.全社費用'!$C$42/$K$2)</f>
        <v>0</v>
      </c>
      <c r="G2440" s="37">
        <f t="shared" si="268"/>
        <v>0</v>
      </c>
      <c r="H2440" s="38">
        <f t="shared" si="269"/>
        <v>0</v>
      </c>
      <c r="I2440" s="39">
        <f t="shared" si="270"/>
        <v>0</v>
      </c>
      <c r="J2440" s="40">
        <f t="shared" si="271"/>
        <v>0</v>
      </c>
      <c r="K2440" s="111">
        <f>IF($B2440="",0,'2.売上実績'!D2440)</f>
        <v>0</v>
      </c>
      <c r="L2440" s="111">
        <f>IF($B2440="",0,'2.売上実績'!E2440)</f>
        <v>0</v>
      </c>
      <c r="M2440" s="28">
        <f t="shared" si="266"/>
        <v>0</v>
      </c>
      <c r="N2440" s="41">
        <f t="shared" si="267"/>
        <v>0</v>
      </c>
      <c r="O2440" s="40">
        <f t="shared" si="272"/>
        <v>0</v>
      </c>
    </row>
    <row r="2441" spans="2:15" ht="18" customHeight="1">
      <c r="B2441" s="109" t="str">
        <f>IF('2.売上実績'!$B2441="","",'2.売上実績'!$B2441)</f>
        <v/>
      </c>
      <c r="C2441" s="110" t="str">
        <f>IF('2.売上実績'!$C2441="","",'2.売上実績'!$C2441)</f>
        <v/>
      </c>
      <c r="D2441" s="98" t="str">
        <f>IF(C2441="","",VLOOKUP(C2441,'4.製品一覧'!$B$4:$D$500,3,FALSE))</f>
        <v/>
      </c>
      <c r="E2441" s="102">
        <f>IF(C2441&lt;&gt;"",VLOOKUP(C2441,'7.製品別原価'!$B$5:$J$500,8,FALSE),0)</f>
        <v>0</v>
      </c>
      <c r="F2441" s="37">
        <f>IF(OR($K$2=0,K2441=0),0,'1.全社費用'!$C$42/$K$2)</f>
        <v>0</v>
      </c>
      <c r="G2441" s="37">
        <f t="shared" si="268"/>
        <v>0</v>
      </c>
      <c r="H2441" s="38">
        <f t="shared" si="269"/>
        <v>0</v>
      </c>
      <c r="I2441" s="39">
        <f t="shared" si="270"/>
        <v>0</v>
      </c>
      <c r="J2441" s="40">
        <f t="shared" si="271"/>
        <v>0</v>
      </c>
      <c r="K2441" s="111">
        <f>IF($B2441="",0,'2.売上実績'!D2441)</f>
        <v>0</v>
      </c>
      <c r="L2441" s="111">
        <f>IF($B2441="",0,'2.売上実績'!E2441)</f>
        <v>0</v>
      </c>
      <c r="M2441" s="28">
        <f t="shared" si="266"/>
        <v>0</v>
      </c>
      <c r="N2441" s="41">
        <f t="shared" si="267"/>
        <v>0</v>
      </c>
      <c r="O2441" s="40">
        <f t="shared" si="272"/>
        <v>0</v>
      </c>
    </row>
    <row r="2442" spans="2:15" ht="18" customHeight="1">
      <c r="B2442" s="109" t="str">
        <f>IF('2.売上実績'!$B2442="","",'2.売上実績'!$B2442)</f>
        <v/>
      </c>
      <c r="C2442" s="110" t="str">
        <f>IF('2.売上実績'!$C2442="","",'2.売上実績'!$C2442)</f>
        <v/>
      </c>
      <c r="D2442" s="98" t="str">
        <f>IF(C2442="","",VLOOKUP(C2442,'4.製品一覧'!$B$4:$D$500,3,FALSE))</f>
        <v/>
      </c>
      <c r="E2442" s="102">
        <f>IF(C2442&lt;&gt;"",VLOOKUP(C2442,'7.製品別原価'!$B$5:$J$500,8,FALSE),0)</f>
        <v>0</v>
      </c>
      <c r="F2442" s="37">
        <f>IF(OR($K$2=0,K2442=0),0,'1.全社費用'!$C$42/$K$2)</f>
        <v>0</v>
      </c>
      <c r="G2442" s="37">
        <f t="shared" si="268"/>
        <v>0</v>
      </c>
      <c r="H2442" s="38">
        <f t="shared" si="269"/>
        <v>0</v>
      </c>
      <c r="I2442" s="39">
        <f t="shared" si="270"/>
        <v>0</v>
      </c>
      <c r="J2442" s="40">
        <f t="shared" si="271"/>
        <v>0</v>
      </c>
      <c r="K2442" s="111">
        <f>IF($B2442="",0,'2.売上実績'!D2442)</f>
        <v>0</v>
      </c>
      <c r="L2442" s="111">
        <f>IF($B2442="",0,'2.売上実績'!E2442)</f>
        <v>0</v>
      </c>
      <c r="M2442" s="28">
        <f t="shared" si="266"/>
        <v>0</v>
      </c>
      <c r="N2442" s="41">
        <f t="shared" si="267"/>
        <v>0</v>
      </c>
      <c r="O2442" s="40">
        <f t="shared" si="272"/>
        <v>0</v>
      </c>
    </row>
    <row r="2443" spans="2:15" ht="18" customHeight="1">
      <c r="B2443" s="109" t="str">
        <f>IF('2.売上実績'!$B2443="","",'2.売上実績'!$B2443)</f>
        <v/>
      </c>
      <c r="C2443" s="110" t="str">
        <f>IF('2.売上実績'!$C2443="","",'2.売上実績'!$C2443)</f>
        <v/>
      </c>
      <c r="D2443" s="98" t="str">
        <f>IF(C2443="","",VLOOKUP(C2443,'4.製品一覧'!$B$4:$D$500,3,FALSE))</f>
        <v/>
      </c>
      <c r="E2443" s="102">
        <f>IF(C2443&lt;&gt;"",VLOOKUP(C2443,'7.製品別原価'!$B$5:$J$500,8,FALSE),0)</f>
        <v>0</v>
      </c>
      <c r="F2443" s="37">
        <f>IF(OR($K$2=0,K2443=0),0,'1.全社費用'!$C$42/$K$2)</f>
        <v>0</v>
      </c>
      <c r="G2443" s="37">
        <f t="shared" si="268"/>
        <v>0</v>
      </c>
      <c r="H2443" s="38">
        <f t="shared" si="269"/>
        <v>0</v>
      </c>
      <c r="I2443" s="39">
        <f t="shared" si="270"/>
        <v>0</v>
      </c>
      <c r="J2443" s="40">
        <f t="shared" si="271"/>
        <v>0</v>
      </c>
      <c r="K2443" s="111">
        <f>IF($B2443="",0,'2.売上実績'!D2443)</f>
        <v>0</v>
      </c>
      <c r="L2443" s="111">
        <f>IF($B2443="",0,'2.売上実績'!E2443)</f>
        <v>0</v>
      </c>
      <c r="M2443" s="28">
        <f t="shared" si="266"/>
        <v>0</v>
      </c>
      <c r="N2443" s="41">
        <f t="shared" si="267"/>
        <v>0</v>
      </c>
      <c r="O2443" s="40">
        <f t="shared" si="272"/>
        <v>0</v>
      </c>
    </row>
    <row r="2444" spans="2:15" ht="18" customHeight="1">
      <c r="B2444" s="109" t="str">
        <f>IF('2.売上実績'!$B2444="","",'2.売上実績'!$B2444)</f>
        <v/>
      </c>
      <c r="C2444" s="110" t="str">
        <f>IF('2.売上実績'!$C2444="","",'2.売上実績'!$C2444)</f>
        <v/>
      </c>
      <c r="D2444" s="98" t="str">
        <f>IF(C2444="","",VLOOKUP(C2444,'4.製品一覧'!$B$4:$D$500,3,FALSE))</f>
        <v/>
      </c>
      <c r="E2444" s="102">
        <f>IF(C2444&lt;&gt;"",VLOOKUP(C2444,'7.製品別原価'!$B$5:$J$500,8,FALSE),0)</f>
        <v>0</v>
      </c>
      <c r="F2444" s="37">
        <f>IF(OR($K$2=0,K2444=0),0,'1.全社費用'!$C$42/$K$2)</f>
        <v>0</v>
      </c>
      <c r="G2444" s="37">
        <f t="shared" si="268"/>
        <v>0</v>
      </c>
      <c r="H2444" s="38">
        <f t="shared" si="269"/>
        <v>0</v>
      </c>
      <c r="I2444" s="39">
        <f t="shared" si="270"/>
        <v>0</v>
      </c>
      <c r="J2444" s="40">
        <f t="shared" si="271"/>
        <v>0</v>
      </c>
      <c r="K2444" s="111">
        <f>IF($B2444="",0,'2.売上実績'!D2444)</f>
        <v>0</v>
      </c>
      <c r="L2444" s="111">
        <f>IF($B2444="",0,'2.売上実績'!E2444)</f>
        <v>0</v>
      </c>
      <c r="M2444" s="28">
        <f t="shared" si="266"/>
        <v>0</v>
      </c>
      <c r="N2444" s="41">
        <f t="shared" si="267"/>
        <v>0</v>
      </c>
      <c r="O2444" s="40">
        <f t="shared" si="272"/>
        <v>0</v>
      </c>
    </row>
    <row r="2445" spans="2:15" ht="18" customHeight="1">
      <c r="B2445" s="109" t="str">
        <f>IF('2.売上実績'!$B2445="","",'2.売上実績'!$B2445)</f>
        <v/>
      </c>
      <c r="C2445" s="110" t="str">
        <f>IF('2.売上実績'!$C2445="","",'2.売上実績'!$C2445)</f>
        <v/>
      </c>
      <c r="D2445" s="98" t="str">
        <f>IF(C2445="","",VLOOKUP(C2445,'4.製品一覧'!$B$4:$D$500,3,FALSE))</f>
        <v/>
      </c>
      <c r="E2445" s="102">
        <f>IF(C2445&lt;&gt;"",VLOOKUP(C2445,'7.製品別原価'!$B$5:$J$500,8,FALSE),0)</f>
        <v>0</v>
      </c>
      <c r="F2445" s="37">
        <f>IF(OR($K$2=0,K2445=0),0,'1.全社費用'!$C$42/$K$2)</f>
        <v>0</v>
      </c>
      <c r="G2445" s="37">
        <f t="shared" si="268"/>
        <v>0</v>
      </c>
      <c r="H2445" s="38">
        <f t="shared" si="269"/>
        <v>0</v>
      </c>
      <c r="I2445" s="39">
        <f t="shared" si="270"/>
        <v>0</v>
      </c>
      <c r="J2445" s="40">
        <f t="shared" si="271"/>
        <v>0</v>
      </c>
      <c r="K2445" s="111">
        <f>IF($B2445="",0,'2.売上実績'!D2445)</f>
        <v>0</v>
      </c>
      <c r="L2445" s="111">
        <f>IF($B2445="",0,'2.売上実績'!E2445)</f>
        <v>0</v>
      </c>
      <c r="M2445" s="28">
        <f t="shared" si="266"/>
        <v>0</v>
      </c>
      <c r="N2445" s="41">
        <f t="shared" si="267"/>
        <v>0</v>
      </c>
      <c r="O2445" s="40">
        <f t="shared" si="272"/>
        <v>0</v>
      </c>
    </row>
    <row r="2446" spans="2:15" ht="18" customHeight="1">
      <c r="B2446" s="109" t="str">
        <f>IF('2.売上実績'!$B2446="","",'2.売上実績'!$B2446)</f>
        <v/>
      </c>
      <c r="C2446" s="110" t="str">
        <f>IF('2.売上実績'!$C2446="","",'2.売上実績'!$C2446)</f>
        <v/>
      </c>
      <c r="D2446" s="98" t="str">
        <f>IF(C2446="","",VLOOKUP(C2446,'4.製品一覧'!$B$4:$D$500,3,FALSE))</f>
        <v/>
      </c>
      <c r="E2446" s="102">
        <f>IF(C2446&lt;&gt;"",VLOOKUP(C2446,'7.製品別原価'!$B$5:$J$500,8,FALSE),0)</f>
        <v>0</v>
      </c>
      <c r="F2446" s="37">
        <f>IF(OR($K$2=0,K2446=0),0,'1.全社費用'!$C$42/$K$2)</f>
        <v>0</v>
      </c>
      <c r="G2446" s="37">
        <f t="shared" si="268"/>
        <v>0</v>
      </c>
      <c r="H2446" s="38">
        <f t="shared" si="269"/>
        <v>0</v>
      </c>
      <c r="I2446" s="39">
        <f t="shared" si="270"/>
        <v>0</v>
      </c>
      <c r="J2446" s="40">
        <f t="shared" si="271"/>
        <v>0</v>
      </c>
      <c r="K2446" s="111">
        <f>IF($B2446="",0,'2.売上実績'!D2446)</f>
        <v>0</v>
      </c>
      <c r="L2446" s="111">
        <f>IF($B2446="",0,'2.売上実績'!E2446)</f>
        <v>0</v>
      </c>
      <c r="M2446" s="28">
        <f t="shared" si="266"/>
        <v>0</v>
      </c>
      <c r="N2446" s="41">
        <f t="shared" si="267"/>
        <v>0</v>
      </c>
      <c r="O2446" s="40">
        <f t="shared" si="272"/>
        <v>0</v>
      </c>
    </row>
    <row r="2447" spans="2:15" ht="18" customHeight="1">
      <c r="B2447" s="109" t="str">
        <f>IF('2.売上実績'!$B2447="","",'2.売上実績'!$B2447)</f>
        <v/>
      </c>
      <c r="C2447" s="110" t="str">
        <f>IF('2.売上実績'!$C2447="","",'2.売上実績'!$C2447)</f>
        <v/>
      </c>
      <c r="D2447" s="98" t="str">
        <f>IF(C2447="","",VLOOKUP(C2447,'4.製品一覧'!$B$4:$D$500,3,FALSE))</f>
        <v/>
      </c>
      <c r="E2447" s="102">
        <f>IF(C2447&lt;&gt;"",VLOOKUP(C2447,'7.製品別原価'!$B$5:$J$500,8,FALSE),0)</f>
        <v>0</v>
      </c>
      <c r="F2447" s="37">
        <f>IF(OR($K$2=0,K2447=0),0,'1.全社費用'!$C$42/$K$2)</f>
        <v>0</v>
      </c>
      <c r="G2447" s="37">
        <f t="shared" si="268"/>
        <v>0</v>
      </c>
      <c r="H2447" s="38">
        <f t="shared" si="269"/>
        <v>0</v>
      </c>
      <c r="I2447" s="39">
        <f t="shared" si="270"/>
        <v>0</v>
      </c>
      <c r="J2447" s="40">
        <f t="shared" si="271"/>
        <v>0</v>
      </c>
      <c r="K2447" s="111">
        <f>IF($B2447="",0,'2.売上実績'!D2447)</f>
        <v>0</v>
      </c>
      <c r="L2447" s="111">
        <f>IF($B2447="",0,'2.売上実績'!E2447)</f>
        <v>0</v>
      </c>
      <c r="M2447" s="28">
        <f t="shared" si="266"/>
        <v>0</v>
      </c>
      <c r="N2447" s="41">
        <f t="shared" si="267"/>
        <v>0</v>
      </c>
      <c r="O2447" s="40">
        <f t="shared" si="272"/>
        <v>0</v>
      </c>
    </row>
    <row r="2448" spans="2:15" ht="18" customHeight="1">
      <c r="B2448" s="109" t="str">
        <f>IF('2.売上実績'!$B2448="","",'2.売上実績'!$B2448)</f>
        <v/>
      </c>
      <c r="C2448" s="110" t="str">
        <f>IF('2.売上実績'!$C2448="","",'2.売上実績'!$C2448)</f>
        <v/>
      </c>
      <c r="D2448" s="98" t="str">
        <f>IF(C2448="","",VLOOKUP(C2448,'4.製品一覧'!$B$4:$D$500,3,FALSE))</f>
        <v/>
      </c>
      <c r="E2448" s="102">
        <f>IF(C2448&lt;&gt;"",VLOOKUP(C2448,'7.製品別原価'!$B$5:$J$500,8,FALSE),0)</f>
        <v>0</v>
      </c>
      <c r="F2448" s="37">
        <f>IF(OR($K$2=0,K2448=0),0,'1.全社費用'!$C$42/$K$2)</f>
        <v>0</v>
      </c>
      <c r="G2448" s="37">
        <f t="shared" si="268"/>
        <v>0</v>
      </c>
      <c r="H2448" s="38">
        <f t="shared" si="269"/>
        <v>0</v>
      </c>
      <c r="I2448" s="39">
        <f t="shared" si="270"/>
        <v>0</v>
      </c>
      <c r="J2448" s="40">
        <f t="shared" si="271"/>
        <v>0</v>
      </c>
      <c r="K2448" s="111">
        <f>IF($B2448="",0,'2.売上実績'!D2448)</f>
        <v>0</v>
      </c>
      <c r="L2448" s="111">
        <f>IF($B2448="",0,'2.売上実績'!E2448)</f>
        <v>0</v>
      </c>
      <c r="M2448" s="28">
        <f t="shared" si="266"/>
        <v>0</v>
      </c>
      <c r="N2448" s="41">
        <f t="shared" si="267"/>
        <v>0</v>
      </c>
      <c r="O2448" s="40">
        <f t="shared" si="272"/>
        <v>0</v>
      </c>
    </row>
    <row r="2449" spans="2:15" ht="18" customHeight="1">
      <c r="B2449" s="109" t="str">
        <f>IF('2.売上実績'!$B2449="","",'2.売上実績'!$B2449)</f>
        <v/>
      </c>
      <c r="C2449" s="110" t="str">
        <f>IF('2.売上実績'!$C2449="","",'2.売上実績'!$C2449)</f>
        <v/>
      </c>
      <c r="D2449" s="98" t="str">
        <f>IF(C2449="","",VLOOKUP(C2449,'4.製品一覧'!$B$4:$D$500,3,FALSE))</f>
        <v/>
      </c>
      <c r="E2449" s="102">
        <f>IF(C2449&lt;&gt;"",VLOOKUP(C2449,'7.製品別原価'!$B$5:$J$500,8,FALSE),0)</f>
        <v>0</v>
      </c>
      <c r="F2449" s="37">
        <f>IF(OR($K$2=0,K2449=0),0,'1.全社費用'!$C$42/$K$2)</f>
        <v>0</v>
      </c>
      <c r="G2449" s="37">
        <f t="shared" si="268"/>
        <v>0</v>
      </c>
      <c r="H2449" s="38">
        <f t="shared" si="269"/>
        <v>0</v>
      </c>
      <c r="I2449" s="39">
        <f t="shared" si="270"/>
        <v>0</v>
      </c>
      <c r="J2449" s="40">
        <f t="shared" si="271"/>
        <v>0</v>
      </c>
      <c r="K2449" s="111">
        <f>IF($B2449="",0,'2.売上実績'!D2449)</f>
        <v>0</v>
      </c>
      <c r="L2449" s="111">
        <f>IF($B2449="",0,'2.売上実績'!E2449)</f>
        <v>0</v>
      </c>
      <c r="M2449" s="28">
        <f t="shared" si="266"/>
        <v>0</v>
      </c>
      <c r="N2449" s="41">
        <f t="shared" si="267"/>
        <v>0</v>
      </c>
      <c r="O2449" s="40">
        <f t="shared" si="272"/>
        <v>0</v>
      </c>
    </row>
    <row r="2450" spans="2:15" ht="18" customHeight="1">
      <c r="B2450" s="109" t="str">
        <f>IF('2.売上実績'!$B2450="","",'2.売上実績'!$B2450)</f>
        <v/>
      </c>
      <c r="C2450" s="110" t="str">
        <f>IF('2.売上実績'!$C2450="","",'2.売上実績'!$C2450)</f>
        <v/>
      </c>
      <c r="D2450" s="98" t="str">
        <f>IF(C2450="","",VLOOKUP(C2450,'4.製品一覧'!$B$4:$D$500,3,FALSE))</f>
        <v/>
      </c>
      <c r="E2450" s="102">
        <f>IF(C2450&lt;&gt;"",VLOOKUP(C2450,'7.製品別原価'!$B$5:$J$500,8,FALSE),0)</f>
        <v>0</v>
      </c>
      <c r="F2450" s="37">
        <f>IF(OR($K$2=0,K2450=0),0,'1.全社費用'!$C$42/$K$2)</f>
        <v>0</v>
      </c>
      <c r="G2450" s="37">
        <f t="shared" si="268"/>
        <v>0</v>
      </c>
      <c r="H2450" s="38">
        <f t="shared" si="269"/>
        <v>0</v>
      </c>
      <c r="I2450" s="39">
        <f t="shared" si="270"/>
        <v>0</v>
      </c>
      <c r="J2450" s="40">
        <f t="shared" si="271"/>
        <v>0</v>
      </c>
      <c r="K2450" s="111">
        <f>IF($B2450="",0,'2.売上実績'!D2450)</f>
        <v>0</v>
      </c>
      <c r="L2450" s="111">
        <f>IF($B2450="",0,'2.売上実績'!E2450)</f>
        <v>0</v>
      </c>
      <c r="M2450" s="28">
        <f t="shared" si="266"/>
        <v>0</v>
      </c>
      <c r="N2450" s="41">
        <f t="shared" si="267"/>
        <v>0</v>
      </c>
      <c r="O2450" s="40">
        <f t="shared" si="272"/>
        <v>0</v>
      </c>
    </row>
    <row r="2451" spans="2:15" ht="18" customHeight="1">
      <c r="B2451" s="109" t="str">
        <f>IF('2.売上実績'!$B2451="","",'2.売上実績'!$B2451)</f>
        <v/>
      </c>
      <c r="C2451" s="110" t="str">
        <f>IF('2.売上実績'!$C2451="","",'2.売上実績'!$C2451)</f>
        <v/>
      </c>
      <c r="D2451" s="98" t="str">
        <f>IF(C2451="","",VLOOKUP(C2451,'4.製品一覧'!$B$4:$D$500,3,FALSE))</f>
        <v/>
      </c>
      <c r="E2451" s="102">
        <f>IF(C2451&lt;&gt;"",VLOOKUP(C2451,'7.製品別原価'!$B$5:$J$500,8,FALSE),0)</f>
        <v>0</v>
      </c>
      <c r="F2451" s="37">
        <f>IF(OR($K$2=0,K2451=0),0,'1.全社費用'!$C$42/$K$2)</f>
        <v>0</v>
      </c>
      <c r="G2451" s="37">
        <f t="shared" si="268"/>
        <v>0</v>
      </c>
      <c r="H2451" s="38">
        <f t="shared" si="269"/>
        <v>0</v>
      </c>
      <c r="I2451" s="39">
        <f t="shared" si="270"/>
        <v>0</v>
      </c>
      <c r="J2451" s="40">
        <f t="shared" si="271"/>
        <v>0</v>
      </c>
      <c r="K2451" s="111">
        <f>IF($B2451="",0,'2.売上実績'!D2451)</f>
        <v>0</v>
      </c>
      <c r="L2451" s="111">
        <f>IF($B2451="",0,'2.売上実績'!E2451)</f>
        <v>0</v>
      </c>
      <c r="M2451" s="28">
        <f t="shared" si="266"/>
        <v>0</v>
      </c>
      <c r="N2451" s="41">
        <f t="shared" si="267"/>
        <v>0</v>
      </c>
      <c r="O2451" s="40">
        <f t="shared" si="272"/>
        <v>0</v>
      </c>
    </row>
    <row r="2452" spans="2:15" ht="18" customHeight="1">
      <c r="B2452" s="109" t="str">
        <f>IF('2.売上実績'!$B2452="","",'2.売上実績'!$B2452)</f>
        <v/>
      </c>
      <c r="C2452" s="110" t="str">
        <f>IF('2.売上実績'!$C2452="","",'2.売上実績'!$C2452)</f>
        <v/>
      </c>
      <c r="D2452" s="98" t="str">
        <f>IF(C2452="","",VLOOKUP(C2452,'4.製品一覧'!$B$4:$D$500,3,FALSE))</f>
        <v/>
      </c>
      <c r="E2452" s="102">
        <f>IF(C2452&lt;&gt;"",VLOOKUP(C2452,'7.製品別原価'!$B$5:$J$500,8,FALSE),0)</f>
        <v>0</v>
      </c>
      <c r="F2452" s="37">
        <f>IF(OR($K$2=0,K2452=0),0,'1.全社費用'!$C$42/$K$2)</f>
        <v>0</v>
      </c>
      <c r="G2452" s="37">
        <f t="shared" si="268"/>
        <v>0</v>
      </c>
      <c r="H2452" s="38">
        <f t="shared" si="269"/>
        <v>0</v>
      </c>
      <c r="I2452" s="39">
        <f t="shared" si="270"/>
        <v>0</v>
      </c>
      <c r="J2452" s="40">
        <f t="shared" si="271"/>
        <v>0</v>
      </c>
      <c r="K2452" s="111">
        <f>IF($B2452="",0,'2.売上実績'!D2452)</f>
        <v>0</v>
      </c>
      <c r="L2452" s="111">
        <f>IF($B2452="",0,'2.売上実績'!E2452)</f>
        <v>0</v>
      </c>
      <c r="M2452" s="28">
        <f t="shared" si="266"/>
        <v>0</v>
      </c>
      <c r="N2452" s="41">
        <f t="shared" si="267"/>
        <v>0</v>
      </c>
      <c r="O2452" s="40">
        <f t="shared" si="272"/>
        <v>0</v>
      </c>
    </row>
    <row r="2453" spans="2:15" ht="18" customHeight="1">
      <c r="B2453" s="109" t="str">
        <f>IF('2.売上実績'!$B2453="","",'2.売上実績'!$B2453)</f>
        <v/>
      </c>
      <c r="C2453" s="110" t="str">
        <f>IF('2.売上実績'!$C2453="","",'2.売上実績'!$C2453)</f>
        <v/>
      </c>
      <c r="D2453" s="98" t="str">
        <f>IF(C2453="","",VLOOKUP(C2453,'4.製品一覧'!$B$4:$D$500,3,FALSE))</f>
        <v/>
      </c>
      <c r="E2453" s="102">
        <f>IF(C2453&lt;&gt;"",VLOOKUP(C2453,'7.製品別原価'!$B$5:$J$500,8,FALSE),0)</f>
        <v>0</v>
      </c>
      <c r="F2453" s="37">
        <f>IF(OR($K$2=0,K2453=0),0,'1.全社費用'!$C$42/$K$2)</f>
        <v>0</v>
      </c>
      <c r="G2453" s="37">
        <f t="shared" si="268"/>
        <v>0</v>
      </c>
      <c r="H2453" s="38">
        <f t="shared" si="269"/>
        <v>0</v>
      </c>
      <c r="I2453" s="39">
        <f t="shared" si="270"/>
        <v>0</v>
      </c>
      <c r="J2453" s="40">
        <f t="shared" si="271"/>
        <v>0</v>
      </c>
      <c r="K2453" s="111">
        <f>IF($B2453="",0,'2.売上実績'!D2453)</f>
        <v>0</v>
      </c>
      <c r="L2453" s="111">
        <f>IF($B2453="",0,'2.売上実績'!E2453)</f>
        <v>0</v>
      </c>
      <c r="M2453" s="28">
        <f t="shared" si="266"/>
        <v>0</v>
      </c>
      <c r="N2453" s="41">
        <f t="shared" si="267"/>
        <v>0</v>
      </c>
      <c r="O2453" s="40">
        <f t="shared" si="272"/>
        <v>0</v>
      </c>
    </row>
    <row r="2454" spans="2:15" ht="18" customHeight="1">
      <c r="B2454" s="109" t="str">
        <f>IF('2.売上実績'!$B2454="","",'2.売上実績'!$B2454)</f>
        <v/>
      </c>
      <c r="C2454" s="110" t="str">
        <f>IF('2.売上実績'!$C2454="","",'2.売上実績'!$C2454)</f>
        <v/>
      </c>
      <c r="D2454" s="98" t="str">
        <f>IF(C2454="","",VLOOKUP(C2454,'4.製品一覧'!$B$4:$D$500,3,FALSE))</f>
        <v/>
      </c>
      <c r="E2454" s="102">
        <f>IF(C2454&lt;&gt;"",VLOOKUP(C2454,'7.製品別原価'!$B$5:$J$500,8,FALSE),0)</f>
        <v>0</v>
      </c>
      <c r="F2454" s="37">
        <f>IF(OR($K$2=0,K2454=0),0,'1.全社費用'!$C$42/$K$2)</f>
        <v>0</v>
      </c>
      <c r="G2454" s="37">
        <f t="shared" si="268"/>
        <v>0</v>
      </c>
      <c r="H2454" s="38">
        <f t="shared" si="269"/>
        <v>0</v>
      </c>
      <c r="I2454" s="39">
        <f t="shared" si="270"/>
        <v>0</v>
      </c>
      <c r="J2454" s="40">
        <f t="shared" si="271"/>
        <v>0</v>
      </c>
      <c r="K2454" s="111">
        <f>IF($B2454="",0,'2.売上実績'!D2454)</f>
        <v>0</v>
      </c>
      <c r="L2454" s="111">
        <f>IF($B2454="",0,'2.売上実績'!E2454)</f>
        <v>0</v>
      </c>
      <c r="M2454" s="28">
        <f t="shared" si="266"/>
        <v>0</v>
      </c>
      <c r="N2454" s="41">
        <f t="shared" si="267"/>
        <v>0</v>
      </c>
      <c r="O2454" s="40">
        <f t="shared" si="272"/>
        <v>0</v>
      </c>
    </row>
    <row r="2455" spans="2:15" ht="18" customHeight="1">
      <c r="B2455" s="109" t="str">
        <f>IF('2.売上実績'!$B2455="","",'2.売上実績'!$B2455)</f>
        <v/>
      </c>
      <c r="C2455" s="110" t="str">
        <f>IF('2.売上実績'!$C2455="","",'2.売上実績'!$C2455)</f>
        <v/>
      </c>
      <c r="D2455" s="98" t="str">
        <f>IF(C2455="","",VLOOKUP(C2455,'4.製品一覧'!$B$4:$D$500,3,FALSE))</f>
        <v/>
      </c>
      <c r="E2455" s="102">
        <f>IF(C2455&lt;&gt;"",VLOOKUP(C2455,'7.製品別原価'!$B$5:$J$500,8,FALSE),0)</f>
        <v>0</v>
      </c>
      <c r="F2455" s="37">
        <f>IF(OR($K$2=0,K2455=0),0,'1.全社費用'!$C$42/$K$2)</f>
        <v>0</v>
      </c>
      <c r="G2455" s="37">
        <f t="shared" si="268"/>
        <v>0</v>
      </c>
      <c r="H2455" s="38">
        <f t="shared" si="269"/>
        <v>0</v>
      </c>
      <c r="I2455" s="39">
        <f t="shared" si="270"/>
        <v>0</v>
      </c>
      <c r="J2455" s="40">
        <f t="shared" si="271"/>
        <v>0</v>
      </c>
      <c r="K2455" s="111">
        <f>IF($B2455="",0,'2.売上実績'!D2455)</f>
        <v>0</v>
      </c>
      <c r="L2455" s="111">
        <f>IF($B2455="",0,'2.売上実績'!E2455)</f>
        <v>0</v>
      </c>
      <c r="M2455" s="28">
        <f t="shared" si="266"/>
        <v>0</v>
      </c>
      <c r="N2455" s="41">
        <f t="shared" si="267"/>
        <v>0</v>
      </c>
      <c r="O2455" s="40">
        <f t="shared" si="272"/>
        <v>0</v>
      </c>
    </row>
    <row r="2456" spans="2:15" ht="18" customHeight="1">
      <c r="B2456" s="109" t="str">
        <f>IF('2.売上実績'!$B2456="","",'2.売上実績'!$B2456)</f>
        <v/>
      </c>
      <c r="C2456" s="110" t="str">
        <f>IF('2.売上実績'!$C2456="","",'2.売上実績'!$C2456)</f>
        <v/>
      </c>
      <c r="D2456" s="98" t="str">
        <f>IF(C2456="","",VLOOKUP(C2456,'4.製品一覧'!$B$4:$D$500,3,FALSE))</f>
        <v/>
      </c>
      <c r="E2456" s="102">
        <f>IF(C2456&lt;&gt;"",VLOOKUP(C2456,'7.製品別原価'!$B$5:$J$500,8,FALSE),0)</f>
        <v>0</v>
      </c>
      <c r="F2456" s="37">
        <f>IF(OR($K$2=0,K2456=0),0,'1.全社費用'!$C$42/$K$2)</f>
        <v>0</v>
      </c>
      <c r="G2456" s="37">
        <f t="shared" si="268"/>
        <v>0</v>
      </c>
      <c r="H2456" s="38">
        <f t="shared" si="269"/>
        <v>0</v>
      </c>
      <c r="I2456" s="39">
        <f t="shared" si="270"/>
        <v>0</v>
      </c>
      <c r="J2456" s="40">
        <f t="shared" si="271"/>
        <v>0</v>
      </c>
      <c r="K2456" s="111">
        <f>IF($B2456="",0,'2.売上実績'!D2456)</f>
        <v>0</v>
      </c>
      <c r="L2456" s="111">
        <f>IF($B2456="",0,'2.売上実績'!E2456)</f>
        <v>0</v>
      </c>
      <c r="M2456" s="28">
        <f t="shared" si="266"/>
        <v>0</v>
      </c>
      <c r="N2456" s="41">
        <f t="shared" si="267"/>
        <v>0</v>
      </c>
      <c r="O2456" s="40">
        <f t="shared" si="272"/>
        <v>0</v>
      </c>
    </row>
    <row r="2457" spans="2:15" ht="18" customHeight="1">
      <c r="B2457" s="109" t="str">
        <f>IF('2.売上実績'!$B2457="","",'2.売上実績'!$B2457)</f>
        <v/>
      </c>
      <c r="C2457" s="110" t="str">
        <f>IF('2.売上実績'!$C2457="","",'2.売上実績'!$C2457)</f>
        <v/>
      </c>
      <c r="D2457" s="98" t="str">
        <f>IF(C2457="","",VLOOKUP(C2457,'4.製品一覧'!$B$4:$D$500,3,FALSE))</f>
        <v/>
      </c>
      <c r="E2457" s="102">
        <f>IF(C2457&lt;&gt;"",VLOOKUP(C2457,'7.製品別原価'!$B$5:$J$500,8,FALSE),0)</f>
        <v>0</v>
      </c>
      <c r="F2457" s="37">
        <f>IF(OR($K$2=0,K2457=0),0,'1.全社費用'!$C$42/$K$2)</f>
        <v>0</v>
      </c>
      <c r="G2457" s="37">
        <f t="shared" si="268"/>
        <v>0</v>
      </c>
      <c r="H2457" s="38">
        <f t="shared" si="269"/>
        <v>0</v>
      </c>
      <c r="I2457" s="39">
        <f t="shared" si="270"/>
        <v>0</v>
      </c>
      <c r="J2457" s="40">
        <f t="shared" si="271"/>
        <v>0</v>
      </c>
      <c r="K2457" s="111">
        <f>IF($B2457="",0,'2.売上実績'!D2457)</f>
        <v>0</v>
      </c>
      <c r="L2457" s="111">
        <f>IF($B2457="",0,'2.売上実績'!E2457)</f>
        <v>0</v>
      </c>
      <c r="M2457" s="28">
        <f t="shared" si="266"/>
        <v>0</v>
      </c>
      <c r="N2457" s="41">
        <f t="shared" si="267"/>
        <v>0</v>
      </c>
      <c r="O2457" s="40">
        <f t="shared" si="272"/>
        <v>0</v>
      </c>
    </row>
    <row r="2458" spans="2:15" ht="18" customHeight="1">
      <c r="B2458" s="109" t="str">
        <f>IF('2.売上実績'!$B2458="","",'2.売上実績'!$B2458)</f>
        <v/>
      </c>
      <c r="C2458" s="110" t="str">
        <f>IF('2.売上実績'!$C2458="","",'2.売上実績'!$C2458)</f>
        <v/>
      </c>
      <c r="D2458" s="98" t="str">
        <f>IF(C2458="","",VLOOKUP(C2458,'4.製品一覧'!$B$4:$D$500,3,FALSE))</f>
        <v/>
      </c>
      <c r="E2458" s="102">
        <f>IF(C2458&lt;&gt;"",VLOOKUP(C2458,'7.製品別原価'!$B$5:$J$500,8,FALSE),0)</f>
        <v>0</v>
      </c>
      <c r="F2458" s="37">
        <f>IF(OR($K$2=0,K2458=0),0,'1.全社費用'!$C$42/$K$2)</f>
        <v>0</v>
      </c>
      <c r="G2458" s="37">
        <f t="shared" si="268"/>
        <v>0</v>
      </c>
      <c r="H2458" s="38">
        <f t="shared" si="269"/>
        <v>0</v>
      </c>
      <c r="I2458" s="39">
        <f t="shared" si="270"/>
        <v>0</v>
      </c>
      <c r="J2458" s="40">
        <f t="shared" si="271"/>
        <v>0</v>
      </c>
      <c r="K2458" s="111">
        <f>IF($B2458="",0,'2.売上実績'!D2458)</f>
        <v>0</v>
      </c>
      <c r="L2458" s="111">
        <f>IF($B2458="",0,'2.売上実績'!E2458)</f>
        <v>0</v>
      </c>
      <c r="M2458" s="28">
        <f t="shared" si="266"/>
        <v>0</v>
      </c>
      <c r="N2458" s="41">
        <f t="shared" si="267"/>
        <v>0</v>
      </c>
      <c r="O2458" s="40">
        <f t="shared" si="272"/>
        <v>0</v>
      </c>
    </row>
    <row r="2459" spans="2:15" ht="18" customHeight="1">
      <c r="B2459" s="109" t="str">
        <f>IF('2.売上実績'!$B2459="","",'2.売上実績'!$B2459)</f>
        <v/>
      </c>
      <c r="C2459" s="110" t="str">
        <f>IF('2.売上実績'!$C2459="","",'2.売上実績'!$C2459)</f>
        <v/>
      </c>
      <c r="D2459" s="98" t="str">
        <f>IF(C2459="","",VLOOKUP(C2459,'4.製品一覧'!$B$4:$D$500,3,FALSE))</f>
        <v/>
      </c>
      <c r="E2459" s="102">
        <f>IF(C2459&lt;&gt;"",VLOOKUP(C2459,'7.製品別原価'!$B$5:$J$500,8,FALSE),0)</f>
        <v>0</v>
      </c>
      <c r="F2459" s="37">
        <f>IF(OR($K$2=0,K2459=0),0,'1.全社費用'!$C$42/$K$2)</f>
        <v>0</v>
      </c>
      <c r="G2459" s="37">
        <f t="shared" si="268"/>
        <v>0</v>
      </c>
      <c r="H2459" s="38">
        <f t="shared" si="269"/>
        <v>0</v>
      </c>
      <c r="I2459" s="39">
        <f t="shared" si="270"/>
        <v>0</v>
      </c>
      <c r="J2459" s="40">
        <f t="shared" si="271"/>
        <v>0</v>
      </c>
      <c r="K2459" s="111">
        <f>IF($B2459="",0,'2.売上実績'!D2459)</f>
        <v>0</v>
      </c>
      <c r="L2459" s="111">
        <f>IF($B2459="",0,'2.売上実績'!E2459)</f>
        <v>0</v>
      </c>
      <c r="M2459" s="28">
        <f t="shared" si="266"/>
        <v>0</v>
      </c>
      <c r="N2459" s="41">
        <f t="shared" si="267"/>
        <v>0</v>
      </c>
      <c r="O2459" s="40">
        <f t="shared" si="272"/>
        <v>0</v>
      </c>
    </row>
    <row r="2460" spans="2:15" ht="18" customHeight="1">
      <c r="B2460" s="109" t="str">
        <f>IF('2.売上実績'!$B2460="","",'2.売上実績'!$B2460)</f>
        <v/>
      </c>
      <c r="C2460" s="110" t="str">
        <f>IF('2.売上実績'!$C2460="","",'2.売上実績'!$C2460)</f>
        <v/>
      </c>
      <c r="D2460" s="98" t="str">
        <f>IF(C2460="","",VLOOKUP(C2460,'4.製品一覧'!$B$4:$D$500,3,FALSE))</f>
        <v/>
      </c>
      <c r="E2460" s="102">
        <f>IF(C2460&lt;&gt;"",VLOOKUP(C2460,'7.製品別原価'!$B$5:$J$500,8,FALSE),0)</f>
        <v>0</v>
      </c>
      <c r="F2460" s="37">
        <f>IF(OR($K$2=0,K2460=0),0,'1.全社費用'!$C$42/$K$2)</f>
        <v>0</v>
      </c>
      <c r="G2460" s="37">
        <f t="shared" si="268"/>
        <v>0</v>
      </c>
      <c r="H2460" s="38">
        <f t="shared" si="269"/>
        <v>0</v>
      </c>
      <c r="I2460" s="39">
        <f t="shared" si="270"/>
        <v>0</v>
      </c>
      <c r="J2460" s="40">
        <f t="shared" si="271"/>
        <v>0</v>
      </c>
      <c r="K2460" s="111">
        <f>IF($B2460="",0,'2.売上実績'!D2460)</f>
        <v>0</v>
      </c>
      <c r="L2460" s="111">
        <f>IF($B2460="",0,'2.売上実績'!E2460)</f>
        <v>0</v>
      </c>
      <c r="M2460" s="28">
        <f t="shared" si="266"/>
        <v>0</v>
      </c>
      <c r="N2460" s="41">
        <f t="shared" si="267"/>
        <v>0</v>
      </c>
      <c r="O2460" s="40">
        <f t="shared" si="272"/>
        <v>0</v>
      </c>
    </row>
    <row r="2461" spans="2:15" ht="18" customHeight="1">
      <c r="B2461" s="109" t="str">
        <f>IF('2.売上実績'!$B2461="","",'2.売上実績'!$B2461)</f>
        <v/>
      </c>
      <c r="C2461" s="110" t="str">
        <f>IF('2.売上実績'!$C2461="","",'2.売上実績'!$C2461)</f>
        <v/>
      </c>
      <c r="D2461" s="98" t="str">
        <f>IF(C2461="","",VLOOKUP(C2461,'4.製品一覧'!$B$4:$D$500,3,FALSE))</f>
        <v/>
      </c>
      <c r="E2461" s="102">
        <f>IF(C2461&lt;&gt;"",VLOOKUP(C2461,'7.製品別原価'!$B$5:$J$500,8,FALSE),0)</f>
        <v>0</v>
      </c>
      <c r="F2461" s="37">
        <f>IF(OR($K$2=0,K2461=0),0,'1.全社費用'!$C$42/$K$2)</f>
        <v>0</v>
      </c>
      <c r="G2461" s="37">
        <f t="shared" si="268"/>
        <v>0</v>
      </c>
      <c r="H2461" s="38">
        <f t="shared" si="269"/>
        <v>0</v>
      </c>
      <c r="I2461" s="39">
        <f t="shared" si="270"/>
        <v>0</v>
      </c>
      <c r="J2461" s="40">
        <f t="shared" si="271"/>
        <v>0</v>
      </c>
      <c r="K2461" s="111">
        <f>IF($B2461="",0,'2.売上実績'!D2461)</f>
        <v>0</v>
      </c>
      <c r="L2461" s="111">
        <f>IF($B2461="",0,'2.売上実績'!E2461)</f>
        <v>0</v>
      </c>
      <c r="M2461" s="28">
        <f t="shared" si="266"/>
        <v>0</v>
      </c>
      <c r="N2461" s="41">
        <f t="shared" si="267"/>
        <v>0</v>
      </c>
      <c r="O2461" s="40">
        <f t="shared" si="272"/>
        <v>0</v>
      </c>
    </row>
    <row r="2462" spans="2:15" ht="18" customHeight="1">
      <c r="B2462" s="109" t="str">
        <f>IF('2.売上実績'!$B2462="","",'2.売上実績'!$B2462)</f>
        <v/>
      </c>
      <c r="C2462" s="110" t="str">
        <f>IF('2.売上実績'!$C2462="","",'2.売上実績'!$C2462)</f>
        <v/>
      </c>
      <c r="D2462" s="98" t="str">
        <f>IF(C2462="","",VLOOKUP(C2462,'4.製品一覧'!$B$4:$D$500,3,FALSE))</f>
        <v/>
      </c>
      <c r="E2462" s="102">
        <f>IF(C2462&lt;&gt;"",VLOOKUP(C2462,'7.製品別原価'!$B$5:$J$500,8,FALSE),0)</f>
        <v>0</v>
      </c>
      <c r="F2462" s="37">
        <f>IF(OR($K$2=0,K2462=0),0,'1.全社費用'!$C$42/$K$2)</f>
        <v>0</v>
      </c>
      <c r="G2462" s="37">
        <f t="shared" si="268"/>
        <v>0</v>
      </c>
      <c r="H2462" s="38">
        <f t="shared" si="269"/>
        <v>0</v>
      </c>
      <c r="I2462" s="39">
        <f t="shared" si="270"/>
        <v>0</v>
      </c>
      <c r="J2462" s="40">
        <f t="shared" si="271"/>
        <v>0</v>
      </c>
      <c r="K2462" s="111">
        <f>IF($B2462="",0,'2.売上実績'!D2462)</f>
        <v>0</v>
      </c>
      <c r="L2462" s="111">
        <f>IF($B2462="",0,'2.売上実績'!E2462)</f>
        <v>0</v>
      </c>
      <c r="M2462" s="28">
        <f t="shared" si="266"/>
        <v>0</v>
      </c>
      <c r="N2462" s="41">
        <f t="shared" si="267"/>
        <v>0</v>
      </c>
      <c r="O2462" s="40">
        <f t="shared" si="272"/>
        <v>0</v>
      </c>
    </row>
    <row r="2463" spans="2:15" ht="18" customHeight="1">
      <c r="B2463" s="109" t="str">
        <f>IF('2.売上実績'!$B2463="","",'2.売上実績'!$B2463)</f>
        <v/>
      </c>
      <c r="C2463" s="110" t="str">
        <f>IF('2.売上実績'!$C2463="","",'2.売上実績'!$C2463)</f>
        <v/>
      </c>
      <c r="D2463" s="98" t="str">
        <f>IF(C2463="","",VLOOKUP(C2463,'4.製品一覧'!$B$4:$D$500,3,FALSE))</f>
        <v/>
      </c>
      <c r="E2463" s="102">
        <f>IF(C2463&lt;&gt;"",VLOOKUP(C2463,'7.製品別原価'!$B$5:$J$500,8,FALSE),0)</f>
        <v>0</v>
      </c>
      <c r="F2463" s="37">
        <f>IF(OR($K$2=0,K2463=0),0,'1.全社費用'!$C$42/$K$2)</f>
        <v>0</v>
      </c>
      <c r="G2463" s="37">
        <f t="shared" si="268"/>
        <v>0</v>
      </c>
      <c r="H2463" s="38">
        <f t="shared" si="269"/>
        <v>0</v>
      </c>
      <c r="I2463" s="39">
        <f t="shared" si="270"/>
        <v>0</v>
      </c>
      <c r="J2463" s="40">
        <f t="shared" si="271"/>
        <v>0</v>
      </c>
      <c r="K2463" s="111">
        <f>IF($B2463="",0,'2.売上実績'!D2463)</f>
        <v>0</v>
      </c>
      <c r="L2463" s="111">
        <f>IF($B2463="",0,'2.売上実績'!E2463)</f>
        <v>0</v>
      </c>
      <c r="M2463" s="28">
        <f t="shared" si="266"/>
        <v>0</v>
      </c>
      <c r="N2463" s="41">
        <f t="shared" si="267"/>
        <v>0</v>
      </c>
      <c r="O2463" s="40">
        <f t="shared" si="272"/>
        <v>0</v>
      </c>
    </row>
    <row r="2464" spans="2:15" ht="18" customHeight="1">
      <c r="B2464" s="109" t="str">
        <f>IF('2.売上実績'!$B2464="","",'2.売上実績'!$B2464)</f>
        <v/>
      </c>
      <c r="C2464" s="110" t="str">
        <f>IF('2.売上実績'!$C2464="","",'2.売上実績'!$C2464)</f>
        <v/>
      </c>
      <c r="D2464" s="98" t="str">
        <f>IF(C2464="","",VLOOKUP(C2464,'4.製品一覧'!$B$4:$D$500,3,FALSE))</f>
        <v/>
      </c>
      <c r="E2464" s="102">
        <f>IF(C2464&lt;&gt;"",VLOOKUP(C2464,'7.製品別原価'!$B$5:$J$500,8,FALSE),0)</f>
        <v>0</v>
      </c>
      <c r="F2464" s="37">
        <f>IF(OR($K$2=0,K2464=0),0,'1.全社費用'!$C$42/$K$2)</f>
        <v>0</v>
      </c>
      <c r="G2464" s="37">
        <f t="shared" si="268"/>
        <v>0</v>
      </c>
      <c r="H2464" s="38">
        <f t="shared" si="269"/>
        <v>0</v>
      </c>
      <c r="I2464" s="39">
        <f t="shared" si="270"/>
        <v>0</v>
      </c>
      <c r="J2464" s="40">
        <f t="shared" si="271"/>
        <v>0</v>
      </c>
      <c r="K2464" s="111">
        <f>IF($B2464="",0,'2.売上実績'!D2464)</f>
        <v>0</v>
      </c>
      <c r="L2464" s="111">
        <f>IF($B2464="",0,'2.売上実績'!E2464)</f>
        <v>0</v>
      </c>
      <c r="M2464" s="28">
        <f t="shared" si="266"/>
        <v>0</v>
      </c>
      <c r="N2464" s="41">
        <f t="shared" si="267"/>
        <v>0</v>
      </c>
      <c r="O2464" s="40">
        <f t="shared" si="272"/>
        <v>0</v>
      </c>
    </row>
    <row r="2465" spans="2:15" ht="18" customHeight="1">
      <c r="B2465" s="109" t="str">
        <f>IF('2.売上実績'!$B2465="","",'2.売上実績'!$B2465)</f>
        <v/>
      </c>
      <c r="C2465" s="110" t="str">
        <f>IF('2.売上実績'!$C2465="","",'2.売上実績'!$C2465)</f>
        <v/>
      </c>
      <c r="D2465" s="98" t="str">
        <f>IF(C2465="","",VLOOKUP(C2465,'4.製品一覧'!$B$4:$D$500,3,FALSE))</f>
        <v/>
      </c>
      <c r="E2465" s="102">
        <f>IF(C2465&lt;&gt;"",VLOOKUP(C2465,'7.製品別原価'!$B$5:$J$500,8,FALSE),0)</f>
        <v>0</v>
      </c>
      <c r="F2465" s="37">
        <f>IF(OR($K$2=0,K2465=0),0,'1.全社費用'!$C$42/$K$2)</f>
        <v>0</v>
      </c>
      <c r="G2465" s="37">
        <f t="shared" si="268"/>
        <v>0</v>
      </c>
      <c r="H2465" s="38">
        <f t="shared" si="269"/>
        <v>0</v>
      </c>
      <c r="I2465" s="39">
        <f t="shared" si="270"/>
        <v>0</v>
      </c>
      <c r="J2465" s="40">
        <f t="shared" si="271"/>
        <v>0</v>
      </c>
      <c r="K2465" s="111">
        <f>IF($B2465="",0,'2.売上実績'!D2465)</f>
        <v>0</v>
      </c>
      <c r="L2465" s="111">
        <f>IF($B2465="",0,'2.売上実績'!E2465)</f>
        <v>0</v>
      </c>
      <c r="M2465" s="28">
        <f t="shared" si="266"/>
        <v>0</v>
      </c>
      <c r="N2465" s="41">
        <f t="shared" si="267"/>
        <v>0</v>
      </c>
      <c r="O2465" s="40">
        <f t="shared" si="272"/>
        <v>0</v>
      </c>
    </row>
    <row r="2466" spans="2:15" ht="18" customHeight="1">
      <c r="B2466" s="109" t="str">
        <f>IF('2.売上実績'!$B2466="","",'2.売上実績'!$B2466)</f>
        <v/>
      </c>
      <c r="C2466" s="110" t="str">
        <f>IF('2.売上実績'!$C2466="","",'2.売上実績'!$C2466)</f>
        <v/>
      </c>
      <c r="D2466" s="98" t="str">
        <f>IF(C2466="","",VLOOKUP(C2466,'4.製品一覧'!$B$4:$D$500,3,FALSE))</f>
        <v/>
      </c>
      <c r="E2466" s="102">
        <f>IF(C2466&lt;&gt;"",VLOOKUP(C2466,'7.製品別原価'!$B$5:$J$500,8,FALSE),0)</f>
        <v>0</v>
      </c>
      <c r="F2466" s="37">
        <f>IF(OR($K$2=0,K2466=0),0,'1.全社費用'!$C$42/$K$2)</f>
        <v>0</v>
      </c>
      <c r="G2466" s="37">
        <f t="shared" si="268"/>
        <v>0</v>
      </c>
      <c r="H2466" s="38">
        <f t="shared" si="269"/>
        <v>0</v>
      </c>
      <c r="I2466" s="39">
        <f t="shared" si="270"/>
        <v>0</v>
      </c>
      <c r="J2466" s="40">
        <f t="shared" si="271"/>
        <v>0</v>
      </c>
      <c r="K2466" s="111">
        <f>IF($B2466="",0,'2.売上実績'!D2466)</f>
        <v>0</v>
      </c>
      <c r="L2466" s="111">
        <f>IF($B2466="",0,'2.売上実績'!E2466)</f>
        <v>0</v>
      </c>
      <c r="M2466" s="28">
        <f t="shared" si="266"/>
        <v>0</v>
      </c>
      <c r="N2466" s="41">
        <f t="shared" si="267"/>
        <v>0</v>
      </c>
      <c r="O2466" s="40">
        <f t="shared" si="272"/>
        <v>0</v>
      </c>
    </row>
    <row r="2467" spans="2:15" ht="18" customHeight="1">
      <c r="B2467" s="109" t="str">
        <f>IF('2.売上実績'!$B2467="","",'2.売上実績'!$B2467)</f>
        <v/>
      </c>
      <c r="C2467" s="110" t="str">
        <f>IF('2.売上実績'!$C2467="","",'2.売上実績'!$C2467)</f>
        <v/>
      </c>
      <c r="D2467" s="98" t="str">
        <f>IF(C2467="","",VLOOKUP(C2467,'4.製品一覧'!$B$4:$D$500,3,FALSE))</f>
        <v/>
      </c>
      <c r="E2467" s="102">
        <f>IF(C2467&lt;&gt;"",VLOOKUP(C2467,'7.製品別原価'!$B$5:$J$500,8,FALSE),0)</f>
        <v>0</v>
      </c>
      <c r="F2467" s="37">
        <f>IF(OR($K$2=0,K2467=0),0,'1.全社費用'!$C$42/$K$2)</f>
        <v>0</v>
      </c>
      <c r="G2467" s="37">
        <f t="shared" si="268"/>
        <v>0</v>
      </c>
      <c r="H2467" s="38">
        <f t="shared" si="269"/>
        <v>0</v>
      </c>
      <c r="I2467" s="39">
        <f t="shared" si="270"/>
        <v>0</v>
      </c>
      <c r="J2467" s="40">
        <f t="shared" si="271"/>
        <v>0</v>
      </c>
      <c r="K2467" s="111">
        <f>IF($B2467="",0,'2.売上実績'!D2467)</f>
        <v>0</v>
      </c>
      <c r="L2467" s="111">
        <f>IF($B2467="",0,'2.売上実績'!E2467)</f>
        <v>0</v>
      </c>
      <c r="M2467" s="28">
        <f t="shared" si="266"/>
        <v>0</v>
      </c>
      <c r="N2467" s="41">
        <f t="shared" si="267"/>
        <v>0</v>
      </c>
      <c r="O2467" s="40">
        <f t="shared" si="272"/>
        <v>0</v>
      </c>
    </row>
    <row r="2468" spans="2:15" ht="18" customHeight="1">
      <c r="B2468" s="109" t="str">
        <f>IF('2.売上実績'!$B2468="","",'2.売上実績'!$B2468)</f>
        <v/>
      </c>
      <c r="C2468" s="110" t="str">
        <f>IF('2.売上実績'!$C2468="","",'2.売上実績'!$C2468)</f>
        <v/>
      </c>
      <c r="D2468" s="98" t="str">
        <f>IF(C2468="","",VLOOKUP(C2468,'4.製品一覧'!$B$4:$D$500,3,FALSE))</f>
        <v/>
      </c>
      <c r="E2468" s="102">
        <f>IF(C2468&lt;&gt;"",VLOOKUP(C2468,'7.製品別原価'!$B$5:$J$500,8,FALSE),0)</f>
        <v>0</v>
      </c>
      <c r="F2468" s="37">
        <f>IF(OR($K$2=0,K2468=0),0,'1.全社費用'!$C$42/$K$2)</f>
        <v>0</v>
      </c>
      <c r="G2468" s="37">
        <f t="shared" si="268"/>
        <v>0</v>
      </c>
      <c r="H2468" s="38">
        <f t="shared" si="269"/>
        <v>0</v>
      </c>
      <c r="I2468" s="39">
        <f t="shared" si="270"/>
        <v>0</v>
      </c>
      <c r="J2468" s="40">
        <f t="shared" si="271"/>
        <v>0</v>
      </c>
      <c r="K2468" s="111">
        <f>IF($B2468="",0,'2.売上実績'!D2468)</f>
        <v>0</v>
      </c>
      <c r="L2468" s="111">
        <f>IF($B2468="",0,'2.売上実績'!E2468)</f>
        <v>0</v>
      </c>
      <c r="M2468" s="28">
        <f t="shared" si="266"/>
        <v>0</v>
      </c>
      <c r="N2468" s="41">
        <f t="shared" si="267"/>
        <v>0</v>
      </c>
      <c r="O2468" s="40">
        <f t="shared" si="272"/>
        <v>0</v>
      </c>
    </row>
    <row r="2469" spans="2:15" ht="18" customHeight="1">
      <c r="B2469" s="109" t="str">
        <f>IF('2.売上実績'!$B2469="","",'2.売上実績'!$B2469)</f>
        <v/>
      </c>
      <c r="C2469" s="110" t="str">
        <f>IF('2.売上実績'!$C2469="","",'2.売上実績'!$C2469)</f>
        <v/>
      </c>
      <c r="D2469" s="98" t="str">
        <f>IF(C2469="","",VLOOKUP(C2469,'4.製品一覧'!$B$4:$D$500,3,FALSE))</f>
        <v/>
      </c>
      <c r="E2469" s="102">
        <f>IF(C2469&lt;&gt;"",VLOOKUP(C2469,'7.製品別原価'!$B$5:$J$500,8,FALSE),0)</f>
        <v>0</v>
      </c>
      <c r="F2469" s="37">
        <f>IF(OR($K$2=0,K2469=0),0,'1.全社費用'!$C$42/$K$2)</f>
        <v>0</v>
      </c>
      <c r="G2469" s="37">
        <f t="shared" si="268"/>
        <v>0</v>
      </c>
      <c r="H2469" s="38">
        <f t="shared" si="269"/>
        <v>0</v>
      </c>
      <c r="I2469" s="39">
        <f t="shared" si="270"/>
        <v>0</v>
      </c>
      <c r="J2469" s="40">
        <f t="shared" si="271"/>
        <v>0</v>
      </c>
      <c r="K2469" s="111">
        <f>IF($B2469="",0,'2.売上実績'!D2469)</f>
        <v>0</v>
      </c>
      <c r="L2469" s="111">
        <f>IF($B2469="",0,'2.売上実績'!E2469)</f>
        <v>0</v>
      </c>
      <c r="M2469" s="28">
        <f t="shared" si="266"/>
        <v>0</v>
      </c>
      <c r="N2469" s="41">
        <f t="shared" si="267"/>
        <v>0</v>
      </c>
      <c r="O2469" s="40">
        <f t="shared" si="272"/>
        <v>0</v>
      </c>
    </row>
    <row r="2470" spans="2:15" ht="18" customHeight="1">
      <c r="B2470" s="109" t="str">
        <f>IF('2.売上実績'!$B2470="","",'2.売上実績'!$B2470)</f>
        <v/>
      </c>
      <c r="C2470" s="110" t="str">
        <f>IF('2.売上実績'!$C2470="","",'2.売上実績'!$C2470)</f>
        <v/>
      </c>
      <c r="D2470" s="98" t="str">
        <f>IF(C2470="","",VLOOKUP(C2470,'4.製品一覧'!$B$4:$D$500,3,FALSE))</f>
        <v/>
      </c>
      <c r="E2470" s="102">
        <f>IF(C2470&lt;&gt;"",VLOOKUP(C2470,'7.製品別原価'!$B$5:$J$500,8,FALSE),0)</f>
        <v>0</v>
      </c>
      <c r="F2470" s="37">
        <f>IF(OR($K$2=0,K2470=0),0,'1.全社費用'!$C$42/$K$2)</f>
        <v>0</v>
      </c>
      <c r="G2470" s="37">
        <f t="shared" si="268"/>
        <v>0</v>
      </c>
      <c r="H2470" s="38">
        <f t="shared" si="269"/>
        <v>0</v>
      </c>
      <c r="I2470" s="39">
        <f t="shared" si="270"/>
        <v>0</v>
      </c>
      <c r="J2470" s="40">
        <f t="shared" si="271"/>
        <v>0</v>
      </c>
      <c r="K2470" s="111">
        <f>IF($B2470="",0,'2.売上実績'!D2470)</f>
        <v>0</v>
      </c>
      <c r="L2470" s="111">
        <f>IF($B2470="",0,'2.売上実績'!E2470)</f>
        <v>0</v>
      </c>
      <c r="M2470" s="28">
        <f t="shared" si="266"/>
        <v>0</v>
      </c>
      <c r="N2470" s="41">
        <f t="shared" si="267"/>
        <v>0</v>
      </c>
      <c r="O2470" s="40">
        <f t="shared" si="272"/>
        <v>0</v>
      </c>
    </row>
    <row r="2471" spans="2:15" ht="18" customHeight="1">
      <c r="B2471" s="109" t="str">
        <f>IF('2.売上実績'!$B2471="","",'2.売上実績'!$B2471)</f>
        <v/>
      </c>
      <c r="C2471" s="110" t="str">
        <f>IF('2.売上実績'!$C2471="","",'2.売上実績'!$C2471)</f>
        <v/>
      </c>
      <c r="D2471" s="98" t="str">
        <f>IF(C2471="","",VLOOKUP(C2471,'4.製品一覧'!$B$4:$D$500,3,FALSE))</f>
        <v/>
      </c>
      <c r="E2471" s="102">
        <f>IF(C2471&lt;&gt;"",VLOOKUP(C2471,'7.製品別原価'!$B$5:$J$500,8,FALSE),0)</f>
        <v>0</v>
      </c>
      <c r="F2471" s="37">
        <f>IF(OR($K$2=0,K2471=0),0,'1.全社費用'!$C$42/$K$2)</f>
        <v>0</v>
      </c>
      <c r="G2471" s="37">
        <f t="shared" si="268"/>
        <v>0</v>
      </c>
      <c r="H2471" s="38">
        <f t="shared" si="269"/>
        <v>0</v>
      </c>
      <c r="I2471" s="39">
        <f t="shared" si="270"/>
        <v>0</v>
      </c>
      <c r="J2471" s="40">
        <f t="shared" si="271"/>
        <v>0</v>
      </c>
      <c r="K2471" s="111">
        <f>IF($B2471="",0,'2.売上実績'!D2471)</f>
        <v>0</v>
      </c>
      <c r="L2471" s="111">
        <f>IF($B2471="",0,'2.売上実績'!E2471)</f>
        <v>0</v>
      </c>
      <c r="M2471" s="28">
        <f t="shared" si="266"/>
        <v>0</v>
      </c>
      <c r="N2471" s="41">
        <f t="shared" si="267"/>
        <v>0</v>
      </c>
      <c r="O2471" s="40">
        <f t="shared" si="272"/>
        <v>0</v>
      </c>
    </row>
    <row r="2472" spans="2:15" ht="18" customHeight="1">
      <c r="B2472" s="109" t="str">
        <f>IF('2.売上実績'!$B2472="","",'2.売上実績'!$B2472)</f>
        <v/>
      </c>
      <c r="C2472" s="110" t="str">
        <f>IF('2.売上実績'!$C2472="","",'2.売上実績'!$C2472)</f>
        <v/>
      </c>
      <c r="D2472" s="98" t="str">
        <f>IF(C2472="","",VLOOKUP(C2472,'4.製品一覧'!$B$4:$D$500,3,FALSE))</f>
        <v/>
      </c>
      <c r="E2472" s="102">
        <f>IF(C2472&lt;&gt;"",VLOOKUP(C2472,'7.製品別原価'!$B$5:$J$500,8,FALSE),0)</f>
        <v>0</v>
      </c>
      <c r="F2472" s="37">
        <f>IF(OR($K$2=0,K2472=0),0,'1.全社費用'!$C$42/$K$2)</f>
        <v>0</v>
      </c>
      <c r="G2472" s="37">
        <f t="shared" si="268"/>
        <v>0</v>
      </c>
      <c r="H2472" s="38">
        <f t="shared" si="269"/>
        <v>0</v>
      </c>
      <c r="I2472" s="39">
        <f t="shared" si="270"/>
        <v>0</v>
      </c>
      <c r="J2472" s="40">
        <f t="shared" si="271"/>
        <v>0</v>
      </c>
      <c r="K2472" s="111">
        <f>IF($B2472="",0,'2.売上実績'!D2472)</f>
        <v>0</v>
      </c>
      <c r="L2472" s="111">
        <f>IF($B2472="",0,'2.売上実績'!E2472)</f>
        <v>0</v>
      </c>
      <c r="M2472" s="28">
        <f t="shared" si="266"/>
        <v>0</v>
      </c>
      <c r="N2472" s="41">
        <f t="shared" si="267"/>
        <v>0</v>
      </c>
      <c r="O2472" s="40">
        <f t="shared" si="272"/>
        <v>0</v>
      </c>
    </row>
    <row r="2473" spans="2:15" ht="18" customHeight="1">
      <c r="B2473" s="109" t="str">
        <f>IF('2.売上実績'!$B2473="","",'2.売上実績'!$B2473)</f>
        <v/>
      </c>
      <c r="C2473" s="110" t="str">
        <f>IF('2.売上実績'!$C2473="","",'2.売上実績'!$C2473)</f>
        <v/>
      </c>
      <c r="D2473" s="98" t="str">
        <f>IF(C2473="","",VLOOKUP(C2473,'4.製品一覧'!$B$4:$D$500,3,FALSE))</f>
        <v/>
      </c>
      <c r="E2473" s="102">
        <f>IF(C2473&lt;&gt;"",VLOOKUP(C2473,'7.製品別原価'!$B$5:$J$500,8,FALSE),0)</f>
        <v>0</v>
      </c>
      <c r="F2473" s="37">
        <f>IF(OR($K$2=0,K2473=0),0,'1.全社費用'!$C$42/$K$2)</f>
        <v>0</v>
      </c>
      <c r="G2473" s="37">
        <f t="shared" si="268"/>
        <v>0</v>
      </c>
      <c r="H2473" s="38">
        <f t="shared" si="269"/>
        <v>0</v>
      </c>
      <c r="I2473" s="39">
        <f t="shared" si="270"/>
        <v>0</v>
      </c>
      <c r="J2473" s="40">
        <f t="shared" si="271"/>
        <v>0</v>
      </c>
      <c r="K2473" s="111">
        <f>IF($B2473="",0,'2.売上実績'!D2473)</f>
        <v>0</v>
      </c>
      <c r="L2473" s="111">
        <f>IF($B2473="",0,'2.売上実績'!E2473)</f>
        <v>0</v>
      </c>
      <c r="M2473" s="28">
        <f t="shared" si="266"/>
        <v>0</v>
      </c>
      <c r="N2473" s="41">
        <f t="shared" si="267"/>
        <v>0</v>
      </c>
      <c r="O2473" s="40">
        <f t="shared" si="272"/>
        <v>0</v>
      </c>
    </row>
    <row r="2474" spans="2:15" ht="18" customHeight="1">
      <c r="B2474" s="109" t="str">
        <f>IF('2.売上実績'!$B2474="","",'2.売上実績'!$B2474)</f>
        <v/>
      </c>
      <c r="C2474" s="110" t="str">
        <f>IF('2.売上実績'!$C2474="","",'2.売上実績'!$C2474)</f>
        <v/>
      </c>
      <c r="D2474" s="98" t="str">
        <f>IF(C2474="","",VLOOKUP(C2474,'4.製品一覧'!$B$4:$D$500,3,FALSE))</f>
        <v/>
      </c>
      <c r="E2474" s="102">
        <f>IF(C2474&lt;&gt;"",VLOOKUP(C2474,'7.製品別原価'!$B$5:$J$500,8,FALSE),0)</f>
        <v>0</v>
      </c>
      <c r="F2474" s="37">
        <f>IF(OR($K$2=0,K2474=0),0,'1.全社費用'!$C$42/$K$2)</f>
        <v>0</v>
      </c>
      <c r="G2474" s="37">
        <f t="shared" si="268"/>
        <v>0</v>
      </c>
      <c r="H2474" s="38">
        <f t="shared" si="269"/>
        <v>0</v>
      </c>
      <c r="I2474" s="39">
        <f t="shared" si="270"/>
        <v>0</v>
      </c>
      <c r="J2474" s="40">
        <f t="shared" si="271"/>
        <v>0</v>
      </c>
      <c r="K2474" s="111">
        <f>IF($B2474="",0,'2.売上実績'!D2474)</f>
        <v>0</v>
      </c>
      <c r="L2474" s="111">
        <f>IF($B2474="",0,'2.売上実績'!E2474)</f>
        <v>0</v>
      </c>
      <c r="M2474" s="28">
        <f t="shared" si="266"/>
        <v>0</v>
      </c>
      <c r="N2474" s="41">
        <f t="shared" si="267"/>
        <v>0</v>
      </c>
      <c r="O2474" s="40">
        <f t="shared" si="272"/>
        <v>0</v>
      </c>
    </row>
    <row r="2475" spans="2:15" ht="18" customHeight="1">
      <c r="B2475" s="109" t="str">
        <f>IF('2.売上実績'!$B2475="","",'2.売上実績'!$B2475)</f>
        <v/>
      </c>
      <c r="C2475" s="110" t="str">
        <f>IF('2.売上実績'!$C2475="","",'2.売上実績'!$C2475)</f>
        <v/>
      </c>
      <c r="D2475" s="98" t="str">
        <f>IF(C2475="","",VLOOKUP(C2475,'4.製品一覧'!$B$4:$D$500,3,FALSE))</f>
        <v/>
      </c>
      <c r="E2475" s="102">
        <f>IF(C2475&lt;&gt;"",VLOOKUP(C2475,'7.製品別原価'!$B$5:$J$500,8,FALSE),0)</f>
        <v>0</v>
      </c>
      <c r="F2475" s="37">
        <f>IF(OR($K$2=0,K2475=0),0,'1.全社費用'!$C$42/$K$2)</f>
        <v>0</v>
      </c>
      <c r="G2475" s="37">
        <f t="shared" si="268"/>
        <v>0</v>
      </c>
      <c r="H2475" s="38">
        <f t="shared" si="269"/>
        <v>0</v>
      </c>
      <c r="I2475" s="39">
        <f t="shared" si="270"/>
        <v>0</v>
      </c>
      <c r="J2475" s="40">
        <f t="shared" si="271"/>
        <v>0</v>
      </c>
      <c r="K2475" s="111">
        <f>IF($B2475="",0,'2.売上実績'!D2475)</f>
        <v>0</v>
      </c>
      <c r="L2475" s="111">
        <f>IF($B2475="",0,'2.売上実績'!E2475)</f>
        <v>0</v>
      </c>
      <c r="M2475" s="28">
        <f t="shared" si="266"/>
        <v>0</v>
      </c>
      <c r="N2475" s="41">
        <f t="shared" si="267"/>
        <v>0</v>
      </c>
      <c r="O2475" s="40">
        <f t="shared" si="272"/>
        <v>0</v>
      </c>
    </row>
    <row r="2476" spans="2:15" ht="18" customHeight="1">
      <c r="B2476" s="109" t="str">
        <f>IF('2.売上実績'!$B2476="","",'2.売上実績'!$B2476)</f>
        <v/>
      </c>
      <c r="C2476" s="110" t="str">
        <f>IF('2.売上実績'!$C2476="","",'2.売上実績'!$C2476)</f>
        <v/>
      </c>
      <c r="D2476" s="98" t="str">
        <f>IF(C2476="","",VLOOKUP(C2476,'4.製品一覧'!$B$4:$D$500,3,FALSE))</f>
        <v/>
      </c>
      <c r="E2476" s="102">
        <f>IF(C2476&lt;&gt;"",VLOOKUP(C2476,'7.製品別原価'!$B$5:$J$500,8,FALSE),0)</f>
        <v>0</v>
      </c>
      <c r="F2476" s="37">
        <f>IF(OR($K$2=0,K2476=0),0,'1.全社費用'!$C$42/$K$2)</f>
        <v>0</v>
      </c>
      <c r="G2476" s="37">
        <f t="shared" si="268"/>
        <v>0</v>
      </c>
      <c r="H2476" s="38">
        <f t="shared" si="269"/>
        <v>0</v>
      </c>
      <c r="I2476" s="39">
        <f t="shared" si="270"/>
        <v>0</v>
      </c>
      <c r="J2476" s="40">
        <f t="shared" si="271"/>
        <v>0</v>
      </c>
      <c r="K2476" s="111">
        <f>IF($B2476="",0,'2.売上実績'!D2476)</f>
        <v>0</v>
      </c>
      <c r="L2476" s="111">
        <f>IF($B2476="",0,'2.売上実績'!E2476)</f>
        <v>0</v>
      </c>
      <c r="M2476" s="28">
        <f t="shared" si="266"/>
        <v>0</v>
      </c>
      <c r="N2476" s="41">
        <f t="shared" si="267"/>
        <v>0</v>
      </c>
      <c r="O2476" s="40">
        <f t="shared" si="272"/>
        <v>0</v>
      </c>
    </row>
    <row r="2477" spans="2:15" ht="18" customHeight="1">
      <c r="B2477" s="109" t="str">
        <f>IF('2.売上実績'!$B2477="","",'2.売上実績'!$B2477)</f>
        <v/>
      </c>
      <c r="C2477" s="110" t="str">
        <f>IF('2.売上実績'!$C2477="","",'2.売上実績'!$C2477)</f>
        <v/>
      </c>
      <c r="D2477" s="98" t="str">
        <f>IF(C2477="","",VLOOKUP(C2477,'4.製品一覧'!$B$4:$D$500,3,FALSE))</f>
        <v/>
      </c>
      <c r="E2477" s="102">
        <f>IF(C2477&lt;&gt;"",VLOOKUP(C2477,'7.製品別原価'!$B$5:$J$500,8,FALSE),0)</f>
        <v>0</v>
      </c>
      <c r="F2477" s="37">
        <f>IF(OR($K$2=0,K2477=0),0,'1.全社費用'!$C$42/$K$2)</f>
        <v>0</v>
      </c>
      <c r="G2477" s="37">
        <f t="shared" si="268"/>
        <v>0</v>
      </c>
      <c r="H2477" s="38">
        <f t="shared" si="269"/>
        <v>0</v>
      </c>
      <c r="I2477" s="39">
        <f t="shared" si="270"/>
        <v>0</v>
      </c>
      <c r="J2477" s="40">
        <f t="shared" si="271"/>
        <v>0</v>
      </c>
      <c r="K2477" s="111">
        <f>IF($B2477="",0,'2.売上実績'!D2477)</f>
        <v>0</v>
      </c>
      <c r="L2477" s="111">
        <f>IF($B2477="",0,'2.売上実績'!E2477)</f>
        <v>0</v>
      </c>
      <c r="M2477" s="28">
        <f t="shared" si="266"/>
        <v>0</v>
      </c>
      <c r="N2477" s="41">
        <f t="shared" si="267"/>
        <v>0</v>
      </c>
      <c r="O2477" s="40">
        <f t="shared" si="272"/>
        <v>0</v>
      </c>
    </row>
    <row r="2478" spans="2:15" ht="18" customHeight="1">
      <c r="B2478" s="109" t="str">
        <f>IF('2.売上実績'!$B2478="","",'2.売上実績'!$B2478)</f>
        <v/>
      </c>
      <c r="C2478" s="110" t="str">
        <f>IF('2.売上実績'!$C2478="","",'2.売上実績'!$C2478)</f>
        <v/>
      </c>
      <c r="D2478" s="98" t="str">
        <f>IF(C2478="","",VLOOKUP(C2478,'4.製品一覧'!$B$4:$D$500,3,FALSE))</f>
        <v/>
      </c>
      <c r="E2478" s="102">
        <f>IF(C2478&lt;&gt;"",VLOOKUP(C2478,'7.製品別原価'!$B$5:$J$500,8,FALSE),0)</f>
        <v>0</v>
      </c>
      <c r="F2478" s="37">
        <f>IF(OR($K$2=0,K2478=0),0,'1.全社費用'!$C$42/$K$2)</f>
        <v>0</v>
      </c>
      <c r="G2478" s="37">
        <f t="shared" si="268"/>
        <v>0</v>
      </c>
      <c r="H2478" s="38">
        <f t="shared" si="269"/>
        <v>0</v>
      </c>
      <c r="I2478" s="39">
        <f t="shared" si="270"/>
        <v>0</v>
      </c>
      <c r="J2478" s="40">
        <f t="shared" si="271"/>
        <v>0</v>
      </c>
      <c r="K2478" s="111">
        <f>IF($B2478="",0,'2.売上実績'!D2478)</f>
        <v>0</v>
      </c>
      <c r="L2478" s="111">
        <f>IF($B2478="",0,'2.売上実績'!E2478)</f>
        <v>0</v>
      </c>
      <c r="M2478" s="28">
        <f t="shared" si="266"/>
        <v>0</v>
      </c>
      <c r="N2478" s="41">
        <f t="shared" si="267"/>
        <v>0</v>
      </c>
      <c r="O2478" s="40">
        <f t="shared" si="272"/>
        <v>0</v>
      </c>
    </row>
    <row r="2479" spans="2:15" ht="18" customHeight="1">
      <c r="B2479" s="109" t="str">
        <f>IF('2.売上実績'!$B2479="","",'2.売上実績'!$B2479)</f>
        <v/>
      </c>
      <c r="C2479" s="110" t="str">
        <f>IF('2.売上実績'!$C2479="","",'2.売上実績'!$C2479)</f>
        <v/>
      </c>
      <c r="D2479" s="98" t="str">
        <f>IF(C2479="","",VLOOKUP(C2479,'4.製品一覧'!$B$4:$D$500,3,FALSE))</f>
        <v/>
      </c>
      <c r="E2479" s="102">
        <f>IF(C2479&lt;&gt;"",VLOOKUP(C2479,'7.製品別原価'!$B$5:$J$500,8,FALSE),0)</f>
        <v>0</v>
      </c>
      <c r="F2479" s="37">
        <f>IF(OR($K$2=0,K2479=0),0,'1.全社費用'!$C$42/$K$2)</f>
        <v>0</v>
      </c>
      <c r="G2479" s="37">
        <f t="shared" si="268"/>
        <v>0</v>
      </c>
      <c r="H2479" s="38">
        <f t="shared" si="269"/>
        <v>0</v>
      </c>
      <c r="I2479" s="39">
        <f t="shared" si="270"/>
        <v>0</v>
      </c>
      <c r="J2479" s="40">
        <f t="shared" si="271"/>
        <v>0</v>
      </c>
      <c r="K2479" s="111">
        <f>IF($B2479="",0,'2.売上実績'!D2479)</f>
        <v>0</v>
      </c>
      <c r="L2479" s="111">
        <f>IF($B2479="",0,'2.売上実績'!E2479)</f>
        <v>0</v>
      </c>
      <c r="M2479" s="28">
        <f t="shared" si="266"/>
        <v>0</v>
      </c>
      <c r="N2479" s="41">
        <f t="shared" si="267"/>
        <v>0</v>
      </c>
      <c r="O2479" s="40">
        <f t="shared" si="272"/>
        <v>0</v>
      </c>
    </row>
    <row r="2480" spans="2:15" ht="18" customHeight="1">
      <c r="B2480" s="109" t="str">
        <f>IF('2.売上実績'!$B2480="","",'2.売上実績'!$B2480)</f>
        <v/>
      </c>
      <c r="C2480" s="110" t="str">
        <f>IF('2.売上実績'!$C2480="","",'2.売上実績'!$C2480)</f>
        <v/>
      </c>
      <c r="D2480" s="98" t="str">
        <f>IF(C2480="","",VLOOKUP(C2480,'4.製品一覧'!$B$4:$D$500,3,FALSE))</f>
        <v/>
      </c>
      <c r="E2480" s="102">
        <f>IF(C2480&lt;&gt;"",VLOOKUP(C2480,'7.製品別原価'!$B$5:$J$500,8,FALSE),0)</f>
        <v>0</v>
      </c>
      <c r="F2480" s="37">
        <f>IF(OR($K$2=0,K2480=0),0,'1.全社費用'!$C$42/$K$2)</f>
        <v>0</v>
      </c>
      <c r="G2480" s="37">
        <f t="shared" si="268"/>
        <v>0</v>
      </c>
      <c r="H2480" s="38">
        <f t="shared" si="269"/>
        <v>0</v>
      </c>
      <c r="I2480" s="39">
        <f t="shared" si="270"/>
        <v>0</v>
      </c>
      <c r="J2480" s="40">
        <f t="shared" si="271"/>
        <v>0</v>
      </c>
      <c r="K2480" s="111">
        <f>IF($B2480="",0,'2.売上実績'!D2480)</f>
        <v>0</v>
      </c>
      <c r="L2480" s="111">
        <f>IF($B2480="",0,'2.売上実績'!E2480)</f>
        <v>0</v>
      </c>
      <c r="M2480" s="28">
        <f t="shared" si="266"/>
        <v>0</v>
      </c>
      <c r="N2480" s="41">
        <f t="shared" si="267"/>
        <v>0</v>
      </c>
      <c r="O2480" s="40">
        <f t="shared" si="272"/>
        <v>0</v>
      </c>
    </row>
    <row r="2481" spans="2:15" ht="18" customHeight="1">
      <c r="B2481" s="109" t="str">
        <f>IF('2.売上実績'!$B2481="","",'2.売上実績'!$B2481)</f>
        <v/>
      </c>
      <c r="C2481" s="110" t="str">
        <f>IF('2.売上実績'!$C2481="","",'2.売上実績'!$C2481)</f>
        <v/>
      </c>
      <c r="D2481" s="98" t="str">
        <f>IF(C2481="","",VLOOKUP(C2481,'4.製品一覧'!$B$4:$D$500,3,FALSE))</f>
        <v/>
      </c>
      <c r="E2481" s="102">
        <f>IF(C2481&lt;&gt;"",VLOOKUP(C2481,'7.製品別原価'!$B$5:$J$500,8,FALSE),0)</f>
        <v>0</v>
      </c>
      <c r="F2481" s="37">
        <f>IF(OR($K$2=0,K2481=0),0,'1.全社費用'!$C$42/$K$2)</f>
        <v>0</v>
      </c>
      <c r="G2481" s="37">
        <f t="shared" si="268"/>
        <v>0</v>
      </c>
      <c r="H2481" s="38">
        <f t="shared" si="269"/>
        <v>0</v>
      </c>
      <c r="I2481" s="39">
        <f t="shared" si="270"/>
        <v>0</v>
      </c>
      <c r="J2481" s="40">
        <f t="shared" si="271"/>
        <v>0</v>
      </c>
      <c r="K2481" s="111">
        <f>IF($B2481="",0,'2.売上実績'!D2481)</f>
        <v>0</v>
      </c>
      <c r="L2481" s="111">
        <f>IF($B2481="",0,'2.売上実績'!E2481)</f>
        <v>0</v>
      </c>
      <c r="M2481" s="28">
        <f t="shared" si="266"/>
        <v>0</v>
      </c>
      <c r="N2481" s="41">
        <f t="shared" si="267"/>
        <v>0</v>
      </c>
      <c r="O2481" s="40">
        <f t="shared" si="272"/>
        <v>0</v>
      </c>
    </row>
    <row r="2482" spans="2:15" ht="18" customHeight="1">
      <c r="B2482" s="109" t="str">
        <f>IF('2.売上実績'!$B2482="","",'2.売上実績'!$B2482)</f>
        <v/>
      </c>
      <c r="C2482" s="110" t="str">
        <f>IF('2.売上実績'!$C2482="","",'2.売上実績'!$C2482)</f>
        <v/>
      </c>
      <c r="D2482" s="98" t="str">
        <f>IF(C2482="","",VLOOKUP(C2482,'4.製品一覧'!$B$4:$D$500,3,FALSE))</f>
        <v/>
      </c>
      <c r="E2482" s="102">
        <f>IF(C2482&lt;&gt;"",VLOOKUP(C2482,'7.製品別原価'!$B$5:$J$500,8,FALSE),0)</f>
        <v>0</v>
      </c>
      <c r="F2482" s="37">
        <f>IF(OR($K$2=0,K2482=0),0,'1.全社費用'!$C$42/$K$2)</f>
        <v>0</v>
      </c>
      <c r="G2482" s="37">
        <f t="shared" si="268"/>
        <v>0</v>
      </c>
      <c r="H2482" s="38">
        <f t="shared" si="269"/>
        <v>0</v>
      </c>
      <c r="I2482" s="39">
        <f t="shared" si="270"/>
        <v>0</v>
      </c>
      <c r="J2482" s="40">
        <f t="shared" si="271"/>
        <v>0</v>
      </c>
      <c r="K2482" s="111">
        <f>IF($B2482="",0,'2.売上実績'!D2482)</f>
        <v>0</v>
      </c>
      <c r="L2482" s="111">
        <f>IF($B2482="",0,'2.売上実績'!E2482)</f>
        <v>0</v>
      </c>
      <c r="M2482" s="28">
        <f t="shared" si="266"/>
        <v>0</v>
      </c>
      <c r="N2482" s="41">
        <f t="shared" si="267"/>
        <v>0</v>
      </c>
      <c r="O2482" s="40">
        <f t="shared" si="272"/>
        <v>0</v>
      </c>
    </row>
    <row r="2483" spans="2:15" ht="18" customHeight="1">
      <c r="B2483" s="109" t="str">
        <f>IF('2.売上実績'!$B2483="","",'2.売上実績'!$B2483)</f>
        <v/>
      </c>
      <c r="C2483" s="110" t="str">
        <f>IF('2.売上実績'!$C2483="","",'2.売上実績'!$C2483)</f>
        <v/>
      </c>
      <c r="D2483" s="98" t="str">
        <f>IF(C2483="","",VLOOKUP(C2483,'4.製品一覧'!$B$4:$D$500,3,FALSE))</f>
        <v/>
      </c>
      <c r="E2483" s="102">
        <f>IF(C2483&lt;&gt;"",VLOOKUP(C2483,'7.製品別原価'!$B$5:$J$500,8,FALSE),0)</f>
        <v>0</v>
      </c>
      <c r="F2483" s="37">
        <f>IF(OR($K$2=0,K2483=0),0,'1.全社費用'!$C$42/$K$2)</f>
        <v>0</v>
      </c>
      <c r="G2483" s="37">
        <f t="shared" si="268"/>
        <v>0</v>
      </c>
      <c r="H2483" s="38">
        <f t="shared" si="269"/>
        <v>0</v>
      </c>
      <c r="I2483" s="39">
        <f t="shared" si="270"/>
        <v>0</v>
      </c>
      <c r="J2483" s="40">
        <f t="shared" si="271"/>
        <v>0</v>
      </c>
      <c r="K2483" s="111">
        <f>IF($B2483="",0,'2.売上実績'!D2483)</f>
        <v>0</v>
      </c>
      <c r="L2483" s="111">
        <f>IF($B2483="",0,'2.売上実績'!E2483)</f>
        <v>0</v>
      </c>
      <c r="M2483" s="28">
        <f t="shared" si="266"/>
        <v>0</v>
      </c>
      <c r="N2483" s="41">
        <f t="shared" si="267"/>
        <v>0</v>
      </c>
      <c r="O2483" s="40">
        <f t="shared" si="272"/>
        <v>0</v>
      </c>
    </row>
    <row r="2484" spans="2:15" ht="18" customHeight="1">
      <c r="B2484" s="109" t="str">
        <f>IF('2.売上実績'!$B2484="","",'2.売上実績'!$B2484)</f>
        <v/>
      </c>
      <c r="C2484" s="110" t="str">
        <f>IF('2.売上実績'!$C2484="","",'2.売上実績'!$C2484)</f>
        <v/>
      </c>
      <c r="D2484" s="98" t="str">
        <f>IF(C2484="","",VLOOKUP(C2484,'4.製品一覧'!$B$4:$D$500,3,FALSE))</f>
        <v/>
      </c>
      <c r="E2484" s="102">
        <f>IF(C2484&lt;&gt;"",VLOOKUP(C2484,'7.製品別原価'!$B$5:$J$500,8,FALSE),0)</f>
        <v>0</v>
      </c>
      <c r="F2484" s="37">
        <f>IF(OR($K$2=0,K2484=0),0,'1.全社費用'!$C$42/$K$2)</f>
        <v>0</v>
      </c>
      <c r="G2484" s="37">
        <f t="shared" si="268"/>
        <v>0</v>
      </c>
      <c r="H2484" s="38">
        <f t="shared" si="269"/>
        <v>0</v>
      </c>
      <c r="I2484" s="39">
        <f t="shared" si="270"/>
        <v>0</v>
      </c>
      <c r="J2484" s="40">
        <f t="shared" si="271"/>
        <v>0</v>
      </c>
      <c r="K2484" s="111">
        <f>IF($B2484="",0,'2.売上実績'!D2484)</f>
        <v>0</v>
      </c>
      <c r="L2484" s="111">
        <f>IF($B2484="",0,'2.売上実績'!E2484)</f>
        <v>0</v>
      </c>
      <c r="M2484" s="28">
        <f t="shared" si="266"/>
        <v>0</v>
      </c>
      <c r="N2484" s="41">
        <f t="shared" si="267"/>
        <v>0</v>
      </c>
      <c r="O2484" s="40">
        <f t="shared" si="272"/>
        <v>0</v>
      </c>
    </row>
    <row r="2485" spans="2:15" ht="18" customHeight="1">
      <c r="B2485" s="109" t="str">
        <f>IF('2.売上実績'!$B2485="","",'2.売上実績'!$B2485)</f>
        <v/>
      </c>
      <c r="C2485" s="110" t="str">
        <f>IF('2.売上実績'!$C2485="","",'2.売上実績'!$C2485)</f>
        <v/>
      </c>
      <c r="D2485" s="98" t="str">
        <f>IF(C2485="","",VLOOKUP(C2485,'4.製品一覧'!$B$4:$D$500,3,FALSE))</f>
        <v/>
      </c>
      <c r="E2485" s="102">
        <f>IF(C2485&lt;&gt;"",VLOOKUP(C2485,'7.製品別原価'!$B$5:$J$500,8,FALSE),0)</f>
        <v>0</v>
      </c>
      <c r="F2485" s="37">
        <f>IF(OR($K$2=0,K2485=0),0,'1.全社費用'!$C$42/$K$2)</f>
        <v>0</v>
      </c>
      <c r="G2485" s="37">
        <f t="shared" si="268"/>
        <v>0</v>
      </c>
      <c r="H2485" s="38">
        <f t="shared" si="269"/>
        <v>0</v>
      </c>
      <c r="I2485" s="39">
        <f t="shared" si="270"/>
        <v>0</v>
      </c>
      <c r="J2485" s="40">
        <f t="shared" si="271"/>
        <v>0</v>
      </c>
      <c r="K2485" s="111">
        <f>IF($B2485="",0,'2.売上実績'!D2485)</f>
        <v>0</v>
      </c>
      <c r="L2485" s="111">
        <f>IF($B2485="",0,'2.売上実績'!E2485)</f>
        <v>0</v>
      </c>
      <c r="M2485" s="28">
        <f t="shared" si="266"/>
        <v>0</v>
      </c>
      <c r="N2485" s="41">
        <f t="shared" si="267"/>
        <v>0</v>
      </c>
      <c r="O2485" s="40">
        <f t="shared" si="272"/>
        <v>0</v>
      </c>
    </row>
    <row r="2486" spans="2:15" ht="18" customHeight="1">
      <c r="B2486" s="109" t="str">
        <f>IF('2.売上実績'!$B2486="","",'2.売上実績'!$B2486)</f>
        <v/>
      </c>
      <c r="C2486" s="110" t="str">
        <f>IF('2.売上実績'!$C2486="","",'2.売上実績'!$C2486)</f>
        <v/>
      </c>
      <c r="D2486" s="98" t="str">
        <f>IF(C2486="","",VLOOKUP(C2486,'4.製品一覧'!$B$4:$D$500,3,FALSE))</f>
        <v/>
      </c>
      <c r="E2486" s="102">
        <f>IF(C2486&lt;&gt;"",VLOOKUP(C2486,'7.製品別原価'!$B$5:$J$500,8,FALSE),0)</f>
        <v>0</v>
      </c>
      <c r="F2486" s="37">
        <f>IF(OR($K$2=0,K2486=0),0,'1.全社費用'!$C$42/$K$2)</f>
        <v>0</v>
      </c>
      <c r="G2486" s="37">
        <f t="shared" si="268"/>
        <v>0</v>
      </c>
      <c r="H2486" s="38">
        <f t="shared" si="269"/>
        <v>0</v>
      </c>
      <c r="I2486" s="39">
        <f t="shared" si="270"/>
        <v>0</v>
      </c>
      <c r="J2486" s="40">
        <f t="shared" si="271"/>
        <v>0</v>
      </c>
      <c r="K2486" s="111">
        <f>IF($B2486="",0,'2.売上実績'!D2486)</f>
        <v>0</v>
      </c>
      <c r="L2486" s="111">
        <f>IF($B2486="",0,'2.売上実績'!E2486)</f>
        <v>0</v>
      </c>
      <c r="M2486" s="28">
        <f t="shared" si="266"/>
        <v>0</v>
      </c>
      <c r="N2486" s="41">
        <f t="shared" si="267"/>
        <v>0</v>
      </c>
      <c r="O2486" s="40">
        <f t="shared" si="272"/>
        <v>0</v>
      </c>
    </row>
    <row r="2487" spans="2:15" ht="18" customHeight="1">
      <c r="B2487" s="109" t="str">
        <f>IF('2.売上実績'!$B2487="","",'2.売上実績'!$B2487)</f>
        <v/>
      </c>
      <c r="C2487" s="110" t="str">
        <f>IF('2.売上実績'!$C2487="","",'2.売上実績'!$C2487)</f>
        <v/>
      </c>
      <c r="D2487" s="98" t="str">
        <f>IF(C2487="","",VLOOKUP(C2487,'4.製品一覧'!$B$4:$D$500,3,FALSE))</f>
        <v/>
      </c>
      <c r="E2487" s="102">
        <f>IF(C2487&lt;&gt;"",VLOOKUP(C2487,'7.製品別原価'!$B$5:$J$500,8,FALSE),0)</f>
        <v>0</v>
      </c>
      <c r="F2487" s="37">
        <f>IF(OR($K$2=0,K2487=0),0,'1.全社費用'!$C$42/$K$2)</f>
        <v>0</v>
      </c>
      <c r="G2487" s="37">
        <f t="shared" si="268"/>
        <v>0</v>
      </c>
      <c r="H2487" s="38">
        <f t="shared" si="269"/>
        <v>0</v>
      </c>
      <c r="I2487" s="39">
        <f t="shared" si="270"/>
        <v>0</v>
      </c>
      <c r="J2487" s="40">
        <f t="shared" si="271"/>
        <v>0</v>
      </c>
      <c r="K2487" s="111">
        <f>IF($B2487="",0,'2.売上実績'!D2487)</f>
        <v>0</v>
      </c>
      <c r="L2487" s="111">
        <f>IF($B2487="",0,'2.売上実績'!E2487)</f>
        <v>0</v>
      </c>
      <c r="M2487" s="28">
        <f t="shared" si="266"/>
        <v>0</v>
      </c>
      <c r="N2487" s="41">
        <f t="shared" si="267"/>
        <v>0</v>
      </c>
      <c r="O2487" s="40">
        <f t="shared" si="272"/>
        <v>0</v>
      </c>
    </row>
    <row r="2488" spans="2:15" ht="18" customHeight="1">
      <c r="B2488" s="109" t="str">
        <f>IF('2.売上実績'!$B2488="","",'2.売上実績'!$B2488)</f>
        <v/>
      </c>
      <c r="C2488" s="110" t="str">
        <f>IF('2.売上実績'!$C2488="","",'2.売上実績'!$C2488)</f>
        <v/>
      </c>
      <c r="D2488" s="98" t="str">
        <f>IF(C2488="","",VLOOKUP(C2488,'4.製品一覧'!$B$4:$D$500,3,FALSE))</f>
        <v/>
      </c>
      <c r="E2488" s="102">
        <f>IF(C2488&lt;&gt;"",VLOOKUP(C2488,'7.製品別原価'!$B$5:$J$500,8,FALSE),0)</f>
        <v>0</v>
      </c>
      <c r="F2488" s="37">
        <f>IF(OR($K$2=0,K2488=0),0,'1.全社費用'!$C$42/$K$2)</f>
        <v>0</v>
      </c>
      <c r="G2488" s="37">
        <f t="shared" si="268"/>
        <v>0</v>
      </c>
      <c r="H2488" s="38">
        <f t="shared" si="269"/>
        <v>0</v>
      </c>
      <c r="I2488" s="39">
        <f t="shared" si="270"/>
        <v>0</v>
      </c>
      <c r="J2488" s="40">
        <f t="shared" si="271"/>
        <v>0</v>
      </c>
      <c r="K2488" s="111">
        <f>IF($B2488="",0,'2.売上実績'!D2488)</f>
        <v>0</v>
      </c>
      <c r="L2488" s="111">
        <f>IF($B2488="",0,'2.売上実績'!E2488)</f>
        <v>0</v>
      </c>
      <c r="M2488" s="28">
        <f t="shared" si="266"/>
        <v>0</v>
      </c>
      <c r="N2488" s="41">
        <f t="shared" si="267"/>
        <v>0</v>
      </c>
      <c r="O2488" s="40">
        <f t="shared" si="272"/>
        <v>0</v>
      </c>
    </row>
    <row r="2489" spans="2:15" ht="18" customHeight="1">
      <c r="B2489" s="109" t="str">
        <f>IF('2.売上実績'!$B2489="","",'2.売上実績'!$B2489)</f>
        <v/>
      </c>
      <c r="C2489" s="110" t="str">
        <f>IF('2.売上実績'!$C2489="","",'2.売上実績'!$C2489)</f>
        <v/>
      </c>
      <c r="D2489" s="98" t="str">
        <f>IF(C2489="","",VLOOKUP(C2489,'4.製品一覧'!$B$4:$D$500,3,FALSE))</f>
        <v/>
      </c>
      <c r="E2489" s="102">
        <f>IF(C2489&lt;&gt;"",VLOOKUP(C2489,'7.製品別原価'!$B$5:$J$500,8,FALSE),0)</f>
        <v>0</v>
      </c>
      <c r="F2489" s="37">
        <f>IF(OR($K$2=0,K2489=0),0,'1.全社費用'!$C$42/$K$2)</f>
        <v>0</v>
      </c>
      <c r="G2489" s="37">
        <f t="shared" si="268"/>
        <v>0</v>
      </c>
      <c r="H2489" s="38">
        <f t="shared" si="269"/>
        <v>0</v>
      </c>
      <c r="I2489" s="39">
        <f t="shared" si="270"/>
        <v>0</v>
      </c>
      <c r="J2489" s="40">
        <f t="shared" si="271"/>
        <v>0</v>
      </c>
      <c r="K2489" s="111">
        <f>IF($B2489="",0,'2.売上実績'!D2489)</f>
        <v>0</v>
      </c>
      <c r="L2489" s="111">
        <f>IF($B2489="",0,'2.売上実績'!E2489)</f>
        <v>0</v>
      </c>
      <c r="M2489" s="28">
        <f t="shared" si="266"/>
        <v>0</v>
      </c>
      <c r="N2489" s="41">
        <f t="shared" si="267"/>
        <v>0</v>
      </c>
      <c r="O2489" s="40">
        <f t="shared" si="272"/>
        <v>0</v>
      </c>
    </row>
    <row r="2490" spans="2:15" ht="18" customHeight="1">
      <c r="B2490" s="109" t="str">
        <f>IF('2.売上実績'!$B2490="","",'2.売上実績'!$B2490)</f>
        <v/>
      </c>
      <c r="C2490" s="110" t="str">
        <f>IF('2.売上実績'!$C2490="","",'2.売上実績'!$C2490)</f>
        <v/>
      </c>
      <c r="D2490" s="98" t="str">
        <f>IF(C2490="","",VLOOKUP(C2490,'4.製品一覧'!$B$4:$D$500,3,FALSE))</f>
        <v/>
      </c>
      <c r="E2490" s="102">
        <f>IF(C2490&lt;&gt;"",VLOOKUP(C2490,'7.製品別原価'!$B$5:$J$500,8,FALSE),0)</f>
        <v>0</v>
      </c>
      <c r="F2490" s="37">
        <f>IF(OR($K$2=0,K2490=0),0,'1.全社費用'!$C$42/$K$2)</f>
        <v>0</v>
      </c>
      <c r="G2490" s="37">
        <f t="shared" si="268"/>
        <v>0</v>
      </c>
      <c r="H2490" s="38">
        <f t="shared" si="269"/>
        <v>0</v>
      </c>
      <c r="I2490" s="39">
        <f t="shared" si="270"/>
        <v>0</v>
      </c>
      <c r="J2490" s="40">
        <f t="shared" si="271"/>
        <v>0</v>
      </c>
      <c r="K2490" s="111">
        <f>IF($B2490="",0,'2.売上実績'!D2490)</f>
        <v>0</v>
      </c>
      <c r="L2490" s="111">
        <f>IF($B2490="",0,'2.売上実績'!E2490)</f>
        <v>0</v>
      </c>
      <c r="M2490" s="28">
        <f t="shared" si="266"/>
        <v>0</v>
      </c>
      <c r="N2490" s="41">
        <f t="shared" si="267"/>
        <v>0</v>
      </c>
      <c r="O2490" s="40">
        <f t="shared" si="272"/>
        <v>0</v>
      </c>
    </row>
    <row r="2491" spans="2:15" ht="18" customHeight="1">
      <c r="B2491" s="109" t="str">
        <f>IF('2.売上実績'!$B2491="","",'2.売上実績'!$B2491)</f>
        <v/>
      </c>
      <c r="C2491" s="110" t="str">
        <f>IF('2.売上実績'!$C2491="","",'2.売上実績'!$C2491)</f>
        <v/>
      </c>
      <c r="D2491" s="98" t="str">
        <f>IF(C2491="","",VLOOKUP(C2491,'4.製品一覧'!$B$4:$D$500,3,FALSE))</f>
        <v/>
      </c>
      <c r="E2491" s="102">
        <f>IF(C2491&lt;&gt;"",VLOOKUP(C2491,'7.製品別原価'!$B$5:$J$500,8,FALSE),0)</f>
        <v>0</v>
      </c>
      <c r="F2491" s="37">
        <f>IF(OR($K$2=0,K2491=0),0,'1.全社費用'!$C$42/$K$2)</f>
        <v>0</v>
      </c>
      <c r="G2491" s="37">
        <f t="shared" si="268"/>
        <v>0</v>
      </c>
      <c r="H2491" s="38">
        <f t="shared" si="269"/>
        <v>0</v>
      </c>
      <c r="I2491" s="39">
        <f t="shared" si="270"/>
        <v>0</v>
      </c>
      <c r="J2491" s="40">
        <f t="shared" si="271"/>
        <v>0</v>
      </c>
      <c r="K2491" s="111">
        <f>IF($B2491="",0,'2.売上実績'!D2491)</f>
        <v>0</v>
      </c>
      <c r="L2491" s="111">
        <f>IF($B2491="",0,'2.売上実績'!E2491)</f>
        <v>0</v>
      </c>
      <c r="M2491" s="28">
        <f t="shared" si="266"/>
        <v>0</v>
      </c>
      <c r="N2491" s="41">
        <f t="shared" si="267"/>
        <v>0</v>
      </c>
      <c r="O2491" s="40">
        <f t="shared" si="272"/>
        <v>0</v>
      </c>
    </row>
    <row r="2492" spans="2:15" ht="18" customHeight="1">
      <c r="B2492" s="109" t="str">
        <f>IF('2.売上実績'!$B2492="","",'2.売上実績'!$B2492)</f>
        <v/>
      </c>
      <c r="C2492" s="110" t="str">
        <f>IF('2.売上実績'!$C2492="","",'2.売上実績'!$C2492)</f>
        <v/>
      </c>
      <c r="D2492" s="98" t="str">
        <f>IF(C2492="","",VLOOKUP(C2492,'4.製品一覧'!$B$4:$D$500,3,FALSE))</f>
        <v/>
      </c>
      <c r="E2492" s="102">
        <f>IF(C2492&lt;&gt;"",VLOOKUP(C2492,'7.製品別原価'!$B$5:$J$500,8,FALSE),0)</f>
        <v>0</v>
      </c>
      <c r="F2492" s="37">
        <f>IF(OR($K$2=0,K2492=0),0,'1.全社費用'!$C$42/$K$2)</f>
        <v>0</v>
      </c>
      <c r="G2492" s="37">
        <f t="shared" si="268"/>
        <v>0</v>
      </c>
      <c r="H2492" s="38">
        <f t="shared" si="269"/>
        <v>0</v>
      </c>
      <c r="I2492" s="39">
        <f t="shared" si="270"/>
        <v>0</v>
      </c>
      <c r="J2492" s="40">
        <f t="shared" si="271"/>
        <v>0</v>
      </c>
      <c r="K2492" s="111">
        <f>IF($B2492="",0,'2.売上実績'!D2492)</f>
        <v>0</v>
      </c>
      <c r="L2492" s="111">
        <f>IF($B2492="",0,'2.売上実績'!E2492)</f>
        <v>0</v>
      </c>
      <c r="M2492" s="28">
        <f t="shared" si="266"/>
        <v>0</v>
      </c>
      <c r="N2492" s="41">
        <f t="shared" si="267"/>
        <v>0</v>
      </c>
      <c r="O2492" s="40">
        <f t="shared" si="272"/>
        <v>0</v>
      </c>
    </row>
    <row r="2493" spans="2:15" ht="18" customHeight="1">
      <c r="B2493" s="109" t="str">
        <f>IF('2.売上実績'!$B2493="","",'2.売上実績'!$B2493)</f>
        <v/>
      </c>
      <c r="C2493" s="110" t="str">
        <f>IF('2.売上実績'!$C2493="","",'2.売上実績'!$C2493)</f>
        <v/>
      </c>
      <c r="D2493" s="98" t="str">
        <f>IF(C2493="","",VLOOKUP(C2493,'4.製品一覧'!$B$4:$D$500,3,FALSE))</f>
        <v/>
      </c>
      <c r="E2493" s="102">
        <f>IF(C2493&lt;&gt;"",VLOOKUP(C2493,'7.製品別原価'!$B$5:$J$500,8,FALSE),0)</f>
        <v>0</v>
      </c>
      <c r="F2493" s="37">
        <f>IF(OR($K$2=0,K2493=0),0,'1.全社費用'!$C$42/$K$2)</f>
        <v>0</v>
      </c>
      <c r="G2493" s="37">
        <f t="shared" si="268"/>
        <v>0</v>
      </c>
      <c r="H2493" s="38">
        <f t="shared" si="269"/>
        <v>0</v>
      </c>
      <c r="I2493" s="39">
        <f t="shared" si="270"/>
        <v>0</v>
      </c>
      <c r="J2493" s="40">
        <f t="shared" si="271"/>
        <v>0</v>
      </c>
      <c r="K2493" s="111">
        <f>IF($B2493="",0,'2.売上実績'!D2493)</f>
        <v>0</v>
      </c>
      <c r="L2493" s="111">
        <f>IF($B2493="",0,'2.売上実績'!E2493)</f>
        <v>0</v>
      </c>
      <c r="M2493" s="28">
        <f t="shared" si="266"/>
        <v>0</v>
      </c>
      <c r="N2493" s="41">
        <f t="shared" si="267"/>
        <v>0</v>
      </c>
      <c r="O2493" s="40">
        <f t="shared" si="272"/>
        <v>0</v>
      </c>
    </row>
    <row r="2494" spans="2:15" ht="18" customHeight="1">
      <c r="B2494" s="109" t="str">
        <f>IF('2.売上実績'!$B2494="","",'2.売上実績'!$B2494)</f>
        <v/>
      </c>
      <c r="C2494" s="110" t="str">
        <f>IF('2.売上実績'!$C2494="","",'2.売上実績'!$C2494)</f>
        <v/>
      </c>
      <c r="D2494" s="98" t="str">
        <f>IF(C2494="","",VLOOKUP(C2494,'4.製品一覧'!$B$4:$D$500,3,FALSE))</f>
        <v/>
      </c>
      <c r="E2494" s="102">
        <f>IF(C2494&lt;&gt;"",VLOOKUP(C2494,'7.製品別原価'!$B$5:$J$500,8,FALSE),0)</f>
        <v>0</v>
      </c>
      <c r="F2494" s="37">
        <f>IF(OR($K$2=0,K2494=0),0,'1.全社費用'!$C$42/$K$2)</f>
        <v>0</v>
      </c>
      <c r="G2494" s="37">
        <f t="shared" si="268"/>
        <v>0</v>
      </c>
      <c r="H2494" s="38">
        <f t="shared" si="269"/>
        <v>0</v>
      </c>
      <c r="I2494" s="39">
        <f t="shared" si="270"/>
        <v>0</v>
      </c>
      <c r="J2494" s="40">
        <f t="shared" si="271"/>
        <v>0</v>
      </c>
      <c r="K2494" s="111">
        <f>IF($B2494="",0,'2.売上実績'!D2494)</f>
        <v>0</v>
      </c>
      <c r="L2494" s="111">
        <f>IF($B2494="",0,'2.売上実績'!E2494)</f>
        <v>0</v>
      </c>
      <c r="M2494" s="28">
        <f t="shared" si="266"/>
        <v>0</v>
      </c>
      <c r="N2494" s="41">
        <f t="shared" si="267"/>
        <v>0</v>
      </c>
      <c r="O2494" s="40">
        <f t="shared" si="272"/>
        <v>0</v>
      </c>
    </row>
    <row r="2495" spans="2:15" ht="18" customHeight="1">
      <c r="B2495" s="109" t="str">
        <f>IF('2.売上実績'!$B2495="","",'2.売上実績'!$B2495)</f>
        <v/>
      </c>
      <c r="C2495" s="110" t="str">
        <f>IF('2.売上実績'!$C2495="","",'2.売上実績'!$C2495)</f>
        <v/>
      </c>
      <c r="D2495" s="98" t="str">
        <f>IF(C2495="","",VLOOKUP(C2495,'4.製品一覧'!$B$4:$D$500,3,FALSE))</f>
        <v/>
      </c>
      <c r="E2495" s="102">
        <f>IF(C2495&lt;&gt;"",VLOOKUP(C2495,'7.製品別原価'!$B$5:$J$500,8,FALSE),0)</f>
        <v>0</v>
      </c>
      <c r="F2495" s="37">
        <f>IF(OR($K$2=0,K2495=0),0,'1.全社費用'!$C$42/$K$2)</f>
        <v>0</v>
      </c>
      <c r="G2495" s="37">
        <f t="shared" si="268"/>
        <v>0</v>
      </c>
      <c r="H2495" s="38">
        <f t="shared" si="269"/>
        <v>0</v>
      </c>
      <c r="I2495" s="39">
        <f t="shared" si="270"/>
        <v>0</v>
      </c>
      <c r="J2495" s="40">
        <f t="shared" si="271"/>
        <v>0</v>
      </c>
      <c r="K2495" s="111">
        <f>IF($B2495="",0,'2.売上実績'!D2495)</f>
        <v>0</v>
      </c>
      <c r="L2495" s="111">
        <f>IF($B2495="",0,'2.売上実績'!E2495)</f>
        <v>0</v>
      </c>
      <c r="M2495" s="28">
        <f t="shared" si="266"/>
        <v>0</v>
      </c>
      <c r="N2495" s="41">
        <f t="shared" si="267"/>
        <v>0</v>
      </c>
      <c r="O2495" s="40">
        <f t="shared" si="272"/>
        <v>0</v>
      </c>
    </row>
    <row r="2496" spans="2:15" ht="18" customHeight="1">
      <c r="B2496" s="109" t="str">
        <f>IF('2.売上実績'!$B2496="","",'2.売上実績'!$B2496)</f>
        <v/>
      </c>
      <c r="C2496" s="110" t="str">
        <f>IF('2.売上実績'!$C2496="","",'2.売上実績'!$C2496)</f>
        <v/>
      </c>
      <c r="D2496" s="98" t="str">
        <f>IF(C2496="","",VLOOKUP(C2496,'4.製品一覧'!$B$4:$D$500,3,FALSE))</f>
        <v/>
      </c>
      <c r="E2496" s="102">
        <f>IF(C2496&lt;&gt;"",VLOOKUP(C2496,'7.製品別原価'!$B$5:$J$500,8,FALSE),0)</f>
        <v>0</v>
      </c>
      <c r="F2496" s="37">
        <f>IF(OR($K$2=0,K2496=0),0,'1.全社費用'!$C$42/$K$2)</f>
        <v>0</v>
      </c>
      <c r="G2496" s="37">
        <f t="shared" si="268"/>
        <v>0</v>
      </c>
      <c r="H2496" s="38">
        <f t="shared" si="269"/>
        <v>0</v>
      </c>
      <c r="I2496" s="39">
        <f t="shared" si="270"/>
        <v>0</v>
      </c>
      <c r="J2496" s="40">
        <f t="shared" si="271"/>
        <v>0</v>
      </c>
      <c r="K2496" s="111">
        <f>IF($B2496="",0,'2.売上実績'!D2496)</f>
        <v>0</v>
      </c>
      <c r="L2496" s="111">
        <f>IF($B2496="",0,'2.売上実績'!E2496)</f>
        <v>0</v>
      </c>
      <c r="M2496" s="28">
        <f t="shared" si="266"/>
        <v>0</v>
      </c>
      <c r="N2496" s="41">
        <f t="shared" si="267"/>
        <v>0</v>
      </c>
      <c r="O2496" s="40">
        <f t="shared" si="272"/>
        <v>0</v>
      </c>
    </row>
    <row r="2497" spans="2:15" ht="18" customHeight="1">
      <c r="B2497" s="109" t="str">
        <f>IF('2.売上実績'!$B2497="","",'2.売上実績'!$B2497)</f>
        <v/>
      </c>
      <c r="C2497" s="110" t="str">
        <f>IF('2.売上実績'!$C2497="","",'2.売上実績'!$C2497)</f>
        <v/>
      </c>
      <c r="D2497" s="98" t="str">
        <f>IF(C2497="","",VLOOKUP(C2497,'4.製品一覧'!$B$4:$D$500,3,FALSE))</f>
        <v/>
      </c>
      <c r="E2497" s="102">
        <f>IF(C2497&lt;&gt;"",VLOOKUP(C2497,'7.製品別原価'!$B$5:$J$500,8,FALSE),0)</f>
        <v>0</v>
      </c>
      <c r="F2497" s="37">
        <f>IF(OR($K$2=0,K2497=0),0,'1.全社費用'!$C$42/$K$2)</f>
        <v>0</v>
      </c>
      <c r="G2497" s="37">
        <f t="shared" si="268"/>
        <v>0</v>
      </c>
      <c r="H2497" s="38">
        <f t="shared" si="269"/>
        <v>0</v>
      </c>
      <c r="I2497" s="39">
        <f t="shared" si="270"/>
        <v>0</v>
      </c>
      <c r="J2497" s="40">
        <f t="shared" si="271"/>
        <v>0</v>
      </c>
      <c r="K2497" s="111">
        <f>IF($B2497="",0,'2.売上実績'!D2497)</f>
        <v>0</v>
      </c>
      <c r="L2497" s="111">
        <f>IF($B2497="",0,'2.売上実績'!E2497)</f>
        <v>0</v>
      </c>
      <c r="M2497" s="28">
        <f t="shared" si="266"/>
        <v>0</v>
      </c>
      <c r="N2497" s="41">
        <f t="shared" si="267"/>
        <v>0</v>
      </c>
      <c r="O2497" s="40">
        <f t="shared" si="272"/>
        <v>0</v>
      </c>
    </row>
    <row r="2498" spans="2:15" ht="18" customHeight="1">
      <c r="B2498" s="109" t="str">
        <f>IF('2.売上実績'!$B2498="","",'2.売上実績'!$B2498)</f>
        <v/>
      </c>
      <c r="C2498" s="110" t="str">
        <f>IF('2.売上実績'!$C2498="","",'2.売上実績'!$C2498)</f>
        <v/>
      </c>
      <c r="D2498" s="98" t="str">
        <f>IF(C2498="","",VLOOKUP(C2498,'4.製品一覧'!$B$4:$D$500,3,FALSE))</f>
        <v/>
      </c>
      <c r="E2498" s="102">
        <f>IF(C2498&lt;&gt;"",VLOOKUP(C2498,'7.製品別原価'!$B$5:$J$500,8,FALSE),0)</f>
        <v>0</v>
      </c>
      <c r="F2498" s="37">
        <f>IF(OR($K$2=0,K2498=0),0,'1.全社費用'!$C$42/$K$2)</f>
        <v>0</v>
      </c>
      <c r="G2498" s="37">
        <f t="shared" si="268"/>
        <v>0</v>
      </c>
      <c r="H2498" s="38">
        <f t="shared" si="269"/>
        <v>0</v>
      </c>
      <c r="I2498" s="39">
        <f t="shared" si="270"/>
        <v>0</v>
      </c>
      <c r="J2498" s="40">
        <f t="shared" si="271"/>
        <v>0</v>
      </c>
      <c r="K2498" s="111">
        <f>IF($B2498="",0,'2.売上実績'!D2498)</f>
        <v>0</v>
      </c>
      <c r="L2498" s="111">
        <f>IF($B2498="",0,'2.売上実績'!E2498)</f>
        <v>0</v>
      </c>
      <c r="M2498" s="28">
        <f t="shared" si="266"/>
        <v>0</v>
      </c>
      <c r="N2498" s="41">
        <f t="shared" si="267"/>
        <v>0</v>
      </c>
      <c r="O2498" s="40">
        <f t="shared" si="272"/>
        <v>0</v>
      </c>
    </row>
    <row r="2499" spans="2:15" ht="18" customHeight="1">
      <c r="B2499" s="109" t="str">
        <f>IF('2.売上実績'!$B2499="","",'2.売上実績'!$B2499)</f>
        <v/>
      </c>
      <c r="C2499" s="110" t="str">
        <f>IF('2.売上実績'!$C2499="","",'2.売上実績'!$C2499)</f>
        <v/>
      </c>
      <c r="D2499" s="98" t="str">
        <f>IF(C2499="","",VLOOKUP(C2499,'4.製品一覧'!$B$4:$D$500,3,FALSE))</f>
        <v/>
      </c>
      <c r="E2499" s="102">
        <f>IF(C2499&lt;&gt;"",VLOOKUP(C2499,'7.製品別原価'!$B$5:$J$500,8,FALSE),0)</f>
        <v>0</v>
      </c>
      <c r="F2499" s="37">
        <f>IF(OR($K$2=0,K2499=0),0,'1.全社費用'!$C$42/$K$2)</f>
        <v>0</v>
      </c>
      <c r="G2499" s="37">
        <f t="shared" si="268"/>
        <v>0</v>
      </c>
      <c r="H2499" s="38">
        <f t="shared" si="269"/>
        <v>0</v>
      </c>
      <c r="I2499" s="39">
        <f t="shared" si="270"/>
        <v>0</v>
      </c>
      <c r="J2499" s="40">
        <f t="shared" si="271"/>
        <v>0</v>
      </c>
      <c r="K2499" s="111">
        <f>IF($B2499="",0,'2.売上実績'!D2499)</f>
        <v>0</v>
      </c>
      <c r="L2499" s="111">
        <f>IF($B2499="",0,'2.売上実績'!E2499)</f>
        <v>0</v>
      </c>
      <c r="M2499" s="28">
        <f t="shared" si="266"/>
        <v>0</v>
      </c>
      <c r="N2499" s="41">
        <f t="shared" si="267"/>
        <v>0</v>
      </c>
      <c r="O2499" s="40">
        <f t="shared" si="272"/>
        <v>0</v>
      </c>
    </row>
    <row r="2500" spans="2:15" ht="18" customHeight="1">
      <c r="B2500" s="109" t="str">
        <f>IF('2.売上実績'!$B2500="","",'2.売上実績'!$B2500)</f>
        <v/>
      </c>
      <c r="C2500" s="110" t="str">
        <f>IF('2.売上実績'!$C2500="","",'2.売上実績'!$C2500)</f>
        <v/>
      </c>
      <c r="D2500" s="98" t="str">
        <f>IF(C2500="","",VLOOKUP(C2500,'4.製品一覧'!$B$4:$D$500,3,FALSE))</f>
        <v/>
      </c>
      <c r="E2500" s="102">
        <f>IF(C2500&lt;&gt;"",VLOOKUP(C2500,'7.製品別原価'!$B$5:$J$500,8,FALSE),0)</f>
        <v>0</v>
      </c>
      <c r="F2500" s="37">
        <f>IF(OR($K$2=0,K2500=0),0,'1.全社費用'!$C$42/$K$2)</f>
        <v>0</v>
      </c>
      <c r="G2500" s="37">
        <f t="shared" si="268"/>
        <v>0</v>
      </c>
      <c r="H2500" s="38">
        <f t="shared" si="269"/>
        <v>0</v>
      </c>
      <c r="I2500" s="39">
        <f t="shared" si="270"/>
        <v>0</v>
      </c>
      <c r="J2500" s="40">
        <f t="shared" si="271"/>
        <v>0</v>
      </c>
      <c r="K2500" s="111">
        <f>IF($B2500="",0,'2.売上実績'!D2500)</f>
        <v>0</v>
      </c>
      <c r="L2500" s="111">
        <f>IF($B2500="",0,'2.売上実績'!E2500)</f>
        <v>0</v>
      </c>
      <c r="M2500" s="28">
        <f t="shared" ref="M2500:M2563" si="273">G2500*K2500</f>
        <v>0</v>
      </c>
      <c r="N2500" s="41">
        <f t="shared" ref="N2500:N2563" si="274">L2500-M2500</f>
        <v>0</v>
      </c>
      <c r="O2500" s="40">
        <f t="shared" si="272"/>
        <v>0</v>
      </c>
    </row>
    <row r="2501" spans="2:15" ht="18" customHeight="1">
      <c r="B2501" s="109" t="str">
        <f>IF('2.売上実績'!$B2501="","",'2.売上実績'!$B2501)</f>
        <v/>
      </c>
      <c r="C2501" s="110" t="str">
        <f>IF('2.売上実績'!$C2501="","",'2.売上実績'!$C2501)</f>
        <v/>
      </c>
      <c r="D2501" s="98" t="str">
        <f>IF(C2501="","",VLOOKUP(C2501,'4.製品一覧'!$B$4:$D$500,3,FALSE))</f>
        <v/>
      </c>
      <c r="E2501" s="102">
        <f>IF(C2501&lt;&gt;"",VLOOKUP(C2501,'7.製品別原価'!$B$5:$J$500,8,FALSE),0)</f>
        <v>0</v>
      </c>
      <c r="F2501" s="37">
        <f>IF(OR($K$2=0,K2501=0),0,'1.全社費用'!$C$42/$K$2)</f>
        <v>0</v>
      </c>
      <c r="G2501" s="37">
        <f t="shared" ref="G2501:G2564" si="275">SUM(D2501:F2501)</f>
        <v>0</v>
      </c>
      <c r="H2501" s="38">
        <f t="shared" ref="H2501:H2564" si="276">IF(K2501=0,0,L2501/K2501)</f>
        <v>0</v>
      </c>
      <c r="I2501" s="39">
        <f t="shared" ref="I2501:I2564" si="277">IF(K2501=0,0,N2501/K2501)</f>
        <v>0</v>
      </c>
      <c r="J2501" s="40">
        <f t="shared" ref="J2501:J2564" si="278">O2501</f>
        <v>0</v>
      </c>
      <c r="K2501" s="111">
        <f>IF($B2501="",0,'2.売上実績'!D2501)</f>
        <v>0</v>
      </c>
      <c r="L2501" s="111">
        <f>IF($B2501="",0,'2.売上実績'!E2501)</f>
        <v>0</v>
      </c>
      <c r="M2501" s="28">
        <f t="shared" si="273"/>
        <v>0</v>
      </c>
      <c r="N2501" s="41">
        <f t="shared" si="274"/>
        <v>0</v>
      </c>
      <c r="O2501" s="40">
        <f t="shared" ref="O2501:O2564" si="279">IF(OR(N2501=0,L2501=0),0,N2501/L2501)</f>
        <v>0</v>
      </c>
    </row>
    <row r="2502" spans="2:15" ht="18" customHeight="1">
      <c r="B2502" s="109" t="str">
        <f>IF('2.売上実績'!$B2502="","",'2.売上実績'!$B2502)</f>
        <v/>
      </c>
      <c r="C2502" s="110" t="str">
        <f>IF('2.売上実績'!$C2502="","",'2.売上実績'!$C2502)</f>
        <v/>
      </c>
      <c r="D2502" s="98" t="str">
        <f>IF(C2502="","",VLOOKUP(C2502,'4.製品一覧'!$B$4:$D$500,3,FALSE))</f>
        <v/>
      </c>
      <c r="E2502" s="102">
        <f>IF(C2502&lt;&gt;"",VLOOKUP(C2502,'7.製品別原価'!$B$5:$J$500,8,FALSE),0)</f>
        <v>0</v>
      </c>
      <c r="F2502" s="37">
        <f>IF(OR($K$2=0,K2502=0),0,'1.全社費用'!$C$42/$K$2)</f>
        <v>0</v>
      </c>
      <c r="G2502" s="37">
        <f t="shared" si="275"/>
        <v>0</v>
      </c>
      <c r="H2502" s="38">
        <f t="shared" si="276"/>
        <v>0</v>
      </c>
      <c r="I2502" s="39">
        <f t="shared" si="277"/>
        <v>0</v>
      </c>
      <c r="J2502" s="40">
        <f t="shared" si="278"/>
        <v>0</v>
      </c>
      <c r="K2502" s="111">
        <f>IF($B2502="",0,'2.売上実績'!D2502)</f>
        <v>0</v>
      </c>
      <c r="L2502" s="111">
        <f>IF($B2502="",0,'2.売上実績'!E2502)</f>
        <v>0</v>
      </c>
      <c r="M2502" s="28">
        <f t="shared" si="273"/>
        <v>0</v>
      </c>
      <c r="N2502" s="41">
        <f t="shared" si="274"/>
        <v>0</v>
      </c>
      <c r="O2502" s="40">
        <f t="shared" si="279"/>
        <v>0</v>
      </c>
    </row>
    <row r="2503" spans="2:15" ht="18" customHeight="1">
      <c r="B2503" s="109" t="str">
        <f>IF('2.売上実績'!$B2503="","",'2.売上実績'!$B2503)</f>
        <v/>
      </c>
      <c r="C2503" s="110" t="str">
        <f>IF('2.売上実績'!$C2503="","",'2.売上実績'!$C2503)</f>
        <v/>
      </c>
      <c r="D2503" s="98" t="str">
        <f>IF(C2503="","",VLOOKUP(C2503,'4.製品一覧'!$B$4:$D$500,3,FALSE))</f>
        <v/>
      </c>
      <c r="E2503" s="102">
        <f>IF(C2503&lt;&gt;"",VLOOKUP(C2503,'7.製品別原価'!$B$5:$J$500,8,FALSE),0)</f>
        <v>0</v>
      </c>
      <c r="F2503" s="37">
        <f>IF(OR($K$2=0,K2503=0),0,'1.全社費用'!$C$42/$K$2)</f>
        <v>0</v>
      </c>
      <c r="G2503" s="37">
        <f t="shared" si="275"/>
        <v>0</v>
      </c>
      <c r="H2503" s="38">
        <f t="shared" si="276"/>
        <v>0</v>
      </c>
      <c r="I2503" s="39">
        <f t="shared" si="277"/>
        <v>0</v>
      </c>
      <c r="J2503" s="40">
        <f t="shared" si="278"/>
        <v>0</v>
      </c>
      <c r="K2503" s="111">
        <f>IF($B2503="",0,'2.売上実績'!D2503)</f>
        <v>0</v>
      </c>
      <c r="L2503" s="111">
        <f>IF($B2503="",0,'2.売上実績'!E2503)</f>
        <v>0</v>
      </c>
      <c r="M2503" s="28">
        <f t="shared" si="273"/>
        <v>0</v>
      </c>
      <c r="N2503" s="41">
        <f t="shared" si="274"/>
        <v>0</v>
      </c>
      <c r="O2503" s="40">
        <f t="shared" si="279"/>
        <v>0</v>
      </c>
    </row>
    <row r="2504" spans="2:15" ht="18" customHeight="1">
      <c r="B2504" s="109" t="str">
        <f>IF('2.売上実績'!$B2504="","",'2.売上実績'!$B2504)</f>
        <v/>
      </c>
      <c r="C2504" s="110" t="str">
        <f>IF('2.売上実績'!$C2504="","",'2.売上実績'!$C2504)</f>
        <v/>
      </c>
      <c r="D2504" s="98" t="str">
        <f>IF(C2504="","",VLOOKUP(C2504,'4.製品一覧'!$B$4:$D$500,3,FALSE))</f>
        <v/>
      </c>
      <c r="E2504" s="102">
        <f>IF(C2504&lt;&gt;"",VLOOKUP(C2504,'7.製品別原価'!$B$5:$J$500,8,FALSE),0)</f>
        <v>0</v>
      </c>
      <c r="F2504" s="37">
        <f>IF(OR($K$2=0,K2504=0),0,'1.全社費用'!$C$42/$K$2)</f>
        <v>0</v>
      </c>
      <c r="G2504" s="37">
        <f t="shared" si="275"/>
        <v>0</v>
      </c>
      <c r="H2504" s="38">
        <f t="shared" si="276"/>
        <v>0</v>
      </c>
      <c r="I2504" s="39">
        <f t="shared" si="277"/>
        <v>0</v>
      </c>
      <c r="J2504" s="40">
        <f t="shared" si="278"/>
        <v>0</v>
      </c>
      <c r="K2504" s="111">
        <f>IF($B2504="",0,'2.売上実績'!D2504)</f>
        <v>0</v>
      </c>
      <c r="L2504" s="111">
        <f>IF($B2504="",0,'2.売上実績'!E2504)</f>
        <v>0</v>
      </c>
      <c r="M2504" s="28">
        <f t="shared" si="273"/>
        <v>0</v>
      </c>
      <c r="N2504" s="41">
        <f t="shared" si="274"/>
        <v>0</v>
      </c>
      <c r="O2504" s="40">
        <f t="shared" si="279"/>
        <v>0</v>
      </c>
    </row>
    <row r="2505" spans="2:15" ht="18" customHeight="1">
      <c r="B2505" s="109" t="str">
        <f>IF('2.売上実績'!$B2505="","",'2.売上実績'!$B2505)</f>
        <v/>
      </c>
      <c r="C2505" s="110" t="str">
        <f>IF('2.売上実績'!$C2505="","",'2.売上実績'!$C2505)</f>
        <v/>
      </c>
      <c r="D2505" s="98" t="str">
        <f>IF(C2505="","",VLOOKUP(C2505,'4.製品一覧'!$B$4:$D$500,3,FALSE))</f>
        <v/>
      </c>
      <c r="E2505" s="102">
        <f>IF(C2505&lt;&gt;"",VLOOKUP(C2505,'7.製品別原価'!$B$5:$J$500,8,FALSE),0)</f>
        <v>0</v>
      </c>
      <c r="F2505" s="37">
        <f>IF(OR($K$2=0,K2505=0),0,'1.全社費用'!$C$42/$K$2)</f>
        <v>0</v>
      </c>
      <c r="G2505" s="37">
        <f t="shared" si="275"/>
        <v>0</v>
      </c>
      <c r="H2505" s="38">
        <f t="shared" si="276"/>
        <v>0</v>
      </c>
      <c r="I2505" s="39">
        <f t="shared" si="277"/>
        <v>0</v>
      </c>
      <c r="J2505" s="40">
        <f t="shared" si="278"/>
        <v>0</v>
      </c>
      <c r="K2505" s="111">
        <f>IF($B2505="",0,'2.売上実績'!D2505)</f>
        <v>0</v>
      </c>
      <c r="L2505" s="111">
        <f>IF($B2505="",0,'2.売上実績'!E2505)</f>
        <v>0</v>
      </c>
      <c r="M2505" s="28">
        <f t="shared" si="273"/>
        <v>0</v>
      </c>
      <c r="N2505" s="41">
        <f t="shared" si="274"/>
        <v>0</v>
      </c>
      <c r="O2505" s="40">
        <f t="shared" si="279"/>
        <v>0</v>
      </c>
    </row>
    <row r="2506" spans="2:15" ht="18" customHeight="1">
      <c r="B2506" s="109" t="str">
        <f>IF('2.売上実績'!$B2506="","",'2.売上実績'!$B2506)</f>
        <v/>
      </c>
      <c r="C2506" s="110" t="str">
        <f>IF('2.売上実績'!$C2506="","",'2.売上実績'!$C2506)</f>
        <v/>
      </c>
      <c r="D2506" s="98" t="str">
        <f>IF(C2506="","",VLOOKUP(C2506,'4.製品一覧'!$B$4:$D$500,3,FALSE))</f>
        <v/>
      </c>
      <c r="E2506" s="102">
        <f>IF(C2506&lt;&gt;"",VLOOKUP(C2506,'7.製品別原価'!$B$5:$J$500,8,FALSE),0)</f>
        <v>0</v>
      </c>
      <c r="F2506" s="37">
        <f>IF(OR($K$2=0,K2506=0),0,'1.全社費用'!$C$42/$K$2)</f>
        <v>0</v>
      </c>
      <c r="G2506" s="37">
        <f t="shared" si="275"/>
        <v>0</v>
      </c>
      <c r="H2506" s="38">
        <f t="shared" si="276"/>
        <v>0</v>
      </c>
      <c r="I2506" s="39">
        <f t="shared" si="277"/>
        <v>0</v>
      </c>
      <c r="J2506" s="40">
        <f t="shared" si="278"/>
        <v>0</v>
      </c>
      <c r="K2506" s="111">
        <f>IF($B2506="",0,'2.売上実績'!D2506)</f>
        <v>0</v>
      </c>
      <c r="L2506" s="111">
        <f>IF($B2506="",0,'2.売上実績'!E2506)</f>
        <v>0</v>
      </c>
      <c r="M2506" s="28">
        <f t="shared" si="273"/>
        <v>0</v>
      </c>
      <c r="N2506" s="41">
        <f t="shared" si="274"/>
        <v>0</v>
      </c>
      <c r="O2506" s="40">
        <f t="shared" si="279"/>
        <v>0</v>
      </c>
    </row>
    <row r="2507" spans="2:15" ht="18" customHeight="1">
      <c r="B2507" s="109" t="str">
        <f>IF('2.売上実績'!$B2507="","",'2.売上実績'!$B2507)</f>
        <v/>
      </c>
      <c r="C2507" s="110" t="str">
        <f>IF('2.売上実績'!$C2507="","",'2.売上実績'!$C2507)</f>
        <v/>
      </c>
      <c r="D2507" s="98" t="str">
        <f>IF(C2507="","",VLOOKUP(C2507,'4.製品一覧'!$B$4:$D$500,3,FALSE))</f>
        <v/>
      </c>
      <c r="E2507" s="102">
        <f>IF(C2507&lt;&gt;"",VLOOKUP(C2507,'7.製品別原価'!$B$5:$J$500,8,FALSE),0)</f>
        <v>0</v>
      </c>
      <c r="F2507" s="37">
        <f>IF(OR($K$2=0,K2507=0),0,'1.全社費用'!$C$42/$K$2)</f>
        <v>0</v>
      </c>
      <c r="G2507" s="37">
        <f t="shared" si="275"/>
        <v>0</v>
      </c>
      <c r="H2507" s="38">
        <f t="shared" si="276"/>
        <v>0</v>
      </c>
      <c r="I2507" s="39">
        <f t="shared" si="277"/>
        <v>0</v>
      </c>
      <c r="J2507" s="40">
        <f t="shared" si="278"/>
        <v>0</v>
      </c>
      <c r="K2507" s="111">
        <f>IF($B2507="",0,'2.売上実績'!D2507)</f>
        <v>0</v>
      </c>
      <c r="L2507" s="111">
        <f>IF($B2507="",0,'2.売上実績'!E2507)</f>
        <v>0</v>
      </c>
      <c r="M2507" s="28">
        <f t="shared" si="273"/>
        <v>0</v>
      </c>
      <c r="N2507" s="41">
        <f t="shared" si="274"/>
        <v>0</v>
      </c>
      <c r="O2507" s="40">
        <f t="shared" si="279"/>
        <v>0</v>
      </c>
    </row>
    <row r="2508" spans="2:15" ht="18" customHeight="1">
      <c r="B2508" s="109" t="str">
        <f>IF('2.売上実績'!$B2508="","",'2.売上実績'!$B2508)</f>
        <v/>
      </c>
      <c r="C2508" s="110" t="str">
        <f>IF('2.売上実績'!$C2508="","",'2.売上実績'!$C2508)</f>
        <v/>
      </c>
      <c r="D2508" s="98" t="str">
        <f>IF(C2508="","",VLOOKUP(C2508,'4.製品一覧'!$B$4:$D$500,3,FALSE))</f>
        <v/>
      </c>
      <c r="E2508" s="102">
        <f>IF(C2508&lt;&gt;"",VLOOKUP(C2508,'7.製品別原価'!$B$5:$J$500,8,FALSE),0)</f>
        <v>0</v>
      </c>
      <c r="F2508" s="37">
        <f>IF(OR($K$2=0,K2508=0),0,'1.全社費用'!$C$42/$K$2)</f>
        <v>0</v>
      </c>
      <c r="G2508" s="37">
        <f t="shared" si="275"/>
        <v>0</v>
      </c>
      <c r="H2508" s="38">
        <f t="shared" si="276"/>
        <v>0</v>
      </c>
      <c r="I2508" s="39">
        <f t="shared" si="277"/>
        <v>0</v>
      </c>
      <c r="J2508" s="40">
        <f t="shared" si="278"/>
        <v>0</v>
      </c>
      <c r="K2508" s="111">
        <f>IF($B2508="",0,'2.売上実績'!D2508)</f>
        <v>0</v>
      </c>
      <c r="L2508" s="111">
        <f>IF($B2508="",0,'2.売上実績'!E2508)</f>
        <v>0</v>
      </c>
      <c r="M2508" s="28">
        <f t="shared" si="273"/>
        <v>0</v>
      </c>
      <c r="N2508" s="41">
        <f t="shared" si="274"/>
        <v>0</v>
      </c>
      <c r="O2508" s="40">
        <f t="shared" si="279"/>
        <v>0</v>
      </c>
    </row>
    <row r="2509" spans="2:15" ht="18" customHeight="1">
      <c r="B2509" s="109" t="str">
        <f>IF('2.売上実績'!$B2509="","",'2.売上実績'!$B2509)</f>
        <v/>
      </c>
      <c r="C2509" s="110" t="str">
        <f>IF('2.売上実績'!$C2509="","",'2.売上実績'!$C2509)</f>
        <v/>
      </c>
      <c r="D2509" s="98" t="str">
        <f>IF(C2509="","",VLOOKUP(C2509,'4.製品一覧'!$B$4:$D$500,3,FALSE))</f>
        <v/>
      </c>
      <c r="E2509" s="102">
        <f>IF(C2509&lt;&gt;"",VLOOKUP(C2509,'7.製品別原価'!$B$5:$J$500,8,FALSE),0)</f>
        <v>0</v>
      </c>
      <c r="F2509" s="37">
        <f>IF(OR($K$2=0,K2509=0),0,'1.全社費用'!$C$42/$K$2)</f>
        <v>0</v>
      </c>
      <c r="G2509" s="37">
        <f t="shared" si="275"/>
        <v>0</v>
      </c>
      <c r="H2509" s="38">
        <f t="shared" si="276"/>
        <v>0</v>
      </c>
      <c r="I2509" s="39">
        <f t="shared" si="277"/>
        <v>0</v>
      </c>
      <c r="J2509" s="40">
        <f t="shared" si="278"/>
        <v>0</v>
      </c>
      <c r="K2509" s="111">
        <f>IF($B2509="",0,'2.売上実績'!D2509)</f>
        <v>0</v>
      </c>
      <c r="L2509" s="111">
        <f>IF($B2509="",0,'2.売上実績'!E2509)</f>
        <v>0</v>
      </c>
      <c r="M2509" s="28">
        <f t="shared" si="273"/>
        <v>0</v>
      </c>
      <c r="N2509" s="41">
        <f t="shared" si="274"/>
        <v>0</v>
      </c>
      <c r="O2509" s="40">
        <f t="shared" si="279"/>
        <v>0</v>
      </c>
    </row>
    <row r="2510" spans="2:15" ht="18" customHeight="1">
      <c r="B2510" s="109" t="str">
        <f>IF('2.売上実績'!$B2510="","",'2.売上実績'!$B2510)</f>
        <v/>
      </c>
      <c r="C2510" s="110" t="str">
        <f>IF('2.売上実績'!$C2510="","",'2.売上実績'!$C2510)</f>
        <v/>
      </c>
      <c r="D2510" s="98" t="str">
        <f>IF(C2510="","",VLOOKUP(C2510,'4.製品一覧'!$B$4:$D$500,3,FALSE))</f>
        <v/>
      </c>
      <c r="E2510" s="102">
        <f>IF(C2510&lt;&gt;"",VLOOKUP(C2510,'7.製品別原価'!$B$5:$J$500,8,FALSE),0)</f>
        <v>0</v>
      </c>
      <c r="F2510" s="37">
        <f>IF(OR($K$2=0,K2510=0),0,'1.全社費用'!$C$42/$K$2)</f>
        <v>0</v>
      </c>
      <c r="G2510" s="37">
        <f t="shared" si="275"/>
        <v>0</v>
      </c>
      <c r="H2510" s="38">
        <f t="shared" si="276"/>
        <v>0</v>
      </c>
      <c r="I2510" s="39">
        <f t="shared" si="277"/>
        <v>0</v>
      </c>
      <c r="J2510" s="40">
        <f t="shared" si="278"/>
        <v>0</v>
      </c>
      <c r="K2510" s="111">
        <f>IF($B2510="",0,'2.売上実績'!D2510)</f>
        <v>0</v>
      </c>
      <c r="L2510" s="111">
        <f>IF($B2510="",0,'2.売上実績'!E2510)</f>
        <v>0</v>
      </c>
      <c r="M2510" s="28">
        <f t="shared" si="273"/>
        <v>0</v>
      </c>
      <c r="N2510" s="41">
        <f t="shared" si="274"/>
        <v>0</v>
      </c>
      <c r="O2510" s="40">
        <f t="shared" si="279"/>
        <v>0</v>
      </c>
    </row>
    <row r="2511" spans="2:15" ht="18" customHeight="1">
      <c r="B2511" s="109" t="str">
        <f>IF('2.売上実績'!$B2511="","",'2.売上実績'!$B2511)</f>
        <v/>
      </c>
      <c r="C2511" s="110" t="str">
        <f>IF('2.売上実績'!$C2511="","",'2.売上実績'!$C2511)</f>
        <v/>
      </c>
      <c r="D2511" s="98" t="str">
        <f>IF(C2511="","",VLOOKUP(C2511,'4.製品一覧'!$B$4:$D$500,3,FALSE))</f>
        <v/>
      </c>
      <c r="E2511" s="102">
        <f>IF(C2511&lt;&gt;"",VLOOKUP(C2511,'7.製品別原価'!$B$5:$J$500,8,FALSE),0)</f>
        <v>0</v>
      </c>
      <c r="F2511" s="37">
        <f>IF(OR($K$2=0,K2511=0),0,'1.全社費用'!$C$42/$K$2)</f>
        <v>0</v>
      </c>
      <c r="G2511" s="37">
        <f t="shared" si="275"/>
        <v>0</v>
      </c>
      <c r="H2511" s="38">
        <f t="shared" si="276"/>
        <v>0</v>
      </c>
      <c r="I2511" s="39">
        <f t="shared" si="277"/>
        <v>0</v>
      </c>
      <c r="J2511" s="40">
        <f t="shared" si="278"/>
        <v>0</v>
      </c>
      <c r="K2511" s="111">
        <f>IF($B2511="",0,'2.売上実績'!D2511)</f>
        <v>0</v>
      </c>
      <c r="L2511" s="111">
        <f>IF($B2511="",0,'2.売上実績'!E2511)</f>
        <v>0</v>
      </c>
      <c r="M2511" s="28">
        <f t="shared" si="273"/>
        <v>0</v>
      </c>
      <c r="N2511" s="41">
        <f t="shared" si="274"/>
        <v>0</v>
      </c>
      <c r="O2511" s="40">
        <f t="shared" si="279"/>
        <v>0</v>
      </c>
    </row>
    <row r="2512" spans="2:15" ht="18" customHeight="1">
      <c r="B2512" s="109" t="str">
        <f>IF('2.売上実績'!$B2512="","",'2.売上実績'!$B2512)</f>
        <v/>
      </c>
      <c r="C2512" s="110" t="str">
        <f>IF('2.売上実績'!$C2512="","",'2.売上実績'!$C2512)</f>
        <v/>
      </c>
      <c r="D2512" s="98" t="str">
        <f>IF(C2512="","",VLOOKUP(C2512,'4.製品一覧'!$B$4:$D$500,3,FALSE))</f>
        <v/>
      </c>
      <c r="E2512" s="102">
        <f>IF(C2512&lt;&gt;"",VLOOKUP(C2512,'7.製品別原価'!$B$5:$J$500,8,FALSE),0)</f>
        <v>0</v>
      </c>
      <c r="F2512" s="37">
        <f>IF(OR($K$2=0,K2512=0),0,'1.全社費用'!$C$42/$K$2)</f>
        <v>0</v>
      </c>
      <c r="G2512" s="37">
        <f t="shared" si="275"/>
        <v>0</v>
      </c>
      <c r="H2512" s="38">
        <f t="shared" si="276"/>
        <v>0</v>
      </c>
      <c r="I2512" s="39">
        <f t="shared" si="277"/>
        <v>0</v>
      </c>
      <c r="J2512" s="40">
        <f t="shared" si="278"/>
        <v>0</v>
      </c>
      <c r="K2512" s="111">
        <f>IF($B2512="",0,'2.売上実績'!D2512)</f>
        <v>0</v>
      </c>
      <c r="L2512" s="111">
        <f>IF($B2512="",0,'2.売上実績'!E2512)</f>
        <v>0</v>
      </c>
      <c r="M2512" s="28">
        <f t="shared" si="273"/>
        <v>0</v>
      </c>
      <c r="N2512" s="41">
        <f t="shared" si="274"/>
        <v>0</v>
      </c>
      <c r="O2512" s="40">
        <f t="shared" si="279"/>
        <v>0</v>
      </c>
    </row>
    <row r="2513" spans="2:15" ht="18" customHeight="1">
      <c r="B2513" s="109" t="str">
        <f>IF('2.売上実績'!$B2513="","",'2.売上実績'!$B2513)</f>
        <v/>
      </c>
      <c r="C2513" s="110" t="str">
        <f>IF('2.売上実績'!$C2513="","",'2.売上実績'!$C2513)</f>
        <v/>
      </c>
      <c r="D2513" s="98" t="str">
        <f>IF(C2513="","",VLOOKUP(C2513,'4.製品一覧'!$B$4:$D$500,3,FALSE))</f>
        <v/>
      </c>
      <c r="E2513" s="102">
        <f>IF(C2513&lt;&gt;"",VLOOKUP(C2513,'7.製品別原価'!$B$5:$J$500,8,FALSE),0)</f>
        <v>0</v>
      </c>
      <c r="F2513" s="37">
        <f>IF(OR($K$2=0,K2513=0),0,'1.全社費用'!$C$42/$K$2)</f>
        <v>0</v>
      </c>
      <c r="G2513" s="37">
        <f t="shared" si="275"/>
        <v>0</v>
      </c>
      <c r="H2513" s="38">
        <f t="shared" si="276"/>
        <v>0</v>
      </c>
      <c r="I2513" s="39">
        <f t="shared" si="277"/>
        <v>0</v>
      </c>
      <c r="J2513" s="40">
        <f t="shared" si="278"/>
        <v>0</v>
      </c>
      <c r="K2513" s="111">
        <f>IF($B2513="",0,'2.売上実績'!D2513)</f>
        <v>0</v>
      </c>
      <c r="L2513" s="111">
        <f>IF($B2513="",0,'2.売上実績'!E2513)</f>
        <v>0</v>
      </c>
      <c r="M2513" s="28">
        <f t="shared" si="273"/>
        <v>0</v>
      </c>
      <c r="N2513" s="41">
        <f t="shared" si="274"/>
        <v>0</v>
      </c>
      <c r="O2513" s="40">
        <f t="shared" si="279"/>
        <v>0</v>
      </c>
    </row>
    <row r="2514" spans="2:15" ht="18" customHeight="1">
      <c r="B2514" s="109" t="str">
        <f>IF('2.売上実績'!$B2514="","",'2.売上実績'!$B2514)</f>
        <v/>
      </c>
      <c r="C2514" s="110" t="str">
        <f>IF('2.売上実績'!$C2514="","",'2.売上実績'!$C2514)</f>
        <v/>
      </c>
      <c r="D2514" s="98" t="str">
        <f>IF(C2514="","",VLOOKUP(C2514,'4.製品一覧'!$B$4:$D$500,3,FALSE))</f>
        <v/>
      </c>
      <c r="E2514" s="102">
        <f>IF(C2514&lt;&gt;"",VLOOKUP(C2514,'7.製品別原価'!$B$5:$J$500,8,FALSE),0)</f>
        <v>0</v>
      </c>
      <c r="F2514" s="37">
        <f>IF(OR($K$2=0,K2514=0),0,'1.全社費用'!$C$42/$K$2)</f>
        <v>0</v>
      </c>
      <c r="G2514" s="37">
        <f t="shared" si="275"/>
        <v>0</v>
      </c>
      <c r="H2514" s="38">
        <f t="shared" si="276"/>
        <v>0</v>
      </c>
      <c r="I2514" s="39">
        <f t="shared" si="277"/>
        <v>0</v>
      </c>
      <c r="J2514" s="40">
        <f t="shared" si="278"/>
        <v>0</v>
      </c>
      <c r="K2514" s="111">
        <f>IF($B2514="",0,'2.売上実績'!D2514)</f>
        <v>0</v>
      </c>
      <c r="L2514" s="111">
        <f>IF($B2514="",0,'2.売上実績'!E2514)</f>
        <v>0</v>
      </c>
      <c r="M2514" s="28">
        <f t="shared" si="273"/>
        <v>0</v>
      </c>
      <c r="N2514" s="41">
        <f t="shared" si="274"/>
        <v>0</v>
      </c>
      <c r="O2514" s="40">
        <f t="shared" si="279"/>
        <v>0</v>
      </c>
    </row>
    <row r="2515" spans="2:15" ht="18" customHeight="1">
      <c r="B2515" s="109" t="str">
        <f>IF('2.売上実績'!$B2515="","",'2.売上実績'!$B2515)</f>
        <v/>
      </c>
      <c r="C2515" s="110" t="str">
        <f>IF('2.売上実績'!$C2515="","",'2.売上実績'!$C2515)</f>
        <v/>
      </c>
      <c r="D2515" s="98" t="str">
        <f>IF(C2515="","",VLOOKUP(C2515,'4.製品一覧'!$B$4:$D$500,3,FALSE))</f>
        <v/>
      </c>
      <c r="E2515" s="102">
        <f>IF(C2515&lt;&gt;"",VLOOKUP(C2515,'7.製品別原価'!$B$5:$J$500,8,FALSE),0)</f>
        <v>0</v>
      </c>
      <c r="F2515" s="37">
        <f>IF(OR($K$2=0,K2515=0),0,'1.全社費用'!$C$42/$K$2)</f>
        <v>0</v>
      </c>
      <c r="G2515" s="37">
        <f t="shared" si="275"/>
        <v>0</v>
      </c>
      <c r="H2515" s="38">
        <f t="shared" si="276"/>
        <v>0</v>
      </c>
      <c r="I2515" s="39">
        <f t="shared" si="277"/>
        <v>0</v>
      </c>
      <c r="J2515" s="40">
        <f t="shared" si="278"/>
        <v>0</v>
      </c>
      <c r="K2515" s="111">
        <f>IF($B2515="",0,'2.売上実績'!D2515)</f>
        <v>0</v>
      </c>
      <c r="L2515" s="111">
        <f>IF($B2515="",0,'2.売上実績'!E2515)</f>
        <v>0</v>
      </c>
      <c r="M2515" s="28">
        <f t="shared" si="273"/>
        <v>0</v>
      </c>
      <c r="N2515" s="41">
        <f t="shared" si="274"/>
        <v>0</v>
      </c>
      <c r="O2515" s="40">
        <f t="shared" si="279"/>
        <v>0</v>
      </c>
    </row>
    <row r="2516" spans="2:15" ht="18" customHeight="1">
      <c r="B2516" s="109" t="str">
        <f>IF('2.売上実績'!$B2516="","",'2.売上実績'!$B2516)</f>
        <v/>
      </c>
      <c r="C2516" s="110" t="str">
        <f>IF('2.売上実績'!$C2516="","",'2.売上実績'!$C2516)</f>
        <v/>
      </c>
      <c r="D2516" s="98" t="str">
        <f>IF(C2516="","",VLOOKUP(C2516,'4.製品一覧'!$B$4:$D$500,3,FALSE))</f>
        <v/>
      </c>
      <c r="E2516" s="102">
        <f>IF(C2516&lt;&gt;"",VLOOKUP(C2516,'7.製品別原価'!$B$5:$J$500,8,FALSE),0)</f>
        <v>0</v>
      </c>
      <c r="F2516" s="37">
        <f>IF(OR($K$2=0,K2516=0),0,'1.全社費用'!$C$42/$K$2)</f>
        <v>0</v>
      </c>
      <c r="G2516" s="37">
        <f t="shared" si="275"/>
        <v>0</v>
      </c>
      <c r="H2516" s="38">
        <f t="shared" si="276"/>
        <v>0</v>
      </c>
      <c r="I2516" s="39">
        <f t="shared" si="277"/>
        <v>0</v>
      </c>
      <c r="J2516" s="40">
        <f t="shared" si="278"/>
        <v>0</v>
      </c>
      <c r="K2516" s="111">
        <f>IF($B2516="",0,'2.売上実績'!D2516)</f>
        <v>0</v>
      </c>
      <c r="L2516" s="111">
        <f>IF($B2516="",0,'2.売上実績'!E2516)</f>
        <v>0</v>
      </c>
      <c r="M2516" s="28">
        <f t="shared" si="273"/>
        <v>0</v>
      </c>
      <c r="N2516" s="41">
        <f t="shared" si="274"/>
        <v>0</v>
      </c>
      <c r="O2516" s="40">
        <f t="shared" si="279"/>
        <v>0</v>
      </c>
    </row>
    <row r="2517" spans="2:15" ht="18" customHeight="1">
      <c r="B2517" s="109" t="str">
        <f>IF('2.売上実績'!$B2517="","",'2.売上実績'!$B2517)</f>
        <v/>
      </c>
      <c r="C2517" s="110" t="str">
        <f>IF('2.売上実績'!$C2517="","",'2.売上実績'!$C2517)</f>
        <v/>
      </c>
      <c r="D2517" s="98" t="str">
        <f>IF(C2517="","",VLOOKUP(C2517,'4.製品一覧'!$B$4:$D$500,3,FALSE))</f>
        <v/>
      </c>
      <c r="E2517" s="102">
        <f>IF(C2517&lt;&gt;"",VLOOKUP(C2517,'7.製品別原価'!$B$5:$J$500,8,FALSE),0)</f>
        <v>0</v>
      </c>
      <c r="F2517" s="37">
        <f>IF(OR($K$2=0,K2517=0),0,'1.全社費用'!$C$42/$K$2)</f>
        <v>0</v>
      </c>
      <c r="G2517" s="37">
        <f t="shared" si="275"/>
        <v>0</v>
      </c>
      <c r="H2517" s="38">
        <f t="shared" si="276"/>
        <v>0</v>
      </c>
      <c r="I2517" s="39">
        <f t="shared" si="277"/>
        <v>0</v>
      </c>
      <c r="J2517" s="40">
        <f t="shared" si="278"/>
        <v>0</v>
      </c>
      <c r="K2517" s="111">
        <f>IF($B2517="",0,'2.売上実績'!D2517)</f>
        <v>0</v>
      </c>
      <c r="L2517" s="111">
        <f>IF($B2517="",0,'2.売上実績'!E2517)</f>
        <v>0</v>
      </c>
      <c r="M2517" s="28">
        <f t="shared" si="273"/>
        <v>0</v>
      </c>
      <c r="N2517" s="41">
        <f t="shared" si="274"/>
        <v>0</v>
      </c>
      <c r="O2517" s="40">
        <f t="shared" si="279"/>
        <v>0</v>
      </c>
    </row>
    <row r="2518" spans="2:15" ht="18" customHeight="1">
      <c r="B2518" s="109" t="str">
        <f>IF('2.売上実績'!$B2518="","",'2.売上実績'!$B2518)</f>
        <v/>
      </c>
      <c r="C2518" s="110" t="str">
        <f>IF('2.売上実績'!$C2518="","",'2.売上実績'!$C2518)</f>
        <v/>
      </c>
      <c r="D2518" s="98" t="str">
        <f>IF(C2518="","",VLOOKUP(C2518,'4.製品一覧'!$B$4:$D$500,3,FALSE))</f>
        <v/>
      </c>
      <c r="E2518" s="102">
        <f>IF(C2518&lt;&gt;"",VLOOKUP(C2518,'7.製品別原価'!$B$5:$J$500,8,FALSE),0)</f>
        <v>0</v>
      </c>
      <c r="F2518" s="37">
        <f>IF(OR($K$2=0,K2518=0),0,'1.全社費用'!$C$42/$K$2)</f>
        <v>0</v>
      </c>
      <c r="G2518" s="37">
        <f t="shared" si="275"/>
        <v>0</v>
      </c>
      <c r="H2518" s="38">
        <f t="shared" si="276"/>
        <v>0</v>
      </c>
      <c r="I2518" s="39">
        <f t="shared" si="277"/>
        <v>0</v>
      </c>
      <c r="J2518" s="40">
        <f t="shared" si="278"/>
        <v>0</v>
      </c>
      <c r="K2518" s="111">
        <f>IF($B2518="",0,'2.売上実績'!D2518)</f>
        <v>0</v>
      </c>
      <c r="L2518" s="111">
        <f>IF($B2518="",0,'2.売上実績'!E2518)</f>
        <v>0</v>
      </c>
      <c r="M2518" s="28">
        <f t="shared" si="273"/>
        <v>0</v>
      </c>
      <c r="N2518" s="41">
        <f t="shared" si="274"/>
        <v>0</v>
      </c>
      <c r="O2518" s="40">
        <f t="shared" si="279"/>
        <v>0</v>
      </c>
    </row>
    <row r="2519" spans="2:15" ht="18" customHeight="1">
      <c r="B2519" s="109" t="str">
        <f>IF('2.売上実績'!$B2519="","",'2.売上実績'!$B2519)</f>
        <v/>
      </c>
      <c r="C2519" s="110" t="str">
        <f>IF('2.売上実績'!$C2519="","",'2.売上実績'!$C2519)</f>
        <v/>
      </c>
      <c r="D2519" s="98" t="str">
        <f>IF(C2519="","",VLOOKUP(C2519,'4.製品一覧'!$B$4:$D$500,3,FALSE))</f>
        <v/>
      </c>
      <c r="E2519" s="102">
        <f>IF(C2519&lt;&gt;"",VLOOKUP(C2519,'7.製品別原価'!$B$5:$J$500,8,FALSE),0)</f>
        <v>0</v>
      </c>
      <c r="F2519" s="37">
        <f>IF(OR($K$2=0,K2519=0),0,'1.全社費用'!$C$42/$K$2)</f>
        <v>0</v>
      </c>
      <c r="G2519" s="37">
        <f t="shared" si="275"/>
        <v>0</v>
      </c>
      <c r="H2519" s="38">
        <f t="shared" si="276"/>
        <v>0</v>
      </c>
      <c r="I2519" s="39">
        <f t="shared" si="277"/>
        <v>0</v>
      </c>
      <c r="J2519" s="40">
        <f t="shared" si="278"/>
        <v>0</v>
      </c>
      <c r="K2519" s="111">
        <f>IF($B2519="",0,'2.売上実績'!D2519)</f>
        <v>0</v>
      </c>
      <c r="L2519" s="111">
        <f>IF($B2519="",0,'2.売上実績'!E2519)</f>
        <v>0</v>
      </c>
      <c r="M2519" s="28">
        <f t="shared" si="273"/>
        <v>0</v>
      </c>
      <c r="N2519" s="41">
        <f t="shared" si="274"/>
        <v>0</v>
      </c>
      <c r="O2519" s="40">
        <f t="shared" si="279"/>
        <v>0</v>
      </c>
    </row>
    <row r="2520" spans="2:15" ht="18" customHeight="1">
      <c r="B2520" s="109" t="str">
        <f>IF('2.売上実績'!$B2520="","",'2.売上実績'!$B2520)</f>
        <v/>
      </c>
      <c r="C2520" s="110" t="str">
        <f>IF('2.売上実績'!$C2520="","",'2.売上実績'!$C2520)</f>
        <v/>
      </c>
      <c r="D2520" s="98" t="str">
        <f>IF(C2520="","",VLOOKUP(C2520,'4.製品一覧'!$B$4:$D$500,3,FALSE))</f>
        <v/>
      </c>
      <c r="E2520" s="102">
        <f>IF(C2520&lt;&gt;"",VLOOKUP(C2520,'7.製品別原価'!$B$5:$J$500,8,FALSE),0)</f>
        <v>0</v>
      </c>
      <c r="F2520" s="37">
        <f>IF(OR($K$2=0,K2520=0),0,'1.全社費用'!$C$42/$K$2)</f>
        <v>0</v>
      </c>
      <c r="G2520" s="37">
        <f t="shared" si="275"/>
        <v>0</v>
      </c>
      <c r="H2520" s="38">
        <f t="shared" si="276"/>
        <v>0</v>
      </c>
      <c r="I2520" s="39">
        <f t="shared" si="277"/>
        <v>0</v>
      </c>
      <c r="J2520" s="40">
        <f t="shared" si="278"/>
        <v>0</v>
      </c>
      <c r="K2520" s="111">
        <f>IF($B2520="",0,'2.売上実績'!D2520)</f>
        <v>0</v>
      </c>
      <c r="L2520" s="111">
        <f>IF($B2520="",0,'2.売上実績'!E2520)</f>
        <v>0</v>
      </c>
      <c r="M2520" s="28">
        <f t="shared" si="273"/>
        <v>0</v>
      </c>
      <c r="N2520" s="41">
        <f t="shared" si="274"/>
        <v>0</v>
      </c>
      <c r="O2520" s="40">
        <f t="shared" si="279"/>
        <v>0</v>
      </c>
    </row>
    <row r="2521" spans="2:15" ht="18" customHeight="1">
      <c r="B2521" s="109" t="str">
        <f>IF('2.売上実績'!$B2521="","",'2.売上実績'!$B2521)</f>
        <v/>
      </c>
      <c r="C2521" s="110" t="str">
        <f>IF('2.売上実績'!$C2521="","",'2.売上実績'!$C2521)</f>
        <v/>
      </c>
      <c r="D2521" s="98" t="str">
        <f>IF(C2521="","",VLOOKUP(C2521,'4.製品一覧'!$B$4:$D$500,3,FALSE))</f>
        <v/>
      </c>
      <c r="E2521" s="102">
        <f>IF(C2521&lt;&gt;"",VLOOKUP(C2521,'7.製品別原価'!$B$5:$J$500,8,FALSE),0)</f>
        <v>0</v>
      </c>
      <c r="F2521" s="37">
        <f>IF(OR($K$2=0,K2521=0),0,'1.全社費用'!$C$42/$K$2)</f>
        <v>0</v>
      </c>
      <c r="G2521" s="37">
        <f t="shared" si="275"/>
        <v>0</v>
      </c>
      <c r="H2521" s="38">
        <f t="shared" si="276"/>
        <v>0</v>
      </c>
      <c r="I2521" s="39">
        <f t="shared" si="277"/>
        <v>0</v>
      </c>
      <c r="J2521" s="40">
        <f t="shared" si="278"/>
        <v>0</v>
      </c>
      <c r="K2521" s="111">
        <f>IF($B2521="",0,'2.売上実績'!D2521)</f>
        <v>0</v>
      </c>
      <c r="L2521" s="111">
        <f>IF($B2521="",0,'2.売上実績'!E2521)</f>
        <v>0</v>
      </c>
      <c r="M2521" s="28">
        <f t="shared" si="273"/>
        <v>0</v>
      </c>
      <c r="N2521" s="41">
        <f t="shared" si="274"/>
        <v>0</v>
      </c>
      <c r="O2521" s="40">
        <f t="shared" si="279"/>
        <v>0</v>
      </c>
    </row>
    <row r="2522" spans="2:15" ht="18" customHeight="1">
      <c r="B2522" s="109" t="str">
        <f>IF('2.売上実績'!$B2522="","",'2.売上実績'!$B2522)</f>
        <v/>
      </c>
      <c r="C2522" s="110" t="str">
        <f>IF('2.売上実績'!$C2522="","",'2.売上実績'!$C2522)</f>
        <v/>
      </c>
      <c r="D2522" s="98" t="str">
        <f>IF(C2522="","",VLOOKUP(C2522,'4.製品一覧'!$B$4:$D$500,3,FALSE))</f>
        <v/>
      </c>
      <c r="E2522" s="102">
        <f>IF(C2522&lt;&gt;"",VLOOKUP(C2522,'7.製品別原価'!$B$5:$J$500,8,FALSE),0)</f>
        <v>0</v>
      </c>
      <c r="F2522" s="37">
        <f>IF(OR($K$2=0,K2522=0),0,'1.全社費用'!$C$42/$K$2)</f>
        <v>0</v>
      </c>
      <c r="G2522" s="37">
        <f t="shared" si="275"/>
        <v>0</v>
      </c>
      <c r="H2522" s="38">
        <f t="shared" si="276"/>
        <v>0</v>
      </c>
      <c r="I2522" s="39">
        <f t="shared" si="277"/>
        <v>0</v>
      </c>
      <c r="J2522" s="40">
        <f t="shared" si="278"/>
        <v>0</v>
      </c>
      <c r="K2522" s="111">
        <f>IF($B2522="",0,'2.売上実績'!D2522)</f>
        <v>0</v>
      </c>
      <c r="L2522" s="111">
        <f>IF($B2522="",0,'2.売上実績'!E2522)</f>
        <v>0</v>
      </c>
      <c r="M2522" s="28">
        <f t="shared" si="273"/>
        <v>0</v>
      </c>
      <c r="N2522" s="41">
        <f t="shared" si="274"/>
        <v>0</v>
      </c>
      <c r="O2522" s="40">
        <f t="shared" si="279"/>
        <v>0</v>
      </c>
    </row>
    <row r="2523" spans="2:15" ht="18" customHeight="1">
      <c r="B2523" s="109" t="str">
        <f>IF('2.売上実績'!$B2523="","",'2.売上実績'!$B2523)</f>
        <v/>
      </c>
      <c r="C2523" s="110" t="str">
        <f>IF('2.売上実績'!$C2523="","",'2.売上実績'!$C2523)</f>
        <v/>
      </c>
      <c r="D2523" s="98" t="str">
        <f>IF(C2523="","",VLOOKUP(C2523,'4.製品一覧'!$B$4:$D$500,3,FALSE))</f>
        <v/>
      </c>
      <c r="E2523" s="102">
        <f>IF(C2523&lt;&gt;"",VLOOKUP(C2523,'7.製品別原価'!$B$5:$J$500,8,FALSE),0)</f>
        <v>0</v>
      </c>
      <c r="F2523" s="37">
        <f>IF(OR($K$2=0,K2523=0),0,'1.全社費用'!$C$42/$K$2)</f>
        <v>0</v>
      </c>
      <c r="G2523" s="37">
        <f t="shared" si="275"/>
        <v>0</v>
      </c>
      <c r="H2523" s="38">
        <f t="shared" si="276"/>
        <v>0</v>
      </c>
      <c r="I2523" s="39">
        <f t="shared" si="277"/>
        <v>0</v>
      </c>
      <c r="J2523" s="40">
        <f t="shared" si="278"/>
        <v>0</v>
      </c>
      <c r="K2523" s="111">
        <f>IF($B2523="",0,'2.売上実績'!D2523)</f>
        <v>0</v>
      </c>
      <c r="L2523" s="111">
        <f>IF($B2523="",0,'2.売上実績'!E2523)</f>
        <v>0</v>
      </c>
      <c r="M2523" s="28">
        <f t="shared" si="273"/>
        <v>0</v>
      </c>
      <c r="N2523" s="41">
        <f t="shared" si="274"/>
        <v>0</v>
      </c>
      <c r="O2523" s="40">
        <f t="shared" si="279"/>
        <v>0</v>
      </c>
    </row>
    <row r="2524" spans="2:15" ht="18" customHeight="1">
      <c r="B2524" s="109" t="str">
        <f>IF('2.売上実績'!$B2524="","",'2.売上実績'!$B2524)</f>
        <v/>
      </c>
      <c r="C2524" s="110" t="str">
        <f>IF('2.売上実績'!$C2524="","",'2.売上実績'!$C2524)</f>
        <v/>
      </c>
      <c r="D2524" s="98" t="str">
        <f>IF(C2524="","",VLOOKUP(C2524,'4.製品一覧'!$B$4:$D$500,3,FALSE))</f>
        <v/>
      </c>
      <c r="E2524" s="102">
        <f>IF(C2524&lt;&gt;"",VLOOKUP(C2524,'7.製品別原価'!$B$5:$J$500,8,FALSE),0)</f>
        <v>0</v>
      </c>
      <c r="F2524" s="37">
        <f>IF(OR($K$2=0,K2524=0),0,'1.全社費用'!$C$42/$K$2)</f>
        <v>0</v>
      </c>
      <c r="G2524" s="37">
        <f t="shared" si="275"/>
        <v>0</v>
      </c>
      <c r="H2524" s="38">
        <f t="shared" si="276"/>
        <v>0</v>
      </c>
      <c r="I2524" s="39">
        <f t="shared" si="277"/>
        <v>0</v>
      </c>
      <c r="J2524" s="40">
        <f t="shared" si="278"/>
        <v>0</v>
      </c>
      <c r="K2524" s="111">
        <f>IF($B2524="",0,'2.売上実績'!D2524)</f>
        <v>0</v>
      </c>
      <c r="L2524" s="111">
        <f>IF($B2524="",0,'2.売上実績'!E2524)</f>
        <v>0</v>
      </c>
      <c r="M2524" s="28">
        <f t="shared" si="273"/>
        <v>0</v>
      </c>
      <c r="N2524" s="41">
        <f t="shared" si="274"/>
        <v>0</v>
      </c>
      <c r="O2524" s="40">
        <f t="shared" si="279"/>
        <v>0</v>
      </c>
    </row>
    <row r="2525" spans="2:15" ht="18" customHeight="1">
      <c r="B2525" s="109" t="str">
        <f>IF('2.売上実績'!$B2525="","",'2.売上実績'!$B2525)</f>
        <v/>
      </c>
      <c r="C2525" s="110" t="str">
        <f>IF('2.売上実績'!$C2525="","",'2.売上実績'!$C2525)</f>
        <v/>
      </c>
      <c r="D2525" s="98" t="str">
        <f>IF(C2525="","",VLOOKUP(C2525,'4.製品一覧'!$B$4:$D$500,3,FALSE))</f>
        <v/>
      </c>
      <c r="E2525" s="102">
        <f>IF(C2525&lt;&gt;"",VLOOKUP(C2525,'7.製品別原価'!$B$5:$J$500,8,FALSE),0)</f>
        <v>0</v>
      </c>
      <c r="F2525" s="37">
        <f>IF(OR($K$2=0,K2525=0),0,'1.全社費用'!$C$42/$K$2)</f>
        <v>0</v>
      </c>
      <c r="G2525" s="37">
        <f t="shared" si="275"/>
        <v>0</v>
      </c>
      <c r="H2525" s="38">
        <f t="shared" si="276"/>
        <v>0</v>
      </c>
      <c r="I2525" s="39">
        <f t="shared" si="277"/>
        <v>0</v>
      </c>
      <c r="J2525" s="40">
        <f t="shared" si="278"/>
        <v>0</v>
      </c>
      <c r="K2525" s="111">
        <f>IF($B2525="",0,'2.売上実績'!D2525)</f>
        <v>0</v>
      </c>
      <c r="L2525" s="111">
        <f>IF($B2525="",0,'2.売上実績'!E2525)</f>
        <v>0</v>
      </c>
      <c r="M2525" s="28">
        <f t="shared" si="273"/>
        <v>0</v>
      </c>
      <c r="N2525" s="41">
        <f t="shared" si="274"/>
        <v>0</v>
      </c>
      <c r="O2525" s="40">
        <f t="shared" si="279"/>
        <v>0</v>
      </c>
    </row>
    <row r="2526" spans="2:15" ht="18" customHeight="1">
      <c r="B2526" s="109" t="str">
        <f>IF('2.売上実績'!$B2526="","",'2.売上実績'!$B2526)</f>
        <v/>
      </c>
      <c r="C2526" s="110" t="str">
        <f>IF('2.売上実績'!$C2526="","",'2.売上実績'!$C2526)</f>
        <v/>
      </c>
      <c r="D2526" s="98" t="str">
        <f>IF(C2526="","",VLOOKUP(C2526,'4.製品一覧'!$B$4:$D$500,3,FALSE))</f>
        <v/>
      </c>
      <c r="E2526" s="102">
        <f>IF(C2526&lt;&gt;"",VLOOKUP(C2526,'7.製品別原価'!$B$5:$J$500,8,FALSE),0)</f>
        <v>0</v>
      </c>
      <c r="F2526" s="37">
        <f>IF(OR($K$2=0,K2526=0),0,'1.全社費用'!$C$42/$K$2)</f>
        <v>0</v>
      </c>
      <c r="G2526" s="37">
        <f t="shared" si="275"/>
        <v>0</v>
      </c>
      <c r="H2526" s="38">
        <f t="shared" si="276"/>
        <v>0</v>
      </c>
      <c r="I2526" s="39">
        <f t="shared" si="277"/>
        <v>0</v>
      </c>
      <c r="J2526" s="40">
        <f t="shared" si="278"/>
        <v>0</v>
      </c>
      <c r="K2526" s="111">
        <f>IF($B2526="",0,'2.売上実績'!D2526)</f>
        <v>0</v>
      </c>
      <c r="L2526" s="111">
        <f>IF($B2526="",0,'2.売上実績'!E2526)</f>
        <v>0</v>
      </c>
      <c r="M2526" s="28">
        <f t="shared" si="273"/>
        <v>0</v>
      </c>
      <c r="N2526" s="41">
        <f t="shared" si="274"/>
        <v>0</v>
      </c>
      <c r="O2526" s="40">
        <f t="shared" si="279"/>
        <v>0</v>
      </c>
    </row>
    <row r="2527" spans="2:15" ht="18" customHeight="1">
      <c r="B2527" s="109" t="str">
        <f>IF('2.売上実績'!$B2527="","",'2.売上実績'!$B2527)</f>
        <v/>
      </c>
      <c r="C2527" s="110" t="str">
        <f>IF('2.売上実績'!$C2527="","",'2.売上実績'!$C2527)</f>
        <v/>
      </c>
      <c r="D2527" s="98" t="str">
        <f>IF(C2527="","",VLOOKUP(C2527,'4.製品一覧'!$B$4:$D$500,3,FALSE))</f>
        <v/>
      </c>
      <c r="E2527" s="102">
        <f>IF(C2527&lt;&gt;"",VLOOKUP(C2527,'7.製品別原価'!$B$5:$J$500,8,FALSE),0)</f>
        <v>0</v>
      </c>
      <c r="F2527" s="37">
        <f>IF(OR($K$2=0,K2527=0),0,'1.全社費用'!$C$42/$K$2)</f>
        <v>0</v>
      </c>
      <c r="G2527" s="37">
        <f t="shared" si="275"/>
        <v>0</v>
      </c>
      <c r="H2527" s="38">
        <f t="shared" si="276"/>
        <v>0</v>
      </c>
      <c r="I2527" s="39">
        <f t="shared" si="277"/>
        <v>0</v>
      </c>
      <c r="J2527" s="40">
        <f t="shared" si="278"/>
        <v>0</v>
      </c>
      <c r="K2527" s="111">
        <f>IF($B2527="",0,'2.売上実績'!D2527)</f>
        <v>0</v>
      </c>
      <c r="L2527" s="111">
        <f>IF($B2527="",0,'2.売上実績'!E2527)</f>
        <v>0</v>
      </c>
      <c r="M2527" s="28">
        <f t="shared" si="273"/>
        <v>0</v>
      </c>
      <c r="N2527" s="41">
        <f t="shared" si="274"/>
        <v>0</v>
      </c>
      <c r="O2527" s="40">
        <f t="shared" si="279"/>
        <v>0</v>
      </c>
    </row>
    <row r="2528" spans="2:15" ht="18" customHeight="1">
      <c r="B2528" s="109" t="str">
        <f>IF('2.売上実績'!$B2528="","",'2.売上実績'!$B2528)</f>
        <v/>
      </c>
      <c r="C2528" s="110" t="str">
        <f>IF('2.売上実績'!$C2528="","",'2.売上実績'!$C2528)</f>
        <v/>
      </c>
      <c r="D2528" s="98" t="str">
        <f>IF(C2528="","",VLOOKUP(C2528,'4.製品一覧'!$B$4:$D$500,3,FALSE))</f>
        <v/>
      </c>
      <c r="E2528" s="102">
        <f>IF(C2528&lt;&gt;"",VLOOKUP(C2528,'7.製品別原価'!$B$5:$J$500,8,FALSE),0)</f>
        <v>0</v>
      </c>
      <c r="F2528" s="37">
        <f>IF(OR($K$2=0,K2528=0),0,'1.全社費用'!$C$42/$K$2)</f>
        <v>0</v>
      </c>
      <c r="G2528" s="37">
        <f t="shared" si="275"/>
        <v>0</v>
      </c>
      <c r="H2528" s="38">
        <f t="shared" si="276"/>
        <v>0</v>
      </c>
      <c r="I2528" s="39">
        <f t="shared" si="277"/>
        <v>0</v>
      </c>
      <c r="J2528" s="40">
        <f t="shared" si="278"/>
        <v>0</v>
      </c>
      <c r="K2528" s="111">
        <f>IF($B2528="",0,'2.売上実績'!D2528)</f>
        <v>0</v>
      </c>
      <c r="L2528" s="111">
        <f>IF($B2528="",0,'2.売上実績'!E2528)</f>
        <v>0</v>
      </c>
      <c r="M2528" s="28">
        <f t="shared" si="273"/>
        <v>0</v>
      </c>
      <c r="N2528" s="41">
        <f t="shared" si="274"/>
        <v>0</v>
      </c>
      <c r="O2528" s="40">
        <f t="shared" si="279"/>
        <v>0</v>
      </c>
    </row>
    <row r="2529" spans="2:15" ht="18" customHeight="1">
      <c r="B2529" s="109" t="str">
        <f>IF('2.売上実績'!$B2529="","",'2.売上実績'!$B2529)</f>
        <v/>
      </c>
      <c r="C2529" s="110" t="str">
        <f>IF('2.売上実績'!$C2529="","",'2.売上実績'!$C2529)</f>
        <v/>
      </c>
      <c r="D2529" s="98" t="str">
        <f>IF(C2529="","",VLOOKUP(C2529,'4.製品一覧'!$B$4:$D$500,3,FALSE))</f>
        <v/>
      </c>
      <c r="E2529" s="102">
        <f>IF(C2529&lt;&gt;"",VLOOKUP(C2529,'7.製品別原価'!$B$5:$J$500,8,FALSE),0)</f>
        <v>0</v>
      </c>
      <c r="F2529" s="37">
        <f>IF(OR($K$2=0,K2529=0),0,'1.全社費用'!$C$42/$K$2)</f>
        <v>0</v>
      </c>
      <c r="G2529" s="37">
        <f t="shared" si="275"/>
        <v>0</v>
      </c>
      <c r="H2529" s="38">
        <f t="shared" si="276"/>
        <v>0</v>
      </c>
      <c r="I2529" s="39">
        <f t="shared" si="277"/>
        <v>0</v>
      </c>
      <c r="J2529" s="40">
        <f t="shared" si="278"/>
        <v>0</v>
      </c>
      <c r="K2529" s="111">
        <f>IF($B2529="",0,'2.売上実績'!D2529)</f>
        <v>0</v>
      </c>
      <c r="L2529" s="111">
        <f>IF($B2529="",0,'2.売上実績'!E2529)</f>
        <v>0</v>
      </c>
      <c r="M2529" s="28">
        <f t="shared" si="273"/>
        <v>0</v>
      </c>
      <c r="N2529" s="41">
        <f t="shared" si="274"/>
        <v>0</v>
      </c>
      <c r="O2529" s="40">
        <f t="shared" si="279"/>
        <v>0</v>
      </c>
    </row>
    <row r="2530" spans="2:15" ht="18" customHeight="1">
      <c r="B2530" s="109" t="str">
        <f>IF('2.売上実績'!$B2530="","",'2.売上実績'!$B2530)</f>
        <v/>
      </c>
      <c r="C2530" s="110" t="str">
        <f>IF('2.売上実績'!$C2530="","",'2.売上実績'!$C2530)</f>
        <v/>
      </c>
      <c r="D2530" s="98" t="str">
        <f>IF(C2530="","",VLOOKUP(C2530,'4.製品一覧'!$B$4:$D$500,3,FALSE))</f>
        <v/>
      </c>
      <c r="E2530" s="102">
        <f>IF(C2530&lt;&gt;"",VLOOKUP(C2530,'7.製品別原価'!$B$5:$J$500,8,FALSE),0)</f>
        <v>0</v>
      </c>
      <c r="F2530" s="37">
        <f>IF(OR($K$2=0,K2530=0),0,'1.全社費用'!$C$42/$K$2)</f>
        <v>0</v>
      </c>
      <c r="G2530" s="37">
        <f t="shared" si="275"/>
        <v>0</v>
      </c>
      <c r="H2530" s="38">
        <f t="shared" si="276"/>
        <v>0</v>
      </c>
      <c r="I2530" s="39">
        <f t="shared" si="277"/>
        <v>0</v>
      </c>
      <c r="J2530" s="40">
        <f t="shared" si="278"/>
        <v>0</v>
      </c>
      <c r="K2530" s="111">
        <f>IF($B2530="",0,'2.売上実績'!D2530)</f>
        <v>0</v>
      </c>
      <c r="L2530" s="111">
        <f>IF($B2530="",0,'2.売上実績'!E2530)</f>
        <v>0</v>
      </c>
      <c r="M2530" s="28">
        <f t="shared" si="273"/>
        <v>0</v>
      </c>
      <c r="N2530" s="41">
        <f t="shared" si="274"/>
        <v>0</v>
      </c>
      <c r="O2530" s="40">
        <f t="shared" si="279"/>
        <v>0</v>
      </c>
    </row>
    <row r="2531" spans="2:15" ht="18" customHeight="1">
      <c r="B2531" s="109" t="str">
        <f>IF('2.売上実績'!$B2531="","",'2.売上実績'!$B2531)</f>
        <v/>
      </c>
      <c r="C2531" s="110" t="str">
        <f>IF('2.売上実績'!$C2531="","",'2.売上実績'!$C2531)</f>
        <v/>
      </c>
      <c r="D2531" s="98" t="str">
        <f>IF(C2531="","",VLOOKUP(C2531,'4.製品一覧'!$B$4:$D$500,3,FALSE))</f>
        <v/>
      </c>
      <c r="E2531" s="102">
        <f>IF(C2531&lt;&gt;"",VLOOKUP(C2531,'7.製品別原価'!$B$5:$J$500,8,FALSE),0)</f>
        <v>0</v>
      </c>
      <c r="F2531" s="37">
        <f>IF(OR($K$2=0,K2531=0),0,'1.全社費用'!$C$42/$K$2)</f>
        <v>0</v>
      </c>
      <c r="G2531" s="37">
        <f t="shared" si="275"/>
        <v>0</v>
      </c>
      <c r="H2531" s="38">
        <f t="shared" si="276"/>
        <v>0</v>
      </c>
      <c r="I2531" s="39">
        <f t="shared" si="277"/>
        <v>0</v>
      </c>
      <c r="J2531" s="40">
        <f t="shared" si="278"/>
        <v>0</v>
      </c>
      <c r="K2531" s="111">
        <f>IF($B2531="",0,'2.売上実績'!D2531)</f>
        <v>0</v>
      </c>
      <c r="L2531" s="111">
        <f>IF($B2531="",0,'2.売上実績'!E2531)</f>
        <v>0</v>
      </c>
      <c r="M2531" s="28">
        <f t="shared" si="273"/>
        <v>0</v>
      </c>
      <c r="N2531" s="41">
        <f t="shared" si="274"/>
        <v>0</v>
      </c>
      <c r="O2531" s="40">
        <f t="shared" si="279"/>
        <v>0</v>
      </c>
    </row>
    <row r="2532" spans="2:15" ht="18" customHeight="1">
      <c r="B2532" s="109" t="str">
        <f>IF('2.売上実績'!$B2532="","",'2.売上実績'!$B2532)</f>
        <v/>
      </c>
      <c r="C2532" s="110" t="str">
        <f>IF('2.売上実績'!$C2532="","",'2.売上実績'!$C2532)</f>
        <v/>
      </c>
      <c r="D2532" s="98" t="str">
        <f>IF(C2532="","",VLOOKUP(C2532,'4.製品一覧'!$B$4:$D$500,3,FALSE))</f>
        <v/>
      </c>
      <c r="E2532" s="102">
        <f>IF(C2532&lt;&gt;"",VLOOKUP(C2532,'7.製品別原価'!$B$5:$J$500,8,FALSE),0)</f>
        <v>0</v>
      </c>
      <c r="F2532" s="37">
        <f>IF(OR($K$2=0,K2532=0),0,'1.全社費用'!$C$42/$K$2)</f>
        <v>0</v>
      </c>
      <c r="G2532" s="37">
        <f t="shared" si="275"/>
        <v>0</v>
      </c>
      <c r="H2532" s="38">
        <f t="shared" si="276"/>
        <v>0</v>
      </c>
      <c r="I2532" s="39">
        <f t="shared" si="277"/>
        <v>0</v>
      </c>
      <c r="J2532" s="40">
        <f t="shared" si="278"/>
        <v>0</v>
      </c>
      <c r="K2532" s="111">
        <f>IF($B2532="",0,'2.売上実績'!D2532)</f>
        <v>0</v>
      </c>
      <c r="L2532" s="111">
        <f>IF($B2532="",0,'2.売上実績'!E2532)</f>
        <v>0</v>
      </c>
      <c r="M2532" s="28">
        <f t="shared" si="273"/>
        <v>0</v>
      </c>
      <c r="N2532" s="41">
        <f t="shared" si="274"/>
        <v>0</v>
      </c>
      <c r="O2532" s="40">
        <f t="shared" si="279"/>
        <v>0</v>
      </c>
    </row>
    <row r="2533" spans="2:15" ht="18" customHeight="1">
      <c r="B2533" s="109" t="str">
        <f>IF('2.売上実績'!$B2533="","",'2.売上実績'!$B2533)</f>
        <v/>
      </c>
      <c r="C2533" s="110" t="str">
        <f>IF('2.売上実績'!$C2533="","",'2.売上実績'!$C2533)</f>
        <v/>
      </c>
      <c r="D2533" s="98" t="str">
        <f>IF(C2533="","",VLOOKUP(C2533,'4.製品一覧'!$B$4:$D$500,3,FALSE))</f>
        <v/>
      </c>
      <c r="E2533" s="102">
        <f>IF(C2533&lt;&gt;"",VLOOKUP(C2533,'7.製品別原価'!$B$5:$J$500,8,FALSE),0)</f>
        <v>0</v>
      </c>
      <c r="F2533" s="37">
        <f>IF(OR($K$2=0,K2533=0),0,'1.全社費用'!$C$42/$K$2)</f>
        <v>0</v>
      </c>
      <c r="G2533" s="37">
        <f t="shared" si="275"/>
        <v>0</v>
      </c>
      <c r="H2533" s="38">
        <f t="shared" si="276"/>
        <v>0</v>
      </c>
      <c r="I2533" s="39">
        <f t="shared" si="277"/>
        <v>0</v>
      </c>
      <c r="J2533" s="40">
        <f t="shared" si="278"/>
        <v>0</v>
      </c>
      <c r="K2533" s="111">
        <f>IF($B2533="",0,'2.売上実績'!D2533)</f>
        <v>0</v>
      </c>
      <c r="L2533" s="111">
        <f>IF($B2533="",0,'2.売上実績'!E2533)</f>
        <v>0</v>
      </c>
      <c r="M2533" s="28">
        <f t="shared" si="273"/>
        <v>0</v>
      </c>
      <c r="N2533" s="41">
        <f t="shared" si="274"/>
        <v>0</v>
      </c>
      <c r="O2533" s="40">
        <f t="shared" si="279"/>
        <v>0</v>
      </c>
    </row>
    <row r="2534" spans="2:15" ht="18" customHeight="1">
      <c r="B2534" s="109" t="str">
        <f>IF('2.売上実績'!$B2534="","",'2.売上実績'!$B2534)</f>
        <v/>
      </c>
      <c r="C2534" s="110" t="str">
        <f>IF('2.売上実績'!$C2534="","",'2.売上実績'!$C2534)</f>
        <v/>
      </c>
      <c r="D2534" s="98" t="str">
        <f>IF(C2534="","",VLOOKUP(C2534,'4.製品一覧'!$B$4:$D$500,3,FALSE))</f>
        <v/>
      </c>
      <c r="E2534" s="102">
        <f>IF(C2534&lt;&gt;"",VLOOKUP(C2534,'7.製品別原価'!$B$5:$J$500,8,FALSE),0)</f>
        <v>0</v>
      </c>
      <c r="F2534" s="37">
        <f>IF(OR($K$2=0,K2534=0),0,'1.全社費用'!$C$42/$K$2)</f>
        <v>0</v>
      </c>
      <c r="G2534" s="37">
        <f t="shared" si="275"/>
        <v>0</v>
      </c>
      <c r="H2534" s="38">
        <f t="shared" si="276"/>
        <v>0</v>
      </c>
      <c r="I2534" s="39">
        <f t="shared" si="277"/>
        <v>0</v>
      </c>
      <c r="J2534" s="40">
        <f t="shared" si="278"/>
        <v>0</v>
      </c>
      <c r="K2534" s="111">
        <f>IF($B2534="",0,'2.売上実績'!D2534)</f>
        <v>0</v>
      </c>
      <c r="L2534" s="111">
        <f>IF($B2534="",0,'2.売上実績'!E2534)</f>
        <v>0</v>
      </c>
      <c r="M2534" s="28">
        <f t="shared" si="273"/>
        <v>0</v>
      </c>
      <c r="N2534" s="41">
        <f t="shared" si="274"/>
        <v>0</v>
      </c>
      <c r="O2534" s="40">
        <f t="shared" si="279"/>
        <v>0</v>
      </c>
    </row>
    <row r="2535" spans="2:15" ht="18" customHeight="1">
      <c r="B2535" s="109" t="str">
        <f>IF('2.売上実績'!$B2535="","",'2.売上実績'!$B2535)</f>
        <v/>
      </c>
      <c r="C2535" s="110" t="str">
        <f>IF('2.売上実績'!$C2535="","",'2.売上実績'!$C2535)</f>
        <v/>
      </c>
      <c r="D2535" s="98" t="str">
        <f>IF(C2535="","",VLOOKUP(C2535,'4.製品一覧'!$B$4:$D$500,3,FALSE))</f>
        <v/>
      </c>
      <c r="E2535" s="102">
        <f>IF(C2535&lt;&gt;"",VLOOKUP(C2535,'7.製品別原価'!$B$5:$J$500,8,FALSE),0)</f>
        <v>0</v>
      </c>
      <c r="F2535" s="37">
        <f>IF(OR($K$2=0,K2535=0),0,'1.全社費用'!$C$42/$K$2)</f>
        <v>0</v>
      </c>
      <c r="G2535" s="37">
        <f t="shared" si="275"/>
        <v>0</v>
      </c>
      <c r="H2535" s="38">
        <f t="shared" si="276"/>
        <v>0</v>
      </c>
      <c r="I2535" s="39">
        <f t="shared" si="277"/>
        <v>0</v>
      </c>
      <c r="J2535" s="40">
        <f t="shared" si="278"/>
        <v>0</v>
      </c>
      <c r="K2535" s="111">
        <f>IF($B2535="",0,'2.売上実績'!D2535)</f>
        <v>0</v>
      </c>
      <c r="L2535" s="111">
        <f>IF($B2535="",0,'2.売上実績'!E2535)</f>
        <v>0</v>
      </c>
      <c r="M2535" s="28">
        <f t="shared" si="273"/>
        <v>0</v>
      </c>
      <c r="N2535" s="41">
        <f t="shared" si="274"/>
        <v>0</v>
      </c>
      <c r="O2535" s="40">
        <f t="shared" si="279"/>
        <v>0</v>
      </c>
    </row>
    <row r="2536" spans="2:15" ht="18" customHeight="1">
      <c r="B2536" s="109" t="str">
        <f>IF('2.売上実績'!$B2536="","",'2.売上実績'!$B2536)</f>
        <v/>
      </c>
      <c r="C2536" s="110" t="str">
        <f>IF('2.売上実績'!$C2536="","",'2.売上実績'!$C2536)</f>
        <v/>
      </c>
      <c r="D2536" s="98" t="str">
        <f>IF(C2536="","",VLOOKUP(C2536,'4.製品一覧'!$B$4:$D$500,3,FALSE))</f>
        <v/>
      </c>
      <c r="E2536" s="102">
        <f>IF(C2536&lt;&gt;"",VLOOKUP(C2536,'7.製品別原価'!$B$5:$J$500,8,FALSE),0)</f>
        <v>0</v>
      </c>
      <c r="F2536" s="37">
        <f>IF(OR($K$2=0,K2536=0),0,'1.全社費用'!$C$42/$K$2)</f>
        <v>0</v>
      </c>
      <c r="G2536" s="37">
        <f t="shared" si="275"/>
        <v>0</v>
      </c>
      <c r="H2536" s="38">
        <f t="shared" si="276"/>
        <v>0</v>
      </c>
      <c r="I2536" s="39">
        <f t="shared" si="277"/>
        <v>0</v>
      </c>
      <c r="J2536" s="40">
        <f t="shared" si="278"/>
        <v>0</v>
      </c>
      <c r="K2536" s="111">
        <f>IF($B2536="",0,'2.売上実績'!D2536)</f>
        <v>0</v>
      </c>
      <c r="L2536" s="111">
        <f>IF($B2536="",0,'2.売上実績'!E2536)</f>
        <v>0</v>
      </c>
      <c r="M2536" s="28">
        <f t="shared" si="273"/>
        <v>0</v>
      </c>
      <c r="N2536" s="41">
        <f t="shared" si="274"/>
        <v>0</v>
      </c>
      <c r="O2536" s="40">
        <f t="shared" si="279"/>
        <v>0</v>
      </c>
    </row>
    <row r="2537" spans="2:15" ht="18" customHeight="1">
      <c r="B2537" s="109" t="str">
        <f>IF('2.売上実績'!$B2537="","",'2.売上実績'!$B2537)</f>
        <v/>
      </c>
      <c r="C2537" s="110" t="str">
        <f>IF('2.売上実績'!$C2537="","",'2.売上実績'!$C2537)</f>
        <v/>
      </c>
      <c r="D2537" s="98" t="str">
        <f>IF(C2537="","",VLOOKUP(C2537,'4.製品一覧'!$B$4:$D$500,3,FALSE))</f>
        <v/>
      </c>
      <c r="E2537" s="102">
        <f>IF(C2537&lt;&gt;"",VLOOKUP(C2537,'7.製品別原価'!$B$5:$J$500,8,FALSE),0)</f>
        <v>0</v>
      </c>
      <c r="F2537" s="37">
        <f>IF(OR($K$2=0,K2537=0),0,'1.全社費用'!$C$42/$K$2)</f>
        <v>0</v>
      </c>
      <c r="G2537" s="37">
        <f t="shared" si="275"/>
        <v>0</v>
      </c>
      <c r="H2537" s="38">
        <f t="shared" si="276"/>
        <v>0</v>
      </c>
      <c r="I2537" s="39">
        <f t="shared" si="277"/>
        <v>0</v>
      </c>
      <c r="J2537" s="40">
        <f t="shared" si="278"/>
        <v>0</v>
      </c>
      <c r="K2537" s="111">
        <f>IF($B2537="",0,'2.売上実績'!D2537)</f>
        <v>0</v>
      </c>
      <c r="L2537" s="111">
        <f>IF($B2537="",0,'2.売上実績'!E2537)</f>
        <v>0</v>
      </c>
      <c r="M2537" s="28">
        <f t="shared" si="273"/>
        <v>0</v>
      </c>
      <c r="N2537" s="41">
        <f t="shared" si="274"/>
        <v>0</v>
      </c>
      <c r="O2537" s="40">
        <f t="shared" si="279"/>
        <v>0</v>
      </c>
    </row>
    <row r="2538" spans="2:15" ht="18" customHeight="1">
      <c r="B2538" s="109" t="str">
        <f>IF('2.売上実績'!$B2538="","",'2.売上実績'!$B2538)</f>
        <v/>
      </c>
      <c r="C2538" s="110" t="str">
        <f>IF('2.売上実績'!$C2538="","",'2.売上実績'!$C2538)</f>
        <v/>
      </c>
      <c r="D2538" s="98" t="str">
        <f>IF(C2538="","",VLOOKUP(C2538,'4.製品一覧'!$B$4:$D$500,3,FALSE))</f>
        <v/>
      </c>
      <c r="E2538" s="102">
        <f>IF(C2538&lt;&gt;"",VLOOKUP(C2538,'7.製品別原価'!$B$5:$J$500,8,FALSE),0)</f>
        <v>0</v>
      </c>
      <c r="F2538" s="37">
        <f>IF(OR($K$2=0,K2538=0),0,'1.全社費用'!$C$42/$K$2)</f>
        <v>0</v>
      </c>
      <c r="G2538" s="37">
        <f t="shared" si="275"/>
        <v>0</v>
      </c>
      <c r="H2538" s="38">
        <f t="shared" si="276"/>
        <v>0</v>
      </c>
      <c r="I2538" s="39">
        <f t="shared" si="277"/>
        <v>0</v>
      </c>
      <c r="J2538" s="40">
        <f t="shared" si="278"/>
        <v>0</v>
      </c>
      <c r="K2538" s="111">
        <f>IF($B2538="",0,'2.売上実績'!D2538)</f>
        <v>0</v>
      </c>
      <c r="L2538" s="111">
        <f>IF($B2538="",0,'2.売上実績'!E2538)</f>
        <v>0</v>
      </c>
      <c r="M2538" s="28">
        <f t="shared" si="273"/>
        <v>0</v>
      </c>
      <c r="N2538" s="41">
        <f t="shared" si="274"/>
        <v>0</v>
      </c>
      <c r="O2538" s="40">
        <f t="shared" si="279"/>
        <v>0</v>
      </c>
    </row>
    <row r="2539" spans="2:15" ht="18" customHeight="1">
      <c r="B2539" s="109" t="str">
        <f>IF('2.売上実績'!$B2539="","",'2.売上実績'!$B2539)</f>
        <v/>
      </c>
      <c r="C2539" s="110" t="str">
        <f>IF('2.売上実績'!$C2539="","",'2.売上実績'!$C2539)</f>
        <v/>
      </c>
      <c r="D2539" s="98" t="str">
        <f>IF(C2539="","",VLOOKUP(C2539,'4.製品一覧'!$B$4:$D$500,3,FALSE))</f>
        <v/>
      </c>
      <c r="E2539" s="102">
        <f>IF(C2539&lt;&gt;"",VLOOKUP(C2539,'7.製品別原価'!$B$5:$J$500,8,FALSE),0)</f>
        <v>0</v>
      </c>
      <c r="F2539" s="37">
        <f>IF(OR($K$2=0,K2539=0),0,'1.全社費用'!$C$42/$K$2)</f>
        <v>0</v>
      </c>
      <c r="G2539" s="37">
        <f t="shared" si="275"/>
        <v>0</v>
      </c>
      <c r="H2539" s="38">
        <f t="shared" si="276"/>
        <v>0</v>
      </c>
      <c r="I2539" s="39">
        <f t="shared" si="277"/>
        <v>0</v>
      </c>
      <c r="J2539" s="40">
        <f t="shared" si="278"/>
        <v>0</v>
      </c>
      <c r="K2539" s="111">
        <f>IF($B2539="",0,'2.売上実績'!D2539)</f>
        <v>0</v>
      </c>
      <c r="L2539" s="111">
        <f>IF($B2539="",0,'2.売上実績'!E2539)</f>
        <v>0</v>
      </c>
      <c r="M2539" s="28">
        <f t="shared" si="273"/>
        <v>0</v>
      </c>
      <c r="N2539" s="41">
        <f t="shared" si="274"/>
        <v>0</v>
      </c>
      <c r="O2539" s="40">
        <f t="shared" si="279"/>
        <v>0</v>
      </c>
    </row>
    <row r="2540" spans="2:15" ht="18" customHeight="1">
      <c r="B2540" s="109" t="str">
        <f>IF('2.売上実績'!$B2540="","",'2.売上実績'!$B2540)</f>
        <v/>
      </c>
      <c r="C2540" s="110" t="str">
        <f>IF('2.売上実績'!$C2540="","",'2.売上実績'!$C2540)</f>
        <v/>
      </c>
      <c r="D2540" s="98" t="str">
        <f>IF(C2540="","",VLOOKUP(C2540,'4.製品一覧'!$B$4:$D$500,3,FALSE))</f>
        <v/>
      </c>
      <c r="E2540" s="102">
        <f>IF(C2540&lt;&gt;"",VLOOKUP(C2540,'7.製品別原価'!$B$5:$J$500,8,FALSE),0)</f>
        <v>0</v>
      </c>
      <c r="F2540" s="37">
        <f>IF(OR($K$2=0,K2540=0),0,'1.全社費用'!$C$42/$K$2)</f>
        <v>0</v>
      </c>
      <c r="G2540" s="37">
        <f t="shared" si="275"/>
        <v>0</v>
      </c>
      <c r="H2540" s="38">
        <f t="shared" si="276"/>
        <v>0</v>
      </c>
      <c r="I2540" s="39">
        <f t="shared" si="277"/>
        <v>0</v>
      </c>
      <c r="J2540" s="40">
        <f t="shared" si="278"/>
        <v>0</v>
      </c>
      <c r="K2540" s="111">
        <f>IF($B2540="",0,'2.売上実績'!D2540)</f>
        <v>0</v>
      </c>
      <c r="L2540" s="111">
        <f>IF($B2540="",0,'2.売上実績'!E2540)</f>
        <v>0</v>
      </c>
      <c r="M2540" s="28">
        <f t="shared" si="273"/>
        <v>0</v>
      </c>
      <c r="N2540" s="41">
        <f t="shared" si="274"/>
        <v>0</v>
      </c>
      <c r="O2540" s="40">
        <f t="shared" si="279"/>
        <v>0</v>
      </c>
    </row>
    <row r="2541" spans="2:15" ht="18" customHeight="1">
      <c r="B2541" s="109" t="str">
        <f>IF('2.売上実績'!$B2541="","",'2.売上実績'!$B2541)</f>
        <v/>
      </c>
      <c r="C2541" s="110" t="str">
        <f>IF('2.売上実績'!$C2541="","",'2.売上実績'!$C2541)</f>
        <v/>
      </c>
      <c r="D2541" s="98" t="str">
        <f>IF(C2541="","",VLOOKUP(C2541,'4.製品一覧'!$B$4:$D$500,3,FALSE))</f>
        <v/>
      </c>
      <c r="E2541" s="102">
        <f>IF(C2541&lt;&gt;"",VLOOKUP(C2541,'7.製品別原価'!$B$5:$J$500,8,FALSE),0)</f>
        <v>0</v>
      </c>
      <c r="F2541" s="37">
        <f>IF(OR($K$2=0,K2541=0),0,'1.全社費用'!$C$42/$K$2)</f>
        <v>0</v>
      </c>
      <c r="G2541" s="37">
        <f t="shared" si="275"/>
        <v>0</v>
      </c>
      <c r="H2541" s="38">
        <f t="shared" si="276"/>
        <v>0</v>
      </c>
      <c r="I2541" s="39">
        <f t="shared" si="277"/>
        <v>0</v>
      </c>
      <c r="J2541" s="40">
        <f t="shared" si="278"/>
        <v>0</v>
      </c>
      <c r="K2541" s="111">
        <f>IF($B2541="",0,'2.売上実績'!D2541)</f>
        <v>0</v>
      </c>
      <c r="L2541" s="111">
        <f>IF($B2541="",0,'2.売上実績'!E2541)</f>
        <v>0</v>
      </c>
      <c r="M2541" s="28">
        <f t="shared" si="273"/>
        <v>0</v>
      </c>
      <c r="N2541" s="41">
        <f t="shared" si="274"/>
        <v>0</v>
      </c>
      <c r="O2541" s="40">
        <f t="shared" si="279"/>
        <v>0</v>
      </c>
    </row>
    <row r="2542" spans="2:15" ht="18" customHeight="1">
      <c r="B2542" s="109" t="str">
        <f>IF('2.売上実績'!$B2542="","",'2.売上実績'!$B2542)</f>
        <v/>
      </c>
      <c r="C2542" s="110" t="str">
        <f>IF('2.売上実績'!$C2542="","",'2.売上実績'!$C2542)</f>
        <v/>
      </c>
      <c r="D2542" s="98" t="str">
        <f>IF(C2542="","",VLOOKUP(C2542,'4.製品一覧'!$B$4:$D$500,3,FALSE))</f>
        <v/>
      </c>
      <c r="E2542" s="102">
        <f>IF(C2542&lt;&gt;"",VLOOKUP(C2542,'7.製品別原価'!$B$5:$J$500,8,FALSE),0)</f>
        <v>0</v>
      </c>
      <c r="F2542" s="37">
        <f>IF(OR($K$2=0,K2542=0),0,'1.全社費用'!$C$42/$K$2)</f>
        <v>0</v>
      </c>
      <c r="G2542" s="37">
        <f t="shared" si="275"/>
        <v>0</v>
      </c>
      <c r="H2542" s="38">
        <f t="shared" si="276"/>
        <v>0</v>
      </c>
      <c r="I2542" s="39">
        <f t="shared" si="277"/>
        <v>0</v>
      </c>
      <c r="J2542" s="40">
        <f t="shared" si="278"/>
        <v>0</v>
      </c>
      <c r="K2542" s="111">
        <f>IF($B2542="",0,'2.売上実績'!D2542)</f>
        <v>0</v>
      </c>
      <c r="L2542" s="111">
        <f>IF($B2542="",0,'2.売上実績'!E2542)</f>
        <v>0</v>
      </c>
      <c r="M2542" s="28">
        <f t="shared" si="273"/>
        <v>0</v>
      </c>
      <c r="N2542" s="41">
        <f t="shared" si="274"/>
        <v>0</v>
      </c>
      <c r="O2542" s="40">
        <f t="shared" si="279"/>
        <v>0</v>
      </c>
    </row>
    <row r="2543" spans="2:15" ht="18" customHeight="1">
      <c r="B2543" s="109" t="str">
        <f>IF('2.売上実績'!$B2543="","",'2.売上実績'!$B2543)</f>
        <v/>
      </c>
      <c r="C2543" s="110" t="str">
        <f>IF('2.売上実績'!$C2543="","",'2.売上実績'!$C2543)</f>
        <v/>
      </c>
      <c r="D2543" s="98" t="str">
        <f>IF(C2543="","",VLOOKUP(C2543,'4.製品一覧'!$B$4:$D$500,3,FALSE))</f>
        <v/>
      </c>
      <c r="E2543" s="102">
        <f>IF(C2543&lt;&gt;"",VLOOKUP(C2543,'7.製品別原価'!$B$5:$J$500,8,FALSE),0)</f>
        <v>0</v>
      </c>
      <c r="F2543" s="37">
        <f>IF(OR($K$2=0,K2543=0),0,'1.全社費用'!$C$42/$K$2)</f>
        <v>0</v>
      </c>
      <c r="G2543" s="37">
        <f t="shared" si="275"/>
        <v>0</v>
      </c>
      <c r="H2543" s="38">
        <f t="shared" si="276"/>
        <v>0</v>
      </c>
      <c r="I2543" s="39">
        <f t="shared" si="277"/>
        <v>0</v>
      </c>
      <c r="J2543" s="40">
        <f t="shared" si="278"/>
        <v>0</v>
      </c>
      <c r="K2543" s="111">
        <f>IF($B2543="",0,'2.売上実績'!D2543)</f>
        <v>0</v>
      </c>
      <c r="L2543" s="111">
        <f>IF($B2543="",0,'2.売上実績'!E2543)</f>
        <v>0</v>
      </c>
      <c r="M2543" s="28">
        <f t="shared" si="273"/>
        <v>0</v>
      </c>
      <c r="N2543" s="41">
        <f t="shared" si="274"/>
        <v>0</v>
      </c>
      <c r="O2543" s="40">
        <f t="shared" si="279"/>
        <v>0</v>
      </c>
    </row>
    <row r="2544" spans="2:15" ht="18" customHeight="1">
      <c r="B2544" s="109" t="str">
        <f>IF('2.売上実績'!$B2544="","",'2.売上実績'!$B2544)</f>
        <v/>
      </c>
      <c r="C2544" s="110" t="str">
        <f>IF('2.売上実績'!$C2544="","",'2.売上実績'!$C2544)</f>
        <v/>
      </c>
      <c r="D2544" s="98" t="str">
        <f>IF(C2544="","",VLOOKUP(C2544,'4.製品一覧'!$B$4:$D$500,3,FALSE))</f>
        <v/>
      </c>
      <c r="E2544" s="102">
        <f>IF(C2544&lt;&gt;"",VLOOKUP(C2544,'7.製品別原価'!$B$5:$J$500,8,FALSE),0)</f>
        <v>0</v>
      </c>
      <c r="F2544" s="37">
        <f>IF(OR($K$2=0,K2544=0),0,'1.全社費用'!$C$42/$K$2)</f>
        <v>0</v>
      </c>
      <c r="G2544" s="37">
        <f t="shared" si="275"/>
        <v>0</v>
      </c>
      <c r="H2544" s="38">
        <f t="shared" si="276"/>
        <v>0</v>
      </c>
      <c r="I2544" s="39">
        <f t="shared" si="277"/>
        <v>0</v>
      </c>
      <c r="J2544" s="40">
        <f t="shared" si="278"/>
        <v>0</v>
      </c>
      <c r="K2544" s="111">
        <f>IF($B2544="",0,'2.売上実績'!D2544)</f>
        <v>0</v>
      </c>
      <c r="L2544" s="111">
        <f>IF($B2544="",0,'2.売上実績'!E2544)</f>
        <v>0</v>
      </c>
      <c r="M2544" s="28">
        <f t="shared" si="273"/>
        <v>0</v>
      </c>
      <c r="N2544" s="41">
        <f t="shared" si="274"/>
        <v>0</v>
      </c>
      <c r="O2544" s="40">
        <f t="shared" si="279"/>
        <v>0</v>
      </c>
    </row>
    <row r="2545" spans="2:15" ht="18" customHeight="1">
      <c r="B2545" s="109" t="str">
        <f>IF('2.売上実績'!$B2545="","",'2.売上実績'!$B2545)</f>
        <v/>
      </c>
      <c r="C2545" s="110" t="str">
        <f>IF('2.売上実績'!$C2545="","",'2.売上実績'!$C2545)</f>
        <v/>
      </c>
      <c r="D2545" s="98" t="str">
        <f>IF(C2545="","",VLOOKUP(C2545,'4.製品一覧'!$B$4:$D$500,3,FALSE))</f>
        <v/>
      </c>
      <c r="E2545" s="102">
        <f>IF(C2545&lt;&gt;"",VLOOKUP(C2545,'7.製品別原価'!$B$5:$J$500,8,FALSE),0)</f>
        <v>0</v>
      </c>
      <c r="F2545" s="37">
        <f>IF(OR($K$2=0,K2545=0),0,'1.全社費用'!$C$42/$K$2)</f>
        <v>0</v>
      </c>
      <c r="G2545" s="37">
        <f t="shared" si="275"/>
        <v>0</v>
      </c>
      <c r="H2545" s="38">
        <f t="shared" si="276"/>
        <v>0</v>
      </c>
      <c r="I2545" s="39">
        <f t="shared" si="277"/>
        <v>0</v>
      </c>
      <c r="J2545" s="40">
        <f t="shared" si="278"/>
        <v>0</v>
      </c>
      <c r="K2545" s="111">
        <f>IF($B2545="",0,'2.売上実績'!D2545)</f>
        <v>0</v>
      </c>
      <c r="L2545" s="111">
        <f>IF($B2545="",0,'2.売上実績'!E2545)</f>
        <v>0</v>
      </c>
      <c r="M2545" s="28">
        <f t="shared" si="273"/>
        <v>0</v>
      </c>
      <c r="N2545" s="41">
        <f t="shared" si="274"/>
        <v>0</v>
      </c>
      <c r="O2545" s="40">
        <f t="shared" si="279"/>
        <v>0</v>
      </c>
    </row>
    <row r="2546" spans="2:15" ht="18" customHeight="1">
      <c r="B2546" s="109" t="str">
        <f>IF('2.売上実績'!$B2546="","",'2.売上実績'!$B2546)</f>
        <v/>
      </c>
      <c r="C2546" s="110" t="str">
        <f>IF('2.売上実績'!$C2546="","",'2.売上実績'!$C2546)</f>
        <v/>
      </c>
      <c r="D2546" s="98" t="str">
        <f>IF(C2546="","",VLOOKUP(C2546,'4.製品一覧'!$B$4:$D$500,3,FALSE))</f>
        <v/>
      </c>
      <c r="E2546" s="102">
        <f>IF(C2546&lt;&gt;"",VLOOKUP(C2546,'7.製品別原価'!$B$5:$J$500,8,FALSE),0)</f>
        <v>0</v>
      </c>
      <c r="F2546" s="37">
        <f>IF(OR($K$2=0,K2546=0),0,'1.全社費用'!$C$42/$K$2)</f>
        <v>0</v>
      </c>
      <c r="G2546" s="37">
        <f t="shared" si="275"/>
        <v>0</v>
      </c>
      <c r="H2546" s="38">
        <f t="shared" si="276"/>
        <v>0</v>
      </c>
      <c r="I2546" s="39">
        <f t="shared" si="277"/>
        <v>0</v>
      </c>
      <c r="J2546" s="40">
        <f t="shared" si="278"/>
        <v>0</v>
      </c>
      <c r="K2546" s="111">
        <f>IF($B2546="",0,'2.売上実績'!D2546)</f>
        <v>0</v>
      </c>
      <c r="L2546" s="111">
        <f>IF($B2546="",0,'2.売上実績'!E2546)</f>
        <v>0</v>
      </c>
      <c r="M2546" s="28">
        <f t="shared" si="273"/>
        <v>0</v>
      </c>
      <c r="N2546" s="41">
        <f t="shared" si="274"/>
        <v>0</v>
      </c>
      <c r="O2546" s="40">
        <f t="shared" si="279"/>
        <v>0</v>
      </c>
    </row>
    <row r="2547" spans="2:15" ht="18" customHeight="1">
      <c r="B2547" s="109" t="str">
        <f>IF('2.売上実績'!$B2547="","",'2.売上実績'!$B2547)</f>
        <v/>
      </c>
      <c r="C2547" s="110" t="str">
        <f>IF('2.売上実績'!$C2547="","",'2.売上実績'!$C2547)</f>
        <v/>
      </c>
      <c r="D2547" s="98" t="str">
        <f>IF(C2547="","",VLOOKUP(C2547,'4.製品一覧'!$B$4:$D$500,3,FALSE))</f>
        <v/>
      </c>
      <c r="E2547" s="102">
        <f>IF(C2547&lt;&gt;"",VLOOKUP(C2547,'7.製品別原価'!$B$5:$J$500,8,FALSE),0)</f>
        <v>0</v>
      </c>
      <c r="F2547" s="37">
        <f>IF(OR($K$2=0,K2547=0),0,'1.全社費用'!$C$42/$K$2)</f>
        <v>0</v>
      </c>
      <c r="G2547" s="37">
        <f t="shared" si="275"/>
        <v>0</v>
      </c>
      <c r="H2547" s="38">
        <f t="shared" si="276"/>
        <v>0</v>
      </c>
      <c r="I2547" s="39">
        <f t="shared" si="277"/>
        <v>0</v>
      </c>
      <c r="J2547" s="40">
        <f t="shared" si="278"/>
        <v>0</v>
      </c>
      <c r="K2547" s="111">
        <f>IF($B2547="",0,'2.売上実績'!D2547)</f>
        <v>0</v>
      </c>
      <c r="L2547" s="111">
        <f>IF($B2547="",0,'2.売上実績'!E2547)</f>
        <v>0</v>
      </c>
      <c r="M2547" s="28">
        <f t="shared" si="273"/>
        <v>0</v>
      </c>
      <c r="N2547" s="41">
        <f t="shared" si="274"/>
        <v>0</v>
      </c>
      <c r="O2547" s="40">
        <f t="shared" si="279"/>
        <v>0</v>
      </c>
    </row>
    <row r="2548" spans="2:15" ht="18" customHeight="1">
      <c r="B2548" s="109" t="str">
        <f>IF('2.売上実績'!$B2548="","",'2.売上実績'!$B2548)</f>
        <v/>
      </c>
      <c r="C2548" s="110" t="str">
        <f>IF('2.売上実績'!$C2548="","",'2.売上実績'!$C2548)</f>
        <v/>
      </c>
      <c r="D2548" s="98" t="str">
        <f>IF(C2548="","",VLOOKUP(C2548,'4.製品一覧'!$B$4:$D$500,3,FALSE))</f>
        <v/>
      </c>
      <c r="E2548" s="102">
        <f>IF(C2548&lt;&gt;"",VLOOKUP(C2548,'7.製品別原価'!$B$5:$J$500,8,FALSE),0)</f>
        <v>0</v>
      </c>
      <c r="F2548" s="37">
        <f>IF(OR($K$2=0,K2548=0),0,'1.全社費用'!$C$42/$K$2)</f>
        <v>0</v>
      </c>
      <c r="G2548" s="37">
        <f t="shared" si="275"/>
        <v>0</v>
      </c>
      <c r="H2548" s="38">
        <f t="shared" si="276"/>
        <v>0</v>
      </c>
      <c r="I2548" s="39">
        <f t="shared" si="277"/>
        <v>0</v>
      </c>
      <c r="J2548" s="40">
        <f t="shared" si="278"/>
        <v>0</v>
      </c>
      <c r="K2548" s="111">
        <f>IF($B2548="",0,'2.売上実績'!D2548)</f>
        <v>0</v>
      </c>
      <c r="L2548" s="111">
        <f>IF($B2548="",0,'2.売上実績'!E2548)</f>
        <v>0</v>
      </c>
      <c r="M2548" s="28">
        <f t="shared" si="273"/>
        <v>0</v>
      </c>
      <c r="N2548" s="41">
        <f t="shared" si="274"/>
        <v>0</v>
      </c>
      <c r="O2548" s="40">
        <f t="shared" si="279"/>
        <v>0</v>
      </c>
    </row>
    <row r="2549" spans="2:15" ht="18" customHeight="1">
      <c r="B2549" s="109" t="str">
        <f>IF('2.売上実績'!$B2549="","",'2.売上実績'!$B2549)</f>
        <v/>
      </c>
      <c r="C2549" s="110" t="str">
        <f>IF('2.売上実績'!$C2549="","",'2.売上実績'!$C2549)</f>
        <v/>
      </c>
      <c r="D2549" s="98" t="str">
        <f>IF(C2549="","",VLOOKUP(C2549,'4.製品一覧'!$B$4:$D$500,3,FALSE))</f>
        <v/>
      </c>
      <c r="E2549" s="102">
        <f>IF(C2549&lt;&gt;"",VLOOKUP(C2549,'7.製品別原価'!$B$5:$J$500,8,FALSE),0)</f>
        <v>0</v>
      </c>
      <c r="F2549" s="37">
        <f>IF(OR($K$2=0,K2549=0),0,'1.全社費用'!$C$42/$K$2)</f>
        <v>0</v>
      </c>
      <c r="G2549" s="37">
        <f t="shared" si="275"/>
        <v>0</v>
      </c>
      <c r="H2549" s="38">
        <f t="shared" si="276"/>
        <v>0</v>
      </c>
      <c r="I2549" s="39">
        <f t="shared" si="277"/>
        <v>0</v>
      </c>
      <c r="J2549" s="40">
        <f t="shared" si="278"/>
        <v>0</v>
      </c>
      <c r="K2549" s="111">
        <f>IF($B2549="",0,'2.売上実績'!D2549)</f>
        <v>0</v>
      </c>
      <c r="L2549" s="111">
        <f>IF($B2549="",0,'2.売上実績'!E2549)</f>
        <v>0</v>
      </c>
      <c r="M2549" s="28">
        <f t="shared" si="273"/>
        <v>0</v>
      </c>
      <c r="N2549" s="41">
        <f t="shared" si="274"/>
        <v>0</v>
      </c>
      <c r="O2549" s="40">
        <f t="shared" si="279"/>
        <v>0</v>
      </c>
    </row>
    <row r="2550" spans="2:15" ht="18" customHeight="1">
      <c r="B2550" s="109" t="str">
        <f>IF('2.売上実績'!$B2550="","",'2.売上実績'!$B2550)</f>
        <v/>
      </c>
      <c r="C2550" s="110" t="str">
        <f>IF('2.売上実績'!$C2550="","",'2.売上実績'!$C2550)</f>
        <v/>
      </c>
      <c r="D2550" s="98" t="str">
        <f>IF(C2550="","",VLOOKUP(C2550,'4.製品一覧'!$B$4:$D$500,3,FALSE))</f>
        <v/>
      </c>
      <c r="E2550" s="102">
        <f>IF(C2550&lt;&gt;"",VLOOKUP(C2550,'7.製品別原価'!$B$5:$J$500,8,FALSE),0)</f>
        <v>0</v>
      </c>
      <c r="F2550" s="37">
        <f>IF(OR($K$2=0,K2550=0),0,'1.全社費用'!$C$42/$K$2)</f>
        <v>0</v>
      </c>
      <c r="G2550" s="37">
        <f t="shared" si="275"/>
        <v>0</v>
      </c>
      <c r="H2550" s="38">
        <f t="shared" si="276"/>
        <v>0</v>
      </c>
      <c r="I2550" s="39">
        <f t="shared" si="277"/>
        <v>0</v>
      </c>
      <c r="J2550" s="40">
        <f t="shared" si="278"/>
        <v>0</v>
      </c>
      <c r="K2550" s="111">
        <f>IF($B2550="",0,'2.売上実績'!D2550)</f>
        <v>0</v>
      </c>
      <c r="L2550" s="111">
        <f>IF($B2550="",0,'2.売上実績'!E2550)</f>
        <v>0</v>
      </c>
      <c r="M2550" s="28">
        <f t="shared" si="273"/>
        <v>0</v>
      </c>
      <c r="N2550" s="41">
        <f t="shared" si="274"/>
        <v>0</v>
      </c>
      <c r="O2550" s="40">
        <f t="shared" si="279"/>
        <v>0</v>
      </c>
    </row>
    <row r="2551" spans="2:15" ht="18" customHeight="1">
      <c r="B2551" s="109" t="str">
        <f>IF('2.売上実績'!$B2551="","",'2.売上実績'!$B2551)</f>
        <v/>
      </c>
      <c r="C2551" s="110" t="str">
        <f>IF('2.売上実績'!$C2551="","",'2.売上実績'!$C2551)</f>
        <v/>
      </c>
      <c r="D2551" s="98" t="str">
        <f>IF(C2551="","",VLOOKUP(C2551,'4.製品一覧'!$B$4:$D$500,3,FALSE))</f>
        <v/>
      </c>
      <c r="E2551" s="102">
        <f>IF(C2551&lt;&gt;"",VLOOKUP(C2551,'7.製品別原価'!$B$5:$J$500,8,FALSE),0)</f>
        <v>0</v>
      </c>
      <c r="F2551" s="37">
        <f>IF(OR($K$2=0,K2551=0),0,'1.全社費用'!$C$42/$K$2)</f>
        <v>0</v>
      </c>
      <c r="G2551" s="37">
        <f t="shared" si="275"/>
        <v>0</v>
      </c>
      <c r="H2551" s="38">
        <f t="shared" si="276"/>
        <v>0</v>
      </c>
      <c r="I2551" s="39">
        <f t="shared" si="277"/>
        <v>0</v>
      </c>
      <c r="J2551" s="40">
        <f t="shared" si="278"/>
        <v>0</v>
      </c>
      <c r="K2551" s="111">
        <f>IF($B2551="",0,'2.売上実績'!D2551)</f>
        <v>0</v>
      </c>
      <c r="L2551" s="111">
        <f>IF($B2551="",0,'2.売上実績'!E2551)</f>
        <v>0</v>
      </c>
      <c r="M2551" s="28">
        <f t="shared" si="273"/>
        <v>0</v>
      </c>
      <c r="N2551" s="41">
        <f t="shared" si="274"/>
        <v>0</v>
      </c>
      <c r="O2551" s="40">
        <f t="shared" si="279"/>
        <v>0</v>
      </c>
    </row>
    <row r="2552" spans="2:15" ht="18" customHeight="1">
      <c r="B2552" s="109" t="str">
        <f>IF('2.売上実績'!$B2552="","",'2.売上実績'!$B2552)</f>
        <v/>
      </c>
      <c r="C2552" s="110" t="str">
        <f>IF('2.売上実績'!$C2552="","",'2.売上実績'!$C2552)</f>
        <v/>
      </c>
      <c r="D2552" s="98" t="str">
        <f>IF(C2552="","",VLOOKUP(C2552,'4.製品一覧'!$B$4:$D$500,3,FALSE))</f>
        <v/>
      </c>
      <c r="E2552" s="102">
        <f>IF(C2552&lt;&gt;"",VLOOKUP(C2552,'7.製品別原価'!$B$5:$J$500,8,FALSE),0)</f>
        <v>0</v>
      </c>
      <c r="F2552" s="37">
        <f>IF(OR($K$2=0,K2552=0),0,'1.全社費用'!$C$42/$K$2)</f>
        <v>0</v>
      </c>
      <c r="G2552" s="37">
        <f t="shared" si="275"/>
        <v>0</v>
      </c>
      <c r="H2552" s="38">
        <f t="shared" si="276"/>
        <v>0</v>
      </c>
      <c r="I2552" s="39">
        <f t="shared" si="277"/>
        <v>0</v>
      </c>
      <c r="J2552" s="40">
        <f t="shared" si="278"/>
        <v>0</v>
      </c>
      <c r="K2552" s="111">
        <f>IF($B2552="",0,'2.売上実績'!D2552)</f>
        <v>0</v>
      </c>
      <c r="L2552" s="111">
        <f>IF($B2552="",0,'2.売上実績'!E2552)</f>
        <v>0</v>
      </c>
      <c r="M2552" s="28">
        <f t="shared" si="273"/>
        <v>0</v>
      </c>
      <c r="N2552" s="41">
        <f t="shared" si="274"/>
        <v>0</v>
      </c>
      <c r="O2552" s="40">
        <f t="shared" si="279"/>
        <v>0</v>
      </c>
    </row>
    <row r="2553" spans="2:15" ht="18" customHeight="1">
      <c r="B2553" s="109" t="str">
        <f>IF('2.売上実績'!$B2553="","",'2.売上実績'!$B2553)</f>
        <v/>
      </c>
      <c r="C2553" s="110" t="str">
        <f>IF('2.売上実績'!$C2553="","",'2.売上実績'!$C2553)</f>
        <v/>
      </c>
      <c r="D2553" s="98" t="str">
        <f>IF(C2553="","",VLOOKUP(C2553,'4.製品一覧'!$B$4:$D$500,3,FALSE))</f>
        <v/>
      </c>
      <c r="E2553" s="102">
        <f>IF(C2553&lt;&gt;"",VLOOKUP(C2553,'7.製品別原価'!$B$5:$J$500,8,FALSE),0)</f>
        <v>0</v>
      </c>
      <c r="F2553" s="37">
        <f>IF(OR($K$2=0,K2553=0),0,'1.全社費用'!$C$42/$K$2)</f>
        <v>0</v>
      </c>
      <c r="G2553" s="37">
        <f t="shared" si="275"/>
        <v>0</v>
      </c>
      <c r="H2553" s="38">
        <f t="shared" si="276"/>
        <v>0</v>
      </c>
      <c r="I2553" s="39">
        <f t="shared" si="277"/>
        <v>0</v>
      </c>
      <c r="J2553" s="40">
        <f t="shared" si="278"/>
        <v>0</v>
      </c>
      <c r="K2553" s="111">
        <f>IF($B2553="",0,'2.売上実績'!D2553)</f>
        <v>0</v>
      </c>
      <c r="L2553" s="111">
        <f>IF($B2553="",0,'2.売上実績'!E2553)</f>
        <v>0</v>
      </c>
      <c r="M2553" s="28">
        <f t="shared" si="273"/>
        <v>0</v>
      </c>
      <c r="N2553" s="41">
        <f t="shared" si="274"/>
        <v>0</v>
      </c>
      <c r="O2553" s="40">
        <f t="shared" si="279"/>
        <v>0</v>
      </c>
    </row>
    <row r="2554" spans="2:15" ht="18" customHeight="1">
      <c r="B2554" s="109" t="str">
        <f>IF('2.売上実績'!$B2554="","",'2.売上実績'!$B2554)</f>
        <v/>
      </c>
      <c r="C2554" s="110" t="str">
        <f>IF('2.売上実績'!$C2554="","",'2.売上実績'!$C2554)</f>
        <v/>
      </c>
      <c r="D2554" s="98" t="str">
        <f>IF(C2554="","",VLOOKUP(C2554,'4.製品一覧'!$B$4:$D$500,3,FALSE))</f>
        <v/>
      </c>
      <c r="E2554" s="102">
        <f>IF(C2554&lt;&gt;"",VLOOKUP(C2554,'7.製品別原価'!$B$5:$J$500,8,FALSE),0)</f>
        <v>0</v>
      </c>
      <c r="F2554" s="37">
        <f>IF(OR($K$2=0,K2554=0),0,'1.全社費用'!$C$42/$K$2)</f>
        <v>0</v>
      </c>
      <c r="G2554" s="37">
        <f t="shared" si="275"/>
        <v>0</v>
      </c>
      <c r="H2554" s="38">
        <f t="shared" si="276"/>
        <v>0</v>
      </c>
      <c r="I2554" s="39">
        <f t="shared" si="277"/>
        <v>0</v>
      </c>
      <c r="J2554" s="40">
        <f t="shared" si="278"/>
        <v>0</v>
      </c>
      <c r="K2554" s="111">
        <f>IF($B2554="",0,'2.売上実績'!D2554)</f>
        <v>0</v>
      </c>
      <c r="L2554" s="111">
        <f>IF($B2554="",0,'2.売上実績'!E2554)</f>
        <v>0</v>
      </c>
      <c r="M2554" s="28">
        <f t="shared" si="273"/>
        <v>0</v>
      </c>
      <c r="N2554" s="41">
        <f t="shared" si="274"/>
        <v>0</v>
      </c>
      <c r="O2554" s="40">
        <f t="shared" si="279"/>
        <v>0</v>
      </c>
    </row>
    <row r="2555" spans="2:15" ht="18" customHeight="1">
      <c r="B2555" s="109" t="str">
        <f>IF('2.売上実績'!$B2555="","",'2.売上実績'!$B2555)</f>
        <v/>
      </c>
      <c r="C2555" s="110" t="str">
        <f>IF('2.売上実績'!$C2555="","",'2.売上実績'!$C2555)</f>
        <v/>
      </c>
      <c r="D2555" s="98" t="str">
        <f>IF(C2555="","",VLOOKUP(C2555,'4.製品一覧'!$B$4:$D$500,3,FALSE))</f>
        <v/>
      </c>
      <c r="E2555" s="102">
        <f>IF(C2555&lt;&gt;"",VLOOKUP(C2555,'7.製品別原価'!$B$5:$J$500,8,FALSE),0)</f>
        <v>0</v>
      </c>
      <c r="F2555" s="37">
        <f>IF(OR($K$2=0,K2555=0),0,'1.全社費用'!$C$42/$K$2)</f>
        <v>0</v>
      </c>
      <c r="G2555" s="37">
        <f t="shared" si="275"/>
        <v>0</v>
      </c>
      <c r="H2555" s="38">
        <f t="shared" si="276"/>
        <v>0</v>
      </c>
      <c r="I2555" s="39">
        <f t="shared" si="277"/>
        <v>0</v>
      </c>
      <c r="J2555" s="40">
        <f t="shared" si="278"/>
        <v>0</v>
      </c>
      <c r="K2555" s="111">
        <f>IF($B2555="",0,'2.売上実績'!D2555)</f>
        <v>0</v>
      </c>
      <c r="L2555" s="111">
        <f>IF($B2555="",0,'2.売上実績'!E2555)</f>
        <v>0</v>
      </c>
      <c r="M2555" s="28">
        <f t="shared" si="273"/>
        <v>0</v>
      </c>
      <c r="N2555" s="41">
        <f t="shared" si="274"/>
        <v>0</v>
      </c>
      <c r="O2555" s="40">
        <f t="shared" si="279"/>
        <v>0</v>
      </c>
    </row>
    <row r="2556" spans="2:15" ht="18" customHeight="1">
      <c r="B2556" s="109" t="str">
        <f>IF('2.売上実績'!$B2556="","",'2.売上実績'!$B2556)</f>
        <v/>
      </c>
      <c r="C2556" s="110" t="str">
        <f>IF('2.売上実績'!$C2556="","",'2.売上実績'!$C2556)</f>
        <v/>
      </c>
      <c r="D2556" s="98" t="str">
        <f>IF(C2556="","",VLOOKUP(C2556,'4.製品一覧'!$B$4:$D$500,3,FALSE))</f>
        <v/>
      </c>
      <c r="E2556" s="102">
        <f>IF(C2556&lt;&gt;"",VLOOKUP(C2556,'7.製品別原価'!$B$5:$J$500,8,FALSE),0)</f>
        <v>0</v>
      </c>
      <c r="F2556" s="37">
        <f>IF(OR($K$2=0,K2556=0),0,'1.全社費用'!$C$42/$K$2)</f>
        <v>0</v>
      </c>
      <c r="G2556" s="37">
        <f t="shared" si="275"/>
        <v>0</v>
      </c>
      <c r="H2556" s="38">
        <f t="shared" si="276"/>
        <v>0</v>
      </c>
      <c r="I2556" s="39">
        <f t="shared" si="277"/>
        <v>0</v>
      </c>
      <c r="J2556" s="40">
        <f t="shared" si="278"/>
        <v>0</v>
      </c>
      <c r="K2556" s="111">
        <f>IF($B2556="",0,'2.売上実績'!D2556)</f>
        <v>0</v>
      </c>
      <c r="L2556" s="111">
        <f>IF($B2556="",0,'2.売上実績'!E2556)</f>
        <v>0</v>
      </c>
      <c r="M2556" s="28">
        <f t="shared" si="273"/>
        <v>0</v>
      </c>
      <c r="N2556" s="41">
        <f t="shared" si="274"/>
        <v>0</v>
      </c>
      <c r="O2556" s="40">
        <f t="shared" si="279"/>
        <v>0</v>
      </c>
    </row>
    <row r="2557" spans="2:15" ht="18" customHeight="1">
      <c r="B2557" s="109" t="str">
        <f>IF('2.売上実績'!$B2557="","",'2.売上実績'!$B2557)</f>
        <v/>
      </c>
      <c r="C2557" s="110" t="str">
        <f>IF('2.売上実績'!$C2557="","",'2.売上実績'!$C2557)</f>
        <v/>
      </c>
      <c r="D2557" s="98" t="str">
        <f>IF(C2557="","",VLOOKUP(C2557,'4.製品一覧'!$B$4:$D$500,3,FALSE))</f>
        <v/>
      </c>
      <c r="E2557" s="102">
        <f>IF(C2557&lt;&gt;"",VLOOKUP(C2557,'7.製品別原価'!$B$5:$J$500,8,FALSE),0)</f>
        <v>0</v>
      </c>
      <c r="F2557" s="37">
        <f>IF(OR($K$2=0,K2557=0),0,'1.全社費用'!$C$42/$K$2)</f>
        <v>0</v>
      </c>
      <c r="G2557" s="37">
        <f t="shared" si="275"/>
        <v>0</v>
      </c>
      <c r="H2557" s="38">
        <f t="shared" si="276"/>
        <v>0</v>
      </c>
      <c r="I2557" s="39">
        <f t="shared" si="277"/>
        <v>0</v>
      </c>
      <c r="J2557" s="40">
        <f t="shared" si="278"/>
        <v>0</v>
      </c>
      <c r="K2557" s="111">
        <f>IF($B2557="",0,'2.売上実績'!D2557)</f>
        <v>0</v>
      </c>
      <c r="L2557" s="111">
        <f>IF($B2557="",0,'2.売上実績'!E2557)</f>
        <v>0</v>
      </c>
      <c r="M2557" s="28">
        <f t="shared" si="273"/>
        <v>0</v>
      </c>
      <c r="N2557" s="41">
        <f t="shared" si="274"/>
        <v>0</v>
      </c>
      <c r="O2557" s="40">
        <f t="shared" si="279"/>
        <v>0</v>
      </c>
    </row>
    <row r="2558" spans="2:15" ht="18" customHeight="1">
      <c r="B2558" s="109" t="str">
        <f>IF('2.売上実績'!$B2558="","",'2.売上実績'!$B2558)</f>
        <v/>
      </c>
      <c r="C2558" s="110" t="str">
        <f>IF('2.売上実績'!$C2558="","",'2.売上実績'!$C2558)</f>
        <v/>
      </c>
      <c r="D2558" s="98" t="str">
        <f>IF(C2558="","",VLOOKUP(C2558,'4.製品一覧'!$B$4:$D$500,3,FALSE))</f>
        <v/>
      </c>
      <c r="E2558" s="102">
        <f>IF(C2558&lt;&gt;"",VLOOKUP(C2558,'7.製品別原価'!$B$5:$J$500,8,FALSE),0)</f>
        <v>0</v>
      </c>
      <c r="F2558" s="37">
        <f>IF(OR($K$2=0,K2558=0),0,'1.全社費用'!$C$42/$K$2)</f>
        <v>0</v>
      </c>
      <c r="G2558" s="37">
        <f t="shared" si="275"/>
        <v>0</v>
      </c>
      <c r="H2558" s="38">
        <f t="shared" si="276"/>
        <v>0</v>
      </c>
      <c r="I2558" s="39">
        <f t="shared" si="277"/>
        <v>0</v>
      </c>
      <c r="J2558" s="40">
        <f t="shared" si="278"/>
        <v>0</v>
      </c>
      <c r="K2558" s="111">
        <f>IF($B2558="",0,'2.売上実績'!D2558)</f>
        <v>0</v>
      </c>
      <c r="L2558" s="111">
        <f>IF($B2558="",0,'2.売上実績'!E2558)</f>
        <v>0</v>
      </c>
      <c r="M2558" s="28">
        <f t="shared" si="273"/>
        <v>0</v>
      </c>
      <c r="N2558" s="41">
        <f t="shared" si="274"/>
        <v>0</v>
      </c>
      <c r="O2558" s="40">
        <f t="shared" si="279"/>
        <v>0</v>
      </c>
    </row>
    <row r="2559" spans="2:15" ht="18" customHeight="1">
      <c r="B2559" s="109" t="str">
        <f>IF('2.売上実績'!$B2559="","",'2.売上実績'!$B2559)</f>
        <v/>
      </c>
      <c r="C2559" s="110" t="str">
        <f>IF('2.売上実績'!$C2559="","",'2.売上実績'!$C2559)</f>
        <v/>
      </c>
      <c r="D2559" s="98" t="str">
        <f>IF(C2559="","",VLOOKUP(C2559,'4.製品一覧'!$B$4:$D$500,3,FALSE))</f>
        <v/>
      </c>
      <c r="E2559" s="102">
        <f>IF(C2559&lt;&gt;"",VLOOKUP(C2559,'7.製品別原価'!$B$5:$J$500,8,FALSE),0)</f>
        <v>0</v>
      </c>
      <c r="F2559" s="37">
        <f>IF(OR($K$2=0,K2559=0),0,'1.全社費用'!$C$42/$K$2)</f>
        <v>0</v>
      </c>
      <c r="G2559" s="37">
        <f t="shared" si="275"/>
        <v>0</v>
      </c>
      <c r="H2559" s="38">
        <f t="shared" si="276"/>
        <v>0</v>
      </c>
      <c r="I2559" s="39">
        <f t="shared" si="277"/>
        <v>0</v>
      </c>
      <c r="J2559" s="40">
        <f t="shared" si="278"/>
        <v>0</v>
      </c>
      <c r="K2559" s="111">
        <f>IF($B2559="",0,'2.売上実績'!D2559)</f>
        <v>0</v>
      </c>
      <c r="L2559" s="111">
        <f>IF($B2559="",0,'2.売上実績'!E2559)</f>
        <v>0</v>
      </c>
      <c r="M2559" s="28">
        <f t="shared" si="273"/>
        <v>0</v>
      </c>
      <c r="N2559" s="41">
        <f t="shared" si="274"/>
        <v>0</v>
      </c>
      <c r="O2559" s="40">
        <f t="shared" si="279"/>
        <v>0</v>
      </c>
    </row>
    <row r="2560" spans="2:15" ht="18" customHeight="1">
      <c r="B2560" s="109" t="str">
        <f>IF('2.売上実績'!$B2560="","",'2.売上実績'!$B2560)</f>
        <v/>
      </c>
      <c r="C2560" s="110" t="str">
        <f>IF('2.売上実績'!$C2560="","",'2.売上実績'!$C2560)</f>
        <v/>
      </c>
      <c r="D2560" s="98" t="str">
        <f>IF(C2560="","",VLOOKUP(C2560,'4.製品一覧'!$B$4:$D$500,3,FALSE))</f>
        <v/>
      </c>
      <c r="E2560" s="102">
        <f>IF(C2560&lt;&gt;"",VLOOKUP(C2560,'7.製品別原価'!$B$5:$J$500,8,FALSE),0)</f>
        <v>0</v>
      </c>
      <c r="F2560" s="37">
        <f>IF(OR($K$2=0,K2560=0),0,'1.全社費用'!$C$42/$K$2)</f>
        <v>0</v>
      </c>
      <c r="G2560" s="37">
        <f t="shared" si="275"/>
        <v>0</v>
      </c>
      <c r="H2560" s="38">
        <f t="shared" si="276"/>
        <v>0</v>
      </c>
      <c r="I2560" s="39">
        <f t="shared" si="277"/>
        <v>0</v>
      </c>
      <c r="J2560" s="40">
        <f t="shared" si="278"/>
        <v>0</v>
      </c>
      <c r="K2560" s="111">
        <f>IF($B2560="",0,'2.売上実績'!D2560)</f>
        <v>0</v>
      </c>
      <c r="L2560" s="111">
        <f>IF($B2560="",0,'2.売上実績'!E2560)</f>
        <v>0</v>
      </c>
      <c r="M2560" s="28">
        <f t="shared" si="273"/>
        <v>0</v>
      </c>
      <c r="N2560" s="41">
        <f t="shared" si="274"/>
        <v>0</v>
      </c>
      <c r="O2560" s="40">
        <f t="shared" si="279"/>
        <v>0</v>
      </c>
    </row>
    <row r="2561" spans="2:15" ht="18" customHeight="1">
      <c r="B2561" s="109" t="str">
        <f>IF('2.売上実績'!$B2561="","",'2.売上実績'!$B2561)</f>
        <v/>
      </c>
      <c r="C2561" s="110" t="str">
        <f>IF('2.売上実績'!$C2561="","",'2.売上実績'!$C2561)</f>
        <v/>
      </c>
      <c r="D2561" s="98" t="str">
        <f>IF(C2561="","",VLOOKUP(C2561,'4.製品一覧'!$B$4:$D$500,3,FALSE))</f>
        <v/>
      </c>
      <c r="E2561" s="102">
        <f>IF(C2561&lt;&gt;"",VLOOKUP(C2561,'7.製品別原価'!$B$5:$J$500,8,FALSE),0)</f>
        <v>0</v>
      </c>
      <c r="F2561" s="37">
        <f>IF(OR($K$2=0,K2561=0),0,'1.全社費用'!$C$42/$K$2)</f>
        <v>0</v>
      </c>
      <c r="G2561" s="37">
        <f t="shared" si="275"/>
        <v>0</v>
      </c>
      <c r="H2561" s="38">
        <f t="shared" si="276"/>
        <v>0</v>
      </c>
      <c r="I2561" s="39">
        <f t="shared" si="277"/>
        <v>0</v>
      </c>
      <c r="J2561" s="40">
        <f t="shared" si="278"/>
        <v>0</v>
      </c>
      <c r="K2561" s="111">
        <f>IF($B2561="",0,'2.売上実績'!D2561)</f>
        <v>0</v>
      </c>
      <c r="L2561" s="111">
        <f>IF($B2561="",0,'2.売上実績'!E2561)</f>
        <v>0</v>
      </c>
      <c r="M2561" s="28">
        <f t="shared" si="273"/>
        <v>0</v>
      </c>
      <c r="N2561" s="41">
        <f t="shared" si="274"/>
        <v>0</v>
      </c>
      <c r="O2561" s="40">
        <f t="shared" si="279"/>
        <v>0</v>
      </c>
    </row>
    <row r="2562" spans="2:15" ht="18" customHeight="1">
      <c r="B2562" s="109" t="str">
        <f>IF('2.売上実績'!$B2562="","",'2.売上実績'!$B2562)</f>
        <v/>
      </c>
      <c r="C2562" s="110" t="str">
        <f>IF('2.売上実績'!$C2562="","",'2.売上実績'!$C2562)</f>
        <v/>
      </c>
      <c r="D2562" s="98" t="str">
        <f>IF(C2562="","",VLOOKUP(C2562,'4.製品一覧'!$B$4:$D$500,3,FALSE))</f>
        <v/>
      </c>
      <c r="E2562" s="102">
        <f>IF(C2562&lt;&gt;"",VLOOKUP(C2562,'7.製品別原価'!$B$5:$J$500,8,FALSE),0)</f>
        <v>0</v>
      </c>
      <c r="F2562" s="37">
        <f>IF(OR($K$2=0,K2562=0),0,'1.全社費用'!$C$42/$K$2)</f>
        <v>0</v>
      </c>
      <c r="G2562" s="37">
        <f t="shared" si="275"/>
        <v>0</v>
      </c>
      <c r="H2562" s="38">
        <f t="shared" si="276"/>
        <v>0</v>
      </c>
      <c r="I2562" s="39">
        <f t="shared" si="277"/>
        <v>0</v>
      </c>
      <c r="J2562" s="40">
        <f t="shared" si="278"/>
        <v>0</v>
      </c>
      <c r="K2562" s="111">
        <f>IF($B2562="",0,'2.売上実績'!D2562)</f>
        <v>0</v>
      </c>
      <c r="L2562" s="111">
        <f>IF($B2562="",0,'2.売上実績'!E2562)</f>
        <v>0</v>
      </c>
      <c r="M2562" s="28">
        <f t="shared" si="273"/>
        <v>0</v>
      </c>
      <c r="N2562" s="41">
        <f t="shared" si="274"/>
        <v>0</v>
      </c>
      <c r="O2562" s="40">
        <f t="shared" si="279"/>
        <v>0</v>
      </c>
    </row>
    <row r="2563" spans="2:15" ht="18" customHeight="1">
      <c r="B2563" s="109" t="str">
        <f>IF('2.売上実績'!$B2563="","",'2.売上実績'!$B2563)</f>
        <v/>
      </c>
      <c r="C2563" s="110" t="str">
        <f>IF('2.売上実績'!$C2563="","",'2.売上実績'!$C2563)</f>
        <v/>
      </c>
      <c r="D2563" s="98" t="str">
        <f>IF(C2563="","",VLOOKUP(C2563,'4.製品一覧'!$B$4:$D$500,3,FALSE))</f>
        <v/>
      </c>
      <c r="E2563" s="102">
        <f>IF(C2563&lt;&gt;"",VLOOKUP(C2563,'7.製品別原価'!$B$5:$J$500,8,FALSE),0)</f>
        <v>0</v>
      </c>
      <c r="F2563" s="37">
        <f>IF(OR($K$2=0,K2563=0),0,'1.全社費用'!$C$42/$K$2)</f>
        <v>0</v>
      </c>
      <c r="G2563" s="37">
        <f t="shared" si="275"/>
        <v>0</v>
      </c>
      <c r="H2563" s="38">
        <f t="shared" si="276"/>
        <v>0</v>
      </c>
      <c r="I2563" s="39">
        <f t="shared" si="277"/>
        <v>0</v>
      </c>
      <c r="J2563" s="40">
        <f t="shared" si="278"/>
        <v>0</v>
      </c>
      <c r="K2563" s="111">
        <f>IF($B2563="",0,'2.売上実績'!D2563)</f>
        <v>0</v>
      </c>
      <c r="L2563" s="111">
        <f>IF($B2563="",0,'2.売上実績'!E2563)</f>
        <v>0</v>
      </c>
      <c r="M2563" s="28">
        <f t="shared" si="273"/>
        <v>0</v>
      </c>
      <c r="N2563" s="41">
        <f t="shared" si="274"/>
        <v>0</v>
      </c>
      <c r="O2563" s="40">
        <f t="shared" si="279"/>
        <v>0</v>
      </c>
    </row>
    <row r="2564" spans="2:15" ht="18" customHeight="1">
      <c r="B2564" s="109" t="str">
        <f>IF('2.売上実績'!$B2564="","",'2.売上実績'!$B2564)</f>
        <v/>
      </c>
      <c r="C2564" s="110" t="str">
        <f>IF('2.売上実績'!$C2564="","",'2.売上実績'!$C2564)</f>
        <v/>
      </c>
      <c r="D2564" s="98" t="str">
        <f>IF(C2564="","",VLOOKUP(C2564,'4.製品一覧'!$B$4:$D$500,3,FALSE))</f>
        <v/>
      </c>
      <c r="E2564" s="102">
        <f>IF(C2564&lt;&gt;"",VLOOKUP(C2564,'7.製品別原価'!$B$5:$J$500,8,FALSE),0)</f>
        <v>0</v>
      </c>
      <c r="F2564" s="37">
        <f>IF(OR($K$2=0,K2564=0),0,'1.全社費用'!$C$42/$K$2)</f>
        <v>0</v>
      </c>
      <c r="G2564" s="37">
        <f t="shared" si="275"/>
        <v>0</v>
      </c>
      <c r="H2564" s="38">
        <f t="shared" si="276"/>
        <v>0</v>
      </c>
      <c r="I2564" s="39">
        <f t="shared" si="277"/>
        <v>0</v>
      </c>
      <c r="J2564" s="40">
        <f t="shared" si="278"/>
        <v>0</v>
      </c>
      <c r="K2564" s="111">
        <f>IF($B2564="",0,'2.売上実績'!D2564)</f>
        <v>0</v>
      </c>
      <c r="L2564" s="111">
        <f>IF($B2564="",0,'2.売上実績'!E2564)</f>
        <v>0</v>
      </c>
      <c r="M2564" s="28">
        <f t="shared" ref="M2564:M2627" si="280">G2564*K2564</f>
        <v>0</v>
      </c>
      <c r="N2564" s="41">
        <f t="shared" ref="N2564:N2627" si="281">L2564-M2564</f>
        <v>0</v>
      </c>
      <c r="O2564" s="40">
        <f t="shared" si="279"/>
        <v>0</v>
      </c>
    </row>
    <row r="2565" spans="2:15" ht="18" customHeight="1">
      <c r="B2565" s="109" t="str">
        <f>IF('2.売上実績'!$B2565="","",'2.売上実績'!$B2565)</f>
        <v/>
      </c>
      <c r="C2565" s="110" t="str">
        <f>IF('2.売上実績'!$C2565="","",'2.売上実績'!$C2565)</f>
        <v/>
      </c>
      <c r="D2565" s="98" t="str">
        <f>IF(C2565="","",VLOOKUP(C2565,'4.製品一覧'!$B$4:$D$500,3,FALSE))</f>
        <v/>
      </c>
      <c r="E2565" s="102">
        <f>IF(C2565&lt;&gt;"",VLOOKUP(C2565,'7.製品別原価'!$B$5:$J$500,8,FALSE),0)</f>
        <v>0</v>
      </c>
      <c r="F2565" s="37">
        <f>IF(OR($K$2=0,K2565=0),0,'1.全社費用'!$C$42/$K$2)</f>
        <v>0</v>
      </c>
      <c r="G2565" s="37">
        <f t="shared" ref="G2565:G2628" si="282">SUM(D2565:F2565)</f>
        <v>0</v>
      </c>
      <c r="H2565" s="38">
        <f t="shared" ref="H2565:H2628" si="283">IF(K2565=0,0,L2565/K2565)</f>
        <v>0</v>
      </c>
      <c r="I2565" s="39">
        <f t="shared" ref="I2565:I2628" si="284">IF(K2565=0,0,N2565/K2565)</f>
        <v>0</v>
      </c>
      <c r="J2565" s="40">
        <f t="shared" ref="J2565:J2628" si="285">O2565</f>
        <v>0</v>
      </c>
      <c r="K2565" s="111">
        <f>IF($B2565="",0,'2.売上実績'!D2565)</f>
        <v>0</v>
      </c>
      <c r="L2565" s="111">
        <f>IF($B2565="",0,'2.売上実績'!E2565)</f>
        <v>0</v>
      </c>
      <c r="M2565" s="28">
        <f t="shared" si="280"/>
        <v>0</v>
      </c>
      <c r="N2565" s="41">
        <f t="shared" si="281"/>
        <v>0</v>
      </c>
      <c r="O2565" s="40">
        <f t="shared" ref="O2565:O2628" si="286">IF(OR(N2565=0,L2565=0),0,N2565/L2565)</f>
        <v>0</v>
      </c>
    </row>
    <row r="2566" spans="2:15" ht="18" customHeight="1">
      <c r="B2566" s="109" t="str">
        <f>IF('2.売上実績'!$B2566="","",'2.売上実績'!$B2566)</f>
        <v/>
      </c>
      <c r="C2566" s="110" t="str">
        <f>IF('2.売上実績'!$C2566="","",'2.売上実績'!$C2566)</f>
        <v/>
      </c>
      <c r="D2566" s="98" t="str">
        <f>IF(C2566="","",VLOOKUP(C2566,'4.製品一覧'!$B$4:$D$500,3,FALSE))</f>
        <v/>
      </c>
      <c r="E2566" s="102">
        <f>IF(C2566&lt;&gt;"",VLOOKUP(C2566,'7.製品別原価'!$B$5:$J$500,8,FALSE),0)</f>
        <v>0</v>
      </c>
      <c r="F2566" s="37">
        <f>IF(OR($K$2=0,K2566=0),0,'1.全社費用'!$C$42/$K$2)</f>
        <v>0</v>
      </c>
      <c r="G2566" s="37">
        <f t="shared" si="282"/>
        <v>0</v>
      </c>
      <c r="H2566" s="38">
        <f t="shared" si="283"/>
        <v>0</v>
      </c>
      <c r="I2566" s="39">
        <f t="shared" si="284"/>
        <v>0</v>
      </c>
      <c r="J2566" s="40">
        <f t="shared" si="285"/>
        <v>0</v>
      </c>
      <c r="K2566" s="111">
        <f>IF($B2566="",0,'2.売上実績'!D2566)</f>
        <v>0</v>
      </c>
      <c r="L2566" s="111">
        <f>IF($B2566="",0,'2.売上実績'!E2566)</f>
        <v>0</v>
      </c>
      <c r="M2566" s="28">
        <f t="shared" si="280"/>
        <v>0</v>
      </c>
      <c r="N2566" s="41">
        <f t="shared" si="281"/>
        <v>0</v>
      </c>
      <c r="O2566" s="40">
        <f t="shared" si="286"/>
        <v>0</v>
      </c>
    </row>
    <row r="2567" spans="2:15" ht="18" customHeight="1">
      <c r="B2567" s="109" t="str">
        <f>IF('2.売上実績'!$B2567="","",'2.売上実績'!$B2567)</f>
        <v/>
      </c>
      <c r="C2567" s="110" t="str">
        <f>IF('2.売上実績'!$C2567="","",'2.売上実績'!$C2567)</f>
        <v/>
      </c>
      <c r="D2567" s="98" t="str">
        <f>IF(C2567="","",VLOOKUP(C2567,'4.製品一覧'!$B$4:$D$500,3,FALSE))</f>
        <v/>
      </c>
      <c r="E2567" s="102">
        <f>IF(C2567&lt;&gt;"",VLOOKUP(C2567,'7.製品別原価'!$B$5:$J$500,8,FALSE),0)</f>
        <v>0</v>
      </c>
      <c r="F2567" s="37">
        <f>IF(OR($K$2=0,K2567=0),0,'1.全社費用'!$C$42/$K$2)</f>
        <v>0</v>
      </c>
      <c r="G2567" s="37">
        <f t="shared" si="282"/>
        <v>0</v>
      </c>
      <c r="H2567" s="38">
        <f t="shared" si="283"/>
        <v>0</v>
      </c>
      <c r="I2567" s="39">
        <f t="shared" si="284"/>
        <v>0</v>
      </c>
      <c r="J2567" s="40">
        <f t="shared" si="285"/>
        <v>0</v>
      </c>
      <c r="K2567" s="111">
        <f>IF($B2567="",0,'2.売上実績'!D2567)</f>
        <v>0</v>
      </c>
      <c r="L2567" s="111">
        <f>IF($B2567="",0,'2.売上実績'!E2567)</f>
        <v>0</v>
      </c>
      <c r="M2567" s="28">
        <f t="shared" si="280"/>
        <v>0</v>
      </c>
      <c r="N2567" s="41">
        <f t="shared" si="281"/>
        <v>0</v>
      </c>
      <c r="O2567" s="40">
        <f t="shared" si="286"/>
        <v>0</v>
      </c>
    </row>
    <row r="2568" spans="2:15" ht="18" customHeight="1">
      <c r="B2568" s="109" t="str">
        <f>IF('2.売上実績'!$B2568="","",'2.売上実績'!$B2568)</f>
        <v/>
      </c>
      <c r="C2568" s="110" t="str">
        <f>IF('2.売上実績'!$C2568="","",'2.売上実績'!$C2568)</f>
        <v/>
      </c>
      <c r="D2568" s="98" t="str">
        <f>IF(C2568="","",VLOOKUP(C2568,'4.製品一覧'!$B$4:$D$500,3,FALSE))</f>
        <v/>
      </c>
      <c r="E2568" s="102">
        <f>IF(C2568&lt;&gt;"",VLOOKUP(C2568,'7.製品別原価'!$B$5:$J$500,8,FALSE),0)</f>
        <v>0</v>
      </c>
      <c r="F2568" s="37">
        <f>IF(OR($K$2=0,K2568=0),0,'1.全社費用'!$C$42/$K$2)</f>
        <v>0</v>
      </c>
      <c r="G2568" s="37">
        <f t="shared" si="282"/>
        <v>0</v>
      </c>
      <c r="H2568" s="38">
        <f t="shared" si="283"/>
        <v>0</v>
      </c>
      <c r="I2568" s="39">
        <f t="shared" si="284"/>
        <v>0</v>
      </c>
      <c r="J2568" s="40">
        <f t="shared" si="285"/>
        <v>0</v>
      </c>
      <c r="K2568" s="111">
        <f>IF($B2568="",0,'2.売上実績'!D2568)</f>
        <v>0</v>
      </c>
      <c r="L2568" s="111">
        <f>IF($B2568="",0,'2.売上実績'!E2568)</f>
        <v>0</v>
      </c>
      <c r="M2568" s="28">
        <f t="shared" si="280"/>
        <v>0</v>
      </c>
      <c r="N2568" s="41">
        <f t="shared" si="281"/>
        <v>0</v>
      </c>
      <c r="O2568" s="40">
        <f t="shared" si="286"/>
        <v>0</v>
      </c>
    </row>
    <row r="2569" spans="2:15" ht="18" customHeight="1">
      <c r="B2569" s="109" t="str">
        <f>IF('2.売上実績'!$B2569="","",'2.売上実績'!$B2569)</f>
        <v/>
      </c>
      <c r="C2569" s="110" t="str">
        <f>IF('2.売上実績'!$C2569="","",'2.売上実績'!$C2569)</f>
        <v/>
      </c>
      <c r="D2569" s="98" t="str">
        <f>IF(C2569="","",VLOOKUP(C2569,'4.製品一覧'!$B$4:$D$500,3,FALSE))</f>
        <v/>
      </c>
      <c r="E2569" s="102">
        <f>IF(C2569&lt;&gt;"",VLOOKUP(C2569,'7.製品別原価'!$B$5:$J$500,8,FALSE),0)</f>
        <v>0</v>
      </c>
      <c r="F2569" s="37">
        <f>IF(OR($K$2=0,K2569=0),0,'1.全社費用'!$C$42/$K$2)</f>
        <v>0</v>
      </c>
      <c r="G2569" s="37">
        <f t="shared" si="282"/>
        <v>0</v>
      </c>
      <c r="H2569" s="38">
        <f t="shared" si="283"/>
        <v>0</v>
      </c>
      <c r="I2569" s="39">
        <f t="shared" si="284"/>
        <v>0</v>
      </c>
      <c r="J2569" s="40">
        <f t="shared" si="285"/>
        <v>0</v>
      </c>
      <c r="K2569" s="111">
        <f>IF($B2569="",0,'2.売上実績'!D2569)</f>
        <v>0</v>
      </c>
      <c r="L2569" s="111">
        <f>IF($B2569="",0,'2.売上実績'!E2569)</f>
        <v>0</v>
      </c>
      <c r="M2569" s="28">
        <f t="shared" si="280"/>
        <v>0</v>
      </c>
      <c r="N2569" s="41">
        <f t="shared" si="281"/>
        <v>0</v>
      </c>
      <c r="O2569" s="40">
        <f t="shared" si="286"/>
        <v>0</v>
      </c>
    </row>
    <row r="2570" spans="2:15" ht="18" customHeight="1">
      <c r="B2570" s="109" t="str">
        <f>IF('2.売上実績'!$B2570="","",'2.売上実績'!$B2570)</f>
        <v/>
      </c>
      <c r="C2570" s="110" t="str">
        <f>IF('2.売上実績'!$C2570="","",'2.売上実績'!$C2570)</f>
        <v/>
      </c>
      <c r="D2570" s="98" t="str">
        <f>IF(C2570="","",VLOOKUP(C2570,'4.製品一覧'!$B$4:$D$500,3,FALSE))</f>
        <v/>
      </c>
      <c r="E2570" s="102">
        <f>IF(C2570&lt;&gt;"",VLOOKUP(C2570,'7.製品別原価'!$B$5:$J$500,8,FALSE),0)</f>
        <v>0</v>
      </c>
      <c r="F2570" s="37">
        <f>IF(OR($K$2=0,K2570=0),0,'1.全社費用'!$C$42/$K$2)</f>
        <v>0</v>
      </c>
      <c r="G2570" s="37">
        <f t="shared" si="282"/>
        <v>0</v>
      </c>
      <c r="H2570" s="38">
        <f t="shared" si="283"/>
        <v>0</v>
      </c>
      <c r="I2570" s="39">
        <f t="shared" si="284"/>
        <v>0</v>
      </c>
      <c r="J2570" s="40">
        <f t="shared" si="285"/>
        <v>0</v>
      </c>
      <c r="K2570" s="111">
        <f>IF($B2570="",0,'2.売上実績'!D2570)</f>
        <v>0</v>
      </c>
      <c r="L2570" s="111">
        <f>IF($B2570="",0,'2.売上実績'!E2570)</f>
        <v>0</v>
      </c>
      <c r="M2570" s="28">
        <f t="shared" si="280"/>
        <v>0</v>
      </c>
      <c r="N2570" s="41">
        <f t="shared" si="281"/>
        <v>0</v>
      </c>
      <c r="O2570" s="40">
        <f t="shared" si="286"/>
        <v>0</v>
      </c>
    </row>
    <row r="2571" spans="2:15" ht="18" customHeight="1">
      <c r="B2571" s="109" t="str">
        <f>IF('2.売上実績'!$B2571="","",'2.売上実績'!$B2571)</f>
        <v/>
      </c>
      <c r="C2571" s="110" t="str">
        <f>IF('2.売上実績'!$C2571="","",'2.売上実績'!$C2571)</f>
        <v/>
      </c>
      <c r="D2571" s="98" t="str">
        <f>IF(C2571="","",VLOOKUP(C2571,'4.製品一覧'!$B$4:$D$500,3,FALSE))</f>
        <v/>
      </c>
      <c r="E2571" s="102">
        <f>IF(C2571&lt;&gt;"",VLOOKUP(C2571,'7.製品別原価'!$B$5:$J$500,8,FALSE),0)</f>
        <v>0</v>
      </c>
      <c r="F2571" s="37">
        <f>IF(OR($K$2=0,K2571=0),0,'1.全社費用'!$C$42/$K$2)</f>
        <v>0</v>
      </c>
      <c r="G2571" s="37">
        <f t="shared" si="282"/>
        <v>0</v>
      </c>
      <c r="H2571" s="38">
        <f t="shared" si="283"/>
        <v>0</v>
      </c>
      <c r="I2571" s="39">
        <f t="shared" si="284"/>
        <v>0</v>
      </c>
      <c r="J2571" s="40">
        <f t="shared" si="285"/>
        <v>0</v>
      </c>
      <c r="K2571" s="111">
        <f>IF($B2571="",0,'2.売上実績'!D2571)</f>
        <v>0</v>
      </c>
      <c r="L2571" s="111">
        <f>IF($B2571="",0,'2.売上実績'!E2571)</f>
        <v>0</v>
      </c>
      <c r="M2571" s="28">
        <f t="shared" si="280"/>
        <v>0</v>
      </c>
      <c r="N2571" s="41">
        <f t="shared" si="281"/>
        <v>0</v>
      </c>
      <c r="O2571" s="40">
        <f t="shared" si="286"/>
        <v>0</v>
      </c>
    </row>
    <row r="2572" spans="2:15" ht="18" customHeight="1">
      <c r="B2572" s="109" t="str">
        <f>IF('2.売上実績'!$B2572="","",'2.売上実績'!$B2572)</f>
        <v/>
      </c>
      <c r="C2572" s="110" t="str">
        <f>IF('2.売上実績'!$C2572="","",'2.売上実績'!$C2572)</f>
        <v/>
      </c>
      <c r="D2572" s="98" t="str">
        <f>IF(C2572="","",VLOOKUP(C2572,'4.製品一覧'!$B$4:$D$500,3,FALSE))</f>
        <v/>
      </c>
      <c r="E2572" s="102">
        <f>IF(C2572&lt;&gt;"",VLOOKUP(C2572,'7.製品別原価'!$B$5:$J$500,8,FALSE),0)</f>
        <v>0</v>
      </c>
      <c r="F2572" s="37">
        <f>IF(OR($K$2=0,K2572=0),0,'1.全社費用'!$C$42/$K$2)</f>
        <v>0</v>
      </c>
      <c r="G2572" s="37">
        <f t="shared" si="282"/>
        <v>0</v>
      </c>
      <c r="H2572" s="38">
        <f t="shared" si="283"/>
        <v>0</v>
      </c>
      <c r="I2572" s="39">
        <f t="shared" si="284"/>
        <v>0</v>
      </c>
      <c r="J2572" s="40">
        <f t="shared" si="285"/>
        <v>0</v>
      </c>
      <c r="K2572" s="111">
        <f>IF($B2572="",0,'2.売上実績'!D2572)</f>
        <v>0</v>
      </c>
      <c r="L2572" s="111">
        <f>IF($B2572="",0,'2.売上実績'!E2572)</f>
        <v>0</v>
      </c>
      <c r="M2572" s="28">
        <f t="shared" si="280"/>
        <v>0</v>
      </c>
      <c r="N2572" s="41">
        <f t="shared" si="281"/>
        <v>0</v>
      </c>
      <c r="O2572" s="40">
        <f t="shared" si="286"/>
        <v>0</v>
      </c>
    </row>
    <row r="2573" spans="2:15" ht="18" customHeight="1">
      <c r="B2573" s="109" t="str">
        <f>IF('2.売上実績'!$B2573="","",'2.売上実績'!$B2573)</f>
        <v/>
      </c>
      <c r="C2573" s="110" t="str">
        <f>IF('2.売上実績'!$C2573="","",'2.売上実績'!$C2573)</f>
        <v/>
      </c>
      <c r="D2573" s="98" t="str">
        <f>IF(C2573="","",VLOOKUP(C2573,'4.製品一覧'!$B$4:$D$500,3,FALSE))</f>
        <v/>
      </c>
      <c r="E2573" s="102">
        <f>IF(C2573&lt;&gt;"",VLOOKUP(C2573,'7.製品別原価'!$B$5:$J$500,8,FALSE),0)</f>
        <v>0</v>
      </c>
      <c r="F2573" s="37">
        <f>IF(OR($K$2=0,K2573=0),0,'1.全社費用'!$C$42/$K$2)</f>
        <v>0</v>
      </c>
      <c r="G2573" s="37">
        <f t="shared" si="282"/>
        <v>0</v>
      </c>
      <c r="H2573" s="38">
        <f t="shared" si="283"/>
        <v>0</v>
      </c>
      <c r="I2573" s="39">
        <f t="shared" si="284"/>
        <v>0</v>
      </c>
      <c r="J2573" s="40">
        <f t="shared" si="285"/>
        <v>0</v>
      </c>
      <c r="K2573" s="111">
        <f>IF($B2573="",0,'2.売上実績'!D2573)</f>
        <v>0</v>
      </c>
      <c r="L2573" s="111">
        <f>IF($B2573="",0,'2.売上実績'!E2573)</f>
        <v>0</v>
      </c>
      <c r="M2573" s="28">
        <f t="shared" si="280"/>
        <v>0</v>
      </c>
      <c r="N2573" s="41">
        <f t="shared" si="281"/>
        <v>0</v>
      </c>
      <c r="O2573" s="40">
        <f t="shared" si="286"/>
        <v>0</v>
      </c>
    </row>
    <row r="2574" spans="2:15" ht="18" customHeight="1">
      <c r="B2574" s="109" t="str">
        <f>IF('2.売上実績'!$B2574="","",'2.売上実績'!$B2574)</f>
        <v/>
      </c>
      <c r="C2574" s="110" t="str">
        <f>IF('2.売上実績'!$C2574="","",'2.売上実績'!$C2574)</f>
        <v/>
      </c>
      <c r="D2574" s="98" t="str">
        <f>IF(C2574="","",VLOOKUP(C2574,'4.製品一覧'!$B$4:$D$500,3,FALSE))</f>
        <v/>
      </c>
      <c r="E2574" s="102">
        <f>IF(C2574&lt;&gt;"",VLOOKUP(C2574,'7.製品別原価'!$B$5:$J$500,8,FALSE),0)</f>
        <v>0</v>
      </c>
      <c r="F2574" s="37">
        <f>IF(OR($K$2=0,K2574=0),0,'1.全社費用'!$C$42/$K$2)</f>
        <v>0</v>
      </c>
      <c r="G2574" s="37">
        <f t="shared" si="282"/>
        <v>0</v>
      </c>
      <c r="H2574" s="38">
        <f t="shared" si="283"/>
        <v>0</v>
      </c>
      <c r="I2574" s="39">
        <f t="shared" si="284"/>
        <v>0</v>
      </c>
      <c r="J2574" s="40">
        <f t="shared" si="285"/>
        <v>0</v>
      </c>
      <c r="K2574" s="111">
        <f>IF($B2574="",0,'2.売上実績'!D2574)</f>
        <v>0</v>
      </c>
      <c r="L2574" s="111">
        <f>IF($B2574="",0,'2.売上実績'!E2574)</f>
        <v>0</v>
      </c>
      <c r="M2574" s="28">
        <f t="shared" si="280"/>
        <v>0</v>
      </c>
      <c r="N2574" s="41">
        <f t="shared" si="281"/>
        <v>0</v>
      </c>
      <c r="O2574" s="40">
        <f t="shared" si="286"/>
        <v>0</v>
      </c>
    </row>
    <row r="2575" spans="2:15" ht="18" customHeight="1">
      <c r="B2575" s="109" t="str">
        <f>IF('2.売上実績'!$B2575="","",'2.売上実績'!$B2575)</f>
        <v/>
      </c>
      <c r="C2575" s="110" t="str">
        <f>IF('2.売上実績'!$C2575="","",'2.売上実績'!$C2575)</f>
        <v/>
      </c>
      <c r="D2575" s="98" t="str">
        <f>IF(C2575="","",VLOOKUP(C2575,'4.製品一覧'!$B$4:$D$500,3,FALSE))</f>
        <v/>
      </c>
      <c r="E2575" s="102">
        <f>IF(C2575&lt;&gt;"",VLOOKUP(C2575,'7.製品別原価'!$B$5:$J$500,8,FALSE),0)</f>
        <v>0</v>
      </c>
      <c r="F2575" s="37">
        <f>IF(OR($K$2=0,K2575=0),0,'1.全社費用'!$C$42/$K$2)</f>
        <v>0</v>
      </c>
      <c r="G2575" s="37">
        <f t="shared" si="282"/>
        <v>0</v>
      </c>
      <c r="H2575" s="38">
        <f t="shared" si="283"/>
        <v>0</v>
      </c>
      <c r="I2575" s="39">
        <f t="shared" si="284"/>
        <v>0</v>
      </c>
      <c r="J2575" s="40">
        <f t="shared" si="285"/>
        <v>0</v>
      </c>
      <c r="K2575" s="111">
        <f>IF($B2575="",0,'2.売上実績'!D2575)</f>
        <v>0</v>
      </c>
      <c r="L2575" s="111">
        <f>IF($B2575="",0,'2.売上実績'!E2575)</f>
        <v>0</v>
      </c>
      <c r="M2575" s="28">
        <f t="shared" si="280"/>
        <v>0</v>
      </c>
      <c r="N2575" s="41">
        <f t="shared" si="281"/>
        <v>0</v>
      </c>
      <c r="O2575" s="40">
        <f t="shared" si="286"/>
        <v>0</v>
      </c>
    </row>
    <row r="2576" spans="2:15" ht="18" customHeight="1">
      <c r="B2576" s="109" t="str">
        <f>IF('2.売上実績'!$B2576="","",'2.売上実績'!$B2576)</f>
        <v/>
      </c>
      <c r="C2576" s="110" t="str">
        <f>IF('2.売上実績'!$C2576="","",'2.売上実績'!$C2576)</f>
        <v/>
      </c>
      <c r="D2576" s="98" t="str">
        <f>IF(C2576="","",VLOOKUP(C2576,'4.製品一覧'!$B$4:$D$500,3,FALSE))</f>
        <v/>
      </c>
      <c r="E2576" s="102">
        <f>IF(C2576&lt;&gt;"",VLOOKUP(C2576,'7.製品別原価'!$B$5:$J$500,8,FALSE),0)</f>
        <v>0</v>
      </c>
      <c r="F2576" s="37">
        <f>IF(OR($K$2=0,K2576=0),0,'1.全社費用'!$C$42/$K$2)</f>
        <v>0</v>
      </c>
      <c r="G2576" s="37">
        <f t="shared" si="282"/>
        <v>0</v>
      </c>
      <c r="H2576" s="38">
        <f t="shared" si="283"/>
        <v>0</v>
      </c>
      <c r="I2576" s="39">
        <f t="shared" si="284"/>
        <v>0</v>
      </c>
      <c r="J2576" s="40">
        <f t="shared" si="285"/>
        <v>0</v>
      </c>
      <c r="K2576" s="111">
        <f>IF($B2576="",0,'2.売上実績'!D2576)</f>
        <v>0</v>
      </c>
      <c r="L2576" s="111">
        <f>IF($B2576="",0,'2.売上実績'!E2576)</f>
        <v>0</v>
      </c>
      <c r="M2576" s="28">
        <f t="shared" si="280"/>
        <v>0</v>
      </c>
      <c r="N2576" s="41">
        <f t="shared" si="281"/>
        <v>0</v>
      </c>
      <c r="O2576" s="40">
        <f t="shared" si="286"/>
        <v>0</v>
      </c>
    </row>
    <row r="2577" spans="2:15" ht="18" customHeight="1">
      <c r="B2577" s="109" t="str">
        <f>IF('2.売上実績'!$B2577="","",'2.売上実績'!$B2577)</f>
        <v/>
      </c>
      <c r="C2577" s="110" t="str">
        <f>IF('2.売上実績'!$C2577="","",'2.売上実績'!$C2577)</f>
        <v/>
      </c>
      <c r="D2577" s="98" t="str">
        <f>IF(C2577="","",VLOOKUP(C2577,'4.製品一覧'!$B$4:$D$500,3,FALSE))</f>
        <v/>
      </c>
      <c r="E2577" s="102">
        <f>IF(C2577&lt;&gt;"",VLOOKUP(C2577,'7.製品別原価'!$B$5:$J$500,8,FALSE),0)</f>
        <v>0</v>
      </c>
      <c r="F2577" s="37">
        <f>IF(OR($K$2=0,K2577=0),0,'1.全社費用'!$C$42/$K$2)</f>
        <v>0</v>
      </c>
      <c r="G2577" s="37">
        <f t="shared" si="282"/>
        <v>0</v>
      </c>
      <c r="H2577" s="38">
        <f t="shared" si="283"/>
        <v>0</v>
      </c>
      <c r="I2577" s="39">
        <f t="shared" si="284"/>
        <v>0</v>
      </c>
      <c r="J2577" s="40">
        <f t="shared" si="285"/>
        <v>0</v>
      </c>
      <c r="K2577" s="111">
        <f>IF($B2577="",0,'2.売上実績'!D2577)</f>
        <v>0</v>
      </c>
      <c r="L2577" s="111">
        <f>IF($B2577="",0,'2.売上実績'!E2577)</f>
        <v>0</v>
      </c>
      <c r="M2577" s="28">
        <f t="shared" si="280"/>
        <v>0</v>
      </c>
      <c r="N2577" s="41">
        <f t="shared" si="281"/>
        <v>0</v>
      </c>
      <c r="O2577" s="40">
        <f t="shared" si="286"/>
        <v>0</v>
      </c>
    </row>
    <row r="2578" spans="2:15" ht="18" customHeight="1">
      <c r="B2578" s="109" t="str">
        <f>IF('2.売上実績'!$B2578="","",'2.売上実績'!$B2578)</f>
        <v/>
      </c>
      <c r="C2578" s="110" t="str">
        <f>IF('2.売上実績'!$C2578="","",'2.売上実績'!$C2578)</f>
        <v/>
      </c>
      <c r="D2578" s="98" t="str">
        <f>IF(C2578="","",VLOOKUP(C2578,'4.製品一覧'!$B$4:$D$500,3,FALSE))</f>
        <v/>
      </c>
      <c r="E2578" s="102">
        <f>IF(C2578&lt;&gt;"",VLOOKUP(C2578,'7.製品別原価'!$B$5:$J$500,8,FALSE),0)</f>
        <v>0</v>
      </c>
      <c r="F2578" s="37">
        <f>IF(OR($K$2=0,K2578=0),0,'1.全社費用'!$C$42/$K$2)</f>
        <v>0</v>
      </c>
      <c r="G2578" s="37">
        <f t="shared" si="282"/>
        <v>0</v>
      </c>
      <c r="H2578" s="38">
        <f t="shared" si="283"/>
        <v>0</v>
      </c>
      <c r="I2578" s="39">
        <f t="shared" si="284"/>
        <v>0</v>
      </c>
      <c r="J2578" s="40">
        <f t="shared" si="285"/>
        <v>0</v>
      </c>
      <c r="K2578" s="111">
        <f>IF($B2578="",0,'2.売上実績'!D2578)</f>
        <v>0</v>
      </c>
      <c r="L2578" s="111">
        <f>IF($B2578="",0,'2.売上実績'!E2578)</f>
        <v>0</v>
      </c>
      <c r="M2578" s="28">
        <f t="shared" si="280"/>
        <v>0</v>
      </c>
      <c r="N2578" s="41">
        <f t="shared" si="281"/>
        <v>0</v>
      </c>
      <c r="O2578" s="40">
        <f t="shared" si="286"/>
        <v>0</v>
      </c>
    </row>
    <row r="2579" spans="2:15" ht="18" customHeight="1">
      <c r="B2579" s="109" t="str">
        <f>IF('2.売上実績'!$B2579="","",'2.売上実績'!$B2579)</f>
        <v/>
      </c>
      <c r="C2579" s="110" t="str">
        <f>IF('2.売上実績'!$C2579="","",'2.売上実績'!$C2579)</f>
        <v/>
      </c>
      <c r="D2579" s="98" t="str">
        <f>IF(C2579="","",VLOOKUP(C2579,'4.製品一覧'!$B$4:$D$500,3,FALSE))</f>
        <v/>
      </c>
      <c r="E2579" s="102">
        <f>IF(C2579&lt;&gt;"",VLOOKUP(C2579,'7.製品別原価'!$B$5:$J$500,8,FALSE),0)</f>
        <v>0</v>
      </c>
      <c r="F2579" s="37">
        <f>IF(OR($K$2=0,K2579=0),0,'1.全社費用'!$C$42/$K$2)</f>
        <v>0</v>
      </c>
      <c r="G2579" s="37">
        <f t="shared" si="282"/>
        <v>0</v>
      </c>
      <c r="H2579" s="38">
        <f t="shared" si="283"/>
        <v>0</v>
      </c>
      <c r="I2579" s="39">
        <f t="shared" si="284"/>
        <v>0</v>
      </c>
      <c r="J2579" s="40">
        <f t="shared" si="285"/>
        <v>0</v>
      </c>
      <c r="K2579" s="111">
        <f>IF($B2579="",0,'2.売上実績'!D2579)</f>
        <v>0</v>
      </c>
      <c r="L2579" s="111">
        <f>IF($B2579="",0,'2.売上実績'!E2579)</f>
        <v>0</v>
      </c>
      <c r="M2579" s="28">
        <f t="shared" si="280"/>
        <v>0</v>
      </c>
      <c r="N2579" s="41">
        <f t="shared" si="281"/>
        <v>0</v>
      </c>
      <c r="O2579" s="40">
        <f t="shared" si="286"/>
        <v>0</v>
      </c>
    </row>
    <row r="2580" spans="2:15" ht="18" customHeight="1">
      <c r="B2580" s="109" t="str">
        <f>IF('2.売上実績'!$B2580="","",'2.売上実績'!$B2580)</f>
        <v/>
      </c>
      <c r="C2580" s="110" t="str">
        <f>IF('2.売上実績'!$C2580="","",'2.売上実績'!$C2580)</f>
        <v/>
      </c>
      <c r="D2580" s="98" t="str">
        <f>IF(C2580="","",VLOOKUP(C2580,'4.製品一覧'!$B$4:$D$500,3,FALSE))</f>
        <v/>
      </c>
      <c r="E2580" s="102">
        <f>IF(C2580&lt;&gt;"",VLOOKUP(C2580,'7.製品別原価'!$B$5:$J$500,8,FALSE),0)</f>
        <v>0</v>
      </c>
      <c r="F2580" s="37">
        <f>IF(OR($K$2=0,K2580=0),0,'1.全社費用'!$C$42/$K$2)</f>
        <v>0</v>
      </c>
      <c r="G2580" s="37">
        <f t="shared" si="282"/>
        <v>0</v>
      </c>
      <c r="H2580" s="38">
        <f t="shared" si="283"/>
        <v>0</v>
      </c>
      <c r="I2580" s="39">
        <f t="shared" si="284"/>
        <v>0</v>
      </c>
      <c r="J2580" s="40">
        <f t="shared" si="285"/>
        <v>0</v>
      </c>
      <c r="K2580" s="111">
        <f>IF($B2580="",0,'2.売上実績'!D2580)</f>
        <v>0</v>
      </c>
      <c r="L2580" s="111">
        <f>IF($B2580="",0,'2.売上実績'!E2580)</f>
        <v>0</v>
      </c>
      <c r="M2580" s="28">
        <f t="shared" si="280"/>
        <v>0</v>
      </c>
      <c r="N2580" s="41">
        <f t="shared" si="281"/>
        <v>0</v>
      </c>
      <c r="O2580" s="40">
        <f t="shared" si="286"/>
        <v>0</v>
      </c>
    </row>
    <row r="2581" spans="2:15" ht="18" customHeight="1">
      <c r="B2581" s="109" t="str">
        <f>IF('2.売上実績'!$B2581="","",'2.売上実績'!$B2581)</f>
        <v/>
      </c>
      <c r="C2581" s="110" t="str">
        <f>IF('2.売上実績'!$C2581="","",'2.売上実績'!$C2581)</f>
        <v/>
      </c>
      <c r="D2581" s="98" t="str">
        <f>IF(C2581="","",VLOOKUP(C2581,'4.製品一覧'!$B$4:$D$500,3,FALSE))</f>
        <v/>
      </c>
      <c r="E2581" s="102">
        <f>IF(C2581&lt;&gt;"",VLOOKUP(C2581,'7.製品別原価'!$B$5:$J$500,8,FALSE),0)</f>
        <v>0</v>
      </c>
      <c r="F2581" s="37">
        <f>IF(OR($K$2=0,K2581=0),0,'1.全社費用'!$C$42/$K$2)</f>
        <v>0</v>
      </c>
      <c r="G2581" s="37">
        <f t="shared" si="282"/>
        <v>0</v>
      </c>
      <c r="H2581" s="38">
        <f t="shared" si="283"/>
        <v>0</v>
      </c>
      <c r="I2581" s="39">
        <f t="shared" si="284"/>
        <v>0</v>
      </c>
      <c r="J2581" s="40">
        <f t="shared" si="285"/>
        <v>0</v>
      </c>
      <c r="K2581" s="111">
        <f>IF($B2581="",0,'2.売上実績'!D2581)</f>
        <v>0</v>
      </c>
      <c r="L2581" s="111">
        <f>IF($B2581="",0,'2.売上実績'!E2581)</f>
        <v>0</v>
      </c>
      <c r="M2581" s="28">
        <f t="shared" si="280"/>
        <v>0</v>
      </c>
      <c r="N2581" s="41">
        <f t="shared" si="281"/>
        <v>0</v>
      </c>
      <c r="O2581" s="40">
        <f t="shared" si="286"/>
        <v>0</v>
      </c>
    </row>
    <row r="2582" spans="2:15" ht="18" customHeight="1">
      <c r="B2582" s="109" t="str">
        <f>IF('2.売上実績'!$B2582="","",'2.売上実績'!$B2582)</f>
        <v/>
      </c>
      <c r="C2582" s="110" t="str">
        <f>IF('2.売上実績'!$C2582="","",'2.売上実績'!$C2582)</f>
        <v/>
      </c>
      <c r="D2582" s="98" t="str">
        <f>IF(C2582="","",VLOOKUP(C2582,'4.製品一覧'!$B$4:$D$500,3,FALSE))</f>
        <v/>
      </c>
      <c r="E2582" s="102">
        <f>IF(C2582&lt;&gt;"",VLOOKUP(C2582,'7.製品別原価'!$B$5:$J$500,8,FALSE),0)</f>
        <v>0</v>
      </c>
      <c r="F2582" s="37">
        <f>IF(OR($K$2=0,K2582=0),0,'1.全社費用'!$C$42/$K$2)</f>
        <v>0</v>
      </c>
      <c r="G2582" s="37">
        <f t="shared" si="282"/>
        <v>0</v>
      </c>
      <c r="H2582" s="38">
        <f t="shared" si="283"/>
        <v>0</v>
      </c>
      <c r="I2582" s="39">
        <f t="shared" si="284"/>
        <v>0</v>
      </c>
      <c r="J2582" s="40">
        <f t="shared" si="285"/>
        <v>0</v>
      </c>
      <c r="K2582" s="111">
        <f>IF($B2582="",0,'2.売上実績'!D2582)</f>
        <v>0</v>
      </c>
      <c r="L2582" s="111">
        <f>IF($B2582="",0,'2.売上実績'!E2582)</f>
        <v>0</v>
      </c>
      <c r="M2582" s="28">
        <f t="shared" si="280"/>
        <v>0</v>
      </c>
      <c r="N2582" s="41">
        <f t="shared" si="281"/>
        <v>0</v>
      </c>
      <c r="O2582" s="40">
        <f t="shared" si="286"/>
        <v>0</v>
      </c>
    </row>
    <row r="2583" spans="2:15" ht="18" customHeight="1">
      <c r="B2583" s="109" t="str">
        <f>IF('2.売上実績'!$B2583="","",'2.売上実績'!$B2583)</f>
        <v/>
      </c>
      <c r="C2583" s="110" t="str">
        <f>IF('2.売上実績'!$C2583="","",'2.売上実績'!$C2583)</f>
        <v/>
      </c>
      <c r="D2583" s="98" t="str">
        <f>IF(C2583="","",VLOOKUP(C2583,'4.製品一覧'!$B$4:$D$500,3,FALSE))</f>
        <v/>
      </c>
      <c r="E2583" s="102">
        <f>IF(C2583&lt;&gt;"",VLOOKUP(C2583,'7.製品別原価'!$B$5:$J$500,8,FALSE),0)</f>
        <v>0</v>
      </c>
      <c r="F2583" s="37">
        <f>IF(OR($K$2=0,K2583=0),0,'1.全社費用'!$C$42/$K$2)</f>
        <v>0</v>
      </c>
      <c r="G2583" s="37">
        <f t="shared" si="282"/>
        <v>0</v>
      </c>
      <c r="H2583" s="38">
        <f t="shared" si="283"/>
        <v>0</v>
      </c>
      <c r="I2583" s="39">
        <f t="shared" si="284"/>
        <v>0</v>
      </c>
      <c r="J2583" s="40">
        <f t="shared" si="285"/>
        <v>0</v>
      </c>
      <c r="K2583" s="111">
        <f>IF($B2583="",0,'2.売上実績'!D2583)</f>
        <v>0</v>
      </c>
      <c r="L2583" s="111">
        <f>IF($B2583="",0,'2.売上実績'!E2583)</f>
        <v>0</v>
      </c>
      <c r="M2583" s="28">
        <f t="shared" si="280"/>
        <v>0</v>
      </c>
      <c r="N2583" s="41">
        <f t="shared" si="281"/>
        <v>0</v>
      </c>
      <c r="O2583" s="40">
        <f t="shared" si="286"/>
        <v>0</v>
      </c>
    </row>
    <row r="2584" spans="2:15" ht="18" customHeight="1">
      <c r="B2584" s="109" t="str">
        <f>IF('2.売上実績'!$B2584="","",'2.売上実績'!$B2584)</f>
        <v/>
      </c>
      <c r="C2584" s="110" t="str">
        <f>IF('2.売上実績'!$C2584="","",'2.売上実績'!$C2584)</f>
        <v/>
      </c>
      <c r="D2584" s="98" t="str">
        <f>IF(C2584="","",VLOOKUP(C2584,'4.製品一覧'!$B$4:$D$500,3,FALSE))</f>
        <v/>
      </c>
      <c r="E2584" s="102">
        <f>IF(C2584&lt;&gt;"",VLOOKUP(C2584,'7.製品別原価'!$B$5:$J$500,8,FALSE),0)</f>
        <v>0</v>
      </c>
      <c r="F2584" s="37">
        <f>IF(OR($K$2=0,K2584=0),0,'1.全社費用'!$C$42/$K$2)</f>
        <v>0</v>
      </c>
      <c r="G2584" s="37">
        <f t="shared" si="282"/>
        <v>0</v>
      </c>
      <c r="H2584" s="38">
        <f t="shared" si="283"/>
        <v>0</v>
      </c>
      <c r="I2584" s="39">
        <f t="shared" si="284"/>
        <v>0</v>
      </c>
      <c r="J2584" s="40">
        <f t="shared" si="285"/>
        <v>0</v>
      </c>
      <c r="K2584" s="111">
        <f>IF($B2584="",0,'2.売上実績'!D2584)</f>
        <v>0</v>
      </c>
      <c r="L2584" s="111">
        <f>IF($B2584="",0,'2.売上実績'!E2584)</f>
        <v>0</v>
      </c>
      <c r="M2584" s="28">
        <f t="shared" si="280"/>
        <v>0</v>
      </c>
      <c r="N2584" s="41">
        <f t="shared" si="281"/>
        <v>0</v>
      </c>
      <c r="O2584" s="40">
        <f t="shared" si="286"/>
        <v>0</v>
      </c>
    </row>
    <row r="2585" spans="2:15" ht="18" customHeight="1">
      <c r="B2585" s="109" t="str">
        <f>IF('2.売上実績'!$B2585="","",'2.売上実績'!$B2585)</f>
        <v/>
      </c>
      <c r="C2585" s="110" t="str">
        <f>IF('2.売上実績'!$C2585="","",'2.売上実績'!$C2585)</f>
        <v/>
      </c>
      <c r="D2585" s="98" t="str">
        <f>IF(C2585="","",VLOOKUP(C2585,'4.製品一覧'!$B$4:$D$500,3,FALSE))</f>
        <v/>
      </c>
      <c r="E2585" s="102">
        <f>IF(C2585&lt;&gt;"",VLOOKUP(C2585,'7.製品別原価'!$B$5:$J$500,8,FALSE),0)</f>
        <v>0</v>
      </c>
      <c r="F2585" s="37">
        <f>IF(OR($K$2=0,K2585=0),0,'1.全社費用'!$C$42/$K$2)</f>
        <v>0</v>
      </c>
      <c r="G2585" s="37">
        <f t="shared" si="282"/>
        <v>0</v>
      </c>
      <c r="H2585" s="38">
        <f t="shared" si="283"/>
        <v>0</v>
      </c>
      <c r="I2585" s="39">
        <f t="shared" si="284"/>
        <v>0</v>
      </c>
      <c r="J2585" s="40">
        <f t="shared" si="285"/>
        <v>0</v>
      </c>
      <c r="K2585" s="111">
        <f>IF($B2585="",0,'2.売上実績'!D2585)</f>
        <v>0</v>
      </c>
      <c r="L2585" s="111">
        <f>IF($B2585="",0,'2.売上実績'!E2585)</f>
        <v>0</v>
      </c>
      <c r="M2585" s="28">
        <f t="shared" si="280"/>
        <v>0</v>
      </c>
      <c r="N2585" s="41">
        <f t="shared" si="281"/>
        <v>0</v>
      </c>
      <c r="O2585" s="40">
        <f t="shared" si="286"/>
        <v>0</v>
      </c>
    </row>
    <row r="2586" spans="2:15" ht="18" customHeight="1">
      <c r="B2586" s="109" t="str">
        <f>IF('2.売上実績'!$B2586="","",'2.売上実績'!$B2586)</f>
        <v/>
      </c>
      <c r="C2586" s="110" t="str">
        <f>IF('2.売上実績'!$C2586="","",'2.売上実績'!$C2586)</f>
        <v/>
      </c>
      <c r="D2586" s="98" t="str">
        <f>IF(C2586="","",VLOOKUP(C2586,'4.製品一覧'!$B$4:$D$500,3,FALSE))</f>
        <v/>
      </c>
      <c r="E2586" s="102">
        <f>IF(C2586&lt;&gt;"",VLOOKUP(C2586,'7.製品別原価'!$B$5:$J$500,8,FALSE),0)</f>
        <v>0</v>
      </c>
      <c r="F2586" s="37">
        <f>IF(OR($K$2=0,K2586=0),0,'1.全社費用'!$C$42/$K$2)</f>
        <v>0</v>
      </c>
      <c r="G2586" s="37">
        <f t="shared" si="282"/>
        <v>0</v>
      </c>
      <c r="H2586" s="38">
        <f t="shared" si="283"/>
        <v>0</v>
      </c>
      <c r="I2586" s="39">
        <f t="shared" si="284"/>
        <v>0</v>
      </c>
      <c r="J2586" s="40">
        <f t="shared" si="285"/>
        <v>0</v>
      </c>
      <c r="K2586" s="111">
        <f>IF($B2586="",0,'2.売上実績'!D2586)</f>
        <v>0</v>
      </c>
      <c r="L2586" s="111">
        <f>IF($B2586="",0,'2.売上実績'!E2586)</f>
        <v>0</v>
      </c>
      <c r="M2586" s="28">
        <f t="shared" si="280"/>
        <v>0</v>
      </c>
      <c r="N2586" s="41">
        <f t="shared" si="281"/>
        <v>0</v>
      </c>
      <c r="O2586" s="40">
        <f t="shared" si="286"/>
        <v>0</v>
      </c>
    </row>
    <row r="2587" spans="2:15" ht="18" customHeight="1">
      <c r="B2587" s="109" t="str">
        <f>IF('2.売上実績'!$B2587="","",'2.売上実績'!$B2587)</f>
        <v/>
      </c>
      <c r="C2587" s="110" t="str">
        <f>IF('2.売上実績'!$C2587="","",'2.売上実績'!$C2587)</f>
        <v/>
      </c>
      <c r="D2587" s="98" t="str">
        <f>IF(C2587="","",VLOOKUP(C2587,'4.製品一覧'!$B$4:$D$500,3,FALSE))</f>
        <v/>
      </c>
      <c r="E2587" s="102">
        <f>IF(C2587&lt;&gt;"",VLOOKUP(C2587,'7.製品別原価'!$B$5:$J$500,8,FALSE),0)</f>
        <v>0</v>
      </c>
      <c r="F2587" s="37">
        <f>IF(OR($K$2=0,K2587=0),0,'1.全社費用'!$C$42/$K$2)</f>
        <v>0</v>
      </c>
      <c r="G2587" s="37">
        <f t="shared" si="282"/>
        <v>0</v>
      </c>
      <c r="H2587" s="38">
        <f t="shared" si="283"/>
        <v>0</v>
      </c>
      <c r="I2587" s="39">
        <f t="shared" si="284"/>
        <v>0</v>
      </c>
      <c r="J2587" s="40">
        <f t="shared" si="285"/>
        <v>0</v>
      </c>
      <c r="K2587" s="111">
        <f>IF($B2587="",0,'2.売上実績'!D2587)</f>
        <v>0</v>
      </c>
      <c r="L2587" s="111">
        <f>IF($B2587="",0,'2.売上実績'!E2587)</f>
        <v>0</v>
      </c>
      <c r="M2587" s="28">
        <f t="shared" si="280"/>
        <v>0</v>
      </c>
      <c r="N2587" s="41">
        <f t="shared" si="281"/>
        <v>0</v>
      </c>
      <c r="O2587" s="40">
        <f t="shared" si="286"/>
        <v>0</v>
      </c>
    </row>
    <row r="2588" spans="2:15" ht="18" customHeight="1">
      <c r="B2588" s="109" t="str">
        <f>IF('2.売上実績'!$B2588="","",'2.売上実績'!$B2588)</f>
        <v/>
      </c>
      <c r="C2588" s="110" t="str">
        <f>IF('2.売上実績'!$C2588="","",'2.売上実績'!$C2588)</f>
        <v/>
      </c>
      <c r="D2588" s="98" t="str">
        <f>IF(C2588="","",VLOOKUP(C2588,'4.製品一覧'!$B$4:$D$500,3,FALSE))</f>
        <v/>
      </c>
      <c r="E2588" s="102">
        <f>IF(C2588&lt;&gt;"",VLOOKUP(C2588,'7.製品別原価'!$B$5:$J$500,8,FALSE),0)</f>
        <v>0</v>
      </c>
      <c r="F2588" s="37">
        <f>IF(OR($K$2=0,K2588=0),0,'1.全社費用'!$C$42/$K$2)</f>
        <v>0</v>
      </c>
      <c r="G2588" s="37">
        <f t="shared" si="282"/>
        <v>0</v>
      </c>
      <c r="H2588" s="38">
        <f t="shared" si="283"/>
        <v>0</v>
      </c>
      <c r="I2588" s="39">
        <f t="shared" si="284"/>
        <v>0</v>
      </c>
      <c r="J2588" s="40">
        <f t="shared" si="285"/>
        <v>0</v>
      </c>
      <c r="K2588" s="111">
        <f>IF($B2588="",0,'2.売上実績'!D2588)</f>
        <v>0</v>
      </c>
      <c r="L2588" s="111">
        <f>IF($B2588="",0,'2.売上実績'!E2588)</f>
        <v>0</v>
      </c>
      <c r="M2588" s="28">
        <f t="shared" si="280"/>
        <v>0</v>
      </c>
      <c r="N2588" s="41">
        <f t="shared" si="281"/>
        <v>0</v>
      </c>
      <c r="O2588" s="40">
        <f t="shared" si="286"/>
        <v>0</v>
      </c>
    </row>
    <row r="2589" spans="2:15" ht="18" customHeight="1">
      <c r="B2589" s="109" t="str">
        <f>IF('2.売上実績'!$B2589="","",'2.売上実績'!$B2589)</f>
        <v/>
      </c>
      <c r="C2589" s="110" t="str">
        <f>IF('2.売上実績'!$C2589="","",'2.売上実績'!$C2589)</f>
        <v/>
      </c>
      <c r="D2589" s="98" t="str">
        <f>IF(C2589="","",VLOOKUP(C2589,'4.製品一覧'!$B$4:$D$500,3,FALSE))</f>
        <v/>
      </c>
      <c r="E2589" s="102">
        <f>IF(C2589&lt;&gt;"",VLOOKUP(C2589,'7.製品別原価'!$B$5:$J$500,8,FALSE),0)</f>
        <v>0</v>
      </c>
      <c r="F2589" s="37">
        <f>IF(OR($K$2=0,K2589=0),0,'1.全社費用'!$C$42/$K$2)</f>
        <v>0</v>
      </c>
      <c r="G2589" s="37">
        <f t="shared" si="282"/>
        <v>0</v>
      </c>
      <c r="H2589" s="38">
        <f t="shared" si="283"/>
        <v>0</v>
      </c>
      <c r="I2589" s="39">
        <f t="shared" si="284"/>
        <v>0</v>
      </c>
      <c r="J2589" s="40">
        <f t="shared" si="285"/>
        <v>0</v>
      </c>
      <c r="K2589" s="111">
        <f>IF($B2589="",0,'2.売上実績'!D2589)</f>
        <v>0</v>
      </c>
      <c r="L2589" s="111">
        <f>IF($B2589="",0,'2.売上実績'!E2589)</f>
        <v>0</v>
      </c>
      <c r="M2589" s="28">
        <f t="shared" si="280"/>
        <v>0</v>
      </c>
      <c r="N2589" s="41">
        <f t="shared" si="281"/>
        <v>0</v>
      </c>
      <c r="O2589" s="40">
        <f t="shared" si="286"/>
        <v>0</v>
      </c>
    </row>
    <row r="2590" spans="2:15" ht="18" customHeight="1">
      <c r="B2590" s="109" t="str">
        <f>IF('2.売上実績'!$B2590="","",'2.売上実績'!$B2590)</f>
        <v/>
      </c>
      <c r="C2590" s="110" t="str">
        <f>IF('2.売上実績'!$C2590="","",'2.売上実績'!$C2590)</f>
        <v/>
      </c>
      <c r="D2590" s="98" t="str">
        <f>IF(C2590="","",VLOOKUP(C2590,'4.製品一覧'!$B$4:$D$500,3,FALSE))</f>
        <v/>
      </c>
      <c r="E2590" s="102">
        <f>IF(C2590&lt;&gt;"",VLOOKUP(C2590,'7.製品別原価'!$B$5:$J$500,8,FALSE),0)</f>
        <v>0</v>
      </c>
      <c r="F2590" s="37">
        <f>IF(OR($K$2=0,K2590=0),0,'1.全社費用'!$C$42/$K$2)</f>
        <v>0</v>
      </c>
      <c r="G2590" s="37">
        <f t="shared" si="282"/>
        <v>0</v>
      </c>
      <c r="H2590" s="38">
        <f t="shared" si="283"/>
        <v>0</v>
      </c>
      <c r="I2590" s="39">
        <f t="shared" si="284"/>
        <v>0</v>
      </c>
      <c r="J2590" s="40">
        <f t="shared" si="285"/>
        <v>0</v>
      </c>
      <c r="K2590" s="111">
        <f>IF($B2590="",0,'2.売上実績'!D2590)</f>
        <v>0</v>
      </c>
      <c r="L2590" s="111">
        <f>IF($B2590="",0,'2.売上実績'!E2590)</f>
        <v>0</v>
      </c>
      <c r="M2590" s="28">
        <f t="shared" si="280"/>
        <v>0</v>
      </c>
      <c r="N2590" s="41">
        <f t="shared" si="281"/>
        <v>0</v>
      </c>
      <c r="O2590" s="40">
        <f t="shared" si="286"/>
        <v>0</v>
      </c>
    </row>
    <row r="2591" spans="2:15" ht="18" customHeight="1">
      <c r="B2591" s="109" t="str">
        <f>IF('2.売上実績'!$B2591="","",'2.売上実績'!$B2591)</f>
        <v/>
      </c>
      <c r="C2591" s="110" t="str">
        <f>IF('2.売上実績'!$C2591="","",'2.売上実績'!$C2591)</f>
        <v/>
      </c>
      <c r="D2591" s="98" t="str">
        <f>IF(C2591="","",VLOOKUP(C2591,'4.製品一覧'!$B$4:$D$500,3,FALSE))</f>
        <v/>
      </c>
      <c r="E2591" s="102">
        <f>IF(C2591&lt;&gt;"",VLOOKUP(C2591,'7.製品別原価'!$B$5:$J$500,8,FALSE),0)</f>
        <v>0</v>
      </c>
      <c r="F2591" s="37">
        <f>IF(OR($K$2=0,K2591=0),0,'1.全社費用'!$C$42/$K$2)</f>
        <v>0</v>
      </c>
      <c r="G2591" s="37">
        <f t="shared" si="282"/>
        <v>0</v>
      </c>
      <c r="H2591" s="38">
        <f t="shared" si="283"/>
        <v>0</v>
      </c>
      <c r="I2591" s="39">
        <f t="shared" si="284"/>
        <v>0</v>
      </c>
      <c r="J2591" s="40">
        <f t="shared" si="285"/>
        <v>0</v>
      </c>
      <c r="K2591" s="111">
        <f>IF($B2591="",0,'2.売上実績'!D2591)</f>
        <v>0</v>
      </c>
      <c r="L2591" s="111">
        <f>IF($B2591="",0,'2.売上実績'!E2591)</f>
        <v>0</v>
      </c>
      <c r="M2591" s="28">
        <f t="shared" si="280"/>
        <v>0</v>
      </c>
      <c r="N2591" s="41">
        <f t="shared" si="281"/>
        <v>0</v>
      </c>
      <c r="O2591" s="40">
        <f t="shared" si="286"/>
        <v>0</v>
      </c>
    </row>
    <row r="2592" spans="2:15" ht="18" customHeight="1">
      <c r="B2592" s="109" t="str">
        <f>IF('2.売上実績'!$B2592="","",'2.売上実績'!$B2592)</f>
        <v/>
      </c>
      <c r="C2592" s="110" t="str">
        <f>IF('2.売上実績'!$C2592="","",'2.売上実績'!$C2592)</f>
        <v/>
      </c>
      <c r="D2592" s="98" t="str">
        <f>IF(C2592="","",VLOOKUP(C2592,'4.製品一覧'!$B$4:$D$500,3,FALSE))</f>
        <v/>
      </c>
      <c r="E2592" s="102">
        <f>IF(C2592&lt;&gt;"",VLOOKUP(C2592,'7.製品別原価'!$B$5:$J$500,8,FALSE),0)</f>
        <v>0</v>
      </c>
      <c r="F2592" s="37">
        <f>IF(OR($K$2=0,K2592=0),0,'1.全社費用'!$C$42/$K$2)</f>
        <v>0</v>
      </c>
      <c r="G2592" s="37">
        <f t="shared" si="282"/>
        <v>0</v>
      </c>
      <c r="H2592" s="38">
        <f t="shared" si="283"/>
        <v>0</v>
      </c>
      <c r="I2592" s="39">
        <f t="shared" si="284"/>
        <v>0</v>
      </c>
      <c r="J2592" s="40">
        <f t="shared" si="285"/>
        <v>0</v>
      </c>
      <c r="K2592" s="111">
        <f>IF($B2592="",0,'2.売上実績'!D2592)</f>
        <v>0</v>
      </c>
      <c r="L2592" s="111">
        <f>IF($B2592="",0,'2.売上実績'!E2592)</f>
        <v>0</v>
      </c>
      <c r="M2592" s="28">
        <f t="shared" si="280"/>
        <v>0</v>
      </c>
      <c r="N2592" s="41">
        <f t="shared" si="281"/>
        <v>0</v>
      </c>
      <c r="O2592" s="40">
        <f t="shared" si="286"/>
        <v>0</v>
      </c>
    </row>
    <row r="2593" spans="2:15" ht="18" customHeight="1">
      <c r="B2593" s="109" t="str">
        <f>IF('2.売上実績'!$B2593="","",'2.売上実績'!$B2593)</f>
        <v/>
      </c>
      <c r="C2593" s="110" t="str">
        <f>IF('2.売上実績'!$C2593="","",'2.売上実績'!$C2593)</f>
        <v/>
      </c>
      <c r="D2593" s="98" t="str">
        <f>IF(C2593="","",VLOOKUP(C2593,'4.製品一覧'!$B$4:$D$500,3,FALSE))</f>
        <v/>
      </c>
      <c r="E2593" s="102">
        <f>IF(C2593&lt;&gt;"",VLOOKUP(C2593,'7.製品別原価'!$B$5:$J$500,8,FALSE),0)</f>
        <v>0</v>
      </c>
      <c r="F2593" s="37">
        <f>IF(OR($K$2=0,K2593=0),0,'1.全社費用'!$C$42/$K$2)</f>
        <v>0</v>
      </c>
      <c r="G2593" s="37">
        <f t="shared" si="282"/>
        <v>0</v>
      </c>
      <c r="H2593" s="38">
        <f t="shared" si="283"/>
        <v>0</v>
      </c>
      <c r="I2593" s="39">
        <f t="shared" si="284"/>
        <v>0</v>
      </c>
      <c r="J2593" s="40">
        <f t="shared" si="285"/>
        <v>0</v>
      </c>
      <c r="K2593" s="111">
        <f>IF($B2593="",0,'2.売上実績'!D2593)</f>
        <v>0</v>
      </c>
      <c r="L2593" s="111">
        <f>IF($B2593="",0,'2.売上実績'!E2593)</f>
        <v>0</v>
      </c>
      <c r="M2593" s="28">
        <f t="shared" si="280"/>
        <v>0</v>
      </c>
      <c r="N2593" s="41">
        <f t="shared" si="281"/>
        <v>0</v>
      </c>
      <c r="O2593" s="40">
        <f t="shared" si="286"/>
        <v>0</v>
      </c>
    </row>
    <row r="2594" spans="2:15" ht="18" customHeight="1">
      <c r="B2594" s="109" t="str">
        <f>IF('2.売上実績'!$B2594="","",'2.売上実績'!$B2594)</f>
        <v/>
      </c>
      <c r="C2594" s="110" t="str">
        <f>IF('2.売上実績'!$C2594="","",'2.売上実績'!$C2594)</f>
        <v/>
      </c>
      <c r="D2594" s="98" t="str">
        <f>IF(C2594="","",VLOOKUP(C2594,'4.製品一覧'!$B$4:$D$500,3,FALSE))</f>
        <v/>
      </c>
      <c r="E2594" s="102">
        <f>IF(C2594&lt;&gt;"",VLOOKUP(C2594,'7.製品別原価'!$B$5:$J$500,8,FALSE),0)</f>
        <v>0</v>
      </c>
      <c r="F2594" s="37">
        <f>IF(OR($K$2=0,K2594=0),0,'1.全社費用'!$C$42/$K$2)</f>
        <v>0</v>
      </c>
      <c r="G2594" s="37">
        <f t="shared" si="282"/>
        <v>0</v>
      </c>
      <c r="H2594" s="38">
        <f t="shared" si="283"/>
        <v>0</v>
      </c>
      <c r="I2594" s="39">
        <f t="shared" si="284"/>
        <v>0</v>
      </c>
      <c r="J2594" s="40">
        <f t="shared" si="285"/>
        <v>0</v>
      </c>
      <c r="K2594" s="111">
        <f>IF($B2594="",0,'2.売上実績'!D2594)</f>
        <v>0</v>
      </c>
      <c r="L2594" s="111">
        <f>IF($B2594="",0,'2.売上実績'!E2594)</f>
        <v>0</v>
      </c>
      <c r="M2594" s="28">
        <f t="shared" si="280"/>
        <v>0</v>
      </c>
      <c r="N2594" s="41">
        <f t="shared" si="281"/>
        <v>0</v>
      </c>
      <c r="O2594" s="40">
        <f t="shared" si="286"/>
        <v>0</v>
      </c>
    </row>
    <row r="2595" spans="2:15" ht="18" customHeight="1">
      <c r="B2595" s="109" t="str">
        <f>IF('2.売上実績'!$B2595="","",'2.売上実績'!$B2595)</f>
        <v/>
      </c>
      <c r="C2595" s="110" t="str">
        <f>IF('2.売上実績'!$C2595="","",'2.売上実績'!$C2595)</f>
        <v/>
      </c>
      <c r="D2595" s="98" t="str">
        <f>IF(C2595="","",VLOOKUP(C2595,'4.製品一覧'!$B$4:$D$500,3,FALSE))</f>
        <v/>
      </c>
      <c r="E2595" s="102">
        <f>IF(C2595&lt;&gt;"",VLOOKUP(C2595,'7.製品別原価'!$B$5:$J$500,8,FALSE),0)</f>
        <v>0</v>
      </c>
      <c r="F2595" s="37">
        <f>IF(OR($K$2=0,K2595=0),0,'1.全社費用'!$C$42/$K$2)</f>
        <v>0</v>
      </c>
      <c r="G2595" s="37">
        <f t="shared" si="282"/>
        <v>0</v>
      </c>
      <c r="H2595" s="38">
        <f t="shared" si="283"/>
        <v>0</v>
      </c>
      <c r="I2595" s="39">
        <f t="shared" si="284"/>
        <v>0</v>
      </c>
      <c r="J2595" s="40">
        <f t="shared" si="285"/>
        <v>0</v>
      </c>
      <c r="K2595" s="111">
        <f>IF($B2595="",0,'2.売上実績'!D2595)</f>
        <v>0</v>
      </c>
      <c r="L2595" s="111">
        <f>IF($B2595="",0,'2.売上実績'!E2595)</f>
        <v>0</v>
      </c>
      <c r="M2595" s="28">
        <f t="shared" si="280"/>
        <v>0</v>
      </c>
      <c r="N2595" s="41">
        <f t="shared" si="281"/>
        <v>0</v>
      </c>
      <c r="O2595" s="40">
        <f t="shared" si="286"/>
        <v>0</v>
      </c>
    </row>
    <row r="2596" spans="2:15" ht="18" customHeight="1">
      <c r="B2596" s="109" t="str">
        <f>IF('2.売上実績'!$B2596="","",'2.売上実績'!$B2596)</f>
        <v/>
      </c>
      <c r="C2596" s="110" t="str">
        <f>IF('2.売上実績'!$C2596="","",'2.売上実績'!$C2596)</f>
        <v/>
      </c>
      <c r="D2596" s="98" t="str">
        <f>IF(C2596="","",VLOOKUP(C2596,'4.製品一覧'!$B$4:$D$500,3,FALSE))</f>
        <v/>
      </c>
      <c r="E2596" s="102">
        <f>IF(C2596&lt;&gt;"",VLOOKUP(C2596,'7.製品別原価'!$B$5:$J$500,8,FALSE),0)</f>
        <v>0</v>
      </c>
      <c r="F2596" s="37">
        <f>IF(OR($K$2=0,K2596=0),0,'1.全社費用'!$C$42/$K$2)</f>
        <v>0</v>
      </c>
      <c r="G2596" s="37">
        <f t="shared" si="282"/>
        <v>0</v>
      </c>
      <c r="H2596" s="38">
        <f t="shared" si="283"/>
        <v>0</v>
      </c>
      <c r="I2596" s="39">
        <f t="shared" si="284"/>
        <v>0</v>
      </c>
      <c r="J2596" s="40">
        <f t="shared" si="285"/>
        <v>0</v>
      </c>
      <c r="K2596" s="111">
        <f>IF($B2596="",0,'2.売上実績'!D2596)</f>
        <v>0</v>
      </c>
      <c r="L2596" s="111">
        <f>IF($B2596="",0,'2.売上実績'!E2596)</f>
        <v>0</v>
      </c>
      <c r="M2596" s="28">
        <f t="shared" si="280"/>
        <v>0</v>
      </c>
      <c r="N2596" s="41">
        <f t="shared" si="281"/>
        <v>0</v>
      </c>
      <c r="O2596" s="40">
        <f t="shared" si="286"/>
        <v>0</v>
      </c>
    </row>
    <row r="2597" spans="2:15" ht="18" customHeight="1">
      <c r="B2597" s="109" t="str">
        <f>IF('2.売上実績'!$B2597="","",'2.売上実績'!$B2597)</f>
        <v/>
      </c>
      <c r="C2597" s="110" t="str">
        <f>IF('2.売上実績'!$C2597="","",'2.売上実績'!$C2597)</f>
        <v/>
      </c>
      <c r="D2597" s="98" t="str">
        <f>IF(C2597="","",VLOOKUP(C2597,'4.製品一覧'!$B$4:$D$500,3,FALSE))</f>
        <v/>
      </c>
      <c r="E2597" s="102">
        <f>IF(C2597&lt;&gt;"",VLOOKUP(C2597,'7.製品別原価'!$B$5:$J$500,8,FALSE),0)</f>
        <v>0</v>
      </c>
      <c r="F2597" s="37">
        <f>IF(OR($K$2=0,K2597=0),0,'1.全社費用'!$C$42/$K$2)</f>
        <v>0</v>
      </c>
      <c r="G2597" s="37">
        <f t="shared" si="282"/>
        <v>0</v>
      </c>
      <c r="H2597" s="38">
        <f t="shared" si="283"/>
        <v>0</v>
      </c>
      <c r="I2597" s="39">
        <f t="shared" si="284"/>
        <v>0</v>
      </c>
      <c r="J2597" s="40">
        <f t="shared" si="285"/>
        <v>0</v>
      </c>
      <c r="K2597" s="111">
        <f>IF($B2597="",0,'2.売上実績'!D2597)</f>
        <v>0</v>
      </c>
      <c r="L2597" s="111">
        <f>IF($B2597="",0,'2.売上実績'!E2597)</f>
        <v>0</v>
      </c>
      <c r="M2597" s="28">
        <f t="shared" si="280"/>
        <v>0</v>
      </c>
      <c r="N2597" s="41">
        <f t="shared" si="281"/>
        <v>0</v>
      </c>
      <c r="O2597" s="40">
        <f t="shared" si="286"/>
        <v>0</v>
      </c>
    </row>
    <row r="2598" spans="2:15" ht="18" customHeight="1">
      <c r="B2598" s="109" t="str">
        <f>IF('2.売上実績'!$B2598="","",'2.売上実績'!$B2598)</f>
        <v/>
      </c>
      <c r="C2598" s="110" t="str">
        <f>IF('2.売上実績'!$C2598="","",'2.売上実績'!$C2598)</f>
        <v/>
      </c>
      <c r="D2598" s="98" t="str">
        <f>IF(C2598="","",VLOOKUP(C2598,'4.製品一覧'!$B$4:$D$500,3,FALSE))</f>
        <v/>
      </c>
      <c r="E2598" s="102">
        <f>IF(C2598&lt;&gt;"",VLOOKUP(C2598,'7.製品別原価'!$B$5:$J$500,8,FALSE),0)</f>
        <v>0</v>
      </c>
      <c r="F2598" s="37">
        <f>IF(OR($K$2=0,K2598=0),0,'1.全社費用'!$C$42/$K$2)</f>
        <v>0</v>
      </c>
      <c r="G2598" s="37">
        <f t="shared" si="282"/>
        <v>0</v>
      </c>
      <c r="H2598" s="38">
        <f t="shared" si="283"/>
        <v>0</v>
      </c>
      <c r="I2598" s="39">
        <f t="shared" si="284"/>
        <v>0</v>
      </c>
      <c r="J2598" s="40">
        <f t="shared" si="285"/>
        <v>0</v>
      </c>
      <c r="K2598" s="111">
        <f>IF($B2598="",0,'2.売上実績'!D2598)</f>
        <v>0</v>
      </c>
      <c r="L2598" s="111">
        <f>IF($B2598="",0,'2.売上実績'!E2598)</f>
        <v>0</v>
      </c>
      <c r="M2598" s="28">
        <f t="shared" si="280"/>
        <v>0</v>
      </c>
      <c r="N2598" s="41">
        <f t="shared" si="281"/>
        <v>0</v>
      </c>
      <c r="O2598" s="40">
        <f t="shared" si="286"/>
        <v>0</v>
      </c>
    </row>
    <row r="2599" spans="2:15" ht="18" customHeight="1">
      <c r="B2599" s="109" t="str">
        <f>IF('2.売上実績'!$B2599="","",'2.売上実績'!$B2599)</f>
        <v/>
      </c>
      <c r="C2599" s="110" t="str">
        <f>IF('2.売上実績'!$C2599="","",'2.売上実績'!$C2599)</f>
        <v/>
      </c>
      <c r="D2599" s="98" t="str">
        <f>IF(C2599="","",VLOOKUP(C2599,'4.製品一覧'!$B$4:$D$500,3,FALSE))</f>
        <v/>
      </c>
      <c r="E2599" s="102">
        <f>IF(C2599&lt;&gt;"",VLOOKUP(C2599,'7.製品別原価'!$B$5:$J$500,8,FALSE),0)</f>
        <v>0</v>
      </c>
      <c r="F2599" s="37">
        <f>IF(OR($K$2=0,K2599=0),0,'1.全社費用'!$C$42/$K$2)</f>
        <v>0</v>
      </c>
      <c r="G2599" s="37">
        <f t="shared" si="282"/>
        <v>0</v>
      </c>
      <c r="H2599" s="38">
        <f t="shared" si="283"/>
        <v>0</v>
      </c>
      <c r="I2599" s="39">
        <f t="shared" si="284"/>
        <v>0</v>
      </c>
      <c r="J2599" s="40">
        <f t="shared" si="285"/>
        <v>0</v>
      </c>
      <c r="K2599" s="111">
        <f>IF($B2599="",0,'2.売上実績'!D2599)</f>
        <v>0</v>
      </c>
      <c r="L2599" s="111">
        <f>IF($B2599="",0,'2.売上実績'!E2599)</f>
        <v>0</v>
      </c>
      <c r="M2599" s="28">
        <f t="shared" si="280"/>
        <v>0</v>
      </c>
      <c r="N2599" s="41">
        <f t="shared" si="281"/>
        <v>0</v>
      </c>
      <c r="O2599" s="40">
        <f t="shared" si="286"/>
        <v>0</v>
      </c>
    </row>
    <row r="2600" spans="2:15" ht="18" customHeight="1">
      <c r="B2600" s="109" t="str">
        <f>IF('2.売上実績'!$B2600="","",'2.売上実績'!$B2600)</f>
        <v/>
      </c>
      <c r="C2600" s="110" t="str">
        <f>IF('2.売上実績'!$C2600="","",'2.売上実績'!$C2600)</f>
        <v/>
      </c>
      <c r="D2600" s="98" t="str">
        <f>IF(C2600="","",VLOOKUP(C2600,'4.製品一覧'!$B$4:$D$500,3,FALSE))</f>
        <v/>
      </c>
      <c r="E2600" s="102">
        <f>IF(C2600&lt;&gt;"",VLOOKUP(C2600,'7.製品別原価'!$B$5:$J$500,8,FALSE),0)</f>
        <v>0</v>
      </c>
      <c r="F2600" s="37">
        <f>IF(OR($K$2=0,K2600=0),0,'1.全社費用'!$C$42/$K$2)</f>
        <v>0</v>
      </c>
      <c r="G2600" s="37">
        <f t="shared" si="282"/>
        <v>0</v>
      </c>
      <c r="H2600" s="38">
        <f t="shared" si="283"/>
        <v>0</v>
      </c>
      <c r="I2600" s="39">
        <f t="shared" si="284"/>
        <v>0</v>
      </c>
      <c r="J2600" s="40">
        <f t="shared" si="285"/>
        <v>0</v>
      </c>
      <c r="K2600" s="111">
        <f>IF($B2600="",0,'2.売上実績'!D2600)</f>
        <v>0</v>
      </c>
      <c r="L2600" s="111">
        <f>IF($B2600="",0,'2.売上実績'!E2600)</f>
        <v>0</v>
      </c>
      <c r="M2600" s="28">
        <f t="shared" si="280"/>
        <v>0</v>
      </c>
      <c r="N2600" s="41">
        <f t="shared" si="281"/>
        <v>0</v>
      </c>
      <c r="O2600" s="40">
        <f t="shared" si="286"/>
        <v>0</v>
      </c>
    </row>
    <row r="2601" spans="2:15" ht="18" customHeight="1">
      <c r="B2601" s="109" t="str">
        <f>IF('2.売上実績'!$B2601="","",'2.売上実績'!$B2601)</f>
        <v/>
      </c>
      <c r="C2601" s="110" t="str">
        <f>IF('2.売上実績'!$C2601="","",'2.売上実績'!$C2601)</f>
        <v/>
      </c>
      <c r="D2601" s="98" t="str">
        <f>IF(C2601="","",VLOOKUP(C2601,'4.製品一覧'!$B$4:$D$500,3,FALSE))</f>
        <v/>
      </c>
      <c r="E2601" s="102">
        <f>IF(C2601&lt;&gt;"",VLOOKUP(C2601,'7.製品別原価'!$B$5:$J$500,8,FALSE),0)</f>
        <v>0</v>
      </c>
      <c r="F2601" s="37">
        <f>IF(OR($K$2=0,K2601=0),0,'1.全社費用'!$C$42/$K$2)</f>
        <v>0</v>
      </c>
      <c r="G2601" s="37">
        <f t="shared" si="282"/>
        <v>0</v>
      </c>
      <c r="H2601" s="38">
        <f t="shared" si="283"/>
        <v>0</v>
      </c>
      <c r="I2601" s="39">
        <f t="shared" si="284"/>
        <v>0</v>
      </c>
      <c r="J2601" s="40">
        <f t="shared" si="285"/>
        <v>0</v>
      </c>
      <c r="K2601" s="111">
        <f>IF($B2601="",0,'2.売上実績'!D2601)</f>
        <v>0</v>
      </c>
      <c r="L2601" s="111">
        <f>IF($B2601="",0,'2.売上実績'!E2601)</f>
        <v>0</v>
      </c>
      <c r="M2601" s="28">
        <f t="shared" si="280"/>
        <v>0</v>
      </c>
      <c r="N2601" s="41">
        <f t="shared" si="281"/>
        <v>0</v>
      </c>
      <c r="O2601" s="40">
        <f t="shared" si="286"/>
        <v>0</v>
      </c>
    </row>
    <row r="2602" spans="2:15" ht="18" customHeight="1">
      <c r="B2602" s="109" t="str">
        <f>IF('2.売上実績'!$B2602="","",'2.売上実績'!$B2602)</f>
        <v/>
      </c>
      <c r="C2602" s="110" t="str">
        <f>IF('2.売上実績'!$C2602="","",'2.売上実績'!$C2602)</f>
        <v/>
      </c>
      <c r="D2602" s="98" t="str">
        <f>IF(C2602="","",VLOOKUP(C2602,'4.製品一覧'!$B$4:$D$500,3,FALSE))</f>
        <v/>
      </c>
      <c r="E2602" s="102">
        <f>IF(C2602&lt;&gt;"",VLOOKUP(C2602,'7.製品別原価'!$B$5:$J$500,8,FALSE),0)</f>
        <v>0</v>
      </c>
      <c r="F2602" s="37">
        <f>IF(OR($K$2=0,K2602=0),0,'1.全社費用'!$C$42/$K$2)</f>
        <v>0</v>
      </c>
      <c r="G2602" s="37">
        <f t="shared" si="282"/>
        <v>0</v>
      </c>
      <c r="H2602" s="38">
        <f t="shared" si="283"/>
        <v>0</v>
      </c>
      <c r="I2602" s="39">
        <f t="shared" si="284"/>
        <v>0</v>
      </c>
      <c r="J2602" s="40">
        <f t="shared" si="285"/>
        <v>0</v>
      </c>
      <c r="K2602" s="111">
        <f>IF($B2602="",0,'2.売上実績'!D2602)</f>
        <v>0</v>
      </c>
      <c r="L2602" s="111">
        <f>IF($B2602="",0,'2.売上実績'!E2602)</f>
        <v>0</v>
      </c>
      <c r="M2602" s="28">
        <f t="shared" si="280"/>
        <v>0</v>
      </c>
      <c r="N2602" s="41">
        <f t="shared" si="281"/>
        <v>0</v>
      </c>
      <c r="O2602" s="40">
        <f t="shared" si="286"/>
        <v>0</v>
      </c>
    </row>
    <row r="2603" spans="2:15" ht="18" customHeight="1">
      <c r="B2603" s="109" t="str">
        <f>IF('2.売上実績'!$B2603="","",'2.売上実績'!$B2603)</f>
        <v/>
      </c>
      <c r="C2603" s="110" t="str">
        <f>IF('2.売上実績'!$C2603="","",'2.売上実績'!$C2603)</f>
        <v/>
      </c>
      <c r="D2603" s="98" t="str">
        <f>IF(C2603="","",VLOOKUP(C2603,'4.製品一覧'!$B$4:$D$500,3,FALSE))</f>
        <v/>
      </c>
      <c r="E2603" s="102">
        <f>IF(C2603&lt;&gt;"",VLOOKUP(C2603,'7.製品別原価'!$B$5:$J$500,8,FALSE),0)</f>
        <v>0</v>
      </c>
      <c r="F2603" s="37">
        <f>IF(OR($K$2=0,K2603=0),0,'1.全社費用'!$C$42/$K$2)</f>
        <v>0</v>
      </c>
      <c r="G2603" s="37">
        <f t="shared" si="282"/>
        <v>0</v>
      </c>
      <c r="H2603" s="38">
        <f t="shared" si="283"/>
        <v>0</v>
      </c>
      <c r="I2603" s="39">
        <f t="shared" si="284"/>
        <v>0</v>
      </c>
      <c r="J2603" s="40">
        <f t="shared" si="285"/>
        <v>0</v>
      </c>
      <c r="K2603" s="111">
        <f>IF($B2603="",0,'2.売上実績'!D2603)</f>
        <v>0</v>
      </c>
      <c r="L2603" s="111">
        <f>IF($B2603="",0,'2.売上実績'!E2603)</f>
        <v>0</v>
      </c>
      <c r="M2603" s="28">
        <f t="shared" si="280"/>
        <v>0</v>
      </c>
      <c r="N2603" s="41">
        <f t="shared" si="281"/>
        <v>0</v>
      </c>
      <c r="O2603" s="40">
        <f t="shared" si="286"/>
        <v>0</v>
      </c>
    </row>
    <row r="2604" spans="2:15" ht="18" customHeight="1">
      <c r="B2604" s="109" t="str">
        <f>IF('2.売上実績'!$B2604="","",'2.売上実績'!$B2604)</f>
        <v/>
      </c>
      <c r="C2604" s="110" t="str">
        <f>IF('2.売上実績'!$C2604="","",'2.売上実績'!$C2604)</f>
        <v/>
      </c>
      <c r="D2604" s="98" t="str">
        <f>IF(C2604="","",VLOOKUP(C2604,'4.製品一覧'!$B$4:$D$500,3,FALSE))</f>
        <v/>
      </c>
      <c r="E2604" s="102">
        <f>IF(C2604&lt;&gt;"",VLOOKUP(C2604,'7.製品別原価'!$B$5:$J$500,8,FALSE),0)</f>
        <v>0</v>
      </c>
      <c r="F2604" s="37">
        <f>IF(OR($K$2=0,K2604=0),0,'1.全社費用'!$C$42/$K$2)</f>
        <v>0</v>
      </c>
      <c r="G2604" s="37">
        <f t="shared" si="282"/>
        <v>0</v>
      </c>
      <c r="H2604" s="38">
        <f t="shared" si="283"/>
        <v>0</v>
      </c>
      <c r="I2604" s="39">
        <f t="shared" si="284"/>
        <v>0</v>
      </c>
      <c r="J2604" s="40">
        <f t="shared" si="285"/>
        <v>0</v>
      </c>
      <c r="K2604" s="111">
        <f>IF($B2604="",0,'2.売上実績'!D2604)</f>
        <v>0</v>
      </c>
      <c r="L2604" s="111">
        <f>IF($B2604="",0,'2.売上実績'!E2604)</f>
        <v>0</v>
      </c>
      <c r="M2604" s="28">
        <f t="shared" si="280"/>
        <v>0</v>
      </c>
      <c r="N2604" s="41">
        <f t="shared" si="281"/>
        <v>0</v>
      </c>
      <c r="O2604" s="40">
        <f t="shared" si="286"/>
        <v>0</v>
      </c>
    </row>
    <row r="2605" spans="2:15" ht="18" customHeight="1">
      <c r="B2605" s="109" t="str">
        <f>IF('2.売上実績'!$B2605="","",'2.売上実績'!$B2605)</f>
        <v/>
      </c>
      <c r="C2605" s="110" t="str">
        <f>IF('2.売上実績'!$C2605="","",'2.売上実績'!$C2605)</f>
        <v/>
      </c>
      <c r="D2605" s="98" t="str">
        <f>IF(C2605="","",VLOOKUP(C2605,'4.製品一覧'!$B$4:$D$500,3,FALSE))</f>
        <v/>
      </c>
      <c r="E2605" s="102">
        <f>IF(C2605&lt;&gt;"",VLOOKUP(C2605,'7.製品別原価'!$B$5:$J$500,8,FALSE),0)</f>
        <v>0</v>
      </c>
      <c r="F2605" s="37">
        <f>IF(OR($K$2=0,K2605=0),0,'1.全社費用'!$C$42/$K$2)</f>
        <v>0</v>
      </c>
      <c r="G2605" s="37">
        <f t="shared" si="282"/>
        <v>0</v>
      </c>
      <c r="H2605" s="38">
        <f t="shared" si="283"/>
        <v>0</v>
      </c>
      <c r="I2605" s="39">
        <f t="shared" si="284"/>
        <v>0</v>
      </c>
      <c r="J2605" s="40">
        <f t="shared" si="285"/>
        <v>0</v>
      </c>
      <c r="K2605" s="111">
        <f>IF($B2605="",0,'2.売上実績'!D2605)</f>
        <v>0</v>
      </c>
      <c r="L2605" s="111">
        <f>IF($B2605="",0,'2.売上実績'!E2605)</f>
        <v>0</v>
      </c>
      <c r="M2605" s="28">
        <f t="shared" si="280"/>
        <v>0</v>
      </c>
      <c r="N2605" s="41">
        <f t="shared" si="281"/>
        <v>0</v>
      </c>
      <c r="O2605" s="40">
        <f t="shared" si="286"/>
        <v>0</v>
      </c>
    </row>
    <row r="2606" spans="2:15" ht="18" customHeight="1">
      <c r="B2606" s="109" t="str">
        <f>IF('2.売上実績'!$B2606="","",'2.売上実績'!$B2606)</f>
        <v/>
      </c>
      <c r="C2606" s="110" t="str">
        <f>IF('2.売上実績'!$C2606="","",'2.売上実績'!$C2606)</f>
        <v/>
      </c>
      <c r="D2606" s="98" t="str">
        <f>IF(C2606="","",VLOOKUP(C2606,'4.製品一覧'!$B$4:$D$500,3,FALSE))</f>
        <v/>
      </c>
      <c r="E2606" s="102">
        <f>IF(C2606&lt;&gt;"",VLOOKUP(C2606,'7.製品別原価'!$B$5:$J$500,8,FALSE),0)</f>
        <v>0</v>
      </c>
      <c r="F2606" s="37">
        <f>IF(OR($K$2=0,K2606=0),0,'1.全社費用'!$C$42/$K$2)</f>
        <v>0</v>
      </c>
      <c r="G2606" s="37">
        <f t="shared" si="282"/>
        <v>0</v>
      </c>
      <c r="H2606" s="38">
        <f t="shared" si="283"/>
        <v>0</v>
      </c>
      <c r="I2606" s="39">
        <f t="shared" si="284"/>
        <v>0</v>
      </c>
      <c r="J2606" s="40">
        <f t="shared" si="285"/>
        <v>0</v>
      </c>
      <c r="K2606" s="111">
        <f>IF($B2606="",0,'2.売上実績'!D2606)</f>
        <v>0</v>
      </c>
      <c r="L2606" s="111">
        <f>IF($B2606="",0,'2.売上実績'!E2606)</f>
        <v>0</v>
      </c>
      <c r="M2606" s="28">
        <f t="shared" si="280"/>
        <v>0</v>
      </c>
      <c r="N2606" s="41">
        <f t="shared" si="281"/>
        <v>0</v>
      </c>
      <c r="O2606" s="40">
        <f t="shared" si="286"/>
        <v>0</v>
      </c>
    </row>
    <row r="2607" spans="2:15" ht="18" customHeight="1">
      <c r="B2607" s="109" t="str">
        <f>IF('2.売上実績'!$B2607="","",'2.売上実績'!$B2607)</f>
        <v/>
      </c>
      <c r="C2607" s="110" t="str">
        <f>IF('2.売上実績'!$C2607="","",'2.売上実績'!$C2607)</f>
        <v/>
      </c>
      <c r="D2607" s="98" t="str">
        <f>IF(C2607="","",VLOOKUP(C2607,'4.製品一覧'!$B$4:$D$500,3,FALSE))</f>
        <v/>
      </c>
      <c r="E2607" s="102">
        <f>IF(C2607&lt;&gt;"",VLOOKUP(C2607,'7.製品別原価'!$B$5:$J$500,8,FALSE),0)</f>
        <v>0</v>
      </c>
      <c r="F2607" s="37">
        <f>IF(OR($K$2=0,K2607=0),0,'1.全社費用'!$C$42/$K$2)</f>
        <v>0</v>
      </c>
      <c r="G2607" s="37">
        <f t="shared" si="282"/>
        <v>0</v>
      </c>
      <c r="H2607" s="38">
        <f t="shared" si="283"/>
        <v>0</v>
      </c>
      <c r="I2607" s="39">
        <f t="shared" si="284"/>
        <v>0</v>
      </c>
      <c r="J2607" s="40">
        <f t="shared" si="285"/>
        <v>0</v>
      </c>
      <c r="K2607" s="111">
        <f>IF($B2607="",0,'2.売上実績'!D2607)</f>
        <v>0</v>
      </c>
      <c r="L2607" s="111">
        <f>IF($B2607="",0,'2.売上実績'!E2607)</f>
        <v>0</v>
      </c>
      <c r="M2607" s="28">
        <f t="shared" si="280"/>
        <v>0</v>
      </c>
      <c r="N2607" s="41">
        <f t="shared" si="281"/>
        <v>0</v>
      </c>
      <c r="O2607" s="40">
        <f t="shared" si="286"/>
        <v>0</v>
      </c>
    </row>
    <row r="2608" spans="2:15" ht="18" customHeight="1">
      <c r="B2608" s="109" t="str">
        <f>IF('2.売上実績'!$B2608="","",'2.売上実績'!$B2608)</f>
        <v/>
      </c>
      <c r="C2608" s="110" t="str">
        <f>IF('2.売上実績'!$C2608="","",'2.売上実績'!$C2608)</f>
        <v/>
      </c>
      <c r="D2608" s="98" t="str">
        <f>IF(C2608="","",VLOOKUP(C2608,'4.製品一覧'!$B$4:$D$500,3,FALSE))</f>
        <v/>
      </c>
      <c r="E2608" s="102">
        <f>IF(C2608&lt;&gt;"",VLOOKUP(C2608,'7.製品別原価'!$B$5:$J$500,8,FALSE),0)</f>
        <v>0</v>
      </c>
      <c r="F2608" s="37">
        <f>IF(OR($K$2=0,K2608=0),0,'1.全社費用'!$C$42/$K$2)</f>
        <v>0</v>
      </c>
      <c r="G2608" s="37">
        <f t="shared" si="282"/>
        <v>0</v>
      </c>
      <c r="H2608" s="38">
        <f t="shared" si="283"/>
        <v>0</v>
      </c>
      <c r="I2608" s="39">
        <f t="shared" si="284"/>
        <v>0</v>
      </c>
      <c r="J2608" s="40">
        <f t="shared" si="285"/>
        <v>0</v>
      </c>
      <c r="K2608" s="111">
        <f>IF($B2608="",0,'2.売上実績'!D2608)</f>
        <v>0</v>
      </c>
      <c r="L2608" s="111">
        <f>IF($B2608="",0,'2.売上実績'!E2608)</f>
        <v>0</v>
      </c>
      <c r="M2608" s="28">
        <f t="shared" si="280"/>
        <v>0</v>
      </c>
      <c r="N2608" s="41">
        <f t="shared" si="281"/>
        <v>0</v>
      </c>
      <c r="O2608" s="40">
        <f t="shared" si="286"/>
        <v>0</v>
      </c>
    </row>
    <row r="2609" spans="2:15" ht="18" customHeight="1">
      <c r="B2609" s="109" t="str">
        <f>IF('2.売上実績'!$B2609="","",'2.売上実績'!$B2609)</f>
        <v/>
      </c>
      <c r="C2609" s="110" t="str">
        <f>IF('2.売上実績'!$C2609="","",'2.売上実績'!$C2609)</f>
        <v/>
      </c>
      <c r="D2609" s="98" t="str">
        <f>IF(C2609="","",VLOOKUP(C2609,'4.製品一覧'!$B$4:$D$500,3,FALSE))</f>
        <v/>
      </c>
      <c r="E2609" s="102">
        <f>IF(C2609&lt;&gt;"",VLOOKUP(C2609,'7.製品別原価'!$B$5:$J$500,8,FALSE),0)</f>
        <v>0</v>
      </c>
      <c r="F2609" s="37">
        <f>IF(OR($K$2=0,K2609=0),0,'1.全社費用'!$C$42/$K$2)</f>
        <v>0</v>
      </c>
      <c r="G2609" s="37">
        <f t="shared" si="282"/>
        <v>0</v>
      </c>
      <c r="H2609" s="38">
        <f t="shared" si="283"/>
        <v>0</v>
      </c>
      <c r="I2609" s="39">
        <f t="shared" si="284"/>
        <v>0</v>
      </c>
      <c r="J2609" s="40">
        <f t="shared" si="285"/>
        <v>0</v>
      </c>
      <c r="K2609" s="111">
        <f>IF($B2609="",0,'2.売上実績'!D2609)</f>
        <v>0</v>
      </c>
      <c r="L2609" s="111">
        <f>IF($B2609="",0,'2.売上実績'!E2609)</f>
        <v>0</v>
      </c>
      <c r="M2609" s="28">
        <f t="shared" si="280"/>
        <v>0</v>
      </c>
      <c r="N2609" s="41">
        <f t="shared" si="281"/>
        <v>0</v>
      </c>
      <c r="O2609" s="40">
        <f t="shared" si="286"/>
        <v>0</v>
      </c>
    </row>
    <row r="2610" spans="2:15" ht="18" customHeight="1">
      <c r="B2610" s="109" t="str">
        <f>IF('2.売上実績'!$B2610="","",'2.売上実績'!$B2610)</f>
        <v/>
      </c>
      <c r="C2610" s="110" t="str">
        <f>IF('2.売上実績'!$C2610="","",'2.売上実績'!$C2610)</f>
        <v/>
      </c>
      <c r="D2610" s="98" t="str">
        <f>IF(C2610="","",VLOOKUP(C2610,'4.製品一覧'!$B$4:$D$500,3,FALSE))</f>
        <v/>
      </c>
      <c r="E2610" s="102">
        <f>IF(C2610&lt;&gt;"",VLOOKUP(C2610,'7.製品別原価'!$B$5:$J$500,8,FALSE),0)</f>
        <v>0</v>
      </c>
      <c r="F2610" s="37">
        <f>IF(OR($K$2=0,K2610=0),0,'1.全社費用'!$C$42/$K$2)</f>
        <v>0</v>
      </c>
      <c r="G2610" s="37">
        <f t="shared" si="282"/>
        <v>0</v>
      </c>
      <c r="H2610" s="38">
        <f t="shared" si="283"/>
        <v>0</v>
      </c>
      <c r="I2610" s="39">
        <f t="shared" si="284"/>
        <v>0</v>
      </c>
      <c r="J2610" s="40">
        <f t="shared" si="285"/>
        <v>0</v>
      </c>
      <c r="K2610" s="111">
        <f>IF($B2610="",0,'2.売上実績'!D2610)</f>
        <v>0</v>
      </c>
      <c r="L2610" s="111">
        <f>IF($B2610="",0,'2.売上実績'!E2610)</f>
        <v>0</v>
      </c>
      <c r="M2610" s="28">
        <f t="shared" si="280"/>
        <v>0</v>
      </c>
      <c r="N2610" s="41">
        <f t="shared" si="281"/>
        <v>0</v>
      </c>
      <c r="O2610" s="40">
        <f t="shared" si="286"/>
        <v>0</v>
      </c>
    </row>
    <row r="2611" spans="2:15" ht="18" customHeight="1">
      <c r="B2611" s="109" t="str">
        <f>IF('2.売上実績'!$B2611="","",'2.売上実績'!$B2611)</f>
        <v/>
      </c>
      <c r="C2611" s="110" t="str">
        <f>IF('2.売上実績'!$C2611="","",'2.売上実績'!$C2611)</f>
        <v/>
      </c>
      <c r="D2611" s="98" t="str">
        <f>IF(C2611="","",VLOOKUP(C2611,'4.製品一覧'!$B$4:$D$500,3,FALSE))</f>
        <v/>
      </c>
      <c r="E2611" s="102">
        <f>IF(C2611&lt;&gt;"",VLOOKUP(C2611,'7.製品別原価'!$B$5:$J$500,8,FALSE),0)</f>
        <v>0</v>
      </c>
      <c r="F2611" s="37">
        <f>IF(OR($K$2=0,K2611=0),0,'1.全社費用'!$C$42/$K$2)</f>
        <v>0</v>
      </c>
      <c r="G2611" s="37">
        <f t="shared" si="282"/>
        <v>0</v>
      </c>
      <c r="H2611" s="38">
        <f t="shared" si="283"/>
        <v>0</v>
      </c>
      <c r="I2611" s="39">
        <f t="shared" si="284"/>
        <v>0</v>
      </c>
      <c r="J2611" s="40">
        <f t="shared" si="285"/>
        <v>0</v>
      </c>
      <c r="K2611" s="111">
        <f>IF($B2611="",0,'2.売上実績'!D2611)</f>
        <v>0</v>
      </c>
      <c r="L2611" s="111">
        <f>IF($B2611="",0,'2.売上実績'!E2611)</f>
        <v>0</v>
      </c>
      <c r="M2611" s="28">
        <f t="shared" si="280"/>
        <v>0</v>
      </c>
      <c r="N2611" s="41">
        <f t="shared" si="281"/>
        <v>0</v>
      </c>
      <c r="O2611" s="40">
        <f t="shared" si="286"/>
        <v>0</v>
      </c>
    </row>
    <row r="2612" spans="2:15" ht="18" customHeight="1">
      <c r="B2612" s="109" t="str">
        <f>IF('2.売上実績'!$B2612="","",'2.売上実績'!$B2612)</f>
        <v/>
      </c>
      <c r="C2612" s="110" t="str">
        <f>IF('2.売上実績'!$C2612="","",'2.売上実績'!$C2612)</f>
        <v/>
      </c>
      <c r="D2612" s="98" t="str">
        <f>IF(C2612="","",VLOOKUP(C2612,'4.製品一覧'!$B$4:$D$500,3,FALSE))</f>
        <v/>
      </c>
      <c r="E2612" s="102">
        <f>IF(C2612&lt;&gt;"",VLOOKUP(C2612,'7.製品別原価'!$B$5:$J$500,8,FALSE),0)</f>
        <v>0</v>
      </c>
      <c r="F2612" s="37">
        <f>IF(OR($K$2=0,K2612=0),0,'1.全社費用'!$C$42/$K$2)</f>
        <v>0</v>
      </c>
      <c r="G2612" s="37">
        <f t="shared" si="282"/>
        <v>0</v>
      </c>
      <c r="H2612" s="38">
        <f t="shared" si="283"/>
        <v>0</v>
      </c>
      <c r="I2612" s="39">
        <f t="shared" si="284"/>
        <v>0</v>
      </c>
      <c r="J2612" s="40">
        <f t="shared" si="285"/>
        <v>0</v>
      </c>
      <c r="K2612" s="111">
        <f>IF($B2612="",0,'2.売上実績'!D2612)</f>
        <v>0</v>
      </c>
      <c r="L2612" s="111">
        <f>IF($B2612="",0,'2.売上実績'!E2612)</f>
        <v>0</v>
      </c>
      <c r="M2612" s="28">
        <f t="shared" si="280"/>
        <v>0</v>
      </c>
      <c r="N2612" s="41">
        <f t="shared" si="281"/>
        <v>0</v>
      </c>
      <c r="O2612" s="40">
        <f t="shared" si="286"/>
        <v>0</v>
      </c>
    </row>
    <row r="2613" spans="2:15" ht="18" customHeight="1">
      <c r="B2613" s="109" t="str">
        <f>IF('2.売上実績'!$B2613="","",'2.売上実績'!$B2613)</f>
        <v/>
      </c>
      <c r="C2613" s="110" t="str">
        <f>IF('2.売上実績'!$C2613="","",'2.売上実績'!$C2613)</f>
        <v/>
      </c>
      <c r="D2613" s="98" t="str">
        <f>IF(C2613="","",VLOOKUP(C2613,'4.製品一覧'!$B$4:$D$500,3,FALSE))</f>
        <v/>
      </c>
      <c r="E2613" s="102">
        <f>IF(C2613&lt;&gt;"",VLOOKUP(C2613,'7.製品別原価'!$B$5:$J$500,8,FALSE),0)</f>
        <v>0</v>
      </c>
      <c r="F2613" s="37">
        <f>IF(OR($K$2=0,K2613=0),0,'1.全社費用'!$C$42/$K$2)</f>
        <v>0</v>
      </c>
      <c r="G2613" s="37">
        <f t="shared" si="282"/>
        <v>0</v>
      </c>
      <c r="H2613" s="38">
        <f t="shared" si="283"/>
        <v>0</v>
      </c>
      <c r="I2613" s="39">
        <f t="shared" si="284"/>
        <v>0</v>
      </c>
      <c r="J2613" s="40">
        <f t="shared" si="285"/>
        <v>0</v>
      </c>
      <c r="K2613" s="111">
        <f>IF($B2613="",0,'2.売上実績'!D2613)</f>
        <v>0</v>
      </c>
      <c r="L2613" s="111">
        <f>IF($B2613="",0,'2.売上実績'!E2613)</f>
        <v>0</v>
      </c>
      <c r="M2613" s="28">
        <f t="shared" si="280"/>
        <v>0</v>
      </c>
      <c r="N2613" s="41">
        <f t="shared" si="281"/>
        <v>0</v>
      </c>
      <c r="O2613" s="40">
        <f t="shared" si="286"/>
        <v>0</v>
      </c>
    </row>
    <row r="2614" spans="2:15" ht="18" customHeight="1">
      <c r="B2614" s="109" t="str">
        <f>IF('2.売上実績'!$B2614="","",'2.売上実績'!$B2614)</f>
        <v/>
      </c>
      <c r="C2614" s="110" t="str">
        <f>IF('2.売上実績'!$C2614="","",'2.売上実績'!$C2614)</f>
        <v/>
      </c>
      <c r="D2614" s="98" t="str">
        <f>IF(C2614="","",VLOOKUP(C2614,'4.製品一覧'!$B$4:$D$500,3,FALSE))</f>
        <v/>
      </c>
      <c r="E2614" s="102">
        <f>IF(C2614&lt;&gt;"",VLOOKUP(C2614,'7.製品別原価'!$B$5:$J$500,8,FALSE),0)</f>
        <v>0</v>
      </c>
      <c r="F2614" s="37">
        <f>IF(OR($K$2=0,K2614=0),0,'1.全社費用'!$C$42/$K$2)</f>
        <v>0</v>
      </c>
      <c r="G2614" s="37">
        <f t="shared" si="282"/>
        <v>0</v>
      </c>
      <c r="H2614" s="38">
        <f t="shared" si="283"/>
        <v>0</v>
      </c>
      <c r="I2614" s="39">
        <f t="shared" si="284"/>
        <v>0</v>
      </c>
      <c r="J2614" s="40">
        <f t="shared" si="285"/>
        <v>0</v>
      </c>
      <c r="K2614" s="111">
        <f>IF($B2614="",0,'2.売上実績'!D2614)</f>
        <v>0</v>
      </c>
      <c r="L2614" s="111">
        <f>IF($B2614="",0,'2.売上実績'!E2614)</f>
        <v>0</v>
      </c>
      <c r="M2614" s="28">
        <f t="shared" si="280"/>
        <v>0</v>
      </c>
      <c r="N2614" s="41">
        <f t="shared" si="281"/>
        <v>0</v>
      </c>
      <c r="O2614" s="40">
        <f t="shared" si="286"/>
        <v>0</v>
      </c>
    </row>
    <row r="2615" spans="2:15" ht="18" customHeight="1">
      <c r="B2615" s="109" t="str">
        <f>IF('2.売上実績'!$B2615="","",'2.売上実績'!$B2615)</f>
        <v/>
      </c>
      <c r="C2615" s="110" t="str">
        <f>IF('2.売上実績'!$C2615="","",'2.売上実績'!$C2615)</f>
        <v/>
      </c>
      <c r="D2615" s="98" t="str">
        <f>IF(C2615="","",VLOOKUP(C2615,'4.製品一覧'!$B$4:$D$500,3,FALSE))</f>
        <v/>
      </c>
      <c r="E2615" s="102">
        <f>IF(C2615&lt;&gt;"",VLOOKUP(C2615,'7.製品別原価'!$B$5:$J$500,8,FALSE),0)</f>
        <v>0</v>
      </c>
      <c r="F2615" s="37">
        <f>IF(OR($K$2=0,K2615=0),0,'1.全社費用'!$C$42/$K$2)</f>
        <v>0</v>
      </c>
      <c r="G2615" s="37">
        <f t="shared" si="282"/>
        <v>0</v>
      </c>
      <c r="H2615" s="38">
        <f t="shared" si="283"/>
        <v>0</v>
      </c>
      <c r="I2615" s="39">
        <f t="shared" si="284"/>
        <v>0</v>
      </c>
      <c r="J2615" s="40">
        <f t="shared" si="285"/>
        <v>0</v>
      </c>
      <c r="K2615" s="111">
        <f>IF($B2615="",0,'2.売上実績'!D2615)</f>
        <v>0</v>
      </c>
      <c r="L2615" s="111">
        <f>IF($B2615="",0,'2.売上実績'!E2615)</f>
        <v>0</v>
      </c>
      <c r="M2615" s="28">
        <f t="shared" si="280"/>
        <v>0</v>
      </c>
      <c r="N2615" s="41">
        <f t="shared" si="281"/>
        <v>0</v>
      </c>
      <c r="O2615" s="40">
        <f t="shared" si="286"/>
        <v>0</v>
      </c>
    </row>
    <row r="2616" spans="2:15" ht="18" customHeight="1">
      <c r="B2616" s="109" t="str">
        <f>IF('2.売上実績'!$B2616="","",'2.売上実績'!$B2616)</f>
        <v/>
      </c>
      <c r="C2616" s="110" t="str">
        <f>IF('2.売上実績'!$C2616="","",'2.売上実績'!$C2616)</f>
        <v/>
      </c>
      <c r="D2616" s="98" t="str">
        <f>IF(C2616="","",VLOOKUP(C2616,'4.製品一覧'!$B$4:$D$500,3,FALSE))</f>
        <v/>
      </c>
      <c r="E2616" s="102">
        <f>IF(C2616&lt;&gt;"",VLOOKUP(C2616,'7.製品別原価'!$B$5:$J$500,8,FALSE),0)</f>
        <v>0</v>
      </c>
      <c r="F2616" s="37">
        <f>IF(OR($K$2=0,K2616=0),0,'1.全社費用'!$C$42/$K$2)</f>
        <v>0</v>
      </c>
      <c r="G2616" s="37">
        <f t="shared" si="282"/>
        <v>0</v>
      </c>
      <c r="H2616" s="38">
        <f t="shared" si="283"/>
        <v>0</v>
      </c>
      <c r="I2616" s="39">
        <f t="shared" si="284"/>
        <v>0</v>
      </c>
      <c r="J2616" s="40">
        <f t="shared" si="285"/>
        <v>0</v>
      </c>
      <c r="K2616" s="111">
        <f>IF($B2616="",0,'2.売上実績'!D2616)</f>
        <v>0</v>
      </c>
      <c r="L2616" s="111">
        <f>IF($B2616="",0,'2.売上実績'!E2616)</f>
        <v>0</v>
      </c>
      <c r="M2616" s="28">
        <f t="shared" si="280"/>
        <v>0</v>
      </c>
      <c r="N2616" s="41">
        <f t="shared" si="281"/>
        <v>0</v>
      </c>
      <c r="O2616" s="40">
        <f t="shared" si="286"/>
        <v>0</v>
      </c>
    </row>
    <row r="2617" spans="2:15" ht="18" customHeight="1">
      <c r="B2617" s="109" t="str">
        <f>IF('2.売上実績'!$B2617="","",'2.売上実績'!$B2617)</f>
        <v/>
      </c>
      <c r="C2617" s="110" t="str">
        <f>IF('2.売上実績'!$C2617="","",'2.売上実績'!$C2617)</f>
        <v/>
      </c>
      <c r="D2617" s="98" t="str">
        <f>IF(C2617="","",VLOOKUP(C2617,'4.製品一覧'!$B$4:$D$500,3,FALSE))</f>
        <v/>
      </c>
      <c r="E2617" s="102">
        <f>IF(C2617&lt;&gt;"",VLOOKUP(C2617,'7.製品別原価'!$B$5:$J$500,8,FALSE),0)</f>
        <v>0</v>
      </c>
      <c r="F2617" s="37">
        <f>IF(OR($K$2=0,K2617=0),0,'1.全社費用'!$C$42/$K$2)</f>
        <v>0</v>
      </c>
      <c r="G2617" s="37">
        <f t="shared" si="282"/>
        <v>0</v>
      </c>
      <c r="H2617" s="38">
        <f t="shared" si="283"/>
        <v>0</v>
      </c>
      <c r="I2617" s="39">
        <f t="shared" si="284"/>
        <v>0</v>
      </c>
      <c r="J2617" s="40">
        <f t="shared" si="285"/>
        <v>0</v>
      </c>
      <c r="K2617" s="111">
        <f>IF($B2617="",0,'2.売上実績'!D2617)</f>
        <v>0</v>
      </c>
      <c r="L2617" s="111">
        <f>IF($B2617="",0,'2.売上実績'!E2617)</f>
        <v>0</v>
      </c>
      <c r="M2617" s="28">
        <f t="shared" si="280"/>
        <v>0</v>
      </c>
      <c r="N2617" s="41">
        <f t="shared" si="281"/>
        <v>0</v>
      </c>
      <c r="O2617" s="40">
        <f t="shared" si="286"/>
        <v>0</v>
      </c>
    </row>
    <row r="2618" spans="2:15" ht="18" customHeight="1">
      <c r="B2618" s="109" t="str">
        <f>IF('2.売上実績'!$B2618="","",'2.売上実績'!$B2618)</f>
        <v/>
      </c>
      <c r="C2618" s="110" t="str">
        <f>IF('2.売上実績'!$C2618="","",'2.売上実績'!$C2618)</f>
        <v/>
      </c>
      <c r="D2618" s="98" t="str">
        <f>IF(C2618="","",VLOOKUP(C2618,'4.製品一覧'!$B$4:$D$500,3,FALSE))</f>
        <v/>
      </c>
      <c r="E2618" s="102">
        <f>IF(C2618&lt;&gt;"",VLOOKUP(C2618,'7.製品別原価'!$B$5:$J$500,8,FALSE),0)</f>
        <v>0</v>
      </c>
      <c r="F2618" s="37">
        <f>IF(OR($K$2=0,K2618=0),0,'1.全社費用'!$C$42/$K$2)</f>
        <v>0</v>
      </c>
      <c r="G2618" s="37">
        <f t="shared" si="282"/>
        <v>0</v>
      </c>
      <c r="H2618" s="38">
        <f t="shared" si="283"/>
        <v>0</v>
      </c>
      <c r="I2618" s="39">
        <f t="shared" si="284"/>
        <v>0</v>
      </c>
      <c r="J2618" s="40">
        <f t="shared" si="285"/>
        <v>0</v>
      </c>
      <c r="K2618" s="111">
        <f>IF($B2618="",0,'2.売上実績'!D2618)</f>
        <v>0</v>
      </c>
      <c r="L2618" s="111">
        <f>IF($B2618="",0,'2.売上実績'!E2618)</f>
        <v>0</v>
      </c>
      <c r="M2618" s="28">
        <f t="shared" si="280"/>
        <v>0</v>
      </c>
      <c r="N2618" s="41">
        <f t="shared" si="281"/>
        <v>0</v>
      </c>
      <c r="O2618" s="40">
        <f t="shared" si="286"/>
        <v>0</v>
      </c>
    </row>
    <row r="2619" spans="2:15" ht="18" customHeight="1">
      <c r="B2619" s="109" t="str">
        <f>IF('2.売上実績'!$B2619="","",'2.売上実績'!$B2619)</f>
        <v/>
      </c>
      <c r="C2619" s="110" t="str">
        <f>IF('2.売上実績'!$C2619="","",'2.売上実績'!$C2619)</f>
        <v/>
      </c>
      <c r="D2619" s="98" t="str">
        <f>IF(C2619="","",VLOOKUP(C2619,'4.製品一覧'!$B$4:$D$500,3,FALSE))</f>
        <v/>
      </c>
      <c r="E2619" s="102">
        <f>IF(C2619&lt;&gt;"",VLOOKUP(C2619,'7.製品別原価'!$B$5:$J$500,8,FALSE),0)</f>
        <v>0</v>
      </c>
      <c r="F2619" s="37">
        <f>IF(OR($K$2=0,K2619=0),0,'1.全社費用'!$C$42/$K$2)</f>
        <v>0</v>
      </c>
      <c r="G2619" s="37">
        <f t="shared" si="282"/>
        <v>0</v>
      </c>
      <c r="H2619" s="38">
        <f t="shared" si="283"/>
        <v>0</v>
      </c>
      <c r="I2619" s="39">
        <f t="shared" si="284"/>
        <v>0</v>
      </c>
      <c r="J2619" s="40">
        <f t="shared" si="285"/>
        <v>0</v>
      </c>
      <c r="K2619" s="111">
        <f>IF($B2619="",0,'2.売上実績'!D2619)</f>
        <v>0</v>
      </c>
      <c r="L2619" s="111">
        <f>IF($B2619="",0,'2.売上実績'!E2619)</f>
        <v>0</v>
      </c>
      <c r="M2619" s="28">
        <f t="shared" si="280"/>
        <v>0</v>
      </c>
      <c r="N2619" s="41">
        <f t="shared" si="281"/>
        <v>0</v>
      </c>
      <c r="O2619" s="40">
        <f t="shared" si="286"/>
        <v>0</v>
      </c>
    </row>
    <row r="2620" spans="2:15" ht="18" customHeight="1">
      <c r="B2620" s="109" t="str">
        <f>IF('2.売上実績'!$B2620="","",'2.売上実績'!$B2620)</f>
        <v/>
      </c>
      <c r="C2620" s="110" t="str">
        <f>IF('2.売上実績'!$C2620="","",'2.売上実績'!$C2620)</f>
        <v/>
      </c>
      <c r="D2620" s="98" t="str">
        <f>IF(C2620="","",VLOOKUP(C2620,'4.製品一覧'!$B$4:$D$500,3,FALSE))</f>
        <v/>
      </c>
      <c r="E2620" s="102">
        <f>IF(C2620&lt;&gt;"",VLOOKUP(C2620,'7.製品別原価'!$B$5:$J$500,8,FALSE),0)</f>
        <v>0</v>
      </c>
      <c r="F2620" s="37">
        <f>IF(OR($K$2=0,K2620=0),0,'1.全社費用'!$C$42/$K$2)</f>
        <v>0</v>
      </c>
      <c r="G2620" s="37">
        <f t="shared" si="282"/>
        <v>0</v>
      </c>
      <c r="H2620" s="38">
        <f t="shared" si="283"/>
        <v>0</v>
      </c>
      <c r="I2620" s="39">
        <f t="shared" si="284"/>
        <v>0</v>
      </c>
      <c r="J2620" s="40">
        <f t="shared" si="285"/>
        <v>0</v>
      </c>
      <c r="K2620" s="111">
        <f>IF($B2620="",0,'2.売上実績'!D2620)</f>
        <v>0</v>
      </c>
      <c r="L2620" s="111">
        <f>IF($B2620="",0,'2.売上実績'!E2620)</f>
        <v>0</v>
      </c>
      <c r="M2620" s="28">
        <f t="shared" si="280"/>
        <v>0</v>
      </c>
      <c r="N2620" s="41">
        <f t="shared" si="281"/>
        <v>0</v>
      </c>
      <c r="O2620" s="40">
        <f t="shared" si="286"/>
        <v>0</v>
      </c>
    </row>
    <row r="2621" spans="2:15" ht="18" customHeight="1">
      <c r="B2621" s="109" t="str">
        <f>IF('2.売上実績'!$B2621="","",'2.売上実績'!$B2621)</f>
        <v/>
      </c>
      <c r="C2621" s="110" t="str">
        <f>IF('2.売上実績'!$C2621="","",'2.売上実績'!$C2621)</f>
        <v/>
      </c>
      <c r="D2621" s="98" t="str">
        <f>IF(C2621="","",VLOOKUP(C2621,'4.製品一覧'!$B$4:$D$500,3,FALSE))</f>
        <v/>
      </c>
      <c r="E2621" s="102">
        <f>IF(C2621&lt;&gt;"",VLOOKUP(C2621,'7.製品別原価'!$B$5:$J$500,8,FALSE),0)</f>
        <v>0</v>
      </c>
      <c r="F2621" s="37">
        <f>IF(OR($K$2=0,K2621=0),0,'1.全社費用'!$C$42/$K$2)</f>
        <v>0</v>
      </c>
      <c r="G2621" s="37">
        <f t="shared" si="282"/>
        <v>0</v>
      </c>
      <c r="H2621" s="38">
        <f t="shared" si="283"/>
        <v>0</v>
      </c>
      <c r="I2621" s="39">
        <f t="shared" si="284"/>
        <v>0</v>
      </c>
      <c r="J2621" s="40">
        <f t="shared" si="285"/>
        <v>0</v>
      </c>
      <c r="K2621" s="111">
        <f>IF($B2621="",0,'2.売上実績'!D2621)</f>
        <v>0</v>
      </c>
      <c r="L2621" s="111">
        <f>IF($B2621="",0,'2.売上実績'!E2621)</f>
        <v>0</v>
      </c>
      <c r="M2621" s="28">
        <f t="shared" si="280"/>
        <v>0</v>
      </c>
      <c r="N2621" s="41">
        <f t="shared" si="281"/>
        <v>0</v>
      </c>
      <c r="O2621" s="40">
        <f t="shared" si="286"/>
        <v>0</v>
      </c>
    </row>
    <row r="2622" spans="2:15" ht="18" customHeight="1">
      <c r="B2622" s="109" t="str">
        <f>IF('2.売上実績'!$B2622="","",'2.売上実績'!$B2622)</f>
        <v/>
      </c>
      <c r="C2622" s="110" t="str">
        <f>IF('2.売上実績'!$C2622="","",'2.売上実績'!$C2622)</f>
        <v/>
      </c>
      <c r="D2622" s="98" t="str">
        <f>IF(C2622="","",VLOOKUP(C2622,'4.製品一覧'!$B$4:$D$500,3,FALSE))</f>
        <v/>
      </c>
      <c r="E2622" s="102">
        <f>IF(C2622&lt;&gt;"",VLOOKUP(C2622,'7.製品別原価'!$B$5:$J$500,8,FALSE),0)</f>
        <v>0</v>
      </c>
      <c r="F2622" s="37">
        <f>IF(OR($K$2=0,K2622=0),0,'1.全社費用'!$C$42/$K$2)</f>
        <v>0</v>
      </c>
      <c r="G2622" s="37">
        <f t="shared" si="282"/>
        <v>0</v>
      </c>
      <c r="H2622" s="38">
        <f t="shared" si="283"/>
        <v>0</v>
      </c>
      <c r="I2622" s="39">
        <f t="shared" si="284"/>
        <v>0</v>
      </c>
      <c r="J2622" s="40">
        <f t="shared" si="285"/>
        <v>0</v>
      </c>
      <c r="K2622" s="111">
        <f>IF($B2622="",0,'2.売上実績'!D2622)</f>
        <v>0</v>
      </c>
      <c r="L2622" s="111">
        <f>IF($B2622="",0,'2.売上実績'!E2622)</f>
        <v>0</v>
      </c>
      <c r="M2622" s="28">
        <f t="shared" si="280"/>
        <v>0</v>
      </c>
      <c r="N2622" s="41">
        <f t="shared" si="281"/>
        <v>0</v>
      </c>
      <c r="O2622" s="40">
        <f t="shared" si="286"/>
        <v>0</v>
      </c>
    </row>
    <row r="2623" spans="2:15" ht="18" customHeight="1">
      <c r="B2623" s="109" t="str">
        <f>IF('2.売上実績'!$B2623="","",'2.売上実績'!$B2623)</f>
        <v/>
      </c>
      <c r="C2623" s="110" t="str">
        <f>IF('2.売上実績'!$C2623="","",'2.売上実績'!$C2623)</f>
        <v/>
      </c>
      <c r="D2623" s="98" t="str">
        <f>IF(C2623="","",VLOOKUP(C2623,'4.製品一覧'!$B$4:$D$500,3,FALSE))</f>
        <v/>
      </c>
      <c r="E2623" s="102">
        <f>IF(C2623&lt;&gt;"",VLOOKUP(C2623,'7.製品別原価'!$B$5:$J$500,8,FALSE),0)</f>
        <v>0</v>
      </c>
      <c r="F2623" s="37">
        <f>IF(OR($K$2=0,K2623=0),0,'1.全社費用'!$C$42/$K$2)</f>
        <v>0</v>
      </c>
      <c r="G2623" s="37">
        <f t="shared" si="282"/>
        <v>0</v>
      </c>
      <c r="H2623" s="38">
        <f t="shared" si="283"/>
        <v>0</v>
      </c>
      <c r="I2623" s="39">
        <f t="shared" si="284"/>
        <v>0</v>
      </c>
      <c r="J2623" s="40">
        <f t="shared" si="285"/>
        <v>0</v>
      </c>
      <c r="K2623" s="111">
        <f>IF($B2623="",0,'2.売上実績'!D2623)</f>
        <v>0</v>
      </c>
      <c r="L2623" s="111">
        <f>IF($B2623="",0,'2.売上実績'!E2623)</f>
        <v>0</v>
      </c>
      <c r="M2623" s="28">
        <f t="shared" si="280"/>
        <v>0</v>
      </c>
      <c r="N2623" s="41">
        <f t="shared" si="281"/>
        <v>0</v>
      </c>
      <c r="O2623" s="40">
        <f t="shared" si="286"/>
        <v>0</v>
      </c>
    </row>
    <row r="2624" spans="2:15" ht="18" customHeight="1">
      <c r="B2624" s="109" t="str">
        <f>IF('2.売上実績'!$B2624="","",'2.売上実績'!$B2624)</f>
        <v/>
      </c>
      <c r="C2624" s="110" t="str">
        <f>IF('2.売上実績'!$C2624="","",'2.売上実績'!$C2624)</f>
        <v/>
      </c>
      <c r="D2624" s="98" t="str">
        <f>IF(C2624="","",VLOOKUP(C2624,'4.製品一覧'!$B$4:$D$500,3,FALSE))</f>
        <v/>
      </c>
      <c r="E2624" s="102">
        <f>IF(C2624&lt;&gt;"",VLOOKUP(C2624,'7.製品別原価'!$B$5:$J$500,8,FALSE),0)</f>
        <v>0</v>
      </c>
      <c r="F2624" s="37">
        <f>IF(OR($K$2=0,K2624=0),0,'1.全社費用'!$C$42/$K$2)</f>
        <v>0</v>
      </c>
      <c r="G2624" s="37">
        <f t="shared" si="282"/>
        <v>0</v>
      </c>
      <c r="H2624" s="38">
        <f t="shared" si="283"/>
        <v>0</v>
      </c>
      <c r="I2624" s="39">
        <f t="shared" si="284"/>
        <v>0</v>
      </c>
      <c r="J2624" s="40">
        <f t="shared" si="285"/>
        <v>0</v>
      </c>
      <c r="K2624" s="111">
        <f>IF($B2624="",0,'2.売上実績'!D2624)</f>
        <v>0</v>
      </c>
      <c r="L2624" s="111">
        <f>IF($B2624="",0,'2.売上実績'!E2624)</f>
        <v>0</v>
      </c>
      <c r="M2624" s="28">
        <f t="shared" si="280"/>
        <v>0</v>
      </c>
      <c r="N2624" s="41">
        <f t="shared" si="281"/>
        <v>0</v>
      </c>
      <c r="O2624" s="40">
        <f t="shared" si="286"/>
        <v>0</v>
      </c>
    </row>
    <row r="2625" spans="2:15" ht="18" customHeight="1">
      <c r="B2625" s="109" t="str">
        <f>IF('2.売上実績'!$B2625="","",'2.売上実績'!$B2625)</f>
        <v/>
      </c>
      <c r="C2625" s="110" t="str">
        <f>IF('2.売上実績'!$C2625="","",'2.売上実績'!$C2625)</f>
        <v/>
      </c>
      <c r="D2625" s="98" t="str">
        <f>IF(C2625="","",VLOOKUP(C2625,'4.製品一覧'!$B$4:$D$500,3,FALSE))</f>
        <v/>
      </c>
      <c r="E2625" s="102">
        <f>IF(C2625&lt;&gt;"",VLOOKUP(C2625,'7.製品別原価'!$B$5:$J$500,8,FALSE),0)</f>
        <v>0</v>
      </c>
      <c r="F2625" s="37">
        <f>IF(OR($K$2=0,K2625=0),0,'1.全社費用'!$C$42/$K$2)</f>
        <v>0</v>
      </c>
      <c r="G2625" s="37">
        <f t="shared" si="282"/>
        <v>0</v>
      </c>
      <c r="H2625" s="38">
        <f t="shared" si="283"/>
        <v>0</v>
      </c>
      <c r="I2625" s="39">
        <f t="shared" si="284"/>
        <v>0</v>
      </c>
      <c r="J2625" s="40">
        <f t="shared" si="285"/>
        <v>0</v>
      </c>
      <c r="K2625" s="111">
        <f>IF($B2625="",0,'2.売上実績'!D2625)</f>
        <v>0</v>
      </c>
      <c r="L2625" s="111">
        <f>IF($B2625="",0,'2.売上実績'!E2625)</f>
        <v>0</v>
      </c>
      <c r="M2625" s="28">
        <f t="shared" si="280"/>
        <v>0</v>
      </c>
      <c r="N2625" s="41">
        <f t="shared" si="281"/>
        <v>0</v>
      </c>
      <c r="O2625" s="40">
        <f t="shared" si="286"/>
        <v>0</v>
      </c>
    </row>
    <row r="2626" spans="2:15" ht="18" customHeight="1">
      <c r="B2626" s="109" t="str">
        <f>IF('2.売上実績'!$B2626="","",'2.売上実績'!$B2626)</f>
        <v/>
      </c>
      <c r="C2626" s="110" t="str">
        <f>IF('2.売上実績'!$C2626="","",'2.売上実績'!$C2626)</f>
        <v/>
      </c>
      <c r="D2626" s="98" t="str">
        <f>IF(C2626="","",VLOOKUP(C2626,'4.製品一覧'!$B$4:$D$500,3,FALSE))</f>
        <v/>
      </c>
      <c r="E2626" s="102">
        <f>IF(C2626&lt;&gt;"",VLOOKUP(C2626,'7.製品別原価'!$B$5:$J$500,8,FALSE),0)</f>
        <v>0</v>
      </c>
      <c r="F2626" s="37">
        <f>IF(OR($K$2=0,K2626=0),0,'1.全社費用'!$C$42/$K$2)</f>
        <v>0</v>
      </c>
      <c r="G2626" s="37">
        <f t="shared" si="282"/>
        <v>0</v>
      </c>
      <c r="H2626" s="38">
        <f t="shared" si="283"/>
        <v>0</v>
      </c>
      <c r="I2626" s="39">
        <f t="shared" si="284"/>
        <v>0</v>
      </c>
      <c r="J2626" s="40">
        <f t="shared" si="285"/>
        <v>0</v>
      </c>
      <c r="K2626" s="111">
        <f>IF($B2626="",0,'2.売上実績'!D2626)</f>
        <v>0</v>
      </c>
      <c r="L2626" s="111">
        <f>IF($B2626="",0,'2.売上実績'!E2626)</f>
        <v>0</v>
      </c>
      <c r="M2626" s="28">
        <f t="shared" si="280"/>
        <v>0</v>
      </c>
      <c r="N2626" s="41">
        <f t="shared" si="281"/>
        <v>0</v>
      </c>
      <c r="O2626" s="40">
        <f t="shared" si="286"/>
        <v>0</v>
      </c>
    </row>
    <row r="2627" spans="2:15" ht="18" customHeight="1">
      <c r="B2627" s="109" t="str">
        <f>IF('2.売上実績'!$B2627="","",'2.売上実績'!$B2627)</f>
        <v/>
      </c>
      <c r="C2627" s="110" t="str">
        <f>IF('2.売上実績'!$C2627="","",'2.売上実績'!$C2627)</f>
        <v/>
      </c>
      <c r="D2627" s="98" t="str">
        <f>IF(C2627="","",VLOOKUP(C2627,'4.製品一覧'!$B$4:$D$500,3,FALSE))</f>
        <v/>
      </c>
      <c r="E2627" s="102">
        <f>IF(C2627&lt;&gt;"",VLOOKUP(C2627,'7.製品別原価'!$B$5:$J$500,8,FALSE),0)</f>
        <v>0</v>
      </c>
      <c r="F2627" s="37">
        <f>IF(OR($K$2=0,K2627=0),0,'1.全社費用'!$C$42/$K$2)</f>
        <v>0</v>
      </c>
      <c r="G2627" s="37">
        <f t="shared" si="282"/>
        <v>0</v>
      </c>
      <c r="H2627" s="38">
        <f t="shared" si="283"/>
        <v>0</v>
      </c>
      <c r="I2627" s="39">
        <f t="shared" si="284"/>
        <v>0</v>
      </c>
      <c r="J2627" s="40">
        <f t="shared" si="285"/>
        <v>0</v>
      </c>
      <c r="K2627" s="111">
        <f>IF($B2627="",0,'2.売上実績'!D2627)</f>
        <v>0</v>
      </c>
      <c r="L2627" s="111">
        <f>IF($B2627="",0,'2.売上実績'!E2627)</f>
        <v>0</v>
      </c>
      <c r="M2627" s="28">
        <f t="shared" si="280"/>
        <v>0</v>
      </c>
      <c r="N2627" s="41">
        <f t="shared" si="281"/>
        <v>0</v>
      </c>
      <c r="O2627" s="40">
        <f t="shared" si="286"/>
        <v>0</v>
      </c>
    </row>
    <row r="2628" spans="2:15" ht="18" customHeight="1">
      <c r="B2628" s="109" t="str">
        <f>IF('2.売上実績'!$B2628="","",'2.売上実績'!$B2628)</f>
        <v/>
      </c>
      <c r="C2628" s="110" t="str">
        <f>IF('2.売上実績'!$C2628="","",'2.売上実績'!$C2628)</f>
        <v/>
      </c>
      <c r="D2628" s="98" t="str">
        <f>IF(C2628="","",VLOOKUP(C2628,'4.製品一覧'!$B$4:$D$500,3,FALSE))</f>
        <v/>
      </c>
      <c r="E2628" s="102">
        <f>IF(C2628&lt;&gt;"",VLOOKUP(C2628,'7.製品別原価'!$B$5:$J$500,8,FALSE),0)</f>
        <v>0</v>
      </c>
      <c r="F2628" s="37">
        <f>IF(OR($K$2=0,K2628=0),0,'1.全社費用'!$C$42/$K$2)</f>
        <v>0</v>
      </c>
      <c r="G2628" s="37">
        <f t="shared" si="282"/>
        <v>0</v>
      </c>
      <c r="H2628" s="38">
        <f t="shared" si="283"/>
        <v>0</v>
      </c>
      <c r="I2628" s="39">
        <f t="shared" si="284"/>
        <v>0</v>
      </c>
      <c r="J2628" s="40">
        <f t="shared" si="285"/>
        <v>0</v>
      </c>
      <c r="K2628" s="111">
        <f>IF($B2628="",0,'2.売上実績'!D2628)</f>
        <v>0</v>
      </c>
      <c r="L2628" s="111">
        <f>IF($B2628="",0,'2.売上実績'!E2628)</f>
        <v>0</v>
      </c>
      <c r="M2628" s="28">
        <f t="shared" ref="M2628:M2691" si="287">G2628*K2628</f>
        <v>0</v>
      </c>
      <c r="N2628" s="41">
        <f t="shared" ref="N2628:N2691" si="288">L2628-M2628</f>
        <v>0</v>
      </c>
      <c r="O2628" s="40">
        <f t="shared" si="286"/>
        <v>0</v>
      </c>
    </row>
    <row r="2629" spans="2:15" ht="18" customHeight="1">
      <c r="B2629" s="109" t="str">
        <f>IF('2.売上実績'!$B2629="","",'2.売上実績'!$B2629)</f>
        <v/>
      </c>
      <c r="C2629" s="110" t="str">
        <f>IF('2.売上実績'!$C2629="","",'2.売上実績'!$C2629)</f>
        <v/>
      </c>
      <c r="D2629" s="98" t="str">
        <f>IF(C2629="","",VLOOKUP(C2629,'4.製品一覧'!$B$4:$D$500,3,FALSE))</f>
        <v/>
      </c>
      <c r="E2629" s="102">
        <f>IF(C2629&lt;&gt;"",VLOOKUP(C2629,'7.製品別原価'!$B$5:$J$500,8,FALSE),0)</f>
        <v>0</v>
      </c>
      <c r="F2629" s="37">
        <f>IF(OR($K$2=0,K2629=0),0,'1.全社費用'!$C$42/$K$2)</f>
        <v>0</v>
      </c>
      <c r="G2629" s="37">
        <f t="shared" ref="G2629:G2692" si="289">SUM(D2629:F2629)</f>
        <v>0</v>
      </c>
      <c r="H2629" s="38">
        <f t="shared" ref="H2629:H2692" si="290">IF(K2629=0,0,L2629/K2629)</f>
        <v>0</v>
      </c>
      <c r="I2629" s="39">
        <f t="shared" ref="I2629:I2692" si="291">IF(K2629=0,0,N2629/K2629)</f>
        <v>0</v>
      </c>
      <c r="J2629" s="40">
        <f t="shared" ref="J2629:J2692" si="292">O2629</f>
        <v>0</v>
      </c>
      <c r="K2629" s="111">
        <f>IF($B2629="",0,'2.売上実績'!D2629)</f>
        <v>0</v>
      </c>
      <c r="L2629" s="111">
        <f>IF($B2629="",0,'2.売上実績'!E2629)</f>
        <v>0</v>
      </c>
      <c r="M2629" s="28">
        <f t="shared" si="287"/>
        <v>0</v>
      </c>
      <c r="N2629" s="41">
        <f t="shared" si="288"/>
        <v>0</v>
      </c>
      <c r="O2629" s="40">
        <f t="shared" ref="O2629:O2692" si="293">IF(OR(N2629=0,L2629=0),0,N2629/L2629)</f>
        <v>0</v>
      </c>
    </row>
    <row r="2630" spans="2:15" ht="18" customHeight="1">
      <c r="B2630" s="109" t="str">
        <f>IF('2.売上実績'!$B2630="","",'2.売上実績'!$B2630)</f>
        <v/>
      </c>
      <c r="C2630" s="110" t="str">
        <f>IF('2.売上実績'!$C2630="","",'2.売上実績'!$C2630)</f>
        <v/>
      </c>
      <c r="D2630" s="98" t="str">
        <f>IF(C2630="","",VLOOKUP(C2630,'4.製品一覧'!$B$4:$D$500,3,FALSE))</f>
        <v/>
      </c>
      <c r="E2630" s="102">
        <f>IF(C2630&lt;&gt;"",VLOOKUP(C2630,'7.製品別原価'!$B$5:$J$500,8,FALSE),0)</f>
        <v>0</v>
      </c>
      <c r="F2630" s="37">
        <f>IF(OR($K$2=0,K2630=0),0,'1.全社費用'!$C$42/$K$2)</f>
        <v>0</v>
      </c>
      <c r="G2630" s="37">
        <f t="shared" si="289"/>
        <v>0</v>
      </c>
      <c r="H2630" s="38">
        <f t="shared" si="290"/>
        <v>0</v>
      </c>
      <c r="I2630" s="39">
        <f t="shared" si="291"/>
        <v>0</v>
      </c>
      <c r="J2630" s="40">
        <f t="shared" si="292"/>
        <v>0</v>
      </c>
      <c r="K2630" s="111">
        <f>IF($B2630="",0,'2.売上実績'!D2630)</f>
        <v>0</v>
      </c>
      <c r="L2630" s="111">
        <f>IF($B2630="",0,'2.売上実績'!E2630)</f>
        <v>0</v>
      </c>
      <c r="M2630" s="28">
        <f t="shared" si="287"/>
        <v>0</v>
      </c>
      <c r="N2630" s="41">
        <f t="shared" si="288"/>
        <v>0</v>
      </c>
      <c r="O2630" s="40">
        <f t="shared" si="293"/>
        <v>0</v>
      </c>
    </row>
    <row r="2631" spans="2:15" ht="18" customHeight="1">
      <c r="B2631" s="109" t="str">
        <f>IF('2.売上実績'!$B2631="","",'2.売上実績'!$B2631)</f>
        <v/>
      </c>
      <c r="C2631" s="110" t="str">
        <f>IF('2.売上実績'!$C2631="","",'2.売上実績'!$C2631)</f>
        <v/>
      </c>
      <c r="D2631" s="98" t="str">
        <f>IF(C2631="","",VLOOKUP(C2631,'4.製品一覧'!$B$4:$D$500,3,FALSE))</f>
        <v/>
      </c>
      <c r="E2631" s="102">
        <f>IF(C2631&lt;&gt;"",VLOOKUP(C2631,'7.製品別原価'!$B$5:$J$500,8,FALSE),0)</f>
        <v>0</v>
      </c>
      <c r="F2631" s="37">
        <f>IF(OR($K$2=0,K2631=0),0,'1.全社費用'!$C$42/$K$2)</f>
        <v>0</v>
      </c>
      <c r="G2631" s="37">
        <f t="shared" si="289"/>
        <v>0</v>
      </c>
      <c r="H2631" s="38">
        <f t="shared" si="290"/>
        <v>0</v>
      </c>
      <c r="I2631" s="39">
        <f t="shared" si="291"/>
        <v>0</v>
      </c>
      <c r="J2631" s="40">
        <f t="shared" si="292"/>
        <v>0</v>
      </c>
      <c r="K2631" s="111">
        <f>IF($B2631="",0,'2.売上実績'!D2631)</f>
        <v>0</v>
      </c>
      <c r="L2631" s="111">
        <f>IF($B2631="",0,'2.売上実績'!E2631)</f>
        <v>0</v>
      </c>
      <c r="M2631" s="28">
        <f t="shared" si="287"/>
        <v>0</v>
      </c>
      <c r="N2631" s="41">
        <f t="shared" si="288"/>
        <v>0</v>
      </c>
      <c r="O2631" s="40">
        <f t="shared" si="293"/>
        <v>0</v>
      </c>
    </row>
    <row r="2632" spans="2:15" ht="18" customHeight="1">
      <c r="B2632" s="109" t="str">
        <f>IF('2.売上実績'!$B2632="","",'2.売上実績'!$B2632)</f>
        <v/>
      </c>
      <c r="C2632" s="110" t="str">
        <f>IF('2.売上実績'!$C2632="","",'2.売上実績'!$C2632)</f>
        <v/>
      </c>
      <c r="D2632" s="98" t="str">
        <f>IF(C2632="","",VLOOKUP(C2632,'4.製品一覧'!$B$4:$D$500,3,FALSE))</f>
        <v/>
      </c>
      <c r="E2632" s="102">
        <f>IF(C2632&lt;&gt;"",VLOOKUP(C2632,'7.製品別原価'!$B$5:$J$500,8,FALSE),0)</f>
        <v>0</v>
      </c>
      <c r="F2632" s="37">
        <f>IF(OR($K$2=0,K2632=0),0,'1.全社費用'!$C$42/$K$2)</f>
        <v>0</v>
      </c>
      <c r="G2632" s="37">
        <f t="shared" si="289"/>
        <v>0</v>
      </c>
      <c r="H2632" s="38">
        <f t="shared" si="290"/>
        <v>0</v>
      </c>
      <c r="I2632" s="39">
        <f t="shared" si="291"/>
        <v>0</v>
      </c>
      <c r="J2632" s="40">
        <f t="shared" si="292"/>
        <v>0</v>
      </c>
      <c r="K2632" s="111">
        <f>IF($B2632="",0,'2.売上実績'!D2632)</f>
        <v>0</v>
      </c>
      <c r="L2632" s="111">
        <f>IF($B2632="",0,'2.売上実績'!E2632)</f>
        <v>0</v>
      </c>
      <c r="M2632" s="28">
        <f t="shared" si="287"/>
        <v>0</v>
      </c>
      <c r="N2632" s="41">
        <f t="shared" si="288"/>
        <v>0</v>
      </c>
      <c r="O2632" s="40">
        <f t="shared" si="293"/>
        <v>0</v>
      </c>
    </row>
    <row r="2633" spans="2:15" ht="18" customHeight="1">
      <c r="B2633" s="109" t="str">
        <f>IF('2.売上実績'!$B2633="","",'2.売上実績'!$B2633)</f>
        <v/>
      </c>
      <c r="C2633" s="110" t="str">
        <f>IF('2.売上実績'!$C2633="","",'2.売上実績'!$C2633)</f>
        <v/>
      </c>
      <c r="D2633" s="98" t="str">
        <f>IF(C2633="","",VLOOKUP(C2633,'4.製品一覧'!$B$4:$D$500,3,FALSE))</f>
        <v/>
      </c>
      <c r="E2633" s="102">
        <f>IF(C2633&lt;&gt;"",VLOOKUP(C2633,'7.製品別原価'!$B$5:$J$500,8,FALSE),0)</f>
        <v>0</v>
      </c>
      <c r="F2633" s="37">
        <f>IF(OR($K$2=0,K2633=0),0,'1.全社費用'!$C$42/$K$2)</f>
        <v>0</v>
      </c>
      <c r="G2633" s="37">
        <f t="shared" si="289"/>
        <v>0</v>
      </c>
      <c r="H2633" s="38">
        <f t="shared" si="290"/>
        <v>0</v>
      </c>
      <c r="I2633" s="39">
        <f t="shared" si="291"/>
        <v>0</v>
      </c>
      <c r="J2633" s="40">
        <f t="shared" si="292"/>
        <v>0</v>
      </c>
      <c r="K2633" s="111">
        <f>IF($B2633="",0,'2.売上実績'!D2633)</f>
        <v>0</v>
      </c>
      <c r="L2633" s="111">
        <f>IF($B2633="",0,'2.売上実績'!E2633)</f>
        <v>0</v>
      </c>
      <c r="M2633" s="28">
        <f t="shared" si="287"/>
        <v>0</v>
      </c>
      <c r="N2633" s="41">
        <f t="shared" si="288"/>
        <v>0</v>
      </c>
      <c r="O2633" s="40">
        <f t="shared" si="293"/>
        <v>0</v>
      </c>
    </row>
    <row r="2634" spans="2:15" ht="18" customHeight="1">
      <c r="B2634" s="109" t="str">
        <f>IF('2.売上実績'!$B2634="","",'2.売上実績'!$B2634)</f>
        <v/>
      </c>
      <c r="C2634" s="110" t="str">
        <f>IF('2.売上実績'!$C2634="","",'2.売上実績'!$C2634)</f>
        <v/>
      </c>
      <c r="D2634" s="98" t="str">
        <f>IF(C2634="","",VLOOKUP(C2634,'4.製品一覧'!$B$4:$D$500,3,FALSE))</f>
        <v/>
      </c>
      <c r="E2634" s="102">
        <f>IF(C2634&lt;&gt;"",VLOOKUP(C2634,'7.製品別原価'!$B$5:$J$500,8,FALSE),0)</f>
        <v>0</v>
      </c>
      <c r="F2634" s="37">
        <f>IF(OR($K$2=0,K2634=0),0,'1.全社費用'!$C$42/$K$2)</f>
        <v>0</v>
      </c>
      <c r="G2634" s="37">
        <f t="shared" si="289"/>
        <v>0</v>
      </c>
      <c r="H2634" s="38">
        <f t="shared" si="290"/>
        <v>0</v>
      </c>
      <c r="I2634" s="39">
        <f t="shared" si="291"/>
        <v>0</v>
      </c>
      <c r="J2634" s="40">
        <f t="shared" si="292"/>
        <v>0</v>
      </c>
      <c r="K2634" s="111">
        <f>IF($B2634="",0,'2.売上実績'!D2634)</f>
        <v>0</v>
      </c>
      <c r="L2634" s="111">
        <f>IF($B2634="",0,'2.売上実績'!E2634)</f>
        <v>0</v>
      </c>
      <c r="M2634" s="28">
        <f t="shared" si="287"/>
        <v>0</v>
      </c>
      <c r="N2634" s="41">
        <f t="shared" si="288"/>
        <v>0</v>
      </c>
      <c r="O2634" s="40">
        <f t="shared" si="293"/>
        <v>0</v>
      </c>
    </row>
    <row r="2635" spans="2:15" ht="18" customHeight="1">
      <c r="B2635" s="109" t="str">
        <f>IF('2.売上実績'!$B2635="","",'2.売上実績'!$B2635)</f>
        <v/>
      </c>
      <c r="C2635" s="110" t="str">
        <f>IF('2.売上実績'!$C2635="","",'2.売上実績'!$C2635)</f>
        <v/>
      </c>
      <c r="D2635" s="98" t="str">
        <f>IF(C2635="","",VLOOKUP(C2635,'4.製品一覧'!$B$4:$D$500,3,FALSE))</f>
        <v/>
      </c>
      <c r="E2635" s="102">
        <f>IF(C2635&lt;&gt;"",VLOOKUP(C2635,'7.製品別原価'!$B$5:$J$500,8,FALSE),0)</f>
        <v>0</v>
      </c>
      <c r="F2635" s="37">
        <f>IF(OR($K$2=0,K2635=0),0,'1.全社費用'!$C$42/$K$2)</f>
        <v>0</v>
      </c>
      <c r="G2635" s="37">
        <f t="shared" si="289"/>
        <v>0</v>
      </c>
      <c r="H2635" s="38">
        <f t="shared" si="290"/>
        <v>0</v>
      </c>
      <c r="I2635" s="39">
        <f t="shared" si="291"/>
        <v>0</v>
      </c>
      <c r="J2635" s="40">
        <f t="shared" si="292"/>
        <v>0</v>
      </c>
      <c r="K2635" s="111">
        <f>IF($B2635="",0,'2.売上実績'!D2635)</f>
        <v>0</v>
      </c>
      <c r="L2635" s="111">
        <f>IF($B2635="",0,'2.売上実績'!E2635)</f>
        <v>0</v>
      </c>
      <c r="M2635" s="28">
        <f t="shared" si="287"/>
        <v>0</v>
      </c>
      <c r="N2635" s="41">
        <f t="shared" si="288"/>
        <v>0</v>
      </c>
      <c r="O2635" s="40">
        <f t="shared" si="293"/>
        <v>0</v>
      </c>
    </row>
    <row r="2636" spans="2:15" ht="18" customHeight="1">
      <c r="B2636" s="109" t="str">
        <f>IF('2.売上実績'!$B2636="","",'2.売上実績'!$B2636)</f>
        <v/>
      </c>
      <c r="C2636" s="110" t="str">
        <f>IF('2.売上実績'!$C2636="","",'2.売上実績'!$C2636)</f>
        <v/>
      </c>
      <c r="D2636" s="98" t="str">
        <f>IF(C2636="","",VLOOKUP(C2636,'4.製品一覧'!$B$4:$D$500,3,FALSE))</f>
        <v/>
      </c>
      <c r="E2636" s="102">
        <f>IF(C2636&lt;&gt;"",VLOOKUP(C2636,'7.製品別原価'!$B$5:$J$500,8,FALSE),0)</f>
        <v>0</v>
      </c>
      <c r="F2636" s="37">
        <f>IF(OR($K$2=0,K2636=0),0,'1.全社費用'!$C$42/$K$2)</f>
        <v>0</v>
      </c>
      <c r="G2636" s="37">
        <f t="shared" si="289"/>
        <v>0</v>
      </c>
      <c r="H2636" s="38">
        <f t="shared" si="290"/>
        <v>0</v>
      </c>
      <c r="I2636" s="39">
        <f t="shared" si="291"/>
        <v>0</v>
      </c>
      <c r="J2636" s="40">
        <f t="shared" si="292"/>
        <v>0</v>
      </c>
      <c r="K2636" s="111">
        <f>IF($B2636="",0,'2.売上実績'!D2636)</f>
        <v>0</v>
      </c>
      <c r="L2636" s="111">
        <f>IF($B2636="",0,'2.売上実績'!E2636)</f>
        <v>0</v>
      </c>
      <c r="M2636" s="28">
        <f t="shared" si="287"/>
        <v>0</v>
      </c>
      <c r="N2636" s="41">
        <f t="shared" si="288"/>
        <v>0</v>
      </c>
      <c r="O2636" s="40">
        <f t="shared" si="293"/>
        <v>0</v>
      </c>
    </row>
    <row r="2637" spans="2:15" ht="18" customHeight="1">
      <c r="B2637" s="109" t="str">
        <f>IF('2.売上実績'!$B2637="","",'2.売上実績'!$B2637)</f>
        <v/>
      </c>
      <c r="C2637" s="110" t="str">
        <f>IF('2.売上実績'!$C2637="","",'2.売上実績'!$C2637)</f>
        <v/>
      </c>
      <c r="D2637" s="98" t="str">
        <f>IF(C2637="","",VLOOKUP(C2637,'4.製品一覧'!$B$4:$D$500,3,FALSE))</f>
        <v/>
      </c>
      <c r="E2637" s="102">
        <f>IF(C2637&lt;&gt;"",VLOOKUP(C2637,'7.製品別原価'!$B$5:$J$500,8,FALSE),0)</f>
        <v>0</v>
      </c>
      <c r="F2637" s="37">
        <f>IF(OR($K$2=0,K2637=0),0,'1.全社費用'!$C$42/$K$2)</f>
        <v>0</v>
      </c>
      <c r="G2637" s="37">
        <f t="shared" si="289"/>
        <v>0</v>
      </c>
      <c r="H2637" s="38">
        <f t="shared" si="290"/>
        <v>0</v>
      </c>
      <c r="I2637" s="39">
        <f t="shared" si="291"/>
        <v>0</v>
      </c>
      <c r="J2637" s="40">
        <f t="shared" si="292"/>
        <v>0</v>
      </c>
      <c r="K2637" s="111">
        <f>IF($B2637="",0,'2.売上実績'!D2637)</f>
        <v>0</v>
      </c>
      <c r="L2637" s="111">
        <f>IF($B2637="",0,'2.売上実績'!E2637)</f>
        <v>0</v>
      </c>
      <c r="M2637" s="28">
        <f t="shared" si="287"/>
        <v>0</v>
      </c>
      <c r="N2637" s="41">
        <f t="shared" si="288"/>
        <v>0</v>
      </c>
      <c r="O2637" s="40">
        <f t="shared" si="293"/>
        <v>0</v>
      </c>
    </row>
    <row r="2638" spans="2:15" ht="18" customHeight="1">
      <c r="B2638" s="109" t="str">
        <f>IF('2.売上実績'!$B2638="","",'2.売上実績'!$B2638)</f>
        <v/>
      </c>
      <c r="C2638" s="110" t="str">
        <f>IF('2.売上実績'!$C2638="","",'2.売上実績'!$C2638)</f>
        <v/>
      </c>
      <c r="D2638" s="98" t="str">
        <f>IF(C2638="","",VLOOKUP(C2638,'4.製品一覧'!$B$4:$D$500,3,FALSE))</f>
        <v/>
      </c>
      <c r="E2638" s="102">
        <f>IF(C2638&lt;&gt;"",VLOOKUP(C2638,'7.製品別原価'!$B$5:$J$500,8,FALSE),0)</f>
        <v>0</v>
      </c>
      <c r="F2638" s="37">
        <f>IF(OR($K$2=0,K2638=0),0,'1.全社費用'!$C$42/$K$2)</f>
        <v>0</v>
      </c>
      <c r="G2638" s="37">
        <f t="shared" si="289"/>
        <v>0</v>
      </c>
      <c r="H2638" s="38">
        <f t="shared" si="290"/>
        <v>0</v>
      </c>
      <c r="I2638" s="39">
        <f t="shared" si="291"/>
        <v>0</v>
      </c>
      <c r="J2638" s="40">
        <f t="shared" si="292"/>
        <v>0</v>
      </c>
      <c r="K2638" s="111">
        <f>IF($B2638="",0,'2.売上実績'!D2638)</f>
        <v>0</v>
      </c>
      <c r="L2638" s="111">
        <f>IF($B2638="",0,'2.売上実績'!E2638)</f>
        <v>0</v>
      </c>
      <c r="M2638" s="28">
        <f t="shared" si="287"/>
        <v>0</v>
      </c>
      <c r="N2638" s="41">
        <f t="shared" si="288"/>
        <v>0</v>
      </c>
      <c r="O2638" s="40">
        <f t="shared" si="293"/>
        <v>0</v>
      </c>
    </row>
    <row r="2639" spans="2:15" ht="18" customHeight="1">
      <c r="B2639" s="109" t="str">
        <f>IF('2.売上実績'!$B2639="","",'2.売上実績'!$B2639)</f>
        <v/>
      </c>
      <c r="C2639" s="110" t="str">
        <f>IF('2.売上実績'!$C2639="","",'2.売上実績'!$C2639)</f>
        <v/>
      </c>
      <c r="D2639" s="98" t="str">
        <f>IF(C2639="","",VLOOKUP(C2639,'4.製品一覧'!$B$4:$D$500,3,FALSE))</f>
        <v/>
      </c>
      <c r="E2639" s="102">
        <f>IF(C2639&lt;&gt;"",VLOOKUP(C2639,'7.製品別原価'!$B$5:$J$500,8,FALSE),0)</f>
        <v>0</v>
      </c>
      <c r="F2639" s="37">
        <f>IF(OR($K$2=0,K2639=0),0,'1.全社費用'!$C$42/$K$2)</f>
        <v>0</v>
      </c>
      <c r="G2639" s="37">
        <f t="shared" si="289"/>
        <v>0</v>
      </c>
      <c r="H2639" s="38">
        <f t="shared" si="290"/>
        <v>0</v>
      </c>
      <c r="I2639" s="39">
        <f t="shared" si="291"/>
        <v>0</v>
      </c>
      <c r="J2639" s="40">
        <f t="shared" si="292"/>
        <v>0</v>
      </c>
      <c r="K2639" s="111">
        <f>IF($B2639="",0,'2.売上実績'!D2639)</f>
        <v>0</v>
      </c>
      <c r="L2639" s="111">
        <f>IF($B2639="",0,'2.売上実績'!E2639)</f>
        <v>0</v>
      </c>
      <c r="M2639" s="28">
        <f t="shared" si="287"/>
        <v>0</v>
      </c>
      <c r="N2639" s="41">
        <f t="shared" si="288"/>
        <v>0</v>
      </c>
      <c r="O2639" s="40">
        <f t="shared" si="293"/>
        <v>0</v>
      </c>
    </row>
    <row r="2640" spans="2:15" ht="18" customHeight="1">
      <c r="B2640" s="109" t="str">
        <f>IF('2.売上実績'!$B2640="","",'2.売上実績'!$B2640)</f>
        <v/>
      </c>
      <c r="C2640" s="110" t="str">
        <f>IF('2.売上実績'!$C2640="","",'2.売上実績'!$C2640)</f>
        <v/>
      </c>
      <c r="D2640" s="98" t="str">
        <f>IF(C2640="","",VLOOKUP(C2640,'4.製品一覧'!$B$4:$D$500,3,FALSE))</f>
        <v/>
      </c>
      <c r="E2640" s="102">
        <f>IF(C2640&lt;&gt;"",VLOOKUP(C2640,'7.製品別原価'!$B$5:$J$500,8,FALSE),0)</f>
        <v>0</v>
      </c>
      <c r="F2640" s="37">
        <f>IF(OR($K$2=0,K2640=0),0,'1.全社費用'!$C$42/$K$2)</f>
        <v>0</v>
      </c>
      <c r="G2640" s="37">
        <f t="shared" si="289"/>
        <v>0</v>
      </c>
      <c r="H2640" s="38">
        <f t="shared" si="290"/>
        <v>0</v>
      </c>
      <c r="I2640" s="39">
        <f t="shared" si="291"/>
        <v>0</v>
      </c>
      <c r="J2640" s="40">
        <f t="shared" si="292"/>
        <v>0</v>
      </c>
      <c r="K2640" s="111">
        <f>IF($B2640="",0,'2.売上実績'!D2640)</f>
        <v>0</v>
      </c>
      <c r="L2640" s="111">
        <f>IF($B2640="",0,'2.売上実績'!E2640)</f>
        <v>0</v>
      </c>
      <c r="M2640" s="28">
        <f t="shared" si="287"/>
        <v>0</v>
      </c>
      <c r="N2640" s="41">
        <f t="shared" si="288"/>
        <v>0</v>
      </c>
      <c r="O2640" s="40">
        <f t="shared" si="293"/>
        <v>0</v>
      </c>
    </row>
    <row r="2641" spans="2:15" ht="18" customHeight="1">
      <c r="B2641" s="109" t="str">
        <f>IF('2.売上実績'!$B2641="","",'2.売上実績'!$B2641)</f>
        <v/>
      </c>
      <c r="C2641" s="110" t="str">
        <f>IF('2.売上実績'!$C2641="","",'2.売上実績'!$C2641)</f>
        <v/>
      </c>
      <c r="D2641" s="98" t="str">
        <f>IF(C2641="","",VLOOKUP(C2641,'4.製品一覧'!$B$4:$D$500,3,FALSE))</f>
        <v/>
      </c>
      <c r="E2641" s="102">
        <f>IF(C2641&lt;&gt;"",VLOOKUP(C2641,'7.製品別原価'!$B$5:$J$500,8,FALSE),0)</f>
        <v>0</v>
      </c>
      <c r="F2641" s="37">
        <f>IF(OR($K$2=0,K2641=0),0,'1.全社費用'!$C$42/$K$2)</f>
        <v>0</v>
      </c>
      <c r="G2641" s="37">
        <f t="shared" si="289"/>
        <v>0</v>
      </c>
      <c r="H2641" s="38">
        <f t="shared" si="290"/>
        <v>0</v>
      </c>
      <c r="I2641" s="39">
        <f t="shared" si="291"/>
        <v>0</v>
      </c>
      <c r="J2641" s="40">
        <f t="shared" si="292"/>
        <v>0</v>
      </c>
      <c r="K2641" s="111">
        <f>IF($B2641="",0,'2.売上実績'!D2641)</f>
        <v>0</v>
      </c>
      <c r="L2641" s="111">
        <f>IF($B2641="",0,'2.売上実績'!E2641)</f>
        <v>0</v>
      </c>
      <c r="M2641" s="28">
        <f t="shared" si="287"/>
        <v>0</v>
      </c>
      <c r="N2641" s="41">
        <f t="shared" si="288"/>
        <v>0</v>
      </c>
      <c r="O2641" s="40">
        <f t="shared" si="293"/>
        <v>0</v>
      </c>
    </row>
    <row r="2642" spans="2:15" ht="18" customHeight="1">
      <c r="B2642" s="109" t="str">
        <f>IF('2.売上実績'!$B2642="","",'2.売上実績'!$B2642)</f>
        <v/>
      </c>
      <c r="C2642" s="110" t="str">
        <f>IF('2.売上実績'!$C2642="","",'2.売上実績'!$C2642)</f>
        <v/>
      </c>
      <c r="D2642" s="98" t="str">
        <f>IF(C2642="","",VLOOKUP(C2642,'4.製品一覧'!$B$4:$D$500,3,FALSE))</f>
        <v/>
      </c>
      <c r="E2642" s="102">
        <f>IF(C2642&lt;&gt;"",VLOOKUP(C2642,'7.製品別原価'!$B$5:$J$500,8,FALSE),0)</f>
        <v>0</v>
      </c>
      <c r="F2642" s="37">
        <f>IF(OR($K$2=0,K2642=0),0,'1.全社費用'!$C$42/$K$2)</f>
        <v>0</v>
      </c>
      <c r="G2642" s="37">
        <f t="shared" si="289"/>
        <v>0</v>
      </c>
      <c r="H2642" s="38">
        <f t="shared" si="290"/>
        <v>0</v>
      </c>
      <c r="I2642" s="39">
        <f t="shared" si="291"/>
        <v>0</v>
      </c>
      <c r="J2642" s="40">
        <f t="shared" si="292"/>
        <v>0</v>
      </c>
      <c r="K2642" s="111">
        <f>IF($B2642="",0,'2.売上実績'!D2642)</f>
        <v>0</v>
      </c>
      <c r="L2642" s="111">
        <f>IF($B2642="",0,'2.売上実績'!E2642)</f>
        <v>0</v>
      </c>
      <c r="M2642" s="28">
        <f t="shared" si="287"/>
        <v>0</v>
      </c>
      <c r="N2642" s="41">
        <f t="shared" si="288"/>
        <v>0</v>
      </c>
      <c r="O2642" s="40">
        <f t="shared" si="293"/>
        <v>0</v>
      </c>
    </row>
    <row r="2643" spans="2:15" ht="18" customHeight="1">
      <c r="B2643" s="109" t="str">
        <f>IF('2.売上実績'!$B2643="","",'2.売上実績'!$B2643)</f>
        <v/>
      </c>
      <c r="C2643" s="110" t="str">
        <f>IF('2.売上実績'!$C2643="","",'2.売上実績'!$C2643)</f>
        <v/>
      </c>
      <c r="D2643" s="98" t="str">
        <f>IF(C2643="","",VLOOKUP(C2643,'4.製品一覧'!$B$4:$D$500,3,FALSE))</f>
        <v/>
      </c>
      <c r="E2643" s="102">
        <f>IF(C2643&lt;&gt;"",VLOOKUP(C2643,'7.製品別原価'!$B$5:$J$500,8,FALSE),0)</f>
        <v>0</v>
      </c>
      <c r="F2643" s="37">
        <f>IF(OR($K$2=0,K2643=0),0,'1.全社費用'!$C$42/$K$2)</f>
        <v>0</v>
      </c>
      <c r="G2643" s="37">
        <f t="shared" si="289"/>
        <v>0</v>
      </c>
      <c r="H2643" s="38">
        <f t="shared" si="290"/>
        <v>0</v>
      </c>
      <c r="I2643" s="39">
        <f t="shared" si="291"/>
        <v>0</v>
      </c>
      <c r="J2643" s="40">
        <f t="shared" si="292"/>
        <v>0</v>
      </c>
      <c r="K2643" s="111">
        <f>IF($B2643="",0,'2.売上実績'!D2643)</f>
        <v>0</v>
      </c>
      <c r="L2643" s="111">
        <f>IF($B2643="",0,'2.売上実績'!E2643)</f>
        <v>0</v>
      </c>
      <c r="M2643" s="28">
        <f t="shared" si="287"/>
        <v>0</v>
      </c>
      <c r="N2643" s="41">
        <f t="shared" si="288"/>
        <v>0</v>
      </c>
      <c r="O2643" s="40">
        <f t="shared" si="293"/>
        <v>0</v>
      </c>
    </row>
    <row r="2644" spans="2:15" ht="18" customHeight="1">
      <c r="B2644" s="109" t="str">
        <f>IF('2.売上実績'!$B2644="","",'2.売上実績'!$B2644)</f>
        <v/>
      </c>
      <c r="C2644" s="110" t="str">
        <f>IF('2.売上実績'!$C2644="","",'2.売上実績'!$C2644)</f>
        <v/>
      </c>
      <c r="D2644" s="98" t="str">
        <f>IF(C2644="","",VLOOKUP(C2644,'4.製品一覧'!$B$4:$D$500,3,FALSE))</f>
        <v/>
      </c>
      <c r="E2644" s="102">
        <f>IF(C2644&lt;&gt;"",VLOOKUP(C2644,'7.製品別原価'!$B$5:$J$500,8,FALSE),0)</f>
        <v>0</v>
      </c>
      <c r="F2644" s="37">
        <f>IF(OR($K$2=0,K2644=0),0,'1.全社費用'!$C$42/$K$2)</f>
        <v>0</v>
      </c>
      <c r="G2644" s="37">
        <f t="shared" si="289"/>
        <v>0</v>
      </c>
      <c r="H2644" s="38">
        <f t="shared" si="290"/>
        <v>0</v>
      </c>
      <c r="I2644" s="39">
        <f t="shared" si="291"/>
        <v>0</v>
      </c>
      <c r="J2644" s="40">
        <f t="shared" si="292"/>
        <v>0</v>
      </c>
      <c r="K2644" s="111">
        <f>IF($B2644="",0,'2.売上実績'!D2644)</f>
        <v>0</v>
      </c>
      <c r="L2644" s="111">
        <f>IF($B2644="",0,'2.売上実績'!E2644)</f>
        <v>0</v>
      </c>
      <c r="M2644" s="28">
        <f t="shared" si="287"/>
        <v>0</v>
      </c>
      <c r="N2644" s="41">
        <f t="shared" si="288"/>
        <v>0</v>
      </c>
      <c r="O2644" s="40">
        <f t="shared" si="293"/>
        <v>0</v>
      </c>
    </row>
    <row r="2645" spans="2:15" ht="18" customHeight="1">
      <c r="B2645" s="109" t="str">
        <f>IF('2.売上実績'!$B2645="","",'2.売上実績'!$B2645)</f>
        <v/>
      </c>
      <c r="C2645" s="110" t="str">
        <f>IF('2.売上実績'!$C2645="","",'2.売上実績'!$C2645)</f>
        <v/>
      </c>
      <c r="D2645" s="98" t="str">
        <f>IF(C2645="","",VLOOKUP(C2645,'4.製品一覧'!$B$4:$D$500,3,FALSE))</f>
        <v/>
      </c>
      <c r="E2645" s="102">
        <f>IF(C2645&lt;&gt;"",VLOOKUP(C2645,'7.製品別原価'!$B$5:$J$500,8,FALSE),0)</f>
        <v>0</v>
      </c>
      <c r="F2645" s="37">
        <f>IF(OR($K$2=0,K2645=0),0,'1.全社費用'!$C$42/$K$2)</f>
        <v>0</v>
      </c>
      <c r="G2645" s="37">
        <f t="shared" si="289"/>
        <v>0</v>
      </c>
      <c r="H2645" s="38">
        <f t="shared" si="290"/>
        <v>0</v>
      </c>
      <c r="I2645" s="39">
        <f t="shared" si="291"/>
        <v>0</v>
      </c>
      <c r="J2645" s="40">
        <f t="shared" si="292"/>
        <v>0</v>
      </c>
      <c r="K2645" s="111">
        <f>IF($B2645="",0,'2.売上実績'!D2645)</f>
        <v>0</v>
      </c>
      <c r="L2645" s="111">
        <f>IF($B2645="",0,'2.売上実績'!E2645)</f>
        <v>0</v>
      </c>
      <c r="M2645" s="28">
        <f t="shared" si="287"/>
        <v>0</v>
      </c>
      <c r="N2645" s="41">
        <f t="shared" si="288"/>
        <v>0</v>
      </c>
      <c r="O2645" s="40">
        <f t="shared" si="293"/>
        <v>0</v>
      </c>
    </row>
    <row r="2646" spans="2:15" ht="18" customHeight="1">
      <c r="B2646" s="109" t="str">
        <f>IF('2.売上実績'!$B2646="","",'2.売上実績'!$B2646)</f>
        <v/>
      </c>
      <c r="C2646" s="110" t="str">
        <f>IF('2.売上実績'!$C2646="","",'2.売上実績'!$C2646)</f>
        <v/>
      </c>
      <c r="D2646" s="98" t="str">
        <f>IF(C2646="","",VLOOKUP(C2646,'4.製品一覧'!$B$4:$D$500,3,FALSE))</f>
        <v/>
      </c>
      <c r="E2646" s="102">
        <f>IF(C2646&lt;&gt;"",VLOOKUP(C2646,'7.製品別原価'!$B$5:$J$500,8,FALSE),0)</f>
        <v>0</v>
      </c>
      <c r="F2646" s="37">
        <f>IF(OR($K$2=0,K2646=0),0,'1.全社費用'!$C$42/$K$2)</f>
        <v>0</v>
      </c>
      <c r="G2646" s="37">
        <f t="shared" si="289"/>
        <v>0</v>
      </c>
      <c r="H2646" s="38">
        <f t="shared" si="290"/>
        <v>0</v>
      </c>
      <c r="I2646" s="39">
        <f t="shared" si="291"/>
        <v>0</v>
      </c>
      <c r="J2646" s="40">
        <f t="shared" si="292"/>
        <v>0</v>
      </c>
      <c r="K2646" s="111">
        <f>IF($B2646="",0,'2.売上実績'!D2646)</f>
        <v>0</v>
      </c>
      <c r="L2646" s="111">
        <f>IF($B2646="",0,'2.売上実績'!E2646)</f>
        <v>0</v>
      </c>
      <c r="M2646" s="28">
        <f t="shared" si="287"/>
        <v>0</v>
      </c>
      <c r="N2646" s="41">
        <f t="shared" si="288"/>
        <v>0</v>
      </c>
      <c r="O2646" s="40">
        <f t="shared" si="293"/>
        <v>0</v>
      </c>
    </row>
    <row r="2647" spans="2:15" ht="18" customHeight="1">
      <c r="B2647" s="109" t="str">
        <f>IF('2.売上実績'!$B2647="","",'2.売上実績'!$B2647)</f>
        <v/>
      </c>
      <c r="C2647" s="110" t="str">
        <f>IF('2.売上実績'!$C2647="","",'2.売上実績'!$C2647)</f>
        <v/>
      </c>
      <c r="D2647" s="98" t="str">
        <f>IF(C2647="","",VLOOKUP(C2647,'4.製品一覧'!$B$4:$D$500,3,FALSE))</f>
        <v/>
      </c>
      <c r="E2647" s="102">
        <f>IF(C2647&lt;&gt;"",VLOOKUP(C2647,'7.製品別原価'!$B$5:$J$500,8,FALSE),0)</f>
        <v>0</v>
      </c>
      <c r="F2647" s="37">
        <f>IF(OR($K$2=0,K2647=0),0,'1.全社費用'!$C$42/$K$2)</f>
        <v>0</v>
      </c>
      <c r="G2647" s="37">
        <f t="shared" si="289"/>
        <v>0</v>
      </c>
      <c r="H2647" s="38">
        <f t="shared" si="290"/>
        <v>0</v>
      </c>
      <c r="I2647" s="39">
        <f t="shared" si="291"/>
        <v>0</v>
      </c>
      <c r="J2647" s="40">
        <f t="shared" si="292"/>
        <v>0</v>
      </c>
      <c r="K2647" s="111">
        <f>IF($B2647="",0,'2.売上実績'!D2647)</f>
        <v>0</v>
      </c>
      <c r="L2647" s="111">
        <f>IF($B2647="",0,'2.売上実績'!E2647)</f>
        <v>0</v>
      </c>
      <c r="M2647" s="28">
        <f t="shared" si="287"/>
        <v>0</v>
      </c>
      <c r="N2647" s="41">
        <f t="shared" si="288"/>
        <v>0</v>
      </c>
      <c r="O2647" s="40">
        <f t="shared" si="293"/>
        <v>0</v>
      </c>
    </row>
    <row r="2648" spans="2:15" ht="18" customHeight="1">
      <c r="B2648" s="109" t="str">
        <f>IF('2.売上実績'!$B2648="","",'2.売上実績'!$B2648)</f>
        <v/>
      </c>
      <c r="C2648" s="110" t="str">
        <f>IF('2.売上実績'!$C2648="","",'2.売上実績'!$C2648)</f>
        <v/>
      </c>
      <c r="D2648" s="98" t="str">
        <f>IF(C2648="","",VLOOKUP(C2648,'4.製品一覧'!$B$4:$D$500,3,FALSE))</f>
        <v/>
      </c>
      <c r="E2648" s="102">
        <f>IF(C2648&lt;&gt;"",VLOOKUP(C2648,'7.製品別原価'!$B$5:$J$500,8,FALSE),0)</f>
        <v>0</v>
      </c>
      <c r="F2648" s="37">
        <f>IF(OR($K$2=0,K2648=0),0,'1.全社費用'!$C$42/$K$2)</f>
        <v>0</v>
      </c>
      <c r="G2648" s="37">
        <f t="shared" si="289"/>
        <v>0</v>
      </c>
      <c r="H2648" s="38">
        <f t="shared" si="290"/>
        <v>0</v>
      </c>
      <c r="I2648" s="39">
        <f t="shared" si="291"/>
        <v>0</v>
      </c>
      <c r="J2648" s="40">
        <f t="shared" si="292"/>
        <v>0</v>
      </c>
      <c r="K2648" s="111">
        <f>IF($B2648="",0,'2.売上実績'!D2648)</f>
        <v>0</v>
      </c>
      <c r="L2648" s="111">
        <f>IF($B2648="",0,'2.売上実績'!E2648)</f>
        <v>0</v>
      </c>
      <c r="M2648" s="28">
        <f t="shared" si="287"/>
        <v>0</v>
      </c>
      <c r="N2648" s="41">
        <f t="shared" si="288"/>
        <v>0</v>
      </c>
      <c r="O2648" s="40">
        <f t="shared" si="293"/>
        <v>0</v>
      </c>
    </row>
    <row r="2649" spans="2:15" ht="18" customHeight="1">
      <c r="B2649" s="109" t="str">
        <f>IF('2.売上実績'!$B2649="","",'2.売上実績'!$B2649)</f>
        <v/>
      </c>
      <c r="C2649" s="110" t="str">
        <f>IF('2.売上実績'!$C2649="","",'2.売上実績'!$C2649)</f>
        <v/>
      </c>
      <c r="D2649" s="98" t="str">
        <f>IF(C2649="","",VLOOKUP(C2649,'4.製品一覧'!$B$4:$D$500,3,FALSE))</f>
        <v/>
      </c>
      <c r="E2649" s="102">
        <f>IF(C2649&lt;&gt;"",VLOOKUP(C2649,'7.製品別原価'!$B$5:$J$500,8,FALSE),0)</f>
        <v>0</v>
      </c>
      <c r="F2649" s="37">
        <f>IF(OR($K$2=0,K2649=0),0,'1.全社費用'!$C$42/$K$2)</f>
        <v>0</v>
      </c>
      <c r="G2649" s="37">
        <f t="shared" si="289"/>
        <v>0</v>
      </c>
      <c r="H2649" s="38">
        <f t="shared" si="290"/>
        <v>0</v>
      </c>
      <c r="I2649" s="39">
        <f t="shared" si="291"/>
        <v>0</v>
      </c>
      <c r="J2649" s="40">
        <f t="shared" si="292"/>
        <v>0</v>
      </c>
      <c r="K2649" s="111">
        <f>IF($B2649="",0,'2.売上実績'!D2649)</f>
        <v>0</v>
      </c>
      <c r="L2649" s="111">
        <f>IF($B2649="",0,'2.売上実績'!E2649)</f>
        <v>0</v>
      </c>
      <c r="M2649" s="28">
        <f t="shared" si="287"/>
        <v>0</v>
      </c>
      <c r="N2649" s="41">
        <f t="shared" si="288"/>
        <v>0</v>
      </c>
      <c r="O2649" s="40">
        <f t="shared" si="293"/>
        <v>0</v>
      </c>
    </row>
    <row r="2650" spans="2:15" ht="18" customHeight="1">
      <c r="B2650" s="109" t="str">
        <f>IF('2.売上実績'!$B2650="","",'2.売上実績'!$B2650)</f>
        <v/>
      </c>
      <c r="C2650" s="110" t="str">
        <f>IF('2.売上実績'!$C2650="","",'2.売上実績'!$C2650)</f>
        <v/>
      </c>
      <c r="D2650" s="98" t="str">
        <f>IF(C2650="","",VLOOKUP(C2650,'4.製品一覧'!$B$4:$D$500,3,FALSE))</f>
        <v/>
      </c>
      <c r="E2650" s="102">
        <f>IF(C2650&lt;&gt;"",VLOOKUP(C2650,'7.製品別原価'!$B$5:$J$500,8,FALSE),0)</f>
        <v>0</v>
      </c>
      <c r="F2650" s="37">
        <f>IF(OR($K$2=0,K2650=0),0,'1.全社費用'!$C$42/$K$2)</f>
        <v>0</v>
      </c>
      <c r="G2650" s="37">
        <f t="shared" si="289"/>
        <v>0</v>
      </c>
      <c r="H2650" s="38">
        <f t="shared" si="290"/>
        <v>0</v>
      </c>
      <c r="I2650" s="39">
        <f t="shared" si="291"/>
        <v>0</v>
      </c>
      <c r="J2650" s="40">
        <f t="shared" si="292"/>
        <v>0</v>
      </c>
      <c r="K2650" s="111">
        <f>IF($B2650="",0,'2.売上実績'!D2650)</f>
        <v>0</v>
      </c>
      <c r="L2650" s="111">
        <f>IF($B2650="",0,'2.売上実績'!E2650)</f>
        <v>0</v>
      </c>
      <c r="M2650" s="28">
        <f t="shared" si="287"/>
        <v>0</v>
      </c>
      <c r="N2650" s="41">
        <f t="shared" si="288"/>
        <v>0</v>
      </c>
      <c r="O2650" s="40">
        <f t="shared" si="293"/>
        <v>0</v>
      </c>
    </row>
    <row r="2651" spans="2:15" ht="18" customHeight="1">
      <c r="B2651" s="109" t="str">
        <f>IF('2.売上実績'!$B2651="","",'2.売上実績'!$B2651)</f>
        <v/>
      </c>
      <c r="C2651" s="110" t="str">
        <f>IF('2.売上実績'!$C2651="","",'2.売上実績'!$C2651)</f>
        <v/>
      </c>
      <c r="D2651" s="98" t="str">
        <f>IF(C2651="","",VLOOKUP(C2651,'4.製品一覧'!$B$4:$D$500,3,FALSE))</f>
        <v/>
      </c>
      <c r="E2651" s="102">
        <f>IF(C2651&lt;&gt;"",VLOOKUP(C2651,'7.製品別原価'!$B$5:$J$500,8,FALSE),0)</f>
        <v>0</v>
      </c>
      <c r="F2651" s="37">
        <f>IF(OR($K$2=0,K2651=0),0,'1.全社費用'!$C$42/$K$2)</f>
        <v>0</v>
      </c>
      <c r="G2651" s="37">
        <f t="shared" si="289"/>
        <v>0</v>
      </c>
      <c r="H2651" s="38">
        <f t="shared" si="290"/>
        <v>0</v>
      </c>
      <c r="I2651" s="39">
        <f t="shared" si="291"/>
        <v>0</v>
      </c>
      <c r="J2651" s="40">
        <f t="shared" si="292"/>
        <v>0</v>
      </c>
      <c r="K2651" s="111">
        <f>IF($B2651="",0,'2.売上実績'!D2651)</f>
        <v>0</v>
      </c>
      <c r="L2651" s="111">
        <f>IF($B2651="",0,'2.売上実績'!E2651)</f>
        <v>0</v>
      </c>
      <c r="M2651" s="28">
        <f t="shared" si="287"/>
        <v>0</v>
      </c>
      <c r="N2651" s="41">
        <f t="shared" si="288"/>
        <v>0</v>
      </c>
      <c r="O2651" s="40">
        <f t="shared" si="293"/>
        <v>0</v>
      </c>
    </row>
    <row r="2652" spans="2:15" ht="18" customHeight="1">
      <c r="B2652" s="109" t="str">
        <f>IF('2.売上実績'!$B2652="","",'2.売上実績'!$B2652)</f>
        <v/>
      </c>
      <c r="C2652" s="110" t="str">
        <f>IF('2.売上実績'!$C2652="","",'2.売上実績'!$C2652)</f>
        <v/>
      </c>
      <c r="D2652" s="98" t="str">
        <f>IF(C2652="","",VLOOKUP(C2652,'4.製品一覧'!$B$4:$D$500,3,FALSE))</f>
        <v/>
      </c>
      <c r="E2652" s="102">
        <f>IF(C2652&lt;&gt;"",VLOOKUP(C2652,'7.製品別原価'!$B$5:$J$500,8,FALSE),0)</f>
        <v>0</v>
      </c>
      <c r="F2652" s="37">
        <f>IF(OR($K$2=0,K2652=0),0,'1.全社費用'!$C$42/$K$2)</f>
        <v>0</v>
      </c>
      <c r="G2652" s="37">
        <f t="shared" si="289"/>
        <v>0</v>
      </c>
      <c r="H2652" s="38">
        <f t="shared" si="290"/>
        <v>0</v>
      </c>
      <c r="I2652" s="39">
        <f t="shared" si="291"/>
        <v>0</v>
      </c>
      <c r="J2652" s="40">
        <f t="shared" si="292"/>
        <v>0</v>
      </c>
      <c r="K2652" s="111">
        <f>IF($B2652="",0,'2.売上実績'!D2652)</f>
        <v>0</v>
      </c>
      <c r="L2652" s="111">
        <f>IF($B2652="",0,'2.売上実績'!E2652)</f>
        <v>0</v>
      </c>
      <c r="M2652" s="28">
        <f t="shared" si="287"/>
        <v>0</v>
      </c>
      <c r="N2652" s="41">
        <f t="shared" si="288"/>
        <v>0</v>
      </c>
      <c r="O2652" s="40">
        <f t="shared" si="293"/>
        <v>0</v>
      </c>
    </row>
    <row r="2653" spans="2:15" ht="18" customHeight="1">
      <c r="B2653" s="109" t="str">
        <f>IF('2.売上実績'!$B2653="","",'2.売上実績'!$B2653)</f>
        <v/>
      </c>
      <c r="C2653" s="110" t="str">
        <f>IF('2.売上実績'!$C2653="","",'2.売上実績'!$C2653)</f>
        <v/>
      </c>
      <c r="D2653" s="98" t="str">
        <f>IF(C2653="","",VLOOKUP(C2653,'4.製品一覧'!$B$4:$D$500,3,FALSE))</f>
        <v/>
      </c>
      <c r="E2653" s="102">
        <f>IF(C2653&lt;&gt;"",VLOOKUP(C2653,'7.製品別原価'!$B$5:$J$500,8,FALSE),0)</f>
        <v>0</v>
      </c>
      <c r="F2653" s="37">
        <f>IF(OR($K$2=0,K2653=0),0,'1.全社費用'!$C$42/$K$2)</f>
        <v>0</v>
      </c>
      <c r="G2653" s="37">
        <f t="shared" si="289"/>
        <v>0</v>
      </c>
      <c r="H2653" s="38">
        <f t="shared" si="290"/>
        <v>0</v>
      </c>
      <c r="I2653" s="39">
        <f t="shared" si="291"/>
        <v>0</v>
      </c>
      <c r="J2653" s="40">
        <f t="shared" si="292"/>
        <v>0</v>
      </c>
      <c r="K2653" s="111">
        <f>IF($B2653="",0,'2.売上実績'!D2653)</f>
        <v>0</v>
      </c>
      <c r="L2653" s="111">
        <f>IF($B2653="",0,'2.売上実績'!E2653)</f>
        <v>0</v>
      </c>
      <c r="M2653" s="28">
        <f t="shared" si="287"/>
        <v>0</v>
      </c>
      <c r="N2653" s="41">
        <f t="shared" si="288"/>
        <v>0</v>
      </c>
      <c r="O2653" s="40">
        <f t="shared" si="293"/>
        <v>0</v>
      </c>
    </row>
    <row r="2654" spans="2:15" ht="18" customHeight="1">
      <c r="B2654" s="109" t="str">
        <f>IF('2.売上実績'!$B2654="","",'2.売上実績'!$B2654)</f>
        <v/>
      </c>
      <c r="C2654" s="110" t="str">
        <f>IF('2.売上実績'!$C2654="","",'2.売上実績'!$C2654)</f>
        <v/>
      </c>
      <c r="D2654" s="98" t="str">
        <f>IF(C2654="","",VLOOKUP(C2654,'4.製品一覧'!$B$4:$D$500,3,FALSE))</f>
        <v/>
      </c>
      <c r="E2654" s="102">
        <f>IF(C2654&lt;&gt;"",VLOOKUP(C2654,'7.製品別原価'!$B$5:$J$500,8,FALSE),0)</f>
        <v>0</v>
      </c>
      <c r="F2654" s="37">
        <f>IF(OR($K$2=0,K2654=0),0,'1.全社費用'!$C$42/$K$2)</f>
        <v>0</v>
      </c>
      <c r="G2654" s="37">
        <f t="shared" si="289"/>
        <v>0</v>
      </c>
      <c r="H2654" s="38">
        <f t="shared" si="290"/>
        <v>0</v>
      </c>
      <c r="I2654" s="39">
        <f t="shared" si="291"/>
        <v>0</v>
      </c>
      <c r="J2654" s="40">
        <f t="shared" si="292"/>
        <v>0</v>
      </c>
      <c r="K2654" s="111">
        <f>IF($B2654="",0,'2.売上実績'!D2654)</f>
        <v>0</v>
      </c>
      <c r="L2654" s="111">
        <f>IF($B2654="",0,'2.売上実績'!E2654)</f>
        <v>0</v>
      </c>
      <c r="M2654" s="28">
        <f t="shared" si="287"/>
        <v>0</v>
      </c>
      <c r="N2654" s="41">
        <f t="shared" si="288"/>
        <v>0</v>
      </c>
      <c r="O2654" s="40">
        <f t="shared" si="293"/>
        <v>0</v>
      </c>
    </row>
    <row r="2655" spans="2:15" ht="18" customHeight="1">
      <c r="B2655" s="109" t="str">
        <f>IF('2.売上実績'!$B2655="","",'2.売上実績'!$B2655)</f>
        <v/>
      </c>
      <c r="C2655" s="110" t="str">
        <f>IF('2.売上実績'!$C2655="","",'2.売上実績'!$C2655)</f>
        <v/>
      </c>
      <c r="D2655" s="98" t="str">
        <f>IF(C2655="","",VLOOKUP(C2655,'4.製品一覧'!$B$4:$D$500,3,FALSE))</f>
        <v/>
      </c>
      <c r="E2655" s="102">
        <f>IF(C2655&lt;&gt;"",VLOOKUP(C2655,'7.製品別原価'!$B$5:$J$500,8,FALSE),0)</f>
        <v>0</v>
      </c>
      <c r="F2655" s="37">
        <f>IF(OR($K$2=0,K2655=0),0,'1.全社費用'!$C$42/$K$2)</f>
        <v>0</v>
      </c>
      <c r="G2655" s="37">
        <f t="shared" si="289"/>
        <v>0</v>
      </c>
      <c r="H2655" s="38">
        <f t="shared" si="290"/>
        <v>0</v>
      </c>
      <c r="I2655" s="39">
        <f t="shared" si="291"/>
        <v>0</v>
      </c>
      <c r="J2655" s="40">
        <f t="shared" si="292"/>
        <v>0</v>
      </c>
      <c r="K2655" s="111">
        <f>IF($B2655="",0,'2.売上実績'!D2655)</f>
        <v>0</v>
      </c>
      <c r="L2655" s="111">
        <f>IF($B2655="",0,'2.売上実績'!E2655)</f>
        <v>0</v>
      </c>
      <c r="M2655" s="28">
        <f t="shared" si="287"/>
        <v>0</v>
      </c>
      <c r="N2655" s="41">
        <f t="shared" si="288"/>
        <v>0</v>
      </c>
      <c r="O2655" s="40">
        <f t="shared" si="293"/>
        <v>0</v>
      </c>
    </row>
    <row r="2656" spans="2:15" ht="18" customHeight="1">
      <c r="B2656" s="109" t="str">
        <f>IF('2.売上実績'!$B2656="","",'2.売上実績'!$B2656)</f>
        <v/>
      </c>
      <c r="C2656" s="110" t="str">
        <f>IF('2.売上実績'!$C2656="","",'2.売上実績'!$C2656)</f>
        <v/>
      </c>
      <c r="D2656" s="98" t="str">
        <f>IF(C2656="","",VLOOKUP(C2656,'4.製品一覧'!$B$4:$D$500,3,FALSE))</f>
        <v/>
      </c>
      <c r="E2656" s="102">
        <f>IF(C2656&lt;&gt;"",VLOOKUP(C2656,'7.製品別原価'!$B$5:$J$500,8,FALSE),0)</f>
        <v>0</v>
      </c>
      <c r="F2656" s="37">
        <f>IF(OR($K$2=0,K2656=0),0,'1.全社費用'!$C$42/$K$2)</f>
        <v>0</v>
      </c>
      <c r="G2656" s="37">
        <f t="shared" si="289"/>
        <v>0</v>
      </c>
      <c r="H2656" s="38">
        <f t="shared" si="290"/>
        <v>0</v>
      </c>
      <c r="I2656" s="39">
        <f t="shared" si="291"/>
        <v>0</v>
      </c>
      <c r="J2656" s="40">
        <f t="shared" si="292"/>
        <v>0</v>
      </c>
      <c r="K2656" s="111">
        <f>IF($B2656="",0,'2.売上実績'!D2656)</f>
        <v>0</v>
      </c>
      <c r="L2656" s="111">
        <f>IF($B2656="",0,'2.売上実績'!E2656)</f>
        <v>0</v>
      </c>
      <c r="M2656" s="28">
        <f t="shared" si="287"/>
        <v>0</v>
      </c>
      <c r="N2656" s="41">
        <f t="shared" si="288"/>
        <v>0</v>
      </c>
      <c r="O2656" s="40">
        <f t="shared" si="293"/>
        <v>0</v>
      </c>
    </row>
    <row r="2657" spans="2:15" ht="18" customHeight="1">
      <c r="B2657" s="109" t="str">
        <f>IF('2.売上実績'!$B2657="","",'2.売上実績'!$B2657)</f>
        <v/>
      </c>
      <c r="C2657" s="110" t="str">
        <f>IF('2.売上実績'!$C2657="","",'2.売上実績'!$C2657)</f>
        <v/>
      </c>
      <c r="D2657" s="98" t="str">
        <f>IF(C2657="","",VLOOKUP(C2657,'4.製品一覧'!$B$4:$D$500,3,FALSE))</f>
        <v/>
      </c>
      <c r="E2657" s="102">
        <f>IF(C2657&lt;&gt;"",VLOOKUP(C2657,'7.製品別原価'!$B$5:$J$500,8,FALSE),0)</f>
        <v>0</v>
      </c>
      <c r="F2657" s="37">
        <f>IF(OR($K$2=0,K2657=0),0,'1.全社費用'!$C$42/$K$2)</f>
        <v>0</v>
      </c>
      <c r="G2657" s="37">
        <f t="shared" si="289"/>
        <v>0</v>
      </c>
      <c r="H2657" s="38">
        <f t="shared" si="290"/>
        <v>0</v>
      </c>
      <c r="I2657" s="39">
        <f t="shared" si="291"/>
        <v>0</v>
      </c>
      <c r="J2657" s="40">
        <f t="shared" si="292"/>
        <v>0</v>
      </c>
      <c r="K2657" s="111">
        <f>IF($B2657="",0,'2.売上実績'!D2657)</f>
        <v>0</v>
      </c>
      <c r="L2657" s="111">
        <f>IF($B2657="",0,'2.売上実績'!E2657)</f>
        <v>0</v>
      </c>
      <c r="M2657" s="28">
        <f t="shared" si="287"/>
        <v>0</v>
      </c>
      <c r="N2657" s="41">
        <f t="shared" si="288"/>
        <v>0</v>
      </c>
      <c r="O2657" s="40">
        <f t="shared" si="293"/>
        <v>0</v>
      </c>
    </row>
    <row r="2658" spans="2:15" ht="18" customHeight="1">
      <c r="B2658" s="109" t="str">
        <f>IF('2.売上実績'!$B2658="","",'2.売上実績'!$B2658)</f>
        <v/>
      </c>
      <c r="C2658" s="110" t="str">
        <f>IF('2.売上実績'!$C2658="","",'2.売上実績'!$C2658)</f>
        <v/>
      </c>
      <c r="D2658" s="98" t="str">
        <f>IF(C2658="","",VLOOKUP(C2658,'4.製品一覧'!$B$4:$D$500,3,FALSE))</f>
        <v/>
      </c>
      <c r="E2658" s="102">
        <f>IF(C2658&lt;&gt;"",VLOOKUP(C2658,'7.製品別原価'!$B$5:$J$500,8,FALSE),0)</f>
        <v>0</v>
      </c>
      <c r="F2658" s="37">
        <f>IF(OR($K$2=0,K2658=0),0,'1.全社費用'!$C$42/$K$2)</f>
        <v>0</v>
      </c>
      <c r="G2658" s="37">
        <f t="shared" si="289"/>
        <v>0</v>
      </c>
      <c r="H2658" s="38">
        <f t="shared" si="290"/>
        <v>0</v>
      </c>
      <c r="I2658" s="39">
        <f t="shared" si="291"/>
        <v>0</v>
      </c>
      <c r="J2658" s="40">
        <f t="shared" si="292"/>
        <v>0</v>
      </c>
      <c r="K2658" s="111">
        <f>IF($B2658="",0,'2.売上実績'!D2658)</f>
        <v>0</v>
      </c>
      <c r="L2658" s="111">
        <f>IF($B2658="",0,'2.売上実績'!E2658)</f>
        <v>0</v>
      </c>
      <c r="M2658" s="28">
        <f t="shared" si="287"/>
        <v>0</v>
      </c>
      <c r="N2658" s="41">
        <f t="shared" si="288"/>
        <v>0</v>
      </c>
      <c r="O2658" s="40">
        <f t="shared" si="293"/>
        <v>0</v>
      </c>
    </row>
    <row r="2659" spans="2:15" ht="18" customHeight="1">
      <c r="B2659" s="109" t="str">
        <f>IF('2.売上実績'!$B2659="","",'2.売上実績'!$B2659)</f>
        <v/>
      </c>
      <c r="C2659" s="110" t="str">
        <f>IF('2.売上実績'!$C2659="","",'2.売上実績'!$C2659)</f>
        <v/>
      </c>
      <c r="D2659" s="98" t="str">
        <f>IF(C2659="","",VLOOKUP(C2659,'4.製品一覧'!$B$4:$D$500,3,FALSE))</f>
        <v/>
      </c>
      <c r="E2659" s="102">
        <f>IF(C2659&lt;&gt;"",VLOOKUP(C2659,'7.製品別原価'!$B$5:$J$500,8,FALSE),0)</f>
        <v>0</v>
      </c>
      <c r="F2659" s="37">
        <f>IF(OR($K$2=0,K2659=0),0,'1.全社費用'!$C$42/$K$2)</f>
        <v>0</v>
      </c>
      <c r="G2659" s="37">
        <f t="shared" si="289"/>
        <v>0</v>
      </c>
      <c r="H2659" s="38">
        <f t="shared" si="290"/>
        <v>0</v>
      </c>
      <c r="I2659" s="39">
        <f t="shared" si="291"/>
        <v>0</v>
      </c>
      <c r="J2659" s="40">
        <f t="shared" si="292"/>
        <v>0</v>
      </c>
      <c r="K2659" s="111">
        <f>IF($B2659="",0,'2.売上実績'!D2659)</f>
        <v>0</v>
      </c>
      <c r="L2659" s="111">
        <f>IF($B2659="",0,'2.売上実績'!E2659)</f>
        <v>0</v>
      </c>
      <c r="M2659" s="28">
        <f t="shared" si="287"/>
        <v>0</v>
      </c>
      <c r="N2659" s="41">
        <f t="shared" si="288"/>
        <v>0</v>
      </c>
      <c r="O2659" s="40">
        <f t="shared" si="293"/>
        <v>0</v>
      </c>
    </row>
    <row r="2660" spans="2:15" ht="18" customHeight="1">
      <c r="B2660" s="109" t="str">
        <f>IF('2.売上実績'!$B2660="","",'2.売上実績'!$B2660)</f>
        <v/>
      </c>
      <c r="C2660" s="110" t="str">
        <f>IF('2.売上実績'!$C2660="","",'2.売上実績'!$C2660)</f>
        <v/>
      </c>
      <c r="D2660" s="98" t="str">
        <f>IF(C2660="","",VLOOKUP(C2660,'4.製品一覧'!$B$4:$D$500,3,FALSE))</f>
        <v/>
      </c>
      <c r="E2660" s="102">
        <f>IF(C2660&lt;&gt;"",VLOOKUP(C2660,'7.製品別原価'!$B$5:$J$500,8,FALSE),0)</f>
        <v>0</v>
      </c>
      <c r="F2660" s="37">
        <f>IF(OR($K$2=0,K2660=0),0,'1.全社費用'!$C$42/$K$2)</f>
        <v>0</v>
      </c>
      <c r="G2660" s="37">
        <f t="shared" si="289"/>
        <v>0</v>
      </c>
      <c r="H2660" s="38">
        <f t="shared" si="290"/>
        <v>0</v>
      </c>
      <c r="I2660" s="39">
        <f t="shared" si="291"/>
        <v>0</v>
      </c>
      <c r="J2660" s="40">
        <f t="shared" si="292"/>
        <v>0</v>
      </c>
      <c r="K2660" s="111">
        <f>IF($B2660="",0,'2.売上実績'!D2660)</f>
        <v>0</v>
      </c>
      <c r="L2660" s="111">
        <f>IF($B2660="",0,'2.売上実績'!E2660)</f>
        <v>0</v>
      </c>
      <c r="M2660" s="28">
        <f t="shared" si="287"/>
        <v>0</v>
      </c>
      <c r="N2660" s="41">
        <f t="shared" si="288"/>
        <v>0</v>
      </c>
      <c r="O2660" s="40">
        <f t="shared" si="293"/>
        <v>0</v>
      </c>
    </row>
    <row r="2661" spans="2:15" ht="18" customHeight="1">
      <c r="B2661" s="109" t="str">
        <f>IF('2.売上実績'!$B2661="","",'2.売上実績'!$B2661)</f>
        <v/>
      </c>
      <c r="C2661" s="110" t="str">
        <f>IF('2.売上実績'!$C2661="","",'2.売上実績'!$C2661)</f>
        <v/>
      </c>
      <c r="D2661" s="98" t="str">
        <f>IF(C2661="","",VLOOKUP(C2661,'4.製品一覧'!$B$4:$D$500,3,FALSE))</f>
        <v/>
      </c>
      <c r="E2661" s="102">
        <f>IF(C2661&lt;&gt;"",VLOOKUP(C2661,'7.製品別原価'!$B$5:$J$500,8,FALSE),0)</f>
        <v>0</v>
      </c>
      <c r="F2661" s="37">
        <f>IF(OR($K$2=0,K2661=0),0,'1.全社費用'!$C$42/$K$2)</f>
        <v>0</v>
      </c>
      <c r="G2661" s="37">
        <f t="shared" si="289"/>
        <v>0</v>
      </c>
      <c r="H2661" s="38">
        <f t="shared" si="290"/>
        <v>0</v>
      </c>
      <c r="I2661" s="39">
        <f t="shared" si="291"/>
        <v>0</v>
      </c>
      <c r="J2661" s="40">
        <f t="shared" si="292"/>
        <v>0</v>
      </c>
      <c r="K2661" s="111">
        <f>IF($B2661="",0,'2.売上実績'!D2661)</f>
        <v>0</v>
      </c>
      <c r="L2661" s="111">
        <f>IF($B2661="",0,'2.売上実績'!E2661)</f>
        <v>0</v>
      </c>
      <c r="M2661" s="28">
        <f t="shared" si="287"/>
        <v>0</v>
      </c>
      <c r="N2661" s="41">
        <f t="shared" si="288"/>
        <v>0</v>
      </c>
      <c r="O2661" s="40">
        <f t="shared" si="293"/>
        <v>0</v>
      </c>
    </row>
    <row r="2662" spans="2:15" ht="18" customHeight="1">
      <c r="B2662" s="109" t="str">
        <f>IF('2.売上実績'!$B2662="","",'2.売上実績'!$B2662)</f>
        <v/>
      </c>
      <c r="C2662" s="110" t="str">
        <f>IF('2.売上実績'!$C2662="","",'2.売上実績'!$C2662)</f>
        <v/>
      </c>
      <c r="D2662" s="98" t="str">
        <f>IF(C2662="","",VLOOKUP(C2662,'4.製品一覧'!$B$4:$D$500,3,FALSE))</f>
        <v/>
      </c>
      <c r="E2662" s="102">
        <f>IF(C2662&lt;&gt;"",VLOOKUP(C2662,'7.製品別原価'!$B$5:$J$500,8,FALSE),0)</f>
        <v>0</v>
      </c>
      <c r="F2662" s="37">
        <f>IF(OR($K$2=0,K2662=0),0,'1.全社費用'!$C$42/$K$2)</f>
        <v>0</v>
      </c>
      <c r="G2662" s="37">
        <f t="shared" si="289"/>
        <v>0</v>
      </c>
      <c r="H2662" s="38">
        <f t="shared" si="290"/>
        <v>0</v>
      </c>
      <c r="I2662" s="39">
        <f t="shared" si="291"/>
        <v>0</v>
      </c>
      <c r="J2662" s="40">
        <f t="shared" si="292"/>
        <v>0</v>
      </c>
      <c r="K2662" s="111">
        <f>IF($B2662="",0,'2.売上実績'!D2662)</f>
        <v>0</v>
      </c>
      <c r="L2662" s="111">
        <f>IF($B2662="",0,'2.売上実績'!E2662)</f>
        <v>0</v>
      </c>
      <c r="M2662" s="28">
        <f t="shared" si="287"/>
        <v>0</v>
      </c>
      <c r="N2662" s="41">
        <f t="shared" si="288"/>
        <v>0</v>
      </c>
      <c r="O2662" s="40">
        <f t="shared" si="293"/>
        <v>0</v>
      </c>
    </row>
    <row r="2663" spans="2:15" ht="18" customHeight="1">
      <c r="B2663" s="109" t="str">
        <f>IF('2.売上実績'!$B2663="","",'2.売上実績'!$B2663)</f>
        <v/>
      </c>
      <c r="C2663" s="110" t="str">
        <f>IF('2.売上実績'!$C2663="","",'2.売上実績'!$C2663)</f>
        <v/>
      </c>
      <c r="D2663" s="98" t="str">
        <f>IF(C2663="","",VLOOKUP(C2663,'4.製品一覧'!$B$4:$D$500,3,FALSE))</f>
        <v/>
      </c>
      <c r="E2663" s="102">
        <f>IF(C2663&lt;&gt;"",VLOOKUP(C2663,'7.製品別原価'!$B$5:$J$500,8,FALSE),0)</f>
        <v>0</v>
      </c>
      <c r="F2663" s="37">
        <f>IF(OR($K$2=0,K2663=0),0,'1.全社費用'!$C$42/$K$2)</f>
        <v>0</v>
      </c>
      <c r="G2663" s="37">
        <f t="shared" si="289"/>
        <v>0</v>
      </c>
      <c r="H2663" s="38">
        <f t="shared" si="290"/>
        <v>0</v>
      </c>
      <c r="I2663" s="39">
        <f t="shared" si="291"/>
        <v>0</v>
      </c>
      <c r="J2663" s="40">
        <f t="shared" si="292"/>
        <v>0</v>
      </c>
      <c r="K2663" s="111">
        <f>IF($B2663="",0,'2.売上実績'!D2663)</f>
        <v>0</v>
      </c>
      <c r="L2663" s="111">
        <f>IF($B2663="",0,'2.売上実績'!E2663)</f>
        <v>0</v>
      </c>
      <c r="M2663" s="28">
        <f t="shared" si="287"/>
        <v>0</v>
      </c>
      <c r="N2663" s="41">
        <f t="shared" si="288"/>
        <v>0</v>
      </c>
      <c r="O2663" s="40">
        <f t="shared" si="293"/>
        <v>0</v>
      </c>
    </row>
    <row r="2664" spans="2:15" ht="18" customHeight="1">
      <c r="B2664" s="109" t="str">
        <f>IF('2.売上実績'!$B2664="","",'2.売上実績'!$B2664)</f>
        <v/>
      </c>
      <c r="C2664" s="110" t="str">
        <f>IF('2.売上実績'!$C2664="","",'2.売上実績'!$C2664)</f>
        <v/>
      </c>
      <c r="D2664" s="98" t="str">
        <f>IF(C2664="","",VLOOKUP(C2664,'4.製品一覧'!$B$4:$D$500,3,FALSE))</f>
        <v/>
      </c>
      <c r="E2664" s="102">
        <f>IF(C2664&lt;&gt;"",VLOOKUP(C2664,'7.製品別原価'!$B$5:$J$500,8,FALSE),0)</f>
        <v>0</v>
      </c>
      <c r="F2664" s="37">
        <f>IF(OR($K$2=0,K2664=0),0,'1.全社費用'!$C$42/$K$2)</f>
        <v>0</v>
      </c>
      <c r="G2664" s="37">
        <f t="shared" si="289"/>
        <v>0</v>
      </c>
      <c r="H2664" s="38">
        <f t="shared" si="290"/>
        <v>0</v>
      </c>
      <c r="I2664" s="39">
        <f t="shared" si="291"/>
        <v>0</v>
      </c>
      <c r="J2664" s="40">
        <f t="shared" si="292"/>
        <v>0</v>
      </c>
      <c r="K2664" s="111">
        <f>IF($B2664="",0,'2.売上実績'!D2664)</f>
        <v>0</v>
      </c>
      <c r="L2664" s="111">
        <f>IF($B2664="",0,'2.売上実績'!E2664)</f>
        <v>0</v>
      </c>
      <c r="M2664" s="28">
        <f t="shared" si="287"/>
        <v>0</v>
      </c>
      <c r="N2664" s="41">
        <f t="shared" si="288"/>
        <v>0</v>
      </c>
      <c r="O2664" s="40">
        <f t="shared" si="293"/>
        <v>0</v>
      </c>
    </row>
    <row r="2665" spans="2:15" ht="18" customHeight="1">
      <c r="B2665" s="109" t="str">
        <f>IF('2.売上実績'!$B2665="","",'2.売上実績'!$B2665)</f>
        <v/>
      </c>
      <c r="C2665" s="110" t="str">
        <f>IF('2.売上実績'!$C2665="","",'2.売上実績'!$C2665)</f>
        <v/>
      </c>
      <c r="D2665" s="98" t="str">
        <f>IF(C2665="","",VLOOKUP(C2665,'4.製品一覧'!$B$4:$D$500,3,FALSE))</f>
        <v/>
      </c>
      <c r="E2665" s="102">
        <f>IF(C2665&lt;&gt;"",VLOOKUP(C2665,'7.製品別原価'!$B$5:$J$500,8,FALSE),0)</f>
        <v>0</v>
      </c>
      <c r="F2665" s="37">
        <f>IF(OR($K$2=0,K2665=0),0,'1.全社費用'!$C$42/$K$2)</f>
        <v>0</v>
      </c>
      <c r="G2665" s="37">
        <f t="shared" si="289"/>
        <v>0</v>
      </c>
      <c r="H2665" s="38">
        <f t="shared" si="290"/>
        <v>0</v>
      </c>
      <c r="I2665" s="39">
        <f t="shared" si="291"/>
        <v>0</v>
      </c>
      <c r="J2665" s="40">
        <f t="shared" si="292"/>
        <v>0</v>
      </c>
      <c r="K2665" s="111">
        <f>IF($B2665="",0,'2.売上実績'!D2665)</f>
        <v>0</v>
      </c>
      <c r="L2665" s="111">
        <f>IF($B2665="",0,'2.売上実績'!E2665)</f>
        <v>0</v>
      </c>
      <c r="M2665" s="28">
        <f t="shared" si="287"/>
        <v>0</v>
      </c>
      <c r="N2665" s="41">
        <f t="shared" si="288"/>
        <v>0</v>
      </c>
      <c r="O2665" s="40">
        <f t="shared" si="293"/>
        <v>0</v>
      </c>
    </row>
    <row r="2666" spans="2:15" ht="18" customHeight="1">
      <c r="B2666" s="109" t="str">
        <f>IF('2.売上実績'!$B2666="","",'2.売上実績'!$B2666)</f>
        <v/>
      </c>
      <c r="C2666" s="110" t="str">
        <f>IF('2.売上実績'!$C2666="","",'2.売上実績'!$C2666)</f>
        <v/>
      </c>
      <c r="D2666" s="98" t="str">
        <f>IF(C2666="","",VLOOKUP(C2666,'4.製品一覧'!$B$4:$D$500,3,FALSE))</f>
        <v/>
      </c>
      <c r="E2666" s="102">
        <f>IF(C2666&lt;&gt;"",VLOOKUP(C2666,'7.製品別原価'!$B$5:$J$500,8,FALSE),0)</f>
        <v>0</v>
      </c>
      <c r="F2666" s="37">
        <f>IF(OR($K$2=0,K2666=0),0,'1.全社費用'!$C$42/$K$2)</f>
        <v>0</v>
      </c>
      <c r="G2666" s="37">
        <f t="shared" si="289"/>
        <v>0</v>
      </c>
      <c r="H2666" s="38">
        <f t="shared" si="290"/>
        <v>0</v>
      </c>
      <c r="I2666" s="39">
        <f t="shared" si="291"/>
        <v>0</v>
      </c>
      <c r="J2666" s="40">
        <f t="shared" si="292"/>
        <v>0</v>
      </c>
      <c r="K2666" s="111">
        <f>IF($B2666="",0,'2.売上実績'!D2666)</f>
        <v>0</v>
      </c>
      <c r="L2666" s="111">
        <f>IF($B2666="",0,'2.売上実績'!E2666)</f>
        <v>0</v>
      </c>
      <c r="M2666" s="28">
        <f t="shared" si="287"/>
        <v>0</v>
      </c>
      <c r="N2666" s="41">
        <f t="shared" si="288"/>
        <v>0</v>
      </c>
      <c r="O2666" s="40">
        <f t="shared" si="293"/>
        <v>0</v>
      </c>
    </row>
    <row r="2667" spans="2:15" ht="18" customHeight="1">
      <c r="B2667" s="109" t="str">
        <f>IF('2.売上実績'!$B2667="","",'2.売上実績'!$B2667)</f>
        <v/>
      </c>
      <c r="C2667" s="110" t="str">
        <f>IF('2.売上実績'!$C2667="","",'2.売上実績'!$C2667)</f>
        <v/>
      </c>
      <c r="D2667" s="98" t="str">
        <f>IF(C2667="","",VLOOKUP(C2667,'4.製品一覧'!$B$4:$D$500,3,FALSE))</f>
        <v/>
      </c>
      <c r="E2667" s="102">
        <f>IF(C2667&lt;&gt;"",VLOOKUP(C2667,'7.製品別原価'!$B$5:$J$500,8,FALSE),0)</f>
        <v>0</v>
      </c>
      <c r="F2667" s="37">
        <f>IF(OR($K$2=0,K2667=0),0,'1.全社費用'!$C$42/$K$2)</f>
        <v>0</v>
      </c>
      <c r="G2667" s="37">
        <f t="shared" si="289"/>
        <v>0</v>
      </c>
      <c r="H2667" s="38">
        <f t="shared" si="290"/>
        <v>0</v>
      </c>
      <c r="I2667" s="39">
        <f t="shared" si="291"/>
        <v>0</v>
      </c>
      <c r="J2667" s="40">
        <f t="shared" si="292"/>
        <v>0</v>
      </c>
      <c r="K2667" s="111">
        <f>IF($B2667="",0,'2.売上実績'!D2667)</f>
        <v>0</v>
      </c>
      <c r="L2667" s="111">
        <f>IF($B2667="",0,'2.売上実績'!E2667)</f>
        <v>0</v>
      </c>
      <c r="M2667" s="28">
        <f t="shared" si="287"/>
        <v>0</v>
      </c>
      <c r="N2667" s="41">
        <f t="shared" si="288"/>
        <v>0</v>
      </c>
      <c r="O2667" s="40">
        <f t="shared" si="293"/>
        <v>0</v>
      </c>
    </row>
    <row r="2668" spans="2:15" ht="18" customHeight="1">
      <c r="B2668" s="109" t="str">
        <f>IF('2.売上実績'!$B2668="","",'2.売上実績'!$B2668)</f>
        <v/>
      </c>
      <c r="C2668" s="110" t="str">
        <f>IF('2.売上実績'!$C2668="","",'2.売上実績'!$C2668)</f>
        <v/>
      </c>
      <c r="D2668" s="98" t="str">
        <f>IF(C2668="","",VLOOKUP(C2668,'4.製品一覧'!$B$4:$D$500,3,FALSE))</f>
        <v/>
      </c>
      <c r="E2668" s="102">
        <f>IF(C2668&lt;&gt;"",VLOOKUP(C2668,'7.製品別原価'!$B$5:$J$500,8,FALSE),0)</f>
        <v>0</v>
      </c>
      <c r="F2668" s="37">
        <f>IF(OR($K$2=0,K2668=0),0,'1.全社費用'!$C$42/$K$2)</f>
        <v>0</v>
      </c>
      <c r="G2668" s="37">
        <f t="shared" si="289"/>
        <v>0</v>
      </c>
      <c r="H2668" s="38">
        <f t="shared" si="290"/>
        <v>0</v>
      </c>
      <c r="I2668" s="39">
        <f t="shared" si="291"/>
        <v>0</v>
      </c>
      <c r="J2668" s="40">
        <f t="shared" si="292"/>
        <v>0</v>
      </c>
      <c r="K2668" s="111">
        <f>IF($B2668="",0,'2.売上実績'!D2668)</f>
        <v>0</v>
      </c>
      <c r="L2668" s="111">
        <f>IF($B2668="",0,'2.売上実績'!E2668)</f>
        <v>0</v>
      </c>
      <c r="M2668" s="28">
        <f t="shared" si="287"/>
        <v>0</v>
      </c>
      <c r="N2668" s="41">
        <f t="shared" si="288"/>
        <v>0</v>
      </c>
      <c r="O2668" s="40">
        <f t="shared" si="293"/>
        <v>0</v>
      </c>
    </row>
    <row r="2669" spans="2:15" ht="18" customHeight="1">
      <c r="B2669" s="109" t="str">
        <f>IF('2.売上実績'!$B2669="","",'2.売上実績'!$B2669)</f>
        <v/>
      </c>
      <c r="C2669" s="110" t="str">
        <f>IF('2.売上実績'!$C2669="","",'2.売上実績'!$C2669)</f>
        <v/>
      </c>
      <c r="D2669" s="98" t="str">
        <f>IF(C2669="","",VLOOKUP(C2669,'4.製品一覧'!$B$4:$D$500,3,FALSE))</f>
        <v/>
      </c>
      <c r="E2669" s="102">
        <f>IF(C2669&lt;&gt;"",VLOOKUP(C2669,'7.製品別原価'!$B$5:$J$500,8,FALSE),0)</f>
        <v>0</v>
      </c>
      <c r="F2669" s="37">
        <f>IF(OR($K$2=0,K2669=0),0,'1.全社費用'!$C$42/$K$2)</f>
        <v>0</v>
      </c>
      <c r="G2669" s="37">
        <f t="shared" si="289"/>
        <v>0</v>
      </c>
      <c r="H2669" s="38">
        <f t="shared" si="290"/>
        <v>0</v>
      </c>
      <c r="I2669" s="39">
        <f t="shared" si="291"/>
        <v>0</v>
      </c>
      <c r="J2669" s="40">
        <f t="shared" si="292"/>
        <v>0</v>
      </c>
      <c r="K2669" s="111">
        <f>IF($B2669="",0,'2.売上実績'!D2669)</f>
        <v>0</v>
      </c>
      <c r="L2669" s="111">
        <f>IF($B2669="",0,'2.売上実績'!E2669)</f>
        <v>0</v>
      </c>
      <c r="M2669" s="28">
        <f t="shared" si="287"/>
        <v>0</v>
      </c>
      <c r="N2669" s="41">
        <f t="shared" si="288"/>
        <v>0</v>
      </c>
      <c r="O2669" s="40">
        <f t="shared" si="293"/>
        <v>0</v>
      </c>
    </row>
    <row r="2670" spans="2:15" ht="18" customHeight="1">
      <c r="B2670" s="109" t="str">
        <f>IF('2.売上実績'!$B2670="","",'2.売上実績'!$B2670)</f>
        <v/>
      </c>
      <c r="C2670" s="110" t="str">
        <f>IF('2.売上実績'!$C2670="","",'2.売上実績'!$C2670)</f>
        <v/>
      </c>
      <c r="D2670" s="98" t="str">
        <f>IF(C2670="","",VLOOKUP(C2670,'4.製品一覧'!$B$4:$D$500,3,FALSE))</f>
        <v/>
      </c>
      <c r="E2670" s="102">
        <f>IF(C2670&lt;&gt;"",VLOOKUP(C2670,'7.製品別原価'!$B$5:$J$500,8,FALSE),0)</f>
        <v>0</v>
      </c>
      <c r="F2670" s="37">
        <f>IF(OR($K$2=0,K2670=0),0,'1.全社費用'!$C$42/$K$2)</f>
        <v>0</v>
      </c>
      <c r="G2670" s="37">
        <f t="shared" si="289"/>
        <v>0</v>
      </c>
      <c r="H2670" s="38">
        <f t="shared" si="290"/>
        <v>0</v>
      </c>
      <c r="I2670" s="39">
        <f t="shared" si="291"/>
        <v>0</v>
      </c>
      <c r="J2670" s="40">
        <f t="shared" si="292"/>
        <v>0</v>
      </c>
      <c r="K2670" s="111">
        <f>IF($B2670="",0,'2.売上実績'!D2670)</f>
        <v>0</v>
      </c>
      <c r="L2670" s="111">
        <f>IF($B2670="",0,'2.売上実績'!E2670)</f>
        <v>0</v>
      </c>
      <c r="M2670" s="28">
        <f t="shared" si="287"/>
        <v>0</v>
      </c>
      <c r="N2670" s="41">
        <f t="shared" si="288"/>
        <v>0</v>
      </c>
      <c r="O2670" s="40">
        <f t="shared" si="293"/>
        <v>0</v>
      </c>
    </row>
    <row r="2671" spans="2:15" ht="18" customHeight="1">
      <c r="B2671" s="109" t="str">
        <f>IF('2.売上実績'!$B2671="","",'2.売上実績'!$B2671)</f>
        <v/>
      </c>
      <c r="C2671" s="110" t="str">
        <f>IF('2.売上実績'!$C2671="","",'2.売上実績'!$C2671)</f>
        <v/>
      </c>
      <c r="D2671" s="98" t="str">
        <f>IF(C2671="","",VLOOKUP(C2671,'4.製品一覧'!$B$4:$D$500,3,FALSE))</f>
        <v/>
      </c>
      <c r="E2671" s="102">
        <f>IF(C2671&lt;&gt;"",VLOOKUP(C2671,'7.製品別原価'!$B$5:$J$500,8,FALSE),0)</f>
        <v>0</v>
      </c>
      <c r="F2671" s="37">
        <f>IF(OR($K$2=0,K2671=0),0,'1.全社費用'!$C$42/$K$2)</f>
        <v>0</v>
      </c>
      <c r="G2671" s="37">
        <f t="shared" si="289"/>
        <v>0</v>
      </c>
      <c r="H2671" s="38">
        <f t="shared" si="290"/>
        <v>0</v>
      </c>
      <c r="I2671" s="39">
        <f t="shared" si="291"/>
        <v>0</v>
      </c>
      <c r="J2671" s="40">
        <f t="shared" si="292"/>
        <v>0</v>
      </c>
      <c r="K2671" s="111">
        <f>IF($B2671="",0,'2.売上実績'!D2671)</f>
        <v>0</v>
      </c>
      <c r="L2671" s="111">
        <f>IF($B2671="",0,'2.売上実績'!E2671)</f>
        <v>0</v>
      </c>
      <c r="M2671" s="28">
        <f t="shared" si="287"/>
        <v>0</v>
      </c>
      <c r="N2671" s="41">
        <f t="shared" si="288"/>
        <v>0</v>
      </c>
      <c r="O2671" s="40">
        <f t="shared" si="293"/>
        <v>0</v>
      </c>
    </row>
    <row r="2672" spans="2:15" ht="18" customHeight="1">
      <c r="B2672" s="109" t="str">
        <f>IF('2.売上実績'!$B2672="","",'2.売上実績'!$B2672)</f>
        <v/>
      </c>
      <c r="C2672" s="110" t="str">
        <f>IF('2.売上実績'!$C2672="","",'2.売上実績'!$C2672)</f>
        <v/>
      </c>
      <c r="D2672" s="98" t="str">
        <f>IF(C2672="","",VLOOKUP(C2672,'4.製品一覧'!$B$4:$D$500,3,FALSE))</f>
        <v/>
      </c>
      <c r="E2672" s="102">
        <f>IF(C2672&lt;&gt;"",VLOOKUP(C2672,'7.製品別原価'!$B$5:$J$500,8,FALSE),0)</f>
        <v>0</v>
      </c>
      <c r="F2672" s="37">
        <f>IF(OR($K$2=0,K2672=0),0,'1.全社費用'!$C$42/$K$2)</f>
        <v>0</v>
      </c>
      <c r="G2672" s="37">
        <f t="shared" si="289"/>
        <v>0</v>
      </c>
      <c r="H2672" s="38">
        <f t="shared" si="290"/>
        <v>0</v>
      </c>
      <c r="I2672" s="39">
        <f t="shared" si="291"/>
        <v>0</v>
      </c>
      <c r="J2672" s="40">
        <f t="shared" si="292"/>
        <v>0</v>
      </c>
      <c r="K2672" s="111">
        <f>IF($B2672="",0,'2.売上実績'!D2672)</f>
        <v>0</v>
      </c>
      <c r="L2672" s="111">
        <f>IF($B2672="",0,'2.売上実績'!E2672)</f>
        <v>0</v>
      </c>
      <c r="M2672" s="28">
        <f t="shared" si="287"/>
        <v>0</v>
      </c>
      <c r="N2672" s="41">
        <f t="shared" si="288"/>
        <v>0</v>
      </c>
      <c r="O2672" s="40">
        <f t="shared" si="293"/>
        <v>0</v>
      </c>
    </row>
    <row r="2673" spans="2:15" ht="18" customHeight="1">
      <c r="B2673" s="109" t="str">
        <f>IF('2.売上実績'!$B2673="","",'2.売上実績'!$B2673)</f>
        <v/>
      </c>
      <c r="C2673" s="110" t="str">
        <f>IF('2.売上実績'!$C2673="","",'2.売上実績'!$C2673)</f>
        <v/>
      </c>
      <c r="D2673" s="98" t="str">
        <f>IF(C2673="","",VLOOKUP(C2673,'4.製品一覧'!$B$4:$D$500,3,FALSE))</f>
        <v/>
      </c>
      <c r="E2673" s="102">
        <f>IF(C2673&lt;&gt;"",VLOOKUP(C2673,'7.製品別原価'!$B$5:$J$500,8,FALSE),0)</f>
        <v>0</v>
      </c>
      <c r="F2673" s="37">
        <f>IF(OR($K$2=0,K2673=0),0,'1.全社費用'!$C$42/$K$2)</f>
        <v>0</v>
      </c>
      <c r="G2673" s="37">
        <f t="shared" si="289"/>
        <v>0</v>
      </c>
      <c r="H2673" s="38">
        <f t="shared" si="290"/>
        <v>0</v>
      </c>
      <c r="I2673" s="39">
        <f t="shared" si="291"/>
        <v>0</v>
      </c>
      <c r="J2673" s="40">
        <f t="shared" si="292"/>
        <v>0</v>
      </c>
      <c r="K2673" s="111">
        <f>IF($B2673="",0,'2.売上実績'!D2673)</f>
        <v>0</v>
      </c>
      <c r="L2673" s="111">
        <f>IF($B2673="",0,'2.売上実績'!E2673)</f>
        <v>0</v>
      </c>
      <c r="M2673" s="28">
        <f t="shared" si="287"/>
        <v>0</v>
      </c>
      <c r="N2673" s="41">
        <f t="shared" si="288"/>
        <v>0</v>
      </c>
      <c r="O2673" s="40">
        <f t="shared" si="293"/>
        <v>0</v>
      </c>
    </row>
    <row r="2674" spans="2:15" ht="18" customHeight="1">
      <c r="B2674" s="109" t="str">
        <f>IF('2.売上実績'!$B2674="","",'2.売上実績'!$B2674)</f>
        <v/>
      </c>
      <c r="C2674" s="110" t="str">
        <f>IF('2.売上実績'!$C2674="","",'2.売上実績'!$C2674)</f>
        <v/>
      </c>
      <c r="D2674" s="98" t="str">
        <f>IF(C2674="","",VLOOKUP(C2674,'4.製品一覧'!$B$4:$D$500,3,FALSE))</f>
        <v/>
      </c>
      <c r="E2674" s="102">
        <f>IF(C2674&lt;&gt;"",VLOOKUP(C2674,'7.製品別原価'!$B$5:$J$500,8,FALSE),0)</f>
        <v>0</v>
      </c>
      <c r="F2674" s="37">
        <f>IF(OR($K$2=0,K2674=0),0,'1.全社費用'!$C$42/$K$2)</f>
        <v>0</v>
      </c>
      <c r="G2674" s="37">
        <f t="shared" si="289"/>
        <v>0</v>
      </c>
      <c r="H2674" s="38">
        <f t="shared" si="290"/>
        <v>0</v>
      </c>
      <c r="I2674" s="39">
        <f t="shared" si="291"/>
        <v>0</v>
      </c>
      <c r="J2674" s="40">
        <f t="shared" si="292"/>
        <v>0</v>
      </c>
      <c r="K2674" s="111">
        <f>IF($B2674="",0,'2.売上実績'!D2674)</f>
        <v>0</v>
      </c>
      <c r="L2674" s="111">
        <f>IF($B2674="",0,'2.売上実績'!E2674)</f>
        <v>0</v>
      </c>
      <c r="M2674" s="28">
        <f t="shared" si="287"/>
        <v>0</v>
      </c>
      <c r="N2674" s="41">
        <f t="shared" si="288"/>
        <v>0</v>
      </c>
      <c r="O2674" s="40">
        <f t="shared" si="293"/>
        <v>0</v>
      </c>
    </row>
    <row r="2675" spans="2:15" ht="18" customHeight="1">
      <c r="B2675" s="109" t="str">
        <f>IF('2.売上実績'!$B2675="","",'2.売上実績'!$B2675)</f>
        <v/>
      </c>
      <c r="C2675" s="110" t="str">
        <f>IF('2.売上実績'!$C2675="","",'2.売上実績'!$C2675)</f>
        <v/>
      </c>
      <c r="D2675" s="98" t="str">
        <f>IF(C2675="","",VLOOKUP(C2675,'4.製品一覧'!$B$4:$D$500,3,FALSE))</f>
        <v/>
      </c>
      <c r="E2675" s="102">
        <f>IF(C2675&lt;&gt;"",VLOOKUP(C2675,'7.製品別原価'!$B$5:$J$500,8,FALSE),0)</f>
        <v>0</v>
      </c>
      <c r="F2675" s="37">
        <f>IF(OR($K$2=0,K2675=0),0,'1.全社費用'!$C$42/$K$2)</f>
        <v>0</v>
      </c>
      <c r="G2675" s="37">
        <f t="shared" si="289"/>
        <v>0</v>
      </c>
      <c r="H2675" s="38">
        <f t="shared" si="290"/>
        <v>0</v>
      </c>
      <c r="I2675" s="39">
        <f t="shared" si="291"/>
        <v>0</v>
      </c>
      <c r="J2675" s="40">
        <f t="shared" si="292"/>
        <v>0</v>
      </c>
      <c r="K2675" s="111">
        <f>IF($B2675="",0,'2.売上実績'!D2675)</f>
        <v>0</v>
      </c>
      <c r="L2675" s="111">
        <f>IF($B2675="",0,'2.売上実績'!E2675)</f>
        <v>0</v>
      </c>
      <c r="M2675" s="28">
        <f t="shared" si="287"/>
        <v>0</v>
      </c>
      <c r="N2675" s="41">
        <f t="shared" si="288"/>
        <v>0</v>
      </c>
      <c r="O2675" s="40">
        <f t="shared" si="293"/>
        <v>0</v>
      </c>
    </row>
    <row r="2676" spans="2:15" ht="18" customHeight="1">
      <c r="B2676" s="109" t="str">
        <f>IF('2.売上実績'!$B2676="","",'2.売上実績'!$B2676)</f>
        <v/>
      </c>
      <c r="C2676" s="110" t="str">
        <f>IF('2.売上実績'!$C2676="","",'2.売上実績'!$C2676)</f>
        <v/>
      </c>
      <c r="D2676" s="98" t="str">
        <f>IF(C2676="","",VLOOKUP(C2676,'4.製品一覧'!$B$4:$D$500,3,FALSE))</f>
        <v/>
      </c>
      <c r="E2676" s="102">
        <f>IF(C2676&lt;&gt;"",VLOOKUP(C2676,'7.製品別原価'!$B$5:$J$500,8,FALSE),0)</f>
        <v>0</v>
      </c>
      <c r="F2676" s="37">
        <f>IF(OR($K$2=0,K2676=0),0,'1.全社費用'!$C$42/$K$2)</f>
        <v>0</v>
      </c>
      <c r="G2676" s="37">
        <f t="shared" si="289"/>
        <v>0</v>
      </c>
      <c r="H2676" s="38">
        <f t="shared" si="290"/>
        <v>0</v>
      </c>
      <c r="I2676" s="39">
        <f t="shared" si="291"/>
        <v>0</v>
      </c>
      <c r="J2676" s="40">
        <f t="shared" si="292"/>
        <v>0</v>
      </c>
      <c r="K2676" s="111">
        <f>IF($B2676="",0,'2.売上実績'!D2676)</f>
        <v>0</v>
      </c>
      <c r="L2676" s="111">
        <f>IF($B2676="",0,'2.売上実績'!E2676)</f>
        <v>0</v>
      </c>
      <c r="M2676" s="28">
        <f t="shared" si="287"/>
        <v>0</v>
      </c>
      <c r="N2676" s="41">
        <f t="shared" si="288"/>
        <v>0</v>
      </c>
      <c r="O2676" s="40">
        <f t="shared" si="293"/>
        <v>0</v>
      </c>
    </row>
    <row r="2677" spans="2:15" ht="18" customHeight="1">
      <c r="B2677" s="109" t="str">
        <f>IF('2.売上実績'!$B2677="","",'2.売上実績'!$B2677)</f>
        <v/>
      </c>
      <c r="C2677" s="110" t="str">
        <f>IF('2.売上実績'!$C2677="","",'2.売上実績'!$C2677)</f>
        <v/>
      </c>
      <c r="D2677" s="98" t="str">
        <f>IF(C2677="","",VLOOKUP(C2677,'4.製品一覧'!$B$4:$D$500,3,FALSE))</f>
        <v/>
      </c>
      <c r="E2677" s="102">
        <f>IF(C2677&lt;&gt;"",VLOOKUP(C2677,'7.製品別原価'!$B$5:$J$500,8,FALSE),0)</f>
        <v>0</v>
      </c>
      <c r="F2677" s="37">
        <f>IF(OR($K$2=0,K2677=0),0,'1.全社費用'!$C$42/$K$2)</f>
        <v>0</v>
      </c>
      <c r="G2677" s="37">
        <f t="shared" si="289"/>
        <v>0</v>
      </c>
      <c r="H2677" s="38">
        <f t="shared" si="290"/>
        <v>0</v>
      </c>
      <c r="I2677" s="39">
        <f t="shared" si="291"/>
        <v>0</v>
      </c>
      <c r="J2677" s="40">
        <f t="shared" si="292"/>
        <v>0</v>
      </c>
      <c r="K2677" s="111">
        <f>IF($B2677="",0,'2.売上実績'!D2677)</f>
        <v>0</v>
      </c>
      <c r="L2677" s="111">
        <f>IF($B2677="",0,'2.売上実績'!E2677)</f>
        <v>0</v>
      </c>
      <c r="M2677" s="28">
        <f t="shared" si="287"/>
        <v>0</v>
      </c>
      <c r="N2677" s="41">
        <f t="shared" si="288"/>
        <v>0</v>
      </c>
      <c r="O2677" s="40">
        <f t="shared" si="293"/>
        <v>0</v>
      </c>
    </row>
    <row r="2678" spans="2:15" ht="18" customHeight="1">
      <c r="B2678" s="109" t="str">
        <f>IF('2.売上実績'!$B2678="","",'2.売上実績'!$B2678)</f>
        <v/>
      </c>
      <c r="C2678" s="110" t="str">
        <f>IF('2.売上実績'!$C2678="","",'2.売上実績'!$C2678)</f>
        <v/>
      </c>
      <c r="D2678" s="98" t="str">
        <f>IF(C2678="","",VLOOKUP(C2678,'4.製品一覧'!$B$4:$D$500,3,FALSE))</f>
        <v/>
      </c>
      <c r="E2678" s="102">
        <f>IF(C2678&lt;&gt;"",VLOOKUP(C2678,'7.製品別原価'!$B$5:$J$500,8,FALSE),0)</f>
        <v>0</v>
      </c>
      <c r="F2678" s="37">
        <f>IF(OR($K$2=0,K2678=0),0,'1.全社費用'!$C$42/$K$2)</f>
        <v>0</v>
      </c>
      <c r="G2678" s="37">
        <f t="shared" si="289"/>
        <v>0</v>
      </c>
      <c r="H2678" s="38">
        <f t="shared" si="290"/>
        <v>0</v>
      </c>
      <c r="I2678" s="39">
        <f t="shared" si="291"/>
        <v>0</v>
      </c>
      <c r="J2678" s="40">
        <f t="shared" si="292"/>
        <v>0</v>
      </c>
      <c r="K2678" s="111">
        <f>IF($B2678="",0,'2.売上実績'!D2678)</f>
        <v>0</v>
      </c>
      <c r="L2678" s="111">
        <f>IF($B2678="",0,'2.売上実績'!E2678)</f>
        <v>0</v>
      </c>
      <c r="M2678" s="28">
        <f t="shared" si="287"/>
        <v>0</v>
      </c>
      <c r="N2678" s="41">
        <f t="shared" si="288"/>
        <v>0</v>
      </c>
      <c r="O2678" s="40">
        <f t="shared" si="293"/>
        <v>0</v>
      </c>
    </row>
    <row r="2679" spans="2:15" ht="18" customHeight="1">
      <c r="B2679" s="109" t="str">
        <f>IF('2.売上実績'!$B2679="","",'2.売上実績'!$B2679)</f>
        <v/>
      </c>
      <c r="C2679" s="110" t="str">
        <f>IF('2.売上実績'!$C2679="","",'2.売上実績'!$C2679)</f>
        <v/>
      </c>
      <c r="D2679" s="98" t="str">
        <f>IF(C2679="","",VLOOKUP(C2679,'4.製品一覧'!$B$4:$D$500,3,FALSE))</f>
        <v/>
      </c>
      <c r="E2679" s="102">
        <f>IF(C2679&lt;&gt;"",VLOOKUP(C2679,'7.製品別原価'!$B$5:$J$500,8,FALSE),0)</f>
        <v>0</v>
      </c>
      <c r="F2679" s="37">
        <f>IF(OR($K$2=0,K2679=0),0,'1.全社費用'!$C$42/$K$2)</f>
        <v>0</v>
      </c>
      <c r="G2679" s="37">
        <f t="shared" si="289"/>
        <v>0</v>
      </c>
      <c r="H2679" s="38">
        <f t="shared" si="290"/>
        <v>0</v>
      </c>
      <c r="I2679" s="39">
        <f t="shared" si="291"/>
        <v>0</v>
      </c>
      <c r="J2679" s="40">
        <f t="shared" si="292"/>
        <v>0</v>
      </c>
      <c r="K2679" s="111">
        <f>IF($B2679="",0,'2.売上実績'!D2679)</f>
        <v>0</v>
      </c>
      <c r="L2679" s="111">
        <f>IF($B2679="",0,'2.売上実績'!E2679)</f>
        <v>0</v>
      </c>
      <c r="M2679" s="28">
        <f t="shared" si="287"/>
        <v>0</v>
      </c>
      <c r="N2679" s="41">
        <f t="shared" si="288"/>
        <v>0</v>
      </c>
      <c r="O2679" s="40">
        <f t="shared" si="293"/>
        <v>0</v>
      </c>
    </row>
    <row r="2680" spans="2:15" ht="18" customHeight="1">
      <c r="B2680" s="109" t="str">
        <f>IF('2.売上実績'!$B2680="","",'2.売上実績'!$B2680)</f>
        <v/>
      </c>
      <c r="C2680" s="110" t="str">
        <f>IF('2.売上実績'!$C2680="","",'2.売上実績'!$C2680)</f>
        <v/>
      </c>
      <c r="D2680" s="98" t="str">
        <f>IF(C2680="","",VLOOKUP(C2680,'4.製品一覧'!$B$4:$D$500,3,FALSE))</f>
        <v/>
      </c>
      <c r="E2680" s="102">
        <f>IF(C2680&lt;&gt;"",VLOOKUP(C2680,'7.製品別原価'!$B$5:$J$500,8,FALSE),0)</f>
        <v>0</v>
      </c>
      <c r="F2680" s="37">
        <f>IF(OR($K$2=0,K2680=0),0,'1.全社費用'!$C$42/$K$2)</f>
        <v>0</v>
      </c>
      <c r="G2680" s="37">
        <f t="shared" si="289"/>
        <v>0</v>
      </c>
      <c r="H2680" s="38">
        <f t="shared" si="290"/>
        <v>0</v>
      </c>
      <c r="I2680" s="39">
        <f t="shared" si="291"/>
        <v>0</v>
      </c>
      <c r="J2680" s="40">
        <f t="shared" si="292"/>
        <v>0</v>
      </c>
      <c r="K2680" s="111">
        <f>IF($B2680="",0,'2.売上実績'!D2680)</f>
        <v>0</v>
      </c>
      <c r="L2680" s="111">
        <f>IF($B2680="",0,'2.売上実績'!E2680)</f>
        <v>0</v>
      </c>
      <c r="M2680" s="28">
        <f t="shared" si="287"/>
        <v>0</v>
      </c>
      <c r="N2680" s="41">
        <f t="shared" si="288"/>
        <v>0</v>
      </c>
      <c r="O2680" s="40">
        <f t="shared" si="293"/>
        <v>0</v>
      </c>
    </row>
    <row r="2681" spans="2:15" ht="18" customHeight="1">
      <c r="B2681" s="109" t="str">
        <f>IF('2.売上実績'!$B2681="","",'2.売上実績'!$B2681)</f>
        <v/>
      </c>
      <c r="C2681" s="110" t="str">
        <f>IF('2.売上実績'!$C2681="","",'2.売上実績'!$C2681)</f>
        <v/>
      </c>
      <c r="D2681" s="98" t="str">
        <f>IF(C2681="","",VLOOKUP(C2681,'4.製品一覧'!$B$4:$D$500,3,FALSE))</f>
        <v/>
      </c>
      <c r="E2681" s="102">
        <f>IF(C2681&lt;&gt;"",VLOOKUP(C2681,'7.製品別原価'!$B$5:$J$500,8,FALSE),0)</f>
        <v>0</v>
      </c>
      <c r="F2681" s="37">
        <f>IF(OR($K$2=0,K2681=0),0,'1.全社費用'!$C$42/$K$2)</f>
        <v>0</v>
      </c>
      <c r="G2681" s="37">
        <f t="shared" si="289"/>
        <v>0</v>
      </c>
      <c r="H2681" s="38">
        <f t="shared" si="290"/>
        <v>0</v>
      </c>
      <c r="I2681" s="39">
        <f t="shared" si="291"/>
        <v>0</v>
      </c>
      <c r="J2681" s="40">
        <f t="shared" si="292"/>
        <v>0</v>
      </c>
      <c r="K2681" s="111">
        <f>IF($B2681="",0,'2.売上実績'!D2681)</f>
        <v>0</v>
      </c>
      <c r="L2681" s="111">
        <f>IF($B2681="",0,'2.売上実績'!E2681)</f>
        <v>0</v>
      </c>
      <c r="M2681" s="28">
        <f t="shared" si="287"/>
        <v>0</v>
      </c>
      <c r="N2681" s="41">
        <f t="shared" si="288"/>
        <v>0</v>
      </c>
      <c r="O2681" s="40">
        <f t="shared" si="293"/>
        <v>0</v>
      </c>
    </row>
    <row r="2682" spans="2:15" ht="18" customHeight="1">
      <c r="B2682" s="109" t="str">
        <f>IF('2.売上実績'!$B2682="","",'2.売上実績'!$B2682)</f>
        <v/>
      </c>
      <c r="C2682" s="110" t="str">
        <f>IF('2.売上実績'!$C2682="","",'2.売上実績'!$C2682)</f>
        <v/>
      </c>
      <c r="D2682" s="98" t="str">
        <f>IF(C2682="","",VLOOKUP(C2682,'4.製品一覧'!$B$4:$D$500,3,FALSE))</f>
        <v/>
      </c>
      <c r="E2682" s="102">
        <f>IF(C2682&lt;&gt;"",VLOOKUP(C2682,'7.製品別原価'!$B$5:$J$500,8,FALSE),0)</f>
        <v>0</v>
      </c>
      <c r="F2682" s="37">
        <f>IF(OR($K$2=0,K2682=0),0,'1.全社費用'!$C$42/$K$2)</f>
        <v>0</v>
      </c>
      <c r="G2682" s="37">
        <f t="shared" si="289"/>
        <v>0</v>
      </c>
      <c r="H2682" s="38">
        <f t="shared" si="290"/>
        <v>0</v>
      </c>
      <c r="I2682" s="39">
        <f t="shared" si="291"/>
        <v>0</v>
      </c>
      <c r="J2682" s="40">
        <f t="shared" si="292"/>
        <v>0</v>
      </c>
      <c r="K2682" s="111">
        <f>IF($B2682="",0,'2.売上実績'!D2682)</f>
        <v>0</v>
      </c>
      <c r="L2682" s="111">
        <f>IF($B2682="",0,'2.売上実績'!E2682)</f>
        <v>0</v>
      </c>
      <c r="M2682" s="28">
        <f t="shared" si="287"/>
        <v>0</v>
      </c>
      <c r="N2682" s="41">
        <f t="shared" si="288"/>
        <v>0</v>
      </c>
      <c r="O2682" s="40">
        <f t="shared" si="293"/>
        <v>0</v>
      </c>
    </row>
    <row r="2683" spans="2:15" ht="18" customHeight="1">
      <c r="B2683" s="109" t="str">
        <f>IF('2.売上実績'!$B2683="","",'2.売上実績'!$B2683)</f>
        <v/>
      </c>
      <c r="C2683" s="110" t="str">
        <f>IF('2.売上実績'!$C2683="","",'2.売上実績'!$C2683)</f>
        <v/>
      </c>
      <c r="D2683" s="98" t="str">
        <f>IF(C2683="","",VLOOKUP(C2683,'4.製品一覧'!$B$4:$D$500,3,FALSE))</f>
        <v/>
      </c>
      <c r="E2683" s="102">
        <f>IF(C2683&lt;&gt;"",VLOOKUP(C2683,'7.製品別原価'!$B$5:$J$500,8,FALSE),0)</f>
        <v>0</v>
      </c>
      <c r="F2683" s="37">
        <f>IF(OR($K$2=0,K2683=0),0,'1.全社費用'!$C$42/$K$2)</f>
        <v>0</v>
      </c>
      <c r="G2683" s="37">
        <f t="shared" si="289"/>
        <v>0</v>
      </c>
      <c r="H2683" s="38">
        <f t="shared" si="290"/>
        <v>0</v>
      </c>
      <c r="I2683" s="39">
        <f t="shared" si="291"/>
        <v>0</v>
      </c>
      <c r="J2683" s="40">
        <f t="shared" si="292"/>
        <v>0</v>
      </c>
      <c r="K2683" s="111">
        <f>IF($B2683="",0,'2.売上実績'!D2683)</f>
        <v>0</v>
      </c>
      <c r="L2683" s="111">
        <f>IF($B2683="",0,'2.売上実績'!E2683)</f>
        <v>0</v>
      </c>
      <c r="M2683" s="28">
        <f t="shared" si="287"/>
        <v>0</v>
      </c>
      <c r="N2683" s="41">
        <f t="shared" si="288"/>
        <v>0</v>
      </c>
      <c r="O2683" s="40">
        <f t="shared" si="293"/>
        <v>0</v>
      </c>
    </row>
    <row r="2684" spans="2:15" ht="18" customHeight="1">
      <c r="B2684" s="109" t="str">
        <f>IF('2.売上実績'!$B2684="","",'2.売上実績'!$B2684)</f>
        <v/>
      </c>
      <c r="C2684" s="110" t="str">
        <f>IF('2.売上実績'!$C2684="","",'2.売上実績'!$C2684)</f>
        <v/>
      </c>
      <c r="D2684" s="98" t="str">
        <f>IF(C2684="","",VLOOKUP(C2684,'4.製品一覧'!$B$4:$D$500,3,FALSE))</f>
        <v/>
      </c>
      <c r="E2684" s="102">
        <f>IF(C2684&lt;&gt;"",VLOOKUP(C2684,'7.製品別原価'!$B$5:$J$500,8,FALSE),0)</f>
        <v>0</v>
      </c>
      <c r="F2684" s="37">
        <f>IF(OR($K$2=0,K2684=0),0,'1.全社費用'!$C$42/$K$2)</f>
        <v>0</v>
      </c>
      <c r="G2684" s="37">
        <f t="shared" si="289"/>
        <v>0</v>
      </c>
      <c r="H2684" s="38">
        <f t="shared" si="290"/>
        <v>0</v>
      </c>
      <c r="I2684" s="39">
        <f t="shared" si="291"/>
        <v>0</v>
      </c>
      <c r="J2684" s="40">
        <f t="shared" si="292"/>
        <v>0</v>
      </c>
      <c r="K2684" s="111">
        <f>IF($B2684="",0,'2.売上実績'!D2684)</f>
        <v>0</v>
      </c>
      <c r="L2684" s="111">
        <f>IF($B2684="",0,'2.売上実績'!E2684)</f>
        <v>0</v>
      </c>
      <c r="M2684" s="28">
        <f t="shared" si="287"/>
        <v>0</v>
      </c>
      <c r="N2684" s="41">
        <f t="shared" si="288"/>
        <v>0</v>
      </c>
      <c r="O2684" s="40">
        <f t="shared" si="293"/>
        <v>0</v>
      </c>
    </row>
    <row r="2685" spans="2:15" ht="18" customHeight="1">
      <c r="B2685" s="109" t="str">
        <f>IF('2.売上実績'!$B2685="","",'2.売上実績'!$B2685)</f>
        <v/>
      </c>
      <c r="C2685" s="110" t="str">
        <f>IF('2.売上実績'!$C2685="","",'2.売上実績'!$C2685)</f>
        <v/>
      </c>
      <c r="D2685" s="98" t="str">
        <f>IF(C2685="","",VLOOKUP(C2685,'4.製品一覧'!$B$4:$D$500,3,FALSE))</f>
        <v/>
      </c>
      <c r="E2685" s="102">
        <f>IF(C2685&lt;&gt;"",VLOOKUP(C2685,'7.製品別原価'!$B$5:$J$500,8,FALSE),0)</f>
        <v>0</v>
      </c>
      <c r="F2685" s="37">
        <f>IF(OR($K$2=0,K2685=0),0,'1.全社費用'!$C$42/$K$2)</f>
        <v>0</v>
      </c>
      <c r="G2685" s="37">
        <f t="shared" si="289"/>
        <v>0</v>
      </c>
      <c r="H2685" s="38">
        <f t="shared" si="290"/>
        <v>0</v>
      </c>
      <c r="I2685" s="39">
        <f t="shared" si="291"/>
        <v>0</v>
      </c>
      <c r="J2685" s="40">
        <f t="shared" si="292"/>
        <v>0</v>
      </c>
      <c r="K2685" s="111">
        <f>IF($B2685="",0,'2.売上実績'!D2685)</f>
        <v>0</v>
      </c>
      <c r="L2685" s="111">
        <f>IF($B2685="",0,'2.売上実績'!E2685)</f>
        <v>0</v>
      </c>
      <c r="M2685" s="28">
        <f t="shared" si="287"/>
        <v>0</v>
      </c>
      <c r="N2685" s="41">
        <f t="shared" si="288"/>
        <v>0</v>
      </c>
      <c r="O2685" s="40">
        <f t="shared" si="293"/>
        <v>0</v>
      </c>
    </row>
    <row r="2686" spans="2:15" ht="18" customHeight="1">
      <c r="B2686" s="109" t="str">
        <f>IF('2.売上実績'!$B2686="","",'2.売上実績'!$B2686)</f>
        <v/>
      </c>
      <c r="C2686" s="110" t="str">
        <f>IF('2.売上実績'!$C2686="","",'2.売上実績'!$C2686)</f>
        <v/>
      </c>
      <c r="D2686" s="98" t="str">
        <f>IF(C2686="","",VLOOKUP(C2686,'4.製品一覧'!$B$4:$D$500,3,FALSE))</f>
        <v/>
      </c>
      <c r="E2686" s="102">
        <f>IF(C2686&lt;&gt;"",VLOOKUP(C2686,'7.製品別原価'!$B$5:$J$500,8,FALSE),0)</f>
        <v>0</v>
      </c>
      <c r="F2686" s="37">
        <f>IF(OR($K$2=0,K2686=0),0,'1.全社費用'!$C$42/$K$2)</f>
        <v>0</v>
      </c>
      <c r="G2686" s="37">
        <f t="shared" si="289"/>
        <v>0</v>
      </c>
      <c r="H2686" s="38">
        <f t="shared" si="290"/>
        <v>0</v>
      </c>
      <c r="I2686" s="39">
        <f t="shared" si="291"/>
        <v>0</v>
      </c>
      <c r="J2686" s="40">
        <f t="shared" si="292"/>
        <v>0</v>
      </c>
      <c r="K2686" s="111">
        <f>IF($B2686="",0,'2.売上実績'!D2686)</f>
        <v>0</v>
      </c>
      <c r="L2686" s="111">
        <f>IF($B2686="",0,'2.売上実績'!E2686)</f>
        <v>0</v>
      </c>
      <c r="M2686" s="28">
        <f t="shared" si="287"/>
        <v>0</v>
      </c>
      <c r="N2686" s="41">
        <f t="shared" si="288"/>
        <v>0</v>
      </c>
      <c r="O2686" s="40">
        <f t="shared" si="293"/>
        <v>0</v>
      </c>
    </row>
    <row r="2687" spans="2:15" ht="18" customHeight="1">
      <c r="B2687" s="109" t="str">
        <f>IF('2.売上実績'!$B2687="","",'2.売上実績'!$B2687)</f>
        <v/>
      </c>
      <c r="C2687" s="110" t="str">
        <f>IF('2.売上実績'!$C2687="","",'2.売上実績'!$C2687)</f>
        <v/>
      </c>
      <c r="D2687" s="98" t="str">
        <f>IF(C2687="","",VLOOKUP(C2687,'4.製品一覧'!$B$4:$D$500,3,FALSE))</f>
        <v/>
      </c>
      <c r="E2687" s="102">
        <f>IF(C2687&lt;&gt;"",VLOOKUP(C2687,'7.製品別原価'!$B$5:$J$500,8,FALSE),0)</f>
        <v>0</v>
      </c>
      <c r="F2687" s="37">
        <f>IF(OR($K$2=0,K2687=0),0,'1.全社費用'!$C$42/$K$2)</f>
        <v>0</v>
      </c>
      <c r="G2687" s="37">
        <f t="shared" si="289"/>
        <v>0</v>
      </c>
      <c r="H2687" s="38">
        <f t="shared" si="290"/>
        <v>0</v>
      </c>
      <c r="I2687" s="39">
        <f t="shared" si="291"/>
        <v>0</v>
      </c>
      <c r="J2687" s="40">
        <f t="shared" si="292"/>
        <v>0</v>
      </c>
      <c r="K2687" s="111">
        <f>IF($B2687="",0,'2.売上実績'!D2687)</f>
        <v>0</v>
      </c>
      <c r="L2687" s="111">
        <f>IF($B2687="",0,'2.売上実績'!E2687)</f>
        <v>0</v>
      </c>
      <c r="M2687" s="28">
        <f t="shared" si="287"/>
        <v>0</v>
      </c>
      <c r="N2687" s="41">
        <f t="shared" si="288"/>
        <v>0</v>
      </c>
      <c r="O2687" s="40">
        <f t="shared" si="293"/>
        <v>0</v>
      </c>
    </row>
    <row r="2688" spans="2:15" ht="18" customHeight="1">
      <c r="B2688" s="109" t="str">
        <f>IF('2.売上実績'!$B2688="","",'2.売上実績'!$B2688)</f>
        <v/>
      </c>
      <c r="C2688" s="110" t="str">
        <f>IF('2.売上実績'!$C2688="","",'2.売上実績'!$C2688)</f>
        <v/>
      </c>
      <c r="D2688" s="98" t="str">
        <f>IF(C2688="","",VLOOKUP(C2688,'4.製品一覧'!$B$4:$D$500,3,FALSE))</f>
        <v/>
      </c>
      <c r="E2688" s="102">
        <f>IF(C2688&lt;&gt;"",VLOOKUP(C2688,'7.製品別原価'!$B$5:$J$500,8,FALSE),0)</f>
        <v>0</v>
      </c>
      <c r="F2688" s="37">
        <f>IF(OR($K$2=0,K2688=0),0,'1.全社費用'!$C$42/$K$2)</f>
        <v>0</v>
      </c>
      <c r="G2688" s="37">
        <f t="shared" si="289"/>
        <v>0</v>
      </c>
      <c r="H2688" s="38">
        <f t="shared" si="290"/>
        <v>0</v>
      </c>
      <c r="I2688" s="39">
        <f t="shared" si="291"/>
        <v>0</v>
      </c>
      <c r="J2688" s="40">
        <f t="shared" si="292"/>
        <v>0</v>
      </c>
      <c r="K2688" s="111">
        <f>IF($B2688="",0,'2.売上実績'!D2688)</f>
        <v>0</v>
      </c>
      <c r="L2688" s="111">
        <f>IF($B2688="",0,'2.売上実績'!E2688)</f>
        <v>0</v>
      </c>
      <c r="M2688" s="28">
        <f t="shared" si="287"/>
        <v>0</v>
      </c>
      <c r="N2688" s="41">
        <f t="shared" si="288"/>
        <v>0</v>
      </c>
      <c r="O2688" s="40">
        <f t="shared" si="293"/>
        <v>0</v>
      </c>
    </row>
    <row r="2689" spans="2:15" ht="18" customHeight="1">
      <c r="B2689" s="109" t="str">
        <f>IF('2.売上実績'!$B2689="","",'2.売上実績'!$B2689)</f>
        <v/>
      </c>
      <c r="C2689" s="110" t="str">
        <f>IF('2.売上実績'!$C2689="","",'2.売上実績'!$C2689)</f>
        <v/>
      </c>
      <c r="D2689" s="98" t="str">
        <f>IF(C2689="","",VLOOKUP(C2689,'4.製品一覧'!$B$4:$D$500,3,FALSE))</f>
        <v/>
      </c>
      <c r="E2689" s="102">
        <f>IF(C2689&lt;&gt;"",VLOOKUP(C2689,'7.製品別原価'!$B$5:$J$500,8,FALSE),0)</f>
        <v>0</v>
      </c>
      <c r="F2689" s="37">
        <f>IF(OR($K$2=0,K2689=0),0,'1.全社費用'!$C$42/$K$2)</f>
        <v>0</v>
      </c>
      <c r="G2689" s="37">
        <f t="shared" si="289"/>
        <v>0</v>
      </c>
      <c r="H2689" s="38">
        <f t="shared" si="290"/>
        <v>0</v>
      </c>
      <c r="I2689" s="39">
        <f t="shared" si="291"/>
        <v>0</v>
      </c>
      <c r="J2689" s="40">
        <f t="shared" si="292"/>
        <v>0</v>
      </c>
      <c r="K2689" s="111">
        <f>IF($B2689="",0,'2.売上実績'!D2689)</f>
        <v>0</v>
      </c>
      <c r="L2689" s="111">
        <f>IF($B2689="",0,'2.売上実績'!E2689)</f>
        <v>0</v>
      </c>
      <c r="M2689" s="28">
        <f t="shared" si="287"/>
        <v>0</v>
      </c>
      <c r="N2689" s="41">
        <f t="shared" si="288"/>
        <v>0</v>
      </c>
      <c r="O2689" s="40">
        <f t="shared" si="293"/>
        <v>0</v>
      </c>
    </row>
    <row r="2690" spans="2:15" ht="18" customHeight="1">
      <c r="B2690" s="109" t="str">
        <f>IF('2.売上実績'!$B2690="","",'2.売上実績'!$B2690)</f>
        <v/>
      </c>
      <c r="C2690" s="110" t="str">
        <f>IF('2.売上実績'!$C2690="","",'2.売上実績'!$C2690)</f>
        <v/>
      </c>
      <c r="D2690" s="98" t="str">
        <f>IF(C2690="","",VLOOKUP(C2690,'4.製品一覧'!$B$4:$D$500,3,FALSE))</f>
        <v/>
      </c>
      <c r="E2690" s="102">
        <f>IF(C2690&lt;&gt;"",VLOOKUP(C2690,'7.製品別原価'!$B$5:$J$500,8,FALSE),0)</f>
        <v>0</v>
      </c>
      <c r="F2690" s="37">
        <f>IF(OR($K$2=0,K2690=0),0,'1.全社費用'!$C$42/$K$2)</f>
        <v>0</v>
      </c>
      <c r="G2690" s="37">
        <f t="shared" si="289"/>
        <v>0</v>
      </c>
      <c r="H2690" s="38">
        <f t="shared" si="290"/>
        <v>0</v>
      </c>
      <c r="I2690" s="39">
        <f t="shared" si="291"/>
        <v>0</v>
      </c>
      <c r="J2690" s="40">
        <f t="shared" si="292"/>
        <v>0</v>
      </c>
      <c r="K2690" s="111">
        <f>IF($B2690="",0,'2.売上実績'!D2690)</f>
        <v>0</v>
      </c>
      <c r="L2690" s="111">
        <f>IF($B2690="",0,'2.売上実績'!E2690)</f>
        <v>0</v>
      </c>
      <c r="M2690" s="28">
        <f t="shared" si="287"/>
        <v>0</v>
      </c>
      <c r="N2690" s="41">
        <f t="shared" si="288"/>
        <v>0</v>
      </c>
      <c r="O2690" s="40">
        <f t="shared" si="293"/>
        <v>0</v>
      </c>
    </row>
    <row r="2691" spans="2:15" ht="18" customHeight="1">
      <c r="B2691" s="109" t="str">
        <f>IF('2.売上実績'!$B2691="","",'2.売上実績'!$B2691)</f>
        <v/>
      </c>
      <c r="C2691" s="110" t="str">
        <f>IF('2.売上実績'!$C2691="","",'2.売上実績'!$C2691)</f>
        <v/>
      </c>
      <c r="D2691" s="98" t="str">
        <f>IF(C2691="","",VLOOKUP(C2691,'4.製品一覧'!$B$4:$D$500,3,FALSE))</f>
        <v/>
      </c>
      <c r="E2691" s="102">
        <f>IF(C2691&lt;&gt;"",VLOOKUP(C2691,'7.製品別原価'!$B$5:$J$500,8,FALSE),0)</f>
        <v>0</v>
      </c>
      <c r="F2691" s="37">
        <f>IF(OR($K$2=0,K2691=0),0,'1.全社費用'!$C$42/$K$2)</f>
        <v>0</v>
      </c>
      <c r="G2691" s="37">
        <f t="shared" si="289"/>
        <v>0</v>
      </c>
      <c r="H2691" s="38">
        <f t="shared" si="290"/>
        <v>0</v>
      </c>
      <c r="I2691" s="39">
        <f t="shared" si="291"/>
        <v>0</v>
      </c>
      <c r="J2691" s="40">
        <f t="shared" si="292"/>
        <v>0</v>
      </c>
      <c r="K2691" s="111">
        <f>IF($B2691="",0,'2.売上実績'!D2691)</f>
        <v>0</v>
      </c>
      <c r="L2691" s="111">
        <f>IF($B2691="",0,'2.売上実績'!E2691)</f>
        <v>0</v>
      </c>
      <c r="M2691" s="28">
        <f t="shared" si="287"/>
        <v>0</v>
      </c>
      <c r="N2691" s="41">
        <f t="shared" si="288"/>
        <v>0</v>
      </c>
      <c r="O2691" s="40">
        <f t="shared" si="293"/>
        <v>0</v>
      </c>
    </row>
    <row r="2692" spans="2:15" ht="18" customHeight="1">
      <c r="B2692" s="109" t="str">
        <f>IF('2.売上実績'!$B2692="","",'2.売上実績'!$B2692)</f>
        <v/>
      </c>
      <c r="C2692" s="110" t="str">
        <f>IF('2.売上実績'!$C2692="","",'2.売上実績'!$C2692)</f>
        <v/>
      </c>
      <c r="D2692" s="98" t="str">
        <f>IF(C2692="","",VLOOKUP(C2692,'4.製品一覧'!$B$4:$D$500,3,FALSE))</f>
        <v/>
      </c>
      <c r="E2692" s="102">
        <f>IF(C2692&lt;&gt;"",VLOOKUP(C2692,'7.製品別原価'!$B$5:$J$500,8,FALSE),0)</f>
        <v>0</v>
      </c>
      <c r="F2692" s="37">
        <f>IF(OR($K$2=0,K2692=0),0,'1.全社費用'!$C$42/$K$2)</f>
        <v>0</v>
      </c>
      <c r="G2692" s="37">
        <f t="shared" si="289"/>
        <v>0</v>
      </c>
      <c r="H2692" s="38">
        <f t="shared" si="290"/>
        <v>0</v>
      </c>
      <c r="I2692" s="39">
        <f t="shared" si="291"/>
        <v>0</v>
      </c>
      <c r="J2692" s="40">
        <f t="shared" si="292"/>
        <v>0</v>
      </c>
      <c r="K2692" s="111">
        <f>IF($B2692="",0,'2.売上実績'!D2692)</f>
        <v>0</v>
      </c>
      <c r="L2692" s="111">
        <f>IF($B2692="",0,'2.売上実績'!E2692)</f>
        <v>0</v>
      </c>
      <c r="M2692" s="28">
        <f t="shared" ref="M2692:M2755" si="294">G2692*K2692</f>
        <v>0</v>
      </c>
      <c r="N2692" s="41">
        <f t="shared" ref="N2692:N2755" si="295">L2692-M2692</f>
        <v>0</v>
      </c>
      <c r="O2692" s="40">
        <f t="shared" si="293"/>
        <v>0</v>
      </c>
    </row>
    <row r="2693" spans="2:15" ht="18" customHeight="1">
      <c r="B2693" s="109" t="str">
        <f>IF('2.売上実績'!$B2693="","",'2.売上実績'!$B2693)</f>
        <v/>
      </c>
      <c r="C2693" s="110" t="str">
        <f>IF('2.売上実績'!$C2693="","",'2.売上実績'!$C2693)</f>
        <v/>
      </c>
      <c r="D2693" s="98" t="str">
        <f>IF(C2693="","",VLOOKUP(C2693,'4.製品一覧'!$B$4:$D$500,3,FALSE))</f>
        <v/>
      </c>
      <c r="E2693" s="102">
        <f>IF(C2693&lt;&gt;"",VLOOKUP(C2693,'7.製品別原価'!$B$5:$J$500,8,FALSE),0)</f>
        <v>0</v>
      </c>
      <c r="F2693" s="37">
        <f>IF(OR($K$2=0,K2693=0),0,'1.全社費用'!$C$42/$K$2)</f>
        <v>0</v>
      </c>
      <c r="G2693" s="37">
        <f t="shared" ref="G2693:G2756" si="296">SUM(D2693:F2693)</f>
        <v>0</v>
      </c>
      <c r="H2693" s="38">
        <f t="shared" ref="H2693:H2756" si="297">IF(K2693=0,0,L2693/K2693)</f>
        <v>0</v>
      </c>
      <c r="I2693" s="39">
        <f t="shared" ref="I2693:I2756" si="298">IF(K2693=0,0,N2693/K2693)</f>
        <v>0</v>
      </c>
      <c r="J2693" s="40">
        <f t="shared" ref="J2693:J2756" si="299">O2693</f>
        <v>0</v>
      </c>
      <c r="K2693" s="111">
        <f>IF($B2693="",0,'2.売上実績'!D2693)</f>
        <v>0</v>
      </c>
      <c r="L2693" s="111">
        <f>IF($B2693="",0,'2.売上実績'!E2693)</f>
        <v>0</v>
      </c>
      <c r="M2693" s="28">
        <f t="shared" si="294"/>
        <v>0</v>
      </c>
      <c r="N2693" s="41">
        <f t="shared" si="295"/>
        <v>0</v>
      </c>
      <c r="O2693" s="40">
        <f t="shared" ref="O2693:O2756" si="300">IF(OR(N2693=0,L2693=0),0,N2693/L2693)</f>
        <v>0</v>
      </c>
    </row>
    <row r="2694" spans="2:15" ht="18" customHeight="1">
      <c r="B2694" s="109" t="str">
        <f>IF('2.売上実績'!$B2694="","",'2.売上実績'!$B2694)</f>
        <v/>
      </c>
      <c r="C2694" s="110" t="str">
        <f>IF('2.売上実績'!$C2694="","",'2.売上実績'!$C2694)</f>
        <v/>
      </c>
      <c r="D2694" s="98" t="str">
        <f>IF(C2694="","",VLOOKUP(C2694,'4.製品一覧'!$B$4:$D$500,3,FALSE))</f>
        <v/>
      </c>
      <c r="E2694" s="102">
        <f>IF(C2694&lt;&gt;"",VLOOKUP(C2694,'7.製品別原価'!$B$5:$J$500,8,FALSE),0)</f>
        <v>0</v>
      </c>
      <c r="F2694" s="37">
        <f>IF(OR($K$2=0,K2694=0),0,'1.全社費用'!$C$42/$K$2)</f>
        <v>0</v>
      </c>
      <c r="G2694" s="37">
        <f t="shared" si="296"/>
        <v>0</v>
      </c>
      <c r="H2694" s="38">
        <f t="shared" si="297"/>
        <v>0</v>
      </c>
      <c r="I2694" s="39">
        <f t="shared" si="298"/>
        <v>0</v>
      </c>
      <c r="J2694" s="40">
        <f t="shared" si="299"/>
        <v>0</v>
      </c>
      <c r="K2694" s="111">
        <f>IF($B2694="",0,'2.売上実績'!D2694)</f>
        <v>0</v>
      </c>
      <c r="L2694" s="111">
        <f>IF($B2694="",0,'2.売上実績'!E2694)</f>
        <v>0</v>
      </c>
      <c r="M2694" s="28">
        <f t="shared" si="294"/>
        <v>0</v>
      </c>
      <c r="N2694" s="41">
        <f t="shared" si="295"/>
        <v>0</v>
      </c>
      <c r="O2694" s="40">
        <f t="shared" si="300"/>
        <v>0</v>
      </c>
    </row>
    <row r="2695" spans="2:15" ht="18" customHeight="1">
      <c r="B2695" s="109" t="str">
        <f>IF('2.売上実績'!$B2695="","",'2.売上実績'!$B2695)</f>
        <v/>
      </c>
      <c r="C2695" s="110" t="str">
        <f>IF('2.売上実績'!$C2695="","",'2.売上実績'!$C2695)</f>
        <v/>
      </c>
      <c r="D2695" s="98" t="str">
        <f>IF(C2695="","",VLOOKUP(C2695,'4.製品一覧'!$B$4:$D$500,3,FALSE))</f>
        <v/>
      </c>
      <c r="E2695" s="102">
        <f>IF(C2695&lt;&gt;"",VLOOKUP(C2695,'7.製品別原価'!$B$5:$J$500,8,FALSE),0)</f>
        <v>0</v>
      </c>
      <c r="F2695" s="37">
        <f>IF(OR($K$2=0,K2695=0),0,'1.全社費用'!$C$42/$K$2)</f>
        <v>0</v>
      </c>
      <c r="G2695" s="37">
        <f t="shared" si="296"/>
        <v>0</v>
      </c>
      <c r="H2695" s="38">
        <f t="shared" si="297"/>
        <v>0</v>
      </c>
      <c r="I2695" s="39">
        <f t="shared" si="298"/>
        <v>0</v>
      </c>
      <c r="J2695" s="40">
        <f t="shared" si="299"/>
        <v>0</v>
      </c>
      <c r="K2695" s="111">
        <f>IF($B2695="",0,'2.売上実績'!D2695)</f>
        <v>0</v>
      </c>
      <c r="L2695" s="111">
        <f>IF($B2695="",0,'2.売上実績'!E2695)</f>
        <v>0</v>
      </c>
      <c r="M2695" s="28">
        <f t="shared" si="294"/>
        <v>0</v>
      </c>
      <c r="N2695" s="41">
        <f t="shared" si="295"/>
        <v>0</v>
      </c>
      <c r="O2695" s="40">
        <f t="shared" si="300"/>
        <v>0</v>
      </c>
    </row>
    <row r="2696" spans="2:15" ht="18" customHeight="1">
      <c r="B2696" s="109" t="str">
        <f>IF('2.売上実績'!$B2696="","",'2.売上実績'!$B2696)</f>
        <v/>
      </c>
      <c r="C2696" s="110" t="str">
        <f>IF('2.売上実績'!$C2696="","",'2.売上実績'!$C2696)</f>
        <v/>
      </c>
      <c r="D2696" s="98" t="str">
        <f>IF(C2696="","",VLOOKUP(C2696,'4.製品一覧'!$B$4:$D$500,3,FALSE))</f>
        <v/>
      </c>
      <c r="E2696" s="102">
        <f>IF(C2696&lt;&gt;"",VLOOKUP(C2696,'7.製品別原価'!$B$5:$J$500,8,FALSE),0)</f>
        <v>0</v>
      </c>
      <c r="F2696" s="37">
        <f>IF(OR($K$2=0,K2696=0),0,'1.全社費用'!$C$42/$K$2)</f>
        <v>0</v>
      </c>
      <c r="G2696" s="37">
        <f t="shared" si="296"/>
        <v>0</v>
      </c>
      <c r="H2696" s="38">
        <f t="shared" si="297"/>
        <v>0</v>
      </c>
      <c r="I2696" s="39">
        <f t="shared" si="298"/>
        <v>0</v>
      </c>
      <c r="J2696" s="40">
        <f t="shared" si="299"/>
        <v>0</v>
      </c>
      <c r="K2696" s="111">
        <f>IF($B2696="",0,'2.売上実績'!D2696)</f>
        <v>0</v>
      </c>
      <c r="L2696" s="111">
        <f>IF($B2696="",0,'2.売上実績'!E2696)</f>
        <v>0</v>
      </c>
      <c r="M2696" s="28">
        <f t="shared" si="294"/>
        <v>0</v>
      </c>
      <c r="N2696" s="41">
        <f t="shared" si="295"/>
        <v>0</v>
      </c>
      <c r="O2696" s="40">
        <f t="shared" si="300"/>
        <v>0</v>
      </c>
    </row>
    <row r="2697" spans="2:15" ht="18" customHeight="1">
      <c r="B2697" s="109" t="str">
        <f>IF('2.売上実績'!$B2697="","",'2.売上実績'!$B2697)</f>
        <v/>
      </c>
      <c r="C2697" s="110" t="str">
        <f>IF('2.売上実績'!$C2697="","",'2.売上実績'!$C2697)</f>
        <v/>
      </c>
      <c r="D2697" s="98" t="str">
        <f>IF(C2697="","",VLOOKUP(C2697,'4.製品一覧'!$B$4:$D$500,3,FALSE))</f>
        <v/>
      </c>
      <c r="E2697" s="102">
        <f>IF(C2697&lt;&gt;"",VLOOKUP(C2697,'7.製品別原価'!$B$5:$J$500,8,FALSE),0)</f>
        <v>0</v>
      </c>
      <c r="F2697" s="37">
        <f>IF(OR($K$2=0,K2697=0),0,'1.全社費用'!$C$42/$K$2)</f>
        <v>0</v>
      </c>
      <c r="G2697" s="37">
        <f t="shared" si="296"/>
        <v>0</v>
      </c>
      <c r="H2697" s="38">
        <f t="shared" si="297"/>
        <v>0</v>
      </c>
      <c r="I2697" s="39">
        <f t="shared" si="298"/>
        <v>0</v>
      </c>
      <c r="J2697" s="40">
        <f t="shared" si="299"/>
        <v>0</v>
      </c>
      <c r="K2697" s="111">
        <f>IF($B2697="",0,'2.売上実績'!D2697)</f>
        <v>0</v>
      </c>
      <c r="L2697" s="111">
        <f>IF($B2697="",0,'2.売上実績'!E2697)</f>
        <v>0</v>
      </c>
      <c r="M2697" s="28">
        <f t="shared" si="294"/>
        <v>0</v>
      </c>
      <c r="N2697" s="41">
        <f t="shared" si="295"/>
        <v>0</v>
      </c>
      <c r="O2697" s="40">
        <f t="shared" si="300"/>
        <v>0</v>
      </c>
    </row>
    <row r="2698" spans="2:15" ht="18" customHeight="1">
      <c r="B2698" s="109" t="str">
        <f>IF('2.売上実績'!$B2698="","",'2.売上実績'!$B2698)</f>
        <v/>
      </c>
      <c r="C2698" s="110" t="str">
        <f>IF('2.売上実績'!$C2698="","",'2.売上実績'!$C2698)</f>
        <v/>
      </c>
      <c r="D2698" s="98" t="str">
        <f>IF(C2698="","",VLOOKUP(C2698,'4.製品一覧'!$B$4:$D$500,3,FALSE))</f>
        <v/>
      </c>
      <c r="E2698" s="102">
        <f>IF(C2698&lt;&gt;"",VLOOKUP(C2698,'7.製品別原価'!$B$5:$J$500,8,FALSE),0)</f>
        <v>0</v>
      </c>
      <c r="F2698" s="37">
        <f>IF(OR($K$2=0,K2698=0),0,'1.全社費用'!$C$42/$K$2)</f>
        <v>0</v>
      </c>
      <c r="G2698" s="37">
        <f t="shared" si="296"/>
        <v>0</v>
      </c>
      <c r="H2698" s="38">
        <f t="shared" si="297"/>
        <v>0</v>
      </c>
      <c r="I2698" s="39">
        <f t="shared" si="298"/>
        <v>0</v>
      </c>
      <c r="J2698" s="40">
        <f t="shared" si="299"/>
        <v>0</v>
      </c>
      <c r="K2698" s="111">
        <f>IF($B2698="",0,'2.売上実績'!D2698)</f>
        <v>0</v>
      </c>
      <c r="L2698" s="111">
        <f>IF($B2698="",0,'2.売上実績'!E2698)</f>
        <v>0</v>
      </c>
      <c r="M2698" s="28">
        <f t="shared" si="294"/>
        <v>0</v>
      </c>
      <c r="N2698" s="41">
        <f t="shared" si="295"/>
        <v>0</v>
      </c>
      <c r="O2698" s="40">
        <f t="shared" si="300"/>
        <v>0</v>
      </c>
    </row>
    <row r="2699" spans="2:15" ht="18" customHeight="1">
      <c r="B2699" s="109" t="str">
        <f>IF('2.売上実績'!$B2699="","",'2.売上実績'!$B2699)</f>
        <v/>
      </c>
      <c r="C2699" s="110" t="str">
        <f>IF('2.売上実績'!$C2699="","",'2.売上実績'!$C2699)</f>
        <v/>
      </c>
      <c r="D2699" s="98" t="str">
        <f>IF(C2699="","",VLOOKUP(C2699,'4.製品一覧'!$B$4:$D$500,3,FALSE))</f>
        <v/>
      </c>
      <c r="E2699" s="102">
        <f>IF(C2699&lt;&gt;"",VLOOKUP(C2699,'7.製品別原価'!$B$5:$J$500,8,FALSE),0)</f>
        <v>0</v>
      </c>
      <c r="F2699" s="37">
        <f>IF(OR($K$2=0,K2699=0),0,'1.全社費用'!$C$42/$K$2)</f>
        <v>0</v>
      </c>
      <c r="G2699" s="37">
        <f t="shared" si="296"/>
        <v>0</v>
      </c>
      <c r="H2699" s="38">
        <f t="shared" si="297"/>
        <v>0</v>
      </c>
      <c r="I2699" s="39">
        <f t="shared" si="298"/>
        <v>0</v>
      </c>
      <c r="J2699" s="40">
        <f t="shared" si="299"/>
        <v>0</v>
      </c>
      <c r="K2699" s="111">
        <f>IF($B2699="",0,'2.売上実績'!D2699)</f>
        <v>0</v>
      </c>
      <c r="L2699" s="111">
        <f>IF($B2699="",0,'2.売上実績'!E2699)</f>
        <v>0</v>
      </c>
      <c r="M2699" s="28">
        <f t="shared" si="294"/>
        <v>0</v>
      </c>
      <c r="N2699" s="41">
        <f t="shared" si="295"/>
        <v>0</v>
      </c>
      <c r="O2699" s="40">
        <f t="shared" si="300"/>
        <v>0</v>
      </c>
    </row>
    <row r="2700" spans="2:15" ht="18" customHeight="1">
      <c r="B2700" s="109" t="str">
        <f>IF('2.売上実績'!$B2700="","",'2.売上実績'!$B2700)</f>
        <v/>
      </c>
      <c r="C2700" s="110" t="str">
        <f>IF('2.売上実績'!$C2700="","",'2.売上実績'!$C2700)</f>
        <v/>
      </c>
      <c r="D2700" s="98" t="str">
        <f>IF(C2700="","",VLOOKUP(C2700,'4.製品一覧'!$B$4:$D$500,3,FALSE))</f>
        <v/>
      </c>
      <c r="E2700" s="102">
        <f>IF(C2700&lt;&gt;"",VLOOKUP(C2700,'7.製品別原価'!$B$5:$J$500,8,FALSE),0)</f>
        <v>0</v>
      </c>
      <c r="F2700" s="37">
        <f>IF(OR($K$2=0,K2700=0),0,'1.全社費用'!$C$42/$K$2)</f>
        <v>0</v>
      </c>
      <c r="G2700" s="37">
        <f t="shared" si="296"/>
        <v>0</v>
      </c>
      <c r="H2700" s="38">
        <f t="shared" si="297"/>
        <v>0</v>
      </c>
      <c r="I2700" s="39">
        <f t="shared" si="298"/>
        <v>0</v>
      </c>
      <c r="J2700" s="40">
        <f t="shared" si="299"/>
        <v>0</v>
      </c>
      <c r="K2700" s="111">
        <f>IF($B2700="",0,'2.売上実績'!D2700)</f>
        <v>0</v>
      </c>
      <c r="L2700" s="111">
        <f>IF($B2700="",0,'2.売上実績'!E2700)</f>
        <v>0</v>
      </c>
      <c r="M2700" s="28">
        <f t="shared" si="294"/>
        <v>0</v>
      </c>
      <c r="N2700" s="41">
        <f t="shared" si="295"/>
        <v>0</v>
      </c>
      <c r="O2700" s="40">
        <f t="shared" si="300"/>
        <v>0</v>
      </c>
    </row>
    <row r="2701" spans="2:15" ht="18" customHeight="1">
      <c r="B2701" s="109" t="str">
        <f>IF('2.売上実績'!$B2701="","",'2.売上実績'!$B2701)</f>
        <v/>
      </c>
      <c r="C2701" s="110" t="str">
        <f>IF('2.売上実績'!$C2701="","",'2.売上実績'!$C2701)</f>
        <v/>
      </c>
      <c r="D2701" s="98" t="str">
        <f>IF(C2701="","",VLOOKUP(C2701,'4.製品一覧'!$B$4:$D$500,3,FALSE))</f>
        <v/>
      </c>
      <c r="E2701" s="102">
        <f>IF(C2701&lt;&gt;"",VLOOKUP(C2701,'7.製品別原価'!$B$5:$J$500,8,FALSE),0)</f>
        <v>0</v>
      </c>
      <c r="F2701" s="37">
        <f>IF(OR($K$2=0,K2701=0),0,'1.全社費用'!$C$42/$K$2)</f>
        <v>0</v>
      </c>
      <c r="G2701" s="37">
        <f t="shared" si="296"/>
        <v>0</v>
      </c>
      <c r="H2701" s="38">
        <f t="shared" si="297"/>
        <v>0</v>
      </c>
      <c r="I2701" s="39">
        <f t="shared" si="298"/>
        <v>0</v>
      </c>
      <c r="J2701" s="40">
        <f t="shared" si="299"/>
        <v>0</v>
      </c>
      <c r="K2701" s="111">
        <f>IF($B2701="",0,'2.売上実績'!D2701)</f>
        <v>0</v>
      </c>
      <c r="L2701" s="111">
        <f>IF($B2701="",0,'2.売上実績'!E2701)</f>
        <v>0</v>
      </c>
      <c r="M2701" s="28">
        <f t="shared" si="294"/>
        <v>0</v>
      </c>
      <c r="N2701" s="41">
        <f t="shared" si="295"/>
        <v>0</v>
      </c>
      <c r="O2701" s="40">
        <f t="shared" si="300"/>
        <v>0</v>
      </c>
    </row>
    <row r="2702" spans="2:15" ht="18" customHeight="1">
      <c r="B2702" s="109" t="str">
        <f>IF('2.売上実績'!$B2702="","",'2.売上実績'!$B2702)</f>
        <v/>
      </c>
      <c r="C2702" s="110" t="str">
        <f>IF('2.売上実績'!$C2702="","",'2.売上実績'!$C2702)</f>
        <v/>
      </c>
      <c r="D2702" s="98" t="str">
        <f>IF(C2702="","",VLOOKUP(C2702,'4.製品一覧'!$B$4:$D$500,3,FALSE))</f>
        <v/>
      </c>
      <c r="E2702" s="102">
        <f>IF(C2702&lt;&gt;"",VLOOKUP(C2702,'7.製品別原価'!$B$5:$J$500,8,FALSE),0)</f>
        <v>0</v>
      </c>
      <c r="F2702" s="37">
        <f>IF(OR($K$2=0,K2702=0),0,'1.全社費用'!$C$42/$K$2)</f>
        <v>0</v>
      </c>
      <c r="G2702" s="37">
        <f t="shared" si="296"/>
        <v>0</v>
      </c>
      <c r="H2702" s="38">
        <f t="shared" si="297"/>
        <v>0</v>
      </c>
      <c r="I2702" s="39">
        <f t="shared" si="298"/>
        <v>0</v>
      </c>
      <c r="J2702" s="40">
        <f t="shared" si="299"/>
        <v>0</v>
      </c>
      <c r="K2702" s="111">
        <f>IF($B2702="",0,'2.売上実績'!D2702)</f>
        <v>0</v>
      </c>
      <c r="L2702" s="111">
        <f>IF($B2702="",0,'2.売上実績'!E2702)</f>
        <v>0</v>
      </c>
      <c r="M2702" s="28">
        <f t="shared" si="294"/>
        <v>0</v>
      </c>
      <c r="N2702" s="41">
        <f t="shared" si="295"/>
        <v>0</v>
      </c>
      <c r="O2702" s="40">
        <f t="shared" si="300"/>
        <v>0</v>
      </c>
    </row>
    <row r="2703" spans="2:15" ht="18" customHeight="1">
      <c r="B2703" s="109" t="str">
        <f>IF('2.売上実績'!$B2703="","",'2.売上実績'!$B2703)</f>
        <v/>
      </c>
      <c r="C2703" s="110" t="str">
        <f>IF('2.売上実績'!$C2703="","",'2.売上実績'!$C2703)</f>
        <v/>
      </c>
      <c r="D2703" s="98" t="str">
        <f>IF(C2703="","",VLOOKUP(C2703,'4.製品一覧'!$B$4:$D$500,3,FALSE))</f>
        <v/>
      </c>
      <c r="E2703" s="102">
        <f>IF(C2703&lt;&gt;"",VLOOKUP(C2703,'7.製品別原価'!$B$5:$J$500,8,FALSE),0)</f>
        <v>0</v>
      </c>
      <c r="F2703" s="37">
        <f>IF(OR($K$2=0,K2703=0),0,'1.全社費用'!$C$42/$K$2)</f>
        <v>0</v>
      </c>
      <c r="G2703" s="37">
        <f t="shared" si="296"/>
        <v>0</v>
      </c>
      <c r="H2703" s="38">
        <f t="shared" si="297"/>
        <v>0</v>
      </c>
      <c r="I2703" s="39">
        <f t="shared" si="298"/>
        <v>0</v>
      </c>
      <c r="J2703" s="40">
        <f t="shared" si="299"/>
        <v>0</v>
      </c>
      <c r="K2703" s="111">
        <f>IF($B2703="",0,'2.売上実績'!D2703)</f>
        <v>0</v>
      </c>
      <c r="L2703" s="111">
        <f>IF($B2703="",0,'2.売上実績'!E2703)</f>
        <v>0</v>
      </c>
      <c r="M2703" s="28">
        <f t="shared" si="294"/>
        <v>0</v>
      </c>
      <c r="N2703" s="41">
        <f t="shared" si="295"/>
        <v>0</v>
      </c>
      <c r="O2703" s="40">
        <f t="shared" si="300"/>
        <v>0</v>
      </c>
    </row>
    <row r="2704" spans="2:15" ht="18" customHeight="1">
      <c r="B2704" s="109" t="str">
        <f>IF('2.売上実績'!$B2704="","",'2.売上実績'!$B2704)</f>
        <v/>
      </c>
      <c r="C2704" s="110" t="str">
        <f>IF('2.売上実績'!$C2704="","",'2.売上実績'!$C2704)</f>
        <v/>
      </c>
      <c r="D2704" s="98" t="str">
        <f>IF(C2704="","",VLOOKUP(C2704,'4.製品一覧'!$B$4:$D$500,3,FALSE))</f>
        <v/>
      </c>
      <c r="E2704" s="102">
        <f>IF(C2704&lt;&gt;"",VLOOKUP(C2704,'7.製品別原価'!$B$5:$J$500,8,FALSE),0)</f>
        <v>0</v>
      </c>
      <c r="F2704" s="37">
        <f>IF(OR($K$2=0,K2704=0),0,'1.全社費用'!$C$42/$K$2)</f>
        <v>0</v>
      </c>
      <c r="G2704" s="37">
        <f t="shared" si="296"/>
        <v>0</v>
      </c>
      <c r="H2704" s="38">
        <f t="shared" si="297"/>
        <v>0</v>
      </c>
      <c r="I2704" s="39">
        <f t="shared" si="298"/>
        <v>0</v>
      </c>
      <c r="J2704" s="40">
        <f t="shared" si="299"/>
        <v>0</v>
      </c>
      <c r="K2704" s="111">
        <f>IF($B2704="",0,'2.売上実績'!D2704)</f>
        <v>0</v>
      </c>
      <c r="L2704" s="111">
        <f>IF($B2704="",0,'2.売上実績'!E2704)</f>
        <v>0</v>
      </c>
      <c r="M2704" s="28">
        <f t="shared" si="294"/>
        <v>0</v>
      </c>
      <c r="N2704" s="41">
        <f t="shared" si="295"/>
        <v>0</v>
      </c>
      <c r="O2704" s="40">
        <f t="shared" si="300"/>
        <v>0</v>
      </c>
    </row>
    <row r="2705" spans="2:15" ht="18" customHeight="1">
      <c r="B2705" s="109" t="str">
        <f>IF('2.売上実績'!$B2705="","",'2.売上実績'!$B2705)</f>
        <v/>
      </c>
      <c r="C2705" s="110" t="str">
        <f>IF('2.売上実績'!$C2705="","",'2.売上実績'!$C2705)</f>
        <v/>
      </c>
      <c r="D2705" s="98" t="str">
        <f>IF(C2705="","",VLOOKUP(C2705,'4.製品一覧'!$B$4:$D$500,3,FALSE))</f>
        <v/>
      </c>
      <c r="E2705" s="102">
        <f>IF(C2705&lt;&gt;"",VLOOKUP(C2705,'7.製品別原価'!$B$5:$J$500,8,FALSE),0)</f>
        <v>0</v>
      </c>
      <c r="F2705" s="37">
        <f>IF(OR($K$2=0,K2705=0),0,'1.全社費用'!$C$42/$K$2)</f>
        <v>0</v>
      </c>
      <c r="G2705" s="37">
        <f t="shared" si="296"/>
        <v>0</v>
      </c>
      <c r="H2705" s="38">
        <f t="shared" si="297"/>
        <v>0</v>
      </c>
      <c r="I2705" s="39">
        <f t="shared" si="298"/>
        <v>0</v>
      </c>
      <c r="J2705" s="40">
        <f t="shared" si="299"/>
        <v>0</v>
      </c>
      <c r="K2705" s="111">
        <f>IF($B2705="",0,'2.売上実績'!D2705)</f>
        <v>0</v>
      </c>
      <c r="L2705" s="111">
        <f>IF($B2705="",0,'2.売上実績'!E2705)</f>
        <v>0</v>
      </c>
      <c r="M2705" s="28">
        <f t="shared" si="294"/>
        <v>0</v>
      </c>
      <c r="N2705" s="41">
        <f t="shared" si="295"/>
        <v>0</v>
      </c>
      <c r="O2705" s="40">
        <f t="shared" si="300"/>
        <v>0</v>
      </c>
    </row>
    <row r="2706" spans="2:15" ht="18" customHeight="1">
      <c r="B2706" s="109" t="str">
        <f>IF('2.売上実績'!$B2706="","",'2.売上実績'!$B2706)</f>
        <v/>
      </c>
      <c r="C2706" s="110" t="str">
        <f>IF('2.売上実績'!$C2706="","",'2.売上実績'!$C2706)</f>
        <v/>
      </c>
      <c r="D2706" s="98" t="str">
        <f>IF(C2706="","",VLOOKUP(C2706,'4.製品一覧'!$B$4:$D$500,3,FALSE))</f>
        <v/>
      </c>
      <c r="E2706" s="102">
        <f>IF(C2706&lt;&gt;"",VLOOKUP(C2706,'7.製品別原価'!$B$5:$J$500,8,FALSE),0)</f>
        <v>0</v>
      </c>
      <c r="F2706" s="37">
        <f>IF(OR($K$2=0,K2706=0),0,'1.全社費用'!$C$42/$K$2)</f>
        <v>0</v>
      </c>
      <c r="G2706" s="37">
        <f t="shared" si="296"/>
        <v>0</v>
      </c>
      <c r="H2706" s="38">
        <f t="shared" si="297"/>
        <v>0</v>
      </c>
      <c r="I2706" s="39">
        <f t="shared" si="298"/>
        <v>0</v>
      </c>
      <c r="J2706" s="40">
        <f t="shared" si="299"/>
        <v>0</v>
      </c>
      <c r="K2706" s="111">
        <f>IF($B2706="",0,'2.売上実績'!D2706)</f>
        <v>0</v>
      </c>
      <c r="L2706" s="111">
        <f>IF($B2706="",0,'2.売上実績'!E2706)</f>
        <v>0</v>
      </c>
      <c r="M2706" s="28">
        <f t="shared" si="294"/>
        <v>0</v>
      </c>
      <c r="N2706" s="41">
        <f t="shared" si="295"/>
        <v>0</v>
      </c>
      <c r="O2706" s="40">
        <f t="shared" si="300"/>
        <v>0</v>
      </c>
    </row>
    <row r="2707" spans="2:15" ht="18" customHeight="1">
      <c r="B2707" s="109" t="str">
        <f>IF('2.売上実績'!$B2707="","",'2.売上実績'!$B2707)</f>
        <v/>
      </c>
      <c r="C2707" s="110" t="str">
        <f>IF('2.売上実績'!$C2707="","",'2.売上実績'!$C2707)</f>
        <v/>
      </c>
      <c r="D2707" s="98" t="str">
        <f>IF(C2707="","",VLOOKUP(C2707,'4.製品一覧'!$B$4:$D$500,3,FALSE))</f>
        <v/>
      </c>
      <c r="E2707" s="102">
        <f>IF(C2707&lt;&gt;"",VLOOKUP(C2707,'7.製品別原価'!$B$5:$J$500,8,FALSE),0)</f>
        <v>0</v>
      </c>
      <c r="F2707" s="37">
        <f>IF(OR($K$2=0,K2707=0),0,'1.全社費用'!$C$42/$K$2)</f>
        <v>0</v>
      </c>
      <c r="G2707" s="37">
        <f t="shared" si="296"/>
        <v>0</v>
      </c>
      <c r="H2707" s="38">
        <f t="shared" si="297"/>
        <v>0</v>
      </c>
      <c r="I2707" s="39">
        <f t="shared" si="298"/>
        <v>0</v>
      </c>
      <c r="J2707" s="40">
        <f t="shared" si="299"/>
        <v>0</v>
      </c>
      <c r="K2707" s="111">
        <f>IF($B2707="",0,'2.売上実績'!D2707)</f>
        <v>0</v>
      </c>
      <c r="L2707" s="111">
        <f>IF($B2707="",0,'2.売上実績'!E2707)</f>
        <v>0</v>
      </c>
      <c r="M2707" s="28">
        <f t="shared" si="294"/>
        <v>0</v>
      </c>
      <c r="N2707" s="41">
        <f t="shared" si="295"/>
        <v>0</v>
      </c>
      <c r="O2707" s="40">
        <f t="shared" si="300"/>
        <v>0</v>
      </c>
    </row>
    <row r="2708" spans="2:15" ht="18" customHeight="1">
      <c r="B2708" s="109" t="str">
        <f>IF('2.売上実績'!$B2708="","",'2.売上実績'!$B2708)</f>
        <v/>
      </c>
      <c r="C2708" s="110" t="str">
        <f>IF('2.売上実績'!$C2708="","",'2.売上実績'!$C2708)</f>
        <v/>
      </c>
      <c r="D2708" s="98" t="str">
        <f>IF(C2708="","",VLOOKUP(C2708,'4.製品一覧'!$B$4:$D$500,3,FALSE))</f>
        <v/>
      </c>
      <c r="E2708" s="102">
        <f>IF(C2708&lt;&gt;"",VLOOKUP(C2708,'7.製品別原価'!$B$5:$J$500,8,FALSE),0)</f>
        <v>0</v>
      </c>
      <c r="F2708" s="37">
        <f>IF(OR($K$2=0,K2708=0),0,'1.全社費用'!$C$42/$K$2)</f>
        <v>0</v>
      </c>
      <c r="G2708" s="37">
        <f t="shared" si="296"/>
        <v>0</v>
      </c>
      <c r="H2708" s="38">
        <f t="shared" si="297"/>
        <v>0</v>
      </c>
      <c r="I2708" s="39">
        <f t="shared" si="298"/>
        <v>0</v>
      </c>
      <c r="J2708" s="40">
        <f t="shared" si="299"/>
        <v>0</v>
      </c>
      <c r="K2708" s="111">
        <f>IF($B2708="",0,'2.売上実績'!D2708)</f>
        <v>0</v>
      </c>
      <c r="L2708" s="111">
        <f>IF($B2708="",0,'2.売上実績'!E2708)</f>
        <v>0</v>
      </c>
      <c r="M2708" s="28">
        <f t="shared" si="294"/>
        <v>0</v>
      </c>
      <c r="N2708" s="41">
        <f t="shared" si="295"/>
        <v>0</v>
      </c>
      <c r="O2708" s="40">
        <f t="shared" si="300"/>
        <v>0</v>
      </c>
    </row>
    <row r="2709" spans="2:15" ht="18" customHeight="1">
      <c r="B2709" s="109" t="str">
        <f>IF('2.売上実績'!$B2709="","",'2.売上実績'!$B2709)</f>
        <v/>
      </c>
      <c r="C2709" s="110" t="str">
        <f>IF('2.売上実績'!$C2709="","",'2.売上実績'!$C2709)</f>
        <v/>
      </c>
      <c r="D2709" s="98" t="str">
        <f>IF(C2709="","",VLOOKUP(C2709,'4.製品一覧'!$B$4:$D$500,3,FALSE))</f>
        <v/>
      </c>
      <c r="E2709" s="102">
        <f>IF(C2709&lt;&gt;"",VLOOKUP(C2709,'7.製品別原価'!$B$5:$J$500,8,FALSE),0)</f>
        <v>0</v>
      </c>
      <c r="F2709" s="37">
        <f>IF(OR($K$2=0,K2709=0),0,'1.全社費用'!$C$42/$K$2)</f>
        <v>0</v>
      </c>
      <c r="G2709" s="37">
        <f t="shared" si="296"/>
        <v>0</v>
      </c>
      <c r="H2709" s="38">
        <f t="shared" si="297"/>
        <v>0</v>
      </c>
      <c r="I2709" s="39">
        <f t="shared" si="298"/>
        <v>0</v>
      </c>
      <c r="J2709" s="40">
        <f t="shared" si="299"/>
        <v>0</v>
      </c>
      <c r="K2709" s="111">
        <f>IF($B2709="",0,'2.売上実績'!D2709)</f>
        <v>0</v>
      </c>
      <c r="L2709" s="111">
        <f>IF($B2709="",0,'2.売上実績'!E2709)</f>
        <v>0</v>
      </c>
      <c r="M2709" s="28">
        <f t="shared" si="294"/>
        <v>0</v>
      </c>
      <c r="N2709" s="41">
        <f t="shared" si="295"/>
        <v>0</v>
      </c>
      <c r="O2709" s="40">
        <f t="shared" si="300"/>
        <v>0</v>
      </c>
    </row>
    <row r="2710" spans="2:15" ht="18" customHeight="1">
      <c r="B2710" s="109" t="str">
        <f>IF('2.売上実績'!$B2710="","",'2.売上実績'!$B2710)</f>
        <v/>
      </c>
      <c r="C2710" s="110" t="str">
        <f>IF('2.売上実績'!$C2710="","",'2.売上実績'!$C2710)</f>
        <v/>
      </c>
      <c r="D2710" s="98" t="str">
        <f>IF(C2710="","",VLOOKUP(C2710,'4.製品一覧'!$B$4:$D$500,3,FALSE))</f>
        <v/>
      </c>
      <c r="E2710" s="102">
        <f>IF(C2710&lt;&gt;"",VLOOKUP(C2710,'7.製品別原価'!$B$5:$J$500,8,FALSE),0)</f>
        <v>0</v>
      </c>
      <c r="F2710" s="37">
        <f>IF(OR($K$2=0,K2710=0),0,'1.全社費用'!$C$42/$K$2)</f>
        <v>0</v>
      </c>
      <c r="G2710" s="37">
        <f t="shared" si="296"/>
        <v>0</v>
      </c>
      <c r="H2710" s="38">
        <f t="shared" si="297"/>
        <v>0</v>
      </c>
      <c r="I2710" s="39">
        <f t="shared" si="298"/>
        <v>0</v>
      </c>
      <c r="J2710" s="40">
        <f t="shared" si="299"/>
        <v>0</v>
      </c>
      <c r="K2710" s="111">
        <f>IF($B2710="",0,'2.売上実績'!D2710)</f>
        <v>0</v>
      </c>
      <c r="L2710" s="111">
        <f>IF($B2710="",0,'2.売上実績'!E2710)</f>
        <v>0</v>
      </c>
      <c r="M2710" s="28">
        <f t="shared" si="294"/>
        <v>0</v>
      </c>
      <c r="N2710" s="41">
        <f t="shared" si="295"/>
        <v>0</v>
      </c>
      <c r="O2710" s="40">
        <f t="shared" si="300"/>
        <v>0</v>
      </c>
    </row>
    <row r="2711" spans="2:15" ht="18" customHeight="1">
      <c r="B2711" s="109" t="str">
        <f>IF('2.売上実績'!$B2711="","",'2.売上実績'!$B2711)</f>
        <v/>
      </c>
      <c r="C2711" s="110" t="str">
        <f>IF('2.売上実績'!$C2711="","",'2.売上実績'!$C2711)</f>
        <v/>
      </c>
      <c r="D2711" s="98" t="str">
        <f>IF(C2711="","",VLOOKUP(C2711,'4.製品一覧'!$B$4:$D$500,3,FALSE))</f>
        <v/>
      </c>
      <c r="E2711" s="102">
        <f>IF(C2711&lt;&gt;"",VLOOKUP(C2711,'7.製品別原価'!$B$5:$J$500,8,FALSE),0)</f>
        <v>0</v>
      </c>
      <c r="F2711" s="37">
        <f>IF(OR($K$2=0,K2711=0),0,'1.全社費用'!$C$42/$K$2)</f>
        <v>0</v>
      </c>
      <c r="G2711" s="37">
        <f t="shared" si="296"/>
        <v>0</v>
      </c>
      <c r="H2711" s="38">
        <f t="shared" si="297"/>
        <v>0</v>
      </c>
      <c r="I2711" s="39">
        <f t="shared" si="298"/>
        <v>0</v>
      </c>
      <c r="J2711" s="40">
        <f t="shared" si="299"/>
        <v>0</v>
      </c>
      <c r="K2711" s="111">
        <f>IF($B2711="",0,'2.売上実績'!D2711)</f>
        <v>0</v>
      </c>
      <c r="L2711" s="111">
        <f>IF($B2711="",0,'2.売上実績'!E2711)</f>
        <v>0</v>
      </c>
      <c r="M2711" s="28">
        <f t="shared" si="294"/>
        <v>0</v>
      </c>
      <c r="N2711" s="41">
        <f t="shared" si="295"/>
        <v>0</v>
      </c>
      <c r="O2711" s="40">
        <f t="shared" si="300"/>
        <v>0</v>
      </c>
    </row>
    <row r="2712" spans="2:15" ht="18" customHeight="1">
      <c r="B2712" s="109" t="str">
        <f>IF('2.売上実績'!$B2712="","",'2.売上実績'!$B2712)</f>
        <v/>
      </c>
      <c r="C2712" s="110" t="str">
        <f>IF('2.売上実績'!$C2712="","",'2.売上実績'!$C2712)</f>
        <v/>
      </c>
      <c r="D2712" s="98" t="str">
        <f>IF(C2712="","",VLOOKUP(C2712,'4.製品一覧'!$B$4:$D$500,3,FALSE))</f>
        <v/>
      </c>
      <c r="E2712" s="102">
        <f>IF(C2712&lt;&gt;"",VLOOKUP(C2712,'7.製品別原価'!$B$5:$J$500,8,FALSE),0)</f>
        <v>0</v>
      </c>
      <c r="F2712" s="37">
        <f>IF(OR($K$2=0,K2712=0),0,'1.全社費用'!$C$42/$K$2)</f>
        <v>0</v>
      </c>
      <c r="G2712" s="37">
        <f t="shared" si="296"/>
        <v>0</v>
      </c>
      <c r="H2712" s="38">
        <f t="shared" si="297"/>
        <v>0</v>
      </c>
      <c r="I2712" s="39">
        <f t="shared" si="298"/>
        <v>0</v>
      </c>
      <c r="J2712" s="40">
        <f t="shared" si="299"/>
        <v>0</v>
      </c>
      <c r="K2712" s="111">
        <f>IF($B2712="",0,'2.売上実績'!D2712)</f>
        <v>0</v>
      </c>
      <c r="L2712" s="111">
        <f>IF($B2712="",0,'2.売上実績'!E2712)</f>
        <v>0</v>
      </c>
      <c r="M2712" s="28">
        <f t="shared" si="294"/>
        <v>0</v>
      </c>
      <c r="N2712" s="41">
        <f t="shared" si="295"/>
        <v>0</v>
      </c>
      <c r="O2712" s="40">
        <f t="shared" si="300"/>
        <v>0</v>
      </c>
    </row>
    <row r="2713" spans="2:15" ht="18" customHeight="1">
      <c r="B2713" s="109" t="str">
        <f>IF('2.売上実績'!$B2713="","",'2.売上実績'!$B2713)</f>
        <v/>
      </c>
      <c r="C2713" s="110" t="str">
        <f>IF('2.売上実績'!$C2713="","",'2.売上実績'!$C2713)</f>
        <v/>
      </c>
      <c r="D2713" s="98" t="str">
        <f>IF(C2713="","",VLOOKUP(C2713,'4.製品一覧'!$B$4:$D$500,3,FALSE))</f>
        <v/>
      </c>
      <c r="E2713" s="102">
        <f>IF(C2713&lt;&gt;"",VLOOKUP(C2713,'7.製品別原価'!$B$5:$J$500,8,FALSE),0)</f>
        <v>0</v>
      </c>
      <c r="F2713" s="37">
        <f>IF(OR($K$2=0,K2713=0),0,'1.全社費用'!$C$42/$K$2)</f>
        <v>0</v>
      </c>
      <c r="G2713" s="37">
        <f t="shared" si="296"/>
        <v>0</v>
      </c>
      <c r="H2713" s="38">
        <f t="shared" si="297"/>
        <v>0</v>
      </c>
      <c r="I2713" s="39">
        <f t="shared" si="298"/>
        <v>0</v>
      </c>
      <c r="J2713" s="40">
        <f t="shared" si="299"/>
        <v>0</v>
      </c>
      <c r="K2713" s="111">
        <f>IF($B2713="",0,'2.売上実績'!D2713)</f>
        <v>0</v>
      </c>
      <c r="L2713" s="111">
        <f>IF($B2713="",0,'2.売上実績'!E2713)</f>
        <v>0</v>
      </c>
      <c r="M2713" s="28">
        <f t="shared" si="294"/>
        <v>0</v>
      </c>
      <c r="N2713" s="41">
        <f t="shared" si="295"/>
        <v>0</v>
      </c>
      <c r="O2713" s="40">
        <f t="shared" si="300"/>
        <v>0</v>
      </c>
    </row>
    <row r="2714" spans="2:15" ht="18" customHeight="1">
      <c r="B2714" s="109" t="str">
        <f>IF('2.売上実績'!$B2714="","",'2.売上実績'!$B2714)</f>
        <v/>
      </c>
      <c r="C2714" s="110" t="str">
        <f>IF('2.売上実績'!$C2714="","",'2.売上実績'!$C2714)</f>
        <v/>
      </c>
      <c r="D2714" s="98" t="str">
        <f>IF(C2714="","",VLOOKUP(C2714,'4.製品一覧'!$B$4:$D$500,3,FALSE))</f>
        <v/>
      </c>
      <c r="E2714" s="102">
        <f>IF(C2714&lt;&gt;"",VLOOKUP(C2714,'7.製品別原価'!$B$5:$J$500,8,FALSE),0)</f>
        <v>0</v>
      </c>
      <c r="F2714" s="37">
        <f>IF(OR($K$2=0,K2714=0),0,'1.全社費用'!$C$42/$K$2)</f>
        <v>0</v>
      </c>
      <c r="G2714" s="37">
        <f t="shared" si="296"/>
        <v>0</v>
      </c>
      <c r="H2714" s="38">
        <f t="shared" si="297"/>
        <v>0</v>
      </c>
      <c r="I2714" s="39">
        <f t="shared" si="298"/>
        <v>0</v>
      </c>
      <c r="J2714" s="40">
        <f t="shared" si="299"/>
        <v>0</v>
      </c>
      <c r="K2714" s="111">
        <f>IF($B2714="",0,'2.売上実績'!D2714)</f>
        <v>0</v>
      </c>
      <c r="L2714" s="111">
        <f>IF($B2714="",0,'2.売上実績'!E2714)</f>
        <v>0</v>
      </c>
      <c r="M2714" s="28">
        <f t="shared" si="294"/>
        <v>0</v>
      </c>
      <c r="N2714" s="41">
        <f t="shared" si="295"/>
        <v>0</v>
      </c>
      <c r="O2714" s="40">
        <f t="shared" si="300"/>
        <v>0</v>
      </c>
    </row>
    <row r="2715" spans="2:15" ht="18" customHeight="1">
      <c r="B2715" s="109" t="str">
        <f>IF('2.売上実績'!$B2715="","",'2.売上実績'!$B2715)</f>
        <v/>
      </c>
      <c r="C2715" s="110" t="str">
        <f>IF('2.売上実績'!$C2715="","",'2.売上実績'!$C2715)</f>
        <v/>
      </c>
      <c r="D2715" s="98" t="str">
        <f>IF(C2715="","",VLOOKUP(C2715,'4.製品一覧'!$B$4:$D$500,3,FALSE))</f>
        <v/>
      </c>
      <c r="E2715" s="102">
        <f>IF(C2715&lt;&gt;"",VLOOKUP(C2715,'7.製品別原価'!$B$5:$J$500,8,FALSE),0)</f>
        <v>0</v>
      </c>
      <c r="F2715" s="37">
        <f>IF(OR($K$2=0,K2715=0),0,'1.全社費用'!$C$42/$K$2)</f>
        <v>0</v>
      </c>
      <c r="G2715" s="37">
        <f t="shared" si="296"/>
        <v>0</v>
      </c>
      <c r="H2715" s="38">
        <f t="shared" si="297"/>
        <v>0</v>
      </c>
      <c r="I2715" s="39">
        <f t="shared" si="298"/>
        <v>0</v>
      </c>
      <c r="J2715" s="40">
        <f t="shared" si="299"/>
        <v>0</v>
      </c>
      <c r="K2715" s="111">
        <f>IF($B2715="",0,'2.売上実績'!D2715)</f>
        <v>0</v>
      </c>
      <c r="L2715" s="111">
        <f>IF($B2715="",0,'2.売上実績'!E2715)</f>
        <v>0</v>
      </c>
      <c r="M2715" s="28">
        <f t="shared" si="294"/>
        <v>0</v>
      </c>
      <c r="N2715" s="41">
        <f t="shared" si="295"/>
        <v>0</v>
      </c>
      <c r="O2715" s="40">
        <f t="shared" si="300"/>
        <v>0</v>
      </c>
    </row>
    <row r="2716" spans="2:15" ht="18" customHeight="1">
      <c r="B2716" s="109" t="str">
        <f>IF('2.売上実績'!$B2716="","",'2.売上実績'!$B2716)</f>
        <v/>
      </c>
      <c r="C2716" s="110" t="str">
        <f>IF('2.売上実績'!$C2716="","",'2.売上実績'!$C2716)</f>
        <v/>
      </c>
      <c r="D2716" s="98" t="str">
        <f>IF(C2716="","",VLOOKUP(C2716,'4.製品一覧'!$B$4:$D$500,3,FALSE))</f>
        <v/>
      </c>
      <c r="E2716" s="102">
        <f>IF(C2716&lt;&gt;"",VLOOKUP(C2716,'7.製品別原価'!$B$5:$J$500,8,FALSE),0)</f>
        <v>0</v>
      </c>
      <c r="F2716" s="37">
        <f>IF(OR($K$2=0,K2716=0),0,'1.全社費用'!$C$42/$K$2)</f>
        <v>0</v>
      </c>
      <c r="G2716" s="37">
        <f t="shared" si="296"/>
        <v>0</v>
      </c>
      <c r="H2716" s="38">
        <f t="shared" si="297"/>
        <v>0</v>
      </c>
      <c r="I2716" s="39">
        <f t="shared" si="298"/>
        <v>0</v>
      </c>
      <c r="J2716" s="40">
        <f t="shared" si="299"/>
        <v>0</v>
      </c>
      <c r="K2716" s="111">
        <f>IF($B2716="",0,'2.売上実績'!D2716)</f>
        <v>0</v>
      </c>
      <c r="L2716" s="111">
        <f>IF($B2716="",0,'2.売上実績'!E2716)</f>
        <v>0</v>
      </c>
      <c r="M2716" s="28">
        <f t="shared" si="294"/>
        <v>0</v>
      </c>
      <c r="N2716" s="41">
        <f t="shared" si="295"/>
        <v>0</v>
      </c>
      <c r="O2716" s="40">
        <f t="shared" si="300"/>
        <v>0</v>
      </c>
    </row>
    <row r="2717" spans="2:15" ht="18" customHeight="1">
      <c r="B2717" s="109" t="str">
        <f>IF('2.売上実績'!$B2717="","",'2.売上実績'!$B2717)</f>
        <v/>
      </c>
      <c r="C2717" s="110" t="str">
        <f>IF('2.売上実績'!$C2717="","",'2.売上実績'!$C2717)</f>
        <v/>
      </c>
      <c r="D2717" s="98" t="str">
        <f>IF(C2717="","",VLOOKUP(C2717,'4.製品一覧'!$B$4:$D$500,3,FALSE))</f>
        <v/>
      </c>
      <c r="E2717" s="102">
        <f>IF(C2717&lt;&gt;"",VLOOKUP(C2717,'7.製品別原価'!$B$5:$J$500,8,FALSE),0)</f>
        <v>0</v>
      </c>
      <c r="F2717" s="37">
        <f>IF(OR($K$2=0,K2717=0),0,'1.全社費用'!$C$42/$K$2)</f>
        <v>0</v>
      </c>
      <c r="G2717" s="37">
        <f t="shared" si="296"/>
        <v>0</v>
      </c>
      <c r="H2717" s="38">
        <f t="shared" si="297"/>
        <v>0</v>
      </c>
      <c r="I2717" s="39">
        <f t="shared" si="298"/>
        <v>0</v>
      </c>
      <c r="J2717" s="40">
        <f t="shared" si="299"/>
        <v>0</v>
      </c>
      <c r="K2717" s="111">
        <f>IF($B2717="",0,'2.売上実績'!D2717)</f>
        <v>0</v>
      </c>
      <c r="L2717" s="111">
        <f>IF($B2717="",0,'2.売上実績'!E2717)</f>
        <v>0</v>
      </c>
      <c r="M2717" s="28">
        <f t="shared" si="294"/>
        <v>0</v>
      </c>
      <c r="N2717" s="41">
        <f t="shared" si="295"/>
        <v>0</v>
      </c>
      <c r="O2717" s="40">
        <f t="shared" si="300"/>
        <v>0</v>
      </c>
    </row>
    <row r="2718" spans="2:15" ht="18" customHeight="1">
      <c r="B2718" s="109" t="str">
        <f>IF('2.売上実績'!$B2718="","",'2.売上実績'!$B2718)</f>
        <v/>
      </c>
      <c r="C2718" s="110" t="str">
        <f>IF('2.売上実績'!$C2718="","",'2.売上実績'!$C2718)</f>
        <v/>
      </c>
      <c r="D2718" s="98" t="str">
        <f>IF(C2718="","",VLOOKUP(C2718,'4.製品一覧'!$B$4:$D$500,3,FALSE))</f>
        <v/>
      </c>
      <c r="E2718" s="102">
        <f>IF(C2718&lt;&gt;"",VLOOKUP(C2718,'7.製品別原価'!$B$5:$J$500,8,FALSE),0)</f>
        <v>0</v>
      </c>
      <c r="F2718" s="37">
        <f>IF(OR($K$2=0,K2718=0),0,'1.全社費用'!$C$42/$K$2)</f>
        <v>0</v>
      </c>
      <c r="G2718" s="37">
        <f t="shared" si="296"/>
        <v>0</v>
      </c>
      <c r="H2718" s="38">
        <f t="shared" si="297"/>
        <v>0</v>
      </c>
      <c r="I2718" s="39">
        <f t="shared" si="298"/>
        <v>0</v>
      </c>
      <c r="J2718" s="40">
        <f t="shared" si="299"/>
        <v>0</v>
      </c>
      <c r="K2718" s="111">
        <f>IF($B2718="",0,'2.売上実績'!D2718)</f>
        <v>0</v>
      </c>
      <c r="L2718" s="111">
        <f>IF($B2718="",0,'2.売上実績'!E2718)</f>
        <v>0</v>
      </c>
      <c r="M2718" s="28">
        <f t="shared" si="294"/>
        <v>0</v>
      </c>
      <c r="N2718" s="41">
        <f t="shared" si="295"/>
        <v>0</v>
      </c>
      <c r="O2718" s="40">
        <f t="shared" si="300"/>
        <v>0</v>
      </c>
    </row>
    <row r="2719" spans="2:15" ht="18" customHeight="1">
      <c r="B2719" s="109" t="str">
        <f>IF('2.売上実績'!$B2719="","",'2.売上実績'!$B2719)</f>
        <v/>
      </c>
      <c r="C2719" s="110" t="str">
        <f>IF('2.売上実績'!$C2719="","",'2.売上実績'!$C2719)</f>
        <v/>
      </c>
      <c r="D2719" s="98" t="str">
        <f>IF(C2719="","",VLOOKUP(C2719,'4.製品一覧'!$B$4:$D$500,3,FALSE))</f>
        <v/>
      </c>
      <c r="E2719" s="102">
        <f>IF(C2719&lt;&gt;"",VLOOKUP(C2719,'7.製品別原価'!$B$5:$J$500,8,FALSE),0)</f>
        <v>0</v>
      </c>
      <c r="F2719" s="37">
        <f>IF(OR($K$2=0,K2719=0),0,'1.全社費用'!$C$42/$K$2)</f>
        <v>0</v>
      </c>
      <c r="G2719" s="37">
        <f t="shared" si="296"/>
        <v>0</v>
      </c>
      <c r="H2719" s="38">
        <f t="shared" si="297"/>
        <v>0</v>
      </c>
      <c r="I2719" s="39">
        <f t="shared" si="298"/>
        <v>0</v>
      </c>
      <c r="J2719" s="40">
        <f t="shared" si="299"/>
        <v>0</v>
      </c>
      <c r="K2719" s="111">
        <f>IF($B2719="",0,'2.売上実績'!D2719)</f>
        <v>0</v>
      </c>
      <c r="L2719" s="111">
        <f>IF($B2719="",0,'2.売上実績'!E2719)</f>
        <v>0</v>
      </c>
      <c r="M2719" s="28">
        <f t="shared" si="294"/>
        <v>0</v>
      </c>
      <c r="N2719" s="41">
        <f t="shared" si="295"/>
        <v>0</v>
      </c>
      <c r="O2719" s="40">
        <f t="shared" si="300"/>
        <v>0</v>
      </c>
    </row>
    <row r="2720" spans="2:15" ht="18" customHeight="1">
      <c r="B2720" s="109" t="str">
        <f>IF('2.売上実績'!$B2720="","",'2.売上実績'!$B2720)</f>
        <v/>
      </c>
      <c r="C2720" s="110" t="str">
        <f>IF('2.売上実績'!$C2720="","",'2.売上実績'!$C2720)</f>
        <v/>
      </c>
      <c r="D2720" s="98" t="str">
        <f>IF(C2720="","",VLOOKUP(C2720,'4.製品一覧'!$B$4:$D$500,3,FALSE))</f>
        <v/>
      </c>
      <c r="E2720" s="102">
        <f>IF(C2720&lt;&gt;"",VLOOKUP(C2720,'7.製品別原価'!$B$5:$J$500,8,FALSE),0)</f>
        <v>0</v>
      </c>
      <c r="F2720" s="37">
        <f>IF(OR($K$2=0,K2720=0),0,'1.全社費用'!$C$42/$K$2)</f>
        <v>0</v>
      </c>
      <c r="G2720" s="37">
        <f t="shared" si="296"/>
        <v>0</v>
      </c>
      <c r="H2720" s="38">
        <f t="shared" si="297"/>
        <v>0</v>
      </c>
      <c r="I2720" s="39">
        <f t="shared" si="298"/>
        <v>0</v>
      </c>
      <c r="J2720" s="40">
        <f t="shared" si="299"/>
        <v>0</v>
      </c>
      <c r="K2720" s="111">
        <f>IF($B2720="",0,'2.売上実績'!D2720)</f>
        <v>0</v>
      </c>
      <c r="L2720" s="111">
        <f>IF($B2720="",0,'2.売上実績'!E2720)</f>
        <v>0</v>
      </c>
      <c r="M2720" s="28">
        <f t="shared" si="294"/>
        <v>0</v>
      </c>
      <c r="N2720" s="41">
        <f t="shared" si="295"/>
        <v>0</v>
      </c>
      <c r="O2720" s="40">
        <f t="shared" si="300"/>
        <v>0</v>
      </c>
    </row>
    <row r="2721" spans="2:15" ht="18" customHeight="1">
      <c r="B2721" s="109" t="str">
        <f>IF('2.売上実績'!$B2721="","",'2.売上実績'!$B2721)</f>
        <v/>
      </c>
      <c r="C2721" s="110" t="str">
        <f>IF('2.売上実績'!$C2721="","",'2.売上実績'!$C2721)</f>
        <v/>
      </c>
      <c r="D2721" s="98" t="str">
        <f>IF(C2721="","",VLOOKUP(C2721,'4.製品一覧'!$B$4:$D$500,3,FALSE))</f>
        <v/>
      </c>
      <c r="E2721" s="102">
        <f>IF(C2721&lt;&gt;"",VLOOKUP(C2721,'7.製品別原価'!$B$5:$J$500,8,FALSE),0)</f>
        <v>0</v>
      </c>
      <c r="F2721" s="37">
        <f>IF(OR($K$2=0,K2721=0),0,'1.全社費用'!$C$42/$K$2)</f>
        <v>0</v>
      </c>
      <c r="G2721" s="37">
        <f t="shared" si="296"/>
        <v>0</v>
      </c>
      <c r="H2721" s="38">
        <f t="shared" si="297"/>
        <v>0</v>
      </c>
      <c r="I2721" s="39">
        <f t="shared" si="298"/>
        <v>0</v>
      </c>
      <c r="J2721" s="40">
        <f t="shared" si="299"/>
        <v>0</v>
      </c>
      <c r="K2721" s="111">
        <f>IF($B2721="",0,'2.売上実績'!D2721)</f>
        <v>0</v>
      </c>
      <c r="L2721" s="111">
        <f>IF($B2721="",0,'2.売上実績'!E2721)</f>
        <v>0</v>
      </c>
      <c r="M2721" s="28">
        <f t="shared" si="294"/>
        <v>0</v>
      </c>
      <c r="N2721" s="41">
        <f t="shared" si="295"/>
        <v>0</v>
      </c>
      <c r="O2721" s="40">
        <f t="shared" si="300"/>
        <v>0</v>
      </c>
    </row>
    <row r="2722" spans="2:15" ht="18" customHeight="1">
      <c r="B2722" s="109" t="str">
        <f>IF('2.売上実績'!$B2722="","",'2.売上実績'!$B2722)</f>
        <v/>
      </c>
      <c r="C2722" s="110" t="str">
        <f>IF('2.売上実績'!$C2722="","",'2.売上実績'!$C2722)</f>
        <v/>
      </c>
      <c r="D2722" s="98" t="str">
        <f>IF(C2722="","",VLOOKUP(C2722,'4.製品一覧'!$B$4:$D$500,3,FALSE))</f>
        <v/>
      </c>
      <c r="E2722" s="102">
        <f>IF(C2722&lt;&gt;"",VLOOKUP(C2722,'7.製品別原価'!$B$5:$J$500,8,FALSE),0)</f>
        <v>0</v>
      </c>
      <c r="F2722" s="37">
        <f>IF(OR($K$2=0,K2722=0),0,'1.全社費用'!$C$42/$K$2)</f>
        <v>0</v>
      </c>
      <c r="G2722" s="37">
        <f t="shared" si="296"/>
        <v>0</v>
      </c>
      <c r="H2722" s="38">
        <f t="shared" si="297"/>
        <v>0</v>
      </c>
      <c r="I2722" s="39">
        <f t="shared" si="298"/>
        <v>0</v>
      </c>
      <c r="J2722" s="40">
        <f t="shared" si="299"/>
        <v>0</v>
      </c>
      <c r="K2722" s="111">
        <f>IF($B2722="",0,'2.売上実績'!D2722)</f>
        <v>0</v>
      </c>
      <c r="L2722" s="111">
        <f>IF($B2722="",0,'2.売上実績'!E2722)</f>
        <v>0</v>
      </c>
      <c r="M2722" s="28">
        <f t="shared" si="294"/>
        <v>0</v>
      </c>
      <c r="N2722" s="41">
        <f t="shared" si="295"/>
        <v>0</v>
      </c>
      <c r="O2722" s="40">
        <f t="shared" si="300"/>
        <v>0</v>
      </c>
    </row>
    <row r="2723" spans="2:15" ht="18" customHeight="1">
      <c r="B2723" s="109" t="str">
        <f>IF('2.売上実績'!$B2723="","",'2.売上実績'!$B2723)</f>
        <v/>
      </c>
      <c r="C2723" s="110" t="str">
        <f>IF('2.売上実績'!$C2723="","",'2.売上実績'!$C2723)</f>
        <v/>
      </c>
      <c r="D2723" s="98" t="str">
        <f>IF(C2723="","",VLOOKUP(C2723,'4.製品一覧'!$B$4:$D$500,3,FALSE))</f>
        <v/>
      </c>
      <c r="E2723" s="102">
        <f>IF(C2723&lt;&gt;"",VLOOKUP(C2723,'7.製品別原価'!$B$5:$J$500,8,FALSE),0)</f>
        <v>0</v>
      </c>
      <c r="F2723" s="37">
        <f>IF(OR($K$2=0,K2723=0),0,'1.全社費用'!$C$42/$K$2)</f>
        <v>0</v>
      </c>
      <c r="G2723" s="37">
        <f t="shared" si="296"/>
        <v>0</v>
      </c>
      <c r="H2723" s="38">
        <f t="shared" si="297"/>
        <v>0</v>
      </c>
      <c r="I2723" s="39">
        <f t="shared" si="298"/>
        <v>0</v>
      </c>
      <c r="J2723" s="40">
        <f t="shared" si="299"/>
        <v>0</v>
      </c>
      <c r="K2723" s="111">
        <f>IF($B2723="",0,'2.売上実績'!D2723)</f>
        <v>0</v>
      </c>
      <c r="L2723" s="111">
        <f>IF($B2723="",0,'2.売上実績'!E2723)</f>
        <v>0</v>
      </c>
      <c r="M2723" s="28">
        <f t="shared" si="294"/>
        <v>0</v>
      </c>
      <c r="N2723" s="41">
        <f t="shared" si="295"/>
        <v>0</v>
      </c>
      <c r="O2723" s="40">
        <f t="shared" si="300"/>
        <v>0</v>
      </c>
    </row>
    <row r="2724" spans="2:15" ht="18" customHeight="1">
      <c r="B2724" s="109" t="str">
        <f>IF('2.売上実績'!$B2724="","",'2.売上実績'!$B2724)</f>
        <v/>
      </c>
      <c r="C2724" s="110" t="str">
        <f>IF('2.売上実績'!$C2724="","",'2.売上実績'!$C2724)</f>
        <v/>
      </c>
      <c r="D2724" s="98" t="str">
        <f>IF(C2724="","",VLOOKUP(C2724,'4.製品一覧'!$B$4:$D$500,3,FALSE))</f>
        <v/>
      </c>
      <c r="E2724" s="102">
        <f>IF(C2724&lt;&gt;"",VLOOKUP(C2724,'7.製品別原価'!$B$5:$J$500,8,FALSE),0)</f>
        <v>0</v>
      </c>
      <c r="F2724" s="37">
        <f>IF(OR($K$2=0,K2724=0),0,'1.全社費用'!$C$42/$K$2)</f>
        <v>0</v>
      </c>
      <c r="G2724" s="37">
        <f t="shared" si="296"/>
        <v>0</v>
      </c>
      <c r="H2724" s="38">
        <f t="shared" si="297"/>
        <v>0</v>
      </c>
      <c r="I2724" s="39">
        <f t="shared" si="298"/>
        <v>0</v>
      </c>
      <c r="J2724" s="40">
        <f t="shared" si="299"/>
        <v>0</v>
      </c>
      <c r="K2724" s="111">
        <f>IF($B2724="",0,'2.売上実績'!D2724)</f>
        <v>0</v>
      </c>
      <c r="L2724" s="111">
        <f>IF($B2724="",0,'2.売上実績'!E2724)</f>
        <v>0</v>
      </c>
      <c r="M2724" s="28">
        <f t="shared" si="294"/>
        <v>0</v>
      </c>
      <c r="N2724" s="41">
        <f t="shared" si="295"/>
        <v>0</v>
      </c>
      <c r="O2724" s="40">
        <f t="shared" si="300"/>
        <v>0</v>
      </c>
    </row>
    <row r="2725" spans="2:15" ht="18" customHeight="1">
      <c r="B2725" s="109" t="str">
        <f>IF('2.売上実績'!$B2725="","",'2.売上実績'!$B2725)</f>
        <v/>
      </c>
      <c r="C2725" s="110" t="str">
        <f>IF('2.売上実績'!$C2725="","",'2.売上実績'!$C2725)</f>
        <v/>
      </c>
      <c r="D2725" s="98" t="str">
        <f>IF(C2725="","",VLOOKUP(C2725,'4.製品一覧'!$B$4:$D$500,3,FALSE))</f>
        <v/>
      </c>
      <c r="E2725" s="102">
        <f>IF(C2725&lt;&gt;"",VLOOKUP(C2725,'7.製品別原価'!$B$5:$J$500,8,FALSE),0)</f>
        <v>0</v>
      </c>
      <c r="F2725" s="37">
        <f>IF(OR($K$2=0,K2725=0),0,'1.全社費用'!$C$42/$K$2)</f>
        <v>0</v>
      </c>
      <c r="G2725" s="37">
        <f t="shared" si="296"/>
        <v>0</v>
      </c>
      <c r="H2725" s="38">
        <f t="shared" si="297"/>
        <v>0</v>
      </c>
      <c r="I2725" s="39">
        <f t="shared" si="298"/>
        <v>0</v>
      </c>
      <c r="J2725" s="40">
        <f t="shared" si="299"/>
        <v>0</v>
      </c>
      <c r="K2725" s="111">
        <f>IF($B2725="",0,'2.売上実績'!D2725)</f>
        <v>0</v>
      </c>
      <c r="L2725" s="111">
        <f>IF($B2725="",0,'2.売上実績'!E2725)</f>
        <v>0</v>
      </c>
      <c r="M2725" s="28">
        <f t="shared" si="294"/>
        <v>0</v>
      </c>
      <c r="N2725" s="41">
        <f t="shared" si="295"/>
        <v>0</v>
      </c>
      <c r="O2725" s="40">
        <f t="shared" si="300"/>
        <v>0</v>
      </c>
    </row>
    <row r="2726" spans="2:15" ht="18" customHeight="1">
      <c r="B2726" s="109" t="str">
        <f>IF('2.売上実績'!$B2726="","",'2.売上実績'!$B2726)</f>
        <v/>
      </c>
      <c r="C2726" s="110" t="str">
        <f>IF('2.売上実績'!$C2726="","",'2.売上実績'!$C2726)</f>
        <v/>
      </c>
      <c r="D2726" s="98" t="str">
        <f>IF(C2726="","",VLOOKUP(C2726,'4.製品一覧'!$B$4:$D$500,3,FALSE))</f>
        <v/>
      </c>
      <c r="E2726" s="102">
        <f>IF(C2726&lt;&gt;"",VLOOKUP(C2726,'7.製品別原価'!$B$5:$J$500,8,FALSE),0)</f>
        <v>0</v>
      </c>
      <c r="F2726" s="37">
        <f>IF(OR($K$2=0,K2726=0),0,'1.全社費用'!$C$42/$K$2)</f>
        <v>0</v>
      </c>
      <c r="G2726" s="37">
        <f t="shared" si="296"/>
        <v>0</v>
      </c>
      <c r="H2726" s="38">
        <f t="shared" si="297"/>
        <v>0</v>
      </c>
      <c r="I2726" s="39">
        <f t="shared" si="298"/>
        <v>0</v>
      </c>
      <c r="J2726" s="40">
        <f t="shared" si="299"/>
        <v>0</v>
      </c>
      <c r="K2726" s="111">
        <f>IF($B2726="",0,'2.売上実績'!D2726)</f>
        <v>0</v>
      </c>
      <c r="L2726" s="111">
        <f>IF($B2726="",0,'2.売上実績'!E2726)</f>
        <v>0</v>
      </c>
      <c r="M2726" s="28">
        <f t="shared" si="294"/>
        <v>0</v>
      </c>
      <c r="N2726" s="41">
        <f t="shared" si="295"/>
        <v>0</v>
      </c>
      <c r="O2726" s="40">
        <f t="shared" si="300"/>
        <v>0</v>
      </c>
    </row>
    <row r="2727" spans="2:15" ht="18" customHeight="1">
      <c r="B2727" s="109" t="str">
        <f>IF('2.売上実績'!$B2727="","",'2.売上実績'!$B2727)</f>
        <v/>
      </c>
      <c r="C2727" s="110" t="str">
        <f>IF('2.売上実績'!$C2727="","",'2.売上実績'!$C2727)</f>
        <v/>
      </c>
      <c r="D2727" s="98" t="str">
        <f>IF(C2727="","",VLOOKUP(C2727,'4.製品一覧'!$B$4:$D$500,3,FALSE))</f>
        <v/>
      </c>
      <c r="E2727" s="102">
        <f>IF(C2727&lt;&gt;"",VLOOKUP(C2727,'7.製品別原価'!$B$5:$J$500,8,FALSE),0)</f>
        <v>0</v>
      </c>
      <c r="F2727" s="37">
        <f>IF(OR($K$2=0,K2727=0),0,'1.全社費用'!$C$42/$K$2)</f>
        <v>0</v>
      </c>
      <c r="G2727" s="37">
        <f t="shared" si="296"/>
        <v>0</v>
      </c>
      <c r="H2727" s="38">
        <f t="shared" si="297"/>
        <v>0</v>
      </c>
      <c r="I2727" s="39">
        <f t="shared" si="298"/>
        <v>0</v>
      </c>
      <c r="J2727" s="40">
        <f t="shared" si="299"/>
        <v>0</v>
      </c>
      <c r="K2727" s="111">
        <f>IF($B2727="",0,'2.売上実績'!D2727)</f>
        <v>0</v>
      </c>
      <c r="L2727" s="111">
        <f>IF($B2727="",0,'2.売上実績'!E2727)</f>
        <v>0</v>
      </c>
      <c r="M2727" s="28">
        <f t="shared" si="294"/>
        <v>0</v>
      </c>
      <c r="N2727" s="41">
        <f t="shared" si="295"/>
        <v>0</v>
      </c>
      <c r="O2727" s="40">
        <f t="shared" si="300"/>
        <v>0</v>
      </c>
    </row>
    <row r="2728" spans="2:15" ht="18" customHeight="1">
      <c r="B2728" s="109" t="str">
        <f>IF('2.売上実績'!$B2728="","",'2.売上実績'!$B2728)</f>
        <v/>
      </c>
      <c r="C2728" s="110" t="str">
        <f>IF('2.売上実績'!$C2728="","",'2.売上実績'!$C2728)</f>
        <v/>
      </c>
      <c r="D2728" s="98" t="str">
        <f>IF(C2728="","",VLOOKUP(C2728,'4.製品一覧'!$B$4:$D$500,3,FALSE))</f>
        <v/>
      </c>
      <c r="E2728" s="102">
        <f>IF(C2728&lt;&gt;"",VLOOKUP(C2728,'7.製品別原価'!$B$5:$J$500,8,FALSE),0)</f>
        <v>0</v>
      </c>
      <c r="F2728" s="37">
        <f>IF(OR($K$2=0,K2728=0),0,'1.全社費用'!$C$42/$K$2)</f>
        <v>0</v>
      </c>
      <c r="G2728" s="37">
        <f t="shared" si="296"/>
        <v>0</v>
      </c>
      <c r="H2728" s="38">
        <f t="shared" si="297"/>
        <v>0</v>
      </c>
      <c r="I2728" s="39">
        <f t="shared" si="298"/>
        <v>0</v>
      </c>
      <c r="J2728" s="40">
        <f t="shared" si="299"/>
        <v>0</v>
      </c>
      <c r="K2728" s="111">
        <f>IF($B2728="",0,'2.売上実績'!D2728)</f>
        <v>0</v>
      </c>
      <c r="L2728" s="111">
        <f>IF($B2728="",0,'2.売上実績'!E2728)</f>
        <v>0</v>
      </c>
      <c r="M2728" s="28">
        <f t="shared" si="294"/>
        <v>0</v>
      </c>
      <c r="N2728" s="41">
        <f t="shared" si="295"/>
        <v>0</v>
      </c>
      <c r="O2728" s="40">
        <f t="shared" si="300"/>
        <v>0</v>
      </c>
    </row>
    <row r="2729" spans="2:15" ht="18" customHeight="1">
      <c r="B2729" s="109" t="str">
        <f>IF('2.売上実績'!$B2729="","",'2.売上実績'!$B2729)</f>
        <v/>
      </c>
      <c r="C2729" s="110" t="str">
        <f>IF('2.売上実績'!$C2729="","",'2.売上実績'!$C2729)</f>
        <v/>
      </c>
      <c r="D2729" s="98" t="str">
        <f>IF(C2729="","",VLOOKUP(C2729,'4.製品一覧'!$B$4:$D$500,3,FALSE))</f>
        <v/>
      </c>
      <c r="E2729" s="102">
        <f>IF(C2729&lt;&gt;"",VLOOKUP(C2729,'7.製品別原価'!$B$5:$J$500,8,FALSE),0)</f>
        <v>0</v>
      </c>
      <c r="F2729" s="37">
        <f>IF(OR($K$2=0,K2729=0),0,'1.全社費用'!$C$42/$K$2)</f>
        <v>0</v>
      </c>
      <c r="G2729" s="37">
        <f t="shared" si="296"/>
        <v>0</v>
      </c>
      <c r="H2729" s="38">
        <f t="shared" si="297"/>
        <v>0</v>
      </c>
      <c r="I2729" s="39">
        <f t="shared" si="298"/>
        <v>0</v>
      </c>
      <c r="J2729" s="40">
        <f t="shared" si="299"/>
        <v>0</v>
      </c>
      <c r="K2729" s="111">
        <f>IF($B2729="",0,'2.売上実績'!D2729)</f>
        <v>0</v>
      </c>
      <c r="L2729" s="111">
        <f>IF($B2729="",0,'2.売上実績'!E2729)</f>
        <v>0</v>
      </c>
      <c r="M2729" s="28">
        <f t="shared" si="294"/>
        <v>0</v>
      </c>
      <c r="N2729" s="41">
        <f t="shared" si="295"/>
        <v>0</v>
      </c>
      <c r="O2729" s="40">
        <f t="shared" si="300"/>
        <v>0</v>
      </c>
    </row>
    <row r="2730" spans="2:15" ht="18" customHeight="1">
      <c r="B2730" s="109" t="str">
        <f>IF('2.売上実績'!$B2730="","",'2.売上実績'!$B2730)</f>
        <v/>
      </c>
      <c r="C2730" s="110" t="str">
        <f>IF('2.売上実績'!$C2730="","",'2.売上実績'!$C2730)</f>
        <v/>
      </c>
      <c r="D2730" s="98" t="str">
        <f>IF(C2730="","",VLOOKUP(C2730,'4.製品一覧'!$B$4:$D$500,3,FALSE))</f>
        <v/>
      </c>
      <c r="E2730" s="102">
        <f>IF(C2730&lt;&gt;"",VLOOKUP(C2730,'7.製品別原価'!$B$5:$J$500,8,FALSE),0)</f>
        <v>0</v>
      </c>
      <c r="F2730" s="37">
        <f>IF(OR($K$2=0,K2730=0),0,'1.全社費用'!$C$42/$K$2)</f>
        <v>0</v>
      </c>
      <c r="G2730" s="37">
        <f t="shared" si="296"/>
        <v>0</v>
      </c>
      <c r="H2730" s="38">
        <f t="shared" si="297"/>
        <v>0</v>
      </c>
      <c r="I2730" s="39">
        <f t="shared" si="298"/>
        <v>0</v>
      </c>
      <c r="J2730" s="40">
        <f t="shared" si="299"/>
        <v>0</v>
      </c>
      <c r="K2730" s="111">
        <f>IF($B2730="",0,'2.売上実績'!D2730)</f>
        <v>0</v>
      </c>
      <c r="L2730" s="111">
        <f>IF($B2730="",0,'2.売上実績'!E2730)</f>
        <v>0</v>
      </c>
      <c r="M2730" s="28">
        <f t="shared" si="294"/>
        <v>0</v>
      </c>
      <c r="N2730" s="41">
        <f t="shared" si="295"/>
        <v>0</v>
      </c>
      <c r="O2730" s="40">
        <f t="shared" si="300"/>
        <v>0</v>
      </c>
    </row>
    <row r="2731" spans="2:15" ht="18" customHeight="1">
      <c r="B2731" s="109" t="str">
        <f>IF('2.売上実績'!$B2731="","",'2.売上実績'!$B2731)</f>
        <v/>
      </c>
      <c r="C2731" s="110" t="str">
        <f>IF('2.売上実績'!$C2731="","",'2.売上実績'!$C2731)</f>
        <v/>
      </c>
      <c r="D2731" s="98" t="str">
        <f>IF(C2731="","",VLOOKUP(C2731,'4.製品一覧'!$B$4:$D$500,3,FALSE))</f>
        <v/>
      </c>
      <c r="E2731" s="102">
        <f>IF(C2731&lt;&gt;"",VLOOKUP(C2731,'7.製品別原価'!$B$5:$J$500,8,FALSE),0)</f>
        <v>0</v>
      </c>
      <c r="F2731" s="37">
        <f>IF(OR($K$2=0,K2731=0),0,'1.全社費用'!$C$42/$K$2)</f>
        <v>0</v>
      </c>
      <c r="G2731" s="37">
        <f t="shared" si="296"/>
        <v>0</v>
      </c>
      <c r="H2731" s="38">
        <f t="shared" si="297"/>
        <v>0</v>
      </c>
      <c r="I2731" s="39">
        <f t="shared" si="298"/>
        <v>0</v>
      </c>
      <c r="J2731" s="40">
        <f t="shared" si="299"/>
        <v>0</v>
      </c>
      <c r="K2731" s="111">
        <f>IF($B2731="",0,'2.売上実績'!D2731)</f>
        <v>0</v>
      </c>
      <c r="L2731" s="111">
        <f>IF($B2731="",0,'2.売上実績'!E2731)</f>
        <v>0</v>
      </c>
      <c r="M2731" s="28">
        <f t="shared" si="294"/>
        <v>0</v>
      </c>
      <c r="N2731" s="41">
        <f t="shared" si="295"/>
        <v>0</v>
      </c>
      <c r="O2731" s="40">
        <f t="shared" si="300"/>
        <v>0</v>
      </c>
    </row>
    <row r="2732" spans="2:15" ht="18" customHeight="1">
      <c r="B2732" s="109" t="str">
        <f>IF('2.売上実績'!$B2732="","",'2.売上実績'!$B2732)</f>
        <v/>
      </c>
      <c r="C2732" s="110" t="str">
        <f>IF('2.売上実績'!$C2732="","",'2.売上実績'!$C2732)</f>
        <v/>
      </c>
      <c r="D2732" s="98" t="str">
        <f>IF(C2732="","",VLOOKUP(C2732,'4.製品一覧'!$B$4:$D$500,3,FALSE))</f>
        <v/>
      </c>
      <c r="E2732" s="102">
        <f>IF(C2732&lt;&gt;"",VLOOKUP(C2732,'7.製品別原価'!$B$5:$J$500,8,FALSE),0)</f>
        <v>0</v>
      </c>
      <c r="F2732" s="37">
        <f>IF(OR($K$2=0,K2732=0),0,'1.全社費用'!$C$42/$K$2)</f>
        <v>0</v>
      </c>
      <c r="G2732" s="37">
        <f t="shared" si="296"/>
        <v>0</v>
      </c>
      <c r="H2732" s="38">
        <f t="shared" si="297"/>
        <v>0</v>
      </c>
      <c r="I2732" s="39">
        <f t="shared" si="298"/>
        <v>0</v>
      </c>
      <c r="J2732" s="40">
        <f t="shared" si="299"/>
        <v>0</v>
      </c>
      <c r="K2732" s="111">
        <f>IF($B2732="",0,'2.売上実績'!D2732)</f>
        <v>0</v>
      </c>
      <c r="L2732" s="111">
        <f>IF($B2732="",0,'2.売上実績'!E2732)</f>
        <v>0</v>
      </c>
      <c r="M2732" s="28">
        <f t="shared" si="294"/>
        <v>0</v>
      </c>
      <c r="N2732" s="41">
        <f t="shared" si="295"/>
        <v>0</v>
      </c>
      <c r="O2732" s="40">
        <f t="shared" si="300"/>
        <v>0</v>
      </c>
    </row>
    <row r="2733" spans="2:15" ht="18" customHeight="1">
      <c r="B2733" s="109" t="str">
        <f>IF('2.売上実績'!$B2733="","",'2.売上実績'!$B2733)</f>
        <v/>
      </c>
      <c r="C2733" s="110" t="str">
        <f>IF('2.売上実績'!$C2733="","",'2.売上実績'!$C2733)</f>
        <v/>
      </c>
      <c r="D2733" s="98" t="str">
        <f>IF(C2733="","",VLOOKUP(C2733,'4.製品一覧'!$B$4:$D$500,3,FALSE))</f>
        <v/>
      </c>
      <c r="E2733" s="102">
        <f>IF(C2733&lt;&gt;"",VLOOKUP(C2733,'7.製品別原価'!$B$5:$J$500,8,FALSE),0)</f>
        <v>0</v>
      </c>
      <c r="F2733" s="37">
        <f>IF(OR($K$2=0,K2733=0),0,'1.全社費用'!$C$42/$K$2)</f>
        <v>0</v>
      </c>
      <c r="G2733" s="37">
        <f t="shared" si="296"/>
        <v>0</v>
      </c>
      <c r="H2733" s="38">
        <f t="shared" si="297"/>
        <v>0</v>
      </c>
      <c r="I2733" s="39">
        <f t="shared" si="298"/>
        <v>0</v>
      </c>
      <c r="J2733" s="40">
        <f t="shared" si="299"/>
        <v>0</v>
      </c>
      <c r="K2733" s="111">
        <f>IF($B2733="",0,'2.売上実績'!D2733)</f>
        <v>0</v>
      </c>
      <c r="L2733" s="111">
        <f>IF($B2733="",0,'2.売上実績'!E2733)</f>
        <v>0</v>
      </c>
      <c r="M2733" s="28">
        <f t="shared" si="294"/>
        <v>0</v>
      </c>
      <c r="N2733" s="41">
        <f t="shared" si="295"/>
        <v>0</v>
      </c>
      <c r="O2733" s="40">
        <f t="shared" si="300"/>
        <v>0</v>
      </c>
    </row>
    <row r="2734" spans="2:15" ht="18" customHeight="1">
      <c r="B2734" s="109" t="str">
        <f>IF('2.売上実績'!$B2734="","",'2.売上実績'!$B2734)</f>
        <v/>
      </c>
      <c r="C2734" s="110" t="str">
        <f>IF('2.売上実績'!$C2734="","",'2.売上実績'!$C2734)</f>
        <v/>
      </c>
      <c r="D2734" s="98" t="str">
        <f>IF(C2734="","",VLOOKUP(C2734,'4.製品一覧'!$B$4:$D$500,3,FALSE))</f>
        <v/>
      </c>
      <c r="E2734" s="102">
        <f>IF(C2734&lt;&gt;"",VLOOKUP(C2734,'7.製品別原価'!$B$5:$J$500,8,FALSE),0)</f>
        <v>0</v>
      </c>
      <c r="F2734" s="37">
        <f>IF(OR($K$2=0,K2734=0),0,'1.全社費用'!$C$42/$K$2)</f>
        <v>0</v>
      </c>
      <c r="G2734" s="37">
        <f t="shared" si="296"/>
        <v>0</v>
      </c>
      <c r="H2734" s="38">
        <f t="shared" si="297"/>
        <v>0</v>
      </c>
      <c r="I2734" s="39">
        <f t="shared" si="298"/>
        <v>0</v>
      </c>
      <c r="J2734" s="40">
        <f t="shared" si="299"/>
        <v>0</v>
      </c>
      <c r="K2734" s="111">
        <f>IF($B2734="",0,'2.売上実績'!D2734)</f>
        <v>0</v>
      </c>
      <c r="L2734" s="111">
        <f>IF($B2734="",0,'2.売上実績'!E2734)</f>
        <v>0</v>
      </c>
      <c r="M2734" s="28">
        <f t="shared" si="294"/>
        <v>0</v>
      </c>
      <c r="N2734" s="41">
        <f t="shared" si="295"/>
        <v>0</v>
      </c>
      <c r="O2734" s="40">
        <f t="shared" si="300"/>
        <v>0</v>
      </c>
    </row>
    <row r="2735" spans="2:15" ht="18" customHeight="1">
      <c r="B2735" s="109" t="str">
        <f>IF('2.売上実績'!$B2735="","",'2.売上実績'!$B2735)</f>
        <v/>
      </c>
      <c r="C2735" s="110" t="str">
        <f>IF('2.売上実績'!$C2735="","",'2.売上実績'!$C2735)</f>
        <v/>
      </c>
      <c r="D2735" s="98" t="str">
        <f>IF(C2735="","",VLOOKUP(C2735,'4.製品一覧'!$B$4:$D$500,3,FALSE))</f>
        <v/>
      </c>
      <c r="E2735" s="102">
        <f>IF(C2735&lt;&gt;"",VLOOKUP(C2735,'7.製品別原価'!$B$5:$J$500,8,FALSE),0)</f>
        <v>0</v>
      </c>
      <c r="F2735" s="37">
        <f>IF(OR($K$2=0,K2735=0),0,'1.全社費用'!$C$42/$K$2)</f>
        <v>0</v>
      </c>
      <c r="G2735" s="37">
        <f t="shared" si="296"/>
        <v>0</v>
      </c>
      <c r="H2735" s="38">
        <f t="shared" si="297"/>
        <v>0</v>
      </c>
      <c r="I2735" s="39">
        <f t="shared" si="298"/>
        <v>0</v>
      </c>
      <c r="J2735" s="40">
        <f t="shared" si="299"/>
        <v>0</v>
      </c>
      <c r="K2735" s="111">
        <f>IF($B2735="",0,'2.売上実績'!D2735)</f>
        <v>0</v>
      </c>
      <c r="L2735" s="111">
        <f>IF($B2735="",0,'2.売上実績'!E2735)</f>
        <v>0</v>
      </c>
      <c r="M2735" s="28">
        <f t="shared" si="294"/>
        <v>0</v>
      </c>
      <c r="N2735" s="41">
        <f t="shared" si="295"/>
        <v>0</v>
      </c>
      <c r="O2735" s="40">
        <f t="shared" si="300"/>
        <v>0</v>
      </c>
    </row>
    <row r="2736" spans="2:15" ht="18" customHeight="1">
      <c r="B2736" s="109" t="str">
        <f>IF('2.売上実績'!$B2736="","",'2.売上実績'!$B2736)</f>
        <v/>
      </c>
      <c r="C2736" s="110" t="str">
        <f>IF('2.売上実績'!$C2736="","",'2.売上実績'!$C2736)</f>
        <v/>
      </c>
      <c r="D2736" s="98" t="str">
        <f>IF(C2736="","",VLOOKUP(C2736,'4.製品一覧'!$B$4:$D$500,3,FALSE))</f>
        <v/>
      </c>
      <c r="E2736" s="102">
        <f>IF(C2736&lt;&gt;"",VLOOKUP(C2736,'7.製品別原価'!$B$5:$J$500,8,FALSE),0)</f>
        <v>0</v>
      </c>
      <c r="F2736" s="37">
        <f>IF(OR($K$2=0,K2736=0),0,'1.全社費用'!$C$42/$K$2)</f>
        <v>0</v>
      </c>
      <c r="G2736" s="37">
        <f t="shared" si="296"/>
        <v>0</v>
      </c>
      <c r="H2736" s="38">
        <f t="shared" si="297"/>
        <v>0</v>
      </c>
      <c r="I2736" s="39">
        <f t="shared" si="298"/>
        <v>0</v>
      </c>
      <c r="J2736" s="40">
        <f t="shared" si="299"/>
        <v>0</v>
      </c>
      <c r="K2736" s="111">
        <f>IF($B2736="",0,'2.売上実績'!D2736)</f>
        <v>0</v>
      </c>
      <c r="L2736" s="111">
        <f>IF($B2736="",0,'2.売上実績'!E2736)</f>
        <v>0</v>
      </c>
      <c r="M2736" s="28">
        <f t="shared" si="294"/>
        <v>0</v>
      </c>
      <c r="N2736" s="41">
        <f t="shared" si="295"/>
        <v>0</v>
      </c>
      <c r="O2736" s="40">
        <f t="shared" si="300"/>
        <v>0</v>
      </c>
    </row>
    <row r="2737" spans="2:15" ht="18" customHeight="1">
      <c r="B2737" s="109" t="str">
        <f>IF('2.売上実績'!$B2737="","",'2.売上実績'!$B2737)</f>
        <v/>
      </c>
      <c r="C2737" s="110" t="str">
        <f>IF('2.売上実績'!$C2737="","",'2.売上実績'!$C2737)</f>
        <v/>
      </c>
      <c r="D2737" s="98" t="str">
        <f>IF(C2737="","",VLOOKUP(C2737,'4.製品一覧'!$B$4:$D$500,3,FALSE))</f>
        <v/>
      </c>
      <c r="E2737" s="102">
        <f>IF(C2737&lt;&gt;"",VLOOKUP(C2737,'7.製品別原価'!$B$5:$J$500,8,FALSE),0)</f>
        <v>0</v>
      </c>
      <c r="F2737" s="37">
        <f>IF(OR($K$2=0,K2737=0),0,'1.全社費用'!$C$42/$K$2)</f>
        <v>0</v>
      </c>
      <c r="G2737" s="37">
        <f t="shared" si="296"/>
        <v>0</v>
      </c>
      <c r="H2737" s="38">
        <f t="shared" si="297"/>
        <v>0</v>
      </c>
      <c r="I2737" s="39">
        <f t="shared" si="298"/>
        <v>0</v>
      </c>
      <c r="J2737" s="40">
        <f t="shared" si="299"/>
        <v>0</v>
      </c>
      <c r="K2737" s="111">
        <f>IF($B2737="",0,'2.売上実績'!D2737)</f>
        <v>0</v>
      </c>
      <c r="L2737" s="111">
        <f>IF($B2737="",0,'2.売上実績'!E2737)</f>
        <v>0</v>
      </c>
      <c r="M2737" s="28">
        <f t="shared" si="294"/>
        <v>0</v>
      </c>
      <c r="N2737" s="41">
        <f t="shared" si="295"/>
        <v>0</v>
      </c>
      <c r="O2737" s="40">
        <f t="shared" si="300"/>
        <v>0</v>
      </c>
    </row>
    <row r="2738" spans="2:15" ht="18" customHeight="1">
      <c r="B2738" s="109" t="str">
        <f>IF('2.売上実績'!$B2738="","",'2.売上実績'!$B2738)</f>
        <v/>
      </c>
      <c r="C2738" s="110" t="str">
        <f>IF('2.売上実績'!$C2738="","",'2.売上実績'!$C2738)</f>
        <v/>
      </c>
      <c r="D2738" s="98" t="str">
        <f>IF(C2738="","",VLOOKUP(C2738,'4.製品一覧'!$B$4:$D$500,3,FALSE))</f>
        <v/>
      </c>
      <c r="E2738" s="102">
        <f>IF(C2738&lt;&gt;"",VLOOKUP(C2738,'7.製品別原価'!$B$5:$J$500,8,FALSE),0)</f>
        <v>0</v>
      </c>
      <c r="F2738" s="37">
        <f>IF(OR($K$2=0,K2738=0),0,'1.全社費用'!$C$42/$K$2)</f>
        <v>0</v>
      </c>
      <c r="G2738" s="37">
        <f t="shared" si="296"/>
        <v>0</v>
      </c>
      <c r="H2738" s="38">
        <f t="shared" si="297"/>
        <v>0</v>
      </c>
      <c r="I2738" s="39">
        <f t="shared" si="298"/>
        <v>0</v>
      </c>
      <c r="J2738" s="40">
        <f t="shared" si="299"/>
        <v>0</v>
      </c>
      <c r="K2738" s="111">
        <f>IF($B2738="",0,'2.売上実績'!D2738)</f>
        <v>0</v>
      </c>
      <c r="L2738" s="111">
        <f>IF($B2738="",0,'2.売上実績'!E2738)</f>
        <v>0</v>
      </c>
      <c r="M2738" s="28">
        <f t="shared" si="294"/>
        <v>0</v>
      </c>
      <c r="N2738" s="41">
        <f t="shared" si="295"/>
        <v>0</v>
      </c>
      <c r="O2738" s="40">
        <f t="shared" si="300"/>
        <v>0</v>
      </c>
    </row>
    <row r="2739" spans="2:15" ht="18" customHeight="1">
      <c r="B2739" s="109" t="str">
        <f>IF('2.売上実績'!$B2739="","",'2.売上実績'!$B2739)</f>
        <v/>
      </c>
      <c r="C2739" s="110" t="str">
        <f>IF('2.売上実績'!$C2739="","",'2.売上実績'!$C2739)</f>
        <v/>
      </c>
      <c r="D2739" s="98" t="str">
        <f>IF(C2739="","",VLOOKUP(C2739,'4.製品一覧'!$B$4:$D$500,3,FALSE))</f>
        <v/>
      </c>
      <c r="E2739" s="102">
        <f>IF(C2739&lt;&gt;"",VLOOKUP(C2739,'7.製品別原価'!$B$5:$J$500,8,FALSE),0)</f>
        <v>0</v>
      </c>
      <c r="F2739" s="37">
        <f>IF(OR($K$2=0,K2739=0),0,'1.全社費用'!$C$42/$K$2)</f>
        <v>0</v>
      </c>
      <c r="G2739" s="37">
        <f t="shared" si="296"/>
        <v>0</v>
      </c>
      <c r="H2739" s="38">
        <f t="shared" si="297"/>
        <v>0</v>
      </c>
      <c r="I2739" s="39">
        <f t="shared" si="298"/>
        <v>0</v>
      </c>
      <c r="J2739" s="40">
        <f t="shared" si="299"/>
        <v>0</v>
      </c>
      <c r="K2739" s="111">
        <f>IF($B2739="",0,'2.売上実績'!D2739)</f>
        <v>0</v>
      </c>
      <c r="L2739" s="111">
        <f>IF($B2739="",0,'2.売上実績'!E2739)</f>
        <v>0</v>
      </c>
      <c r="M2739" s="28">
        <f t="shared" si="294"/>
        <v>0</v>
      </c>
      <c r="N2739" s="41">
        <f t="shared" si="295"/>
        <v>0</v>
      </c>
      <c r="O2739" s="40">
        <f t="shared" si="300"/>
        <v>0</v>
      </c>
    </row>
    <row r="2740" spans="2:15" ht="18" customHeight="1">
      <c r="B2740" s="109" t="str">
        <f>IF('2.売上実績'!$B2740="","",'2.売上実績'!$B2740)</f>
        <v/>
      </c>
      <c r="C2740" s="110" t="str">
        <f>IF('2.売上実績'!$C2740="","",'2.売上実績'!$C2740)</f>
        <v/>
      </c>
      <c r="D2740" s="98" t="str">
        <f>IF(C2740="","",VLOOKUP(C2740,'4.製品一覧'!$B$4:$D$500,3,FALSE))</f>
        <v/>
      </c>
      <c r="E2740" s="102">
        <f>IF(C2740&lt;&gt;"",VLOOKUP(C2740,'7.製品別原価'!$B$5:$J$500,8,FALSE),0)</f>
        <v>0</v>
      </c>
      <c r="F2740" s="37">
        <f>IF(OR($K$2=0,K2740=0),0,'1.全社費用'!$C$42/$K$2)</f>
        <v>0</v>
      </c>
      <c r="G2740" s="37">
        <f t="shared" si="296"/>
        <v>0</v>
      </c>
      <c r="H2740" s="38">
        <f t="shared" si="297"/>
        <v>0</v>
      </c>
      <c r="I2740" s="39">
        <f t="shared" si="298"/>
        <v>0</v>
      </c>
      <c r="J2740" s="40">
        <f t="shared" si="299"/>
        <v>0</v>
      </c>
      <c r="K2740" s="111">
        <f>IF($B2740="",0,'2.売上実績'!D2740)</f>
        <v>0</v>
      </c>
      <c r="L2740" s="111">
        <f>IF($B2740="",0,'2.売上実績'!E2740)</f>
        <v>0</v>
      </c>
      <c r="M2740" s="28">
        <f t="shared" si="294"/>
        <v>0</v>
      </c>
      <c r="N2740" s="41">
        <f t="shared" si="295"/>
        <v>0</v>
      </c>
      <c r="O2740" s="40">
        <f t="shared" si="300"/>
        <v>0</v>
      </c>
    </row>
    <row r="2741" spans="2:15" ht="18" customHeight="1">
      <c r="B2741" s="109" t="str">
        <f>IF('2.売上実績'!$B2741="","",'2.売上実績'!$B2741)</f>
        <v/>
      </c>
      <c r="C2741" s="110" t="str">
        <f>IF('2.売上実績'!$C2741="","",'2.売上実績'!$C2741)</f>
        <v/>
      </c>
      <c r="D2741" s="98" t="str">
        <f>IF(C2741="","",VLOOKUP(C2741,'4.製品一覧'!$B$4:$D$500,3,FALSE))</f>
        <v/>
      </c>
      <c r="E2741" s="102">
        <f>IF(C2741&lt;&gt;"",VLOOKUP(C2741,'7.製品別原価'!$B$5:$J$500,8,FALSE),0)</f>
        <v>0</v>
      </c>
      <c r="F2741" s="37">
        <f>IF(OR($K$2=0,K2741=0),0,'1.全社費用'!$C$42/$K$2)</f>
        <v>0</v>
      </c>
      <c r="G2741" s="37">
        <f t="shared" si="296"/>
        <v>0</v>
      </c>
      <c r="H2741" s="38">
        <f t="shared" si="297"/>
        <v>0</v>
      </c>
      <c r="I2741" s="39">
        <f t="shared" si="298"/>
        <v>0</v>
      </c>
      <c r="J2741" s="40">
        <f t="shared" si="299"/>
        <v>0</v>
      </c>
      <c r="K2741" s="111">
        <f>IF($B2741="",0,'2.売上実績'!D2741)</f>
        <v>0</v>
      </c>
      <c r="L2741" s="111">
        <f>IF($B2741="",0,'2.売上実績'!E2741)</f>
        <v>0</v>
      </c>
      <c r="M2741" s="28">
        <f t="shared" si="294"/>
        <v>0</v>
      </c>
      <c r="N2741" s="41">
        <f t="shared" si="295"/>
        <v>0</v>
      </c>
      <c r="O2741" s="40">
        <f t="shared" si="300"/>
        <v>0</v>
      </c>
    </row>
    <row r="2742" spans="2:15" ht="18" customHeight="1">
      <c r="B2742" s="109" t="str">
        <f>IF('2.売上実績'!$B2742="","",'2.売上実績'!$B2742)</f>
        <v/>
      </c>
      <c r="C2742" s="110" t="str">
        <f>IF('2.売上実績'!$C2742="","",'2.売上実績'!$C2742)</f>
        <v/>
      </c>
      <c r="D2742" s="98" t="str">
        <f>IF(C2742="","",VLOOKUP(C2742,'4.製品一覧'!$B$4:$D$500,3,FALSE))</f>
        <v/>
      </c>
      <c r="E2742" s="102">
        <f>IF(C2742&lt;&gt;"",VLOOKUP(C2742,'7.製品別原価'!$B$5:$J$500,8,FALSE),0)</f>
        <v>0</v>
      </c>
      <c r="F2742" s="37">
        <f>IF(OR($K$2=0,K2742=0),0,'1.全社費用'!$C$42/$K$2)</f>
        <v>0</v>
      </c>
      <c r="G2742" s="37">
        <f t="shared" si="296"/>
        <v>0</v>
      </c>
      <c r="H2742" s="38">
        <f t="shared" si="297"/>
        <v>0</v>
      </c>
      <c r="I2742" s="39">
        <f t="shared" si="298"/>
        <v>0</v>
      </c>
      <c r="J2742" s="40">
        <f t="shared" si="299"/>
        <v>0</v>
      </c>
      <c r="K2742" s="111">
        <f>IF($B2742="",0,'2.売上実績'!D2742)</f>
        <v>0</v>
      </c>
      <c r="L2742" s="111">
        <f>IF($B2742="",0,'2.売上実績'!E2742)</f>
        <v>0</v>
      </c>
      <c r="M2742" s="28">
        <f t="shared" si="294"/>
        <v>0</v>
      </c>
      <c r="N2742" s="41">
        <f t="shared" si="295"/>
        <v>0</v>
      </c>
      <c r="O2742" s="40">
        <f t="shared" si="300"/>
        <v>0</v>
      </c>
    </row>
    <row r="2743" spans="2:15" ht="18" customHeight="1">
      <c r="B2743" s="109" t="str">
        <f>IF('2.売上実績'!$B2743="","",'2.売上実績'!$B2743)</f>
        <v/>
      </c>
      <c r="C2743" s="110" t="str">
        <f>IF('2.売上実績'!$C2743="","",'2.売上実績'!$C2743)</f>
        <v/>
      </c>
      <c r="D2743" s="98" t="str">
        <f>IF(C2743="","",VLOOKUP(C2743,'4.製品一覧'!$B$4:$D$500,3,FALSE))</f>
        <v/>
      </c>
      <c r="E2743" s="102">
        <f>IF(C2743&lt;&gt;"",VLOOKUP(C2743,'7.製品別原価'!$B$5:$J$500,8,FALSE),0)</f>
        <v>0</v>
      </c>
      <c r="F2743" s="37">
        <f>IF(OR($K$2=0,K2743=0),0,'1.全社費用'!$C$42/$K$2)</f>
        <v>0</v>
      </c>
      <c r="G2743" s="37">
        <f t="shared" si="296"/>
        <v>0</v>
      </c>
      <c r="H2743" s="38">
        <f t="shared" si="297"/>
        <v>0</v>
      </c>
      <c r="I2743" s="39">
        <f t="shared" si="298"/>
        <v>0</v>
      </c>
      <c r="J2743" s="40">
        <f t="shared" si="299"/>
        <v>0</v>
      </c>
      <c r="K2743" s="111">
        <f>IF($B2743="",0,'2.売上実績'!D2743)</f>
        <v>0</v>
      </c>
      <c r="L2743" s="111">
        <f>IF($B2743="",0,'2.売上実績'!E2743)</f>
        <v>0</v>
      </c>
      <c r="M2743" s="28">
        <f t="shared" si="294"/>
        <v>0</v>
      </c>
      <c r="N2743" s="41">
        <f t="shared" si="295"/>
        <v>0</v>
      </c>
      <c r="O2743" s="40">
        <f t="shared" si="300"/>
        <v>0</v>
      </c>
    </row>
    <row r="2744" spans="2:15" ht="18" customHeight="1">
      <c r="B2744" s="109" t="str">
        <f>IF('2.売上実績'!$B2744="","",'2.売上実績'!$B2744)</f>
        <v/>
      </c>
      <c r="C2744" s="110" t="str">
        <f>IF('2.売上実績'!$C2744="","",'2.売上実績'!$C2744)</f>
        <v/>
      </c>
      <c r="D2744" s="98" t="str">
        <f>IF(C2744="","",VLOOKUP(C2744,'4.製品一覧'!$B$4:$D$500,3,FALSE))</f>
        <v/>
      </c>
      <c r="E2744" s="102">
        <f>IF(C2744&lt;&gt;"",VLOOKUP(C2744,'7.製品別原価'!$B$5:$J$500,8,FALSE),0)</f>
        <v>0</v>
      </c>
      <c r="F2744" s="37">
        <f>IF(OR($K$2=0,K2744=0),0,'1.全社費用'!$C$42/$K$2)</f>
        <v>0</v>
      </c>
      <c r="G2744" s="37">
        <f t="shared" si="296"/>
        <v>0</v>
      </c>
      <c r="H2744" s="38">
        <f t="shared" si="297"/>
        <v>0</v>
      </c>
      <c r="I2744" s="39">
        <f t="shared" si="298"/>
        <v>0</v>
      </c>
      <c r="J2744" s="40">
        <f t="shared" si="299"/>
        <v>0</v>
      </c>
      <c r="K2744" s="111">
        <f>IF($B2744="",0,'2.売上実績'!D2744)</f>
        <v>0</v>
      </c>
      <c r="L2744" s="111">
        <f>IF($B2744="",0,'2.売上実績'!E2744)</f>
        <v>0</v>
      </c>
      <c r="M2744" s="28">
        <f t="shared" si="294"/>
        <v>0</v>
      </c>
      <c r="N2744" s="41">
        <f t="shared" si="295"/>
        <v>0</v>
      </c>
      <c r="O2744" s="40">
        <f t="shared" si="300"/>
        <v>0</v>
      </c>
    </row>
    <row r="2745" spans="2:15" ht="18" customHeight="1">
      <c r="B2745" s="109" t="str">
        <f>IF('2.売上実績'!$B2745="","",'2.売上実績'!$B2745)</f>
        <v/>
      </c>
      <c r="C2745" s="110" t="str">
        <f>IF('2.売上実績'!$C2745="","",'2.売上実績'!$C2745)</f>
        <v/>
      </c>
      <c r="D2745" s="98" t="str">
        <f>IF(C2745="","",VLOOKUP(C2745,'4.製品一覧'!$B$4:$D$500,3,FALSE))</f>
        <v/>
      </c>
      <c r="E2745" s="102">
        <f>IF(C2745&lt;&gt;"",VLOOKUP(C2745,'7.製品別原価'!$B$5:$J$500,8,FALSE),0)</f>
        <v>0</v>
      </c>
      <c r="F2745" s="37">
        <f>IF(OR($K$2=0,K2745=0),0,'1.全社費用'!$C$42/$K$2)</f>
        <v>0</v>
      </c>
      <c r="G2745" s="37">
        <f t="shared" si="296"/>
        <v>0</v>
      </c>
      <c r="H2745" s="38">
        <f t="shared" si="297"/>
        <v>0</v>
      </c>
      <c r="I2745" s="39">
        <f t="shared" si="298"/>
        <v>0</v>
      </c>
      <c r="J2745" s="40">
        <f t="shared" si="299"/>
        <v>0</v>
      </c>
      <c r="K2745" s="111">
        <f>IF($B2745="",0,'2.売上実績'!D2745)</f>
        <v>0</v>
      </c>
      <c r="L2745" s="111">
        <f>IF($B2745="",0,'2.売上実績'!E2745)</f>
        <v>0</v>
      </c>
      <c r="M2745" s="28">
        <f t="shared" si="294"/>
        <v>0</v>
      </c>
      <c r="N2745" s="41">
        <f t="shared" si="295"/>
        <v>0</v>
      </c>
      <c r="O2745" s="40">
        <f t="shared" si="300"/>
        <v>0</v>
      </c>
    </row>
    <row r="2746" spans="2:15" ht="18" customHeight="1">
      <c r="B2746" s="109" t="str">
        <f>IF('2.売上実績'!$B2746="","",'2.売上実績'!$B2746)</f>
        <v/>
      </c>
      <c r="C2746" s="110" t="str">
        <f>IF('2.売上実績'!$C2746="","",'2.売上実績'!$C2746)</f>
        <v/>
      </c>
      <c r="D2746" s="98" t="str">
        <f>IF(C2746="","",VLOOKUP(C2746,'4.製品一覧'!$B$4:$D$500,3,FALSE))</f>
        <v/>
      </c>
      <c r="E2746" s="102">
        <f>IF(C2746&lt;&gt;"",VLOOKUP(C2746,'7.製品別原価'!$B$5:$J$500,8,FALSE),0)</f>
        <v>0</v>
      </c>
      <c r="F2746" s="37">
        <f>IF(OR($K$2=0,K2746=0),0,'1.全社費用'!$C$42/$K$2)</f>
        <v>0</v>
      </c>
      <c r="G2746" s="37">
        <f t="shared" si="296"/>
        <v>0</v>
      </c>
      <c r="H2746" s="38">
        <f t="shared" si="297"/>
        <v>0</v>
      </c>
      <c r="I2746" s="39">
        <f t="shared" si="298"/>
        <v>0</v>
      </c>
      <c r="J2746" s="40">
        <f t="shared" si="299"/>
        <v>0</v>
      </c>
      <c r="K2746" s="111">
        <f>IF($B2746="",0,'2.売上実績'!D2746)</f>
        <v>0</v>
      </c>
      <c r="L2746" s="111">
        <f>IF($B2746="",0,'2.売上実績'!E2746)</f>
        <v>0</v>
      </c>
      <c r="M2746" s="28">
        <f t="shared" si="294"/>
        <v>0</v>
      </c>
      <c r="N2746" s="41">
        <f t="shared" si="295"/>
        <v>0</v>
      </c>
      <c r="O2746" s="40">
        <f t="shared" si="300"/>
        <v>0</v>
      </c>
    </row>
    <row r="2747" spans="2:15" ht="18" customHeight="1">
      <c r="B2747" s="109" t="str">
        <f>IF('2.売上実績'!$B2747="","",'2.売上実績'!$B2747)</f>
        <v/>
      </c>
      <c r="C2747" s="110" t="str">
        <f>IF('2.売上実績'!$C2747="","",'2.売上実績'!$C2747)</f>
        <v/>
      </c>
      <c r="D2747" s="98" t="str">
        <f>IF(C2747="","",VLOOKUP(C2747,'4.製品一覧'!$B$4:$D$500,3,FALSE))</f>
        <v/>
      </c>
      <c r="E2747" s="102">
        <f>IF(C2747&lt;&gt;"",VLOOKUP(C2747,'7.製品別原価'!$B$5:$J$500,8,FALSE),0)</f>
        <v>0</v>
      </c>
      <c r="F2747" s="37">
        <f>IF(OR($K$2=0,K2747=0),0,'1.全社費用'!$C$42/$K$2)</f>
        <v>0</v>
      </c>
      <c r="G2747" s="37">
        <f t="shared" si="296"/>
        <v>0</v>
      </c>
      <c r="H2747" s="38">
        <f t="shared" si="297"/>
        <v>0</v>
      </c>
      <c r="I2747" s="39">
        <f t="shared" si="298"/>
        <v>0</v>
      </c>
      <c r="J2747" s="40">
        <f t="shared" si="299"/>
        <v>0</v>
      </c>
      <c r="K2747" s="111">
        <f>IF($B2747="",0,'2.売上実績'!D2747)</f>
        <v>0</v>
      </c>
      <c r="L2747" s="111">
        <f>IF($B2747="",0,'2.売上実績'!E2747)</f>
        <v>0</v>
      </c>
      <c r="M2747" s="28">
        <f t="shared" si="294"/>
        <v>0</v>
      </c>
      <c r="N2747" s="41">
        <f t="shared" si="295"/>
        <v>0</v>
      </c>
      <c r="O2747" s="40">
        <f t="shared" si="300"/>
        <v>0</v>
      </c>
    </row>
    <row r="2748" spans="2:15" ht="18" customHeight="1">
      <c r="B2748" s="109" t="str">
        <f>IF('2.売上実績'!$B2748="","",'2.売上実績'!$B2748)</f>
        <v/>
      </c>
      <c r="C2748" s="110" t="str">
        <f>IF('2.売上実績'!$C2748="","",'2.売上実績'!$C2748)</f>
        <v/>
      </c>
      <c r="D2748" s="98" t="str">
        <f>IF(C2748="","",VLOOKUP(C2748,'4.製品一覧'!$B$4:$D$500,3,FALSE))</f>
        <v/>
      </c>
      <c r="E2748" s="102">
        <f>IF(C2748&lt;&gt;"",VLOOKUP(C2748,'7.製品別原価'!$B$5:$J$500,8,FALSE),0)</f>
        <v>0</v>
      </c>
      <c r="F2748" s="37">
        <f>IF(OR($K$2=0,K2748=0),0,'1.全社費用'!$C$42/$K$2)</f>
        <v>0</v>
      </c>
      <c r="G2748" s="37">
        <f t="shared" si="296"/>
        <v>0</v>
      </c>
      <c r="H2748" s="38">
        <f t="shared" si="297"/>
        <v>0</v>
      </c>
      <c r="I2748" s="39">
        <f t="shared" si="298"/>
        <v>0</v>
      </c>
      <c r="J2748" s="40">
        <f t="shared" si="299"/>
        <v>0</v>
      </c>
      <c r="K2748" s="111">
        <f>IF($B2748="",0,'2.売上実績'!D2748)</f>
        <v>0</v>
      </c>
      <c r="L2748" s="111">
        <f>IF($B2748="",0,'2.売上実績'!E2748)</f>
        <v>0</v>
      </c>
      <c r="M2748" s="28">
        <f t="shared" si="294"/>
        <v>0</v>
      </c>
      <c r="N2748" s="41">
        <f t="shared" si="295"/>
        <v>0</v>
      </c>
      <c r="O2748" s="40">
        <f t="shared" si="300"/>
        <v>0</v>
      </c>
    </row>
    <row r="2749" spans="2:15" ht="18" customHeight="1">
      <c r="B2749" s="109" t="str">
        <f>IF('2.売上実績'!$B2749="","",'2.売上実績'!$B2749)</f>
        <v/>
      </c>
      <c r="C2749" s="110" t="str">
        <f>IF('2.売上実績'!$C2749="","",'2.売上実績'!$C2749)</f>
        <v/>
      </c>
      <c r="D2749" s="98" t="str">
        <f>IF(C2749="","",VLOOKUP(C2749,'4.製品一覧'!$B$4:$D$500,3,FALSE))</f>
        <v/>
      </c>
      <c r="E2749" s="102">
        <f>IF(C2749&lt;&gt;"",VLOOKUP(C2749,'7.製品別原価'!$B$5:$J$500,8,FALSE),0)</f>
        <v>0</v>
      </c>
      <c r="F2749" s="37">
        <f>IF(OR($K$2=0,K2749=0),0,'1.全社費用'!$C$42/$K$2)</f>
        <v>0</v>
      </c>
      <c r="G2749" s="37">
        <f t="shared" si="296"/>
        <v>0</v>
      </c>
      <c r="H2749" s="38">
        <f t="shared" si="297"/>
        <v>0</v>
      </c>
      <c r="I2749" s="39">
        <f t="shared" si="298"/>
        <v>0</v>
      </c>
      <c r="J2749" s="40">
        <f t="shared" si="299"/>
        <v>0</v>
      </c>
      <c r="K2749" s="111">
        <f>IF($B2749="",0,'2.売上実績'!D2749)</f>
        <v>0</v>
      </c>
      <c r="L2749" s="111">
        <f>IF($B2749="",0,'2.売上実績'!E2749)</f>
        <v>0</v>
      </c>
      <c r="M2749" s="28">
        <f t="shared" si="294"/>
        <v>0</v>
      </c>
      <c r="N2749" s="41">
        <f t="shared" si="295"/>
        <v>0</v>
      </c>
      <c r="O2749" s="40">
        <f t="shared" si="300"/>
        <v>0</v>
      </c>
    </row>
    <row r="2750" spans="2:15" ht="18" customHeight="1">
      <c r="B2750" s="109" t="str">
        <f>IF('2.売上実績'!$B2750="","",'2.売上実績'!$B2750)</f>
        <v/>
      </c>
      <c r="C2750" s="110" t="str">
        <f>IF('2.売上実績'!$C2750="","",'2.売上実績'!$C2750)</f>
        <v/>
      </c>
      <c r="D2750" s="98" t="str">
        <f>IF(C2750="","",VLOOKUP(C2750,'4.製品一覧'!$B$4:$D$500,3,FALSE))</f>
        <v/>
      </c>
      <c r="E2750" s="102">
        <f>IF(C2750&lt;&gt;"",VLOOKUP(C2750,'7.製品別原価'!$B$5:$J$500,8,FALSE),0)</f>
        <v>0</v>
      </c>
      <c r="F2750" s="37">
        <f>IF(OR($K$2=0,K2750=0),0,'1.全社費用'!$C$42/$K$2)</f>
        <v>0</v>
      </c>
      <c r="G2750" s="37">
        <f t="shared" si="296"/>
        <v>0</v>
      </c>
      <c r="H2750" s="38">
        <f t="shared" si="297"/>
        <v>0</v>
      </c>
      <c r="I2750" s="39">
        <f t="shared" si="298"/>
        <v>0</v>
      </c>
      <c r="J2750" s="40">
        <f t="shared" si="299"/>
        <v>0</v>
      </c>
      <c r="K2750" s="111">
        <f>IF($B2750="",0,'2.売上実績'!D2750)</f>
        <v>0</v>
      </c>
      <c r="L2750" s="111">
        <f>IF($B2750="",0,'2.売上実績'!E2750)</f>
        <v>0</v>
      </c>
      <c r="M2750" s="28">
        <f t="shared" si="294"/>
        <v>0</v>
      </c>
      <c r="N2750" s="41">
        <f t="shared" si="295"/>
        <v>0</v>
      </c>
      <c r="O2750" s="40">
        <f t="shared" si="300"/>
        <v>0</v>
      </c>
    </row>
    <row r="2751" spans="2:15" ht="18" customHeight="1">
      <c r="B2751" s="109" t="str">
        <f>IF('2.売上実績'!$B2751="","",'2.売上実績'!$B2751)</f>
        <v/>
      </c>
      <c r="C2751" s="110" t="str">
        <f>IF('2.売上実績'!$C2751="","",'2.売上実績'!$C2751)</f>
        <v/>
      </c>
      <c r="D2751" s="98" t="str">
        <f>IF(C2751="","",VLOOKUP(C2751,'4.製品一覧'!$B$4:$D$500,3,FALSE))</f>
        <v/>
      </c>
      <c r="E2751" s="102">
        <f>IF(C2751&lt;&gt;"",VLOOKUP(C2751,'7.製品別原価'!$B$5:$J$500,8,FALSE),0)</f>
        <v>0</v>
      </c>
      <c r="F2751" s="37">
        <f>IF(OR($K$2=0,K2751=0),0,'1.全社費用'!$C$42/$K$2)</f>
        <v>0</v>
      </c>
      <c r="G2751" s="37">
        <f t="shared" si="296"/>
        <v>0</v>
      </c>
      <c r="H2751" s="38">
        <f t="shared" si="297"/>
        <v>0</v>
      </c>
      <c r="I2751" s="39">
        <f t="shared" si="298"/>
        <v>0</v>
      </c>
      <c r="J2751" s="40">
        <f t="shared" si="299"/>
        <v>0</v>
      </c>
      <c r="K2751" s="111">
        <f>IF($B2751="",0,'2.売上実績'!D2751)</f>
        <v>0</v>
      </c>
      <c r="L2751" s="111">
        <f>IF($B2751="",0,'2.売上実績'!E2751)</f>
        <v>0</v>
      </c>
      <c r="M2751" s="28">
        <f t="shared" si="294"/>
        <v>0</v>
      </c>
      <c r="N2751" s="41">
        <f t="shared" si="295"/>
        <v>0</v>
      </c>
      <c r="O2751" s="40">
        <f t="shared" si="300"/>
        <v>0</v>
      </c>
    </row>
    <row r="2752" spans="2:15" ht="18" customHeight="1">
      <c r="B2752" s="109" t="str">
        <f>IF('2.売上実績'!$B2752="","",'2.売上実績'!$B2752)</f>
        <v/>
      </c>
      <c r="C2752" s="110" t="str">
        <f>IF('2.売上実績'!$C2752="","",'2.売上実績'!$C2752)</f>
        <v/>
      </c>
      <c r="D2752" s="98" t="str">
        <f>IF(C2752="","",VLOOKUP(C2752,'4.製品一覧'!$B$4:$D$500,3,FALSE))</f>
        <v/>
      </c>
      <c r="E2752" s="102">
        <f>IF(C2752&lt;&gt;"",VLOOKUP(C2752,'7.製品別原価'!$B$5:$J$500,8,FALSE),0)</f>
        <v>0</v>
      </c>
      <c r="F2752" s="37">
        <f>IF(OR($K$2=0,K2752=0),0,'1.全社費用'!$C$42/$K$2)</f>
        <v>0</v>
      </c>
      <c r="G2752" s="37">
        <f t="shared" si="296"/>
        <v>0</v>
      </c>
      <c r="H2752" s="38">
        <f t="shared" si="297"/>
        <v>0</v>
      </c>
      <c r="I2752" s="39">
        <f t="shared" si="298"/>
        <v>0</v>
      </c>
      <c r="J2752" s="40">
        <f t="shared" si="299"/>
        <v>0</v>
      </c>
      <c r="K2752" s="111">
        <f>IF($B2752="",0,'2.売上実績'!D2752)</f>
        <v>0</v>
      </c>
      <c r="L2752" s="111">
        <f>IF($B2752="",0,'2.売上実績'!E2752)</f>
        <v>0</v>
      </c>
      <c r="M2752" s="28">
        <f t="shared" si="294"/>
        <v>0</v>
      </c>
      <c r="N2752" s="41">
        <f t="shared" si="295"/>
        <v>0</v>
      </c>
      <c r="O2752" s="40">
        <f t="shared" si="300"/>
        <v>0</v>
      </c>
    </row>
    <row r="2753" spans="2:15" ht="18" customHeight="1">
      <c r="B2753" s="109" t="str">
        <f>IF('2.売上実績'!$B2753="","",'2.売上実績'!$B2753)</f>
        <v/>
      </c>
      <c r="C2753" s="110" t="str">
        <f>IF('2.売上実績'!$C2753="","",'2.売上実績'!$C2753)</f>
        <v/>
      </c>
      <c r="D2753" s="98" t="str">
        <f>IF(C2753="","",VLOOKUP(C2753,'4.製品一覧'!$B$4:$D$500,3,FALSE))</f>
        <v/>
      </c>
      <c r="E2753" s="102">
        <f>IF(C2753&lt;&gt;"",VLOOKUP(C2753,'7.製品別原価'!$B$5:$J$500,8,FALSE),0)</f>
        <v>0</v>
      </c>
      <c r="F2753" s="37">
        <f>IF(OR($K$2=0,K2753=0),0,'1.全社費用'!$C$42/$K$2)</f>
        <v>0</v>
      </c>
      <c r="G2753" s="37">
        <f t="shared" si="296"/>
        <v>0</v>
      </c>
      <c r="H2753" s="38">
        <f t="shared" si="297"/>
        <v>0</v>
      </c>
      <c r="I2753" s="39">
        <f t="shared" si="298"/>
        <v>0</v>
      </c>
      <c r="J2753" s="40">
        <f t="shared" si="299"/>
        <v>0</v>
      </c>
      <c r="K2753" s="111">
        <f>IF($B2753="",0,'2.売上実績'!D2753)</f>
        <v>0</v>
      </c>
      <c r="L2753" s="111">
        <f>IF($B2753="",0,'2.売上実績'!E2753)</f>
        <v>0</v>
      </c>
      <c r="M2753" s="28">
        <f t="shared" si="294"/>
        <v>0</v>
      </c>
      <c r="N2753" s="41">
        <f t="shared" si="295"/>
        <v>0</v>
      </c>
      <c r="O2753" s="40">
        <f t="shared" si="300"/>
        <v>0</v>
      </c>
    </row>
    <row r="2754" spans="2:15" ht="18" customHeight="1">
      <c r="B2754" s="109" t="str">
        <f>IF('2.売上実績'!$B2754="","",'2.売上実績'!$B2754)</f>
        <v/>
      </c>
      <c r="C2754" s="110" t="str">
        <f>IF('2.売上実績'!$C2754="","",'2.売上実績'!$C2754)</f>
        <v/>
      </c>
      <c r="D2754" s="98" t="str">
        <f>IF(C2754="","",VLOOKUP(C2754,'4.製品一覧'!$B$4:$D$500,3,FALSE))</f>
        <v/>
      </c>
      <c r="E2754" s="102">
        <f>IF(C2754&lt;&gt;"",VLOOKUP(C2754,'7.製品別原価'!$B$5:$J$500,8,FALSE),0)</f>
        <v>0</v>
      </c>
      <c r="F2754" s="37">
        <f>IF(OR($K$2=0,K2754=0),0,'1.全社費用'!$C$42/$K$2)</f>
        <v>0</v>
      </c>
      <c r="G2754" s="37">
        <f t="shared" si="296"/>
        <v>0</v>
      </c>
      <c r="H2754" s="38">
        <f t="shared" si="297"/>
        <v>0</v>
      </c>
      <c r="I2754" s="39">
        <f t="shared" si="298"/>
        <v>0</v>
      </c>
      <c r="J2754" s="40">
        <f t="shared" si="299"/>
        <v>0</v>
      </c>
      <c r="K2754" s="111">
        <f>IF($B2754="",0,'2.売上実績'!D2754)</f>
        <v>0</v>
      </c>
      <c r="L2754" s="111">
        <f>IF($B2754="",0,'2.売上実績'!E2754)</f>
        <v>0</v>
      </c>
      <c r="M2754" s="28">
        <f t="shared" si="294"/>
        <v>0</v>
      </c>
      <c r="N2754" s="41">
        <f t="shared" si="295"/>
        <v>0</v>
      </c>
      <c r="O2754" s="40">
        <f t="shared" si="300"/>
        <v>0</v>
      </c>
    </row>
    <row r="2755" spans="2:15" ht="18" customHeight="1">
      <c r="B2755" s="109" t="str">
        <f>IF('2.売上実績'!$B2755="","",'2.売上実績'!$B2755)</f>
        <v/>
      </c>
      <c r="C2755" s="110" t="str">
        <f>IF('2.売上実績'!$C2755="","",'2.売上実績'!$C2755)</f>
        <v/>
      </c>
      <c r="D2755" s="98" t="str">
        <f>IF(C2755="","",VLOOKUP(C2755,'4.製品一覧'!$B$4:$D$500,3,FALSE))</f>
        <v/>
      </c>
      <c r="E2755" s="102">
        <f>IF(C2755&lt;&gt;"",VLOOKUP(C2755,'7.製品別原価'!$B$5:$J$500,8,FALSE),0)</f>
        <v>0</v>
      </c>
      <c r="F2755" s="37">
        <f>IF(OR($K$2=0,K2755=0),0,'1.全社費用'!$C$42/$K$2)</f>
        <v>0</v>
      </c>
      <c r="G2755" s="37">
        <f t="shared" si="296"/>
        <v>0</v>
      </c>
      <c r="H2755" s="38">
        <f t="shared" si="297"/>
        <v>0</v>
      </c>
      <c r="I2755" s="39">
        <f t="shared" si="298"/>
        <v>0</v>
      </c>
      <c r="J2755" s="40">
        <f t="shared" si="299"/>
        <v>0</v>
      </c>
      <c r="K2755" s="111">
        <f>IF($B2755="",0,'2.売上実績'!D2755)</f>
        <v>0</v>
      </c>
      <c r="L2755" s="111">
        <f>IF($B2755="",0,'2.売上実績'!E2755)</f>
        <v>0</v>
      </c>
      <c r="M2755" s="28">
        <f t="shared" si="294"/>
        <v>0</v>
      </c>
      <c r="N2755" s="41">
        <f t="shared" si="295"/>
        <v>0</v>
      </c>
      <c r="O2755" s="40">
        <f t="shared" si="300"/>
        <v>0</v>
      </c>
    </row>
    <row r="2756" spans="2:15" ht="18" customHeight="1">
      <c r="B2756" s="109" t="str">
        <f>IF('2.売上実績'!$B2756="","",'2.売上実績'!$B2756)</f>
        <v/>
      </c>
      <c r="C2756" s="110" t="str">
        <f>IF('2.売上実績'!$C2756="","",'2.売上実績'!$C2756)</f>
        <v/>
      </c>
      <c r="D2756" s="98" t="str">
        <f>IF(C2756="","",VLOOKUP(C2756,'4.製品一覧'!$B$4:$D$500,3,FALSE))</f>
        <v/>
      </c>
      <c r="E2756" s="102">
        <f>IF(C2756&lt;&gt;"",VLOOKUP(C2756,'7.製品別原価'!$B$5:$J$500,8,FALSE),0)</f>
        <v>0</v>
      </c>
      <c r="F2756" s="37">
        <f>IF(OR($K$2=0,K2756=0),0,'1.全社費用'!$C$42/$K$2)</f>
        <v>0</v>
      </c>
      <c r="G2756" s="37">
        <f t="shared" si="296"/>
        <v>0</v>
      </c>
      <c r="H2756" s="38">
        <f t="shared" si="297"/>
        <v>0</v>
      </c>
      <c r="I2756" s="39">
        <f t="shared" si="298"/>
        <v>0</v>
      </c>
      <c r="J2756" s="40">
        <f t="shared" si="299"/>
        <v>0</v>
      </c>
      <c r="K2756" s="111">
        <f>IF($B2756="",0,'2.売上実績'!D2756)</f>
        <v>0</v>
      </c>
      <c r="L2756" s="111">
        <f>IF($B2756="",0,'2.売上実績'!E2756)</f>
        <v>0</v>
      </c>
      <c r="M2756" s="28">
        <f t="shared" ref="M2756:M2819" si="301">G2756*K2756</f>
        <v>0</v>
      </c>
      <c r="N2756" s="41">
        <f t="shared" ref="N2756:N2819" si="302">L2756-M2756</f>
        <v>0</v>
      </c>
      <c r="O2756" s="40">
        <f t="shared" si="300"/>
        <v>0</v>
      </c>
    </row>
    <row r="2757" spans="2:15" ht="18" customHeight="1">
      <c r="B2757" s="109" t="str">
        <f>IF('2.売上実績'!$B2757="","",'2.売上実績'!$B2757)</f>
        <v/>
      </c>
      <c r="C2757" s="110" t="str">
        <f>IF('2.売上実績'!$C2757="","",'2.売上実績'!$C2757)</f>
        <v/>
      </c>
      <c r="D2757" s="98" t="str">
        <f>IF(C2757="","",VLOOKUP(C2757,'4.製品一覧'!$B$4:$D$500,3,FALSE))</f>
        <v/>
      </c>
      <c r="E2757" s="102">
        <f>IF(C2757&lt;&gt;"",VLOOKUP(C2757,'7.製品別原価'!$B$5:$J$500,8,FALSE),0)</f>
        <v>0</v>
      </c>
      <c r="F2757" s="37">
        <f>IF(OR($K$2=0,K2757=0),0,'1.全社費用'!$C$42/$K$2)</f>
        <v>0</v>
      </c>
      <c r="G2757" s="37">
        <f t="shared" ref="G2757:G2820" si="303">SUM(D2757:F2757)</f>
        <v>0</v>
      </c>
      <c r="H2757" s="38">
        <f t="shared" ref="H2757:H2820" si="304">IF(K2757=0,0,L2757/K2757)</f>
        <v>0</v>
      </c>
      <c r="I2757" s="39">
        <f t="shared" ref="I2757:I2820" si="305">IF(K2757=0,0,N2757/K2757)</f>
        <v>0</v>
      </c>
      <c r="J2757" s="40">
        <f t="shared" ref="J2757:J2820" si="306">O2757</f>
        <v>0</v>
      </c>
      <c r="K2757" s="111">
        <f>IF($B2757="",0,'2.売上実績'!D2757)</f>
        <v>0</v>
      </c>
      <c r="L2757" s="111">
        <f>IF($B2757="",0,'2.売上実績'!E2757)</f>
        <v>0</v>
      </c>
      <c r="M2757" s="28">
        <f t="shared" si="301"/>
        <v>0</v>
      </c>
      <c r="N2757" s="41">
        <f t="shared" si="302"/>
        <v>0</v>
      </c>
      <c r="O2757" s="40">
        <f t="shared" ref="O2757:O2820" si="307">IF(OR(N2757=0,L2757=0),0,N2757/L2757)</f>
        <v>0</v>
      </c>
    </row>
    <row r="2758" spans="2:15" ht="18" customHeight="1">
      <c r="B2758" s="109" t="str">
        <f>IF('2.売上実績'!$B2758="","",'2.売上実績'!$B2758)</f>
        <v/>
      </c>
      <c r="C2758" s="110" t="str">
        <f>IF('2.売上実績'!$C2758="","",'2.売上実績'!$C2758)</f>
        <v/>
      </c>
      <c r="D2758" s="98" t="str">
        <f>IF(C2758="","",VLOOKUP(C2758,'4.製品一覧'!$B$4:$D$500,3,FALSE))</f>
        <v/>
      </c>
      <c r="E2758" s="102">
        <f>IF(C2758&lt;&gt;"",VLOOKUP(C2758,'7.製品別原価'!$B$5:$J$500,8,FALSE),0)</f>
        <v>0</v>
      </c>
      <c r="F2758" s="37">
        <f>IF(OR($K$2=0,K2758=0),0,'1.全社費用'!$C$42/$K$2)</f>
        <v>0</v>
      </c>
      <c r="G2758" s="37">
        <f t="shared" si="303"/>
        <v>0</v>
      </c>
      <c r="H2758" s="38">
        <f t="shared" si="304"/>
        <v>0</v>
      </c>
      <c r="I2758" s="39">
        <f t="shared" si="305"/>
        <v>0</v>
      </c>
      <c r="J2758" s="40">
        <f t="shared" si="306"/>
        <v>0</v>
      </c>
      <c r="K2758" s="111">
        <f>IF($B2758="",0,'2.売上実績'!D2758)</f>
        <v>0</v>
      </c>
      <c r="L2758" s="111">
        <f>IF($B2758="",0,'2.売上実績'!E2758)</f>
        <v>0</v>
      </c>
      <c r="M2758" s="28">
        <f t="shared" si="301"/>
        <v>0</v>
      </c>
      <c r="N2758" s="41">
        <f t="shared" si="302"/>
        <v>0</v>
      </c>
      <c r="O2758" s="40">
        <f t="shared" si="307"/>
        <v>0</v>
      </c>
    </row>
    <row r="2759" spans="2:15" ht="18" customHeight="1">
      <c r="B2759" s="109" t="str">
        <f>IF('2.売上実績'!$B2759="","",'2.売上実績'!$B2759)</f>
        <v/>
      </c>
      <c r="C2759" s="110" t="str">
        <f>IF('2.売上実績'!$C2759="","",'2.売上実績'!$C2759)</f>
        <v/>
      </c>
      <c r="D2759" s="98" t="str">
        <f>IF(C2759="","",VLOOKUP(C2759,'4.製品一覧'!$B$4:$D$500,3,FALSE))</f>
        <v/>
      </c>
      <c r="E2759" s="102">
        <f>IF(C2759&lt;&gt;"",VLOOKUP(C2759,'7.製品別原価'!$B$5:$J$500,8,FALSE),0)</f>
        <v>0</v>
      </c>
      <c r="F2759" s="37">
        <f>IF(OR($K$2=0,K2759=0),0,'1.全社費用'!$C$42/$K$2)</f>
        <v>0</v>
      </c>
      <c r="G2759" s="37">
        <f t="shared" si="303"/>
        <v>0</v>
      </c>
      <c r="H2759" s="38">
        <f t="shared" si="304"/>
        <v>0</v>
      </c>
      <c r="I2759" s="39">
        <f t="shared" si="305"/>
        <v>0</v>
      </c>
      <c r="J2759" s="40">
        <f t="shared" si="306"/>
        <v>0</v>
      </c>
      <c r="K2759" s="111">
        <f>IF($B2759="",0,'2.売上実績'!D2759)</f>
        <v>0</v>
      </c>
      <c r="L2759" s="111">
        <f>IF($B2759="",0,'2.売上実績'!E2759)</f>
        <v>0</v>
      </c>
      <c r="M2759" s="28">
        <f t="shared" si="301"/>
        <v>0</v>
      </c>
      <c r="N2759" s="41">
        <f t="shared" si="302"/>
        <v>0</v>
      </c>
      <c r="O2759" s="40">
        <f t="shared" si="307"/>
        <v>0</v>
      </c>
    </row>
    <row r="2760" spans="2:15" ht="18" customHeight="1">
      <c r="B2760" s="109" t="str">
        <f>IF('2.売上実績'!$B2760="","",'2.売上実績'!$B2760)</f>
        <v/>
      </c>
      <c r="C2760" s="110" t="str">
        <f>IF('2.売上実績'!$C2760="","",'2.売上実績'!$C2760)</f>
        <v/>
      </c>
      <c r="D2760" s="98" t="str">
        <f>IF(C2760="","",VLOOKUP(C2760,'4.製品一覧'!$B$4:$D$500,3,FALSE))</f>
        <v/>
      </c>
      <c r="E2760" s="102">
        <f>IF(C2760&lt;&gt;"",VLOOKUP(C2760,'7.製品別原価'!$B$5:$J$500,8,FALSE),0)</f>
        <v>0</v>
      </c>
      <c r="F2760" s="37">
        <f>IF(OR($K$2=0,K2760=0),0,'1.全社費用'!$C$42/$K$2)</f>
        <v>0</v>
      </c>
      <c r="G2760" s="37">
        <f t="shared" si="303"/>
        <v>0</v>
      </c>
      <c r="H2760" s="38">
        <f t="shared" si="304"/>
        <v>0</v>
      </c>
      <c r="I2760" s="39">
        <f t="shared" si="305"/>
        <v>0</v>
      </c>
      <c r="J2760" s="40">
        <f t="shared" si="306"/>
        <v>0</v>
      </c>
      <c r="K2760" s="111">
        <f>IF($B2760="",0,'2.売上実績'!D2760)</f>
        <v>0</v>
      </c>
      <c r="L2760" s="111">
        <f>IF($B2760="",0,'2.売上実績'!E2760)</f>
        <v>0</v>
      </c>
      <c r="M2760" s="28">
        <f t="shared" si="301"/>
        <v>0</v>
      </c>
      <c r="N2760" s="41">
        <f t="shared" si="302"/>
        <v>0</v>
      </c>
      <c r="O2760" s="40">
        <f t="shared" si="307"/>
        <v>0</v>
      </c>
    </row>
    <row r="2761" spans="2:15" ht="18" customHeight="1">
      <c r="B2761" s="109" t="str">
        <f>IF('2.売上実績'!$B2761="","",'2.売上実績'!$B2761)</f>
        <v/>
      </c>
      <c r="C2761" s="110" t="str">
        <f>IF('2.売上実績'!$C2761="","",'2.売上実績'!$C2761)</f>
        <v/>
      </c>
      <c r="D2761" s="98" t="str">
        <f>IF(C2761="","",VLOOKUP(C2761,'4.製品一覧'!$B$4:$D$500,3,FALSE))</f>
        <v/>
      </c>
      <c r="E2761" s="102">
        <f>IF(C2761&lt;&gt;"",VLOOKUP(C2761,'7.製品別原価'!$B$5:$J$500,8,FALSE),0)</f>
        <v>0</v>
      </c>
      <c r="F2761" s="37">
        <f>IF(OR($K$2=0,K2761=0),0,'1.全社費用'!$C$42/$K$2)</f>
        <v>0</v>
      </c>
      <c r="G2761" s="37">
        <f t="shared" si="303"/>
        <v>0</v>
      </c>
      <c r="H2761" s="38">
        <f t="shared" si="304"/>
        <v>0</v>
      </c>
      <c r="I2761" s="39">
        <f t="shared" si="305"/>
        <v>0</v>
      </c>
      <c r="J2761" s="40">
        <f t="shared" si="306"/>
        <v>0</v>
      </c>
      <c r="K2761" s="111">
        <f>IF($B2761="",0,'2.売上実績'!D2761)</f>
        <v>0</v>
      </c>
      <c r="L2761" s="111">
        <f>IF($B2761="",0,'2.売上実績'!E2761)</f>
        <v>0</v>
      </c>
      <c r="M2761" s="28">
        <f t="shared" si="301"/>
        <v>0</v>
      </c>
      <c r="N2761" s="41">
        <f t="shared" si="302"/>
        <v>0</v>
      </c>
      <c r="O2761" s="40">
        <f t="shared" si="307"/>
        <v>0</v>
      </c>
    </row>
    <row r="2762" spans="2:15" ht="18" customHeight="1">
      <c r="B2762" s="109" t="str">
        <f>IF('2.売上実績'!$B2762="","",'2.売上実績'!$B2762)</f>
        <v/>
      </c>
      <c r="C2762" s="110" t="str">
        <f>IF('2.売上実績'!$C2762="","",'2.売上実績'!$C2762)</f>
        <v/>
      </c>
      <c r="D2762" s="98" t="str">
        <f>IF(C2762="","",VLOOKUP(C2762,'4.製品一覧'!$B$4:$D$500,3,FALSE))</f>
        <v/>
      </c>
      <c r="E2762" s="102">
        <f>IF(C2762&lt;&gt;"",VLOOKUP(C2762,'7.製品別原価'!$B$5:$J$500,8,FALSE),0)</f>
        <v>0</v>
      </c>
      <c r="F2762" s="37">
        <f>IF(OR($K$2=0,K2762=0),0,'1.全社費用'!$C$42/$K$2)</f>
        <v>0</v>
      </c>
      <c r="G2762" s="37">
        <f t="shared" si="303"/>
        <v>0</v>
      </c>
      <c r="H2762" s="38">
        <f t="shared" si="304"/>
        <v>0</v>
      </c>
      <c r="I2762" s="39">
        <f t="shared" si="305"/>
        <v>0</v>
      </c>
      <c r="J2762" s="40">
        <f t="shared" si="306"/>
        <v>0</v>
      </c>
      <c r="K2762" s="111">
        <f>IF($B2762="",0,'2.売上実績'!D2762)</f>
        <v>0</v>
      </c>
      <c r="L2762" s="111">
        <f>IF($B2762="",0,'2.売上実績'!E2762)</f>
        <v>0</v>
      </c>
      <c r="M2762" s="28">
        <f t="shared" si="301"/>
        <v>0</v>
      </c>
      <c r="N2762" s="41">
        <f t="shared" si="302"/>
        <v>0</v>
      </c>
      <c r="O2762" s="40">
        <f t="shared" si="307"/>
        <v>0</v>
      </c>
    </row>
    <row r="2763" spans="2:15" ht="18" customHeight="1">
      <c r="B2763" s="109" t="str">
        <f>IF('2.売上実績'!$B2763="","",'2.売上実績'!$B2763)</f>
        <v/>
      </c>
      <c r="C2763" s="110" t="str">
        <f>IF('2.売上実績'!$C2763="","",'2.売上実績'!$C2763)</f>
        <v/>
      </c>
      <c r="D2763" s="98" t="str">
        <f>IF(C2763="","",VLOOKUP(C2763,'4.製品一覧'!$B$4:$D$500,3,FALSE))</f>
        <v/>
      </c>
      <c r="E2763" s="102">
        <f>IF(C2763&lt;&gt;"",VLOOKUP(C2763,'7.製品別原価'!$B$5:$J$500,8,FALSE),0)</f>
        <v>0</v>
      </c>
      <c r="F2763" s="37">
        <f>IF(OR($K$2=0,K2763=0),0,'1.全社費用'!$C$42/$K$2)</f>
        <v>0</v>
      </c>
      <c r="G2763" s="37">
        <f t="shared" si="303"/>
        <v>0</v>
      </c>
      <c r="H2763" s="38">
        <f t="shared" si="304"/>
        <v>0</v>
      </c>
      <c r="I2763" s="39">
        <f t="shared" si="305"/>
        <v>0</v>
      </c>
      <c r="J2763" s="40">
        <f t="shared" si="306"/>
        <v>0</v>
      </c>
      <c r="K2763" s="111">
        <f>IF($B2763="",0,'2.売上実績'!D2763)</f>
        <v>0</v>
      </c>
      <c r="L2763" s="111">
        <f>IF($B2763="",0,'2.売上実績'!E2763)</f>
        <v>0</v>
      </c>
      <c r="M2763" s="28">
        <f t="shared" si="301"/>
        <v>0</v>
      </c>
      <c r="N2763" s="41">
        <f t="shared" si="302"/>
        <v>0</v>
      </c>
      <c r="O2763" s="40">
        <f t="shared" si="307"/>
        <v>0</v>
      </c>
    </row>
    <row r="2764" spans="2:15" ht="18" customHeight="1">
      <c r="B2764" s="109" t="str">
        <f>IF('2.売上実績'!$B2764="","",'2.売上実績'!$B2764)</f>
        <v/>
      </c>
      <c r="C2764" s="110" t="str">
        <f>IF('2.売上実績'!$C2764="","",'2.売上実績'!$C2764)</f>
        <v/>
      </c>
      <c r="D2764" s="98" t="str">
        <f>IF(C2764="","",VLOOKUP(C2764,'4.製品一覧'!$B$4:$D$500,3,FALSE))</f>
        <v/>
      </c>
      <c r="E2764" s="102">
        <f>IF(C2764&lt;&gt;"",VLOOKUP(C2764,'7.製品別原価'!$B$5:$J$500,8,FALSE),0)</f>
        <v>0</v>
      </c>
      <c r="F2764" s="37">
        <f>IF(OR($K$2=0,K2764=0),0,'1.全社費用'!$C$42/$K$2)</f>
        <v>0</v>
      </c>
      <c r="G2764" s="37">
        <f t="shared" si="303"/>
        <v>0</v>
      </c>
      <c r="H2764" s="38">
        <f t="shared" si="304"/>
        <v>0</v>
      </c>
      <c r="I2764" s="39">
        <f t="shared" si="305"/>
        <v>0</v>
      </c>
      <c r="J2764" s="40">
        <f t="shared" si="306"/>
        <v>0</v>
      </c>
      <c r="K2764" s="111">
        <f>IF($B2764="",0,'2.売上実績'!D2764)</f>
        <v>0</v>
      </c>
      <c r="L2764" s="111">
        <f>IF($B2764="",0,'2.売上実績'!E2764)</f>
        <v>0</v>
      </c>
      <c r="M2764" s="28">
        <f t="shared" si="301"/>
        <v>0</v>
      </c>
      <c r="N2764" s="41">
        <f t="shared" si="302"/>
        <v>0</v>
      </c>
      <c r="O2764" s="40">
        <f t="shared" si="307"/>
        <v>0</v>
      </c>
    </row>
    <row r="2765" spans="2:15" ht="18" customHeight="1">
      <c r="B2765" s="109" t="str">
        <f>IF('2.売上実績'!$B2765="","",'2.売上実績'!$B2765)</f>
        <v/>
      </c>
      <c r="C2765" s="110" t="str">
        <f>IF('2.売上実績'!$C2765="","",'2.売上実績'!$C2765)</f>
        <v/>
      </c>
      <c r="D2765" s="98" t="str">
        <f>IF(C2765="","",VLOOKUP(C2765,'4.製品一覧'!$B$4:$D$500,3,FALSE))</f>
        <v/>
      </c>
      <c r="E2765" s="102">
        <f>IF(C2765&lt;&gt;"",VLOOKUP(C2765,'7.製品別原価'!$B$5:$J$500,8,FALSE),0)</f>
        <v>0</v>
      </c>
      <c r="F2765" s="37">
        <f>IF(OR($K$2=0,K2765=0),0,'1.全社費用'!$C$42/$K$2)</f>
        <v>0</v>
      </c>
      <c r="G2765" s="37">
        <f t="shared" si="303"/>
        <v>0</v>
      </c>
      <c r="H2765" s="38">
        <f t="shared" si="304"/>
        <v>0</v>
      </c>
      <c r="I2765" s="39">
        <f t="shared" si="305"/>
        <v>0</v>
      </c>
      <c r="J2765" s="40">
        <f t="shared" si="306"/>
        <v>0</v>
      </c>
      <c r="K2765" s="111">
        <f>IF($B2765="",0,'2.売上実績'!D2765)</f>
        <v>0</v>
      </c>
      <c r="L2765" s="111">
        <f>IF($B2765="",0,'2.売上実績'!E2765)</f>
        <v>0</v>
      </c>
      <c r="M2765" s="28">
        <f t="shared" si="301"/>
        <v>0</v>
      </c>
      <c r="N2765" s="41">
        <f t="shared" si="302"/>
        <v>0</v>
      </c>
      <c r="O2765" s="40">
        <f t="shared" si="307"/>
        <v>0</v>
      </c>
    </row>
    <row r="2766" spans="2:15" ht="18" customHeight="1">
      <c r="B2766" s="109" t="str">
        <f>IF('2.売上実績'!$B2766="","",'2.売上実績'!$B2766)</f>
        <v/>
      </c>
      <c r="C2766" s="110" t="str">
        <f>IF('2.売上実績'!$C2766="","",'2.売上実績'!$C2766)</f>
        <v/>
      </c>
      <c r="D2766" s="98" t="str">
        <f>IF(C2766="","",VLOOKUP(C2766,'4.製品一覧'!$B$4:$D$500,3,FALSE))</f>
        <v/>
      </c>
      <c r="E2766" s="102">
        <f>IF(C2766&lt;&gt;"",VLOOKUP(C2766,'7.製品別原価'!$B$5:$J$500,8,FALSE),0)</f>
        <v>0</v>
      </c>
      <c r="F2766" s="37">
        <f>IF(OR($K$2=0,K2766=0),0,'1.全社費用'!$C$42/$K$2)</f>
        <v>0</v>
      </c>
      <c r="G2766" s="37">
        <f t="shared" si="303"/>
        <v>0</v>
      </c>
      <c r="H2766" s="38">
        <f t="shared" si="304"/>
        <v>0</v>
      </c>
      <c r="I2766" s="39">
        <f t="shared" si="305"/>
        <v>0</v>
      </c>
      <c r="J2766" s="40">
        <f t="shared" si="306"/>
        <v>0</v>
      </c>
      <c r="K2766" s="111">
        <f>IF($B2766="",0,'2.売上実績'!D2766)</f>
        <v>0</v>
      </c>
      <c r="L2766" s="111">
        <f>IF($B2766="",0,'2.売上実績'!E2766)</f>
        <v>0</v>
      </c>
      <c r="M2766" s="28">
        <f t="shared" si="301"/>
        <v>0</v>
      </c>
      <c r="N2766" s="41">
        <f t="shared" si="302"/>
        <v>0</v>
      </c>
      <c r="O2766" s="40">
        <f t="shared" si="307"/>
        <v>0</v>
      </c>
    </row>
    <row r="2767" spans="2:15" ht="18" customHeight="1">
      <c r="B2767" s="109" t="str">
        <f>IF('2.売上実績'!$B2767="","",'2.売上実績'!$B2767)</f>
        <v/>
      </c>
      <c r="C2767" s="110" t="str">
        <f>IF('2.売上実績'!$C2767="","",'2.売上実績'!$C2767)</f>
        <v/>
      </c>
      <c r="D2767" s="98" t="str">
        <f>IF(C2767="","",VLOOKUP(C2767,'4.製品一覧'!$B$4:$D$500,3,FALSE))</f>
        <v/>
      </c>
      <c r="E2767" s="102">
        <f>IF(C2767&lt;&gt;"",VLOOKUP(C2767,'7.製品別原価'!$B$5:$J$500,8,FALSE),0)</f>
        <v>0</v>
      </c>
      <c r="F2767" s="37">
        <f>IF(OR($K$2=0,K2767=0),0,'1.全社費用'!$C$42/$K$2)</f>
        <v>0</v>
      </c>
      <c r="G2767" s="37">
        <f t="shared" si="303"/>
        <v>0</v>
      </c>
      <c r="H2767" s="38">
        <f t="shared" si="304"/>
        <v>0</v>
      </c>
      <c r="I2767" s="39">
        <f t="shared" si="305"/>
        <v>0</v>
      </c>
      <c r="J2767" s="40">
        <f t="shared" si="306"/>
        <v>0</v>
      </c>
      <c r="K2767" s="111">
        <f>IF($B2767="",0,'2.売上実績'!D2767)</f>
        <v>0</v>
      </c>
      <c r="L2767" s="111">
        <f>IF($B2767="",0,'2.売上実績'!E2767)</f>
        <v>0</v>
      </c>
      <c r="M2767" s="28">
        <f t="shared" si="301"/>
        <v>0</v>
      </c>
      <c r="N2767" s="41">
        <f t="shared" si="302"/>
        <v>0</v>
      </c>
      <c r="O2767" s="40">
        <f t="shared" si="307"/>
        <v>0</v>
      </c>
    </row>
    <row r="2768" spans="2:15" ht="18" customHeight="1">
      <c r="B2768" s="109" t="str">
        <f>IF('2.売上実績'!$B2768="","",'2.売上実績'!$B2768)</f>
        <v/>
      </c>
      <c r="C2768" s="110" t="str">
        <f>IF('2.売上実績'!$C2768="","",'2.売上実績'!$C2768)</f>
        <v/>
      </c>
      <c r="D2768" s="98" t="str">
        <f>IF(C2768="","",VLOOKUP(C2768,'4.製品一覧'!$B$4:$D$500,3,FALSE))</f>
        <v/>
      </c>
      <c r="E2768" s="102">
        <f>IF(C2768&lt;&gt;"",VLOOKUP(C2768,'7.製品別原価'!$B$5:$J$500,8,FALSE),0)</f>
        <v>0</v>
      </c>
      <c r="F2768" s="37">
        <f>IF(OR($K$2=0,K2768=0),0,'1.全社費用'!$C$42/$K$2)</f>
        <v>0</v>
      </c>
      <c r="G2768" s="37">
        <f t="shared" si="303"/>
        <v>0</v>
      </c>
      <c r="H2768" s="38">
        <f t="shared" si="304"/>
        <v>0</v>
      </c>
      <c r="I2768" s="39">
        <f t="shared" si="305"/>
        <v>0</v>
      </c>
      <c r="J2768" s="40">
        <f t="shared" si="306"/>
        <v>0</v>
      </c>
      <c r="K2768" s="111">
        <f>IF($B2768="",0,'2.売上実績'!D2768)</f>
        <v>0</v>
      </c>
      <c r="L2768" s="111">
        <f>IF($B2768="",0,'2.売上実績'!E2768)</f>
        <v>0</v>
      </c>
      <c r="M2768" s="28">
        <f t="shared" si="301"/>
        <v>0</v>
      </c>
      <c r="N2768" s="41">
        <f t="shared" si="302"/>
        <v>0</v>
      </c>
      <c r="O2768" s="40">
        <f t="shared" si="307"/>
        <v>0</v>
      </c>
    </row>
    <row r="2769" spans="2:15" ht="18" customHeight="1">
      <c r="B2769" s="109" t="str">
        <f>IF('2.売上実績'!$B2769="","",'2.売上実績'!$B2769)</f>
        <v/>
      </c>
      <c r="C2769" s="110" t="str">
        <f>IF('2.売上実績'!$C2769="","",'2.売上実績'!$C2769)</f>
        <v/>
      </c>
      <c r="D2769" s="98" t="str">
        <f>IF(C2769="","",VLOOKUP(C2769,'4.製品一覧'!$B$4:$D$500,3,FALSE))</f>
        <v/>
      </c>
      <c r="E2769" s="102">
        <f>IF(C2769&lt;&gt;"",VLOOKUP(C2769,'7.製品別原価'!$B$5:$J$500,8,FALSE),0)</f>
        <v>0</v>
      </c>
      <c r="F2769" s="37">
        <f>IF(OR($K$2=0,K2769=0),0,'1.全社費用'!$C$42/$K$2)</f>
        <v>0</v>
      </c>
      <c r="G2769" s="37">
        <f t="shared" si="303"/>
        <v>0</v>
      </c>
      <c r="H2769" s="38">
        <f t="shared" si="304"/>
        <v>0</v>
      </c>
      <c r="I2769" s="39">
        <f t="shared" si="305"/>
        <v>0</v>
      </c>
      <c r="J2769" s="40">
        <f t="shared" si="306"/>
        <v>0</v>
      </c>
      <c r="K2769" s="111">
        <f>IF($B2769="",0,'2.売上実績'!D2769)</f>
        <v>0</v>
      </c>
      <c r="L2769" s="111">
        <f>IF($B2769="",0,'2.売上実績'!E2769)</f>
        <v>0</v>
      </c>
      <c r="M2769" s="28">
        <f t="shared" si="301"/>
        <v>0</v>
      </c>
      <c r="N2769" s="41">
        <f t="shared" si="302"/>
        <v>0</v>
      </c>
      <c r="O2769" s="40">
        <f t="shared" si="307"/>
        <v>0</v>
      </c>
    </row>
    <row r="2770" spans="2:15" ht="18" customHeight="1">
      <c r="B2770" s="109" t="str">
        <f>IF('2.売上実績'!$B2770="","",'2.売上実績'!$B2770)</f>
        <v/>
      </c>
      <c r="C2770" s="110" t="str">
        <f>IF('2.売上実績'!$C2770="","",'2.売上実績'!$C2770)</f>
        <v/>
      </c>
      <c r="D2770" s="98" t="str">
        <f>IF(C2770="","",VLOOKUP(C2770,'4.製品一覧'!$B$4:$D$500,3,FALSE))</f>
        <v/>
      </c>
      <c r="E2770" s="102">
        <f>IF(C2770&lt;&gt;"",VLOOKUP(C2770,'7.製品別原価'!$B$5:$J$500,8,FALSE),0)</f>
        <v>0</v>
      </c>
      <c r="F2770" s="37">
        <f>IF(OR($K$2=0,K2770=0),0,'1.全社費用'!$C$42/$K$2)</f>
        <v>0</v>
      </c>
      <c r="G2770" s="37">
        <f t="shared" si="303"/>
        <v>0</v>
      </c>
      <c r="H2770" s="38">
        <f t="shared" si="304"/>
        <v>0</v>
      </c>
      <c r="I2770" s="39">
        <f t="shared" si="305"/>
        <v>0</v>
      </c>
      <c r="J2770" s="40">
        <f t="shared" si="306"/>
        <v>0</v>
      </c>
      <c r="K2770" s="111">
        <f>IF($B2770="",0,'2.売上実績'!D2770)</f>
        <v>0</v>
      </c>
      <c r="L2770" s="111">
        <f>IF($B2770="",0,'2.売上実績'!E2770)</f>
        <v>0</v>
      </c>
      <c r="M2770" s="28">
        <f t="shared" si="301"/>
        <v>0</v>
      </c>
      <c r="N2770" s="41">
        <f t="shared" si="302"/>
        <v>0</v>
      </c>
      <c r="O2770" s="40">
        <f t="shared" si="307"/>
        <v>0</v>
      </c>
    </row>
    <row r="2771" spans="2:15" ht="18" customHeight="1">
      <c r="B2771" s="109" t="str">
        <f>IF('2.売上実績'!$B2771="","",'2.売上実績'!$B2771)</f>
        <v/>
      </c>
      <c r="C2771" s="110" t="str">
        <f>IF('2.売上実績'!$C2771="","",'2.売上実績'!$C2771)</f>
        <v/>
      </c>
      <c r="D2771" s="98" t="str">
        <f>IF(C2771="","",VLOOKUP(C2771,'4.製品一覧'!$B$4:$D$500,3,FALSE))</f>
        <v/>
      </c>
      <c r="E2771" s="102">
        <f>IF(C2771&lt;&gt;"",VLOOKUP(C2771,'7.製品別原価'!$B$5:$J$500,8,FALSE),0)</f>
        <v>0</v>
      </c>
      <c r="F2771" s="37">
        <f>IF(OR($K$2=0,K2771=0),0,'1.全社費用'!$C$42/$K$2)</f>
        <v>0</v>
      </c>
      <c r="G2771" s="37">
        <f t="shared" si="303"/>
        <v>0</v>
      </c>
      <c r="H2771" s="38">
        <f t="shared" si="304"/>
        <v>0</v>
      </c>
      <c r="I2771" s="39">
        <f t="shared" si="305"/>
        <v>0</v>
      </c>
      <c r="J2771" s="40">
        <f t="shared" si="306"/>
        <v>0</v>
      </c>
      <c r="K2771" s="111">
        <f>IF($B2771="",0,'2.売上実績'!D2771)</f>
        <v>0</v>
      </c>
      <c r="L2771" s="111">
        <f>IF($B2771="",0,'2.売上実績'!E2771)</f>
        <v>0</v>
      </c>
      <c r="M2771" s="28">
        <f t="shared" si="301"/>
        <v>0</v>
      </c>
      <c r="N2771" s="41">
        <f t="shared" si="302"/>
        <v>0</v>
      </c>
      <c r="O2771" s="40">
        <f t="shared" si="307"/>
        <v>0</v>
      </c>
    </row>
    <row r="2772" spans="2:15" ht="18" customHeight="1">
      <c r="B2772" s="109" t="str">
        <f>IF('2.売上実績'!$B2772="","",'2.売上実績'!$B2772)</f>
        <v/>
      </c>
      <c r="C2772" s="110" t="str">
        <f>IF('2.売上実績'!$C2772="","",'2.売上実績'!$C2772)</f>
        <v/>
      </c>
      <c r="D2772" s="98" t="str">
        <f>IF(C2772="","",VLOOKUP(C2772,'4.製品一覧'!$B$4:$D$500,3,FALSE))</f>
        <v/>
      </c>
      <c r="E2772" s="102">
        <f>IF(C2772&lt;&gt;"",VLOOKUP(C2772,'7.製品別原価'!$B$5:$J$500,8,FALSE),0)</f>
        <v>0</v>
      </c>
      <c r="F2772" s="37">
        <f>IF(OR($K$2=0,K2772=0),0,'1.全社費用'!$C$42/$K$2)</f>
        <v>0</v>
      </c>
      <c r="G2772" s="37">
        <f t="shared" si="303"/>
        <v>0</v>
      </c>
      <c r="H2772" s="38">
        <f t="shared" si="304"/>
        <v>0</v>
      </c>
      <c r="I2772" s="39">
        <f t="shared" si="305"/>
        <v>0</v>
      </c>
      <c r="J2772" s="40">
        <f t="shared" si="306"/>
        <v>0</v>
      </c>
      <c r="K2772" s="111">
        <f>IF($B2772="",0,'2.売上実績'!D2772)</f>
        <v>0</v>
      </c>
      <c r="L2772" s="111">
        <f>IF($B2772="",0,'2.売上実績'!E2772)</f>
        <v>0</v>
      </c>
      <c r="M2772" s="28">
        <f t="shared" si="301"/>
        <v>0</v>
      </c>
      <c r="N2772" s="41">
        <f t="shared" si="302"/>
        <v>0</v>
      </c>
      <c r="O2772" s="40">
        <f t="shared" si="307"/>
        <v>0</v>
      </c>
    </row>
    <row r="2773" spans="2:15" ht="18" customHeight="1">
      <c r="B2773" s="109" t="str">
        <f>IF('2.売上実績'!$B2773="","",'2.売上実績'!$B2773)</f>
        <v/>
      </c>
      <c r="C2773" s="110" t="str">
        <f>IF('2.売上実績'!$C2773="","",'2.売上実績'!$C2773)</f>
        <v/>
      </c>
      <c r="D2773" s="98" t="str">
        <f>IF(C2773="","",VLOOKUP(C2773,'4.製品一覧'!$B$4:$D$500,3,FALSE))</f>
        <v/>
      </c>
      <c r="E2773" s="102">
        <f>IF(C2773&lt;&gt;"",VLOOKUP(C2773,'7.製品別原価'!$B$5:$J$500,8,FALSE),0)</f>
        <v>0</v>
      </c>
      <c r="F2773" s="37">
        <f>IF(OR($K$2=0,K2773=0),0,'1.全社費用'!$C$42/$K$2)</f>
        <v>0</v>
      </c>
      <c r="G2773" s="37">
        <f t="shared" si="303"/>
        <v>0</v>
      </c>
      <c r="H2773" s="38">
        <f t="shared" si="304"/>
        <v>0</v>
      </c>
      <c r="I2773" s="39">
        <f t="shared" si="305"/>
        <v>0</v>
      </c>
      <c r="J2773" s="40">
        <f t="shared" si="306"/>
        <v>0</v>
      </c>
      <c r="K2773" s="111">
        <f>IF($B2773="",0,'2.売上実績'!D2773)</f>
        <v>0</v>
      </c>
      <c r="L2773" s="111">
        <f>IF($B2773="",0,'2.売上実績'!E2773)</f>
        <v>0</v>
      </c>
      <c r="M2773" s="28">
        <f t="shared" si="301"/>
        <v>0</v>
      </c>
      <c r="N2773" s="41">
        <f t="shared" si="302"/>
        <v>0</v>
      </c>
      <c r="O2773" s="40">
        <f t="shared" si="307"/>
        <v>0</v>
      </c>
    </row>
    <row r="2774" spans="2:15" ht="18" customHeight="1">
      <c r="B2774" s="109" t="str">
        <f>IF('2.売上実績'!$B2774="","",'2.売上実績'!$B2774)</f>
        <v/>
      </c>
      <c r="C2774" s="110" t="str">
        <f>IF('2.売上実績'!$C2774="","",'2.売上実績'!$C2774)</f>
        <v/>
      </c>
      <c r="D2774" s="98" t="str">
        <f>IF(C2774="","",VLOOKUP(C2774,'4.製品一覧'!$B$4:$D$500,3,FALSE))</f>
        <v/>
      </c>
      <c r="E2774" s="102">
        <f>IF(C2774&lt;&gt;"",VLOOKUP(C2774,'7.製品別原価'!$B$5:$J$500,8,FALSE),0)</f>
        <v>0</v>
      </c>
      <c r="F2774" s="37">
        <f>IF(OR($K$2=0,K2774=0),0,'1.全社費用'!$C$42/$K$2)</f>
        <v>0</v>
      </c>
      <c r="G2774" s="37">
        <f t="shared" si="303"/>
        <v>0</v>
      </c>
      <c r="H2774" s="38">
        <f t="shared" si="304"/>
        <v>0</v>
      </c>
      <c r="I2774" s="39">
        <f t="shared" si="305"/>
        <v>0</v>
      </c>
      <c r="J2774" s="40">
        <f t="shared" si="306"/>
        <v>0</v>
      </c>
      <c r="K2774" s="111">
        <f>IF($B2774="",0,'2.売上実績'!D2774)</f>
        <v>0</v>
      </c>
      <c r="L2774" s="111">
        <f>IF($B2774="",0,'2.売上実績'!E2774)</f>
        <v>0</v>
      </c>
      <c r="M2774" s="28">
        <f t="shared" si="301"/>
        <v>0</v>
      </c>
      <c r="N2774" s="41">
        <f t="shared" si="302"/>
        <v>0</v>
      </c>
      <c r="O2774" s="40">
        <f t="shared" si="307"/>
        <v>0</v>
      </c>
    </row>
    <row r="2775" spans="2:15" ht="18" customHeight="1">
      <c r="B2775" s="109" t="str">
        <f>IF('2.売上実績'!$B2775="","",'2.売上実績'!$B2775)</f>
        <v/>
      </c>
      <c r="C2775" s="110" t="str">
        <f>IF('2.売上実績'!$C2775="","",'2.売上実績'!$C2775)</f>
        <v/>
      </c>
      <c r="D2775" s="98" t="str">
        <f>IF(C2775="","",VLOOKUP(C2775,'4.製品一覧'!$B$4:$D$500,3,FALSE))</f>
        <v/>
      </c>
      <c r="E2775" s="102">
        <f>IF(C2775&lt;&gt;"",VLOOKUP(C2775,'7.製品別原価'!$B$5:$J$500,8,FALSE),0)</f>
        <v>0</v>
      </c>
      <c r="F2775" s="37">
        <f>IF(OR($K$2=0,K2775=0),0,'1.全社費用'!$C$42/$K$2)</f>
        <v>0</v>
      </c>
      <c r="G2775" s="37">
        <f t="shared" si="303"/>
        <v>0</v>
      </c>
      <c r="H2775" s="38">
        <f t="shared" si="304"/>
        <v>0</v>
      </c>
      <c r="I2775" s="39">
        <f t="shared" si="305"/>
        <v>0</v>
      </c>
      <c r="J2775" s="40">
        <f t="shared" si="306"/>
        <v>0</v>
      </c>
      <c r="K2775" s="111">
        <f>IF($B2775="",0,'2.売上実績'!D2775)</f>
        <v>0</v>
      </c>
      <c r="L2775" s="111">
        <f>IF($B2775="",0,'2.売上実績'!E2775)</f>
        <v>0</v>
      </c>
      <c r="M2775" s="28">
        <f t="shared" si="301"/>
        <v>0</v>
      </c>
      <c r="N2775" s="41">
        <f t="shared" si="302"/>
        <v>0</v>
      </c>
      <c r="O2775" s="40">
        <f t="shared" si="307"/>
        <v>0</v>
      </c>
    </row>
    <row r="2776" spans="2:15" ht="18" customHeight="1">
      <c r="B2776" s="109" t="str">
        <f>IF('2.売上実績'!$B2776="","",'2.売上実績'!$B2776)</f>
        <v/>
      </c>
      <c r="C2776" s="110" t="str">
        <f>IF('2.売上実績'!$C2776="","",'2.売上実績'!$C2776)</f>
        <v/>
      </c>
      <c r="D2776" s="98" t="str">
        <f>IF(C2776="","",VLOOKUP(C2776,'4.製品一覧'!$B$4:$D$500,3,FALSE))</f>
        <v/>
      </c>
      <c r="E2776" s="102">
        <f>IF(C2776&lt;&gt;"",VLOOKUP(C2776,'7.製品別原価'!$B$5:$J$500,8,FALSE),0)</f>
        <v>0</v>
      </c>
      <c r="F2776" s="37">
        <f>IF(OR($K$2=0,K2776=0),0,'1.全社費用'!$C$42/$K$2)</f>
        <v>0</v>
      </c>
      <c r="G2776" s="37">
        <f t="shared" si="303"/>
        <v>0</v>
      </c>
      <c r="H2776" s="38">
        <f t="shared" si="304"/>
        <v>0</v>
      </c>
      <c r="I2776" s="39">
        <f t="shared" si="305"/>
        <v>0</v>
      </c>
      <c r="J2776" s="40">
        <f t="shared" si="306"/>
        <v>0</v>
      </c>
      <c r="K2776" s="111">
        <f>IF($B2776="",0,'2.売上実績'!D2776)</f>
        <v>0</v>
      </c>
      <c r="L2776" s="111">
        <f>IF($B2776="",0,'2.売上実績'!E2776)</f>
        <v>0</v>
      </c>
      <c r="M2776" s="28">
        <f t="shared" si="301"/>
        <v>0</v>
      </c>
      <c r="N2776" s="41">
        <f t="shared" si="302"/>
        <v>0</v>
      </c>
      <c r="O2776" s="40">
        <f t="shared" si="307"/>
        <v>0</v>
      </c>
    </row>
    <row r="2777" spans="2:15" ht="18" customHeight="1">
      <c r="B2777" s="109" t="str">
        <f>IF('2.売上実績'!$B2777="","",'2.売上実績'!$B2777)</f>
        <v/>
      </c>
      <c r="C2777" s="110" t="str">
        <f>IF('2.売上実績'!$C2777="","",'2.売上実績'!$C2777)</f>
        <v/>
      </c>
      <c r="D2777" s="98" t="str">
        <f>IF(C2777="","",VLOOKUP(C2777,'4.製品一覧'!$B$4:$D$500,3,FALSE))</f>
        <v/>
      </c>
      <c r="E2777" s="102">
        <f>IF(C2777&lt;&gt;"",VLOOKUP(C2777,'7.製品別原価'!$B$5:$J$500,8,FALSE),0)</f>
        <v>0</v>
      </c>
      <c r="F2777" s="37">
        <f>IF(OR($K$2=0,K2777=0),0,'1.全社費用'!$C$42/$K$2)</f>
        <v>0</v>
      </c>
      <c r="G2777" s="37">
        <f t="shared" si="303"/>
        <v>0</v>
      </c>
      <c r="H2777" s="38">
        <f t="shared" si="304"/>
        <v>0</v>
      </c>
      <c r="I2777" s="39">
        <f t="shared" si="305"/>
        <v>0</v>
      </c>
      <c r="J2777" s="40">
        <f t="shared" si="306"/>
        <v>0</v>
      </c>
      <c r="K2777" s="111">
        <f>IF($B2777="",0,'2.売上実績'!D2777)</f>
        <v>0</v>
      </c>
      <c r="L2777" s="111">
        <f>IF($B2777="",0,'2.売上実績'!E2777)</f>
        <v>0</v>
      </c>
      <c r="M2777" s="28">
        <f t="shared" si="301"/>
        <v>0</v>
      </c>
      <c r="N2777" s="41">
        <f t="shared" si="302"/>
        <v>0</v>
      </c>
      <c r="O2777" s="40">
        <f t="shared" si="307"/>
        <v>0</v>
      </c>
    </row>
    <row r="2778" spans="2:15" ht="18" customHeight="1">
      <c r="B2778" s="109" t="str">
        <f>IF('2.売上実績'!$B2778="","",'2.売上実績'!$B2778)</f>
        <v/>
      </c>
      <c r="C2778" s="110" t="str">
        <f>IF('2.売上実績'!$C2778="","",'2.売上実績'!$C2778)</f>
        <v/>
      </c>
      <c r="D2778" s="98" t="str">
        <f>IF(C2778="","",VLOOKUP(C2778,'4.製品一覧'!$B$4:$D$500,3,FALSE))</f>
        <v/>
      </c>
      <c r="E2778" s="102">
        <f>IF(C2778&lt;&gt;"",VLOOKUP(C2778,'7.製品別原価'!$B$5:$J$500,8,FALSE),0)</f>
        <v>0</v>
      </c>
      <c r="F2778" s="37">
        <f>IF(OR($K$2=0,K2778=0),0,'1.全社費用'!$C$42/$K$2)</f>
        <v>0</v>
      </c>
      <c r="G2778" s="37">
        <f t="shared" si="303"/>
        <v>0</v>
      </c>
      <c r="H2778" s="38">
        <f t="shared" si="304"/>
        <v>0</v>
      </c>
      <c r="I2778" s="39">
        <f t="shared" si="305"/>
        <v>0</v>
      </c>
      <c r="J2778" s="40">
        <f t="shared" si="306"/>
        <v>0</v>
      </c>
      <c r="K2778" s="111">
        <f>IF($B2778="",0,'2.売上実績'!D2778)</f>
        <v>0</v>
      </c>
      <c r="L2778" s="111">
        <f>IF($B2778="",0,'2.売上実績'!E2778)</f>
        <v>0</v>
      </c>
      <c r="M2778" s="28">
        <f t="shared" si="301"/>
        <v>0</v>
      </c>
      <c r="N2778" s="41">
        <f t="shared" si="302"/>
        <v>0</v>
      </c>
      <c r="O2778" s="40">
        <f t="shared" si="307"/>
        <v>0</v>
      </c>
    </row>
    <row r="2779" spans="2:15" ht="18" customHeight="1">
      <c r="B2779" s="109" t="str">
        <f>IF('2.売上実績'!$B2779="","",'2.売上実績'!$B2779)</f>
        <v/>
      </c>
      <c r="C2779" s="110" t="str">
        <f>IF('2.売上実績'!$C2779="","",'2.売上実績'!$C2779)</f>
        <v/>
      </c>
      <c r="D2779" s="98" t="str">
        <f>IF(C2779="","",VLOOKUP(C2779,'4.製品一覧'!$B$4:$D$500,3,FALSE))</f>
        <v/>
      </c>
      <c r="E2779" s="102">
        <f>IF(C2779&lt;&gt;"",VLOOKUP(C2779,'7.製品別原価'!$B$5:$J$500,8,FALSE),0)</f>
        <v>0</v>
      </c>
      <c r="F2779" s="37">
        <f>IF(OR($K$2=0,K2779=0),0,'1.全社費用'!$C$42/$K$2)</f>
        <v>0</v>
      </c>
      <c r="G2779" s="37">
        <f t="shared" si="303"/>
        <v>0</v>
      </c>
      <c r="H2779" s="38">
        <f t="shared" si="304"/>
        <v>0</v>
      </c>
      <c r="I2779" s="39">
        <f t="shared" si="305"/>
        <v>0</v>
      </c>
      <c r="J2779" s="40">
        <f t="shared" si="306"/>
        <v>0</v>
      </c>
      <c r="K2779" s="111">
        <f>IF($B2779="",0,'2.売上実績'!D2779)</f>
        <v>0</v>
      </c>
      <c r="L2779" s="111">
        <f>IF($B2779="",0,'2.売上実績'!E2779)</f>
        <v>0</v>
      </c>
      <c r="M2779" s="28">
        <f t="shared" si="301"/>
        <v>0</v>
      </c>
      <c r="N2779" s="41">
        <f t="shared" si="302"/>
        <v>0</v>
      </c>
      <c r="O2779" s="40">
        <f t="shared" si="307"/>
        <v>0</v>
      </c>
    </row>
    <row r="2780" spans="2:15" ht="18" customHeight="1">
      <c r="B2780" s="109" t="str">
        <f>IF('2.売上実績'!$B2780="","",'2.売上実績'!$B2780)</f>
        <v/>
      </c>
      <c r="C2780" s="110" t="str">
        <f>IF('2.売上実績'!$C2780="","",'2.売上実績'!$C2780)</f>
        <v/>
      </c>
      <c r="D2780" s="98" t="str">
        <f>IF(C2780="","",VLOOKUP(C2780,'4.製品一覧'!$B$4:$D$500,3,FALSE))</f>
        <v/>
      </c>
      <c r="E2780" s="102">
        <f>IF(C2780&lt;&gt;"",VLOOKUP(C2780,'7.製品別原価'!$B$5:$J$500,8,FALSE),0)</f>
        <v>0</v>
      </c>
      <c r="F2780" s="37">
        <f>IF(OR($K$2=0,K2780=0),0,'1.全社費用'!$C$42/$K$2)</f>
        <v>0</v>
      </c>
      <c r="G2780" s="37">
        <f t="shared" si="303"/>
        <v>0</v>
      </c>
      <c r="H2780" s="38">
        <f t="shared" si="304"/>
        <v>0</v>
      </c>
      <c r="I2780" s="39">
        <f t="shared" si="305"/>
        <v>0</v>
      </c>
      <c r="J2780" s="40">
        <f t="shared" si="306"/>
        <v>0</v>
      </c>
      <c r="K2780" s="111">
        <f>IF($B2780="",0,'2.売上実績'!D2780)</f>
        <v>0</v>
      </c>
      <c r="L2780" s="111">
        <f>IF($B2780="",0,'2.売上実績'!E2780)</f>
        <v>0</v>
      </c>
      <c r="M2780" s="28">
        <f t="shared" si="301"/>
        <v>0</v>
      </c>
      <c r="N2780" s="41">
        <f t="shared" si="302"/>
        <v>0</v>
      </c>
      <c r="O2780" s="40">
        <f t="shared" si="307"/>
        <v>0</v>
      </c>
    </row>
    <row r="2781" spans="2:15" ht="18" customHeight="1">
      <c r="B2781" s="109" t="str">
        <f>IF('2.売上実績'!$B2781="","",'2.売上実績'!$B2781)</f>
        <v/>
      </c>
      <c r="C2781" s="110" t="str">
        <f>IF('2.売上実績'!$C2781="","",'2.売上実績'!$C2781)</f>
        <v/>
      </c>
      <c r="D2781" s="98" t="str">
        <f>IF(C2781="","",VLOOKUP(C2781,'4.製品一覧'!$B$4:$D$500,3,FALSE))</f>
        <v/>
      </c>
      <c r="E2781" s="102">
        <f>IF(C2781&lt;&gt;"",VLOOKUP(C2781,'7.製品別原価'!$B$5:$J$500,8,FALSE),0)</f>
        <v>0</v>
      </c>
      <c r="F2781" s="37">
        <f>IF(OR($K$2=0,K2781=0),0,'1.全社費用'!$C$42/$K$2)</f>
        <v>0</v>
      </c>
      <c r="G2781" s="37">
        <f t="shared" si="303"/>
        <v>0</v>
      </c>
      <c r="H2781" s="38">
        <f t="shared" si="304"/>
        <v>0</v>
      </c>
      <c r="I2781" s="39">
        <f t="shared" si="305"/>
        <v>0</v>
      </c>
      <c r="J2781" s="40">
        <f t="shared" si="306"/>
        <v>0</v>
      </c>
      <c r="K2781" s="111">
        <f>IF($B2781="",0,'2.売上実績'!D2781)</f>
        <v>0</v>
      </c>
      <c r="L2781" s="111">
        <f>IF($B2781="",0,'2.売上実績'!E2781)</f>
        <v>0</v>
      </c>
      <c r="M2781" s="28">
        <f t="shared" si="301"/>
        <v>0</v>
      </c>
      <c r="N2781" s="41">
        <f t="shared" si="302"/>
        <v>0</v>
      </c>
      <c r="O2781" s="40">
        <f t="shared" si="307"/>
        <v>0</v>
      </c>
    </row>
    <row r="2782" spans="2:15" ht="18" customHeight="1">
      <c r="B2782" s="109" t="str">
        <f>IF('2.売上実績'!$B2782="","",'2.売上実績'!$B2782)</f>
        <v/>
      </c>
      <c r="C2782" s="110" t="str">
        <f>IF('2.売上実績'!$C2782="","",'2.売上実績'!$C2782)</f>
        <v/>
      </c>
      <c r="D2782" s="98" t="str">
        <f>IF(C2782="","",VLOOKUP(C2782,'4.製品一覧'!$B$4:$D$500,3,FALSE))</f>
        <v/>
      </c>
      <c r="E2782" s="102">
        <f>IF(C2782&lt;&gt;"",VLOOKUP(C2782,'7.製品別原価'!$B$5:$J$500,8,FALSE),0)</f>
        <v>0</v>
      </c>
      <c r="F2782" s="37">
        <f>IF(OR($K$2=0,K2782=0),0,'1.全社費用'!$C$42/$K$2)</f>
        <v>0</v>
      </c>
      <c r="G2782" s="37">
        <f t="shared" si="303"/>
        <v>0</v>
      </c>
      <c r="H2782" s="38">
        <f t="shared" si="304"/>
        <v>0</v>
      </c>
      <c r="I2782" s="39">
        <f t="shared" si="305"/>
        <v>0</v>
      </c>
      <c r="J2782" s="40">
        <f t="shared" si="306"/>
        <v>0</v>
      </c>
      <c r="K2782" s="111">
        <f>IF($B2782="",0,'2.売上実績'!D2782)</f>
        <v>0</v>
      </c>
      <c r="L2782" s="111">
        <f>IF($B2782="",0,'2.売上実績'!E2782)</f>
        <v>0</v>
      </c>
      <c r="M2782" s="28">
        <f t="shared" si="301"/>
        <v>0</v>
      </c>
      <c r="N2782" s="41">
        <f t="shared" si="302"/>
        <v>0</v>
      </c>
      <c r="O2782" s="40">
        <f t="shared" si="307"/>
        <v>0</v>
      </c>
    </row>
    <row r="2783" spans="2:15" ht="18" customHeight="1">
      <c r="B2783" s="109" t="str">
        <f>IF('2.売上実績'!$B2783="","",'2.売上実績'!$B2783)</f>
        <v/>
      </c>
      <c r="C2783" s="110" t="str">
        <f>IF('2.売上実績'!$C2783="","",'2.売上実績'!$C2783)</f>
        <v/>
      </c>
      <c r="D2783" s="98" t="str">
        <f>IF(C2783="","",VLOOKUP(C2783,'4.製品一覧'!$B$4:$D$500,3,FALSE))</f>
        <v/>
      </c>
      <c r="E2783" s="102">
        <f>IF(C2783&lt;&gt;"",VLOOKUP(C2783,'7.製品別原価'!$B$5:$J$500,8,FALSE),0)</f>
        <v>0</v>
      </c>
      <c r="F2783" s="37">
        <f>IF(OR($K$2=0,K2783=0),0,'1.全社費用'!$C$42/$K$2)</f>
        <v>0</v>
      </c>
      <c r="G2783" s="37">
        <f t="shared" si="303"/>
        <v>0</v>
      </c>
      <c r="H2783" s="38">
        <f t="shared" si="304"/>
        <v>0</v>
      </c>
      <c r="I2783" s="39">
        <f t="shared" si="305"/>
        <v>0</v>
      </c>
      <c r="J2783" s="40">
        <f t="shared" si="306"/>
        <v>0</v>
      </c>
      <c r="K2783" s="111">
        <f>IF($B2783="",0,'2.売上実績'!D2783)</f>
        <v>0</v>
      </c>
      <c r="L2783" s="111">
        <f>IF($B2783="",0,'2.売上実績'!E2783)</f>
        <v>0</v>
      </c>
      <c r="M2783" s="28">
        <f t="shared" si="301"/>
        <v>0</v>
      </c>
      <c r="N2783" s="41">
        <f t="shared" si="302"/>
        <v>0</v>
      </c>
      <c r="O2783" s="40">
        <f t="shared" si="307"/>
        <v>0</v>
      </c>
    </row>
    <row r="2784" spans="2:15" ht="18" customHeight="1">
      <c r="B2784" s="109" t="str">
        <f>IF('2.売上実績'!$B2784="","",'2.売上実績'!$B2784)</f>
        <v/>
      </c>
      <c r="C2784" s="110" t="str">
        <f>IF('2.売上実績'!$C2784="","",'2.売上実績'!$C2784)</f>
        <v/>
      </c>
      <c r="D2784" s="98" t="str">
        <f>IF(C2784="","",VLOOKUP(C2784,'4.製品一覧'!$B$4:$D$500,3,FALSE))</f>
        <v/>
      </c>
      <c r="E2784" s="102">
        <f>IF(C2784&lt;&gt;"",VLOOKUP(C2784,'7.製品別原価'!$B$5:$J$500,8,FALSE),0)</f>
        <v>0</v>
      </c>
      <c r="F2784" s="37">
        <f>IF(OR($K$2=0,K2784=0),0,'1.全社費用'!$C$42/$K$2)</f>
        <v>0</v>
      </c>
      <c r="G2784" s="37">
        <f t="shared" si="303"/>
        <v>0</v>
      </c>
      <c r="H2784" s="38">
        <f t="shared" si="304"/>
        <v>0</v>
      </c>
      <c r="I2784" s="39">
        <f t="shared" si="305"/>
        <v>0</v>
      </c>
      <c r="J2784" s="40">
        <f t="shared" si="306"/>
        <v>0</v>
      </c>
      <c r="K2784" s="111">
        <f>IF($B2784="",0,'2.売上実績'!D2784)</f>
        <v>0</v>
      </c>
      <c r="L2784" s="111">
        <f>IF($B2784="",0,'2.売上実績'!E2784)</f>
        <v>0</v>
      </c>
      <c r="M2784" s="28">
        <f t="shared" si="301"/>
        <v>0</v>
      </c>
      <c r="N2784" s="41">
        <f t="shared" si="302"/>
        <v>0</v>
      </c>
      <c r="O2784" s="40">
        <f t="shared" si="307"/>
        <v>0</v>
      </c>
    </row>
    <row r="2785" spans="2:15" ht="18" customHeight="1">
      <c r="B2785" s="109" t="str">
        <f>IF('2.売上実績'!$B2785="","",'2.売上実績'!$B2785)</f>
        <v/>
      </c>
      <c r="C2785" s="110" t="str">
        <f>IF('2.売上実績'!$C2785="","",'2.売上実績'!$C2785)</f>
        <v/>
      </c>
      <c r="D2785" s="98" t="str">
        <f>IF(C2785="","",VLOOKUP(C2785,'4.製品一覧'!$B$4:$D$500,3,FALSE))</f>
        <v/>
      </c>
      <c r="E2785" s="102">
        <f>IF(C2785&lt;&gt;"",VLOOKUP(C2785,'7.製品別原価'!$B$5:$J$500,8,FALSE),0)</f>
        <v>0</v>
      </c>
      <c r="F2785" s="37">
        <f>IF(OR($K$2=0,K2785=0),0,'1.全社費用'!$C$42/$K$2)</f>
        <v>0</v>
      </c>
      <c r="G2785" s="37">
        <f t="shared" si="303"/>
        <v>0</v>
      </c>
      <c r="H2785" s="38">
        <f t="shared" si="304"/>
        <v>0</v>
      </c>
      <c r="I2785" s="39">
        <f t="shared" si="305"/>
        <v>0</v>
      </c>
      <c r="J2785" s="40">
        <f t="shared" si="306"/>
        <v>0</v>
      </c>
      <c r="K2785" s="111">
        <f>IF($B2785="",0,'2.売上実績'!D2785)</f>
        <v>0</v>
      </c>
      <c r="L2785" s="111">
        <f>IF($B2785="",0,'2.売上実績'!E2785)</f>
        <v>0</v>
      </c>
      <c r="M2785" s="28">
        <f t="shared" si="301"/>
        <v>0</v>
      </c>
      <c r="N2785" s="41">
        <f t="shared" si="302"/>
        <v>0</v>
      </c>
      <c r="O2785" s="40">
        <f t="shared" si="307"/>
        <v>0</v>
      </c>
    </row>
    <row r="2786" spans="2:15" ht="18" customHeight="1">
      <c r="B2786" s="109" t="str">
        <f>IF('2.売上実績'!$B2786="","",'2.売上実績'!$B2786)</f>
        <v/>
      </c>
      <c r="C2786" s="110" t="str">
        <f>IF('2.売上実績'!$C2786="","",'2.売上実績'!$C2786)</f>
        <v/>
      </c>
      <c r="D2786" s="98" t="str">
        <f>IF(C2786="","",VLOOKUP(C2786,'4.製品一覧'!$B$4:$D$500,3,FALSE))</f>
        <v/>
      </c>
      <c r="E2786" s="102">
        <f>IF(C2786&lt;&gt;"",VLOOKUP(C2786,'7.製品別原価'!$B$5:$J$500,8,FALSE),0)</f>
        <v>0</v>
      </c>
      <c r="F2786" s="37">
        <f>IF(OR($K$2=0,K2786=0),0,'1.全社費用'!$C$42/$K$2)</f>
        <v>0</v>
      </c>
      <c r="G2786" s="37">
        <f t="shared" si="303"/>
        <v>0</v>
      </c>
      <c r="H2786" s="38">
        <f t="shared" si="304"/>
        <v>0</v>
      </c>
      <c r="I2786" s="39">
        <f t="shared" si="305"/>
        <v>0</v>
      </c>
      <c r="J2786" s="40">
        <f t="shared" si="306"/>
        <v>0</v>
      </c>
      <c r="K2786" s="111">
        <f>IF($B2786="",0,'2.売上実績'!D2786)</f>
        <v>0</v>
      </c>
      <c r="L2786" s="111">
        <f>IF($B2786="",0,'2.売上実績'!E2786)</f>
        <v>0</v>
      </c>
      <c r="M2786" s="28">
        <f t="shared" si="301"/>
        <v>0</v>
      </c>
      <c r="N2786" s="41">
        <f t="shared" si="302"/>
        <v>0</v>
      </c>
      <c r="O2786" s="40">
        <f t="shared" si="307"/>
        <v>0</v>
      </c>
    </row>
    <row r="2787" spans="2:15" ht="18" customHeight="1">
      <c r="B2787" s="109" t="str">
        <f>IF('2.売上実績'!$B2787="","",'2.売上実績'!$B2787)</f>
        <v/>
      </c>
      <c r="C2787" s="110" t="str">
        <f>IF('2.売上実績'!$C2787="","",'2.売上実績'!$C2787)</f>
        <v/>
      </c>
      <c r="D2787" s="98" t="str">
        <f>IF(C2787="","",VLOOKUP(C2787,'4.製品一覧'!$B$4:$D$500,3,FALSE))</f>
        <v/>
      </c>
      <c r="E2787" s="102">
        <f>IF(C2787&lt;&gt;"",VLOOKUP(C2787,'7.製品別原価'!$B$5:$J$500,8,FALSE),0)</f>
        <v>0</v>
      </c>
      <c r="F2787" s="37">
        <f>IF(OR($K$2=0,K2787=0),0,'1.全社費用'!$C$42/$K$2)</f>
        <v>0</v>
      </c>
      <c r="G2787" s="37">
        <f t="shared" si="303"/>
        <v>0</v>
      </c>
      <c r="H2787" s="38">
        <f t="shared" si="304"/>
        <v>0</v>
      </c>
      <c r="I2787" s="39">
        <f t="shared" si="305"/>
        <v>0</v>
      </c>
      <c r="J2787" s="40">
        <f t="shared" si="306"/>
        <v>0</v>
      </c>
      <c r="K2787" s="111">
        <f>IF($B2787="",0,'2.売上実績'!D2787)</f>
        <v>0</v>
      </c>
      <c r="L2787" s="111">
        <f>IF($B2787="",0,'2.売上実績'!E2787)</f>
        <v>0</v>
      </c>
      <c r="M2787" s="28">
        <f t="shared" si="301"/>
        <v>0</v>
      </c>
      <c r="N2787" s="41">
        <f t="shared" si="302"/>
        <v>0</v>
      </c>
      <c r="O2787" s="40">
        <f t="shared" si="307"/>
        <v>0</v>
      </c>
    </row>
    <row r="2788" spans="2:15" ht="18" customHeight="1">
      <c r="B2788" s="109" t="str">
        <f>IF('2.売上実績'!$B2788="","",'2.売上実績'!$B2788)</f>
        <v/>
      </c>
      <c r="C2788" s="110" t="str">
        <f>IF('2.売上実績'!$C2788="","",'2.売上実績'!$C2788)</f>
        <v/>
      </c>
      <c r="D2788" s="98" t="str">
        <f>IF(C2788="","",VLOOKUP(C2788,'4.製品一覧'!$B$4:$D$500,3,FALSE))</f>
        <v/>
      </c>
      <c r="E2788" s="102">
        <f>IF(C2788&lt;&gt;"",VLOOKUP(C2788,'7.製品別原価'!$B$5:$J$500,8,FALSE),0)</f>
        <v>0</v>
      </c>
      <c r="F2788" s="37">
        <f>IF(OR($K$2=0,K2788=0),0,'1.全社費用'!$C$42/$K$2)</f>
        <v>0</v>
      </c>
      <c r="G2788" s="37">
        <f t="shared" si="303"/>
        <v>0</v>
      </c>
      <c r="H2788" s="38">
        <f t="shared" si="304"/>
        <v>0</v>
      </c>
      <c r="I2788" s="39">
        <f t="shared" si="305"/>
        <v>0</v>
      </c>
      <c r="J2788" s="40">
        <f t="shared" si="306"/>
        <v>0</v>
      </c>
      <c r="K2788" s="111">
        <f>IF($B2788="",0,'2.売上実績'!D2788)</f>
        <v>0</v>
      </c>
      <c r="L2788" s="111">
        <f>IF($B2788="",0,'2.売上実績'!E2788)</f>
        <v>0</v>
      </c>
      <c r="M2788" s="28">
        <f t="shared" si="301"/>
        <v>0</v>
      </c>
      <c r="N2788" s="41">
        <f t="shared" si="302"/>
        <v>0</v>
      </c>
      <c r="O2788" s="40">
        <f t="shared" si="307"/>
        <v>0</v>
      </c>
    </row>
    <row r="2789" spans="2:15" ht="18" customHeight="1">
      <c r="B2789" s="109" t="str">
        <f>IF('2.売上実績'!$B2789="","",'2.売上実績'!$B2789)</f>
        <v/>
      </c>
      <c r="C2789" s="110" t="str">
        <f>IF('2.売上実績'!$C2789="","",'2.売上実績'!$C2789)</f>
        <v/>
      </c>
      <c r="D2789" s="98" t="str">
        <f>IF(C2789="","",VLOOKUP(C2789,'4.製品一覧'!$B$4:$D$500,3,FALSE))</f>
        <v/>
      </c>
      <c r="E2789" s="102">
        <f>IF(C2789&lt;&gt;"",VLOOKUP(C2789,'7.製品別原価'!$B$5:$J$500,8,FALSE),0)</f>
        <v>0</v>
      </c>
      <c r="F2789" s="37">
        <f>IF(OR($K$2=0,K2789=0),0,'1.全社費用'!$C$42/$K$2)</f>
        <v>0</v>
      </c>
      <c r="G2789" s="37">
        <f t="shared" si="303"/>
        <v>0</v>
      </c>
      <c r="H2789" s="38">
        <f t="shared" si="304"/>
        <v>0</v>
      </c>
      <c r="I2789" s="39">
        <f t="shared" si="305"/>
        <v>0</v>
      </c>
      <c r="J2789" s="40">
        <f t="shared" si="306"/>
        <v>0</v>
      </c>
      <c r="K2789" s="111">
        <f>IF($B2789="",0,'2.売上実績'!D2789)</f>
        <v>0</v>
      </c>
      <c r="L2789" s="111">
        <f>IF($B2789="",0,'2.売上実績'!E2789)</f>
        <v>0</v>
      </c>
      <c r="M2789" s="28">
        <f t="shared" si="301"/>
        <v>0</v>
      </c>
      <c r="N2789" s="41">
        <f t="shared" si="302"/>
        <v>0</v>
      </c>
      <c r="O2789" s="40">
        <f t="shared" si="307"/>
        <v>0</v>
      </c>
    </row>
    <row r="2790" spans="2:15" ht="18" customHeight="1">
      <c r="B2790" s="109" t="str">
        <f>IF('2.売上実績'!$B2790="","",'2.売上実績'!$B2790)</f>
        <v/>
      </c>
      <c r="C2790" s="110" t="str">
        <f>IF('2.売上実績'!$C2790="","",'2.売上実績'!$C2790)</f>
        <v/>
      </c>
      <c r="D2790" s="98" t="str">
        <f>IF(C2790="","",VLOOKUP(C2790,'4.製品一覧'!$B$4:$D$500,3,FALSE))</f>
        <v/>
      </c>
      <c r="E2790" s="102">
        <f>IF(C2790&lt;&gt;"",VLOOKUP(C2790,'7.製品別原価'!$B$5:$J$500,8,FALSE),0)</f>
        <v>0</v>
      </c>
      <c r="F2790" s="37">
        <f>IF(OR($K$2=0,K2790=0),0,'1.全社費用'!$C$42/$K$2)</f>
        <v>0</v>
      </c>
      <c r="G2790" s="37">
        <f t="shared" si="303"/>
        <v>0</v>
      </c>
      <c r="H2790" s="38">
        <f t="shared" si="304"/>
        <v>0</v>
      </c>
      <c r="I2790" s="39">
        <f t="shared" si="305"/>
        <v>0</v>
      </c>
      <c r="J2790" s="40">
        <f t="shared" si="306"/>
        <v>0</v>
      </c>
      <c r="K2790" s="111">
        <f>IF($B2790="",0,'2.売上実績'!D2790)</f>
        <v>0</v>
      </c>
      <c r="L2790" s="111">
        <f>IF($B2790="",0,'2.売上実績'!E2790)</f>
        <v>0</v>
      </c>
      <c r="M2790" s="28">
        <f t="shared" si="301"/>
        <v>0</v>
      </c>
      <c r="N2790" s="41">
        <f t="shared" si="302"/>
        <v>0</v>
      </c>
      <c r="O2790" s="40">
        <f t="shared" si="307"/>
        <v>0</v>
      </c>
    </row>
    <row r="2791" spans="2:15" ht="18" customHeight="1">
      <c r="B2791" s="109" t="str">
        <f>IF('2.売上実績'!$B2791="","",'2.売上実績'!$B2791)</f>
        <v/>
      </c>
      <c r="C2791" s="110" t="str">
        <f>IF('2.売上実績'!$C2791="","",'2.売上実績'!$C2791)</f>
        <v/>
      </c>
      <c r="D2791" s="98" t="str">
        <f>IF(C2791="","",VLOOKUP(C2791,'4.製品一覧'!$B$4:$D$500,3,FALSE))</f>
        <v/>
      </c>
      <c r="E2791" s="102">
        <f>IF(C2791&lt;&gt;"",VLOOKUP(C2791,'7.製品別原価'!$B$5:$J$500,8,FALSE),0)</f>
        <v>0</v>
      </c>
      <c r="F2791" s="37">
        <f>IF(OR($K$2=0,K2791=0),0,'1.全社費用'!$C$42/$K$2)</f>
        <v>0</v>
      </c>
      <c r="G2791" s="37">
        <f t="shared" si="303"/>
        <v>0</v>
      </c>
      <c r="H2791" s="38">
        <f t="shared" si="304"/>
        <v>0</v>
      </c>
      <c r="I2791" s="39">
        <f t="shared" si="305"/>
        <v>0</v>
      </c>
      <c r="J2791" s="40">
        <f t="shared" si="306"/>
        <v>0</v>
      </c>
      <c r="K2791" s="111">
        <f>IF($B2791="",0,'2.売上実績'!D2791)</f>
        <v>0</v>
      </c>
      <c r="L2791" s="111">
        <f>IF($B2791="",0,'2.売上実績'!E2791)</f>
        <v>0</v>
      </c>
      <c r="M2791" s="28">
        <f t="shared" si="301"/>
        <v>0</v>
      </c>
      <c r="N2791" s="41">
        <f t="shared" si="302"/>
        <v>0</v>
      </c>
      <c r="O2791" s="40">
        <f t="shared" si="307"/>
        <v>0</v>
      </c>
    </row>
    <row r="2792" spans="2:15" ht="18" customHeight="1">
      <c r="B2792" s="109" t="str">
        <f>IF('2.売上実績'!$B2792="","",'2.売上実績'!$B2792)</f>
        <v/>
      </c>
      <c r="C2792" s="110" t="str">
        <f>IF('2.売上実績'!$C2792="","",'2.売上実績'!$C2792)</f>
        <v/>
      </c>
      <c r="D2792" s="98" t="str">
        <f>IF(C2792="","",VLOOKUP(C2792,'4.製品一覧'!$B$4:$D$500,3,FALSE))</f>
        <v/>
      </c>
      <c r="E2792" s="102">
        <f>IF(C2792&lt;&gt;"",VLOOKUP(C2792,'7.製品別原価'!$B$5:$J$500,8,FALSE),0)</f>
        <v>0</v>
      </c>
      <c r="F2792" s="37">
        <f>IF(OR($K$2=0,K2792=0),0,'1.全社費用'!$C$42/$K$2)</f>
        <v>0</v>
      </c>
      <c r="G2792" s="37">
        <f t="shared" si="303"/>
        <v>0</v>
      </c>
      <c r="H2792" s="38">
        <f t="shared" si="304"/>
        <v>0</v>
      </c>
      <c r="I2792" s="39">
        <f t="shared" si="305"/>
        <v>0</v>
      </c>
      <c r="J2792" s="40">
        <f t="shared" si="306"/>
        <v>0</v>
      </c>
      <c r="K2792" s="111">
        <f>IF($B2792="",0,'2.売上実績'!D2792)</f>
        <v>0</v>
      </c>
      <c r="L2792" s="111">
        <f>IF($B2792="",0,'2.売上実績'!E2792)</f>
        <v>0</v>
      </c>
      <c r="M2792" s="28">
        <f t="shared" si="301"/>
        <v>0</v>
      </c>
      <c r="N2792" s="41">
        <f t="shared" si="302"/>
        <v>0</v>
      </c>
      <c r="O2792" s="40">
        <f t="shared" si="307"/>
        <v>0</v>
      </c>
    </row>
    <row r="2793" spans="2:15" ht="18" customHeight="1">
      <c r="B2793" s="109" t="str">
        <f>IF('2.売上実績'!$B2793="","",'2.売上実績'!$B2793)</f>
        <v/>
      </c>
      <c r="C2793" s="110" t="str">
        <f>IF('2.売上実績'!$C2793="","",'2.売上実績'!$C2793)</f>
        <v/>
      </c>
      <c r="D2793" s="98" t="str">
        <f>IF(C2793="","",VLOOKUP(C2793,'4.製品一覧'!$B$4:$D$500,3,FALSE))</f>
        <v/>
      </c>
      <c r="E2793" s="102">
        <f>IF(C2793&lt;&gt;"",VLOOKUP(C2793,'7.製品別原価'!$B$5:$J$500,8,FALSE),0)</f>
        <v>0</v>
      </c>
      <c r="F2793" s="37">
        <f>IF(OR($K$2=0,K2793=0),0,'1.全社費用'!$C$42/$K$2)</f>
        <v>0</v>
      </c>
      <c r="G2793" s="37">
        <f t="shared" si="303"/>
        <v>0</v>
      </c>
      <c r="H2793" s="38">
        <f t="shared" si="304"/>
        <v>0</v>
      </c>
      <c r="I2793" s="39">
        <f t="shared" si="305"/>
        <v>0</v>
      </c>
      <c r="J2793" s="40">
        <f t="shared" si="306"/>
        <v>0</v>
      </c>
      <c r="K2793" s="111">
        <f>IF($B2793="",0,'2.売上実績'!D2793)</f>
        <v>0</v>
      </c>
      <c r="L2793" s="111">
        <f>IF($B2793="",0,'2.売上実績'!E2793)</f>
        <v>0</v>
      </c>
      <c r="M2793" s="28">
        <f t="shared" si="301"/>
        <v>0</v>
      </c>
      <c r="N2793" s="41">
        <f t="shared" si="302"/>
        <v>0</v>
      </c>
      <c r="O2793" s="40">
        <f t="shared" si="307"/>
        <v>0</v>
      </c>
    </row>
    <row r="2794" spans="2:15" ht="18" customHeight="1">
      <c r="B2794" s="109" t="str">
        <f>IF('2.売上実績'!$B2794="","",'2.売上実績'!$B2794)</f>
        <v/>
      </c>
      <c r="C2794" s="110" t="str">
        <f>IF('2.売上実績'!$C2794="","",'2.売上実績'!$C2794)</f>
        <v/>
      </c>
      <c r="D2794" s="98" t="str">
        <f>IF(C2794="","",VLOOKUP(C2794,'4.製品一覧'!$B$4:$D$500,3,FALSE))</f>
        <v/>
      </c>
      <c r="E2794" s="102">
        <f>IF(C2794&lt;&gt;"",VLOOKUP(C2794,'7.製品別原価'!$B$5:$J$500,8,FALSE),0)</f>
        <v>0</v>
      </c>
      <c r="F2794" s="37">
        <f>IF(OR($K$2=0,K2794=0),0,'1.全社費用'!$C$42/$K$2)</f>
        <v>0</v>
      </c>
      <c r="G2794" s="37">
        <f t="shared" si="303"/>
        <v>0</v>
      </c>
      <c r="H2794" s="38">
        <f t="shared" si="304"/>
        <v>0</v>
      </c>
      <c r="I2794" s="39">
        <f t="shared" si="305"/>
        <v>0</v>
      </c>
      <c r="J2794" s="40">
        <f t="shared" si="306"/>
        <v>0</v>
      </c>
      <c r="K2794" s="111">
        <f>IF($B2794="",0,'2.売上実績'!D2794)</f>
        <v>0</v>
      </c>
      <c r="L2794" s="111">
        <f>IF($B2794="",0,'2.売上実績'!E2794)</f>
        <v>0</v>
      </c>
      <c r="M2794" s="28">
        <f t="shared" si="301"/>
        <v>0</v>
      </c>
      <c r="N2794" s="41">
        <f t="shared" si="302"/>
        <v>0</v>
      </c>
      <c r="O2794" s="40">
        <f t="shared" si="307"/>
        <v>0</v>
      </c>
    </row>
    <row r="2795" spans="2:15" ht="18" customHeight="1">
      <c r="B2795" s="109" t="str">
        <f>IF('2.売上実績'!$B2795="","",'2.売上実績'!$B2795)</f>
        <v/>
      </c>
      <c r="C2795" s="110" t="str">
        <f>IF('2.売上実績'!$C2795="","",'2.売上実績'!$C2795)</f>
        <v/>
      </c>
      <c r="D2795" s="98" t="str">
        <f>IF(C2795="","",VLOOKUP(C2795,'4.製品一覧'!$B$4:$D$500,3,FALSE))</f>
        <v/>
      </c>
      <c r="E2795" s="102">
        <f>IF(C2795&lt;&gt;"",VLOOKUP(C2795,'7.製品別原価'!$B$5:$J$500,8,FALSE),0)</f>
        <v>0</v>
      </c>
      <c r="F2795" s="37">
        <f>IF(OR($K$2=0,K2795=0),0,'1.全社費用'!$C$42/$K$2)</f>
        <v>0</v>
      </c>
      <c r="G2795" s="37">
        <f t="shared" si="303"/>
        <v>0</v>
      </c>
      <c r="H2795" s="38">
        <f t="shared" si="304"/>
        <v>0</v>
      </c>
      <c r="I2795" s="39">
        <f t="shared" si="305"/>
        <v>0</v>
      </c>
      <c r="J2795" s="40">
        <f t="shared" si="306"/>
        <v>0</v>
      </c>
      <c r="K2795" s="111">
        <f>IF($B2795="",0,'2.売上実績'!D2795)</f>
        <v>0</v>
      </c>
      <c r="L2795" s="111">
        <f>IF($B2795="",0,'2.売上実績'!E2795)</f>
        <v>0</v>
      </c>
      <c r="M2795" s="28">
        <f t="shared" si="301"/>
        <v>0</v>
      </c>
      <c r="N2795" s="41">
        <f t="shared" si="302"/>
        <v>0</v>
      </c>
      <c r="O2795" s="40">
        <f t="shared" si="307"/>
        <v>0</v>
      </c>
    </row>
    <row r="2796" spans="2:15" ht="18" customHeight="1">
      <c r="B2796" s="109" t="str">
        <f>IF('2.売上実績'!$B2796="","",'2.売上実績'!$B2796)</f>
        <v/>
      </c>
      <c r="C2796" s="110" t="str">
        <f>IF('2.売上実績'!$C2796="","",'2.売上実績'!$C2796)</f>
        <v/>
      </c>
      <c r="D2796" s="98" t="str">
        <f>IF(C2796="","",VLOOKUP(C2796,'4.製品一覧'!$B$4:$D$500,3,FALSE))</f>
        <v/>
      </c>
      <c r="E2796" s="102">
        <f>IF(C2796&lt;&gt;"",VLOOKUP(C2796,'7.製品別原価'!$B$5:$J$500,8,FALSE),0)</f>
        <v>0</v>
      </c>
      <c r="F2796" s="37">
        <f>IF(OR($K$2=0,K2796=0),0,'1.全社費用'!$C$42/$K$2)</f>
        <v>0</v>
      </c>
      <c r="G2796" s="37">
        <f t="shared" si="303"/>
        <v>0</v>
      </c>
      <c r="H2796" s="38">
        <f t="shared" si="304"/>
        <v>0</v>
      </c>
      <c r="I2796" s="39">
        <f t="shared" si="305"/>
        <v>0</v>
      </c>
      <c r="J2796" s="40">
        <f t="shared" si="306"/>
        <v>0</v>
      </c>
      <c r="K2796" s="111">
        <f>IF($B2796="",0,'2.売上実績'!D2796)</f>
        <v>0</v>
      </c>
      <c r="L2796" s="111">
        <f>IF($B2796="",0,'2.売上実績'!E2796)</f>
        <v>0</v>
      </c>
      <c r="M2796" s="28">
        <f t="shared" si="301"/>
        <v>0</v>
      </c>
      <c r="N2796" s="41">
        <f t="shared" si="302"/>
        <v>0</v>
      </c>
      <c r="O2796" s="40">
        <f t="shared" si="307"/>
        <v>0</v>
      </c>
    </row>
    <row r="2797" spans="2:15" ht="18" customHeight="1">
      <c r="B2797" s="109" t="str">
        <f>IF('2.売上実績'!$B2797="","",'2.売上実績'!$B2797)</f>
        <v/>
      </c>
      <c r="C2797" s="110" t="str">
        <f>IF('2.売上実績'!$C2797="","",'2.売上実績'!$C2797)</f>
        <v/>
      </c>
      <c r="D2797" s="98" t="str">
        <f>IF(C2797="","",VLOOKUP(C2797,'4.製品一覧'!$B$4:$D$500,3,FALSE))</f>
        <v/>
      </c>
      <c r="E2797" s="102">
        <f>IF(C2797&lt;&gt;"",VLOOKUP(C2797,'7.製品別原価'!$B$5:$J$500,8,FALSE),0)</f>
        <v>0</v>
      </c>
      <c r="F2797" s="37">
        <f>IF(OR($K$2=0,K2797=0),0,'1.全社費用'!$C$42/$K$2)</f>
        <v>0</v>
      </c>
      <c r="G2797" s="37">
        <f t="shared" si="303"/>
        <v>0</v>
      </c>
      <c r="H2797" s="38">
        <f t="shared" si="304"/>
        <v>0</v>
      </c>
      <c r="I2797" s="39">
        <f t="shared" si="305"/>
        <v>0</v>
      </c>
      <c r="J2797" s="40">
        <f t="shared" si="306"/>
        <v>0</v>
      </c>
      <c r="K2797" s="111">
        <f>IF($B2797="",0,'2.売上実績'!D2797)</f>
        <v>0</v>
      </c>
      <c r="L2797" s="111">
        <f>IF($B2797="",0,'2.売上実績'!E2797)</f>
        <v>0</v>
      </c>
      <c r="M2797" s="28">
        <f t="shared" si="301"/>
        <v>0</v>
      </c>
      <c r="N2797" s="41">
        <f t="shared" si="302"/>
        <v>0</v>
      </c>
      <c r="O2797" s="40">
        <f t="shared" si="307"/>
        <v>0</v>
      </c>
    </row>
    <row r="2798" spans="2:15" ht="18" customHeight="1">
      <c r="B2798" s="109" t="str">
        <f>IF('2.売上実績'!$B2798="","",'2.売上実績'!$B2798)</f>
        <v/>
      </c>
      <c r="C2798" s="110" t="str">
        <f>IF('2.売上実績'!$C2798="","",'2.売上実績'!$C2798)</f>
        <v/>
      </c>
      <c r="D2798" s="98" t="str">
        <f>IF(C2798="","",VLOOKUP(C2798,'4.製品一覧'!$B$4:$D$500,3,FALSE))</f>
        <v/>
      </c>
      <c r="E2798" s="102">
        <f>IF(C2798&lt;&gt;"",VLOOKUP(C2798,'7.製品別原価'!$B$5:$J$500,8,FALSE),0)</f>
        <v>0</v>
      </c>
      <c r="F2798" s="37">
        <f>IF(OR($K$2=0,K2798=0),0,'1.全社費用'!$C$42/$K$2)</f>
        <v>0</v>
      </c>
      <c r="G2798" s="37">
        <f t="shared" si="303"/>
        <v>0</v>
      </c>
      <c r="H2798" s="38">
        <f t="shared" si="304"/>
        <v>0</v>
      </c>
      <c r="I2798" s="39">
        <f t="shared" si="305"/>
        <v>0</v>
      </c>
      <c r="J2798" s="40">
        <f t="shared" si="306"/>
        <v>0</v>
      </c>
      <c r="K2798" s="111">
        <f>IF($B2798="",0,'2.売上実績'!D2798)</f>
        <v>0</v>
      </c>
      <c r="L2798" s="111">
        <f>IF($B2798="",0,'2.売上実績'!E2798)</f>
        <v>0</v>
      </c>
      <c r="M2798" s="28">
        <f t="shared" si="301"/>
        <v>0</v>
      </c>
      <c r="N2798" s="41">
        <f t="shared" si="302"/>
        <v>0</v>
      </c>
      <c r="O2798" s="40">
        <f t="shared" si="307"/>
        <v>0</v>
      </c>
    </row>
    <row r="2799" spans="2:15" ht="18" customHeight="1">
      <c r="B2799" s="109" t="str">
        <f>IF('2.売上実績'!$B2799="","",'2.売上実績'!$B2799)</f>
        <v/>
      </c>
      <c r="C2799" s="110" t="str">
        <f>IF('2.売上実績'!$C2799="","",'2.売上実績'!$C2799)</f>
        <v/>
      </c>
      <c r="D2799" s="98" t="str">
        <f>IF(C2799="","",VLOOKUP(C2799,'4.製品一覧'!$B$4:$D$500,3,FALSE))</f>
        <v/>
      </c>
      <c r="E2799" s="102">
        <f>IF(C2799&lt;&gt;"",VLOOKUP(C2799,'7.製品別原価'!$B$5:$J$500,8,FALSE),0)</f>
        <v>0</v>
      </c>
      <c r="F2799" s="37">
        <f>IF(OR($K$2=0,K2799=0),0,'1.全社費用'!$C$42/$K$2)</f>
        <v>0</v>
      </c>
      <c r="G2799" s="37">
        <f t="shared" si="303"/>
        <v>0</v>
      </c>
      <c r="H2799" s="38">
        <f t="shared" si="304"/>
        <v>0</v>
      </c>
      <c r="I2799" s="39">
        <f t="shared" si="305"/>
        <v>0</v>
      </c>
      <c r="J2799" s="40">
        <f t="shared" si="306"/>
        <v>0</v>
      </c>
      <c r="K2799" s="111">
        <f>IF($B2799="",0,'2.売上実績'!D2799)</f>
        <v>0</v>
      </c>
      <c r="L2799" s="111">
        <f>IF($B2799="",0,'2.売上実績'!E2799)</f>
        <v>0</v>
      </c>
      <c r="M2799" s="28">
        <f t="shared" si="301"/>
        <v>0</v>
      </c>
      <c r="N2799" s="41">
        <f t="shared" si="302"/>
        <v>0</v>
      </c>
      <c r="O2799" s="40">
        <f t="shared" si="307"/>
        <v>0</v>
      </c>
    </row>
    <row r="2800" spans="2:15" ht="18" customHeight="1">
      <c r="B2800" s="109" t="str">
        <f>IF('2.売上実績'!$B2800="","",'2.売上実績'!$B2800)</f>
        <v/>
      </c>
      <c r="C2800" s="110" t="str">
        <f>IF('2.売上実績'!$C2800="","",'2.売上実績'!$C2800)</f>
        <v/>
      </c>
      <c r="D2800" s="98" t="str">
        <f>IF(C2800="","",VLOOKUP(C2800,'4.製品一覧'!$B$4:$D$500,3,FALSE))</f>
        <v/>
      </c>
      <c r="E2800" s="102">
        <f>IF(C2800&lt;&gt;"",VLOOKUP(C2800,'7.製品別原価'!$B$5:$J$500,8,FALSE),0)</f>
        <v>0</v>
      </c>
      <c r="F2800" s="37">
        <f>IF(OR($K$2=0,K2800=0),0,'1.全社費用'!$C$42/$K$2)</f>
        <v>0</v>
      </c>
      <c r="G2800" s="37">
        <f t="shared" si="303"/>
        <v>0</v>
      </c>
      <c r="H2800" s="38">
        <f t="shared" si="304"/>
        <v>0</v>
      </c>
      <c r="I2800" s="39">
        <f t="shared" si="305"/>
        <v>0</v>
      </c>
      <c r="J2800" s="40">
        <f t="shared" si="306"/>
        <v>0</v>
      </c>
      <c r="K2800" s="111">
        <f>IF($B2800="",0,'2.売上実績'!D2800)</f>
        <v>0</v>
      </c>
      <c r="L2800" s="111">
        <f>IF($B2800="",0,'2.売上実績'!E2800)</f>
        <v>0</v>
      </c>
      <c r="M2800" s="28">
        <f t="shared" si="301"/>
        <v>0</v>
      </c>
      <c r="N2800" s="41">
        <f t="shared" si="302"/>
        <v>0</v>
      </c>
      <c r="O2800" s="40">
        <f t="shared" si="307"/>
        <v>0</v>
      </c>
    </row>
    <row r="2801" spans="2:15" ht="18" customHeight="1">
      <c r="B2801" s="109" t="str">
        <f>IF('2.売上実績'!$B2801="","",'2.売上実績'!$B2801)</f>
        <v/>
      </c>
      <c r="C2801" s="110" t="str">
        <f>IF('2.売上実績'!$C2801="","",'2.売上実績'!$C2801)</f>
        <v/>
      </c>
      <c r="D2801" s="98" t="str">
        <f>IF(C2801="","",VLOOKUP(C2801,'4.製品一覧'!$B$4:$D$500,3,FALSE))</f>
        <v/>
      </c>
      <c r="E2801" s="102">
        <f>IF(C2801&lt;&gt;"",VLOOKUP(C2801,'7.製品別原価'!$B$5:$J$500,8,FALSE),0)</f>
        <v>0</v>
      </c>
      <c r="F2801" s="37">
        <f>IF(OR($K$2=0,K2801=0),0,'1.全社費用'!$C$42/$K$2)</f>
        <v>0</v>
      </c>
      <c r="G2801" s="37">
        <f t="shared" si="303"/>
        <v>0</v>
      </c>
      <c r="H2801" s="38">
        <f t="shared" si="304"/>
        <v>0</v>
      </c>
      <c r="I2801" s="39">
        <f t="shared" si="305"/>
        <v>0</v>
      </c>
      <c r="J2801" s="40">
        <f t="shared" si="306"/>
        <v>0</v>
      </c>
      <c r="K2801" s="111">
        <f>IF($B2801="",0,'2.売上実績'!D2801)</f>
        <v>0</v>
      </c>
      <c r="L2801" s="111">
        <f>IF($B2801="",0,'2.売上実績'!E2801)</f>
        <v>0</v>
      </c>
      <c r="M2801" s="28">
        <f t="shared" si="301"/>
        <v>0</v>
      </c>
      <c r="N2801" s="41">
        <f t="shared" si="302"/>
        <v>0</v>
      </c>
      <c r="O2801" s="40">
        <f t="shared" si="307"/>
        <v>0</v>
      </c>
    </row>
    <row r="2802" spans="2:15" ht="18" customHeight="1">
      <c r="B2802" s="109" t="str">
        <f>IF('2.売上実績'!$B2802="","",'2.売上実績'!$B2802)</f>
        <v/>
      </c>
      <c r="C2802" s="110" t="str">
        <f>IF('2.売上実績'!$C2802="","",'2.売上実績'!$C2802)</f>
        <v/>
      </c>
      <c r="D2802" s="98" t="str">
        <f>IF(C2802="","",VLOOKUP(C2802,'4.製品一覧'!$B$4:$D$500,3,FALSE))</f>
        <v/>
      </c>
      <c r="E2802" s="102">
        <f>IF(C2802&lt;&gt;"",VLOOKUP(C2802,'7.製品別原価'!$B$5:$J$500,8,FALSE),0)</f>
        <v>0</v>
      </c>
      <c r="F2802" s="37">
        <f>IF(OR($K$2=0,K2802=0),0,'1.全社費用'!$C$42/$K$2)</f>
        <v>0</v>
      </c>
      <c r="G2802" s="37">
        <f t="shared" si="303"/>
        <v>0</v>
      </c>
      <c r="H2802" s="38">
        <f t="shared" si="304"/>
        <v>0</v>
      </c>
      <c r="I2802" s="39">
        <f t="shared" si="305"/>
        <v>0</v>
      </c>
      <c r="J2802" s="40">
        <f t="shared" si="306"/>
        <v>0</v>
      </c>
      <c r="K2802" s="111">
        <f>IF($B2802="",0,'2.売上実績'!D2802)</f>
        <v>0</v>
      </c>
      <c r="L2802" s="111">
        <f>IF($B2802="",0,'2.売上実績'!E2802)</f>
        <v>0</v>
      </c>
      <c r="M2802" s="28">
        <f t="shared" si="301"/>
        <v>0</v>
      </c>
      <c r="N2802" s="41">
        <f t="shared" si="302"/>
        <v>0</v>
      </c>
      <c r="O2802" s="40">
        <f t="shared" si="307"/>
        <v>0</v>
      </c>
    </row>
    <row r="2803" spans="2:15" ht="18" customHeight="1">
      <c r="B2803" s="109" t="str">
        <f>IF('2.売上実績'!$B2803="","",'2.売上実績'!$B2803)</f>
        <v/>
      </c>
      <c r="C2803" s="110" t="str">
        <f>IF('2.売上実績'!$C2803="","",'2.売上実績'!$C2803)</f>
        <v/>
      </c>
      <c r="D2803" s="98" t="str">
        <f>IF(C2803="","",VLOOKUP(C2803,'4.製品一覧'!$B$4:$D$500,3,FALSE))</f>
        <v/>
      </c>
      <c r="E2803" s="102">
        <f>IF(C2803&lt;&gt;"",VLOOKUP(C2803,'7.製品別原価'!$B$5:$J$500,8,FALSE),0)</f>
        <v>0</v>
      </c>
      <c r="F2803" s="37">
        <f>IF(OR($K$2=0,K2803=0),0,'1.全社費用'!$C$42/$K$2)</f>
        <v>0</v>
      </c>
      <c r="G2803" s="37">
        <f t="shared" si="303"/>
        <v>0</v>
      </c>
      <c r="H2803" s="38">
        <f t="shared" si="304"/>
        <v>0</v>
      </c>
      <c r="I2803" s="39">
        <f t="shared" si="305"/>
        <v>0</v>
      </c>
      <c r="J2803" s="40">
        <f t="shared" si="306"/>
        <v>0</v>
      </c>
      <c r="K2803" s="111">
        <f>IF($B2803="",0,'2.売上実績'!D2803)</f>
        <v>0</v>
      </c>
      <c r="L2803" s="111">
        <f>IF($B2803="",0,'2.売上実績'!E2803)</f>
        <v>0</v>
      </c>
      <c r="M2803" s="28">
        <f t="shared" si="301"/>
        <v>0</v>
      </c>
      <c r="N2803" s="41">
        <f t="shared" si="302"/>
        <v>0</v>
      </c>
      <c r="O2803" s="40">
        <f t="shared" si="307"/>
        <v>0</v>
      </c>
    </row>
    <row r="2804" spans="2:15" ht="18" customHeight="1">
      <c r="B2804" s="109" t="str">
        <f>IF('2.売上実績'!$B2804="","",'2.売上実績'!$B2804)</f>
        <v/>
      </c>
      <c r="C2804" s="110" t="str">
        <f>IF('2.売上実績'!$C2804="","",'2.売上実績'!$C2804)</f>
        <v/>
      </c>
      <c r="D2804" s="98" t="str">
        <f>IF(C2804="","",VLOOKUP(C2804,'4.製品一覧'!$B$4:$D$500,3,FALSE))</f>
        <v/>
      </c>
      <c r="E2804" s="102">
        <f>IF(C2804&lt;&gt;"",VLOOKUP(C2804,'7.製品別原価'!$B$5:$J$500,8,FALSE),0)</f>
        <v>0</v>
      </c>
      <c r="F2804" s="37">
        <f>IF(OR($K$2=0,K2804=0),0,'1.全社費用'!$C$42/$K$2)</f>
        <v>0</v>
      </c>
      <c r="G2804" s="37">
        <f t="shared" si="303"/>
        <v>0</v>
      </c>
      <c r="H2804" s="38">
        <f t="shared" si="304"/>
        <v>0</v>
      </c>
      <c r="I2804" s="39">
        <f t="shared" si="305"/>
        <v>0</v>
      </c>
      <c r="J2804" s="40">
        <f t="shared" si="306"/>
        <v>0</v>
      </c>
      <c r="K2804" s="111">
        <f>IF($B2804="",0,'2.売上実績'!D2804)</f>
        <v>0</v>
      </c>
      <c r="L2804" s="111">
        <f>IF($B2804="",0,'2.売上実績'!E2804)</f>
        <v>0</v>
      </c>
      <c r="M2804" s="28">
        <f t="shared" si="301"/>
        <v>0</v>
      </c>
      <c r="N2804" s="41">
        <f t="shared" si="302"/>
        <v>0</v>
      </c>
      <c r="O2804" s="40">
        <f t="shared" si="307"/>
        <v>0</v>
      </c>
    </row>
    <row r="2805" spans="2:15" ht="18" customHeight="1">
      <c r="B2805" s="109" t="str">
        <f>IF('2.売上実績'!$B2805="","",'2.売上実績'!$B2805)</f>
        <v/>
      </c>
      <c r="C2805" s="110" t="str">
        <f>IF('2.売上実績'!$C2805="","",'2.売上実績'!$C2805)</f>
        <v/>
      </c>
      <c r="D2805" s="98" t="str">
        <f>IF(C2805="","",VLOOKUP(C2805,'4.製品一覧'!$B$4:$D$500,3,FALSE))</f>
        <v/>
      </c>
      <c r="E2805" s="102">
        <f>IF(C2805&lt;&gt;"",VLOOKUP(C2805,'7.製品別原価'!$B$5:$J$500,8,FALSE),0)</f>
        <v>0</v>
      </c>
      <c r="F2805" s="37">
        <f>IF(OR($K$2=0,K2805=0),0,'1.全社費用'!$C$42/$K$2)</f>
        <v>0</v>
      </c>
      <c r="G2805" s="37">
        <f t="shared" si="303"/>
        <v>0</v>
      </c>
      <c r="H2805" s="38">
        <f t="shared" si="304"/>
        <v>0</v>
      </c>
      <c r="I2805" s="39">
        <f t="shared" si="305"/>
        <v>0</v>
      </c>
      <c r="J2805" s="40">
        <f t="shared" si="306"/>
        <v>0</v>
      </c>
      <c r="K2805" s="111">
        <f>IF($B2805="",0,'2.売上実績'!D2805)</f>
        <v>0</v>
      </c>
      <c r="L2805" s="111">
        <f>IF($B2805="",0,'2.売上実績'!E2805)</f>
        <v>0</v>
      </c>
      <c r="M2805" s="28">
        <f t="shared" si="301"/>
        <v>0</v>
      </c>
      <c r="N2805" s="41">
        <f t="shared" si="302"/>
        <v>0</v>
      </c>
      <c r="O2805" s="40">
        <f t="shared" si="307"/>
        <v>0</v>
      </c>
    </row>
    <row r="2806" spans="2:15" ht="18" customHeight="1">
      <c r="B2806" s="109" t="str">
        <f>IF('2.売上実績'!$B2806="","",'2.売上実績'!$B2806)</f>
        <v/>
      </c>
      <c r="C2806" s="110" t="str">
        <f>IF('2.売上実績'!$C2806="","",'2.売上実績'!$C2806)</f>
        <v/>
      </c>
      <c r="D2806" s="98" t="str">
        <f>IF(C2806="","",VLOOKUP(C2806,'4.製品一覧'!$B$4:$D$500,3,FALSE))</f>
        <v/>
      </c>
      <c r="E2806" s="102">
        <f>IF(C2806&lt;&gt;"",VLOOKUP(C2806,'7.製品別原価'!$B$5:$J$500,8,FALSE),0)</f>
        <v>0</v>
      </c>
      <c r="F2806" s="37">
        <f>IF(OR($K$2=0,K2806=0),0,'1.全社費用'!$C$42/$K$2)</f>
        <v>0</v>
      </c>
      <c r="G2806" s="37">
        <f t="shared" si="303"/>
        <v>0</v>
      </c>
      <c r="H2806" s="38">
        <f t="shared" si="304"/>
        <v>0</v>
      </c>
      <c r="I2806" s="39">
        <f t="shared" si="305"/>
        <v>0</v>
      </c>
      <c r="J2806" s="40">
        <f t="shared" si="306"/>
        <v>0</v>
      </c>
      <c r="K2806" s="111">
        <f>IF($B2806="",0,'2.売上実績'!D2806)</f>
        <v>0</v>
      </c>
      <c r="L2806" s="111">
        <f>IF($B2806="",0,'2.売上実績'!E2806)</f>
        <v>0</v>
      </c>
      <c r="M2806" s="28">
        <f t="shared" si="301"/>
        <v>0</v>
      </c>
      <c r="N2806" s="41">
        <f t="shared" si="302"/>
        <v>0</v>
      </c>
      <c r="O2806" s="40">
        <f t="shared" si="307"/>
        <v>0</v>
      </c>
    </row>
    <row r="2807" spans="2:15" ht="18" customHeight="1">
      <c r="B2807" s="109" t="str">
        <f>IF('2.売上実績'!$B2807="","",'2.売上実績'!$B2807)</f>
        <v/>
      </c>
      <c r="C2807" s="110" t="str">
        <f>IF('2.売上実績'!$C2807="","",'2.売上実績'!$C2807)</f>
        <v/>
      </c>
      <c r="D2807" s="98" t="str">
        <f>IF(C2807="","",VLOOKUP(C2807,'4.製品一覧'!$B$4:$D$500,3,FALSE))</f>
        <v/>
      </c>
      <c r="E2807" s="102">
        <f>IF(C2807&lt;&gt;"",VLOOKUP(C2807,'7.製品別原価'!$B$5:$J$500,8,FALSE),0)</f>
        <v>0</v>
      </c>
      <c r="F2807" s="37">
        <f>IF(OR($K$2=0,K2807=0),0,'1.全社費用'!$C$42/$K$2)</f>
        <v>0</v>
      </c>
      <c r="G2807" s="37">
        <f t="shared" si="303"/>
        <v>0</v>
      </c>
      <c r="H2807" s="38">
        <f t="shared" si="304"/>
        <v>0</v>
      </c>
      <c r="I2807" s="39">
        <f t="shared" si="305"/>
        <v>0</v>
      </c>
      <c r="J2807" s="40">
        <f t="shared" si="306"/>
        <v>0</v>
      </c>
      <c r="K2807" s="111">
        <f>IF($B2807="",0,'2.売上実績'!D2807)</f>
        <v>0</v>
      </c>
      <c r="L2807" s="111">
        <f>IF($B2807="",0,'2.売上実績'!E2807)</f>
        <v>0</v>
      </c>
      <c r="M2807" s="28">
        <f t="shared" si="301"/>
        <v>0</v>
      </c>
      <c r="N2807" s="41">
        <f t="shared" si="302"/>
        <v>0</v>
      </c>
      <c r="O2807" s="40">
        <f t="shared" si="307"/>
        <v>0</v>
      </c>
    </row>
    <row r="2808" spans="2:15" ht="18" customHeight="1">
      <c r="B2808" s="109" t="str">
        <f>IF('2.売上実績'!$B2808="","",'2.売上実績'!$B2808)</f>
        <v/>
      </c>
      <c r="C2808" s="110" t="str">
        <f>IF('2.売上実績'!$C2808="","",'2.売上実績'!$C2808)</f>
        <v/>
      </c>
      <c r="D2808" s="98" t="str">
        <f>IF(C2808="","",VLOOKUP(C2808,'4.製品一覧'!$B$4:$D$500,3,FALSE))</f>
        <v/>
      </c>
      <c r="E2808" s="102">
        <f>IF(C2808&lt;&gt;"",VLOOKUP(C2808,'7.製品別原価'!$B$5:$J$500,8,FALSE),0)</f>
        <v>0</v>
      </c>
      <c r="F2808" s="37">
        <f>IF(OR($K$2=0,K2808=0),0,'1.全社費用'!$C$42/$K$2)</f>
        <v>0</v>
      </c>
      <c r="G2808" s="37">
        <f t="shared" si="303"/>
        <v>0</v>
      </c>
      <c r="H2808" s="38">
        <f t="shared" si="304"/>
        <v>0</v>
      </c>
      <c r="I2808" s="39">
        <f t="shared" si="305"/>
        <v>0</v>
      </c>
      <c r="J2808" s="40">
        <f t="shared" si="306"/>
        <v>0</v>
      </c>
      <c r="K2808" s="111">
        <f>IF($B2808="",0,'2.売上実績'!D2808)</f>
        <v>0</v>
      </c>
      <c r="L2808" s="111">
        <f>IF($B2808="",0,'2.売上実績'!E2808)</f>
        <v>0</v>
      </c>
      <c r="M2808" s="28">
        <f t="shared" si="301"/>
        <v>0</v>
      </c>
      <c r="N2808" s="41">
        <f t="shared" si="302"/>
        <v>0</v>
      </c>
      <c r="O2808" s="40">
        <f t="shared" si="307"/>
        <v>0</v>
      </c>
    </row>
    <row r="2809" spans="2:15" ht="18" customHeight="1">
      <c r="B2809" s="109" t="str">
        <f>IF('2.売上実績'!$B2809="","",'2.売上実績'!$B2809)</f>
        <v/>
      </c>
      <c r="C2809" s="110" t="str">
        <f>IF('2.売上実績'!$C2809="","",'2.売上実績'!$C2809)</f>
        <v/>
      </c>
      <c r="D2809" s="98" t="str">
        <f>IF(C2809="","",VLOOKUP(C2809,'4.製品一覧'!$B$4:$D$500,3,FALSE))</f>
        <v/>
      </c>
      <c r="E2809" s="102">
        <f>IF(C2809&lt;&gt;"",VLOOKUP(C2809,'7.製品別原価'!$B$5:$J$500,8,FALSE),0)</f>
        <v>0</v>
      </c>
      <c r="F2809" s="37">
        <f>IF(OR($K$2=0,K2809=0),0,'1.全社費用'!$C$42/$K$2)</f>
        <v>0</v>
      </c>
      <c r="G2809" s="37">
        <f t="shared" si="303"/>
        <v>0</v>
      </c>
      <c r="H2809" s="38">
        <f t="shared" si="304"/>
        <v>0</v>
      </c>
      <c r="I2809" s="39">
        <f t="shared" si="305"/>
        <v>0</v>
      </c>
      <c r="J2809" s="40">
        <f t="shared" si="306"/>
        <v>0</v>
      </c>
      <c r="K2809" s="111">
        <f>IF($B2809="",0,'2.売上実績'!D2809)</f>
        <v>0</v>
      </c>
      <c r="L2809" s="111">
        <f>IF($B2809="",0,'2.売上実績'!E2809)</f>
        <v>0</v>
      </c>
      <c r="M2809" s="28">
        <f t="shared" si="301"/>
        <v>0</v>
      </c>
      <c r="N2809" s="41">
        <f t="shared" si="302"/>
        <v>0</v>
      </c>
      <c r="O2809" s="40">
        <f t="shared" si="307"/>
        <v>0</v>
      </c>
    </row>
    <row r="2810" spans="2:15" ht="18" customHeight="1">
      <c r="B2810" s="109" t="str">
        <f>IF('2.売上実績'!$B2810="","",'2.売上実績'!$B2810)</f>
        <v/>
      </c>
      <c r="C2810" s="110" t="str">
        <f>IF('2.売上実績'!$C2810="","",'2.売上実績'!$C2810)</f>
        <v/>
      </c>
      <c r="D2810" s="98" t="str">
        <f>IF(C2810="","",VLOOKUP(C2810,'4.製品一覧'!$B$4:$D$500,3,FALSE))</f>
        <v/>
      </c>
      <c r="E2810" s="102">
        <f>IF(C2810&lt;&gt;"",VLOOKUP(C2810,'7.製品別原価'!$B$5:$J$500,8,FALSE),0)</f>
        <v>0</v>
      </c>
      <c r="F2810" s="37">
        <f>IF(OR($K$2=0,K2810=0),0,'1.全社費用'!$C$42/$K$2)</f>
        <v>0</v>
      </c>
      <c r="G2810" s="37">
        <f t="shared" si="303"/>
        <v>0</v>
      </c>
      <c r="H2810" s="38">
        <f t="shared" si="304"/>
        <v>0</v>
      </c>
      <c r="I2810" s="39">
        <f t="shared" si="305"/>
        <v>0</v>
      </c>
      <c r="J2810" s="40">
        <f t="shared" si="306"/>
        <v>0</v>
      </c>
      <c r="K2810" s="111">
        <f>IF($B2810="",0,'2.売上実績'!D2810)</f>
        <v>0</v>
      </c>
      <c r="L2810" s="111">
        <f>IF($B2810="",0,'2.売上実績'!E2810)</f>
        <v>0</v>
      </c>
      <c r="M2810" s="28">
        <f t="shared" si="301"/>
        <v>0</v>
      </c>
      <c r="N2810" s="41">
        <f t="shared" si="302"/>
        <v>0</v>
      </c>
      <c r="O2810" s="40">
        <f t="shared" si="307"/>
        <v>0</v>
      </c>
    </row>
    <row r="2811" spans="2:15" ht="18" customHeight="1">
      <c r="B2811" s="109" t="str">
        <f>IF('2.売上実績'!$B2811="","",'2.売上実績'!$B2811)</f>
        <v/>
      </c>
      <c r="C2811" s="110" t="str">
        <f>IF('2.売上実績'!$C2811="","",'2.売上実績'!$C2811)</f>
        <v/>
      </c>
      <c r="D2811" s="98" t="str">
        <f>IF(C2811="","",VLOOKUP(C2811,'4.製品一覧'!$B$4:$D$500,3,FALSE))</f>
        <v/>
      </c>
      <c r="E2811" s="102">
        <f>IF(C2811&lt;&gt;"",VLOOKUP(C2811,'7.製品別原価'!$B$5:$J$500,8,FALSE),0)</f>
        <v>0</v>
      </c>
      <c r="F2811" s="37">
        <f>IF(OR($K$2=0,K2811=0),0,'1.全社費用'!$C$42/$K$2)</f>
        <v>0</v>
      </c>
      <c r="G2811" s="37">
        <f t="shared" si="303"/>
        <v>0</v>
      </c>
      <c r="H2811" s="38">
        <f t="shared" si="304"/>
        <v>0</v>
      </c>
      <c r="I2811" s="39">
        <f t="shared" si="305"/>
        <v>0</v>
      </c>
      <c r="J2811" s="40">
        <f t="shared" si="306"/>
        <v>0</v>
      </c>
      <c r="K2811" s="111">
        <f>IF($B2811="",0,'2.売上実績'!D2811)</f>
        <v>0</v>
      </c>
      <c r="L2811" s="111">
        <f>IF($B2811="",0,'2.売上実績'!E2811)</f>
        <v>0</v>
      </c>
      <c r="M2811" s="28">
        <f t="shared" si="301"/>
        <v>0</v>
      </c>
      <c r="N2811" s="41">
        <f t="shared" si="302"/>
        <v>0</v>
      </c>
      <c r="O2811" s="40">
        <f t="shared" si="307"/>
        <v>0</v>
      </c>
    </row>
    <row r="2812" spans="2:15" ht="18" customHeight="1">
      <c r="B2812" s="109" t="str">
        <f>IF('2.売上実績'!$B2812="","",'2.売上実績'!$B2812)</f>
        <v/>
      </c>
      <c r="C2812" s="110" t="str">
        <f>IF('2.売上実績'!$C2812="","",'2.売上実績'!$C2812)</f>
        <v/>
      </c>
      <c r="D2812" s="98" t="str">
        <f>IF(C2812="","",VLOOKUP(C2812,'4.製品一覧'!$B$4:$D$500,3,FALSE))</f>
        <v/>
      </c>
      <c r="E2812" s="102">
        <f>IF(C2812&lt;&gt;"",VLOOKUP(C2812,'7.製品別原価'!$B$5:$J$500,8,FALSE),0)</f>
        <v>0</v>
      </c>
      <c r="F2812" s="37">
        <f>IF(OR($K$2=0,K2812=0),0,'1.全社費用'!$C$42/$K$2)</f>
        <v>0</v>
      </c>
      <c r="G2812" s="37">
        <f t="shared" si="303"/>
        <v>0</v>
      </c>
      <c r="H2812" s="38">
        <f t="shared" si="304"/>
        <v>0</v>
      </c>
      <c r="I2812" s="39">
        <f t="shared" si="305"/>
        <v>0</v>
      </c>
      <c r="J2812" s="40">
        <f t="shared" si="306"/>
        <v>0</v>
      </c>
      <c r="K2812" s="111">
        <f>IF($B2812="",0,'2.売上実績'!D2812)</f>
        <v>0</v>
      </c>
      <c r="L2812" s="111">
        <f>IF($B2812="",0,'2.売上実績'!E2812)</f>
        <v>0</v>
      </c>
      <c r="M2812" s="28">
        <f t="shared" si="301"/>
        <v>0</v>
      </c>
      <c r="N2812" s="41">
        <f t="shared" si="302"/>
        <v>0</v>
      </c>
      <c r="O2812" s="40">
        <f t="shared" si="307"/>
        <v>0</v>
      </c>
    </row>
    <row r="2813" spans="2:15" ht="18" customHeight="1">
      <c r="B2813" s="109" t="str">
        <f>IF('2.売上実績'!$B2813="","",'2.売上実績'!$B2813)</f>
        <v/>
      </c>
      <c r="C2813" s="110" t="str">
        <f>IF('2.売上実績'!$C2813="","",'2.売上実績'!$C2813)</f>
        <v/>
      </c>
      <c r="D2813" s="98" t="str">
        <f>IF(C2813="","",VLOOKUP(C2813,'4.製品一覧'!$B$4:$D$500,3,FALSE))</f>
        <v/>
      </c>
      <c r="E2813" s="102">
        <f>IF(C2813&lt;&gt;"",VLOOKUP(C2813,'7.製品別原価'!$B$5:$J$500,8,FALSE),0)</f>
        <v>0</v>
      </c>
      <c r="F2813" s="37">
        <f>IF(OR($K$2=0,K2813=0),0,'1.全社費用'!$C$42/$K$2)</f>
        <v>0</v>
      </c>
      <c r="G2813" s="37">
        <f t="shared" si="303"/>
        <v>0</v>
      </c>
      <c r="H2813" s="38">
        <f t="shared" si="304"/>
        <v>0</v>
      </c>
      <c r="I2813" s="39">
        <f t="shared" si="305"/>
        <v>0</v>
      </c>
      <c r="J2813" s="40">
        <f t="shared" si="306"/>
        <v>0</v>
      </c>
      <c r="K2813" s="111">
        <f>IF($B2813="",0,'2.売上実績'!D2813)</f>
        <v>0</v>
      </c>
      <c r="L2813" s="111">
        <f>IF($B2813="",0,'2.売上実績'!E2813)</f>
        <v>0</v>
      </c>
      <c r="M2813" s="28">
        <f t="shared" si="301"/>
        <v>0</v>
      </c>
      <c r="N2813" s="41">
        <f t="shared" si="302"/>
        <v>0</v>
      </c>
      <c r="O2813" s="40">
        <f t="shared" si="307"/>
        <v>0</v>
      </c>
    </row>
    <row r="2814" spans="2:15" ht="18" customHeight="1">
      <c r="B2814" s="109" t="str">
        <f>IF('2.売上実績'!$B2814="","",'2.売上実績'!$B2814)</f>
        <v/>
      </c>
      <c r="C2814" s="110" t="str">
        <f>IF('2.売上実績'!$C2814="","",'2.売上実績'!$C2814)</f>
        <v/>
      </c>
      <c r="D2814" s="98" t="str">
        <f>IF(C2814="","",VLOOKUP(C2814,'4.製品一覧'!$B$4:$D$500,3,FALSE))</f>
        <v/>
      </c>
      <c r="E2814" s="102">
        <f>IF(C2814&lt;&gt;"",VLOOKUP(C2814,'7.製品別原価'!$B$5:$J$500,8,FALSE),0)</f>
        <v>0</v>
      </c>
      <c r="F2814" s="37">
        <f>IF(OR($K$2=0,K2814=0),0,'1.全社費用'!$C$42/$K$2)</f>
        <v>0</v>
      </c>
      <c r="G2814" s="37">
        <f t="shared" si="303"/>
        <v>0</v>
      </c>
      <c r="H2814" s="38">
        <f t="shared" si="304"/>
        <v>0</v>
      </c>
      <c r="I2814" s="39">
        <f t="shared" si="305"/>
        <v>0</v>
      </c>
      <c r="J2814" s="40">
        <f t="shared" si="306"/>
        <v>0</v>
      </c>
      <c r="K2814" s="111">
        <f>IF($B2814="",0,'2.売上実績'!D2814)</f>
        <v>0</v>
      </c>
      <c r="L2814" s="111">
        <f>IF($B2814="",0,'2.売上実績'!E2814)</f>
        <v>0</v>
      </c>
      <c r="M2814" s="28">
        <f t="shared" si="301"/>
        <v>0</v>
      </c>
      <c r="N2814" s="41">
        <f t="shared" si="302"/>
        <v>0</v>
      </c>
      <c r="O2814" s="40">
        <f t="shared" si="307"/>
        <v>0</v>
      </c>
    </row>
    <row r="2815" spans="2:15" ht="18" customHeight="1">
      <c r="B2815" s="109" t="str">
        <f>IF('2.売上実績'!$B2815="","",'2.売上実績'!$B2815)</f>
        <v/>
      </c>
      <c r="C2815" s="110" t="str">
        <f>IF('2.売上実績'!$C2815="","",'2.売上実績'!$C2815)</f>
        <v/>
      </c>
      <c r="D2815" s="98" t="str">
        <f>IF(C2815="","",VLOOKUP(C2815,'4.製品一覧'!$B$4:$D$500,3,FALSE))</f>
        <v/>
      </c>
      <c r="E2815" s="102">
        <f>IF(C2815&lt;&gt;"",VLOOKUP(C2815,'7.製品別原価'!$B$5:$J$500,8,FALSE),0)</f>
        <v>0</v>
      </c>
      <c r="F2815" s="37">
        <f>IF(OR($K$2=0,K2815=0),0,'1.全社費用'!$C$42/$K$2)</f>
        <v>0</v>
      </c>
      <c r="G2815" s="37">
        <f t="shared" si="303"/>
        <v>0</v>
      </c>
      <c r="H2815" s="38">
        <f t="shared" si="304"/>
        <v>0</v>
      </c>
      <c r="I2815" s="39">
        <f t="shared" si="305"/>
        <v>0</v>
      </c>
      <c r="J2815" s="40">
        <f t="shared" si="306"/>
        <v>0</v>
      </c>
      <c r="K2815" s="111">
        <f>IF($B2815="",0,'2.売上実績'!D2815)</f>
        <v>0</v>
      </c>
      <c r="L2815" s="111">
        <f>IF($B2815="",0,'2.売上実績'!E2815)</f>
        <v>0</v>
      </c>
      <c r="M2815" s="28">
        <f t="shared" si="301"/>
        <v>0</v>
      </c>
      <c r="N2815" s="41">
        <f t="shared" si="302"/>
        <v>0</v>
      </c>
      <c r="O2815" s="40">
        <f t="shared" si="307"/>
        <v>0</v>
      </c>
    </row>
    <row r="2816" spans="2:15" ht="18" customHeight="1">
      <c r="B2816" s="109" t="str">
        <f>IF('2.売上実績'!$B2816="","",'2.売上実績'!$B2816)</f>
        <v/>
      </c>
      <c r="C2816" s="110" t="str">
        <f>IF('2.売上実績'!$C2816="","",'2.売上実績'!$C2816)</f>
        <v/>
      </c>
      <c r="D2816" s="98" t="str">
        <f>IF(C2816="","",VLOOKUP(C2816,'4.製品一覧'!$B$4:$D$500,3,FALSE))</f>
        <v/>
      </c>
      <c r="E2816" s="102">
        <f>IF(C2816&lt;&gt;"",VLOOKUP(C2816,'7.製品別原価'!$B$5:$J$500,8,FALSE),0)</f>
        <v>0</v>
      </c>
      <c r="F2816" s="37">
        <f>IF(OR($K$2=0,K2816=0),0,'1.全社費用'!$C$42/$K$2)</f>
        <v>0</v>
      </c>
      <c r="G2816" s="37">
        <f t="shared" si="303"/>
        <v>0</v>
      </c>
      <c r="H2816" s="38">
        <f t="shared" si="304"/>
        <v>0</v>
      </c>
      <c r="I2816" s="39">
        <f t="shared" si="305"/>
        <v>0</v>
      </c>
      <c r="J2816" s="40">
        <f t="shared" si="306"/>
        <v>0</v>
      </c>
      <c r="K2816" s="111">
        <f>IF($B2816="",0,'2.売上実績'!D2816)</f>
        <v>0</v>
      </c>
      <c r="L2816" s="111">
        <f>IF($B2816="",0,'2.売上実績'!E2816)</f>
        <v>0</v>
      </c>
      <c r="M2816" s="28">
        <f t="shared" si="301"/>
        <v>0</v>
      </c>
      <c r="N2816" s="41">
        <f t="shared" si="302"/>
        <v>0</v>
      </c>
      <c r="O2816" s="40">
        <f t="shared" si="307"/>
        <v>0</v>
      </c>
    </row>
    <row r="2817" spans="2:15" ht="18" customHeight="1">
      <c r="B2817" s="109" t="str">
        <f>IF('2.売上実績'!$B2817="","",'2.売上実績'!$B2817)</f>
        <v/>
      </c>
      <c r="C2817" s="110" t="str">
        <f>IF('2.売上実績'!$C2817="","",'2.売上実績'!$C2817)</f>
        <v/>
      </c>
      <c r="D2817" s="98" t="str">
        <f>IF(C2817="","",VLOOKUP(C2817,'4.製品一覧'!$B$4:$D$500,3,FALSE))</f>
        <v/>
      </c>
      <c r="E2817" s="102">
        <f>IF(C2817&lt;&gt;"",VLOOKUP(C2817,'7.製品別原価'!$B$5:$J$500,8,FALSE),0)</f>
        <v>0</v>
      </c>
      <c r="F2817" s="37">
        <f>IF(OR($K$2=0,K2817=0),0,'1.全社費用'!$C$42/$K$2)</f>
        <v>0</v>
      </c>
      <c r="G2817" s="37">
        <f t="shared" si="303"/>
        <v>0</v>
      </c>
      <c r="H2817" s="38">
        <f t="shared" si="304"/>
        <v>0</v>
      </c>
      <c r="I2817" s="39">
        <f t="shared" si="305"/>
        <v>0</v>
      </c>
      <c r="J2817" s="40">
        <f t="shared" si="306"/>
        <v>0</v>
      </c>
      <c r="K2817" s="111">
        <f>IF($B2817="",0,'2.売上実績'!D2817)</f>
        <v>0</v>
      </c>
      <c r="L2817" s="111">
        <f>IF($B2817="",0,'2.売上実績'!E2817)</f>
        <v>0</v>
      </c>
      <c r="M2817" s="28">
        <f t="shared" si="301"/>
        <v>0</v>
      </c>
      <c r="N2817" s="41">
        <f t="shared" si="302"/>
        <v>0</v>
      </c>
      <c r="O2817" s="40">
        <f t="shared" si="307"/>
        <v>0</v>
      </c>
    </row>
    <row r="2818" spans="2:15" ht="18" customHeight="1">
      <c r="B2818" s="109" t="str">
        <f>IF('2.売上実績'!$B2818="","",'2.売上実績'!$B2818)</f>
        <v/>
      </c>
      <c r="C2818" s="110" t="str">
        <f>IF('2.売上実績'!$C2818="","",'2.売上実績'!$C2818)</f>
        <v/>
      </c>
      <c r="D2818" s="98" t="str">
        <f>IF(C2818="","",VLOOKUP(C2818,'4.製品一覧'!$B$4:$D$500,3,FALSE))</f>
        <v/>
      </c>
      <c r="E2818" s="102">
        <f>IF(C2818&lt;&gt;"",VLOOKUP(C2818,'7.製品別原価'!$B$5:$J$500,8,FALSE),0)</f>
        <v>0</v>
      </c>
      <c r="F2818" s="37">
        <f>IF(OR($K$2=0,K2818=0),0,'1.全社費用'!$C$42/$K$2)</f>
        <v>0</v>
      </c>
      <c r="G2818" s="37">
        <f t="shared" si="303"/>
        <v>0</v>
      </c>
      <c r="H2818" s="38">
        <f t="shared" si="304"/>
        <v>0</v>
      </c>
      <c r="I2818" s="39">
        <f t="shared" si="305"/>
        <v>0</v>
      </c>
      <c r="J2818" s="40">
        <f t="shared" si="306"/>
        <v>0</v>
      </c>
      <c r="K2818" s="111">
        <f>IF($B2818="",0,'2.売上実績'!D2818)</f>
        <v>0</v>
      </c>
      <c r="L2818" s="111">
        <f>IF($B2818="",0,'2.売上実績'!E2818)</f>
        <v>0</v>
      </c>
      <c r="M2818" s="28">
        <f t="shared" si="301"/>
        <v>0</v>
      </c>
      <c r="N2818" s="41">
        <f t="shared" si="302"/>
        <v>0</v>
      </c>
      <c r="O2818" s="40">
        <f t="shared" si="307"/>
        <v>0</v>
      </c>
    </row>
    <row r="2819" spans="2:15" ht="18" customHeight="1">
      <c r="B2819" s="109" t="str">
        <f>IF('2.売上実績'!$B2819="","",'2.売上実績'!$B2819)</f>
        <v/>
      </c>
      <c r="C2819" s="110" t="str">
        <f>IF('2.売上実績'!$C2819="","",'2.売上実績'!$C2819)</f>
        <v/>
      </c>
      <c r="D2819" s="98" t="str">
        <f>IF(C2819="","",VLOOKUP(C2819,'4.製品一覧'!$B$4:$D$500,3,FALSE))</f>
        <v/>
      </c>
      <c r="E2819" s="102">
        <f>IF(C2819&lt;&gt;"",VLOOKUP(C2819,'7.製品別原価'!$B$5:$J$500,8,FALSE),0)</f>
        <v>0</v>
      </c>
      <c r="F2819" s="37">
        <f>IF(OR($K$2=0,K2819=0),0,'1.全社費用'!$C$42/$K$2)</f>
        <v>0</v>
      </c>
      <c r="G2819" s="37">
        <f t="shared" si="303"/>
        <v>0</v>
      </c>
      <c r="H2819" s="38">
        <f t="shared" si="304"/>
        <v>0</v>
      </c>
      <c r="I2819" s="39">
        <f t="shared" si="305"/>
        <v>0</v>
      </c>
      <c r="J2819" s="40">
        <f t="shared" si="306"/>
        <v>0</v>
      </c>
      <c r="K2819" s="111">
        <f>IF($B2819="",0,'2.売上実績'!D2819)</f>
        <v>0</v>
      </c>
      <c r="L2819" s="111">
        <f>IF($B2819="",0,'2.売上実績'!E2819)</f>
        <v>0</v>
      </c>
      <c r="M2819" s="28">
        <f t="shared" si="301"/>
        <v>0</v>
      </c>
      <c r="N2819" s="41">
        <f t="shared" si="302"/>
        <v>0</v>
      </c>
      <c r="O2819" s="40">
        <f t="shared" si="307"/>
        <v>0</v>
      </c>
    </row>
    <row r="2820" spans="2:15" ht="18" customHeight="1">
      <c r="B2820" s="109" t="str">
        <f>IF('2.売上実績'!$B2820="","",'2.売上実績'!$B2820)</f>
        <v/>
      </c>
      <c r="C2820" s="110" t="str">
        <f>IF('2.売上実績'!$C2820="","",'2.売上実績'!$C2820)</f>
        <v/>
      </c>
      <c r="D2820" s="98" t="str">
        <f>IF(C2820="","",VLOOKUP(C2820,'4.製品一覧'!$B$4:$D$500,3,FALSE))</f>
        <v/>
      </c>
      <c r="E2820" s="102">
        <f>IF(C2820&lt;&gt;"",VLOOKUP(C2820,'7.製品別原価'!$B$5:$J$500,8,FALSE),0)</f>
        <v>0</v>
      </c>
      <c r="F2820" s="37">
        <f>IF(OR($K$2=0,K2820=0),0,'1.全社費用'!$C$42/$K$2)</f>
        <v>0</v>
      </c>
      <c r="G2820" s="37">
        <f t="shared" si="303"/>
        <v>0</v>
      </c>
      <c r="H2820" s="38">
        <f t="shared" si="304"/>
        <v>0</v>
      </c>
      <c r="I2820" s="39">
        <f t="shared" si="305"/>
        <v>0</v>
      </c>
      <c r="J2820" s="40">
        <f t="shared" si="306"/>
        <v>0</v>
      </c>
      <c r="K2820" s="111">
        <f>IF($B2820="",0,'2.売上実績'!D2820)</f>
        <v>0</v>
      </c>
      <c r="L2820" s="111">
        <f>IF($B2820="",0,'2.売上実績'!E2820)</f>
        <v>0</v>
      </c>
      <c r="M2820" s="28">
        <f t="shared" ref="M2820:M2883" si="308">G2820*K2820</f>
        <v>0</v>
      </c>
      <c r="N2820" s="41">
        <f t="shared" ref="N2820:N2883" si="309">L2820-M2820</f>
        <v>0</v>
      </c>
      <c r="O2820" s="40">
        <f t="shared" si="307"/>
        <v>0</v>
      </c>
    </row>
    <row r="2821" spans="2:15" ht="18" customHeight="1">
      <c r="B2821" s="109" t="str">
        <f>IF('2.売上実績'!$B2821="","",'2.売上実績'!$B2821)</f>
        <v/>
      </c>
      <c r="C2821" s="110" t="str">
        <f>IF('2.売上実績'!$C2821="","",'2.売上実績'!$C2821)</f>
        <v/>
      </c>
      <c r="D2821" s="98" t="str">
        <f>IF(C2821="","",VLOOKUP(C2821,'4.製品一覧'!$B$4:$D$500,3,FALSE))</f>
        <v/>
      </c>
      <c r="E2821" s="102">
        <f>IF(C2821&lt;&gt;"",VLOOKUP(C2821,'7.製品別原価'!$B$5:$J$500,8,FALSE),0)</f>
        <v>0</v>
      </c>
      <c r="F2821" s="37">
        <f>IF(OR($K$2=0,K2821=0),0,'1.全社費用'!$C$42/$K$2)</f>
        <v>0</v>
      </c>
      <c r="G2821" s="37">
        <f t="shared" ref="G2821:G2884" si="310">SUM(D2821:F2821)</f>
        <v>0</v>
      </c>
      <c r="H2821" s="38">
        <f t="shared" ref="H2821:H2884" si="311">IF(K2821=0,0,L2821/K2821)</f>
        <v>0</v>
      </c>
      <c r="I2821" s="39">
        <f t="shared" ref="I2821:I2884" si="312">IF(K2821=0,0,N2821/K2821)</f>
        <v>0</v>
      </c>
      <c r="J2821" s="40">
        <f t="shared" ref="J2821:J2884" si="313">O2821</f>
        <v>0</v>
      </c>
      <c r="K2821" s="111">
        <f>IF($B2821="",0,'2.売上実績'!D2821)</f>
        <v>0</v>
      </c>
      <c r="L2821" s="111">
        <f>IF($B2821="",0,'2.売上実績'!E2821)</f>
        <v>0</v>
      </c>
      <c r="M2821" s="28">
        <f t="shared" si="308"/>
        <v>0</v>
      </c>
      <c r="N2821" s="41">
        <f t="shared" si="309"/>
        <v>0</v>
      </c>
      <c r="O2821" s="40">
        <f t="shared" ref="O2821:O2884" si="314">IF(OR(N2821=0,L2821=0),0,N2821/L2821)</f>
        <v>0</v>
      </c>
    </row>
    <row r="2822" spans="2:15" ht="18" customHeight="1">
      <c r="B2822" s="109" t="str">
        <f>IF('2.売上実績'!$B2822="","",'2.売上実績'!$B2822)</f>
        <v/>
      </c>
      <c r="C2822" s="110" t="str">
        <f>IF('2.売上実績'!$C2822="","",'2.売上実績'!$C2822)</f>
        <v/>
      </c>
      <c r="D2822" s="98" t="str">
        <f>IF(C2822="","",VLOOKUP(C2822,'4.製品一覧'!$B$4:$D$500,3,FALSE))</f>
        <v/>
      </c>
      <c r="E2822" s="102">
        <f>IF(C2822&lt;&gt;"",VLOOKUP(C2822,'7.製品別原価'!$B$5:$J$500,8,FALSE),0)</f>
        <v>0</v>
      </c>
      <c r="F2822" s="37">
        <f>IF(OR($K$2=0,K2822=0),0,'1.全社費用'!$C$42/$K$2)</f>
        <v>0</v>
      </c>
      <c r="G2822" s="37">
        <f t="shared" si="310"/>
        <v>0</v>
      </c>
      <c r="H2822" s="38">
        <f t="shared" si="311"/>
        <v>0</v>
      </c>
      <c r="I2822" s="39">
        <f t="shared" si="312"/>
        <v>0</v>
      </c>
      <c r="J2822" s="40">
        <f t="shared" si="313"/>
        <v>0</v>
      </c>
      <c r="K2822" s="111">
        <f>IF($B2822="",0,'2.売上実績'!D2822)</f>
        <v>0</v>
      </c>
      <c r="L2822" s="111">
        <f>IF($B2822="",0,'2.売上実績'!E2822)</f>
        <v>0</v>
      </c>
      <c r="M2822" s="28">
        <f t="shared" si="308"/>
        <v>0</v>
      </c>
      <c r="N2822" s="41">
        <f t="shared" si="309"/>
        <v>0</v>
      </c>
      <c r="O2822" s="40">
        <f t="shared" si="314"/>
        <v>0</v>
      </c>
    </row>
    <row r="2823" spans="2:15" ht="18" customHeight="1">
      <c r="B2823" s="109" t="str">
        <f>IF('2.売上実績'!$B2823="","",'2.売上実績'!$B2823)</f>
        <v/>
      </c>
      <c r="C2823" s="110" t="str">
        <f>IF('2.売上実績'!$C2823="","",'2.売上実績'!$C2823)</f>
        <v/>
      </c>
      <c r="D2823" s="98" t="str">
        <f>IF(C2823="","",VLOOKUP(C2823,'4.製品一覧'!$B$4:$D$500,3,FALSE))</f>
        <v/>
      </c>
      <c r="E2823" s="102">
        <f>IF(C2823&lt;&gt;"",VLOOKUP(C2823,'7.製品別原価'!$B$5:$J$500,8,FALSE),0)</f>
        <v>0</v>
      </c>
      <c r="F2823" s="37">
        <f>IF(OR($K$2=0,K2823=0),0,'1.全社費用'!$C$42/$K$2)</f>
        <v>0</v>
      </c>
      <c r="G2823" s="37">
        <f t="shared" si="310"/>
        <v>0</v>
      </c>
      <c r="H2823" s="38">
        <f t="shared" si="311"/>
        <v>0</v>
      </c>
      <c r="I2823" s="39">
        <f t="shared" si="312"/>
        <v>0</v>
      </c>
      <c r="J2823" s="40">
        <f t="shared" si="313"/>
        <v>0</v>
      </c>
      <c r="K2823" s="111">
        <f>IF($B2823="",0,'2.売上実績'!D2823)</f>
        <v>0</v>
      </c>
      <c r="L2823" s="111">
        <f>IF($B2823="",0,'2.売上実績'!E2823)</f>
        <v>0</v>
      </c>
      <c r="M2823" s="28">
        <f t="shared" si="308"/>
        <v>0</v>
      </c>
      <c r="N2823" s="41">
        <f t="shared" si="309"/>
        <v>0</v>
      </c>
      <c r="O2823" s="40">
        <f t="shared" si="314"/>
        <v>0</v>
      </c>
    </row>
    <row r="2824" spans="2:15" ht="18" customHeight="1">
      <c r="B2824" s="109" t="str">
        <f>IF('2.売上実績'!$B2824="","",'2.売上実績'!$B2824)</f>
        <v/>
      </c>
      <c r="C2824" s="110" t="str">
        <f>IF('2.売上実績'!$C2824="","",'2.売上実績'!$C2824)</f>
        <v/>
      </c>
      <c r="D2824" s="98" t="str">
        <f>IF(C2824="","",VLOOKUP(C2824,'4.製品一覧'!$B$4:$D$500,3,FALSE))</f>
        <v/>
      </c>
      <c r="E2824" s="102">
        <f>IF(C2824&lt;&gt;"",VLOOKUP(C2824,'7.製品別原価'!$B$5:$J$500,8,FALSE),0)</f>
        <v>0</v>
      </c>
      <c r="F2824" s="37">
        <f>IF(OR($K$2=0,K2824=0),0,'1.全社費用'!$C$42/$K$2)</f>
        <v>0</v>
      </c>
      <c r="G2824" s="37">
        <f t="shared" si="310"/>
        <v>0</v>
      </c>
      <c r="H2824" s="38">
        <f t="shared" si="311"/>
        <v>0</v>
      </c>
      <c r="I2824" s="39">
        <f t="shared" si="312"/>
        <v>0</v>
      </c>
      <c r="J2824" s="40">
        <f t="shared" si="313"/>
        <v>0</v>
      </c>
      <c r="K2824" s="111">
        <f>IF($B2824="",0,'2.売上実績'!D2824)</f>
        <v>0</v>
      </c>
      <c r="L2824" s="111">
        <f>IF($B2824="",0,'2.売上実績'!E2824)</f>
        <v>0</v>
      </c>
      <c r="M2824" s="28">
        <f t="shared" si="308"/>
        <v>0</v>
      </c>
      <c r="N2824" s="41">
        <f t="shared" si="309"/>
        <v>0</v>
      </c>
      <c r="O2824" s="40">
        <f t="shared" si="314"/>
        <v>0</v>
      </c>
    </row>
    <row r="2825" spans="2:15" ht="18" customHeight="1">
      <c r="B2825" s="109" t="str">
        <f>IF('2.売上実績'!$B2825="","",'2.売上実績'!$B2825)</f>
        <v/>
      </c>
      <c r="C2825" s="110" t="str">
        <f>IF('2.売上実績'!$C2825="","",'2.売上実績'!$C2825)</f>
        <v/>
      </c>
      <c r="D2825" s="98" t="str">
        <f>IF(C2825="","",VLOOKUP(C2825,'4.製品一覧'!$B$4:$D$500,3,FALSE))</f>
        <v/>
      </c>
      <c r="E2825" s="102">
        <f>IF(C2825&lt;&gt;"",VLOOKUP(C2825,'7.製品別原価'!$B$5:$J$500,8,FALSE),0)</f>
        <v>0</v>
      </c>
      <c r="F2825" s="37">
        <f>IF(OR($K$2=0,K2825=0),0,'1.全社費用'!$C$42/$K$2)</f>
        <v>0</v>
      </c>
      <c r="G2825" s="37">
        <f t="shared" si="310"/>
        <v>0</v>
      </c>
      <c r="H2825" s="38">
        <f t="shared" si="311"/>
        <v>0</v>
      </c>
      <c r="I2825" s="39">
        <f t="shared" si="312"/>
        <v>0</v>
      </c>
      <c r="J2825" s="40">
        <f t="shared" si="313"/>
        <v>0</v>
      </c>
      <c r="K2825" s="111">
        <f>IF($B2825="",0,'2.売上実績'!D2825)</f>
        <v>0</v>
      </c>
      <c r="L2825" s="111">
        <f>IF($B2825="",0,'2.売上実績'!E2825)</f>
        <v>0</v>
      </c>
      <c r="M2825" s="28">
        <f t="shared" si="308"/>
        <v>0</v>
      </c>
      <c r="N2825" s="41">
        <f t="shared" si="309"/>
        <v>0</v>
      </c>
      <c r="O2825" s="40">
        <f t="shared" si="314"/>
        <v>0</v>
      </c>
    </row>
    <row r="2826" spans="2:15" ht="18" customHeight="1">
      <c r="B2826" s="109" t="str">
        <f>IF('2.売上実績'!$B2826="","",'2.売上実績'!$B2826)</f>
        <v/>
      </c>
      <c r="C2826" s="110" t="str">
        <f>IF('2.売上実績'!$C2826="","",'2.売上実績'!$C2826)</f>
        <v/>
      </c>
      <c r="D2826" s="98" t="str">
        <f>IF(C2826="","",VLOOKUP(C2826,'4.製品一覧'!$B$4:$D$500,3,FALSE))</f>
        <v/>
      </c>
      <c r="E2826" s="102">
        <f>IF(C2826&lt;&gt;"",VLOOKUP(C2826,'7.製品別原価'!$B$5:$J$500,8,FALSE),0)</f>
        <v>0</v>
      </c>
      <c r="F2826" s="37">
        <f>IF(OR($K$2=0,K2826=0),0,'1.全社費用'!$C$42/$K$2)</f>
        <v>0</v>
      </c>
      <c r="G2826" s="37">
        <f t="shared" si="310"/>
        <v>0</v>
      </c>
      <c r="H2826" s="38">
        <f t="shared" si="311"/>
        <v>0</v>
      </c>
      <c r="I2826" s="39">
        <f t="shared" si="312"/>
        <v>0</v>
      </c>
      <c r="J2826" s="40">
        <f t="shared" si="313"/>
        <v>0</v>
      </c>
      <c r="K2826" s="111">
        <f>IF($B2826="",0,'2.売上実績'!D2826)</f>
        <v>0</v>
      </c>
      <c r="L2826" s="111">
        <f>IF($B2826="",0,'2.売上実績'!E2826)</f>
        <v>0</v>
      </c>
      <c r="M2826" s="28">
        <f t="shared" si="308"/>
        <v>0</v>
      </c>
      <c r="N2826" s="41">
        <f t="shared" si="309"/>
        <v>0</v>
      </c>
      <c r="O2826" s="40">
        <f t="shared" si="314"/>
        <v>0</v>
      </c>
    </row>
    <row r="2827" spans="2:15" ht="18" customHeight="1">
      <c r="B2827" s="109" t="str">
        <f>IF('2.売上実績'!$B2827="","",'2.売上実績'!$B2827)</f>
        <v/>
      </c>
      <c r="C2827" s="110" t="str">
        <f>IF('2.売上実績'!$C2827="","",'2.売上実績'!$C2827)</f>
        <v/>
      </c>
      <c r="D2827" s="98" t="str">
        <f>IF(C2827="","",VLOOKUP(C2827,'4.製品一覧'!$B$4:$D$500,3,FALSE))</f>
        <v/>
      </c>
      <c r="E2827" s="102">
        <f>IF(C2827&lt;&gt;"",VLOOKUP(C2827,'7.製品別原価'!$B$5:$J$500,8,FALSE),0)</f>
        <v>0</v>
      </c>
      <c r="F2827" s="37">
        <f>IF(OR($K$2=0,K2827=0),0,'1.全社費用'!$C$42/$K$2)</f>
        <v>0</v>
      </c>
      <c r="G2827" s="37">
        <f t="shared" si="310"/>
        <v>0</v>
      </c>
      <c r="H2827" s="38">
        <f t="shared" si="311"/>
        <v>0</v>
      </c>
      <c r="I2827" s="39">
        <f t="shared" si="312"/>
        <v>0</v>
      </c>
      <c r="J2827" s="40">
        <f t="shared" si="313"/>
        <v>0</v>
      </c>
      <c r="K2827" s="111">
        <f>IF($B2827="",0,'2.売上実績'!D2827)</f>
        <v>0</v>
      </c>
      <c r="L2827" s="111">
        <f>IF($B2827="",0,'2.売上実績'!E2827)</f>
        <v>0</v>
      </c>
      <c r="M2827" s="28">
        <f t="shared" si="308"/>
        <v>0</v>
      </c>
      <c r="N2827" s="41">
        <f t="shared" si="309"/>
        <v>0</v>
      </c>
      <c r="O2827" s="40">
        <f t="shared" si="314"/>
        <v>0</v>
      </c>
    </row>
    <row r="2828" spans="2:15" ht="18" customHeight="1">
      <c r="B2828" s="109" t="str">
        <f>IF('2.売上実績'!$B2828="","",'2.売上実績'!$B2828)</f>
        <v/>
      </c>
      <c r="C2828" s="110" t="str">
        <f>IF('2.売上実績'!$C2828="","",'2.売上実績'!$C2828)</f>
        <v/>
      </c>
      <c r="D2828" s="98" t="str">
        <f>IF(C2828="","",VLOOKUP(C2828,'4.製品一覧'!$B$4:$D$500,3,FALSE))</f>
        <v/>
      </c>
      <c r="E2828" s="102">
        <f>IF(C2828&lt;&gt;"",VLOOKUP(C2828,'7.製品別原価'!$B$5:$J$500,8,FALSE),0)</f>
        <v>0</v>
      </c>
      <c r="F2828" s="37">
        <f>IF(OR($K$2=0,K2828=0),0,'1.全社費用'!$C$42/$K$2)</f>
        <v>0</v>
      </c>
      <c r="G2828" s="37">
        <f t="shared" si="310"/>
        <v>0</v>
      </c>
      <c r="H2828" s="38">
        <f t="shared" si="311"/>
        <v>0</v>
      </c>
      <c r="I2828" s="39">
        <f t="shared" si="312"/>
        <v>0</v>
      </c>
      <c r="J2828" s="40">
        <f t="shared" si="313"/>
        <v>0</v>
      </c>
      <c r="K2828" s="111">
        <f>IF($B2828="",0,'2.売上実績'!D2828)</f>
        <v>0</v>
      </c>
      <c r="L2828" s="111">
        <f>IF($B2828="",0,'2.売上実績'!E2828)</f>
        <v>0</v>
      </c>
      <c r="M2828" s="28">
        <f t="shared" si="308"/>
        <v>0</v>
      </c>
      <c r="N2828" s="41">
        <f t="shared" si="309"/>
        <v>0</v>
      </c>
      <c r="O2828" s="40">
        <f t="shared" si="314"/>
        <v>0</v>
      </c>
    </row>
    <row r="2829" spans="2:15" ht="18" customHeight="1">
      <c r="B2829" s="109" t="str">
        <f>IF('2.売上実績'!$B2829="","",'2.売上実績'!$B2829)</f>
        <v/>
      </c>
      <c r="C2829" s="110" t="str">
        <f>IF('2.売上実績'!$C2829="","",'2.売上実績'!$C2829)</f>
        <v/>
      </c>
      <c r="D2829" s="98" t="str">
        <f>IF(C2829="","",VLOOKUP(C2829,'4.製品一覧'!$B$4:$D$500,3,FALSE))</f>
        <v/>
      </c>
      <c r="E2829" s="102">
        <f>IF(C2829&lt;&gt;"",VLOOKUP(C2829,'7.製品別原価'!$B$5:$J$500,8,FALSE),0)</f>
        <v>0</v>
      </c>
      <c r="F2829" s="37">
        <f>IF(OR($K$2=0,K2829=0),0,'1.全社費用'!$C$42/$K$2)</f>
        <v>0</v>
      </c>
      <c r="G2829" s="37">
        <f t="shared" si="310"/>
        <v>0</v>
      </c>
      <c r="H2829" s="38">
        <f t="shared" si="311"/>
        <v>0</v>
      </c>
      <c r="I2829" s="39">
        <f t="shared" si="312"/>
        <v>0</v>
      </c>
      <c r="J2829" s="40">
        <f t="shared" si="313"/>
        <v>0</v>
      </c>
      <c r="K2829" s="111">
        <f>IF($B2829="",0,'2.売上実績'!D2829)</f>
        <v>0</v>
      </c>
      <c r="L2829" s="111">
        <f>IF($B2829="",0,'2.売上実績'!E2829)</f>
        <v>0</v>
      </c>
      <c r="M2829" s="28">
        <f t="shared" si="308"/>
        <v>0</v>
      </c>
      <c r="N2829" s="41">
        <f t="shared" si="309"/>
        <v>0</v>
      </c>
      <c r="O2829" s="40">
        <f t="shared" si="314"/>
        <v>0</v>
      </c>
    </row>
    <row r="2830" spans="2:15" ht="18" customHeight="1">
      <c r="B2830" s="109" t="str">
        <f>IF('2.売上実績'!$B2830="","",'2.売上実績'!$B2830)</f>
        <v/>
      </c>
      <c r="C2830" s="110" t="str">
        <f>IF('2.売上実績'!$C2830="","",'2.売上実績'!$C2830)</f>
        <v/>
      </c>
      <c r="D2830" s="98" t="str">
        <f>IF(C2830="","",VLOOKUP(C2830,'4.製品一覧'!$B$4:$D$500,3,FALSE))</f>
        <v/>
      </c>
      <c r="E2830" s="102">
        <f>IF(C2830&lt;&gt;"",VLOOKUP(C2830,'7.製品別原価'!$B$5:$J$500,8,FALSE),0)</f>
        <v>0</v>
      </c>
      <c r="F2830" s="37">
        <f>IF(OR($K$2=0,K2830=0),0,'1.全社費用'!$C$42/$K$2)</f>
        <v>0</v>
      </c>
      <c r="G2830" s="37">
        <f t="shared" si="310"/>
        <v>0</v>
      </c>
      <c r="H2830" s="38">
        <f t="shared" si="311"/>
        <v>0</v>
      </c>
      <c r="I2830" s="39">
        <f t="shared" si="312"/>
        <v>0</v>
      </c>
      <c r="J2830" s="40">
        <f t="shared" si="313"/>
        <v>0</v>
      </c>
      <c r="K2830" s="111">
        <f>IF($B2830="",0,'2.売上実績'!D2830)</f>
        <v>0</v>
      </c>
      <c r="L2830" s="111">
        <f>IF($B2830="",0,'2.売上実績'!E2830)</f>
        <v>0</v>
      </c>
      <c r="M2830" s="28">
        <f t="shared" si="308"/>
        <v>0</v>
      </c>
      <c r="N2830" s="41">
        <f t="shared" si="309"/>
        <v>0</v>
      </c>
      <c r="O2830" s="40">
        <f t="shared" si="314"/>
        <v>0</v>
      </c>
    </row>
    <row r="2831" spans="2:15" ht="18" customHeight="1">
      <c r="B2831" s="109" t="str">
        <f>IF('2.売上実績'!$B2831="","",'2.売上実績'!$B2831)</f>
        <v/>
      </c>
      <c r="C2831" s="110" t="str">
        <f>IF('2.売上実績'!$C2831="","",'2.売上実績'!$C2831)</f>
        <v/>
      </c>
      <c r="D2831" s="98" t="str">
        <f>IF(C2831="","",VLOOKUP(C2831,'4.製品一覧'!$B$4:$D$500,3,FALSE))</f>
        <v/>
      </c>
      <c r="E2831" s="102">
        <f>IF(C2831&lt;&gt;"",VLOOKUP(C2831,'7.製品別原価'!$B$5:$J$500,8,FALSE),0)</f>
        <v>0</v>
      </c>
      <c r="F2831" s="37">
        <f>IF(OR($K$2=0,K2831=0),0,'1.全社費用'!$C$42/$K$2)</f>
        <v>0</v>
      </c>
      <c r="G2831" s="37">
        <f t="shared" si="310"/>
        <v>0</v>
      </c>
      <c r="H2831" s="38">
        <f t="shared" si="311"/>
        <v>0</v>
      </c>
      <c r="I2831" s="39">
        <f t="shared" si="312"/>
        <v>0</v>
      </c>
      <c r="J2831" s="40">
        <f t="shared" si="313"/>
        <v>0</v>
      </c>
      <c r="K2831" s="111">
        <f>IF($B2831="",0,'2.売上実績'!D2831)</f>
        <v>0</v>
      </c>
      <c r="L2831" s="111">
        <f>IF($B2831="",0,'2.売上実績'!E2831)</f>
        <v>0</v>
      </c>
      <c r="M2831" s="28">
        <f t="shared" si="308"/>
        <v>0</v>
      </c>
      <c r="N2831" s="41">
        <f t="shared" si="309"/>
        <v>0</v>
      </c>
      <c r="O2831" s="40">
        <f t="shared" si="314"/>
        <v>0</v>
      </c>
    </row>
    <row r="2832" spans="2:15" ht="18" customHeight="1">
      <c r="B2832" s="109" t="str">
        <f>IF('2.売上実績'!$B2832="","",'2.売上実績'!$B2832)</f>
        <v/>
      </c>
      <c r="C2832" s="110" t="str">
        <f>IF('2.売上実績'!$C2832="","",'2.売上実績'!$C2832)</f>
        <v/>
      </c>
      <c r="D2832" s="98" t="str">
        <f>IF(C2832="","",VLOOKUP(C2832,'4.製品一覧'!$B$4:$D$500,3,FALSE))</f>
        <v/>
      </c>
      <c r="E2832" s="102">
        <f>IF(C2832&lt;&gt;"",VLOOKUP(C2832,'7.製品別原価'!$B$5:$J$500,8,FALSE),0)</f>
        <v>0</v>
      </c>
      <c r="F2832" s="37">
        <f>IF(OR($K$2=0,K2832=0),0,'1.全社費用'!$C$42/$K$2)</f>
        <v>0</v>
      </c>
      <c r="G2832" s="37">
        <f t="shared" si="310"/>
        <v>0</v>
      </c>
      <c r="H2832" s="38">
        <f t="shared" si="311"/>
        <v>0</v>
      </c>
      <c r="I2832" s="39">
        <f t="shared" si="312"/>
        <v>0</v>
      </c>
      <c r="J2832" s="40">
        <f t="shared" si="313"/>
        <v>0</v>
      </c>
      <c r="K2832" s="111">
        <f>IF($B2832="",0,'2.売上実績'!D2832)</f>
        <v>0</v>
      </c>
      <c r="L2832" s="111">
        <f>IF($B2832="",0,'2.売上実績'!E2832)</f>
        <v>0</v>
      </c>
      <c r="M2832" s="28">
        <f t="shared" si="308"/>
        <v>0</v>
      </c>
      <c r="N2832" s="41">
        <f t="shared" si="309"/>
        <v>0</v>
      </c>
      <c r="O2832" s="40">
        <f t="shared" si="314"/>
        <v>0</v>
      </c>
    </row>
    <row r="2833" spans="2:15" ht="18" customHeight="1">
      <c r="B2833" s="109" t="str">
        <f>IF('2.売上実績'!$B2833="","",'2.売上実績'!$B2833)</f>
        <v/>
      </c>
      <c r="C2833" s="110" t="str">
        <f>IF('2.売上実績'!$C2833="","",'2.売上実績'!$C2833)</f>
        <v/>
      </c>
      <c r="D2833" s="98" t="str">
        <f>IF(C2833="","",VLOOKUP(C2833,'4.製品一覧'!$B$4:$D$500,3,FALSE))</f>
        <v/>
      </c>
      <c r="E2833" s="102">
        <f>IF(C2833&lt;&gt;"",VLOOKUP(C2833,'7.製品別原価'!$B$5:$J$500,8,FALSE),0)</f>
        <v>0</v>
      </c>
      <c r="F2833" s="37">
        <f>IF(OR($K$2=0,K2833=0),0,'1.全社費用'!$C$42/$K$2)</f>
        <v>0</v>
      </c>
      <c r="G2833" s="37">
        <f t="shared" si="310"/>
        <v>0</v>
      </c>
      <c r="H2833" s="38">
        <f t="shared" si="311"/>
        <v>0</v>
      </c>
      <c r="I2833" s="39">
        <f t="shared" si="312"/>
        <v>0</v>
      </c>
      <c r="J2833" s="40">
        <f t="shared" si="313"/>
        <v>0</v>
      </c>
      <c r="K2833" s="111">
        <f>IF($B2833="",0,'2.売上実績'!D2833)</f>
        <v>0</v>
      </c>
      <c r="L2833" s="111">
        <f>IF($B2833="",0,'2.売上実績'!E2833)</f>
        <v>0</v>
      </c>
      <c r="M2833" s="28">
        <f t="shared" si="308"/>
        <v>0</v>
      </c>
      <c r="N2833" s="41">
        <f t="shared" si="309"/>
        <v>0</v>
      </c>
      <c r="O2833" s="40">
        <f t="shared" si="314"/>
        <v>0</v>
      </c>
    </row>
    <row r="2834" spans="2:15" ht="18" customHeight="1">
      <c r="B2834" s="109" t="str">
        <f>IF('2.売上実績'!$B2834="","",'2.売上実績'!$B2834)</f>
        <v/>
      </c>
      <c r="C2834" s="110" t="str">
        <f>IF('2.売上実績'!$C2834="","",'2.売上実績'!$C2834)</f>
        <v/>
      </c>
      <c r="D2834" s="98" t="str">
        <f>IF(C2834="","",VLOOKUP(C2834,'4.製品一覧'!$B$4:$D$500,3,FALSE))</f>
        <v/>
      </c>
      <c r="E2834" s="102">
        <f>IF(C2834&lt;&gt;"",VLOOKUP(C2834,'7.製品別原価'!$B$5:$J$500,8,FALSE),0)</f>
        <v>0</v>
      </c>
      <c r="F2834" s="37">
        <f>IF(OR($K$2=0,K2834=0),0,'1.全社費用'!$C$42/$K$2)</f>
        <v>0</v>
      </c>
      <c r="G2834" s="37">
        <f t="shared" si="310"/>
        <v>0</v>
      </c>
      <c r="H2834" s="38">
        <f t="shared" si="311"/>
        <v>0</v>
      </c>
      <c r="I2834" s="39">
        <f t="shared" si="312"/>
        <v>0</v>
      </c>
      <c r="J2834" s="40">
        <f t="shared" si="313"/>
        <v>0</v>
      </c>
      <c r="K2834" s="111">
        <f>IF($B2834="",0,'2.売上実績'!D2834)</f>
        <v>0</v>
      </c>
      <c r="L2834" s="111">
        <f>IF($B2834="",0,'2.売上実績'!E2834)</f>
        <v>0</v>
      </c>
      <c r="M2834" s="28">
        <f t="shared" si="308"/>
        <v>0</v>
      </c>
      <c r="N2834" s="41">
        <f t="shared" si="309"/>
        <v>0</v>
      </c>
      <c r="O2834" s="40">
        <f t="shared" si="314"/>
        <v>0</v>
      </c>
    </row>
    <row r="2835" spans="2:15" ht="18" customHeight="1">
      <c r="B2835" s="109" t="str">
        <f>IF('2.売上実績'!$B2835="","",'2.売上実績'!$B2835)</f>
        <v/>
      </c>
      <c r="C2835" s="110" t="str">
        <f>IF('2.売上実績'!$C2835="","",'2.売上実績'!$C2835)</f>
        <v/>
      </c>
      <c r="D2835" s="98" t="str">
        <f>IF(C2835="","",VLOOKUP(C2835,'4.製品一覧'!$B$4:$D$500,3,FALSE))</f>
        <v/>
      </c>
      <c r="E2835" s="102">
        <f>IF(C2835&lt;&gt;"",VLOOKUP(C2835,'7.製品別原価'!$B$5:$J$500,8,FALSE),0)</f>
        <v>0</v>
      </c>
      <c r="F2835" s="37">
        <f>IF(OR($K$2=0,K2835=0),0,'1.全社費用'!$C$42/$K$2)</f>
        <v>0</v>
      </c>
      <c r="G2835" s="37">
        <f t="shared" si="310"/>
        <v>0</v>
      </c>
      <c r="H2835" s="38">
        <f t="shared" si="311"/>
        <v>0</v>
      </c>
      <c r="I2835" s="39">
        <f t="shared" si="312"/>
        <v>0</v>
      </c>
      <c r="J2835" s="40">
        <f t="shared" si="313"/>
        <v>0</v>
      </c>
      <c r="K2835" s="111">
        <f>IF($B2835="",0,'2.売上実績'!D2835)</f>
        <v>0</v>
      </c>
      <c r="L2835" s="111">
        <f>IF($B2835="",0,'2.売上実績'!E2835)</f>
        <v>0</v>
      </c>
      <c r="M2835" s="28">
        <f t="shared" si="308"/>
        <v>0</v>
      </c>
      <c r="N2835" s="41">
        <f t="shared" si="309"/>
        <v>0</v>
      </c>
      <c r="O2835" s="40">
        <f t="shared" si="314"/>
        <v>0</v>
      </c>
    </row>
    <row r="2836" spans="2:15" ht="18" customHeight="1">
      <c r="B2836" s="109" t="str">
        <f>IF('2.売上実績'!$B2836="","",'2.売上実績'!$B2836)</f>
        <v/>
      </c>
      <c r="C2836" s="110" t="str">
        <f>IF('2.売上実績'!$C2836="","",'2.売上実績'!$C2836)</f>
        <v/>
      </c>
      <c r="D2836" s="98" t="str">
        <f>IF(C2836="","",VLOOKUP(C2836,'4.製品一覧'!$B$4:$D$500,3,FALSE))</f>
        <v/>
      </c>
      <c r="E2836" s="102">
        <f>IF(C2836&lt;&gt;"",VLOOKUP(C2836,'7.製品別原価'!$B$5:$J$500,8,FALSE),0)</f>
        <v>0</v>
      </c>
      <c r="F2836" s="37">
        <f>IF(OR($K$2=0,K2836=0),0,'1.全社費用'!$C$42/$K$2)</f>
        <v>0</v>
      </c>
      <c r="G2836" s="37">
        <f t="shared" si="310"/>
        <v>0</v>
      </c>
      <c r="H2836" s="38">
        <f t="shared" si="311"/>
        <v>0</v>
      </c>
      <c r="I2836" s="39">
        <f t="shared" si="312"/>
        <v>0</v>
      </c>
      <c r="J2836" s="40">
        <f t="shared" si="313"/>
        <v>0</v>
      </c>
      <c r="K2836" s="111">
        <f>IF($B2836="",0,'2.売上実績'!D2836)</f>
        <v>0</v>
      </c>
      <c r="L2836" s="111">
        <f>IF($B2836="",0,'2.売上実績'!E2836)</f>
        <v>0</v>
      </c>
      <c r="M2836" s="28">
        <f t="shared" si="308"/>
        <v>0</v>
      </c>
      <c r="N2836" s="41">
        <f t="shared" si="309"/>
        <v>0</v>
      </c>
      <c r="O2836" s="40">
        <f t="shared" si="314"/>
        <v>0</v>
      </c>
    </row>
    <row r="2837" spans="2:15" ht="18" customHeight="1">
      <c r="B2837" s="109" t="str">
        <f>IF('2.売上実績'!$B2837="","",'2.売上実績'!$B2837)</f>
        <v/>
      </c>
      <c r="C2837" s="110" t="str">
        <f>IF('2.売上実績'!$C2837="","",'2.売上実績'!$C2837)</f>
        <v/>
      </c>
      <c r="D2837" s="98" t="str">
        <f>IF(C2837="","",VLOOKUP(C2837,'4.製品一覧'!$B$4:$D$500,3,FALSE))</f>
        <v/>
      </c>
      <c r="E2837" s="102">
        <f>IF(C2837&lt;&gt;"",VLOOKUP(C2837,'7.製品別原価'!$B$5:$J$500,8,FALSE),0)</f>
        <v>0</v>
      </c>
      <c r="F2837" s="37">
        <f>IF(OR($K$2=0,K2837=0),0,'1.全社費用'!$C$42/$K$2)</f>
        <v>0</v>
      </c>
      <c r="G2837" s="37">
        <f t="shared" si="310"/>
        <v>0</v>
      </c>
      <c r="H2837" s="38">
        <f t="shared" si="311"/>
        <v>0</v>
      </c>
      <c r="I2837" s="39">
        <f t="shared" si="312"/>
        <v>0</v>
      </c>
      <c r="J2837" s="40">
        <f t="shared" si="313"/>
        <v>0</v>
      </c>
      <c r="K2837" s="111">
        <f>IF($B2837="",0,'2.売上実績'!D2837)</f>
        <v>0</v>
      </c>
      <c r="L2837" s="111">
        <f>IF($B2837="",0,'2.売上実績'!E2837)</f>
        <v>0</v>
      </c>
      <c r="M2837" s="28">
        <f t="shared" si="308"/>
        <v>0</v>
      </c>
      <c r="N2837" s="41">
        <f t="shared" si="309"/>
        <v>0</v>
      </c>
      <c r="O2837" s="40">
        <f t="shared" si="314"/>
        <v>0</v>
      </c>
    </row>
    <row r="2838" spans="2:15" ht="18" customHeight="1">
      <c r="B2838" s="109" t="str">
        <f>IF('2.売上実績'!$B2838="","",'2.売上実績'!$B2838)</f>
        <v/>
      </c>
      <c r="C2838" s="110" t="str">
        <f>IF('2.売上実績'!$C2838="","",'2.売上実績'!$C2838)</f>
        <v/>
      </c>
      <c r="D2838" s="98" t="str">
        <f>IF(C2838="","",VLOOKUP(C2838,'4.製品一覧'!$B$4:$D$500,3,FALSE))</f>
        <v/>
      </c>
      <c r="E2838" s="102">
        <f>IF(C2838&lt;&gt;"",VLOOKUP(C2838,'7.製品別原価'!$B$5:$J$500,8,FALSE),0)</f>
        <v>0</v>
      </c>
      <c r="F2838" s="37">
        <f>IF(OR($K$2=0,K2838=0),0,'1.全社費用'!$C$42/$K$2)</f>
        <v>0</v>
      </c>
      <c r="G2838" s="37">
        <f t="shared" si="310"/>
        <v>0</v>
      </c>
      <c r="H2838" s="38">
        <f t="shared" si="311"/>
        <v>0</v>
      </c>
      <c r="I2838" s="39">
        <f t="shared" si="312"/>
        <v>0</v>
      </c>
      <c r="J2838" s="40">
        <f t="shared" si="313"/>
        <v>0</v>
      </c>
      <c r="K2838" s="111">
        <f>IF($B2838="",0,'2.売上実績'!D2838)</f>
        <v>0</v>
      </c>
      <c r="L2838" s="111">
        <f>IF($B2838="",0,'2.売上実績'!E2838)</f>
        <v>0</v>
      </c>
      <c r="M2838" s="28">
        <f t="shared" si="308"/>
        <v>0</v>
      </c>
      <c r="N2838" s="41">
        <f t="shared" si="309"/>
        <v>0</v>
      </c>
      <c r="O2838" s="40">
        <f t="shared" si="314"/>
        <v>0</v>
      </c>
    </row>
    <row r="2839" spans="2:15" ht="18" customHeight="1">
      <c r="B2839" s="109" t="str">
        <f>IF('2.売上実績'!$B2839="","",'2.売上実績'!$B2839)</f>
        <v/>
      </c>
      <c r="C2839" s="110" t="str">
        <f>IF('2.売上実績'!$C2839="","",'2.売上実績'!$C2839)</f>
        <v/>
      </c>
      <c r="D2839" s="98" t="str">
        <f>IF(C2839="","",VLOOKUP(C2839,'4.製品一覧'!$B$4:$D$500,3,FALSE))</f>
        <v/>
      </c>
      <c r="E2839" s="102">
        <f>IF(C2839&lt;&gt;"",VLOOKUP(C2839,'7.製品別原価'!$B$5:$J$500,8,FALSE),0)</f>
        <v>0</v>
      </c>
      <c r="F2839" s="37">
        <f>IF(OR($K$2=0,K2839=0),0,'1.全社費用'!$C$42/$K$2)</f>
        <v>0</v>
      </c>
      <c r="G2839" s="37">
        <f t="shared" si="310"/>
        <v>0</v>
      </c>
      <c r="H2839" s="38">
        <f t="shared" si="311"/>
        <v>0</v>
      </c>
      <c r="I2839" s="39">
        <f t="shared" si="312"/>
        <v>0</v>
      </c>
      <c r="J2839" s="40">
        <f t="shared" si="313"/>
        <v>0</v>
      </c>
      <c r="K2839" s="111">
        <f>IF($B2839="",0,'2.売上実績'!D2839)</f>
        <v>0</v>
      </c>
      <c r="L2839" s="111">
        <f>IF($B2839="",0,'2.売上実績'!E2839)</f>
        <v>0</v>
      </c>
      <c r="M2839" s="28">
        <f t="shared" si="308"/>
        <v>0</v>
      </c>
      <c r="N2839" s="41">
        <f t="shared" si="309"/>
        <v>0</v>
      </c>
      <c r="O2839" s="40">
        <f t="shared" si="314"/>
        <v>0</v>
      </c>
    </row>
    <row r="2840" spans="2:15" ht="18" customHeight="1">
      <c r="B2840" s="109" t="str">
        <f>IF('2.売上実績'!$B2840="","",'2.売上実績'!$B2840)</f>
        <v/>
      </c>
      <c r="C2840" s="110" t="str">
        <f>IF('2.売上実績'!$C2840="","",'2.売上実績'!$C2840)</f>
        <v/>
      </c>
      <c r="D2840" s="98" t="str">
        <f>IF(C2840="","",VLOOKUP(C2840,'4.製品一覧'!$B$4:$D$500,3,FALSE))</f>
        <v/>
      </c>
      <c r="E2840" s="102">
        <f>IF(C2840&lt;&gt;"",VLOOKUP(C2840,'7.製品別原価'!$B$5:$J$500,8,FALSE),0)</f>
        <v>0</v>
      </c>
      <c r="F2840" s="37">
        <f>IF(OR($K$2=0,K2840=0),0,'1.全社費用'!$C$42/$K$2)</f>
        <v>0</v>
      </c>
      <c r="G2840" s="37">
        <f t="shared" si="310"/>
        <v>0</v>
      </c>
      <c r="H2840" s="38">
        <f t="shared" si="311"/>
        <v>0</v>
      </c>
      <c r="I2840" s="39">
        <f t="shared" si="312"/>
        <v>0</v>
      </c>
      <c r="J2840" s="40">
        <f t="shared" si="313"/>
        <v>0</v>
      </c>
      <c r="K2840" s="111">
        <f>IF($B2840="",0,'2.売上実績'!D2840)</f>
        <v>0</v>
      </c>
      <c r="L2840" s="111">
        <f>IF($B2840="",0,'2.売上実績'!E2840)</f>
        <v>0</v>
      </c>
      <c r="M2840" s="28">
        <f t="shared" si="308"/>
        <v>0</v>
      </c>
      <c r="N2840" s="41">
        <f t="shared" si="309"/>
        <v>0</v>
      </c>
      <c r="O2840" s="40">
        <f t="shared" si="314"/>
        <v>0</v>
      </c>
    </row>
    <row r="2841" spans="2:15" ht="18" customHeight="1">
      <c r="B2841" s="109" t="str">
        <f>IF('2.売上実績'!$B2841="","",'2.売上実績'!$B2841)</f>
        <v/>
      </c>
      <c r="C2841" s="110" t="str">
        <f>IF('2.売上実績'!$C2841="","",'2.売上実績'!$C2841)</f>
        <v/>
      </c>
      <c r="D2841" s="98" t="str">
        <f>IF(C2841="","",VLOOKUP(C2841,'4.製品一覧'!$B$4:$D$500,3,FALSE))</f>
        <v/>
      </c>
      <c r="E2841" s="102">
        <f>IF(C2841&lt;&gt;"",VLOOKUP(C2841,'7.製品別原価'!$B$5:$J$500,8,FALSE),0)</f>
        <v>0</v>
      </c>
      <c r="F2841" s="37">
        <f>IF(OR($K$2=0,K2841=0),0,'1.全社費用'!$C$42/$K$2)</f>
        <v>0</v>
      </c>
      <c r="G2841" s="37">
        <f t="shared" si="310"/>
        <v>0</v>
      </c>
      <c r="H2841" s="38">
        <f t="shared" si="311"/>
        <v>0</v>
      </c>
      <c r="I2841" s="39">
        <f t="shared" si="312"/>
        <v>0</v>
      </c>
      <c r="J2841" s="40">
        <f t="shared" si="313"/>
        <v>0</v>
      </c>
      <c r="K2841" s="111">
        <f>IF($B2841="",0,'2.売上実績'!D2841)</f>
        <v>0</v>
      </c>
      <c r="L2841" s="111">
        <f>IF($B2841="",0,'2.売上実績'!E2841)</f>
        <v>0</v>
      </c>
      <c r="M2841" s="28">
        <f t="shared" si="308"/>
        <v>0</v>
      </c>
      <c r="N2841" s="41">
        <f t="shared" si="309"/>
        <v>0</v>
      </c>
      <c r="O2841" s="40">
        <f t="shared" si="314"/>
        <v>0</v>
      </c>
    </row>
    <row r="2842" spans="2:15" ht="18" customHeight="1">
      <c r="B2842" s="109" t="str">
        <f>IF('2.売上実績'!$B2842="","",'2.売上実績'!$B2842)</f>
        <v/>
      </c>
      <c r="C2842" s="110" t="str">
        <f>IF('2.売上実績'!$C2842="","",'2.売上実績'!$C2842)</f>
        <v/>
      </c>
      <c r="D2842" s="98" t="str">
        <f>IF(C2842="","",VLOOKUP(C2842,'4.製品一覧'!$B$4:$D$500,3,FALSE))</f>
        <v/>
      </c>
      <c r="E2842" s="102">
        <f>IF(C2842&lt;&gt;"",VLOOKUP(C2842,'7.製品別原価'!$B$5:$J$500,8,FALSE),0)</f>
        <v>0</v>
      </c>
      <c r="F2842" s="37">
        <f>IF(OR($K$2=0,K2842=0),0,'1.全社費用'!$C$42/$K$2)</f>
        <v>0</v>
      </c>
      <c r="G2842" s="37">
        <f t="shared" si="310"/>
        <v>0</v>
      </c>
      <c r="H2842" s="38">
        <f t="shared" si="311"/>
        <v>0</v>
      </c>
      <c r="I2842" s="39">
        <f t="shared" si="312"/>
        <v>0</v>
      </c>
      <c r="J2842" s="40">
        <f t="shared" si="313"/>
        <v>0</v>
      </c>
      <c r="K2842" s="111">
        <f>IF($B2842="",0,'2.売上実績'!D2842)</f>
        <v>0</v>
      </c>
      <c r="L2842" s="111">
        <f>IF($B2842="",0,'2.売上実績'!E2842)</f>
        <v>0</v>
      </c>
      <c r="M2842" s="28">
        <f t="shared" si="308"/>
        <v>0</v>
      </c>
      <c r="N2842" s="41">
        <f t="shared" si="309"/>
        <v>0</v>
      </c>
      <c r="O2842" s="40">
        <f t="shared" si="314"/>
        <v>0</v>
      </c>
    </row>
    <row r="2843" spans="2:15" ht="18" customHeight="1">
      <c r="B2843" s="109" t="str">
        <f>IF('2.売上実績'!$B2843="","",'2.売上実績'!$B2843)</f>
        <v/>
      </c>
      <c r="C2843" s="110" t="str">
        <f>IF('2.売上実績'!$C2843="","",'2.売上実績'!$C2843)</f>
        <v/>
      </c>
      <c r="D2843" s="98" t="str">
        <f>IF(C2843="","",VLOOKUP(C2843,'4.製品一覧'!$B$4:$D$500,3,FALSE))</f>
        <v/>
      </c>
      <c r="E2843" s="102">
        <f>IF(C2843&lt;&gt;"",VLOOKUP(C2843,'7.製品別原価'!$B$5:$J$500,8,FALSE),0)</f>
        <v>0</v>
      </c>
      <c r="F2843" s="37">
        <f>IF(OR($K$2=0,K2843=0),0,'1.全社費用'!$C$42/$K$2)</f>
        <v>0</v>
      </c>
      <c r="G2843" s="37">
        <f t="shared" si="310"/>
        <v>0</v>
      </c>
      <c r="H2843" s="38">
        <f t="shared" si="311"/>
        <v>0</v>
      </c>
      <c r="I2843" s="39">
        <f t="shared" si="312"/>
        <v>0</v>
      </c>
      <c r="J2843" s="40">
        <f t="shared" si="313"/>
        <v>0</v>
      </c>
      <c r="K2843" s="111">
        <f>IF($B2843="",0,'2.売上実績'!D2843)</f>
        <v>0</v>
      </c>
      <c r="L2843" s="111">
        <f>IF($B2843="",0,'2.売上実績'!E2843)</f>
        <v>0</v>
      </c>
      <c r="M2843" s="28">
        <f t="shared" si="308"/>
        <v>0</v>
      </c>
      <c r="N2843" s="41">
        <f t="shared" si="309"/>
        <v>0</v>
      </c>
      <c r="O2843" s="40">
        <f t="shared" si="314"/>
        <v>0</v>
      </c>
    </row>
    <row r="2844" spans="2:15" ht="18" customHeight="1">
      <c r="B2844" s="109" t="str">
        <f>IF('2.売上実績'!$B2844="","",'2.売上実績'!$B2844)</f>
        <v/>
      </c>
      <c r="C2844" s="110" t="str">
        <f>IF('2.売上実績'!$C2844="","",'2.売上実績'!$C2844)</f>
        <v/>
      </c>
      <c r="D2844" s="98" t="str">
        <f>IF(C2844="","",VLOOKUP(C2844,'4.製品一覧'!$B$4:$D$500,3,FALSE))</f>
        <v/>
      </c>
      <c r="E2844" s="102">
        <f>IF(C2844&lt;&gt;"",VLOOKUP(C2844,'7.製品別原価'!$B$5:$J$500,8,FALSE),0)</f>
        <v>0</v>
      </c>
      <c r="F2844" s="37">
        <f>IF(OR($K$2=0,K2844=0),0,'1.全社費用'!$C$42/$K$2)</f>
        <v>0</v>
      </c>
      <c r="G2844" s="37">
        <f t="shared" si="310"/>
        <v>0</v>
      </c>
      <c r="H2844" s="38">
        <f t="shared" si="311"/>
        <v>0</v>
      </c>
      <c r="I2844" s="39">
        <f t="shared" si="312"/>
        <v>0</v>
      </c>
      <c r="J2844" s="40">
        <f t="shared" si="313"/>
        <v>0</v>
      </c>
      <c r="K2844" s="111">
        <f>IF($B2844="",0,'2.売上実績'!D2844)</f>
        <v>0</v>
      </c>
      <c r="L2844" s="111">
        <f>IF($B2844="",0,'2.売上実績'!E2844)</f>
        <v>0</v>
      </c>
      <c r="M2844" s="28">
        <f t="shared" si="308"/>
        <v>0</v>
      </c>
      <c r="N2844" s="41">
        <f t="shared" si="309"/>
        <v>0</v>
      </c>
      <c r="O2844" s="40">
        <f t="shared" si="314"/>
        <v>0</v>
      </c>
    </row>
    <row r="2845" spans="2:15" ht="18" customHeight="1">
      <c r="B2845" s="109" t="str">
        <f>IF('2.売上実績'!$B2845="","",'2.売上実績'!$B2845)</f>
        <v/>
      </c>
      <c r="C2845" s="110" t="str">
        <f>IF('2.売上実績'!$C2845="","",'2.売上実績'!$C2845)</f>
        <v/>
      </c>
      <c r="D2845" s="98" t="str">
        <f>IF(C2845="","",VLOOKUP(C2845,'4.製品一覧'!$B$4:$D$500,3,FALSE))</f>
        <v/>
      </c>
      <c r="E2845" s="102">
        <f>IF(C2845&lt;&gt;"",VLOOKUP(C2845,'7.製品別原価'!$B$5:$J$500,8,FALSE),0)</f>
        <v>0</v>
      </c>
      <c r="F2845" s="37">
        <f>IF(OR($K$2=0,K2845=0),0,'1.全社費用'!$C$42/$K$2)</f>
        <v>0</v>
      </c>
      <c r="G2845" s="37">
        <f t="shared" si="310"/>
        <v>0</v>
      </c>
      <c r="H2845" s="38">
        <f t="shared" si="311"/>
        <v>0</v>
      </c>
      <c r="I2845" s="39">
        <f t="shared" si="312"/>
        <v>0</v>
      </c>
      <c r="J2845" s="40">
        <f t="shared" si="313"/>
        <v>0</v>
      </c>
      <c r="K2845" s="111">
        <f>IF($B2845="",0,'2.売上実績'!D2845)</f>
        <v>0</v>
      </c>
      <c r="L2845" s="111">
        <f>IF($B2845="",0,'2.売上実績'!E2845)</f>
        <v>0</v>
      </c>
      <c r="M2845" s="28">
        <f t="shared" si="308"/>
        <v>0</v>
      </c>
      <c r="N2845" s="41">
        <f t="shared" si="309"/>
        <v>0</v>
      </c>
      <c r="O2845" s="40">
        <f t="shared" si="314"/>
        <v>0</v>
      </c>
    </row>
    <row r="2846" spans="2:15" ht="18" customHeight="1">
      <c r="B2846" s="109" t="str">
        <f>IF('2.売上実績'!$B2846="","",'2.売上実績'!$B2846)</f>
        <v/>
      </c>
      <c r="C2846" s="110" t="str">
        <f>IF('2.売上実績'!$C2846="","",'2.売上実績'!$C2846)</f>
        <v/>
      </c>
      <c r="D2846" s="98" t="str">
        <f>IF(C2846="","",VLOOKUP(C2846,'4.製品一覧'!$B$4:$D$500,3,FALSE))</f>
        <v/>
      </c>
      <c r="E2846" s="102">
        <f>IF(C2846&lt;&gt;"",VLOOKUP(C2846,'7.製品別原価'!$B$5:$J$500,8,FALSE),0)</f>
        <v>0</v>
      </c>
      <c r="F2846" s="37">
        <f>IF(OR($K$2=0,K2846=0),0,'1.全社費用'!$C$42/$K$2)</f>
        <v>0</v>
      </c>
      <c r="G2846" s="37">
        <f t="shared" si="310"/>
        <v>0</v>
      </c>
      <c r="H2846" s="38">
        <f t="shared" si="311"/>
        <v>0</v>
      </c>
      <c r="I2846" s="39">
        <f t="shared" si="312"/>
        <v>0</v>
      </c>
      <c r="J2846" s="40">
        <f t="shared" si="313"/>
        <v>0</v>
      </c>
      <c r="K2846" s="111">
        <f>IF($B2846="",0,'2.売上実績'!D2846)</f>
        <v>0</v>
      </c>
      <c r="L2846" s="111">
        <f>IF($B2846="",0,'2.売上実績'!E2846)</f>
        <v>0</v>
      </c>
      <c r="M2846" s="28">
        <f t="shared" si="308"/>
        <v>0</v>
      </c>
      <c r="N2846" s="41">
        <f t="shared" si="309"/>
        <v>0</v>
      </c>
      <c r="O2846" s="40">
        <f t="shared" si="314"/>
        <v>0</v>
      </c>
    </row>
    <row r="2847" spans="2:15" ht="18" customHeight="1">
      <c r="B2847" s="109" t="str">
        <f>IF('2.売上実績'!$B2847="","",'2.売上実績'!$B2847)</f>
        <v/>
      </c>
      <c r="C2847" s="110" t="str">
        <f>IF('2.売上実績'!$C2847="","",'2.売上実績'!$C2847)</f>
        <v/>
      </c>
      <c r="D2847" s="98" t="str">
        <f>IF(C2847="","",VLOOKUP(C2847,'4.製品一覧'!$B$4:$D$500,3,FALSE))</f>
        <v/>
      </c>
      <c r="E2847" s="102">
        <f>IF(C2847&lt;&gt;"",VLOOKUP(C2847,'7.製品別原価'!$B$5:$J$500,8,FALSE),0)</f>
        <v>0</v>
      </c>
      <c r="F2847" s="37">
        <f>IF(OR($K$2=0,K2847=0),0,'1.全社費用'!$C$42/$K$2)</f>
        <v>0</v>
      </c>
      <c r="G2847" s="37">
        <f t="shared" si="310"/>
        <v>0</v>
      </c>
      <c r="H2847" s="38">
        <f t="shared" si="311"/>
        <v>0</v>
      </c>
      <c r="I2847" s="39">
        <f t="shared" si="312"/>
        <v>0</v>
      </c>
      <c r="J2847" s="40">
        <f t="shared" si="313"/>
        <v>0</v>
      </c>
      <c r="K2847" s="111">
        <f>IF($B2847="",0,'2.売上実績'!D2847)</f>
        <v>0</v>
      </c>
      <c r="L2847" s="111">
        <f>IF($B2847="",0,'2.売上実績'!E2847)</f>
        <v>0</v>
      </c>
      <c r="M2847" s="28">
        <f t="shared" si="308"/>
        <v>0</v>
      </c>
      <c r="N2847" s="41">
        <f t="shared" si="309"/>
        <v>0</v>
      </c>
      <c r="O2847" s="40">
        <f t="shared" si="314"/>
        <v>0</v>
      </c>
    </row>
    <row r="2848" spans="2:15" ht="18" customHeight="1">
      <c r="B2848" s="109" t="str">
        <f>IF('2.売上実績'!$B2848="","",'2.売上実績'!$B2848)</f>
        <v/>
      </c>
      <c r="C2848" s="110" t="str">
        <f>IF('2.売上実績'!$C2848="","",'2.売上実績'!$C2848)</f>
        <v/>
      </c>
      <c r="D2848" s="98" t="str">
        <f>IF(C2848="","",VLOOKUP(C2848,'4.製品一覧'!$B$4:$D$500,3,FALSE))</f>
        <v/>
      </c>
      <c r="E2848" s="102">
        <f>IF(C2848&lt;&gt;"",VLOOKUP(C2848,'7.製品別原価'!$B$5:$J$500,8,FALSE),0)</f>
        <v>0</v>
      </c>
      <c r="F2848" s="37">
        <f>IF(OR($K$2=0,K2848=0),0,'1.全社費用'!$C$42/$K$2)</f>
        <v>0</v>
      </c>
      <c r="G2848" s="37">
        <f t="shared" si="310"/>
        <v>0</v>
      </c>
      <c r="H2848" s="38">
        <f t="shared" si="311"/>
        <v>0</v>
      </c>
      <c r="I2848" s="39">
        <f t="shared" si="312"/>
        <v>0</v>
      </c>
      <c r="J2848" s="40">
        <f t="shared" si="313"/>
        <v>0</v>
      </c>
      <c r="K2848" s="111">
        <f>IF($B2848="",0,'2.売上実績'!D2848)</f>
        <v>0</v>
      </c>
      <c r="L2848" s="111">
        <f>IF($B2848="",0,'2.売上実績'!E2848)</f>
        <v>0</v>
      </c>
      <c r="M2848" s="28">
        <f t="shared" si="308"/>
        <v>0</v>
      </c>
      <c r="N2848" s="41">
        <f t="shared" si="309"/>
        <v>0</v>
      </c>
      <c r="O2848" s="40">
        <f t="shared" si="314"/>
        <v>0</v>
      </c>
    </row>
    <row r="2849" spans="2:15" ht="18" customHeight="1">
      <c r="B2849" s="109" t="str">
        <f>IF('2.売上実績'!$B2849="","",'2.売上実績'!$B2849)</f>
        <v/>
      </c>
      <c r="C2849" s="110" t="str">
        <f>IF('2.売上実績'!$C2849="","",'2.売上実績'!$C2849)</f>
        <v/>
      </c>
      <c r="D2849" s="98" t="str">
        <f>IF(C2849="","",VLOOKUP(C2849,'4.製品一覧'!$B$4:$D$500,3,FALSE))</f>
        <v/>
      </c>
      <c r="E2849" s="102">
        <f>IF(C2849&lt;&gt;"",VLOOKUP(C2849,'7.製品別原価'!$B$5:$J$500,8,FALSE),0)</f>
        <v>0</v>
      </c>
      <c r="F2849" s="37">
        <f>IF(OR($K$2=0,K2849=0),0,'1.全社費用'!$C$42/$K$2)</f>
        <v>0</v>
      </c>
      <c r="G2849" s="37">
        <f t="shared" si="310"/>
        <v>0</v>
      </c>
      <c r="H2849" s="38">
        <f t="shared" si="311"/>
        <v>0</v>
      </c>
      <c r="I2849" s="39">
        <f t="shared" si="312"/>
        <v>0</v>
      </c>
      <c r="J2849" s="40">
        <f t="shared" si="313"/>
        <v>0</v>
      </c>
      <c r="K2849" s="111">
        <f>IF($B2849="",0,'2.売上実績'!D2849)</f>
        <v>0</v>
      </c>
      <c r="L2849" s="111">
        <f>IF($B2849="",0,'2.売上実績'!E2849)</f>
        <v>0</v>
      </c>
      <c r="M2849" s="28">
        <f t="shared" si="308"/>
        <v>0</v>
      </c>
      <c r="N2849" s="41">
        <f t="shared" si="309"/>
        <v>0</v>
      </c>
      <c r="O2849" s="40">
        <f t="shared" si="314"/>
        <v>0</v>
      </c>
    </row>
    <row r="2850" spans="2:15" ht="18" customHeight="1">
      <c r="B2850" s="109" t="str">
        <f>IF('2.売上実績'!$B2850="","",'2.売上実績'!$B2850)</f>
        <v/>
      </c>
      <c r="C2850" s="110" t="str">
        <f>IF('2.売上実績'!$C2850="","",'2.売上実績'!$C2850)</f>
        <v/>
      </c>
      <c r="D2850" s="98" t="str">
        <f>IF(C2850="","",VLOOKUP(C2850,'4.製品一覧'!$B$4:$D$500,3,FALSE))</f>
        <v/>
      </c>
      <c r="E2850" s="102">
        <f>IF(C2850&lt;&gt;"",VLOOKUP(C2850,'7.製品別原価'!$B$5:$J$500,8,FALSE),0)</f>
        <v>0</v>
      </c>
      <c r="F2850" s="37">
        <f>IF(OR($K$2=0,K2850=0),0,'1.全社費用'!$C$42/$K$2)</f>
        <v>0</v>
      </c>
      <c r="G2850" s="37">
        <f t="shared" si="310"/>
        <v>0</v>
      </c>
      <c r="H2850" s="38">
        <f t="shared" si="311"/>
        <v>0</v>
      </c>
      <c r="I2850" s="39">
        <f t="shared" si="312"/>
        <v>0</v>
      </c>
      <c r="J2850" s="40">
        <f t="shared" si="313"/>
        <v>0</v>
      </c>
      <c r="K2850" s="111">
        <f>IF($B2850="",0,'2.売上実績'!D2850)</f>
        <v>0</v>
      </c>
      <c r="L2850" s="111">
        <f>IF($B2850="",0,'2.売上実績'!E2850)</f>
        <v>0</v>
      </c>
      <c r="M2850" s="28">
        <f t="shared" si="308"/>
        <v>0</v>
      </c>
      <c r="N2850" s="41">
        <f t="shared" si="309"/>
        <v>0</v>
      </c>
      <c r="O2850" s="40">
        <f t="shared" si="314"/>
        <v>0</v>
      </c>
    </row>
    <row r="2851" spans="2:15" ht="18" customHeight="1">
      <c r="B2851" s="109" t="str">
        <f>IF('2.売上実績'!$B2851="","",'2.売上実績'!$B2851)</f>
        <v/>
      </c>
      <c r="C2851" s="110" t="str">
        <f>IF('2.売上実績'!$C2851="","",'2.売上実績'!$C2851)</f>
        <v/>
      </c>
      <c r="D2851" s="98" t="str">
        <f>IF(C2851="","",VLOOKUP(C2851,'4.製品一覧'!$B$4:$D$500,3,FALSE))</f>
        <v/>
      </c>
      <c r="E2851" s="102">
        <f>IF(C2851&lt;&gt;"",VLOOKUP(C2851,'7.製品別原価'!$B$5:$J$500,8,FALSE),0)</f>
        <v>0</v>
      </c>
      <c r="F2851" s="37">
        <f>IF(OR($K$2=0,K2851=0),0,'1.全社費用'!$C$42/$K$2)</f>
        <v>0</v>
      </c>
      <c r="G2851" s="37">
        <f t="shared" si="310"/>
        <v>0</v>
      </c>
      <c r="H2851" s="38">
        <f t="shared" si="311"/>
        <v>0</v>
      </c>
      <c r="I2851" s="39">
        <f t="shared" si="312"/>
        <v>0</v>
      </c>
      <c r="J2851" s="40">
        <f t="shared" si="313"/>
        <v>0</v>
      </c>
      <c r="K2851" s="111">
        <f>IF($B2851="",0,'2.売上実績'!D2851)</f>
        <v>0</v>
      </c>
      <c r="L2851" s="111">
        <f>IF($B2851="",0,'2.売上実績'!E2851)</f>
        <v>0</v>
      </c>
      <c r="M2851" s="28">
        <f t="shared" si="308"/>
        <v>0</v>
      </c>
      <c r="N2851" s="41">
        <f t="shared" si="309"/>
        <v>0</v>
      </c>
      <c r="O2851" s="40">
        <f t="shared" si="314"/>
        <v>0</v>
      </c>
    </row>
    <row r="2852" spans="2:15" ht="18" customHeight="1">
      <c r="B2852" s="109" t="str">
        <f>IF('2.売上実績'!$B2852="","",'2.売上実績'!$B2852)</f>
        <v/>
      </c>
      <c r="C2852" s="110" t="str">
        <f>IF('2.売上実績'!$C2852="","",'2.売上実績'!$C2852)</f>
        <v/>
      </c>
      <c r="D2852" s="98" t="str">
        <f>IF(C2852="","",VLOOKUP(C2852,'4.製品一覧'!$B$4:$D$500,3,FALSE))</f>
        <v/>
      </c>
      <c r="E2852" s="102">
        <f>IF(C2852&lt;&gt;"",VLOOKUP(C2852,'7.製品別原価'!$B$5:$J$500,8,FALSE),0)</f>
        <v>0</v>
      </c>
      <c r="F2852" s="37">
        <f>IF(OR($K$2=0,K2852=0),0,'1.全社費用'!$C$42/$K$2)</f>
        <v>0</v>
      </c>
      <c r="G2852" s="37">
        <f t="shared" si="310"/>
        <v>0</v>
      </c>
      <c r="H2852" s="38">
        <f t="shared" si="311"/>
        <v>0</v>
      </c>
      <c r="I2852" s="39">
        <f t="shared" si="312"/>
        <v>0</v>
      </c>
      <c r="J2852" s="40">
        <f t="shared" si="313"/>
        <v>0</v>
      </c>
      <c r="K2852" s="111">
        <f>IF($B2852="",0,'2.売上実績'!D2852)</f>
        <v>0</v>
      </c>
      <c r="L2852" s="111">
        <f>IF($B2852="",0,'2.売上実績'!E2852)</f>
        <v>0</v>
      </c>
      <c r="M2852" s="28">
        <f t="shared" si="308"/>
        <v>0</v>
      </c>
      <c r="N2852" s="41">
        <f t="shared" si="309"/>
        <v>0</v>
      </c>
      <c r="O2852" s="40">
        <f t="shared" si="314"/>
        <v>0</v>
      </c>
    </row>
    <row r="2853" spans="2:15" ht="18" customHeight="1">
      <c r="B2853" s="109" t="str">
        <f>IF('2.売上実績'!$B2853="","",'2.売上実績'!$B2853)</f>
        <v/>
      </c>
      <c r="C2853" s="110" t="str">
        <f>IF('2.売上実績'!$C2853="","",'2.売上実績'!$C2853)</f>
        <v/>
      </c>
      <c r="D2853" s="98" t="str">
        <f>IF(C2853="","",VLOOKUP(C2853,'4.製品一覧'!$B$4:$D$500,3,FALSE))</f>
        <v/>
      </c>
      <c r="E2853" s="102">
        <f>IF(C2853&lt;&gt;"",VLOOKUP(C2853,'7.製品別原価'!$B$5:$J$500,8,FALSE),0)</f>
        <v>0</v>
      </c>
      <c r="F2853" s="37">
        <f>IF(OR($K$2=0,K2853=0),0,'1.全社費用'!$C$42/$K$2)</f>
        <v>0</v>
      </c>
      <c r="G2853" s="37">
        <f t="shared" si="310"/>
        <v>0</v>
      </c>
      <c r="H2853" s="38">
        <f t="shared" si="311"/>
        <v>0</v>
      </c>
      <c r="I2853" s="39">
        <f t="shared" si="312"/>
        <v>0</v>
      </c>
      <c r="J2853" s="40">
        <f t="shared" si="313"/>
        <v>0</v>
      </c>
      <c r="K2853" s="111">
        <f>IF($B2853="",0,'2.売上実績'!D2853)</f>
        <v>0</v>
      </c>
      <c r="L2853" s="111">
        <f>IF($B2853="",0,'2.売上実績'!E2853)</f>
        <v>0</v>
      </c>
      <c r="M2853" s="28">
        <f t="shared" si="308"/>
        <v>0</v>
      </c>
      <c r="N2853" s="41">
        <f t="shared" si="309"/>
        <v>0</v>
      </c>
      <c r="O2853" s="40">
        <f t="shared" si="314"/>
        <v>0</v>
      </c>
    </row>
    <row r="2854" spans="2:15" ht="18" customHeight="1">
      <c r="B2854" s="109" t="str">
        <f>IF('2.売上実績'!$B2854="","",'2.売上実績'!$B2854)</f>
        <v/>
      </c>
      <c r="C2854" s="110" t="str">
        <f>IF('2.売上実績'!$C2854="","",'2.売上実績'!$C2854)</f>
        <v/>
      </c>
      <c r="D2854" s="98" t="str">
        <f>IF(C2854="","",VLOOKUP(C2854,'4.製品一覧'!$B$4:$D$500,3,FALSE))</f>
        <v/>
      </c>
      <c r="E2854" s="102">
        <f>IF(C2854&lt;&gt;"",VLOOKUP(C2854,'7.製品別原価'!$B$5:$J$500,8,FALSE),0)</f>
        <v>0</v>
      </c>
      <c r="F2854" s="37">
        <f>IF(OR($K$2=0,K2854=0),0,'1.全社費用'!$C$42/$K$2)</f>
        <v>0</v>
      </c>
      <c r="G2854" s="37">
        <f t="shared" si="310"/>
        <v>0</v>
      </c>
      <c r="H2854" s="38">
        <f t="shared" si="311"/>
        <v>0</v>
      </c>
      <c r="I2854" s="39">
        <f t="shared" si="312"/>
        <v>0</v>
      </c>
      <c r="J2854" s="40">
        <f t="shared" si="313"/>
        <v>0</v>
      </c>
      <c r="K2854" s="111">
        <f>IF($B2854="",0,'2.売上実績'!D2854)</f>
        <v>0</v>
      </c>
      <c r="L2854" s="111">
        <f>IF($B2854="",0,'2.売上実績'!E2854)</f>
        <v>0</v>
      </c>
      <c r="M2854" s="28">
        <f t="shared" si="308"/>
        <v>0</v>
      </c>
      <c r="N2854" s="41">
        <f t="shared" si="309"/>
        <v>0</v>
      </c>
      <c r="O2854" s="40">
        <f t="shared" si="314"/>
        <v>0</v>
      </c>
    </row>
    <row r="2855" spans="2:15" ht="18" customHeight="1">
      <c r="B2855" s="109" t="str">
        <f>IF('2.売上実績'!$B2855="","",'2.売上実績'!$B2855)</f>
        <v/>
      </c>
      <c r="C2855" s="110" t="str">
        <f>IF('2.売上実績'!$C2855="","",'2.売上実績'!$C2855)</f>
        <v/>
      </c>
      <c r="D2855" s="98" t="str">
        <f>IF(C2855="","",VLOOKUP(C2855,'4.製品一覧'!$B$4:$D$500,3,FALSE))</f>
        <v/>
      </c>
      <c r="E2855" s="102">
        <f>IF(C2855&lt;&gt;"",VLOOKUP(C2855,'7.製品別原価'!$B$5:$J$500,8,FALSE),0)</f>
        <v>0</v>
      </c>
      <c r="F2855" s="37">
        <f>IF(OR($K$2=0,K2855=0),0,'1.全社費用'!$C$42/$K$2)</f>
        <v>0</v>
      </c>
      <c r="G2855" s="37">
        <f t="shared" si="310"/>
        <v>0</v>
      </c>
      <c r="H2855" s="38">
        <f t="shared" si="311"/>
        <v>0</v>
      </c>
      <c r="I2855" s="39">
        <f t="shared" si="312"/>
        <v>0</v>
      </c>
      <c r="J2855" s="40">
        <f t="shared" si="313"/>
        <v>0</v>
      </c>
      <c r="K2855" s="111">
        <f>IF($B2855="",0,'2.売上実績'!D2855)</f>
        <v>0</v>
      </c>
      <c r="L2855" s="111">
        <f>IF($B2855="",0,'2.売上実績'!E2855)</f>
        <v>0</v>
      </c>
      <c r="M2855" s="28">
        <f t="shared" si="308"/>
        <v>0</v>
      </c>
      <c r="N2855" s="41">
        <f t="shared" si="309"/>
        <v>0</v>
      </c>
      <c r="O2855" s="40">
        <f t="shared" si="314"/>
        <v>0</v>
      </c>
    </row>
    <row r="2856" spans="2:15" ht="18" customHeight="1">
      <c r="B2856" s="109" t="str">
        <f>IF('2.売上実績'!$B2856="","",'2.売上実績'!$B2856)</f>
        <v/>
      </c>
      <c r="C2856" s="110" t="str">
        <f>IF('2.売上実績'!$C2856="","",'2.売上実績'!$C2856)</f>
        <v/>
      </c>
      <c r="D2856" s="98" t="str">
        <f>IF(C2856="","",VLOOKUP(C2856,'4.製品一覧'!$B$4:$D$500,3,FALSE))</f>
        <v/>
      </c>
      <c r="E2856" s="102">
        <f>IF(C2856&lt;&gt;"",VLOOKUP(C2856,'7.製品別原価'!$B$5:$J$500,8,FALSE),0)</f>
        <v>0</v>
      </c>
      <c r="F2856" s="37">
        <f>IF(OR($K$2=0,K2856=0),0,'1.全社費用'!$C$42/$K$2)</f>
        <v>0</v>
      </c>
      <c r="G2856" s="37">
        <f t="shared" si="310"/>
        <v>0</v>
      </c>
      <c r="H2856" s="38">
        <f t="shared" si="311"/>
        <v>0</v>
      </c>
      <c r="I2856" s="39">
        <f t="shared" si="312"/>
        <v>0</v>
      </c>
      <c r="J2856" s="40">
        <f t="shared" si="313"/>
        <v>0</v>
      </c>
      <c r="K2856" s="111">
        <f>IF($B2856="",0,'2.売上実績'!D2856)</f>
        <v>0</v>
      </c>
      <c r="L2856" s="111">
        <f>IF($B2856="",0,'2.売上実績'!E2856)</f>
        <v>0</v>
      </c>
      <c r="M2856" s="28">
        <f t="shared" si="308"/>
        <v>0</v>
      </c>
      <c r="N2856" s="41">
        <f t="shared" si="309"/>
        <v>0</v>
      </c>
      <c r="O2856" s="40">
        <f t="shared" si="314"/>
        <v>0</v>
      </c>
    </row>
    <row r="2857" spans="2:15" ht="18" customHeight="1">
      <c r="B2857" s="109" t="str">
        <f>IF('2.売上実績'!$B2857="","",'2.売上実績'!$B2857)</f>
        <v/>
      </c>
      <c r="C2857" s="110" t="str">
        <f>IF('2.売上実績'!$C2857="","",'2.売上実績'!$C2857)</f>
        <v/>
      </c>
      <c r="D2857" s="98" t="str">
        <f>IF(C2857="","",VLOOKUP(C2857,'4.製品一覧'!$B$4:$D$500,3,FALSE))</f>
        <v/>
      </c>
      <c r="E2857" s="102">
        <f>IF(C2857&lt;&gt;"",VLOOKUP(C2857,'7.製品別原価'!$B$5:$J$500,8,FALSE),0)</f>
        <v>0</v>
      </c>
      <c r="F2857" s="37">
        <f>IF(OR($K$2=0,K2857=0),0,'1.全社費用'!$C$42/$K$2)</f>
        <v>0</v>
      </c>
      <c r="G2857" s="37">
        <f t="shared" si="310"/>
        <v>0</v>
      </c>
      <c r="H2857" s="38">
        <f t="shared" si="311"/>
        <v>0</v>
      </c>
      <c r="I2857" s="39">
        <f t="shared" si="312"/>
        <v>0</v>
      </c>
      <c r="J2857" s="40">
        <f t="shared" si="313"/>
        <v>0</v>
      </c>
      <c r="K2857" s="111">
        <f>IF($B2857="",0,'2.売上実績'!D2857)</f>
        <v>0</v>
      </c>
      <c r="L2857" s="111">
        <f>IF($B2857="",0,'2.売上実績'!E2857)</f>
        <v>0</v>
      </c>
      <c r="M2857" s="28">
        <f t="shared" si="308"/>
        <v>0</v>
      </c>
      <c r="N2857" s="41">
        <f t="shared" si="309"/>
        <v>0</v>
      </c>
      <c r="O2857" s="40">
        <f t="shared" si="314"/>
        <v>0</v>
      </c>
    </row>
    <row r="2858" spans="2:15" ht="18" customHeight="1">
      <c r="B2858" s="109" t="str">
        <f>IF('2.売上実績'!$B2858="","",'2.売上実績'!$B2858)</f>
        <v/>
      </c>
      <c r="C2858" s="110" t="str">
        <f>IF('2.売上実績'!$C2858="","",'2.売上実績'!$C2858)</f>
        <v/>
      </c>
      <c r="D2858" s="98" t="str">
        <f>IF(C2858="","",VLOOKUP(C2858,'4.製品一覧'!$B$4:$D$500,3,FALSE))</f>
        <v/>
      </c>
      <c r="E2858" s="102">
        <f>IF(C2858&lt;&gt;"",VLOOKUP(C2858,'7.製品別原価'!$B$5:$J$500,8,FALSE),0)</f>
        <v>0</v>
      </c>
      <c r="F2858" s="37">
        <f>IF(OR($K$2=0,K2858=0),0,'1.全社費用'!$C$42/$K$2)</f>
        <v>0</v>
      </c>
      <c r="G2858" s="37">
        <f t="shared" si="310"/>
        <v>0</v>
      </c>
      <c r="H2858" s="38">
        <f t="shared" si="311"/>
        <v>0</v>
      </c>
      <c r="I2858" s="39">
        <f t="shared" si="312"/>
        <v>0</v>
      </c>
      <c r="J2858" s="40">
        <f t="shared" si="313"/>
        <v>0</v>
      </c>
      <c r="K2858" s="111">
        <f>IF($B2858="",0,'2.売上実績'!D2858)</f>
        <v>0</v>
      </c>
      <c r="L2858" s="111">
        <f>IF($B2858="",0,'2.売上実績'!E2858)</f>
        <v>0</v>
      </c>
      <c r="M2858" s="28">
        <f t="shared" si="308"/>
        <v>0</v>
      </c>
      <c r="N2858" s="41">
        <f t="shared" si="309"/>
        <v>0</v>
      </c>
      <c r="O2858" s="40">
        <f t="shared" si="314"/>
        <v>0</v>
      </c>
    </row>
    <row r="2859" spans="2:15" ht="18" customHeight="1">
      <c r="B2859" s="109" t="str">
        <f>IF('2.売上実績'!$B2859="","",'2.売上実績'!$B2859)</f>
        <v/>
      </c>
      <c r="C2859" s="110" t="str">
        <f>IF('2.売上実績'!$C2859="","",'2.売上実績'!$C2859)</f>
        <v/>
      </c>
      <c r="D2859" s="98" t="str">
        <f>IF(C2859="","",VLOOKUP(C2859,'4.製品一覧'!$B$4:$D$500,3,FALSE))</f>
        <v/>
      </c>
      <c r="E2859" s="102">
        <f>IF(C2859&lt;&gt;"",VLOOKUP(C2859,'7.製品別原価'!$B$5:$J$500,8,FALSE),0)</f>
        <v>0</v>
      </c>
      <c r="F2859" s="37">
        <f>IF(OR($K$2=0,K2859=0),0,'1.全社費用'!$C$42/$K$2)</f>
        <v>0</v>
      </c>
      <c r="G2859" s="37">
        <f t="shared" si="310"/>
        <v>0</v>
      </c>
      <c r="H2859" s="38">
        <f t="shared" si="311"/>
        <v>0</v>
      </c>
      <c r="I2859" s="39">
        <f t="shared" si="312"/>
        <v>0</v>
      </c>
      <c r="J2859" s="40">
        <f t="shared" si="313"/>
        <v>0</v>
      </c>
      <c r="K2859" s="111">
        <f>IF($B2859="",0,'2.売上実績'!D2859)</f>
        <v>0</v>
      </c>
      <c r="L2859" s="111">
        <f>IF($B2859="",0,'2.売上実績'!E2859)</f>
        <v>0</v>
      </c>
      <c r="M2859" s="28">
        <f t="shared" si="308"/>
        <v>0</v>
      </c>
      <c r="N2859" s="41">
        <f t="shared" si="309"/>
        <v>0</v>
      </c>
      <c r="O2859" s="40">
        <f t="shared" si="314"/>
        <v>0</v>
      </c>
    </row>
    <row r="2860" spans="2:15" ht="18" customHeight="1">
      <c r="B2860" s="109" t="str">
        <f>IF('2.売上実績'!$B2860="","",'2.売上実績'!$B2860)</f>
        <v/>
      </c>
      <c r="C2860" s="110" t="str">
        <f>IF('2.売上実績'!$C2860="","",'2.売上実績'!$C2860)</f>
        <v/>
      </c>
      <c r="D2860" s="98" t="str">
        <f>IF(C2860="","",VLOOKUP(C2860,'4.製品一覧'!$B$4:$D$500,3,FALSE))</f>
        <v/>
      </c>
      <c r="E2860" s="102">
        <f>IF(C2860&lt;&gt;"",VLOOKUP(C2860,'7.製品別原価'!$B$5:$J$500,8,FALSE),0)</f>
        <v>0</v>
      </c>
      <c r="F2860" s="37">
        <f>IF(OR($K$2=0,K2860=0),0,'1.全社費用'!$C$42/$K$2)</f>
        <v>0</v>
      </c>
      <c r="G2860" s="37">
        <f t="shared" si="310"/>
        <v>0</v>
      </c>
      <c r="H2860" s="38">
        <f t="shared" si="311"/>
        <v>0</v>
      </c>
      <c r="I2860" s="39">
        <f t="shared" si="312"/>
        <v>0</v>
      </c>
      <c r="J2860" s="40">
        <f t="shared" si="313"/>
        <v>0</v>
      </c>
      <c r="K2860" s="111">
        <f>IF($B2860="",0,'2.売上実績'!D2860)</f>
        <v>0</v>
      </c>
      <c r="L2860" s="111">
        <f>IF($B2860="",0,'2.売上実績'!E2860)</f>
        <v>0</v>
      </c>
      <c r="M2860" s="28">
        <f t="shared" si="308"/>
        <v>0</v>
      </c>
      <c r="N2860" s="41">
        <f t="shared" si="309"/>
        <v>0</v>
      </c>
      <c r="O2860" s="40">
        <f t="shared" si="314"/>
        <v>0</v>
      </c>
    </row>
    <row r="2861" spans="2:15" ht="18" customHeight="1">
      <c r="B2861" s="109" t="str">
        <f>IF('2.売上実績'!$B2861="","",'2.売上実績'!$B2861)</f>
        <v/>
      </c>
      <c r="C2861" s="110" t="str">
        <f>IF('2.売上実績'!$C2861="","",'2.売上実績'!$C2861)</f>
        <v/>
      </c>
      <c r="D2861" s="98" t="str">
        <f>IF(C2861="","",VLOOKUP(C2861,'4.製品一覧'!$B$4:$D$500,3,FALSE))</f>
        <v/>
      </c>
      <c r="E2861" s="102">
        <f>IF(C2861&lt;&gt;"",VLOOKUP(C2861,'7.製品別原価'!$B$5:$J$500,8,FALSE),0)</f>
        <v>0</v>
      </c>
      <c r="F2861" s="37">
        <f>IF(OR($K$2=0,K2861=0),0,'1.全社費用'!$C$42/$K$2)</f>
        <v>0</v>
      </c>
      <c r="G2861" s="37">
        <f t="shared" si="310"/>
        <v>0</v>
      </c>
      <c r="H2861" s="38">
        <f t="shared" si="311"/>
        <v>0</v>
      </c>
      <c r="I2861" s="39">
        <f t="shared" si="312"/>
        <v>0</v>
      </c>
      <c r="J2861" s="40">
        <f t="shared" si="313"/>
        <v>0</v>
      </c>
      <c r="K2861" s="111">
        <f>IF($B2861="",0,'2.売上実績'!D2861)</f>
        <v>0</v>
      </c>
      <c r="L2861" s="111">
        <f>IF($B2861="",0,'2.売上実績'!E2861)</f>
        <v>0</v>
      </c>
      <c r="M2861" s="28">
        <f t="shared" si="308"/>
        <v>0</v>
      </c>
      <c r="N2861" s="41">
        <f t="shared" si="309"/>
        <v>0</v>
      </c>
      <c r="O2861" s="40">
        <f t="shared" si="314"/>
        <v>0</v>
      </c>
    </row>
    <row r="2862" spans="2:15" ht="18" customHeight="1">
      <c r="B2862" s="109" t="str">
        <f>IF('2.売上実績'!$B2862="","",'2.売上実績'!$B2862)</f>
        <v/>
      </c>
      <c r="C2862" s="110" t="str">
        <f>IF('2.売上実績'!$C2862="","",'2.売上実績'!$C2862)</f>
        <v/>
      </c>
      <c r="D2862" s="98" t="str">
        <f>IF(C2862="","",VLOOKUP(C2862,'4.製品一覧'!$B$4:$D$500,3,FALSE))</f>
        <v/>
      </c>
      <c r="E2862" s="102">
        <f>IF(C2862&lt;&gt;"",VLOOKUP(C2862,'7.製品別原価'!$B$5:$J$500,8,FALSE),0)</f>
        <v>0</v>
      </c>
      <c r="F2862" s="37">
        <f>IF(OR($K$2=0,K2862=0),0,'1.全社費用'!$C$42/$K$2)</f>
        <v>0</v>
      </c>
      <c r="G2862" s="37">
        <f t="shared" si="310"/>
        <v>0</v>
      </c>
      <c r="H2862" s="38">
        <f t="shared" si="311"/>
        <v>0</v>
      </c>
      <c r="I2862" s="39">
        <f t="shared" si="312"/>
        <v>0</v>
      </c>
      <c r="J2862" s="40">
        <f t="shared" si="313"/>
        <v>0</v>
      </c>
      <c r="K2862" s="111">
        <f>IF($B2862="",0,'2.売上実績'!D2862)</f>
        <v>0</v>
      </c>
      <c r="L2862" s="111">
        <f>IF($B2862="",0,'2.売上実績'!E2862)</f>
        <v>0</v>
      </c>
      <c r="M2862" s="28">
        <f t="shared" si="308"/>
        <v>0</v>
      </c>
      <c r="N2862" s="41">
        <f t="shared" si="309"/>
        <v>0</v>
      </c>
      <c r="O2862" s="40">
        <f t="shared" si="314"/>
        <v>0</v>
      </c>
    </row>
    <row r="2863" spans="2:15" ht="18" customHeight="1">
      <c r="B2863" s="109" t="str">
        <f>IF('2.売上実績'!$B2863="","",'2.売上実績'!$B2863)</f>
        <v/>
      </c>
      <c r="C2863" s="110" t="str">
        <f>IF('2.売上実績'!$C2863="","",'2.売上実績'!$C2863)</f>
        <v/>
      </c>
      <c r="D2863" s="98" t="str">
        <f>IF(C2863="","",VLOOKUP(C2863,'4.製品一覧'!$B$4:$D$500,3,FALSE))</f>
        <v/>
      </c>
      <c r="E2863" s="102">
        <f>IF(C2863&lt;&gt;"",VLOOKUP(C2863,'7.製品別原価'!$B$5:$J$500,8,FALSE),0)</f>
        <v>0</v>
      </c>
      <c r="F2863" s="37">
        <f>IF(OR($K$2=0,K2863=0),0,'1.全社費用'!$C$42/$K$2)</f>
        <v>0</v>
      </c>
      <c r="G2863" s="37">
        <f t="shared" si="310"/>
        <v>0</v>
      </c>
      <c r="H2863" s="38">
        <f t="shared" si="311"/>
        <v>0</v>
      </c>
      <c r="I2863" s="39">
        <f t="shared" si="312"/>
        <v>0</v>
      </c>
      <c r="J2863" s="40">
        <f t="shared" si="313"/>
        <v>0</v>
      </c>
      <c r="K2863" s="111">
        <f>IF($B2863="",0,'2.売上実績'!D2863)</f>
        <v>0</v>
      </c>
      <c r="L2863" s="111">
        <f>IF($B2863="",0,'2.売上実績'!E2863)</f>
        <v>0</v>
      </c>
      <c r="M2863" s="28">
        <f t="shared" si="308"/>
        <v>0</v>
      </c>
      <c r="N2863" s="41">
        <f t="shared" si="309"/>
        <v>0</v>
      </c>
      <c r="O2863" s="40">
        <f t="shared" si="314"/>
        <v>0</v>
      </c>
    </row>
    <row r="2864" spans="2:15" ht="18" customHeight="1">
      <c r="B2864" s="109" t="str">
        <f>IF('2.売上実績'!$B2864="","",'2.売上実績'!$B2864)</f>
        <v/>
      </c>
      <c r="C2864" s="110" t="str">
        <f>IF('2.売上実績'!$C2864="","",'2.売上実績'!$C2864)</f>
        <v/>
      </c>
      <c r="D2864" s="98" t="str">
        <f>IF(C2864="","",VLOOKUP(C2864,'4.製品一覧'!$B$4:$D$500,3,FALSE))</f>
        <v/>
      </c>
      <c r="E2864" s="102">
        <f>IF(C2864&lt;&gt;"",VLOOKUP(C2864,'7.製品別原価'!$B$5:$J$500,8,FALSE),0)</f>
        <v>0</v>
      </c>
      <c r="F2864" s="37">
        <f>IF(OR($K$2=0,K2864=0),0,'1.全社費用'!$C$42/$K$2)</f>
        <v>0</v>
      </c>
      <c r="G2864" s="37">
        <f t="shared" si="310"/>
        <v>0</v>
      </c>
      <c r="H2864" s="38">
        <f t="shared" si="311"/>
        <v>0</v>
      </c>
      <c r="I2864" s="39">
        <f t="shared" si="312"/>
        <v>0</v>
      </c>
      <c r="J2864" s="40">
        <f t="shared" si="313"/>
        <v>0</v>
      </c>
      <c r="K2864" s="111">
        <f>IF($B2864="",0,'2.売上実績'!D2864)</f>
        <v>0</v>
      </c>
      <c r="L2864" s="111">
        <f>IF($B2864="",0,'2.売上実績'!E2864)</f>
        <v>0</v>
      </c>
      <c r="M2864" s="28">
        <f t="shared" si="308"/>
        <v>0</v>
      </c>
      <c r="N2864" s="41">
        <f t="shared" si="309"/>
        <v>0</v>
      </c>
      <c r="O2864" s="40">
        <f t="shared" si="314"/>
        <v>0</v>
      </c>
    </row>
    <row r="2865" spans="2:15" ht="18" customHeight="1">
      <c r="B2865" s="109" t="str">
        <f>IF('2.売上実績'!$B2865="","",'2.売上実績'!$B2865)</f>
        <v/>
      </c>
      <c r="C2865" s="110" t="str">
        <f>IF('2.売上実績'!$C2865="","",'2.売上実績'!$C2865)</f>
        <v/>
      </c>
      <c r="D2865" s="98" t="str">
        <f>IF(C2865="","",VLOOKUP(C2865,'4.製品一覧'!$B$4:$D$500,3,FALSE))</f>
        <v/>
      </c>
      <c r="E2865" s="102">
        <f>IF(C2865&lt;&gt;"",VLOOKUP(C2865,'7.製品別原価'!$B$5:$J$500,8,FALSE),0)</f>
        <v>0</v>
      </c>
      <c r="F2865" s="37">
        <f>IF(OR($K$2=0,K2865=0),0,'1.全社費用'!$C$42/$K$2)</f>
        <v>0</v>
      </c>
      <c r="G2865" s="37">
        <f t="shared" si="310"/>
        <v>0</v>
      </c>
      <c r="H2865" s="38">
        <f t="shared" si="311"/>
        <v>0</v>
      </c>
      <c r="I2865" s="39">
        <f t="shared" si="312"/>
        <v>0</v>
      </c>
      <c r="J2865" s="40">
        <f t="shared" si="313"/>
        <v>0</v>
      </c>
      <c r="K2865" s="111">
        <f>IF($B2865="",0,'2.売上実績'!D2865)</f>
        <v>0</v>
      </c>
      <c r="L2865" s="111">
        <f>IF($B2865="",0,'2.売上実績'!E2865)</f>
        <v>0</v>
      </c>
      <c r="M2865" s="28">
        <f t="shared" si="308"/>
        <v>0</v>
      </c>
      <c r="N2865" s="41">
        <f t="shared" si="309"/>
        <v>0</v>
      </c>
      <c r="O2865" s="40">
        <f t="shared" si="314"/>
        <v>0</v>
      </c>
    </row>
    <row r="2866" spans="2:15" ht="18" customHeight="1">
      <c r="B2866" s="109" t="str">
        <f>IF('2.売上実績'!$B2866="","",'2.売上実績'!$B2866)</f>
        <v/>
      </c>
      <c r="C2866" s="110" t="str">
        <f>IF('2.売上実績'!$C2866="","",'2.売上実績'!$C2866)</f>
        <v/>
      </c>
      <c r="D2866" s="98" t="str">
        <f>IF(C2866="","",VLOOKUP(C2866,'4.製品一覧'!$B$4:$D$500,3,FALSE))</f>
        <v/>
      </c>
      <c r="E2866" s="102">
        <f>IF(C2866&lt;&gt;"",VLOOKUP(C2866,'7.製品別原価'!$B$5:$J$500,8,FALSE),0)</f>
        <v>0</v>
      </c>
      <c r="F2866" s="37">
        <f>IF(OR($K$2=0,K2866=0),0,'1.全社費用'!$C$42/$K$2)</f>
        <v>0</v>
      </c>
      <c r="G2866" s="37">
        <f t="shared" si="310"/>
        <v>0</v>
      </c>
      <c r="H2866" s="38">
        <f t="shared" si="311"/>
        <v>0</v>
      </c>
      <c r="I2866" s="39">
        <f t="shared" si="312"/>
        <v>0</v>
      </c>
      <c r="J2866" s="40">
        <f t="shared" si="313"/>
        <v>0</v>
      </c>
      <c r="K2866" s="111">
        <f>IF($B2866="",0,'2.売上実績'!D2866)</f>
        <v>0</v>
      </c>
      <c r="L2866" s="111">
        <f>IF($B2866="",0,'2.売上実績'!E2866)</f>
        <v>0</v>
      </c>
      <c r="M2866" s="28">
        <f t="shared" si="308"/>
        <v>0</v>
      </c>
      <c r="N2866" s="41">
        <f t="shared" si="309"/>
        <v>0</v>
      </c>
      <c r="O2866" s="40">
        <f t="shared" si="314"/>
        <v>0</v>
      </c>
    </row>
    <row r="2867" spans="2:15" ht="18" customHeight="1">
      <c r="B2867" s="109" t="str">
        <f>IF('2.売上実績'!$B2867="","",'2.売上実績'!$B2867)</f>
        <v/>
      </c>
      <c r="C2867" s="110" t="str">
        <f>IF('2.売上実績'!$C2867="","",'2.売上実績'!$C2867)</f>
        <v/>
      </c>
      <c r="D2867" s="98" t="str">
        <f>IF(C2867="","",VLOOKUP(C2867,'4.製品一覧'!$B$4:$D$500,3,FALSE))</f>
        <v/>
      </c>
      <c r="E2867" s="102">
        <f>IF(C2867&lt;&gt;"",VLOOKUP(C2867,'7.製品別原価'!$B$5:$J$500,8,FALSE),0)</f>
        <v>0</v>
      </c>
      <c r="F2867" s="37">
        <f>IF(OR($K$2=0,K2867=0),0,'1.全社費用'!$C$42/$K$2)</f>
        <v>0</v>
      </c>
      <c r="G2867" s="37">
        <f t="shared" si="310"/>
        <v>0</v>
      </c>
      <c r="H2867" s="38">
        <f t="shared" si="311"/>
        <v>0</v>
      </c>
      <c r="I2867" s="39">
        <f t="shared" si="312"/>
        <v>0</v>
      </c>
      <c r="J2867" s="40">
        <f t="shared" si="313"/>
        <v>0</v>
      </c>
      <c r="K2867" s="111">
        <f>IF($B2867="",0,'2.売上実績'!D2867)</f>
        <v>0</v>
      </c>
      <c r="L2867" s="111">
        <f>IF($B2867="",0,'2.売上実績'!E2867)</f>
        <v>0</v>
      </c>
      <c r="M2867" s="28">
        <f t="shared" si="308"/>
        <v>0</v>
      </c>
      <c r="N2867" s="41">
        <f t="shared" si="309"/>
        <v>0</v>
      </c>
      <c r="O2867" s="40">
        <f t="shared" si="314"/>
        <v>0</v>
      </c>
    </row>
    <row r="2868" spans="2:15" ht="18" customHeight="1">
      <c r="B2868" s="109" t="str">
        <f>IF('2.売上実績'!$B2868="","",'2.売上実績'!$B2868)</f>
        <v/>
      </c>
      <c r="C2868" s="110" t="str">
        <f>IF('2.売上実績'!$C2868="","",'2.売上実績'!$C2868)</f>
        <v/>
      </c>
      <c r="D2868" s="98" t="str">
        <f>IF(C2868="","",VLOOKUP(C2868,'4.製品一覧'!$B$4:$D$500,3,FALSE))</f>
        <v/>
      </c>
      <c r="E2868" s="102">
        <f>IF(C2868&lt;&gt;"",VLOOKUP(C2868,'7.製品別原価'!$B$5:$J$500,8,FALSE),0)</f>
        <v>0</v>
      </c>
      <c r="F2868" s="37">
        <f>IF(OR($K$2=0,K2868=0),0,'1.全社費用'!$C$42/$K$2)</f>
        <v>0</v>
      </c>
      <c r="G2868" s="37">
        <f t="shared" si="310"/>
        <v>0</v>
      </c>
      <c r="H2868" s="38">
        <f t="shared" si="311"/>
        <v>0</v>
      </c>
      <c r="I2868" s="39">
        <f t="shared" si="312"/>
        <v>0</v>
      </c>
      <c r="J2868" s="40">
        <f t="shared" si="313"/>
        <v>0</v>
      </c>
      <c r="K2868" s="111">
        <f>IF($B2868="",0,'2.売上実績'!D2868)</f>
        <v>0</v>
      </c>
      <c r="L2868" s="111">
        <f>IF($B2868="",0,'2.売上実績'!E2868)</f>
        <v>0</v>
      </c>
      <c r="M2868" s="28">
        <f t="shared" si="308"/>
        <v>0</v>
      </c>
      <c r="N2868" s="41">
        <f t="shared" si="309"/>
        <v>0</v>
      </c>
      <c r="O2868" s="40">
        <f t="shared" si="314"/>
        <v>0</v>
      </c>
    </row>
    <row r="2869" spans="2:15" ht="18" customHeight="1">
      <c r="B2869" s="109" t="str">
        <f>IF('2.売上実績'!$B2869="","",'2.売上実績'!$B2869)</f>
        <v/>
      </c>
      <c r="C2869" s="110" t="str">
        <f>IF('2.売上実績'!$C2869="","",'2.売上実績'!$C2869)</f>
        <v/>
      </c>
      <c r="D2869" s="98" t="str">
        <f>IF(C2869="","",VLOOKUP(C2869,'4.製品一覧'!$B$4:$D$500,3,FALSE))</f>
        <v/>
      </c>
      <c r="E2869" s="102">
        <f>IF(C2869&lt;&gt;"",VLOOKUP(C2869,'7.製品別原価'!$B$5:$J$500,8,FALSE),0)</f>
        <v>0</v>
      </c>
      <c r="F2869" s="37">
        <f>IF(OR($K$2=0,K2869=0),0,'1.全社費用'!$C$42/$K$2)</f>
        <v>0</v>
      </c>
      <c r="G2869" s="37">
        <f t="shared" si="310"/>
        <v>0</v>
      </c>
      <c r="H2869" s="38">
        <f t="shared" si="311"/>
        <v>0</v>
      </c>
      <c r="I2869" s="39">
        <f t="shared" si="312"/>
        <v>0</v>
      </c>
      <c r="J2869" s="40">
        <f t="shared" si="313"/>
        <v>0</v>
      </c>
      <c r="K2869" s="111">
        <f>IF($B2869="",0,'2.売上実績'!D2869)</f>
        <v>0</v>
      </c>
      <c r="L2869" s="111">
        <f>IF($B2869="",0,'2.売上実績'!E2869)</f>
        <v>0</v>
      </c>
      <c r="M2869" s="28">
        <f t="shared" si="308"/>
        <v>0</v>
      </c>
      <c r="N2869" s="41">
        <f t="shared" si="309"/>
        <v>0</v>
      </c>
      <c r="O2869" s="40">
        <f t="shared" si="314"/>
        <v>0</v>
      </c>
    </row>
    <row r="2870" spans="2:15" ht="18" customHeight="1">
      <c r="B2870" s="109" t="str">
        <f>IF('2.売上実績'!$B2870="","",'2.売上実績'!$B2870)</f>
        <v/>
      </c>
      <c r="C2870" s="110" t="str">
        <f>IF('2.売上実績'!$C2870="","",'2.売上実績'!$C2870)</f>
        <v/>
      </c>
      <c r="D2870" s="98" t="str">
        <f>IF(C2870="","",VLOOKUP(C2870,'4.製品一覧'!$B$4:$D$500,3,FALSE))</f>
        <v/>
      </c>
      <c r="E2870" s="102">
        <f>IF(C2870&lt;&gt;"",VLOOKUP(C2870,'7.製品別原価'!$B$5:$J$500,8,FALSE),0)</f>
        <v>0</v>
      </c>
      <c r="F2870" s="37">
        <f>IF(OR($K$2=0,K2870=0),0,'1.全社費用'!$C$42/$K$2)</f>
        <v>0</v>
      </c>
      <c r="G2870" s="37">
        <f t="shared" si="310"/>
        <v>0</v>
      </c>
      <c r="H2870" s="38">
        <f t="shared" si="311"/>
        <v>0</v>
      </c>
      <c r="I2870" s="39">
        <f t="shared" si="312"/>
        <v>0</v>
      </c>
      <c r="J2870" s="40">
        <f t="shared" si="313"/>
        <v>0</v>
      </c>
      <c r="K2870" s="111">
        <f>IF($B2870="",0,'2.売上実績'!D2870)</f>
        <v>0</v>
      </c>
      <c r="L2870" s="111">
        <f>IF($B2870="",0,'2.売上実績'!E2870)</f>
        <v>0</v>
      </c>
      <c r="M2870" s="28">
        <f t="shared" si="308"/>
        <v>0</v>
      </c>
      <c r="N2870" s="41">
        <f t="shared" si="309"/>
        <v>0</v>
      </c>
      <c r="O2870" s="40">
        <f t="shared" si="314"/>
        <v>0</v>
      </c>
    </row>
    <row r="2871" spans="2:15" ht="18" customHeight="1">
      <c r="B2871" s="109" t="str">
        <f>IF('2.売上実績'!$B2871="","",'2.売上実績'!$B2871)</f>
        <v/>
      </c>
      <c r="C2871" s="110" t="str">
        <f>IF('2.売上実績'!$C2871="","",'2.売上実績'!$C2871)</f>
        <v/>
      </c>
      <c r="D2871" s="98" t="str">
        <f>IF(C2871="","",VLOOKUP(C2871,'4.製品一覧'!$B$4:$D$500,3,FALSE))</f>
        <v/>
      </c>
      <c r="E2871" s="102">
        <f>IF(C2871&lt;&gt;"",VLOOKUP(C2871,'7.製品別原価'!$B$5:$J$500,8,FALSE),0)</f>
        <v>0</v>
      </c>
      <c r="F2871" s="37">
        <f>IF(OR($K$2=0,K2871=0),0,'1.全社費用'!$C$42/$K$2)</f>
        <v>0</v>
      </c>
      <c r="G2871" s="37">
        <f t="shared" si="310"/>
        <v>0</v>
      </c>
      <c r="H2871" s="38">
        <f t="shared" si="311"/>
        <v>0</v>
      </c>
      <c r="I2871" s="39">
        <f t="shared" si="312"/>
        <v>0</v>
      </c>
      <c r="J2871" s="40">
        <f t="shared" si="313"/>
        <v>0</v>
      </c>
      <c r="K2871" s="111">
        <f>IF($B2871="",0,'2.売上実績'!D2871)</f>
        <v>0</v>
      </c>
      <c r="L2871" s="111">
        <f>IF($B2871="",0,'2.売上実績'!E2871)</f>
        <v>0</v>
      </c>
      <c r="M2871" s="28">
        <f t="shared" si="308"/>
        <v>0</v>
      </c>
      <c r="N2871" s="41">
        <f t="shared" si="309"/>
        <v>0</v>
      </c>
      <c r="O2871" s="40">
        <f t="shared" si="314"/>
        <v>0</v>
      </c>
    </row>
    <row r="2872" spans="2:15" ht="18" customHeight="1">
      <c r="B2872" s="109" t="str">
        <f>IF('2.売上実績'!$B2872="","",'2.売上実績'!$B2872)</f>
        <v/>
      </c>
      <c r="C2872" s="110" t="str">
        <f>IF('2.売上実績'!$C2872="","",'2.売上実績'!$C2872)</f>
        <v/>
      </c>
      <c r="D2872" s="98" t="str">
        <f>IF(C2872="","",VLOOKUP(C2872,'4.製品一覧'!$B$4:$D$500,3,FALSE))</f>
        <v/>
      </c>
      <c r="E2872" s="102">
        <f>IF(C2872&lt;&gt;"",VLOOKUP(C2872,'7.製品別原価'!$B$5:$J$500,8,FALSE),0)</f>
        <v>0</v>
      </c>
      <c r="F2872" s="37">
        <f>IF(OR($K$2=0,K2872=0),0,'1.全社費用'!$C$42/$K$2)</f>
        <v>0</v>
      </c>
      <c r="G2872" s="37">
        <f t="shared" si="310"/>
        <v>0</v>
      </c>
      <c r="H2872" s="38">
        <f t="shared" si="311"/>
        <v>0</v>
      </c>
      <c r="I2872" s="39">
        <f t="shared" si="312"/>
        <v>0</v>
      </c>
      <c r="J2872" s="40">
        <f t="shared" si="313"/>
        <v>0</v>
      </c>
      <c r="K2872" s="111">
        <f>IF($B2872="",0,'2.売上実績'!D2872)</f>
        <v>0</v>
      </c>
      <c r="L2872" s="111">
        <f>IF($B2872="",0,'2.売上実績'!E2872)</f>
        <v>0</v>
      </c>
      <c r="M2872" s="28">
        <f t="shared" si="308"/>
        <v>0</v>
      </c>
      <c r="N2872" s="41">
        <f t="shared" si="309"/>
        <v>0</v>
      </c>
      <c r="O2872" s="40">
        <f t="shared" si="314"/>
        <v>0</v>
      </c>
    </row>
    <row r="2873" spans="2:15" ht="18" customHeight="1">
      <c r="B2873" s="109" t="str">
        <f>IF('2.売上実績'!$B2873="","",'2.売上実績'!$B2873)</f>
        <v/>
      </c>
      <c r="C2873" s="110" t="str">
        <f>IF('2.売上実績'!$C2873="","",'2.売上実績'!$C2873)</f>
        <v/>
      </c>
      <c r="D2873" s="98" t="str">
        <f>IF(C2873="","",VLOOKUP(C2873,'4.製品一覧'!$B$4:$D$500,3,FALSE))</f>
        <v/>
      </c>
      <c r="E2873" s="102">
        <f>IF(C2873&lt;&gt;"",VLOOKUP(C2873,'7.製品別原価'!$B$5:$J$500,8,FALSE),0)</f>
        <v>0</v>
      </c>
      <c r="F2873" s="37">
        <f>IF(OR($K$2=0,K2873=0),0,'1.全社費用'!$C$42/$K$2)</f>
        <v>0</v>
      </c>
      <c r="G2873" s="37">
        <f t="shared" si="310"/>
        <v>0</v>
      </c>
      <c r="H2873" s="38">
        <f t="shared" si="311"/>
        <v>0</v>
      </c>
      <c r="I2873" s="39">
        <f t="shared" si="312"/>
        <v>0</v>
      </c>
      <c r="J2873" s="40">
        <f t="shared" si="313"/>
        <v>0</v>
      </c>
      <c r="K2873" s="111">
        <f>IF($B2873="",0,'2.売上実績'!D2873)</f>
        <v>0</v>
      </c>
      <c r="L2873" s="111">
        <f>IF($B2873="",0,'2.売上実績'!E2873)</f>
        <v>0</v>
      </c>
      <c r="M2873" s="28">
        <f t="shared" si="308"/>
        <v>0</v>
      </c>
      <c r="N2873" s="41">
        <f t="shared" si="309"/>
        <v>0</v>
      </c>
      <c r="O2873" s="40">
        <f t="shared" si="314"/>
        <v>0</v>
      </c>
    </row>
    <row r="2874" spans="2:15" ht="18" customHeight="1">
      <c r="B2874" s="109" t="str">
        <f>IF('2.売上実績'!$B2874="","",'2.売上実績'!$B2874)</f>
        <v/>
      </c>
      <c r="C2874" s="110" t="str">
        <f>IF('2.売上実績'!$C2874="","",'2.売上実績'!$C2874)</f>
        <v/>
      </c>
      <c r="D2874" s="98" t="str">
        <f>IF(C2874="","",VLOOKUP(C2874,'4.製品一覧'!$B$4:$D$500,3,FALSE))</f>
        <v/>
      </c>
      <c r="E2874" s="102">
        <f>IF(C2874&lt;&gt;"",VLOOKUP(C2874,'7.製品別原価'!$B$5:$J$500,8,FALSE),0)</f>
        <v>0</v>
      </c>
      <c r="F2874" s="37">
        <f>IF(OR($K$2=0,K2874=0),0,'1.全社費用'!$C$42/$K$2)</f>
        <v>0</v>
      </c>
      <c r="G2874" s="37">
        <f t="shared" si="310"/>
        <v>0</v>
      </c>
      <c r="H2874" s="38">
        <f t="shared" si="311"/>
        <v>0</v>
      </c>
      <c r="I2874" s="39">
        <f t="shared" si="312"/>
        <v>0</v>
      </c>
      <c r="J2874" s="40">
        <f t="shared" si="313"/>
        <v>0</v>
      </c>
      <c r="K2874" s="111">
        <f>IF($B2874="",0,'2.売上実績'!D2874)</f>
        <v>0</v>
      </c>
      <c r="L2874" s="111">
        <f>IF($B2874="",0,'2.売上実績'!E2874)</f>
        <v>0</v>
      </c>
      <c r="M2874" s="28">
        <f t="shared" si="308"/>
        <v>0</v>
      </c>
      <c r="N2874" s="41">
        <f t="shared" si="309"/>
        <v>0</v>
      </c>
      <c r="O2874" s="40">
        <f t="shared" si="314"/>
        <v>0</v>
      </c>
    </row>
    <row r="2875" spans="2:15" ht="18" customHeight="1">
      <c r="B2875" s="109" t="str">
        <f>IF('2.売上実績'!$B2875="","",'2.売上実績'!$B2875)</f>
        <v/>
      </c>
      <c r="C2875" s="110" t="str">
        <f>IF('2.売上実績'!$C2875="","",'2.売上実績'!$C2875)</f>
        <v/>
      </c>
      <c r="D2875" s="98" t="str">
        <f>IF(C2875="","",VLOOKUP(C2875,'4.製品一覧'!$B$4:$D$500,3,FALSE))</f>
        <v/>
      </c>
      <c r="E2875" s="102">
        <f>IF(C2875&lt;&gt;"",VLOOKUP(C2875,'7.製品別原価'!$B$5:$J$500,8,FALSE),0)</f>
        <v>0</v>
      </c>
      <c r="F2875" s="37">
        <f>IF(OR($K$2=0,K2875=0),0,'1.全社費用'!$C$42/$K$2)</f>
        <v>0</v>
      </c>
      <c r="G2875" s="37">
        <f t="shared" si="310"/>
        <v>0</v>
      </c>
      <c r="H2875" s="38">
        <f t="shared" si="311"/>
        <v>0</v>
      </c>
      <c r="I2875" s="39">
        <f t="shared" si="312"/>
        <v>0</v>
      </c>
      <c r="J2875" s="40">
        <f t="shared" si="313"/>
        <v>0</v>
      </c>
      <c r="K2875" s="111">
        <f>IF($B2875="",0,'2.売上実績'!D2875)</f>
        <v>0</v>
      </c>
      <c r="L2875" s="111">
        <f>IF($B2875="",0,'2.売上実績'!E2875)</f>
        <v>0</v>
      </c>
      <c r="M2875" s="28">
        <f t="shared" si="308"/>
        <v>0</v>
      </c>
      <c r="N2875" s="41">
        <f t="shared" si="309"/>
        <v>0</v>
      </c>
      <c r="O2875" s="40">
        <f t="shared" si="314"/>
        <v>0</v>
      </c>
    </row>
    <row r="2876" spans="2:15" ht="18" customHeight="1">
      <c r="B2876" s="109" t="str">
        <f>IF('2.売上実績'!$B2876="","",'2.売上実績'!$B2876)</f>
        <v/>
      </c>
      <c r="C2876" s="110" t="str">
        <f>IF('2.売上実績'!$C2876="","",'2.売上実績'!$C2876)</f>
        <v/>
      </c>
      <c r="D2876" s="98" t="str">
        <f>IF(C2876="","",VLOOKUP(C2876,'4.製品一覧'!$B$4:$D$500,3,FALSE))</f>
        <v/>
      </c>
      <c r="E2876" s="102">
        <f>IF(C2876&lt;&gt;"",VLOOKUP(C2876,'7.製品別原価'!$B$5:$J$500,8,FALSE),0)</f>
        <v>0</v>
      </c>
      <c r="F2876" s="37">
        <f>IF(OR($K$2=0,K2876=0),0,'1.全社費用'!$C$42/$K$2)</f>
        <v>0</v>
      </c>
      <c r="G2876" s="37">
        <f t="shared" si="310"/>
        <v>0</v>
      </c>
      <c r="H2876" s="38">
        <f t="shared" si="311"/>
        <v>0</v>
      </c>
      <c r="I2876" s="39">
        <f t="shared" si="312"/>
        <v>0</v>
      </c>
      <c r="J2876" s="40">
        <f t="shared" si="313"/>
        <v>0</v>
      </c>
      <c r="K2876" s="111">
        <f>IF($B2876="",0,'2.売上実績'!D2876)</f>
        <v>0</v>
      </c>
      <c r="L2876" s="111">
        <f>IF($B2876="",0,'2.売上実績'!E2876)</f>
        <v>0</v>
      </c>
      <c r="M2876" s="28">
        <f t="shared" si="308"/>
        <v>0</v>
      </c>
      <c r="N2876" s="41">
        <f t="shared" si="309"/>
        <v>0</v>
      </c>
      <c r="O2876" s="40">
        <f t="shared" si="314"/>
        <v>0</v>
      </c>
    </row>
    <row r="2877" spans="2:15" ht="18" customHeight="1">
      <c r="B2877" s="109" t="str">
        <f>IF('2.売上実績'!$B2877="","",'2.売上実績'!$B2877)</f>
        <v/>
      </c>
      <c r="C2877" s="110" t="str">
        <f>IF('2.売上実績'!$C2877="","",'2.売上実績'!$C2877)</f>
        <v/>
      </c>
      <c r="D2877" s="98" t="str">
        <f>IF(C2877="","",VLOOKUP(C2877,'4.製品一覧'!$B$4:$D$500,3,FALSE))</f>
        <v/>
      </c>
      <c r="E2877" s="102">
        <f>IF(C2877&lt;&gt;"",VLOOKUP(C2877,'7.製品別原価'!$B$5:$J$500,8,FALSE),0)</f>
        <v>0</v>
      </c>
      <c r="F2877" s="37">
        <f>IF(OR($K$2=0,K2877=0),0,'1.全社費用'!$C$42/$K$2)</f>
        <v>0</v>
      </c>
      <c r="G2877" s="37">
        <f t="shared" si="310"/>
        <v>0</v>
      </c>
      <c r="H2877" s="38">
        <f t="shared" si="311"/>
        <v>0</v>
      </c>
      <c r="I2877" s="39">
        <f t="shared" si="312"/>
        <v>0</v>
      </c>
      <c r="J2877" s="40">
        <f t="shared" si="313"/>
        <v>0</v>
      </c>
      <c r="K2877" s="111">
        <f>IF($B2877="",0,'2.売上実績'!D2877)</f>
        <v>0</v>
      </c>
      <c r="L2877" s="111">
        <f>IF($B2877="",0,'2.売上実績'!E2877)</f>
        <v>0</v>
      </c>
      <c r="M2877" s="28">
        <f t="shared" si="308"/>
        <v>0</v>
      </c>
      <c r="N2877" s="41">
        <f t="shared" si="309"/>
        <v>0</v>
      </c>
      <c r="O2877" s="40">
        <f t="shared" si="314"/>
        <v>0</v>
      </c>
    </row>
    <row r="2878" spans="2:15" ht="18" customHeight="1">
      <c r="B2878" s="109" t="str">
        <f>IF('2.売上実績'!$B2878="","",'2.売上実績'!$B2878)</f>
        <v/>
      </c>
      <c r="C2878" s="110" t="str">
        <f>IF('2.売上実績'!$C2878="","",'2.売上実績'!$C2878)</f>
        <v/>
      </c>
      <c r="D2878" s="98" t="str">
        <f>IF(C2878="","",VLOOKUP(C2878,'4.製品一覧'!$B$4:$D$500,3,FALSE))</f>
        <v/>
      </c>
      <c r="E2878" s="102">
        <f>IF(C2878&lt;&gt;"",VLOOKUP(C2878,'7.製品別原価'!$B$5:$J$500,8,FALSE),0)</f>
        <v>0</v>
      </c>
      <c r="F2878" s="37">
        <f>IF(OR($K$2=0,K2878=0),0,'1.全社費用'!$C$42/$K$2)</f>
        <v>0</v>
      </c>
      <c r="G2878" s="37">
        <f t="shared" si="310"/>
        <v>0</v>
      </c>
      <c r="H2878" s="38">
        <f t="shared" si="311"/>
        <v>0</v>
      </c>
      <c r="I2878" s="39">
        <f t="shared" si="312"/>
        <v>0</v>
      </c>
      <c r="J2878" s="40">
        <f t="shared" si="313"/>
        <v>0</v>
      </c>
      <c r="K2878" s="111">
        <f>IF($B2878="",0,'2.売上実績'!D2878)</f>
        <v>0</v>
      </c>
      <c r="L2878" s="111">
        <f>IF($B2878="",0,'2.売上実績'!E2878)</f>
        <v>0</v>
      </c>
      <c r="M2878" s="28">
        <f t="shared" si="308"/>
        <v>0</v>
      </c>
      <c r="N2878" s="41">
        <f t="shared" si="309"/>
        <v>0</v>
      </c>
      <c r="O2878" s="40">
        <f t="shared" si="314"/>
        <v>0</v>
      </c>
    </row>
    <row r="2879" spans="2:15" ht="18" customHeight="1">
      <c r="B2879" s="109" t="str">
        <f>IF('2.売上実績'!$B2879="","",'2.売上実績'!$B2879)</f>
        <v/>
      </c>
      <c r="C2879" s="110" t="str">
        <f>IF('2.売上実績'!$C2879="","",'2.売上実績'!$C2879)</f>
        <v/>
      </c>
      <c r="D2879" s="98" t="str">
        <f>IF(C2879="","",VLOOKUP(C2879,'4.製品一覧'!$B$4:$D$500,3,FALSE))</f>
        <v/>
      </c>
      <c r="E2879" s="102">
        <f>IF(C2879&lt;&gt;"",VLOOKUP(C2879,'7.製品別原価'!$B$5:$J$500,8,FALSE),0)</f>
        <v>0</v>
      </c>
      <c r="F2879" s="37">
        <f>IF(OR($K$2=0,K2879=0),0,'1.全社費用'!$C$42/$K$2)</f>
        <v>0</v>
      </c>
      <c r="G2879" s="37">
        <f t="shared" si="310"/>
        <v>0</v>
      </c>
      <c r="H2879" s="38">
        <f t="shared" si="311"/>
        <v>0</v>
      </c>
      <c r="I2879" s="39">
        <f t="shared" si="312"/>
        <v>0</v>
      </c>
      <c r="J2879" s="40">
        <f t="shared" si="313"/>
        <v>0</v>
      </c>
      <c r="K2879" s="111">
        <f>IF($B2879="",0,'2.売上実績'!D2879)</f>
        <v>0</v>
      </c>
      <c r="L2879" s="111">
        <f>IF($B2879="",0,'2.売上実績'!E2879)</f>
        <v>0</v>
      </c>
      <c r="M2879" s="28">
        <f t="shared" si="308"/>
        <v>0</v>
      </c>
      <c r="N2879" s="41">
        <f t="shared" si="309"/>
        <v>0</v>
      </c>
      <c r="O2879" s="40">
        <f t="shared" si="314"/>
        <v>0</v>
      </c>
    </row>
    <row r="2880" spans="2:15" ht="18" customHeight="1">
      <c r="B2880" s="109" t="str">
        <f>IF('2.売上実績'!$B2880="","",'2.売上実績'!$B2880)</f>
        <v/>
      </c>
      <c r="C2880" s="110" t="str">
        <f>IF('2.売上実績'!$C2880="","",'2.売上実績'!$C2880)</f>
        <v/>
      </c>
      <c r="D2880" s="98" t="str">
        <f>IF(C2880="","",VLOOKUP(C2880,'4.製品一覧'!$B$4:$D$500,3,FALSE))</f>
        <v/>
      </c>
      <c r="E2880" s="102">
        <f>IF(C2880&lt;&gt;"",VLOOKUP(C2880,'7.製品別原価'!$B$5:$J$500,8,FALSE),0)</f>
        <v>0</v>
      </c>
      <c r="F2880" s="37">
        <f>IF(OR($K$2=0,K2880=0),0,'1.全社費用'!$C$42/$K$2)</f>
        <v>0</v>
      </c>
      <c r="G2880" s="37">
        <f t="shared" si="310"/>
        <v>0</v>
      </c>
      <c r="H2880" s="38">
        <f t="shared" si="311"/>
        <v>0</v>
      </c>
      <c r="I2880" s="39">
        <f t="shared" si="312"/>
        <v>0</v>
      </c>
      <c r="J2880" s="40">
        <f t="shared" si="313"/>
        <v>0</v>
      </c>
      <c r="K2880" s="111">
        <f>IF($B2880="",0,'2.売上実績'!D2880)</f>
        <v>0</v>
      </c>
      <c r="L2880" s="111">
        <f>IF($B2880="",0,'2.売上実績'!E2880)</f>
        <v>0</v>
      </c>
      <c r="M2880" s="28">
        <f t="shared" si="308"/>
        <v>0</v>
      </c>
      <c r="N2880" s="41">
        <f t="shared" si="309"/>
        <v>0</v>
      </c>
      <c r="O2880" s="40">
        <f t="shared" si="314"/>
        <v>0</v>
      </c>
    </row>
    <row r="2881" spans="2:15" ht="18" customHeight="1">
      <c r="B2881" s="109" t="str">
        <f>IF('2.売上実績'!$B2881="","",'2.売上実績'!$B2881)</f>
        <v/>
      </c>
      <c r="C2881" s="110" t="str">
        <f>IF('2.売上実績'!$C2881="","",'2.売上実績'!$C2881)</f>
        <v/>
      </c>
      <c r="D2881" s="98" t="str">
        <f>IF(C2881="","",VLOOKUP(C2881,'4.製品一覧'!$B$4:$D$500,3,FALSE))</f>
        <v/>
      </c>
      <c r="E2881" s="102">
        <f>IF(C2881&lt;&gt;"",VLOOKUP(C2881,'7.製品別原価'!$B$5:$J$500,8,FALSE),0)</f>
        <v>0</v>
      </c>
      <c r="F2881" s="37">
        <f>IF(OR($K$2=0,K2881=0),0,'1.全社費用'!$C$42/$K$2)</f>
        <v>0</v>
      </c>
      <c r="G2881" s="37">
        <f t="shared" si="310"/>
        <v>0</v>
      </c>
      <c r="H2881" s="38">
        <f t="shared" si="311"/>
        <v>0</v>
      </c>
      <c r="I2881" s="39">
        <f t="shared" si="312"/>
        <v>0</v>
      </c>
      <c r="J2881" s="40">
        <f t="shared" si="313"/>
        <v>0</v>
      </c>
      <c r="K2881" s="111">
        <f>IF($B2881="",0,'2.売上実績'!D2881)</f>
        <v>0</v>
      </c>
      <c r="L2881" s="111">
        <f>IF($B2881="",0,'2.売上実績'!E2881)</f>
        <v>0</v>
      </c>
      <c r="M2881" s="28">
        <f t="shared" si="308"/>
        <v>0</v>
      </c>
      <c r="N2881" s="41">
        <f t="shared" si="309"/>
        <v>0</v>
      </c>
      <c r="O2881" s="40">
        <f t="shared" si="314"/>
        <v>0</v>
      </c>
    </row>
    <row r="2882" spans="2:15" ht="18" customHeight="1">
      <c r="B2882" s="109" t="str">
        <f>IF('2.売上実績'!$B2882="","",'2.売上実績'!$B2882)</f>
        <v/>
      </c>
      <c r="C2882" s="110" t="str">
        <f>IF('2.売上実績'!$C2882="","",'2.売上実績'!$C2882)</f>
        <v/>
      </c>
      <c r="D2882" s="98" t="str">
        <f>IF(C2882="","",VLOOKUP(C2882,'4.製品一覧'!$B$4:$D$500,3,FALSE))</f>
        <v/>
      </c>
      <c r="E2882" s="102">
        <f>IF(C2882&lt;&gt;"",VLOOKUP(C2882,'7.製品別原価'!$B$5:$J$500,8,FALSE),0)</f>
        <v>0</v>
      </c>
      <c r="F2882" s="37">
        <f>IF(OR($K$2=0,K2882=0),0,'1.全社費用'!$C$42/$K$2)</f>
        <v>0</v>
      </c>
      <c r="G2882" s="37">
        <f t="shared" si="310"/>
        <v>0</v>
      </c>
      <c r="H2882" s="38">
        <f t="shared" si="311"/>
        <v>0</v>
      </c>
      <c r="I2882" s="39">
        <f t="shared" si="312"/>
        <v>0</v>
      </c>
      <c r="J2882" s="40">
        <f t="shared" si="313"/>
        <v>0</v>
      </c>
      <c r="K2882" s="111">
        <f>IF($B2882="",0,'2.売上実績'!D2882)</f>
        <v>0</v>
      </c>
      <c r="L2882" s="111">
        <f>IF($B2882="",0,'2.売上実績'!E2882)</f>
        <v>0</v>
      </c>
      <c r="M2882" s="28">
        <f t="shared" si="308"/>
        <v>0</v>
      </c>
      <c r="N2882" s="41">
        <f t="shared" si="309"/>
        <v>0</v>
      </c>
      <c r="O2882" s="40">
        <f t="shared" si="314"/>
        <v>0</v>
      </c>
    </row>
    <row r="2883" spans="2:15" ht="18" customHeight="1">
      <c r="B2883" s="109" t="str">
        <f>IF('2.売上実績'!$B2883="","",'2.売上実績'!$B2883)</f>
        <v/>
      </c>
      <c r="C2883" s="110" t="str">
        <f>IF('2.売上実績'!$C2883="","",'2.売上実績'!$C2883)</f>
        <v/>
      </c>
      <c r="D2883" s="98" t="str">
        <f>IF(C2883="","",VLOOKUP(C2883,'4.製品一覧'!$B$4:$D$500,3,FALSE))</f>
        <v/>
      </c>
      <c r="E2883" s="102">
        <f>IF(C2883&lt;&gt;"",VLOOKUP(C2883,'7.製品別原価'!$B$5:$J$500,8,FALSE),0)</f>
        <v>0</v>
      </c>
      <c r="F2883" s="37">
        <f>IF(OR($K$2=0,K2883=0),0,'1.全社費用'!$C$42/$K$2)</f>
        <v>0</v>
      </c>
      <c r="G2883" s="37">
        <f t="shared" si="310"/>
        <v>0</v>
      </c>
      <c r="H2883" s="38">
        <f t="shared" si="311"/>
        <v>0</v>
      </c>
      <c r="I2883" s="39">
        <f t="shared" si="312"/>
        <v>0</v>
      </c>
      <c r="J2883" s="40">
        <f t="shared" si="313"/>
        <v>0</v>
      </c>
      <c r="K2883" s="111">
        <f>IF($B2883="",0,'2.売上実績'!D2883)</f>
        <v>0</v>
      </c>
      <c r="L2883" s="111">
        <f>IF($B2883="",0,'2.売上実績'!E2883)</f>
        <v>0</v>
      </c>
      <c r="M2883" s="28">
        <f t="shared" si="308"/>
        <v>0</v>
      </c>
      <c r="N2883" s="41">
        <f t="shared" si="309"/>
        <v>0</v>
      </c>
      <c r="O2883" s="40">
        <f t="shared" si="314"/>
        <v>0</v>
      </c>
    </row>
    <row r="2884" spans="2:15" ht="18" customHeight="1">
      <c r="B2884" s="109" t="str">
        <f>IF('2.売上実績'!$B2884="","",'2.売上実績'!$B2884)</f>
        <v/>
      </c>
      <c r="C2884" s="110" t="str">
        <f>IF('2.売上実績'!$C2884="","",'2.売上実績'!$C2884)</f>
        <v/>
      </c>
      <c r="D2884" s="98" t="str">
        <f>IF(C2884="","",VLOOKUP(C2884,'4.製品一覧'!$B$4:$D$500,3,FALSE))</f>
        <v/>
      </c>
      <c r="E2884" s="102">
        <f>IF(C2884&lt;&gt;"",VLOOKUP(C2884,'7.製品別原価'!$B$5:$J$500,8,FALSE),0)</f>
        <v>0</v>
      </c>
      <c r="F2884" s="37">
        <f>IF(OR($K$2=0,K2884=0),0,'1.全社費用'!$C$42/$K$2)</f>
        <v>0</v>
      </c>
      <c r="G2884" s="37">
        <f t="shared" si="310"/>
        <v>0</v>
      </c>
      <c r="H2884" s="38">
        <f t="shared" si="311"/>
        <v>0</v>
      </c>
      <c r="I2884" s="39">
        <f t="shared" si="312"/>
        <v>0</v>
      </c>
      <c r="J2884" s="40">
        <f t="shared" si="313"/>
        <v>0</v>
      </c>
      <c r="K2884" s="111">
        <f>IF($B2884="",0,'2.売上実績'!D2884)</f>
        <v>0</v>
      </c>
      <c r="L2884" s="111">
        <f>IF($B2884="",0,'2.売上実績'!E2884)</f>
        <v>0</v>
      </c>
      <c r="M2884" s="28">
        <f t="shared" ref="M2884:M2947" si="315">G2884*K2884</f>
        <v>0</v>
      </c>
      <c r="N2884" s="41">
        <f t="shared" ref="N2884:N2947" si="316">L2884-M2884</f>
        <v>0</v>
      </c>
      <c r="O2884" s="40">
        <f t="shared" si="314"/>
        <v>0</v>
      </c>
    </row>
    <row r="2885" spans="2:15" ht="18" customHeight="1">
      <c r="B2885" s="109" t="str">
        <f>IF('2.売上実績'!$B2885="","",'2.売上実績'!$B2885)</f>
        <v/>
      </c>
      <c r="C2885" s="110" t="str">
        <f>IF('2.売上実績'!$C2885="","",'2.売上実績'!$C2885)</f>
        <v/>
      </c>
      <c r="D2885" s="98" t="str">
        <f>IF(C2885="","",VLOOKUP(C2885,'4.製品一覧'!$B$4:$D$500,3,FALSE))</f>
        <v/>
      </c>
      <c r="E2885" s="102">
        <f>IF(C2885&lt;&gt;"",VLOOKUP(C2885,'7.製品別原価'!$B$5:$J$500,8,FALSE),0)</f>
        <v>0</v>
      </c>
      <c r="F2885" s="37">
        <f>IF(OR($K$2=0,K2885=0),0,'1.全社費用'!$C$42/$K$2)</f>
        <v>0</v>
      </c>
      <c r="G2885" s="37">
        <f t="shared" ref="G2885:G2948" si="317">SUM(D2885:F2885)</f>
        <v>0</v>
      </c>
      <c r="H2885" s="38">
        <f t="shared" ref="H2885:H2948" si="318">IF(K2885=0,0,L2885/K2885)</f>
        <v>0</v>
      </c>
      <c r="I2885" s="39">
        <f t="shared" ref="I2885:I2948" si="319">IF(K2885=0,0,N2885/K2885)</f>
        <v>0</v>
      </c>
      <c r="J2885" s="40">
        <f t="shared" ref="J2885:J2948" si="320">O2885</f>
        <v>0</v>
      </c>
      <c r="K2885" s="111">
        <f>IF($B2885="",0,'2.売上実績'!D2885)</f>
        <v>0</v>
      </c>
      <c r="L2885" s="111">
        <f>IF($B2885="",0,'2.売上実績'!E2885)</f>
        <v>0</v>
      </c>
      <c r="M2885" s="28">
        <f t="shared" si="315"/>
        <v>0</v>
      </c>
      <c r="N2885" s="41">
        <f t="shared" si="316"/>
        <v>0</v>
      </c>
      <c r="O2885" s="40">
        <f t="shared" ref="O2885:O2948" si="321">IF(OR(N2885=0,L2885=0),0,N2885/L2885)</f>
        <v>0</v>
      </c>
    </row>
    <row r="2886" spans="2:15" ht="18" customHeight="1">
      <c r="B2886" s="109" t="str">
        <f>IF('2.売上実績'!$B2886="","",'2.売上実績'!$B2886)</f>
        <v/>
      </c>
      <c r="C2886" s="110" t="str">
        <f>IF('2.売上実績'!$C2886="","",'2.売上実績'!$C2886)</f>
        <v/>
      </c>
      <c r="D2886" s="98" t="str">
        <f>IF(C2886="","",VLOOKUP(C2886,'4.製品一覧'!$B$4:$D$500,3,FALSE))</f>
        <v/>
      </c>
      <c r="E2886" s="102">
        <f>IF(C2886&lt;&gt;"",VLOOKUP(C2886,'7.製品別原価'!$B$5:$J$500,8,FALSE),0)</f>
        <v>0</v>
      </c>
      <c r="F2886" s="37">
        <f>IF(OR($K$2=0,K2886=0),0,'1.全社費用'!$C$42/$K$2)</f>
        <v>0</v>
      </c>
      <c r="G2886" s="37">
        <f t="shared" si="317"/>
        <v>0</v>
      </c>
      <c r="H2886" s="38">
        <f t="shared" si="318"/>
        <v>0</v>
      </c>
      <c r="I2886" s="39">
        <f t="shared" si="319"/>
        <v>0</v>
      </c>
      <c r="J2886" s="40">
        <f t="shared" si="320"/>
        <v>0</v>
      </c>
      <c r="K2886" s="111">
        <f>IF($B2886="",0,'2.売上実績'!D2886)</f>
        <v>0</v>
      </c>
      <c r="L2886" s="111">
        <f>IF($B2886="",0,'2.売上実績'!E2886)</f>
        <v>0</v>
      </c>
      <c r="M2886" s="28">
        <f t="shared" si="315"/>
        <v>0</v>
      </c>
      <c r="N2886" s="41">
        <f t="shared" si="316"/>
        <v>0</v>
      </c>
      <c r="O2886" s="40">
        <f t="shared" si="321"/>
        <v>0</v>
      </c>
    </row>
    <row r="2887" spans="2:15" ht="18" customHeight="1">
      <c r="B2887" s="109" t="str">
        <f>IF('2.売上実績'!$B2887="","",'2.売上実績'!$B2887)</f>
        <v/>
      </c>
      <c r="C2887" s="110" t="str">
        <f>IF('2.売上実績'!$C2887="","",'2.売上実績'!$C2887)</f>
        <v/>
      </c>
      <c r="D2887" s="98" t="str">
        <f>IF(C2887="","",VLOOKUP(C2887,'4.製品一覧'!$B$4:$D$500,3,FALSE))</f>
        <v/>
      </c>
      <c r="E2887" s="102">
        <f>IF(C2887&lt;&gt;"",VLOOKUP(C2887,'7.製品別原価'!$B$5:$J$500,8,FALSE),0)</f>
        <v>0</v>
      </c>
      <c r="F2887" s="37">
        <f>IF(OR($K$2=0,K2887=0),0,'1.全社費用'!$C$42/$K$2)</f>
        <v>0</v>
      </c>
      <c r="G2887" s="37">
        <f t="shared" si="317"/>
        <v>0</v>
      </c>
      <c r="H2887" s="38">
        <f t="shared" si="318"/>
        <v>0</v>
      </c>
      <c r="I2887" s="39">
        <f t="shared" si="319"/>
        <v>0</v>
      </c>
      <c r="J2887" s="40">
        <f t="shared" si="320"/>
        <v>0</v>
      </c>
      <c r="K2887" s="111">
        <f>IF($B2887="",0,'2.売上実績'!D2887)</f>
        <v>0</v>
      </c>
      <c r="L2887" s="111">
        <f>IF($B2887="",0,'2.売上実績'!E2887)</f>
        <v>0</v>
      </c>
      <c r="M2887" s="28">
        <f t="shared" si="315"/>
        <v>0</v>
      </c>
      <c r="N2887" s="41">
        <f t="shared" si="316"/>
        <v>0</v>
      </c>
      <c r="O2887" s="40">
        <f t="shared" si="321"/>
        <v>0</v>
      </c>
    </row>
    <row r="2888" spans="2:15" ht="18" customHeight="1">
      <c r="B2888" s="109" t="str">
        <f>IF('2.売上実績'!$B2888="","",'2.売上実績'!$B2888)</f>
        <v/>
      </c>
      <c r="C2888" s="110" t="str">
        <f>IF('2.売上実績'!$C2888="","",'2.売上実績'!$C2888)</f>
        <v/>
      </c>
      <c r="D2888" s="98" t="str">
        <f>IF(C2888="","",VLOOKUP(C2888,'4.製品一覧'!$B$4:$D$500,3,FALSE))</f>
        <v/>
      </c>
      <c r="E2888" s="102">
        <f>IF(C2888&lt;&gt;"",VLOOKUP(C2888,'7.製品別原価'!$B$5:$J$500,8,FALSE),0)</f>
        <v>0</v>
      </c>
      <c r="F2888" s="37">
        <f>IF(OR($K$2=0,K2888=0),0,'1.全社費用'!$C$42/$K$2)</f>
        <v>0</v>
      </c>
      <c r="G2888" s="37">
        <f t="shared" si="317"/>
        <v>0</v>
      </c>
      <c r="H2888" s="38">
        <f t="shared" si="318"/>
        <v>0</v>
      </c>
      <c r="I2888" s="39">
        <f t="shared" si="319"/>
        <v>0</v>
      </c>
      <c r="J2888" s="40">
        <f t="shared" si="320"/>
        <v>0</v>
      </c>
      <c r="K2888" s="111">
        <f>IF($B2888="",0,'2.売上実績'!D2888)</f>
        <v>0</v>
      </c>
      <c r="L2888" s="111">
        <f>IF($B2888="",0,'2.売上実績'!E2888)</f>
        <v>0</v>
      </c>
      <c r="M2888" s="28">
        <f t="shared" si="315"/>
        <v>0</v>
      </c>
      <c r="N2888" s="41">
        <f t="shared" si="316"/>
        <v>0</v>
      </c>
      <c r="O2888" s="40">
        <f t="shared" si="321"/>
        <v>0</v>
      </c>
    </row>
    <row r="2889" spans="2:15" ht="18" customHeight="1">
      <c r="B2889" s="109" t="str">
        <f>IF('2.売上実績'!$B2889="","",'2.売上実績'!$B2889)</f>
        <v/>
      </c>
      <c r="C2889" s="110" t="str">
        <f>IF('2.売上実績'!$C2889="","",'2.売上実績'!$C2889)</f>
        <v/>
      </c>
      <c r="D2889" s="98" t="str">
        <f>IF(C2889="","",VLOOKUP(C2889,'4.製品一覧'!$B$4:$D$500,3,FALSE))</f>
        <v/>
      </c>
      <c r="E2889" s="102">
        <f>IF(C2889&lt;&gt;"",VLOOKUP(C2889,'7.製品別原価'!$B$5:$J$500,8,FALSE),0)</f>
        <v>0</v>
      </c>
      <c r="F2889" s="37">
        <f>IF(OR($K$2=0,K2889=0),0,'1.全社費用'!$C$42/$K$2)</f>
        <v>0</v>
      </c>
      <c r="G2889" s="37">
        <f t="shared" si="317"/>
        <v>0</v>
      </c>
      <c r="H2889" s="38">
        <f t="shared" si="318"/>
        <v>0</v>
      </c>
      <c r="I2889" s="39">
        <f t="shared" si="319"/>
        <v>0</v>
      </c>
      <c r="J2889" s="40">
        <f t="shared" si="320"/>
        <v>0</v>
      </c>
      <c r="K2889" s="111">
        <f>IF($B2889="",0,'2.売上実績'!D2889)</f>
        <v>0</v>
      </c>
      <c r="L2889" s="111">
        <f>IF($B2889="",0,'2.売上実績'!E2889)</f>
        <v>0</v>
      </c>
      <c r="M2889" s="28">
        <f t="shared" si="315"/>
        <v>0</v>
      </c>
      <c r="N2889" s="41">
        <f t="shared" si="316"/>
        <v>0</v>
      </c>
      <c r="O2889" s="40">
        <f t="shared" si="321"/>
        <v>0</v>
      </c>
    </row>
    <row r="2890" spans="2:15" ht="18" customHeight="1">
      <c r="B2890" s="109" t="str">
        <f>IF('2.売上実績'!$B2890="","",'2.売上実績'!$B2890)</f>
        <v/>
      </c>
      <c r="C2890" s="110" t="str">
        <f>IF('2.売上実績'!$C2890="","",'2.売上実績'!$C2890)</f>
        <v/>
      </c>
      <c r="D2890" s="98" t="str">
        <f>IF(C2890="","",VLOOKUP(C2890,'4.製品一覧'!$B$4:$D$500,3,FALSE))</f>
        <v/>
      </c>
      <c r="E2890" s="102">
        <f>IF(C2890&lt;&gt;"",VLOOKUP(C2890,'7.製品別原価'!$B$5:$J$500,8,FALSE),0)</f>
        <v>0</v>
      </c>
      <c r="F2890" s="37">
        <f>IF(OR($K$2=0,K2890=0),0,'1.全社費用'!$C$42/$K$2)</f>
        <v>0</v>
      </c>
      <c r="G2890" s="37">
        <f t="shared" si="317"/>
        <v>0</v>
      </c>
      <c r="H2890" s="38">
        <f t="shared" si="318"/>
        <v>0</v>
      </c>
      <c r="I2890" s="39">
        <f t="shared" si="319"/>
        <v>0</v>
      </c>
      <c r="J2890" s="40">
        <f t="shared" si="320"/>
        <v>0</v>
      </c>
      <c r="K2890" s="111">
        <f>IF($B2890="",0,'2.売上実績'!D2890)</f>
        <v>0</v>
      </c>
      <c r="L2890" s="111">
        <f>IF($B2890="",0,'2.売上実績'!E2890)</f>
        <v>0</v>
      </c>
      <c r="M2890" s="28">
        <f t="shared" si="315"/>
        <v>0</v>
      </c>
      <c r="N2890" s="41">
        <f t="shared" si="316"/>
        <v>0</v>
      </c>
      <c r="O2890" s="40">
        <f t="shared" si="321"/>
        <v>0</v>
      </c>
    </row>
    <row r="2891" spans="2:15" ht="18" customHeight="1">
      <c r="B2891" s="109" t="str">
        <f>IF('2.売上実績'!$B2891="","",'2.売上実績'!$B2891)</f>
        <v/>
      </c>
      <c r="C2891" s="110" t="str">
        <f>IF('2.売上実績'!$C2891="","",'2.売上実績'!$C2891)</f>
        <v/>
      </c>
      <c r="D2891" s="98" t="str">
        <f>IF(C2891="","",VLOOKUP(C2891,'4.製品一覧'!$B$4:$D$500,3,FALSE))</f>
        <v/>
      </c>
      <c r="E2891" s="102">
        <f>IF(C2891&lt;&gt;"",VLOOKUP(C2891,'7.製品別原価'!$B$5:$J$500,8,FALSE),0)</f>
        <v>0</v>
      </c>
      <c r="F2891" s="37">
        <f>IF(OR($K$2=0,K2891=0),0,'1.全社費用'!$C$42/$K$2)</f>
        <v>0</v>
      </c>
      <c r="G2891" s="37">
        <f t="shared" si="317"/>
        <v>0</v>
      </c>
      <c r="H2891" s="38">
        <f t="shared" si="318"/>
        <v>0</v>
      </c>
      <c r="I2891" s="39">
        <f t="shared" si="319"/>
        <v>0</v>
      </c>
      <c r="J2891" s="40">
        <f t="shared" si="320"/>
        <v>0</v>
      </c>
      <c r="K2891" s="111">
        <f>IF($B2891="",0,'2.売上実績'!D2891)</f>
        <v>0</v>
      </c>
      <c r="L2891" s="111">
        <f>IF($B2891="",0,'2.売上実績'!E2891)</f>
        <v>0</v>
      </c>
      <c r="M2891" s="28">
        <f t="shared" si="315"/>
        <v>0</v>
      </c>
      <c r="N2891" s="41">
        <f t="shared" si="316"/>
        <v>0</v>
      </c>
      <c r="O2891" s="40">
        <f t="shared" si="321"/>
        <v>0</v>
      </c>
    </row>
    <row r="2892" spans="2:15" ht="18" customHeight="1">
      <c r="B2892" s="109" t="str">
        <f>IF('2.売上実績'!$B2892="","",'2.売上実績'!$B2892)</f>
        <v/>
      </c>
      <c r="C2892" s="110" t="str">
        <f>IF('2.売上実績'!$C2892="","",'2.売上実績'!$C2892)</f>
        <v/>
      </c>
      <c r="D2892" s="98" t="str">
        <f>IF(C2892="","",VLOOKUP(C2892,'4.製品一覧'!$B$4:$D$500,3,FALSE))</f>
        <v/>
      </c>
      <c r="E2892" s="102">
        <f>IF(C2892&lt;&gt;"",VLOOKUP(C2892,'7.製品別原価'!$B$5:$J$500,8,FALSE),0)</f>
        <v>0</v>
      </c>
      <c r="F2892" s="37">
        <f>IF(OR($K$2=0,K2892=0),0,'1.全社費用'!$C$42/$K$2)</f>
        <v>0</v>
      </c>
      <c r="G2892" s="37">
        <f t="shared" si="317"/>
        <v>0</v>
      </c>
      <c r="H2892" s="38">
        <f t="shared" si="318"/>
        <v>0</v>
      </c>
      <c r="I2892" s="39">
        <f t="shared" si="319"/>
        <v>0</v>
      </c>
      <c r="J2892" s="40">
        <f t="shared" si="320"/>
        <v>0</v>
      </c>
      <c r="K2892" s="111">
        <f>IF($B2892="",0,'2.売上実績'!D2892)</f>
        <v>0</v>
      </c>
      <c r="L2892" s="111">
        <f>IF($B2892="",0,'2.売上実績'!E2892)</f>
        <v>0</v>
      </c>
      <c r="M2892" s="28">
        <f t="shared" si="315"/>
        <v>0</v>
      </c>
      <c r="N2892" s="41">
        <f t="shared" si="316"/>
        <v>0</v>
      </c>
      <c r="O2892" s="40">
        <f t="shared" si="321"/>
        <v>0</v>
      </c>
    </row>
    <row r="2893" spans="2:15" ht="18" customHeight="1">
      <c r="B2893" s="109" t="str">
        <f>IF('2.売上実績'!$B2893="","",'2.売上実績'!$B2893)</f>
        <v/>
      </c>
      <c r="C2893" s="110" t="str">
        <f>IF('2.売上実績'!$C2893="","",'2.売上実績'!$C2893)</f>
        <v/>
      </c>
      <c r="D2893" s="98" t="str">
        <f>IF(C2893="","",VLOOKUP(C2893,'4.製品一覧'!$B$4:$D$500,3,FALSE))</f>
        <v/>
      </c>
      <c r="E2893" s="102">
        <f>IF(C2893&lt;&gt;"",VLOOKUP(C2893,'7.製品別原価'!$B$5:$J$500,8,FALSE),0)</f>
        <v>0</v>
      </c>
      <c r="F2893" s="37">
        <f>IF(OR($K$2=0,K2893=0),0,'1.全社費用'!$C$42/$K$2)</f>
        <v>0</v>
      </c>
      <c r="G2893" s="37">
        <f t="shared" si="317"/>
        <v>0</v>
      </c>
      <c r="H2893" s="38">
        <f t="shared" si="318"/>
        <v>0</v>
      </c>
      <c r="I2893" s="39">
        <f t="shared" si="319"/>
        <v>0</v>
      </c>
      <c r="J2893" s="40">
        <f t="shared" si="320"/>
        <v>0</v>
      </c>
      <c r="K2893" s="111">
        <f>IF($B2893="",0,'2.売上実績'!D2893)</f>
        <v>0</v>
      </c>
      <c r="L2893" s="111">
        <f>IF($B2893="",0,'2.売上実績'!E2893)</f>
        <v>0</v>
      </c>
      <c r="M2893" s="28">
        <f t="shared" si="315"/>
        <v>0</v>
      </c>
      <c r="N2893" s="41">
        <f t="shared" si="316"/>
        <v>0</v>
      </c>
      <c r="O2893" s="40">
        <f t="shared" si="321"/>
        <v>0</v>
      </c>
    </row>
    <row r="2894" spans="2:15" ht="18" customHeight="1">
      <c r="B2894" s="109" t="str">
        <f>IF('2.売上実績'!$B2894="","",'2.売上実績'!$B2894)</f>
        <v/>
      </c>
      <c r="C2894" s="110" t="str">
        <f>IF('2.売上実績'!$C2894="","",'2.売上実績'!$C2894)</f>
        <v/>
      </c>
      <c r="D2894" s="98" t="str">
        <f>IF(C2894="","",VLOOKUP(C2894,'4.製品一覧'!$B$4:$D$500,3,FALSE))</f>
        <v/>
      </c>
      <c r="E2894" s="102">
        <f>IF(C2894&lt;&gt;"",VLOOKUP(C2894,'7.製品別原価'!$B$5:$J$500,8,FALSE),0)</f>
        <v>0</v>
      </c>
      <c r="F2894" s="37">
        <f>IF(OR($K$2=0,K2894=0),0,'1.全社費用'!$C$42/$K$2)</f>
        <v>0</v>
      </c>
      <c r="G2894" s="37">
        <f t="shared" si="317"/>
        <v>0</v>
      </c>
      <c r="H2894" s="38">
        <f t="shared" si="318"/>
        <v>0</v>
      </c>
      <c r="I2894" s="39">
        <f t="shared" si="319"/>
        <v>0</v>
      </c>
      <c r="J2894" s="40">
        <f t="shared" si="320"/>
        <v>0</v>
      </c>
      <c r="K2894" s="111">
        <f>IF($B2894="",0,'2.売上実績'!D2894)</f>
        <v>0</v>
      </c>
      <c r="L2894" s="111">
        <f>IF($B2894="",0,'2.売上実績'!E2894)</f>
        <v>0</v>
      </c>
      <c r="M2894" s="28">
        <f t="shared" si="315"/>
        <v>0</v>
      </c>
      <c r="N2894" s="41">
        <f t="shared" si="316"/>
        <v>0</v>
      </c>
      <c r="O2894" s="40">
        <f t="shared" si="321"/>
        <v>0</v>
      </c>
    </row>
    <row r="2895" spans="2:15" ht="18" customHeight="1">
      <c r="B2895" s="109" t="str">
        <f>IF('2.売上実績'!$B2895="","",'2.売上実績'!$B2895)</f>
        <v/>
      </c>
      <c r="C2895" s="110" t="str">
        <f>IF('2.売上実績'!$C2895="","",'2.売上実績'!$C2895)</f>
        <v/>
      </c>
      <c r="D2895" s="98" t="str">
        <f>IF(C2895="","",VLOOKUP(C2895,'4.製品一覧'!$B$4:$D$500,3,FALSE))</f>
        <v/>
      </c>
      <c r="E2895" s="102">
        <f>IF(C2895&lt;&gt;"",VLOOKUP(C2895,'7.製品別原価'!$B$5:$J$500,8,FALSE),0)</f>
        <v>0</v>
      </c>
      <c r="F2895" s="37">
        <f>IF(OR($K$2=0,K2895=0),0,'1.全社費用'!$C$42/$K$2)</f>
        <v>0</v>
      </c>
      <c r="G2895" s="37">
        <f t="shared" si="317"/>
        <v>0</v>
      </c>
      <c r="H2895" s="38">
        <f t="shared" si="318"/>
        <v>0</v>
      </c>
      <c r="I2895" s="39">
        <f t="shared" si="319"/>
        <v>0</v>
      </c>
      <c r="J2895" s="40">
        <f t="shared" si="320"/>
        <v>0</v>
      </c>
      <c r="K2895" s="111">
        <f>IF($B2895="",0,'2.売上実績'!D2895)</f>
        <v>0</v>
      </c>
      <c r="L2895" s="111">
        <f>IF($B2895="",0,'2.売上実績'!E2895)</f>
        <v>0</v>
      </c>
      <c r="M2895" s="28">
        <f t="shared" si="315"/>
        <v>0</v>
      </c>
      <c r="N2895" s="41">
        <f t="shared" si="316"/>
        <v>0</v>
      </c>
      <c r="O2895" s="40">
        <f t="shared" si="321"/>
        <v>0</v>
      </c>
    </row>
    <row r="2896" spans="2:15" ht="18" customHeight="1">
      <c r="B2896" s="109" t="str">
        <f>IF('2.売上実績'!$B2896="","",'2.売上実績'!$B2896)</f>
        <v/>
      </c>
      <c r="C2896" s="110" t="str">
        <f>IF('2.売上実績'!$C2896="","",'2.売上実績'!$C2896)</f>
        <v/>
      </c>
      <c r="D2896" s="98" t="str">
        <f>IF(C2896="","",VLOOKUP(C2896,'4.製品一覧'!$B$4:$D$500,3,FALSE))</f>
        <v/>
      </c>
      <c r="E2896" s="102">
        <f>IF(C2896&lt;&gt;"",VLOOKUP(C2896,'7.製品別原価'!$B$5:$J$500,8,FALSE),0)</f>
        <v>0</v>
      </c>
      <c r="F2896" s="37">
        <f>IF(OR($K$2=0,K2896=0),0,'1.全社費用'!$C$42/$K$2)</f>
        <v>0</v>
      </c>
      <c r="G2896" s="37">
        <f t="shared" si="317"/>
        <v>0</v>
      </c>
      <c r="H2896" s="38">
        <f t="shared" si="318"/>
        <v>0</v>
      </c>
      <c r="I2896" s="39">
        <f t="shared" si="319"/>
        <v>0</v>
      </c>
      <c r="J2896" s="40">
        <f t="shared" si="320"/>
        <v>0</v>
      </c>
      <c r="K2896" s="111">
        <f>IF($B2896="",0,'2.売上実績'!D2896)</f>
        <v>0</v>
      </c>
      <c r="L2896" s="111">
        <f>IF($B2896="",0,'2.売上実績'!E2896)</f>
        <v>0</v>
      </c>
      <c r="M2896" s="28">
        <f t="shared" si="315"/>
        <v>0</v>
      </c>
      <c r="N2896" s="41">
        <f t="shared" si="316"/>
        <v>0</v>
      </c>
      <c r="O2896" s="40">
        <f t="shared" si="321"/>
        <v>0</v>
      </c>
    </row>
    <row r="2897" spans="2:15" ht="18" customHeight="1">
      <c r="B2897" s="109" t="str">
        <f>IF('2.売上実績'!$B2897="","",'2.売上実績'!$B2897)</f>
        <v/>
      </c>
      <c r="C2897" s="110" t="str">
        <f>IF('2.売上実績'!$C2897="","",'2.売上実績'!$C2897)</f>
        <v/>
      </c>
      <c r="D2897" s="98" t="str">
        <f>IF(C2897="","",VLOOKUP(C2897,'4.製品一覧'!$B$4:$D$500,3,FALSE))</f>
        <v/>
      </c>
      <c r="E2897" s="102">
        <f>IF(C2897&lt;&gt;"",VLOOKUP(C2897,'7.製品別原価'!$B$5:$J$500,8,FALSE),0)</f>
        <v>0</v>
      </c>
      <c r="F2897" s="37">
        <f>IF(OR($K$2=0,K2897=0),0,'1.全社費用'!$C$42/$K$2)</f>
        <v>0</v>
      </c>
      <c r="G2897" s="37">
        <f t="shared" si="317"/>
        <v>0</v>
      </c>
      <c r="H2897" s="38">
        <f t="shared" si="318"/>
        <v>0</v>
      </c>
      <c r="I2897" s="39">
        <f t="shared" si="319"/>
        <v>0</v>
      </c>
      <c r="J2897" s="40">
        <f t="shared" si="320"/>
        <v>0</v>
      </c>
      <c r="K2897" s="111">
        <f>IF($B2897="",0,'2.売上実績'!D2897)</f>
        <v>0</v>
      </c>
      <c r="L2897" s="111">
        <f>IF($B2897="",0,'2.売上実績'!E2897)</f>
        <v>0</v>
      </c>
      <c r="M2897" s="28">
        <f t="shared" si="315"/>
        <v>0</v>
      </c>
      <c r="N2897" s="41">
        <f t="shared" si="316"/>
        <v>0</v>
      </c>
      <c r="O2897" s="40">
        <f t="shared" si="321"/>
        <v>0</v>
      </c>
    </row>
    <row r="2898" spans="2:15" ht="18" customHeight="1">
      <c r="B2898" s="109" t="str">
        <f>IF('2.売上実績'!$B2898="","",'2.売上実績'!$B2898)</f>
        <v/>
      </c>
      <c r="C2898" s="110" t="str">
        <f>IF('2.売上実績'!$C2898="","",'2.売上実績'!$C2898)</f>
        <v/>
      </c>
      <c r="D2898" s="98" t="str">
        <f>IF(C2898="","",VLOOKUP(C2898,'4.製品一覧'!$B$4:$D$500,3,FALSE))</f>
        <v/>
      </c>
      <c r="E2898" s="102">
        <f>IF(C2898&lt;&gt;"",VLOOKUP(C2898,'7.製品別原価'!$B$5:$J$500,8,FALSE),0)</f>
        <v>0</v>
      </c>
      <c r="F2898" s="37">
        <f>IF(OR($K$2=0,K2898=0),0,'1.全社費用'!$C$42/$K$2)</f>
        <v>0</v>
      </c>
      <c r="G2898" s="37">
        <f t="shared" si="317"/>
        <v>0</v>
      </c>
      <c r="H2898" s="38">
        <f t="shared" si="318"/>
        <v>0</v>
      </c>
      <c r="I2898" s="39">
        <f t="shared" si="319"/>
        <v>0</v>
      </c>
      <c r="J2898" s="40">
        <f t="shared" si="320"/>
        <v>0</v>
      </c>
      <c r="K2898" s="111">
        <f>IF($B2898="",0,'2.売上実績'!D2898)</f>
        <v>0</v>
      </c>
      <c r="L2898" s="111">
        <f>IF($B2898="",0,'2.売上実績'!E2898)</f>
        <v>0</v>
      </c>
      <c r="M2898" s="28">
        <f t="shared" si="315"/>
        <v>0</v>
      </c>
      <c r="N2898" s="41">
        <f t="shared" si="316"/>
        <v>0</v>
      </c>
      <c r="O2898" s="40">
        <f t="shared" si="321"/>
        <v>0</v>
      </c>
    </row>
    <row r="2899" spans="2:15" ht="18" customHeight="1">
      <c r="B2899" s="109" t="str">
        <f>IF('2.売上実績'!$B2899="","",'2.売上実績'!$B2899)</f>
        <v/>
      </c>
      <c r="C2899" s="110" t="str">
        <f>IF('2.売上実績'!$C2899="","",'2.売上実績'!$C2899)</f>
        <v/>
      </c>
      <c r="D2899" s="98" t="str">
        <f>IF(C2899="","",VLOOKUP(C2899,'4.製品一覧'!$B$4:$D$500,3,FALSE))</f>
        <v/>
      </c>
      <c r="E2899" s="102">
        <f>IF(C2899&lt;&gt;"",VLOOKUP(C2899,'7.製品別原価'!$B$5:$J$500,8,FALSE),0)</f>
        <v>0</v>
      </c>
      <c r="F2899" s="37">
        <f>IF(OR($K$2=0,K2899=0),0,'1.全社費用'!$C$42/$K$2)</f>
        <v>0</v>
      </c>
      <c r="G2899" s="37">
        <f t="shared" si="317"/>
        <v>0</v>
      </c>
      <c r="H2899" s="38">
        <f t="shared" si="318"/>
        <v>0</v>
      </c>
      <c r="I2899" s="39">
        <f t="shared" si="319"/>
        <v>0</v>
      </c>
      <c r="J2899" s="40">
        <f t="shared" si="320"/>
        <v>0</v>
      </c>
      <c r="K2899" s="111">
        <f>IF($B2899="",0,'2.売上実績'!D2899)</f>
        <v>0</v>
      </c>
      <c r="L2899" s="111">
        <f>IF($B2899="",0,'2.売上実績'!E2899)</f>
        <v>0</v>
      </c>
      <c r="M2899" s="28">
        <f t="shared" si="315"/>
        <v>0</v>
      </c>
      <c r="N2899" s="41">
        <f t="shared" si="316"/>
        <v>0</v>
      </c>
      <c r="O2899" s="40">
        <f t="shared" si="321"/>
        <v>0</v>
      </c>
    </row>
    <row r="2900" spans="2:15" ht="18" customHeight="1">
      <c r="B2900" s="109" t="str">
        <f>IF('2.売上実績'!$B2900="","",'2.売上実績'!$B2900)</f>
        <v/>
      </c>
      <c r="C2900" s="110" t="str">
        <f>IF('2.売上実績'!$C2900="","",'2.売上実績'!$C2900)</f>
        <v/>
      </c>
      <c r="D2900" s="98" t="str">
        <f>IF(C2900="","",VLOOKUP(C2900,'4.製品一覧'!$B$4:$D$500,3,FALSE))</f>
        <v/>
      </c>
      <c r="E2900" s="102">
        <f>IF(C2900&lt;&gt;"",VLOOKUP(C2900,'7.製品別原価'!$B$5:$J$500,8,FALSE),0)</f>
        <v>0</v>
      </c>
      <c r="F2900" s="37">
        <f>IF(OR($K$2=0,K2900=0),0,'1.全社費用'!$C$42/$K$2)</f>
        <v>0</v>
      </c>
      <c r="G2900" s="37">
        <f t="shared" si="317"/>
        <v>0</v>
      </c>
      <c r="H2900" s="38">
        <f t="shared" si="318"/>
        <v>0</v>
      </c>
      <c r="I2900" s="39">
        <f t="shared" si="319"/>
        <v>0</v>
      </c>
      <c r="J2900" s="40">
        <f t="shared" si="320"/>
        <v>0</v>
      </c>
      <c r="K2900" s="111">
        <f>IF($B2900="",0,'2.売上実績'!D2900)</f>
        <v>0</v>
      </c>
      <c r="L2900" s="111">
        <f>IF($B2900="",0,'2.売上実績'!E2900)</f>
        <v>0</v>
      </c>
      <c r="M2900" s="28">
        <f t="shared" si="315"/>
        <v>0</v>
      </c>
      <c r="N2900" s="41">
        <f t="shared" si="316"/>
        <v>0</v>
      </c>
      <c r="O2900" s="40">
        <f t="shared" si="321"/>
        <v>0</v>
      </c>
    </row>
    <row r="2901" spans="2:15" ht="18" customHeight="1">
      <c r="B2901" s="109" t="str">
        <f>IF('2.売上実績'!$B2901="","",'2.売上実績'!$B2901)</f>
        <v/>
      </c>
      <c r="C2901" s="110" t="str">
        <f>IF('2.売上実績'!$C2901="","",'2.売上実績'!$C2901)</f>
        <v/>
      </c>
      <c r="D2901" s="98" t="str">
        <f>IF(C2901="","",VLOOKUP(C2901,'4.製品一覧'!$B$4:$D$500,3,FALSE))</f>
        <v/>
      </c>
      <c r="E2901" s="102">
        <f>IF(C2901&lt;&gt;"",VLOOKUP(C2901,'7.製品別原価'!$B$5:$J$500,8,FALSE),0)</f>
        <v>0</v>
      </c>
      <c r="F2901" s="37">
        <f>IF(OR($K$2=0,K2901=0),0,'1.全社費用'!$C$42/$K$2)</f>
        <v>0</v>
      </c>
      <c r="G2901" s="37">
        <f t="shared" si="317"/>
        <v>0</v>
      </c>
      <c r="H2901" s="38">
        <f t="shared" si="318"/>
        <v>0</v>
      </c>
      <c r="I2901" s="39">
        <f t="shared" si="319"/>
        <v>0</v>
      </c>
      <c r="J2901" s="40">
        <f t="shared" si="320"/>
        <v>0</v>
      </c>
      <c r="K2901" s="111">
        <f>IF($B2901="",0,'2.売上実績'!D2901)</f>
        <v>0</v>
      </c>
      <c r="L2901" s="111">
        <f>IF($B2901="",0,'2.売上実績'!E2901)</f>
        <v>0</v>
      </c>
      <c r="M2901" s="28">
        <f t="shared" si="315"/>
        <v>0</v>
      </c>
      <c r="N2901" s="41">
        <f t="shared" si="316"/>
        <v>0</v>
      </c>
      <c r="O2901" s="40">
        <f t="shared" si="321"/>
        <v>0</v>
      </c>
    </row>
    <row r="2902" spans="2:15" ht="18" customHeight="1">
      <c r="B2902" s="109" t="str">
        <f>IF('2.売上実績'!$B2902="","",'2.売上実績'!$B2902)</f>
        <v/>
      </c>
      <c r="C2902" s="110" t="str">
        <f>IF('2.売上実績'!$C2902="","",'2.売上実績'!$C2902)</f>
        <v/>
      </c>
      <c r="D2902" s="98" t="str">
        <f>IF(C2902="","",VLOOKUP(C2902,'4.製品一覧'!$B$4:$D$500,3,FALSE))</f>
        <v/>
      </c>
      <c r="E2902" s="102">
        <f>IF(C2902&lt;&gt;"",VLOOKUP(C2902,'7.製品別原価'!$B$5:$J$500,8,FALSE),0)</f>
        <v>0</v>
      </c>
      <c r="F2902" s="37">
        <f>IF(OR($K$2=0,K2902=0),0,'1.全社費用'!$C$42/$K$2)</f>
        <v>0</v>
      </c>
      <c r="G2902" s="37">
        <f t="shared" si="317"/>
        <v>0</v>
      </c>
      <c r="H2902" s="38">
        <f t="shared" si="318"/>
        <v>0</v>
      </c>
      <c r="I2902" s="39">
        <f t="shared" si="319"/>
        <v>0</v>
      </c>
      <c r="J2902" s="40">
        <f t="shared" si="320"/>
        <v>0</v>
      </c>
      <c r="K2902" s="111">
        <f>IF($B2902="",0,'2.売上実績'!D2902)</f>
        <v>0</v>
      </c>
      <c r="L2902" s="111">
        <f>IF($B2902="",0,'2.売上実績'!E2902)</f>
        <v>0</v>
      </c>
      <c r="M2902" s="28">
        <f t="shared" si="315"/>
        <v>0</v>
      </c>
      <c r="N2902" s="41">
        <f t="shared" si="316"/>
        <v>0</v>
      </c>
      <c r="O2902" s="40">
        <f t="shared" si="321"/>
        <v>0</v>
      </c>
    </row>
    <row r="2903" spans="2:15" ht="18" customHeight="1">
      <c r="B2903" s="109" t="str">
        <f>IF('2.売上実績'!$B2903="","",'2.売上実績'!$B2903)</f>
        <v/>
      </c>
      <c r="C2903" s="110" t="str">
        <f>IF('2.売上実績'!$C2903="","",'2.売上実績'!$C2903)</f>
        <v/>
      </c>
      <c r="D2903" s="98" t="str">
        <f>IF(C2903="","",VLOOKUP(C2903,'4.製品一覧'!$B$4:$D$500,3,FALSE))</f>
        <v/>
      </c>
      <c r="E2903" s="102">
        <f>IF(C2903&lt;&gt;"",VLOOKUP(C2903,'7.製品別原価'!$B$5:$J$500,8,FALSE),0)</f>
        <v>0</v>
      </c>
      <c r="F2903" s="37">
        <f>IF(OR($K$2=0,K2903=0),0,'1.全社費用'!$C$42/$K$2)</f>
        <v>0</v>
      </c>
      <c r="G2903" s="37">
        <f t="shared" si="317"/>
        <v>0</v>
      </c>
      <c r="H2903" s="38">
        <f t="shared" si="318"/>
        <v>0</v>
      </c>
      <c r="I2903" s="39">
        <f t="shared" si="319"/>
        <v>0</v>
      </c>
      <c r="J2903" s="40">
        <f t="shared" si="320"/>
        <v>0</v>
      </c>
      <c r="K2903" s="111">
        <f>IF($B2903="",0,'2.売上実績'!D2903)</f>
        <v>0</v>
      </c>
      <c r="L2903" s="111">
        <f>IF($B2903="",0,'2.売上実績'!E2903)</f>
        <v>0</v>
      </c>
      <c r="M2903" s="28">
        <f t="shared" si="315"/>
        <v>0</v>
      </c>
      <c r="N2903" s="41">
        <f t="shared" si="316"/>
        <v>0</v>
      </c>
      <c r="O2903" s="40">
        <f t="shared" si="321"/>
        <v>0</v>
      </c>
    </row>
    <row r="2904" spans="2:15" ht="18" customHeight="1">
      <c r="B2904" s="109" t="str">
        <f>IF('2.売上実績'!$B2904="","",'2.売上実績'!$B2904)</f>
        <v/>
      </c>
      <c r="C2904" s="110" t="str">
        <f>IF('2.売上実績'!$C2904="","",'2.売上実績'!$C2904)</f>
        <v/>
      </c>
      <c r="D2904" s="98" t="str">
        <f>IF(C2904="","",VLOOKUP(C2904,'4.製品一覧'!$B$4:$D$500,3,FALSE))</f>
        <v/>
      </c>
      <c r="E2904" s="102">
        <f>IF(C2904&lt;&gt;"",VLOOKUP(C2904,'7.製品別原価'!$B$5:$J$500,8,FALSE),0)</f>
        <v>0</v>
      </c>
      <c r="F2904" s="37">
        <f>IF(OR($K$2=0,K2904=0),0,'1.全社費用'!$C$42/$K$2)</f>
        <v>0</v>
      </c>
      <c r="G2904" s="37">
        <f t="shared" si="317"/>
        <v>0</v>
      </c>
      <c r="H2904" s="38">
        <f t="shared" si="318"/>
        <v>0</v>
      </c>
      <c r="I2904" s="39">
        <f t="shared" si="319"/>
        <v>0</v>
      </c>
      <c r="J2904" s="40">
        <f t="shared" si="320"/>
        <v>0</v>
      </c>
      <c r="K2904" s="111">
        <f>IF($B2904="",0,'2.売上実績'!D2904)</f>
        <v>0</v>
      </c>
      <c r="L2904" s="111">
        <f>IF($B2904="",0,'2.売上実績'!E2904)</f>
        <v>0</v>
      </c>
      <c r="M2904" s="28">
        <f t="shared" si="315"/>
        <v>0</v>
      </c>
      <c r="N2904" s="41">
        <f t="shared" si="316"/>
        <v>0</v>
      </c>
      <c r="O2904" s="40">
        <f t="shared" si="321"/>
        <v>0</v>
      </c>
    </row>
    <row r="2905" spans="2:15" ht="18" customHeight="1">
      <c r="B2905" s="109" t="str">
        <f>IF('2.売上実績'!$B2905="","",'2.売上実績'!$B2905)</f>
        <v/>
      </c>
      <c r="C2905" s="110" t="str">
        <f>IF('2.売上実績'!$C2905="","",'2.売上実績'!$C2905)</f>
        <v/>
      </c>
      <c r="D2905" s="98" t="str">
        <f>IF(C2905="","",VLOOKUP(C2905,'4.製品一覧'!$B$4:$D$500,3,FALSE))</f>
        <v/>
      </c>
      <c r="E2905" s="102">
        <f>IF(C2905&lt;&gt;"",VLOOKUP(C2905,'7.製品別原価'!$B$5:$J$500,8,FALSE),0)</f>
        <v>0</v>
      </c>
      <c r="F2905" s="37">
        <f>IF(OR($K$2=0,K2905=0),0,'1.全社費用'!$C$42/$K$2)</f>
        <v>0</v>
      </c>
      <c r="G2905" s="37">
        <f t="shared" si="317"/>
        <v>0</v>
      </c>
      <c r="H2905" s="38">
        <f t="shared" si="318"/>
        <v>0</v>
      </c>
      <c r="I2905" s="39">
        <f t="shared" si="319"/>
        <v>0</v>
      </c>
      <c r="J2905" s="40">
        <f t="shared" si="320"/>
        <v>0</v>
      </c>
      <c r="K2905" s="111">
        <f>IF($B2905="",0,'2.売上実績'!D2905)</f>
        <v>0</v>
      </c>
      <c r="L2905" s="111">
        <f>IF($B2905="",0,'2.売上実績'!E2905)</f>
        <v>0</v>
      </c>
      <c r="M2905" s="28">
        <f t="shared" si="315"/>
        <v>0</v>
      </c>
      <c r="N2905" s="41">
        <f t="shared" si="316"/>
        <v>0</v>
      </c>
      <c r="O2905" s="40">
        <f t="shared" si="321"/>
        <v>0</v>
      </c>
    </row>
    <row r="2906" spans="2:15" ht="18" customHeight="1">
      <c r="B2906" s="109" t="str">
        <f>IF('2.売上実績'!$B2906="","",'2.売上実績'!$B2906)</f>
        <v/>
      </c>
      <c r="C2906" s="110" t="str">
        <f>IF('2.売上実績'!$C2906="","",'2.売上実績'!$C2906)</f>
        <v/>
      </c>
      <c r="D2906" s="98" t="str">
        <f>IF(C2906="","",VLOOKUP(C2906,'4.製品一覧'!$B$4:$D$500,3,FALSE))</f>
        <v/>
      </c>
      <c r="E2906" s="102">
        <f>IF(C2906&lt;&gt;"",VLOOKUP(C2906,'7.製品別原価'!$B$5:$J$500,8,FALSE),0)</f>
        <v>0</v>
      </c>
      <c r="F2906" s="37">
        <f>IF(OR($K$2=0,K2906=0),0,'1.全社費用'!$C$42/$K$2)</f>
        <v>0</v>
      </c>
      <c r="G2906" s="37">
        <f t="shared" si="317"/>
        <v>0</v>
      </c>
      <c r="H2906" s="38">
        <f t="shared" si="318"/>
        <v>0</v>
      </c>
      <c r="I2906" s="39">
        <f t="shared" si="319"/>
        <v>0</v>
      </c>
      <c r="J2906" s="40">
        <f t="shared" si="320"/>
        <v>0</v>
      </c>
      <c r="K2906" s="111">
        <f>IF($B2906="",0,'2.売上実績'!D2906)</f>
        <v>0</v>
      </c>
      <c r="L2906" s="111">
        <f>IF($B2906="",0,'2.売上実績'!E2906)</f>
        <v>0</v>
      </c>
      <c r="M2906" s="28">
        <f t="shared" si="315"/>
        <v>0</v>
      </c>
      <c r="N2906" s="41">
        <f t="shared" si="316"/>
        <v>0</v>
      </c>
      <c r="O2906" s="40">
        <f t="shared" si="321"/>
        <v>0</v>
      </c>
    </row>
    <row r="2907" spans="2:15" ht="18" customHeight="1">
      <c r="B2907" s="109" t="str">
        <f>IF('2.売上実績'!$B2907="","",'2.売上実績'!$B2907)</f>
        <v/>
      </c>
      <c r="C2907" s="110" t="str">
        <f>IF('2.売上実績'!$C2907="","",'2.売上実績'!$C2907)</f>
        <v/>
      </c>
      <c r="D2907" s="98" t="str">
        <f>IF(C2907="","",VLOOKUP(C2907,'4.製品一覧'!$B$4:$D$500,3,FALSE))</f>
        <v/>
      </c>
      <c r="E2907" s="102">
        <f>IF(C2907&lt;&gt;"",VLOOKUP(C2907,'7.製品別原価'!$B$5:$J$500,8,FALSE),0)</f>
        <v>0</v>
      </c>
      <c r="F2907" s="37">
        <f>IF(OR($K$2=0,K2907=0),0,'1.全社費用'!$C$42/$K$2)</f>
        <v>0</v>
      </c>
      <c r="G2907" s="37">
        <f t="shared" si="317"/>
        <v>0</v>
      </c>
      <c r="H2907" s="38">
        <f t="shared" si="318"/>
        <v>0</v>
      </c>
      <c r="I2907" s="39">
        <f t="shared" si="319"/>
        <v>0</v>
      </c>
      <c r="J2907" s="40">
        <f t="shared" si="320"/>
        <v>0</v>
      </c>
      <c r="K2907" s="111">
        <f>IF($B2907="",0,'2.売上実績'!D2907)</f>
        <v>0</v>
      </c>
      <c r="L2907" s="111">
        <f>IF($B2907="",0,'2.売上実績'!E2907)</f>
        <v>0</v>
      </c>
      <c r="M2907" s="28">
        <f t="shared" si="315"/>
        <v>0</v>
      </c>
      <c r="N2907" s="41">
        <f t="shared" si="316"/>
        <v>0</v>
      </c>
      <c r="O2907" s="40">
        <f t="shared" si="321"/>
        <v>0</v>
      </c>
    </row>
    <row r="2908" spans="2:15" ht="18" customHeight="1">
      <c r="B2908" s="109" t="str">
        <f>IF('2.売上実績'!$B2908="","",'2.売上実績'!$B2908)</f>
        <v/>
      </c>
      <c r="C2908" s="110" t="str">
        <f>IF('2.売上実績'!$C2908="","",'2.売上実績'!$C2908)</f>
        <v/>
      </c>
      <c r="D2908" s="98" t="str">
        <f>IF(C2908="","",VLOOKUP(C2908,'4.製品一覧'!$B$4:$D$500,3,FALSE))</f>
        <v/>
      </c>
      <c r="E2908" s="102">
        <f>IF(C2908&lt;&gt;"",VLOOKUP(C2908,'7.製品別原価'!$B$5:$J$500,8,FALSE),0)</f>
        <v>0</v>
      </c>
      <c r="F2908" s="37">
        <f>IF(OR($K$2=0,K2908=0),0,'1.全社費用'!$C$42/$K$2)</f>
        <v>0</v>
      </c>
      <c r="G2908" s="37">
        <f t="shared" si="317"/>
        <v>0</v>
      </c>
      <c r="H2908" s="38">
        <f t="shared" si="318"/>
        <v>0</v>
      </c>
      <c r="I2908" s="39">
        <f t="shared" si="319"/>
        <v>0</v>
      </c>
      <c r="J2908" s="40">
        <f t="shared" si="320"/>
        <v>0</v>
      </c>
      <c r="K2908" s="111">
        <f>IF($B2908="",0,'2.売上実績'!D2908)</f>
        <v>0</v>
      </c>
      <c r="L2908" s="111">
        <f>IF($B2908="",0,'2.売上実績'!E2908)</f>
        <v>0</v>
      </c>
      <c r="M2908" s="28">
        <f t="shared" si="315"/>
        <v>0</v>
      </c>
      <c r="N2908" s="41">
        <f t="shared" si="316"/>
        <v>0</v>
      </c>
      <c r="O2908" s="40">
        <f t="shared" si="321"/>
        <v>0</v>
      </c>
    </row>
    <row r="2909" spans="2:15" ht="18" customHeight="1">
      <c r="B2909" s="109" t="str">
        <f>IF('2.売上実績'!$B2909="","",'2.売上実績'!$B2909)</f>
        <v/>
      </c>
      <c r="C2909" s="110" t="str">
        <f>IF('2.売上実績'!$C2909="","",'2.売上実績'!$C2909)</f>
        <v/>
      </c>
      <c r="D2909" s="98" t="str">
        <f>IF(C2909="","",VLOOKUP(C2909,'4.製品一覧'!$B$4:$D$500,3,FALSE))</f>
        <v/>
      </c>
      <c r="E2909" s="102">
        <f>IF(C2909&lt;&gt;"",VLOOKUP(C2909,'7.製品別原価'!$B$5:$J$500,8,FALSE),0)</f>
        <v>0</v>
      </c>
      <c r="F2909" s="37">
        <f>IF(OR($K$2=0,K2909=0),0,'1.全社費用'!$C$42/$K$2)</f>
        <v>0</v>
      </c>
      <c r="G2909" s="37">
        <f t="shared" si="317"/>
        <v>0</v>
      </c>
      <c r="H2909" s="38">
        <f t="shared" si="318"/>
        <v>0</v>
      </c>
      <c r="I2909" s="39">
        <f t="shared" si="319"/>
        <v>0</v>
      </c>
      <c r="J2909" s="40">
        <f t="shared" si="320"/>
        <v>0</v>
      </c>
      <c r="K2909" s="111">
        <f>IF($B2909="",0,'2.売上実績'!D2909)</f>
        <v>0</v>
      </c>
      <c r="L2909" s="111">
        <f>IF($B2909="",0,'2.売上実績'!E2909)</f>
        <v>0</v>
      </c>
      <c r="M2909" s="28">
        <f t="shared" si="315"/>
        <v>0</v>
      </c>
      <c r="N2909" s="41">
        <f t="shared" si="316"/>
        <v>0</v>
      </c>
      <c r="O2909" s="40">
        <f t="shared" si="321"/>
        <v>0</v>
      </c>
    </row>
    <row r="2910" spans="2:15" ht="18" customHeight="1">
      <c r="B2910" s="109" t="str">
        <f>IF('2.売上実績'!$B2910="","",'2.売上実績'!$B2910)</f>
        <v/>
      </c>
      <c r="C2910" s="110" t="str">
        <f>IF('2.売上実績'!$C2910="","",'2.売上実績'!$C2910)</f>
        <v/>
      </c>
      <c r="D2910" s="98" t="str">
        <f>IF(C2910="","",VLOOKUP(C2910,'4.製品一覧'!$B$4:$D$500,3,FALSE))</f>
        <v/>
      </c>
      <c r="E2910" s="102">
        <f>IF(C2910&lt;&gt;"",VLOOKUP(C2910,'7.製品別原価'!$B$5:$J$500,8,FALSE),0)</f>
        <v>0</v>
      </c>
      <c r="F2910" s="37">
        <f>IF(OR($K$2=0,K2910=0),0,'1.全社費用'!$C$42/$K$2)</f>
        <v>0</v>
      </c>
      <c r="G2910" s="37">
        <f t="shared" si="317"/>
        <v>0</v>
      </c>
      <c r="H2910" s="38">
        <f t="shared" si="318"/>
        <v>0</v>
      </c>
      <c r="I2910" s="39">
        <f t="shared" si="319"/>
        <v>0</v>
      </c>
      <c r="J2910" s="40">
        <f t="shared" si="320"/>
        <v>0</v>
      </c>
      <c r="K2910" s="111">
        <f>IF($B2910="",0,'2.売上実績'!D2910)</f>
        <v>0</v>
      </c>
      <c r="L2910" s="111">
        <f>IF($B2910="",0,'2.売上実績'!E2910)</f>
        <v>0</v>
      </c>
      <c r="M2910" s="28">
        <f t="shared" si="315"/>
        <v>0</v>
      </c>
      <c r="N2910" s="41">
        <f t="shared" si="316"/>
        <v>0</v>
      </c>
      <c r="O2910" s="40">
        <f t="shared" si="321"/>
        <v>0</v>
      </c>
    </row>
    <row r="2911" spans="2:15" ht="18" customHeight="1">
      <c r="B2911" s="109" t="str">
        <f>IF('2.売上実績'!$B2911="","",'2.売上実績'!$B2911)</f>
        <v/>
      </c>
      <c r="C2911" s="110" t="str">
        <f>IF('2.売上実績'!$C2911="","",'2.売上実績'!$C2911)</f>
        <v/>
      </c>
      <c r="D2911" s="98" t="str">
        <f>IF(C2911="","",VLOOKUP(C2911,'4.製品一覧'!$B$4:$D$500,3,FALSE))</f>
        <v/>
      </c>
      <c r="E2911" s="102">
        <f>IF(C2911&lt;&gt;"",VLOOKUP(C2911,'7.製品別原価'!$B$5:$J$500,8,FALSE),0)</f>
        <v>0</v>
      </c>
      <c r="F2911" s="37">
        <f>IF(OR($K$2=0,K2911=0),0,'1.全社費用'!$C$42/$K$2)</f>
        <v>0</v>
      </c>
      <c r="G2911" s="37">
        <f t="shared" si="317"/>
        <v>0</v>
      </c>
      <c r="H2911" s="38">
        <f t="shared" si="318"/>
        <v>0</v>
      </c>
      <c r="I2911" s="39">
        <f t="shared" si="319"/>
        <v>0</v>
      </c>
      <c r="J2911" s="40">
        <f t="shared" si="320"/>
        <v>0</v>
      </c>
      <c r="K2911" s="111">
        <f>IF($B2911="",0,'2.売上実績'!D2911)</f>
        <v>0</v>
      </c>
      <c r="L2911" s="111">
        <f>IF($B2911="",0,'2.売上実績'!E2911)</f>
        <v>0</v>
      </c>
      <c r="M2911" s="28">
        <f t="shared" si="315"/>
        <v>0</v>
      </c>
      <c r="N2911" s="41">
        <f t="shared" si="316"/>
        <v>0</v>
      </c>
      <c r="O2911" s="40">
        <f t="shared" si="321"/>
        <v>0</v>
      </c>
    </row>
    <row r="2912" spans="2:15" ht="18" customHeight="1">
      <c r="B2912" s="109" t="str">
        <f>IF('2.売上実績'!$B2912="","",'2.売上実績'!$B2912)</f>
        <v/>
      </c>
      <c r="C2912" s="110" t="str">
        <f>IF('2.売上実績'!$C2912="","",'2.売上実績'!$C2912)</f>
        <v/>
      </c>
      <c r="D2912" s="98" t="str">
        <f>IF(C2912="","",VLOOKUP(C2912,'4.製品一覧'!$B$4:$D$500,3,FALSE))</f>
        <v/>
      </c>
      <c r="E2912" s="102">
        <f>IF(C2912&lt;&gt;"",VLOOKUP(C2912,'7.製品別原価'!$B$5:$J$500,8,FALSE),0)</f>
        <v>0</v>
      </c>
      <c r="F2912" s="37">
        <f>IF(OR($K$2=0,K2912=0),0,'1.全社費用'!$C$42/$K$2)</f>
        <v>0</v>
      </c>
      <c r="G2912" s="37">
        <f t="shared" si="317"/>
        <v>0</v>
      </c>
      <c r="H2912" s="38">
        <f t="shared" si="318"/>
        <v>0</v>
      </c>
      <c r="I2912" s="39">
        <f t="shared" si="319"/>
        <v>0</v>
      </c>
      <c r="J2912" s="40">
        <f t="shared" si="320"/>
        <v>0</v>
      </c>
      <c r="K2912" s="111">
        <f>IF($B2912="",0,'2.売上実績'!D2912)</f>
        <v>0</v>
      </c>
      <c r="L2912" s="111">
        <f>IF($B2912="",0,'2.売上実績'!E2912)</f>
        <v>0</v>
      </c>
      <c r="M2912" s="28">
        <f t="shared" si="315"/>
        <v>0</v>
      </c>
      <c r="N2912" s="41">
        <f t="shared" si="316"/>
        <v>0</v>
      </c>
      <c r="O2912" s="40">
        <f t="shared" si="321"/>
        <v>0</v>
      </c>
    </row>
    <row r="2913" spans="2:15" ht="18" customHeight="1">
      <c r="B2913" s="109" t="str">
        <f>IF('2.売上実績'!$B2913="","",'2.売上実績'!$B2913)</f>
        <v/>
      </c>
      <c r="C2913" s="110" t="str">
        <f>IF('2.売上実績'!$C2913="","",'2.売上実績'!$C2913)</f>
        <v/>
      </c>
      <c r="D2913" s="98" t="str">
        <f>IF(C2913="","",VLOOKUP(C2913,'4.製品一覧'!$B$4:$D$500,3,FALSE))</f>
        <v/>
      </c>
      <c r="E2913" s="102">
        <f>IF(C2913&lt;&gt;"",VLOOKUP(C2913,'7.製品別原価'!$B$5:$J$500,8,FALSE),0)</f>
        <v>0</v>
      </c>
      <c r="F2913" s="37">
        <f>IF(OR($K$2=0,K2913=0),0,'1.全社費用'!$C$42/$K$2)</f>
        <v>0</v>
      </c>
      <c r="G2913" s="37">
        <f t="shared" si="317"/>
        <v>0</v>
      </c>
      <c r="H2913" s="38">
        <f t="shared" si="318"/>
        <v>0</v>
      </c>
      <c r="I2913" s="39">
        <f t="shared" si="319"/>
        <v>0</v>
      </c>
      <c r="J2913" s="40">
        <f t="shared" si="320"/>
        <v>0</v>
      </c>
      <c r="K2913" s="111">
        <f>IF($B2913="",0,'2.売上実績'!D2913)</f>
        <v>0</v>
      </c>
      <c r="L2913" s="111">
        <f>IF($B2913="",0,'2.売上実績'!E2913)</f>
        <v>0</v>
      </c>
      <c r="M2913" s="28">
        <f t="shared" si="315"/>
        <v>0</v>
      </c>
      <c r="N2913" s="41">
        <f t="shared" si="316"/>
        <v>0</v>
      </c>
      <c r="O2913" s="40">
        <f t="shared" si="321"/>
        <v>0</v>
      </c>
    </row>
    <row r="2914" spans="2:15" ht="18" customHeight="1">
      <c r="B2914" s="109" t="str">
        <f>IF('2.売上実績'!$B2914="","",'2.売上実績'!$B2914)</f>
        <v/>
      </c>
      <c r="C2914" s="110" t="str">
        <f>IF('2.売上実績'!$C2914="","",'2.売上実績'!$C2914)</f>
        <v/>
      </c>
      <c r="D2914" s="98" t="str">
        <f>IF(C2914="","",VLOOKUP(C2914,'4.製品一覧'!$B$4:$D$500,3,FALSE))</f>
        <v/>
      </c>
      <c r="E2914" s="102">
        <f>IF(C2914&lt;&gt;"",VLOOKUP(C2914,'7.製品別原価'!$B$5:$J$500,8,FALSE),0)</f>
        <v>0</v>
      </c>
      <c r="F2914" s="37">
        <f>IF(OR($K$2=0,K2914=0),0,'1.全社費用'!$C$42/$K$2)</f>
        <v>0</v>
      </c>
      <c r="G2914" s="37">
        <f t="shared" si="317"/>
        <v>0</v>
      </c>
      <c r="H2914" s="38">
        <f t="shared" si="318"/>
        <v>0</v>
      </c>
      <c r="I2914" s="39">
        <f t="shared" si="319"/>
        <v>0</v>
      </c>
      <c r="J2914" s="40">
        <f t="shared" si="320"/>
        <v>0</v>
      </c>
      <c r="K2914" s="111">
        <f>IF($B2914="",0,'2.売上実績'!D2914)</f>
        <v>0</v>
      </c>
      <c r="L2914" s="111">
        <f>IF($B2914="",0,'2.売上実績'!E2914)</f>
        <v>0</v>
      </c>
      <c r="M2914" s="28">
        <f t="shared" si="315"/>
        <v>0</v>
      </c>
      <c r="N2914" s="41">
        <f t="shared" si="316"/>
        <v>0</v>
      </c>
      <c r="O2914" s="40">
        <f t="shared" si="321"/>
        <v>0</v>
      </c>
    </row>
    <row r="2915" spans="2:15" ht="18" customHeight="1">
      <c r="B2915" s="109" t="str">
        <f>IF('2.売上実績'!$B2915="","",'2.売上実績'!$B2915)</f>
        <v/>
      </c>
      <c r="C2915" s="110" t="str">
        <f>IF('2.売上実績'!$C2915="","",'2.売上実績'!$C2915)</f>
        <v/>
      </c>
      <c r="D2915" s="98" t="str">
        <f>IF(C2915="","",VLOOKUP(C2915,'4.製品一覧'!$B$4:$D$500,3,FALSE))</f>
        <v/>
      </c>
      <c r="E2915" s="102">
        <f>IF(C2915&lt;&gt;"",VLOOKUP(C2915,'7.製品別原価'!$B$5:$J$500,8,FALSE),0)</f>
        <v>0</v>
      </c>
      <c r="F2915" s="37">
        <f>IF(OR($K$2=0,K2915=0),0,'1.全社費用'!$C$42/$K$2)</f>
        <v>0</v>
      </c>
      <c r="G2915" s="37">
        <f t="shared" si="317"/>
        <v>0</v>
      </c>
      <c r="H2915" s="38">
        <f t="shared" si="318"/>
        <v>0</v>
      </c>
      <c r="I2915" s="39">
        <f t="shared" si="319"/>
        <v>0</v>
      </c>
      <c r="J2915" s="40">
        <f t="shared" si="320"/>
        <v>0</v>
      </c>
      <c r="K2915" s="111">
        <f>IF($B2915="",0,'2.売上実績'!D2915)</f>
        <v>0</v>
      </c>
      <c r="L2915" s="111">
        <f>IF($B2915="",0,'2.売上実績'!E2915)</f>
        <v>0</v>
      </c>
      <c r="M2915" s="28">
        <f t="shared" si="315"/>
        <v>0</v>
      </c>
      <c r="N2915" s="41">
        <f t="shared" si="316"/>
        <v>0</v>
      </c>
      <c r="O2915" s="40">
        <f t="shared" si="321"/>
        <v>0</v>
      </c>
    </row>
    <row r="2916" spans="2:15" ht="18" customHeight="1">
      <c r="B2916" s="109" t="str">
        <f>IF('2.売上実績'!$B2916="","",'2.売上実績'!$B2916)</f>
        <v/>
      </c>
      <c r="C2916" s="110" t="str">
        <f>IF('2.売上実績'!$C2916="","",'2.売上実績'!$C2916)</f>
        <v/>
      </c>
      <c r="D2916" s="98" t="str">
        <f>IF(C2916="","",VLOOKUP(C2916,'4.製品一覧'!$B$4:$D$500,3,FALSE))</f>
        <v/>
      </c>
      <c r="E2916" s="102">
        <f>IF(C2916&lt;&gt;"",VLOOKUP(C2916,'7.製品別原価'!$B$5:$J$500,8,FALSE),0)</f>
        <v>0</v>
      </c>
      <c r="F2916" s="37">
        <f>IF(OR($K$2=0,K2916=0),0,'1.全社費用'!$C$42/$K$2)</f>
        <v>0</v>
      </c>
      <c r="G2916" s="37">
        <f t="shared" si="317"/>
        <v>0</v>
      </c>
      <c r="H2916" s="38">
        <f t="shared" si="318"/>
        <v>0</v>
      </c>
      <c r="I2916" s="39">
        <f t="shared" si="319"/>
        <v>0</v>
      </c>
      <c r="J2916" s="40">
        <f t="shared" si="320"/>
        <v>0</v>
      </c>
      <c r="K2916" s="111">
        <f>IF($B2916="",0,'2.売上実績'!D2916)</f>
        <v>0</v>
      </c>
      <c r="L2916" s="111">
        <f>IF($B2916="",0,'2.売上実績'!E2916)</f>
        <v>0</v>
      </c>
      <c r="M2916" s="28">
        <f t="shared" si="315"/>
        <v>0</v>
      </c>
      <c r="N2916" s="41">
        <f t="shared" si="316"/>
        <v>0</v>
      </c>
      <c r="O2916" s="40">
        <f t="shared" si="321"/>
        <v>0</v>
      </c>
    </row>
    <row r="2917" spans="2:15" ht="18" customHeight="1">
      <c r="B2917" s="109" t="str">
        <f>IF('2.売上実績'!$B2917="","",'2.売上実績'!$B2917)</f>
        <v/>
      </c>
      <c r="C2917" s="110" t="str">
        <f>IF('2.売上実績'!$C2917="","",'2.売上実績'!$C2917)</f>
        <v/>
      </c>
      <c r="D2917" s="98" t="str">
        <f>IF(C2917="","",VLOOKUP(C2917,'4.製品一覧'!$B$4:$D$500,3,FALSE))</f>
        <v/>
      </c>
      <c r="E2917" s="102">
        <f>IF(C2917&lt;&gt;"",VLOOKUP(C2917,'7.製品別原価'!$B$5:$J$500,8,FALSE),0)</f>
        <v>0</v>
      </c>
      <c r="F2917" s="37">
        <f>IF(OR($K$2=0,K2917=0),0,'1.全社費用'!$C$42/$K$2)</f>
        <v>0</v>
      </c>
      <c r="G2917" s="37">
        <f t="shared" si="317"/>
        <v>0</v>
      </c>
      <c r="H2917" s="38">
        <f t="shared" si="318"/>
        <v>0</v>
      </c>
      <c r="I2917" s="39">
        <f t="shared" si="319"/>
        <v>0</v>
      </c>
      <c r="J2917" s="40">
        <f t="shared" si="320"/>
        <v>0</v>
      </c>
      <c r="K2917" s="111">
        <f>IF($B2917="",0,'2.売上実績'!D2917)</f>
        <v>0</v>
      </c>
      <c r="L2917" s="111">
        <f>IF($B2917="",0,'2.売上実績'!E2917)</f>
        <v>0</v>
      </c>
      <c r="M2917" s="28">
        <f t="shared" si="315"/>
        <v>0</v>
      </c>
      <c r="N2917" s="41">
        <f t="shared" si="316"/>
        <v>0</v>
      </c>
      <c r="O2917" s="40">
        <f t="shared" si="321"/>
        <v>0</v>
      </c>
    </row>
    <row r="2918" spans="2:15" ht="18" customHeight="1">
      <c r="B2918" s="109" t="str">
        <f>IF('2.売上実績'!$B2918="","",'2.売上実績'!$B2918)</f>
        <v/>
      </c>
      <c r="C2918" s="110" t="str">
        <f>IF('2.売上実績'!$C2918="","",'2.売上実績'!$C2918)</f>
        <v/>
      </c>
      <c r="D2918" s="98" t="str">
        <f>IF(C2918="","",VLOOKUP(C2918,'4.製品一覧'!$B$4:$D$500,3,FALSE))</f>
        <v/>
      </c>
      <c r="E2918" s="102">
        <f>IF(C2918&lt;&gt;"",VLOOKUP(C2918,'7.製品別原価'!$B$5:$J$500,8,FALSE),0)</f>
        <v>0</v>
      </c>
      <c r="F2918" s="37">
        <f>IF(OR($K$2=0,K2918=0),0,'1.全社費用'!$C$42/$K$2)</f>
        <v>0</v>
      </c>
      <c r="G2918" s="37">
        <f t="shared" si="317"/>
        <v>0</v>
      </c>
      <c r="H2918" s="38">
        <f t="shared" si="318"/>
        <v>0</v>
      </c>
      <c r="I2918" s="39">
        <f t="shared" si="319"/>
        <v>0</v>
      </c>
      <c r="J2918" s="40">
        <f t="shared" si="320"/>
        <v>0</v>
      </c>
      <c r="K2918" s="111">
        <f>IF($B2918="",0,'2.売上実績'!D2918)</f>
        <v>0</v>
      </c>
      <c r="L2918" s="111">
        <f>IF($B2918="",0,'2.売上実績'!E2918)</f>
        <v>0</v>
      </c>
      <c r="M2918" s="28">
        <f t="shared" si="315"/>
        <v>0</v>
      </c>
      <c r="N2918" s="41">
        <f t="shared" si="316"/>
        <v>0</v>
      </c>
      <c r="O2918" s="40">
        <f t="shared" si="321"/>
        <v>0</v>
      </c>
    </row>
    <row r="2919" spans="2:15" ht="18" customHeight="1">
      <c r="B2919" s="109" t="str">
        <f>IF('2.売上実績'!$B2919="","",'2.売上実績'!$B2919)</f>
        <v/>
      </c>
      <c r="C2919" s="110" t="str">
        <f>IF('2.売上実績'!$C2919="","",'2.売上実績'!$C2919)</f>
        <v/>
      </c>
      <c r="D2919" s="98" t="str">
        <f>IF(C2919="","",VLOOKUP(C2919,'4.製品一覧'!$B$4:$D$500,3,FALSE))</f>
        <v/>
      </c>
      <c r="E2919" s="102">
        <f>IF(C2919&lt;&gt;"",VLOOKUP(C2919,'7.製品別原価'!$B$5:$J$500,8,FALSE),0)</f>
        <v>0</v>
      </c>
      <c r="F2919" s="37">
        <f>IF(OR($K$2=0,K2919=0),0,'1.全社費用'!$C$42/$K$2)</f>
        <v>0</v>
      </c>
      <c r="G2919" s="37">
        <f t="shared" si="317"/>
        <v>0</v>
      </c>
      <c r="H2919" s="38">
        <f t="shared" si="318"/>
        <v>0</v>
      </c>
      <c r="I2919" s="39">
        <f t="shared" si="319"/>
        <v>0</v>
      </c>
      <c r="J2919" s="40">
        <f t="shared" si="320"/>
        <v>0</v>
      </c>
      <c r="K2919" s="111">
        <f>IF($B2919="",0,'2.売上実績'!D2919)</f>
        <v>0</v>
      </c>
      <c r="L2919" s="111">
        <f>IF($B2919="",0,'2.売上実績'!E2919)</f>
        <v>0</v>
      </c>
      <c r="M2919" s="28">
        <f t="shared" si="315"/>
        <v>0</v>
      </c>
      <c r="N2919" s="41">
        <f t="shared" si="316"/>
        <v>0</v>
      </c>
      <c r="O2919" s="40">
        <f t="shared" si="321"/>
        <v>0</v>
      </c>
    </row>
    <row r="2920" spans="2:15" ht="18" customHeight="1">
      <c r="B2920" s="109" t="str">
        <f>IF('2.売上実績'!$B2920="","",'2.売上実績'!$B2920)</f>
        <v/>
      </c>
      <c r="C2920" s="110" t="str">
        <f>IF('2.売上実績'!$C2920="","",'2.売上実績'!$C2920)</f>
        <v/>
      </c>
      <c r="D2920" s="98" t="str">
        <f>IF(C2920="","",VLOOKUP(C2920,'4.製品一覧'!$B$4:$D$500,3,FALSE))</f>
        <v/>
      </c>
      <c r="E2920" s="102">
        <f>IF(C2920&lt;&gt;"",VLOOKUP(C2920,'7.製品別原価'!$B$5:$J$500,8,FALSE),0)</f>
        <v>0</v>
      </c>
      <c r="F2920" s="37">
        <f>IF(OR($K$2=0,K2920=0),0,'1.全社費用'!$C$42/$K$2)</f>
        <v>0</v>
      </c>
      <c r="G2920" s="37">
        <f t="shared" si="317"/>
        <v>0</v>
      </c>
      <c r="H2920" s="38">
        <f t="shared" si="318"/>
        <v>0</v>
      </c>
      <c r="I2920" s="39">
        <f t="shared" si="319"/>
        <v>0</v>
      </c>
      <c r="J2920" s="40">
        <f t="shared" si="320"/>
        <v>0</v>
      </c>
      <c r="K2920" s="111">
        <f>IF($B2920="",0,'2.売上実績'!D2920)</f>
        <v>0</v>
      </c>
      <c r="L2920" s="111">
        <f>IF($B2920="",0,'2.売上実績'!E2920)</f>
        <v>0</v>
      </c>
      <c r="M2920" s="28">
        <f t="shared" si="315"/>
        <v>0</v>
      </c>
      <c r="N2920" s="41">
        <f t="shared" si="316"/>
        <v>0</v>
      </c>
      <c r="O2920" s="40">
        <f t="shared" si="321"/>
        <v>0</v>
      </c>
    </row>
    <row r="2921" spans="2:15" ht="18" customHeight="1">
      <c r="B2921" s="109" t="str">
        <f>IF('2.売上実績'!$B2921="","",'2.売上実績'!$B2921)</f>
        <v/>
      </c>
      <c r="C2921" s="110" t="str">
        <f>IF('2.売上実績'!$C2921="","",'2.売上実績'!$C2921)</f>
        <v/>
      </c>
      <c r="D2921" s="98" t="str">
        <f>IF(C2921="","",VLOOKUP(C2921,'4.製品一覧'!$B$4:$D$500,3,FALSE))</f>
        <v/>
      </c>
      <c r="E2921" s="102">
        <f>IF(C2921&lt;&gt;"",VLOOKUP(C2921,'7.製品別原価'!$B$5:$J$500,8,FALSE),0)</f>
        <v>0</v>
      </c>
      <c r="F2921" s="37">
        <f>IF(OR($K$2=0,K2921=0),0,'1.全社費用'!$C$42/$K$2)</f>
        <v>0</v>
      </c>
      <c r="G2921" s="37">
        <f t="shared" si="317"/>
        <v>0</v>
      </c>
      <c r="H2921" s="38">
        <f t="shared" si="318"/>
        <v>0</v>
      </c>
      <c r="I2921" s="39">
        <f t="shared" si="319"/>
        <v>0</v>
      </c>
      <c r="J2921" s="40">
        <f t="shared" si="320"/>
        <v>0</v>
      </c>
      <c r="K2921" s="111">
        <f>IF($B2921="",0,'2.売上実績'!D2921)</f>
        <v>0</v>
      </c>
      <c r="L2921" s="111">
        <f>IF($B2921="",0,'2.売上実績'!E2921)</f>
        <v>0</v>
      </c>
      <c r="M2921" s="28">
        <f t="shared" si="315"/>
        <v>0</v>
      </c>
      <c r="N2921" s="41">
        <f t="shared" si="316"/>
        <v>0</v>
      </c>
      <c r="O2921" s="40">
        <f t="shared" si="321"/>
        <v>0</v>
      </c>
    </row>
    <row r="2922" spans="2:15" ht="18" customHeight="1">
      <c r="B2922" s="109" t="str">
        <f>IF('2.売上実績'!$B2922="","",'2.売上実績'!$B2922)</f>
        <v/>
      </c>
      <c r="C2922" s="110" t="str">
        <f>IF('2.売上実績'!$C2922="","",'2.売上実績'!$C2922)</f>
        <v/>
      </c>
      <c r="D2922" s="98" t="str">
        <f>IF(C2922="","",VLOOKUP(C2922,'4.製品一覧'!$B$4:$D$500,3,FALSE))</f>
        <v/>
      </c>
      <c r="E2922" s="102">
        <f>IF(C2922&lt;&gt;"",VLOOKUP(C2922,'7.製品別原価'!$B$5:$J$500,8,FALSE),0)</f>
        <v>0</v>
      </c>
      <c r="F2922" s="37">
        <f>IF(OR($K$2=0,K2922=0),0,'1.全社費用'!$C$42/$K$2)</f>
        <v>0</v>
      </c>
      <c r="G2922" s="37">
        <f t="shared" si="317"/>
        <v>0</v>
      </c>
      <c r="H2922" s="38">
        <f t="shared" si="318"/>
        <v>0</v>
      </c>
      <c r="I2922" s="39">
        <f t="shared" si="319"/>
        <v>0</v>
      </c>
      <c r="J2922" s="40">
        <f t="shared" si="320"/>
        <v>0</v>
      </c>
      <c r="K2922" s="111">
        <f>IF($B2922="",0,'2.売上実績'!D2922)</f>
        <v>0</v>
      </c>
      <c r="L2922" s="111">
        <f>IF($B2922="",0,'2.売上実績'!E2922)</f>
        <v>0</v>
      </c>
      <c r="M2922" s="28">
        <f t="shared" si="315"/>
        <v>0</v>
      </c>
      <c r="N2922" s="41">
        <f t="shared" si="316"/>
        <v>0</v>
      </c>
      <c r="O2922" s="40">
        <f t="shared" si="321"/>
        <v>0</v>
      </c>
    </row>
    <row r="2923" spans="2:15" ht="18" customHeight="1">
      <c r="B2923" s="109" t="str">
        <f>IF('2.売上実績'!$B2923="","",'2.売上実績'!$B2923)</f>
        <v/>
      </c>
      <c r="C2923" s="110" t="str">
        <f>IF('2.売上実績'!$C2923="","",'2.売上実績'!$C2923)</f>
        <v/>
      </c>
      <c r="D2923" s="98" t="str">
        <f>IF(C2923="","",VLOOKUP(C2923,'4.製品一覧'!$B$4:$D$500,3,FALSE))</f>
        <v/>
      </c>
      <c r="E2923" s="102">
        <f>IF(C2923&lt;&gt;"",VLOOKUP(C2923,'7.製品別原価'!$B$5:$J$500,8,FALSE),0)</f>
        <v>0</v>
      </c>
      <c r="F2923" s="37">
        <f>IF(OR($K$2=0,K2923=0),0,'1.全社費用'!$C$42/$K$2)</f>
        <v>0</v>
      </c>
      <c r="G2923" s="37">
        <f t="shared" si="317"/>
        <v>0</v>
      </c>
      <c r="H2923" s="38">
        <f t="shared" si="318"/>
        <v>0</v>
      </c>
      <c r="I2923" s="39">
        <f t="shared" si="319"/>
        <v>0</v>
      </c>
      <c r="J2923" s="40">
        <f t="shared" si="320"/>
        <v>0</v>
      </c>
      <c r="K2923" s="111">
        <f>IF($B2923="",0,'2.売上実績'!D2923)</f>
        <v>0</v>
      </c>
      <c r="L2923" s="111">
        <f>IF($B2923="",0,'2.売上実績'!E2923)</f>
        <v>0</v>
      </c>
      <c r="M2923" s="28">
        <f t="shared" si="315"/>
        <v>0</v>
      </c>
      <c r="N2923" s="41">
        <f t="shared" si="316"/>
        <v>0</v>
      </c>
      <c r="O2923" s="40">
        <f t="shared" si="321"/>
        <v>0</v>
      </c>
    </row>
    <row r="2924" spans="2:15" ht="18" customHeight="1">
      <c r="B2924" s="109" t="str">
        <f>IF('2.売上実績'!$B2924="","",'2.売上実績'!$B2924)</f>
        <v/>
      </c>
      <c r="C2924" s="110" t="str">
        <f>IF('2.売上実績'!$C2924="","",'2.売上実績'!$C2924)</f>
        <v/>
      </c>
      <c r="D2924" s="98" t="str">
        <f>IF(C2924="","",VLOOKUP(C2924,'4.製品一覧'!$B$4:$D$500,3,FALSE))</f>
        <v/>
      </c>
      <c r="E2924" s="102">
        <f>IF(C2924&lt;&gt;"",VLOOKUP(C2924,'7.製品別原価'!$B$5:$J$500,8,FALSE),0)</f>
        <v>0</v>
      </c>
      <c r="F2924" s="37">
        <f>IF(OR($K$2=0,K2924=0),0,'1.全社費用'!$C$42/$K$2)</f>
        <v>0</v>
      </c>
      <c r="G2924" s="37">
        <f t="shared" si="317"/>
        <v>0</v>
      </c>
      <c r="H2924" s="38">
        <f t="shared" si="318"/>
        <v>0</v>
      </c>
      <c r="I2924" s="39">
        <f t="shared" si="319"/>
        <v>0</v>
      </c>
      <c r="J2924" s="40">
        <f t="shared" si="320"/>
        <v>0</v>
      </c>
      <c r="K2924" s="111">
        <f>IF($B2924="",0,'2.売上実績'!D2924)</f>
        <v>0</v>
      </c>
      <c r="L2924" s="111">
        <f>IF($B2924="",0,'2.売上実績'!E2924)</f>
        <v>0</v>
      </c>
      <c r="M2924" s="28">
        <f t="shared" si="315"/>
        <v>0</v>
      </c>
      <c r="N2924" s="41">
        <f t="shared" si="316"/>
        <v>0</v>
      </c>
      <c r="O2924" s="40">
        <f t="shared" si="321"/>
        <v>0</v>
      </c>
    </row>
    <row r="2925" spans="2:15" ht="18" customHeight="1">
      <c r="B2925" s="109" t="str">
        <f>IF('2.売上実績'!$B2925="","",'2.売上実績'!$B2925)</f>
        <v/>
      </c>
      <c r="C2925" s="110" t="str">
        <f>IF('2.売上実績'!$C2925="","",'2.売上実績'!$C2925)</f>
        <v/>
      </c>
      <c r="D2925" s="98" t="str">
        <f>IF(C2925="","",VLOOKUP(C2925,'4.製品一覧'!$B$4:$D$500,3,FALSE))</f>
        <v/>
      </c>
      <c r="E2925" s="102">
        <f>IF(C2925&lt;&gt;"",VLOOKUP(C2925,'7.製品別原価'!$B$5:$J$500,8,FALSE),0)</f>
        <v>0</v>
      </c>
      <c r="F2925" s="37">
        <f>IF(OR($K$2=0,K2925=0),0,'1.全社費用'!$C$42/$K$2)</f>
        <v>0</v>
      </c>
      <c r="G2925" s="37">
        <f t="shared" si="317"/>
        <v>0</v>
      </c>
      <c r="H2925" s="38">
        <f t="shared" si="318"/>
        <v>0</v>
      </c>
      <c r="I2925" s="39">
        <f t="shared" si="319"/>
        <v>0</v>
      </c>
      <c r="J2925" s="40">
        <f t="shared" si="320"/>
        <v>0</v>
      </c>
      <c r="K2925" s="111">
        <f>IF($B2925="",0,'2.売上実績'!D2925)</f>
        <v>0</v>
      </c>
      <c r="L2925" s="111">
        <f>IF($B2925="",0,'2.売上実績'!E2925)</f>
        <v>0</v>
      </c>
      <c r="M2925" s="28">
        <f t="shared" si="315"/>
        <v>0</v>
      </c>
      <c r="N2925" s="41">
        <f t="shared" si="316"/>
        <v>0</v>
      </c>
      <c r="O2925" s="40">
        <f t="shared" si="321"/>
        <v>0</v>
      </c>
    </row>
    <row r="2926" spans="2:15" ht="18" customHeight="1">
      <c r="B2926" s="109" t="str">
        <f>IF('2.売上実績'!$B2926="","",'2.売上実績'!$B2926)</f>
        <v/>
      </c>
      <c r="C2926" s="110" t="str">
        <f>IF('2.売上実績'!$C2926="","",'2.売上実績'!$C2926)</f>
        <v/>
      </c>
      <c r="D2926" s="98" t="str">
        <f>IF(C2926="","",VLOOKUP(C2926,'4.製品一覧'!$B$4:$D$500,3,FALSE))</f>
        <v/>
      </c>
      <c r="E2926" s="102">
        <f>IF(C2926&lt;&gt;"",VLOOKUP(C2926,'7.製品別原価'!$B$5:$J$500,8,FALSE),0)</f>
        <v>0</v>
      </c>
      <c r="F2926" s="37">
        <f>IF(OR($K$2=0,K2926=0),0,'1.全社費用'!$C$42/$K$2)</f>
        <v>0</v>
      </c>
      <c r="G2926" s="37">
        <f t="shared" si="317"/>
        <v>0</v>
      </c>
      <c r="H2926" s="38">
        <f t="shared" si="318"/>
        <v>0</v>
      </c>
      <c r="I2926" s="39">
        <f t="shared" si="319"/>
        <v>0</v>
      </c>
      <c r="J2926" s="40">
        <f t="shared" si="320"/>
        <v>0</v>
      </c>
      <c r="K2926" s="111">
        <f>IF($B2926="",0,'2.売上実績'!D2926)</f>
        <v>0</v>
      </c>
      <c r="L2926" s="111">
        <f>IF($B2926="",0,'2.売上実績'!E2926)</f>
        <v>0</v>
      </c>
      <c r="M2926" s="28">
        <f t="shared" si="315"/>
        <v>0</v>
      </c>
      <c r="N2926" s="41">
        <f t="shared" si="316"/>
        <v>0</v>
      </c>
      <c r="O2926" s="40">
        <f t="shared" si="321"/>
        <v>0</v>
      </c>
    </row>
    <row r="2927" spans="2:15" ht="18" customHeight="1">
      <c r="B2927" s="109" t="str">
        <f>IF('2.売上実績'!$B2927="","",'2.売上実績'!$B2927)</f>
        <v/>
      </c>
      <c r="C2927" s="110" t="str">
        <f>IF('2.売上実績'!$C2927="","",'2.売上実績'!$C2927)</f>
        <v/>
      </c>
      <c r="D2927" s="98" t="str">
        <f>IF(C2927="","",VLOOKUP(C2927,'4.製品一覧'!$B$4:$D$500,3,FALSE))</f>
        <v/>
      </c>
      <c r="E2927" s="102">
        <f>IF(C2927&lt;&gt;"",VLOOKUP(C2927,'7.製品別原価'!$B$5:$J$500,8,FALSE),0)</f>
        <v>0</v>
      </c>
      <c r="F2927" s="37">
        <f>IF(OR($K$2=0,K2927=0),0,'1.全社費用'!$C$42/$K$2)</f>
        <v>0</v>
      </c>
      <c r="G2927" s="37">
        <f t="shared" si="317"/>
        <v>0</v>
      </c>
      <c r="H2927" s="38">
        <f t="shared" si="318"/>
        <v>0</v>
      </c>
      <c r="I2927" s="39">
        <f t="shared" si="319"/>
        <v>0</v>
      </c>
      <c r="J2927" s="40">
        <f t="shared" si="320"/>
        <v>0</v>
      </c>
      <c r="K2927" s="111">
        <f>IF($B2927="",0,'2.売上実績'!D2927)</f>
        <v>0</v>
      </c>
      <c r="L2927" s="111">
        <f>IF($B2927="",0,'2.売上実績'!E2927)</f>
        <v>0</v>
      </c>
      <c r="M2927" s="28">
        <f t="shared" si="315"/>
        <v>0</v>
      </c>
      <c r="N2927" s="41">
        <f t="shared" si="316"/>
        <v>0</v>
      </c>
      <c r="O2927" s="40">
        <f t="shared" si="321"/>
        <v>0</v>
      </c>
    </row>
    <row r="2928" spans="2:15" ht="18" customHeight="1">
      <c r="B2928" s="109" t="str">
        <f>IF('2.売上実績'!$B2928="","",'2.売上実績'!$B2928)</f>
        <v/>
      </c>
      <c r="C2928" s="110" t="str">
        <f>IF('2.売上実績'!$C2928="","",'2.売上実績'!$C2928)</f>
        <v/>
      </c>
      <c r="D2928" s="98" t="str">
        <f>IF(C2928="","",VLOOKUP(C2928,'4.製品一覧'!$B$4:$D$500,3,FALSE))</f>
        <v/>
      </c>
      <c r="E2928" s="102">
        <f>IF(C2928&lt;&gt;"",VLOOKUP(C2928,'7.製品別原価'!$B$5:$J$500,8,FALSE),0)</f>
        <v>0</v>
      </c>
      <c r="F2928" s="37">
        <f>IF(OR($K$2=0,K2928=0),0,'1.全社費用'!$C$42/$K$2)</f>
        <v>0</v>
      </c>
      <c r="G2928" s="37">
        <f t="shared" si="317"/>
        <v>0</v>
      </c>
      <c r="H2928" s="38">
        <f t="shared" si="318"/>
        <v>0</v>
      </c>
      <c r="I2928" s="39">
        <f t="shared" si="319"/>
        <v>0</v>
      </c>
      <c r="J2928" s="40">
        <f t="shared" si="320"/>
        <v>0</v>
      </c>
      <c r="K2928" s="111">
        <f>IF($B2928="",0,'2.売上実績'!D2928)</f>
        <v>0</v>
      </c>
      <c r="L2928" s="111">
        <f>IF($B2928="",0,'2.売上実績'!E2928)</f>
        <v>0</v>
      </c>
      <c r="M2928" s="28">
        <f t="shared" si="315"/>
        <v>0</v>
      </c>
      <c r="N2928" s="41">
        <f t="shared" si="316"/>
        <v>0</v>
      </c>
      <c r="O2928" s="40">
        <f t="shared" si="321"/>
        <v>0</v>
      </c>
    </row>
    <row r="2929" spans="2:15" ht="18" customHeight="1">
      <c r="B2929" s="109" t="str">
        <f>IF('2.売上実績'!$B2929="","",'2.売上実績'!$B2929)</f>
        <v/>
      </c>
      <c r="C2929" s="110" t="str">
        <f>IF('2.売上実績'!$C2929="","",'2.売上実績'!$C2929)</f>
        <v/>
      </c>
      <c r="D2929" s="98" t="str">
        <f>IF(C2929="","",VLOOKUP(C2929,'4.製品一覧'!$B$4:$D$500,3,FALSE))</f>
        <v/>
      </c>
      <c r="E2929" s="102">
        <f>IF(C2929&lt;&gt;"",VLOOKUP(C2929,'7.製品別原価'!$B$5:$J$500,8,FALSE),0)</f>
        <v>0</v>
      </c>
      <c r="F2929" s="37">
        <f>IF(OR($K$2=0,K2929=0),0,'1.全社費用'!$C$42/$K$2)</f>
        <v>0</v>
      </c>
      <c r="G2929" s="37">
        <f t="shared" si="317"/>
        <v>0</v>
      </c>
      <c r="H2929" s="38">
        <f t="shared" si="318"/>
        <v>0</v>
      </c>
      <c r="I2929" s="39">
        <f t="shared" si="319"/>
        <v>0</v>
      </c>
      <c r="J2929" s="40">
        <f t="shared" si="320"/>
        <v>0</v>
      </c>
      <c r="K2929" s="111">
        <f>IF($B2929="",0,'2.売上実績'!D2929)</f>
        <v>0</v>
      </c>
      <c r="L2929" s="111">
        <f>IF($B2929="",0,'2.売上実績'!E2929)</f>
        <v>0</v>
      </c>
      <c r="M2929" s="28">
        <f t="shared" si="315"/>
        <v>0</v>
      </c>
      <c r="N2929" s="41">
        <f t="shared" si="316"/>
        <v>0</v>
      </c>
      <c r="O2929" s="40">
        <f t="shared" si="321"/>
        <v>0</v>
      </c>
    </row>
    <row r="2930" spans="2:15" ht="18" customHeight="1">
      <c r="B2930" s="109" t="str">
        <f>IF('2.売上実績'!$B2930="","",'2.売上実績'!$B2930)</f>
        <v/>
      </c>
      <c r="C2930" s="110" t="str">
        <f>IF('2.売上実績'!$C2930="","",'2.売上実績'!$C2930)</f>
        <v/>
      </c>
      <c r="D2930" s="98" t="str">
        <f>IF(C2930="","",VLOOKUP(C2930,'4.製品一覧'!$B$4:$D$500,3,FALSE))</f>
        <v/>
      </c>
      <c r="E2930" s="102">
        <f>IF(C2930&lt;&gt;"",VLOOKUP(C2930,'7.製品別原価'!$B$5:$J$500,8,FALSE),0)</f>
        <v>0</v>
      </c>
      <c r="F2930" s="37">
        <f>IF(OR($K$2=0,K2930=0),0,'1.全社費用'!$C$42/$K$2)</f>
        <v>0</v>
      </c>
      <c r="G2930" s="37">
        <f t="shared" si="317"/>
        <v>0</v>
      </c>
      <c r="H2930" s="38">
        <f t="shared" si="318"/>
        <v>0</v>
      </c>
      <c r="I2930" s="39">
        <f t="shared" si="319"/>
        <v>0</v>
      </c>
      <c r="J2930" s="40">
        <f t="shared" si="320"/>
        <v>0</v>
      </c>
      <c r="K2930" s="111">
        <f>IF($B2930="",0,'2.売上実績'!D2930)</f>
        <v>0</v>
      </c>
      <c r="L2930" s="111">
        <f>IF($B2930="",0,'2.売上実績'!E2930)</f>
        <v>0</v>
      </c>
      <c r="M2930" s="28">
        <f t="shared" si="315"/>
        <v>0</v>
      </c>
      <c r="N2930" s="41">
        <f t="shared" si="316"/>
        <v>0</v>
      </c>
      <c r="O2930" s="40">
        <f t="shared" si="321"/>
        <v>0</v>
      </c>
    </row>
    <row r="2931" spans="2:15" ht="18" customHeight="1">
      <c r="B2931" s="109" t="str">
        <f>IF('2.売上実績'!$B2931="","",'2.売上実績'!$B2931)</f>
        <v/>
      </c>
      <c r="C2931" s="110" t="str">
        <f>IF('2.売上実績'!$C2931="","",'2.売上実績'!$C2931)</f>
        <v/>
      </c>
      <c r="D2931" s="98" t="str">
        <f>IF(C2931="","",VLOOKUP(C2931,'4.製品一覧'!$B$4:$D$500,3,FALSE))</f>
        <v/>
      </c>
      <c r="E2931" s="102">
        <f>IF(C2931&lt;&gt;"",VLOOKUP(C2931,'7.製品別原価'!$B$5:$J$500,8,FALSE),0)</f>
        <v>0</v>
      </c>
      <c r="F2931" s="37">
        <f>IF(OR($K$2=0,K2931=0),0,'1.全社費用'!$C$42/$K$2)</f>
        <v>0</v>
      </c>
      <c r="G2931" s="37">
        <f t="shared" si="317"/>
        <v>0</v>
      </c>
      <c r="H2931" s="38">
        <f t="shared" si="318"/>
        <v>0</v>
      </c>
      <c r="I2931" s="39">
        <f t="shared" si="319"/>
        <v>0</v>
      </c>
      <c r="J2931" s="40">
        <f t="shared" si="320"/>
        <v>0</v>
      </c>
      <c r="K2931" s="111">
        <f>IF($B2931="",0,'2.売上実績'!D2931)</f>
        <v>0</v>
      </c>
      <c r="L2931" s="111">
        <f>IF($B2931="",0,'2.売上実績'!E2931)</f>
        <v>0</v>
      </c>
      <c r="M2931" s="28">
        <f t="shared" si="315"/>
        <v>0</v>
      </c>
      <c r="N2931" s="41">
        <f t="shared" si="316"/>
        <v>0</v>
      </c>
      <c r="O2931" s="40">
        <f t="shared" si="321"/>
        <v>0</v>
      </c>
    </row>
    <row r="2932" spans="2:15" ht="18" customHeight="1">
      <c r="B2932" s="109" t="str">
        <f>IF('2.売上実績'!$B2932="","",'2.売上実績'!$B2932)</f>
        <v/>
      </c>
      <c r="C2932" s="110" t="str">
        <f>IF('2.売上実績'!$C2932="","",'2.売上実績'!$C2932)</f>
        <v/>
      </c>
      <c r="D2932" s="98" t="str">
        <f>IF(C2932="","",VLOOKUP(C2932,'4.製品一覧'!$B$4:$D$500,3,FALSE))</f>
        <v/>
      </c>
      <c r="E2932" s="102">
        <f>IF(C2932&lt;&gt;"",VLOOKUP(C2932,'7.製品別原価'!$B$5:$J$500,8,FALSE),0)</f>
        <v>0</v>
      </c>
      <c r="F2932" s="37">
        <f>IF(OR($K$2=0,K2932=0),0,'1.全社費用'!$C$42/$K$2)</f>
        <v>0</v>
      </c>
      <c r="G2932" s="37">
        <f t="shared" si="317"/>
        <v>0</v>
      </c>
      <c r="H2932" s="38">
        <f t="shared" si="318"/>
        <v>0</v>
      </c>
      <c r="I2932" s="39">
        <f t="shared" si="319"/>
        <v>0</v>
      </c>
      <c r="J2932" s="40">
        <f t="shared" si="320"/>
        <v>0</v>
      </c>
      <c r="K2932" s="111">
        <f>IF($B2932="",0,'2.売上実績'!D2932)</f>
        <v>0</v>
      </c>
      <c r="L2932" s="111">
        <f>IF($B2932="",0,'2.売上実績'!E2932)</f>
        <v>0</v>
      </c>
      <c r="M2932" s="28">
        <f t="shared" si="315"/>
        <v>0</v>
      </c>
      <c r="N2932" s="41">
        <f t="shared" si="316"/>
        <v>0</v>
      </c>
      <c r="O2932" s="40">
        <f t="shared" si="321"/>
        <v>0</v>
      </c>
    </row>
    <row r="2933" spans="2:15" ht="18" customHeight="1">
      <c r="B2933" s="109" t="str">
        <f>IF('2.売上実績'!$B2933="","",'2.売上実績'!$B2933)</f>
        <v/>
      </c>
      <c r="C2933" s="110" t="str">
        <f>IF('2.売上実績'!$C2933="","",'2.売上実績'!$C2933)</f>
        <v/>
      </c>
      <c r="D2933" s="98" t="str">
        <f>IF(C2933="","",VLOOKUP(C2933,'4.製品一覧'!$B$4:$D$500,3,FALSE))</f>
        <v/>
      </c>
      <c r="E2933" s="102">
        <f>IF(C2933&lt;&gt;"",VLOOKUP(C2933,'7.製品別原価'!$B$5:$J$500,8,FALSE),0)</f>
        <v>0</v>
      </c>
      <c r="F2933" s="37">
        <f>IF(OR($K$2=0,K2933=0),0,'1.全社費用'!$C$42/$K$2)</f>
        <v>0</v>
      </c>
      <c r="G2933" s="37">
        <f t="shared" si="317"/>
        <v>0</v>
      </c>
      <c r="H2933" s="38">
        <f t="shared" si="318"/>
        <v>0</v>
      </c>
      <c r="I2933" s="39">
        <f t="shared" si="319"/>
        <v>0</v>
      </c>
      <c r="J2933" s="40">
        <f t="shared" si="320"/>
        <v>0</v>
      </c>
      <c r="K2933" s="111">
        <f>IF($B2933="",0,'2.売上実績'!D2933)</f>
        <v>0</v>
      </c>
      <c r="L2933" s="111">
        <f>IF($B2933="",0,'2.売上実績'!E2933)</f>
        <v>0</v>
      </c>
      <c r="M2933" s="28">
        <f t="shared" si="315"/>
        <v>0</v>
      </c>
      <c r="N2933" s="41">
        <f t="shared" si="316"/>
        <v>0</v>
      </c>
      <c r="O2933" s="40">
        <f t="shared" si="321"/>
        <v>0</v>
      </c>
    </row>
    <row r="2934" spans="2:15" ht="18" customHeight="1">
      <c r="B2934" s="109" t="str">
        <f>IF('2.売上実績'!$B2934="","",'2.売上実績'!$B2934)</f>
        <v/>
      </c>
      <c r="C2934" s="110" t="str">
        <f>IF('2.売上実績'!$C2934="","",'2.売上実績'!$C2934)</f>
        <v/>
      </c>
      <c r="D2934" s="98" t="str">
        <f>IF(C2934="","",VLOOKUP(C2934,'4.製品一覧'!$B$4:$D$500,3,FALSE))</f>
        <v/>
      </c>
      <c r="E2934" s="102">
        <f>IF(C2934&lt;&gt;"",VLOOKUP(C2934,'7.製品別原価'!$B$5:$J$500,8,FALSE),0)</f>
        <v>0</v>
      </c>
      <c r="F2934" s="37">
        <f>IF(OR($K$2=0,K2934=0),0,'1.全社費用'!$C$42/$K$2)</f>
        <v>0</v>
      </c>
      <c r="G2934" s="37">
        <f t="shared" si="317"/>
        <v>0</v>
      </c>
      <c r="H2934" s="38">
        <f t="shared" si="318"/>
        <v>0</v>
      </c>
      <c r="I2934" s="39">
        <f t="shared" si="319"/>
        <v>0</v>
      </c>
      <c r="J2934" s="40">
        <f t="shared" si="320"/>
        <v>0</v>
      </c>
      <c r="K2934" s="111">
        <f>IF($B2934="",0,'2.売上実績'!D2934)</f>
        <v>0</v>
      </c>
      <c r="L2934" s="111">
        <f>IF($B2934="",0,'2.売上実績'!E2934)</f>
        <v>0</v>
      </c>
      <c r="M2934" s="28">
        <f t="shared" si="315"/>
        <v>0</v>
      </c>
      <c r="N2934" s="41">
        <f t="shared" si="316"/>
        <v>0</v>
      </c>
      <c r="O2934" s="40">
        <f t="shared" si="321"/>
        <v>0</v>
      </c>
    </row>
    <row r="2935" spans="2:15" ht="18" customHeight="1">
      <c r="B2935" s="109" t="str">
        <f>IF('2.売上実績'!$B2935="","",'2.売上実績'!$B2935)</f>
        <v/>
      </c>
      <c r="C2935" s="110" t="str">
        <f>IF('2.売上実績'!$C2935="","",'2.売上実績'!$C2935)</f>
        <v/>
      </c>
      <c r="D2935" s="98" t="str">
        <f>IF(C2935="","",VLOOKUP(C2935,'4.製品一覧'!$B$4:$D$500,3,FALSE))</f>
        <v/>
      </c>
      <c r="E2935" s="102">
        <f>IF(C2935&lt;&gt;"",VLOOKUP(C2935,'7.製品別原価'!$B$5:$J$500,8,FALSE),0)</f>
        <v>0</v>
      </c>
      <c r="F2935" s="37">
        <f>IF(OR($K$2=0,K2935=0),0,'1.全社費用'!$C$42/$K$2)</f>
        <v>0</v>
      </c>
      <c r="G2935" s="37">
        <f t="shared" si="317"/>
        <v>0</v>
      </c>
      <c r="H2935" s="38">
        <f t="shared" si="318"/>
        <v>0</v>
      </c>
      <c r="I2935" s="39">
        <f t="shared" si="319"/>
        <v>0</v>
      </c>
      <c r="J2935" s="40">
        <f t="shared" si="320"/>
        <v>0</v>
      </c>
      <c r="K2935" s="111">
        <f>IF($B2935="",0,'2.売上実績'!D2935)</f>
        <v>0</v>
      </c>
      <c r="L2935" s="111">
        <f>IF($B2935="",0,'2.売上実績'!E2935)</f>
        <v>0</v>
      </c>
      <c r="M2935" s="28">
        <f t="shared" si="315"/>
        <v>0</v>
      </c>
      <c r="N2935" s="41">
        <f t="shared" si="316"/>
        <v>0</v>
      </c>
      <c r="O2935" s="40">
        <f t="shared" si="321"/>
        <v>0</v>
      </c>
    </row>
    <row r="2936" spans="2:15" ht="18" customHeight="1">
      <c r="B2936" s="109" t="str">
        <f>IF('2.売上実績'!$B2936="","",'2.売上実績'!$B2936)</f>
        <v/>
      </c>
      <c r="C2936" s="110" t="str">
        <f>IF('2.売上実績'!$C2936="","",'2.売上実績'!$C2936)</f>
        <v/>
      </c>
      <c r="D2936" s="98" t="str">
        <f>IF(C2936="","",VLOOKUP(C2936,'4.製品一覧'!$B$4:$D$500,3,FALSE))</f>
        <v/>
      </c>
      <c r="E2936" s="102">
        <f>IF(C2936&lt;&gt;"",VLOOKUP(C2936,'7.製品別原価'!$B$5:$J$500,8,FALSE),0)</f>
        <v>0</v>
      </c>
      <c r="F2936" s="37">
        <f>IF(OR($K$2=0,K2936=0),0,'1.全社費用'!$C$42/$K$2)</f>
        <v>0</v>
      </c>
      <c r="G2936" s="37">
        <f t="shared" si="317"/>
        <v>0</v>
      </c>
      <c r="H2936" s="38">
        <f t="shared" si="318"/>
        <v>0</v>
      </c>
      <c r="I2936" s="39">
        <f t="shared" si="319"/>
        <v>0</v>
      </c>
      <c r="J2936" s="40">
        <f t="shared" si="320"/>
        <v>0</v>
      </c>
      <c r="K2936" s="111">
        <f>IF($B2936="",0,'2.売上実績'!D2936)</f>
        <v>0</v>
      </c>
      <c r="L2936" s="111">
        <f>IF($B2936="",0,'2.売上実績'!E2936)</f>
        <v>0</v>
      </c>
      <c r="M2936" s="28">
        <f t="shared" si="315"/>
        <v>0</v>
      </c>
      <c r="N2936" s="41">
        <f t="shared" si="316"/>
        <v>0</v>
      </c>
      <c r="O2936" s="40">
        <f t="shared" si="321"/>
        <v>0</v>
      </c>
    </row>
    <row r="2937" spans="2:15" ht="18" customHeight="1">
      <c r="B2937" s="109" t="str">
        <f>IF('2.売上実績'!$B2937="","",'2.売上実績'!$B2937)</f>
        <v/>
      </c>
      <c r="C2937" s="110" t="str">
        <f>IF('2.売上実績'!$C2937="","",'2.売上実績'!$C2937)</f>
        <v/>
      </c>
      <c r="D2937" s="98" t="str">
        <f>IF(C2937="","",VLOOKUP(C2937,'4.製品一覧'!$B$4:$D$500,3,FALSE))</f>
        <v/>
      </c>
      <c r="E2937" s="102">
        <f>IF(C2937&lt;&gt;"",VLOOKUP(C2937,'7.製品別原価'!$B$5:$J$500,8,FALSE),0)</f>
        <v>0</v>
      </c>
      <c r="F2937" s="37">
        <f>IF(OR($K$2=0,K2937=0),0,'1.全社費用'!$C$42/$K$2)</f>
        <v>0</v>
      </c>
      <c r="G2937" s="37">
        <f t="shared" si="317"/>
        <v>0</v>
      </c>
      <c r="H2937" s="38">
        <f t="shared" si="318"/>
        <v>0</v>
      </c>
      <c r="I2937" s="39">
        <f t="shared" si="319"/>
        <v>0</v>
      </c>
      <c r="J2937" s="40">
        <f t="shared" si="320"/>
        <v>0</v>
      </c>
      <c r="K2937" s="111">
        <f>IF($B2937="",0,'2.売上実績'!D2937)</f>
        <v>0</v>
      </c>
      <c r="L2937" s="111">
        <f>IF($B2937="",0,'2.売上実績'!E2937)</f>
        <v>0</v>
      </c>
      <c r="M2937" s="28">
        <f t="shared" si="315"/>
        <v>0</v>
      </c>
      <c r="N2937" s="41">
        <f t="shared" si="316"/>
        <v>0</v>
      </c>
      <c r="O2937" s="40">
        <f t="shared" si="321"/>
        <v>0</v>
      </c>
    </row>
    <row r="2938" spans="2:15" ht="18" customHeight="1">
      <c r="B2938" s="109" t="str">
        <f>IF('2.売上実績'!$B2938="","",'2.売上実績'!$B2938)</f>
        <v/>
      </c>
      <c r="C2938" s="110" t="str">
        <f>IF('2.売上実績'!$C2938="","",'2.売上実績'!$C2938)</f>
        <v/>
      </c>
      <c r="D2938" s="98" t="str">
        <f>IF(C2938="","",VLOOKUP(C2938,'4.製品一覧'!$B$4:$D$500,3,FALSE))</f>
        <v/>
      </c>
      <c r="E2938" s="102">
        <f>IF(C2938&lt;&gt;"",VLOOKUP(C2938,'7.製品別原価'!$B$5:$J$500,8,FALSE),0)</f>
        <v>0</v>
      </c>
      <c r="F2938" s="37">
        <f>IF(OR($K$2=0,K2938=0),0,'1.全社費用'!$C$42/$K$2)</f>
        <v>0</v>
      </c>
      <c r="G2938" s="37">
        <f t="shared" si="317"/>
        <v>0</v>
      </c>
      <c r="H2938" s="38">
        <f t="shared" si="318"/>
        <v>0</v>
      </c>
      <c r="I2938" s="39">
        <f t="shared" si="319"/>
        <v>0</v>
      </c>
      <c r="J2938" s="40">
        <f t="shared" si="320"/>
        <v>0</v>
      </c>
      <c r="K2938" s="111">
        <f>IF($B2938="",0,'2.売上実績'!D2938)</f>
        <v>0</v>
      </c>
      <c r="L2938" s="111">
        <f>IF($B2938="",0,'2.売上実績'!E2938)</f>
        <v>0</v>
      </c>
      <c r="M2938" s="28">
        <f t="shared" si="315"/>
        <v>0</v>
      </c>
      <c r="N2938" s="41">
        <f t="shared" si="316"/>
        <v>0</v>
      </c>
      <c r="O2938" s="40">
        <f t="shared" si="321"/>
        <v>0</v>
      </c>
    </row>
    <row r="2939" spans="2:15" ht="18" customHeight="1">
      <c r="B2939" s="109" t="str">
        <f>IF('2.売上実績'!$B2939="","",'2.売上実績'!$B2939)</f>
        <v/>
      </c>
      <c r="C2939" s="110" t="str">
        <f>IF('2.売上実績'!$C2939="","",'2.売上実績'!$C2939)</f>
        <v/>
      </c>
      <c r="D2939" s="98" t="str">
        <f>IF(C2939="","",VLOOKUP(C2939,'4.製品一覧'!$B$4:$D$500,3,FALSE))</f>
        <v/>
      </c>
      <c r="E2939" s="102">
        <f>IF(C2939&lt;&gt;"",VLOOKUP(C2939,'7.製品別原価'!$B$5:$J$500,8,FALSE),0)</f>
        <v>0</v>
      </c>
      <c r="F2939" s="37">
        <f>IF(OR($K$2=0,K2939=0),0,'1.全社費用'!$C$42/$K$2)</f>
        <v>0</v>
      </c>
      <c r="G2939" s="37">
        <f t="shared" si="317"/>
        <v>0</v>
      </c>
      <c r="H2939" s="38">
        <f t="shared" si="318"/>
        <v>0</v>
      </c>
      <c r="I2939" s="39">
        <f t="shared" si="319"/>
        <v>0</v>
      </c>
      <c r="J2939" s="40">
        <f t="shared" si="320"/>
        <v>0</v>
      </c>
      <c r="K2939" s="111">
        <f>IF($B2939="",0,'2.売上実績'!D2939)</f>
        <v>0</v>
      </c>
      <c r="L2939" s="111">
        <f>IF($B2939="",0,'2.売上実績'!E2939)</f>
        <v>0</v>
      </c>
      <c r="M2939" s="28">
        <f t="shared" si="315"/>
        <v>0</v>
      </c>
      <c r="N2939" s="41">
        <f t="shared" si="316"/>
        <v>0</v>
      </c>
      <c r="O2939" s="40">
        <f t="shared" si="321"/>
        <v>0</v>
      </c>
    </row>
    <row r="2940" spans="2:15" ht="18" customHeight="1">
      <c r="B2940" s="109" t="str">
        <f>IF('2.売上実績'!$B2940="","",'2.売上実績'!$B2940)</f>
        <v/>
      </c>
      <c r="C2940" s="110" t="str">
        <f>IF('2.売上実績'!$C2940="","",'2.売上実績'!$C2940)</f>
        <v/>
      </c>
      <c r="D2940" s="98" t="str">
        <f>IF(C2940="","",VLOOKUP(C2940,'4.製品一覧'!$B$4:$D$500,3,FALSE))</f>
        <v/>
      </c>
      <c r="E2940" s="102">
        <f>IF(C2940&lt;&gt;"",VLOOKUP(C2940,'7.製品別原価'!$B$5:$J$500,8,FALSE),0)</f>
        <v>0</v>
      </c>
      <c r="F2940" s="37">
        <f>IF(OR($K$2=0,K2940=0),0,'1.全社費用'!$C$42/$K$2)</f>
        <v>0</v>
      </c>
      <c r="G2940" s="37">
        <f t="shared" si="317"/>
        <v>0</v>
      </c>
      <c r="H2940" s="38">
        <f t="shared" si="318"/>
        <v>0</v>
      </c>
      <c r="I2940" s="39">
        <f t="shared" si="319"/>
        <v>0</v>
      </c>
      <c r="J2940" s="40">
        <f t="shared" si="320"/>
        <v>0</v>
      </c>
      <c r="K2940" s="111">
        <f>IF($B2940="",0,'2.売上実績'!D2940)</f>
        <v>0</v>
      </c>
      <c r="L2940" s="111">
        <f>IF($B2940="",0,'2.売上実績'!E2940)</f>
        <v>0</v>
      </c>
      <c r="M2940" s="28">
        <f t="shared" si="315"/>
        <v>0</v>
      </c>
      <c r="N2940" s="41">
        <f t="shared" si="316"/>
        <v>0</v>
      </c>
      <c r="O2940" s="40">
        <f t="shared" si="321"/>
        <v>0</v>
      </c>
    </row>
    <row r="2941" spans="2:15" ht="18" customHeight="1">
      <c r="B2941" s="109" t="str">
        <f>IF('2.売上実績'!$B2941="","",'2.売上実績'!$B2941)</f>
        <v/>
      </c>
      <c r="C2941" s="110" t="str">
        <f>IF('2.売上実績'!$C2941="","",'2.売上実績'!$C2941)</f>
        <v/>
      </c>
      <c r="D2941" s="98" t="str">
        <f>IF(C2941="","",VLOOKUP(C2941,'4.製品一覧'!$B$4:$D$500,3,FALSE))</f>
        <v/>
      </c>
      <c r="E2941" s="102">
        <f>IF(C2941&lt;&gt;"",VLOOKUP(C2941,'7.製品別原価'!$B$5:$J$500,8,FALSE),0)</f>
        <v>0</v>
      </c>
      <c r="F2941" s="37">
        <f>IF(OR($K$2=0,K2941=0),0,'1.全社費用'!$C$42/$K$2)</f>
        <v>0</v>
      </c>
      <c r="G2941" s="37">
        <f t="shared" si="317"/>
        <v>0</v>
      </c>
      <c r="H2941" s="38">
        <f t="shared" si="318"/>
        <v>0</v>
      </c>
      <c r="I2941" s="39">
        <f t="shared" si="319"/>
        <v>0</v>
      </c>
      <c r="J2941" s="40">
        <f t="shared" si="320"/>
        <v>0</v>
      </c>
      <c r="K2941" s="111">
        <f>IF($B2941="",0,'2.売上実績'!D2941)</f>
        <v>0</v>
      </c>
      <c r="L2941" s="111">
        <f>IF($B2941="",0,'2.売上実績'!E2941)</f>
        <v>0</v>
      </c>
      <c r="M2941" s="28">
        <f t="shared" si="315"/>
        <v>0</v>
      </c>
      <c r="N2941" s="41">
        <f t="shared" si="316"/>
        <v>0</v>
      </c>
      <c r="O2941" s="40">
        <f t="shared" si="321"/>
        <v>0</v>
      </c>
    </row>
    <row r="2942" spans="2:15" ht="18" customHeight="1">
      <c r="B2942" s="109" t="str">
        <f>IF('2.売上実績'!$B2942="","",'2.売上実績'!$B2942)</f>
        <v/>
      </c>
      <c r="C2942" s="110" t="str">
        <f>IF('2.売上実績'!$C2942="","",'2.売上実績'!$C2942)</f>
        <v/>
      </c>
      <c r="D2942" s="98" t="str">
        <f>IF(C2942="","",VLOOKUP(C2942,'4.製品一覧'!$B$4:$D$500,3,FALSE))</f>
        <v/>
      </c>
      <c r="E2942" s="102">
        <f>IF(C2942&lt;&gt;"",VLOOKUP(C2942,'7.製品別原価'!$B$5:$J$500,8,FALSE),0)</f>
        <v>0</v>
      </c>
      <c r="F2942" s="37">
        <f>IF(OR($K$2=0,K2942=0),0,'1.全社費用'!$C$42/$K$2)</f>
        <v>0</v>
      </c>
      <c r="G2942" s="37">
        <f t="shared" si="317"/>
        <v>0</v>
      </c>
      <c r="H2942" s="38">
        <f t="shared" si="318"/>
        <v>0</v>
      </c>
      <c r="I2942" s="39">
        <f t="shared" si="319"/>
        <v>0</v>
      </c>
      <c r="J2942" s="40">
        <f t="shared" si="320"/>
        <v>0</v>
      </c>
      <c r="K2942" s="111">
        <f>IF($B2942="",0,'2.売上実績'!D2942)</f>
        <v>0</v>
      </c>
      <c r="L2942" s="111">
        <f>IF($B2942="",0,'2.売上実績'!E2942)</f>
        <v>0</v>
      </c>
      <c r="M2942" s="28">
        <f t="shared" si="315"/>
        <v>0</v>
      </c>
      <c r="N2942" s="41">
        <f t="shared" si="316"/>
        <v>0</v>
      </c>
      <c r="O2942" s="40">
        <f t="shared" si="321"/>
        <v>0</v>
      </c>
    </row>
    <row r="2943" spans="2:15" ht="18" customHeight="1">
      <c r="B2943" s="109" t="str">
        <f>IF('2.売上実績'!$B2943="","",'2.売上実績'!$B2943)</f>
        <v/>
      </c>
      <c r="C2943" s="110" t="str">
        <f>IF('2.売上実績'!$C2943="","",'2.売上実績'!$C2943)</f>
        <v/>
      </c>
      <c r="D2943" s="98" t="str">
        <f>IF(C2943="","",VLOOKUP(C2943,'4.製品一覧'!$B$4:$D$500,3,FALSE))</f>
        <v/>
      </c>
      <c r="E2943" s="102">
        <f>IF(C2943&lt;&gt;"",VLOOKUP(C2943,'7.製品別原価'!$B$5:$J$500,8,FALSE),0)</f>
        <v>0</v>
      </c>
      <c r="F2943" s="37">
        <f>IF(OR($K$2=0,K2943=0),0,'1.全社費用'!$C$42/$K$2)</f>
        <v>0</v>
      </c>
      <c r="G2943" s="37">
        <f t="shared" si="317"/>
        <v>0</v>
      </c>
      <c r="H2943" s="38">
        <f t="shared" si="318"/>
        <v>0</v>
      </c>
      <c r="I2943" s="39">
        <f t="shared" si="319"/>
        <v>0</v>
      </c>
      <c r="J2943" s="40">
        <f t="shared" si="320"/>
        <v>0</v>
      </c>
      <c r="K2943" s="111">
        <f>IF($B2943="",0,'2.売上実績'!D2943)</f>
        <v>0</v>
      </c>
      <c r="L2943" s="111">
        <f>IF($B2943="",0,'2.売上実績'!E2943)</f>
        <v>0</v>
      </c>
      <c r="M2943" s="28">
        <f t="shared" si="315"/>
        <v>0</v>
      </c>
      <c r="N2943" s="41">
        <f t="shared" si="316"/>
        <v>0</v>
      </c>
      <c r="O2943" s="40">
        <f t="shared" si="321"/>
        <v>0</v>
      </c>
    </row>
    <row r="2944" spans="2:15" ht="18" customHeight="1">
      <c r="B2944" s="109" t="str">
        <f>IF('2.売上実績'!$B2944="","",'2.売上実績'!$B2944)</f>
        <v/>
      </c>
      <c r="C2944" s="110" t="str">
        <f>IF('2.売上実績'!$C2944="","",'2.売上実績'!$C2944)</f>
        <v/>
      </c>
      <c r="D2944" s="98" t="str">
        <f>IF(C2944="","",VLOOKUP(C2944,'4.製品一覧'!$B$4:$D$500,3,FALSE))</f>
        <v/>
      </c>
      <c r="E2944" s="102">
        <f>IF(C2944&lt;&gt;"",VLOOKUP(C2944,'7.製品別原価'!$B$5:$J$500,8,FALSE),0)</f>
        <v>0</v>
      </c>
      <c r="F2944" s="37">
        <f>IF(OR($K$2=0,K2944=0),0,'1.全社費用'!$C$42/$K$2)</f>
        <v>0</v>
      </c>
      <c r="G2944" s="37">
        <f t="shared" si="317"/>
        <v>0</v>
      </c>
      <c r="H2944" s="38">
        <f t="shared" si="318"/>
        <v>0</v>
      </c>
      <c r="I2944" s="39">
        <f t="shared" si="319"/>
        <v>0</v>
      </c>
      <c r="J2944" s="40">
        <f t="shared" si="320"/>
        <v>0</v>
      </c>
      <c r="K2944" s="111">
        <f>IF($B2944="",0,'2.売上実績'!D2944)</f>
        <v>0</v>
      </c>
      <c r="L2944" s="111">
        <f>IF($B2944="",0,'2.売上実績'!E2944)</f>
        <v>0</v>
      </c>
      <c r="M2944" s="28">
        <f t="shared" si="315"/>
        <v>0</v>
      </c>
      <c r="N2944" s="41">
        <f t="shared" si="316"/>
        <v>0</v>
      </c>
      <c r="O2944" s="40">
        <f t="shared" si="321"/>
        <v>0</v>
      </c>
    </row>
    <row r="2945" spans="2:15" ht="18" customHeight="1">
      <c r="B2945" s="109" t="str">
        <f>IF('2.売上実績'!$B2945="","",'2.売上実績'!$B2945)</f>
        <v/>
      </c>
      <c r="C2945" s="110" t="str">
        <f>IF('2.売上実績'!$C2945="","",'2.売上実績'!$C2945)</f>
        <v/>
      </c>
      <c r="D2945" s="98" t="str">
        <f>IF(C2945="","",VLOOKUP(C2945,'4.製品一覧'!$B$4:$D$500,3,FALSE))</f>
        <v/>
      </c>
      <c r="E2945" s="102">
        <f>IF(C2945&lt;&gt;"",VLOOKUP(C2945,'7.製品別原価'!$B$5:$J$500,8,FALSE),0)</f>
        <v>0</v>
      </c>
      <c r="F2945" s="37">
        <f>IF(OR($K$2=0,K2945=0),0,'1.全社費用'!$C$42/$K$2)</f>
        <v>0</v>
      </c>
      <c r="G2945" s="37">
        <f t="shared" si="317"/>
        <v>0</v>
      </c>
      <c r="H2945" s="38">
        <f t="shared" si="318"/>
        <v>0</v>
      </c>
      <c r="I2945" s="39">
        <f t="shared" si="319"/>
        <v>0</v>
      </c>
      <c r="J2945" s="40">
        <f t="shared" si="320"/>
        <v>0</v>
      </c>
      <c r="K2945" s="111">
        <f>IF($B2945="",0,'2.売上実績'!D2945)</f>
        <v>0</v>
      </c>
      <c r="L2945" s="111">
        <f>IF($B2945="",0,'2.売上実績'!E2945)</f>
        <v>0</v>
      </c>
      <c r="M2945" s="28">
        <f t="shared" si="315"/>
        <v>0</v>
      </c>
      <c r="N2945" s="41">
        <f t="shared" si="316"/>
        <v>0</v>
      </c>
      <c r="O2945" s="40">
        <f t="shared" si="321"/>
        <v>0</v>
      </c>
    </row>
    <row r="2946" spans="2:15" ht="18" customHeight="1">
      <c r="B2946" s="109" t="str">
        <f>IF('2.売上実績'!$B2946="","",'2.売上実績'!$B2946)</f>
        <v/>
      </c>
      <c r="C2946" s="110" t="str">
        <f>IF('2.売上実績'!$C2946="","",'2.売上実績'!$C2946)</f>
        <v/>
      </c>
      <c r="D2946" s="98" t="str">
        <f>IF(C2946="","",VLOOKUP(C2946,'4.製品一覧'!$B$4:$D$500,3,FALSE))</f>
        <v/>
      </c>
      <c r="E2946" s="102">
        <f>IF(C2946&lt;&gt;"",VLOOKUP(C2946,'7.製品別原価'!$B$5:$J$500,8,FALSE),0)</f>
        <v>0</v>
      </c>
      <c r="F2946" s="37">
        <f>IF(OR($K$2=0,K2946=0),0,'1.全社費用'!$C$42/$K$2)</f>
        <v>0</v>
      </c>
      <c r="G2946" s="37">
        <f t="shared" si="317"/>
        <v>0</v>
      </c>
      <c r="H2946" s="38">
        <f t="shared" si="318"/>
        <v>0</v>
      </c>
      <c r="I2946" s="39">
        <f t="shared" si="319"/>
        <v>0</v>
      </c>
      <c r="J2946" s="40">
        <f t="shared" si="320"/>
        <v>0</v>
      </c>
      <c r="K2946" s="111">
        <f>IF($B2946="",0,'2.売上実績'!D2946)</f>
        <v>0</v>
      </c>
      <c r="L2946" s="111">
        <f>IF($B2946="",0,'2.売上実績'!E2946)</f>
        <v>0</v>
      </c>
      <c r="M2946" s="28">
        <f t="shared" si="315"/>
        <v>0</v>
      </c>
      <c r="N2946" s="41">
        <f t="shared" si="316"/>
        <v>0</v>
      </c>
      <c r="O2946" s="40">
        <f t="shared" si="321"/>
        <v>0</v>
      </c>
    </row>
    <row r="2947" spans="2:15" ht="18" customHeight="1">
      <c r="B2947" s="109" t="str">
        <f>IF('2.売上実績'!$B2947="","",'2.売上実績'!$B2947)</f>
        <v/>
      </c>
      <c r="C2947" s="110" t="str">
        <f>IF('2.売上実績'!$C2947="","",'2.売上実績'!$C2947)</f>
        <v/>
      </c>
      <c r="D2947" s="98" t="str">
        <f>IF(C2947="","",VLOOKUP(C2947,'4.製品一覧'!$B$4:$D$500,3,FALSE))</f>
        <v/>
      </c>
      <c r="E2947" s="102">
        <f>IF(C2947&lt;&gt;"",VLOOKUP(C2947,'7.製品別原価'!$B$5:$J$500,8,FALSE),0)</f>
        <v>0</v>
      </c>
      <c r="F2947" s="37">
        <f>IF(OR($K$2=0,K2947=0),0,'1.全社費用'!$C$42/$K$2)</f>
        <v>0</v>
      </c>
      <c r="G2947" s="37">
        <f t="shared" si="317"/>
        <v>0</v>
      </c>
      <c r="H2947" s="38">
        <f t="shared" si="318"/>
        <v>0</v>
      </c>
      <c r="I2947" s="39">
        <f t="shared" si="319"/>
        <v>0</v>
      </c>
      <c r="J2947" s="40">
        <f t="shared" si="320"/>
        <v>0</v>
      </c>
      <c r="K2947" s="111">
        <f>IF($B2947="",0,'2.売上実績'!D2947)</f>
        <v>0</v>
      </c>
      <c r="L2947" s="111">
        <f>IF($B2947="",0,'2.売上実績'!E2947)</f>
        <v>0</v>
      </c>
      <c r="M2947" s="28">
        <f t="shared" si="315"/>
        <v>0</v>
      </c>
      <c r="N2947" s="41">
        <f t="shared" si="316"/>
        <v>0</v>
      </c>
      <c r="O2947" s="40">
        <f t="shared" si="321"/>
        <v>0</v>
      </c>
    </row>
    <row r="2948" spans="2:15" ht="18" customHeight="1">
      <c r="B2948" s="109" t="str">
        <f>IF('2.売上実績'!$B2948="","",'2.売上実績'!$B2948)</f>
        <v/>
      </c>
      <c r="C2948" s="110" t="str">
        <f>IF('2.売上実績'!$C2948="","",'2.売上実績'!$C2948)</f>
        <v/>
      </c>
      <c r="D2948" s="98" t="str">
        <f>IF(C2948="","",VLOOKUP(C2948,'4.製品一覧'!$B$4:$D$500,3,FALSE))</f>
        <v/>
      </c>
      <c r="E2948" s="102">
        <f>IF(C2948&lt;&gt;"",VLOOKUP(C2948,'7.製品別原価'!$B$5:$J$500,8,FALSE),0)</f>
        <v>0</v>
      </c>
      <c r="F2948" s="37">
        <f>IF(OR($K$2=0,K2948=0),0,'1.全社費用'!$C$42/$K$2)</f>
        <v>0</v>
      </c>
      <c r="G2948" s="37">
        <f t="shared" si="317"/>
        <v>0</v>
      </c>
      <c r="H2948" s="38">
        <f t="shared" si="318"/>
        <v>0</v>
      </c>
      <c r="I2948" s="39">
        <f t="shared" si="319"/>
        <v>0</v>
      </c>
      <c r="J2948" s="40">
        <f t="shared" si="320"/>
        <v>0</v>
      </c>
      <c r="K2948" s="111">
        <f>IF($B2948="",0,'2.売上実績'!D2948)</f>
        <v>0</v>
      </c>
      <c r="L2948" s="111">
        <f>IF($B2948="",0,'2.売上実績'!E2948)</f>
        <v>0</v>
      </c>
      <c r="M2948" s="28">
        <f t="shared" ref="M2948:M3011" si="322">G2948*K2948</f>
        <v>0</v>
      </c>
      <c r="N2948" s="41">
        <f t="shared" ref="N2948:N3011" si="323">L2948-M2948</f>
        <v>0</v>
      </c>
      <c r="O2948" s="40">
        <f t="shared" si="321"/>
        <v>0</v>
      </c>
    </row>
    <row r="2949" spans="2:15" ht="18" customHeight="1">
      <c r="B2949" s="109" t="str">
        <f>IF('2.売上実績'!$B2949="","",'2.売上実績'!$B2949)</f>
        <v/>
      </c>
      <c r="C2949" s="110" t="str">
        <f>IF('2.売上実績'!$C2949="","",'2.売上実績'!$C2949)</f>
        <v/>
      </c>
      <c r="D2949" s="98" t="str">
        <f>IF(C2949="","",VLOOKUP(C2949,'4.製品一覧'!$B$4:$D$500,3,FALSE))</f>
        <v/>
      </c>
      <c r="E2949" s="102">
        <f>IF(C2949&lt;&gt;"",VLOOKUP(C2949,'7.製品別原価'!$B$5:$J$500,8,FALSE),0)</f>
        <v>0</v>
      </c>
      <c r="F2949" s="37">
        <f>IF(OR($K$2=0,K2949=0),0,'1.全社費用'!$C$42/$K$2)</f>
        <v>0</v>
      </c>
      <c r="G2949" s="37">
        <f t="shared" ref="G2949:G3012" si="324">SUM(D2949:F2949)</f>
        <v>0</v>
      </c>
      <c r="H2949" s="38">
        <f t="shared" ref="H2949:H3012" si="325">IF(K2949=0,0,L2949/K2949)</f>
        <v>0</v>
      </c>
      <c r="I2949" s="39">
        <f t="shared" ref="I2949:I3012" si="326">IF(K2949=0,0,N2949/K2949)</f>
        <v>0</v>
      </c>
      <c r="J2949" s="40">
        <f t="shared" ref="J2949:J3012" si="327">O2949</f>
        <v>0</v>
      </c>
      <c r="K2949" s="111">
        <f>IF($B2949="",0,'2.売上実績'!D2949)</f>
        <v>0</v>
      </c>
      <c r="L2949" s="111">
        <f>IF($B2949="",0,'2.売上実績'!E2949)</f>
        <v>0</v>
      </c>
      <c r="M2949" s="28">
        <f t="shared" si="322"/>
        <v>0</v>
      </c>
      <c r="N2949" s="41">
        <f t="shared" si="323"/>
        <v>0</v>
      </c>
      <c r="O2949" s="40">
        <f t="shared" ref="O2949:O3012" si="328">IF(OR(N2949=0,L2949=0),0,N2949/L2949)</f>
        <v>0</v>
      </c>
    </row>
    <row r="2950" spans="2:15" ht="18" customHeight="1">
      <c r="B2950" s="109" t="str">
        <f>IF('2.売上実績'!$B2950="","",'2.売上実績'!$B2950)</f>
        <v/>
      </c>
      <c r="C2950" s="110" t="str">
        <f>IF('2.売上実績'!$C2950="","",'2.売上実績'!$C2950)</f>
        <v/>
      </c>
      <c r="D2950" s="98" t="str">
        <f>IF(C2950="","",VLOOKUP(C2950,'4.製品一覧'!$B$4:$D$500,3,FALSE))</f>
        <v/>
      </c>
      <c r="E2950" s="102">
        <f>IF(C2950&lt;&gt;"",VLOOKUP(C2950,'7.製品別原価'!$B$5:$J$500,8,FALSE),0)</f>
        <v>0</v>
      </c>
      <c r="F2950" s="37">
        <f>IF(OR($K$2=0,K2950=0),0,'1.全社費用'!$C$42/$K$2)</f>
        <v>0</v>
      </c>
      <c r="G2950" s="37">
        <f t="shared" si="324"/>
        <v>0</v>
      </c>
      <c r="H2950" s="38">
        <f t="shared" si="325"/>
        <v>0</v>
      </c>
      <c r="I2950" s="39">
        <f t="shared" si="326"/>
        <v>0</v>
      </c>
      <c r="J2950" s="40">
        <f t="shared" si="327"/>
        <v>0</v>
      </c>
      <c r="K2950" s="111">
        <f>IF($B2950="",0,'2.売上実績'!D2950)</f>
        <v>0</v>
      </c>
      <c r="L2950" s="111">
        <f>IF($B2950="",0,'2.売上実績'!E2950)</f>
        <v>0</v>
      </c>
      <c r="M2950" s="28">
        <f t="shared" si="322"/>
        <v>0</v>
      </c>
      <c r="N2950" s="41">
        <f t="shared" si="323"/>
        <v>0</v>
      </c>
      <c r="O2950" s="40">
        <f t="shared" si="328"/>
        <v>0</v>
      </c>
    </row>
    <row r="2951" spans="2:15" ht="18" customHeight="1">
      <c r="B2951" s="109" t="str">
        <f>IF('2.売上実績'!$B2951="","",'2.売上実績'!$B2951)</f>
        <v/>
      </c>
      <c r="C2951" s="110" t="str">
        <f>IF('2.売上実績'!$C2951="","",'2.売上実績'!$C2951)</f>
        <v/>
      </c>
      <c r="D2951" s="98" t="str">
        <f>IF(C2951="","",VLOOKUP(C2951,'4.製品一覧'!$B$4:$D$500,3,FALSE))</f>
        <v/>
      </c>
      <c r="E2951" s="102">
        <f>IF(C2951&lt;&gt;"",VLOOKUP(C2951,'7.製品別原価'!$B$5:$J$500,8,FALSE),0)</f>
        <v>0</v>
      </c>
      <c r="F2951" s="37">
        <f>IF(OR($K$2=0,K2951=0),0,'1.全社費用'!$C$42/$K$2)</f>
        <v>0</v>
      </c>
      <c r="G2951" s="37">
        <f t="shared" si="324"/>
        <v>0</v>
      </c>
      <c r="H2951" s="38">
        <f t="shared" si="325"/>
        <v>0</v>
      </c>
      <c r="I2951" s="39">
        <f t="shared" si="326"/>
        <v>0</v>
      </c>
      <c r="J2951" s="40">
        <f t="shared" si="327"/>
        <v>0</v>
      </c>
      <c r="K2951" s="111">
        <f>IF($B2951="",0,'2.売上実績'!D2951)</f>
        <v>0</v>
      </c>
      <c r="L2951" s="111">
        <f>IF($B2951="",0,'2.売上実績'!E2951)</f>
        <v>0</v>
      </c>
      <c r="M2951" s="28">
        <f t="shared" si="322"/>
        <v>0</v>
      </c>
      <c r="N2951" s="41">
        <f t="shared" si="323"/>
        <v>0</v>
      </c>
      <c r="O2951" s="40">
        <f t="shared" si="328"/>
        <v>0</v>
      </c>
    </row>
    <row r="2952" spans="2:15" ht="18" customHeight="1">
      <c r="B2952" s="109" t="str">
        <f>IF('2.売上実績'!$B2952="","",'2.売上実績'!$B2952)</f>
        <v/>
      </c>
      <c r="C2952" s="110" t="str">
        <f>IF('2.売上実績'!$C2952="","",'2.売上実績'!$C2952)</f>
        <v/>
      </c>
      <c r="D2952" s="98" t="str">
        <f>IF(C2952="","",VLOOKUP(C2952,'4.製品一覧'!$B$4:$D$500,3,FALSE))</f>
        <v/>
      </c>
      <c r="E2952" s="102">
        <f>IF(C2952&lt;&gt;"",VLOOKUP(C2952,'7.製品別原価'!$B$5:$J$500,8,FALSE),0)</f>
        <v>0</v>
      </c>
      <c r="F2952" s="37">
        <f>IF(OR($K$2=0,K2952=0),0,'1.全社費用'!$C$42/$K$2)</f>
        <v>0</v>
      </c>
      <c r="G2952" s="37">
        <f t="shared" si="324"/>
        <v>0</v>
      </c>
      <c r="H2952" s="38">
        <f t="shared" si="325"/>
        <v>0</v>
      </c>
      <c r="I2952" s="39">
        <f t="shared" si="326"/>
        <v>0</v>
      </c>
      <c r="J2952" s="40">
        <f t="shared" si="327"/>
        <v>0</v>
      </c>
      <c r="K2952" s="111">
        <f>IF($B2952="",0,'2.売上実績'!D2952)</f>
        <v>0</v>
      </c>
      <c r="L2952" s="111">
        <f>IF($B2952="",0,'2.売上実績'!E2952)</f>
        <v>0</v>
      </c>
      <c r="M2952" s="28">
        <f t="shared" si="322"/>
        <v>0</v>
      </c>
      <c r="N2952" s="41">
        <f t="shared" si="323"/>
        <v>0</v>
      </c>
      <c r="O2952" s="40">
        <f t="shared" si="328"/>
        <v>0</v>
      </c>
    </row>
    <row r="2953" spans="2:15" ht="18" customHeight="1">
      <c r="B2953" s="109" t="str">
        <f>IF('2.売上実績'!$B2953="","",'2.売上実績'!$B2953)</f>
        <v/>
      </c>
      <c r="C2953" s="110" t="str">
        <f>IF('2.売上実績'!$C2953="","",'2.売上実績'!$C2953)</f>
        <v/>
      </c>
      <c r="D2953" s="98" t="str">
        <f>IF(C2953="","",VLOOKUP(C2953,'4.製品一覧'!$B$4:$D$500,3,FALSE))</f>
        <v/>
      </c>
      <c r="E2953" s="102">
        <f>IF(C2953&lt;&gt;"",VLOOKUP(C2953,'7.製品別原価'!$B$5:$J$500,8,FALSE),0)</f>
        <v>0</v>
      </c>
      <c r="F2953" s="37">
        <f>IF(OR($K$2=0,K2953=0),0,'1.全社費用'!$C$42/$K$2)</f>
        <v>0</v>
      </c>
      <c r="G2953" s="37">
        <f t="shared" si="324"/>
        <v>0</v>
      </c>
      <c r="H2953" s="38">
        <f t="shared" si="325"/>
        <v>0</v>
      </c>
      <c r="I2953" s="39">
        <f t="shared" si="326"/>
        <v>0</v>
      </c>
      <c r="J2953" s="40">
        <f t="shared" si="327"/>
        <v>0</v>
      </c>
      <c r="K2953" s="111">
        <f>IF($B2953="",0,'2.売上実績'!D2953)</f>
        <v>0</v>
      </c>
      <c r="L2953" s="111">
        <f>IF($B2953="",0,'2.売上実績'!E2953)</f>
        <v>0</v>
      </c>
      <c r="M2953" s="28">
        <f t="shared" si="322"/>
        <v>0</v>
      </c>
      <c r="N2953" s="41">
        <f t="shared" si="323"/>
        <v>0</v>
      </c>
      <c r="O2953" s="40">
        <f t="shared" si="328"/>
        <v>0</v>
      </c>
    </row>
    <row r="2954" spans="2:15" ht="18" customHeight="1">
      <c r="B2954" s="109" t="str">
        <f>IF('2.売上実績'!$B2954="","",'2.売上実績'!$B2954)</f>
        <v/>
      </c>
      <c r="C2954" s="110" t="str">
        <f>IF('2.売上実績'!$C2954="","",'2.売上実績'!$C2954)</f>
        <v/>
      </c>
      <c r="D2954" s="98" t="str">
        <f>IF(C2954="","",VLOOKUP(C2954,'4.製品一覧'!$B$4:$D$500,3,FALSE))</f>
        <v/>
      </c>
      <c r="E2954" s="102">
        <f>IF(C2954&lt;&gt;"",VLOOKUP(C2954,'7.製品別原価'!$B$5:$J$500,8,FALSE),0)</f>
        <v>0</v>
      </c>
      <c r="F2954" s="37">
        <f>IF(OR($K$2=0,K2954=0),0,'1.全社費用'!$C$42/$K$2)</f>
        <v>0</v>
      </c>
      <c r="G2954" s="37">
        <f t="shared" si="324"/>
        <v>0</v>
      </c>
      <c r="H2954" s="38">
        <f t="shared" si="325"/>
        <v>0</v>
      </c>
      <c r="I2954" s="39">
        <f t="shared" si="326"/>
        <v>0</v>
      </c>
      <c r="J2954" s="40">
        <f t="shared" si="327"/>
        <v>0</v>
      </c>
      <c r="K2954" s="111">
        <f>IF($B2954="",0,'2.売上実績'!D2954)</f>
        <v>0</v>
      </c>
      <c r="L2954" s="111">
        <f>IF($B2954="",0,'2.売上実績'!E2954)</f>
        <v>0</v>
      </c>
      <c r="M2954" s="28">
        <f t="shared" si="322"/>
        <v>0</v>
      </c>
      <c r="N2954" s="41">
        <f t="shared" si="323"/>
        <v>0</v>
      </c>
      <c r="O2954" s="40">
        <f t="shared" si="328"/>
        <v>0</v>
      </c>
    </row>
    <row r="2955" spans="2:15" ht="18" customHeight="1">
      <c r="B2955" s="109" t="str">
        <f>IF('2.売上実績'!$B2955="","",'2.売上実績'!$B2955)</f>
        <v/>
      </c>
      <c r="C2955" s="110" t="str">
        <f>IF('2.売上実績'!$C2955="","",'2.売上実績'!$C2955)</f>
        <v/>
      </c>
      <c r="D2955" s="98" t="str">
        <f>IF(C2955="","",VLOOKUP(C2955,'4.製品一覧'!$B$4:$D$500,3,FALSE))</f>
        <v/>
      </c>
      <c r="E2955" s="102">
        <f>IF(C2955&lt;&gt;"",VLOOKUP(C2955,'7.製品別原価'!$B$5:$J$500,8,FALSE),0)</f>
        <v>0</v>
      </c>
      <c r="F2955" s="37">
        <f>IF(OR($K$2=0,K2955=0),0,'1.全社費用'!$C$42/$K$2)</f>
        <v>0</v>
      </c>
      <c r="G2955" s="37">
        <f t="shared" si="324"/>
        <v>0</v>
      </c>
      <c r="H2955" s="38">
        <f t="shared" si="325"/>
        <v>0</v>
      </c>
      <c r="I2955" s="39">
        <f t="shared" si="326"/>
        <v>0</v>
      </c>
      <c r="J2955" s="40">
        <f t="shared" si="327"/>
        <v>0</v>
      </c>
      <c r="K2955" s="111">
        <f>IF($B2955="",0,'2.売上実績'!D2955)</f>
        <v>0</v>
      </c>
      <c r="L2955" s="111">
        <f>IF($B2955="",0,'2.売上実績'!E2955)</f>
        <v>0</v>
      </c>
      <c r="M2955" s="28">
        <f t="shared" si="322"/>
        <v>0</v>
      </c>
      <c r="N2955" s="41">
        <f t="shared" si="323"/>
        <v>0</v>
      </c>
      <c r="O2955" s="40">
        <f t="shared" si="328"/>
        <v>0</v>
      </c>
    </row>
    <row r="2956" spans="2:15" ht="18" customHeight="1">
      <c r="B2956" s="109" t="str">
        <f>IF('2.売上実績'!$B2956="","",'2.売上実績'!$B2956)</f>
        <v/>
      </c>
      <c r="C2956" s="110" t="str">
        <f>IF('2.売上実績'!$C2956="","",'2.売上実績'!$C2956)</f>
        <v/>
      </c>
      <c r="D2956" s="98" t="str">
        <f>IF(C2956="","",VLOOKUP(C2956,'4.製品一覧'!$B$4:$D$500,3,FALSE))</f>
        <v/>
      </c>
      <c r="E2956" s="102">
        <f>IF(C2956&lt;&gt;"",VLOOKUP(C2956,'7.製品別原価'!$B$5:$J$500,8,FALSE),0)</f>
        <v>0</v>
      </c>
      <c r="F2956" s="37">
        <f>IF(OR($K$2=0,K2956=0),0,'1.全社費用'!$C$42/$K$2)</f>
        <v>0</v>
      </c>
      <c r="G2956" s="37">
        <f t="shared" si="324"/>
        <v>0</v>
      </c>
      <c r="H2956" s="38">
        <f t="shared" si="325"/>
        <v>0</v>
      </c>
      <c r="I2956" s="39">
        <f t="shared" si="326"/>
        <v>0</v>
      </c>
      <c r="J2956" s="40">
        <f t="shared" si="327"/>
        <v>0</v>
      </c>
      <c r="K2956" s="111">
        <f>IF($B2956="",0,'2.売上実績'!D2956)</f>
        <v>0</v>
      </c>
      <c r="L2956" s="111">
        <f>IF($B2956="",0,'2.売上実績'!E2956)</f>
        <v>0</v>
      </c>
      <c r="M2956" s="28">
        <f t="shared" si="322"/>
        <v>0</v>
      </c>
      <c r="N2956" s="41">
        <f t="shared" si="323"/>
        <v>0</v>
      </c>
      <c r="O2956" s="40">
        <f t="shared" si="328"/>
        <v>0</v>
      </c>
    </row>
    <row r="2957" spans="2:15" ht="18" customHeight="1">
      <c r="B2957" s="109" t="str">
        <f>IF('2.売上実績'!$B2957="","",'2.売上実績'!$B2957)</f>
        <v/>
      </c>
      <c r="C2957" s="110" t="str">
        <f>IF('2.売上実績'!$C2957="","",'2.売上実績'!$C2957)</f>
        <v/>
      </c>
      <c r="D2957" s="98" t="str">
        <f>IF(C2957="","",VLOOKUP(C2957,'4.製品一覧'!$B$4:$D$500,3,FALSE))</f>
        <v/>
      </c>
      <c r="E2957" s="102">
        <f>IF(C2957&lt;&gt;"",VLOOKUP(C2957,'7.製品別原価'!$B$5:$J$500,8,FALSE),0)</f>
        <v>0</v>
      </c>
      <c r="F2957" s="37">
        <f>IF(OR($K$2=0,K2957=0),0,'1.全社費用'!$C$42/$K$2)</f>
        <v>0</v>
      </c>
      <c r="G2957" s="37">
        <f t="shared" si="324"/>
        <v>0</v>
      </c>
      <c r="H2957" s="38">
        <f t="shared" si="325"/>
        <v>0</v>
      </c>
      <c r="I2957" s="39">
        <f t="shared" si="326"/>
        <v>0</v>
      </c>
      <c r="J2957" s="40">
        <f t="shared" si="327"/>
        <v>0</v>
      </c>
      <c r="K2957" s="111">
        <f>IF($B2957="",0,'2.売上実績'!D2957)</f>
        <v>0</v>
      </c>
      <c r="L2957" s="111">
        <f>IF($B2957="",0,'2.売上実績'!E2957)</f>
        <v>0</v>
      </c>
      <c r="M2957" s="28">
        <f t="shared" si="322"/>
        <v>0</v>
      </c>
      <c r="N2957" s="41">
        <f t="shared" si="323"/>
        <v>0</v>
      </c>
      <c r="O2957" s="40">
        <f t="shared" si="328"/>
        <v>0</v>
      </c>
    </row>
    <row r="2958" spans="2:15" ht="18" customHeight="1">
      <c r="B2958" s="109" t="str">
        <f>IF('2.売上実績'!$B2958="","",'2.売上実績'!$B2958)</f>
        <v/>
      </c>
      <c r="C2958" s="110" t="str">
        <f>IF('2.売上実績'!$C2958="","",'2.売上実績'!$C2958)</f>
        <v/>
      </c>
      <c r="D2958" s="98" t="str">
        <f>IF(C2958="","",VLOOKUP(C2958,'4.製品一覧'!$B$4:$D$500,3,FALSE))</f>
        <v/>
      </c>
      <c r="E2958" s="102">
        <f>IF(C2958&lt;&gt;"",VLOOKUP(C2958,'7.製品別原価'!$B$5:$J$500,8,FALSE),0)</f>
        <v>0</v>
      </c>
      <c r="F2958" s="37">
        <f>IF(OR($K$2=0,K2958=0),0,'1.全社費用'!$C$42/$K$2)</f>
        <v>0</v>
      </c>
      <c r="G2958" s="37">
        <f t="shared" si="324"/>
        <v>0</v>
      </c>
      <c r="H2958" s="38">
        <f t="shared" si="325"/>
        <v>0</v>
      </c>
      <c r="I2958" s="39">
        <f t="shared" si="326"/>
        <v>0</v>
      </c>
      <c r="J2958" s="40">
        <f t="shared" si="327"/>
        <v>0</v>
      </c>
      <c r="K2958" s="111">
        <f>IF($B2958="",0,'2.売上実績'!D2958)</f>
        <v>0</v>
      </c>
      <c r="L2958" s="111">
        <f>IF($B2958="",0,'2.売上実績'!E2958)</f>
        <v>0</v>
      </c>
      <c r="M2958" s="28">
        <f t="shared" si="322"/>
        <v>0</v>
      </c>
      <c r="N2958" s="41">
        <f t="shared" si="323"/>
        <v>0</v>
      </c>
      <c r="O2958" s="40">
        <f t="shared" si="328"/>
        <v>0</v>
      </c>
    </row>
    <row r="2959" spans="2:15" ht="18" customHeight="1">
      <c r="B2959" s="109" t="str">
        <f>IF('2.売上実績'!$B2959="","",'2.売上実績'!$B2959)</f>
        <v/>
      </c>
      <c r="C2959" s="110" t="str">
        <f>IF('2.売上実績'!$C2959="","",'2.売上実績'!$C2959)</f>
        <v/>
      </c>
      <c r="D2959" s="98" t="str">
        <f>IF(C2959="","",VLOOKUP(C2959,'4.製品一覧'!$B$4:$D$500,3,FALSE))</f>
        <v/>
      </c>
      <c r="E2959" s="102">
        <f>IF(C2959&lt;&gt;"",VLOOKUP(C2959,'7.製品別原価'!$B$5:$J$500,8,FALSE),0)</f>
        <v>0</v>
      </c>
      <c r="F2959" s="37">
        <f>IF(OR($K$2=0,K2959=0),0,'1.全社費用'!$C$42/$K$2)</f>
        <v>0</v>
      </c>
      <c r="G2959" s="37">
        <f t="shared" si="324"/>
        <v>0</v>
      </c>
      <c r="H2959" s="38">
        <f t="shared" si="325"/>
        <v>0</v>
      </c>
      <c r="I2959" s="39">
        <f t="shared" si="326"/>
        <v>0</v>
      </c>
      <c r="J2959" s="40">
        <f t="shared" si="327"/>
        <v>0</v>
      </c>
      <c r="K2959" s="111">
        <f>IF($B2959="",0,'2.売上実績'!D2959)</f>
        <v>0</v>
      </c>
      <c r="L2959" s="111">
        <f>IF($B2959="",0,'2.売上実績'!E2959)</f>
        <v>0</v>
      </c>
      <c r="M2959" s="28">
        <f t="shared" si="322"/>
        <v>0</v>
      </c>
      <c r="N2959" s="41">
        <f t="shared" si="323"/>
        <v>0</v>
      </c>
      <c r="O2959" s="40">
        <f t="shared" si="328"/>
        <v>0</v>
      </c>
    </row>
    <row r="2960" spans="2:15" ht="18" customHeight="1">
      <c r="B2960" s="109" t="str">
        <f>IF('2.売上実績'!$B2960="","",'2.売上実績'!$B2960)</f>
        <v/>
      </c>
      <c r="C2960" s="110" t="str">
        <f>IF('2.売上実績'!$C2960="","",'2.売上実績'!$C2960)</f>
        <v/>
      </c>
      <c r="D2960" s="98" t="str">
        <f>IF(C2960="","",VLOOKUP(C2960,'4.製品一覧'!$B$4:$D$500,3,FALSE))</f>
        <v/>
      </c>
      <c r="E2960" s="102">
        <f>IF(C2960&lt;&gt;"",VLOOKUP(C2960,'7.製品別原価'!$B$5:$J$500,8,FALSE),0)</f>
        <v>0</v>
      </c>
      <c r="F2960" s="37">
        <f>IF(OR($K$2=0,K2960=0),0,'1.全社費用'!$C$42/$K$2)</f>
        <v>0</v>
      </c>
      <c r="G2960" s="37">
        <f t="shared" si="324"/>
        <v>0</v>
      </c>
      <c r="H2960" s="38">
        <f t="shared" si="325"/>
        <v>0</v>
      </c>
      <c r="I2960" s="39">
        <f t="shared" si="326"/>
        <v>0</v>
      </c>
      <c r="J2960" s="40">
        <f t="shared" si="327"/>
        <v>0</v>
      </c>
      <c r="K2960" s="111">
        <f>IF($B2960="",0,'2.売上実績'!D2960)</f>
        <v>0</v>
      </c>
      <c r="L2960" s="111">
        <f>IF($B2960="",0,'2.売上実績'!E2960)</f>
        <v>0</v>
      </c>
      <c r="M2960" s="28">
        <f t="shared" si="322"/>
        <v>0</v>
      </c>
      <c r="N2960" s="41">
        <f t="shared" si="323"/>
        <v>0</v>
      </c>
      <c r="O2960" s="40">
        <f t="shared" si="328"/>
        <v>0</v>
      </c>
    </row>
    <row r="2961" spans="2:15" ht="18" customHeight="1">
      <c r="B2961" s="109" t="str">
        <f>IF('2.売上実績'!$B2961="","",'2.売上実績'!$B2961)</f>
        <v/>
      </c>
      <c r="C2961" s="110" t="str">
        <f>IF('2.売上実績'!$C2961="","",'2.売上実績'!$C2961)</f>
        <v/>
      </c>
      <c r="D2961" s="98" t="str">
        <f>IF(C2961="","",VLOOKUP(C2961,'4.製品一覧'!$B$4:$D$500,3,FALSE))</f>
        <v/>
      </c>
      <c r="E2961" s="102">
        <f>IF(C2961&lt;&gt;"",VLOOKUP(C2961,'7.製品別原価'!$B$5:$J$500,8,FALSE),0)</f>
        <v>0</v>
      </c>
      <c r="F2961" s="37">
        <f>IF(OR($K$2=0,K2961=0),0,'1.全社費用'!$C$42/$K$2)</f>
        <v>0</v>
      </c>
      <c r="G2961" s="37">
        <f t="shared" si="324"/>
        <v>0</v>
      </c>
      <c r="H2961" s="38">
        <f t="shared" si="325"/>
        <v>0</v>
      </c>
      <c r="I2961" s="39">
        <f t="shared" si="326"/>
        <v>0</v>
      </c>
      <c r="J2961" s="40">
        <f t="shared" si="327"/>
        <v>0</v>
      </c>
      <c r="K2961" s="111">
        <f>IF($B2961="",0,'2.売上実績'!D2961)</f>
        <v>0</v>
      </c>
      <c r="L2961" s="111">
        <f>IF($B2961="",0,'2.売上実績'!E2961)</f>
        <v>0</v>
      </c>
      <c r="M2961" s="28">
        <f t="shared" si="322"/>
        <v>0</v>
      </c>
      <c r="N2961" s="41">
        <f t="shared" si="323"/>
        <v>0</v>
      </c>
      <c r="O2961" s="40">
        <f t="shared" si="328"/>
        <v>0</v>
      </c>
    </row>
    <row r="2962" spans="2:15" ht="18" customHeight="1">
      <c r="B2962" s="109" t="str">
        <f>IF('2.売上実績'!$B2962="","",'2.売上実績'!$B2962)</f>
        <v/>
      </c>
      <c r="C2962" s="110" t="str">
        <f>IF('2.売上実績'!$C2962="","",'2.売上実績'!$C2962)</f>
        <v/>
      </c>
      <c r="D2962" s="98" t="str">
        <f>IF(C2962="","",VLOOKUP(C2962,'4.製品一覧'!$B$4:$D$500,3,FALSE))</f>
        <v/>
      </c>
      <c r="E2962" s="102">
        <f>IF(C2962&lt;&gt;"",VLOOKUP(C2962,'7.製品別原価'!$B$5:$J$500,8,FALSE),0)</f>
        <v>0</v>
      </c>
      <c r="F2962" s="37">
        <f>IF(OR($K$2=0,K2962=0),0,'1.全社費用'!$C$42/$K$2)</f>
        <v>0</v>
      </c>
      <c r="G2962" s="37">
        <f t="shared" si="324"/>
        <v>0</v>
      </c>
      <c r="H2962" s="38">
        <f t="shared" si="325"/>
        <v>0</v>
      </c>
      <c r="I2962" s="39">
        <f t="shared" si="326"/>
        <v>0</v>
      </c>
      <c r="J2962" s="40">
        <f t="shared" si="327"/>
        <v>0</v>
      </c>
      <c r="K2962" s="111">
        <f>IF($B2962="",0,'2.売上実績'!D2962)</f>
        <v>0</v>
      </c>
      <c r="L2962" s="111">
        <f>IF($B2962="",0,'2.売上実績'!E2962)</f>
        <v>0</v>
      </c>
      <c r="M2962" s="28">
        <f t="shared" si="322"/>
        <v>0</v>
      </c>
      <c r="N2962" s="41">
        <f t="shared" si="323"/>
        <v>0</v>
      </c>
      <c r="O2962" s="40">
        <f t="shared" si="328"/>
        <v>0</v>
      </c>
    </row>
    <row r="2963" spans="2:15" ht="18" customHeight="1">
      <c r="B2963" s="109" t="str">
        <f>IF('2.売上実績'!$B2963="","",'2.売上実績'!$B2963)</f>
        <v/>
      </c>
      <c r="C2963" s="110" t="str">
        <f>IF('2.売上実績'!$C2963="","",'2.売上実績'!$C2963)</f>
        <v/>
      </c>
      <c r="D2963" s="98" t="str">
        <f>IF(C2963="","",VLOOKUP(C2963,'4.製品一覧'!$B$4:$D$500,3,FALSE))</f>
        <v/>
      </c>
      <c r="E2963" s="102">
        <f>IF(C2963&lt;&gt;"",VLOOKUP(C2963,'7.製品別原価'!$B$5:$J$500,8,FALSE),0)</f>
        <v>0</v>
      </c>
      <c r="F2963" s="37">
        <f>IF(OR($K$2=0,K2963=0),0,'1.全社費用'!$C$42/$K$2)</f>
        <v>0</v>
      </c>
      <c r="G2963" s="37">
        <f t="shared" si="324"/>
        <v>0</v>
      </c>
      <c r="H2963" s="38">
        <f t="shared" si="325"/>
        <v>0</v>
      </c>
      <c r="I2963" s="39">
        <f t="shared" si="326"/>
        <v>0</v>
      </c>
      <c r="J2963" s="40">
        <f t="shared" si="327"/>
        <v>0</v>
      </c>
      <c r="K2963" s="111">
        <f>IF($B2963="",0,'2.売上実績'!D2963)</f>
        <v>0</v>
      </c>
      <c r="L2963" s="111">
        <f>IF($B2963="",0,'2.売上実績'!E2963)</f>
        <v>0</v>
      </c>
      <c r="M2963" s="28">
        <f t="shared" si="322"/>
        <v>0</v>
      </c>
      <c r="N2963" s="41">
        <f t="shared" si="323"/>
        <v>0</v>
      </c>
      <c r="O2963" s="40">
        <f t="shared" si="328"/>
        <v>0</v>
      </c>
    </row>
    <row r="2964" spans="2:15" ht="18" customHeight="1">
      <c r="B2964" s="109" t="str">
        <f>IF('2.売上実績'!$B2964="","",'2.売上実績'!$B2964)</f>
        <v/>
      </c>
      <c r="C2964" s="110" t="str">
        <f>IF('2.売上実績'!$C2964="","",'2.売上実績'!$C2964)</f>
        <v/>
      </c>
      <c r="D2964" s="98" t="str">
        <f>IF(C2964="","",VLOOKUP(C2964,'4.製品一覧'!$B$4:$D$500,3,FALSE))</f>
        <v/>
      </c>
      <c r="E2964" s="102">
        <f>IF(C2964&lt;&gt;"",VLOOKUP(C2964,'7.製品別原価'!$B$5:$J$500,8,FALSE),0)</f>
        <v>0</v>
      </c>
      <c r="F2964" s="37">
        <f>IF(OR($K$2=0,K2964=0),0,'1.全社費用'!$C$42/$K$2)</f>
        <v>0</v>
      </c>
      <c r="G2964" s="37">
        <f t="shared" si="324"/>
        <v>0</v>
      </c>
      <c r="H2964" s="38">
        <f t="shared" si="325"/>
        <v>0</v>
      </c>
      <c r="I2964" s="39">
        <f t="shared" si="326"/>
        <v>0</v>
      </c>
      <c r="J2964" s="40">
        <f t="shared" si="327"/>
        <v>0</v>
      </c>
      <c r="K2964" s="111">
        <f>IF($B2964="",0,'2.売上実績'!D2964)</f>
        <v>0</v>
      </c>
      <c r="L2964" s="111">
        <f>IF($B2964="",0,'2.売上実績'!E2964)</f>
        <v>0</v>
      </c>
      <c r="M2964" s="28">
        <f t="shared" si="322"/>
        <v>0</v>
      </c>
      <c r="N2964" s="41">
        <f t="shared" si="323"/>
        <v>0</v>
      </c>
      <c r="O2964" s="40">
        <f t="shared" si="328"/>
        <v>0</v>
      </c>
    </row>
    <row r="2965" spans="2:15" ht="18" customHeight="1">
      <c r="B2965" s="109" t="str">
        <f>IF('2.売上実績'!$B2965="","",'2.売上実績'!$B2965)</f>
        <v/>
      </c>
      <c r="C2965" s="110" t="str">
        <f>IF('2.売上実績'!$C2965="","",'2.売上実績'!$C2965)</f>
        <v/>
      </c>
      <c r="D2965" s="98" t="str">
        <f>IF(C2965="","",VLOOKUP(C2965,'4.製品一覧'!$B$4:$D$500,3,FALSE))</f>
        <v/>
      </c>
      <c r="E2965" s="102">
        <f>IF(C2965&lt;&gt;"",VLOOKUP(C2965,'7.製品別原価'!$B$5:$J$500,8,FALSE),0)</f>
        <v>0</v>
      </c>
      <c r="F2965" s="37">
        <f>IF(OR($K$2=0,K2965=0),0,'1.全社費用'!$C$42/$K$2)</f>
        <v>0</v>
      </c>
      <c r="G2965" s="37">
        <f t="shared" si="324"/>
        <v>0</v>
      </c>
      <c r="H2965" s="38">
        <f t="shared" si="325"/>
        <v>0</v>
      </c>
      <c r="I2965" s="39">
        <f t="shared" si="326"/>
        <v>0</v>
      </c>
      <c r="J2965" s="40">
        <f t="shared" si="327"/>
        <v>0</v>
      </c>
      <c r="K2965" s="111">
        <f>IF($B2965="",0,'2.売上実績'!D2965)</f>
        <v>0</v>
      </c>
      <c r="L2965" s="111">
        <f>IF($B2965="",0,'2.売上実績'!E2965)</f>
        <v>0</v>
      </c>
      <c r="M2965" s="28">
        <f t="shared" si="322"/>
        <v>0</v>
      </c>
      <c r="N2965" s="41">
        <f t="shared" si="323"/>
        <v>0</v>
      </c>
      <c r="O2965" s="40">
        <f t="shared" si="328"/>
        <v>0</v>
      </c>
    </row>
    <row r="2966" spans="2:15" ht="18" customHeight="1">
      <c r="B2966" s="109" t="str">
        <f>IF('2.売上実績'!$B2966="","",'2.売上実績'!$B2966)</f>
        <v/>
      </c>
      <c r="C2966" s="110" t="str">
        <f>IF('2.売上実績'!$C2966="","",'2.売上実績'!$C2966)</f>
        <v/>
      </c>
      <c r="D2966" s="98" t="str">
        <f>IF(C2966="","",VLOOKUP(C2966,'4.製品一覧'!$B$4:$D$500,3,FALSE))</f>
        <v/>
      </c>
      <c r="E2966" s="102">
        <f>IF(C2966&lt;&gt;"",VLOOKUP(C2966,'7.製品別原価'!$B$5:$J$500,8,FALSE),0)</f>
        <v>0</v>
      </c>
      <c r="F2966" s="37">
        <f>IF(OR($K$2=0,K2966=0),0,'1.全社費用'!$C$42/$K$2)</f>
        <v>0</v>
      </c>
      <c r="G2966" s="37">
        <f t="shared" si="324"/>
        <v>0</v>
      </c>
      <c r="H2966" s="38">
        <f t="shared" si="325"/>
        <v>0</v>
      </c>
      <c r="I2966" s="39">
        <f t="shared" si="326"/>
        <v>0</v>
      </c>
      <c r="J2966" s="40">
        <f t="shared" si="327"/>
        <v>0</v>
      </c>
      <c r="K2966" s="111">
        <f>IF($B2966="",0,'2.売上実績'!D2966)</f>
        <v>0</v>
      </c>
      <c r="L2966" s="111">
        <f>IF($B2966="",0,'2.売上実績'!E2966)</f>
        <v>0</v>
      </c>
      <c r="M2966" s="28">
        <f t="shared" si="322"/>
        <v>0</v>
      </c>
      <c r="N2966" s="41">
        <f t="shared" si="323"/>
        <v>0</v>
      </c>
      <c r="O2966" s="40">
        <f t="shared" si="328"/>
        <v>0</v>
      </c>
    </row>
    <row r="2967" spans="2:15" ht="18" customHeight="1">
      <c r="B2967" s="109" t="str">
        <f>IF('2.売上実績'!$B2967="","",'2.売上実績'!$B2967)</f>
        <v/>
      </c>
      <c r="C2967" s="110" t="str">
        <f>IF('2.売上実績'!$C2967="","",'2.売上実績'!$C2967)</f>
        <v/>
      </c>
      <c r="D2967" s="98" t="str">
        <f>IF(C2967="","",VLOOKUP(C2967,'4.製品一覧'!$B$4:$D$500,3,FALSE))</f>
        <v/>
      </c>
      <c r="E2967" s="102">
        <f>IF(C2967&lt;&gt;"",VLOOKUP(C2967,'7.製品別原価'!$B$5:$J$500,8,FALSE),0)</f>
        <v>0</v>
      </c>
      <c r="F2967" s="37">
        <f>IF(OR($K$2=0,K2967=0),0,'1.全社費用'!$C$42/$K$2)</f>
        <v>0</v>
      </c>
      <c r="G2967" s="37">
        <f t="shared" si="324"/>
        <v>0</v>
      </c>
      <c r="H2967" s="38">
        <f t="shared" si="325"/>
        <v>0</v>
      </c>
      <c r="I2967" s="39">
        <f t="shared" si="326"/>
        <v>0</v>
      </c>
      <c r="J2967" s="40">
        <f t="shared" si="327"/>
        <v>0</v>
      </c>
      <c r="K2967" s="111">
        <f>IF($B2967="",0,'2.売上実績'!D2967)</f>
        <v>0</v>
      </c>
      <c r="L2967" s="111">
        <f>IF($B2967="",0,'2.売上実績'!E2967)</f>
        <v>0</v>
      </c>
      <c r="M2967" s="28">
        <f t="shared" si="322"/>
        <v>0</v>
      </c>
      <c r="N2967" s="41">
        <f t="shared" si="323"/>
        <v>0</v>
      </c>
      <c r="O2967" s="40">
        <f t="shared" si="328"/>
        <v>0</v>
      </c>
    </row>
    <row r="2968" spans="2:15" ht="18" customHeight="1">
      <c r="B2968" s="109" t="str">
        <f>IF('2.売上実績'!$B2968="","",'2.売上実績'!$B2968)</f>
        <v/>
      </c>
      <c r="C2968" s="110" t="str">
        <f>IF('2.売上実績'!$C2968="","",'2.売上実績'!$C2968)</f>
        <v/>
      </c>
      <c r="D2968" s="98" t="str">
        <f>IF(C2968="","",VLOOKUP(C2968,'4.製品一覧'!$B$4:$D$500,3,FALSE))</f>
        <v/>
      </c>
      <c r="E2968" s="102">
        <f>IF(C2968&lt;&gt;"",VLOOKUP(C2968,'7.製品別原価'!$B$5:$J$500,8,FALSE),0)</f>
        <v>0</v>
      </c>
      <c r="F2968" s="37">
        <f>IF(OR($K$2=0,K2968=0),0,'1.全社費用'!$C$42/$K$2)</f>
        <v>0</v>
      </c>
      <c r="G2968" s="37">
        <f t="shared" si="324"/>
        <v>0</v>
      </c>
      <c r="H2968" s="38">
        <f t="shared" si="325"/>
        <v>0</v>
      </c>
      <c r="I2968" s="39">
        <f t="shared" si="326"/>
        <v>0</v>
      </c>
      <c r="J2968" s="40">
        <f t="shared" si="327"/>
        <v>0</v>
      </c>
      <c r="K2968" s="111">
        <f>IF($B2968="",0,'2.売上実績'!D2968)</f>
        <v>0</v>
      </c>
      <c r="L2968" s="111">
        <f>IF($B2968="",0,'2.売上実績'!E2968)</f>
        <v>0</v>
      </c>
      <c r="M2968" s="28">
        <f t="shared" si="322"/>
        <v>0</v>
      </c>
      <c r="N2968" s="41">
        <f t="shared" si="323"/>
        <v>0</v>
      </c>
      <c r="O2968" s="40">
        <f t="shared" si="328"/>
        <v>0</v>
      </c>
    </row>
    <row r="2969" spans="2:15" ht="18" customHeight="1">
      <c r="B2969" s="109" t="str">
        <f>IF('2.売上実績'!$B2969="","",'2.売上実績'!$B2969)</f>
        <v/>
      </c>
      <c r="C2969" s="110" t="str">
        <f>IF('2.売上実績'!$C2969="","",'2.売上実績'!$C2969)</f>
        <v/>
      </c>
      <c r="D2969" s="98" t="str">
        <f>IF(C2969="","",VLOOKUP(C2969,'4.製品一覧'!$B$4:$D$500,3,FALSE))</f>
        <v/>
      </c>
      <c r="E2969" s="102">
        <f>IF(C2969&lt;&gt;"",VLOOKUP(C2969,'7.製品別原価'!$B$5:$J$500,8,FALSE),0)</f>
        <v>0</v>
      </c>
      <c r="F2969" s="37">
        <f>IF(OR($K$2=0,K2969=0),0,'1.全社費用'!$C$42/$K$2)</f>
        <v>0</v>
      </c>
      <c r="G2969" s="37">
        <f t="shared" si="324"/>
        <v>0</v>
      </c>
      <c r="H2969" s="38">
        <f t="shared" si="325"/>
        <v>0</v>
      </c>
      <c r="I2969" s="39">
        <f t="shared" si="326"/>
        <v>0</v>
      </c>
      <c r="J2969" s="40">
        <f t="shared" si="327"/>
        <v>0</v>
      </c>
      <c r="K2969" s="111">
        <f>IF($B2969="",0,'2.売上実績'!D2969)</f>
        <v>0</v>
      </c>
      <c r="L2969" s="111">
        <f>IF($B2969="",0,'2.売上実績'!E2969)</f>
        <v>0</v>
      </c>
      <c r="M2969" s="28">
        <f t="shared" si="322"/>
        <v>0</v>
      </c>
      <c r="N2969" s="41">
        <f t="shared" si="323"/>
        <v>0</v>
      </c>
      <c r="O2969" s="40">
        <f t="shared" si="328"/>
        <v>0</v>
      </c>
    </row>
    <row r="2970" spans="2:15" ht="18" customHeight="1">
      <c r="B2970" s="109" t="str">
        <f>IF('2.売上実績'!$B2970="","",'2.売上実績'!$B2970)</f>
        <v/>
      </c>
      <c r="C2970" s="110" t="str">
        <f>IF('2.売上実績'!$C2970="","",'2.売上実績'!$C2970)</f>
        <v/>
      </c>
      <c r="D2970" s="98" t="str">
        <f>IF(C2970="","",VLOOKUP(C2970,'4.製品一覧'!$B$4:$D$500,3,FALSE))</f>
        <v/>
      </c>
      <c r="E2970" s="102">
        <f>IF(C2970&lt;&gt;"",VLOOKUP(C2970,'7.製品別原価'!$B$5:$J$500,8,FALSE),0)</f>
        <v>0</v>
      </c>
      <c r="F2970" s="37">
        <f>IF(OR($K$2=0,K2970=0),0,'1.全社費用'!$C$42/$K$2)</f>
        <v>0</v>
      </c>
      <c r="G2970" s="37">
        <f t="shared" si="324"/>
        <v>0</v>
      </c>
      <c r="H2970" s="38">
        <f t="shared" si="325"/>
        <v>0</v>
      </c>
      <c r="I2970" s="39">
        <f t="shared" si="326"/>
        <v>0</v>
      </c>
      <c r="J2970" s="40">
        <f t="shared" si="327"/>
        <v>0</v>
      </c>
      <c r="K2970" s="111">
        <f>IF($B2970="",0,'2.売上実績'!D2970)</f>
        <v>0</v>
      </c>
      <c r="L2970" s="111">
        <f>IF($B2970="",0,'2.売上実績'!E2970)</f>
        <v>0</v>
      </c>
      <c r="M2970" s="28">
        <f t="shared" si="322"/>
        <v>0</v>
      </c>
      <c r="N2970" s="41">
        <f t="shared" si="323"/>
        <v>0</v>
      </c>
      <c r="O2970" s="40">
        <f t="shared" si="328"/>
        <v>0</v>
      </c>
    </row>
    <row r="2971" spans="2:15" ht="18" customHeight="1">
      <c r="B2971" s="109" t="str">
        <f>IF('2.売上実績'!$B2971="","",'2.売上実績'!$B2971)</f>
        <v/>
      </c>
      <c r="C2971" s="110" t="str">
        <f>IF('2.売上実績'!$C2971="","",'2.売上実績'!$C2971)</f>
        <v/>
      </c>
      <c r="D2971" s="98" t="str">
        <f>IF(C2971="","",VLOOKUP(C2971,'4.製品一覧'!$B$4:$D$500,3,FALSE))</f>
        <v/>
      </c>
      <c r="E2971" s="102">
        <f>IF(C2971&lt;&gt;"",VLOOKUP(C2971,'7.製品別原価'!$B$5:$J$500,8,FALSE),0)</f>
        <v>0</v>
      </c>
      <c r="F2971" s="37">
        <f>IF(OR($K$2=0,K2971=0),0,'1.全社費用'!$C$42/$K$2)</f>
        <v>0</v>
      </c>
      <c r="G2971" s="37">
        <f t="shared" si="324"/>
        <v>0</v>
      </c>
      <c r="H2971" s="38">
        <f t="shared" si="325"/>
        <v>0</v>
      </c>
      <c r="I2971" s="39">
        <f t="shared" si="326"/>
        <v>0</v>
      </c>
      <c r="J2971" s="40">
        <f t="shared" si="327"/>
        <v>0</v>
      </c>
      <c r="K2971" s="111">
        <f>IF($B2971="",0,'2.売上実績'!D2971)</f>
        <v>0</v>
      </c>
      <c r="L2971" s="111">
        <f>IF($B2971="",0,'2.売上実績'!E2971)</f>
        <v>0</v>
      </c>
      <c r="M2971" s="28">
        <f t="shared" si="322"/>
        <v>0</v>
      </c>
      <c r="N2971" s="41">
        <f t="shared" si="323"/>
        <v>0</v>
      </c>
      <c r="O2971" s="40">
        <f t="shared" si="328"/>
        <v>0</v>
      </c>
    </row>
    <row r="2972" spans="2:15" ht="18" customHeight="1">
      <c r="B2972" s="109" t="str">
        <f>IF('2.売上実績'!$B2972="","",'2.売上実績'!$B2972)</f>
        <v/>
      </c>
      <c r="C2972" s="110" t="str">
        <f>IF('2.売上実績'!$C2972="","",'2.売上実績'!$C2972)</f>
        <v/>
      </c>
      <c r="D2972" s="98" t="str">
        <f>IF(C2972="","",VLOOKUP(C2972,'4.製品一覧'!$B$4:$D$500,3,FALSE))</f>
        <v/>
      </c>
      <c r="E2972" s="102">
        <f>IF(C2972&lt;&gt;"",VLOOKUP(C2972,'7.製品別原価'!$B$5:$J$500,8,FALSE),0)</f>
        <v>0</v>
      </c>
      <c r="F2972" s="37">
        <f>IF(OR($K$2=0,K2972=0),0,'1.全社費用'!$C$42/$K$2)</f>
        <v>0</v>
      </c>
      <c r="G2972" s="37">
        <f t="shared" si="324"/>
        <v>0</v>
      </c>
      <c r="H2972" s="38">
        <f t="shared" si="325"/>
        <v>0</v>
      </c>
      <c r="I2972" s="39">
        <f t="shared" si="326"/>
        <v>0</v>
      </c>
      <c r="J2972" s="40">
        <f t="shared" si="327"/>
        <v>0</v>
      </c>
      <c r="K2972" s="111">
        <f>IF($B2972="",0,'2.売上実績'!D2972)</f>
        <v>0</v>
      </c>
      <c r="L2972" s="111">
        <f>IF($B2972="",0,'2.売上実績'!E2972)</f>
        <v>0</v>
      </c>
      <c r="M2972" s="28">
        <f t="shared" si="322"/>
        <v>0</v>
      </c>
      <c r="N2972" s="41">
        <f t="shared" si="323"/>
        <v>0</v>
      </c>
      <c r="O2972" s="40">
        <f t="shared" si="328"/>
        <v>0</v>
      </c>
    </row>
    <row r="2973" spans="2:15" ht="18" customHeight="1">
      <c r="B2973" s="109" t="str">
        <f>IF('2.売上実績'!$B2973="","",'2.売上実績'!$B2973)</f>
        <v/>
      </c>
      <c r="C2973" s="110" t="str">
        <f>IF('2.売上実績'!$C2973="","",'2.売上実績'!$C2973)</f>
        <v/>
      </c>
      <c r="D2973" s="98" t="str">
        <f>IF(C2973="","",VLOOKUP(C2973,'4.製品一覧'!$B$4:$D$500,3,FALSE))</f>
        <v/>
      </c>
      <c r="E2973" s="102">
        <f>IF(C2973&lt;&gt;"",VLOOKUP(C2973,'7.製品別原価'!$B$5:$J$500,8,FALSE),0)</f>
        <v>0</v>
      </c>
      <c r="F2973" s="37">
        <f>IF(OR($K$2=0,K2973=0),0,'1.全社費用'!$C$42/$K$2)</f>
        <v>0</v>
      </c>
      <c r="G2973" s="37">
        <f t="shared" si="324"/>
        <v>0</v>
      </c>
      <c r="H2973" s="38">
        <f t="shared" si="325"/>
        <v>0</v>
      </c>
      <c r="I2973" s="39">
        <f t="shared" si="326"/>
        <v>0</v>
      </c>
      <c r="J2973" s="40">
        <f t="shared" si="327"/>
        <v>0</v>
      </c>
      <c r="K2973" s="111">
        <f>IF($B2973="",0,'2.売上実績'!D2973)</f>
        <v>0</v>
      </c>
      <c r="L2973" s="111">
        <f>IF($B2973="",0,'2.売上実績'!E2973)</f>
        <v>0</v>
      </c>
      <c r="M2973" s="28">
        <f t="shared" si="322"/>
        <v>0</v>
      </c>
      <c r="N2973" s="41">
        <f t="shared" si="323"/>
        <v>0</v>
      </c>
      <c r="O2973" s="40">
        <f t="shared" si="328"/>
        <v>0</v>
      </c>
    </row>
    <row r="2974" spans="2:15" ht="18" customHeight="1">
      <c r="B2974" s="109" t="str">
        <f>IF('2.売上実績'!$B2974="","",'2.売上実績'!$B2974)</f>
        <v/>
      </c>
      <c r="C2974" s="110" t="str">
        <f>IF('2.売上実績'!$C2974="","",'2.売上実績'!$C2974)</f>
        <v/>
      </c>
      <c r="D2974" s="98" t="str">
        <f>IF(C2974="","",VLOOKUP(C2974,'4.製品一覧'!$B$4:$D$500,3,FALSE))</f>
        <v/>
      </c>
      <c r="E2974" s="102">
        <f>IF(C2974&lt;&gt;"",VLOOKUP(C2974,'7.製品別原価'!$B$5:$J$500,8,FALSE),0)</f>
        <v>0</v>
      </c>
      <c r="F2974" s="37">
        <f>IF(OR($K$2=0,K2974=0),0,'1.全社費用'!$C$42/$K$2)</f>
        <v>0</v>
      </c>
      <c r="G2974" s="37">
        <f t="shared" si="324"/>
        <v>0</v>
      </c>
      <c r="H2974" s="38">
        <f t="shared" si="325"/>
        <v>0</v>
      </c>
      <c r="I2974" s="39">
        <f t="shared" si="326"/>
        <v>0</v>
      </c>
      <c r="J2974" s="40">
        <f t="shared" si="327"/>
        <v>0</v>
      </c>
      <c r="K2974" s="111">
        <f>IF($B2974="",0,'2.売上実績'!D2974)</f>
        <v>0</v>
      </c>
      <c r="L2974" s="111">
        <f>IF($B2974="",0,'2.売上実績'!E2974)</f>
        <v>0</v>
      </c>
      <c r="M2974" s="28">
        <f t="shared" si="322"/>
        <v>0</v>
      </c>
      <c r="N2974" s="41">
        <f t="shared" si="323"/>
        <v>0</v>
      </c>
      <c r="O2974" s="40">
        <f t="shared" si="328"/>
        <v>0</v>
      </c>
    </row>
    <row r="2975" spans="2:15" ht="18" customHeight="1">
      <c r="B2975" s="109" t="str">
        <f>IF('2.売上実績'!$B2975="","",'2.売上実績'!$B2975)</f>
        <v/>
      </c>
      <c r="C2975" s="110" t="str">
        <f>IF('2.売上実績'!$C2975="","",'2.売上実績'!$C2975)</f>
        <v/>
      </c>
      <c r="D2975" s="98" t="str">
        <f>IF(C2975="","",VLOOKUP(C2975,'4.製品一覧'!$B$4:$D$500,3,FALSE))</f>
        <v/>
      </c>
      <c r="E2975" s="102">
        <f>IF(C2975&lt;&gt;"",VLOOKUP(C2975,'7.製品別原価'!$B$5:$J$500,8,FALSE),0)</f>
        <v>0</v>
      </c>
      <c r="F2975" s="37">
        <f>IF(OR($K$2=0,K2975=0),0,'1.全社費用'!$C$42/$K$2)</f>
        <v>0</v>
      </c>
      <c r="G2975" s="37">
        <f t="shared" si="324"/>
        <v>0</v>
      </c>
      <c r="H2975" s="38">
        <f t="shared" si="325"/>
        <v>0</v>
      </c>
      <c r="I2975" s="39">
        <f t="shared" si="326"/>
        <v>0</v>
      </c>
      <c r="J2975" s="40">
        <f t="shared" si="327"/>
        <v>0</v>
      </c>
      <c r="K2975" s="111">
        <f>IF($B2975="",0,'2.売上実績'!D2975)</f>
        <v>0</v>
      </c>
      <c r="L2975" s="111">
        <f>IF($B2975="",0,'2.売上実績'!E2975)</f>
        <v>0</v>
      </c>
      <c r="M2975" s="28">
        <f t="shared" si="322"/>
        <v>0</v>
      </c>
      <c r="N2975" s="41">
        <f t="shared" si="323"/>
        <v>0</v>
      </c>
      <c r="O2975" s="40">
        <f t="shared" si="328"/>
        <v>0</v>
      </c>
    </row>
    <row r="2976" spans="2:15" ht="18" customHeight="1">
      <c r="B2976" s="109" t="str">
        <f>IF('2.売上実績'!$B2976="","",'2.売上実績'!$B2976)</f>
        <v/>
      </c>
      <c r="C2976" s="110" t="str">
        <f>IF('2.売上実績'!$C2976="","",'2.売上実績'!$C2976)</f>
        <v/>
      </c>
      <c r="D2976" s="98" t="str">
        <f>IF(C2976="","",VLOOKUP(C2976,'4.製品一覧'!$B$4:$D$500,3,FALSE))</f>
        <v/>
      </c>
      <c r="E2976" s="102">
        <f>IF(C2976&lt;&gt;"",VLOOKUP(C2976,'7.製品別原価'!$B$5:$J$500,8,FALSE),0)</f>
        <v>0</v>
      </c>
      <c r="F2976" s="37">
        <f>IF(OR($K$2=0,K2976=0),0,'1.全社費用'!$C$42/$K$2)</f>
        <v>0</v>
      </c>
      <c r="G2976" s="37">
        <f t="shared" si="324"/>
        <v>0</v>
      </c>
      <c r="H2976" s="38">
        <f t="shared" si="325"/>
        <v>0</v>
      </c>
      <c r="I2976" s="39">
        <f t="shared" si="326"/>
        <v>0</v>
      </c>
      <c r="J2976" s="40">
        <f t="shared" si="327"/>
        <v>0</v>
      </c>
      <c r="K2976" s="111">
        <f>IF($B2976="",0,'2.売上実績'!D2976)</f>
        <v>0</v>
      </c>
      <c r="L2976" s="111">
        <f>IF($B2976="",0,'2.売上実績'!E2976)</f>
        <v>0</v>
      </c>
      <c r="M2976" s="28">
        <f t="shared" si="322"/>
        <v>0</v>
      </c>
      <c r="N2976" s="41">
        <f t="shared" si="323"/>
        <v>0</v>
      </c>
      <c r="O2976" s="40">
        <f t="shared" si="328"/>
        <v>0</v>
      </c>
    </row>
    <row r="2977" spans="2:15" ht="18" customHeight="1">
      <c r="B2977" s="109" t="str">
        <f>IF('2.売上実績'!$B2977="","",'2.売上実績'!$B2977)</f>
        <v/>
      </c>
      <c r="C2977" s="110" t="str">
        <f>IF('2.売上実績'!$C2977="","",'2.売上実績'!$C2977)</f>
        <v/>
      </c>
      <c r="D2977" s="98" t="str">
        <f>IF(C2977="","",VLOOKUP(C2977,'4.製品一覧'!$B$4:$D$500,3,FALSE))</f>
        <v/>
      </c>
      <c r="E2977" s="102">
        <f>IF(C2977&lt;&gt;"",VLOOKUP(C2977,'7.製品別原価'!$B$5:$J$500,8,FALSE),0)</f>
        <v>0</v>
      </c>
      <c r="F2977" s="37">
        <f>IF(OR($K$2=0,K2977=0),0,'1.全社費用'!$C$42/$K$2)</f>
        <v>0</v>
      </c>
      <c r="G2977" s="37">
        <f t="shared" si="324"/>
        <v>0</v>
      </c>
      <c r="H2977" s="38">
        <f t="shared" si="325"/>
        <v>0</v>
      </c>
      <c r="I2977" s="39">
        <f t="shared" si="326"/>
        <v>0</v>
      </c>
      <c r="J2977" s="40">
        <f t="shared" si="327"/>
        <v>0</v>
      </c>
      <c r="K2977" s="111">
        <f>IF($B2977="",0,'2.売上実績'!D2977)</f>
        <v>0</v>
      </c>
      <c r="L2977" s="111">
        <f>IF($B2977="",0,'2.売上実績'!E2977)</f>
        <v>0</v>
      </c>
      <c r="M2977" s="28">
        <f t="shared" si="322"/>
        <v>0</v>
      </c>
      <c r="N2977" s="41">
        <f t="shared" si="323"/>
        <v>0</v>
      </c>
      <c r="O2977" s="40">
        <f t="shared" si="328"/>
        <v>0</v>
      </c>
    </row>
    <row r="2978" spans="2:15" ht="18" customHeight="1">
      <c r="B2978" s="109" t="str">
        <f>IF('2.売上実績'!$B2978="","",'2.売上実績'!$B2978)</f>
        <v/>
      </c>
      <c r="C2978" s="110" t="str">
        <f>IF('2.売上実績'!$C2978="","",'2.売上実績'!$C2978)</f>
        <v/>
      </c>
      <c r="D2978" s="98" t="str">
        <f>IF(C2978="","",VLOOKUP(C2978,'4.製品一覧'!$B$4:$D$500,3,FALSE))</f>
        <v/>
      </c>
      <c r="E2978" s="102">
        <f>IF(C2978&lt;&gt;"",VLOOKUP(C2978,'7.製品別原価'!$B$5:$J$500,8,FALSE),0)</f>
        <v>0</v>
      </c>
      <c r="F2978" s="37">
        <f>IF(OR($K$2=0,K2978=0),0,'1.全社費用'!$C$42/$K$2)</f>
        <v>0</v>
      </c>
      <c r="G2978" s="37">
        <f t="shared" si="324"/>
        <v>0</v>
      </c>
      <c r="H2978" s="38">
        <f t="shared" si="325"/>
        <v>0</v>
      </c>
      <c r="I2978" s="39">
        <f t="shared" si="326"/>
        <v>0</v>
      </c>
      <c r="J2978" s="40">
        <f t="shared" si="327"/>
        <v>0</v>
      </c>
      <c r="K2978" s="111">
        <f>IF($B2978="",0,'2.売上実績'!D2978)</f>
        <v>0</v>
      </c>
      <c r="L2978" s="111">
        <f>IF($B2978="",0,'2.売上実績'!E2978)</f>
        <v>0</v>
      </c>
      <c r="M2978" s="28">
        <f t="shared" si="322"/>
        <v>0</v>
      </c>
      <c r="N2978" s="41">
        <f t="shared" si="323"/>
        <v>0</v>
      </c>
      <c r="O2978" s="40">
        <f t="shared" si="328"/>
        <v>0</v>
      </c>
    </row>
    <row r="2979" spans="2:15" ht="18" customHeight="1">
      <c r="B2979" s="109" t="str">
        <f>IF('2.売上実績'!$B2979="","",'2.売上実績'!$B2979)</f>
        <v/>
      </c>
      <c r="C2979" s="110" t="str">
        <f>IF('2.売上実績'!$C2979="","",'2.売上実績'!$C2979)</f>
        <v/>
      </c>
      <c r="D2979" s="98" t="str">
        <f>IF(C2979="","",VLOOKUP(C2979,'4.製品一覧'!$B$4:$D$500,3,FALSE))</f>
        <v/>
      </c>
      <c r="E2979" s="102">
        <f>IF(C2979&lt;&gt;"",VLOOKUP(C2979,'7.製品別原価'!$B$5:$J$500,8,FALSE),0)</f>
        <v>0</v>
      </c>
      <c r="F2979" s="37">
        <f>IF(OR($K$2=0,K2979=0),0,'1.全社費用'!$C$42/$K$2)</f>
        <v>0</v>
      </c>
      <c r="G2979" s="37">
        <f t="shared" si="324"/>
        <v>0</v>
      </c>
      <c r="H2979" s="38">
        <f t="shared" si="325"/>
        <v>0</v>
      </c>
      <c r="I2979" s="39">
        <f t="shared" si="326"/>
        <v>0</v>
      </c>
      <c r="J2979" s="40">
        <f t="shared" si="327"/>
        <v>0</v>
      </c>
      <c r="K2979" s="111">
        <f>IF($B2979="",0,'2.売上実績'!D2979)</f>
        <v>0</v>
      </c>
      <c r="L2979" s="111">
        <f>IF($B2979="",0,'2.売上実績'!E2979)</f>
        <v>0</v>
      </c>
      <c r="M2979" s="28">
        <f t="shared" si="322"/>
        <v>0</v>
      </c>
      <c r="N2979" s="41">
        <f t="shared" si="323"/>
        <v>0</v>
      </c>
      <c r="O2979" s="40">
        <f t="shared" si="328"/>
        <v>0</v>
      </c>
    </row>
    <row r="2980" spans="2:15" ht="18" customHeight="1">
      <c r="B2980" s="109" t="str">
        <f>IF('2.売上実績'!$B2980="","",'2.売上実績'!$B2980)</f>
        <v/>
      </c>
      <c r="C2980" s="110" t="str">
        <f>IF('2.売上実績'!$C2980="","",'2.売上実績'!$C2980)</f>
        <v/>
      </c>
      <c r="D2980" s="98" t="str">
        <f>IF(C2980="","",VLOOKUP(C2980,'4.製品一覧'!$B$4:$D$500,3,FALSE))</f>
        <v/>
      </c>
      <c r="E2980" s="102">
        <f>IF(C2980&lt;&gt;"",VLOOKUP(C2980,'7.製品別原価'!$B$5:$J$500,8,FALSE),0)</f>
        <v>0</v>
      </c>
      <c r="F2980" s="37">
        <f>IF(OR($K$2=0,K2980=0),0,'1.全社費用'!$C$42/$K$2)</f>
        <v>0</v>
      </c>
      <c r="G2980" s="37">
        <f t="shared" si="324"/>
        <v>0</v>
      </c>
      <c r="H2980" s="38">
        <f t="shared" si="325"/>
        <v>0</v>
      </c>
      <c r="I2980" s="39">
        <f t="shared" si="326"/>
        <v>0</v>
      </c>
      <c r="J2980" s="40">
        <f t="shared" si="327"/>
        <v>0</v>
      </c>
      <c r="K2980" s="111">
        <f>IF($B2980="",0,'2.売上実績'!D2980)</f>
        <v>0</v>
      </c>
      <c r="L2980" s="111">
        <f>IF($B2980="",0,'2.売上実績'!E2980)</f>
        <v>0</v>
      </c>
      <c r="M2980" s="28">
        <f t="shared" si="322"/>
        <v>0</v>
      </c>
      <c r="N2980" s="41">
        <f t="shared" si="323"/>
        <v>0</v>
      </c>
      <c r="O2980" s="40">
        <f t="shared" si="328"/>
        <v>0</v>
      </c>
    </row>
    <row r="2981" spans="2:15" ht="18" customHeight="1">
      <c r="B2981" s="109" t="str">
        <f>IF('2.売上実績'!$B2981="","",'2.売上実績'!$B2981)</f>
        <v/>
      </c>
      <c r="C2981" s="110" t="str">
        <f>IF('2.売上実績'!$C2981="","",'2.売上実績'!$C2981)</f>
        <v/>
      </c>
      <c r="D2981" s="98" t="str">
        <f>IF(C2981="","",VLOOKUP(C2981,'4.製品一覧'!$B$4:$D$500,3,FALSE))</f>
        <v/>
      </c>
      <c r="E2981" s="102">
        <f>IF(C2981&lt;&gt;"",VLOOKUP(C2981,'7.製品別原価'!$B$5:$J$500,8,FALSE),0)</f>
        <v>0</v>
      </c>
      <c r="F2981" s="37">
        <f>IF(OR($K$2=0,K2981=0),0,'1.全社費用'!$C$42/$K$2)</f>
        <v>0</v>
      </c>
      <c r="G2981" s="37">
        <f t="shared" si="324"/>
        <v>0</v>
      </c>
      <c r="H2981" s="38">
        <f t="shared" si="325"/>
        <v>0</v>
      </c>
      <c r="I2981" s="39">
        <f t="shared" si="326"/>
        <v>0</v>
      </c>
      <c r="J2981" s="40">
        <f t="shared" si="327"/>
        <v>0</v>
      </c>
      <c r="K2981" s="111">
        <f>IF($B2981="",0,'2.売上実績'!D2981)</f>
        <v>0</v>
      </c>
      <c r="L2981" s="111">
        <f>IF($B2981="",0,'2.売上実績'!E2981)</f>
        <v>0</v>
      </c>
      <c r="M2981" s="28">
        <f t="shared" si="322"/>
        <v>0</v>
      </c>
      <c r="N2981" s="41">
        <f t="shared" si="323"/>
        <v>0</v>
      </c>
      <c r="O2981" s="40">
        <f t="shared" si="328"/>
        <v>0</v>
      </c>
    </row>
    <row r="2982" spans="2:15" ht="18" customHeight="1">
      <c r="B2982" s="109" t="str">
        <f>IF('2.売上実績'!$B2982="","",'2.売上実績'!$B2982)</f>
        <v/>
      </c>
      <c r="C2982" s="110" t="str">
        <f>IF('2.売上実績'!$C2982="","",'2.売上実績'!$C2982)</f>
        <v/>
      </c>
      <c r="D2982" s="98" t="str">
        <f>IF(C2982="","",VLOOKUP(C2982,'4.製品一覧'!$B$4:$D$500,3,FALSE))</f>
        <v/>
      </c>
      <c r="E2982" s="102">
        <f>IF(C2982&lt;&gt;"",VLOOKUP(C2982,'7.製品別原価'!$B$5:$J$500,8,FALSE),0)</f>
        <v>0</v>
      </c>
      <c r="F2982" s="37">
        <f>IF(OR($K$2=0,K2982=0),0,'1.全社費用'!$C$42/$K$2)</f>
        <v>0</v>
      </c>
      <c r="G2982" s="37">
        <f t="shared" si="324"/>
        <v>0</v>
      </c>
      <c r="H2982" s="38">
        <f t="shared" si="325"/>
        <v>0</v>
      </c>
      <c r="I2982" s="39">
        <f t="shared" si="326"/>
        <v>0</v>
      </c>
      <c r="J2982" s="40">
        <f t="shared" si="327"/>
        <v>0</v>
      </c>
      <c r="K2982" s="111">
        <f>IF($B2982="",0,'2.売上実績'!D2982)</f>
        <v>0</v>
      </c>
      <c r="L2982" s="111">
        <f>IF($B2982="",0,'2.売上実績'!E2982)</f>
        <v>0</v>
      </c>
      <c r="M2982" s="28">
        <f t="shared" si="322"/>
        <v>0</v>
      </c>
      <c r="N2982" s="41">
        <f t="shared" si="323"/>
        <v>0</v>
      </c>
      <c r="O2982" s="40">
        <f t="shared" si="328"/>
        <v>0</v>
      </c>
    </row>
    <row r="2983" spans="2:15" ht="18" customHeight="1">
      <c r="B2983" s="109" t="str">
        <f>IF('2.売上実績'!$B2983="","",'2.売上実績'!$B2983)</f>
        <v/>
      </c>
      <c r="C2983" s="110" t="str">
        <f>IF('2.売上実績'!$C2983="","",'2.売上実績'!$C2983)</f>
        <v/>
      </c>
      <c r="D2983" s="98" t="str">
        <f>IF(C2983="","",VLOOKUP(C2983,'4.製品一覧'!$B$4:$D$500,3,FALSE))</f>
        <v/>
      </c>
      <c r="E2983" s="102">
        <f>IF(C2983&lt;&gt;"",VLOOKUP(C2983,'7.製品別原価'!$B$5:$J$500,8,FALSE),0)</f>
        <v>0</v>
      </c>
      <c r="F2983" s="37">
        <f>IF(OR($K$2=0,K2983=0),0,'1.全社費用'!$C$42/$K$2)</f>
        <v>0</v>
      </c>
      <c r="G2983" s="37">
        <f t="shared" si="324"/>
        <v>0</v>
      </c>
      <c r="H2983" s="38">
        <f t="shared" si="325"/>
        <v>0</v>
      </c>
      <c r="I2983" s="39">
        <f t="shared" si="326"/>
        <v>0</v>
      </c>
      <c r="J2983" s="40">
        <f t="shared" si="327"/>
        <v>0</v>
      </c>
      <c r="K2983" s="111">
        <f>IF($B2983="",0,'2.売上実績'!D2983)</f>
        <v>0</v>
      </c>
      <c r="L2983" s="111">
        <f>IF($B2983="",0,'2.売上実績'!E2983)</f>
        <v>0</v>
      </c>
      <c r="M2983" s="28">
        <f t="shared" si="322"/>
        <v>0</v>
      </c>
      <c r="N2983" s="41">
        <f t="shared" si="323"/>
        <v>0</v>
      </c>
      <c r="O2983" s="40">
        <f t="shared" si="328"/>
        <v>0</v>
      </c>
    </row>
    <row r="2984" spans="2:15" ht="18" customHeight="1">
      <c r="B2984" s="109" t="str">
        <f>IF('2.売上実績'!$B2984="","",'2.売上実績'!$B2984)</f>
        <v/>
      </c>
      <c r="C2984" s="110" t="str">
        <f>IF('2.売上実績'!$C2984="","",'2.売上実績'!$C2984)</f>
        <v/>
      </c>
      <c r="D2984" s="98" t="str">
        <f>IF(C2984="","",VLOOKUP(C2984,'4.製品一覧'!$B$4:$D$500,3,FALSE))</f>
        <v/>
      </c>
      <c r="E2984" s="102">
        <f>IF(C2984&lt;&gt;"",VLOOKUP(C2984,'7.製品別原価'!$B$5:$J$500,8,FALSE),0)</f>
        <v>0</v>
      </c>
      <c r="F2984" s="37">
        <f>IF(OR($K$2=0,K2984=0),0,'1.全社費用'!$C$42/$K$2)</f>
        <v>0</v>
      </c>
      <c r="G2984" s="37">
        <f t="shared" si="324"/>
        <v>0</v>
      </c>
      <c r="H2984" s="38">
        <f t="shared" si="325"/>
        <v>0</v>
      </c>
      <c r="I2984" s="39">
        <f t="shared" si="326"/>
        <v>0</v>
      </c>
      <c r="J2984" s="40">
        <f t="shared" si="327"/>
        <v>0</v>
      </c>
      <c r="K2984" s="111">
        <f>IF($B2984="",0,'2.売上実績'!D2984)</f>
        <v>0</v>
      </c>
      <c r="L2984" s="111">
        <f>IF($B2984="",0,'2.売上実績'!E2984)</f>
        <v>0</v>
      </c>
      <c r="M2984" s="28">
        <f t="shared" si="322"/>
        <v>0</v>
      </c>
      <c r="N2984" s="41">
        <f t="shared" si="323"/>
        <v>0</v>
      </c>
      <c r="O2984" s="40">
        <f t="shared" si="328"/>
        <v>0</v>
      </c>
    </row>
    <row r="2985" spans="2:15" ht="18" customHeight="1">
      <c r="B2985" s="109" t="str">
        <f>IF('2.売上実績'!$B2985="","",'2.売上実績'!$B2985)</f>
        <v/>
      </c>
      <c r="C2985" s="110" t="str">
        <f>IF('2.売上実績'!$C2985="","",'2.売上実績'!$C2985)</f>
        <v/>
      </c>
      <c r="D2985" s="98" t="str">
        <f>IF(C2985="","",VLOOKUP(C2985,'4.製品一覧'!$B$4:$D$500,3,FALSE))</f>
        <v/>
      </c>
      <c r="E2985" s="102">
        <f>IF(C2985&lt;&gt;"",VLOOKUP(C2985,'7.製品別原価'!$B$5:$J$500,8,FALSE),0)</f>
        <v>0</v>
      </c>
      <c r="F2985" s="37">
        <f>IF(OR($K$2=0,K2985=0),0,'1.全社費用'!$C$42/$K$2)</f>
        <v>0</v>
      </c>
      <c r="G2985" s="37">
        <f t="shared" si="324"/>
        <v>0</v>
      </c>
      <c r="H2985" s="38">
        <f t="shared" si="325"/>
        <v>0</v>
      </c>
      <c r="I2985" s="39">
        <f t="shared" si="326"/>
        <v>0</v>
      </c>
      <c r="J2985" s="40">
        <f t="shared" si="327"/>
        <v>0</v>
      </c>
      <c r="K2985" s="111">
        <f>IF($B2985="",0,'2.売上実績'!D2985)</f>
        <v>0</v>
      </c>
      <c r="L2985" s="111">
        <f>IF($B2985="",0,'2.売上実績'!E2985)</f>
        <v>0</v>
      </c>
      <c r="M2985" s="28">
        <f t="shared" si="322"/>
        <v>0</v>
      </c>
      <c r="N2985" s="41">
        <f t="shared" si="323"/>
        <v>0</v>
      </c>
      <c r="O2985" s="40">
        <f t="shared" si="328"/>
        <v>0</v>
      </c>
    </row>
    <row r="2986" spans="2:15" ht="18" customHeight="1">
      <c r="B2986" s="109" t="str">
        <f>IF('2.売上実績'!$B2986="","",'2.売上実績'!$B2986)</f>
        <v/>
      </c>
      <c r="C2986" s="110" t="str">
        <f>IF('2.売上実績'!$C2986="","",'2.売上実績'!$C2986)</f>
        <v/>
      </c>
      <c r="D2986" s="98" t="str">
        <f>IF(C2986="","",VLOOKUP(C2986,'4.製品一覧'!$B$4:$D$500,3,FALSE))</f>
        <v/>
      </c>
      <c r="E2986" s="102">
        <f>IF(C2986&lt;&gt;"",VLOOKUP(C2986,'7.製品別原価'!$B$5:$J$500,8,FALSE),0)</f>
        <v>0</v>
      </c>
      <c r="F2986" s="37">
        <f>IF(OR($K$2=0,K2986=0),0,'1.全社費用'!$C$42/$K$2)</f>
        <v>0</v>
      </c>
      <c r="G2986" s="37">
        <f t="shared" si="324"/>
        <v>0</v>
      </c>
      <c r="H2986" s="38">
        <f t="shared" si="325"/>
        <v>0</v>
      </c>
      <c r="I2986" s="39">
        <f t="shared" si="326"/>
        <v>0</v>
      </c>
      <c r="J2986" s="40">
        <f t="shared" si="327"/>
        <v>0</v>
      </c>
      <c r="K2986" s="111">
        <f>IF($B2986="",0,'2.売上実績'!D2986)</f>
        <v>0</v>
      </c>
      <c r="L2986" s="111">
        <f>IF($B2986="",0,'2.売上実績'!E2986)</f>
        <v>0</v>
      </c>
      <c r="M2986" s="28">
        <f t="shared" si="322"/>
        <v>0</v>
      </c>
      <c r="N2986" s="41">
        <f t="shared" si="323"/>
        <v>0</v>
      </c>
      <c r="O2986" s="40">
        <f t="shared" si="328"/>
        <v>0</v>
      </c>
    </row>
    <row r="2987" spans="2:15" ht="18" customHeight="1">
      <c r="B2987" s="109" t="str">
        <f>IF('2.売上実績'!$B2987="","",'2.売上実績'!$B2987)</f>
        <v/>
      </c>
      <c r="C2987" s="110" t="str">
        <f>IF('2.売上実績'!$C2987="","",'2.売上実績'!$C2987)</f>
        <v/>
      </c>
      <c r="D2987" s="98" t="str">
        <f>IF(C2987="","",VLOOKUP(C2987,'4.製品一覧'!$B$4:$D$500,3,FALSE))</f>
        <v/>
      </c>
      <c r="E2987" s="102">
        <f>IF(C2987&lt;&gt;"",VLOOKUP(C2987,'7.製品別原価'!$B$5:$J$500,8,FALSE),0)</f>
        <v>0</v>
      </c>
      <c r="F2987" s="37">
        <f>IF(OR($K$2=0,K2987=0),0,'1.全社費用'!$C$42/$K$2)</f>
        <v>0</v>
      </c>
      <c r="G2987" s="37">
        <f t="shared" si="324"/>
        <v>0</v>
      </c>
      <c r="H2987" s="38">
        <f t="shared" si="325"/>
        <v>0</v>
      </c>
      <c r="I2987" s="39">
        <f t="shared" si="326"/>
        <v>0</v>
      </c>
      <c r="J2987" s="40">
        <f t="shared" si="327"/>
        <v>0</v>
      </c>
      <c r="K2987" s="111">
        <f>IF($B2987="",0,'2.売上実績'!D2987)</f>
        <v>0</v>
      </c>
      <c r="L2987" s="111">
        <f>IF($B2987="",0,'2.売上実績'!E2987)</f>
        <v>0</v>
      </c>
      <c r="M2987" s="28">
        <f t="shared" si="322"/>
        <v>0</v>
      </c>
      <c r="N2987" s="41">
        <f t="shared" si="323"/>
        <v>0</v>
      </c>
      <c r="O2987" s="40">
        <f t="shared" si="328"/>
        <v>0</v>
      </c>
    </row>
    <row r="2988" spans="2:15" ht="18" customHeight="1">
      <c r="B2988" s="109" t="str">
        <f>IF('2.売上実績'!$B2988="","",'2.売上実績'!$B2988)</f>
        <v/>
      </c>
      <c r="C2988" s="110" t="str">
        <f>IF('2.売上実績'!$C2988="","",'2.売上実績'!$C2988)</f>
        <v/>
      </c>
      <c r="D2988" s="98" t="str">
        <f>IF(C2988="","",VLOOKUP(C2988,'4.製品一覧'!$B$4:$D$500,3,FALSE))</f>
        <v/>
      </c>
      <c r="E2988" s="102">
        <f>IF(C2988&lt;&gt;"",VLOOKUP(C2988,'7.製品別原価'!$B$5:$J$500,8,FALSE),0)</f>
        <v>0</v>
      </c>
      <c r="F2988" s="37">
        <f>IF(OR($K$2=0,K2988=0),0,'1.全社費用'!$C$42/$K$2)</f>
        <v>0</v>
      </c>
      <c r="G2988" s="37">
        <f t="shared" si="324"/>
        <v>0</v>
      </c>
      <c r="H2988" s="38">
        <f t="shared" si="325"/>
        <v>0</v>
      </c>
      <c r="I2988" s="39">
        <f t="shared" si="326"/>
        <v>0</v>
      </c>
      <c r="J2988" s="40">
        <f t="shared" si="327"/>
        <v>0</v>
      </c>
      <c r="K2988" s="111">
        <f>IF($B2988="",0,'2.売上実績'!D2988)</f>
        <v>0</v>
      </c>
      <c r="L2988" s="111">
        <f>IF($B2988="",0,'2.売上実績'!E2988)</f>
        <v>0</v>
      </c>
      <c r="M2988" s="28">
        <f t="shared" si="322"/>
        <v>0</v>
      </c>
      <c r="N2988" s="41">
        <f t="shared" si="323"/>
        <v>0</v>
      </c>
      <c r="O2988" s="40">
        <f t="shared" si="328"/>
        <v>0</v>
      </c>
    </row>
    <row r="2989" spans="2:15" ht="18" customHeight="1">
      <c r="B2989" s="109" t="str">
        <f>IF('2.売上実績'!$B2989="","",'2.売上実績'!$B2989)</f>
        <v/>
      </c>
      <c r="C2989" s="110" t="str">
        <f>IF('2.売上実績'!$C2989="","",'2.売上実績'!$C2989)</f>
        <v/>
      </c>
      <c r="D2989" s="98" t="str">
        <f>IF(C2989="","",VLOOKUP(C2989,'4.製品一覧'!$B$4:$D$500,3,FALSE))</f>
        <v/>
      </c>
      <c r="E2989" s="102">
        <f>IF(C2989&lt;&gt;"",VLOOKUP(C2989,'7.製品別原価'!$B$5:$J$500,8,FALSE),0)</f>
        <v>0</v>
      </c>
      <c r="F2989" s="37">
        <f>IF(OR($K$2=0,K2989=0),0,'1.全社費用'!$C$42/$K$2)</f>
        <v>0</v>
      </c>
      <c r="G2989" s="37">
        <f t="shared" si="324"/>
        <v>0</v>
      </c>
      <c r="H2989" s="38">
        <f t="shared" si="325"/>
        <v>0</v>
      </c>
      <c r="I2989" s="39">
        <f t="shared" si="326"/>
        <v>0</v>
      </c>
      <c r="J2989" s="40">
        <f t="shared" si="327"/>
        <v>0</v>
      </c>
      <c r="K2989" s="111">
        <f>IF($B2989="",0,'2.売上実績'!D2989)</f>
        <v>0</v>
      </c>
      <c r="L2989" s="111">
        <f>IF($B2989="",0,'2.売上実績'!E2989)</f>
        <v>0</v>
      </c>
      <c r="M2989" s="28">
        <f t="shared" si="322"/>
        <v>0</v>
      </c>
      <c r="N2989" s="41">
        <f t="shared" si="323"/>
        <v>0</v>
      </c>
      <c r="O2989" s="40">
        <f t="shared" si="328"/>
        <v>0</v>
      </c>
    </row>
    <row r="2990" spans="2:15" ht="18" customHeight="1">
      <c r="B2990" s="109" t="str">
        <f>IF('2.売上実績'!$B2990="","",'2.売上実績'!$B2990)</f>
        <v/>
      </c>
      <c r="C2990" s="110" t="str">
        <f>IF('2.売上実績'!$C2990="","",'2.売上実績'!$C2990)</f>
        <v/>
      </c>
      <c r="D2990" s="98" t="str">
        <f>IF(C2990="","",VLOOKUP(C2990,'4.製品一覧'!$B$4:$D$500,3,FALSE))</f>
        <v/>
      </c>
      <c r="E2990" s="102">
        <f>IF(C2990&lt;&gt;"",VLOOKUP(C2990,'7.製品別原価'!$B$5:$J$500,8,FALSE),0)</f>
        <v>0</v>
      </c>
      <c r="F2990" s="37">
        <f>IF(OR($K$2=0,K2990=0),0,'1.全社費用'!$C$42/$K$2)</f>
        <v>0</v>
      </c>
      <c r="G2990" s="37">
        <f t="shared" si="324"/>
        <v>0</v>
      </c>
      <c r="H2990" s="38">
        <f t="shared" si="325"/>
        <v>0</v>
      </c>
      <c r="I2990" s="39">
        <f t="shared" si="326"/>
        <v>0</v>
      </c>
      <c r="J2990" s="40">
        <f t="shared" si="327"/>
        <v>0</v>
      </c>
      <c r="K2990" s="111">
        <f>IF($B2990="",0,'2.売上実績'!D2990)</f>
        <v>0</v>
      </c>
      <c r="L2990" s="111">
        <f>IF($B2990="",0,'2.売上実績'!E2990)</f>
        <v>0</v>
      </c>
      <c r="M2990" s="28">
        <f t="shared" si="322"/>
        <v>0</v>
      </c>
      <c r="N2990" s="41">
        <f t="shared" si="323"/>
        <v>0</v>
      </c>
      <c r="O2990" s="40">
        <f t="shared" si="328"/>
        <v>0</v>
      </c>
    </row>
    <row r="2991" spans="2:15" ht="18" customHeight="1">
      <c r="B2991" s="109" t="str">
        <f>IF('2.売上実績'!$B2991="","",'2.売上実績'!$B2991)</f>
        <v/>
      </c>
      <c r="C2991" s="110" t="str">
        <f>IF('2.売上実績'!$C2991="","",'2.売上実績'!$C2991)</f>
        <v/>
      </c>
      <c r="D2991" s="98" t="str">
        <f>IF(C2991="","",VLOOKUP(C2991,'4.製品一覧'!$B$4:$D$500,3,FALSE))</f>
        <v/>
      </c>
      <c r="E2991" s="102">
        <f>IF(C2991&lt;&gt;"",VLOOKUP(C2991,'7.製品別原価'!$B$5:$J$500,8,FALSE),0)</f>
        <v>0</v>
      </c>
      <c r="F2991" s="37">
        <f>IF(OR($K$2=0,K2991=0),0,'1.全社費用'!$C$42/$K$2)</f>
        <v>0</v>
      </c>
      <c r="G2991" s="37">
        <f t="shared" si="324"/>
        <v>0</v>
      </c>
      <c r="H2991" s="38">
        <f t="shared" si="325"/>
        <v>0</v>
      </c>
      <c r="I2991" s="39">
        <f t="shared" si="326"/>
        <v>0</v>
      </c>
      <c r="J2991" s="40">
        <f t="shared" si="327"/>
        <v>0</v>
      </c>
      <c r="K2991" s="111">
        <f>IF($B2991="",0,'2.売上実績'!D2991)</f>
        <v>0</v>
      </c>
      <c r="L2991" s="111">
        <f>IF($B2991="",0,'2.売上実績'!E2991)</f>
        <v>0</v>
      </c>
      <c r="M2991" s="28">
        <f t="shared" si="322"/>
        <v>0</v>
      </c>
      <c r="N2991" s="41">
        <f t="shared" si="323"/>
        <v>0</v>
      </c>
      <c r="O2991" s="40">
        <f t="shared" si="328"/>
        <v>0</v>
      </c>
    </row>
    <row r="2992" spans="2:15" ht="18" customHeight="1">
      <c r="B2992" s="109" t="str">
        <f>IF('2.売上実績'!$B2992="","",'2.売上実績'!$B2992)</f>
        <v/>
      </c>
      <c r="C2992" s="110" t="str">
        <f>IF('2.売上実績'!$C2992="","",'2.売上実績'!$C2992)</f>
        <v/>
      </c>
      <c r="D2992" s="98" t="str">
        <f>IF(C2992="","",VLOOKUP(C2992,'4.製品一覧'!$B$4:$D$500,3,FALSE))</f>
        <v/>
      </c>
      <c r="E2992" s="102">
        <f>IF(C2992&lt;&gt;"",VLOOKUP(C2992,'7.製品別原価'!$B$5:$J$500,8,FALSE),0)</f>
        <v>0</v>
      </c>
      <c r="F2992" s="37">
        <f>IF(OR($K$2=0,K2992=0),0,'1.全社費用'!$C$42/$K$2)</f>
        <v>0</v>
      </c>
      <c r="G2992" s="37">
        <f t="shared" si="324"/>
        <v>0</v>
      </c>
      <c r="H2992" s="38">
        <f t="shared" si="325"/>
        <v>0</v>
      </c>
      <c r="I2992" s="39">
        <f t="shared" si="326"/>
        <v>0</v>
      </c>
      <c r="J2992" s="40">
        <f t="shared" si="327"/>
        <v>0</v>
      </c>
      <c r="K2992" s="111">
        <f>IF($B2992="",0,'2.売上実績'!D2992)</f>
        <v>0</v>
      </c>
      <c r="L2992" s="111">
        <f>IF($B2992="",0,'2.売上実績'!E2992)</f>
        <v>0</v>
      </c>
      <c r="M2992" s="28">
        <f t="shared" si="322"/>
        <v>0</v>
      </c>
      <c r="N2992" s="41">
        <f t="shared" si="323"/>
        <v>0</v>
      </c>
      <c r="O2992" s="40">
        <f t="shared" si="328"/>
        <v>0</v>
      </c>
    </row>
    <row r="2993" spans="2:15" ht="18" customHeight="1">
      <c r="B2993" s="109" t="str">
        <f>IF('2.売上実績'!$B2993="","",'2.売上実績'!$B2993)</f>
        <v/>
      </c>
      <c r="C2993" s="110" t="str">
        <f>IF('2.売上実績'!$C2993="","",'2.売上実績'!$C2993)</f>
        <v/>
      </c>
      <c r="D2993" s="98" t="str">
        <f>IF(C2993="","",VLOOKUP(C2993,'4.製品一覧'!$B$4:$D$500,3,FALSE))</f>
        <v/>
      </c>
      <c r="E2993" s="102">
        <f>IF(C2993&lt;&gt;"",VLOOKUP(C2993,'7.製品別原価'!$B$5:$J$500,8,FALSE),0)</f>
        <v>0</v>
      </c>
      <c r="F2993" s="37">
        <f>IF(OR($K$2=0,K2993=0),0,'1.全社費用'!$C$42/$K$2)</f>
        <v>0</v>
      </c>
      <c r="G2993" s="37">
        <f t="shared" si="324"/>
        <v>0</v>
      </c>
      <c r="H2993" s="38">
        <f t="shared" si="325"/>
        <v>0</v>
      </c>
      <c r="I2993" s="39">
        <f t="shared" si="326"/>
        <v>0</v>
      </c>
      <c r="J2993" s="40">
        <f t="shared" si="327"/>
        <v>0</v>
      </c>
      <c r="K2993" s="111">
        <f>IF($B2993="",0,'2.売上実績'!D2993)</f>
        <v>0</v>
      </c>
      <c r="L2993" s="111">
        <f>IF($B2993="",0,'2.売上実績'!E2993)</f>
        <v>0</v>
      </c>
      <c r="M2993" s="28">
        <f t="shared" si="322"/>
        <v>0</v>
      </c>
      <c r="N2993" s="41">
        <f t="shared" si="323"/>
        <v>0</v>
      </c>
      <c r="O2993" s="40">
        <f t="shared" si="328"/>
        <v>0</v>
      </c>
    </row>
    <row r="2994" spans="2:15" ht="18" customHeight="1">
      <c r="B2994" s="109" t="str">
        <f>IF('2.売上実績'!$B2994="","",'2.売上実績'!$B2994)</f>
        <v/>
      </c>
      <c r="C2994" s="110" t="str">
        <f>IF('2.売上実績'!$C2994="","",'2.売上実績'!$C2994)</f>
        <v/>
      </c>
      <c r="D2994" s="98" t="str">
        <f>IF(C2994="","",VLOOKUP(C2994,'4.製品一覧'!$B$4:$D$500,3,FALSE))</f>
        <v/>
      </c>
      <c r="E2994" s="102">
        <f>IF(C2994&lt;&gt;"",VLOOKUP(C2994,'7.製品別原価'!$B$5:$J$500,8,FALSE),0)</f>
        <v>0</v>
      </c>
      <c r="F2994" s="37">
        <f>IF(OR($K$2=0,K2994=0),0,'1.全社費用'!$C$42/$K$2)</f>
        <v>0</v>
      </c>
      <c r="G2994" s="37">
        <f t="shared" si="324"/>
        <v>0</v>
      </c>
      <c r="H2994" s="38">
        <f t="shared" si="325"/>
        <v>0</v>
      </c>
      <c r="I2994" s="39">
        <f t="shared" si="326"/>
        <v>0</v>
      </c>
      <c r="J2994" s="40">
        <f t="shared" si="327"/>
        <v>0</v>
      </c>
      <c r="K2994" s="111">
        <f>IF($B2994="",0,'2.売上実績'!D2994)</f>
        <v>0</v>
      </c>
      <c r="L2994" s="111">
        <f>IF($B2994="",0,'2.売上実績'!E2994)</f>
        <v>0</v>
      </c>
      <c r="M2994" s="28">
        <f t="shared" si="322"/>
        <v>0</v>
      </c>
      <c r="N2994" s="41">
        <f t="shared" si="323"/>
        <v>0</v>
      </c>
      <c r="O2994" s="40">
        <f t="shared" si="328"/>
        <v>0</v>
      </c>
    </row>
    <row r="2995" spans="2:15" ht="18" customHeight="1">
      <c r="B2995" s="109" t="str">
        <f>IF('2.売上実績'!$B2995="","",'2.売上実績'!$B2995)</f>
        <v/>
      </c>
      <c r="C2995" s="110" t="str">
        <f>IF('2.売上実績'!$C2995="","",'2.売上実績'!$C2995)</f>
        <v/>
      </c>
      <c r="D2995" s="98" t="str">
        <f>IF(C2995="","",VLOOKUP(C2995,'4.製品一覧'!$B$4:$D$500,3,FALSE))</f>
        <v/>
      </c>
      <c r="E2995" s="102">
        <f>IF(C2995&lt;&gt;"",VLOOKUP(C2995,'7.製品別原価'!$B$5:$J$500,8,FALSE),0)</f>
        <v>0</v>
      </c>
      <c r="F2995" s="37">
        <f>IF(OR($K$2=0,K2995=0),0,'1.全社費用'!$C$42/$K$2)</f>
        <v>0</v>
      </c>
      <c r="G2995" s="37">
        <f t="shared" si="324"/>
        <v>0</v>
      </c>
      <c r="H2995" s="38">
        <f t="shared" si="325"/>
        <v>0</v>
      </c>
      <c r="I2995" s="39">
        <f t="shared" si="326"/>
        <v>0</v>
      </c>
      <c r="J2995" s="40">
        <f t="shared" si="327"/>
        <v>0</v>
      </c>
      <c r="K2995" s="111">
        <f>IF($B2995="",0,'2.売上実績'!D2995)</f>
        <v>0</v>
      </c>
      <c r="L2995" s="111">
        <f>IF($B2995="",0,'2.売上実績'!E2995)</f>
        <v>0</v>
      </c>
      <c r="M2995" s="28">
        <f t="shared" si="322"/>
        <v>0</v>
      </c>
      <c r="N2995" s="41">
        <f t="shared" si="323"/>
        <v>0</v>
      </c>
      <c r="O2995" s="40">
        <f t="shared" si="328"/>
        <v>0</v>
      </c>
    </row>
    <row r="2996" spans="2:15" ht="18" customHeight="1">
      <c r="B2996" s="109" t="str">
        <f>IF('2.売上実績'!$B2996="","",'2.売上実績'!$B2996)</f>
        <v/>
      </c>
      <c r="C2996" s="110" t="str">
        <f>IF('2.売上実績'!$C2996="","",'2.売上実績'!$C2996)</f>
        <v/>
      </c>
      <c r="D2996" s="98" t="str">
        <f>IF(C2996="","",VLOOKUP(C2996,'4.製品一覧'!$B$4:$D$500,3,FALSE))</f>
        <v/>
      </c>
      <c r="E2996" s="102">
        <f>IF(C2996&lt;&gt;"",VLOOKUP(C2996,'7.製品別原価'!$B$5:$J$500,8,FALSE),0)</f>
        <v>0</v>
      </c>
      <c r="F2996" s="37">
        <f>IF(OR($K$2=0,K2996=0),0,'1.全社費用'!$C$42/$K$2)</f>
        <v>0</v>
      </c>
      <c r="G2996" s="37">
        <f t="shared" si="324"/>
        <v>0</v>
      </c>
      <c r="H2996" s="38">
        <f t="shared" si="325"/>
        <v>0</v>
      </c>
      <c r="I2996" s="39">
        <f t="shared" si="326"/>
        <v>0</v>
      </c>
      <c r="J2996" s="40">
        <f t="shared" si="327"/>
        <v>0</v>
      </c>
      <c r="K2996" s="111">
        <f>IF($B2996="",0,'2.売上実績'!D2996)</f>
        <v>0</v>
      </c>
      <c r="L2996" s="111">
        <f>IF($B2996="",0,'2.売上実績'!E2996)</f>
        <v>0</v>
      </c>
      <c r="M2996" s="28">
        <f t="shared" si="322"/>
        <v>0</v>
      </c>
      <c r="N2996" s="41">
        <f t="shared" si="323"/>
        <v>0</v>
      </c>
      <c r="O2996" s="40">
        <f t="shared" si="328"/>
        <v>0</v>
      </c>
    </row>
    <row r="2997" spans="2:15" ht="18" customHeight="1">
      <c r="B2997" s="109" t="str">
        <f>IF('2.売上実績'!$B2997="","",'2.売上実績'!$B2997)</f>
        <v/>
      </c>
      <c r="C2997" s="110" t="str">
        <f>IF('2.売上実績'!$C2997="","",'2.売上実績'!$C2997)</f>
        <v/>
      </c>
      <c r="D2997" s="98" t="str">
        <f>IF(C2997="","",VLOOKUP(C2997,'4.製品一覧'!$B$4:$D$500,3,FALSE))</f>
        <v/>
      </c>
      <c r="E2997" s="102">
        <f>IF(C2997&lt;&gt;"",VLOOKUP(C2997,'7.製品別原価'!$B$5:$J$500,8,FALSE),0)</f>
        <v>0</v>
      </c>
      <c r="F2997" s="37">
        <f>IF(OR($K$2=0,K2997=0),0,'1.全社費用'!$C$42/$K$2)</f>
        <v>0</v>
      </c>
      <c r="G2997" s="37">
        <f t="shared" si="324"/>
        <v>0</v>
      </c>
      <c r="H2997" s="38">
        <f t="shared" si="325"/>
        <v>0</v>
      </c>
      <c r="I2997" s="39">
        <f t="shared" si="326"/>
        <v>0</v>
      </c>
      <c r="J2997" s="40">
        <f t="shared" si="327"/>
        <v>0</v>
      </c>
      <c r="K2997" s="111">
        <f>IF($B2997="",0,'2.売上実績'!D2997)</f>
        <v>0</v>
      </c>
      <c r="L2997" s="111">
        <f>IF($B2997="",0,'2.売上実績'!E2997)</f>
        <v>0</v>
      </c>
      <c r="M2997" s="28">
        <f t="shared" si="322"/>
        <v>0</v>
      </c>
      <c r="N2997" s="41">
        <f t="shared" si="323"/>
        <v>0</v>
      </c>
      <c r="O2997" s="40">
        <f t="shared" si="328"/>
        <v>0</v>
      </c>
    </row>
    <row r="2998" spans="2:15" ht="18" customHeight="1">
      <c r="B2998" s="109" t="str">
        <f>IF('2.売上実績'!$B2998="","",'2.売上実績'!$B2998)</f>
        <v/>
      </c>
      <c r="C2998" s="110" t="str">
        <f>IF('2.売上実績'!$C2998="","",'2.売上実績'!$C2998)</f>
        <v/>
      </c>
      <c r="D2998" s="98" t="str">
        <f>IF(C2998="","",VLOOKUP(C2998,'4.製品一覧'!$B$4:$D$500,3,FALSE))</f>
        <v/>
      </c>
      <c r="E2998" s="102">
        <f>IF(C2998&lt;&gt;"",VLOOKUP(C2998,'7.製品別原価'!$B$5:$J$500,8,FALSE),0)</f>
        <v>0</v>
      </c>
      <c r="F2998" s="37">
        <f>IF(OR($K$2=0,K2998=0),0,'1.全社費用'!$C$42/$K$2)</f>
        <v>0</v>
      </c>
      <c r="G2998" s="37">
        <f t="shared" si="324"/>
        <v>0</v>
      </c>
      <c r="H2998" s="38">
        <f t="shared" si="325"/>
        <v>0</v>
      </c>
      <c r="I2998" s="39">
        <f t="shared" si="326"/>
        <v>0</v>
      </c>
      <c r="J2998" s="40">
        <f t="shared" si="327"/>
        <v>0</v>
      </c>
      <c r="K2998" s="111">
        <f>IF($B2998="",0,'2.売上実績'!D2998)</f>
        <v>0</v>
      </c>
      <c r="L2998" s="111">
        <f>IF($B2998="",0,'2.売上実績'!E2998)</f>
        <v>0</v>
      </c>
      <c r="M2998" s="28">
        <f t="shared" si="322"/>
        <v>0</v>
      </c>
      <c r="N2998" s="41">
        <f t="shared" si="323"/>
        <v>0</v>
      </c>
      <c r="O2998" s="40">
        <f t="shared" si="328"/>
        <v>0</v>
      </c>
    </row>
    <row r="2999" spans="2:15" ht="18" customHeight="1">
      <c r="B2999" s="109" t="str">
        <f>IF('2.売上実績'!$B2999="","",'2.売上実績'!$B2999)</f>
        <v/>
      </c>
      <c r="C2999" s="110" t="str">
        <f>IF('2.売上実績'!$C2999="","",'2.売上実績'!$C2999)</f>
        <v/>
      </c>
      <c r="D2999" s="98" t="str">
        <f>IF(C2999="","",VLOOKUP(C2999,'4.製品一覧'!$B$4:$D$500,3,FALSE))</f>
        <v/>
      </c>
      <c r="E2999" s="102">
        <f>IF(C2999&lt;&gt;"",VLOOKUP(C2999,'7.製品別原価'!$B$5:$J$500,8,FALSE),0)</f>
        <v>0</v>
      </c>
      <c r="F2999" s="37">
        <f>IF(OR($K$2=0,K2999=0),0,'1.全社費用'!$C$42/$K$2)</f>
        <v>0</v>
      </c>
      <c r="G2999" s="37">
        <f t="shared" si="324"/>
        <v>0</v>
      </c>
      <c r="H2999" s="38">
        <f t="shared" si="325"/>
        <v>0</v>
      </c>
      <c r="I2999" s="39">
        <f t="shared" si="326"/>
        <v>0</v>
      </c>
      <c r="J2999" s="40">
        <f t="shared" si="327"/>
        <v>0</v>
      </c>
      <c r="K2999" s="111">
        <f>IF($B2999="",0,'2.売上実績'!D2999)</f>
        <v>0</v>
      </c>
      <c r="L2999" s="111">
        <f>IF($B2999="",0,'2.売上実績'!E2999)</f>
        <v>0</v>
      </c>
      <c r="M2999" s="28">
        <f t="shared" si="322"/>
        <v>0</v>
      </c>
      <c r="N2999" s="41">
        <f t="shared" si="323"/>
        <v>0</v>
      </c>
      <c r="O2999" s="40">
        <f t="shared" si="328"/>
        <v>0</v>
      </c>
    </row>
    <row r="3000" spans="2:15" ht="18" customHeight="1">
      <c r="B3000" s="109" t="str">
        <f>IF('2.売上実績'!$B3000="","",'2.売上実績'!$B3000)</f>
        <v/>
      </c>
      <c r="C3000" s="110" t="str">
        <f>IF('2.売上実績'!$C3000="","",'2.売上実績'!$C3000)</f>
        <v/>
      </c>
      <c r="D3000" s="98" t="str">
        <f>IF(C3000="","",VLOOKUP(C3000,'4.製品一覧'!$B$4:$D$500,3,FALSE))</f>
        <v/>
      </c>
      <c r="E3000" s="102">
        <f>IF(C3000&lt;&gt;"",VLOOKUP(C3000,'7.製品別原価'!$B$5:$J$500,8,FALSE),0)</f>
        <v>0</v>
      </c>
      <c r="F3000" s="37">
        <f>IF(OR($K$2=0,K3000=0),0,'1.全社費用'!$C$42/$K$2)</f>
        <v>0</v>
      </c>
      <c r="G3000" s="37">
        <f t="shared" si="324"/>
        <v>0</v>
      </c>
      <c r="H3000" s="38">
        <f t="shared" si="325"/>
        <v>0</v>
      </c>
      <c r="I3000" s="39">
        <f t="shared" si="326"/>
        <v>0</v>
      </c>
      <c r="J3000" s="40">
        <f t="shared" si="327"/>
        <v>0</v>
      </c>
      <c r="K3000" s="111">
        <f>IF($B3000="",0,'2.売上実績'!D3000)</f>
        <v>0</v>
      </c>
      <c r="L3000" s="111">
        <f>IF($B3000="",0,'2.売上実績'!E3000)</f>
        <v>0</v>
      </c>
      <c r="M3000" s="28">
        <f t="shared" si="322"/>
        <v>0</v>
      </c>
      <c r="N3000" s="41">
        <f t="shared" si="323"/>
        <v>0</v>
      </c>
      <c r="O3000" s="40">
        <f t="shared" si="328"/>
        <v>0</v>
      </c>
    </row>
    <row r="3001" spans="2:15" ht="18" customHeight="1">
      <c r="B3001" s="109" t="str">
        <f>IF('2.売上実績'!$B3001="","",'2.売上実績'!$B3001)</f>
        <v/>
      </c>
      <c r="C3001" s="110" t="str">
        <f>IF('2.売上実績'!$C3001="","",'2.売上実績'!$C3001)</f>
        <v/>
      </c>
      <c r="D3001" s="98" t="str">
        <f>IF(C3001="","",VLOOKUP(C3001,'4.製品一覧'!$B$4:$D$500,3,FALSE))</f>
        <v/>
      </c>
      <c r="E3001" s="102">
        <f>IF(C3001&lt;&gt;"",VLOOKUP(C3001,'7.製品別原価'!$B$5:$J$500,8,FALSE),0)</f>
        <v>0</v>
      </c>
      <c r="F3001" s="37">
        <f>IF(OR($K$2=0,K3001=0),0,'1.全社費用'!$C$42/$K$2)</f>
        <v>0</v>
      </c>
      <c r="G3001" s="37">
        <f t="shared" si="324"/>
        <v>0</v>
      </c>
      <c r="H3001" s="38">
        <f t="shared" si="325"/>
        <v>0</v>
      </c>
      <c r="I3001" s="39">
        <f t="shared" si="326"/>
        <v>0</v>
      </c>
      <c r="J3001" s="40">
        <f t="shared" si="327"/>
        <v>0</v>
      </c>
      <c r="K3001" s="111">
        <f>IF($B3001="",0,'2.売上実績'!D3001)</f>
        <v>0</v>
      </c>
      <c r="L3001" s="111">
        <f>IF($B3001="",0,'2.売上実績'!E3001)</f>
        <v>0</v>
      </c>
      <c r="M3001" s="28">
        <f t="shared" si="322"/>
        <v>0</v>
      </c>
      <c r="N3001" s="41">
        <f t="shared" si="323"/>
        <v>0</v>
      </c>
      <c r="O3001" s="40">
        <f t="shared" si="328"/>
        <v>0</v>
      </c>
    </row>
    <row r="3002" spans="2:15" ht="18" customHeight="1">
      <c r="B3002" s="109" t="str">
        <f>IF('2.売上実績'!$B3002="","",'2.売上実績'!$B3002)</f>
        <v/>
      </c>
      <c r="C3002" s="110" t="str">
        <f>IF('2.売上実績'!$C3002="","",'2.売上実績'!$C3002)</f>
        <v/>
      </c>
      <c r="D3002" s="98" t="str">
        <f>IF(C3002="","",VLOOKUP(C3002,'4.製品一覧'!$B$4:$D$500,3,FALSE))</f>
        <v/>
      </c>
      <c r="E3002" s="102">
        <f>IF(C3002&lt;&gt;"",VLOOKUP(C3002,'7.製品別原価'!$B$5:$J$500,8,FALSE),0)</f>
        <v>0</v>
      </c>
      <c r="F3002" s="37">
        <f>IF(OR($K$2=0,K3002=0),0,'1.全社費用'!$C$42/$K$2)</f>
        <v>0</v>
      </c>
      <c r="G3002" s="37">
        <f t="shared" si="324"/>
        <v>0</v>
      </c>
      <c r="H3002" s="38">
        <f t="shared" si="325"/>
        <v>0</v>
      </c>
      <c r="I3002" s="39">
        <f t="shared" si="326"/>
        <v>0</v>
      </c>
      <c r="J3002" s="40">
        <f t="shared" si="327"/>
        <v>0</v>
      </c>
      <c r="K3002" s="111">
        <f>IF($B3002="",0,'2.売上実績'!D3002)</f>
        <v>0</v>
      </c>
      <c r="L3002" s="111">
        <f>IF($B3002="",0,'2.売上実績'!E3002)</f>
        <v>0</v>
      </c>
      <c r="M3002" s="28">
        <f t="shared" si="322"/>
        <v>0</v>
      </c>
      <c r="N3002" s="41">
        <f t="shared" si="323"/>
        <v>0</v>
      </c>
      <c r="O3002" s="40">
        <f t="shared" si="328"/>
        <v>0</v>
      </c>
    </row>
    <row r="3003" spans="2:15" ht="18" customHeight="1">
      <c r="B3003" s="109" t="str">
        <f>IF('2.売上実績'!$B3003="","",'2.売上実績'!$B3003)</f>
        <v/>
      </c>
      <c r="C3003" s="110" t="str">
        <f>IF('2.売上実績'!$C3003="","",'2.売上実績'!$C3003)</f>
        <v/>
      </c>
      <c r="D3003" s="98" t="str">
        <f>IF(C3003="","",VLOOKUP(C3003,'4.製品一覧'!$B$4:$D$500,3,FALSE))</f>
        <v/>
      </c>
      <c r="E3003" s="102">
        <f>IF(C3003&lt;&gt;"",VLOOKUP(C3003,'7.製品別原価'!$B$5:$J$500,8,FALSE),0)</f>
        <v>0</v>
      </c>
      <c r="F3003" s="37">
        <f>IF(OR($K$2=0,K3003=0),0,'1.全社費用'!$C$42/$K$2)</f>
        <v>0</v>
      </c>
      <c r="G3003" s="37">
        <f t="shared" si="324"/>
        <v>0</v>
      </c>
      <c r="H3003" s="38">
        <f t="shared" si="325"/>
        <v>0</v>
      </c>
      <c r="I3003" s="39">
        <f t="shared" si="326"/>
        <v>0</v>
      </c>
      <c r="J3003" s="40">
        <f t="shared" si="327"/>
        <v>0</v>
      </c>
      <c r="K3003" s="111">
        <f>IF($B3003="",0,'2.売上実績'!D3003)</f>
        <v>0</v>
      </c>
      <c r="L3003" s="111">
        <f>IF($B3003="",0,'2.売上実績'!E3003)</f>
        <v>0</v>
      </c>
      <c r="M3003" s="28">
        <f t="shared" si="322"/>
        <v>0</v>
      </c>
      <c r="N3003" s="41">
        <f t="shared" si="323"/>
        <v>0</v>
      </c>
      <c r="O3003" s="40">
        <f t="shared" si="328"/>
        <v>0</v>
      </c>
    </row>
    <row r="3004" spans="2:15" ht="18" customHeight="1">
      <c r="B3004" s="109" t="str">
        <f>IF('2.売上実績'!$B3004="","",'2.売上実績'!$B3004)</f>
        <v/>
      </c>
      <c r="C3004" s="110" t="str">
        <f>IF('2.売上実績'!$C3004="","",'2.売上実績'!$C3004)</f>
        <v/>
      </c>
      <c r="D3004" s="98" t="str">
        <f>IF(C3004="","",VLOOKUP(C3004,'4.製品一覧'!$B$4:$D$500,3,FALSE))</f>
        <v/>
      </c>
      <c r="E3004" s="102">
        <f>IF(C3004&lt;&gt;"",VLOOKUP(C3004,'7.製品別原価'!$B$5:$J$500,8,FALSE),0)</f>
        <v>0</v>
      </c>
      <c r="F3004" s="37">
        <f>IF(OR($K$2=0,K3004=0),0,'1.全社費用'!$C$42/$K$2)</f>
        <v>0</v>
      </c>
      <c r="G3004" s="37">
        <f t="shared" si="324"/>
        <v>0</v>
      </c>
      <c r="H3004" s="38">
        <f t="shared" si="325"/>
        <v>0</v>
      </c>
      <c r="I3004" s="39">
        <f t="shared" si="326"/>
        <v>0</v>
      </c>
      <c r="J3004" s="40">
        <f t="shared" si="327"/>
        <v>0</v>
      </c>
      <c r="K3004" s="111">
        <f>IF($B3004="",0,'2.売上実績'!D3004)</f>
        <v>0</v>
      </c>
      <c r="L3004" s="111">
        <f>IF($B3004="",0,'2.売上実績'!E3004)</f>
        <v>0</v>
      </c>
      <c r="M3004" s="28">
        <f t="shared" si="322"/>
        <v>0</v>
      </c>
      <c r="N3004" s="41">
        <f t="shared" si="323"/>
        <v>0</v>
      </c>
      <c r="O3004" s="40">
        <f t="shared" si="328"/>
        <v>0</v>
      </c>
    </row>
    <row r="3005" spans="2:15" ht="18" customHeight="1">
      <c r="B3005" s="109" t="str">
        <f>IF('2.売上実績'!$B3005="","",'2.売上実績'!$B3005)</f>
        <v/>
      </c>
      <c r="C3005" s="110" t="str">
        <f>IF('2.売上実績'!$C3005="","",'2.売上実績'!$C3005)</f>
        <v/>
      </c>
      <c r="D3005" s="98" t="str">
        <f>IF(C3005="","",VLOOKUP(C3005,'4.製品一覧'!$B$4:$D$500,3,FALSE))</f>
        <v/>
      </c>
      <c r="E3005" s="102">
        <f>IF(C3005&lt;&gt;"",VLOOKUP(C3005,'7.製品別原価'!$B$5:$J$500,8,FALSE),0)</f>
        <v>0</v>
      </c>
      <c r="F3005" s="37">
        <f>IF(OR($K$2=0,K3005=0),0,'1.全社費用'!$C$42/$K$2)</f>
        <v>0</v>
      </c>
      <c r="G3005" s="37">
        <f t="shared" si="324"/>
        <v>0</v>
      </c>
      <c r="H3005" s="38">
        <f t="shared" si="325"/>
        <v>0</v>
      </c>
      <c r="I3005" s="39">
        <f t="shared" si="326"/>
        <v>0</v>
      </c>
      <c r="J3005" s="40">
        <f t="shared" si="327"/>
        <v>0</v>
      </c>
      <c r="K3005" s="111">
        <f>IF($B3005="",0,'2.売上実績'!D3005)</f>
        <v>0</v>
      </c>
      <c r="L3005" s="111">
        <f>IF($B3005="",0,'2.売上実績'!E3005)</f>
        <v>0</v>
      </c>
      <c r="M3005" s="28">
        <f t="shared" si="322"/>
        <v>0</v>
      </c>
      <c r="N3005" s="41">
        <f t="shared" si="323"/>
        <v>0</v>
      </c>
      <c r="O3005" s="40">
        <f t="shared" si="328"/>
        <v>0</v>
      </c>
    </row>
    <row r="3006" spans="2:15" ht="18" customHeight="1">
      <c r="B3006" s="109" t="str">
        <f>IF('2.売上実績'!$B3006="","",'2.売上実績'!$B3006)</f>
        <v/>
      </c>
      <c r="C3006" s="110" t="str">
        <f>IF('2.売上実績'!$C3006="","",'2.売上実績'!$C3006)</f>
        <v/>
      </c>
      <c r="D3006" s="98" t="str">
        <f>IF(C3006="","",VLOOKUP(C3006,'4.製品一覧'!$B$4:$D$500,3,FALSE))</f>
        <v/>
      </c>
      <c r="E3006" s="102">
        <f>IF(C3006&lt;&gt;"",VLOOKUP(C3006,'7.製品別原価'!$B$5:$J$500,8,FALSE),0)</f>
        <v>0</v>
      </c>
      <c r="F3006" s="37">
        <f>IF(OR($K$2=0,K3006=0),0,'1.全社費用'!$C$42/$K$2)</f>
        <v>0</v>
      </c>
      <c r="G3006" s="37">
        <f t="shared" si="324"/>
        <v>0</v>
      </c>
      <c r="H3006" s="38">
        <f t="shared" si="325"/>
        <v>0</v>
      </c>
      <c r="I3006" s="39">
        <f t="shared" si="326"/>
        <v>0</v>
      </c>
      <c r="J3006" s="40">
        <f t="shared" si="327"/>
        <v>0</v>
      </c>
      <c r="K3006" s="111">
        <f>IF($B3006="",0,'2.売上実績'!D3006)</f>
        <v>0</v>
      </c>
      <c r="L3006" s="111">
        <f>IF($B3006="",0,'2.売上実績'!E3006)</f>
        <v>0</v>
      </c>
      <c r="M3006" s="28">
        <f t="shared" si="322"/>
        <v>0</v>
      </c>
      <c r="N3006" s="41">
        <f t="shared" si="323"/>
        <v>0</v>
      </c>
      <c r="O3006" s="40">
        <f t="shared" si="328"/>
        <v>0</v>
      </c>
    </row>
    <row r="3007" spans="2:15" ht="18" customHeight="1">
      <c r="B3007" s="109" t="str">
        <f>IF('2.売上実績'!$B3007="","",'2.売上実績'!$B3007)</f>
        <v/>
      </c>
      <c r="C3007" s="110" t="str">
        <f>IF('2.売上実績'!$C3007="","",'2.売上実績'!$C3007)</f>
        <v/>
      </c>
      <c r="D3007" s="98" t="str">
        <f>IF(C3007="","",VLOOKUP(C3007,'4.製品一覧'!$B$4:$D$500,3,FALSE))</f>
        <v/>
      </c>
      <c r="E3007" s="102">
        <f>IF(C3007&lt;&gt;"",VLOOKUP(C3007,'7.製品別原価'!$B$5:$J$500,8,FALSE),0)</f>
        <v>0</v>
      </c>
      <c r="F3007" s="37">
        <f>IF(OR($K$2=0,K3007=0),0,'1.全社費用'!$C$42/$K$2)</f>
        <v>0</v>
      </c>
      <c r="G3007" s="37">
        <f t="shared" si="324"/>
        <v>0</v>
      </c>
      <c r="H3007" s="38">
        <f t="shared" si="325"/>
        <v>0</v>
      </c>
      <c r="I3007" s="39">
        <f t="shared" si="326"/>
        <v>0</v>
      </c>
      <c r="J3007" s="40">
        <f t="shared" si="327"/>
        <v>0</v>
      </c>
      <c r="K3007" s="111">
        <f>IF($B3007="",0,'2.売上実績'!D3007)</f>
        <v>0</v>
      </c>
      <c r="L3007" s="111">
        <f>IF($B3007="",0,'2.売上実績'!E3007)</f>
        <v>0</v>
      </c>
      <c r="M3007" s="28">
        <f t="shared" si="322"/>
        <v>0</v>
      </c>
      <c r="N3007" s="41">
        <f t="shared" si="323"/>
        <v>0</v>
      </c>
      <c r="O3007" s="40">
        <f t="shared" si="328"/>
        <v>0</v>
      </c>
    </row>
    <row r="3008" spans="2:15" ht="18" customHeight="1">
      <c r="B3008" s="109" t="str">
        <f>IF('2.売上実績'!$B3008="","",'2.売上実績'!$B3008)</f>
        <v/>
      </c>
      <c r="C3008" s="110" t="str">
        <f>IF('2.売上実績'!$C3008="","",'2.売上実績'!$C3008)</f>
        <v/>
      </c>
      <c r="D3008" s="98" t="str">
        <f>IF(C3008="","",VLOOKUP(C3008,'4.製品一覧'!$B$4:$D$500,3,FALSE))</f>
        <v/>
      </c>
      <c r="E3008" s="102">
        <f>IF(C3008&lt;&gt;"",VLOOKUP(C3008,'7.製品別原価'!$B$5:$J$500,8,FALSE),0)</f>
        <v>0</v>
      </c>
      <c r="F3008" s="37">
        <f>IF(OR($K$2=0,K3008=0),0,'1.全社費用'!$C$42/$K$2)</f>
        <v>0</v>
      </c>
      <c r="G3008" s="37">
        <f t="shared" si="324"/>
        <v>0</v>
      </c>
      <c r="H3008" s="38">
        <f t="shared" si="325"/>
        <v>0</v>
      </c>
      <c r="I3008" s="39">
        <f t="shared" si="326"/>
        <v>0</v>
      </c>
      <c r="J3008" s="40">
        <f t="shared" si="327"/>
        <v>0</v>
      </c>
      <c r="K3008" s="111">
        <f>IF($B3008="",0,'2.売上実績'!D3008)</f>
        <v>0</v>
      </c>
      <c r="L3008" s="111">
        <f>IF($B3008="",0,'2.売上実績'!E3008)</f>
        <v>0</v>
      </c>
      <c r="M3008" s="28">
        <f t="shared" si="322"/>
        <v>0</v>
      </c>
      <c r="N3008" s="41">
        <f t="shared" si="323"/>
        <v>0</v>
      </c>
      <c r="O3008" s="40">
        <f t="shared" si="328"/>
        <v>0</v>
      </c>
    </row>
    <row r="3009" spans="2:15" ht="18" customHeight="1">
      <c r="B3009" s="109" t="str">
        <f>IF('2.売上実績'!$B3009="","",'2.売上実績'!$B3009)</f>
        <v/>
      </c>
      <c r="C3009" s="110" t="str">
        <f>IF('2.売上実績'!$C3009="","",'2.売上実績'!$C3009)</f>
        <v/>
      </c>
      <c r="D3009" s="98" t="str">
        <f>IF(C3009="","",VLOOKUP(C3009,'4.製品一覧'!$B$4:$D$500,3,FALSE))</f>
        <v/>
      </c>
      <c r="E3009" s="102">
        <f>IF(C3009&lt;&gt;"",VLOOKUP(C3009,'7.製品別原価'!$B$5:$J$500,8,FALSE),0)</f>
        <v>0</v>
      </c>
      <c r="F3009" s="37">
        <f>IF(OR($K$2=0,K3009=0),0,'1.全社費用'!$C$42/$K$2)</f>
        <v>0</v>
      </c>
      <c r="G3009" s="37">
        <f t="shared" si="324"/>
        <v>0</v>
      </c>
      <c r="H3009" s="38">
        <f t="shared" si="325"/>
        <v>0</v>
      </c>
      <c r="I3009" s="39">
        <f t="shared" si="326"/>
        <v>0</v>
      </c>
      <c r="J3009" s="40">
        <f t="shared" si="327"/>
        <v>0</v>
      </c>
      <c r="K3009" s="111">
        <f>IF($B3009="",0,'2.売上実績'!D3009)</f>
        <v>0</v>
      </c>
      <c r="L3009" s="111">
        <f>IF($B3009="",0,'2.売上実績'!E3009)</f>
        <v>0</v>
      </c>
      <c r="M3009" s="28">
        <f t="shared" si="322"/>
        <v>0</v>
      </c>
      <c r="N3009" s="41">
        <f t="shared" si="323"/>
        <v>0</v>
      </c>
      <c r="O3009" s="40">
        <f t="shared" si="328"/>
        <v>0</v>
      </c>
    </row>
    <row r="3010" spans="2:15" ht="18" customHeight="1">
      <c r="B3010" s="109" t="str">
        <f>IF('2.売上実績'!$B3010="","",'2.売上実績'!$B3010)</f>
        <v/>
      </c>
      <c r="C3010" s="110" t="str">
        <f>IF('2.売上実績'!$C3010="","",'2.売上実績'!$C3010)</f>
        <v/>
      </c>
      <c r="D3010" s="98" t="str">
        <f>IF(C3010="","",VLOOKUP(C3010,'4.製品一覧'!$B$4:$D$500,3,FALSE))</f>
        <v/>
      </c>
      <c r="E3010" s="102">
        <f>IF(C3010&lt;&gt;"",VLOOKUP(C3010,'7.製品別原価'!$B$5:$J$500,8,FALSE),0)</f>
        <v>0</v>
      </c>
      <c r="F3010" s="37">
        <f>IF(OR($K$2=0,K3010=0),0,'1.全社費用'!$C$42/$K$2)</f>
        <v>0</v>
      </c>
      <c r="G3010" s="37">
        <f t="shared" si="324"/>
        <v>0</v>
      </c>
      <c r="H3010" s="38">
        <f t="shared" si="325"/>
        <v>0</v>
      </c>
      <c r="I3010" s="39">
        <f t="shared" si="326"/>
        <v>0</v>
      </c>
      <c r="J3010" s="40">
        <f t="shared" si="327"/>
        <v>0</v>
      </c>
      <c r="K3010" s="111">
        <f>IF($B3010="",0,'2.売上実績'!D3010)</f>
        <v>0</v>
      </c>
      <c r="L3010" s="111">
        <f>IF($B3010="",0,'2.売上実績'!E3010)</f>
        <v>0</v>
      </c>
      <c r="M3010" s="28">
        <f t="shared" si="322"/>
        <v>0</v>
      </c>
      <c r="N3010" s="41">
        <f t="shared" si="323"/>
        <v>0</v>
      </c>
      <c r="O3010" s="40">
        <f t="shared" si="328"/>
        <v>0</v>
      </c>
    </row>
    <row r="3011" spans="2:15" ht="18" customHeight="1">
      <c r="B3011" s="109" t="str">
        <f>IF('2.売上実績'!$B3011="","",'2.売上実績'!$B3011)</f>
        <v/>
      </c>
      <c r="C3011" s="110" t="str">
        <f>IF('2.売上実績'!$C3011="","",'2.売上実績'!$C3011)</f>
        <v/>
      </c>
      <c r="D3011" s="98" t="str">
        <f>IF(C3011="","",VLOOKUP(C3011,'4.製品一覧'!$B$4:$D$500,3,FALSE))</f>
        <v/>
      </c>
      <c r="E3011" s="102">
        <f>IF(C3011&lt;&gt;"",VLOOKUP(C3011,'7.製品別原価'!$B$5:$J$500,8,FALSE),0)</f>
        <v>0</v>
      </c>
      <c r="F3011" s="37">
        <f>IF(OR($K$2=0,K3011=0),0,'1.全社費用'!$C$42/$K$2)</f>
        <v>0</v>
      </c>
      <c r="G3011" s="37">
        <f t="shared" si="324"/>
        <v>0</v>
      </c>
      <c r="H3011" s="38">
        <f t="shared" si="325"/>
        <v>0</v>
      </c>
      <c r="I3011" s="39">
        <f t="shared" si="326"/>
        <v>0</v>
      </c>
      <c r="J3011" s="40">
        <f t="shared" si="327"/>
        <v>0</v>
      </c>
      <c r="K3011" s="111">
        <f>IF($B3011="",0,'2.売上実績'!D3011)</f>
        <v>0</v>
      </c>
      <c r="L3011" s="111">
        <f>IF($B3011="",0,'2.売上実績'!E3011)</f>
        <v>0</v>
      </c>
      <c r="M3011" s="28">
        <f t="shared" si="322"/>
        <v>0</v>
      </c>
      <c r="N3011" s="41">
        <f t="shared" si="323"/>
        <v>0</v>
      </c>
      <c r="O3011" s="40">
        <f t="shared" si="328"/>
        <v>0</v>
      </c>
    </row>
    <row r="3012" spans="2:15" ht="18" customHeight="1">
      <c r="B3012" s="109" t="str">
        <f>IF('2.売上実績'!$B3012="","",'2.売上実績'!$B3012)</f>
        <v/>
      </c>
      <c r="C3012" s="110" t="str">
        <f>IF('2.売上実績'!$C3012="","",'2.売上実績'!$C3012)</f>
        <v/>
      </c>
      <c r="D3012" s="98" t="str">
        <f>IF(C3012="","",VLOOKUP(C3012,'4.製品一覧'!$B$4:$D$500,3,FALSE))</f>
        <v/>
      </c>
      <c r="E3012" s="102">
        <f>IF(C3012&lt;&gt;"",VLOOKUP(C3012,'7.製品別原価'!$B$5:$J$500,8,FALSE),0)</f>
        <v>0</v>
      </c>
      <c r="F3012" s="37">
        <f>IF(OR($K$2=0,K3012=0),0,'1.全社費用'!$C$42/$K$2)</f>
        <v>0</v>
      </c>
      <c r="G3012" s="37">
        <f t="shared" si="324"/>
        <v>0</v>
      </c>
      <c r="H3012" s="38">
        <f t="shared" si="325"/>
        <v>0</v>
      </c>
      <c r="I3012" s="39">
        <f t="shared" si="326"/>
        <v>0</v>
      </c>
      <c r="J3012" s="40">
        <f t="shared" si="327"/>
        <v>0</v>
      </c>
      <c r="K3012" s="111">
        <f>IF($B3012="",0,'2.売上実績'!D3012)</f>
        <v>0</v>
      </c>
      <c r="L3012" s="111">
        <f>IF($B3012="",0,'2.売上実績'!E3012)</f>
        <v>0</v>
      </c>
      <c r="M3012" s="28">
        <f t="shared" ref="M3012:M3075" si="329">G3012*K3012</f>
        <v>0</v>
      </c>
      <c r="N3012" s="41">
        <f t="shared" ref="N3012:N3075" si="330">L3012-M3012</f>
        <v>0</v>
      </c>
      <c r="O3012" s="40">
        <f t="shared" si="328"/>
        <v>0</v>
      </c>
    </row>
    <row r="3013" spans="2:15" ht="18" customHeight="1">
      <c r="B3013" s="109" t="str">
        <f>IF('2.売上実績'!$B3013="","",'2.売上実績'!$B3013)</f>
        <v/>
      </c>
      <c r="C3013" s="110" t="str">
        <f>IF('2.売上実績'!$C3013="","",'2.売上実績'!$C3013)</f>
        <v/>
      </c>
      <c r="D3013" s="98" t="str">
        <f>IF(C3013="","",VLOOKUP(C3013,'4.製品一覧'!$B$4:$D$500,3,FALSE))</f>
        <v/>
      </c>
      <c r="E3013" s="102">
        <f>IF(C3013&lt;&gt;"",VLOOKUP(C3013,'7.製品別原価'!$B$5:$J$500,8,FALSE),0)</f>
        <v>0</v>
      </c>
      <c r="F3013" s="37">
        <f>IF(OR($K$2=0,K3013=0),0,'1.全社費用'!$C$42/$K$2)</f>
        <v>0</v>
      </c>
      <c r="G3013" s="37">
        <f t="shared" ref="G3013:G3076" si="331">SUM(D3013:F3013)</f>
        <v>0</v>
      </c>
      <c r="H3013" s="38">
        <f t="shared" ref="H3013:H3076" si="332">IF(K3013=0,0,L3013/K3013)</f>
        <v>0</v>
      </c>
      <c r="I3013" s="39">
        <f t="shared" ref="I3013:I3076" si="333">IF(K3013=0,0,N3013/K3013)</f>
        <v>0</v>
      </c>
      <c r="J3013" s="40">
        <f t="shared" ref="J3013:J3076" si="334">O3013</f>
        <v>0</v>
      </c>
      <c r="K3013" s="111">
        <f>IF($B3013="",0,'2.売上実績'!D3013)</f>
        <v>0</v>
      </c>
      <c r="L3013" s="111">
        <f>IF($B3013="",0,'2.売上実績'!E3013)</f>
        <v>0</v>
      </c>
      <c r="M3013" s="28">
        <f t="shared" si="329"/>
        <v>0</v>
      </c>
      <c r="N3013" s="41">
        <f t="shared" si="330"/>
        <v>0</v>
      </c>
      <c r="O3013" s="40">
        <f t="shared" ref="O3013:O3076" si="335">IF(OR(N3013=0,L3013=0),0,N3013/L3013)</f>
        <v>0</v>
      </c>
    </row>
    <row r="3014" spans="2:15" ht="18" customHeight="1">
      <c r="B3014" s="109" t="str">
        <f>IF('2.売上実績'!$B3014="","",'2.売上実績'!$B3014)</f>
        <v/>
      </c>
      <c r="C3014" s="110" t="str">
        <f>IF('2.売上実績'!$C3014="","",'2.売上実績'!$C3014)</f>
        <v/>
      </c>
      <c r="D3014" s="98" t="str">
        <f>IF(C3014="","",VLOOKUP(C3014,'4.製品一覧'!$B$4:$D$500,3,FALSE))</f>
        <v/>
      </c>
      <c r="E3014" s="102">
        <f>IF(C3014&lt;&gt;"",VLOOKUP(C3014,'7.製品別原価'!$B$5:$J$500,8,FALSE),0)</f>
        <v>0</v>
      </c>
      <c r="F3014" s="37">
        <f>IF(OR($K$2=0,K3014=0),0,'1.全社費用'!$C$42/$K$2)</f>
        <v>0</v>
      </c>
      <c r="G3014" s="37">
        <f t="shared" si="331"/>
        <v>0</v>
      </c>
      <c r="H3014" s="38">
        <f t="shared" si="332"/>
        <v>0</v>
      </c>
      <c r="I3014" s="39">
        <f t="shared" si="333"/>
        <v>0</v>
      </c>
      <c r="J3014" s="40">
        <f t="shared" si="334"/>
        <v>0</v>
      </c>
      <c r="K3014" s="111">
        <f>IF($B3014="",0,'2.売上実績'!D3014)</f>
        <v>0</v>
      </c>
      <c r="L3014" s="111">
        <f>IF($B3014="",0,'2.売上実績'!E3014)</f>
        <v>0</v>
      </c>
      <c r="M3014" s="28">
        <f t="shared" si="329"/>
        <v>0</v>
      </c>
      <c r="N3014" s="41">
        <f t="shared" si="330"/>
        <v>0</v>
      </c>
      <c r="O3014" s="40">
        <f t="shared" si="335"/>
        <v>0</v>
      </c>
    </row>
    <row r="3015" spans="2:15" ht="18" customHeight="1">
      <c r="B3015" s="109" t="str">
        <f>IF('2.売上実績'!$B3015="","",'2.売上実績'!$B3015)</f>
        <v/>
      </c>
      <c r="C3015" s="110" t="str">
        <f>IF('2.売上実績'!$C3015="","",'2.売上実績'!$C3015)</f>
        <v/>
      </c>
      <c r="D3015" s="98" t="str">
        <f>IF(C3015="","",VLOOKUP(C3015,'4.製品一覧'!$B$4:$D$500,3,FALSE))</f>
        <v/>
      </c>
      <c r="E3015" s="102">
        <f>IF(C3015&lt;&gt;"",VLOOKUP(C3015,'7.製品別原価'!$B$5:$J$500,8,FALSE),0)</f>
        <v>0</v>
      </c>
      <c r="F3015" s="37">
        <f>IF(OR($K$2=0,K3015=0),0,'1.全社費用'!$C$42/$K$2)</f>
        <v>0</v>
      </c>
      <c r="G3015" s="37">
        <f t="shared" si="331"/>
        <v>0</v>
      </c>
      <c r="H3015" s="38">
        <f t="shared" si="332"/>
        <v>0</v>
      </c>
      <c r="I3015" s="39">
        <f t="shared" si="333"/>
        <v>0</v>
      </c>
      <c r="J3015" s="40">
        <f t="shared" si="334"/>
        <v>0</v>
      </c>
      <c r="K3015" s="111">
        <f>IF($B3015="",0,'2.売上実績'!D3015)</f>
        <v>0</v>
      </c>
      <c r="L3015" s="111">
        <f>IF($B3015="",0,'2.売上実績'!E3015)</f>
        <v>0</v>
      </c>
      <c r="M3015" s="28">
        <f t="shared" si="329"/>
        <v>0</v>
      </c>
      <c r="N3015" s="41">
        <f t="shared" si="330"/>
        <v>0</v>
      </c>
      <c r="O3015" s="40">
        <f t="shared" si="335"/>
        <v>0</v>
      </c>
    </row>
    <row r="3016" spans="2:15" ht="18" customHeight="1">
      <c r="B3016" s="109" t="str">
        <f>IF('2.売上実績'!$B3016="","",'2.売上実績'!$B3016)</f>
        <v/>
      </c>
      <c r="C3016" s="110" t="str">
        <f>IF('2.売上実績'!$C3016="","",'2.売上実績'!$C3016)</f>
        <v/>
      </c>
      <c r="D3016" s="98" t="str">
        <f>IF(C3016="","",VLOOKUP(C3016,'4.製品一覧'!$B$4:$D$500,3,FALSE))</f>
        <v/>
      </c>
      <c r="E3016" s="102">
        <f>IF(C3016&lt;&gt;"",VLOOKUP(C3016,'7.製品別原価'!$B$5:$J$500,8,FALSE),0)</f>
        <v>0</v>
      </c>
      <c r="F3016" s="37">
        <f>IF(OR($K$2=0,K3016=0),0,'1.全社費用'!$C$42/$K$2)</f>
        <v>0</v>
      </c>
      <c r="G3016" s="37">
        <f t="shared" si="331"/>
        <v>0</v>
      </c>
      <c r="H3016" s="38">
        <f t="shared" si="332"/>
        <v>0</v>
      </c>
      <c r="I3016" s="39">
        <f t="shared" si="333"/>
        <v>0</v>
      </c>
      <c r="J3016" s="40">
        <f t="shared" si="334"/>
        <v>0</v>
      </c>
      <c r="K3016" s="111">
        <f>IF($B3016="",0,'2.売上実績'!D3016)</f>
        <v>0</v>
      </c>
      <c r="L3016" s="111">
        <f>IF($B3016="",0,'2.売上実績'!E3016)</f>
        <v>0</v>
      </c>
      <c r="M3016" s="28">
        <f t="shared" si="329"/>
        <v>0</v>
      </c>
      <c r="N3016" s="41">
        <f t="shared" si="330"/>
        <v>0</v>
      </c>
      <c r="O3016" s="40">
        <f t="shared" si="335"/>
        <v>0</v>
      </c>
    </row>
    <row r="3017" spans="2:15" ht="18" customHeight="1">
      <c r="B3017" s="109" t="str">
        <f>IF('2.売上実績'!$B3017="","",'2.売上実績'!$B3017)</f>
        <v/>
      </c>
      <c r="C3017" s="110" t="str">
        <f>IF('2.売上実績'!$C3017="","",'2.売上実績'!$C3017)</f>
        <v/>
      </c>
      <c r="D3017" s="98" t="str">
        <f>IF(C3017="","",VLOOKUP(C3017,'4.製品一覧'!$B$4:$D$500,3,FALSE))</f>
        <v/>
      </c>
      <c r="E3017" s="102">
        <f>IF(C3017&lt;&gt;"",VLOOKUP(C3017,'7.製品別原価'!$B$5:$J$500,8,FALSE),0)</f>
        <v>0</v>
      </c>
      <c r="F3017" s="37">
        <f>IF(OR($K$2=0,K3017=0),0,'1.全社費用'!$C$42/$K$2)</f>
        <v>0</v>
      </c>
      <c r="G3017" s="37">
        <f t="shared" si="331"/>
        <v>0</v>
      </c>
      <c r="H3017" s="38">
        <f t="shared" si="332"/>
        <v>0</v>
      </c>
      <c r="I3017" s="39">
        <f t="shared" si="333"/>
        <v>0</v>
      </c>
      <c r="J3017" s="40">
        <f t="shared" si="334"/>
        <v>0</v>
      </c>
      <c r="K3017" s="111">
        <f>IF($B3017="",0,'2.売上実績'!D3017)</f>
        <v>0</v>
      </c>
      <c r="L3017" s="111">
        <f>IF($B3017="",0,'2.売上実績'!E3017)</f>
        <v>0</v>
      </c>
      <c r="M3017" s="28">
        <f t="shared" si="329"/>
        <v>0</v>
      </c>
      <c r="N3017" s="41">
        <f t="shared" si="330"/>
        <v>0</v>
      </c>
      <c r="O3017" s="40">
        <f t="shared" si="335"/>
        <v>0</v>
      </c>
    </row>
    <row r="3018" spans="2:15" ht="18" customHeight="1">
      <c r="B3018" s="109" t="str">
        <f>IF('2.売上実績'!$B3018="","",'2.売上実績'!$B3018)</f>
        <v/>
      </c>
      <c r="C3018" s="110" t="str">
        <f>IF('2.売上実績'!$C3018="","",'2.売上実績'!$C3018)</f>
        <v/>
      </c>
      <c r="D3018" s="98" t="str">
        <f>IF(C3018="","",VLOOKUP(C3018,'4.製品一覧'!$B$4:$D$500,3,FALSE))</f>
        <v/>
      </c>
      <c r="E3018" s="102">
        <f>IF(C3018&lt;&gt;"",VLOOKUP(C3018,'7.製品別原価'!$B$5:$J$500,8,FALSE),0)</f>
        <v>0</v>
      </c>
      <c r="F3018" s="37">
        <f>IF(OR($K$2=0,K3018=0),0,'1.全社費用'!$C$42/$K$2)</f>
        <v>0</v>
      </c>
      <c r="G3018" s="37">
        <f t="shared" si="331"/>
        <v>0</v>
      </c>
      <c r="H3018" s="38">
        <f t="shared" si="332"/>
        <v>0</v>
      </c>
      <c r="I3018" s="39">
        <f t="shared" si="333"/>
        <v>0</v>
      </c>
      <c r="J3018" s="40">
        <f t="shared" si="334"/>
        <v>0</v>
      </c>
      <c r="K3018" s="111">
        <f>IF($B3018="",0,'2.売上実績'!D3018)</f>
        <v>0</v>
      </c>
      <c r="L3018" s="111">
        <f>IF($B3018="",0,'2.売上実績'!E3018)</f>
        <v>0</v>
      </c>
      <c r="M3018" s="28">
        <f t="shared" si="329"/>
        <v>0</v>
      </c>
      <c r="N3018" s="41">
        <f t="shared" si="330"/>
        <v>0</v>
      </c>
      <c r="O3018" s="40">
        <f t="shared" si="335"/>
        <v>0</v>
      </c>
    </row>
    <row r="3019" spans="2:15" ht="18" customHeight="1">
      <c r="B3019" s="109" t="str">
        <f>IF('2.売上実績'!$B3019="","",'2.売上実績'!$B3019)</f>
        <v/>
      </c>
      <c r="C3019" s="110" t="str">
        <f>IF('2.売上実績'!$C3019="","",'2.売上実績'!$C3019)</f>
        <v/>
      </c>
      <c r="D3019" s="98" t="str">
        <f>IF(C3019="","",VLOOKUP(C3019,'4.製品一覧'!$B$4:$D$500,3,FALSE))</f>
        <v/>
      </c>
      <c r="E3019" s="102">
        <f>IF(C3019&lt;&gt;"",VLOOKUP(C3019,'7.製品別原価'!$B$5:$J$500,8,FALSE),0)</f>
        <v>0</v>
      </c>
      <c r="F3019" s="37">
        <f>IF(OR($K$2=0,K3019=0),0,'1.全社費用'!$C$42/$K$2)</f>
        <v>0</v>
      </c>
      <c r="G3019" s="37">
        <f t="shared" si="331"/>
        <v>0</v>
      </c>
      <c r="H3019" s="38">
        <f t="shared" si="332"/>
        <v>0</v>
      </c>
      <c r="I3019" s="39">
        <f t="shared" si="333"/>
        <v>0</v>
      </c>
      <c r="J3019" s="40">
        <f t="shared" si="334"/>
        <v>0</v>
      </c>
      <c r="K3019" s="111">
        <f>IF($B3019="",0,'2.売上実績'!D3019)</f>
        <v>0</v>
      </c>
      <c r="L3019" s="111">
        <f>IF($B3019="",0,'2.売上実績'!E3019)</f>
        <v>0</v>
      </c>
      <c r="M3019" s="28">
        <f t="shared" si="329"/>
        <v>0</v>
      </c>
      <c r="N3019" s="41">
        <f t="shared" si="330"/>
        <v>0</v>
      </c>
      <c r="O3019" s="40">
        <f t="shared" si="335"/>
        <v>0</v>
      </c>
    </row>
    <row r="3020" spans="2:15" ht="18" customHeight="1">
      <c r="B3020" s="109" t="str">
        <f>IF('2.売上実績'!$B3020="","",'2.売上実績'!$B3020)</f>
        <v/>
      </c>
      <c r="C3020" s="110" t="str">
        <f>IF('2.売上実績'!$C3020="","",'2.売上実績'!$C3020)</f>
        <v/>
      </c>
      <c r="D3020" s="98" t="str">
        <f>IF(C3020="","",VLOOKUP(C3020,'4.製品一覧'!$B$4:$D$500,3,FALSE))</f>
        <v/>
      </c>
      <c r="E3020" s="102">
        <f>IF(C3020&lt;&gt;"",VLOOKUP(C3020,'7.製品別原価'!$B$5:$J$500,8,FALSE),0)</f>
        <v>0</v>
      </c>
      <c r="F3020" s="37">
        <f>IF(OR($K$2=0,K3020=0),0,'1.全社費用'!$C$42/$K$2)</f>
        <v>0</v>
      </c>
      <c r="G3020" s="37">
        <f t="shared" si="331"/>
        <v>0</v>
      </c>
      <c r="H3020" s="38">
        <f t="shared" si="332"/>
        <v>0</v>
      </c>
      <c r="I3020" s="39">
        <f t="shared" si="333"/>
        <v>0</v>
      </c>
      <c r="J3020" s="40">
        <f t="shared" si="334"/>
        <v>0</v>
      </c>
      <c r="K3020" s="111">
        <f>IF($B3020="",0,'2.売上実績'!D3020)</f>
        <v>0</v>
      </c>
      <c r="L3020" s="111">
        <f>IF($B3020="",0,'2.売上実績'!E3020)</f>
        <v>0</v>
      </c>
      <c r="M3020" s="28">
        <f t="shared" si="329"/>
        <v>0</v>
      </c>
      <c r="N3020" s="41">
        <f t="shared" si="330"/>
        <v>0</v>
      </c>
      <c r="O3020" s="40">
        <f t="shared" si="335"/>
        <v>0</v>
      </c>
    </row>
    <row r="3021" spans="2:15" ht="18" customHeight="1">
      <c r="B3021" s="109" t="str">
        <f>IF('2.売上実績'!$B3021="","",'2.売上実績'!$B3021)</f>
        <v/>
      </c>
      <c r="C3021" s="110" t="str">
        <f>IF('2.売上実績'!$C3021="","",'2.売上実績'!$C3021)</f>
        <v/>
      </c>
      <c r="D3021" s="98" t="str">
        <f>IF(C3021="","",VLOOKUP(C3021,'4.製品一覧'!$B$4:$D$500,3,FALSE))</f>
        <v/>
      </c>
      <c r="E3021" s="102">
        <f>IF(C3021&lt;&gt;"",VLOOKUP(C3021,'7.製品別原価'!$B$5:$J$500,8,FALSE),0)</f>
        <v>0</v>
      </c>
      <c r="F3021" s="37">
        <f>IF(OR($K$2=0,K3021=0),0,'1.全社費用'!$C$42/$K$2)</f>
        <v>0</v>
      </c>
      <c r="G3021" s="37">
        <f t="shared" si="331"/>
        <v>0</v>
      </c>
      <c r="H3021" s="38">
        <f t="shared" si="332"/>
        <v>0</v>
      </c>
      <c r="I3021" s="39">
        <f t="shared" si="333"/>
        <v>0</v>
      </c>
      <c r="J3021" s="40">
        <f t="shared" si="334"/>
        <v>0</v>
      </c>
      <c r="K3021" s="111">
        <f>IF($B3021="",0,'2.売上実績'!D3021)</f>
        <v>0</v>
      </c>
      <c r="L3021" s="111">
        <f>IF($B3021="",0,'2.売上実績'!E3021)</f>
        <v>0</v>
      </c>
      <c r="M3021" s="28">
        <f t="shared" si="329"/>
        <v>0</v>
      </c>
      <c r="N3021" s="41">
        <f t="shared" si="330"/>
        <v>0</v>
      </c>
      <c r="O3021" s="40">
        <f t="shared" si="335"/>
        <v>0</v>
      </c>
    </row>
    <row r="3022" spans="2:15" ht="18" customHeight="1">
      <c r="B3022" s="109" t="str">
        <f>IF('2.売上実績'!$B3022="","",'2.売上実績'!$B3022)</f>
        <v/>
      </c>
      <c r="C3022" s="110" t="str">
        <f>IF('2.売上実績'!$C3022="","",'2.売上実績'!$C3022)</f>
        <v/>
      </c>
      <c r="D3022" s="98" t="str">
        <f>IF(C3022="","",VLOOKUP(C3022,'4.製品一覧'!$B$4:$D$500,3,FALSE))</f>
        <v/>
      </c>
      <c r="E3022" s="102">
        <f>IF(C3022&lt;&gt;"",VLOOKUP(C3022,'7.製品別原価'!$B$5:$J$500,8,FALSE),0)</f>
        <v>0</v>
      </c>
      <c r="F3022" s="37">
        <f>IF(OR($K$2=0,K3022=0),0,'1.全社費用'!$C$42/$K$2)</f>
        <v>0</v>
      </c>
      <c r="G3022" s="37">
        <f t="shared" si="331"/>
        <v>0</v>
      </c>
      <c r="H3022" s="38">
        <f t="shared" si="332"/>
        <v>0</v>
      </c>
      <c r="I3022" s="39">
        <f t="shared" si="333"/>
        <v>0</v>
      </c>
      <c r="J3022" s="40">
        <f t="shared" si="334"/>
        <v>0</v>
      </c>
      <c r="K3022" s="111">
        <f>IF($B3022="",0,'2.売上実績'!D3022)</f>
        <v>0</v>
      </c>
      <c r="L3022" s="111">
        <f>IF($B3022="",0,'2.売上実績'!E3022)</f>
        <v>0</v>
      </c>
      <c r="M3022" s="28">
        <f t="shared" si="329"/>
        <v>0</v>
      </c>
      <c r="N3022" s="41">
        <f t="shared" si="330"/>
        <v>0</v>
      </c>
      <c r="O3022" s="40">
        <f t="shared" si="335"/>
        <v>0</v>
      </c>
    </row>
    <row r="3023" spans="2:15" ht="18" customHeight="1">
      <c r="B3023" s="109" t="str">
        <f>IF('2.売上実績'!$B3023="","",'2.売上実績'!$B3023)</f>
        <v/>
      </c>
      <c r="C3023" s="110" t="str">
        <f>IF('2.売上実績'!$C3023="","",'2.売上実績'!$C3023)</f>
        <v/>
      </c>
      <c r="D3023" s="98" t="str">
        <f>IF(C3023="","",VLOOKUP(C3023,'4.製品一覧'!$B$4:$D$500,3,FALSE))</f>
        <v/>
      </c>
      <c r="E3023" s="102">
        <f>IF(C3023&lt;&gt;"",VLOOKUP(C3023,'7.製品別原価'!$B$5:$J$500,8,FALSE),0)</f>
        <v>0</v>
      </c>
      <c r="F3023" s="37">
        <f>IF(OR($K$2=0,K3023=0),0,'1.全社費用'!$C$42/$K$2)</f>
        <v>0</v>
      </c>
      <c r="G3023" s="37">
        <f t="shared" si="331"/>
        <v>0</v>
      </c>
      <c r="H3023" s="38">
        <f t="shared" si="332"/>
        <v>0</v>
      </c>
      <c r="I3023" s="39">
        <f t="shared" si="333"/>
        <v>0</v>
      </c>
      <c r="J3023" s="40">
        <f t="shared" si="334"/>
        <v>0</v>
      </c>
      <c r="K3023" s="111">
        <f>IF($B3023="",0,'2.売上実績'!D3023)</f>
        <v>0</v>
      </c>
      <c r="L3023" s="111">
        <f>IF($B3023="",0,'2.売上実績'!E3023)</f>
        <v>0</v>
      </c>
      <c r="M3023" s="28">
        <f t="shared" si="329"/>
        <v>0</v>
      </c>
      <c r="N3023" s="41">
        <f t="shared" si="330"/>
        <v>0</v>
      </c>
      <c r="O3023" s="40">
        <f t="shared" si="335"/>
        <v>0</v>
      </c>
    </row>
    <row r="3024" spans="2:15" ht="18" customHeight="1">
      <c r="B3024" s="109" t="str">
        <f>IF('2.売上実績'!$B3024="","",'2.売上実績'!$B3024)</f>
        <v/>
      </c>
      <c r="C3024" s="110" t="str">
        <f>IF('2.売上実績'!$C3024="","",'2.売上実績'!$C3024)</f>
        <v/>
      </c>
      <c r="D3024" s="98" t="str">
        <f>IF(C3024="","",VLOOKUP(C3024,'4.製品一覧'!$B$4:$D$500,3,FALSE))</f>
        <v/>
      </c>
      <c r="E3024" s="102">
        <f>IF(C3024&lt;&gt;"",VLOOKUP(C3024,'7.製品別原価'!$B$5:$J$500,8,FALSE),0)</f>
        <v>0</v>
      </c>
      <c r="F3024" s="37">
        <f>IF(OR($K$2=0,K3024=0),0,'1.全社費用'!$C$42/$K$2)</f>
        <v>0</v>
      </c>
      <c r="G3024" s="37">
        <f t="shared" si="331"/>
        <v>0</v>
      </c>
      <c r="H3024" s="38">
        <f t="shared" si="332"/>
        <v>0</v>
      </c>
      <c r="I3024" s="39">
        <f t="shared" si="333"/>
        <v>0</v>
      </c>
      <c r="J3024" s="40">
        <f t="shared" si="334"/>
        <v>0</v>
      </c>
      <c r="K3024" s="111">
        <f>IF($B3024="",0,'2.売上実績'!D3024)</f>
        <v>0</v>
      </c>
      <c r="L3024" s="111">
        <f>IF($B3024="",0,'2.売上実績'!E3024)</f>
        <v>0</v>
      </c>
      <c r="M3024" s="28">
        <f t="shared" si="329"/>
        <v>0</v>
      </c>
      <c r="N3024" s="41">
        <f t="shared" si="330"/>
        <v>0</v>
      </c>
      <c r="O3024" s="40">
        <f t="shared" si="335"/>
        <v>0</v>
      </c>
    </row>
    <row r="3025" spans="2:15" ht="18" customHeight="1">
      <c r="B3025" s="109" t="str">
        <f>IF('2.売上実績'!$B3025="","",'2.売上実績'!$B3025)</f>
        <v/>
      </c>
      <c r="C3025" s="110" t="str">
        <f>IF('2.売上実績'!$C3025="","",'2.売上実績'!$C3025)</f>
        <v/>
      </c>
      <c r="D3025" s="98" t="str">
        <f>IF(C3025="","",VLOOKUP(C3025,'4.製品一覧'!$B$4:$D$500,3,FALSE))</f>
        <v/>
      </c>
      <c r="E3025" s="102">
        <f>IF(C3025&lt;&gt;"",VLOOKUP(C3025,'7.製品別原価'!$B$5:$J$500,8,FALSE),0)</f>
        <v>0</v>
      </c>
      <c r="F3025" s="37">
        <f>IF(OR($K$2=0,K3025=0),0,'1.全社費用'!$C$42/$K$2)</f>
        <v>0</v>
      </c>
      <c r="G3025" s="37">
        <f t="shared" si="331"/>
        <v>0</v>
      </c>
      <c r="H3025" s="38">
        <f t="shared" si="332"/>
        <v>0</v>
      </c>
      <c r="I3025" s="39">
        <f t="shared" si="333"/>
        <v>0</v>
      </c>
      <c r="J3025" s="40">
        <f t="shared" si="334"/>
        <v>0</v>
      </c>
      <c r="K3025" s="111">
        <f>IF($B3025="",0,'2.売上実績'!D3025)</f>
        <v>0</v>
      </c>
      <c r="L3025" s="111">
        <f>IF($B3025="",0,'2.売上実績'!E3025)</f>
        <v>0</v>
      </c>
      <c r="M3025" s="28">
        <f t="shared" si="329"/>
        <v>0</v>
      </c>
      <c r="N3025" s="41">
        <f t="shared" si="330"/>
        <v>0</v>
      </c>
      <c r="O3025" s="40">
        <f t="shared" si="335"/>
        <v>0</v>
      </c>
    </row>
    <row r="3026" spans="2:15" ht="18" customHeight="1">
      <c r="B3026" s="109" t="str">
        <f>IF('2.売上実績'!$B3026="","",'2.売上実績'!$B3026)</f>
        <v/>
      </c>
      <c r="C3026" s="110" t="str">
        <f>IF('2.売上実績'!$C3026="","",'2.売上実績'!$C3026)</f>
        <v/>
      </c>
      <c r="D3026" s="98" t="str">
        <f>IF(C3026="","",VLOOKUP(C3026,'4.製品一覧'!$B$4:$D$500,3,FALSE))</f>
        <v/>
      </c>
      <c r="E3026" s="102">
        <f>IF(C3026&lt;&gt;"",VLOOKUP(C3026,'7.製品別原価'!$B$5:$J$500,8,FALSE),0)</f>
        <v>0</v>
      </c>
      <c r="F3026" s="37">
        <f>IF(OR($K$2=0,K3026=0),0,'1.全社費用'!$C$42/$K$2)</f>
        <v>0</v>
      </c>
      <c r="G3026" s="37">
        <f t="shared" si="331"/>
        <v>0</v>
      </c>
      <c r="H3026" s="38">
        <f t="shared" si="332"/>
        <v>0</v>
      </c>
      <c r="I3026" s="39">
        <f t="shared" si="333"/>
        <v>0</v>
      </c>
      <c r="J3026" s="40">
        <f t="shared" si="334"/>
        <v>0</v>
      </c>
      <c r="K3026" s="111">
        <f>IF($B3026="",0,'2.売上実績'!D3026)</f>
        <v>0</v>
      </c>
      <c r="L3026" s="111">
        <f>IF($B3026="",0,'2.売上実績'!E3026)</f>
        <v>0</v>
      </c>
      <c r="M3026" s="28">
        <f t="shared" si="329"/>
        <v>0</v>
      </c>
      <c r="N3026" s="41">
        <f t="shared" si="330"/>
        <v>0</v>
      </c>
      <c r="O3026" s="40">
        <f t="shared" si="335"/>
        <v>0</v>
      </c>
    </row>
    <row r="3027" spans="2:15" ht="18" customHeight="1">
      <c r="B3027" s="109" t="str">
        <f>IF('2.売上実績'!$B3027="","",'2.売上実績'!$B3027)</f>
        <v/>
      </c>
      <c r="C3027" s="110" t="str">
        <f>IF('2.売上実績'!$C3027="","",'2.売上実績'!$C3027)</f>
        <v/>
      </c>
      <c r="D3027" s="98" t="str">
        <f>IF(C3027="","",VLOOKUP(C3027,'4.製品一覧'!$B$4:$D$500,3,FALSE))</f>
        <v/>
      </c>
      <c r="E3027" s="102">
        <f>IF(C3027&lt;&gt;"",VLOOKUP(C3027,'7.製品別原価'!$B$5:$J$500,8,FALSE),0)</f>
        <v>0</v>
      </c>
      <c r="F3027" s="37">
        <f>IF(OR($K$2=0,K3027=0),0,'1.全社費用'!$C$42/$K$2)</f>
        <v>0</v>
      </c>
      <c r="G3027" s="37">
        <f t="shared" si="331"/>
        <v>0</v>
      </c>
      <c r="H3027" s="38">
        <f t="shared" si="332"/>
        <v>0</v>
      </c>
      <c r="I3027" s="39">
        <f t="shared" si="333"/>
        <v>0</v>
      </c>
      <c r="J3027" s="40">
        <f t="shared" si="334"/>
        <v>0</v>
      </c>
      <c r="K3027" s="111">
        <f>IF($B3027="",0,'2.売上実績'!D3027)</f>
        <v>0</v>
      </c>
      <c r="L3027" s="111">
        <f>IF($B3027="",0,'2.売上実績'!E3027)</f>
        <v>0</v>
      </c>
      <c r="M3027" s="28">
        <f t="shared" si="329"/>
        <v>0</v>
      </c>
      <c r="N3027" s="41">
        <f t="shared" si="330"/>
        <v>0</v>
      </c>
      <c r="O3027" s="40">
        <f t="shared" si="335"/>
        <v>0</v>
      </c>
    </row>
    <row r="3028" spans="2:15" ht="18" customHeight="1">
      <c r="B3028" s="109" t="str">
        <f>IF('2.売上実績'!$B3028="","",'2.売上実績'!$B3028)</f>
        <v/>
      </c>
      <c r="C3028" s="110" t="str">
        <f>IF('2.売上実績'!$C3028="","",'2.売上実績'!$C3028)</f>
        <v/>
      </c>
      <c r="D3028" s="98" t="str">
        <f>IF(C3028="","",VLOOKUP(C3028,'4.製品一覧'!$B$4:$D$500,3,FALSE))</f>
        <v/>
      </c>
      <c r="E3028" s="102">
        <f>IF(C3028&lt;&gt;"",VLOOKUP(C3028,'7.製品別原価'!$B$5:$J$500,8,FALSE),0)</f>
        <v>0</v>
      </c>
      <c r="F3028" s="37">
        <f>IF(OR($K$2=0,K3028=0),0,'1.全社費用'!$C$42/$K$2)</f>
        <v>0</v>
      </c>
      <c r="G3028" s="37">
        <f t="shared" si="331"/>
        <v>0</v>
      </c>
      <c r="H3028" s="38">
        <f t="shared" si="332"/>
        <v>0</v>
      </c>
      <c r="I3028" s="39">
        <f t="shared" si="333"/>
        <v>0</v>
      </c>
      <c r="J3028" s="40">
        <f t="shared" si="334"/>
        <v>0</v>
      </c>
      <c r="K3028" s="111">
        <f>IF($B3028="",0,'2.売上実績'!D3028)</f>
        <v>0</v>
      </c>
      <c r="L3028" s="111">
        <f>IF($B3028="",0,'2.売上実績'!E3028)</f>
        <v>0</v>
      </c>
      <c r="M3028" s="28">
        <f t="shared" si="329"/>
        <v>0</v>
      </c>
      <c r="N3028" s="41">
        <f t="shared" si="330"/>
        <v>0</v>
      </c>
      <c r="O3028" s="40">
        <f t="shared" si="335"/>
        <v>0</v>
      </c>
    </row>
    <row r="3029" spans="2:15" ht="18" customHeight="1">
      <c r="B3029" s="109" t="str">
        <f>IF('2.売上実績'!$B3029="","",'2.売上実績'!$B3029)</f>
        <v/>
      </c>
      <c r="C3029" s="110" t="str">
        <f>IF('2.売上実績'!$C3029="","",'2.売上実績'!$C3029)</f>
        <v/>
      </c>
      <c r="D3029" s="98" t="str">
        <f>IF(C3029="","",VLOOKUP(C3029,'4.製品一覧'!$B$4:$D$500,3,FALSE))</f>
        <v/>
      </c>
      <c r="E3029" s="102">
        <f>IF(C3029&lt;&gt;"",VLOOKUP(C3029,'7.製品別原価'!$B$5:$J$500,8,FALSE),0)</f>
        <v>0</v>
      </c>
      <c r="F3029" s="37">
        <f>IF(OR($K$2=0,K3029=0),0,'1.全社費用'!$C$42/$K$2)</f>
        <v>0</v>
      </c>
      <c r="G3029" s="37">
        <f t="shared" si="331"/>
        <v>0</v>
      </c>
      <c r="H3029" s="38">
        <f t="shared" si="332"/>
        <v>0</v>
      </c>
      <c r="I3029" s="39">
        <f t="shared" si="333"/>
        <v>0</v>
      </c>
      <c r="J3029" s="40">
        <f t="shared" si="334"/>
        <v>0</v>
      </c>
      <c r="K3029" s="111">
        <f>IF($B3029="",0,'2.売上実績'!D3029)</f>
        <v>0</v>
      </c>
      <c r="L3029" s="111">
        <f>IF($B3029="",0,'2.売上実績'!E3029)</f>
        <v>0</v>
      </c>
      <c r="M3029" s="28">
        <f t="shared" si="329"/>
        <v>0</v>
      </c>
      <c r="N3029" s="41">
        <f t="shared" si="330"/>
        <v>0</v>
      </c>
      <c r="O3029" s="40">
        <f t="shared" si="335"/>
        <v>0</v>
      </c>
    </row>
    <row r="3030" spans="2:15" ht="18" customHeight="1">
      <c r="B3030" s="109" t="str">
        <f>IF('2.売上実績'!$B3030="","",'2.売上実績'!$B3030)</f>
        <v/>
      </c>
      <c r="C3030" s="110" t="str">
        <f>IF('2.売上実績'!$C3030="","",'2.売上実績'!$C3030)</f>
        <v/>
      </c>
      <c r="D3030" s="98" t="str">
        <f>IF(C3030="","",VLOOKUP(C3030,'4.製品一覧'!$B$4:$D$500,3,FALSE))</f>
        <v/>
      </c>
      <c r="E3030" s="102">
        <f>IF(C3030&lt;&gt;"",VLOOKUP(C3030,'7.製品別原価'!$B$5:$J$500,8,FALSE),0)</f>
        <v>0</v>
      </c>
      <c r="F3030" s="37">
        <f>IF(OR($K$2=0,K3030=0),0,'1.全社費用'!$C$42/$K$2)</f>
        <v>0</v>
      </c>
      <c r="G3030" s="37">
        <f t="shared" si="331"/>
        <v>0</v>
      </c>
      <c r="H3030" s="38">
        <f t="shared" si="332"/>
        <v>0</v>
      </c>
      <c r="I3030" s="39">
        <f t="shared" si="333"/>
        <v>0</v>
      </c>
      <c r="J3030" s="40">
        <f t="shared" si="334"/>
        <v>0</v>
      </c>
      <c r="K3030" s="111">
        <f>IF($B3030="",0,'2.売上実績'!D3030)</f>
        <v>0</v>
      </c>
      <c r="L3030" s="111">
        <f>IF($B3030="",0,'2.売上実績'!E3030)</f>
        <v>0</v>
      </c>
      <c r="M3030" s="28">
        <f t="shared" si="329"/>
        <v>0</v>
      </c>
      <c r="N3030" s="41">
        <f t="shared" si="330"/>
        <v>0</v>
      </c>
      <c r="O3030" s="40">
        <f t="shared" si="335"/>
        <v>0</v>
      </c>
    </row>
    <row r="3031" spans="2:15" ht="18" customHeight="1">
      <c r="B3031" s="109" t="str">
        <f>IF('2.売上実績'!$B3031="","",'2.売上実績'!$B3031)</f>
        <v/>
      </c>
      <c r="C3031" s="110" t="str">
        <f>IF('2.売上実績'!$C3031="","",'2.売上実績'!$C3031)</f>
        <v/>
      </c>
      <c r="D3031" s="98" t="str">
        <f>IF(C3031="","",VLOOKUP(C3031,'4.製品一覧'!$B$4:$D$500,3,FALSE))</f>
        <v/>
      </c>
      <c r="E3031" s="102">
        <f>IF(C3031&lt;&gt;"",VLOOKUP(C3031,'7.製品別原価'!$B$5:$J$500,8,FALSE),0)</f>
        <v>0</v>
      </c>
      <c r="F3031" s="37">
        <f>IF(OR($K$2=0,K3031=0),0,'1.全社費用'!$C$42/$K$2)</f>
        <v>0</v>
      </c>
      <c r="G3031" s="37">
        <f t="shared" si="331"/>
        <v>0</v>
      </c>
      <c r="H3031" s="38">
        <f t="shared" si="332"/>
        <v>0</v>
      </c>
      <c r="I3031" s="39">
        <f t="shared" si="333"/>
        <v>0</v>
      </c>
      <c r="J3031" s="40">
        <f t="shared" si="334"/>
        <v>0</v>
      </c>
      <c r="K3031" s="111">
        <f>IF($B3031="",0,'2.売上実績'!D3031)</f>
        <v>0</v>
      </c>
      <c r="L3031" s="111">
        <f>IF($B3031="",0,'2.売上実績'!E3031)</f>
        <v>0</v>
      </c>
      <c r="M3031" s="28">
        <f t="shared" si="329"/>
        <v>0</v>
      </c>
      <c r="N3031" s="41">
        <f t="shared" si="330"/>
        <v>0</v>
      </c>
      <c r="O3031" s="40">
        <f t="shared" si="335"/>
        <v>0</v>
      </c>
    </row>
    <row r="3032" spans="2:15" ht="18" customHeight="1">
      <c r="B3032" s="109" t="str">
        <f>IF('2.売上実績'!$B3032="","",'2.売上実績'!$B3032)</f>
        <v/>
      </c>
      <c r="C3032" s="110" t="str">
        <f>IF('2.売上実績'!$C3032="","",'2.売上実績'!$C3032)</f>
        <v/>
      </c>
      <c r="D3032" s="98" t="str">
        <f>IF(C3032="","",VLOOKUP(C3032,'4.製品一覧'!$B$4:$D$500,3,FALSE))</f>
        <v/>
      </c>
      <c r="E3032" s="102">
        <f>IF(C3032&lt;&gt;"",VLOOKUP(C3032,'7.製品別原価'!$B$5:$J$500,8,FALSE),0)</f>
        <v>0</v>
      </c>
      <c r="F3032" s="37">
        <f>IF(OR($K$2=0,K3032=0),0,'1.全社費用'!$C$42/$K$2)</f>
        <v>0</v>
      </c>
      <c r="G3032" s="37">
        <f t="shared" si="331"/>
        <v>0</v>
      </c>
      <c r="H3032" s="38">
        <f t="shared" si="332"/>
        <v>0</v>
      </c>
      <c r="I3032" s="39">
        <f t="shared" si="333"/>
        <v>0</v>
      </c>
      <c r="J3032" s="40">
        <f t="shared" si="334"/>
        <v>0</v>
      </c>
      <c r="K3032" s="111">
        <f>IF($B3032="",0,'2.売上実績'!D3032)</f>
        <v>0</v>
      </c>
      <c r="L3032" s="111">
        <f>IF($B3032="",0,'2.売上実績'!E3032)</f>
        <v>0</v>
      </c>
      <c r="M3032" s="28">
        <f t="shared" si="329"/>
        <v>0</v>
      </c>
      <c r="N3032" s="41">
        <f t="shared" si="330"/>
        <v>0</v>
      </c>
      <c r="O3032" s="40">
        <f t="shared" si="335"/>
        <v>0</v>
      </c>
    </row>
    <row r="3033" spans="2:15" ht="18" customHeight="1">
      <c r="B3033" s="109" t="str">
        <f>IF('2.売上実績'!$B3033="","",'2.売上実績'!$B3033)</f>
        <v/>
      </c>
      <c r="C3033" s="110" t="str">
        <f>IF('2.売上実績'!$C3033="","",'2.売上実績'!$C3033)</f>
        <v/>
      </c>
      <c r="D3033" s="98" t="str">
        <f>IF(C3033="","",VLOOKUP(C3033,'4.製品一覧'!$B$4:$D$500,3,FALSE))</f>
        <v/>
      </c>
      <c r="E3033" s="102">
        <f>IF(C3033&lt;&gt;"",VLOOKUP(C3033,'7.製品別原価'!$B$5:$J$500,8,FALSE),0)</f>
        <v>0</v>
      </c>
      <c r="F3033" s="37">
        <f>IF(OR($K$2=0,K3033=0),0,'1.全社費用'!$C$42/$K$2)</f>
        <v>0</v>
      </c>
      <c r="G3033" s="37">
        <f t="shared" si="331"/>
        <v>0</v>
      </c>
      <c r="H3033" s="38">
        <f t="shared" si="332"/>
        <v>0</v>
      </c>
      <c r="I3033" s="39">
        <f t="shared" si="333"/>
        <v>0</v>
      </c>
      <c r="J3033" s="40">
        <f t="shared" si="334"/>
        <v>0</v>
      </c>
      <c r="K3033" s="111">
        <f>IF($B3033="",0,'2.売上実績'!D3033)</f>
        <v>0</v>
      </c>
      <c r="L3033" s="111">
        <f>IF($B3033="",0,'2.売上実績'!E3033)</f>
        <v>0</v>
      </c>
      <c r="M3033" s="28">
        <f t="shared" si="329"/>
        <v>0</v>
      </c>
      <c r="N3033" s="41">
        <f t="shared" si="330"/>
        <v>0</v>
      </c>
      <c r="O3033" s="40">
        <f t="shared" si="335"/>
        <v>0</v>
      </c>
    </row>
    <row r="3034" spans="2:15" ht="18" customHeight="1">
      <c r="B3034" s="109" t="str">
        <f>IF('2.売上実績'!$B3034="","",'2.売上実績'!$B3034)</f>
        <v/>
      </c>
      <c r="C3034" s="110" t="str">
        <f>IF('2.売上実績'!$C3034="","",'2.売上実績'!$C3034)</f>
        <v/>
      </c>
      <c r="D3034" s="98" t="str">
        <f>IF(C3034="","",VLOOKUP(C3034,'4.製品一覧'!$B$4:$D$500,3,FALSE))</f>
        <v/>
      </c>
      <c r="E3034" s="102">
        <f>IF(C3034&lt;&gt;"",VLOOKUP(C3034,'7.製品別原価'!$B$5:$J$500,8,FALSE),0)</f>
        <v>0</v>
      </c>
      <c r="F3034" s="37">
        <f>IF(OR($K$2=0,K3034=0),0,'1.全社費用'!$C$42/$K$2)</f>
        <v>0</v>
      </c>
      <c r="G3034" s="37">
        <f t="shared" si="331"/>
        <v>0</v>
      </c>
      <c r="H3034" s="38">
        <f t="shared" si="332"/>
        <v>0</v>
      </c>
      <c r="I3034" s="39">
        <f t="shared" si="333"/>
        <v>0</v>
      </c>
      <c r="J3034" s="40">
        <f t="shared" si="334"/>
        <v>0</v>
      </c>
      <c r="K3034" s="111">
        <f>IF($B3034="",0,'2.売上実績'!D3034)</f>
        <v>0</v>
      </c>
      <c r="L3034" s="111">
        <f>IF($B3034="",0,'2.売上実績'!E3034)</f>
        <v>0</v>
      </c>
      <c r="M3034" s="28">
        <f t="shared" si="329"/>
        <v>0</v>
      </c>
      <c r="N3034" s="41">
        <f t="shared" si="330"/>
        <v>0</v>
      </c>
      <c r="O3034" s="40">
        <f t="shared" si="335"/>
        <v>0</v>
      </c>
    </row>
    <row r="3035" spans="2:15" ht="18" customHeight="1">
      <c r="B3035" s="109" t="str">
        <f>IF('2.売上実績'!$B3035="","",'2.売上実績'!$B3035)</f>
        <v/>
      </c>
      <c r="C3035" s="110" t="str">
        <f>IF('2.売上実績'!$C3035="","",'2.売上実績'!$C3035)</f>
        <v/>
      </c>
      <c r="D3035" s="98" t="str">
        <f>IF(C3035="","",VLOOKUP(C3035,'4.製品一覧'!$B$4:$D$500,3,FALSE))</f>
        <v/>
      </c>
      <c r="E3035" s="102">
        <f>IF(C3035&lt;&gt;"",VLOOKUP(C3035,'7.製品別原価'!$B$5:$J$500,8,FALSE),0)</f>
        <v>0</v>
      </c>
      <c r="F3035" s="37">
        <f>IF(OR($K$2=0,K3035=0),0,'1.全社費用'!$C$42/$K$2)</f>
        <v>0</v>
      </c>
      <c r="G3035" s="37">
        <f t="shared" si="331"/>
        <v>0</v>
      </c>
      <c r="H3035" s="38">
        <f t="shared" si="332"/>
        <v>0</v>
      </c>
      <c r="I3035" s="39">
        <f t="shared" si="333"/>
        <v>0</v>
      </c>
      <c r="J3035" s="40">
        <f t="shared" si="334"/>
        <v>0</v>
      </c>
      <c r="K3035" s="111">
        <f>IF($B3035="",0,'2.売上実績'!D3035)</f>
        <v>0</v>
      </c>
      <c r="L3035" s="111">
        <f>IF($B3035="",0,'2.売上実績'!E3035)</f>
        <v>0</v>
      </c>
      <c r="M3035" s="28">
        <f t="shared" si="329"/>
        <v>0</v>
      </c>
      <c r="N3035" s="41">
        <f t="shared" si="330"/>
        <v>0</v>
      </c>
      <c r="O3035" s="40">
        <f t="shared" si="335"/>
        <v>0</v>
      </c>
    </row>
    <row r="3036" spans="2:15" ht="18" customHeight="1">
      <c r="B3036" s="109" t="str">
        <f>IF('2.売上実績'!$B3036="","",'2.売上実績'!$B3036)</f>
        <v/>
      </c>
      <c r="C3036" s="110" t="str">
        <f>IF('2.売上実績'!$C3036="","",'2.売上実績'!$C3036)</f>
        <v/>
      </c>
      <c r="D3036" s="98" t="str">
        <f>IF(C3036="","",VLOOKUP(C3036,'4.製品一覧'!$B$4:$D$500,3,FALSE))</f>
        <v/>
      </c>
      <c r="E3036" s="102">
        <f>IF(C3036&lt;&gt;"",VLOOKUP(C3036,'7.製品別原価'!$B$5:$J$500,8,FALSE),0)</f>
        <v>0</v>
      </c>
      <c r="F3036" s="37">
        <f>IF(OR($K$2=0,K3036=0),0,'1.全社費用'!$C$42/$K$2)</f>
        <v>0</v>
      </c>
      <c r="G3036" s="37">
        <f t="shared" si="331"/>
        <v>0</v>
      </c>
      <c r="H3036" s="38">
        <f t="shared" si="332"/>
        <v>0</v>
      </c>
      <c r="I3036" s="39">
        <f t="shared" si="333"/>
        <v>0</v>
      </c>
      <c r="J3036" s="40">
        <f t="shared" si="334"/>
        <v>0</v>
      </c>
      <c r="K3036" s="111">
        <f>IF($B3036="",0,'2.売上実績'!D3036)</f>
        <v>0</v>
      </c>
      <c r="L3036" s="111">
        <f>IF($B3036="",0,'2.売上実績'!E3036)</f>
        <v>0</v>
      </c>
      <c r="M3036" s="28">
        <f t="shared" si="329"/>
        <v>0</v>
      </c>
      <c r="N3036" s="41">
        <f t="shared" si="330"/>
        <v>0</v>
      </c>
      <c r="O3036" s="40">
        <f t="shared" si="335"/>
        <v>0</v>
      </c>
    </row>
    <row r="3037" spans="2:15" ht="18" customHeight="1">
      <c r="B3037" s="109" t="str">
        <f>IF('2.売上実績'!$B3037="","",'2.売上実績'!$B3037)</f>
        <v/>
      </c>
      <c r="C3037" s="110" t="str">
        <f>IF('2.売上実績'!$C3037="","",'2.売上実績'!$C3037)</f>
        <v/>
      </c>
      <c r="D3037" s="98" t="str">
        <f>IF(C3037="","",VLOOKUP(C3037,'4.製品一覧'!$B$4:$D$500,3,FALSE))</f>
        <v/>
      </c>
      <c r="E3037" s="102">
        <f>IF(C3037&lt;&gt;"",VLOOKUP(C3037,'7.製品別原価'!$B$5:$J$500,8,FALSE),0)</f>
        <v>0</v>
      </c>
      <c r="F3037" s="37">
        <f>IF(OR($K$2=0,K3037=0),0,'1.全社費用'!$C$42/$K$2)</f>
        <v>0</v>
      </c>
      <c r="G3037" s="37">
        <f t="shared" si="331"/>
        <v>0</v>
      </c>
      <c r="H3037" s="38">
        <f t="shared" si="332"/>
        <v>0</v>
      </c>
      <c r="I3037" s="39">
        <f t="shared" si="333"/>
        <v>0</v>
      </c>
      <c r="J3037" s="40">
        <f t="shared" si="334"/>
        <v>0</v>
      </c>
      <c r="K3037" s="111">
        <f>IF($B3037="",0,'2.売上実績'!D3037)</f>
        <v>0</v>
      </c>
      <c r="L3037" s="111">
        <f>IF($B3037="",0,'2.売上実績'!E3037)</f>
        <v>0</v>
      </c>
      <c r="M3037" s="28">
        <f t="shared" si="329"/>
        <v>0</v>
      </c>
      <c r="N3037" s="41">
        <f t="shared" si="330"/>
        <v>0</v>
      </c>
      <c r="O3037" s="40">
        <f t="shared" si="335"/>
        <v>0</v>
      </c>
    </row>
    <row r="3038" spans="2:15" ht="18" customHeight="1">
      <c r="B3038" s="109" t="str">
        <f>IF('2.売上実績'!$B3038="","",'2.売上実績'!$B3038)</f>
        <v/>
      </c>
      <c r="C3038" s="110" t="str">
        <f>IF('2.売上実績'!$C3038="","",'2.売上実績'!$C3038)</f>
        <v/>
      </c>
      <c r="D3038" s="98" t="str">
        <f>IF(C3038="","",VLOOKUP(C3038,'4.製品一覧'!$B$4:$D$500,3,FALSE))</f>
        <v/>
      </c>
      <c r="E3038" s="102">
        <f>IF(C3038&lt;&gt;"",VLOOKUP(C3038,'7.製品別原価'!$B$5:$J$500,8,FALSE),0)</f>
        <v>0</v>
      </c>
      <c r="F3038" s="37">
        <f>IF(OR($K$2=0,K3038=0),0,'1.全社費用'!$C$42/$K$2)</f>
        <v>0</v>
      </c>
      <c r="G3038" s="37">
        <f t="shared" si="331"/>
        <v>0</v>
      </c>
      <c r="H3038" s="38">
        <f t="shared" si="332"/>
        <v>0</v>
      </c>
      <c r="I3038" s="39">
        <f t="shared" si="333"/>
        <v>0</v>
      </c>
      <c r="J3038" s="40">
        <f t="shared" si="334"/>
        <v>0</v>
      </c>
      <c r="K3038" s="111">
        <f>IF($B3038="",0,'2.売上実績'!D3038)</f>
        <v>0</v>
      </c>
      <c r="L3038" s="111">
        <f>IF($B3038="",0,'2.売上実績'!E3038)</f>
        <v>0</v>
      </c>
      <c r="M3038" s="28">
        <f t="shared" si="329"/>
        <v>0</v>
      </c>
      <c r="N3038" s="41">
        <f t="shared" si="330"/>
        <v>0</v>
      </c>
      <c r="O3038" s="40">
        <f t="shared" si="335"/>
        <v>0</v>
      </c>
    </row>
    <row r="3039" spans="2:15" ht="18" customHeight="1">
      <c r="B3039" s="109" t="str">
        <f>IF('2.売上実績'!$B3039="","",'2.売上実績'!$B3039)</f>
        <v/>
      </c>
      <c r="C3039" s="110" t="str">
        <f>IF('2.売上実績'!$C3039="","",'2.売上実績'!$C3039)</f>
        <v/>
      </c>
      <c r="D3039" s="98" t="str">
        <f>IF(C3039="","",VLOOKUP(C3039,'4.製品一覧'!$B$4:$D$500,3,FALSE))</f>
        <v/>
      </c>
      <c r="E3039" s="102">
        <f>IF(C3039&lt;&gt;"",VLOOKUP(C3039,'7.製品別原価'!$B$5:$J$500,8,FALSE),0)</f>
        <v>0</v>
      </c>
      <c r="F3039" s="37">
        <f>IF(OR($K$2=0,K3039=0),0,'1.全社費用'!$C$42/$K$2)</f>
        <v>0</v>
      </c>
      <c r="G3039" s="37">
        <f t="shared" si="331"/>
        <v>0</v>
      </c>
      <c r="H3039" s="38">
        <f t="shared" si="332"/>
        <v>0</v>
      </c>
      <c r="I3039" s="39">
        <f t="shared" si="333"/>
        <v>0</v>
      </c>
      <c r="J3039" s="40">
        <f t="shared" si="334"/>
        <v>0</v>
      </c>
      <c r="K3039" s="111">
        <f>IF($B3039="",0,'2.売上実績'!D3039)</f>
        <v>0</v>
      </c>
      <c r="L3039" s="111">
        <f>IF($B3039="",0,'2.売上実績'!E3039)</f>
        <v>0</v>
      </c>
      <c r="M3039" s="28">
        <f t="shared" si="329"/>
        <v>0</v>
      </c>
      <c r="N3039" s="41">
        <f t="shared" si="330"/>
        <v>0</v>
      </c>
      <c r="O3039" s="40">
        <f t="shared" si="335"/>
        <v>0</v>
      </c>
    </row>
    <row r="3040" spans="2:15" ht="18" customHeight="1">
      <c r="B3040" s="109" t="str">
        <f>IF('2.売上実績'!$B3040="","",'2.売上実績'!$B3040)</f>
        <v/>
      </c>
      <c r="C3040" s="110" t="str">
        <f>IF('2.売上実績'!$C3040="","",'2.売上実績'!$C3040)</f>
        <v/>
      </c>
      <c r="D3040" s="98" t="str">
        <f>IF(C3040="","",VLOOKUP(C3040,'4.製品一覧'!$B$4:$D$500,3,FALSE))</f>
        <v/>
      </c>
      <c r="E3040" s="102">
        <f>IF(C3040&lt;&gt;"",VLOOKUP(C3040,'7.製品別原価'!$B$5:$J$500,8,FALSE),0)</f>
        <v>0</v>
      </c>
      <c r="F3040" s="37">
        <f>IF(OR($K$2=0,K3040=0),0,'1.全社費用'!$C$42/$K$2)</f>
        <v>0</v>
      </c>
      <c r="G3040" s="37">
        <f t="shared" si="331"/>
        <v>0</v>
      </c>
      <c r="H3040" s="38">
        <f t="shared" si="332"/>
        <v>0</v>
      </c>
      <c r="I3040" s="39">
        <f t="shared" si="333"/>
        <v>0</v>
      </c>
      <c r="J3040" s="40">
        <f t="shared" si="334"/>
        <v>0</v>
      </c>
      <c r="K3040" s="111">
        <f>IF($B3040="",0,'2.売上実績'!D3040)</f>
        <v>0</v>
      </c>
      <c r="L3040" s="111">
        <f>IF($B3040="",0,'2.売上実績'!E3040)</f>
        <v>0</v>
      </c>
      <c r="M3040" s="28">
        <f t="shared" si="329"/>
        <v>0</v>
      </c>
      <c r="N3040" s="41">
        <f t="shared" si="330"/>
        <v>0</v>
      </c>
      <c r="O3040" s="40">
        <f t="shared" si="335"/>
        <v>0</v>
      </c>
    </row>
    <row r="3041" spans="2:15" ht="18" customHeight="1">
      <c r="B3041" s="109" t="str">
        <f>IF('2.売上実績'!$B3041="","",'2.売上実績'!$B3041)</f>
        <v/>
      </c>
      <c r="C3041" s="110" t="str">
        <f>IF('2.売上実績'!$C3041="","",'2.売上実績'!$C3041)</f>
        <v/>
      </c>
      <c r="D3041" s="98" t="str">
        <f>IF(C3041="","",VLOOKUP(C3041,'4.製品一覧'!$B$4:$D$500,3,FALSE))</f>
        <v/>
      </c>
      <c r="E3041" s="102">
        <f>IF(C3041&lt;&gt;"",VLOOKUP(C3041,'7.製品別原価'!$B$5:$J$500,8,FALSE),0)</f>
        <v>0</v>
      </c>
      <c r="F3041" s="37">
        <f>IF(OR($K$2=0,K3041=0),0,'1.全社費用'!$C$42/$K$2)</f>
        <v>0</v>
      </c>
      <c r="G3041" s="37">
        <f t="shared" si="331"/>
        <v>0</v>
      </c>
      <c r="H3041" s="38">
        <f t="shared" si="332"/>
        <v>0</v>
      </c>
      <c r="I3041" s="39">
        <f t="shared" si="333"/>
        <v>0</v>
      </c>
      <c r="J3041" s="40">
        <f t="shared" si="334"/>
        <v>0</v>
      </c>
      <c r="K3041" s="111">
        <f>IF($B3041="",0,'2.売上実績'!D3041)</f>
        <v>0</v>
      </c>
      <c r="L3041" s="111">
        <f>IF($B3041="",0,'2.売上実績'!E3041)</f>
        <v>0</v>
      </c>
      <c r="M3041" s="28">
        <f t="shared" si="329"/>
        <v>0</v>
      </c>
      <c r="N3041" s="41">
        <f t="shared" si="330"/>
        <v>0</v>
      </c>
      <c r="O3041" s="40">
        <f t="shared" si="335"/>
        <v>0</v>
      </c>
    </row>
    <row r="3042" spans="2:15" ht="18" customHeight="1">
      <c r="B3042" s="109" t="str">
        <f>IF('2.売上実績'!$B3042="","",'2.売上実績'!$B3042)</f>
        <v/>
      </c>
      <c r="C3042" s="110" t="str">
        <f>IF('2.売上実績'!$C3042="","",'2.売上実績'!$C3042)</f>
        <v/>
      </c>
      <c r="D3042" s="98" t="str">
        <f>IF(C3042="","",VLOOKUP(C3042,'4.製品一覧'!$B$4:$D$500,3,FALSE))</f>
        <v/>
      </c>
      <c r="E3042" s="102">
        <f>IF(C3042&lt;&gt;"",VLOOKUP(C3042,'7.製品別原価'!$B$5:$J$500,8,FALSE),0)</f>
        <v>0</v>
      </c>
      <c r="F3042" s="37">
        <f>IF(OR($K$2=0,K3042=0),0,'1.全社費用'!$C$42/$K$2)</f>
        <v>0</v>
      </c>
      <c r="G3042" s="37">
        <f t="shared" si="331"/>
        <v>0</v>
      </c>
      <c r="H3042" s="38">
        <f t="shared" si="332"/>
        <v>0</v>
      </c>
      <c r="I3042" s="39">
        <f t="shared" si="333"/>
        <v>0</v>
      </c>
      <c r="J3042" s="40">
        <f t="shared" si="334"/>
        <v>0</v>
      </c>
      <c r="K3042" s="111">
        <f>IF($B3042="",0,'2.売上実績'!D3042)</f>
        <v>0</v>
      </c>
      <c r="L3042" s="111">
        <f>IF($B3042="",0,'2.売上実績'!E3042)</f>
        <v>0</v>
      </c>
      <c r="M3042" s="28">
        <f t="shared" si="329"/>
        <v>0</v>
      </c>
      <c r="N3042" s="41">
        <f t="shared" si="330"/>
        <v>0</v>
      </c>
      <c r="O3042" s="40">
        <f t="shared" si="335"/>
        <v>0</v>
      </c>
    </row>
    <row r="3043" spans="2:15" ht="18" customHeight="1">
      <c r="B3043" s="109" t="str">
        <f>IF('2.売上実績'!$B3043="","",'2.売上実績'!$B3043)</f>
        <v/>
      </c>
      <c r="C3043" s="110" t="str">
        <f>IF('2.売上実績'!$C3043="","",'2.売上実績'!$C3043)</f>
        <v/>
      </c>
      <c r="D3043" s="98" t="str">
        <f>IF(C3043="","",VLOOKUP(C3043,'4.製品一覧'!$B$4:$D$500,3,FALSE))</f>
        <v/>
      </c>
      <c r="E3043" s="102">
        <f>IF(C3043&lt;&gt;"",VLOOKUP(C3043,'7.製品別原価'!$B$5:$J$500,8,FALSE),0)</f>
        <v>0</v>
      </c>
      <c r="F3043" s="37">
        <f>IF(OR($K$2=0,K3043=0),0,'1.全社費用'!$C$42/$K$2)</f>
        <v>0</v>
      </c>
      <c r="G3043" s="37">
        <f t="shared" si="331"/>
        <v>0</v>
      </c>
      <c r="H3043" s="38">
        <f t="shared" si="332"/>
        <v>0</v>
      </c>
      <c r="I3043" s="39">
        <f t="shared" si="333"/>
        <v>0</v>
      </c>
      <c r="J3043" s="40">
        <f t="shared" si="334"/>
        <v>0</v>
      </c>
      <c r="K3043" s="111">
        <f>IF($B3043="",0,'2.売上実績'!D3043)</f>
        <v>0</v>
      </c>
      <c r="L3043" s="111">
        <f>IF($B3043="",0,'2.売上実績'!E3043)</f>
        <v>0</v>
      </c>
      <c r="M3043" s="28">
        <f t="shared" si="329"/>
        <v>0</v>
      </c>
      <c r="N3043" s="41">
        <f t="shared" si="330"/>
        <v>0</v>
      </c>
      <c r="O3043" s="40">
        <f t="shared" si="335"/>
        <v>0</v>
      </c>
    </row>
    <row r="3044" spans="2:15" ht="18" customHeight="1">
      <c r="B3044" s="109" t="str">
        <f>IF('2.売上実績'!$B3044="","",'2.売上実績'!$B3044)</f>
        <v/>
      </c>
      <c r="C3044" s="110" t="str">
        <f>IF('2.売上実績'!$C3044="","",'2.売上実績'!$C3044)</f>
        <v/>
      </c>
      <c r="D3044" s="98" t="str">
        <f>IF(C3044="","",VLOOKUP(C3044,'4.製品一覧'!$B$4:$D$500,3,FALSE))</f>
        <v/>
      </c>
      <c r="E3044" s="102">
        <f>IF(C3044&lt;&gt;"",VLOOKUP(C3044,'7.製品別原価'!$B$5:$J$500,8,FALSE),0)</f>
        <v>0</v>
      </c>
      <c r="F3044" s="37">
        <f>IF(OR($K$2=0,K3044=0),0,'1.全社費用'!$C$42/$K$2)</f>
        <v>0</v>
      </c>
      <c r="G3044" s="37">
        <f t="shared" si="331"/>
        <v>0</v>
      </c>
      <c r="H3044" s="38">
        <f t="shared" si="332"/>
        <v>0</v>
      </c>
      <c r="I3044" s="39">
        <f t="shared" si="333"/>
        <v>0</v>
      </c>
      <c r="J3044" s="40">
        <f t="shared" si="334"/>
        <v>0</v>
      </c>
      <c r="K3044" s="111">
        <f>IF($B3044="",0,'2.売上実績'!D3044)</f>
        <v>0</v>
      </c>
      <c r="L3044" s="111">
        <f>IF($B3044="",0,'2.売上実績'!E3044)</f>
        <v>0</v>
      </c>
      <c r="M3044" s="28">
        <f t="shared" si="329"/>
        <v>0</v>
      </c>
      <c r="N3044" s="41">
        <f t="shared" si="330"/>
        <v>0</v>
      </c>
      <c r="O3044" s="40">
        <f t="shared" si="335"/>
        <v>0</v>
      </c>
    </row>
    <row r="3045" spans="2:15" ht="18" customHeight="1">
      <c r="B3045" s="109" t="str">
        <f>IF('2.売上実績'!$B3045="","",'2.売上実績'!$B3045)</f>
        <v/>
      </c>
      <c r="C3045" s="110" t="str">
        <f>IF('2.売上実績'!$C3045="","",'2.売上実績'!$C3045)</f>
        <v/>
      </c>
      <c r="D3045" s="98" t="str">
        <f>IF(C3045="","",VLOOKUP(C3045,'4.製品一覧'!$B$4:$D$500,3,FALSE))</f>
        <v/>
      </c>
      <c r="E3045" s="102">
        <f>IF(C3045&lt;&gt;"",VLOOKUP(C3045,'7.製品別原価'!$B$5:$J$500,8,FALSE),0)</f>
        <v>0</v>
      </c>
      <c r="F3045" s="37">
        <f>IF(OR($K$2=0,K3045=0),0,'1.全社費用'!$C$42/$K$2)</f>
        <v>0</v>
      </c>
      <c r="G3045" s="37">
        <f t="shared" si="331"/>
        <v>0</v>
      </c>
      <c r="H3045" s="38">
        <f t="shared" si="332"/>
        <v>0</v>
      </c>
      <c r="I3045" s="39">
        <f t="shared" si="333"/>
        <v>0</v>
      </c>
      <c r="J3045" s="40">
        <f t="shared" si="334"/>
        <v>0</v>
      </c>
      <c r="K3045" s="111">
        <f>IF($B3045="",0,'2.売上実績'!D3045)</f>
        <v>0</v>
      </c>
      <c r="L3045" s="111">
        <f>IF($B3045="",0,'2.売上実績'!E3045)</f>
        <v>0</v>
      </c>
      <c r="M3045" s="28">
        <f t="shared" si="329"/>
        <v>0</v>
      </c>
      <c r="N3045" s="41">
        <f t="shared" si="330"/>
        <v>0</v>
      </c>
      <c r="O3045" s="40">
        <f t="shared" si="335"/>
        <v>0</v>
      </c>
    </row>
    <row r="3046" spans="2:15" ht="18" customHeight="1">
      <c r="B3046" s="109" t="str">
        <f>IF('2.売上実績'!$B3046="","",'2.売上実績'!$B3046)</f>
        <v/>
      </c>
      <c r="C3046" s="110" t="str">
        <f>IF('2.売上実績'!$C3046="","",'2.売上実績'!$C3046)</f>
        <v/>
      </c>
      <c r="D3046" s="98" t="str">
        <f>IF(C3046="","",VLOOKUP(C3046,'4.製品一覧'!$B$4:$D$500,3,FALSE))</f>
        <v/>
      </c>
      <c r="E3046" s="102">
        <f>IF(C3046&lt;&gt;"",VLOOKUP(C3046,'7.製品別原価'!$B$5:$J$500,8,FALSE),0)</f>
        <v>0</v>
      </c>
      <c r="F3046" s="37">
        <f>IF(OR($K$2=0,K3046=0),0,'1.全社費用'!$C$42/$K$2)</f>
        <v>0</v>
      </c>
      <c r="G3046" s="37">
        <f t="shared" si="331"/>
        <v>0</v>
      </c>
      <c r="H3046" s="38">
        <f t="shared" si="332"/>
        <v>0</v>
      </c>
      <c r="I3046" s="39">
        <f t="shared" si="333"/>
        <v>0</v>
      </c>
      <c r="J3046" s="40">
        <f t="shared" si="334"/>
        <v>0</v>
      </c>
      <c r="K3046" s="111">
        <f>IF($B3046="",0,'2.売上実績'!D3046)</f>
        <v>0</v>
      </c>
      <c r="L3046" s="111">
        <f>IF($B3046="",0,'2.売上実績'!E3046)</f>
        <v>0</v>
      </c>
      <c r="M3046" s="28">
        <f t="shared" si="329"/>
        <v>0</v>
      </c>
      <c r="N3046" s="41">
        <f t="shared" si="330"/>
        <v>0</v>
      </c>
      <c r="O3046" s="40">
        <f t="shared" si="335"/>
        <v>0</v>
      </c>
    </row>
    <row r="3047" spans="2:15" ht="18" customHeight="1">
      <c r="B3047" s="109" t="str">
        <f>IF('2.売上実績'!$B3047="","",'2.売上実績'!$B3047)</f>
        <v/>
      </c>
      <c r="C3047" s="110" t="str">
        <f>IF('2.売上実績'!$C3047="","",'2.売上実績'!$C3047)</f>
        <v/>
      </c>
      <c r="D3047" s="98" t="str">
        <f>IF(C3047="","",VLOOKUP(C3047,'4.製品一覧'!$B$4:$D$500,3,FALSE))</f>
        <v/>
      </c>
      <c r="E3047" s="102">
        <f>IF(C3047&lt;&gt;"",VLOOKUP(C3047,'7.製品別原価'!$B$5:$J$500,8,FALSE),0)</f>
        <v>0</v>
      </c>
      <c r="F3047" s="37">
        <f>IF(OR($K$2=0,K3047=0),0,'1.全社費用'!$C$42/$K$2)</f>
        <v>0</v>
      </c>
      <c r="G3047" s="37">
        <f t="shared" si="331"/>
        <v>0</v>
      </c>
      <c r="H3047" s="38">
        <f t="shared" si="332"/>
        <v>0</v>
      </c>
      <c r="I3047" s="39">
        <f t="shared" si="333"/>
        <v>0</v>
      </c>
      <c r="J3047" s="40">
        <f t="shared" si="334"/>
        <v>0</v>
      </c>
      <c r="K3047" s="111">
        <f>IF($B3047="",0,'2.売上実績'!D3047)</f>
        <v>0</v>
      </c>
      <c r="L3047" s="111">
        <f>IF($B3047="",0,'2.売上実績'!E3047)</f>
        <v>0</v>
      </c>
      <c r="M3047" s="28">
        <f t="shared" si="329"/>
        <v>0</v>
      </c>
      <c r="N3047" s="41">
        <f t="shared" si="330"/>
        <v>0</v>
      </c>
      <c r="O3047" s="40">
        <f t="shared" si="335"/>
        <v>0</v>
      </c>
    </row>
    <row r="3048" spans="2:15" ht="18" customHeight="1">
      <c r="B3048" s="109" t="str">
        <f>IF('2.売上実績'!$B3048="","",'2.売上実績'!$B3048)</f>
        <v/>
      </c>
      <c r="C3048" s="110" t="str">
        <f>IF('2.売上実績'!$C3048="","",'2.売上実績'!$C3048)</f>
        <v/>
      </c>
      <c r="D3048" s="98" t="str">
        <f>IF(C3048="","",VLOOKUP(C3048,'4.製品一覧'!$B$4:$D$500,3,FALSE))</f>
        <v/>
      </c>
      <c r="E3048" s="102">
        <f>IF(C3048&lt;&gt;"",VLOOKUP(C3048,'7.製品別原価'!$B$5:$J$500,8,FALSE),0)</f>
        <v>0</v>
      </c>
      <c r="F3048" s="37">
        <f>IF(OR($K$2=0,K3048=0),0,'1.全社費用'!$C$42/$K$2)</f>
        <v>0</v>
      </c>
      <c r="G3048" s="37">
        <f t="shared" si="331"/>
        <v>0</v>
      </c>
      <c r="H3048" s="38">
        <f t="shared" si="332"/>
        <v>0</v>
      </c>
      <c r="I3048" s="39">
        <f t="shared" si="333"/>
        <v>0</v>
      </c>
      <c r="J3048" s="40">
        <f t="shared" si="334"/>
        <v>0</v>
      </c>
      <c r="K3048" s="111">
        <f>IF($B3048="",0,'2.売上実績'!D3048)</f>
        <v>0</v>
      </c>
      <c r="L3048" s="111">
        <f>IF($B3048="",0,'2.売上実績'!E3048)</f>
        <v>0</v>
      </c>
      <c r="M3048" s="28">
        <f t="shared" si="329"/>
        <v>0</v>
      </c>
      <c r="N3048" s="41">
        <f t="shared" si="330"/>
        <v>0</v>
      </c>
      <c r="O3048" s="40">
        <f t="shared" si="335"/>
        <v>0</v>
      </c>
    </row>
    <row r="3049" spans="2:15" ht="18" customHeight="1">
      <c r="B3049" s="109" t="str">
        <f>IF('2.売上実績'!$B3049="","",'2.売上実績'!$B3049)</f>
        <v/>
      </c>
      <c r="C3049" s="110" t="str">
        <f>IF('2.売上実績'!$C3049="","",'2.売上実績'!$C3049)</f>
        <v/>
      </c>
      <c r="D3049" s="98" t="str">
        <f>IF(C3049="","",VLOOKUP(C3049,'4.製品一覧'!$B$4:$D$500,3,FALSE))</f>
        <v/>
      </c>
      <c r="E3049" s="102">
        <f>IF(C3049&lt;&gt;"",VLOOKUP(C3049,'7.製品別原価'!$B$5:$J$500,8,FALSE),0)</f>
        <v>0</v>
      </c>
      <c r="F3049" s="37">
        <f>IF(OR($K$2=0,K3049=0),0,'1.全社費用'!$C$42/$K$2)</f>
        <v>0</v>
      </c>
      <c r="G3049" s="37">
        <f t="shared" si="331"/>
        <v>0</v>
      </c>
      <c r="H3049" s="38">
        <f t="shared" si="332"/>
        <v>0</v>
      </c>
      <c r="I3049" s="39">
        <f t="shared" si="333"/>
        <v>0</v>
      </c>
      <c r="J3049" s="40">
        <f t="shared" si="334"/>
        <v>0</v>
      </c>
      <c r="K3049" s="111">
        <f>IF($B3049="",0,'2.売上実績'!D3049)</f>
        <v>0</v>
      </c>
      <c r="L3049" s="111">
        <f>IF($B3049="",0,'2.売上実績'!E3049)</f>
        <v>0</v>
      </c>
      <c r="M3049" s="28">
        <f t="shared" si="329"/>
        <v>0</v>
      </c>
      <c r="N3049" s="41">
        <f t="shared" si="330"/>
        <v>0</v>
      </c>
      <c r="O3049" s="40">
        <f t="shared" si="335"/>
        <v>0</v>
      </c>
    </row>
    <row r="3050" spans="2:15" ht="18" customHeight="1">
      <c r="B3050" s="109" t="str">
        <f>IF('2.売上実績'!$B3050="","",'2.売上実績'!$B3050)</f>
        <v/>
      </c>
      <c r="C3050" s="110" t="str">
        <f>IF('2.売上実績'!$C3050="","",'2.売上実績'!$C3050)</f>
        <v/>
      </c>
      <c r="D3050" s="98" t="str">
        <f>IF(C3050="","",VLOOKUP(C3050,'4.製品一覧'!$B$4:$D$500,3,FALSE))</f>
        <v/>
      </c>
      <c r="E3050" s="102">
        <f>IF(C3050&lt;&gt;"",VLOOKUP(C3050,'7.製品別原価'!$B$5:$J$500,8,FALSE),0)</f>
        <v>0</v>
      </c>
      <c r="F3050" s="37">
        <f>IF(OR($K$2=0,K3050=0),0,'1.全社費用'!$C$42/$K$2)</f>
        <v>0</v>
      </c>
      <c r="G3050" s="37">
        <f t="shared" si="331"/>
        <v>0</v>
      </c>
      <c r="H3050" s="38">
        <f t="shared" si="332"/>
        <v>0</v>
      </c>
      <c r="I3050" s="39">
        <f t="shared" si="333"/>
        <v>0</v>
      </c>
      <c r="J3050" s="40">
        <f t="shared" si="334"/>
        <v>0</v>
      </c>
      <c r="K3050" s="111">
        <f>IF($B3050="",0,'2.売上実績'!D3050)</f>
        <v>0</v>
      </c>
      <c r="L3050" s="111">
        <f>IF($B3050="",0,'2.売上実績'!E3050)</f>
        <v>0</v>
      </c>
      <c r="M3050" s="28">
        <f t="shared" si="329"/>
        <v>0</v>
      </c>
      <c r="N3050" s="41">
        <f t="shared" si="330"/>
        <v>0</v>
      </c>
      <c r="O3050" s="40">
        <f t="shared" si="335"/>
        <v>0</v>
      </c>
    </row>
    <row r="3051" spans="2:15" ht="18" customHeight="1">
      <c r="B3051" s="109" t="str">
        <f>IF('2.売上実績'!$B3051="","",'2.売上実績'!$B3051)</f>
        <v/>
      </c>
      <c r="C3051" s="110" t="str">
        <f>IF('2.売上実績'!$C3051="","",'2.売上実績'!$C3051)</f>
        <v/>
      </c>
      <c r="D3051" s="98" t="str">
        <f>IF(C3051="","",VLOOKUP(C3051,'4.製品一覧'!$B$4:$D$500,3,FALSE))</f>
        <v/>
      </c>
      <c r="E3051" s="102">
        <f>IF(C3051&lt;&gt;"",VLOOKUP(C3051,'7.製品別原価'!$B$5:$J$500,8,FALSE),0)</f>
        <v>0</v>
      </c>
      <c r="F3051" s="37">
        <f>IF(OR($K$2=0,K3051=0),0,'1.全社費用'!$C$42/$K$2)</f>
        <v>0</v>
      </c>
      <c r="G3051" s="37">
        <f t="shared" si="331"/>
        <v>0</v>
      </c>
      <c r="H3051" s="38">
        <f t="shared" si="332"/>
        <v>0</v>
      </c>
      <c r="I3051" s="39">
        <f t="shared" si="333"/>
        <v>0</v>
      </c>
      <c r="J3051" s="40">
        <f t="shared" si="334"/>
        <v>0</v>
      </c>
      <c r="K3051" s="111">
        <f>IF($B3051="",0,'2.売上実績'!D3051)</f>
        <v>0</v>
      </c>
      <c r="L3051" s="111">
        <f>IF($B3051="",0,'2.売上実績'!E3051)</f>
        <v>0</v>
      </c>
      <c r="M3051" s="28">
        <f t="shared" si="329"/>
        <v>0</v>
      </c>
      <c r="N3051" s="41">
        <f t="shared" si="330"/>
        <v>0</v>
      </c>
      <c r="O3051" s="40">
        <f t="shared" si="335"/>
        <v>0</v>
      </c>
    </row>
    <row r="3052" spans="2:15" ht="18" customHeight="1">
      <c r="B3052" s="109" t="str">
        <f>IF('2.売上実績'!$B3052="","",'2.売上実績'!$B3052)</f>
        <v/>
      </c>
      <c r="C3052" s="110" t="str">
        <f>IF('2.売上実績'!$C3052="","",'2.売上実績'!$C3052)</f>
        <v/>
      </c>
      <c r="D3052" s="98" t="str">
        <f>IF(C3052="","",VLOOKUP(C3052,'4.製品一覧'!$B$4:$D$500,3,FALSE))</f>
        <v/>
      </c>
      <c r="E3052" s="102">
        <f>IF(C3052&lt;&gt;"",VLOOKUP(C3052,'7.製品別原価'!$B$5:$J$500,8,FALSE),0)</f>
        <v>0</v>
      </c>
      <c r="F3052" s="37">
        <f>IF(OR($K$2=0,K3052=0),0,'1.全社費用'!$C$42/$K$2)</f>
        <v>0</v>
      </c>
      <c r="G3052" s="37">
        <f t="shared" si="331"/>
        <v>0</v>
      </c>
      <c r="H3052" s="38">
        <f t="shared" si="332"/>
        <v>0</v>
      </c>
      <c r="I3052" s="39">
        <f t="shared" si="333"/>
        <v>0</v>
      </c>
      <c r="J3052" s="40">
        <f t="shared" si="334"/>
        <v>0</v>
      </c>
      <c r="K3052" s="111">
        <f>IF($B3052="",0,'2.売上実績'!D3052)</f>
        <v>0</v>
      </c>
      <c r="L3052" s="111">
        <f>IF($B3052="",0,'2.売上実績'!E3052)</f>
        <v>0</v>
      </c>
      <c r="M3052" s="28">
        <f t="shared" si="329"/>
        <v>0</v>
      </c>
      <c r="N3052" s="41">
        <f t="shared" si="330"/>
        <v>0</v>
      </c>
      <c r="O3052" s="40">
        <f t="shared" si="335"/>
        <v>0</v>
      </c>
    </row>
    <row r="3053" spans="2:15" ht="18" customHeight="1">
      <c r="B3053" s="109" t="str">
        <f>IF('2.売上実績'!$B3053="","",'2.売上実績'!$B3053)</f>
        <v/>
      </c>
      <c r="C3053" s="110" t="str">
        <f>IF('2.売上実績'!$C3053="","",'2.売上実績'!$C3053)</f>
        <v/>
      </c>
      <c r="D3053" s="98" t="str">
        <f>IF(C3053="","",VLOOKUP(C3053,'4.製品一覧'!$B$4:$D$500,3,FALSE))</f>
        <v/>
      </c>
      <c r="E3053" s="102">
        <f>IF(C3053&lt;&gt;"",VLOOKUP(C3053,'7.製品別原価'!$B$5:$J$500,8,FALSE),0)</f>
        <v>0</v>
      </c>
      <c r="F3053" s="37">
        <f>IF(OR($K$2=0,K3053=0),0,'1.全社費用'!$C$42/$K$2)</f>
        <v>0</v>
      </c>
      <c r="G3053" s="37">
        <f t="shared" si="331"/>
        <v>0</v>
      </c>
      <c r="H3053" s="38">
        <f t="shared" si="332"/>
        <v>0</v>
      </c>
      <c r="I3053" s="39">
        <f t="shared" si="333"/>
        <v>0</v>
      </c>
      <c r="J3053" s="40">
        <f t="shared" si="334"/>
        <v>0</v>
      </c>
      <c r="K3053" s="111">
        <f>IF($B3053="",0,'2.売上実績'!D3053)</f>
        <v>0</v>
      </c>
      <c r="L3053" s="111">
        <f>IF($B3053="",0,'2.売上実績'!E3053)</f>
        <v>0</v>
      </c>
      <c r="M3053" s="28">
        <f t="shared" si="329"/>
        <v>0</v>
      </c>
      <c r="N3053" s="41">
        <f t="shared" si="330"/>
        <v>0</v>
      </c>
      <c r="O3053" s="40">
        <f t="shared" si="335"/>
        <v>0</v>
      </c>
    </row>
    <row r="3054" spans="2:15" ht="18" customHeight="1">
      <c r="B3054" s="109" t="str">
        <f>IF('2.売上実績'!$B3054="","",'2.売上実績'!$B3054)</f>
        <v/>
      </c>
      <c r="C3054" s="110" t="str">
        <f>IF('2.売上実績'!$C3054="","",'2.売上実績'!$C3054)</f>
        <v/>
      </c>
      <c r="D3054" s="98" t="str">
        <f>IF(C3054="","",VLOOKUP(C3054,'4.製品一覧'!$B$4:$D$500,3,FALSE))</f>
        <v/>
      </c>
      <c r="E3054" s="102">
        <f>IF(C3054&lt;&gt;"",VLOOKUP(C3054,'7.製品別原価'!$B$5:$J$500,8,FALSE),0)</f>
        <v>0</v>
      </c>
      <c r="F3054" s="37">
        <f>IF(OR($K$2=0,K3054=0),0,'1.全社費用'!$C$42/$K$2)</f>
        <v>0</v>
      </c>
      <c r="G3054" s="37">
        <f t="shared" si="331"/>
        <v>0</v>
      </c>
      <c r="H3054" s="38">
        <f t="shared" si="332"/>
        <v>0</v>
      </c>
      <c r="I3054" s="39">
        <f t="shared" si="333"/>
        <v>0</v>
      </c>
      <c r="J3054" s="40">
        <f t="shared" si="334"/>
        <v>0</v>
      </c>
      <c r="K3054" s="111">
        <f>IF($B3054="",0,'2.売上実績'!D3054)</f>
        <v>0</v>
      </c>
      <c r="L3054" s="111">
        <f>IF($B3054="",0,'2.売上実績'!E3054)</f>
        <v>0</v>
      </c>
      <c r="M3054" s="28">
        <f t="shared" si="329"/>
        <v>0</v>
      </c>
      <c r="N3054" s="41">
        <f t="shared" si="330"/>
        <v>0</v>
      </c>
      <c r="O3054" s="40">
        <f t="shared" si="335"/>
        <v>0</v>
      </c>
    </row>
    <row r="3055" spans="2:15" ht="18" customHeight="1">
      <c r="B3055" s="109" t="str">
        <f>IF('2.売上実績'!$B3055="","",'2.売上実績'!$B3055)</f>
        <v/>
      </c>
      <c r="C3055" s="110" t="str">
        <f>IF('2.売上実績'!$C3055="","",'2.売上実績'!$C3055)</f>
        <v/>
      </c>
      <c r="D3055" s="98" t="str">
        <f>IF(C3055="","",VLOOKUP(C3055,'4.製品一覧'!$B$4:$D$500,3,FALSE))</f>
        <v/>
      </c>
      <c r="E3055" s="102">
        <f>IF(C3055&lt;&gt;"",VLOOKUP(C3055,'7.製品別原価'!$B$5:$J$500,8,FALSE),0)</f>
        <v>0</v>
      </c>
      <c r="F3055" s="37">
        <f>IF(OR($K$2=0,K3055=0),0,'1.全社費用'!$C$42/$K$2)</f>
        <v>0</v>
      </c>
      <c r="G3055" s="37">
        <f t="shared" si="331"/>
        <v>0</v>
      </c>
      <c r="H3055" s="38">
        <f t="shared" si="332"/>
        <v>0</v>
      </c>
      <c r="I3055" s="39">
        <f t="shared" si="333"/>
        <v>0</v>
      </c>
      <c r="J3055" s="40">
        <f t="shared" si="334"/>
        <v>0</v>
      </c>
      <c r="K3055" s="111">
        <f>IF($B3055="",0,'2.売上実績'!D3055)</f>
        <v>0</v>
      </c>
      <c r="L3055" s="111">
        <f>IF($B3055="",0,'2.売上実績'!E3055)</f>
        <v>0</v>
      </c>
      <c r="M3055" s="28">
        <f t="shared" si="329"/>
        <v>0</v>
      </c>
      <c r="N3055" s="41">
        <f t="shared" si="330"/>
        <v>0</v>
      </c>
      <c r="O3055" s="40">
        <f t="shared" si="335"/>
        <v>0</v>
      </c>
    </row>
    <row r="3056" spans="2:15" ht="18" customHeight="1">
      <c r="B3056" s="109" t="str">
        <f>IF('2.売上実績'!$B3056="","",'2.売上実績'!$B3056)</f>
        <v/>
      </c>
      <c r="C3056" s="110" t="str">
        <f>IF('2.売上実績'!$C3056="","",'2.売上実績'!$C3056)</f>
        <v/>
      </c>
      <c r="D3056" s="98" t="str">
        <f>IF(C3056="","",VLOOKUP(C3056,'4.製品一覧'!$B$4:$D$500,3,FALSE))</f>
        <v/>
      </c>
      <c r="E3056" s="102">
        <f>IF(C3056&lt;&gt;"",VLOOKUP(C3056,'7.製品別原価'!$B$5:$J$500,8,FALSE),0)</f>
        <v>0</v>
      </c>
      <c r="F3056" s="37">
        <f>IF(OR($K$2=0,K3056=0),0,'1.全社費用'!$C$42/$K$2)</f>
        <v>0</v>
      </c>
      <c r="G3056" s="37">
        <f t="shared" si="331"/>
        <v>0</v>
      </c>
      <c r="H3056" s="38">
        <f t="shared" si="332"/>
        <v>0</v>
      </c>
      <c r="I3056" s="39">
        <f t="shared" si="333"/>
        <v>0</v>
      </c>
      <c r="J3056" s="40">
        <f t="shared" si="334"/>
        <v>0</v>
      </c>
      <c r="K3056" s="111">
        <f>IF($B3056="",0,'2.売上実績'!D3056)</f>
        <v>0</v>
      </c>
      <c r="L3056" s="111">
        <f>IF($B3056="",0,'2.売上実績'!E3056)</f>
        <v>0</v>
      </c>
      <c r="M3056" s="28">
        <f t="shared" si="329"/>
        <v>0</v>
      </c>
      <c r="N3056" s="41">
        <f t="shared" si="330"/>
        <v>0</v>
      </c>
      <c r="O3056" s="40">
        <f t="shared" si="335"/>
        <v>0</v>
      </c>
    </row>
    <row r="3057" spans="2:15" ht="18" customHeight="1">
      <c r="B3057" s="109" t="str">
        <f>IF('2.売上実績'!$B3057="","",'2.売上実績'!$B3057)</f>
        <v/>
      </c>
      <c r="C3057" s="110" t="str">
        <f>IF('2.売上実績'!$C3057="","",'2.売上実績'!$C3057)</f>
        <v/>
      </c>
      <c r="D3057" s="98" t="str">
        <f>IF(C3057="","",VLOOKUP(C3057,'4.製品一覧'!$B$4:$D$500,3,FALSE))</f>
        <v/>
      </c>
      <c r="E3057" s="102">
        <f>IF(C3057&lt;&gt;"",VLOOKUP(C3057,'7.製品別原価'!$B$5:$J$500,8,FALSE),0)</f>
        <v>0</v>
      </c>
      <c r="F3057" s="37">
        <f>IF(OR($K$2=0,K3057=0),0,'1.全社費用'!$C$42/$K$2)</f>
        <v>0</v>
      </c>
      <c r="G3057" s="37">
        <f t="shared" si="331"/>
        <v>0</v>
      </c>
      <c r="H3057" s="38">
        <f t="shared" si="332"/>
        <v>0</v>
      </c>
      <c r="I3057" s="39">
        <f t="shared" si="333"/>
        <v>0</v>
      </c>
      <c r="J3057" s="40">
        <f t="shared" si="334"/>
        <v>0</v>
      </c>
      <c r="K3057" s="111">
        <f>IF($B3057="",0,'2.売上実績'!D3057)</f>
        <v>0</v>
      </c>
      <c r="L3057" s="111">
        <f>IF($B3057="",0,'2.売上実績'!E3057)</f>
        <v>0</v>
      </c>
      <c r="M3057" s="28">
        <f t="shared" si="329"/>
        <v>0</v>
      </c>
      <c r="N3057" s="41">
        <f t="shared" si="330"/>
        <v>0</v>
      </c>
      <c r="O3057" s="40">
        <f t="shared" si="335"/>
        <v>0</v>
      </c>
    </row>
    <row r="3058" spans="2:15" ht="18" customHeight="1">
      <c r="B3058" s="109" t="str">
        <f>IF('2.売上実績'!$B3058="","",'2.売上実績'!$B3058)</f>
        <v/>
      </c>
      <c r="C3058" s="110" t="str">
        <f>IF('2.売上実績'!$C3058="","",'2.売上実績'!$C3058)</f>
        <v/>
      </c>
      <c r="D3058" s="98" t="str">
        <f>IF(C3058="","",VLOOKUP(C3058,'4.製品一覧'!$B$4:$D$500,3,FALSE))</f>
        <v/>
      </c>
      <c r="E3058" s="102">
        <f>IF(C3058&lt;&gt;"",VLOOKUP(C3058,'7.製品別原価'!$B$5:$J$500,8,FALSE),0)</f>
        <v>0</v>
      </c>
      <c r="F3058" s="37">
        <f>IF(OR($K$2=0,K3058=0),0,'1.全社費用'!$C$42/$K$2)</f>
        <v>0</v>
      </c>
      <c r="G3058" s="37">
        <f t="shared" si="331"/>
        <v>0</v>
      </c>
      <c r="H3058" s="38">
        <f t="shared" si="332"/>
        <v>0</v>
      </c>
      <c r="I3058" s="39">
        <f t="shared" si="333"/>
        <v>0</v>
      </c>
      <c r="J3058" s="40">
        <f t="shared" si="334"/>
        <v>0</v>
      </c>
      <c r="K3058" s="111">
        <f>IF($B3058="",0,'2.売上実績'!D3058)</f>
        <v>0</v>
      </c>
      <c r="L3058" s="111">
        <f>IF($B3058="",0,'2.売上実績'!E3058)</f>
        <v>0</v>
      </c>
      <c r="M3058" s="28">
        <f t="shared" si="329"/>
        <v>0</v>
      </c>
      <c r="N3058" s="41">
        <f t="shared" si="330"/>
        <v>0</v>
      </c>
      <c r="O3058" s="40">
        <f t="shared" si="335"/>
        <v>0</v>
      </c>
    </row>
    <row r="3059" spans="2:15" ht="18" customHeight="1">
      <c r="B3059" s="109" t="str">
        <f>IF('2.売上実績'!$B3059="","",'2.売上実績'!$B3059)</f>
        <v/>
      </c>
      <c r="C3059" s="110" t="str">
        <f>IF('2.売上実績'!$C3059="","",'2.売上実績'!$C3059)</f>
        <v/>
      </c>
      <c r="D3059" s="98" t="str">
        <f>IF(C3059="","",VLOOKUP(C3059,'4.製品一覧'!$B$4:$D$500,3,FALSE))</f>
        <v/>
      </c>
      <c r="E3059" s="102">
        <f>IF(C3059&lt;&gt;"",VLOOKUP(C3059,'7.製品別原価'!$B$5:$J$500,8,FALSE),0)</f>
        <v>0</v>
      </c>
      <c r="F3059" s="37">
        <f>IF(OR($K$2=0,K3059=0),0,'1.全社費用'!$C$42/$K$2)</f>
        <v>0</v>
      </c>
      <c r="G3059" s="37">
        <f t="shared" si="331"/>
        <v>0</v>
      </c>
      <c r="H3059" s="38">
        <f t="shared" si="332"/>
        <v>0</v>
      </c>
      <c r="I3059" s="39">
        <f t="shared" si="333"/>
        <v>0</v>
      </c>
      <c r="J3059" s="40">
        <f t="shared" si="334"/>
        <v>0</v>
      </c>
      <c r="K3059" s="111">
        <f>IF($B3059="",0,'2.売上実績'!D3059)</f>
        <v>0</v>
      </c>
      <c r="L3059" s="111">
        <f>IF($B3059="",0,'2.売上実績'!E3059)</f>
        <v>0</v>
      </c>
      <c r="M3059" s="28">
        <f t="shared" si="329"/>
        <v>0</v>
      </c>
      <c r="N3059" s="41">
        <f t="shared" si="330"/>
        <v>0</v>
      </c>
      <c r="O3059" s="40">
        <f t="shared" si="335"/>
        <v>0</v>
      </c>
    </row>
    <row r="3060" spans="2:15" ht="18" customHeight="1">
      <c r="B3060" s="109" t="str">
        <f>IF('2.売上実績'!$B3060="","",'2.売上実績'!$B3060)</f>
        <v/>
      </c>
      <c r="C3060" s="110" t="str">
        <f>IF('2.売上実績'!$C3060="","",'2.売上実績'!$C3060)</f>
        <v/>
      </c>
      <c r="D3060" s="98" t="str">
        <f>IF(C3060="","",VLOOKUP(C3060,'4.製品一覧'!$B$4:$D$500,3,FALSE))</f>
        <v/>
      </c>
      <c r="E3060" s="102">
        <f>IF(C3060&lt;&gt;"",VLOOKUP(C3060,'7.製品別原価'!$B$5:$J$500,8,FALSE),0)</f>
        <v>0</v>
      </c>
      <c r="F3060" s="37">
        <f>IF(OR($K$2=0,K3060=0),0,'1.全社費用'!$C$42/$K$2)</f>
        <v>0</v>
      </c>
      <c r="G3060" s="37">
        <f t="shared" si="331"/>
        <v>0</v>
      </c>
      <c r="H3060" s="38">
        <f t="shared" si="332"/>
        <v>0</v>
      </c>
      <c r="I3060" s="39">
        <f t="shared" si="333"/>
        <v>0</v>
      </c>
      <c r="J3060" s="40">
        <f t="shared" si="334"/>
        <v>0</v>
      </c>
      <c r="K3060" s="111">
        <f>IF($B3060="",0,'2.売上実績'!D3060)</f>
        <v>0</v>
      </c>
      <c r="L3060" s="111">
        <f>IF($B3060="",0,'2.売上実績'!E3060)</f>
        <v>0</v>
      </c>
      <c r="M3060" s="28">
        <f t="shared" si="329"/>
        <v>0</v>
      </c>
      <c r="N3060" s="41">
        <f t="shared" si="330"/>
        <v>0</v>
      </c>
      <c r="O3060" s="40">
        <f t="shared" si="335"/>
        <v>0</v>
      </c>
    </row>
    <row r="3061" spans="2:15" ht="18" customHeight="1">
      <c r="B3061" s="109" t="str">
        <f>IF('2.売上実績'!$B3061="","",'2.売上実績'!$B3061)</f>
        <v/>
      </c>
      <c r="C3061" s="110" t="str">
        <f>IF('2.売上実績'!$C3061="","",'2.売上実績'!$C3061)</f>
        <v/>
      </c>
      <c r="D3061" s="98" t="str">
        <f>IF(C3061="","",VLOOKUP(C3061,'4.製品一覧'!$B$4:$D$500,3,FALSE))</f>
        <v/>
      </c>
      <c r="E3061" s="102">
        <f>IF(C3061&lt;&gt;"",VLOOKUP(C3061,'7.製品別原価'!$B$5:$J$500,8,FALSE),0)</f>
        <v>0</v>
      </c>
      <c r="F3061" s="37">
        <f>IF(OR($K$2=0,K3061=0),0,'1.全社費用'!$C$42/$K$2)</f>
        <v>0</v>
      </c>
      <c r="G3061" s="37">
        <f t="shared" si="331"/>
        <v>0</v>
      </c>
      <c r="H3061" s="38">
        <f t="shared" si="332"/>
        <v>0</v>
      </c>
      <c r="I3061" s="39">
        <f t="shared" si="333"/>
        <v>0</v>
      </c>
      <c r="J3061" s="40">
        <f t="shared" si="334"/>
        <v>0</v>
      </c>
      <c r="K3061" s="111">
        <f>IF($B3061="",0,'2.売上実績'!D3061)</f>
        <v>0</v>
      </c>
      <c r="L3061" s="111">
        <f>IF($B3061="",0,'2.売上実績'!E3061)</f>
        <v>0</v>
      </c>
      <c r="M3061" s="28">
        <f t="shared" si="329"/>
        <v>0</v>
      </c>
      <c r="N3061" s="41">
        <f t="shared" si="330"/>
        <v>0</v>
      </c>
      <c r="O3061" s="40">
        <f t="shared" si="335"/>
        <v>0</v>
      </c>
    </row>
    <row r="3062" spans="2:15" ht="18" customHeight="1">
      <c r="B3062" s="109" t="str">
        <f>IF('2.売上実績'!$B3062="","",'2.売上実績'!$B3062)</f>
        <v/>
      </c>
      <c r="C3062" s="110" t="str">
        <f>IF('2.売上実績'!$C3062="","",'2.売上実績'!$C3062)</f>
        <v/>
      </c>
      <c r="D3062" s="98" t="str">
        <f>IF(C3062="","",VLOOKUP(C3062,'4.製品一覧'!$B$4:$D$500,3,FALSE))</f>
        <v/>
      </c>
      <c r="E3062" s="102">
        <f>IF(C3062&lt;&gt;"",VLOOKUP(C3062,'7.製品別原価'!$B$5:$J$500,8,FALSE),0)</f>
        <v>0</v>
      </c>
      <c r="F3062" s="37">
        <f>IF(OR($K$2=0,K3062=0),0,'1.全社費用'!$C$42/$K$2)</f>
        <v>0</v>
      </c>
      <c r="G3062" s="37">
        <f t="shared" si="331"/>
        <v>0</v>
      </c>
      <c r="H3062" s="38">
        <f t="shared" si="332"/>
        <v>0</v>
      </c>
      <c r="I3062" s="39">
        <f t="shared" si="333"/>
        <v>0</v>
      </c>
      <c r="J3062" s="40">
        <f t="shared" si="334"/>
        <v>0</v>
      </c>
      <c r="K3062" s="111">
        <f>IF($B3062="",0,'2.売上実績'!D3062)</f>
        <v>0</v>
      </c>
      <c r="L3062" s="111">
        <f>IF($B3062="",0,'2.売上実績'!E3062)</f>
        <v>0</v>
      </c>
      <c r="M3062" s="28">
        <f t="shared" si="329"/>
        <v>0</v>
      </c>
      <c r="N3062" s="41">
        <f t="shared" si="330"/>
        <v>0</v>
      </c>
      <c r="O3062" s="40">
        <f t="shared" si="335"/>
        <v>0</v>
      </c>
    </row>
    <row r="3063" spans="2:15" ht="18" customHeight="1">
      <c r="B3063" s="109" t="str">
        <f>IF('2.売上実績'!$B3063="","",'2.売上実績'!$B3063)</f>
        <v/>
      </c>
      <c r="C3063" s="110" t="str">
        <f>IF('2.売上実績'!$C3063="","",'2.売上実績'!$C3063)</f>
        <v/>
      </c>
      <c r="D3063" s="98" t="str">
        <f>IF(C3063="","",VLOOKUP(C3063,'4.製品一覧'!$B$4:$D$500,3,FALSE))</f>
        <v/>
      </c>
      <c r="E3063" s="102">
        <f>IF(C3063&lt;&gt;"",VLOOKUP(C3063,'7.製品別原価'!$B$5:$J$500,8,FALSE),0)</f>
        <v>0</v>
      </c>
      <c r="F3063" s="37">
        <f>IF(OR($K$2=0,K3063=0),0,'1.全社費用'!$C$42/$K$2)</f>
        <v>0</v>
      </c>
      <c r="G3063" s="37">
        <f t="shared" si="331"/>
        <v>0</v>
      </c>
      <c r="H3063" s="38">
        <f t="shared" si="332"/>
        <v>0</v>
      </c>
      <c r="I3063" s="39">
        <f t="shared" si="333"/>
        <v>0</v>
      </c>
      <c r="J3063" s="40">
        <f t="shared" si="334"/>
        <v>0</v>
      </c>
      <c r="K3063" s="111">
        <f>IF($B3063="",0,'2.売上実績'!D3063)</f>
        <v>0</v>
      </c>
      <c r="L3063" s="111">
        <f>IF($B3063="",0,'2.売上実績'!E3063)</f>
        <v>0</v>
      </c>
      <c r="M3063" s="28">
        <f t="shared" si="329"/>
        <v>0</v>
      </c>
      <c r="N3063" s="41">
        <f t="shared" si="330"/>
        <v>0</v>
      </c>
      <c r="O3063" s="40">
        <f t="shared" si="335"/>
        <v>0</v>
      </c>
    </row>
    <row r="3064" spans="2:15" ht="18" customHeight="1">
      <c r="B3064" s="109" t="str">
        <f>IF('2.売上実績'!$B3064="","",'2.売上実績'!$B3064)</f>
        <v/>
      </c>
      <c r="C3064" s="110" t="str">
        <f>IF('2.売上実績'!$C3064="","",'2.売上実績'!$C3064)</f>
        <v/>
      </c>
      <c r="D3064" s="98" t="str">
        <f>IF(C3064="","",VLOOKUP(C3064,'4.製品一覧'!$B$4:$D$500,3,FALSE))</f>
        <v/>
      </c>
      <c r="E3064" s="102">
        <f>IF(C3064&lt;&gt;"",VLOOKUP(C3064,'7.製品別原価'!$B$5:$J$500,8,FALSE),0)</f>
        <v>0</v>
      </c>
      <c r="F3064" s="37">
        <f>IF(OR($K$2=0,K3064=0),0,'1.全社費用'!$C$42/$K$2)</f>
        <v>0</v>
      </c>
      <c r="G3064" s="37">
        <f t="shared" si="331"/>
        <v>0</v>
      </c>
      <c r="H3064" s="38">
        <f t="shared" si="332"/>
        <v>0</v>
      </c>
      <c r="I3064" s="39">
        <f t="shared" si="333"/>
        <v>0</v>
      </c>
      <c r="J3064" s="40">
        <f t="shared" si="334"/>
        <v>0</v>
      </c>
      <c r="K3064" s="111">
        <f>IF($B3064="",0,'2.売上実績'!D3064)</f>
        <v>0</v>
      </c>
      <c r="L3064" s="111">
        <f>IF($B3064="",0,'2.売上実績'!E3064)</f>
        <v>0</v>
      </c>
      <c r="M3064" s="28">
        <f t="shared" si="329"/>
        <v>0</v>
      </c>
      <c r="N3064" s="41">
        <f t="shared" si="330"/>
        <v>0</v>
      </c>
      <c r="O3064" s="40">
        <f t="shared" si="335"/>
        <v>0</v>
      </c>
    </row>
    <row r="3065" spans="2:15" ht="18" customHeight="1">
      <c r="B3065" s="109" t="str">
        <f>IF('2.売上実績'!$B3065="","",'2.売上実績'!$B3065)</f>
        <v/>
      </c>
      <c r="C3065" s="110" t="str">
        <f>IF('2.売上実績'!$C3065="","",'2.売上実績'!$C3065)</f>
        <v/>
      </c>
      <c r="D3065" s="98" t="str">
        <f>IF(C3065="","",VLOOKUP(C3065,'4.製品一覧'!$B$4:$D$500,3,FALSE))</f>
        <v/>
      </c>
      <c r="E3065" s="102">
        <f>IF(C3065&lt;&gt;"",VLOOKUP(C3065,'7.製品別原価'!$B$5:$J$500,8,FALSE),0)</f>
        <v>0</v>
      </c>
      <c r="F3065" s="37">
        <f>IF(OR($K$2=0,K3065=0),0,'1.全社費用'!$C$42/$K$2)</f>
        <v>0</v>
      </c>
      <c r="G3065" s="37">
        <f t="shared" si="331"/>
        <v>0</v>
      </c>
      <c r="H3065" s="38">
        <f t="shared" si="332"/>
        <v>0</v>
      </c>
      <c r="I3065" s="39">
        <f t="shared" si="333"/>
        <v>0</v>
      </c>
      <c r="J3065" s="40">
        <f t="shared" si="334"/>
        <v>0</v>
      </c>
      <c r="K3065" s="111">
        <f>IF($B3065="",0,'2.売上実績'!D3065)</f>
        <v>0</v>
      </c>
      <c r="L3065" s="111">
        <f>IF($B3065="",0,'2.売上実績'!E3065)</f>
        <v>0</v>
      </c>
      <c r="M3065" s="28">
        <f t="shared" si="329"/>
        <v>0</v>
      </c>
      <c r="N3065" s="41">
        <f t="shared" si="330"/>
        <v>0</v>
      </c>
      <c r="O3065" s="40">
        <f t="shared" si="335"/>
        <v>0</v>
      </c>
    </row>
    <row r="3066" spans="2:15" ht="18" customHeight="1">
      <c r="B3066" s="109" t="str">
        <f>IF('2.売上実績'!$B3066="","",'2.売上実績'!$B3066)</f>
        <v/>
      </c>
      <c r="C3066" s="110" t="str">
        <f>IF('2.売上実績'!$C3066="","",'2.売上実績'!$C3066)</f>
        <v/>
      </c>
      <c r="D3066" s="98" t="str">
        <f>IF(C3066="","",VLOOKUP(C3066,'4.製品一覧'!$B$4:$D$500,3,FALSE))</f>
        <v/>
      </c>
      <c r="E3066" s="102">
        <f>IF(C3066&lt;&gt;"",VLOOKUP(C3066,'7.製品別原価'!$B$5:$J$500,8,FALSE),0)</f>
        <v>0</v>
      </c>
      <c r="F3066" s="37">
        <f>IF(OR($K$2=0,K3066=0),0,'1.全社費用'!$C$42/$K$2)</f>
        <v>0</v>
      </c>
      <c r="G3066" s="37">
        <f t="shared" si="331"/>
        <v>0</v>
      </c>
      <c r="H3066" s="38">
        <f t="shared" si="332"/>
        <v>0</v>
      </c>
      <c r="I3066" s="39">
        <f t="shared" si="333"/>
        <v>0</v>
      </c>
      <c r="J3066" s="40">
        <f t="shared" si="334"/>
        <v>0</v>
      </c>
      <c r="K3066" s="111">
        <f>IF($B3066="",0,'2.売上実績'!D3066)</f>
        <v>0</v>
      </c>
      <c r="L3066" s="111">
        <f>IF($B3066="",0,'2.売上実績'!E3066)</f>
        <v>0</v>
      </c>
      <c r="M3066" s="28">
        <f t="shared" si="329"/>
        <v>0</v>
      </c>
      <c r="N3066" s="41">
        <f t="shared" si="330"/>
        <v>0</v>
      </c>
      <c r="O3066" s="40">
        <f t="shared" si="335"/>
        <v>0</v>
      </c>
    </row>
    <row r="3067" spans="2:15" ht="18" customHeight="1">
      <c r="B3067" s="109" t="str">
        <f>IF('2.売上実績'!$B3067="","",'2.売上実績'!$B3067)</f>
        <v/>
      </c>
      <c r="C3067" s="110" t="str">
        <f>IF('2.売上実績'!$C3067="","",'2.売上実績'!$C3067)</f>
        <v/>
      </c>
      <c r="D3067" s="98" t="str">
        <f>IF(C3067="","",VLOOKUP(C3067,'4.製品一覧'!$B$4:$D$500,3,FALSE))</f>
        <v/>
      </c>
      <c r="E3067" s="102">
        <f>IF(C3067&lt;&gt;"",VLOOKUP(C3067,'7.製品別原価'!$B$5:$J$500,8,FALSE),0)</f>
        <v>0</v>
      </c>
      <c r="F3067" s="37">
        <f>IF(OR($K$2=0,K3067=0),0,'1.全社費用'!$C$42/$K$2)</f>
        <v>0</v>
      </c>
      <c r="G3067" s="37">
        <f t="shared" si="331"/>
        <v>0</v>
      </c>
      <c r="H3067" s="38">
        <f t="shared" si="332"/>
        <v>0</v>
      </c>
      <c r="I3067" s="39">
        <f t="shared" si="333"/>
        <v>0</v>
      </c>
      <c r="J3067" s="40">
        <f t="shared" si="334"/>
        <v>0</v>
      </c>
      <c r="K3067" s="111">
        <f>IF($B3067="",0,'2.売上実績'!D3067)</f>
        <v>0</v>
      </c>
      <c r="L3067" s="111">
        <f>IF($B3067="",0,'2.売上実績'!E3067)</f>
        <v>0</v>
      </c>
      <c r="M3067" s="28">
        <f t="shared" si="329"/>
        <v>0</v>
      </c>
      <c r="N3067" s="41">
        <f t="shared" si="330"/>
        <v>0</v>
      </c>
      <c r="O3067" s="40">
        <f t="shared" si="335"/>
        <v>0</v>
      </c>
    </row>
    <row r="3068" spans="2:15" ht="18" customHeight="1">
      <c r="B3068" s="109" t="str">
        <f>IF('2.売上実績'!$B3068="","",'2.売上実績'!$B3068)</f>
        <v/>
      </c>
      <c r="C3068" s="110" t="str">
        <f>IF('2.売上実績'!$C3068="","",'2.売上実績'!$C3068)</f>
        <v/>
      </c>
      <c r="D3068" s="98" t="str">
        <f>IF(C3068="","",VLOOKUP(C3068,'4.製品一覧'!$B$4:$D$500,3,FALSE))</f>
        <v/>
      </c>
      <c r="E3068" s="102">
        <f>IF(C3068&lt;&gt;"",VLOOKUP(C3068,'7.製品別原価'!$B$5:$J$500,8,FALSE),0)</f>
        <v>0</v>
      </c>
      <c r="F3068" s="37">
        <f>IF(OR($K$2=0,K3068=0),0,'1.全社費用'!$C$42/$K$2)</f>
        <v>0</v>
      </c>
      <c r="G3068" s="37">
        <f t="shared" si="331"/>
        <v>0</v>
      </c>
      <c r="H3068" s="38">
        <f t="shared" si="332"/>
        <v>0</v>
      </c>
      <c r="I3068" s="39">
        <f t="shared" si="333"/>
        <v>0</v>
      </c>
      <c r="J3068" s="40">
        <f t="shared" si="334"/>
        <v>0</v>
      </c>
      <c r="K3068" s="111">
        <f>IF($B3068="",0,'2.売上実績'!D3068)</f>
        <v>0</v>
      </c>
      <c r="L3068" s="111">
        <f>IF($B3068="",0,'2.売上実績'!E3068)</f>
        <v>0</v>
      </c>
      <c r="M3068" s="28">
        <f t="shared" si="329"/>
        <v>0</v>
      </c>
      <c r="N3068" s="41">
        <f t="shared" si="330"/>
        <v>0</v>
      </c>
      <c r="O3068" s="40">
        <f t="shared" si="335"/>
        <v>0</v>
      </c>
    </row>
    <row r="3069" spans="2:15" ht="18" customHeight="1">
      <c r="B3069" s="109" t="str">
        <f>IF('2.売上実績'!$B3069="","",'2.売上実績'!$B3069)</f>
        <v/>
      </c>
      <c r="C3069" s="110" t="str">
        <f>IF('2.売上実績'!$C3069="","",'2.売上実績'!$C3069)</f>
        <v/>
      </c>
      <c r="D3069" s="98" t="str">
        <f>IF(C3069="","",VLOOKUP(C3069,'4.製品一覧'!$B$4:$D$500,3,FALSE))</f>
        <v/>
      </c>
      <c r="E3069" s="102">
        <f>IF(C3069&lt;&gt;"",VLOOKUP(C3069,'7.製品別原価'!$B$5:$J$500,8,FALSE),0)</f>
        <v>0</v>
      </c>
      <c r="F3069" s="37">
        <f>IF(OR($K$2=0,K3069=0),0,'1.全社費用'!$C$42/$K$2)</f>
        <v>0</v>
      </c>
      <c r="G3069" s="37">
        <f t="shared" si="331"/>
        <v>0</v>
      </c>
      <c r="H3069" s="38">
        <f t="shared" si="332"/>
        <v>0</v>
      </c>
      <c r="I3069" s="39">
        <f t="shared" si="333"/>
        <v>0</v>
      </c>
      <c r="J3069" s="40">
        <f t="shared" si="334"/>
        <v>0</v>
      </c>
      <c r="K3069" s="111">
        <f>IF($B3069="",0,'2.売上実績'!D3069)</f>
        <v>0</v>
      </c>
      <c r="L3069" s="111">
        <f>IF($B3069="",0,'2.売上実績'!E3069)</f>
        <v>0</v>
      </c>
      <c r="M3069" s="28">
        <f t="shared" si="329"/>
        <v>0</v>
      </c>
      <c r="N3069" s="41">
        <f t="shared" si="330"/>
        <v>0</v>
      </c>
      <c r="O3069" s="40">
        <f t="shared" si="335"/>
        <v>0</v>
      </c>
    </row>
    <row r="3070" spans="2:15" ht="18" customHeight="1">
      <c r="B3070" s="109" t="str">
        <f>IF('2.売上実績'!$B3070="","",'2.売上実績'!$B3070)</f>
        <v/>
      </c>
      <c r="C3070" s="110" t="str">
        <f>IF('2.売上実績'!$C3070="","",'2.売上実績'!$C3070)</f>
        <v/>
      </c>
      <c r="D3070" s="98" t="str">
        <f>IF(C3070="","",VLOOKUP(C3070,'4.製品一覧'!$B$4:$D$500,3,FALSE))</f>
        <v/>
      </c>
      <c r="E3070" s="102">
        <f>IF(C3070&lt;&gt;"",VLOOKUP(C3070,'7.製品別原価'!$B$5:$J$500,8,FALSE),0)</f>
        <v>0</v>
      </c>
      <c r="F3070" s="37">
        <f>IF(OR($K$2=0,K3070=0),0,'1.全社費用'!$C$42/$K$2)</f>
        <v>0</v>
      </c>
      <c r="G3070" s="37">
        <f t="shared" si="331"/>
        <v>0</v>
      </c>
      <c r="H3070" s="38">
        <f t="shared" si="332"/>
        <v>0</v>
      </c>
      <c r="I3070" s="39">
        <f t="shared" si="333"/>
        <v>0</v>
      </c>
      <c r="J3070" s="40">
        <f t="shared" si="334"/>
        <v>0</v>
      </c>
      <c r="K3070" s="111">
        <f>IF($B3070="",0,'2.売上実績'!D3070)</f>
        <v>0</v>
      </c>
      <c r="L3070" s="111">
        <f>IF($B3070="",0,'2.売上実績'!E3070)</f>
        <v>0</v>
      </c>
      <c r="M3070" s="28">
        <f t="shared" si="329"/>
        <v>0</v>
      </c>
      <c r="N3070" s="41">
        <f t="shared" si="330"/>
        <v>0</v>
      </c>
      <c r="O3070" s="40">
        <f t="shared" si="335"/>
        <v>0</v>
      </c>
    </row>
    <row r="3071" spans="2:15" ht="18" customHeight="1">
      <c r="B3071" s="109" t="str">
        <f>IF('2.売上実績'!$B3071="","",'2.売上実績'!$B3071)</f>
        <v/>
      </c>
      <c r="C3071" s="110" t="str">
        <f>IF('2.売上実績'!$C3071="","",'2.売上実績'!$C3071)</f>
        <v/>
      </c>
      <c r="D3071" s="98" t="str">
        <f>IF(C3071="","",VLOOKUP(C3071,'4.製品一覧'!$B$4:$D$500,3,FALSE))</f>
        <v/>
      </c>
      <c r="E3071" s="102">
        <f>IF(C3071&lt;&gt;"",VLOOKUP(C3071,'7.製品別原価'!$B$5:$J$500,8,FALSE),0)</f>
        <v>0</v>
      </c>
      <c r="F3071" s="37">
        <f>IF(OR($K$2=0,K3071=0),0,'1.全社費用'!$C$42/$K$2)</f>
        <v>0</v>
      </c>
      <c r="G3071" s="37">
        <f t="shared" si="331"/>
        <v>0</v>
      </c>
      <c r="H3071" s="38">
        <f t="shared" si="332"/>
        <v>0</v>
      </c>
      <c r="I3071" s="39">
        <f t="shared" si="333"/>
        <v>0</v>
      </c>
      <c r="J3071" s="40">
        <f t="shared" si="334"/>
        <v>0</v>
      </c>
      <c r="K3071" s="111">
        <f>IF($B3071="",0,'2.売上実績'!D3071)</f>
        <v>0</v>
      </c>
      <c r="L3071" s="111">
        <f>IF($B3071="",0,'2.売上実績'!E3071)</f>
        <v>0</v>
      </c>
      <c r="M3071" s="28">
        <f t="shared" si="329"/>
        <v>0</v>
      </c>
      <c r="N3071" s="41">
        <f t="shared" si="330"/>
        <v>0</v>
      </c>
      <c r="O3071" s="40">
        <f t="shared" si="335"/>
        <v>0</v>
      </c>
    </row>
    <row r="3072" spans="2:15" ht="18" customHeight="1">
      <c r="B3072" s="109" t="str">
        <f>IF('2.売上実績'!$B3072="","",'2.売上実績'!$B3072)</f>
        <v/>
      </c>
      <c r="C3072" s="110" t="str">
        <f>IF('2.売上実績'!$C3072="","",'2.売上実績'!$C3072)</f>
        <v/>
      </c>
      <c r="D3072" s="98" t="str">
        <f>IF(C3072="","",VLOOKUP(C3072,'4.製品一覧'!$B$4:$D$500,3,FALSE))</f>
        <v/>
      </c>
      <c r="E3072" s="102">
        <f>IF(C3072&lt;&gt;"",VLOOKUP(C3072,'7.製品別原価'!$B$5:$J$500,8,FALSE),0)</f>
        <v>0</v>
      </c>
      <c r="F3072" s="37">
        <f>IF(OR($K$2=0,K3072=0),0,'1.全社費用'!$C$42/$K$2)</f>
        <v>0</v>
      </c>
      <c r="G3072" s="37">
        <f t="shared" si="331"/>
        <v>0</v>
      </c>
      <c r="H3072" s="38">
        <f t="shared" si="332"/>
        <v>0</v>
      </c>
      <c r="I3072" s="39">
        <f t="shared" si="333"/>
        <v>0</v>
      </c>
      <c r="J3072" s="40">
        <f t="shared" si="334"/>
        <v>0</v>
      </c>
      <c r="K3072" s="111">
        <f>IF($B3072="",0,'2.売上実績'!D3072)</f>
        <v>0</v>
      </c>
      <c r="L3072" s="111">
        <f>IF($B3072="",0,'2.売上実績'!E3072)</f>
        <v>0</v>
      </c>
      <c r="M3072" s="28">
        <f t="shared" si="329"/>
        <v>0</v>
      </c>
      <c r="N3072" s="41">
        <f t="shared" si="330"/>
        <v>0</v>
      </c>
      <c r="O3072" s="40">
        <f t="shared" si="335"/>
        <v>0</v>
      </c>
    </row>
    <row r="3073" spans="2:15" ht="18" customHeight="1">
      <c r="B3073" s="109" t="str">
        <f>IF('2.売上実績'!$B3073="","",'2.売上実績'!$B3073)</f>
        <v/>
      </c>
      <c r="C3073" s="110" t="str">
        <f>IF('2.売上実績'!$C3073="","",'2.売上実績'!$C3073)</f>
        <v/>
      </c>
      <c r="D3073" s="98" t="str">
        <f>IF(C3073="","",VLOOKUP(C3073,'4.製品一覧'!$B$4:$D$500,3,FALSE))</f>
        <v/>
      </c>
      <c r="E3073" s="102">
        <f>IF(C3073&lt;&gt;"",VLOOKUP(C3073,'7.製品別原価'!$B$5:$J$500,8,FALSE),0)</f>
        <v>0</v>
      </c>
      <c r="F3073" s="37">
        <f>IF(OR($K$2=0,K3073=0),0,'1.全社費用'!$C$42/$K$2)</f>
        <v>0</v>
      </c>
      <c r="G3073" s="37">
        <f t="shared" si="331"/>
        <v>0</v>
      </c>
      <c r="H3073" s="38">
        <f t="shared" si="332"/>
        <v>0</v>
      </c>
      <c r="I3073" s="39">
        <f t="shared" si="333"/>
        <v>0</v>
      </c>
      <c r="J3073" s="40">
        <f t="shared" si="334"/>
        <v>0</v>
      </c>
      <c r="K3073" s="111">
        <f>IF($B3073="",0,'2.売上実績'!D3073)</f>
        <v>0</v>
      </c>
      <c r="L3073" s="111">
        <f>IF($B3073="",0,'2.売上実績'!E3073)</f>
        <v>0</v>
      </c>
      <c r="M3073" s="28">
        <f t="shared" si="329"/>
        <v>0</v>
      </c>
      <c r="N3073" s="41">
        <f t="shared" si="330"/>
        <v>0</v>
      </c>
      <c r="O3073" s="40">
        <f t="shared" si="335"/>
        <v>0</v>
      </c>
    </row>
    <row r="3074" spans="2:15" ht="18" customHeight="1">
      <c r="B3074" s="109" t="str">
        <f>IF('2.売上実績'!$B3074="","",'2.売上実績'!$B3074)</f>
        <v/>
      </c>
      <c r="C3074" s="110" t="str">
        <f>IF('2.売上実績'!$C3074="","",'2.売上実績'!$C3074)</f>
        <v/>
      </c>
      <c r="D3074" s="98" t="str">
        <f>IF(C3074="","",VLOOKUP(C3074,'4.製品一覧'!$B$4:$D$500,3,FALSE))</f>
        <v/>
      </c>
      <c r="E3074" s="102">
        <f>IF(C3074&lt;&gt;"",VLOOKUP(C3074,'7.製品別原価'!$B$5:$J$500,8,FALSE),0)</f>
        <v>0</v>
      </c>
      <c r="F3074" s="37">
        <f>IF(OR($K$2=0,K3074=0),0,'1.全社費用'!$C$42/$K$2)</f>
        <v>0</v>
      </c>
      <c r="G3074" s="37">
        <f t="shared" si="331"/>
        <v>0</v>
      </c>
      <c r="H3074" s="38">
        <f t="shared" si="332"/>
        <v>0</v>
      </c>
      <c r="I3074" s="39">
        <f t="shared" si="333"/>
        <v>0</v>
      </c>
      <c r="J3074" s="40">
        <f t="shared" si="334"/>
        <v>0</v>
      </c>
      <c r="K3074" s="111">
        <f>IF($B3074="",0,'2.売上実績'!D3074)</f>
        <v>0</v>
      </c>
      <c r="L3074" s="111">
        <f>IF($B3074="",0,'2.売上実績'!E3074)</f>
        <v>0</v>
      </c>
      <c r="M3074" s="28">
        <f t="shared" si="329"/>
        <v>0</v>
      </c>
      <c r="N3074" s="41">
        <f t="shared" si="330"/>
        <v>0</v>
      </c>
      <c r="O3074" s="40">
        <f t="shared" si="335"/>
        <v>0</v>
      </c>
    </row>
    <row r="3075" spans="2:15" ht="18" customHeight="1">
      <c r="B3075" s="109" t="str">
        <f>IF('2.売上実績'!$B3075="","",'2.売上実績'!$B3075)</f>
        <v/>
      </c>
      <c r="C3075" s="110" t="str">
        <f>IF('2.売上実績'!$C3075="","",'2.売上実績'!$C3075)</f>
        <v/>
      </c>
      <c r="D3075" s="98" t="str">
        <f>IF(C3075="","",VLOOKUP(C3075,'4.製品一覧'!$B$4:$D$500,3,FALSE))</f>
        <v/>
      </c>
      <c r="E3075" s="102">
        <f>IF(C3075&lt;&gt;"",VLOOKUP(C3075,'7.製品別原価'!$B$5:$J$500,8,FALSE),0)</f>
        <v>0</v>
      </c>
      <c r="F3075" s="37">
        <f>IF(OR($K$2=0,K3075=0),0,'1.全社費用'!$C$42/$K$2)</f>
        <v>0</v>
      </c>
      <c r="G3075" s="37">
        <f t="shared" si="331"/>
        <v>0</v>
      </c>
      <c r="H3075" s="38">
        <f t="shared" si="332"/>
        <v>0</v>
      </c>
      <c r="I3075" s="39">
        <f t="shared" si="333"/>
        <v>0</v>
      </c>
      <c r="J3075" s="40">
        <f t="shared" si="334"/>
        <v>0</v>
      </c>
      <c r="K3075" s="111">
        <f>IF($B3075="",0,'2.売上実績'!D3075)</f>
        <v>0</v>
      </c>
      <c r="L3075" s="111">
        <f>IF($B3075="",0,'2.売上実績'!E3075)</f>
        <v>0</v>
      </c>
      <c r="M3075" s="28">
        <f t="shared" si="329"/>
        <v>0</v>
      </c>
      <c r="N3075" s="41">
        <f t="shared" si="330"/>
        <v>0</v>
      </c>
      <c r="O3075" s="40">
        <f t="shared" si="335"/>
        <v>0</v>
      </c>
    </row>
    <row r="3076" spans="2:15" ht="18" customHeight="1">
      <c r="B3076" s="109" t="str">
        <f>IF('2.売上実績'!$B3076="","",'2.売上実績'!$B3076)</f>
        <v/>
      </c>
      <c r="C3076" s="110" t="str">
        <f>IF('2.売上実績'!$C3076="","",'2.売上実績'!$C3076)</f>
        <v/>
      </c>
      <c r="D3076" s="98" t="str">
        <f>IF(C3076="","",VLOOKUP(C3076,'4.製品一覧'!$B$4:$D$500,3,FALSE))</f>
        <v/>
      </c>
      <c r="E3076" s="102">
        <f>IF(C3076&lt;&gt;"",VLOOKUP(C3076,'7.製品別原価'!$B$5:$J$500,8,FALSE),0)</f>
        <v>0</v>
      </c>
      <c r="F3076" s="37">
        <f>IF(OR($K$2=0,K3076=0),0,'1.全社費用'!$C$42/$K$2)</f>
        <v>0</v>
      </c>
      <c r="G3076" s="37">
        <f t="shared" si="331"/>
        <v>0</v>
      </c>
      <c r="H3076" s="38">
        <f t="shared" si="332"/>
        <v>0</v>
      </c>
      <c r="I3076" s="39">
        <f t="shared" si="333"/>
        <v>0</v>
      </c>
      <c r="J3076" s="40">
        <f t="shared" si="334"/>
        <v>0</v>
      </c>
      <c r="K3076" s="111">
        <f>IF($B3076="",0,'2.売上実績'!D3076)</f>
        <v>0</v>
      </c>
      <c r="L3076" s="111">
        <f>IF($B3076="",0,'2.売上実績'!E3076)</f>
        <v>0</v>
      </c>
      <c r="M3076" s="28">
        <f t="shared" ref="M3076:M3139" si="336">G3076*K3076</f>
        <v>0</v>
      </c>
      <c r="N3076" s="41">
        <f t="shared" ref="N3076:N3139" si="337">L3076-M3076</f>
        <v>0</v>
      </c>
      <c r="O3076" s="40">
        <f t="shared" si="335"/>
        <v>0</v>
      </c>
    </row>
    <row r="3077" spans="2:15" ht="18" customHeight="1">
      <c r="B3077" s="109" t="str">
        <f>IF('2.売上実績'!$B3077="","",'2.売上実績'!$B3077)</f>
        <v/>
      </c>
      <c r="C3077" s="110" t="str">
        <f>IF('2.売上実績'!$C3077="","",'2.売上実績'!$C3077)</f>
        <v/>
      </c>
      <c r="D3077" s="98" t="str">
        <f>IF(C3077="","",VLOOKUP(C3077,'4.製品一覧'!$B$4:$D$500,3,FALSE))</f>
        <v/>
      </c>
      <c r="E3077" s="102">
        <f>IF(C3077&lt;&gt;"",VLOOKUP(C3077,'7.製品別原価'!$B$5:$J$500,8,FALSE),0)</f>
        <v>0</v>
      </c>
      <c r="F3077" s="37">
        <f>IF(OR($K$2=0,K3077=0),0,'1.全社費用'!$C$42/$K$2)</f>
        <v>0</v>
      </c>
      <c r="G3077" s="37">
        <f t="shared" ref="G3077:G3140" si="338">SUM(D3077:F3077)</f>
        <v>0</v>
      </c>
      <c r="H3077" s="38">
        <f t="shared" ref="H3077:H3140" si="339">IF(K3077=0,0,L3077/K3077)</f>
        <v>0</v>
      </c>
      <c r="I3077" s="39">
        <f t="shared" ref="I3077:I3140" si="340">IF(K3077=0,0,N3077/K3077)</f>
        <v>0</v>
      </c>
      <c r="J3077" s="40">
        <f t="shared" ref="J3077:J3140" si="341">O3077</f>
        <v>0</v>
      </c>
      <c r="K3077" s="111">
        <f>IF($B3077="",0,'2.売上実績'!D3077)</f>
        <v>0</v>
      </c>
      <c r="L3077" s="111">
        <f>IF($B3077="",0,'2.売上実績'!E3077)</f>
        <v>0</v>
      </c>
      <c r="M3077" s="28">
        <f t="shared" si="336"/>
        <v>0</v>
      </c>
      <c r="N3077" s="41">
        <f t="shared" si="337"/>
        <v>0</v>
      </c>
      <c r="O3077" s="40">
        <f t="shared" ref="O3077:O3140" si="342">IF(OR(N3077=0,L3077=0),0,N3077/L3077)</f>
        <v>0</v>
      </c>
    </row>
    <row r="3078" spans="2:15" ht="18" customHeight="1">
      <c r="B3078" s="109" t="str">
        <f>IF('2.売上実績'!$B3078="","",'2.売上実績'!$B3078)</f>
        <v/>
      </c>
      <c r="C3078" s="110" t="str">
        <f>IF('2.売上実績'!$C3078="","",'2.売上実績'!$C3078)</f>
        <v/>
      </c>
      <c r="D3078" s="98" t="str">
        <f>IF(C3078="","",VLOOKUP(C3078,'4.製品一覧'!$B$4:$D$500,3,FALSE))</f>
        <v/>
      </c>
      <c r="E3078" s="102">
        <f>IF(C3078&lt;&gt;"",VLOOKUP(C3078,'7.製品別原価'!$B$5:$J$500,8,FALSE),0)</f>
        <v>0</v>
      </c>
      <c r="F3078" s="37">
        <f>IF(OR($K$2=0,K3078=0),0,'1.全社費用'!$C$42/$K$2)</f>
        <v>0</v>
      </c>
      <c r="G3078" s="37">
        <f t="shared" si="338"/>
        <v>0</v>
      </c>
      <c r="H3078" s="38">
        <f t="shared" si="339"/>
        <v>0</v>
      </c>
      <c r="I3078" s="39">
        <f t="shared" si="340"/>
        <v>0</v>
      </c>
      <c r="J3078" s="40">
        <f t="shared" si="341"/>
        <v>0</v>
      </c>
      <c r="K3078" s="111">
        <f>IF($B3078="",0,'2.売上実績'!D3078)</f>
        <v>0</v>
      </c>
      <c r="L3078" s="111">
        <f>IF($B3078="",0,'2.売上実績'!E3078)</f>
        <v>0</v>
      </c>
      <c r="M3078" s="28">
        <f t="shared" si="336"/>
        <v>0</v>
      </c>
      <c r="N3078" s="41">
        <f t="shared" si="337"/>
        <v>0</v>
      </c>
      <c r="O3078" s="40">
        <f t="shared" si="342"/>
        <v>0</v>
      </c>
    </row>
    <row r="3079" spans="2:15" ht="18" customHeight="1">
      <c r="B3079" s="109" t="str">
        <f>IF('2.売上実績'!$B3079="","",'2.売上実績'!$B3079)</f>
        <v/>
      </c>
      <c r="C3079" s="110" t="str">
        <f>IF('2.売上実績'!$C3079="","",'2.売上実績'!$C3079)</f>
        <v/>
      </c>
      <c r="D3079" s="98" t="str">
        <f>IF(C3079="","",VLOOKUP(C3079,'4.製品一覧'!$B$4:$D$500,3,FALSE))</f>
        <v/>
      </c>
      <c r="E3079" s="102">
        <f>IF(C3079&lt;&gt;"",VLOOKUP(C3079,'7.製品別原価'!$B$5:$J$500,8,FALSE),0)</f>
        <v>0</v>
      </c>
      <c r="F3079" s="37">
        <f>IF(OR($K$2=0,K3079=0),0,'1.全社費用'!$C$42/$K$2)</f>
        <v>0</v>
      </c>
      <c r="G3079" s="37">
        <f t="shared" si="338"/>
        <v>0</v>
      </c>
      <c r="H3079" s="38">
        <f t="shared" si="339"/>
        <v>0</v>
      </c>
      <c r="I3079" s="39">
        <f t="shared" si="340"/>
        <v>0</v>
      </c>
      <c r="J3079" s="40">
        <f t="shared" si="341"/>
        <v>0</v>
      </c>
      <c r="K3079" s="111">
        <f>IF($B3079="",0,'2.売上実績'!D3079)</f>
        <v>0</v>
      </c>
      <c r="L3079" s="111">
        <f>IF($B3079="",0,'2.売上実績'!E3079)</f>
        <v>0</v>
      </c>
      <c r="M3079" s="28">
        <f t="shared" si="336"/>
        <v>0</v>
      </c>
      <c r="N3079" s="41">
        <f t="shared" si="337"/>
        <v>0</v>
      </c>
      <c r="O3079" s="40">
        <f t="shared" si="342"/>
        <v>0</v>
      </c>
    </row>
    <row r="3080" spans="2:15" ht="18" customHeight="1">
      <c r="B3080" s="109" t="str">
        <f>IF('2.売上実績'!$B3080="","",'2.売上実績'!$B3080)</f>
        <v/>
      </c>
      <c r="C3080" s="110" t="str">
        <f>IF('2.売上実績'!$C3080="","",'2.売上実績'!$C3080)</f>
        <v/>
      </c>
      <c r="D3080" s="98" t="str">
        <f>IF(C3080="","",VLOOKUP(C3080,'4.製品一覧'!$B$4:$D$500,3,FALSE))</f>
        <v/>
      </c>
      <c r="E3080" s="102">
        <f>IF(C3080&lt;&gt;"",VLOOKUP(C3080,'7.製品別原価'!$B$5:$J$500,8,FALSE),0)</f>
        <v>0</v>
      </c>
      <c r="F3080" s="37">
        <f>IF(OR($K$2=0,K3080=0),0,'1.全社費用'!$C$42/$K$2)</f>
        <v>0</v>
      </c>
      <c r="G3080" s="37">
        <f t="shared" si="338"/>
        <v>0</v>
      </c>
      <c r="H3080" s="38">
        <f t="shared" si="339"/>
        <v>0</v>
      </c>
      <c r="I3080" s="39">
        <f t="shared" si="340"/>
        <v>0</v>
      </c>
      <c r="J3080" s="40">
        <f t="shared" si="341"/>
        <v>0</v>
      </c>
      <c r="K3080" s="111">
        <f>IF($B3080="",0,'2.売上実績'!D3080)</f>
        <v>0</v>
      </c>
      <c r="L3080" s="111">
        <f>IF($B3080="",0,'2.売上実績'!E3080)</f>
        <v>0</v>
      </c>
      <c r="M3080" s="28">
        <f t="shared" si="336"/>
        <v>0</v>
      </c>
      <c r="N3080" s="41">
        <f t="shared" si="337"/>
        <v>0</v>
      </c>
      <c r="O3080" s="40">
        <f t="shared" si="342"/>
        <v>0</v>
      </c>
    </row>
    <row r="3081" spans="2:15" ht="18" customHeight="1">
      <c r="B3081" s="109" t="str">
        <f>IF('2.売上実績'!$B3081="","",'2.売上実績'!$B3081)</f>
        <v/>
      </c>
      <c r="C3081" s="110" t="str">
        <f>IF('2.売上実績'!$C3081="","",'2.売上実績'!$C3081)</f>
        <v/>
      </c>
      <c r="D3081" s="98" t="str">
        <f>IF(C3081="","",VLOOKUP(C3081,'4.製品一覧'!$B$4:$D$500,3,FALSE))</f>
        <v/>
      </c>
      <c r="E3081" s="102">
        <f>IF(C3081&lt;&gt;"",VLOOKUP(C3081,'7.製品別原価'!$B$5:$J$500,8,FALSE),0)</f>
        <v>0</v>
      </c>
      <c r="F3081" s="37">
        <f>IF(OR($K$2=0,K3081=0),0,'1.全社費用'!$C$42/$K$2)</f>
        <v>0</v>
      </c>
      <c r="G3081" s="37">
        <f t="shared" si="338"/>
        <v>0</v>
      </c>
      <c r="H3081" s="38">
        <f t="shared" si="339"/>
        <v>0</v>
      </c>
      <c r="I3081" s="39">
        <f t="shared" si="340"/>
        <v>0</v>
      </c>
      <c r="J3081" s="40">
        <f t="shared" si="341"/>
        <v>0</v>
      </c>
      <c r="K3081" s="111">
        <f>IF($B3081="",0,'2.売上実績'!D3081)</f>
        <v>0</v>
      </c>
      <c r="L3081" s="111">
        <f>IF($B3081="",0,'2.売上実績'!E3081)</f>
        <v>0</v>
      </c>
      <c r="M3081" s="28">
        <f t="shared" si="336"/>
        <v>0</v>
      </c>
      <c r="N3081" s="41">
        <f t="shared" si="337"/>
        <v>0</v>
      </c>
      <c r="O3081" s="40">
        <f t="shared" si="342"/>
        <v>0</v>
      </c>
    </row>
    <row r="3082" spans="2:15" ht="18" customHeight="1">
      <c r="B3082" s="109" t="str">
        <f>IF('2.売上実績'!$B3082="","",'2.売上実績'!$B3082)</f>
        <v/>
      </c>
      <c r="C3082" s="110" t="str">
        <f>IF('2.売上実績'!$C3082="","",'2.売上実績'!$C3082)</f>
        <v/>
      </c>
      <c r="D3082" s="98" t="str">
        <f>IF(C3082="","",VLOOKUP(C3082,'4.製品一覧'!$B$4:$D$500,3,FALSE))</f>
        <v/>
      </c>
      <c r="E3082" s="102">
        <f>IF(C3082&lt;&gt;"",VLOOKUP(C3082,'7.製品別原価'!$B$5:$J$500,8,FALSE),0)</f>
        <v>0</v>
      </c>
      <c r="F3082" s="37">
        <f>IF(OR($K$2=0,K3082=0),0,'1.全社費用'!$C$42/$K$2)</f>
        <v>0</v>
      </c>
      <c r="G3082" s="37">
        <f t="shared" si="338"/>
        <v>0</v>
      </c>
      <c r="H3082" s="38">
        <f t="shared" si="339"/>
        <v>0</v>
      </c>
      <c r="I3082" s="39">
        <f t="shared" si="340"/>
        <v>0</v>
      </c>
      <c r="J3082" s="40">
        <f t="shared" si="341"/>
        <v>0</v>
      </c>
      <c r="K3082" s="111">
        <f>IF($B3082="",0,'2.売上実績'!D3082)</f>
        <v>0</v>
      </c>
      <c r="L3082" s="111">
        <f>IF($B3082="",0,'2.売上実績'!E3082)</f>
        <v>0</v>
      </c>
      <c r="M3082" s="28">
        <f t="shared" si="336"/>
        <v>0</v>
      </c>
      <c r="N3082" s="41">
        <f t="shared" si="337"/>
        <v>0</v>
      </c>
      <c r="O3082" s="40">
        <f t="shared" si="342"/>
        <v>0</v>
      </c>
    </row>
    <row r="3083" spans="2:15" ht="18" customHeight="1">
      <c r="B3083" s="109" t="str">
        <f>IF('2.売上実績'!$B3083="","",'2.売上実績'!$B3083)</f>
        <v/>
      </c>
      <c r="C3083" s="110" t="str">
        <f>IF('2.売上実績'!$C3083="","",'2.売上実績'!$C3083)</f>
        <v/>
      </c>
      <c r="D3083" s="98" t="str">
        <f>IF(C3083="","",VLOOKUP(C3083,'4.製品一覧'!$B$4:$D$500,3,FALSE))</f>
        <v/>
      </c>
      <c r="E3083" s="102">
        <f>IF(C3083&lt;&gt;"",VLOOKUP(C3083,'7.製品別原価'!$B$5:$J$500,8,FALSE),0)</f>
        <v>0</v>
      </c>
      <c r="F3083" s="37">
        <f>IF(OR($K$2=0,K3083=0),0,'1.全社費用'!$C$42/$K$2)</f>
        <v>0</v>
      </c>
      <c r="G3083" s="37">
        <f t="shared" si="338"/>
        <v>0</v>
      </c>
      <c r="H3083" s="38">
        <f t="shared" si="339"/>
        <v>0</v>
      </c>
      <c r="I3083" s="39">
        <f t="shared" si="340"/>
        <v>0</v>
      </c>
      <c r="J3083" s="40">
        <f t="shared" si="341"/>
        <v>0</v>
      </c>
      <c r="K3083" s="111">
        <f>IF($B3083="",0,'2.売上実績'!D3083)</f>
        <v>0</v>
      </c>
      <c r="L3083" s="111">
        <f>IF($B3083="",0,'2.売上実績'!E3083)</f>
        <v>0</v>
      </c>
      <c r="M3083" s="28">
        <f t="shared" si="336"/>
        <v>0</v>
      </c>
      <c r="N3083" s="41">
        <f t="shared" si="337"/>
        <v>0</v>
      </c>
      <c r="O3083" s="40">
        <f t="shared" si="342"/>
        <v>0</v>
      </c>
    </row>
    <row r="3084" spans="2:15" ht="18" customHeight="1">
      <c r="B3084" s="109" t="str">
        <f>IF('2.売上実績'!$B3084="","",'2.売上実績'!$B3084)</f>
        <v/>
      </c>
      <c r="C3084" s="110" t="str">
        <f>IF('2.売上実績'!$C3084="","",'2.売上実績'!$C3084)</f>
        <v/>
      </c>
      <c r="D3084" s="98" t="str">
        <f>IF(C3084="","",VLOOKUP(C3084,'4.製品一覧'!$B$4:$D$500,3,FALSE))</f>
        <v/>
      </c>
      <c r="E3084" s="102">
        <f>IF(C3084&lt;&gt;"",VLOOKUP(C3084,'7.製品別原価'!$B$5:$J$500,8,FALSE),0)</f>
        <v>0</v>
      </c>
      <c r="F3084" s="37">
        <f>IF(OR($K$2=0,K3084=0),0,'1.全社費用'!$C$42/$K$2)</f>
        <v>0</v>
      </c>
      <c r="G3084" s="37">
        <f t="shared" si="338"/>
        <v>0</v>
      </c>
      <c r="H3084" s="38">
        <f t="shared" si="339"/>
        <v>0</v>
      </c>
      <c r="I3084" s="39">
        <f t="shared" si="340"/>
        <v>0</v>
      </c>
      <c r="J3084" s="40">
        <f t="shared" si="341"/>
        <v>0</v>
      </c>
      <c r="K3084" s="111">
        <f>IF($B3084="",0,'2.売上実績'!D3084)</f>
        <v>0</v>
      </c>
      <c r="L3084" s="111">
        <f>IF($B3084="",0,'2.売上実績'!E3084)</f>
        <v>0</v>
      </c>
      <c r="M3084" s="28">
        <f t="shared" si="336"/>
        <v>0</v>
      </c>
      <c r="N3084" s="41">
        <f t="shared" si="337"/>
        <v>0</v>
      </c>
      <c r="O3084" s="40">
        <f t="shared" si="342"/>
        <v>0</v>
      </c>
    </row>
    <row r="3085" spans="2:15" ht="18" customHeight="1">
      <c r="B3085" s="109" t="str">
        <f>IF('2.売上実績'!$B3085="","",'2.売上実績'!$B3085)</f>
        <v/>
      </c>
      <c r="C3085" s="110" t="str">
        <f>IF('2.売上実績'!$C3085="","",'2.売上実績'!$C3085)</f>
        <v/>
      </c>
      <c r="D3085" s="98" t="str">
        <f>IF(C3085="","",VLOOKUP(C3085,'4.製品一覧'!$B$4:$D$500,3,FALSE))</f>
        <v/>
      </c>
      <c r="E3085" s="102">
        <f>IF(C3085&lt;&gt;"",VLOOKUP(C3085,'7.製品別原価'!$B$5:$J$500,8,FALSE),0)</f>
        <v>0</v>
      </c>
      <c r="F3085" s="37">
        <f>IF(OR($K$2=0,K3085=0),0,'1.全社費用'!$C$42/$K$2)</f>
        <v>0</v>
      </c>
      <c r="G3085" s="37">
        <f t="shared" si="338"/>
        <v>0</v>
      </c>
      <c r="H3085" s="38">
        <f t="shared" si="339"/>
        <v>0</v>
      </c>
      <c r="I3085" s="39">
        <f t="shared" si="340"/>
        <v>0</v>
      </c>
      <c r="J3085" s="40">
        <f t="shared" si="341"/>
        <v>0</v>
      </c>
      <c r="K3085" s="111">
        <f>IF($B3085="",0,'2.売上実績'!D3085)</f>
        <v>0</v>
      </c>
      <c r="L3085" s="111">
        <f>IF($B3085="",0,'2.売上実績'!E3085)</f>
        <v>0</v>
      </c>
      <c r="M3085" s="28">
        <f t="shared" si="336"/>
        <v>0</v>
      </c>
      <c r="N3085" s="41">
        <f t="shared" si="337"/>
        <v>0</v>
      </c>
      <c r="O3085" s="40">
        <f t="shared" si="342"/>
        <v>0</v>
      </c>
    </row>
    <row r="3086" spans="2:15" ht="18" customHeight="1">
      <c r="B3086" s="109" t="str">
        <f>IF('2.売上実績'!$B3086="","",'2.売上実績'!$B3086)</f>
        <v/>
      </c>
      <c r="C3086" s="110" t="str">
        <f>IF('2.売上実績'!$C3086="","",'2.売上実績'!$C3086)</f>
        <v/>
      </c>
      <c r="D3086" s="98" t="str">
        <f>IF(C3086="","",VLOOKUP(C3086,'4.製品一覧'!$B$4:$D$500,3,FALSE))</f>
        <v/>
      </c>
      <c r="E3086" s="102">
        <f>IF(C3086&lt;&gt;"",VLOOKUP(C3086,'7.製品別原価'!$B$5:$J$500,8,FALSE),0)</f>
        <v>0</v>
      </c>
      <c r="F3086" s="37">
        <f>IF(OR($K$2=0,K3086=0),0,'1.全社費用'!$C$42/$K$2)</f>
        <v>0</v>
      </c>
      <c r="G3086" s="37">
        <f t="shared" si="338"/>
        <v>0</v>
      </c>
      <c r="H3086" s="38">
        <f t="shared" si="339"/>
        <v>0</v>
      </c>
      <c r="I3086" s="39">
        <f t="shared" si="340"/>
        <v>0</v>
      </c>
      <c r="J3086" s="40">
        <f t="shared" si="341"/>
        <v>0</v>
      </c>
      <c r="K3086" s="111">
        <f>IF($B3086="",0,'2.売上実績'!D3086)</f>
        <v>0</v>
      </c>
      <c r="L3086" s="111">
        <f>IF($B3086="",0,'2.売上実績'!E3086)</f>
        <v>0</v>
      </c>
      <c r="M3086" s="28">
        <f t="shared" si="336"/>
        <v>0</v>
      </c>
      <c r="N3086" s="41">
        <f t="shared" si="337"/>
        <v>0</v>
      </c>
      <c r="O3086" s="40">
        <f t="shared" si="342"/>
        <v>0</v>
      </c>
    </row>
    <row r="3087" spans="2:15" ht="18" customHeight="1">
      <c r="B3087" s="109" t="str">
        <f>IF('2.売上実績'!$B3087="","",'2.売上実績'!$B3087)</f>
        <v/>
      </c>
      <c r="C3087" s="110" t="str">
        <f>IF('2.売上実績'!$C3087="","",'2.売上実績'!$C3087)</f>
        <v/>
      </c>
      <c r="D3087" s="98" t="str">
        <f>IF(C3087="","",VLOOKUP(C3087,'4.製品一覧'!$B$4:$D$500,3,FALSE))</f>
        <v/>
      </c>
      <c r="E3087" s="102">
        <f>IF(C3087&lt;&gt;"",VLOOKUP(C3087,'7.製品別原価'!$B$5:$J$500,8,FALSE),0)</f>
        <v>0</v>
      </c>
      <c r="F3087" s="37">
        <f>IF(OR($K$2=0,K3087=0),0,'1.全社費用'!$C$42/$K$2)</f>
        <v>0</v>
      </c>
      <c r="G3087" s="37">
        <f t="shared" si="338"/>
        <v>0</v>
      </c>
      <c r="H3087" s="38">
        <f t="shared" si="339"/>
        <v>0</v>
      </c>
      <c r="I3087" s="39">
        <f t="shared" si="340"/>
        <v>0</v>
      </c>
      <c r="J3087" s="40">
        <f t="shared" si="341"/>
        <v>0</v>
      </c>
      <c r="K3087" s="111">
        <f>IF($B3087="",0,'2.売上実績'!D3087)</f>
        <v>0</v>
      </c>
      <c r="L3087" s="111">
        <f>IF($B3087="",0,'2.売上実績'!E3087)</f>
        <v>0</v>
      </c>
      <c r="M3087" s="28">
        <f t="shared" si="336"/>
        <v>0</v>
      </c>
      <c r="N3087" s="41">
        <f t="shared" si="337"/>
        <v>0</v>
      </c>
      <c r="O3087" s="40">
        <f t="shared" si="342"/>
        <v>0</v>
      </c>
    </row>
    <row r="3088" spans="2:15" ht="18" customHeight="1">
      <c r="B3088" s="109" t="str">
        <f>IF('2.売上実績'!$B3088="","",'2.売上実績'!$B3088)</f>
        <v/>
      </c>
      <c r="C3088" s="110" t="str">
        <f>IF('2.売上実績'!$C3088="","",'2.売上実績'!$C3088)</f>
        <v/>
      </c>
      <c r="D3088" s="98" t="str">
        <f>IF(C3088="","",VLOOKUP(C3088,'4.製品一覧'!$B$4:$D$500,3,FALSE))</f>
        <v/>
      </c>
      <c r="E3088" s="102">
        <f>IF(C3088&lt;&gt;"",VLOOKUP(C3088,'7.製品別原価'!$B$5:$J$500,8,FALSE),0)</f>
        <v>0</v>
      </c>
      <c r="F3088" s="37">
        <f>IF(OR($K$2=0,K3088=0),0,'1.全社費用'!$C$42/$K$2)</f>
        <v>0</v>
      </c>
      <c r="G3088" s="37">
        <f t="shared" si="338"/>
        <v>0</v>
      </c>
      <c r="H3088" s="38">
        <f t="shared" si="339"/>
        <v>0</v>
      </c>
      <c r="I3088" s="39">
        <f t="shared" si="340"/>
        <v>0</v>
      </c>
      <c r="J3088" s="40">
        <f t="shared" si="341"/>
        <v>0</v>
      </c>
      <c r="K3088" s="111">
        <f>IF($B3088="",0,'2.売上実績'!D3088)</f>
        <v>0</v>
      </c>
      <c r="L3088" s="111">
        <f>IF($B3088="",0,'2.売上実績'!E3088)</f>
        <v>0</v>
      </c>
      <c r="M3088" s="28">
        <f t="shared" si="336"/>
        <v>0</v>
      </c>
      <c r="N3088" s="41">
        <f t="shared" si="337"/>
        <v>0</v>
      </c>
      <c r="O3088" s="40">
        <f t="shared" si="342"/>
        <v>0</v>
      </c>
    </row>
    <row r="3089" spans="2:15" ht="18" customHeight="1">
      <c r="B3089" s="109" t="str">
        <f>IF('2.売上実績'!$B3089="","",'2.売上実績'!$B3089)</f>
        <v/>
      </c>
      <c r="C3089" s="110" t="str">
        <f>IF('2.売上実績'!$C3089="","",'2.売上実績'!$C3089)</f>
        <v/>
      </c>
      <c r="D3089" s="98" t="str">
        <f>IF(C3089="","",VLOOKUP(C3089,'4.製品一覧'!$B$4:$D$500,3,FALSE))</f>
        <v/>
      </c>
      <c r="E3089" s="102">
        <f>IF(C3089&lt;&gt;"",VLOOKUP(C3089,'7.製品別原価'!$B$5:$J$500,8,FALSE),0)</f>
        <v>0</v>
      </c>
      <c r="F3089" s="37">
        <f>IF(OR($K$2=0,K3089=0),0,'1.全社費用'!$C$42/$K$2)</f>
        <v>0</v>
      </c>
      <c r="G3089" s="37">
        <f t="shared" si="338"/>
        <v>0</v>
      </c>
      <c r="H3089" s="38">
        <f t="shared" si="339"/>
        <v>0</v>
      </c>
      <c r="I3089" s="39">
        <f t="shared" si="340"/>
        <v>0</v>
      </c>
      <c r="J3089" s="40">
        <f t="shared" si="341"/>
        <v>0</v>
      </c>
      <c r="K3089" s="111">
        <f>IF($B3089="",0,'2.売上実績'!D3089)</f>
        <v>0</v>
      </c>
      <c r="L3089" s="111">
        <f>IF($B3089="",0,'2.売上実績'!E3089)</f>
        <v>0</v>
      </c>
      <c r="M3089" s="28">
        <f t="shared" si="336"/>
        <v>0</v>
      </c>
      <c r="N3089" s="41">
        <f t="shared" si="337"/>
        <v>0</v>
      </c>
      <c r="O3089" s="40">
        <f t="shared" si="342"/>
        <v>0</v>
      </c>
    </row>
    <row r="3090" spans="2:15" ht="18" customHeight="1">
      <c r="B3090" s="109" t="str">
        <f>IF('2.売上実績'!$B3090="","",'2.売上実績'!$B3090)</f>
        <v/>
      </c>
      <c r="C3090" s="110" t="str">
        <f>IF('2.売上実績'!$C3090="","",'2.売上実績'!$C3090)</f>
        <v/>
      </c>
      <c r="D3090" s="98" t="str">
        <f>IF(C3090="","",VLOOKUP(C3090,'4.製品一覧'!$B$4:$D$500,3,FALSE))</f>
        <v/>
      </c>
      <c r="E3090" s="102">
        <f>IF(C3090&lt;&gt;"",VLOOKUP(C3090,'7.製品別原価'!$B$5:$J$500,8,FALSE),0)</f>
        <v>0</v>
      </c>
      <c r="F3090" s="37">
        <f>IF(OR($K$2=0,K3090=0),0,'1.全社費用'!$C$42/$K$2)</f>
        <v>0</v>
      </c>
      <c r="G3090" s="37">
        <f t="shared" si="338"/>
        <v>0</v>
      </c>
      <c r="H3090" s="38">
        <f t="shared" si="339"/>
        <v>0</v>
      </c>
      <c r="I3090" s="39">
        <f t="shared" si="340"/>
        <v>0</v>
      </c>
      <c r="J3090" s="40">
        <f t="shared" si="341"/>
        <v>0</v>
      </c>
      <c r="K3090" s="111">
        <f>IF($B3090="",0,'2.売上実績'!D3090)</f>
        <v>0</v>
      </c>
      <c r="L3090" s="111">
        <f>IF($B3090="",0,'2.売上実績'!E3090)</f>
        <v>0</v>
      </c>
      <c r="M3090" s="28">
        <f t="shared" si="336"/>
        <v>0</v>
      </c>
      <c r="N3090" s="41">
        <f t="shared" si="337"/>
        <v>0</v>
      </c>
      <c r="O3090" s="40">
        <f t="shared" si="342"/>
        <v>0</v>
      </c>
    </row>
    <row r="3091" spans="2:15" ht="18" customHeight="1">
      <c r="B3091" s="109" t="str">
        <f>IF('2.売上実績'!$B3091="","",'2.売上実績'!$B3091)</f>
        <v/>
      </c>
      <c r="C3091" s="110" t="str">
        <f>IF('2.売上実績'!$C3091="","",'2.売上実績'!$C3091)</f>
        <v/>
      </c>
      <c r="D3091" s="98" t="str">
        <f>IF(C3091="","",VLOOKUP(C3091,'4.製品一覧'!$B$4:$D$500,3,FALSE))</f>
        <v/>
      </c>
      <c r="E3091" s="102">
        <f>IF(C3091&lt;&gt;"",VLOOKUP(C3091,'7.製品別原価'!$B$5:$J$500,8,FALSE),0)</f>
        <v>0</v>
      </c>
      <c r="F3091" s="37">
        <f>IF(OR($K$2=0,K3091=0),0,'1.全社費用'!$C$42/$K$2)</f>
        <v>0</v>
      </c>
      <c r="G3091" s="37">
        <f t="shared" si="338"/>
        <v>0</v>
      </c>
      <c r="H3091" s="38">
        <f t="shared" si="339"/>
        <v>0</v>
      </c>
      <c r="I3091" s="39">
        <f t="shared" si="340"/>
        <v>0</v>
      </c>
      <c r="J3091" s="40">
        <f t="shared" si="341"/>
        <v>0</v>
      </c>
      <c r="K3091" s="111">
        <f>IF($B3091="",0,'2.売上実績'!D3091)</f>
        <v>0</v>
      </c>
      <c r="L3091" s="111">
        <f>IF($B3091="",0,'2.売上実績'!E3091)</f>
        <v>0</v>
      </c>
      <c r="M3091" s="28">
        <f t="shared" si="336"/>
        <v>0</v>
      </c>
      <c r="N3091" s="41">
        <f t="shared" si="337"/>
        <v>0</v>
      </c>
      <c r="O3091" s="40">
        <f t="shared" si="342"/>
        <v>0</v>
      </c>
    </row>
    <row r="3092" spans="2:15" ht="18" customHeight="1">
      <c r="B3092" s="109" t="str">
        <f>IF('2.売上実績'!$B3092="","",'2.売上実績'!$B3092)</f>
        <v/>
      </c>
      <c r="C3092" s="110" t="str">
        <f>IF('2.売上実績'!$C3092="","",'2.売上実績'!$C3092)</f>
        <v/>
      </c>
      <c r="D3092" s="98" t="str">
        <f>IF(C3092="","",VLOOKUP(C3092,'4.製品一覧'!$B$4:$D$500,3,FALSE))</f>
        <v/>
      </c>
      <c r="E3092" s="102">
        <f>IF(C3092&lt;&gt;"",VLOOKUP(C3092,'7.製品別原価'!$B$5:$J$500,8,FALSE),0)</f>
        <v>0</v>
      </c>
      <c r="F3092" s="37">
        <f>IF(OR($K$2=0,K3092=0),0,'1.全社費用'!$C$42/$K$2)</f>
        <v>0</v>
      </c>
      <c r="G3092" s="37">
        <f t="shared" si="338"/>
        <v>0</v>
      </c>
      <c r="H3092" s="38">
        <f t="shared" si="339"/>
        <v>0</v>
      </c>
      <c r="I3092" s="39">
        <f t="shared" si="340"/>
        <v>0</v>
      </c>
      <c r="J3092" s="40">
        <f t="shared" si="341"/>
        <v>0</v>
      </c>
      <c r="K3092" s="111">
        <f>IF($B3092="",0,'2.売上実績'!D3092)</f>
        <v>0</v>
      </c>
      <c r="L3092" s="111">
        <f>IF($B3092="",0,'2.売上実績'!E3092)</f>
        <v>0</v>
      </c>
      <c r="M3092" s="28">
        <f t="shared" si="336"/>
        <v>0</v>
      </c>
      <c r="N3092" s="41">
        <f t="shared" si="337"/>
        <v>0</v>
      </c>
      <c r="O3092" s="40">
        <f t="shared" si="342"/>
        <v>0</v>
      </c>
    </row>
    <row r="3093" spans="2:15" ht="18" customHeight="1">
      <c r="B3093" s="109" t="str">
        <f>IF('2.売上実績'!$B3093="","",'2.売上実績'!$B3093)</f>
        <v/>
      </c>
      <c r="C3093" s="110" t="str">
        <f>IF('2.売上実績'!$C3093="","",'2.売上実績'!$C3093)</f>
        <v/>
      </c>
      <c r="D3093" s="98" t="str">
        <f>IF(C3093="","",VLOOKUP(C3093,'4.製品一覧'!$B$4:$D$500,3,FALSE))</f>
        <v/>
      </c>
      <c r="E3093" s="102">
        <f>IF(C3093&lt;&gt;"",VLOOKUP(C3093,'7.製品別原価'!$B$5:$J$500,8,FALSE),0)</f>
        <v>0</v>
      </c>
      <c r="F3093" s="37">
        <f>IF(OR($K$2=0,K3093=0),0,'1.全社費用'!$C$42/$K$2)</f>
        <v>0</v>
      </c>
      <c r="G3093" s="37">
        <f t="shared" si="338"/>
        <v>0</v>
      </c>
      <c r="H3093" s="38">
        <f t="shared" si="339"/>
        <v>0</v>
      </c>
      <c r="I3093" s="39">
        <f t="shared" si="340"/>
        <v>0</v>
      </c>
      <c r="J3093" s="40">
        <f t="shared" si="341"/>
        <v>0</v>
      </c>
      <c r="K3093" s="111">
        <f>IF($B3093="",0,'2.売上実績'!D3093)</f>
        <v>0</v>
      </c>
      <c r="L3093" s="111">
        <f>IF($B3093="",0,'2.売上実績'!E3093)</f>
        <v>0</v>
      </c>
      <c r="M3093" s="28">
        <f t="shared" si="336"/>
        <v>0</v>
      </c>
      <c r="N3093" s="41">
        <f t="shared" si="337"/>
        <v>0</v>
      </c>
      <c r="O3093" s="40">
        <f t="shared" si="342"/>
        <v>0</v>
      </c>
    </row>
    <row r="3094" spans="2:15" ht="18" customHeight="1">
      <c r="B3094" s="109" t="str">
        <f>IF('2.売上実績'!$B3094="","",'2.売上実績'!$B3094)</f>
        <v/>
      </c>
      <c r="C3094" s="110" t="str">
        <f>IF('2.売上実績'!$C3094="","",'2.売上実績'!$C3094)</f>
        <v/>
      </c>
      <c r="D3094" s="98" t="str">
        <f>IF(C3094="","",VLOOKUP(C3094,'4.製品一覧'!$B$4:$D$500,3,FALSE))</f>
        <v/>
      </c>
      <c r="E3094" s="102">
        <f>IF(C3094&lt;&gt;"",VLOOKUP(C3094,'7.製品別原価'!$B$5:$J$500,8,FALSE),0)</f>
        <v>0</v>
      </c>
      <c r="F3094" s="37">
        <f>IF(OR($K$2=0,K3094=0),0,'1.全社費用'!$C$42/$K$2)</f>
        <v>0</v>
      </c>
      <c r="G3094" s="37">
        <f t="shared" si="338"/>
        <v>0</v>
      </c>
      <c r="H3094" s="38">
        <f t="shared" si="339"/>
        <v>0</v>
      </c>
      <c r="I3094" s="39">
        <f t="shared" si="340"/>
        <v>0</v>
      </c>
      <c r="J3094" s="40">
        <f t="shared" si="341"/>
        <v>0</v>
      </c>
      <c r="K3094" s="111">
        <f>IF($B3094="",0,'2.売上実績'!D3094)</f>
        <v>0</v>
      </c>
      <c r="L3094" s="111">
        <f>IF($B3094="",0,'2.売上実績'!E3094)</f>
        <v>0</v>
      </c>
      <c r="M3094" s="28">
        <f t="shared" si="336"/>
        <v>0</v>
      </c>
      <c r="N3094" s="41">
        <f t="shared" si="337"/>
        <v>0</v>
      </c>
      <c r="O3094" s="40">
        <f t="shared" si="342"/>
        <v>0</v>
      </c>
    </row>
    <row r="3095" spans="2:15" ht="18" customHeight="1">
      <c r="B3095" s="109" t="str">
        <f>IF('2.売上実績'!$B3095="","",'2.売上実績'!$B3095)</f>
        <v/>
      </c>
      <c r="C3095" s="110" t="str">
        <f>IF('2.売上実績'!$C3095="","",'2.売上実績'!$C3095)</f>
        <v/>
      </c>
      <c r="D3095" s="98" t="str">
        <f>IF(C3095="","",VLOOKUP(C3095,'4.製品一覧'!$B$4:$D$500,3,FALSE))</f>
        <v/>
      </c>
      <c r="E3095" s="102">
        <f>IF(C3095&lt;&gt;"",VLOOKUP(C3095,'7.製品別原価'!$B$5:$J$500,8,FALSE),0)</f>
        <v>0</v>
      </c>
      <c r="F3095" s="37">
        <f>IF(OR($K$2=0,K3095=0),0,'1.全社費用'!$C$42/$K$2)</f>
        <v>0</v>
      </c>
      <c r="G3095" s="37">
        <f t="shared" si="338"/>
        <v>0</v>
      </c>
      <c r="H3095" s="38">
        <f t="shared" si="339"/>
        <v>0</v>
      </c>
      <c r="I3095" s="39">
        <f t="shared" si="340"/>
        <v>0</v>
      </c>
      <c r="J3095" s="40">
        <f t="shared" si="341"/>
        <v>0</v>
      </c>
      <c r="K3095" s="111">
        <f>IF($B3095="",0,'2.売上実績'!D3095)</f>
        <v>0</v>
      </c>
      <c r="L3095" s="111">
        <f>IF($B3095="",0,'2.売上実績'!E3095)</f>
        <v>0</v>
      </c>
      <c r="M3095" s="28">
        <f t="shared" si="336"/>
        <v>0</v>
      </c>
      <c r="N3095" s="41">
        <f t="shared" si="337"/>
        <v>0</v>
      </c>
      <c r="O3095" s="40">
        <f t="shared" si="342"/>
        <v>0</v>
      </c>
    </row>
    <row r="3096" spans="2:15" ht="18" customHeight="1">
      <c r="B3096" s="109" t="str">
        <f>IF('2.売上実績'!$B3096="","",'2.売上実績'!$B3096)</f>
        <v/>
      </c>
      <c r="C3096" s="110" t="str">
        <f>IF('2.売上実績'!$C3096="","",'2.売上実績'!$C3096)</f>
        <v/>
      </c>
      <c r="D3096" s="98" t="str">
        <f>IF(C3096="","",VLOOKUP(C3096,'4.製品一覧'!$B$4:$D$500,3,FALSE))</f>
        <v/>
      </c>
      <c r="E3096" s="102">
        <f>IF(C3096&lt;&gt;"",VLOOKUP(C3096,'7.製品別原価'!$B$5:$J$500,8,FALSE),0)</f>
        <v>0</v>
      </c>
      <c r="F3096" s="37">
        <f>IF(OR($K$2=0,K3096=0),0,'1.全社費用'!$C$42/$K$2)</f>
        <v>0</v>
      </c>
      <c r="G3096" s="37">
        <f t="shared" si="338"/>
        <v>0</v>
      </c>
      <c r="H3096" s="38">
        <f t="shared" si="339"/>
        <v>0</v>
      </c>
      <c r="I3096" s="39">
        <f t="shared" si="340"/>
        <v>0</v>
      </c>
      <c r="J3096" s="40">
        <f t="shared" si="341"/>
        <v>0</v>
      </c>
      <c r="K3096" s="111">
        <f>IF($B3096="",0,'2.売上実績'!D3096)</f>
        <v>0</v>
      </c>
      <c r="L3096" s="111">
        <f>IF($B3096="",0,'2.売上実績'!E3096)</f>
        <v>0</v>
      </c>
      <c r="M3096" s="28">
        <f t="shared" si="336"/>
        <v>0</v>
      </c>
      <c r="N3096" s="41">
        <f t="shared" si="337"/>
        <v>0</v>
      </c>
      <c r="O3096" s="40">
        <f t="shared" si="342"/>
        <v>0</v>
      </c>
    </row>
    <row r="3097" spans="2:15" ht="18" customHeight="1">
      <c r="B3097" s="109" t="str">
        <f>IF('2.売上実績'!$B3097="","",'2.売上実績'!$B3097)</f>
        <v/>
      </c>
      <c r="C3097" s="110" t="str">
        <f>IF('2.売上実績'!$C3097="","",'2.売上実績'!$C3097)</f>
        <v/>
      </c>
      <c r="D3097" s="98" t="str">
        <f>IF(C3097="","",VLOOKUP(C3097,'4.製品一覧'!$B$4:$D$500,3,FALSE))</f>
        <v/>
      </c>
      <c r="E3097" s="102">
        <f>IF(C3097&lt;&gt;"",VLOOKUP(C3097,'7.製品別原価'!$B$5:$J$500,8,FALSE),0)</f>
        <v>0</v>
      </c>
      <c r="F3097" s="37">
        <f>IF(OR($K$2=0,K3097=0),0,'1.全社費用'!$C$42/$K$2)</f>
        <v>0</v>
      </c>
      <c r="G3097" s="37">
        <f t="shared" si="338"/>
        <v>0</v>
      </c>
      <c r="H3097" s="38">
        <f t="shared" si="339"/>
        <v>0</v>
      </c>
      <c r="I3097" s="39">
        <f t="shared" si="340"/>
        <v>0</v>
      </c>
      <c r="J3097" s="40">
        <f t="shared" si="341"/>
        <v>0</v>
      </c>
      <c r="K3097" s="111">
        <f>IF($B3097="",0,'2.売上実績'!D3097)</f>
        <v>0</v>
      </c>
      <c r="L3097" s="111">
        <f>IF($B3097="",0,'2.売上実績'!E3097)</f>
        <v>0</v>
      </c>
      <c r="M3097" s="28">
        <f t="shared" si="336"/>
        <v>0</v>
      </c>
      <c r="N3097" s="41">
        <f t="shared" si="337"/>
        <v>0</v>
      </c>
      <c r="O3097" s="40">
        <f t="shared" si="342"/>
        <v>0</v>
      </c>
    </row>
    <row r="3098" spans="2:15" ht="18" customHeight="1">
      <c r="B3098" s="109" t="str">
        <f>IF('2.売上実績'!$B3098="","",'2.売上実績'!$B3098)</f>
        <v/>
      </c>
      <c r="C3098" s="110" t="str">
        <f>IF('2.売上実績'!$C3098="","",'2.売上実績'!$C3098)</f>
        <v/>
      </c>
      <c r="D3098" s="98" t="str">
        <f>IF(C3098="","",VLOOKUP(C3098,'4.製品一覧'!$B$4:$D$500,3,FALSE))</f>
        <v/>
      </c>
      <c r="E3098" s="102">
        <f>IF(C3098&lt;&gt;"",VLOOKUP(C3098,'7.製品別原価'!$B$5:$J$500,8,FALSE),0)</f>
        <v>0</v>
      </c>
      <c r="F3098" s="37">
        <f>IF(OR($K$2=0,K3098=0),0,'1.全社費用'!$C$42/$K$2)</f>
        <v>0</v>
      </c>
      <c r="G3098" s="37">
        <f t="shared" si="338"/>
        <v>0</v>
      </c>
      <c r="H3098" s="38">
        <f t="shared" si="339"/>
        <v>0</v>
      </c>
      <c r="I3098" s="39">
        <f t="shared" si="340"/>
        <v>0</v>
      </c>
      <c r="J3098" s="40">
        <f t="shared" si="341"/>
        <v>0</v>
      </c>
      <c r="K3098" s="111">
        <f>IF($B3098="",0,'2.売上実績'!D3098)</f>
        <v>0</v>
      </c>
      <c r="L3098" s="111">
        <f>IF($B3098="",0,'2.売上実績'!E3098)</f>
        <v>0</v>
      </c>
      <c r="M3098" s="28">
        <f t="shared" si="336"/>
        <v>0</v>
      </c>
      <c r="N3098" s="41">
        <f t="shared" si="337"/>
        <v>0</v>
      </c>
      <c r="O3098" s="40">
        <f t="shared" si="342"/>
        <v>0</v>
      </c>
    </row>
    <row r="3099" spans="2:15" ht="18" customHeight="1">
      <c r="B3099" s="109" t="str">
        <f>IF('2.売上実績'!$B3099="","",'2.売上実績'!$B3099)</f>
        <v/>
      </c>
      <c r="C3099" s="110" t="str">
        <f>IF('2.売上実績'!$C3099="","",'2.売上実績'!$C3099)</f>
        <v/>
      </c>
      <c r="D3099" s="98" t="str">
        <f>IF(C3099="","",VLOOKUP(C3099,'4.製品一覧'!$B$4:$D$500,3,FALSE))</f>
        <v/>
      </c>
      <c r="E3099" s="102">
        <f>IF(C3099&lt;&gt;"",VLOOKUP(C3099,'7.製品別原価'!$B$5:$J$500,8,FALSE),0)</f>
        <v>0</v>
      </c>
      <c r="F3099" s="37">
        <f>IF(OR($K$2=0,K3099=0),0,'1.全社費用'!$C$42/$K$2)</f>
        <v>0</v>
      </c>
      <c r="G3099" s="37">
        <f t="shared" si="338"/>
        <v>0</v>
      </c>
      <c r="H3099" s="38">
        <f t="shared" si="339"/>
        <v>0</v>
      </c>
      <c r="I3099" s="39">
        <f t="shared" si="340"/>
        <v>0</v>
      </c>
      <c r="J3099" s="40">
        <f t="shared" si="341"/>
        <v>0</v>
      </c>
      <c r="K3099" s="111">
        <f>IF($B3099="",0,'2.売上実績'!D3099)</f>
        <v>0</v>
      </c>
      <c r="L3099" s="111">
        <f>IF($B3099="",0,'2.売上実績'!E3099)</f>
        <v>0</v>
      </c>
      <c r="M3099" s="28">
        <f t="shared" si="336"/>
        <v>0</v>
      </c>
      <c r="N3099" s="41">
        <f t="shared" si="337"/>
        <v>0</v>
      </c>
      <c r="O3099" s="40">
        <f t="shared" si="342"/>
        <v>0</v>
      </c>
    </row>
    <row r="3100" spans="2:15" ht="18" customHeight="1">
      <c r="B3100" s="109" t="str">
        <f>IF('2.売上実績'!$B3100="","",'2.売上実績'!$B3100)</f>
        <v/>
      </c>
      <c r="C3100" s="110" t="str">
        <f>IF('2.売上実績'!$C3100="","",'2.売上実績'!$C3100)</f>
        <v/>
      </c>
      <c r="D3100" s="98" t="str">
        <f>IF(C3100="","",VLOOKUP(C3100,'4.製品一覧'!$B$4:$D$500,3,FALSE))</f>
        <v/>
      </c>
      <c r="E3100" s="102">
        <f>IF(C3100&lt;&gt;"",VLOOKUP(C3100,'7.製品別原価'!$B$5:$J$500,8,FALSE),0)</f>
        <v>0</v>
      </c>
      <c r="F3100" s="37">
        <f>IF(OR($K$2=0,K3100=0),0,'1.全社費用'!$C$42/$K$2)</f>
        <v>0</v>
      </c>
      <c r="G3100" s="37">
        <f t="shared" si="338"/>
        <v>0</v>
      </c>
      <c r="H3100" s="38">
        <f t="shared" si="339"/>
        <v>0</v>
      </c>
      <c r="I3100" s="39">
        <f t="shared" si="340"/>
        <v>0</v>
      </c>
      <c r="J3100" s="40">
        <f t="shared" si="341"/>
        <v>0</v>
      </c>
      <c r="K3100" s="111">
        <f>IF($B3100="",0,'2.売上実績'!D3100)</f>
        <v>0</v>
      </c>
      <c r="L3100" s="111">
        <f>IF($B3100="",0,'2.売上実績'!E3100)</f>
        <v>0</v>
      </c>
      <c r="M3100" s="28">
        <f t="shared" si="336"/>
        <v>0</v>
      </c>
      <c r="N3100" s="41">
        <f t="shared" si="337"/>
        <v>0</v>
      </c>
      <c r="O3100" s="40">
        <f t="shared" si="342"/>
        <v>0</v>
      </c>
    </row>
    <row r="3101" spans="2:15" ht="18" customHeight="1">
      <c r="B3101" s="109" t="str">
        <f>IF('2.売上実績'!$B3101="","",'2.売上実績'!$B3101)</f>
        <v/>
      </c>
      <c r="C3101" s="110" t="str">
        <f>IF('2.売上実績'!$C3101="","",'2.売上実績'!$C3101)</f>
        <v/>
      </c>
      <c r="D3101" s="98" t="str">
        <f>IF(C3101="","",VLOOKUP(C3101,'4.製品一覧'!$B$4:$D$500,3,FALSE))</f>
        <v/>
      </c>
      <c r="E3101" s="102">
        <f>IF(C3101&lt;&gt;"",VLOOKUP(C3101,'7.製品別原価'!$B$5:$J$500,8,FALSE),0)</f>
        <v>0</v>
      </c>
      <c r="F3101" s="37">
        <f>IF(OR($K$2=0,K3101=0),0,'1.全社費用'!$C$42/$K$2)</f>
        <v>0</v>
      </c>
      <c r="G3101" s="37">
        <f t="shared" si="338"/>
        <v>0</v>
      </c>
      <c r="H3101" s="38">
        <f t="shared" si="339"/>
        <v>0</v>
      </c>
      <c r="I3101" s="39">
        <f t="shared" si="340"/>
        <v>0</v>
      </c>
      <c r="J3101" s="40">
        <f t="shared" si="341"/>
        <v>0</v>
      </c>
      <c r="K3101" s="111">
        <f>IF($B3101="",0,'2.売上実績'!D3101)</f>
        <v>0</v>
      </c>
      <c r="L3101" s="111">
        <f>IF($B3101="",0,'2.売上実績'!E3101)</f>
        <v>0</v>
      </c>
      <c r="M3101" s="28">
        <f t="shared" si="336"/>
        <v>0</v>
      </c>
      <c r="N3101" s="41">
        <f t="shared" si="337"/>
        <v>0</v>
      </c>
      <c r="O3101" s="40">
        <f t="shared" si="342"/>
        <v>0</v>
      </c>
    </row>
    <row r="3102" spans="2:15" ht="18" customHeight="1">
      <c r="B3102" s="109" t="str">
        <f>IF('2.売上実績'!$B3102="","",'2.売上実績'!$B3102)</f>
        <v/>
      </c>
      <c r="C3102" s="110" t="str">
        <f>IF('2.売上実績'!$C3102="","",'2.売上実績'!$C3102)</f>
        <v/>
      </c>
      <c r="D3102" s="98" t="str">
        <f>IF(C3102="","",VLOOKUP(C3102,'4.製品一覧'!$B$4:$D$500,3,FALSE))</f>
        <v/>
      </c>
      <c r="E3102" s="102">
        <f>IF(C3102&lt;&gt;"",VLOOKUP(C3102,'7.製品別原価'!$B$5:$J$500,8,FALSE),0)</f>
        <v>0</v>
      </c>
      <c r="F3102" s="37">
        <f>IF(OR($K$2=0,K3102=0),0,'1.全社費用'!$C$42/$K$2)</f>
        <v>0</v>
      </c>
      <c r="G3102" s="37">
        <f t="shared" si="338"/>
        <v>0</v>
      </c>
      <c r="H3102" s="38">
        <f t="shared" si="339"/>
        <v>0</v>
      </c>
      <c r="I3102" s="39">
        <f t="shared" si="340"/>
        <v>0</v>
      </c>
      <c r="J3102" s="40">
        <f t="shared" si="341"/>
        <v>0</v>
      </c>
      <c r="K3102" s="111">
        <f>IF($B3102="",0,'2.売上実績'!D3102)</f>
        <v>0</v>
      </c>
      <c r="L3102" s="111">
        <f>IF($B3102="",0,'2.売上実績'!E3102)</f>
        <v>0</v>
      </c>
      <c r="M3102" s="28">
        <f t="shared" si="336"/>
        <v>0</v>
      </c>
      <c r="N3102" s="41">
        <f t="shared" si="337"/>
        <v>0</v>
      </c>
      <c r="O3102" s="40">
        <f t="shared" si="342"/>
        <v>0</v>
      </c>
    </row>
    <row r="3103" spans="2:15" ht="18" customHeight="1">
      <c r="B3103" s="109" t="str">
        <f>IF('2.売上実績'!$B3103="","",'2.売上実績'!$B3103)</f>
        <v/>
      </c>
      <c r="C3103" s="110" t="str">
        <f>IF('2.売上実績'!$C3103="","",'2.売上実績'!$C3103)</f>
        <v/>
      </c>
      <c r="D3103" s="98" t="str">
        <f>IF(C3103="","",VLOOKUP(C3103,'4.製品一覧'!$B$4:$D$500,3,FALSE))</f>
        <v/>
      </c>
      <c r="E3103" s="102">
        <f>IF(C3103&lt;&gt;"",VLOOKUP(C3103,'7.製品別原価'!$B$5:$J$500,8,FALSE),0)</f>
        <v>0</v>
      </c>
      <c r="F3103" s="37">
        <f>IF(OR($K$2=0,K3103=0),0,'1.全社費用'!$C$42/$K$2)</f>
        <v>0</v>
      </c>
      <c r="G3103" s="37">
        <f t="shared" si="338"/>
        <v>0</v>
      </c>
      <c r="H3103" s="38">
        <f t="shared" si="339"/>
        <v>0</v>
      </c>
      <c r="I3103" s="39">
        <f t="shared" si="340"/>
        <v>0</v>
      </c>
      <c r="J3103" s="40">
        <f t="shared" si="341"/>
        <v>0</v>
      </c>
      <c r="K3103" s="111">
        <f>IF($B3103="",0,'2.売上実績'!D3103)</f>
        <v>0</v>
      </c>
      <c r="L3103" s="111">
        <f>IF($B3103="",0,'2.売上実績'!E3103)</f>
        <v>0</v>
      </c>
      <c r="M3103" s="28">
        <f t="shared" si="336"/>
        <v>0</v>
      </c>
      <c r="N3103" s="41">
        <f t="shared" si="337"/>
        <v>0</v>
      </c>
      <c r="O3103" s="40">
        <f t="shared" si="342"/>
        <v>0</v>
      </c>
    </row>
    <row r="3104" spans="2:15" ht="18" customHeight="1">
      <c r="B3104" s="109" t="str">
        <f>IF('2.売上実績'!$B3104="","",'2.売上実績'!$B3104)</f>
        <v/>
      </c>
      <c r="C3104" s="110" t="str">
        <f>IF('2.売上実績'!$C3104="","",'2.売上実績'!$C3104)</f>
        <v/>
      </c>
      <c r="D3104" s="98" t="str">
        <f>IF(C3104="","",VLOOKUP(C3104,'4.製品一覧'!$B$4:$D$500,3,FALSE))</f>
        <v/>
      </c>
      <c r="E3104" s="102">
        <f>IF(C3104&lt;&gt;"",VLOOKUP(C3104,'7.製品別原価'!$B$5:$J$500,8,FALSE),0)</f>
        <v>0</v>
      </c>
      <c r="F3104" s="37">
        <f>IF(OR($K$2=0,K3104=0),0,'1.全社費用'!$C$42/$K$2)</f>
        <v>0</v>
      </c>
      <c r="G3104" s="37">
        <f t="shared" si="338"/>
        <v>0</v>
      </c>
      <c r="H3104" s="38">
        <f t="shared" si="339"/>
        <v>0</v>
      </c>
      <c r="I3104" s="39">
        <f t="shared" si="340"/>
        <v>0</v>
      </c>
      <c r="J3104" s="40">
        <f t="shared" si="341"/>
        <v>0</v>
      </c>
      <c r="K3104" s="111">
        <f>IF($B3104="",0,'2.売上実績'!D3104)</f>
        <v>0</v>
      </c>
      <c r="L3104" s="111">
        <f>IF($B3104="",0,'2.売上実績'!E3104)</f>
        <v>0</v>
      </c>
      <c r="M3104" s="28">
        <f t="shared" si="336"/>
        <v>0</v>
      </c>
      <c r="N3104" s="41">
        <f t="shared" si="337"/>
        <v>0</v>
      </c>
      <c r="O3104" s="40">
        <f t="shared" si="342"/>
        <v>0</v>
      </c>
    </row>
    <row r="3105" spans="2:15" ht="18" customHeight="1">
      <c r="B3105" s="109" t="str">
        <f>IF('2.売上実績'!$B3105="","",'2.売上実績'!$B3105)</f>
        <v/>
      </c>
      <c r="C3105" s="110" t="str">
        <f>IF('2.売上実績'!$C3105="","",'2.売上実績'!$C3105)</f>
        <v/>
      </c>
      <c r="D3105" s="98" t="str">
        <f>IF(C3105="","",VLOOKUP(C3105,'4.製品一覧'!$B$4:$D$500,3,FALSE))</f>
        <v/>
      </c>
      <c r="E3105" s="102">
        <f>IF(C3105&lt;&gt;"",VLOOKUP(C3105,'7.製品別原価'!$B$5:$J$500,8,FALSE),0)</f>
        <v>0</v>
      </c>
      <c r="F3105" s="37">
        <f>IF(OR($K$2=0,K3105=0),0,'1.全社費用'!$C$42/$K$2)</f>
        <v>0</v>
      </c>
      <c r="G3105" s="37">
        <f t="shared" si="338"/>
        <v>0</v>
      </c>
      <c r="H3105" s="38">
        <f t="shared" si="339"/>
        <v>0</v>
      </c>
      <c r="I3105" s="39">
        <f t="shared" si="340"/>
        <v>0</v>
      </c>
      <c r="J3105" s="40">
        <f t="shared" si="341"/>
        <v>0</v>
      </c>
      <c r="K3105" s="111">
        <f>IF($B3105="",0,'2.売上実績'!D3105)</f>
        <v>0</v>
      </c>
      <c r="L3105" s="111">
        <f>IF($B3105="",0,'2.売上実績'!E3105)</f>
        <v>0</v>
      </c>
      <c r="M3105" s="28">
        <f t="shared" si="336"/>
        <v>0</v>
      </c>
      <c r="N3105" s="41">
        <f t="shared" si="337"/>
        <v>0</v>
      </c>
      <c r="O3105" s="40">
        <f t="shared" si="342"/>
        <v>0</v>
      </c>
    </row>
    <row r="3106" spans="2:15" ht="18" customHeight="1">
      <c r="B3106" s="109" t="str">
        <f>IF('2.売上実績'!$B3106="","",'2.売上実績'!$B3106)</f>
        <v/>
      </c>
      <c r="C3106" s="110" t="str">
        <f>IF('2.売上実績'!$C3106="","",'2.売上実績'!$C3106)</f>
        <v/>
      </c>
      <c r="D3106" s="98" t="str">
        <f>IF(C3106="","",VLOOKUP(C3106,'4.製品一覧'!$B$4:$D$500,3,FALSE))</f>
        <v/>
      </c>
      <c r="E3106" s="102">
        <f>IF(C3106&lt;&gt;"",VLOOKUP(C3106,'7.製品別原価'!$B$5:$J$500,8,FALSE),0)</f>
        <v>0</v>
      </c>
      <c r="F3106" s="37">
        <f>IF(OR($K$2=0,K3106=0),0,'1.全社費用'!$C$42/$K$2)</f>
        <v>0</v>
      </c>
      <c r="G3106" s="37">
        <f t="shared" si="338"/>
        <v>0</v>
      </c>
      <c r="H3106" s="38">
        <f t="shared" si="339"/>
        <v>0</v>
      </c>
      <c r="I3106" s="39">
        <f t="shared" si="340"/>
        <v>0</v>
      </c>
      <c r="J3106" s="40">
        <f t="shared" si="341"/>
        <v>0</v>
      </c>
      <c r="K3106" s="111">
        <f>IF($B3106="",0,'2.売上実績'!D3106)</f>
        <v>0</v>
      </c>
      <c r="L3106" s="111">
        <f>IF($B3106="",0,'2.売上実績'!E3106)</f>
        <v>0</v>
      </c>
      <c r="M3106" s="28">
        <f t="shared" si="336"/>
        <v>0</v>
      </c>
      <c r="N3106" s="41">
        <f t="shared" si="337"/>
        <v>0</v>
      </c>
      <c r="O3106" s="40">
        <f t="shared" si="342"/>
        <v>0</v>
      </c>
    </row>
    <row r="3107" spans="2:15" ht="18" customHeight="1">
      <c r="B3107" s="109" t="str">
        <f>IF('2.売上実績'!$B3107="","",'2.売上実績'!$B3107)</f>
        <v/>
      </c>
      <c r="C3107" s="110" t="str">
        <f>IF('2.売上実績'!$C3107="","",'2.売上実績'!$C3107)</f>
        <v/>
      </c>
      <c r="D3107" s="98" t="str">
        <f>IF(C3107="","",VLOOKUP(C3107,'4.製品一覧'!$B$4:$D$500,3,FALSE))</f>
        <v/>
      </c>
      <c r="E3107" s="102">
        <f>IF(C3107&lt;&gt;"",VLOOKUP(C3107,'7.製品別原価'!$B$5:$J$500,8,FALSE),0)</f>
        <v>0</v>
      </c>
      <c r="F3107" s="37">
        <f>IF(OR($K$2=0,K3107=0),0,'1.全社費用'!$C$42/$K$2)</f>
        <v>0</v>
      </c>
      <c r="G3107" s="37">
        <f t="shared" si="338"/>
        <v>0</v>
      </c>
      <c r="H3107" s="38">
        <f t="shared" si="339"/>
        <v>0</v>
      </c>
      <c r="I3107" s="39">
        <f t="shared" si="340"/>
        <v>0</v>
      </c>
      <c r="J3107" s="40">
        <f t="shared" si="341"/>
        <v>0</v>
      </c>
      <c r="K3107" s="111">
        <f>IF($B3107="",0,'2.売上実績'!D3107)</f>
        <v>0</v>
      </c>
      <c r="L3107" s="111">
        <f>IF($B3107="",0,'2.売上実績'!E3107)</f>
        <v>0</v>
      </c>
      <c r="M3107" s="28">
        <f t="shared" si="336"/>
        <v>0</v>
      </c>
      <c r="N3107" s="41">
        <f t="shared" si="337"/>
        <v>0</v>
      </c>
      <c r="O3107" s="40">
        <f t="shared" si="342"/>
        <v>0</v>
      </c>
    </row>
    <row r="3108" spans="2:15" ht="18" customHeight="1">
      <c r="B3108" s="109" t="str">
        <f>IF('2.売上実績'!$B3108="","",'2.売上実績'!$B3108)</f>
        <v/>
      </c>
      <c r="C3108" s="110" t="str">
        <f>IF('2.売上実績'!$C3108="","",'2.売上実績'!$C3108)</f>
        <v/>
      </c>
      <c r="D3108" s="98" t="str">
        <f>IF(C3108="","",VLOOKUP(C3108,'4.製品一覧'!$B$4:$D$500,3,FALSE))</f>
        <v/>
      </c>
      <c r="E3108" s="102">
        <f>IF(C3108&lt;&gt;"",VLOOKUP(C3108,'7.製品別原価'!$B$5:$J$500,8,FALSE),0)</f>
        <v>0</v>
      </c>
      <c r="F3108" s="37">
        <f>IF(OR($K$2=0,K3108=0),0,'1.全社費用'!$C$42/$K$2)</f>
        <v>0</v>
      </c>
      <c r="G3108" s="37">
        <f t="shared" si="338"/>
        <v>0</v>
      </c>
      <c r="H3108" s="38">
        <f t="shared" si="339"/>
        <v>0</v>
      </c>
      <c r="I3108" s="39">
        <f t="shared" si="340"/>
        <v>0</v>
      </c>
      <c r="J3108" s="40">
        <f t="shared" si="341"/>
        <v>0</v>
      </c>
      <c r="K3108" s="111">
        <f>IF($B3108="",0,'2.売上実績'!D3108)</f>
        <v>0</v>
      </c>
      <c r="L3108" s="111">
        <f>IF($B3108="",0,'2.売上実績'!E3108)</f>
        <v>0</v>
      </c>
      <c r="M3108" s="28">
        <f t="shared" si="336"/>
        <v>0</v>
      </c>
      <c r="N3108" s="41">
        <f t="shared" si="337"/>
        <v>0</v>
      </c>
      <c r="O3108" s="40">
        <f t="shared" si="342"/>
        <v>0</v>
      </c>
    </row>
    <row r="3109" spans="2:15" ht="18" customHeight="1">
      <c r="B3109" s="109" t="str">
        <f>IF('2.売上実績'!$B3109="","",'2.売上実績'!$B3109)</f>
        <v/>
      </c>
      <c r="C3109" s="110" t="str">
        <f>IF('2.売上実績'!$C3109="","",'2.売上実績'!$C3109)</f>
        <v/>
      </c>
      <c r="D3109" s="98" t="str">
        <f>IF(C3109="","",VLOOKUP(C3109,'4.製品一覧'!$B$4:$D$500,3,FALSE))</f>
        <v/>
      </c>
      <c r="E3109" s="102">
        <f>IF(C3109&lt;&gt;"",VLOOKUP(C3109,'7.製品別原価'!$B$5:$J$500,8,FALSE),0)</f>
        <v>0</v>
      </c>
      <c r="F3109" s="37">
        <f>IF(OR($K$2=0,K3109=0),0,'1.全社費用'!$C$42/$K$2)</f>
        <v>0</v>
      </c>
      <c r="G3109" s="37">
        <f t="shared" si="338"/>
        <v>0</v>
      </c>
      <c r="H3109" s="38">
        <f t="shared" si="339"/>
        <v>0</v>
      </c>
      <c r="I3109" s="39">
        <f t="shared" si="340"/>
        <v>0</v>
      </c>
      <c r="J3109" s="40">
        <f t="shared" si="341"/>
        <v>0</v>
      </c>
      <c r="K3109" s="111">
        <f>IF($B3109="",0,'2.売上実績'!D3109)</f>
        <v>0</v>
      </c>
      <c r="L3109" s="111">
        <f>IF($B3109="",0,'2.売上実績'!E3109)</f>
        <v>0</v>
      </c>
      <c r="M3109" s="28">
        <f t="shared" si="336"/>
        <v>0</v>
      </c>
      <c r="N3109" s="41">
        <f t="shared" si="337"/>
        <v>0</v>
      </c>
      <c r="O3109" s="40">
        <f t="shared" si="342"/>
        <v>0</v>
      </c>
    </row>
    <row r="3110" spans="2:15" ht="18" customHeight="1">
      <c r="B3110" s="109" t="str">
        <f>IF('2.売上実績'!$B3110="","",'2.売上実績'!$B3110)</f>
        <v/>
      </c>
      <c r="C3110" s="110" t="str">
        <f>IF('2.売上実績'!$C3110="","",'2.売上実績'!$C3110)</f>
        <v/>
      </c>
      <c r="D3110" s="98" t="str">
        <f>IF(C3110="","",VLOOKUP(C3110,'4.製品一覧'!$B$4:$D$500,3,FALSE))</f>
        <v/>
      </c>
      <c r="E3110" s="102">
        <f>IF(C3110&lt;&gt;"",VLOOKUP(C3110,'7.製品別原価'!$B$5:$J$500,8,FALSE),0)</f>
        <v>0</v>
      </c>
      <c r="F3110" s="37">
        <f>IF(OR($K$2=0,K3110=0),0,'1.全社費用'!$C$42/$K$2)</f>
        <v>0</v>
      </c>
      <c r="G3110" s="37">
        <f t="shared" si="338"/>
        <v>0</v>
      </c>
      <c r="H3110" s="38">
        <f t="shared" si="339"/>
        <v>0</v>
      </c>
      <c r="I3110" s="39">
        <f t="shared" si="340"/>
        <v>0</v>
      </c>
      <c r="J3110" s="40">
        <f t="shared" si="341"/>
        <v>0</v>
      </c>
      <c r="K3110" s="111">
        <f>IF($B3110="",0,'2.売上実績'!D3110)</f>
        <v>0</v>
      </c>
      <c r="L3110" s="111">
        <f>IF($B3110="",0,'2.売上実績'!E3110)</f>
        <v>0</v>
      </c>
      <c r="M3110" s="28">
        <f t="shared" si="336"/>
        <v>0</v>
      </c>
      <c r="N3110" s="41">
        <f t="shared" si="337"/>
        <v>0</v>
      </c>
      <c r="O3110" s="40">
        <f t="shared" si="342"/>
        <v>0</v>
      </c>
    </row>
    <row r="3111" spans="2:15" ht="18" customHeight="1">
      <c r="B3111" s="109" t="str">
        <f>IF('2.売上実績'!$B3111="","",'2.売上実績'!$B3111)</f>
        <v/>
      </c>
      <c r="C3111" s="110" t="str">
        <f>IF('2.売上実績'!$C3111="","",'2.売上実績'!$C3111)</f>
        <v/>
      </c>
      <c r="D3111" s="98" t="str">
        <f>IF(C3111="","",VLOOKUP(C3111,'4.製品一覧'!$B$4:$D$500,3,FALSE))</f>
        <v/>
      </c>
      <c r="E3111" s="102">
        <f>IF(C3111&lt;&gt;"",VLOOKUP(C3111,'7.製品別原価'!$B$5:$J$500,8,FALSE),0)</f>
        <v>0</v>
      </c>
      <c r="F3111" s="37">
        <f>IF(OR($K$2=0,K3111=0),0,'1.全社費用'!$C$42/$K$2)</f>
        <v>0</v>
      </c>
      <c r="G3111" s="37">
        <f t="shared" si="338"/>
        <v>0</v>
      </c>
      <c r="H3111" s="38">
        <f t="shared" si="339"/>
        <v>0</v>
      </c>
      <c r="I3111" s="39">
        <f t="shared" si="340"/>
        <v>0</v>
      </c>
      <c r="J3111" s="40">
        <f t="shared" si="341"/>
        <v>0</v>
      </c>
      <c r="K3111" s="111">
        <f>IF($B3111="",0,'2.売上実績'!D3111)</f>
        <v>0</v>
      </c>
      <c r="L3111" s="111">
        <f>IF($B3111="",0,'2.売上実績'!E3111)</f>
        <v>0</v>
      </c>
      <c r="M3111" s="28">
        <f t="shared" si="336"/>
        <v>0</v>
      </c>
      <c r="N3111" s="41">
        <f t="shared" si="337"/>
        <v>0</v>
      </c>
      <c r="O3111" s="40">
        <f t="shared" si="342"/>
        <v>0</v>
      </c>
    </row>
    <row r="3112" spans="2:15" ht="18" customHeight="1">
      <c r="B3112" s="109" t="str">
        <f>IF('2.売上実績'!$B3112="","",'2.売上実績'!$B3112)</f>
        <v/>
      </c>
      <c r="C3112" s="110" t="str">
        <f>IF('2.売上実績'!$C3112="","",'2.売上実績'!$C3112)</f>
        <v/>
      </c>
      <c r="D3112" s="98" t="str">
        <f>IF(C3112="","",VLOOKUP(C3112,'4.製品一覧'!$B$4:$D$500,3,FALSE))</f>
        <v/>
      </c>
      <c r="E3112" s="102">
        <f>IF(C3112&lt;&gt;"",VLOOKUP(C3112,'7.製品別原価'!$B$5:$J$500,8,FALSE),0)</f>
        <v>0</v>
      </c>
      <c r="F3112" s="37">
        <f>IF(OR($K$2=0,K3112=0),0,'1.全社費用'!$C$42/$K$2)</f>
        <v>0</v>
      </c>
      <c r="G3112" s="37">
        <f t="shared" si="338"/>
        <v>0</v>
      </c>
      <c r="H3112" s="38">
        <f t="shared" si="339"/>
        <v>0</v>
      </c>
      <c r="I3112" s="39">
        <f t="shared" si="340"/>
        <v>0</v>
      </c>
      <c r="J3112" s="40">
        <f t="shared" si="341"/>
        <v>0</v>
      </c>
      <c r="K3112" s="111">
        <f>IF($B3112="",0,'2.売上実績'!D3112)</f>
        <v>0</v>
      </c>
      <c r="L3112" s="111">
        <f>IF($B3112="",0,'2.売上実績'!E3112)</f>
        <v>0</v>
      </c>
      <c r="M3112" s="28">
        <f t="shared" si="336"/>
        <v>0</v>
      </c>
      <c r="N3112" s="41">
        <f t="shared" si="337"/>
        <v>0</v>
      </c>
      <c r="O3112" s="40">
        <f t="shared" si="342"/>
        <v>0</v>
      </c>
    </row>
    <row r="3113" spans="2:15" ht="18" customHeight="1">
      <c r="B3113" s="109" t="str">
        <f>IF('2.売上実績'!$B3113="","",'2.売上実績'!$B3113)</f>
        <v/>
      </c>
      <c r="C3113" s="110" t="str">
        <f>IF('2.売上実績'!$C3113="","",'2.売上実績'!$C3113)</f>
        <v/>
      </c>
      <c r="D3113" s="98" t="str">
        <f>IF(C3113="","",VLOOKUP(C3113,'4.製品一覧'!$B$4:$D$500,3,FALSE))</f>
        <v/>
      </c>
      <c r="E3113" s="102">
        <f>IF(C3113&lt;&gt;"",VLOOKUP(C3113,'7.製品別原価'!$B$5:$J$500,8,FALSE),0)</f>
        <v>0</v>
      </c>
      <c r="F3113" s="37">
        <f>IF(OR($K$2=0,K3113=0),0,'1.全社費用'!$C$42/$K$2)</f>
        <v>0</v>
      </c>
      <c r="G3113" s="37">
        <f t="shared" si="338"/>
        <v>0</v>
      </c>
      <c r="H3113" s="38">
        <f t="shared" si="339"/>
        <v>0</v>
      </c>
      <c r="I3113" s="39">
        <f t="shared" si="340"/>
        <v>0</v>
      </c>
      <c r="J3113" s="40">
        <f t="shared" si="341"/>
        <v>0</v>
      </c>
      <c r="K3113" s="111">
        <f>IF($B3113="",0,'2.売上実績'!D3113)</f>
        <v>0</v>
      </c>
      <c r="L3113" s="111">
        <f>IF($B3113="",0,'2.売上実績'!E3113)</f>
        <v>0</v>
      </c>
      <c r="M3113" s="28">
        <f t="shared" si="336"/>
        <v>0</v>
      </c>
      <c r="N3113" s="41">
        <f t="shared" si="337"/>
        <v>0</v>
      </c>
      <c r="O3113" s="40">
        <f t="shared" si="342"/>
        <v>0</v>
      </c>
    </row>
    <row r="3114" spans="2:15" ht="18" customHeight="1">
      <c r="B3114" s="109" t="str">
        <f>IF('2.売上実績'!$B3114="","",'2.売上実績'!$B3114)</f>
        <v/>
      </c>
      <c r="C3114" s="110" t="str">
        <f>IF('2.売上実績'!$C3114="","",'2.売上実績'!$C3114)</f>
        <v/>
      </c>
      <c r="D3114" s="98" t="str">
        <f>IF(C3114="","",VLOOKUP(C3114,'4.製品一覧'!$B$4:$D$500,3,FALSE))</f>
        <v/>
      </c>
      <c r="E3114" s="102">
        <f>IF(C3114&lt;&gt;"",VLOOKUP(C3114,'7.製品別原価'!$B$5:$J$500,8,FALSE),0)</f>
        <v>0</v>
      </c>
      <c r="F3114" s="37">
        <f>IF(OR($K$2=0,K3114=0),0,'1.全社費用'!$C$42/$K$2)</f>
        <v>0</v>
      </c>
      <c r="G3114" s="37">
        <f t="shared" si="338"/>
        <v>0</v>
      </c>
      <c r="H3114" s="38">
        <f t="shared" si="339"/>
        <v>0</v>
      </c>
      <c r="I3114" s="39">
        <f t="shared" si="340"/>
        <v>0</v>
      </c>
      <c r="J3114" s="40">
        <f t="shared" si="341"/>
        <v>0</v>
      </c>
      <c r="K3114" s="111">
        <f>IF($B3114="",0,'2.売上実績'!D3114)</f>
        <v>0</v>
      </c>
      <c r="L3114" s="111">
        <f>IF($B3114="",0,'2.売上実績'!E3114)</f>
        <v>0</v>
      </c>
      <c r="M3114" s="28">
        <f t="shared" si="336"/>
        <v>0</v>
      </c>
      <c r="N3114" s="41">
        <f t="shared" si="337"/>
        <v>0</v>
      </c>
      <c r="O3114" s="40">
        <f t="shared" si="342"/>
        <v>0</v>
      </c>
    </row>
    <row r="3115" spans="2:15" ht="18" customHeight="1">
      <c r="B3115" s="109" t="str">
        <f>IF('2.売上実績'!$B3115="","",'2.売上実績'!$B3115)</f>
        <v/>
      </c>
      <c r="C3115" s="110" t="str">
        <f>IF('2.売上実績'!$C3115="","",'2.売上実績'!$C3115)</f>
        <v/>
      </c>
      <c r="D3115" s="98" t="str">
        <f>IF(C3115="","",VLOOKUP(C3115,'4.製品一覧'!$B$4:$D$500,3,FALSE))</f>
        <v/>
      </c>
      <c r="E3115" s="102">
        <f>IF(C3115&lt;&gt;"",VLOOKUP(C3115,'7.製品別原価'!$B$5:$J$500,8,FALSE),0)</f>
        <v>0</v>
      </c>
      <c r="F3115" s="37">
        <f>IF(OR($K$2=0,K3115=0),0,'1.全社費用'!$C$42/$K$2)</f>
        <v>0</v>
      </c>
      <c r="G3115" s="37">
        <f t="shared" si="338"/>
        <v>0</v>
      </c>
      <c r="H3115" s="38">
        <f t="shared" si="339"/>
        <v>0</v>
      </c>
      <c r="I3115" s="39">
        <f t="shared" si="340"/>
        <v>0</v>
      </c>
      <c r="J3115" s="40">
        <f t="shared" si="341"/>
        <v>0</v>
      </c>
      <c r="K3115" s="111">
        <f>IF($B3115="",0,'2.売上実績'!D3115)</f>
        <v>0</v>
      </c>
      <c r="L3115" s="111">
        <f>IF($B3115="",0,'2.売上実績'!E3115)</f>
        <v>0</v>
      </c>
      <c r="M3115" s="28">
        <f t="shared" si="336"/>
        <v>0</v>
      </c>
      <c r="N3115" s="41">
        <f t="shared" si="337"/>
        <v>0</v>
      </c>
      <c r="O3115" s="40">
        <f t="shared" si="342"/>
        <v>0</v>
      </c>
    </row>
    <row r="3116" spans="2:15" ht="18" customHeight="1">
      <c r="B3116" s="109" t="str">
        <f>IF('2.売上実績'!$B3116="","",'2.売上実績'!$B3116)</f>
        <v/>
      </c>
      <c r="C3116" s="110" t="str">
        <f>IF('2.売上実績'!$C3116="","",'2.売上実績'!$C3116)</f>
        <v/>
      </c>
      <c r="D3116" s="98" t="str">
        <f>IF(C3116="","",VLOOKUP(C3116,'4.製品一覧'!$B$4:$D$500,3,FALSE))</f>
        <v/>
      </c>
      <c r="E3116" s="102">
        <f>IF(C3116&lt;&gt;"",VLOOKUP(C3116,'7.製品別原価'!$B$5:$J$500,8,FALSE),0)</f>
        <v>0</v>
      </c>
      <c r="F3116" s="37">
        <f>IF(OR($K$2=0,K3116=0),0,'1.全社費用'!$C$42/$K$2)</f>
        <v>0</v>
      </c>
      <c r="G3116" s="37">
        <f t="shared" si="338"/>
        <v>0</v>
      </c>
      <c r="H3116" s="38">
        <f t="shared" si="339"/>
        <v>0</v>
      </c>
      <c r="I3116" s="39">
        <f t="shared" si="340"/>
        <v>0</v>
      </c>
      <c r="J3116" s="40">
        <f t="shared" si="341"/>
        <v>0</v>
      </c>
      <c r="K3116" s="111">
        <f>IF($B3116="",0,'2.売上実績'!D3116)</f>
        <v>0</v>
      </c>
      <c r="L3116" s="111">
        <f>IF($B3116="",0,'2.売上実績'!E3116)</f>
        <v>0</v>
      </c>
      <c r="M3116" s="28">
        <f t="shared" si="336"/>
        <v>0</v>
      </c>
      <c r="N3116" s="41">
        <f t="shared" si="337"/>
        <v>0</v>
      </c>
      <c r="O3116" s="40">
        <f t="shared" si="342"/>
        <v>0</v>
      </c>
    </row>
    <row r="3117" spans="2:15" ht="18" customHeight="1">
      <c r="B3117" s="109" t="str">
        <f>IF('2.売上実績'!$B3117="","",'2.売上実績'!$B3117)</f>
        <v/>
      </c>
      <c r="C3117" s="110" t="str">
        <f>IF('2.売上実績'!$C3117="","",'2.売上実績'!$C3117)</f>
        <v/>
      </c>
      <c r="D3117" s="98" t="str">
        <f>IF(C3117="","",VLOOKUP(C3117,'4.製品一覧'!$B$4:$D$500,3,FALSE))</f>
        <v/>
      </c>
      <c r="E3117" s="102">
        <f>IF(C3117&lt;&gt;"",VLOOKUP(C3117,'7.製品別原価'!$B$5:$J$500,8,FALSE),0)</f>
        <v>0</v>
      </c>
      <c r="F3117" s="37">
        <f>IF(OR($K$2=0,K3117=0),0,'1.全社費用'!$C$42/$K$2)</f>
        <v>0</v>
      </c>
      <c r="G3117" s="37">
        <f t="shared" si="338"/>
        <v>0</v>
      </c>
      <c r="H3117" s="38">
        <f t="shared" si="339"/>
        <v>0</v>
      </c>
      <c r="I3117" s="39">
        <f t="shared" si="340"/>
        <v>0</v>
      </c>
      <c r="J3117" s="40">
        <f t="shared" si="341"/>
        <v>0</v>
      </c>
      <c r="K3117" s="111">
        <f>IF($B3117="",0,'2.売上実績'!D3117)</f>
        <v>0</v>
      </c>
      <c r="L3117" s="111">
        <f>IF($B3117="",0,'2.売上実績'!E3117)</f>
        <v>0</v>
      </c>
      <c r="M3117" s="28">
        <f t="shared" si="336"/>
        <v>0</v>
      </c>
      <c r="N3117" s="41">
        <f t="shared" si="337"/>
        <v>0</v>
      </c>
      <c r="O3117" s="40">
        <f t="shared" si="342"/>
        <v>0</v>
      </c>
    </row>
    <row r="3118" spans="2:15" ht="18" customHeight="1">
      <c r="B3118" s="109" t="str">
        <f>IF('2.売上実績'!$B3118="","",'2.売上実績'!$B3118)</f>
        <v/>
      </c>
      <c r="C3118" s="110" t="str">
        <f>IF('2.売上実績'!$C3118="","",'2.売上実績'!$C3118)</f>
        <v/>
      </c>
      <c r="D3118" s="98" t="str">
        <f>IF(C3118="","",VLOOKUP(C3118,'4.製品一覧'!$B$4:$D$500,3,FALSE))</f>
        <v/>
      </c>
      <c r="E3118" s="102">
        <f>IF(C3118&lt;&gt;"",VLOOKUP(C3118,'7.製品別原価'!$B$5:$J$500,8,FALSE),0)</f>
        <v>0</v>
      </c>
      <c r="F3118" s="37">
        <f>IF(OR($K$2=0,K3118=0),0,'1.全社費用'!$C$42/$K$2)</f>
        <v>0</v>
      </c>
      <c r="G3118" s="37">
        <f t="shared" si="338"/>
        <v>0</v>
      </c>
      <c r="H3118" s="38">
        <f t="shared" si="339"/>
        <v>0</v>
      </c>
      <c r="I3118" s="39">
        <f t="shared" si="340"/>
        <v>0</v>
      </c>
      <c r="J3118" s="40">
        <f t="shared" si="341"/>
        <v>0</v>
      </c>
      <c r="K3118" s="111">
        <f>IF($B3118="",0,'2.売上実績'!D3118)</f>
        <v>0</v>
      </c>
      <c r="L3118" s="111">
        <f>IF($B3118="",0,'2.売上実績'!E3118)</f>
        <v>0</v>
      </c>
      <c r="M3118" s="28">
        <f t="shared" si="336"/>
        <v>0</v>
      </c>
      <c r="N3118" s="41">
        <f t="shared" si="337"/>
        <v>0</v>
      </c>
      <c r="O3118" s="40">
        <f t="shared" si="342"/>
        <v>0</v>
      </c>
    </row>
    <row r="3119" spans="2:15" ht="18" customHeight="1">
      <c r="B3119" s="109" t="str">
        <f>IF('2.売上実績'!$B3119="","",'2.売上実績'!$B3119)</f>
        <v/>
      </c>
      <c r="C3119" s="110" t="str">
        <f>IF('2.売上実績'!$C3119="","",'2.売上実績'!$C3119)</f>
        <v/>
      </c>
      <c r="D3119" s="98" t="str">
        <f>IF(C3119="","",VLOOKUP(C3119,'4.製品一覧'!$B$4:$D$500,3,FALSE))</f>
        <v/>
      </c>
      <c r="E3119" s="102">
        <f>IF(C3119&lt;&gt;"",VLOOKUP(C3119,'7.製品別原価'!$B$5:$J$500,8,FALSE),0)</f>
        <v>0</v>
      </c>
      <c r="F3119" s="37">
        <f>IF(OR($K$2=0,K3119=0),0,'1.全社費用'!$C$42/$K$2)</f>
        <v>0</v>
      </c>
      <c r="G3119" s="37">
        <f t="shared" si="338"/>
        <v>0</v>
      </c>
      <c r="H3119" s="38">
        <f t="shared" si="339"/>
        <v>0</v>
      </c>
      <c r="I3119" s="39">
        <f t="shared" si="340"/>
        <v>0</v>
      </c>
      <c r="J3119" s="40">
        <f t="shared" si="341"/>
        <v>0</v>
      </c>
      <c r="K3119" s="111">
        <f>IF($B3119="",0,'2.売上実績'!D3119)</f>
        <v>0</v>
      </c>
      <c r="L3119" s="111">
        <f>IF($B3119="",0,'2.売上実績'!E3119)</f>
        <v>0</v>
      </c>
      <c r="M3119" s="28">
        <f t="shared" si="336"/>
        <v>0</v>
      </c>
      <c r="N3119" s="41">
        <f t="shared" si="337"/>
        <v>0</v>
      </c>
      <c r="O3119" s="40">
        <f t="shared" si="342"/>
        <v>0</v>
      </c>
    </row>
    <row r="3120" spans="2:15" ht="18" customHeight="1">
      <c r="B3120" s="109" t="str">
        <f>IF('2.売上実績'!$B3120="","",'2.売上実績'!$B3120)</f>
        <v/>
      </c>
      <c r="C3120" s="110" t="str">
        <f>IF('2.売上実績'!$C3120="","",'2.売上実績'!$C3120)</f>
        <v/>
      </c>
      <c r="D3120" s="98" t="str">
        <f>IF(C3120="","",VLOOKUP(C3120,'4.製品一覧'!$B$4:$D$500,3,FALSE))</f>
        <v/>
      </c>
      <c r="E3120" s="102">
        <f>IF(C3120&lt;&gt;"",VLOOKUP(C3120,'7.製品別原価'!$B$5:$J$500,8,FALSE),0)</f>
        <v>0</v>
      </c>
      <c r="F3120" s="37">
        <f>IF(OR($K$2=0,K3120=0),0,'1.全社費用'!$C$42/$K$2)</f>
        <v>0</v>
      </c>
      <c r="G3120" s="37">
        <f t="shared" si="338"/>
        <v>0</v>
      </c>
      <c r="H3120" s="38">
        <f t="shared" si="339"/>
        <v>0</v>
      </c>
      <c r="I3120" s="39">
        <f t="shared" si="340"/>
        <v>0</v>
      </c>
      <c r="J3120" s="40">
        <f t="shared" si="341"/>
        <v>0</v>
      </c>
      <c r="K3120" s="111">
        <f>IF($B3120="",0,'2.売上実績'!D3120)</f>
        <v>0</v>
      </c>
      <c r="L3120" s="111">
        <f>IF($B3120="",0,'2.売上実績'!E3120)</f>
        <v>0</v>
      </c>
      <c r="M3120" s="28">
        <f t="shared" si="336"/>
        <v>0</v>
      </c>
      <c r="N3120" s="41">
        <f t="shared" si="337"/>
        <v>0</v>
      </c>
      <c r="O3120" s="40">
        <f t="shared" si="342"/>
        <v>0</v>
      </c>
    </row>
    <row r="3121" spans="2:15" ht="18" customHeight="1">
      <c r="B3121" s="109" t="str">
        <f>IF('2.売上実績'!$B3121="","",'2.売上実績'!$B3121)</f>
        <v/>
      </c>
      <c r="C3121" s="110" t="str">
        <f>IF('2.売上実績'!$C3121="","",'2.売上実績'!$C3121)</f>
        <v/>
      </c>
      <c r="D3121" s="98" t="str">
        <f>IF(C3121="","",VLOOKUP(C3121,'4.製品一覧'!$B$4:$D$500,3,FALSE))</f>
        <v/>
      </c>
      <c r="E3121" s="102">
        <f>IF(C3121&lt;&gt;"",VLOOKUP(C3121,'7.製品別原価'!$B$5:$J$500,8,FALSE),0)</f>
        <v>0</v>
      </c>
      <c r="F3121" s="37">
        <f>IF(OR($K$2=0,K3121=0),0,'1.全社費用'!$C$42/$K$2)</f>
        <v>0</v>
      </c>
      <c r="G3121" s="37">
        <f t="shared" si="338"/>
        <v>0</v>
      </c>
      <c r="H3121" s="38">
        <f t="shared" si="339"/>
        <v>0</v>
      </c>
      <c r="I3121" s="39">
        <f t="shared" si="340"/>
        <v>0</v>
      </c>
      <c r="J3121" s="40">
        <f t="shared" si="341"/>
        <v>0</v>
      </c>
      <c r="K3121" s="111">
        <f>IF($B3121="",0,'2.売上実績'!D3121)</f>
        <v>0</v>
      </c>
      <c r="L3121" s="111">
        <f>IF($B3121="",0,'2.売上実績'!E3121)</f>
        <v>0</v>
      </c>
      <c r="M3121" s="28">
        <f t="shared" si="336"/>
        <v>0</v>
      </c>
      <c r="N3121" s="41">
        <f t="shared" si="337"/>
        <v>0</v>
      </c>
      <c r="O3121" s="40">
        <f t="shared" si="342"/>
        <v>0</v>
      </c>
    </row>
    <row r="3122" spans="2:15" ht="18" customHeight="1">
      <c r="B3122" s="109" t="str">
        <f>IF('2.売上実績'!$B3122="","",'2.売上実績'!$B3122)</f>
        <v/>
      </c>
      <c r="C3122" s="110" t="str">
        <f>IF('2.売上実績'!$C3122="","",'2.売上実績'!$C3122)</f>
        <v/>
      </c>
      <c r="D3122" s="98" t="str">
        <f>IF(C3122="","",VLOOKUP(C3122,'4.製品一覧'!$B$4:$D$500,3,FALSE))</f>
        <v/>
      </c>
      <c r="E3122" s="102">
        <f>IF(C3122&lt;&gt;"",VLOOKUP(C3122,'7.製品別原価'!$B$5:$J$500,8,FALSE),0)</f>
        <v>0</v>
      </c>
      <c r="F3122" s="37">
        <f>IF(OR($K$2=0,K3122=0),0,'1.全社費用'!$C$42/$K$2)</f>
        <v>0</v>
      </c>
      <c r="G3122" s="37">
        <f t="shared" si="338"/>
        <v>0</v>
      </c>
      <c r="H3122" s="38">
        <f t="shared" si="339"/>
        <v>0</v>
      </c>
      <c r="I3122" s="39">
        <f t="shared" si="340"/>
        <v>0</v>
      </c>
      <c r="J3122" s="40">
        <f t="shared" si="341"/>
        <v>0</v>
      </c>
      <c r="K3122" s="111">
        <f>IF($B3122="",0,'2.売上実績'!D3122)</f>
        <v>0</v>
      </c>
      <c r="L3122" s="111">
        <f>IF($B3122="",0,'2.売上実績'!E3122)</f>
        <v>0</v>
      </c>
      <c r="M3122" s="28">
        <f t="shared" si="336"/>
        <v>0</v>
      </c>
      <c r="N3122" s="41">
        <f t="shared" si="337"/>
        <v>0</v>
      </c>
      <c r="O3122" s="40">
        <f t="shared" si="342"/>
        <v>0</v>
      </c>
    </row>
    <row r="3123" spans="2:15" ht="18" customHeight="1">
      <c r="B3123" s="109" t="str">
        <f>IF('2.売上実績'!$B3123="","",'2.売上実績'!$B3123)</f>
        <v/>
      </c>
      <c r="C3123" s="110" t="str">
        <f>IF('2.売上実績'!$C3123="","",'2.売上実績'!$C3123)</f>
        <v/>
      </c>
      <c r="D3123" s="98" t="str">
        <f>IF(C3123="","",VLOOKUP(C3123,'4.製品一覧'!$B$4:$D$500,3,FALSE))</f>
        <v/>
      </c>
      <c r="E3123" s="102">
        <f>IF(C3123&lt;&gt;"",VLOOKUP(C3123,'7.製品別原価'!$B$5:$J$500,8,FALSE),0)</f>
        <v>0</v>
      </c>
      <c r="F3123" s="37">
        <f>IF(OR($K$2=0,K3123=0),0,'1.全社費用'!$C$42/$K$2)</f>
        <v>0</v>
      </c>
      <c r="G3123" s="37">
        <f t="shared" si="338"/>
        <v>0</v>
      </c>
      <c r="H3123" s="38">
        <f t="shared" si="339"/>
        <v>0</v>
      </c>
      <c r="I3123" s="39">
        <f t="shared" si="340"/>
        <v>0</v>
      </c>
      <c r="J3123" s="40">
        <f t="shared" si="341"/>
        <v>0</v>
      </c>
      <c r="K3123" s="111">
        <f>IF($B3123="",0,'2.売上実績'!D3123)</f>
        <v>0</v>
      </c>
      <c r="L3123" s="111">
        <f>IF($B3123="",0,'2.売上実績'!E3123)</f>
        <v>0</v>
      </c>
      <c r="M3123" s="28">
        <f t="shared" si="336"/>
        <v>0</v>
      </c>
      <c r="N3123" s="41">
        <f t="shared" si="337"/>
        <v>0</v>
      </c>
      <c r="O3123" s="40">
        <f t="shared" si="342"/>
        <v>0</v>
      </c>
    </row>
    <row r="3124" spans="2:15" ht="18" customHeight="1">
      <c r="B3124" s="109" t="str">
        <f>IF('2.売上実績'!$B3124="","",'2.売上実績'!$B3124)</f>
        <v/>
      </c>
      <c r="C3124" s="110" t="str">
        <f>IF('2.売上実績'!$C3124="","",'2.売上実績'!$C3124)</f>
        <v/>
      </c>
      <c r="D3124" s="98" t="str">
        <f>IF(C3124="","",VLOOKUP(C3124,'4.製品一覧'!$B$4:$D$500,3,FALSE))</f>
        <v/>
      </c>
      <c r="E3124" s="102">
        <f>IF(C3124&lt;&gt;"",VLOOKUP(C3124,'7.製品別原価'!$B$5:$J$500,8,FALSE),0)</f>
        <v>0</v>
      </c>
      <c r="F3124" s="37">
        <f>IF(OR($K$2=0,K3124=0),0,'1.全社費用'!$C$42/$K$2)</f>
        <v>0</v>
      </c>
      <c r="G3124" s="37">
        <f t="shared" si="338"/>
        <v>0</v>
      </c>
      <c r="H3124" s="38">
        <f t="shared" si="339"/>
        <v>0</v>
      </c>
      <c r="I3124" s="39">
        <f t="shared" si="340"/>
        <v>0</v>
      </c>
      <c r="J3124" s="40">
        <f t="shared" si="341"/>
        <v>0</v>
      </c>
      <c r="K3124" s="111">
        <f>IF($B3124="",0,'2.売上実績'!D3124)</f>
        <v>0</v>
      </c>
      <c r="L3124" s="111">
        <f>IF($B3124="",0,'2.売上実績'!E3124)</f>
        <v>0</v>
      </c>
      <c r="M3124" s="28">
        <f t="shared" si="336"/>
        <v>0</v>
      </c>
      <c r="N3124" s="41">
        <f t="shared" si="337"/>
        <v>0</v>
      </c>
      <c r="O3124" s="40">
        <f t="shared" si="342"/>
        <v>0</v>
      </c>
    </row>
    <row r="3125" spans="2:15" ht="18" customHeight="1">
      <c r="B3125" s="109" t="str">
        <f>IF('2.売上実績'!$B3125="","",'2.売上実績'!$B3125)</f>
        <v/>
      </c>
      <c r="C3125" s="110" t="str">
        <f>IF('2.売上実績'!$C3125="","",'2.売上実績'!$C3125)</f>
        <v/>
      </c>
      <c r="D3125" s="98" t="str">
        <f>IF(C3125="","",VLOOKUP(C3125,'4.製品一覧'!$B$4:$D$500,3,FALSE))</f>
        <v/>
      </c>
      <c r="E3125" s="102">
        <f>IF(C3125&lt;&gt;"",VLOOKUP(C3125,'7.製品別原価'!$B$5:$J$500,8,FALSE),0)</f>
        <v>0</v>
      </c>
      <c r="F3125" s="37">
        <f>IF(OR($K$2=0,K3125=0),0,'1.全社費用'!$C$42/$K$2)</f>
        <v>0</v>
      </c>
      <c r="G3125" s="37">
        <f t="shared" si="338"/>
        <v>0</v>
      </c>
      <c r="H3125" s="38">
        <f t="shared" si="339"/>
        <v>0</v>
      </c>
      <c r="I3125" s="39">
        <f t="shared" si="340"/>
        <v>0</v>
      </c>
      <c r="J3125" s="40">
        <f t="shared" si="341"/>
        <v>0</v>
      </c>
      <c r="K3125" s="111">
        <f>IF($B3125="",0,'2.売上実績'!D3125)</f>
        <v>0</v>
      </c>
      <c r="L3125" s="111">
        <f>IF($B3125="",0,'2.売上実績'!E3125)</f>
        <v>0</v>
      </c>
      <c r="M3125" s="28">
        <f t="shared" si="336"/>
        <v>0</v>
      </c>
      <c r="N3125" s="41">
        <f t="shared" si="337"/>
        <v>0</v>
      </c>
      <c r="O3125" s="40">
        <f t="shared" si="342"/>
        <v>0</v>
      </c>
    </row>
    <row r="3126" spans="2:15" ht="18" customHeight="1">
      <c r="B3126" s="109" t="str">
        <f>IF('2.売上実績'!$B3126="","",'2.売上実績'!$B3126)</f>
        <v/>
      </c>
      <c r="C3126" s="110" t="str">
        <f>IF('2.売上実績'!$C3126="","",'2.売上実績'!$C3126)</f>
        <v/>
      </c>
      <c r="D3126" s="98" t="str">
        <f>IF(C3126="","",VLOOKUP(C3126,'4.製品一覧'!$B$4:$D$500,3,FALSE))</f>
        <v/>
      </c>
      <c r="E3126" s="102">
        <f>IF(C3126&lt;&gt;"",VLOOKUP(C3126,'7.製品別原価'!$B$5:$J$500,8,FALSE),0)</f>
        <v>0</v>
      </c>
      <c r="F3126" s="37">
        <f>IF(OR($K$2=0,K3126=0),0,'1.全社費用'!$C$42/$K$2)</f>
        <v>0</v>
      </c>
      <c r="G3126" s="37">
        <f t="shared" si="338"/>
        <v>0</v>
      </c>
      <c r="H3126" s="38">
        <f t="shared" si="339"/>
        <v>0</v>
      </c>
      <c r="I3126" s="39">
        <f t="shared" si="340"/>
        <v>0</v>
      </c>
      <c r="J3126" s="40">
        <f t="shared" si="341"/>
        <v>0</v>
      </c>
      <c r="K3126" s="111">
        <f>IF($B3126="",0,'2.売上実績'!D3126)</f>
        <v>0</v>
      </c>
      <c r="L3126" s="111">
        <f>IF($B3126="",0,'2.売上実績'!E3126)</f>
        <v>0</v>
      </c>
      <c r="M3126" s="28">
        <f t="shared" si="336"/>
        <v>0</v>
      </c>
      <c r="N3126" s="41">
        <f t="shared" si="337"/>
        <v>0</v>
      </c>
      <c r="O3126" s="40">
        <f t="shared" si="342"/>
        <v>0</v>
      </c>
    </row>
    <row r="3127" spans="2:15" ht="18" customHeight="1">
      <c r="B3127" s="109" t="str">
        <f>IF('2.売上実績'!$B3127="","",'2.売上実績'!$B3127)</f>
        <v/>
      </c>
      <c r="C3127" s="110" t="str">
        <f>IF('2.売上実績'!$C3127="","",'2.売上実績'!$C3127)</f>
        <v/>
      </c>
      <c r="D3127" s="98" t="str">
        <f>IF(C3127="","",VLOOKUP(C3127,'4.製品一覧'!$B$4:$D$500,3,FALSE))</f>
        <v/>
      </c>
      <c r="E3127" s="102">
        <f>IF(C3127&lt;&gt;"",VLOOKUP(C3127,'7.製品別原価'!$B$5:$J$500,8,FALSE),0)</f>
        <v>0</v>
      </c>
      <c r="F3127" s="37">
        <f>IF(OR($K$2=0,K3127=0),0,'1.全社費用'!$C$42/$K$2)</f>
        <v>0</v>
      </c>
      <c r="G3127" s="37">
        <f t="shared" si="338"/>
        <v>0</v>
      </c>
      <c r="H3127" s="38">
        <f t="shared" si="339"/>
        <v>0</v>
      </c>
      <c r="I3127" s="39">
        <f t="shared" si="340"/>
        <v>0</v>
      </c>
      <c r="J3127" s="40">
        <f t="shared" si="341"/>
        <v>0</v>
      </c>
      <c r="K3127" s="111">
        <f>IF($B3127="",0,'2.売上実績'!D3127)</f>
        <v>0</v>
      </c>
      <c r="L3127" s="111">
        <f>IF($B3127="",0,'2.売上実績'!E3127)</f>
        <v>0</v>
      </c>
      <c r="M3127" s="28">
        <f t="shared" si="336"/>
        <v>0</v>
      </c>
      <c r="N3127" s="41">
        <f t="shared" si="337"/>
        <v>0</v>
      </c>
      <c r="O3127" s="40">
        <f t="shared" si="342"/>
        <v>0</v>
      </c>
    </row>
    <row r="3128" spans="2:15" ht="18" customHeight="1">
      <c r="B3128" s="109" t="str">
        <f>IF('2.売上実績'!$B3128="","",'2.売上実績'!$B3128)</f>
        <v/>
      </c>
      <c r="C3128" s="110" t="str">
        <f>IF('2.売上実績'!$C3128="","",'2.売上実績'!$C3128)</f>
        <v/>
      </c>
      <c r="D3128" s="98" t="str">
        <f>IF(C3128="","",VLOOKUP(C3128,'4.製品一覧'!$B$4:$D$500,3,FALSE))</f>
        <v/>
      </c>
      <c r="E3128" s="102">
        <f>IF(C3128&lt;&gt;"",VLOOKUP(C3128,'7.製品別原価'!$B$5:$J$500,8,FALSE),0)</f>
        <v>0</v>
      </c>
      <c r="F3128" s="37">
        <f>IF(OR($K$2=0,K3128=0),0,'1.全社費用'!$C$42/$K$2)</f>
        <v>0</v>
      </c>
      <c r="G3128" s="37">
        <f t="shared" si="338"/>
        <v>0</v>
      </c>
      <c r="H3128" s="38">
        <f t="shared" si="339"/>
        <v>0</v>
      </c>
      <c r="I3128" s="39">
        <f t="shared" si="340"/>
        <v>0</v>
      </c>
      <c r="J3128" s="40">
        <f t="shared" si="341"/>
        <v>0</v>
      </c>
      <c r="K3128" s="111">
        <f>IF($B3128="",0,'2.売上実績'!D3128)</f>
        <v>0</v>
      </c>
      <c r="L3128" s="111">
        <f>IF($B3128="",0,'2.売上実績'!E3128)</f>
        <v>0</v>
      </c>
      <c r="M3128" s="28">
        <f t="shared" si="336"/>
        <v>0</v>
      </c>
      <c r="N3128" s="41">
        <f t="shared" si="337"/>
        <v>0</v>
      </c>
      <c r="O3128" s="40">
        <f t="shared" si="342"/>
        <v>0</v>
      </c>
    </row>
    <row r="3129" spans="2:15" ht="18" customHeight="1">
      <c r="B3129" s="109" t="str">
        <f>IF('2.売上実績'!$B3129="","",'2.売上実績'!$B3129)</f>
        <v/>
      </c>
      <c r="C3129" s="110" t="str">
        <f>IF('2.売上実績'!$C3129="","",'2.売上実績'!$C3129)</f>
        <v/>
      </c>
      <c r="D3129" s="98" t="str">
        <f>IF(C3129="","",VLOOKUP(C3129,'4.製品一覧'!$B$4:$D$500,3,FALSE))</f>
        <v/>
      </c>
      <c r="E3129" s="102">
        <f>IF(C3129&lt;&gt;"",VLOOKUP(C3129,'7.製品別原価'!$B$5:$J$500,8,FALSE),0)</f>
        <v>0</v>
      </c>
      <c r="F3129" s="37">
        <f>IF(OR($K$2=0,K3129=0),0,'1.全社費用'!$C$42/$K$2)</f>
        <v>0</v>
      </c>
      <c r="G3129" s="37">
        <f t="shared" si="338"/>
        <v>0</v>
      </c>
      <c r="H3129" s="38">
        <f t="shared" si="339"/>
        <v>0</v>
      </c>
      <c r="I3129" s="39">
        <f t="shared" si="340"/>
        <v>0</v>
      </c>
      <c r="J3129" s="40">
        <f t="shared" si="341"/>
        <v>0</v>
      </c>
      <c r="K3129" s="111">
        <f>IF($B3129="",0,'2.売上実績'!D3129)</f>
        <v>0</v>
      </c>
      <c r="L3129" s="111">
        <f>IF($B3129="",0,'2.売上実績'!E3129)</f>
        <v>0</v>
      </c>
      <c r="M3129" s="28">
        <f t="shared" si="336"/>
        <v>0</v>
      </c>
      <c r="N3129" s="41">
        <f t="shared" si="337"/>
        <v>0</v>
      </c>
      <c r="O3129" s="40">
        <f t="shared" si="342"/>
        <v>0</v>
      </c>
    </row>
    <row r="3130" spans="2:15" ht="18" customHeight="1">
      <c r="B3130" s="109" t="str">
        <f>IF('2.売上実績'!$B3130="","",'2.売上実績'!$B3130)</f>
        <v/>
      </c>
      <c r="C3130" s="110" t="str">
        <f>IF('2.売上実績'!$C3130="","",'2.売上実績'!$C3130)</f>
        <v/>
      </c>
      <c r="D3130" s="98" t="str">
        <f>IF(C3130="","",VLOOKUP(C3130,'4.製品一覧'!$B$4:$D$500,3,FALSE))</f>
        <v/>
      </c>
      <c r="E3130" s="102">
        <f>IF(C3130&lt;&gt;"",VLOOKUP(C3130,'7.製品別原価'!$B$5:$J$500,8,FALSE),0)</f>
        <v>0</v>
      </c>
      <c r="F3130" s="37">
        <f>IF(OR($K$2=0,K3130=0),0,'1.全社費用'!$C$42/$K$2)</f>
        <v>0</v>
      </c>
      <c r="G3130" s="37">
        <f t="shared" si="338"/>
        <v>0</v>
      </c>
      <c r="H3130" s="38">
        <f t="shared" si="339"/>
        <v>0</v>
      </c>
      <c r="I3130" s="39">
        <f t="shared" si="340"/>
        <v>0</v>
      </c>
      <c r="J3130" s="40">
        <f t="shared" si="341"/>
        <v>0</v>
      </c>
      <c r="K3130" s="111">
        <f>IF($B3130="",0,'2.売上実績'!D3130)</f>
        <v>0</v>
      </c>
      <c r="L3130" s="111">
        <f>IF($B3130="",0,'2.売上実績'!E3130)</f>
        <v>0</v>
      </c>
      <c r="M3130" s="28">
        <f t="shared" si="336"/>
        <v>0</v>
      </c>
      <c r="N3130" s="41">
        <f t="shared" si="337"/>
        <v>0</v>
      </c>
      <c r="O3130" s="40">
        <f t="shared" si="342"/>
        <v>0</v>
      </c>
    </row>
    <row r="3131" spans="2:15" ht="18" customHeight="1">
      <c r="B3131" s="109" t="str">
        <f>IF('2.売上実績'!$B3131="","",'2.売上実績'!$B3131)</f>
        <v/>
      </c>
      <c r="C3131" s="110" t="str">
        <f>IF('2.売上実績'!$C3131="","",'2.売上実績'!$C3131)</f>
        <v/>
      </c>
      <c r="D3131" s="98" t="str">
        <f>IF(C3131="","",VLOOKUP(C3131,'4.製品一覧'!$B$4:$D$500,3,FALSE))</f>
        <v/>
      </c>
      <c r="E3131" s="102">
        <f>IF(C3131&lt;&gt;"",VLOOKUP(C3131,'7.製品別原価'!$B$5:$J$500,8,FALSE),0)</f>
        <v>0</v>
      </c>
      <c r="F3131" s="37">
        <f>IF(OR($K$2=0,K3131=0),0,'1.全社費用'!$C$42/$K$2)</f>
        <v>0</v>
      </c>
      <c r="G3131" s="37">
        <f t="shared" si="338"/>
        <v>0</v>
      </c>
      <c r="H3131" s="38">
        <f t="shared" si="339"/>
        <v>0</v>
      </c>
      <c r="I3131" s="39">
        <f t="shared" si="340"/>
        <v>0</v>
      </c>
      <c r="J3131" s="40">
        <f t="shared" si="341"/>
        <v>0</v>
      </c>
      <c r="K3131" s="111">
        <f>IF($B3131="",0,'2.売上実績'!D3131)</f>
        <v>0</v>
      </c>
      <c r="L3131" s="111">
        <f>IF($B3131="",0,'2.売上実績'!E3131)</f>
        <v>0</v>
      </c>
      <c r="M3131" s="28">
        <f t="shared" si="336"/>
        <v>0</v>
      </c>
      <c r="N3131" s="41">
        <f t="shared" si="337"/>
        <v>0</v>
      </c>
      <c r="O3131" s="40">
        <f t="shared" si="342"/>
        <v>0</v>
      </c>
    </row>
    <row r="3132" spans="2:15" ht="18" customHeight="1">
      <c r="B3132" s="109" t="str">
        <f>IF('2.売上実績'!$B3132="","",'2.売上実績'!$B3132)</f>
        <v/>
      </c>
      <c r="C3132" s="110" t="str">
        <f>IF('2.売上実績'!$C3132="","",'2.売上実績'!$C3132)</f>
        <v/>
      </c>
      <c r="D3132" s="98" t="str">
        <f>IF(C3132="","",VLOOKUP(C3132,'4.製品一覧'!$B$4:$D$500,3,FALSE))</f>
        <v/>
      </c>
      <c r="E3132" s="102">
        <f>IF(C3132&lt;&gt;"",VLOOKUP(C3132,'7.製品別原価'!$B$5:$J$500,8,FALSE),0)</f>
        <v>0</v>
      </c>
      <c r="F3132" s="37">
        <f>IF(OR($K$2=0,K3132=0),0,'1.全社費用'!$C$42/$K$2)</f>
        <v>0</v>
      </c>
      <c r="G3132" s="37">
        <f t="shared" si="338"/>
        <v>0</v>
      </c>
      <c r="H3132" s="38">
        <f t="shared" si="339"/>
        <v>0</v>
      </c>
      <c r="I3132" s="39">
        <f t="shared" si="340"/>
        <v>0</v>
      </c>
      <c r="J3132" s="40">
        <f t="shared" si="341"/>
        <v>0</v>
      </c>
      <c r="K3132" s="111">
        <f>IF($B3132="",0,'2.売上実績'!D3132)</f>
        <v>0</v>
      </c>
      <c r="L3132" s="111">
        <f>IF($B3132="",0,'2.売上実績'!E3132)</f>
        <v>0</v>
      </c>
      <c r="M3132" s="28">
        <f t="shared" si="336"/>
        <v>0</v>
      </c>
      <c r="N3132" s="41">
        <f t="shared" si="337"/>
        <v>0</v>
      </c>
      <c r="O3132" s="40">
        <f t="shared" si="342"/>
        <v>0</v>
      </c>
    </row>
    <row r="3133" spans="2:15" ht="18" customHeight="1">
      <c r="B3133" s="109" t="str">
        <f>IF('2.売上実績'!$B3133="","",'2.売上実績'!$B3133)</f>
        <v/>
      </c>
      <c r="C3133" s="110" t="str">
        <f>IF('2.売上実績'!$C3133="","",'2.売上実績'!$C3133)</f>
        <v/>
      </c>
      <c r="D3133" s="98" t="str">
        <f>IF(C3133="","",VLOOKUP(C3133,'4.製品一覧'!$B$4:$D$500,3,FALSE))</f>
        <v/>
      </c>
      <c r="E3133" s="102">
        <f>IF(C3133&lt;&gt;"",VLOOKUP(C3133,'7.製品別原価'!$B$5:$J$500,8,FALSE),0)</f>
        <v>0</v>
      </c>
      <c r="F3133" s="37">
        <f>IF(OR($K$2=0,K3133=0),0,'1.全社費用'!$C$42/$K$2)</f>
        <v>0</v>
      </c>
      <c r="G3133" s="37">
        <f t="shared" si="338"/>
        <v>0</v>
      </c>
      <c r="H3133" s="38">
        <f t="shared" si="339"/>
        <v>0</v>
      </c>
      <c r="I3133" s="39">
        <f t="shared" si="340"/>
        <v>0</v>
      </c>
      <c r="J3133" s="40">
        <f t="shared" si="341"/>
        <v>0</v>
      </c>
      <c r="K3133" s="111">
        <f>IF($B3133="",0,'2.売上実績'!D3133)</f>
        <v>0</v>
      </c>
      <c r="L3133" s="111">
        <f>IF($B3133="",0,'2.売上実績'!E3133)</f>
        <v>0</v>
      </c>
      <c r="M3133" s="28">
        <f t="shared" si="336"/>
        <v>0</v>
      </c>
      <c r="N3133" s="41">
        <f t="shared" si="337"/>
        <v>0</v>
      </c>
      <c r="O3133" s="40">
        <f t="shared" si="342"/>
        <v>0</v>
      </c>
    </row>
    <row r="3134" spans="2:15" ht="18" customHeight="1">
      <c r="B3134" s="109" t="str">
        <f>IF('2.売上実績'!$B3134="","",'2.売上実績'!$B3134)</f>
        <v/>
      </c>
      <c r="C3134" s="110" t="str">
        <f>IF('2.売上実績'!$C3134="","",'2.売上実績'!$C3134)</f>
        <v/>
      </c>
      <c r="D3134" s="98" t="str">
        <f>IF(C3134="","",VLOOKUP(C3134,'4.製品一覧'!$B$4:$D$500,3,FALSE))</f>
        <v/>
      </c>
      <c r="E3134" s="102">
        <f>IF(C3134&lt;&gt;"",VLOOKUP(C3134,'7.製品別原価'!$B$5:$J$500,8,FALSE),0)</f>
        <v>0</v>
      </c>
      <c r="F3134" s="37">
        <f>IF(OR($K$2=0,K3134=0),0,'1.全社費用'!$C$42/$K$2)</f>
        <v>0</v>
      </c>
      <c r="G3134" s="37">
        <f t="shared" si="338"/>
        <v>0</v>
      </c>
      <c r="H3134" s="38">
        <f t="shared" si="339"/>
        <v>0</v>
      </c>
      <c r="I3134" s="39">
        <f t="shared" si="340"/>
        <v>0</v>
      </c>
      <c r="J3134" s="40">
        <f t="shared" si="341"/>
        <v>0</v>
      </c>
      <c r="K3134" s="111">
        <f>IF($B3134="",0,'2.売上実績'!D3134)</f>
        <v>0</v>
      </c>
      <c r="L3134" s="111">
        <f>IF($B3134="",0,'2.売上実績'!E3134)</f>
        <v>0</v>
      </c>
      <c r="M3134" s="28">
        <f t="shared" si="336"/>
        <v>0</v>
      </c>
      <c r="N3134" s="41">
        <f t="shared" si="337"/>
        <v>0</v>
      </c>
      <c r="O3134" s="40">
        <f t="shared" si="342"/>
        <v>0</v>
      </c>
    </row>
    <row r="3135" spans="2:15" ht="18" customHeight="1">
      <c r="B3135" s="109" t="str">
        <f>IF('2.売上実績'!$B3135="","",'2.売上実績'!$B3135)</f>
        <v/>
      </c>
      <c r="C3135" s="110" t="str">
        <f>IF('2.売上実績'!$C3135="","",'2.売上実績'!$C3135)</f>
        <v/>
      </c>
      <c r="D3135" s="98" t="str">
        <f>IF(C3135="","",VLOOKUP(C3135,'4.製品一覧'!$B$4:$D$500,3,FALSE))</f>
        <v/>
      </c>
      <c r="E3135" s="102">
        <f>IF(C3135&lt;&gt;"",VLOOKUP(C3135,'7.製品別原価'!$B$5:$J$500,8,FALSE),0)</f>
        <v>0</v>
      </c>
      <c r="F3135" s="37">
        <f>IF(OR($K$2=0,K3135=0),0,'1.全社費用'!$C$42/$K$2)</f>
        <v>0</v>
      </c>
      <c r="G3135" s="37">
        <f t="shared" si="338"/>
        <v>0</v>
      </c>
      <c r="H3135" s="38">
        <f t="shared" si="339"/>
        <v>0</v>
      </c>
      <c r="I3135" s="39">
        <f t="shared" si="340"/>
        <v>0</v>
      </c>
      <c r="J3135" s="40">
        <f t="shared" si="341"/>
        <v>0</v>
      </c>
      <c r="K3135" s="111">
        <f>IF($B3135="",0,'2.売上実績'!D3135)</f>
        <v>0</v>
      </c>
      <c r="L3135" s="111">
        <f>IF($B3135="",0,'2.売上実績'!E3135)</f>
        <v>0</v>
      </c>
      <c r="M3135" s="28">
        <f t="shared" si="336"/>
        <v>0</v>
      </c>
      <c r="N3135" s="41">
        <f t="shared" si="337"/>
        <v>0</v>
      </c>
      <c r="O3135" s="40">
        <f t="shared" si="342"/>
        <v>0</v>
      </c>
    </row>
    <row r="3136" spans="2:15" ht="18" customHeight="1">
      <c r="B3136" s="109" t="str">
        <f>IF('2.売上実績'!$B3136="","",'2.売上実績'!$B3136)</f>
        <v/>
      </c>
      <c r="C3136" s="110" t="str">
        <f>IF('2.売上実績'!$C3136="","",'2.売上実績'!$C3136)</f>
        <v/>
      </c>
      <c r="D3136" s="98" t="str">
        <f>IF(C3136="","",VLOOKUP(C3136,'4.製品一覧'!$B$4:$D$500,3,FALSE))</f>
        <v/>
      </c>
      <c r="E3136" s="102">
        <f>IF(C3136&lt;&gt;"",VLOOKUP(C3136,'7.製品別原価'!$B$5:$J$500,8,FALSE),0)</f>
        <v>0</v>
      </c>
      <c r="F3136" s="37">
        <f>IF(OR($K$2=0,K3136=0),0,'1.全社費用'!$C$42/$K$2)</f>
        <v>0</v>
      </c>
      <c r="G3136" s="37">
        <f t="shared" si="338"/>
        <v>0</v>
      </c>
      <c r="H3136" s="38">
        <f t="shared" si="339"/>
        <v>0</v>
      </c>
      <c r="I3136" s="39">
        <f t="shared" si="340"/>
        <v>0</v>
      </c>
      <c r="J3136" s="40">
        <f t="shared" si="341"/>
        <v>0</v>
      </c>
      <c r="K3136" s="111">
        <f>IF($B3136="",0,'2.売上実績'!D3136)</f>
        <v>0</v>
      </c>
      <c r="L3136" s="111">
        <f>IF($B3136="",0,'2.売上実績'!E3136)</f>
        <v>0</v>
      </c>
      <c r="M3136" s="28">
        <f t="shared" si="336"/>
        <v>0</v>
      </c>
      <c r="N3136" s="41">
        <f t="shared" si="337"/>
        <v>0</v>
      </c>
      <c r="O3136" s="40">
        <f t="shared" si="342"/>
        <v>0</v>
      </c>
    </row>
    <row r="3137" spans="2:15" ht="18" customHeight="1">
      <c r="B3137" s="109" t="str">
        <f>IF('2.売上実績'!$B3137="","",'2.売上実績'!$B3137)</f>
        <v/>
      </c>
      <c r="C3137" s="110" t="str">
        <f>IF('2.売上実績'!$C3137="","",'2.売上実績'!$C3137)</f>
        <v/>
      </c>
      <c r="D3137" s="98" t="str">
        <f>IF(C3137="","",VLOOKUP(C3137,'4.製品一覧'!$B$4:$D$500,3,FALSE))</f>
        <v/>
      </c>
      <c r="E3137" s="102">
        <f>IF(C3137&lt;&gt;"",VLOOKUP(C3137,'7.製品別原価'!$B$5:$J$500,8,FALSE),0)</f>
        <v>0</v>
      </c>
      <c r="F3137" s="37">
        <f>IF(OR($K$2=0,K3137=0),0,'1.全社費用'!$C$42/$K$2)</f>
        <v>0</v>
      </c>
      <c r="G3137" s="37">
        <f t="shared" si="338"/>
        <v>0</v>
      </c>
      <c r="H3137" s="38">
        <f t="shared" si="339"/>
        <v>0</v>
      </c>
      <c r="I3137" s="39">
        <f t="shared" si="340"/>
        <v>0</v>
      </c>
      <c r="J3137" s="40">
        <f t="shared" si="341"/>
        <v>0</v>
      </c>
      <c r="K3137" s="111">
        <f>IF($B3137="",0,'2.売上実績'!D3137)</f>
        <v>0</v>
      </c>
      <c r="L3137" s="111">
        <f>IF($B3137="",0,'2.売上実績'!E3137)</f>
        <v>0</v>
      </c>
      <c r="M3137" s="28">
        <f t="shared" si="336"/>
        <v>0</v>
      </c>
      <c r="N3137" s="41">
        <f t="shared" si="337"/>
        <v>0</v>
      </c>
      <c r="O3137" s="40">
        <f t="shared" si="342"/>
        <v>0</v>
      </c>
    </row>
    <row r="3138" spans="2:15" ht="18" customHeight="1">
      <c r="B3138" s="109" t="str">
        <f>IF('2.売上実績'!$B3138="","",'2.売上実績'!$B3138)</f>
        <v/>
      </c>
      <c r="C3138" s="110" t="str">
        <f>IF('2.売上実績'!$C3138="","",'2.売上実績'!$C3138)</f>
        <v/>
      </c>
      <c r="D3138" s="98" t="str">
        <f>IF(C3138="","",VLOOKUP(C3138,'4.製品一覧'!$B$4:$D$500,3,FALSE))</f>
        <v/>
      </c>
      <c r="E3138" s="102">
        <f>IF(C3138&lt;&gt;"",VLOOKUP(C3138,'7.製品別原価'!$B$5:$J$500,8,FALSE),0)</f>
        <v>0</v>
      </c>
      <c r="F3138" s="37">
        <f>IF(OR($K$2=0,K3138=0),0,'1.全社費用'!$C$42/$K$2)</f>
        <v>0</v>
      </c>
      <c r="G3138" s="37">
        <f t="shared" si="338"/>
        <v>0</v>
      </c>
      <c r="H3138" s="38">
        <f t="shared" si="339"/>
        <v>0</v>
      </c>
      <c r="I3138" s="39">
        <f t="shared" si="340"/>
        <v>0</v>
      </c>
      <c r="J3138" s="40">
        <f t="shared" si="341"/>
        <v>0</v>
      </c>
      <c r="K3138" s="111">
        <f>IF($B3138="",0,'2.売上実績'!D3138)</f>
        <v>0</v>
      </c>
      <c r="L3138" s="111">
        <f>IF($B3138="",0,'2.売上実績'!E3138)</f>
        <v>0</v>
      </c>
      <c r="M3138" s="28">
        <f t="shared" si="336"/>
        <v>0</v>
      </c>
      <c r="N3138" s="41">
        <f t="shared" si="337"/>
        <v>0</v>
      </c>
      <c r="O3138" s="40">
        <f t="shared" si="342"/>
        <v>0</v>
      </c>
    </row>
    <row r="3139" spans="2:15" ht="18" customHeight="1">
      <c r="B3139" s="109" t="str">
        <f>IF('2.売上実績'!$B3139="","",'2.売上実績'!$B3139)</f>
        <v/>
      </c>
      <c r="C3139" s="110" t="str">
        <f>IF('2.売上実績'!$C3139="","",'2.売上実績'!$C3139)</f>
        <v/>
      </c>
      <c r="D3139" s="98" t="str">
        <f>IF(C3139="","",VLOOKUP(C3139,'4.製品一覧'!$B$4:$D$500,3,FALSE))</f>
        <v/>
      </c>
      <c r="E3139" s="102">
        <f>IF(C3139&lt;&gt;"",VLOOKUP(C3139,'7.製品別原価'!$B$5:$J$500,8,FALSE),0)</f>
        <v>0</v>
      </c>
      <c r="F3139" s="37">
        <f>IF(OR($K$2=0,K3139=0),0,'1.全社費用'!$C$42/$K$2)</f>
        <v>0</v>
      </c>
      <c r="G3139" s="37">
        <f t="shared" si="338"/>
        <v>0</v>
      </c>
      <c r="H3139" s="38">
        <f t="shared" si="339"/>
        <v>0</v>
      </c>
      <c r="I3139" s="39">
        <f t="shared" si="340"/>
        <v>0</v>
      </c>
      <c r="J3139" s="40">
        <f t="shared" si="341"/>
        <v>0</v>
      </c>
      <c r="K3139" s="111">
        <f>IF($B3139="",0,'2.売上実績'!D3139)</f>
        <v>0</v>
      </c>
      <c r="L3139" s="111">
        <f>IF($B3139="",0,'2.売上実績'!E3139)</f>
        <v>0</v>
      </c>
      <c r="M3139" s="28">
        <f t="shared" si="336"/>
        <v>0</v>
      </c>
      <c r="N3139" s="41">
        <f t="shared" si="337"/>
        <v>0</v>
      </c>
      <c r="O3139" s="40">
        <f t="shared" si="342"/>
        <v>0</v>
      </c>
    </row>
    <row r="3140" spans="2:15" ht="18" customHeight="1">
      <c r="B3140" s="109" t="str">
        <f>IF('2.売上実績'!$B3140="","",'2.売上実績'!$B3140)</f>
        <v/>
      </c>
      <c r="C3140" s="110" t="str">
        <f>IF('2.売上実績'!$C3140="","",'2.売上実績'!$C3140)</f>
        <v/>
      </c>
      <c r="D3140" s="98" t="str">
        <f>IF(C3140="","",VLOOKUP(C3140,'4.製品一覧'!$B$4:$D$500,3,FALSE))</f>
        <v/>
      </c>
      <c r="E3140" s="102">
        <f>IF(C3140&lt;&gt;"",VLOOKUP(C3140,'7.製品別原価'!$B$5:$J$500,8,FALSE),0)</f>
        <v>0</v>
      </c>
      <c r="F3140" s="37">
        <f>IF(OR($K$2=0,K3140=0),0,'1.全社費用'!$C$42/$K$2)</f>
        <v>0</v>
      </c>
      <c r="G3140" s="37">
        <f t="shared" si="338"/>
        <v>0</v>
      </c>
      <c r="H3140" s="38">
        <f t="shared" si="339"/>
        <v>0</v>
      </c>
      <c r="I3140" s="39">
        <f t="shared" si="340"/>
        <v>0</v>
      </c>
      <c r="J3140" s="40">
        <f t="shared" si="341"/>
        <v>0</v>
      </c>
      <c r="K3140" s="111">
        <f>IF($B3140="",0,'2.売上実績'!D3140)</f>
        <v>0</v>
      </c>
      <c r="L3140" s="111">
        <f>IF($B3140="",0,'2.売上実績'!E3140)</f>
        <v>0</v>
      </c>
      <c r="M3140" s="28">
        <f t="shared" ref="M3140:M3203" si="343">G3140*K3140</f>
        <v>0</v>
      </c>
      <c r="N3140" s="41">
        <f t="shared" ref="N3140:N3203" si="344">L3140-M3140</f>
        <v>0</v>
      </c>
      <c r="O3140" s="40">
        <f t="shared" si="342"/>
        <v>0</v>
      </c>
    </row>
    <row r="3141" spans="2:15" ht="18" customHeight="1">
      <c r="B3141" s="109" t="str">
        <f>IF('2.売上実績'!$B3141="","",'2.売上実績'!$B3141)</f>
        <v/>
      </c>
      <c r="C3141" s="110" t="str">
        <f>IF('2.売上実績'!$C3141="","",'2.売上実績'!$C3141)</f>
        <v/>
      </c>
      <c r="D3141" s="98" t="str">
        <f>IF(C3141="","",VLOOKUP(C3141,'4.製品一覧'!$B$4:$D$500,3,FALSE))</f>
        <v/>
      </c>
      <c r="E3141" s="102">
        <f>IF(C3141&lt;&gt;"",VLOOKUP(C3141,'7.製品別原価'!$B$5:$J$500,8,FALSE),0)</f>
        <v>0</v>
      </c>
      <c r="F3141" s="37">
        <f>IF(OR($K$2=0,K3141=0),0,'1.全社費用'!$C$42/$K$2)</f>
        <v>0</v>
      </c>
      <c r="G3141" s="37">
        <f t="shared" ref="G3141:G3204" si="345">SUM(D3141:F3141)</f>
        <v>0</v>
      </c>
      <c r="H3141" s="38">
        <f t="shared" ref="H3141:H3204" si="346">IF(K3141=0,0,L3141/K3141)</f>
        <v>0</v>
      </c>
      <c r="I3141" s="39">
        <f t="shared" ref="I3141:I3204" si="347">IF(K3141=0,0,N3141/K3141)</f>
        <v>0</v>
      </c>
      <c r="J3141" s="40">
        <f t="shared" ref="J3141:J3204" si="348">O3141</f>
        <v>0</v>
      </c>
      <c r="K3141" s="111">
        <f>IF($B3141="",0,'2.売上実績'!D3141)</f>
        <v>0</v>
      </c>
      <c r="L3141" s="111">
        <f>IF($B3141="",0,'2.売上実績'!E3141)</f>
        <v>0</v>
      </c>
      <c r="M3141" s="28">
        <f t="shared" si="343"/>
        <v>0</v>
      </c>
      <c r="N3141" s="41">
        <f t="shared" si="344"/>
        <v>0</v>
      </c>
      <c r="O3141" s="40">
        <f t="shared" ref="O3141:O3204" si="349">IF(OR(N3141=0,L3141=0),0,N3141/L3141)</f>
        <v>0</v>
      </c>
    </row>
    <row r="3142" spans="2:15" ht="18" customHeight="1">
      <c r="B3142" s="109" t="str">
        <f>IF('2.売上実績'!$B3142="","",'2.売上実績'!$B3142)</f>
        <v/>
      </c>
      <c r="C3142" s="110" t="str">
        <f>IF('2.売上実績'!$C3142="","",'2.売上実績'!$C3142)</f>
        <v/>
      </c>
      <c r="D3142" s="98" t="str">
        <f>IF(C3142="","",VLOOKUP(C3142,'4.製品一覧'!$B$4:$D$500,3,FALSE))</f>
        <v/>
      </c>
      <c r="E3142" s="102">
        <f>IF(C3142&lt;&gt;"",VLOOKUP(C3142,'7.製品別原価'!$B$5:$J$500,8,FALSE),0)</f>
        <v>0</v>
      </c>
      <c r="F3142" s="37">
        <f>IF(OR($K$2=0,K3142=0),0,'1.全社費用'!$C$42/$K$2)</f>
        <v>0</v>
      </c>
      <c r="G3142" s="37">
        <f t="shared" si="345"/>
        <v>0</v>
      </c>
      <c r="H3142" s="38">
        <f t="shared" si="346"/>
        <v>0</v>
      </c>
      <c r="I3142" s="39">
        <f t="shared" si="347"/>
        <v>0</v>
      </c>
      <c r="J3142" s="40">
        <f t="shared" si="348"/>
        <v>0</v>
      </c>
      <c r="K3142" s="111">
        <f>IF($B3142="",0,'2.売上実績'!D3142)</f>
        <v>0</v>
      </c>
      <c r="L3142" s="111">
        <f>IF($B3142="",0,'2.売上実績'!E3142)</f>
        <v>0</v>
      </c>
      <c r="M3142" s="28">
        <f t="shared" si="343"/>
        <v>0</v>
      </c>
      <c r="N3142" s="41">
        <f t="shared" si="344"/>
        <v>0</v>
      </c>
      <c r="O3142" s="40">
        <f t="shared" si="349"/>
        <v>0</v>
      </c>
    </row>
    <row r="3143" spans="2:15" ht="18" customHeight="1">
      <c r="B3143" s="109" t="str">
        <f>IF('2.売上実績'!$B3143="","",'2.売上実績'!$B3143)</f>
        <v/>
      </c>
      <c r="C3143" s="110" t="str">
        <f>IF('2.売上実績'!$C3143="","",'2.売上実績'!$C3143)</f>
        <v/>
      </c>
      <c r="D3143" s="98" t="str">
        <f>IF(C3143="","",VLOOKUP(C3143,'4.製品一覧'!$B$4:$D$500,3,FALSE))</f>
        <v/>
      </c>
      <c r="E3143" s="102">
        <f>IF(C3143&lt;&gt;"",VLOOKUP(C3143,'7.製品別原価'!$B$5:$J$500,8,FALSE),0)</f>
        <v>0</v>
      </c>
      <c r="F3143" s="37">
        <f>IF(OR($K$2=0,K3143=0),0,'1.全社費用'!$C$42/$K$2)</f>
        <v>0</v>
      </c>
      <c r="G3143" s="37">
        <f t="shared" si="345"/>
        <v>0</v>
      </c>
      <c r="H3143" s="38">
        <f t="shared" si="346"/>
        <v>0</v>
      </c>
      <c r="I3143" s="39">
        <f t="shared" si="347"/>
        <v>0</v>
      </c>
      <c r="J3143" s="40">
        <f t="shared" si="348"/>
        <v>0</v>
      </c>
      <c r="K3143" s="111">
        <f>IF($B3143="",0,'2.売上実績'!D3143)</f>
        <v>0</v>
      </c>
      <c r="L3143" s="111">
        <f>IF($B3143="",0,'2.売上実績'!E3143)</f>
        <v>0</v>
      </c>
      <c r="M3143" s="28">
        <f t="shared" si="343"/>
        <v>0</v>
      </c>
      <c r="N3143" s="41">
        <f t="shared" si="344"/>
        <v>0</v>
      </c>
      <c r="O3143" s="40">
        <f t="shared" si="349"/>
        <v>0</v>
      </c>
    </row>
    <row r="3144" spans="2:15" ht="18" customHeight="1">
      <c r="B3144" s="109" t="str">
        <f>IF('2.売上実績'!$B3144="","",'2.売上実績'!$B3144)</f>
        <v/>
      </c>
      <c r="C3144" s="110" t="str">
        <f>IF('2.売上実績'!$C3144="","",'2.売上実績'!$C3144)</f>
        <v/>
      </c>
      <c r="D3144" s="98" t="str">
        <f>IF(C3144="","",VLOOKUP(C3144,'4.製品一覧'!$B$4:$D$500,3,FALSE))</f>
        <v/>
      </c>
      <c r="E3144" s="102">
        <f>IF(C3144&lt;&gt;"",VLOOKUP(C3144,'7.製品別原価'!$B$5:$J$500,8,FALSE),0)</f>
        <v>0</v>
      </c>
      <c r="F3144" s="37">
        <f>IF(OR($K$2=0,K3144=0),0,'1.全社費用'!$C$42/$K$2)</f>
        <v>0</v>
      </c>
      <c r="G3144" s="37">
        <f t="shared" si="345"/>
        <v>0</v>
      </c>
      <c r="H3144" s="38">
        <f t="shared" si="346"/>
        <v>0</v>
      </c>
      <c r="I3144" s="39">
        <f t="shared" si="347"/>
        <v>0</v>
      </c>
      <c r="J3144" s="40">
        <f t="shared" si="348"/>
        <v>0</v>
      </c>
      <c r="K3144" s="111">
        <f>IF($B3144="",0,'2.売上実績'!D3144)</f>
        <v>0</v>
      </c>
      <c r="L3144" s="111">
        <f>IF($B3144="",0,'2.売上実績'!E3144)</f>
        <v>0</v>
      </c>
      <c r="M3144" s="28">
        <f t="shared" si="343"/>
        <v>0</v>
      </c>
      <c r="N3144" s="41">
        <f t="shared" si="344"/>
        <v>0</v>
      </c>
      <c r="O3144" s="40">
        <f t="shared" si="349"/>
        <v>0</v>
      </c>
    </row>
    <row r="3145" spans="2:15" ht="18" customHeight="1">
      <c r="B3145" s="109" t="str">
        <f>IF('2.売上実績'!$B3145="","",'2.売上実績'!$B3145)</f>
        <v/>
      </c>
      <c r="C3145" s="110" t="str">
        <f>IF('2.売上実績'!$C3145="","",'2.売上実績'!$C3145)</f>
        <v/>
      </c>
      <c r="D3145" s="98" t="str">
        <f>IF(C3145="","",VLOOKUP(C3145,'4.製品一覧'!$B$4:$D$500,3,FALSE))</f>
        <v/>
      </c>
      <c r="E3145" s="102">
        <f>IF(C3145&lt;&gt;"",VLOOKUP(C3145,'7.製品別原価'!$B$5:$J$500,8,FALSE),0)</f>
        <v>0</v>
      </c>
      <c r="F3145" s="37">
        <f>IF(OR($K$2=0,K3145=0),0,'1.全社費用'!$C$42/$K$2)</f>
        <v>0</v>
      </c>
      <c r="G3145" s="37">
        <f t="shared" si="345"/>
        <v>0</v>
      </c>
      <c r="H3145" s="38">
        <f t="shared" si="346"/>
        <v>0</v>
      </c>
      <c r="I3145" s="39">
        <f t="shared" si="347"/>
        <v>0</v>
      </c>
      <c r="J3145" s="40">
        <f t="shared" si="348"/>
        <v>0</v>
      </c>
      <c r="K3145" s="111">
        <f>IF($B3145="",0,'2.売上実績'!D3145)</f>
        <v>0</v>
      </c>
      <c r="L3145" s="111">
        <f>IF($B3145="",0,'2.売上実績'!E3145)</f>
        <v>0</v>
      </c>
      <c r="M3145" s="28">
        <f t="shared" si="343"/>
        <v>0</v>
      </c>
      <c r="N3145" s="41">
        <f t="shared" si="344"/>
        <v>0</v>
      </c>
      <c r="O3145" s="40">
        <f t="shared" si="349"/>
        <v>0</v>
      </c>
    </row>
    <row r="3146" spans="2:15" ht="18" customHeight="1">
      <c r="B3146" s="109" t="str">
        <f>IF('2.売上実績'!$B3146="","",'2.売上実績'!$B3146)</f>
        <v/>
      </c>
      <c r="C3146" s="110" t="str">
        <f>IF('2.売上実績'!$C3146="","",'2.売上実績'!$C3146)</f>
        <v/>
      </c>
      <c r="D3146" s="98" t="str">
        <f>IF(C3146="","",VLOOKUP(C3146,'4.製品一覧'!$B$4:$D$500,3,FALSE))</f>
        <v/>
      </c>
      <c r="E3146" s="102">
        <f>IF(C3146&lt;&gt;"",VLOOKUP(C3146,'7.製品別原価'!$B$5:$J$500,8,FALSE),0)</f>
        <v>0</v>
      </c>
      <c r="F3146" s="37">
        <f>IF(OR($K$2=0,K3146=0),0,'1.全社費用'!$C$42/$K$2)</f>
        <v>0</v>
      </c>
      <c r="G3146" s="37">
        <f t="shared" si="345"/>
        <v>0</v>
      </c>
      <c r="H3146" s="38">
        <f t="shared" si="346"/>
        <v>0</v>
      </c>
      <c r="I3146" s="39">
        <f t="shared" si="347"/>
        <v>0</v>
      </c>
      <c r="J3146" s="40">
        <f t="shared" si="348"/>
        <v>0</v>
      </c>
      <c r="K3146" s="111">
        <f>IF($B3146="",0,'2.売上実績'!D3146)</f>
        <v>0</v>
      </c>
      <c r="L3146" s="111">
        <f>IF($B3146="",0,'2.売上実績'!E3146)</f>
        <v>0</v>
      </c>
      <c r="M3146" s="28">
        <f t="shared" si="343"/>
        <v>0</v>
      </c>
      <c r="N3146" s="41">
        <f t="shared" si="344"/>
        <v>0</v>
      </c>
      <c r="O3146" s="40">
        <f t="shared" si="349"/>
        <v>0</v>
      </c>
    </row>
    <row r="3147" spans="2:15" ht="18" customHeight="1">
      <c r="B3147" s="109" t="str">
        <f>IF('2.売上実績'!$B3147="","",'2.売上実績'!$B3147)</f>
        <v/>
      </c>
      <c r="C3147" s="110" t="str">
        <f>IF('2.売上実績'!$C3147="","",'2.売上実績'!$C3147)</f>
        <v/>
      </c>
      <c r="D3147" s="98" t="str">
        <f>IF(C3147="","",VLOOKUP(C3147,'4.製品一覧'!$B$4:$D$500,3,FALSE))</f>
        <v/>
      </c>
      <c r="E3147" s="102">
        <f>IF(C3147&lt;&gt;"",VLOOKUP(C3147,'7.製品別原価'!$B$5:$J$500,8,FALSE),0)</f>
        <v>0</v>
      </c>
      <c r="F3147" s="37">
        <f>IF(OR($K$2=0,K3147=0),0,'1.全社費用'!$C$42/$K$2)</f>
        <v>0</v>
      </c>
      <c r="G3147" s="37">
        <f t="shared" si="345"/>
        <v>0</v>
      </c>
      <c r="H3147" s="38">
        <f t="shared" si="346"/>
        <v>0</v>
      </c>
      <c r="I3147" s="39">
        <f t="shared" si="347"/>
        <v>0</v>
      </c>
      <c r="J3147" s="40">
        <f t="shared" si="348"/>
        <v>0</v>
      </c>
      <c r="K3147" s="111">
        <f>IF($B3147="",0,'2.売上実績'!D3147)</f>
        <v>0</v>
      </c>
      <c r="L3147" s="111">
        <f>IF($B3147="",0,'2.売上実績'!E3147)</f>
        <v>0</v>
      </c>
      <c r="M3147" s="28">
        <f t="shared" si="343"/>
        <v>0</v>
      </c>
      <c r="N3147" s="41">
        <f t="shared" si="344"/>
        <v>0</v>
      </c>
      <c r="O3147" s="40">
        <f t="shared" si="349"/>
        <v>0</v>
      </c>
    </row>
    <row r="3148" spans="2:15" ht="18" customHeight="1">
      <c r="B3148" s="109" t="str">
        <f>IF('2.売上実績'!$B3148="","",'2.売上実績'!$B3148)</f>
        <v/>
      </c>
      <c r="C3148" s="110" t="str">
        <f>IF('2.売上実績'!$C3148="","",'2.売上実績'!$C3148)</f>
        <v/>
      </c>
      <c r="D3148" s="98" t="str">
        <f>IF(C3148="","",VLOOKUP(C3148,'4.製品一覧'!$B$4:$D$500,3,FALSE))</f>
        <v/>
      </c>
      <c r="E3148" s="102">
        <f>IF(C3148&lt;&gt;"",VLOOKUP(C3148,'7.製品別原価'!$B$5:$J$500,8,FALSE),0)</f>
        <v>0</v>
      </c>
      <c r="F3148" s="37">
        <f>IF(OR($K$2=0,K3148=0),0,'1.全社費用'!$C$42/$K$2)</f>
        <v>0</v>
      </c>
      <c r="G3148" s="37">
        <f t="shared" si="345"/>
        <v>0</v>
      </c>
      <c r="H3148" s="38">
        <f t="shared" si="346"/>
        <v>0</v>
      </c>
      <c r="I3148" s="39">
        <f t="shared" si="347"/>
        <v>0</v>
      </c>
      <c r="J3148" s="40">
        <f t="shared" si="348"/>
        <v>0</v>
      </c>
      <c r="K3148" s="111">
        <f>IF($B3148="",0,'2.売上実績'!D3148)</f>
        <v>0</v>
      </c>
      <c r="L3148" s="111">
        <f>IF($B3148="",0,'2.売上実績'!E3148)</f>
        <v>0</v>
      </c>
      <c r="M3148" s="28">
        <f t="shared" si="343"/>
        <v>0</v>
      </c>
      <c r="N3148" s="41">
        <f t="shared" si="344"/>
        <v>0</v>
      </c>
      <c r="O3148" s="40">
        <f t="shared" si="349"/>
        <v>0</v>
      </c>
    </row>
    <row r="3149" spans="2:15" ht="18" customHeight="1">
      <c r="B3149" s="109" t="str">
        <f>IF('2.売上実績'!$B3149="","",'2.売上実績'!$B3149)</f>
        <v/>
      </c>
      <c r="C3149" s="110" t="str">
        <f>IF('2.売上実績'!$C3149="","",'2.売上実績'!$C3149)</f>
        <v/>
      </c>
      <c r="D3149" s="98" t="str">
        <f>IF(C3149="","",VLOOKUP(C3149,'4.製品一覧'!$B$4:$D$500,3,FALSE))</f>
        <v/>
      </c>
      <c r="E3149" s="102">
        <f>IF(C3149&lt;&gt;"",VLOOKUP(C3149,'7.製品別原価'!$B$5:$J$500,8,FALSE),0)</f>
        <v>0</v>
      </c>
      <c r="F3149" s="37">
        <f>IF(OR($K$2=0,K3149=0),0,'1.全社費用'!$C$42/$K$2)</f>
        <v>0</v>
      </c>
      <c r="G3149" s="37">
        <f t="shared" si="345"/>
        <v>0</v>
      </c>
      <c r="H3149" s="38">
        <f t="shared" si="346"/>
        <v>0</v>
      </c>
      <c r="I3149" s="39">
        <f t="shared" si="347"/>
        <v>0</v>
      </c>
      <c r="J3149" s="40">
        <f t="shared" si="348"/>
        <v>0</v>
      </c>
      <c r="K3149" s="111">
        <f>IF($B3149="",0,'2.売上実績'!D3149)</f>
        <v>0</v>
      </c>
      <c r="L3149" s="111">
        <f>IF($B3149="",0,'2.売上実績'!E3149)</f>
        <v>0</v>
      </c>
      <c r="M3149" s="28">
        <f t="shared" si="343"/>
        <v>0</v>
      </c>
      <c r="N3149" s="41">
        <f t="shared" si="344"/>
        <v>0</v>
      </c>
      <c r="O3149" s="40">
        <f t="shared" si="349"/>
        <v>0</v>
      </c>
    </row>
    <row r="3150" spans="2:15" ht="18" customHeight="1">
      <c r="B3150" s="109" t="str">
        <f>IF('2.売上実績'!$B3150="","",'2.売上実績'!$B3150)</f>
        <v/>
      </c>
      <c r="C3150" s="110" t="str">
        <f>IF('2.売上実績'!$C3150="","",'2.売上実績'!$C3150)</f>
        <v/>
      </c>
      <c r="D3150" s="98" t="str">
        <f>IF(C3150="","",VLOOKUP(C3150,'4.製品一覧'!$B$4:$D$500,3,FALSE))</f>
        <v/>
      </c>
      <c r="E3150" s="102">
        <f>IF(C3150&lt;&gt;"",VLOOKUP(C3150,'7.製品別原価'!$B$5:$J$500,8,FALSE),0)</f>
        <v>0</v>
      </c>
      <c r="F3150" s="37">
        <f>IF(OR($K$2=0,K3150=0),0,'1.全社費用'!$C$42/$K$2)</f>
        <v>0</v>
      </c>
      <c r="G3150" s="37">
        <f t="shared" si="345"/>
        <v>0</v>
      </c>
      <c r="H3150" s="38">
        <f t="shared" si="346"/>
        <v>0</v>
      </c>
      <c r="I3150" s="39">
        <f t="shared" si="347"/>
        <v>0</v>
      </c>
      <c r="J3150" s="40">
        <f t="shared" si="348"/>
        <v>0</v>
      </c>
      <c r="K3150" s="111">
        <f>IF($B3150="",0,'2.売上実績'!D3150)</f>
        <v>0</v>
      </c>
      <c r="L3150" s="111">
        <f>IF($B3150="",0,'2.売上実績'!E3150)</f>
        <v>0</v>
      </c>
      <c r="M3150" s="28">
        <f t="shared" si="343"/>
        <v>0</v>
      </c>
      <c r="N3150" s="41">
        <f t="shared" si="344"/>
        <v>0</v>
      </c>
      <c r="O3150" s="40">
        <f t="shared" si="349"/>
        <v>0</v>
      </c>
    </row>
    <row r="3151" spans="2:15" ht="18" customHeight="1">
      <c r="B3151" s="109" t="str">
        <f>IF('2.売上実績'!$B3151="","",'2.売上実績'!$B3151)</f>
        <v/>
      </c>
      <c r="C3151" s="110" t="str">
        <f>IF('2.売上実績'!$C3151="","",'2.売上実績'!$C3151)</f>
        <v/>
      </c>
      <c r="D3151" s="98" t="str">
        <f>IF(C3151="","",VLOOKUP(C3151,'4.製品一覧'!$B$4:$D$500,3,FALSE))</f>
        <v/>
      </c>
      <c r="E3151" s="102">
        <f>IF(C3151&lt;&gt;"",VLOOKUP(C3151,'7.製品別原価'!$B$5:$J$500,8,FALSE),0)</f>
        <v>0</v>
      </c>
      <c r="F3151" s="37">
        <f>IF(OR($K$2=0,K3151=0),0,'1.全社費用'!$C$42/$K$2)</f>
        <v>0</v>
      </c>
      <c r="G3151" s="37">
        <f t="shared" si="345"/>
        <v>0</v>
      </c>
      <c r="H3151" s="38">
        <f t="shared" si="346"/>
        <v>0</v>
      </c>
      <c r="I3151" s="39">
        <f t="shared" si="347"/>
        <v>0</v>
      </c>
      <c r="J3151" s="40">
        <f t="shared" si="348"/>
        <v>0</v>
      </c>
      <c r="K3151" s="111">
        <f>IF($B3151="",0,'2.売上実績'!D3151)</f>
        <v>0</v>
      </c>
      <c r="L3151" s="111">
        <f>IF($B3151="",0,'2.売上実績'!E3151)</f>
        <v>0</v>
      </c>
      <c r="M3151" s="28">
        <f t="shared" si="343"/>
        <v>0</v>
      </c>
      <c r="N3151" s="41">
        <f t="shared" si="344"/>
        <v>0</v>
      </c>
      <c r="O3151" s="40">
        <f t="shared" si="349"/>
        <v>0</v>
      </c>
    </row>
    <row r="3152" spans="2:15" ht="18" customHeight="1">
      <c r="B3152" s="109" t="str">
        <f>IF('2.売上実績'!$B3152="","",'2.売上実績'!$B3152)</f>
        <v/>
      </c>
      <c r="C3152" s="110" t="str">
        <f>IF('2.売上実績'!$C3152="","",'2.売上実績'!$C3152)</f>
        <v/>
      </c>
      <c r="D3152" s="98" t="str">
        <f>IF(C3152="","",VLOOKUP(C3152,'4.製品一覧'!$B$4:$D$500,3,FALSE))</f>
        <v/>
      </c>
      <c r="E3152" s="102">
        <f>IF(C3152&lt;&gt;"",VLOOKUP(C3152,'7.製品別原価'!$B$5:$J$500,8,FALSE),0)</f>
        <v>0</v>
      </c>
      <c r="F3152" s="37">
        <f>IF(OR($K$2=0,K3152=0),0,'1.全社費用'!$C$42/$K$2)</f>
        <v>0</v>
      </c>
      <c r="G3152" s="37">
        <f t="shared" si="345"/>
        <v>0</v>
      </c>
      <c r="H3152" s="38">
        <f t="shared" si="346"/>
        <v>0</v>
      </c>
      <c r="I3152" s="39">
        <f t="shared" si="347"/>
        <v>0</v>
      </c>
      <c r="J3152" s="40">
        <f t="shared" si="348"/>
        <v>0</v>
      </c>
      <c r="K3152" s="111">
        <f>IF($B3152="",0,'2.売上実績'!D3152)</f>
        <v>0</v>
      </c>
      <c r="L3152" s="111">
        <f>IF($B3152="",0,'2.売上実績'!E3152)</f>
        <v>0</v>
      </c>
      <c r="M3152" s="28">
        <f t="shared" si="343"/>
        <v>0</v>
      </c>
      <c r="N3152" s="41">
        <f t="shared" si="344"/>
        <v>0</v>
      </c>
      <c r="O3152" s="40">
        <f t="shared" si="349"/>
        <v>0</v>
      </c>
    </row>
    <row r="3153" spans="2:15" ht="18" customHeight="1">
      <c r="B3153" s="109" t="str">
        <f>IF('2.売上実績'!$B3153="","",'2.売上実績'!$B3153)</f>
        <v/>
      </c>
      <c r="C3153" s="110" t="str">
        <f>IF('2.売上実績'!$C3153="","",'2.売上実績'!$C3153)</f>
        <v/>
      </c>
      <c r="D3153" s="98" t="str">
        <f>IF(C3153="","",VLOOKUP(C3153,'4.製品一覧'!$B$4:$D$500,3,FALSE))</f>
        <v/>
      </c>
      <c r="E3153" s="102">
        <f>IF(C3153&lt;&gt;"",VLOOKUP(C3153,'7.製品別原価'!$B$5:$J$500,8,FALSE),0)</f>
        <v>0</v>
      </c>
      <c r="F3153" s="37">
        <f>IF(OR($K$2=0,K3153=0),0,'1.全社費用'!$C$42/$K$2)</f>
        <v>0</v>
      </c>
      <c r="G3153" s="37">
        <f t="shared" si="345"/>
        <v>0</v>
      </c>
      <c r="H3153" s="38">
        <f t="shared" si="346"/>
        <v>0</v>
      </c>
      <c r="I3153" s="39">
        <f t="shared" si="347"/>
        <v>0</v>
      </c>
      <c r="J3153" s="40">
        <f t="shared" si="348"/>
        <v>0</v>
      </c>
      <c r="K3153" s="111">
        <f>IF($B3153="",0,'2.売上実績'!D3153)</f>
        <v>0</v>
      </c>
      <c r="L3153" s="111">
        <f>IF($B3153="",0,'2.売上実績'!E3153)</f>
        <v>0</v>
      </c>
      <c r="M3153" s="28">
        <f t="shared" si="343"/>
        <v>0</v>
      </c>
      <c r="N3153" s="41">
        <f t="shared" si="344"/>
        <v>0</v>
      </c>
      <c r="O3153" s="40">
        <f t="shared" si="349"/>
        <v>0</v>
      </c>
    </row>
    <row r="3154" spans="2:15" ht="18" customHeight="1">
      <c r="B3154" s="109" t="str">
        <f>IF('2.売上実績'!$B3154="","",'2.売上実績'!$B3154)</f>
        <v/>
      </c>
      <c r="C3154" s="110" t="str">
        <f>IF('2.売上実績'!$C3154="","",'2.売上実績'!$C3154)</f>
        <v/>
      </c>
      <c r="D3154" s="98" t="str">
        <f>IF(C3154="","",VLOOKUP(C3154,'4.製品一覧'!$B$4:$D$500,3,FALSE))</f>
        <v/>
      </c>
      <c r="E3154" s="102">
        <f>IF(C3154&lt;&gt;"",VLOOKUP(C3154,'7.製品別原価'!$B$5:$J$500,8,FALSE),0)</f>
        <v>0</v>
      </c>
      <c r="F3154" s="37">
        <f>IF(OR($K$2=0,K3154=0),0,'1.全社費用'!$C$42/$K$2)</f>
        <v>0</v>
      </c>
      <c r="G3154" s="37">
        <f t="shared" si="345"/>
        <v>0</v>
      </c>
      <c r="H3154" s="38">
        <f t="shared" si="346"/>
        <v>0</v>
      </c>
      <c r="I3154" s="39">
        <f t="shared" si="347"/>
        <v>0</v>
      </c>
      <c r="J3154" s="40">
        <f t="shared" si="348"/>
        <v>0</v>
      </c>
      <c r="K3154" s="111">
        <f>IF($B3154="",0,'2.売上実績'!D3154)</f>
        <v>0</v>
      </c>
      <c r="L3154" s="111">
        <f>IF($B3154="",0,'2.売上実績'!E3154)</f>
        <v>0</v>
      </c>
      <c r="M3154" s="28">
        <f t="shared" si="343"/>
        <v>0</v>
      </c>
      <c r="N3154" s="41">
        <f t="shared" si="344"/>
        <v>0</v>
      </c>
      <c r="O3154" s="40">
        <f t="shared" si="349"/>
        <v>0</v>
      </c>
    </row>
    <row r="3155" spans="2:15" ht="18" customHeight="1">
      <c r="B3155" s="109" t="str">
        <f>IF('2.売上実績'!$B3155="","",'2.売上実績'!$B3155)</f>
        <v/>
      </c>
      <c r="C3155" s="110" t="str">
        <f>IF('2.売上実績'!$C3155="","",'2.売上実績'!$C3155)</f>
        <v/>
      </c>
      <c r="D3155" s="98" t="str">
        <f>IF(C3155="","",VLOOKUP(C3155,'4.製品一覧'!$B$4:$D$500,3,FALSE))</f>
        <v/>
      </c>
      <c r="E3155" s="102">
        <f>IF(C3155&lt;&gt;"",VLOOKUP(C3155,'7.製品別原価'!$B$5:$J$500,8,FALSE),0)</f>
        <v>0</v>
      </c>
      <c r="F3155" s="37">
        <f>IF(OR($K$2=0,K3155=0),0,'1.全社費用'!$C$42/$K$2)</f>
        <v>0</v>
      </c>
      <c r="G3155" s="37">
        <f t="shared" si="345"/>
        <v>0</v>
      </c>
      <c r="H3155" s="38">
        <f t="shared" si="346"/>
        <v>0</v>
      </c>
      <c r="I3155" s="39">
        <f t="shared" si="347"/>
        <v>0</v>
      </c>
      <c r="J3155" s="40">
        <f t="shared" si="348"/>
        <v>0</v>
      </c>
      <c r="K3155" s="111">
        <f>IF($B3155="",0,'2.売上実績'!D3155)</f>
        <v>0</v>
      </c>
      <c r="L3155" s="111">
        <f>IF($B3155="",0,'2.売上実績'!E3155)</f>
        <v>0</v>
      </c>
      <c r="M3155" s="28">
        <f t="shared" si="343"/>
        <v>0</v>
      </c>
      <c r="N3155" s="41">
        <f t="shared" si="344"/>
        <v>0</v>
      </c>
      <c r="O3155" s="40">
        <f t="shared" si="349"/>
        <v>0</v>
      </c>
    </row>
    <row r="3156" spans="2:15" ht="18" customHeight="1">
      <c r="B3156" s="109" t="str">
        <f>IF('2.売上実績'!$B3156="","",'2.売上実績'!$B3156)</f>
        <v/>
      </c>
      <c r="C3156" s="110" t="str">
        <f>IF('2.売上実績'!$C3156="","",'2.売上実績'!$C3156)</f>
        <v/>
      </c>
      <c r="D3156" s="98" t="str">
        <f>IF(C3156="","",VLOOKUP(C3156,'4.製品一覧'!$B$4:$D$500,3,FALSE))</f>
        <v/>
      </c>
      <c r="E3156" s="102">
        <f>IF(C3156&lt;&gt;"",VLOOKUP(C3156,'7.製品別原価'!$B$5:$J$500,8,FALSE),0)</f>
        <v>0</v>
      </c>
      <c r="F3156" s="37">
        <f>IF(OR($K$2=0,K3156=0),0,'1.全社費用'!$C$42/$K$2)</f>
        <v>0</v>
      </c>
      <c r="G3156" s="37">
        <f t="shared" si="345"/>
        <v>0</v>
      </c>
      <c r="H3156" s="38">
        <f t="shared" si="346"/>
        <v>0</v>
      </c>
      <c r="I3156" s="39">
        <f t="shared" si="347"/>
        <v>0</v>
      </c>
      <c r="J3156" s="40">
        <f t="shared" si="348"/>
        <v>0</v>
      </c>
      <c r="K3156" s="111">
        <f>IF($B3156="",0,'2.売上実績'!D3156)</f>
        <v>0</v>
      </c>
      <c r="L3156" s="111">
        <f>IF($B3156="",0,'2.売上実績'!E3156)</f>
        <v>0</v>
      </c>
      <c r="M3156" s="28">
        <f t="shared" si="343"/>
        <v>0</v>
      </c>
      <c r="N3156" s="41">
        <f t="shared" si="344"/>
        <v>0</v>
      </c>
      <c r="O3156" s="40">
        <f t="shared" si="349"/>
        <v>0</v>
      </c>
    </row>
    <row r="3157" spans="2:15" ht="18" customHeight="1">
      <c r="B3157" s="109" t="str">
        <f>IF('2.売上実績'!$B3157="","",'2.売上実績'!$B3157)</f>
        <v/>
      </c>
      <c r="C3157" s="110" t="str">
        <f>IF('2.売上実績'!$C3157="","",'2.売上実績'!$C3157)</f>
        <v/>
      </c>
      <c r="D3157" s="98" t="str">
        <f>IF(C3157="","",VLOOKUP(C3157,'4.製品一覧'!$B$4:$D$500,3,FALSE))</f>
        <v/>
      </c>
      <c r="E3157" s="102">
        <f>IF(C3157&lt;&gt;"",VLOOKUP(C3157,'7.製品別原価'!$B$5:$J$500,8,FALSE),0)</f>
        <v>0</v>
      </c>
      <c r="F3157" s="37">
        <f>IF(OR($K$2=0,K3157=0),0,'1.全社費用'!$C$42/$K$2)</f>
        <v>0</v>
      </c>
      <c r="G3157" s="37">
        <f t="shared" si="345"/>
        <v>0</v>
      </c>
      <c r="H3157" s="38">
        <f t="shared" si="346"/>
        <v>0</v>
      </c>
      <c r="I3157" s="39">
        <f t="shared" si="347"/>
        <v>0</v>
      </c>
      <c r="J3157" s="40">
        <f t="shared" si="348"/>
        <v>0</v>
      </c>
      <c r="K3157" s="111">
        <f>IF($B3157="",0,'2.売上実績'!D3157)</f>
        <v>0</v>
      </c>
      <c r="L3157" s="111">
        <f>IF($B3157="",0,'2.売上実績'!E3157)</f>
        <v>0</v>
      </c>
      <c r="M3157" s="28">
        <f t="shared" si="343"/>
        <v>0</v>
      </c>
      <c r="N3157" s="41">
        <f t="shared" si="344"/>
        <v>0</v>
      </c>
      <c r="O3157" s="40">
        <f t="shared" si="349"/>
        <v>0</v>
      </c>
    </row>
    <row r="3158" spans="2:15" ht="18" customHeight="1">
      <c r="B3158" s="109" t="str">
        <f>IF('2.売上実績'!$B3158="","",'2.売上実績'!$B3158)</f>
        <v/>
      </c>
      <c r="C3158" s="110" t="str">
        <f>IF('2.売上実績'!$C3158="","",'2.売上実績'!$C3158)</f>
        <v/>
      </c>
      <c r="D3158" s="98" t="str">
        <f>IF(C3158="","",VLOOKUP(C3158,'4.製品一覧'!$B$4:$D$500,3,FALSE))</f>
        <v/>
      </c>
      <c r="E3158" s="102">
        <f>IF(C3158&lt;&gt;"",VLOOKUP(C3158,'7.製品別原価'!$B$5:$J$500,8,FALSE),0)</f>
        <v>0</v>
      </c>
      <c r="F3158" s="37">
        <f>IF(OR($K$2=0,K3158=0),0,'1.全社費用'!$C$42/$K$2)</f>
        <v>0</v>
      </c>
      <c r="G3158" s="37">
        <f t="shared" si="345"/>
        <v>0</v>
      </c>
      <c r="H3158" s="38">
        <f t="shared" si="346"/>
        <v>0</v>
      </c>
      <c r="I3158" s="39">
        <f t="shared" si="347"/>
        <v>0</v>
      </c>
      <c r="J3158" s="40">
        <f t="shared" si="348"/>
        <v>0</v>
      </c>
      <c r="K3158" s="111">
        <f>IF($B3158="",0,'2.売上実績'!D3158)</f>
        <v>0</v>
      </c>
      <c r="L3158" s="111">
        <f>IF($B3158="",0,'2.売上実績'!E3158)</f>
        <v>0</v>
      </c>
      <c r="M3158" s="28">
        <f t="shared" si="343"/>
        <v>0</v>
      </c>
      <c r="N3158" s="41">
        <f t="shared" si="344"/>
        <v>0</v>
      </c>
      <c r="O3158" s="40">
        <f t="shared" si="349"/>
        <v>0</v>
      </c>
    </row>
    <row r="3159" spans="2:15" ht="18" customHeight="1">
      <c r="B3159" s="109" t="str">
        <f>IF('2.売上実績'!$B3159="","",'2.売上実績'!$B3159)</f>
        <v/>
      </c>
      <c r="C3159" s="110" t="str">
        <f>IF('2.売上実績'!$C3159="","",'2.売上実績'!$C3159)</f>
        <v/>
      </c>
      <c r="D3159" s="98" t="str">
        <f>IF(C3159="","",VLOOKUP(C3159,'4.製品一覧'!$B$4:$D$500,3,FALSE))</f>
        <v/>
      </c>
      <c r="E3159" s="102">
        <f>IF(C3159&lt;&gt;"",VLOOKUP(C3159,'7.製品別原価'!$B$5:$J$500,8,FALSE),0)</f>
        <v>0</v>
      </c>
      <c r="F3159" s="37">
        <f>IF(OR($K$2=0,K3159=0),0,'1.全社費用'!$C$42/$K$2)</f>
        <v>0</v>
      </c>
      <c r="G3159" s="37">
        <f t="shared" si="345"/>
        <v>0</v>
      </c>
      <c r="H3159" s="38">
        <f t="shared" si="346"/>
        <v>0</v>
      </c>
      <c r="I3159" s="39">
        <f t="shared" si="347"/>
        <v>0</v>
      </c>
      <c r="J3159" s="40">
        <f t="shared" si="348"/>
        <v>0</v>
      </c>
      <c r="K3159" s="111">
        <f>IF($B3159="",0,'2.売上実績'!D3159)</f>
        <v>0</v>
      </c>
      <c r="L3159" s="111">
        <f>IF($B3159="",0,'2.売上実績'!E3159)</f>
        <v>0</v>
      </c>
      <c r="M3159" s="28">
        <f t="shared" si="343"/>
        <v>0</v>
      </c>
      <c r="N3159" s="41">
        <f t="shared" si="344"/>
        <v>0</v>
      </c>
      <c r="O3159" s="40">
        <f t="shared" si="349"/>
        <v>0</v>
      </c>
    </row>
    <row r="3160" spans="2:15" ht="18" customHeight="1">
      <c r="B3160" s="109" t="str">
        <f>IF('2.売上実績'!$B3160="","",'2.売上実績'!$B3160)</f>
        <v/>
      </c>
      <c r="C3160" s="110" t="str">
        <f>IF('2.売上実績'!$C3160="","",'2.売上実績'!$C3160)</f>
        <v/>
      </c>
      <c r="D3160" s="98" t="str">
        <f>IF(C3160="","",VLOOKUP(C3160,'4.製品一覧'!$B$4:$D$500,3,FALSE))</f>
        <v/>
      </c>
      <c r="E3160" s="102">
        <f>IF(C3160&lt;&gt;"",VLOOKUP(C3160,'7.製品別原価'!$B$5:$J$500,8,FALSE),0)</f>
        <v>0</v>
      </c>
      <c r="F3160" s="37">
        <f>IF(OR($K$2=0,K3160=0),0,'1.全社費用'!$C$42/$K$2)</f>
        <v>0</v>
      </c>
      <c r="G3160" s="37">
        <f t="shared" si="345"/>
        <v>0</v>
      </c>
      <c r="H3160" s="38">
        <f t="shared" si="346"/>
        <v>0</v>
      </c>
      <c r="I3160" s="39">
        <f t="shared" si="347"/>
        <v>0</v>
      </c>
      <c r="J3160" s="40">
        <f t="shared" si="348"/>
        <v>0</v>
      </c>
      <c r="K3160" s="111">
        <f>IF($B3160="",0,'2.売上実績'!D3160)</f>
        <v>0</v>
      </c>
      <c r="L3160" s="111">
        <f>IF($B3160="",0,'2.売上実績'!E3160)</f>
        <v>0</v>
      </c>
      <c r="M3160" s="28">
        <f t="shared" si="343"/>
        <v>0</v>
      </c>
      <c r="N3160" s="41">
        <f t="shared" si="344"/>
        <v>0</v>
      </c>
      <c r="O3160" s="40">
        <f t="shared" si="349"/>
        <v>0</v>
      </c>
    </row>
    <row r="3161" spans="2:15" ht="18" customHeight="1">
      <c r="B3161" s="109" t="str">
        <f>IF('2.売上実績'!$B3161="","",'2.売上実績'!$B3161)</f>
        <v/>
      </c>
      <c r="C3161" s="110" t="str">
        <f>IF('2.売上実績'!$C3161="","",'2.売上実績'!$C3161)</f>
        <v/>
      </c>
      <c r="D3161" s="98" t="str">
        <f>IF(C3161="","",VLOOKUP(C3161,'4.製品一覧'!$B$4:$D$500,3,FALSE))</f>
        <v/>
      </c>
      <c r="E3161" s="102">
        <f>IF(C3161&lt;&gt;"",VLOOKUP(C3161,'7.製品別原価'!$B$5:$J$500,8,FALSE),0)</f>
        <v>0</v>
      </c>
      <c r="F3161" s="37">
        <f>IF(OR($K$2=0,K3161=0),0,'1.全社費用'!$C$42/$K$2)</f>
        <v>0</v>
      </c>
      <c r="G3161" s="37">
        <f t="shared" si="345"/>
        <v>0</v>
      </c>
      <c r="H3161" s="38">
        <f t="shared" si="346"/>
        <v>0</v>
      </c>
      <c r="I3161" s="39">
        <f t="shared" si="347"/>
        <v>0</v>
      </c>
      <c r="J3161" s="40">
        <f t="shared" si="348"/>
        <v>0</v>
      </c>
      <c r="K3161" s="111">
        <f>IF($B3161="",0,'2.売上実績'!D3161)</f>
        <v>0</v>
      </c>
      <c r="L3161" s="111">
        <f>IF($B3161="",0,'2.売上実績'!E3161)</f>
        <v>0</v>
      </c>
      <c r="M3161" s="28">
        <f t="shared" si="343"/>
        <v>0</v>
      </c>
      <c r="N3161" s="41">
        <f t="shared" si="344"/>
        <v>0</v>
      </c>
      <c r="O3161" s="40">
        <f t="shared" si="349"/>
        <v>0</v>
      </c>
    </row>
    <row r="3162" spans="2:15" ht="18" customHeight="1">
      <c r="B3162" s="109" t="str">
        <f>IF('2.売上実績'!$B3162="","",'2.売上実績'!$B3162)</f>
        <v/>
      </c>
      <c r="C3162" s="110" t="str">
        <f>IF('2.売上実績'!$C3162="","",'2.売上実績'!$C3162)</f>
        <v/>
      </c>
      <c r="D3162" s="98" t="str">
        <f>IF(C3162="","",VLOOKUP(C3162,'4.製品一覧'!$B$4:$D$500,3,FALSE))</f>
        <v/>
      </c>
      <c r="E3162" s="102">
        <f>IF(C3162&lt;&gt;"",VLOOKUP(C3162,'7.製品別原価'!$B$5:$J$500,8,FALSE),0)</f>
        <v>0</v>
      </c>
      <c r="F3162" s="37">
        <f>IF(OR($K$2=0,K3162=0),0,'1.全社費用'!$C$42/$K$2)</f>
        <v>0</v>
      </c>
      <c r="G3162" s="37">
        <f t="shared" si="345"/>
        <v>0</v>
      </c>
      <c r="H3162" s="38">
        <f t="shared" si="346"/>
        <v>0</v>
      </c>
      <c r="I3162" s="39">
        <f t="shared" si="347"/>
        <v>0</v>
      </c>
      <c r="J3162" s="40">
        <f t="shared" si="348"/>
        <v>0</v>
      </c>
      <c r="K3162" s="111">
        <f>IF($B3162="",0,'2.売上実績'!D3162)</f>
        <v>0</v>
      </c>
      <c r="L3162" s="111">
        <f>IF($B3162="",0,'2.売上実績'!E3162)</f>
        <v>0</v>
      </c>
      <c r="M3162" s="28">
        <f t="shared" si="343"/>
        <v>0</v>
      </c>
      <c r="N3162" s="41">
        <f t="shared" si="344"/>
        <v>0</v>
      </c>
      <c r="O3162" s="40">
        <f t="shared" si="349"/>
        <v>0</v>
      </c>
    </row>
    <row r="3163" spans="2:15" ht="18" customHeight="1">
      <c r="B3163" s="109" t="str">
        <f>IF('2.売上実績'!$B3163="","",'2.売上実績'!$B3163)</f>
        <v/>
      </c>
      <c r="C3163" s="110" t="str">
        <f>IF('2.売上実績'!$C3163="","",'2.売上実績'!$C3163)</f>
        <v/>
      </c>
      <c r="D3163" s="98" t="str">
        <f>IF(C3163="","",VLOOKUP(C3163,'4.製品一覧'!$B$4:$D$500,3,FALSE))</f>
        <v/>
      </c>
      <c r="E3163" s="102">
        <f>IF(C3163&lt;&gt;"",VLOOKUP(C3163,'7.製品別原価'!$B$5:$J$500,8,FALSE),0)</f>
        <v>0</v>
      </c>
      <c r="F3163" s="37">
        <f>IF(OR($K$2=0,K3163=0),0,'1.全社費用'!$C$42/$K$2)</f>
        <v>0</v>
      </c>
      <c r="G3163" s="37">
        <f t="shared" si="345"/>
        <v>0</v>
      </c>
      <c r="H3163" s="38">
        <f t="shared" si="346"/>
        <v>0</v>
      </c>
      <c r="I3163" s="39">
        <f t="shared" si="347"/>
        <v>0</v>
      </c>
      <c r="J3163" s="40">
        <f t="shared" si="348"/>
        <v>0</v>
      </c>
      <c r="K3163" s="111">
        <f>IF($B3163="",0,'2.売上実績'!D3163)</f>
        <v>0</v>
      </c>
      <c r="L3163" s="111">
        <f>IF($B3163="",0,'2.売上実績'!E3163)</f>
        <v>0</v>
      </c>
      <c r="M3163" s="28">
        <f t="shared" si="343"/>
        <v>0</v>
      </c>
      <c r="N3163" s="41">
        <f t="shared" si="344"/>
        <v>0</v>
      </c>
      <c r="O3163" s="40">
        <f t="shared" si="349"/>
        <v>0</v>
      </c>
    </row>
    <row r="3164" spans="2:15" ht="18" customHeight="1">
      <c r="B3164" s="109" t="str">
        <f>IF('2.売上実績'!$B3164="","",'2.売上実績'!$B3164)</f>
        <v/>
      </c>
      <c r="C3164" s="110" t="str">
        <f>IF('2.売上実績'!$C3164="","",'2.売上実績'!$C3164)</f>
        <v/>
      </c>
      <c r="D3164" s="98" t="str">
        <f>IF(C3164="","",VLOOKUP(C3164,'4.製品一覧'!$B$4:$D$500,3,FALSE))</f>
        <v/>
      </c>
      <c r="E3164" s="102">
        <f>IF(C3164&lt;&gt;"",VLOOKUP(C3164,'7.製品別原価'!$B$5:$J$500,8,FALSE),0)</f>
        <v>0</v>
      </c>
      <c r="F3164" s="37">
        <f>IF(OR($K$2=0,K3164=0),0,'1.全社費用'!$C$42/$K$2)</f>
        <v>0</v>
      </c>
      <c r="G3164" s="37">
        <f t="shared" si="345"/>
        <v>0</v>
      </c>
      <c r="H3164" s="38">
        <f t="shared" si="346"/>
        <v>0</v>
      </c>
      <c r="I3164" s="39">
        <f t="shared" si="347"/>
        <v>0</v>
      </c>
      <c r="J3164" s="40">
        <f t="shared" si="348"/>
        <v>0</v>
      </c>
      <c r="K3164" s="111">
        <f>IF($B3164="",0,'2.売上実績'!D3164)</f>
        <v>0</v>
      </c>
      <c r="L3164" s="111">
        <f>IF($B3164="",0,'2.売上実績'!E3164)</f>
        <v>0</v>
      </c>
      <c r="M3164" s="28">
        <f t="shared" si="343"/>
        <v>0</v>
      </c>
      <c r="N3164" s="41">
        <f t="shared" si="344"/>
        <v>0</v>
      </c>
      <c r="O3164" s="40">
        <f t="shared" si="349"/>
        <v>0</v>
      </c>
    </row>
    <row r="3165" spans="2:15" ht="18" customHeight="1">
      <c r="B3165" s="109" t="str">
        <f>IF('2.売上実績'!$B3165="","",'2.売上実績'!$B3165)</f>
        <v/>
      </c>
      <c r="C3165" s="110" t="str">
        <f>IF('2.売上実績'!$C3165="","",'2.売上実績'!$C3165)</f>
        <v/>
      </c>
      <c r="D3165" s="98" t="str">
        <f>IF(C3165="","",VLOOKUP(C3165,'4.製品一覧'!$B$4:$D$500,3,FALSE))</f>
        <v/>
      </c>
      <c r="E3165" s="102">
        <f>IF(C3165&lt;&gt;"",VLOOKUP(C3165,'7.製品別原価'!$B$5:$J$500,8,FALSE),0)</f>
        <v>0</v>
      </c>
      <c r="F3165" s="37">
        <f>IF(OR($K$2=0,K3165=0),0,'1.全社費用'!$C$42/$K$2)</f>
        <v>0</v>
      </c>
      <c r="G3165" s="37">
        <f t="shared" si="345"/>
        <v>0</v>
      </c>
      <c r="H3165" s="38">
        <f t="shared" si="346"/>
        <v>0</v>
      </c>
      <c r="I3165" s="39">
        <f t="shared" si="347"/>
        <v>0</v>
      </c>
      <c r="J3165" s="40">
        <f t="shared" si="348"/>
        <v>0</v>
      </c>
      <c r="K3165" s="111">
        <f>IF($B3165="",0,'2.売上実績'!D3165)</f>
        <v>0</v>
      </c>
      <c r="L3165" s="111">
        <f>IF($B3165="",0,'2.売上実績'!E3165)</f>
        <v>0</v>
      </c>
      <c r="M3165" s="28">
        <f t="shared" si="343"/>
        <v>0</v>
      </c>
      <c r="N3165" s="41">
        <f t="shared" si="344"/>
        <v>0</v>
      </c>
      <c r="O3165" s="40">
        <f t="shared" si="349"/>
        <v>0</v>
      </c>
    </row>
    <row r="3166" spans="2:15" ht="18" customHeight="1">
      <c r="B3166" s="109" t="str">
        <f>IF('2.売上実績'!$B3166="","",'2.売上実績'!$B3166)</f>
        <v/>
      </c>
      <c r="C3166" s="110" t="str">
        <f>IF('2.売上実績'!$C3166="","",'2.売上実績'!$C3166)</f>
        <v/>
      </c>
      <c r="D3166" s="98" t="str">
        <f>IF(C3166="","",VLOOKUP(C3166,'4.製品一覧'!$B$4:$D$500,3,FALSE))</f>
        <v/>
      </c>
      <c r="E3166" s="102">
        <f>IF(C3166&lt;&gt;"",VLOOKUP(C3166,'7.製品別原価'!$B$5:$J$500,8,FALSE),0)</f>
        <v>0</v>
      </c>
      <c r="F3166" s="37">
        <f>IF(OR($K$2=0,K3166=0),0,'1.全社費用'!$C$42/$K$2)</f>
        <v>0</v>
      </c>
      <c r="G3166" s="37">
        <f t="shared" si="345"/>
        <v>0</v>
      </c>
      <c r="H3166" s="38">
        <f t="shared" si="346"/>
        <v>0</v>
      </c>
      <c r="I3166" s="39">
        <f t="shared" si="347"/>
        <v>0</v>
      </c>
      <c r="J3166" s="40">
        <f t="shared" si="348"/>
        <v>0</v>
      </c>
      <c r="K3166" s="111">
        <f>IF($B3166="",0,'2.売上実績'!D3166)</f>
        <v>0</v>
      </c>
      <c r="L3166" s="111">
        <f>IF($B3166="",0,'2.売上実績'!E3166)</f>
        <v>0</v>
      </c>
      <c r="M3166" s="28">
        <f t="shared" si="343"/>
        <v>0</v>
      </c>
      <c r="N3166" s="41">
        <f t="shared" si="344"/>
        <v>0</v>
      </c>
      <c r="O3166" s="40">
        <f t="shared" si="349"/>
        <v>0</v>
      </c>
    </row>
    <row r="3167" spans="2:15" ht="18" customHeight="1">
      <c r="B3167" s="109" t="str">
        <f>IF('2.売上実績'!$B3167="","",'2.売上実績'!$B3167)</f>
        <v/>
      </c>
      <c r="C3167" s="110" t="str">
        <f>IF('2.売上実績'!$C3167="","",'2.売上実績'!$C3167)</f>
        <v/>
      </c>
      <c r="D3167" s="98" t="str">
        <f>IF(C3167="","",VLOOKUP(C3167,'4.製品一覧'!$B$4:$D$500,3,FALSE))</f>
        <v/>
      </c>
      <c r="E3167" s="102">
        <f>IF(C3167&lt;&gt;"",VLOOKUP(C3167,'7.製品別原価'!$B$5:$J$500,8,FALSE),0)</f>
        <v>0</v>
      </c>
      <c r="F3167" s="37">
        <f>IF(OR($K$2=0,K3167=0),0,'1.全社費用'!$C$42/$K$2)</f>
        <v>0</v>
      </c>
      <c r="G3167" s="37">
        <f t="shared" si="345"/>
        <v>0</v>
      </c>
      <c r="H3167" s="38">
        <f t="shared" si="346"/>
        <v>0</v>
      </c>
      <c r="I3167" s="39">
        <f t="shared" si="347"/>
        <v>0</v>
      </c>
      <c r="J3167" s="40">
        <f t="shared" si="348"/>
        <v>0</v>
      </c>
      <c r="K3167" s="111">
        <f>IF($B3167="",0,'2.売上実績'!D3167)</f>
        <v>0</v>
      </c>
      <c r="L3167" s="111">
        <f>IF($B3167="",0,'2.売上実績'!E3167)</f>
        <v>0</v>
      </c>
      <c r="M3167" s="28">
        <f t="shared" si="343"/>
        <v>0</v>
      </c>
      <c r="N3167" s="41">
        <f t="shared" si="344"/>
        <v>0</v>
      </c>
      <c r="O3167" s="40">
        <f t="shared" si="349"/>
        <v>0</v>
      </c>
    </row>
    <row r="3168" spans="2:15" ht="18" customHeight="1">
      <c r="B3168" s="109" t="str">
        <f>IF('2.売上実績'!$B3168="","",'2.売上実績'!$B3168)</f>
        <v/>
      </c>
      <c r="C3168" s="110" t="str">
        <f>IF('2.売上実績'!$C3168="","",'2.売上実績'!$C3168)</f>
        <v/>
      </c>
      <c r="D3168" s="98" t="str">
        <f>IF(C3168="","",VLOOKUP(C3168,'4.製品一覧'!$B$4:$D$500,3,FALSE))</f>
        <v/>
      </c>
      <c r="E3168" s="102">
        <f>IF(C3168&lt;&gt;"",VLOOKUP(C3168,'7.製品別原価'!$B$5:$J$500,8,FALSE),0)</f>
        <v>0</v>
      </c>
      <c r="F3168" s="37">
        <f>IF(OR($K$2=0,K3168=0),0,'1.全社費用'!$C$42/$K$2)</f>
        <v>0</v>
      </c>
      <c r="G3168" s="37">
        <f t="shared" si="345"/>
        <v>0</v>
      </c>
      <c r="H3168" s="38">
        <f t="shared" si="346"/>
        <v>0</v>
      </c>
      <c r="I3168" s="39">
        <f t="shared" si="347"/>
        <v>0</v>
      </c>
      <c r="J3168" s="40">
        <f t="shared" si="348"/>
        <v>0</v>
      </c>
      <c r="K3168" s="111">
        <f>IF($B3168="",0,'2.売上実績'!D3168)</f>
        <v>0</v>
      </c>
      <c r="L3168" s="111">
        <f>IF($B3168="",0,'2.売上実績'!E3168)</f>
        <v>0</v>
      </c>
      <c r="M3168" s="28">
        <f t="shared" si="343"/>
        <v>0</v>
      </c>
      <c r="N3168" s="41">
        <f t="shared" si="344"/>
        <v>0</v>
      </c>
      <c r="O3168" s="40">
        <f t="shared" si="349"/>
        <v>0</v>
      </c>
    </row>
    <row r="3169" spans="2:15" ht="18" customHeight="1">
      <c r="B3169" s="109" t="str">
        <f>IF('2.売上実績'!$B3169="","",'2.売上実績'!$B3169)</f>
        <v/>
      </c>
      <c r="C3169" s="110" t="str">
        <f>IF('2.売上実績'!$C3169="","",'2.売上実績'!$C3169)</f>
        <v/>
      </c>
      <c r="D3169" s="98" t="str">
        <f>IF(C3169="","",VLOOKUP(C3169,'4.製品一覧'!$B$4:$D$500,3,FALSE))</f>
        <v/>
      </c>
      <c r="E3169" s="102">
        <f>IF(C3169&lt;&gt;"",VLOOKUP(C3169,'7.製品別原価'!$B$5:$J$500,8,FALSE),0)</f>
        <v>0</v>
      </c>
      <c r="F3169" s="37">
        <f>IF(OR($K$2=0,K3169=0),0,'1.全社費用'!$C$42/$K$2)</f>
        <v>0</v>
      </c>
      <c r="G3169" s="37">
        <f t="shared" si="345"/>
        <v>0</v>
      </c>
      <c r="H3169" s="38">
        <f t="shared" si="346"/>
        <v>0</v>
      </c>
      <c r="I3169" s="39">
        <f t="shared" si="347"/>
        <v>0</v>
      </c>
      <c r="J3169" s="40">
        <f t="shared" si="348"/>
        <v>0</v>
      </c>
      <c r="K3169" s="111">
        <f>IF($B3169="",0,'2.売上実績'!D3169)</f>
        <v>0</v>
      </c>
      <c r="L3169" s="111">
        <f>IF($B3169="",0,'2.売上実績'!E3169)</f>
        <v>0</v>
      </c>
      <c r="M3169" s="28">
        <f t="shared" si="343"/>
        <v>0</v>
      </c>
      <c r="N3169" s="41">
        <f t="shared" si="344"/>
        <v>0</v>
      </c>
      <c r="O3169" s="40">
        <f t="shared" si="349"/>
        <v>0</v>
      </c>
    </row>
    <row r="3170" spans="2:15" ht="18" customHeight="1">
      <c r="B3170" s="109" t="str">
        <f>IF('2.売上実績'!$B3170="","",'2.売上実績'!$B3170)</f>
        <v/>
      </c>
      <c r="C3170" s="110" t="str">
        <f>IF('2.売上実績'!$C3170="","",'2.売上実績'!$C3170)</f>
        <v/>
      </c>
      <c r="D3170" s="98" t="str">
        <f>IF(C3170="","",VLOOKUP(C3170,'4.製品一覧'!$B$4:$D$500,3,FALSE))</f>
        <v/>
      </c>
      <c r="E3170" s="102">
        <f>IF(C3170&lt;&gt;"",VLOOKUP(C3170,'7.製品別原価'!$B$5:$J$500,8,FALSE),0)</f>
        <v>0</v>
      </c>
      <c r="F3170" s="37">
        <f>IF(OR($K$2=0,K3170=0),0,'1.全社費用'!$C$42/$K$2)</f>
        <v>0</v>
      </c>
      <c r="G3170" s="37">
        <f t="shared" si="345"/>
        <v>0</v>
      </c>
      <c r="H3170" s="38">
        <f t="shared" si="346"/>
        <v>0</v>
      </c>
      <c r="I3170" s="39">
        <f t="shared" si="347"/>
        <v>0</v>
      </c>
      <c r="J3170" s="40">
        <f t="shared" si="348"/>
        <v>0</v>
      </c>
      <c r="K3170" s="111">
        <f>IF($B3170="",0,'2.売上実績'!D3170)</f>
        <v>0</v>
      </c>
      <c r="L3170" s="111">
        <f>IF($B3170="",0,'2.売上実績'!E3170)</f>
        <v>0</v>
      </c>
      <c r="M3170" s="28">
        <f t="shared" si="343"/>
        <v>0</v>
      </c>
      <c r="N3170" s="41">
        <f t="shared" si="344"/>
        <v>0</v>
      </c>
      <c r="O3170" s="40">
        <f t="shared" si="349"/>
        <v>0</v>
      </c>
    </row>
    <row r="3171" spans="2:15" ht="18" customHeight="1">
      <c r="B3171" s="109" t="str">
        <f>IF('2.売上実績'!$B3171="","",'2.売上実績'!$B3171)</f>
        <v/>
      </c>
      <c r="C3171" s="110" t="str">
        <f>IF('2.売上実績'!$C3171="","",'2.売上実績'!$C3171)</f>
        <v/>
      </c>
      <c r="D3171" s="98" t="str">
        <f>IF(C3171="","",VLOOKUP(C3171,'4.製品一覧'!$B$4:$D$500,3,FALSE))</f>
        <v/>
      </c>
      <c r="E3171" s="102">
        <f>IF(C3171&lt;&gt;"",VLOOKUP(C3171,'7.製品別原価'!$B$5:$J$500,8,FALSE),0)</f>
        <v>0</v>
      </c>
      <c r="F3171" s="37">
        <f>IF(OR($K$2=0,K3171=0),0,'1.全社費用'!$C$42/$K$2)</f>
        <v>0</v>
      </c>
      <c r="G3171" s="37">
        <f t="shared" si="345"/>
        <v>0</v>
      </c>
      <c r="H3171" s="38">
        <f t="shared" si="346"/>
        <v>0</v>
      </c>
      <c r="I3171" s="39">
        <f t="shared" si="347"/>
        <v>0</v>
      </c>
      <c r="J3171" s="40">
        <f t="shared" si="348"/>
        <v>0</v>
      </c>
      <c r="K3171" s="111">
        <f>IF($B3171="",0,'2.売上実績'!D3171)</f>
        <v>0</v>
      </c>
      <c r="L3171" s="111">
        <f>IF($B3171="",0,'2.売上実績'!E3171)</f>
        <v>0</v>
      </c>
      <c r="M3171" s="28">
        <f t="shared" si="343"/>
        <v>0</v>
      </c>
      <c r="N3171" s="41">
        <f t="shared" si="344"/>
        <v>0</v>
      </c>
      <c r="O3171" s="40">
        <f t="shared" si="349"/>
        <v>0</v>
      </c>
    </row>
    <row r="3172" spans="2:15" ht="18" customHeight="1">
      <c r="B3172" s="109" t="str">
        <f>IF('2.売上実績'!$B3172="","",'2.売上実績'!$B3172)</f>
        <v/>
      </c>
      <c r="C3172" s="110" t="str">
        <f>IF('2.売上実績'!$C3172="","",'2.売上実績'!$C3172)</f>
        <v/>
      </c>
      <c r="D3172" s="98" t="str">
        <f>IF(C3172="","",VLOOKUP(C3172,'4.製品一覧'!$B$4:$D$500,3,FALSE))</f>
        <v/>
      </c>
      <c r="E3172" s="102">
        <f>IF(C3172&lt;&gt;"",VLOOKUP(C3172,'7.製品別原価'!$B$5:$J$500,8,FALSE),0)</f>
        <v>0</v>
      </c>
      <c r="F3172" s="37">
        <f>IF(OR($K$2=0,K3172=0),0,'1.全社費用'!$C$42/$K$2)</f>
        <v>0</v>
      </c>
      <c r="G3172" s="37">
        <f t="shared" si="345"/>
        <v>0</v>
      </c>
      <c r="H3172" s="38">
        <f t="shared" si="346"/>
        <v>0</v>
      </c>
      <c r="I3172" s="39">
        <f t="shared" si="347"/>
        <v>0</v>
      </c>
      <c r="J3172" s="40">
        <f t="shared" si="348"/>
        <v>0</v>
      </c>
      <c r="K3172" s="111">
        <f>IF($B3172="",0,'2.売上実績'!D3172)</f>
        <v>0</v>
      </c>
      <c r="L3172" s="111">
        <f>IF($B3172="",0,'2.売上実績'!E3172)</f>
        <v>0</v>
      </c>
      <c r="M3172" s="28">
        <f t="shared" si="343"/>
        <v>0</v>
      </c>
      <c r="N3172" s="41">
        <f t="shared" si="344"/>
        <v>0</v>
      </c>
      <c r="O3172" s="40">
        <f t="shared" si="349"/>
        <v>0</v>
      </c>
    </row>
    <row r="3173" spans="2:15" ht="18" customHeight="1">
      <c r="B3173" s="109" t="str">
        <f>IF('2.売上実績'!$B3173="","",'2.売上実績'!$B3173)</f>
        <v/>
      </c>
      <c r="C3173" s="110" t="str">
        <f>IF('2.売上実績'!$C3173="","",'2.売上実績'!$C3173)</f>
        <v/>
      </c>
      <c r="D3173" s="98" t="str">
        <f>IF(C3173="","",VLOOKUP(C3173,'4.製品一覧'!$B$4:$D$500,3,FALSE))</f>
        <v/>
      </c>
      <c r="E3173" s="102">
        <f>IF(C3173&lt;&gt;"",VLOOKUP(C3173,'7.製品別原価'!$B$5:$J$500,8,FALSE),0)</f>
        <v>0</v>
      </c>
      <c r="F3173" s="37">
        <f>IF(OR($K$2=0,K3173=0),0,'1.全社費用'!$C$42/$K$2)</f>
        <v>0</v>
      </c>
      <c r="G3173" s="37">
        <f t="shared" si="345"/>
        <v>0</v>
      </c>
      <c r="H3173" s="38">
        <f t="shared" si="346"/>
        <v>0</v>
      </c>
      <c r="I3173" s="39">
        <f t="shared" si="347"/>
        <v>0</v>
      </c>
      <c r="J3173" s="40">
        <f t="shared" si="348"/>
        <v>0</v>
      </c>
      <c r="K3173" s="111">
        <f>IF($B3173="",0,'2.売上実績'!D3173)</f>
        <v>0</v>
      </c>
      <c r="L3173" s="111">
        <f>IF($B3173="",0,'2.売上実績'!E3173)</f>
        <v>0</v>
      </c>
      <c r="M3173" s="28">
        <f t="shared" si="343"/>
        <v>0</v>
      </c>
      <c r="N3173" s="41">
        <f t="shared" si="344"/>
        <v>0</v>
      </c>
      <c r="O3173" s="40">
        <f t="shared" si="349"/>
        <v>0</v>
      </c>
    </row>
    <row r="3174" spans="2:15" ht="18" customHeight="1">
      <c r="B3174" s="109" t="str">
        <f>IF('2.売上実績'!$B3174="","",'2.売上実績'!$B3174)</f>
        <v/>
      </c>
      <c r="C3174" s="110" t="str">
        <f>IF('2.売上実績'!$C3174="","",'2.売上実績'!$C3174)</f>
        <v/>
      </c>
      <c r="D3174" s="98" t="str">
        <f>IF(C3174="","",VLOOKUP(C3174,'4.製品一覧'!$B$4:$D$500,3,FALSE))</f>
        <v/>
      </c>
      <c r="E3174" s="102">
        <f>IF(C3174&lt;&gt;"",VLOOKUP(C3174,'7.製品別原価'!$B$5:$J$500,8,FALSE),0)</f>
        <v>0</v>
      </c>
      <c r="F3174" s="37">
        <f>IF(OR($K$2=0,K3174=0),0,'1.全社費用'!$C$42/$K$2)</f>
        <v>0</v>
      </c>
      <c r="G3174" s="37">
        <f t="shared" si="345"/>
        <v>0</v>
      </c>
      <c r="H3174" s="38">
        <f t="shared" si="346"/>
        <v>0</v>
      </c>
      <c r="I3174" s="39">
        <f t="shared" si="347"/>
        <v>0</v>
      </c>
      <c r="J3174" s="40">
        <f t="shared" si="348"/>
        <v>0</v>
      </c>
      <c r="K3174" s="111">
        <f>IF($B3174="",0,'2.売上実績'!D3174)</f>
        <v>0</v>
      </c>
      <c r="L3174" s="111">
        <f>IF($B3174="",0,'2.売上実績'!E3174)</f>
        <v>0</v>
      </c>
      <c r="M3174" s="28">
        <f t="shared" si="343"/>
        <v>0</v>
      </c>
      <c r="N3174" s="41">
        <f t="shared" si="344"/>
        <v>0</v>
      </c>
      <c r="O3174" s="40">
        <f t="shared" si="349"/>
        <v>0</v>
      </c>
    </row>
    <row r="3175" spans="2:15" ht="18" customHeight="1">
      <c r="B3175" s="109" t="str">
        <f>IF('2.売上実績'!$B3175="","",'2.売上実績'!$B3175)</f>
        <v/>
      </c>
      <c r="C3175" s="110" t="str">
        <f>IF('2.売上実績'!$C3175="","",'2.売上実績'!$C3175)</f>
        <v/>
      </c>
      <c r="D3175" s="98" t="str">
        <f>IF(C3175="","",VLOOKUP(C3175,'4.製品一覧'!$B$4:$D$500,3,FALSE))</f>
        <v/>
      </c>
      <c r="E3175" s="102">
        <f>IF(C3175&lt;&gt;"",VLOOKUP(C3175,'7.製品別原価'!$B$5:$J$500,8,FALSE),0)</f>
        <v>0</v>
      </c>
      <c r="F3175" s="37">
        <f>IF(OR($K$2=0,K3175=0),0,'1.全社費用'!$C$42/$K$2)</f>
        <v>0</v>
      </c>
      <c r="G3175" s="37">
        <f t="shared" si="345"/>
        <v>0</v>
      </c>
      <c r="H3175" s="38">
        <f t="shared" si="346"/>
        <v>0</v>
      </c>
      <c r="I3175" s="39">
        <f t="shared" si="347"/>
        <v>0</v>
      </c>
      <c r="J3175" s="40">
        <f t="shared" si="348"/>
        <v>0</v>
      </c>
      <c r="K3175" s="111">
        <f>IF($B3175="",0,'2.売上実績'!D3175)</f>
        <v>0</v>
      </c>
      <c r="L3175" s="111">
        <f>IF($B3175="",0,'2.売上実績'!E3175)</f>
        <v>0</v>
      </c>
      <c r="M3175" s="28">
        <f t="shared" si="343"/>
        <v>0</v>
      </c>
      <c r="N3175" s="41">
        <f t="shared" si="344"/>
        <v>0</v>
      </c>
      <c r="O3175" s="40">
        <f t="shared" si="349"/>
        <v>0</v>
      </c>
    </row>
    <row r="3176" spans="2:15" ht="18" customHeight="1">
      <c r="B3176" s="109" t="str">
        <f>IF('2.売上実績'!$B3176="","",'2.売上実績'!$B3176)</f>
        <v/>
      </c>
      <c r="C3176" s="110" t="str">
        <f>IF('2.売上実績'!$C3176="","",'2.売上実績'!$C3176)</f>
        <v/>
      </c>
      <c r="D3176" s="98" t="str">
        <f>IF(C3176="","",VLOOKUP(C3176,'4.製品一覧'!$B$4:$D$500,3,FALSE))</f>
        <v/>
      </c>
      <c r="E3176" s="102">
        <f>IF(C3176&lt;&gt;"",VLOOKUP(C3176,'7.製品別原価'!$B$5:$J$500,8,FALSE),0)</f>
        <v>0</v>
      </c>
      <c r="F3176" s="37">
        <f>IF(OR($K$2=0,K3176=0),0,'1.全社費用'!$C$42/$K$2)</f>
        <v>0</v>
      </c>
      <c r="G3176" s="37">
        <f t="shared" si="345"/>
        <v>0</v>
      </c>
      <c r="H3176" s="38">
        <f t="shared" si="346"/>
        <v>0</v>
      </c>
      <c r="I3176" s="39">
        <f t="shared" si="347"/>
        <v>0</v>
      </c>
      <c r="J3176" s="40">
        <f t="shared" si="348"/>
        <v>0</v>
      </c>
      <c r="K3176" s="111">
        <f>IF($B3176="",0,'2.売上実績'!D3176)</f>
        <v>0</v>
      </c>
      <c r="L3176" s="111">
        <f>IF($B3176="",0,'2.売上実績'!E3176)</f>
        <v>0</v>
      </c>
      <c r="M3176" s="28">
        <f t="shared" si="343"/>
        <v>0</v>
      </c>
      <c r="N3176" s="41">
        <f t="shared" si="344"/>
        <v>0</v>
      </c>
      <c r="O3176" s="40">
        <f t="shared" si="349"/>
        <v>0</v>
      </c>
    </row>
    <row r="3177" spans="2:15" ht="18" customHeight="1">
      <c r="B3177" s="109" t="str">
        <f>IF('2.売上実績'!$B3177="","",'2.売上実績'!$B3177)</f>
        <v/>
      </c>
      <c r="C3177" s="110" t="str">
        <f>IF('2.売上実績'!$C3177="","",'2.売上実績'!$C3177)</f>
        <v/>
      </c>
      <c r="D3177" s="98" t="str">
        <f>IF(C3177="","",VLOOKUP(C3177,'4.製品一覧'!$B$4:$D$500,3,FALSE))</f>
        <v/>
      </c>
      <c r="E3177" s="102">
        <f>IF(C3177&lt;&gt;"",VLOOKUP(C3177,'7.製品別原価'!$B$5:$J$500,8,FALSE),0)</f>
        <v>0</v>
      </c>
      <c r="F3177" s="37">
        <f>IF(OR($K$2=0,K3177=0),0,'1.全社費用'!$C$42/$K$2)</f>
        <v>0</v>
      </c>
      <c r="G3177" s="37">
        <f t="shared" si="345"/>
        <v>0</v>
      </c>
      <c r="H3177" s="38">
        <f t="shared" si="346"/>
        <v>0</v>
      </c>
      <c r="I3177" s="39">
        <f t="shared" si="347"/>
        <v>0</v>
      </c>
      <c r="J3177" s="40">
        <f t="shared" si="348"/>
        <v>0</v>
      </c>
      <c r="K3177" s="111">
        <f>IF($B3177="",0,'2.売上実績'!D3177)</f>
        <v>0</v>
      </c>
      <c r="L3177" s="111">
        <f>IF($B3177="",0,'2.売上実績'!E3177)</f>
        <v>0</v>
      </c>
      <c r="M3177" s="28">
        <f t="shared" si="343"/>
        <v>0</v>
      </c>
      <c r="N3177" s="41">
        <f t="shared" si="344"/>
        <v>0</v>
      </c>
      <c r="O3177" s="40">
        <f t="shared" si="349"/>
        <v>0</v>
      </c>
    </row>
    <row r="3178" spans="2:15" ht="18" customHeight="1">
      <c r="B3178" s="109" t="str">
        <f>IF('2.売上実績'!$B3178="","",'2.売上実績'!$B3178)</f>
        <v/>
      </c>
      <c r="C3178" s="110" t="str">
        <f>IF('2.売上実績'!$C3178="","",'2.売上実績'!$C3178)</f>
        <v/>
      </c>
      <c r="D3178" s="98" t="str">
        <f>IF(C3178="","",VLOOKUP(C3178,'4.製品一覧'!$B$4:$D$500,3,FALSE))</f>
        <v/>
      </c>
      <c r="E3178" s="102">
        <f>IF(C3178&lt;&gt;"",VLOOKUP(C3178,'7.製品別原価'!$B$5:$J$500,8,FALSE),0)</f>
        <v>0</v>
      </c>
      <c r="F3178" s="37">
        <f>IF(OR($K$2=0,K3178=0),0,'1.全社費用'!$C$42/$K$2)</f>
        <v>0</v>
      </c>
      <c r="G3178" s="37">
        <f t="shared" si="345"/>
        <v>0</v>
      </c>
      <c r="H3178" s="38">
        <f t="shared" si="346"/>
        <v>0</v>
      </c>
      <c r="I3178" s="39">
        <f t="shared" si="347"/>
        <v>0</v>
      </c>
      <c r="J3178" s="40">
        <f t="shared" si="348"/>
        <v>0</v>
      </c>
      <c r="K3178" s="111">
        <f>IF($B3178="",0,'2.売上実績'!D3178)</f>
        <v>0</v>
      </c>
      <c r="L3178" s="111">
        <f>IF($B3178="",0,'2.売上実績'!E3178)</f>
        <v>0</v>
      </c>
      <c r="M3178" s="28">
        <f t="shared" si="343"/>
        <v>0</v>
      </c>
      <c r="N3178" s="41">
        <f t="shared" si="344"/>
        <v>0</v>
      </c>
      <c r="O3178" s="40">
        <f t="shared" si="349"/>
        <v>0</v>
      </c>
    </row>
    <row r="3179" spans="2:15" ht="18" customHeight="1">
      <c r="B3179" s="109" t="str">
        <f>IF('2.売上実績'!$B3179="","",'2.売上実績'!$B3179)</f>
        <v/>
      </c>
      <c r="C3179" s="110" t="str">
        <f>IF('2.売上実績'!$C3179="","",'2.売上実績'!$C3179)</f>
        <v/>
      </c>
      <c r="D3179" s="98" t="str">
        <f>IF(C3179="","",VLOOKUP(C3179,'4.製品一覧'!$B$4:$D$500,3,FALSE))</f>
        <v/>
      </c>
      <c r="E3179" s="102">
        <f>IF(C3179&lt;&gt;"",VLOOKUP(C3179,'7.製品別原価'!$B$5:$J$500,8,FALSE),0)</f>
        <v>0</v>
      </c>
      <c r="F3179" s="37">
        <f>IF(OR($K$2=0,K3179=0),0,'1.全社費用'!$C$42/$K$2)</f>
        <v>0</v>
      </c>
      <c r="G3179" s="37">
        <f t="shared" si="345"/>
        <v>0</v>
      </c>
      <c r="H3179" s="38">
        <f t="shared" si="346"/>
        <v>0</v>
      </c>
      <c r="I3179" s="39">
        <f t="shared" si="347"/>
        <v>0</v>
      </c>
      <c r="J3179" s="40">
        <f t="shared" si="348"/>
        <v>0</v>
      </c>
      <c r="K3179" s="111">
        <f>IF($B3179="",0,'2.売上実績'!D3179)</f>
        <v>0</v>
      </c>
      <c r="L3179" s="111">
        <f>IF($B3179="",0,'2.売上実績'!E3179)</f>
        <v>0</v>
      </c>
      <c r="M3179" s="28">
        <f t="shared" si="343"/>
        <v>0</v>
      </c>
      <c r="N3179" s="41">
        <f t="shared" si="344"/>
        <v>0</v>
      </c>
      <c r="O3179" s="40">
        <f t="shared" si="349"/>
        <v>0</v>
      </c>
    </row>
    <row r="3180" spans="2:15" ht="18" customHeight="1">
      <c r="B3180" s="109" t="str">
        <f>IF('2.売上実績'!$B3180="","",'2.売上実績'!$B3180)</f>
        <v/>
      </c>
      <c r="C3180" s="110" t="str">
        <f>IF('2.売上実績'!$C3180="","",'2.売上実績'!$C3180)</f>
        <v/>
      </c>
      <c r="D3180" s="98" t="str">
        <f>IF(C3180="","",VLOOKUP(C3180,'4.製品一覧'!$B$4:$D$500,3,FALSE))</f>
        <v/>
      </c>
      <c r="E3180" s="102">
        <f>IF(C3180&lt;&gt;"",VLOOKUP(C3180,'7.製品別原価'!$B$5:$J$500,8,FALSE),0)</f>
        <v>0</v>
      </c>
      <c r="F3180" s="37">
        <f>IF(OR($K$2=0,K3180=0),0,'1.全社費用'!$C$42/$K$2)</f>
        <v>0</v>
      </c>
      <c r="G3180" s="37">
        <f t="shared" si="345"/>
        <v>0</v>
      </c>
      <c r="H3180" s="38">
        <f t="shared" si="346"/>
        <v>0</v>
      </c>
      <c r="I3180" s="39">
        <f t="shared" si="347"/>
        <v>0</v>
      </c>
      <c r="J3180" s="40">
        <f t="shared" si="348"/>
        <v>0</v>
      </c>
      <c r="K3180" s="111">
        <f>IF($B3180="",0,'2.売上実績'!D3180)</f>
        <v>0</v>
      </c>
      <c r="L3180" s="111">
        <f>IF($B3180="",0,'2.売上実績'!E3180)</f>
        <v>0</v>
      </c>
      <c r="M3180" s="28">
        <f t="shared" si="343"/>
        <v>0</v>
      </c>
      <c r="N3180" s="41">
        <f t="shared" si="344"/>
        <v>0</v>
      </c>
      <c r="O3180" s="40">
        <f t="shared" si="349"/>
        <v>0</v>
      </c>
    </row>
    <row r="3181" spans="2:15" ht="18" customHeight="1">
      <c r="B3181" s="109" t="str">
        <f>IF('2.売上実績'!$B3181="","",'2.売上実績'!$B3181)</f>
        <v/>
      </c>
      <c r="C3181" s="110" t="str">
        <f>IF('2.売上実績'!$C3181="","",'2.売上実績'!$C3181)</f>
        <v/>
      </c>
      <c r="D3181" s="98" t="str">
        <f>IF(C3181="","",VLOOKUP(C3181,'4.製品一覧'!$B$4:$D$500,3,FALSE))</f>
        <v/>
      </c>
      <c r="E3181" s="102">
        <f>IF(C3181&lt;&gt;"",VLOOKUP(C3181,'7.製品別原価'!$B$5:$J$500,8,FALSE),0)</f>
        <v>0</v>
      </c>
      <c r="F3181" s="37">
        <f>IF(OR($K$2=0,K3181=0),0,'1.全社費用'!$C$42/$K$2)</f>
        <v>0</v>
      </c>
      <c r="G3181" s="37">
        <f t="shared" si="345"/>
        <v>0</v>
      </c>
      <c r="H3181" s="38">
        <f t="shared" si="346"/>
        <v>0</v>
      </c>
      <c r="I3181" s="39">
        <f t="shared" si="347"/>
        <v>0</v>
      </c>
      <c r="J3181" s="40">
        <f t="shared" si="348"/>
        <v>0</v>
      </c>
      <c r="K3181" s="111">
        <f>IF($B3181="",0,'2.売上実績'!D3181)</f>
        <v>0</v>
      </c>
      <c r="L3181" s="111">
        <f>IF($B3181="",0,'2.売上実績'!E3181)</f>
        <v>0</v>
      </c>
      <c r="M3181" s="28">
        <f t="shared" si="343"/>
        <v>0</v>
      </c>
      <c r="N3181" s="41">
        <f t="shared" si="344"/>
        <v>0</v>
      </c>
      <c r="O3181" s="40">
        <f t="shared" si="349"/>
        <v>0</v>
      </c>
    </row>
    <row r="3182" spans="2:15" ht="18" customHeight="1">
      <c r="B3182" s="109" t="str">
        <f>IF('2.売上実績'!$B3182="","",'2.売上実績'!$B3182)</f>
        <v/>
      </c>
      <c r="C3182" s="110" t="str">
        <f>IF('2.売上実績'!$C3182="","",'2.売上実績'!$C3182)</f>
        <v/>
      </c>
      <c r="D3182" s="98" t="str">
        <f>IF(C3182="","",VLOOKUP(C3182,'4.製品一覧'!$B$4:$D$500,3,FALSE))</f>
        <v/>
      </c>
      <c r="E3182" s="102">
        <f>IF(C3182&lt;&gt;"",VLOOKUP(C3182,'7.製品別原価'!$B$5:$J$500,8,FALSE),0)</f>
        <v>0</v>
      </c>
      <c r="F3182" s="37">
        <f>IF(OR($K$2=0,K3182=0),0,'1.全社費用'!$C$42/$K$2)</f>
        <v>0</v>
      </c>
      <c r="G3182" s="37">
        <f t="shared" si="345"/>
        <v>0</v>
      </c>
      <c r="H3182" s="38">
        <f t="shared" si="346"/>
        <v>0</v>
      </c>
      <c r="I3182" s="39">
        <f t="shared" si="347"/>
        <v>0</v>
      </c>
      <c r="J3182" s="40">
        <f t="shared" si="348"/>
        <v>0</v>
      </c>
      <c r="K3182" s="111">
        <f>IF($B3182="",0,'2.売上実績'!D3182)</f>
        <v>0</v>
      </c>
      <c r="L3182" s="111">
        <f>IF($B3182="",0,'2.売上実績'!E3182)</f>
        <v>0</v>
      </c>
      <c r="M3182" s="28">
        <f t="shared" si="343"/>
        <v>0</v>
      </c>
      <c r="N3182" s="41">
        <f t="shared" si="344"/>
        <v>0</v>
      </c>
      <c r="O3182" s="40">
        <f t="shared" si="349"/>
        <v>0</v>
      </c>
    </row>
    <row r="3183" spans="2:15" ht="18" customHeight="1">
      <c r="B3183" s="109" t="str">
        <f>IF('2.売上実績'!$B3183="","",'2.売上実績'!$B3183)</f>
        <v/>
      </c>
      <c r="C3183" s="110" t="str">
        <f>IF('2.売上実績'!$C3183="","",'2.売上実績'!$C3183)</f>
        <v/>
      </c>
      <c r="D3183" s="98" t="str">
        <f>IF(C3183="","",VLOOKUP(C3183,'4.製品一覧'!$B$4:$D$500,3,FALSE))</f>
        <v/>
      </c>
      <c r="E3183" s="102">
        <f>IF(C3183&lt;&gt;"",VLOOKUP(C3183,'7.製品別原価'!$B$5:$J$500,8,FALSE),0)</f>
        <v>0</v>
      </c>
      <c r="F3183" s="37">
        <f>IF(OR($K$2=0,K3183=0),0,'1.全社費用'!$C$42/$K$2)</f>
        <v>0</v>
      </c>
      <c r="G3183" s="37">
        <f t="shared" si="345"/>
        <v>0</v>
      </c>
      <c r="H3183" s="38">
        <f t="shared" si="346"/>
        <v>0</v>
      </c>
      <c r="I3183" s="39">
        <f t="shared" si="347"/>
        <v>0</v>
      </c>
      <c r="J3183" s="40">
        <f t="shared" si="348"/>
        <v>0</v>
      </c>
      <c r="K3183" s="111">
        <f>IF($B3183="",0,'2.売上実績'!D3183)</f>
        <v>0</v>
      </c>
      <c r="L3183" s="111">
        <f>IF($B3183="",0,'2.売上実績'!E3183)</f>
        <v>0</v>
      </c>
      <c r="M3183" s="28">
        <f t="shared" si="343"/>
        <v>0</v>
      </c>
      <c r="N3183" s="41">
        <f t="shared" si="344"/>
        <v>0</v>
      </c>
      <c r="O3183" s="40">
        <f t="shared" si="349"/>
        <v>0</v>
      </c>
    </row>
    <row r="3184" spans="2:15" ht="18" customHeight="1">
      <c r="B3184" s="109" t="str">
        <f>IF('2.売上実績'!$B3184="","",'2.売上実績'!$B3184)</f>
        <v/>
      </c>
      <c r="C3184" s="110" t="str">
        <f>IF('2.売上実績'!$C3184="","",'2.売上実績'!$C3184)</f>
        <v/>
      </c>
      <c r="D3184" s="98" t="str">
        <f>IF(C3184="","",VLOOKUP(C3184,'4.製品一覧'!$B$4:$D$500,3,FALSE))</f>
        <v/>
      </c>
      <c r="E3184" s="102">
        <f>IF(C3184&lt;&gt;"",VLOOKUP(C3184,'7.製品別原価'!$B$5:$J$500,8,FALSE),0)</f>
        <v>0</v>
      </c>
      <c r="F3184" s="37">
        <f>IF(OR($K$2=0,K3184=0),0,'1.全社費用'!$C$42/$K$2)</f>
        <v>0</v>
      </c>
      <c r="G3184" s="37">
        <f t="shared" si="345"/>
        <v>0</v>
      </c>
      <c r="H3184" s="38">
        <f t="shared" si="346"/>
        <v>0</v>
      </c>
      <c r="I3184" s="39">
        <f t="shared" si="347"/>
        <v>0</v>
      </c>
      <c r="J3184" s="40">
        <f t="shared" si="348"/>
        <v>0</v>
      </c>
      <c r="K3184" s="111">
        <f>IF($B3184="",0,'2.売上実績'!D3184)</f>
        <v>0</v>
      </c>
      <c r="L3184" s="111">
        <f>IF($B3184="",0,'2.売上実績'!E3184)</f>
        <v>0</v>
      </c>
      <c r="M3184" s="28">
        <f t="shared" si="343"/>
        <v>0</v>
      </c>
      <c r="N3184" s="41">
        <f t="shared" si="344"/>
        <v>0</v>
      </c>
      <c r="O3184" s="40">
        <f t="shared" si="349"/>
        <v>0</v>
      </c>
    </row>
    <row r="3185" spans="2:15" ht="18" customHeight="1">
      <c r="B3185" s="109" t="str">
        <f>IF('2.売上実績'!$B3185="","",'2.売上実績'!$B3185)</f>
        <v/>
      </c>
      <c r="C3185" s="110" t="str">
        <f>IF('2.売上実績'!$C3185="","",'2.売上実績'!$C3185)</f>
        <v/>
      </c>
      <c r="D3185" s="98" t="str">
        <f>IF(C3185="","",VLOOKUP(C3185,'4.製品一覧'!$B$4:$D$500,3,FALSE))</f>
        <v/>
      </c>
      <c r="E3185" s="102">
        <f>IF(C3185&lt;&gt;"",VLOOKUP(C3185,'7.製品別原価'!$B$5:$J$500,8,FALSE),0)</f>
        <v>0</v>
      </c>
      <c r="F3185" s="37">
        <f>IF(OR($K$2=0,K3185=0),0,'1.全社費用'!$C$42/$K$2)</f>
        <v>0</v>
      </c>
      <c r="G3185" s="37">
        <f t="shared" si="345"/>
        <v>0</v>
      </c>
      <c r="H3185" s="38">
        <f t="shared" si="346"/>
        <v>0</v>
      </c>
      <c r="I3185" s="39">
        <f t="shared" si="347"/>
        <v>0</v>
      </c>
      <c r="J3185" s="40">
        <f t="shared" si="348"/>
        <v>0</v>
      </c>
      <c r="K3185" s="111">
        <f>IF($B3185="",0,'2.売上実績'!D3185)</f>
        <v>0</v>
      </c>
      <c r="L3185" s="111">
        <f>IF($B3185="",0,'2.売上実績'!E3185)</f>
        <v>0</v>
      </c>
      <c r="M3185" s="28">
        <f t="shared" si="343"/>
        <v>0</v>
      </c>
      <c r="N3185" s="41">
        <f t="shared" si="344"/>
        <v>0</v>
      </c>
      <c r="O3185" s="40">
        <f t="shared" si="349"/>
        <v>0</v>
      </c>
    </row>
    <row r="3186" spans="2:15" ht="18" customHeight="1">
      <c r="B3186" s="109" t="str">
        <f>IF('2.売上実績'!$B3186="","",'2.売上実績'!$B3186)</f>
        <v/>
      </c>
      <c r="C3186" s="110" t="str">
        <f>IF('2.売上実績'!$C3186="","",'2.売上実績'!$C3186)</f>
        <v/>
      </c>
      <c r="D3186" s="98" t="str">
        <f>IF(C3186="","",VLOOKUP(C3186,'4.製品一覧'!$B$4:$D$500,3,FALSE))</f>
        <v/>
      </c>
      <c r="E3186" s="102">
        <f>IF(C3186&lt;&gt;"",VLOOKUP(C3186,'7.製品別原価'!$B$5:$J$500,8,FALSE),0)</f>
        <v>0</v>
      </c>
      <c r="F3186" s="37">
        <f>IF(OR($K$2=0,K3186=0),0,'1.全社費用'!$C$42/$K$2)</f>
        <v>0</v>
      </c>
      <c r="G3186" s="37">
        <f t="shared" si="345"/>
        <v>0</v>
      </c>
      <c r="H3186" s="38">
        <f t="shared" si="346"/>
        <v>0</v>
      </c>
      <c r="I3186" s="39">
        <f t="shared" si="347"/>
        <v>0</v>
      </c>
      <c r="J3186" s="40">
        <f t="shared" si="348"/>
        <v>0</v>
      </c>
      <c r="K3186" s="111">
        <f>IF($B3186="",0,'2.売上実績'!D3186)</f>
        <v>0</v>
      </c>
      <c r="L3186" s="111">
        <f>IF($B3186="",0,'2.売上実績'!E3186)</f>
        <v>0</v>
      </c>
      <c r="M3186" s="28">
        <f t="shared" si="343"/>
        <v>0</v>
      </c>
      <c r="N3186" s="41">
        <f t="shared" si="344"/>
        <v>0</v>
      </c>
      <c r="O3186" s="40">
        <f t="shared" si="349"/>
        <v>0</v>
      </c>
    </row>
    <row r="3187" spans="2:15" ht="18" customHeight="1">
      <c r="B3187" s="109" t="str">
        <f>IF('2.売上実績'!$B3187="","",'2.売上実績'!$B3187)</f>
        <v/>
      </c>
      <c r="C3187" s="110" t="str">
        <f>IF('2.売上実績'!$C3187="","",'2.売上実績'!$C3187)</f>
        <v/>
      </c>
      <c r="D3187" s="98" t="str">
        <f>IF(C3187="","",VLOOKUP(C3187,'4.製品一覧'!$B$4:$D$500,3,FALSE))</f>
        <v/>
      </c>
      <c r="E3187" s="102">
        <f>IF(C3187&lt;&gt;"",VLOOKUP(C3187,'7.製品別原価'!$B$5:$J$500,8,FALSE),0)</f>
        <v>0</v>
      </c>
      <c r="F3187" s="37">
        <f>IF(OR($K$2=0,K3187=0),0,'1.全社費用'!$C$42/$K$2)</f>
        <v>0</v>
      </c>
      <c r="G3187" s="37">
        <f t="shared" si="345"/>
        <v>0</v>
      </c>
      <c r="H3187" s="38">
        <f t="shared" si="346"/>
        <v>0</v>
      </c>
      <c r="I3187" s="39">
        <f t="shared" si="347"/>
        <v>0</v>
      </c>
      <c r="J3187" s="40">
        <f t="shared" si="348"/>
        <v>0</v>
      </c>
      <c r="K3187" s="111">
        <f>IF($B3187="",0,'2.売上実績'!D3187)</f>
        <v>0</v>
      </c>
      <c r="L3187" s="111">
        <f>IF($B3187="",0,'2.売上実績'!E3187)</f>
        <v>0</v>
      </c>
      <c r="M3187" s="28">
        <f t="shared" si="343"/>
        <v>0</v>
      </c>
      <c r="N3187" s="41">
        <f t="shared" si="344"/>
        <v>0</v>
      </c>
      <c r="O3187" s="40">
        <f t="shared" si="349"/>
        <v>0</v>
      </c>
    </row>
    <row r="3188" spans="2:15" ht="18" customHeight="1">
      <c r="B3188" s="109" t="str">
        <f>IF('2.売上実績'!$B3188="","",'2.売上実績'!$B3188)</f>
        <v/>
      </c>
      <c r="C3188" s="110" t="str">
        <f>IF('2.売上実績'!$C3188="","",'2.売上実績'!$C3188)</f>
        <v/>
      </c>
      <c r="D3188" s="98" t="str">
        <f>IF(C3188="","",VLOOKUP(C3188,'4.製品一覧'!$B$4:$D$500,3,FALSE))</f>
        <v/>
      </c>
      <c r="E3188" s="102">
        <f>IF(C3188&lt;&gt;"",VLOOKUP(C3188,'7.製品別原価'!$B$5:$J$500,8,FALSE),0)</f>
        <v>0</v>
      </c>
      <c r="F3188" s="37">
        <f>IF(OR($K$2=0,K3188=0),0,'1.全社費用'!$C$42/$K$2)</f>
        <v>0</v>
      </c>
      <c r="G3188" s="37">
        <f t="shared" si="345"/>
        <v>0</v>
      </c>
      <c r="H3188" s="38">
        <f t="shared" si="346"/>
        <v>0</v>
      </c>
      <c r="I3188" s="39">
        <f t="shared" si="347"/>
        <v>0</v>
      </c>
      <c r="J3188" s="40">
        <f t="shared" si="348"/>
        <v>0</v>
      </c>
      <c r="K3188" s="111">
        <f>IF($B3188="",0,'2.売上実績'!D3188)</f>
        <v>0</v>
      </c>
      <c r="L3188" s="111">
        <f>IF($B3188="",0,'2.売上実績'!E3188)</f>
        <v>0</v>
      </c>
      <c r="M3188" s="28">
        <f t="shared" si="343"/>
        <v>0</v>
      </c>
      <c r="N3188" s="41">
        <f t="shared" si="344"/>
        <v>0</v>
      </c>
      <c r="O3188" s="40">
        <f t="shared" si="349"/>
        <v>0</v>
      </c>
    </row>
    <row r="3189" spans="2:15" ht="18" customHeight="1">
      <c r="B3189" s="109" t="str">
        <f>IF('2.売上実績'!$B3189="","",'2.売上実績'!$B3189)</f>
        <v/>
      </c>
      <c r="C3189" s="110" t="str">
        <f>IF('2.売上実績'!$C3189="","",'2.売上実績'!$C3189)</f>
        <v/>
      </c>
      <c r="D3189" s="98" t="str">
        <f>IF(C3189="","",VLOOKUP(C3189,'4.製品一覧'!$B$4:$D$500,3,FALSE))</f>
        <v/>
      </c>
      <c r="E3189" s="102">
        <f>IF(C3189&lt;&gt;"",VLOOKUP(C3189,'7.製品別原価'!$B$5:$J$500,8,FALSE),0)</f>
        <v>0</v>
      </c>
      <c r="F3189" s="37">
        <f>IF(OR($K$2=0,K3189=0),0,'1.全社費用'!$C$42/$K$2)</f>
        <v>0</v>
      </c>
      <c r="G3189" s="37">
        <f t="shared" si="345"/>
        <v>0</v>
      </c>
      <c r="H3189" s="38">
        <f t="shared" si="346"/>
        <v>0</v>
      </c>
      <c r="I3189" s="39">
        <f t="shared" si="347"/>
        <v>0</v>
      </c>
      <c r="J3189" s="40">
        <f t="shared" si="348"/>
        <v>0</v>
      </c>
      <c r="K3189" s="111">
        <f>IF($B3189="",0,'2.売上実績'!D3189)</f>
        <v>0</v>
      </c>
      <c r="L3189" s="111">
        <f>IF($B3189="",0,'2.売上実績'!E3189)</f>
        <v>0</v>
      </c>
      <c r="M3189" s="28">
        <f t="shared" si="343"/>
        <v>0</v>
      </c>
      <c r="N3189" s="41">
        <f t="shared" si="344"/>
        <v>0</v>
      </c>
      <c r="O3189" s="40">
        <f t="shared" si="349"/>
        <v>0</v>
      </c>
    </row>
    <row r="3190" spans="2:15" ht="18" customHeight="1">
      <c r="B3190" s="109" t="str">
        <f>IF('2.売上実績'!$B3190="","",'2.売上実績'!$B3190)</f>
        <v/>
      </c>
      <c r="C3190" s="110" t="str">
        <f>IF('2.売上実績'!$C3190="","",'2.売上実績'!$C3190)</f>
        <v/>
      </c>
      <c r="D3190" s="98" t="str">
        <f>IF(C3190="","",VLOOKUP(C3190,'4.製品一覧'!$B$4:$D$500,3,FALSE))</f>
        <v/>
      </c>
      <c r="E3190" s="102">
        <f>IF(C3190&lt;&gt;"",VLOOKUP(C3190,'7.製品別原価'!$B$5:$J$500,8,FALSE),0)</f>
        <v>0</v>
      </c>
      <c r="F3190" s="37">
        <f>IF(OR($K$2=0,K3190=0),0,'1.全社費用'!$C$42/$K$2)</f>
        <v>0</v>
      </c>
      <c r="G3190" s="37">
        <f t="shared" si="345"/>
        <v>0</v>
      </c>
      <c r="H3190" s="38">
        <f t="shared" si="346"/>
        <v>0</v>
      </c>
      <c r="I3190" s="39">
        <f t="shared" si="347"/>
        <v>0</v>
      </c>
      <c r="J3190" s="40">
        <f t="shared" si="348"/>
        <v>0</v>
      </c>
      <c r="K3190" s="111">
        <f>IF($B3190="",0,'2.売上実績'!D3190)</f>
        <v>0</v>
      </c>
      <c r="L3190" s="111">
        <f>IF($B3190="",0,'2.売上実績'!E3190)</f>
        <v>0</v>
      </c>
      <c r="M3190" s="28">
        <f t="shared" si="343"/>
        <v>0</v>
      </c>
      <c r="N3190" s="41">
        <f t="shared" si="344"/>
        <v>0</v>
      </c>
      <c r="O3190" s="40">
        <f t="shared" si="349"/>
        <v>0</v>
      </c>
    </row>
    <row r="3191" spans="2:15" ht="18" customHeight="1">
      <c r="B3191" s="109" t="str">
        <f>IF('2.売上実績'!$B3191="","",'2.売上実績'!$B3191)</f>
        <v/>
      </c>
      <c r="C3191" s="110" t="str">
        <f>IF('2.売上実績'!$C3191="","",'2.売上実績'!$C3191)</f>
        <v/>
      </c>
      <c r="D3191" s="98" t="str">
        <f>IF(C3191="","",VLOOKUP(C3191,'4.製品一覧'!$B$4:$D$500,3,FALSE))</f>
        <v/>
      </c>
      <c r="E3191" s="102">
        <f>IF(C3191&lt;&gt;"",VLOOKUP(C3191,'7.製品別原価'!$B$5:$J$500,8,FALSE),0)</f>
        <v>0</v>
      </c>
      <c r="F3191" s="37">
        <f>IF(OR($K$2=0,K3191=0),0,'1.全社費用'!$C$42/$K$2)</f>
        <v>0</v>
      </c>
      <c r="G3191" s="37">
        <f t="shared" si="345"/>
        <v>0</v>
      </c>
      <c r="H3191" s="38">
        <f t="shared" si="346"/>
        <v>0</v>
      </c>
      <c r="I3191" s="39">
        <f t="shared" si="347"/>
        <v>0</v>
      </c>
      <c r="J3191" s="40">
        <f t="shared" si="348"/>
        <v>0</v>
      </c>
      <c r="K3191" s="111">
        <f>IF($B3191="",0,'2.売上実績'!D3191)</f>
        <v>0</v>
      </c>
      <c r="L3191" s="111">
        <f>IF($B3191="",0,'2.売上実績'!E3191)</f>
        <v>0</v>
      </c>
      <c r="M3191" s="28">
        <f t="shared" si="343"/>
        <v>0</v>
      </c>
      <c r="N3191" s="41">
        <f t="shared" si="344"/>
        <v>0</v>
      </c>
      <c r="O3191" s="40">
        <f t="shared" si="349"/>
        <v>0</v>
      </c>
    </row>
    <row r="3192" spans="2:15" ht="18" customHeight="1">
      <c r="B3192" s="109" t="str">
        <f>IF('2.売上実績'!$B3192="","",'2.売上実績'!$B3192)</f>
        <v/>
      </c>
      <c r="C3192" s="110" t="str">
        <f>IF('2.売上実績'!$C3192="","",'2.売上実績'!$C3192)</f>
        <v/>
      </c>
      <c r="D3192" s="98" t="str">
        <f>IF(C3192="","",VLOOKUP(C3192,'4.製品一覧'!$B$4:$D$500,3,FALSE))</f>
        <v/>
      </c>
      <c r="E3192" s="102">
        <f>IF(C3192&lt;&gt;"",VLOOKUP(C3192,'7.製品別原価'!$B$5:$J$500,8,FALSE),0)</f>
        <v>0</v>
      </c>
      <c r="F3192" s="37">
        <f>IF(OR($K$2=0,K3192=0),0,'1.全社費用'!$C$42/$K$2)</f>
        <v>0</v>
      </c>
      <c r="G3192" s="37">
        <f t="shared" si="345"/>
        <v>0</v>
      </c>
      <c r="H3192" s="38">
        <f t="shared" si="346"/>
        <v>0</v>
      </c>
      <c r="I3192" s="39">
        <f t="shared" si="347"/>
        <v>0</v>
      </c>
      <c r="J3192" s="40">
        <f t="shared" si="348"/>
        <v>0</v>
      </c>
      <c r="K3192" s="111">
        <f>IF($B3192="",0,'2.売上実績'!D3192)</f>
        <v>0</v>
      </c>
      <c r="L3192" s="111">
        <f>IF($B3192="",0,'2.売上実績'!E3192)</f>
        <v>0</v>
      </c>
      <c r="M3192" s="28">
        <f t="shared" si="343"/>
        <v>0</v>
      </c>
      <c r="N3192" s="41">
        <f t="shared" si="344"/>
        <v>0</v>
      </c>
      <c r="O3192" s="40">
        <f t="shared" si="349"/>
        <v>0</v>
      </c>
    </row>
    <row r="3193" spans="2:15" ht="18" customHeight="1">
      <c r="B3193" s="109" t="str">
        <f>IF('2.売上実績'!$B3193="","",'2.売上実績'!$B3193)</f>
        <v/>
      </c>
      <c r="C3193" s="110" t="str">
        <f>IF('2.売上実績'!$C3193="","",'2.売上実績'!$C3193)</f>
        <v/>
      </c>
      <c r="D3193" s="98" t="str">
        <f>IF(C3193="","",VLOOKUP(C3193,'4.製品一覧'!$B$4:$D$500,3,FALSE))</f>
        <v/>
      </c>
      <c r="E3193" s="102">
        <f>IF(C3193&lt;&gt;"",VLOOKUP(C3193,'7.製品別原価'!$B$5:$J$500,8,FALSE),0)</f>
        <v>0</v>
      </c>
      <c r="F3193" s="37">
        <f>IF(OR($K$2=0,K3193=0),0,'1.全社費用'!$C$42/$K$2)</f>
        <v>0</v>
      </c>
      <c r="G3193" s="37">
        <f t="shared" si="345"/>
        <v>0</v>
      </c>
      <c r="H3193" s="38">
        <f t="shared" si="346"/>
        <v>0</v>
      </c>
      <c r="I3193" s="39">
        <f t="shared" si="347"/>
        <v>0</v>
      </c>
      <c r="J3193" s="40">
        <f t="shared" si="348"/>
        <v>0</v>
      </c>
      <c r="K3193" s="111">
        <f>IF($B3193="",0,'2.売上実績'!D3193)</f>
        <v>0</v>
      </c>
      <c r="L3193" s="111">
        <f>IF($B3193="",0,'2.売上実績'!E3193)</f>
        <v>0</v>
      </c>
      <c r="M3193" s="28">
        <f t="shared" si="343"/>
        <v>0</v>
      </c>
      <c r="N3193" s="41">
        <f t="shared" si="344"/>
        <v>0</v>
      </c>
      <c r="O3193" s="40">
        <f t="shared" si="349"/>
        <v>0</v>
      </c>
    </row>
    <row r="3194" spans="2:15" ht="18" customHeight="1">
      <c r="B3194" s="109" t="str">
        <f>IF('2.売上実績'!$B3194="","",'2.売上実績'!$B3194)</f>
        <v/>
      </c>
      <c r="C3194" s="110" t="str">
        <f>IF('2.売上実績'!$C3194="","",'2.売上実績'!$C3194)</f>
        <v/>
      </c>
      <c r="D3194" s="98" t="str">
        <f>IF(C3194="","",VLOOKUP(C3194,'4.製品一覧'!$B$4:$D$500,3,FALSE))</f>
        <v/>
      </c>
      <c r="E3194" s="102">
        <f>IF(C3194&lt;&gt;"",VLOOKUP(C3194,'7.製品別原価'!$B$5:$J$500,8,FALSE),0)</f>
        <v>0</v>
      </c>
      <c r="F3194" s="37">
        <f>IF(OR($K$2=0,K3194=0),0,'1.全社費用'!$C$42/$K$2)</f>
        <v>0</v>
      </c>
      <c r="G3194" s="37">
        <f t="shared" si="345"/>
        <v>0</v>
      </c>
      <c r="H3194" s="38">
        <f t="shared" si="346"/>
        <v>0</v>
      </c>
      <c r="I3194" s="39">
        <f t="shared" si="347"/>
        <v>0</v>
      </c>
      <c r="J3194" s="40">
        <f t="shared" si="348"/>
        <v>0</v>
      </c>
      <c r="K3194" s="111">
        <f>IF($B3194="",0,'2.売上実績'!D3194)</f>
        <v>0</v>
      </c>
      <c r="L3194" s="111">
        <f>IF($B3194="",0,'2.売上実績'!E3194)</f>
        <v>0</v>
      </c>
      <c r="M3194" s="28">
        <f t="shared" si="343"/>
        <v>0</v>
      </c>
      <c r="N3194" s="41">
        <f t="shared" si="344"/>
        <v>0</v>
      </c>
      <c r="O3194" s="40">
        <f t="shared" si="349"/>
        <v>0</v>
      </c>
    </row>
    <row r="3195" spans="2:15" ht="18" customHeight="1">
      <c r="B3195" s="109" t="str">
        <f>IF('2.売上実績'!$B3195="","",'2.売上実績'!$B3195)</f>
        <v/>
      </c>
      <c r="C3195" s="110" t="str">
        <f>IF('2.売上実績'!$C3195="","",'2.売上実績'!$C3195)</f>
        <v/>
      </c>
      <c r="D3195" s="98" t="str">
        <f>IF(C3195="","",VLOOKUP(C3195,'4.製品一覧'!$B$4:$D$500,3,FALSE))</f>
        <v/>
      </c>
      <c r="E3195" s="102">
        <f>IF(C3195&lt;&gt;"",VLOOKUP(C3195,'7.製品別原価'!$B$5:$J$500,8,FALSE),0)</f>
        <v>0</v>
      </c>
      <c r="F3195" s="37">
        <f>IF(OR($K$2=0,K3195=0),0,'1.全社費用'!$C$42/$K$2)</f>
        <v>0</v>
      </c>
      <c r="G3195" s="37">
        <f t="shared" si="345"/>
        <v>0</v>
      </c>
      <c r="H3195" s="38">
        <f t="shared" si="346"/>
        <v>0</v>
      </c>
      <c r="I3195" s="39">
        <f t="shared" si="347"/>
        <v>0</v>
      </c>
      <c r="J3195" s="40">
        <f t="shared" si="348"/>
        <v>0</v>
      </c>
      <c r="K3195" s="111">
        <f>IF($B3195="",0,'2.売上実績'!D3195)</f>
        <v>0</v>
      </c>
      <c r="L3195" s="111">
        <f>IF($B3195="",0,'2.売上実績'!E3195)</f>
        <v>0</v>
      </c>
      <c r="M3195" s="28">
        <f t="shared" si="343"/>
        <v>0</v>
      </c>
      <c r="N3195" s="41">
        <f t="shared" si="344"/>
        <v>0</v>
      </c>
      <c r="O3195" s="40">
        <f t="shared" si="349"/>
        <v>0</v>
      </c>
    </row>
    <row r="3196" spans="2:15" ht="18" customHeight="1">
      <c r="B3196" s="109" t="str">
        <f>IF('2.売上実績'!$B3196="","",'2.売上実績'!$B3196)</f>
        <v/>
      </c>
      <c r="C3196" s="110" t="str">
        <f>IF('2.売上実績'!$C3196="","",'2.売上実績'!$C3196)</f>
        <v/>
      </c>
      <c r="D3196" s="98" t="str">
        <f>IF(C3196="","",VLOOKUP(C3196,'4.製品一覧'!$B$4:$D$500,3,FALSE))</f>
        <v/>
      </c>
      <c r="E3196" s="102">
        <f>IF(C3196&lt;&gt;"",VLOOKUP(C3196,'7.製品別原価'!$B$5:$J$500,8,FALSE),0)</f>
        <v>0</v>
      </c>
      <c r="F3196" s="37">
        <f>IF(OR($K$2=0,K3196=0),0,'1.全社費用'!$C$42/$K$2)</f>
        <v>0</v>
      </c>
      <c r="G3196" s="37">
        <f t="shared" si="345"/>
        <v>0</v>
      </c>
      <c r="H3196" s="38">
        <f t="shared" si="346"/>
        <v>0</v>
      </c>
      <c r="I3196" s="39">
        <f t="shared" si="347"/>
        <v>0</v>
      </c>
      <c r="J3196" s="40">
        <f t="shared" si="348"/>
        <v>0</v>
      </c>
      <c r="K3196" s="111">
        <f>IF($B3196="",0,'2.売上実績'!D3196)</f>
        <v>0</v>
      </c>
      <c r="L3196" s="111">
        <f>IF($B3196="",0,'2.売上実績'!E3196)</f>
        <v>0</v>
      </c>
      <c r="M3196" s="28">
        <f t="shared" si="343"/>
        <v>0</v>
      </c>
      <c r="N3196" s="41">
        <f t="shared" si="344"/>
        <v>0</v>
      </c>
      <c r="O3196" s="40">
        <f t="shared" si="349"/>
        <v>0</v>
      </c>
    </row>
    <row r="3197" spans="2:15" ht="18" customHeight="1">
      <c r="B3197" s="109" t="str">
        <f>IF('2.売上実績'!$B3197="","",'2.売上実績'!$B3197)</f>
        <v/>
      </c>
      <c r="C3197" s="110" t="str">
        <f>IF('2.売上実績'!$C3197="","",'2.売上実績'!$C3197)</f>
        <v/>
      </c>
      <c r="D3197" s="98" t="str">
        <f>IF(C3197="","",VLOOKUP(C3197,'4.製品一覧'!$B$4:$D$500,3,FALSE))</f>
        <v/>
      </c>
      <c r="E3197" s="102">
        <f>IF(C3197&lt;&gt;"",VLOOKUP(C3197,'7.製品別原価'!$B$5:$J$500,8,FALSE),0)</f>
        <v>0</v>
      </c>
      <c r="F3197" s="37">
        <f>IF(OR($K$2=0,K3197=0),0,'1.全社費用'!$C$42/$K$2)</f>
        <v>0</v>
      </c>
      <c r="G3197" s="37">
        <f t="shared" si="345"/>
        <v>0</v>
      </c>
      <c r="H3197" s="38">
        <f t="shared" si="346"/>
        <v>0</v>
      </c>
      <c r="I3197" s="39">
        <f t="shared" si="347"/>
        <v>0</v>
      </c>
      <c r="J3197" s="40">
        <f t="shared" si="348"/>
        <v>0</v>
      </c>
      <c r="K3197" s="111">
        <f>IF($B3197="",0,'2.売上実績'!D3197)</f>
        <v>0</v>
      </c>
      <c r="L3197" s="111">
        <f>IF($B3197="",0,'2.売上実績'!E3197)</f>
        <v>0</v>
      </c>
      <c r="M3197" s="28">
        <f t="shared" si="343"/>
        <v>0</v>
      </c>
      <c r="N3197" s="41">
        <f t="shared" si="344"/>
        <v>0</v>
      </c>
      <c r="O3197" s="40">
        <f t="shared" si="349"/>
        <v>0</v>
      </c>
    </row>
    <row r="3198" spans="2:15" ht="18" customHeight="1">
      <c r="B3198" s="109" t="str">
        <f>IF('2.売上実績'!$B3198="","",'2.売上実績'!$B3198)</f>
        <v/>
      </c>
      <c r="C3198" s="110" t="str">
        <f>IF('2.売上実績'!$C3198="","",'2.売上実績'!$C3198)</f>
        <v/>
      </c>
      <c r="D3198" s="98" t="str">
        <f>IF(C3198="","",VLOOKUP(C3198,'4.製品一覧'!$B$4:$D$500,3,FALSE))</f>
        <v/>
      </c>
      <c r="E3198" s="102">
        <f>IF(C3198&lt;&gt;"",VLOOKUP(C3198,'7.製品別原価'!$B$5:$J$500,8,FALSE),0)</f>
        <v>0</v>
      </c>
      <c r="F3198" s="37">
        <f>IF(OR($K$2=0,K3198=0),0,'1.全社費用'!$C$42/$K$2)</f>
        <v>0</v>
      </c>
      <c r="G3198" s="37">
        <f t="shared" si="345"/>
        <v>0</v>
      </c>
      <c r="H3198" s="38">
        <f t="shared" si="346"/>
        <v>0</v>
      </c>
      <c r="I3198" s="39">
        <f t="shared" si="347"/>
        <v>0</v>
      </c>
      <c r="J3198" s="40">
        <f t="shared" si="348"/>
        <v>0</v>
      </c>
      <c r="K3198" s="111">
        <f>IF($B3198="",0,'2.売上実績'!D3198)</f>
        <v>0</v>
      </c>
      <c r="L3198" s="111">
        <f>IF($B3198="",0,'2.売上実績'!E3198)</f>
        <v>0</v>
      </c>
      <c r="M3198" s="28">
        <f t="shared" si="343"/>
        <v>0</v>
      </c>
      <c r="N3198" s="41">
        <f t="shared" si="344"/>
        <v>0</v>
      </c>
      <c r="O3198" s="40">
        <f t="shared" si="349"/>
        <v>0</v>
      </c>
    </row>
    <row r="3199" spans="2:15" ht="18" customHeight="1">
      <c r="B3199" s="109" t="str">
        <f>IF('2.売上実績'!$B3199="","",'2.売上実績'!$B3199)</f>
        <v/>
      </c>
      <c r="C3199" s="110" t="str">
        <f>IF('2.売上実績'!$C3199="","",'2.売上実績'!$C3199)</f>
        <v/>
      </c>
      <c r="D3199" s="98" t="str">
        <f>IF(C3199="","",VLOOKUP(C3199,'4.製品一覧'!$B$4:$D$500,3,FALSE))</f>
        <v/>
      </c>
      <c r="E3199" s="102">
        <f>IF(C3199&lt;&gt;"",VLOOKUP(C3199,'7.製品別原価'!$B$5:$J$500,8,FALSE),0)</f>
        <v>0</v>
      </c>
      <c r="F3199" s="37">
        <f>IF(OR($K$2=0,K3199=0),0,'1.全社費用'!$C$42/$K$2)</f>
        <v>0</v>
      </c>
      <c r="G3199" s="37">
        <f t="shared" si="345"/>
        <v>0</v>
      </c>
      <c r="H3199" s="38">
        <f t="shared" si="346"/>
        <v>0</v>
      </c>
      <c r="I3199" s="39">
        <f t="shared" si="347"/>
        <v>0</v>
      </c>
      <c r="J3199" s="40">
        <f t="shared" si="348"/>
        <v>0</v>
      </c>
      <c r="K3199" s="111">
        <f>IF($B3199="",0,'2.売上実績'!D3199)</f>
        <v>0</v>
      </c>
      <c r="L3199" s="111">
        <f>IF($B3199="",0,'2.売上実績'!E3199)</f>
        <v>0</v>
      </c>
      <c r="M3199" s="28">
        <f t="shared" si="343"/>
        <v>0</v>
      </c>
      <c r="N3199" s="41">
        <f t="shared" si="344"/>
        <v>0</v>
      </c>
      <c r="O3199" s="40">
        <f t="shared" si="349"/>
        <v>0</v>
      </c>
    </row>
    <row r="3200" spans="2:15" ht="18" customHeight="1">
      <c r="B3200" s="109" t="str">
        <f>IF('2.売上実績'!$B3200="","",'2.売上実績'!$B3200)</f>
        <v/>
      </c>
      <c r="C3200" s="110" t="str">
        <f>IF('2.売上実績'!$C3200="","",'2.売上実績'!$C3200)</f>
        <v/>
      </c>
      <c r="D3200" s="98" t="str">
        <f>IF(C3200="","",VLOOKUP(C3200,'4.製品一覧'!$B$4:$D$500,3,FALSE))</f>
        <v/>
      </c>
      <c r="E3200" s="102">
        <f>IF(C3200&lt;&gt;"",VLOOKUP(C3200,'7.製品別原価'!$B$5:$J$500,8,FALSE),0)</f>
        <v>0</v>
      </c>
      <c r="F3200" s="37">
        <f>IF(OR($K$2=0,K3200=0),0,'1.全社費用'!$C$42/$K$2)</f>
        <v>0</v>
      </c>
      <c r="G3200" s="37">
        <f t="shared" si="345"/>
        <v>0</v>
      </c>
      <c r="H3200" s="38">
        <f t="shared" si="346"/>
        <v>0</v>
      </c>
      <c r="I3200" s="39">
        <f t="shared" si="347"/>
        <v>0</v>
      </c>
      <c r="J3200" s="40">
        <f t="shared" si="348"/>
        <v>0</v>
      </c>
      <c r="K3200" s="111">
        <f>IF($B3200="",0,'2.売上実績'!D3200)</f>
        <v>0</v>
      </c>
      <c r="L3200" s="111">
        <f>IF($B3200="",0,'2.売上実績'!E3200)</f>
        <v>0</v>
      </c>
      <c r="M3200" s="28">
        <f t="shared" si="343"/>
        <v>0</v>
      </c>
      <c r="N3200" s="41">
        <f t="shared" si="344"/>
        <v>0</v>
      </c>
      <c r="O3200" s="40">
        <f t="shared" si="349"/>
        <v>0</v>
      </c>
    </row>
    <row r="3201" spans="2:15" ht="18" customHeight="1">
      <c r="B3201" s="109" t="str">
        <f>IF('2.売上実績'!$B3201="","",'2.売上実績'!$B3201)</f>
        <v/>
      </c>
      <c r="C3201" s="110" t="str">
        <f>IF('2.売上実績'!$C3201="","",'2.売上実績'!$C3201)</f>
        <v/>
      </c>
      <c r="D3201" s="98" t="str">
        <f>IF(C3201="","",VLOOKUP(C3201,'4.製品一覧'!$B$4:$D$500,3,FALSE))</f>
        <v/>
      </c>
      <c r="E3201" s="102">
        <f>IF(C3201&lt;&gt;"",VLOOKUP(C3201,'7.製品別原価'!$B$5:$J$500,8,FALSE),0)</f>
        <v>0</v>
      </c>
      <c r="F3201" s="37">
        <f>IF(OR($K$2=0,K3201=0),0,'1.全社費用'!$C$42/$K$2)</f>
        <v>0</v>
      </c>
      <c r="G3201" s="37">
        <f t="shared" si="345"/>
        <v>0</v>
      </c>
      <c r="H3201" s="38">
        <f t="shared" si="346"/>
        <v>0</v>
      </c>
      <c r="I3201" s="39">
        <f t="shared" si="347"/>
        <v>0</v>
      </c>
      <c r="J3201" s="40">
        <f t="shared" si="348"/>
        <v>0</v>
      </c>
      <c r="K3201" s="111">
        <f>IF($B3201="",0,'2.売上実績'!D3201)</f>
        <v>0</v>
      </c>
      <c r="L3201" s="111">
        <f>IF($B3201="",0,'2.売上実績'!E3201)</f>
        <v>0</v>
      </c>
      <c r="M3201" s="28">
        <f t="shared" si="343"/>
        <v>0</v>
      </c>
      <c r="N3201" s="41">
        <f t="shared" si="344"/>
        <v>0</v>
      </c>
      <c r="O3201" s="40">
        <f t="shared" si="349"/>
        <v>0</v>
      </c>
    </row>
    <row r="3202" spans="2:15" ht="18" customHeight="1">
      <c r="B3202" s="109" t="str">
        <f>IF('2.売上実績'!$B3202="","",'2.売上実績'!$B3202)</f>
        <v/>
      </c>
      <c r="C3202" s="110" t="str">
        <f>IF('2.売上実績'!$C3202="","",'2.売上実績'!$C3202)</f>
        <v/>
      </c>
      <c r="D3202" s="98" t="str">
        <f>IF(C3202="","",VLOOKUP(C3202,'4.製品一覧'!$B$4:$D$500,3,FALSE))</f>
        <v/>
      </c>
      <c r="E3202" s="102">
        <f>IF(C3202&lt;&gt;"",VLOOKUP(C3202,'7.製品別原価'!$B$5:$J$500,8,FALSE),0)</f>
        <v>0</v>
      </c>
      <c r="F3202" s="37">
        <f>IF(OR($K$2=0,K3202=0),0,'1.全社費用'!$C$42/$K$2)</f>
        <v>0</v>
      </c>
      <c r="G3202" s="37">
        <f t="shared" si="345"/>
        <v>0</v>
      </c>
      <c r="H3202" s="38">
        <f t="shared" si="346"/>
        <v>0</v>
      </c>
      <c r="I3202" s="39">
        <f t="shared" si="347"/>
        <v>0</v>
      </c>
      <c r="J3202" s="40">
        <f t="shared" si="348"/>
        <v>0</v>
      </c>
      <c r="K3202" s="111">
        <f>IF($B3202="",0,'2.売上実績'!D3202)</f>
        <v>0</v>
      </c>
      <c r="L3202" s="111">
        <f>IF($B3202="",0,'2.売上実績'!E3202)</f>
        <v>0</v>
      </c>
      <c r="M3202" s="28">
        <f t="shared" si="343"/>
        <v>0</v>
      </c>
      <c r="N3202" s="41">
        <f t="shared" si="344"/>
        <v>0</v>
      </c>
      <c r="O3202" s="40">
        <f t="shared" si="349"/>
        <v>0</v>
      </c>
    </row>
    <row r="3203" spans="2:15" ht="18" customHeight="1">
      <c r="B3203" s="109" t="str">
        <f>IF('2.売上実績'!$B3203="","",'2.売上実績'!$B3203)</f>
        <v/>
      </c>
      <c r="C3203" s="110" t="str">
        <f>IF('2.売上実績'!$C3203="","",'2.売上実績'!$C3203)</f>
        <v/>
      </c>
      <c r="D3203" s="98" t="str">
        <f>IF(C3203="","",VLOOKUP(C3203,'4.製品一覧'!$B$4:$D$500,3,FALSE))</f>
        <v/>
      </c>
      <c r="E3203" s="102">
        <f>IF(C3203&lt;&gt;"",VLOOKUP(C3203,'7.製品別原価'!$B$5:$J$500,8,FALSE),0)</f>
        <v>0</v>
      </c>
      <c r="F3203" s="37">
        <f>IF(OR($K$2=0,K3203=0),0,'1.全社費用'!$C$42/$K$2)</f>
        <v>0</v>
      </c>
      <c r="G3203" s="37">
        <f t="shared" si="345"/>
        <v>0</v>
      </c>
      <c r="H3203" s="38">
        <f t="shared" si="346"/>
        <v>0</v>
      </c>
      <c r="I3203" s="39">
        <f t="shared" si="347"/>
        <v>0</v>
      </c>
      <c r="J3203" s="40">
        <f t="shared" si="348"/>
        <v>0</v>
      </c>
      <c r="K3203" s="111">
        <f>IF($B3203="",0,'2.売上実績'!D3203)</f>
        <v>0</v>
      </c>
      <c r="L3203" s="111">
        <f>IF($B3203="",0,'2.売上実績'!E3203)</f>
        <v>0</v>
      </c>
      <c r="M3203" s="28">
        <f t="shared" si="343"/>
        <v>0</v>
      </c>
      <c r="N3203" s="41">
        <f t="shared" si="344"/>
        <v>0</v>
      </c>
      <c r="O3203" s="40">
        <f t="shared" si="349"/>
        <v>0</v>
      </c>
    </row>
    <row r="3204" spans="2:15" ht="18" customHeight="1">
      <c r="B3204" s="109" t="str">
        <f>IF('2.売上実績'!$B3204="","",'2.売上実績'!$B3204)</f>
        <v/>
      </c>
      <c r="C3204" s="110" t="str">
        <f>IF('2.売上実績'!$C3204="","",'2.売上実績'!$C3204)</f>
        <v/>
      </c>
      <c r="D3204" s="98" t="str">
        <f>IF(C3204="","",VLOOKUP(C3204,'4.製品一覧'!$B$4:$D$500,3,FALSE))</f>
        <v/>
      </c>
      <c r="E3204" s="102">
        <f>IF(C3204&lt;&gt;"",VLOOKUP(C3204,'7.製品別原価'!$B$5:$J$500,8,FALSE),0)</f>
        <v>0</v>
      </c>
      <c r="F3204" s="37">
        <f>IF(OR($K$2=0,K3204=0),0,'1.全社費用'!$C$42/$K$2)</f>
        <v>0</v>
      </c>
      <c r="G3204" s="37">
        <f t="shared" si="345"/>
        <v>0</v>
      </c>
      <c r="H3204" s="38">
        <f t="shared" si="346"/>
        <v>0</v>
      </c>
      <c r="I3204" s="39">
        <f t="shared" si="347"/>
        <v>0</v>
      </c>
      <c r="J3204" s="40">
        <f t="shared" si="348"/>
        <v>0</v>
      </c>
      <c r="K3204" s="111">
        <f>IF($B3204="",0,'2.売上実績'!D3204)</f>
        <v>0</v>
      </c>
      <c r="L3204" s="111">
        <f>IF($B3204="",0,'2.売上実績'!E3204)</f>
        <v>0</v>
      </c>
      <c r="M3204" s="28">
        <f t="shared" ref="M3204:M3267" si="350">G3204*K3204</f>
        <v>0</v>
      </c>
      <c r="N3204" s="41">
        <f t="shared" ref="N3204:N3267" si="351">L3204-M3204</f>
        <v>0</v>
      </c>
      <c r="O3204" s="40">
        <f t="shared" si="349"/>
        <v>0</v>
      </c>
    </row>
    <row r="3205" spans="2:15" ht="18" customHeight="1">
      <c r="B3205" s="109" t="str">
        <f>IF('2.売上実績'!$B3205="","",'2.売上実績'!$B3205)</f>
        <v/>
      </c>
      <c r="C3205" s="110" t="str">
        <f>IF('2.売上実績'!$C3205="","",'2.売上実績'!$C3205)</f>
        <v/>
      </c>
      <c r="D3205" s="98" t="str">
        <f>IF(C3205="","",VLOOKUP(C3205,'4.製品一覧'!$B$4:$D$500,3,FALSE))</f>
        <v/>
      </c>
      <c r="E3205" s="102">
        <f>IF(C3205&lt;&gt;"",VLOOKUP(C3205,'7.製品別原価'!$B$5:$J$500,8,FALSE),0)</f>
        <v>0</v>
      </c>
      <c r="F3205" s="37">
        <f>IF(OR($K$2=0,K3205=0),0,'1.全社費用'!$C$42/$K$2)</f>
        <v>0</v>
      </c>
      <c r="G3205" s="37">
        <f t="shared" ref="G3205:G3268" si="352">SUM(D3205:F3205)</f>
        <v>0</v>
      </c>
      <c r="H3205" s="38">
        <f t="shared" ref="H3205:H3268" si="353">IF(K3205=0,0,L3205/K3205)</f>
        <v>0</v>
      </c>
      <c r="I3205" s="39">
        <f t="shared" ref="I3205:I3268" si="354">IF(K3205=0,0,N3205/K3205)</f>
        <v>0</v>
      </c>
      <c r="J3205" s="40">
        <f t="shared" ref="J3205:J3268" si="355">O3205</f>
        <v>0</v>
      </c>
      <c r="K3205" s="111">
        <f>IF($B3205="",0,'2.売上実績'!D3205)</f>
        <v>0</v>
      </c>
      <c r="L3205" s="111">
        <f>IF($B3205="",0,'2.売上実績'!E3205)</f>
        <v>0</v>
      </c>
      <c r="M3205" s="28">
        <f t="shared" si="350"/>
        <v>0</v>
      </c>
      <c r="N3205" s="41">
        <f t="shared" si="351"/>
        <v>0</v>
      </c>
      <c r="O3205" s="40">
        <f t="shared" ref="O3205:O3268" si="356">IF(OR(N3205=0,L3205=0),0,N3205/L3205)</f>
        <v>0</v>
      </c>
    </row>
    <row r="3206" spans="2:15" ht="18" customHeight="1">
      <c r="B3206" s="109" t="str">
        <f>IF('2.売上実績'!$B3206="","",'2.売上実績'!$B3206)</f>
        <v/>
      </c>
      <c r="C3206" s="110" t="str">
        <f>IF('2.売上実績'!$C3206="","",'2.売上実績'!$C3206)</f>
        <v/>
      </c>
      <c r="D3206" s="98" t="str">
        <f>IF(C3206="","",VLOOKUP(C3206,'4.製品一覧'!$B$4:$D$500,3,FALSE))</f>
        <v/>
      </c>
      <c r="E3206" s="102">
        <f>IF(C3206&lt;&gt;"",VLOOKUP(C3206,'7.製品別原価'!$B$5:$J$500,8,FALSE),0)</f>
        <v>0</v>
      </c>
      <c r="F3206" s="37">
        <f>IF(OR($K$2=0,K3206=0),0,'1.全社費用'!$C$42/$K$2)</f>
        <v>0</v>
      </c>
      <c r="G3206" s="37">
        <f t="shared" si="352"/>
        <v>0</v>
      </c>
      <c r="H3206" s="38">
        <f t="shared" si="353"/>
        <v>0</v>
      </c>
      <c r="I3206" s="39">
        <f t="shared" si="354"/>
        <v>0</v>
      </c>
      <c r="J3206" s="40">
        <f t="shared" si="355"/>
        <v>0</v>
      </c>
      <c r="K3206" s="111">
        <f>IF($B3206="",0,'2.売上実績'!D3206)</f>
        <v>0</v>
      </c>
      <c r="L3206" s="111">
        <f>IF($B3206="",0,'2.売上実績'!E3206)</f>
        <v>0</v>
      </c>
      <c r="M3206" s="28">
        <f t="shared" si="350"/>
        <v>0</v>
      </c>
      <c r="N3206" s="41">
        <f t="shared" si="351"/>
        <v>0</v>
      </c>
      <c r="O3206" s="40">
        <f t="shared" si="356"/>
        <v>0</v>
      </c>
    </row>
    <row r="3207" spans="2:15" ht="18" customHeight="1">
      <c r="B3207" s="109" t="str">
        <f>IF('2.売上実績'!$B3207="","",'2.売上実績'!$B3207)</f>
        <v/>
      </c>
      <c r="C3207" s="110" t="str">
        <f>IF('2.売上実績'!$C3207="","",'2.売上実績'!$C3207)</f>
        <v/>
      </c>
      <c r="D3207" s="98" t="str">
        <f>IF(C3207="","",VLOOKUP(C3207,'4.製品一覧'!$B$4:$D$500,3,FALSE))</f>
        <v/>
      </c>
      <c r="E3207" s="102">
        <f>IF(C3207&lt;&gt;"",VLOOKUP(C3207,'7.製品別原価'!$B$5:$J$500,8,FALSE),0)</f>
        <v>0</v>
      </c>
      <c r="F3207" s="37">
        <f>IF(OR($K$2=0,K3207=0),0,'1.全社費用'!$C$42/$K$2)</f>
        <v>0</v>
      </c>
      <c r="G3207" s="37">
        <f t="shared" si="352"/>
        <v>0</v>
      </c>
      <c r="H3207" s="38">
        <f t="shared" si="353"/>
        <v>0</v>
      </c>
      <c r="I3207" s="39">
        <f t="shared" si="354"/>
        <v>0</v>
      </c>
      <c r="J3207" s="40">
        <f t="shared" si="355"/>
        <v>0</v>
      </c>
      <c r="K3207" s="111">
        <f>IF($B3207="",0,'2.売上実績'!D3207)</f>
        <v>0</v>
      </c>
      <c r="L3207" s="111">
        <f>IF($B3207="",0,'2.売上実績'!E3207)</f>
        <v>0</v>
      </c>
      <c r="M3207" s="28">
        <f t="shared" si="350"/>
        <v>0</v>
      </c>
      <c r="N3207" s="41">
        <f t="shared" si="351"/>
        <v>0</v>
      </c>
      <c r="O3207" s="40">
        <f t="shared" si="356"/>
        <v>0</v>
      </c>
    </row>
    <row r="3208" spans="2:15" ht="18" customHeight="1">
      <c r="B3208" s="109" t="str">
        <f>IF('2.売上実績'!$B3208="","",'2.売上実績'!$B3208)</f>
        <v/>
      </c>
      <c r="C3208" s="110" t="str">
        <f>IF('2.売上実績'!$C3208="","",'2.売上実績'!$C3208)</f>
        <v/>
      </c>
      <c r="D3208" s="98" t="str">
        <f>IF(C3208="","",VLOOKUP(C3208,'4.製品一覧'!$B$4:$D$500,3,FALSE))</f>
        <v/>
      </c>
      <c r="E3208" s="102">
        <f>IF(C3208&lt;&gt;"",VLOOKUP(C3208,'7.製品別原価'!$B$5:$J$500,8,FALSE),0)</f>
        <v>0</v>
      </c>
      <c r="F3208" s="37">
        <f>IF(OR($K$2=0,K3208=0),0,'1.全社費用'!$C$42/$K$2)</f>
        <v>0</v>
      </c>
      <c r="G3208" s="37">
        <f t="shared" si="352"/>
        <v>0</v>
      </c>
      <c r="H3208" s="38">
        <f t="shared" si="353"/>
        <v>0</v>
      </c>
      <c r="I3208" s="39">
        <f t="shared" si="354"/>
        <v>0</v>
      </c>
      <c r="J3208" s="40">
        <f t="shared" si="355"/>
        <v>0</v>
      </c>
      <c r="K3208" s="111">
        <f>IF($B3208="",0,'2.売上実績'!D3208)</f>
        <v>0</v>
      </c>
      <c r="L3208" s="111">
        <f>IF($B3208="",0,'2.売上実績'!E3208)</f>
        <v>0</v>
      </c>
      <c r="M3208" s="28">
        <f t="shared" si="350"/>
        <v>0</v>
      </c>
      <c r="N3208" s="41">
        <f t="shared" si="351"/>
        <v>0</v>
      </c>
      <c r="O3208" s="40">
        <f t="shared" si="356"/>
        <v>0</v>
      </c>
    </row>
    <row r="3209" spans="2:15" ht="18" customHeight="1">
      <c r="B3209" s="109" t="str">
        <f>IF('2.売上実績'!$B3209="","",'2.売上実績'!$B3209)</f>
        <v/>
      </c>
      <c r="C3209" s="110" t="str">
        <f>IF('2.売上実績'!$C3209="","",'2.売上実績'!$C3209)</f>
        <v/>
      </c>
      <c r="D3209" s="98" t="str">
        <f>IF(C3209="","",VLOOKUP(C3209,'4.製品一覧'!$B$4:$D$500,3,FALSE))</f>
        <v/>
      </c>
      <c r="E3209" s="102">
        <f>IF(C3209&lt;&gt;"",VLOOKUP(C3209,'7.製品別原価'!$B$5:$J$500,8,FALSE),0)</f>
        <v>0</v>
      </c>
      <c r="F3209" s="37">
        <f>IF(OR($K$2=0,K3209=0),0,'1.全社費用'!$C$42/$K$2)</f>
        <v>0</v>
      </c>
      <c r="G3209" s="37">
        <f t="shared" si="352"/>
        <v>0</v>
      </c>
      <c r="H3209" s="38">
        <f t="shared" si="353"/>
        <v>0</v>
      </c>
      <c r="I3209" s="39">
        <f t="shared" si="354"/>
        <v>0</v>
      </c>
      <c r="J3209" s="40">
        <f t="shared" si="355"/>
        <v>0</v>
      </c>
      <c r="K3209" s="111">
        <f>IF($B3209="",0,'2.売上実績'!D3209)</f>
        <v>0</v>
      </c>
      <c r="L3209" s="111">
        <f>IF($B3209="",0,'2.売上実績'!E3209)</f>
        <v>0</v>
      </c>
      <c r="M3209" s="28">
        <f t="shared" si="350"/>
        <v>0</v>
      </c>
      <c r="N3209" s="41">
        <f t="shared" si="351"/>
        <v>0</v>
      </c>
      <c r="O3209" s="40">
        <f t="shared" si="356"/>
        <v>0</v>
      </c>
    </row>
    <row r="3210" spans="2:15" ht="18" customHeight="1">
      <c r="B3210" s="109" t="str">
        <f>IF('2.売上実績'!$B3210="","",'2.売上実績'!$B3210)</f>
        <v/>
      </c>
      <c r="C3210" s="110" t="str">
        <f>IF('2.売上実績'!$C3210="","",'2.売上実績'!$C3210)</f>
        <v/>
      </c>
      <c r="D3210" s="98" t="str">
        <f>IF(C3210="","",VLOOKUP(C3210,'4.製品一覧'!$B$4:$D$500,3,FALSE))</f>
        <v/>
      </c>
      <c r="E3210" s="102">
        <f>IF(C3210&lt;&gt;"",VLOOKUP(C3210,'7.製品別原価'!$B$5:$J$500,8,FALSE),0)</f>
        <v>0</v>
      </c>
      <c r="F3210" s="37">
        <f>IF(OR($K$2=0,K3210=0),0,'1.全社費用'!$C$42/$K$2)</f>
        <v>0</v>
      </c>
      <c r="G3210" s="37">
        <f t="shared" si="352"/>
        <v>0</v>
      </c>
      <c r="H3210" s="38">
        <f t="shared" si="353"/>
        <v>0</v>
      </c>
      <c r="I3210" s="39">
        <f t="shared" si="354"/>
        <v>0</v>
      </c>
      <c r="J3210" s="40">
        <f t="shared" si="355"/>
        <v>0</v>
      </c>
      <c r="K3210" s="111">
        <f>IF($B3210="",0,'2.売上実績'!D3210)</f>
        <v>0</v>
      </c>
      <c r="L3210" s="111">
        <f>IF($B3210="",0,'2.売上実績'!E3210)</f>
        <v>0</v>
      </c>
      <c r="M3210" s="28">
        <f t="shared" si="350"/>
        <v>0</v>
      </c>
      <c r="N3210" s="41">
        <f t="shared" si="351"/>
        <v>0</v>
      </c>
      <c r="O3210" s="40">
        <f t="shared" si="356"/>
        <v>0</v>
      </c>
    </row>
    <row r="3211" spans="2:15" ht="18" customHeight="1">
      <c r="B3211" s="109" t="str">
        <f>IF('2.売上実績'!$B3211="","",'2.売上実績'!$B3211)</f>
        <v/>
      </c>
      <c r="C3211" s="110" t="str">
        <f>IF('2.売上実績'!$C3211="","",'2.売上実績'!$C3211)</f>
        <v/>
      </c>
      <c r="D3211" s="98" t="str">
        <f>IF(C3211="","",VLOOKUP(C3211,'4.製品一覧'!$B$4:$D$500,3,FALSE))</f>
        <v/>
      </c>
      <c r="E3211" s="102">
        <f>IF(C3211&lt;&gt;"",VLOOKUP(C3211,'7.製品別原価'!$B$5:$J$500,8,FALSE),0)</f>
        <v>0</v>
      </c>
      <c r="F3211" s="37">
        <f>IF(OR($K$2=0,K3211=0),0,'1.全社費用'!$C$42/$K$2)</f>
        <v>0</v>
      </c>
      <c r="G3211" s="37">
        <f t="shared" si="352"/>
        <v>0</v>
      </c>
      <c r="H3211" s="38">
        <f t="shared" si="353"/>
        <v>0</v>
      </c>
      <c r="I3211" s="39">
        <f t="shared" si="354"/>
        <v>0</v>
      </c>
      <c r="J3211" s="40">
        <f t="shared" si="355"/>
        <v>0</v>
      </c>
      <c r="K3211" s="111">
        <f>IF($B3211="",0,'2.売上実績'!D3211)</f>
        <v>0</v>
      </c>
      <c r="L3211" s="111">
        <f>IF($B3211="",0,'2.売上実績'!E3211)</f>
        <v>0</v>
      </c>
      <c r="M3211" s="28">
        <f t="shared" si="350"/>
        <v>0</v>
      </c>
      <c r="N3211" s="41">
        <f t="shared" si="351"/>
        <v>0</v>
      </c>
      <c r="O3211" s="40">
        <f t="shared" si="356"/>
        <v>0</v>
      </c>
    </row>
    <row r="3212" spans="2:15" ht="18" customHeight="1">
      <c r="B3212" s="109" t="str">
        <f>IF('2.売上実績'!$B3212="","",'2.売上実績'!$B3212)</f>
        <v/>
      </c>
      <c r="C3212" s="110" t="str">
        <f>IF('2.売上実績'!$C3212="","",'2.売上実績'!$C3212)</f>
        <v/>
      </c>
      <c r="D3212" s="98" t="str">
        <f>IF(C3212="","",VLOOKUP(C3212,'4.製品一覧'!$B$4:$D$500,3,FALSE))</f>
        <v/>
      </c>
      <c r="E3212" s="102">
        <f>IF(C3212&lt;&gt;"",VLOOKUP(C3212,'7.製品別原価'!$B$5:$J$500,8,FALSE),0)</f>
        <v>0</v>
      </c>
      <c r="F3212" s="37">
        <f>IF(OR($K$2=0,K3212=0),0,'1.全社費用'!$C$42/$K$2)</f>
        <v>0</v>
      </c>
      <c r="G3212" s="37">
        <f t="shared" si="352"/>
        <v>0</v>
      </c>
      <c r="H3212" s="38">
        <f t="shared" si="353"/>
        <v>0</v>
      </c>
      <c r="I3212" s="39">
        <f t="shared" si="354"/>
        <v>0</v>
      </c>
      <c r="J3212" s="40">
        <f t="shared" si="355"/>
        <v>0</v>
      </c>
      <c r="K3212" s="111">
        <f>IF($B3212="",0,'2.売上実績'!D3212)</f>
        <v>0</v>
      </c>
      <c r="L3212" s="111">
        <f>IF($B3212="",0,'2.売上実績'!E3212)</f>
        <v>0</v>
      </c>
      <c r="M3212" s="28">
        <f t="shared" si="350"/>
        <v>0</v>
      </c>
      <c r="N3212" s="41">
        <f t="shared" si="351"/>
        <v>0</v>
      </c>
      <c r="O3212" s="40">
        <f t="shared" si="356"/>
        <v>0</v>
      </c>
    </row>
    <row r="3213" spans="2:15" ht="18" customHeight="1">
      <c r="B3213" s="109" t="str">
        <f>IF('2.売上実績'!$B3213="","",'2.売上実績'!$B3213)</f>
        <v/>
      </c>
      <c r="C3213" s="110" t="str">
        <f>IF('2.売上実績'!$C3213="","",'2.売上実績'!$C3213)</f>
        <v/>
      </c>
      <c r="D3213" s="98" t="str">
        <f>IF(C3213="","",VLOOKUP(C3213,'4.製品一覧'!$B$4:$D$500,3,FALSE))</f>
        <v/>
      </c>
      <c r="E3213" s="102">
        <f>IF(C3213&lt;&gt;"",VLOOKUP(C3213,'7.製品別原価'!$B$5:$J$500,8,FALSE),0)</f>
        <v>0</v>
      </c>
      <c r="F3213" s="37">
        <f>IF(OR($K$2=0,K3213=0),0,'1.全社費用'!$C$42/$K$2)</f>
        <v>0</v>
      </c>
      <c r="G3213" s="37">
        <f t="shared" si="352"/>
        <v>0</v>
      </c>
      <c r="H3213" s="38">
        <f t="shared" si="353"/>
        <v>0</v>
      </c>
      <c r="I3213" s="39">
        <f t="shared" si="354"/>
        <v>0</v>
      </c>
      <c r="J3213" s="40">
        <f t="shared" si="355"/>
        <v>0</v>
      </c>
      <c r="K3213" s="111">
        <f>IF($B3213="",0,'2.売上実績'!D3213)</f>
        <v>0</v>
      </c>
      <c r="L3213" s="111">
        <f>IF($B3213="",0,'2.売上実績'!E3213)</f>
        <v>0</v>
      </c>
      <c r="M3213" s="28">
        <f t="shared" si="350"/>
        <v>0</v>
      </c>
      <c r="N3213" s="41">
        <f t="shared" si="351"/>
        <v>0</v>
      </c>
      <c r="O3213" s="40">
        <f t="shared" si="356"/>
        <v>0</v>
      </c>
    </row>
    <row r="3214" spans="2:15" ht="18" customHeight="1">
      <c r="B3214" s="109" t="str">
        <f>IF('2.売上実績'!$B3214="","",'2.売上実績'!$B3214)</f>
        <v/>
      </c>
      <c r="C3214" s="110" t="str">
        <f>IF('2.売上実績'!$C3214="","",'2.売上実績'!$C3214)</f>
        <v/>
      </c>
      <c r="D3214" s="98" t="str">
        <f>IF(C3214="","",VLOOKUP(C3214,'4.製品一覧'!$B$4:$D$500,3,FALSE))</f>
        <v/>
      </c>
      <c r="E3214" s="102">
        <f>IF(C3214&lt;&gt;"",VLOOKUP(C3214,'7.製品別原価'!$B$5:$J$500,8,FALSE),0)</f>
        <v>0</v>
      </c>
      <c r="F3214" s="37">
        <f>IF(OR($K$2=0,K3214=0),0,'1.全社費用'!$C$42/$K$2)</f>
        <v>0</v>
      </c>
      <c r="G3214" s="37">
        <f t="shared" si="352"/>
        <v>0</v>
      </c>
      <c r="H3214" s="38">
        <f t="shared" si="353"/>
        <v>0</v>
      </c>
      <c r="I3214" s="39">
        <f t="shared" si="354"/>
        <v>0</v>
      </c>
      <c r="J3214" s="40">
        <f t="shared" si="355"/>
        <v>0</v>
      </c>
      <c r="K3214" s="111">
        <f>IF($B3214="",0,'2.売上実績'!D3214)</f>
        <v>0</v>
      </c>
      <c r="L3214" s="111">
        <f>IF($B3214="",0,'2.売上実績'!E3214)</f>
        <v>0</v>
      </c>
      <c r="M3214" s="28">
        <f t="shared" si="350"/>
        <v>0</v>
      </c>
      <c r="N3214" s="41">
        <f t="shared" si="351"/>
        <v>0</v>
      </c>
      <c r="O3214" s="40">
        <f t="shared" si="356"/>
        <v>0</v>
      </c>
    </row>
    <row r="3215" spans="2:15" ht="18" customHeight="1">
      <c r="B3215" s="109" t="str">
        <f>IF('2.売上実績'!$B3215="","",'2.売上実績'!$B3215)</f>
        <v/>
      </c>
      <c r="C3215" s="110" t="str">
        <f>IF('2.売上実績'!$C3215="","",'2.売上実績'!$C3215)</f>
        <v/>
      </c>
      <c r="D3215" s="98" t="str">
        <f>IF(C3215="","",VLOOKUP(C3215,'4.製品一覧'!$B$4:$D$500,3,FALSE))</f>
        <v/>
      </c>
      <c r="E3215" s="102">
        <f>IF(C3215&lt;&gt;"",VLOOKUP(C3215,'7.製品別原価'!$B$5:$J$500,8,FALSE),0)</f>
        <v>0</v>
      </c>
      <c r="F3215" s="37">
        <f>IF(OR($K$2=0,K3215=0),0,'1.全社費用'!$C$42/$K$2)</f>
        <v>0</v>
      </c>
      <c r="G3215" s="37">
        <f t="shared" si="352"/>
        <v>0</v>
      </c>
      <c r="H3215" s="38">
        <f t="shared" si="353"/>
        <v>0</v>
      </c>
      <c r="I3215" s="39">
        <f t="shared" si="354"/>
        <v>0</v>
      </c>
      <c r="J3215" s="40">
        <f t="shared" si="355"/>
        <v>0</v>
      </c>
      <c r="K3215" s="111">
        <f>IF($B3215="",0,'2.売上実績'!D3215)</f>
        <v>0</v>
      </c>
      <c r="L3215" s="111">
        <f>IF($B3215="",0,'2.売上実績'!E3215)</f>
        <v>0</v>
      </c>
      <c r="M3215" s="28">
        <f t="shared" si="350"/>
        <v>0</v>
      </c>
      <c r="N3215" s="41">
        <f t="shared" si="351"/>
        <v>0</v>
      </c>
      <c r="O3215" s="40">
        <f t="shared" si="356"/>
        <v>0</v>
      </c>
    </row>
    <row r="3216" spans="2:15" ht="18" customHeight="1">
      <c r="B3216" s="109" t="str">
        <f>IF('2.売上実績'!$B3216="","",'2.売上実績'!$B3216)</f>
        <v/>
      </c>
      <c r="C3216" s="110" t="str">
        <f>IF('2.売上実績'!$C3216="","",'2.売上実績'!$C3216)</f>
        <v/>
      </c>
      <c r="D3216" s="98" t="str">
        <f>IF(C3216="","",VLOOKUP(C3216,'4.製品一覧'!$B$4:$D$500,3,FALSE))</f>
        <v/>
      </c>
      <c r="E3216" s="102">
        <f>IF(C3216&lt;&gt;"",VLOOKUP(C3216,'7.製品別原価'!$B$5:$J$500,8,FALSE),0)</f>
        <v>0</v>
      </c>
      <c r="F3216" s="37">
        <f>IF(OR($K$2=0,K3216=0),0,'1.全社費用'!$C$42/$K$2)</f>
        <v>0</v>
      </c>
      <c r="G3216" s="37">
        <f t="shared" si="352"/>
        <v>0</v>
      </c>
      <c r="H3216" s="38">
        <f t="shared" si="353"/>
        <v>0</v>
      </c>
      <c r="I3216" s="39">
        <f t="shared" si="354"/>
        <v>0</v>
      </c>
      <c r="J3216" s="40">
        <f t="shared" si="355"/>
        <v>0</v>
      </c>
      <c r="K3216" s="111">
        <f>IF($B3216="",0,'2.売上実績'!D3216)</f>
        <v>0</v>
      </c>
      <c r="L3216" s="111">
        <f>IF($B3216="",0,'2.売上実績'!E3216)</f>
        <v>0</v>
      </c>
      <c r="M3216" s="28">
        <f t="shared" si="350"/>
        <v>0</v>
      </c>
      <c r="N3216" s="41">
        <f t="shared" si="351"/>
        <v>0</v>
      </c>
      <c r="O3216" s="40">
        <f t="shared" si="356"/>
        <v>0</v>
      </c>
    </row>
    <row r="3217" spans="2:15" ht="18" customHeight="1">
      <c r="B3217" s="109" t="str">
        <f>IF('2.売上実績'!$B3217="","",'2.売上実績'!$B3217)</f>
        <v/>
      </c>
      <c r="C3217" s="110" t="str">
        <f>IF('2.売上実績'!$C3217="","",'2.売上実績'!$C3217)</f>
        <v/>
      </c>
      <c r="D3217" s="98" t="str">
        <f>IF(C3217="","",VLOOKUP(C3217,'4.製品一覧'!$B$4:$D$500,3,FALSE))</f>
        <v/>
      </c>
      <c r="E3217" s="102">
        <f>IF(C3217&lt;&gt;"",VLOOKUP(C3217,'7.製品別原価'!$B$5:$J$500,8,FALSE),0)</f>
        <v>0</v>
      </c>
      <c r="F3217" s="37">
        <f>IF(OR($K$2=0,K3217=0),0,'1.全社費用'!$C$42/$K$2)</f>
        <v>0</v>
      </c>
      <c r="G3217" s="37">
        <f t="shared" si="352"/>
        <v>0</v>
      </c>
      <c r="H3217" s="38">
        <f t="shared" si="353"/>
        <v>0</v>
      </c>
      <c r="I3217" s="39">
        <f t="shared" si="354"/>
        <v>0</v>
      </c>
      <c r="J3217" s="40">
        <f t="shared" si="355"/>
        <v>0</v>
      </c>
      <c r="K3217" s="111">
        <f>IF($B3217="",0,'2.売上実績'!D3217)</f>
        <v>0</v>
      </c>
      <c r="L3217" s="111">
        <f>IF($B3217="",0,'2.売上実績'!E3217)</f>
        <v>0</v>
      </c>
      <c r="M3217" s="28">
        <f t="shared" si="350"/>
        <v>0</v>
      </c>
      <c r="N3217" s="41">
        <f t="shared" si="351"/>
        <v>0</v>
      </c>
      <c r="O3217" s="40">
        <f t="shared" si="356"/>
        <v>0</v>
      </c>
    </row>
    <row r="3218" spans="2:15" ht="18" customHeight="1">
      <c r="B3218" s="109" t="str">
        <f>IF('2.売上実績'!$B3218="","",'2.売上実績'!$B3218)</f>
        <v/>
      </c>
      <c r="C3218" s="110" t="str">
        <f>IF('2.売上実績'!$C3218="","",'2.売上実績'!$C3218)</f>
        <v/>
      </c>
      <c r="D3218" s="98" t="str">
        <f>IF(C3218="","",VLOOKUP(C3218,'4.製品一覧'!$B$4:$D$500,3,FALSE))</f>
        <v/>
      </c>
      <c r="E3218" s="102">
        <f>IF(C3218&lt;&gt;"",VLOOKUP(C3218,'7.製品別原価'!$B$5:$J$500,8,FALSE),0)</f>
        <v>0</v>
      </c>
      <c r="F3218" s="37">
        <f>IF(OR($K$2=0,K3218=0),0,'1.全社費用'!$C$42/$K$2)</f>
        <v>0</v>
      </c>
      <c r="G3218" s="37">
        <f t="shared" si="352"/>
        <v>0</v>
      </c>
      <c r="H3218" s="38">
        <f t="shared" si="353"/>
        <v>0</v>
      </c>
      <c r="I3218" s="39">
        <f t="shared" si="354"/>
        <v>0</v>
      </c>
      <c r="J3218" s="40">
        <f t="shared" si="355"/>
        <v>0</v>
      </c>
      <c r="K3218" s="111">
        <f>IF($B3218="",0,'2.売上実績'!D3218)</f>
        <v>0</v>
      </c>
      <c r="L3218" s="111">
        <f>IF($B3218="",0,'2.売上実績'!E3218)</f>
        <v>0</v>
      </c>
      <c r="M3218" s="28">
        <f t="shared" si="350"/>
        <v>0</v>
      </c>
      <c r="N3218" s="41">
        <f t="shared" si="351"/>
        <v>0</v>
      </c>
      <c r="O3218" s="40">
        <f t="shared" si="356"/>
        <v>0</v>
      </c>
    </row>
    <row r="3219" spans="2:15" ht="18" customHeight="1">
      <c r="B3219" s="109" t="str">
        <f>IF('2.売上実績'!$B3219="","",'2.売上実績'!$B3219)</f>
        <v/>
      </c>
      <c r="C3219" s="110" t="str">
        <f>IF('2.売上実績'!$C3219="","",'2.売上実績'!$C3219)</f>
        <v/>
      </c>
      <c r="D3219" s="98" t="str">
        <f>IF(C3219="","",VLOOKUP(C3219,'4.製品一覧'!$B$4:$D$500,3,FALSE))</f>
        <v/>
      </c>
      <c r="E3219" s="102">
        <f>IF(C3219&lt;&gt;"",VLOOKUP(C3219,'7.製品別原価'!$B$5:$J$500,8,FALSE),0)</f>
        <v>0</v>
      </c>
      <c r="F3219" s="37">
        <f>IF(OR($K$2=0,K3219=0),0,'1.全社費用'!$C$42/$K$2)</f>
        <v>0</v>
      </c>
      <c r="G3219" s="37">
        <f t="shared" si="352"/>
        <v>0</v>
      </c>
      <c r="H3219" s="38">
        <f t="shared" si="353"/>
        <v>0</v>
      </c>
      <c r="I3219" s="39">
        <f t="shared" si="354"/>
        <v>0</v>
      </c>
      <c r="J3219" s="40">
        <f t="shared" si="355"/>
        <v>0</v>
      </c>
      <c r="K3219" s="111">
        <f>IF($B3219="",0,'2.売上実績'!D3219)</f>
        <v>0</v>
      </c>
      <c r="L3219" s="111">
        <f>IF($B3219="",0,'2.売上実績'!E3219)</f>
        <v>0</v>
      </c>
      <c r="M3219" s="28">
        <f t="shared" si="350"/>
        <v>0</v>
      </c>
      <c r="N3219" s="41">
        <f t="shared" si="351"/>
        <v>0</v>
      </c>
      <c r="O3219" s="40">
        <f t="shared" si="356"/>
        <v>0</v>
      </c>
    </row>
    <row r="3220" spans="2:15" ht="18" customHeight="1">
      <c r="B3220" s="109" t="str">
        <f>IF('2.売上実績'!$B3220="","",'2.売上実績'!$B3220)</f>
        <v/>
      </c>
      <c r="C3220" s="110" t="str">
        <f>IF('2.売上実績'!$C3220="","",'2.売上実績'!$C3220)</f>
        <v/>
      </c>
      <c r="D3220" s="98" t="str">
        <f>IF(C3220="","",VLOOKUP(C3220,'4.製品一覧'!$B$4:$D$500,3,FALSE))</f>
        <v/>
      </c>
      <c r="E3220" s="102">
        <f>IF(C3220&lt;&gt;"",VLOOKUP(C3220,'7.製品別原価'!$B$5:$J$500,8,FALSE),0)</f>
        <v>0</v>
      </c>
      <c r="F3220" s="37">
        <f>IF(OR($K$2=0,K3220=0),0,'1.全社費用'!$C$42/$K$2)</f>
        <v>0</v>
      </c>
      <c r="G3220" s="37">
        <f t="shared" si="352"/>
        <v>0</v>
      </c>
      <c r="H3220" s="38">
        <f t="shared" si="353"/>
        <v>0</v>
      </c>
      <c r="I3220" s="39">
        <f t="shared" si="354"/>
        <v>0</v>
      </c>
      <c r="J3220" s="40">
        <f t="shared" si="355"/>
        <v>0</v>
      </c>
      <c r="K3220" s="111">
        <f>IF($B3220="",0,'2.売上実績'!D3220)</f>
        <v>0</v>
      </c>
      <c r="L3220" s="111">
        <f>IF($B3220="",0,'2.売上実績'!E3220)</f>
        <v>0</v>
      </c>
      <c r="M3220" s="28">
        <f t="shared" si="350"/>
        <v>0</v>
      </c>
      <c r="N3220" s="41">
        <f t="shared" si="351"/>
        <v>0</v>
      </c>
      <c r="O3220" s="40">
        <f t="shared" si="356"/>
        <v>0</v>
      </c>
    </row>
    <row r="3221" spans="2:15" ht="18" customHeight="1">
      <c r="B3221" s="109" t="str">
        <f>IF('2.売上実績'!$B3221="","",'2.売上実績'!$B3221)</f>
        <v/>
      </c>
      <c r="C3221" s="110" t="str">
        <f>IF('2.売上実績'!$C3221="","",'2.売上実績'!$C3221)</f>
        <v/>
      </c>
      <c r="D3221" s="98" t="str">
        <f>IF(C3221="","",VLOOKUP(C3221,'4.製品一覧'!$B$4:$D$500,3,FALSE))</f>
        <v/>
      </c>
      <c r="E3221" s="102">
        <f>IF(C3221&lt;&gt;"",VLOOKUP(C3221,'7.製品別原価'!$B$5:$J$500,8,FALSE),0)</f>
        <v>0</v>
      </c>
      <c r="F3221" s="37">
        <f>IF(OR($K$2=0,K3221=0),0,'1.全社費用'!$C$42/$K$2)</f>
        <v>0</v>
      </c>
      <c r="G3221" s="37">
        <f t="shared" si="352"/>
        <v>0</v>
      </c>
      <c r="H3221" s="38">
        <f t="shared" si="353"/>
        <v>0</v>
      </c>
      <c r="I3221" s="39">
        <f t="shared" si="354"/>
        <v>0</v>
      </c>
      <c r="J3221" s="40">
        <f t="shared" si="355"/>
        <v>0</v>
      </c>
      <c r="K3221" s="111">
        <f>IF($B3221="",0,'2.売上実績'!D3221)</f>
        <v>0</v>
      </c>
      <c r="L3221" s="111">
        <f>IF($B3221="",0,'2.売上実績'!E3221)</f>
        <v>0</v>
      </c>
      <c r="M3221" s="28">
        <f t="shared" si="350"/>
        <v>0</v>
      </c>
      <c r="N3221" s="41">
        <f t="shared" si="351"/>
        <v>0</v>
      </c>
      <c r="O3221" s="40">
        <f t="shared" si="356"/>
        <v>0</v>
      </c>
    </row>
    <row r="3222" spans="2:15" ht="18" customHeight="1">
      <c r="B3222" s="109" t="str">
        <f>IF('2.売上実績'!$B3222="","",'2.売上実績'!$B3222)</f>
        <v/>
      </c>
      <c r="C3222" s="110" t="str">
        <f>IF('2.売上実績'!$C3222="","",'2.売上実績'!$C3222)</f>
        <v/>
      </c>
      <c r="D3222" s="98" t="str">
        <f>IF(C3222="","",VLOOKUP(C3222,'4.製品一覧'!$B$4:$D$500,3,FALSE))</f>
        <v/>
      </c>
      <c r="E3222" s="102">
        <f>IF(C3222&lt;&gt;"",VLOOKUP(C3222,'7.製品別原価'!$B$5:$J$500,8,FALSE),0)</f>
        <v>0</v>
      </c>
      <c r="F3222" s="37">
        <f>IF(OR($K$2=0,K3222=0),0,'1.全社費用'!$C$42/$K$2)</f>
        <v>0</v>
      </c>
      <c r="G3222" s="37">
        <f t="shared" si="352"/>
        <v>0</v>
      </c>
      <c r="H3222" s="38">
        <f t="shared" si="353"/>
        <v>0</v>
      </c>
      <c r="I3222" s="39">
        <f t="shared" si="354"/>
        <v>0</v>
      </c>
      <c r="J3222" s="40">
        <f t="shared" si="355"/>
        <v>0</v>
      </c>
      <c r="K3222" s="111">
        <f>IF($B3222="",0,'2.売上実績'!D3222)</f>
        <v>0</v>
      </c>
      <c r="L3222" s="111">
        <f>IF($B3222="",0,'2.売上実績'!E3222)</f>
        <v>0</v>
      </c>
      <c r="M3222" s="28">
        <f t="shared" si="350"/>
        <v>0</v>
      </c>
      <c r="N3222" s="41">
        <f t="shared" si="351"/>
        <v>0</v>
      </c>
      <c r="O3222" s="40">
        <f t="shared" si="356"/>
        <v>0</v>
      </c>
    </row>
    <row r="3223" spans="2:15" ht="18" customHeight="1">
      <c r="B3223" s="109" t="str">
        <f>IF('2.売上実績'!$B3223="","",'2.売上実績'!$B3223)</f>
        <v/>
      </c>
      <c r="C3223" s="110" t="str">
        <f>IF('2.売上実績'!$C3223="","",'2.売上実績'!$C3223)</f>
        <v/>
      </c>
      <c r="D3223" s="98" t="str">
        <f>IF(C3223="","",VLOOKUP(C3223,'4.製品一覧'!$B$4:$D$500,3,FALSE))</f>
        <v/>
      </c>
      <c r="E3223" s="102">
        <f>IF(C3223&lt;&gt;"",VLOOKUP(C3223,'7.製品別原価'!$B$5:$J$500,8,FALSE),0)</f>
        <v>0</v>
      </c>
      <c r="F3223" s="37">
        <f>IF(OR($K$2=0,K3223=0),0,'1.全社費用'!$C$42/$K$2)</f>
        <v>0</v>
      </c>
      <c r="G3223" s="37">
        <f t="shared" si="352"/>
        <v>0</v>
      </c>
      <c r="H3223" s="38">
        <f t="shared" si="353"/>
        <v>0</v>
      </c>
      <c r="I3223" s="39">
        <f t="shared" si="354"/>
        <v>0</v>
      </c>
      <c r="J3223" s="40">
        <f t="shared" si="355"/>
        <v>0</v>
      </c>
      <c r="K3223" s="111">
        <f>IF($B3223="",0,'2.売上実績'!D3223)</f>
        <v>0</v>
      </c>
      <c r="L3223" s="111">
        <f>IF($B3223="",0,'2.売上実績'!E3223)</f>
        <v>0</v>
      </c>
      <c r="M3223" s="28">
        <f t="shared" si="350"/>
        <v>0</v>
      </c>
      <c r="N3223" s="41">
        <f t="shared" si="351"/>
        <v>0</v>
      </c>
      <c r="O3223" s="40">
        <f t="shared" si="356"/>
        <v>0</v>
      </c>
    </row>
    <row r="3224" spans="2:15" ht="18" customHeight="1">
      <c r="B3224" s="109" t="str">
        <f>IF('2.売上実績'!$B3224="","",'2.売上実績'!$B3224)</f>
        <v/>
      </c>
      <c r="C3224" s="110" t="str">
        <f>IF('2.売上実績'!$C3224="","",'2.売上実績'!$C3224)</f>
        <v/>
      </c>
      <c r="D3224" s="98" t="str">
        <f>IF(C3224="","",VLOOKUP(C3224,'4.製品一覧'!$B$4:$D$500,3,FALSE))</f>
        <v/>
      </c>
      <c r="E3224" s="102">
        <f>IF(C3224&lt;&gt;"",VLOOKUP(C3224,'7.製品別原価'!$B$5:$J$500,8,FALSE),0)</f>
        <v>0</v>
      </c>
      <c r="F3224" s="37">
        <f>IF(OR($K$2=0,K3224=0),0,'1.全社費用'!$C$42/$K$2)</f>
        <v>0</v>
      </c>
      <c r="G3224" s="37">
        <f t="shared" si="352"/>
        <v>0</v>
      </c>
      <c r="H3224" s="38">
        <f t="shared" si="353"/>
        <v>0</v>
      </c>
      <c r="I3224" s="39">
        <f t="shared" si="354"/>
        <v>0</v>
      </c>
      <c r="J3224" s="40">
        <f t="shared" si="355"/>
        <v>0</v>
      </c>
      <c r="K3224" s="111">
        <f>IF($B3224="",0,'2.売上実績'!D3224)</f>
        <v>0</v>
      </c>
      <c r="L3224" s="111">
        <f>IF($B3224="",0,'2.売上実績'!E3224)</f>
        <v>0</v>
      </c>
      <c r="M3224" s="28">
        <f t="shared" si="350"/>
        <v>0</v>
      </c>
      <c r="N3224" s="41">
        <f t="shared" si="351"/>
        <v>0</v>
      </c>
      <c r="O3224" s="40">
        <f t="shared" si="356"/>
        <v>0</v>
      </c>
    </row>
    <row r="3225" spans="2:15" ht="18" customHeight="1">
      <c r="B3225" s="109" t="str">
        <f>IF('2.売上実績'!$B3225="","",'2.売上実績'!$B3225)</f>
        <v/>
      </c>
      <c r="C3225" s="110" t="str">
        <f>IF('2.売上実績'!$C3225="","",'2.売上実績'!$C3225)</f>
        <v/>
      </c>
      <c r="D3225" s="98" t="str">
        <f>IF(C3225="","",VLOOKUP(C3225,'4.製品一覧'!$B$4:$D$500,3,FALSE))</f>
        <v/>
      </c>
      <c r="E3225" s="102">
        <f>IF(C3225&lt;&gt;"",VLOOKUP(C3225,'7.製品別原価'!$B$5:$J$500,8,FALSE),0)</f>
        <v>0</v>
      </c>
      <c r="F3225" s="37">
        <f>IF(OR($K$2=0,K3225=0),0,'1.全社費用'!$C$42/$K$2)</f>
        <v>0</v>
      </c>
      <c r="G3225" s="37">
        <f t="shared" si="352"/>
        <v>0</v>
      </c>
      <c r="H3225" s="38">
        <f t="shared" si="353"/>
        <v>0</v>
      </c>
      <c r="I3225" s="39">
        <f t="shared" si="354"/>
        <v>0</v>
      </c>
      <c r="J3225" s="40">
        <f t="shared" si="355"/>
        <v>0</v>
      </c>
      <c r="K3225" s="111">
        <f>IF($B3225="",0,'2.売上実績'!D3225)</f>
        <v>0</v>
      </c>
      <c r="L3225" s="111">
        <f>IF($B3225="",0,'2.売上実績'!E3225)</f>
        <v>0</v>
      </c>
      <c r="M3225" s="28">
        <f t="shared" si="350"/>
        <v>0</v>
      </c>
      <c r="N3225" s="41">
        <f t="shared" si="351"/>
        <v>0</v>
      </c>
      <c r="O3225" s="40">
        <f t="shared" si="356"/>
        <v>0</v>
      </c>
    </row>
    <row r="3226" spans="2:15" ht="18" customHeight="1">
      <c r="B3226" s="109" t="str">
        <f>IF('2.売上実績'!$B3226="","",'2.売上実績'!$B3226)</f>
        <v/>
      </c>
      <c r="C3226" s="110" t="str">
        <f>IF('2.売上実績'!$C3226="","",'2.売上実績'!$C3226)</f>
        <v/>
      </c>
      <c r="D3226" s="98" t="str">
        <f>IF(C3226="","",VLOOKUP(C3226,'4.製品一覧'!$B$4:$D$500,3,FALSE))</f>
        <v/>
      </c>
      <c r="E3226" s="102">
        <f>IF(C3226&lt;&gt;"",VLOOKUP(C3226,'7.製品別原価'!$B$5:$J$500,8,FALSE),0)</f>
        <v>0</v>
      </c>
      <c r="F3226" s="37">
        <f>IF(OR($K$2=0,K3226=0),0,'1.全社費用'!$C$42/$K$2)</f>
        <v>0</v>
      </c>
      <c r="G3226" s="37">
        <f t="shared" si="352"/>
        <v>0</v>
      </c>
      <c r="H3226" s="38">
        <f t="shared" si="353"/>
        <v>0</v>
      </c>
      <c r="I3226" s="39">
        <f t="shared" si="354"/>
        <v>0</v>
      </c>
      <c r="J3226" s="40">
        <f t="shared" si="355"/>
        <v>0</v>
      </c>
      <c r="K3226" s="111">
        <f>IF($B3226="",0,'2.売上実績'!D3226)</f>
        <v>0</v>
      </c>
      <c r="L3226" s="111">
        <f>IF($B3226="",0,'2.売上実績'!E3226)</f>
        <v>0</v>
      </c>
      <c r="M3226" s="28">
        <f t="shared" si="350"/>
        <v>0</v>
      </c>
      <c r="N3226" s="41">
        <f t="shared" si="351"/>
        <v>0</v>
      </c>
      <c r="O3226" s="40">
        <f t="shared" si="356"/>
        <v>0</v>
      </c>
    </row>
    <row r="3227" spans="2:15" ht="18" customHeight="1">
      <c r="B3227" s="109" t="str">
        <f>IF('2.売上実績'!$B3227="","",'2.売上実績'!$B3227)</f>
        <v/>
      </c>
      <c r="C3227" s="110" t="str">
        <f>IF('2.売上実績'!$C3227="","",'2.売上実績'!$C3227)</f>
        <v/>
      </c>
      <c r="D3227" s="98" t="str">
        <f>IF(C3227="","",VLOOKUP(C3227,'4.製品一覧'!$B$4:$D$500,3,FALSE))</f>
        <v/>
      </c>
      <c r="E3227" s="102">
        <f>IF(C3227&lt;&gt;"",VLOOKUP(C3227,'7.製品別原価'!$B$5:$J$500,8,FALSE),0)</f>
        <v>0</v>
      </c>
      <c r="F3227" s="37">
        <f>IF(OR($K$2=0,K3227=0),0,'1.全社費用'!$C$42/$K$2)</f>
        <v>0</v>
      </c>
      <c r="G3227" s="37">
        <f t="shared" si="352"/>
        <v>0</v>
      </c>
      <c r="H3227" s="38">
        <f t="shared" si="353"/>
        <v>0</v>
      </c>
      <c r="I3227" s="39">
        <f t="shared" si="354"/>
        <v>0</v>
      </c>
      <c r="J3227" s="40">
        <f t="shared" si="355"/>
        <v>0</v>
      </c>
      <c r="K3227" s="111">
        <f>IF($B3227="",0,'2.売上実績'!D3227)</f>
        <v>0</v>
      </c>
      <c r="L3227" s="111">
        <f>IF($B3227="",0,'2.売上実績'!E3227)</f>
        <v>0</v>
      </c>
      <c r="M3227" s="28">
        <f t="shared" si="350"/>
        <v>0</v>
      </c>
      <c r="N3227" s="41">
        <f t="shared" si="351"/>
        <v>0</v>
      </c>
      <c r="O3227" s="40">
        <f t="shared" si="356"/>
        <v>0</v>
      </c>
    </row>
    <row r="3228" spans="2:15" ht="18" customHeight="1">
      <c r="B3228" s="109" t="str">
        <f>IF('2.売上実績'!$B3228="","",'2.売上実績'!$B3228)</f>
        <v/>
      </c>
      <c r="C3228" s="110" t="str">
        <f>IF('2.売上実績'!$C3228="","",'2.売上実績'!$C3228)</f>
        <v/>
      </c>
      <c r="D3228" s="98" t="str">
        <f>IF(C3228="","",VLOOKUP(C3228,'4.製品一覧'!$B$4:$D$500,3,FALSE))</f>
        <v/>
      </c>
      <c r="E3228" s="102">
        <f>IF(C3228&lt;&gt;"",VLOOKUP(C3228,'7.製品別原価'!$B$5:$J$500,8,FALSE),0)</f>
        <v>0</v>
      </c>
      <c r="F3228" s="37">
        <f>IF(OR($K$2=0,K3228=0),0,'1.全社費用'!$C$42/$K$2)</f>
        <v>0</v>
      </c>
      <c r="G3228" s="37">
        <f t="shared" si="352"/>
        <v>0</v>
      </c>
      <c r="H3228" s="38">
        <f t="shared" si="353"/>
        <v>0</v>
      </c>
      <c r="I3228" s="39">
        <f t="shared" si="354"/>
        <v>0</v>
      </c>
      <c r="J3228" s="40">
        <f t="shared" si="355"/>
        <v>0</v>
      </c>
      <c r="K3228" s="111">
        <f>IF($B3228="",0,'2.売上実績'!D3228)</f>
        <v>0</v>
      </c>
      <c r="L3228" s="111">
        <f>IF($B3228="",0,'2.売上実績'!E3228)</f>
        <v>0</v>
      </c>
      <c r="M3228" s="28">
        <f t="shared" si="350"/>
        <v>0</v>
      </c>
      <c r="N3228" s="41">
        <f t="shared" si="351"/>
        <v>0</v>
      </c>
      <c r="O3228" s="40">
        <f t="shared" si="356"/>
        <v>0</v>
      </c>
    </row>
    <row r="3229" spans="2:15" ht="18" customHeight="1">
      <c r="B3229" s="109" t="str">
        <f>IF('2.売上実績'!$B3229="","",'2.売上実績'!$B3229)</f>
        <v/>
      </c>
      <c r="C3229" s="110" t="str">
        <f>IF('2.売上実績'!$C3229="","",'2.売上実績'!$C3229)</f>
        <v/>
      </c>
      <c r="D3229" s="98" t="str">
        <f>IF(C3229="","",VLOOKUP(C3229,'4.製品一覧'!$B$4:$D$500,3,FALSE))</f>
        <v/>
      </c>
      <c r="E3229" s="102">
        <f>IF(C3229&lt;&gt;"",VLOOKUP(C3229,'7.製品別原価'!$B$5:$J$500,8,FALSE),0)</f>
        <v>0</v>
      </c>
      <c r="F3229" s="37">
        <f>IF(OR($K$2=0,K3229=0),0,'1.全社費用'!$C$42/$K$2)</f>
        <v>0</v>
      </c>
      <c r="G3229" s="37">
        <f t="shared" si="352"/>
        <v>0</v>
      </c>
      <c r="H3229" s="38">
        <f t="shared" si="353"/>
        <v>0</v>
      </c>
      <c r="I3229" s="39">
        <f t="shared" si="354"/>
        <v>0</v>
      </c>
      <c r="J3229" s="40">
        <f t="shared" si="355"/>
        <v>0</v>
      </c>
      <c r="K3229" s="111">
        <f>IF($B3229="",0,'2.売上実績'!D3229)</f>
        <v>0</v>
      </c>
      <c r="L3229" s="111">
        <f>IF($B3229="",0,'2.売上実績'!E3229)</f>
        <v>0</v>
      </c>
      <c r="M3229" s="28">
        <f t="shared" si="350"/>
        <v>0</v>
      </c>
      <c r="N3229" s="41">
        <f t="shared" si="351"/>
        <v>0</v>
      </c>
      <c r="O3229" s="40">
        <f t="shared" si="356"/>
        <v>0</v>
      </c>
    </row>
    <row r="3230" spans="2:15" ht="18" customHeight="1">
      <c r="B3230" s="109" t="str">
        <f>IF('2.売上実績'!$B3230="","",'2.売上実績'!$B3230)</f>
        <v/>
      </c>
      <c r="C3230" s="110" t="str">
        <f>IF('2.売上実績'!$C3230="","",'2.売上実績'!$C3230)</f>
        <v/>
      </c>
      <c r="D3230" s="98" t="str">
        <f>IF(C3230="","",VLOOKUP(C3230,'4.製品一覧'!$B$4:$D$500,3,FALSE))</f>
        <v/>
      </c>
      <c r="E3230" s="102">
        <f>IF(C3230&lt;&gt;"",VLOOKUP(C3230,'7.製品別原価'!$B$5:$J$500,8,FALSE),0)</f>
        <v>0</v>
      </c>
      <c r="F3230" s="37">
        <f>IF(OR($K$2=0,K3230=0),0,'1.全社費用'!$C$42/$K$2)</f>
        <v>0</v>
      </c>
      <c r="G3230" s="37">
        <f t="shared" si="352"/>
        <v>0</v>
      </c>
      <c r="H3230" s="38">
        <f t="shared" si="353"/>
        <v>0</v>
      </c>
      <c r="I3230" s="39">
        <f t="shared" si="354"/>
        <v>0</v>
      </c>
      <c r="J3230" s="40">
        <f t="shared" si="355"/>
        <v>0</v>
      </c>
      <c r="K3230" s="111">
        <f>IF($B3230="",0,'2.売上実績'!D3230)</f>
        <v>0</v>
      </c>
      <c r="L3230" s="111">
        <f>IF($B3230="",0,'2.売上実績'!E3230)</f>
        <v>0</v>
      </c>
      <c r="M3230" s="28">
        <f t="shared" si="350"/>
        <v>0</v>
      </c>
      <c r="N3230" s="41">
        <f t="shared" si="351"/>
        <v>0</v>
      </c>
      <c r="O3230" s="40">
        <f t="shared" si="356"/>
        <v>0</v>
      </c>
    </row>
    <row r="3231" spans="2:15" ht="18" customHeight="1">
      <c r="B3231" s="109" t="str">
        <f>IF('2.売上実績'!$B3231="","",'2.売上実績'!$B3231)</f>
        <v/>
      </c>
      <c r="C3231" s="110" t="str">
        <f>IF('2.売上実績'!$C3231="","",'2.売上実績'!$C3231)</f>
        <v/>
      </c>
      <c r="D3231" s="98" t="str">
        <f>IF(C3231="","",VLOOKUP(C3231,'4.製品一覧'!$B$4:$D$500,3,FALSE))</f>
        <v/>
      </c>
      <c r="E3231" s="102">
        <f>IF(C3231&lt;&gt;"",VLOOKUP(C3231,'7.製品別原価'!$B$5:$J$500,8,FALSE),0)</f>
        <v>0</v>
      </c>
      <c r="F3231" s="37">
        <f>IF(OR($K$2=0,K3231=0),0,'1.全社費用'!$C$42/$K$2)</f>
        <v>0</v>
      </c>
      <c r="G3231" s="37">
        <f t="shared" si="352"/>
        <v>0</v>
      </c>
      <c r="H3231" s="38">
        <f t="shared" si="353"/>
        <v>0</v>
      </c>
      <c r="I3231" s="39">
        <f t="shared" si="354"/>
        <v>0</v>
      </c>
      <c r="J3231" s="40">
        <f t="shared" si="355"/>
        <v>0</v>
      </c>
      <c r="K3231" s="111">
        <f>IF($B3231="",0,'2.売上実績'!D3231)</f>
        <v>0</v>
      </c>
      <c r="L3231" s="111">
        <f>IF($B3231="",0,'2.売上実績'!E3231)</f>
        <v>0</v>
      </c>
      <c r="M3231" s="28">
        <f t="shared" si="350"/>
        <v>0</v>
      </c>
      <c r="N3231" s="41">
        <f t="shared" si="351"/>
        <v>0</v>
      </c>
      <c r="O3231" s="40">
        <f t="shared" si="356"/>
        <v>0</v>
      </c>
    </row>
    <row r="3232" spans="2:15" ht="18" customHeight="1">
      <c r="B3232" s="109" t="str">
        <f>IF('2.売上実績'!$B3232="","",'2.売上実績'!$B3232)</f>
        <v/>
      </c>
      <c r="C3232" s="110" t="str">
        <f>IF('2.売上実績'!$C3232="","",'2.売上実績'!$C3232)</f>
        <v/>
      </c>
      <c r="D3232" s="98" t="str">
        <f>IF(C3232="","",VLOOKUP(C3232,'4.製品一覧'!$B$4:$D$500,3,FALSE))</f>
        <v/>
      </c>
      <c r="E3232" s="102">
        <f>IF(C3232&lt;&gt;"",VLOOKUP(C3232,'7.製品別原価'!$B$5:$J$500,8,FALSE),0)</f>
        <v>0</v>
      </c>
      <c r="F3232" s="37">
        <f>IF(OR($K$2=0,K3232=0),0,'1.全社費用'!$C$42/$K$2)</f>
        <v>0</v>
      </c>
      <c r="G3232" s="37">
        <f t="shared" si="352"/>
        <v>0</v>
      </c>
      <c r="H3232" s="38">
        <f t="shared" si="353"/>
        <v>0</v>
      </c>
      <c r="I3232" s="39">
        <f t="shared" si="354"/>
        <v>0</v>
      </c>
      <c r="J3232" s="40">
        <f t="shared" si="355"/>
        <v>0</v>
      </c>
      <c r="K3232" s="111">
        <f>IF($B3232="",0,'2.売上実績'!D3232)</f>
        <v>0</v>
      </c>
      <c r="L3232" s="111">
        <f>IF($B3232="",0,'2.売上実績'!E3232)</f>
        <v>0</v>
      </c>
      <c r="M3232" s="28">
        <f t="shared" si="350"/>
        <v>0</v>
      </c>
      <c r="N3232" s="41">
        <f t="shared" si="351"/>
        <v>0</v>
      </c>
      <c r="O3232" s="40">
        <f t="shared" si="356"/>
        <v>0</v>
      </c>
    </row>
    <row r="3233" spans="2:15" ht="18" customHeight="1">
      <c r="B3233" s="109" t="str">
        <f>IF('2.売上実績'!$B3233="","",'2.売上実績'!$B3233)</f>
        <v/>
      </c>
      <c r="C3233" s="110" t="str">
        <f>IF('2.売上実績'!$C3233="","",'2.売上実績'!$C3233)</f>
        <v/>
      </c>
      <c r="D3233" s="98" t="str">
        <f>IF(C3233="","",VLOOKUP(C3233,'4.製品一覧'!$B$4:$D$500,3,FALSE))</f>
        <v/>
      </c>
      <c r="E3233" s="102">
        <f>IF(C3233&lt;&gt;"",VLOOKUP(C3233,'7.製品別原価'!$B$5:$J$500,8,FALSE),0)</f>
        <v>0</v>
      </c>
      <c r="F3233" s="37">
        <f>IF(OR($K$2=0,K3233=0),0,'1.全社費用'!$C$42/$K$2)</f>
        <v>0</v>
      </c>
      <c r="G3233" s="37">
        <f t="shared" si="352"/>
        <v>0</v>
      </c>
      <c r="H3233" s="38">
        <f t="shared" si="353"/>
        <v>0</v>
      </c>
      <c r="I3233" s="39">
        <f t="shared" si="354"/>
        <v>0</v>
      </c>
      <c r="J3233" s="40">
        <f t="shared" si="355"/>
        <v>0</v>
      </c>
      <c r="K3233" s="111">
        <f>IF($B3233="",0,'2.売上実績'!D3233)</f>
        <v>0</v>
      </c>
      <c r="L3233" s="111">
        <f>IF($B3233="",0,'2.売上実績'!E3233)</f>
        <v>0</v>
      </c>
      <c r="M3233" s="28">
        <f t="shared" si="350"/>
        <v>0</v>
      </c>
      <c r="N3233" s="41">
        <f t="shared" si="351"/>
        <v>0</v>
      </c>
      <c r="O3233" s="40">
        <f t="shared" si="356"/>
        <v>0</v>
      </c>
    </row>
    <row r="3234" spans="2:15" ht="18" customHeight="1">
      <c r="B3234" s="109" t="str">
        <f>IF('2.売上実績'!$B3234="","",'2.売上実績'!$B3234)</f>
        <v/>
      </c>
      <c r="C3234" s="110" t="str">
        <f>IF('2.売上実績'!$C3234="","",'2.売上実績'!$C3234)</f>
        <v/>
      </c>
      <c r="D3234" s="98" t="str">
        <f>IF(C3234="","",VLOOKUP(C3234,'4.製品一覧'!$B$4:$D$500,3,FALSE))</f>
        <v/>
      </c>
      <c r="E3234" s="102">
        <f>IF(C3234&lt;&gt;"",VLOOKUP(C3234,'7.製品別原価'!$B$5:$J$500,8,FALSE),0)</f>
        <v>0</v>
      </c>
      <c r="F3234" s="37">
        <f>IF(OR($K$2=0,K3234=0),0,'1.全社費用'!$C$42/$K$2)</f>
        <v>0</v>
      </c>
      <c r="G3234" s="37">
        <f t="shared" si="352"/>
        <v>0</v>
      </c>
      <c r="H3234" s="38">
        <f t="shared" si="353"/>
        <v>0</v>
      </c>
      <c r="I3234" s="39">
        <f t="shared" si="354"/>
        <v>0</v>
      </c>
      <c r="J3234" s="40">
        <f t="shared" si="355"/>
        <v>0</v>
      </c>
      <c r="K3234" s="111">
        <f>IF($B3234="",0,'2.売上実績'!D3234)</f>
        <v>0</v>
      </c>
      <c r="L3234" s="111">
        <f>IF($B3234="",0,'2.売上実績'!E3234)</f>
        <v>0</v>
      </c>
      <c r="M3234" s="28">
        <f t="shared" si="350"/>
        <v>0</v>
      </c>
      <c r="N3234" s="41">
        <f t="shared" si="351"/>
        <v>0</v>
      </c>
      <c r="O3234" s="40">
        <f t="shared" si="356"/>
        <v>0</v>
      </c>
    </row>
    <row r="3235" spans="2:15" ht="18" customHeight="1">
      <c r="B3235" s="109" t="str">
        <f>IF('2.売上実績'!$B3235="","",'2.売上実績'!$B3235)</f>
        <v/>
      </c>
      <c r="C3235" s="110" t="str">
        <f>IF('2.売上実績'!$C3235="","",'2.売上実績'!$C3235)</f>
        <v/>
      </c>
      <c r="D3235" s="98" t="str">
        <f>IF(C3235="","",VLOOKUP(C3235,'4.製品一覧'!$B$4:$D$500,3,FALSE))</f>
        <v/>
      </c>
      <c r="E3235" s="102">
        <f>IF(C3235&lt;&gt;"",VLOOKUP(C3235,'7.製品別原価'!$B$5:$J$500,8,FALSE),0)</f>
        <v>0</v>
      </c>
      <c r="F3235" s="37">
        <f>IF(OR($K$2=0,K3235=0),0,'1.全社費用'!$C$42/$K$2)</f>
        <v>0</v>
      </c>
      <c r="G3235" s="37">
        <f t="shared" si="352"/>
        <v>0</v>
      </c>
      <c r="H3235" s="38">
        <f t="shared" si="353"/>
        <v>0</v>
      </c>
      <c r="I3235" s="39">
        <f t="shared" si="354"/>
        <v>0</v>
      </c>
      <c r="J3235" s="40">
        <f t="shared" si="355"/>
        <v>0</v>
      </c>
      <c r="K3235" s="111">
        <f>IF($B3235="",0,'2.売上実績'!D3235)</f>
        <v>0</v>
      </c>
      <c r="L3235" s="111">
        <f>IF($B3235="",0,'2.売上実績'!E3235)</f>
        <v>0</v>
      </c>
      <c r="M3235" s="28">
        <f t="shared" si="350"/>
        <v>0</v>
      </c>
      <c r="N3235" s="41">
        <f t="shared" si="351"/>
        <v>0</v>
      </c>
      <c r="O3235" s="40">
        <f t="shared" si="356"/>
        <v>0</v>
      </c>
    </row>
    <row r="3236" spans="2:15" ht="18" customHeight="1">
      <c r="B3236" s="109" t="str">
        <f>IF('2.売上実績'!$B3236="","",'2.売上実績'!$B3236)</f>
        <v/>
      </c>
      <c r="C3236" s="110" t="str">
        <f>IF('2.売上実績'!$C3236="","",'2.売上実績'!$C3236)</f>
        <v/>
      </c>
      <c r="D3236" s="98" t="str">
        <f>IF(C3236="","",VLOOKUP(C3236,'4.製品一覧'!$B$4:$D$500,3,FALSE))</f>
        <v/>
      </c>
      <c r="E3236" s="102">
        <f>IF(C3236&lt;&gt;"",VLOOKUP(C3236,'7.製品別原価'!$B$5:$J$500,8,FALSE),0)</f>
        <v>0</v>
      </c>
      <c r="F3236" s="37">
        <f>IF(OR($K$2=0,K3236=0),0,'1.全社費用'!$C$42/$K$2)</f>
        <v>0</v>
      </c>
      <c r="G3236" s="37">
        <f t="shared" si="352"/>
        <v>0</v>
      </c>
      <c r="H3236" s="38">
        <f t="shared" si="353"/>
        <v>0</v>
      </c>
      <c r="I3236" s="39">
        <f t="shared" si="354"/>
        <v>0</v>
      </c>
      <c r="J3236" s="40">
        <f t="shared" si="355"/>
        <v>0</v>
      </c>
      <c r="K3236" s="111">
        <f>IF($B3236="",0,'2.売上実績'!D3236)</f>
        <v>0</v>
      </c>
      <c r="L3236" s="111">
        <f>IF($B3236="",0,'2.売上実績'!E3236)</f>
        <v>0</v>
      </c>
      <c r="M3236" s="28">
        <f t="shared" si="350"/>
        <v>0</v>
      </c>
      <c r="N3236" s="41">
        <f t="shared" si="351"/>
        <v>0</v>
      </c>
      <c r="O3236" s="40">
        <f t="shared" si="356"/>
        <v>0</v>
      </c>
    </row>
    <row r="3237" spans="2:15" ht="18" customHeight="1">
      <c r="B3237" s="109" t="str">
        <f>IF('2.売上実績'!$B3237="","",'2.売上実績'!$B3237)</f>
        <v/>
      </c>
      <c r="C3237" s="110" t="str">
        <f>IF('2.売上実績'!$C3237="","",'2.売上実績'!$C3237)</f>
        <v/>
      </c>
      <c r="D3237" s="98" t="str">
        <f>IF(C3237="","",VLOOKUP(C3237,'4.製品一覧'!$B$4:$D$500,3,FALSE))</f>
        <v/>
      </c>
      <c r="E3237" s="102">
        <f>IF(C3237&lt;&gt;"",VLOOKUP(C3237,'7.製品別原価'!$B$5:$J$500,8,FALSE),0)</f>
        <v>0</v>
      </c>
      <c r="F3237" s="37">
        <f>IF(OR($K$2=0,K3237=0),0,'1.全社費用'!$C$42/$K$2)</f>
        <v>0</v>
      </c>
      <c r="G3237" s="37">
        <f t="shared" si="352"/>
        <v>0</v>
      </c>
      <c r="H3237" s="38">
        <f t="shared" si="353"/>
        <v>0</v>
      </c>
      <c r="I3237" s="39">
        <f t="shared" si="354"/>
        <v>0</v>
      </c>
      <c r="J3237" s="40">
        <f t="shared" si="355"/>
        <v>0</v>
      </c>
      <c r="K3237" s="111">
        <f>IF($B3237="",0,'2.売上実績'!D3237)</f>
        <v>0</v>
      </c>
      <c r="L3237" s="111">
        <f>IF($B3237="",0,'2.売上実績'!E3237)</f>
        <v>0</v>
      </c>
      <c r="M3237" s="28">
        <f t="shared" si="350"/>
        <v>0</v>
      </c>
      <c r="N3237" s="41">
        <f t="shared" si="351"/>
        <v>0</v>
      </c>
      <c r="O3237" s="40">
        <f t="shared" si="356"/>
        <v>0</v>
      </c>
    </row>
    <row r="3238" spans="2:15" ht="18" customHeight="1">
      <c r="B3238" s="109" t="str">
        <f>IF('2.売上実績'!$B3238="","",'2.売上実績'!$B3238)</f>
        <v/>
      </c>
      <c r="C3238" s="110" t="str">
        <f>IF('2.売上実績'!$C3238="","",'2.売上実績'!$C3238)</f>
        <v/>
      </c>
      <c r="D3238" s="98" t="str">
        <f>IF(C3238="","",VLOOKUP(C3238,'4.製品一覧'!$B$4:$D$500,3,FALSE))</f>
        <v/>
      </c>
      <c r="E3238" s="102">
        <f>IF(C3238&lt;&gt;"",VLOOKUP(C3238,'7.製品別原価'!$B$5:$J$500,8,FALSE),0)</f>
        <v>0</v>
      </c>
      <c r="F3238" s="37">
        <f>IF(OR($K$2=0,K3238=0),0,'1.全社費用'!$C$42/$K$2)</f>
        <v>0</v>
      </c>
      <c r="G3238" s="37">
        <f t="shared" si="352"/>
        <v>0</v>
      </c>
      <c r="H3238" s="38">
        <f t="shared" si="353"/>
        <v>0</v>
      </c>
      <c r="I3238" s="39">
        <f t="shared" si="354"/>
        <v>0</v>
      </c>
      <c r="J3238" s="40">
        <f t="shared" si="355"/>
        <v>0</v>
      </c>
      <c r="K3238" s="111">
        <f>IF($B3238="",0,'2.売上実績'!D3238)</f>
        <v>0</v>
      </c>
      <c r="L3238" s="111">
        <f>IF($B3238="",0,'2.売上実績'!E3238)</f>
        <v>0</v>
      </c>
      <c r="M3238" s="28">
        <f t="shared" si="350"/>
        <v>0</v>
      </c>
      <c r="N3238" s="41">
        <f t="shared" si="351"/>
        <v>0</v>
      </c>
      <c r="O3238" s="40">
        <f t="shared" si="356"/>
        <v>0</v>
      </c>
    </row>
    <row r="3239" spans="2:15" ht="18" customHeight="1">
      <c r="B3239" s="109" t="str">
        <f>IF('2.売上実績'!$B3239="","",'2.売上実績'!$B3239)</f>
        <v/>
      </c>
      <c r="C3239" s="110" t="str">
        <f>IF('2.売上実績'!$C3239="","",'2.売上実績'!$C3239)</f>
        <v/>
      </c>
      <c r="D3239" s="98" t="str">
        <f>IF(C3239="","",VLOOKUP(C3239,'4.製品一覧'!$B$4:$D$500,3,FALSE))</f>
        <v/>
      </c>
      <c r="E3239" s="102">
        <f>IF(C3239&lt;&gt;"",VLOOKUP(C3239,'7.製品別原価'!$B$5:$J$500,8,FALSE),0)</f>
        <v>0</v>
      </c>
      <c r="F3239" s="37">
        <f>IF(OR($K$2=0,K3239=0),0,'1.全社費用'!$C$42/$K$2)</f>
        <v>0</v>
      </c>
      <c r="G3239" s="37">
        <f t="shared" si="352"/>
        <v>0</v>
      </c>
      <c r="H3239" s="38">
        <f t="shared" si="353"/>
        <v>0</v>
      </c>
      <c r="I3239" s="39">
        <f t="shared" si="354"/>
        <v>0</v>
      </c>
      <c r="J3239" s="40">
        <f t="shared" si="355"/>
        <v>0</v>
      </c>
      <c r="K3239" s="111">
        <f>IF($B3239="",0,'2.売上実績'!D3239)</f>
        <v>0</v>
      </c>
      <c r="L3239" s="111">
        <f>IF($B3239="",0,'2.売上実績'!E3239)</f>
        <v>0</v>
      </c>
      <c r="M3239" s="28">
        <f t="shared" si="350"/>
        <v>0</v>
      </c>
      <c r="N3239" s="41">
        <f t="shared" si="351"/>
        <v>0</v>
      </c>
      <c r="O3239" s="40">
        <f t="shared" si="356"/>
        <v>0</v>
      </c>
    </row>
    <row r="3240" spans="2:15" ht="18" customHeight="1">
      <c r="B3240" s="109" t="str">
        <f>IF('2.売上実績'!$B3240="","",'2.売上実績'!$B3240)</f>
        <v/>
      </c>
      <c r="C3240" s="110" t="str">
        <f>IF('2.売上実績'!$C3240="","",'2.売上実績'!$C3240)</f>
        <v/>
      </c>
      <c r="D3240" s="98" t="str">
        <f>IF(C3240="","",VLOOKUP(C3240,'4.製品一覧'!$B$4:$D$500,3,FALSE))</f>
        <v/>
      </c>
      <c r="E3240" s="102">
        <f>IF(C3240&lt;&gt;"",VLOOKUP(C3240,'7.製品別原価'!$B$5:$J$500,8,FALSE),0)</f>
        <v>0</v>
      </c>
      <c r="F3240" s="37">
        <f>IF(OR($K$2=0,K3240=0),0,'1.全社費用'!$C$42/$K$2)</f>
        <v>0</v>
      </c>
      <c r="G3240" s="37">
        <f t="shared" si="352"/>
        <v>0</v>
      </c>
      <c r="H3240" s="38">
        <f t="shared" si="353"/>
        <v>0</v>
      </c>
      <c r="I3240" s="39">
        <f t="shared" si="354"/>
        <v>0</v>
      </c>
      <c r="J3240" s="40">
        <f t="shared" si="355"/>
        <v>0</v>
      </c>
      <c r="K3240" s="111">
        <f>IF($B3240="",0,'2.売上実績'!D3240)</f>
        <v>0</v>
      </c>
      <c r="L3240" s="111">
        <f>IF($B3240="",0,'2.売上実績'!E3240)</f>
        <v>0</v>
      </c>
      <c r="M3240" s="28">
        <f t="shared" si="350"/>
        <v>0</v>
      </c>
      <c r="N3240" s="41">
        <f t="shared" si="351"/>
        <v>0</v>
      </c>
      <c r="O3240" s="40">
        <f t="shared" si="356"/>
        <v>0</v>
      </c>
    </row>
    <row r="3241" spans="2:15" ht="18" customHeight="1">
      <c r="B3241" s="109" t="str">
        <f>IF('2.売上実績'!$B3241="","",'2.売上実績'!$B3241)</f>
        <v/>
      </c>
      <c r="C3241" s="110" t="str">
        <f>IF('2.売上実績'!$C3241="","",'2.売上実績'!$C3241)</f>
        <v/>
      </c>
      <c r="D3241" s="98" t="str">
        <f>IF(C3241="","",VLOOKUP(C3241,'4.製品一覧'!$B$4:$D$500,3,FALSE))</f>
        <v/>
      </c>
      <c r="E3241" s="102">
        <f>IF(C3241&lt;&gt;"",VLOOKUP(C3241,'7.製品別原価'!$B$5:$J$500,8,FALSE),0)</f>
        <v>0</v>
      </c>
      <c r="F3241" s="37">
        <f>IF(OR($K$2=0,K3241=0),0,'1.全社費用'!$C$42/$K$2)</f>
        <v>0</v>
      </c>
      <c r="G3241" s="37">
        <f t="shared" si="352"/>
        <v>0</v>
      </c>
      <c r="H3241" s="38">
        <f t="shared" si="353"/>
        <v>0</v>
      </c>
      <c r="I3241" s="39">
        <f t="shared" si="354"/>
        <v>0</v>
      </c>
      <c r="J3241" s="40">
        <f t="shared" si="355"/>
        <v>0</v>
      </c>
      <c r="K3241" s="111">
        <f>IF($B3241="",0,'2.売上実績'!D3241)</f>
        <v>0</v>
      </c>
      <c r="L3241" s="111">
        <f>IF($B3241="",0,'2.売上実績'!E3241)</f>
        <v>0</v>
      </c>
      <c r="M3241" s="28">
        <f t="shared" si="350"/>
        <v>0</v>
      </c>
      <c r="N3241" s="41">
        <f t="shared" si="351"/>
        <v>0</v>
      </c>
      <c r="O3241" s="40">
        <f t="shared" si="356"/>
        <v>0</v>
      </c>
    </row>
    <row r="3242" spans="2:15" ht="18" customHeight="1">
      <c r="B3242" s="109" t="str">
        <f>IF('2.売上実績'!$B3242="","",'2.売上実績'!$B3242)</f>
        <v/>
      </c>
      <c r="C3242" s="110" t="str">
        <f>IF('2.売上実績'!$C3242="","",'2.売上実績'!$C3242)</f>
        <v/>
      </c>
      <c r="D3242" s="98" t="str">
        <f>IF(C3242="","",VLOOKUP(C3242,'4.製品一覧'!$B$4:$D$500,3,FALSE))</f>
        <v/>
      </c>
      <c r="E3242" s="102">
        <f>IF(C3242&lt;&gt;"",VLOOKUP(C3242,'7.製品別原価'!$B$5:$J$500,8,FALSE),0)</f>
        <v>0</v>
      </c>
      <c r="F3242" s="37">
        <f>IF(OR($K$2=0,K3242=0),0,'1.全社費用'!$C$42/$K$2)</f>
        <v>0</v>
      </c>
      <c r="G3242" s="37">
        <f t="shared" si="352"/>
        <v>0</v>
      </c>
      <c r="H3242" s="38">
        <f t="shared" si="353"/>
        <v>0</v>
      </c>
      <c r="I3242" s="39">
        <f t="shared" si="354"/>
        <v>0</v>
      </c>
      <c r="J3242" s="40">
        <f t="shared" si="355"/>
        <v>0</v>
      </c>
      <c r="K3242" s="111">
        <f>IF($B3242="",0,'2.売上実績'!D3242)</f>
        <v>0</v>
      </c>
      <c r="L3242" s="111">
        <f>IF($B3242="",0,'2.売上実績'!E3242)</f>
        <v>0</v>
      </c>
      <c r="M3242" s="28">
        <f t="shared" si="350"/>
        <v>0</v>
      </c>
      <c r="N3242" s="41">
        <f t="shared" si="351"/>
        <v>0</v>
      </c>
      <c r="O3242" s="40">
        <f t="shared" si="356"/>
        <v>0</v>
      </c>
    </row>
    <row r="3243" spans="2:15" ht="18" customHeight="1">
      <c r="B3243" s="109" t="str">
        <f>IF('2.売上実績'!$B3243="","",'2.売上実績'!$B3243)</f>
        <v/>
      </c>
      <c r="C3243" s="110" t="str">
        <f>IF('2.売上実績'!$C3243="","",'2.売上実績'!$C3243)</f>
        <v/>
      </c>
      <c r="D3243" s="98" t="str">
        <f>IF(C3243="","",VLOOKUP(C3243,'4.製品一覧'!$B$4:$D$500,3,FALSE))</f>
        <v/>
      </c>
      <c r="E3243" s="102">
        <f>IF(C3243&lt;&gt;"",VLOOKUP(C3243,'7.製品別原価'!$B$5:$J$500,8,FALSE),0)</f>
        <v>0</v>
      </c>
      <c r="F3243" s="37">
        <f>IF(OR($K$2=0,K3243=0),0,'1.全社費用'!$C$42/$K$2)</f>
        <v>0</v>
      </c>
      <c r="G3243" s="37">
        <f t="shared" si="352"/>
        <v>0</v>
      </c>
      <c r="H3243" s="38">
        <f t="shared" si="353"/>
        <v>0</v>
      </c>
      <c r="I3243" s="39">
        <f t="shared" si="354"/>
        <v>0</v>
      </c>
      <c r="J3243" s="40">
        <f t="shared" si="355"/>
        <v>0</v>
      </c>
      <c r="K3243" s="111">
        <f>IF($B3243="",0,'2.売上実績'!D3243)</f>
        <v>0</v>
      </c>
      <c r="L3243" s="111">
        <f>IF($B3243="",0,'2.売上実績'!E3243)</f>
        <v>0</v>
      </c>
      <c r="M3243" s="28">
        <f t="shared" si="350"/>
        <v>0</v>
      </c>
      <c r="N3243" s="41">
        <f t="shared" si="351"/>
        <v>0</v>
      </c>
      <c r="O3243" s="40">
        <f t="shared" si="356"/>
        <v>0</v>
      </c>
    </row>
    <row r="3244" spans="2:15" ht="18" customHeight="1">
      <c r="B3244" s="109" t="str">
        <f>IF('2.売上実績'!$B3244="","",'2.売上実績'!$B3244)</f>
        <v/>
      </c>
      <c r="C3244" s="110" t="str">
        <f>IF('2.売上実績'!$C3244="","",'2.売上実績'!$C3244)</f>
        <v/>
      </c>
      <c r="D3244" s="98" t="str">
        <f>IF(C3244="","",VLOOKUP(C3244,'4.製品一覧'!$B$4:$D$500,3,FALSE))</f>
        <v/>
      </c>
      <c r="E3244" s="102">
        <f>IF(C3244&lt;&gt;"",VLOOKUP(C3244,'7.製品別原価'!$B$5:$J$500,8,FALSE),0)</f>
        <v>0</v>
      </c>
      <c r="F3244" s="37">
        <f>IF(OR($K$2=0,K3244=0),0,'1.全社費用'!$C$42/$K$2)</f>
        <v>0</v>
      </c>
      <c r="G3244" s="37">
        <f t="shared" si="352"/>
        <v>0</v>
      </c>
      <c r="H3244" s="38">
        <f t="shared" si="353"/>
        <v>0</v>
      </c>
      <c r="I3244" s="39">
        <f t="shared" si="354"/>
        <v>0</v>
      </c>
      <c r="J3244" s="40">
        <f t="shared" si="355"/>
        <v>0</v>
      </c>
      <c r="K3244" s="111">
        <f>IF($B3244="",0,'2.売上実績'!D3244)</f>
        <v>0</v>
      </c>
      <c r="L3244" s="111">
        <f>IF($B3244="",0,'2.売上実績'!E3244)</f>
        <v>0</v>
      </c>
      <c r="M3244" s="28">
        <f t="shared" si="350"/>
        <v>0</v>
      </c>
      <c r="N3244" s="41">
        <f t="shared" si="351"/>
        <v>0</v>
      </c>
      <c r="O3244" s="40">
        <f t="shared" si="356"/>
        <v>0</v>
      </c>
    </row>
    <row r="3245" spans="2:15" ht="18" customHeight="1">
      <c r="B3245" s="109" t="str">
        <f>IF('2.売上実績'!$B3245="","",'2.売上実績'!$B3245)</f>
        <v/>
      </c>
      <c r="C3245" s="110" t="str">
        <f>IF('2.売上実績'!$C3245="","",'2.売上実績'!$C3245)</f>
        <v/>
      </c>
      <c r="D3245" s="98" t="str">
        <f>IF(C3245="","",VLOOKUP(C3245,'4.製品一覧'!$B$4:$D$500,3,FALSE))</f>
        <v/>
      </c>
      <c r="E3245" s="102">
        <f>IF(C3245&lt;&gt;"",VLOOKUP(C3245,'7.製品別原価'!$B$5:$J$500,8,FALSE),0)</f>
        <v>0</v>
      </c>
      <c r="F3245" s="37">
        <f>IF(OR($K$2=0,K3245=0),0,'1.全社費用'!$C$42/$K$2)</f>
        <v>0</v>
      </c>
      <c r="G3245" s="37">
        <f t="shared" si="352"/>
        <v>0</v>
      </c>
      <c r="H3245" s="38">
        <f t="shared" si="353"/>
        <v>0</v>
      </c>
      <c r="I3245" s="39">
        <f t="shared" si="354"/>
        <v>0</v>
      </c>
      <c r="J3245" s="40">
        <f t="shared" si="355"/>
        <v>0</v>
      </c>
      <c r="K3245" s="111">
        <f>IF($B3245="",0,'2.売上実績'!D3245)</f>
        <v>0</v>
      </c>
      <c r="L3245" s="111">
        <f>IF($B3245="",0,'2.売上実績'!E3245)</f>
        <v>0</v>
      </c>
      <c r="M3245" s="28">
        <f t="shared" si="350"/>
        <v>0</v>
      </c>
      <c r="N3245" s="41">
        <f t="shared" si="351"/>
        <v>0</v>
      </c>
      <c r="O3245" s="40">
        <f t="shared" si="356"/>
        <v>0</v>
      </c>
    </row>
    <row r="3246" spans="2:15" ht="18" customHeight="1">
      <c r="B3246" s="109" t="str">
        <f>IF('2.売上実績'!$B3246="","",'2.売上実績'!$B3246)</f>
        <v/>
      </c>
      <c r="C3246" s="110" t="str">
        <f>IF('2.売上実績'!$C3246="","",'2.売上実績'!$C3246)</f>
        <v/>
      </c>
      <c r="D3246" s="98" t="str">
        <f>IF(C3246="","",VLOOKUP(C3246,'4.製品一覧'!$B$4:$D$500,3,FALSE))</f>
        <v/>
      </c>
      <c r="E3246" s="102">
        <f>IF(C3246&lt;&gt;"",VLOOKUP(C3246,'7.製品別原価'!$B$5:$J$500,8,FALSE),0)</f>
        <v>0</v>
      </c>
      <c r="F3246" s="37">
        <f>IF(OR($K$2=0,K3246=0),0,'1.全社費用'!$C$42/$K$2)</f>
        <v>0</v>
      </c>
      <c r="G3246" s="37">
        <f t="shared" si="352"/>
        <v>0</v>
      </c>
      <c r="H3246" s="38">
        <f t="shared" si="353"/>
        <v>0</v>
      </c>
      <c r="I3246" s="39">
        <f t="shared" si="354"/>
        <v>0</v>
      </c>
      <c r="J3246" s="40">
        <f t="shared" si="355"/>
        <v>0</v>
      </c>
      <c r="K3246" s="111">
        <f>IF($B3246="",0,'2.売上実績'!D3246)</f>
        <v>0</v>
      </c>
      <c r="L3246" s="111">
        <f>IF($B3246="",0,'2.売上実績'!E3246)</f>
        <v>0</v>
      </c>
      <c r="M3246" s="28">
        <f t="shared" si="350"/>
        <v>0</v>
      </c>
      <c r="N3246" s="41">
        <f t="shared" si="351"/>
        <v>0</v>
      </c>
      <c r="O3246" s="40">
        <f t="shared" si="356"/>
        <v>0</v>
      </c>
    </row>
    <row r="3247" spans="2:15" ht="18" customHeight="1">
      <c r="B3247" s="109" t="str">
        <f>IF('2.売上実績'!$B3247="","",'2.売上実績'!$B3247)</f>
        <v/>
      </c>
      <c r="C3247" s="110" t="str">
        <f>IF('2.売上実績'!$C3247="","",'2.売上実績'!$C3247)</f>
        <v/>
      </c>
      <c r="D3247" s="98" t="str">
        <f>IF(C3247="","",VLOOKUP(C3247,'4.製品一覧'!$B$4:$D$500,3,FALSE))</f>
        <v/>
      </c>
      <c r="E3247" s="102">
        <f>IF(C3247&lt;&gt;"",VLOOKUP(C3247,'7.製品別原価'!$B$5:$J$500,8,FALSE),0)</f>
        <v>0</v>
      </c>
      <c r="F3247" s="37">
        <f>IF(OR($K$2=0,K3247=0),0,'1.全社費用'!$C$42/$K$2)</f>
        <v>0</v>
      </c>
      <c r="G3247" s="37">
        <f t="shared" si="352"/>
        <v>0</v>
      </c>
      <c r="H3247" s="38">
        <f t="shared" si="353"/>
        <v>0</v>
      </c>
      <c r="I3247" s="39">
        <f t="shared" si="354"/>
        <v>0</v>
      </c>
      <c r="J3247" s="40">
        <f t="shared" si="355"/>
        <v>0</v>
      </c>
      <c r="K3247" s="111">
        <f>IF($B3247="",0,'2.売上実績'!D3247)</f>
        <v>0</v>
      </c>
      <c r="L3247" s="111">
        <f>IF($B3247="",0,'2.売上実績'!E3247)</f>
        <v>0</v>
      </c>
      <c r="M3247" s="28">
        <f t="shared" si="350"/>
        <v>0</v>
      </c>
      <c r="N3247" s="41">
        <f t="shared" si="351"/>
        <v>0</v>
      </c>
      <c r="O3247" s="40">
        <f t="shared" si="356"/>
        <v>0</v>
      </c>
    </row>
    <row r="3248" spans="2:15" ht="18" customHeight="1">
      <c r="B3248" s="109" t="str">
        <f>IF('2.売上実績'!$B3248="","",'2.売上実績'!$B3248)</f>
        <v/>
      </c>
      <c r="C3248" s="110" t="str">
        <f>IF('2.売上実績'!$C3248="","",'2.売上実績'!$C3248)</f>
        <v/>
      </c>
      <c r="D3248" s="98" t="str">
        <f>IF(C3248="","",VLOOKUP(C3248,'4.製品一覧'!$B$4:$D$500,3,FALSE))</f>
        <v/>
      </c>
      <c r="E3248" s="102">
        <f>IF(C3248&lt;&gt;"",VLOOKUP(C3248,'7.製品別原価'!$B$5:$J$500,8,FALSE),0)</f>
        <v>0</v>
      </c>
      <c r="F3248" s="37">
        <f>IF(OR($K$2=0,K3248=0),0,'1.全社費用'!$C$42/$K$2)</f>
        <v>0</v>
      </c>
      <c r="G3248" s="37">
        <f t="shared" si="352"/>
        <v>0</v>
      </c>
      <c r="H3248" s="38">
        <f t="shared" si="353"/>
        <v>0</v>
      </c>
      <c r="I3248" s="39">
        <f t="shared" si="354"/>
        <v>0</v>
      </c>
      <c r="J3248" s="40">
        <f t="shared" si="355"/>
        <v>0</v>
      </c>
      <c r="K3248" s="111">
        <f>IF($B3248="",0,'2.売上実績'!D3248)</f>
        <v>0</v>
      </c>
      <c r="L3248" s="111">
        <f>IF($B3248="",0,'2.売上実績'!E3248)</f>
        <v>0</v>
      </c>
      <c r="M3248" s="28">
        <f t="shared" si="350"/>
        <v>0</v>
      </c>
      <c r="N3248" s="41">
        <f t="shared" si="351"/>
        <v>0</v>
      </c>
      <c r="O3248" s="40">
        <f t="shared" si="356"/>
        <v>0</v>
      </c>
    </row>
    <row r="3249" spans="2:15" ht="18" customHeight="1">
      <c r="B3249" s="109" t="str">
        <f>IF('2.売上実績'!$B3249="","",'2.売上実績'!$B3249)</f>
        <v/>
      </c>
      <c r="C3249" s="110" t="str">
        <f>IF('2.売上実績'!$C3249="","",'2.売上実績'!$C3249)</f>
        <v/>
      </c>
      <c r="D3249" s="98" t="str">
        <f>IF(C3249="","",VLOOKUP(C3249,'4.製品一覧'!$B$4:$D$500,3,FALSE))</f>
        <v/>
      </c>
      <c r="E3249" s="102">
        <f>IF(C3249&lt;&gt;"",VLOOKUP(C3249,'7.製品別原価'!$B$5:$J$500,8,FALSE),0)</f>
        <v>0</v>
      </c>
      <c r="F3249" s="37">
        <f>IF(OR($K$2=0,K3249=0),0,'1.全社費用'!$C$42/$K$2)</f>
        <v>0</v>
      </c>
      <c r="G3249" s="37">
        <f t="shared" si="352"/>
        <v>0</v>
      </c>
      <c r="H3249" s="38">
        <f t="shared" si="353"/>
        <v>0</v>
      </c>
      <c r="I3249" s="39">
        <f t="shared" si="354"/>
        <v>0</v>
      </c>
      <c r="J3249" s="40">
        <f t="shared" si="355"/>
        <v>0</v>
      </c>
      <c r="K3249" s="111">
        <f>IF($B3249="",0,'2.売上実績'!D3249)</f>
        <v>0</v>
      </c>
      <c r="L3249" s="111">
        <f>IF($B3249="",0,'2.売上実績'!E3249)</f>
        <v>0</v>
      </c>
      <c r="M3249" s="28">
        <f t="shared" si="350"/>
        <v>0</v>
      </c>
      <c r="N3249" s="41">
        <f t="shared" si="351"/>
        <v>0</v>
      </c>
      <c r="O3249" s="40">
        <f t="shared" si="356"/>
        <v>0</v>
      </c>
    </row>
    <row r="3250" spans="2:15" ht="18" customHeight="1">
      <c r="B3250" s="109" t="str">
        <f>IF('2.売上実績'!$B3250="","",'2.売上実績'!$B3250)</f>
        <v/>
      </c>
      <c r="C3250" s="110" t="str">
        <f>IF('2.売上実績'!$C3250="","",'2.売上実績'!$C3250)</f>
        <v/>
      </c>
      <c r="D3250" s="98" t="str">
        <f>IF(C3250="","",VLOOKUP(C3250,'4.製品一覧'!$B$4:$D$500,3,FALSE))</f>
        <v/>
      </c>
      <c r="E3250" s="102">
        <f>IF(C3250&lt;&gt;"",VLOOKUP(C3250,'7.製品別原価'!$B$5:$J$500,8,FALSE),0)</f>
        <v>0</v>
      </c>
      <c r="F3250" s="37">
        <f>IF(OR($K$2=0,K3250=0),0,'1.全社費用'!$C$42/$K$2)</f>
        <v>0</v>
      </c>
      <c r="G3250" s="37">
        <f t="shared" si="352"/>
        <v>0</v>
      </c>
      <c r="H3250" s="38">
        <f t="shared" si="353"/>
        <v>0</v>
      </c>
      <c r="I3250" s="39">
        <f t="shared" si="354"/>
        <v>0</v>
      </c>
      <c r="J3250" s="40">
        <f t="shared" si="355"/>
        <v>0</v>
      </c>
      <c r="K3250" s="111">
        <f>IF($B3250="",0,'2.売上実績'!D3250)</f>
        <v>0</v>
      </c>
      <c r="L3250" s="111">
        <f>IF($B3250="",0,'2.売上実績'!E3250)</f>
        <v>0</v>
      </c>
      <c r="M3250" s="28">
        <f t="shared" si="350"/>
        <v>0</v>
      </c>
      <c r="N3250" s="41">
        <f t="shared" si="351"/>
        <v>0</v>
      </c>
      <c r="O3250" s="40">
        <f t="shared" si="356"/>
        <v>0</v>
      </c>
    </row>
    <row r="3251" spans="2:15" ht="18" customHeight="1">
      <c r="B3251" s="109" t="str">
        <f>IF('2.売上実績'!$B3251="","",'2.売上実績'!$B3251)</f>
        <v/>
      </c>
      <c r="C3251" s="110" t="str">
        <f>IF('2.売上実績'!$C3251="","",'2.売上実績'!$C3251)</f>
        <v/>
      </c>
      <c r="D3251" s="98" t="str">
        <f>IF(C3251="","",VLOOKUP(C3251,'4.製品一覧'!$B$4:$D$500,3,FALSE))</f>
        <v/>
      </c>
      <c r="E3251" s="102">
        <f>IF(C3251&lt;&gt;"",VLOOKUP(C3251,'7.製品別原価'!$B$5:$J$500,8,FALSE),0)</f>
        <v>0</v>
      </c>
      <c r="F3251" s="37">
        <f>IF(OR($K$2=0,K3251=0),0,'1.全社費用'!$C$42/$K$2)</f>
        <v>0</v>
      </c>
      <c r="G3251" s="37">
        <f t="shared" si="352"/>
        <v>0</v>
      </c>
      <c r="H3251" s="38">
        <f t="shared" si="353"/>
        <v>0</v>
      </c>
      <c r="I3251" s="39">
        <f t="shared" si="354"/>
        <v>0</v>
      </c>
      <c r="J3251" s="40">
        <f t="shared" si="355"/>
        <v>0</v>
      </c>
      <c r="K3251" s="111">
        <f>IF($B3251="",0,'2.売上実績'!D3251)</f>
        <v>0</v>
      </c>
      <c r="L3251" s="111">
        <f>IF($B3251="",0,'2.売上実績'!E3251)</f>
        <v>0</v>
      </c>
      <c r="M3251" s="28">
        <f t="shared" si="350"/>
        <v>0</v>
      </c>
      <c r="N3251" s="41">
        <f t="shared" si="351"/>
        <v>0</v>
      </c>
      <c r="O3251" s="40">
        <f t="shared" si="356"/>
        <v>0</v>
      </c>
    </row>
    <row r="3252" spans="2:15" ht="18" customHeight="1">
      <c r="B3252" s="109" t="str">
        <f>IF('2.売上実績'!$B3252="","",'2.売上実績'!$B3252)</f>
        <v/>
      </c>
      <c r="C3252" s="110" t="str">
        <f>IF('2.売上実績'!$C3252="","",'2.売上実績'!$C3252)</f>
        <v/>
      </c>
      <c r="D3252" s="98" t="str">
        <f>IF(C3252="","",VLOOKUP(C3252,'4.製品一覧'!$B$4:$D$500,3,FALSE))</f>
        <v/>
      </c>
      <c r="E3252" s="102">
        <f>IF(C3252&lt;&gt;"",VLOOKUP(C3252,'7.製品別原価'!$B$5:$J$500,8,FALSE),0)</f>
        <v>0</v>
      </c>
      <c r="F3252" s="37">
        <f>IF(OR($K$2=0,K3252=0),0,'1.全社費用'!$C$42/$K$2)</f>
        <v>0</v>
      </c>
      <c r="G3252" s="37">
        <f t="shared" si="352"/>
        <v>0</v>
      </c>
      <c r="H3252" s="38">
        <f t="shared" si="353"/>
        <v>0</v>
      </c>
      <c r="I3252" s="39">
        <f t="shared" si="354"/>
        <v>0</v>
      </c>
      <c r="J3252" s="40">
        <f t="shared" si="355"/>
        <v>0</v>
      </c>
      <c r="K3252" s="111">
        <f>IF($B3252="",0,'2.売上実績'!D3252)</f>
        <v>0</v>
      </c>
      <c r="L3252" s="111">
        <f>IF($B3252="",0,'2.売上実績'!E3252)</f>
        <v>0</v>
      </c>
      <c r="M3252" s="28">
        <f t="shared" si="350"/>
        <v>0</v>
      </c>
      <c r="N3252" s="41">
        <f t="shared" si="351"/>
        <v>0</v>
      </c>
      <c r="O3252" s="40">
        <f t="shared" si="356"/>
        <v>0</v>
      </c>
    </row>
    <row r="3253" spans="2:15" ht="18" customHeight="1">
      <c r="B3253" s="109" t="str">
        <f>IF('2.売上実績'!$B3253="","",'2.売上実績'!$B3253)</f>
        <v/>
      </c>
      <c r="C3253" s="110" t="str">
        <f>IF('2.売上実績'!$C3253="","",'2.売上実績'!$C3253)</f>
        <v/>
      </c>
      <c r="D3253" s="98" t="str">
        <f>IF(C3253="","",VLOOKUP(C3253,'4.製品一覧'!$B$4:$D$500,3,FALSE))</f>
        <v/>
      </c>
      <c r="E3253" s="102">
        <f>IF(C3253&lt;&gt;"",VLOOKUP(C3253,'7.製品別原価'!$B$5:$J$500,8,FALSE),0)</f>
        <v>0</v>
      </c>
      <c r="F3253" s="37">
        <f>IF(OR($K$2=0,K3253=0),0,'1.全社費用'!$C$42/$K$2)</f>
        <v>0</v>
      </c>
      <c r="G3253" s="37">
        <f t="shared" si="352"/>
        <v>0</v>
      </c>
      <c r="H3253" s="38">
        <f t="shared" si="353"/>
        <v>0</v>
      </c>
      <c r="I3253" s="39">
        <f t="shared" si="354"/>
        <v>0</v>
      </c>
      <c r="J3253" s="40">
        <f t="shared" si="355"/>
        <v>0</v>
      </c>
      <c r="K3253" s="111">
        <f>IF($B3253="",0,'2.売上実績'!D3253)</f>
        <v>0</v>
      </c>
      <c r="L3253" s="111">
        <f>IF($B3253="",0,'2.売上実績'!E3253)</f>
        <v>0</v>
      </c>
      <c r="M3253" s="28">
        <f t="shared" si="350"/>
        <v>0</v>
      </c>
      <c r="N3253" s="41">
        <f t="shared" si="351"/>
        <v>0</v>
      </c>
      <c r="O3253" s="40">
        <f t="shared" si="356"/>
        <v>0</v>
      </c>
    </row>
    <row r="3254" spans="2:15" ht="18" customHeight="1">
      <c r="B3254" s="109" t="str">
        <f>IF('2.売上実績'!$B3254="","",'2.売上実績'!$B3254)</f>
        <v/>
      </c>
      <c r="C3254" s="110" t="str">
        <f>IF('2.売上実績'!$C3254="","",'2.売上実績'!$C3254)</f>
        <v/>
      </c>
      <c r="D3254" s="98" t="str">
        <f>IF(C3254="","",VLOOKUP(C3254,'4.製品一覧'!$B$4:$D$500,3,FALSE))</f>
        <v/>
      </c>
      <c r="E3254" s="102">
        <f>IF(C3254&lt;&gt;"",VLOOKUP(C3254,'7.製品別原価'!$B$5:$J$500,8,FALSE),0)</f>
        <v>0</v>
      </c>
      <c r="F3254" s="37">
        <f>IF(OR($K$2=0,K3254=0),0,'1.全社費用'!$C$42/$K$2)</f>
        <v>0</v>
      </c>
      <c r="G3254" s="37">
        <f t="shared" si="352"/>
        <v>0</v>
      </c>
      <c r="H3254" s="38">
        <f t="shared" si="353"/>
        <v>0</v>
      </c>
      <c r="I3254" s="39">
        <f t="shared" si="354"/>
        <v>0</v>
      </c>
      <c r="J3254" s="40">
        <f t="shared" si="355"/>
        <v>0</v>
      </c>
      <c r="K3254" s="111">
        <f>IF($B3254="",0,'2.売上実績'!D3254)</f>
        <v>0</v>
      </c>
      <c r="L3254" s="111">
        <f>IF($B3254="",0,'2.売上実績'!E3254)</f>
        <v>0</v>
      </c>
      <c r="M3254" s="28">
        <f t="shared" si="350"/>
        <v>0</v>
      </c>
      <c r="N3254" s="41">
        <f t="shared" si="351"/>
        <v>0</v>
      </c>
      <c r="O3254" s="40">
        <f t="shared" si="356"/>
        <v>0</v>
      </c>
    </row>
    <row r="3255" spans="2:15" ht="18" customHeight="1">
      <c r="B3255" s="109" t="str">
        <f>IF('2.売上実績'!$B3255="","",'2.売上実績'!$B3255)</f>
        <v/>
      </c>
      <c r="C3255" s="110" t="str">
        <f>IF('2.売上実績'!$C3255="","",'2.売上実績'!$C3255)</f>
        <v/>
      </c>
      <c r="D3255" s="98" t="str">
        <f>IF(C3255="","",VLOOKUP(C3255,'4.製品一覧'!$B$4:$D$500,3,FALSE))</f>
        <v/>
      </c>
      <c r="E3255" s="102">
        <f>IF(C3255&lt;&gt;"",VLOOKUP(C3255,'7.製品別原価'!$B$5:$J$500,8,FALSE),0)</f>
        <v>0</v>
      </c>
      <c r="F3255" s="37">
        <f>IF(OR($K$2=0,K3255=0),0,'1.全社費用'!$C$42/$K$2)</f>
        <v>0</v>
      </c>
      <c r="G3255" s="37">
        <f t="shared" si="352"/>
        <v>0</v>
      </c>
      <c r="H3255" s="38">
        <f t="shared" si="353"/>
        <v>0</v>
      </c>
      <c r="I3255" s="39">
        <f t="shared" si="354"/>
        <v>0</v>
      </c>
      <c r="J3255" s="40">
        <f t="shared" si="355"/>
        <v>0</v>
      </c>
      <c r="K3255" s="111">
        <f>IF($B3255="",0,'2.売上実績'!D3255)</f>
        <v>0</v>
      </c>
      <c r="L3255" s="111">
        <f>IF($B3255="",0,'2.売上実績'!E3255)</f>
        <v>0</v>
      </c>
      <c r="M3255" s="28">
        <f t="shared" si="350"/>
        <v>0</v>
      </c>
      <c r="N3255" s="41">
        <f t="shared" si="351"/>
        <v>0</v>
      </c>
      <c r="O3255" s="40">
        <f t="shared" si="356"/>
        <v>0</v>
      </c>
    </row>
    <row r="3256" spans="2:15" ht="18" customHeight="1">
      <c r="B3256" s="109" t="str">
        <f>IF('2.売上実績'!$B3256="","",'2.売上実績'!$B3256)</f>
        <v/>
      </c>
      <c r="C3256" s="110" t="str">
        <f>IF('2.売上実績'!$C3256="","",'2.売上実績'!$C3256)</f>
        <v/>
      </c>
      <c r="D3256" s="98" t="str">
        <f>IF(C3256="","",VLOOKUP(C3256,'4.製品一覧'!$B$4:$D$500,3,FALSE))</f>
        <v/>
      </c>
      <c r="E3256" s="102">
        <f>IF(C3256&lt;&gt;"",VLOOKUP(C3256,'7.製品別原価'!$B$5:$J$500,8,FALSE),0)</f>
        <v>0</v>
      </c>
      <c r="F3256" s="37">
        <f>IF(OR($K$2=0,K3256=0),0,'1.全社費用'!$C$42/$K$2)</f>
        <v>0</v>
      </c>
      <c r="G3256" s="37">
        <f t="shared" si="352"/>
        <v>0</v>
      </c>
      <c r="H3256" s="38">
        <f t="shared" si="353"/>
        <v>0</v>
      </c>
      <c r="I3256" s="39">
        <f t="shared" si="354"/>
        <v>0</v>
      </c>
      <c r="J3256" s="40">
        <f t="shared" si="355"/>
        <v>0</v>
      </c>
      <c r="K3256" s="111">
        <f>IF($B3256="",0,'2.売上実績'!D3256)</f>
        <v>0</v>
      </c>
      <c r="L3256" s="111">
        <f>IF($B3256="",0,'2.売上実績'!E3256)</f>
        <v>0</v>
      </c>
      <c r="M3256" s="28">
        <f t="shared" si="350"/>
        <v>0</v>
      </c>
      <c r="N3256" s="41">
        <f t="shared" si="351"/>
        <v>0</v>
      </c>
      <c r="O3256" s="40">
        <f t="shared" si="356"/>
        <v>0</v>
      </c>
    </row>
    <row r="3257" spans="2:15" ht="18" customHeight="1">
      <c r="B3257" s="109" t="str">
        <f>IF('2.売上実績'!$B3257="","",'2.売上実績'!$B3257)</f>
        <v/>
      </c>
      <c r="C3257" s="110" t="str">
        <f>IF('2.売上実績'!$C3257="","",'2.売上実績'!$C3257)</f>
        <v/>
      </c>
      <c r="D3257" s="98" t="str">
        <f>IF(C3257="","",VLOOKUP(C3257,'4.製品一覧'!$B$4:$D$500,3,FALSE))</f>
        <v/>
      </c>
      <c r="E3257" s="102">
        <f>IF(C3257&lt;&gt;"",VLOOKUP(C3257,'7.製品別原価'!$B$5:$J$500,8,FALSE),0)</f>
        <v>0</v>
      </c>
      <c r="F3257" s="37">
        <f>IF(OR($K$2=0,K3257=0),0,'1.全社費用'!$C$42/$K$2)</f>
        <v>0</v>
      </c>
      <c r="G3257" s="37">
        <f t="shared" si="352"/>
        <v>0</v>
      </c>
      <c r="H3257" s="38">
        <f t="shared" si="353"/>
        <v>0</v>
      </c>
      <c r="I3257" s="39">
        <f t="shared" si="354"/>
        <v>0</v>
      </c>
      <c r="J3257" s="40">
        <f t="shared" si="355"/>
        <v>0</v>
      </c>
      <c r="K3257" s="111">
        <f>IF($B3257="",0,'2.売上実績'!D3257)</f>
        <v>0</v>
      </c>
      <c r="L3257" s="111">
        <f>IF($B3257="",0,'2.売上実績'!E3257)</f>
        <v>0</v>
      </c>
      <c r="M3257" s="28">
        <f t="shared" si="350"/>
        <v>0</v>
      </c>
      <c r="N3257" s="41">
        <f t="shared" si="351"/>
        <v>0</v>
      </c>
      <c r="O3257" s="40">
        <f t="shared" si="356"/>
        <v>0</v>
      </c>
    </row>
    <row r="3258" spans="2:15" ht="18" customHeight="1">
      <c r="B3258" s="109" t="str">
        <f>IF('2.売上実績'!$B3258="","",'2.売上実績'!$B3258)</f>
        <v/>
      </c>
      <c r="C3258" s="110" t="str">
        <f>IF('2.売上実績'!$C3258="","",'2.売上実績'!$C3258)</f>
        <v/>
      </c>
      <c r="D3258" s="98" t="str">
        <f>IF(C3258="","",VLOOKUP(C3258,'4.製品一覧'!$B$4:$D$500,3,FALSE))</f>
        <v/>
      </c>
      <c r="E3258" s="102">
        <f>IF(C3258&lt;&gt;"",VLOOKUP(C3258,'7.製品別原価'!$B$5:$J$500,8,FALSE),0)</f>
        <v>0</v>
      </c>
      <c r="F3258" s="37">
        <f>IF(OR($K$2=0,K3258=0),0,'1.全社費用'!$C$42/$K$2)</f>
        <v>0</v>
      </c>
      <c r="G3258" s="37">
        <f t="shared" si="352"/>
        <v>0</v>
      </c>
      <c r="H3258" s="38">
        <f t="shared" si="353"/>
        <v>0</v>
      </c>
      <c r="I3258" s="39">
        <f t="shared" si="354"/>
        <v>0</v>
      </c>
      <c r="J3258" s="40">
        <f t="shared" si="355"/>
        <v>0</v>
      </c>
      <c r="K3258" s="111">
        <f>IF($B3258="",0,'2.売上実績'!D3258)</f>
        <v>0</v>
      </c>
      <c r="L3258" s="111">
        <f>IF($B3258="",0,'2.売上実績'!E3258)</f>
        <v>0</v>
      </c>
      <c r="M3258" s="28">
        <f t="shared" si="350"/>
        <v>0</v>
      </c>
      <c r="N3258" s="41">
        <f t="shared" si="351"/>
        <v>0</v>
      </c>
      <c r="O3258" s="40">
        <f t="shared" si="356"/>
        <v>0</v>
      </c>
    </row>
    <row r="3259" spans="2:15" ht="18" customHeight="1">
      <c r="B3259" s="109" t="str">
        <f>IF('2.売上実績'!$B3259="","",'2.売上実績'!$B3259)</f>
        <v/>
      </c>
      <c r="C3259" s="110" t="str">
        <f>IF('2.売上実績'!$C3259="","",'2.売上実績'!$C3259)</f>
        <v/>
      </c>
      <c r="D3259" s="98" t="str">
        <f>IF(C3259="","",VLOOKUP(C3259,'4.製品一覧'!$B$4:$D$500,3,FALSE))</f>
        <v/>
      </c>
      <c r="E3259" s="102">
        <f>IF(C3259&lt;&gt;"",VLOOKUP(C3259,'7.製品別原価'!$B$5:$J$500,8,FALSE),0)</f>
        <v>0</v>
      </c>
      <c r="F3259" s="37">
        <f>IF(OR($K$2=0,K3259=0),0,'1.全社費用'!$C$42/$K$2)</f>
        <v>0</v>
      </c>
      <c r="G3259" s="37">
        <f t="shared" si="352"/>
        <v>0</v>
      </c>
      <c r="H3259" s="38">
        <f t="shared" si="353"/>
        <v>0</v>
      </c>
      <c r="I3259" s="39">
        <f t="shared" si="354"/>
        <v>0</v>
      </c>
      <c r="J3259" s="40">
        <f t="shared" si="355"/>
        <v>0</v>
      </c>
      <c r="K3259" s="111">
        <f>IF($B3259="",0,'2.売上実績'!D3259)</f>
        <v>0</v>
      </c>
      <c r="L3259" s="111">
        <f>IF($B3259="",0,'2.売上実績'!E3259)</f>
        <v>0</v>
      </c>
      <c r="M3259" s="28">
        <f t="shared" si="350"/>
        <v>0</v>
      </c>
      <c r="N3259" s="41">
        <f t="shared" si="351"/>
        <v>0</v>
      </c>
      <c r="O3259" s="40">
        <f t="shared" si="356"/>
        <v>0</v>
      </c>
    </row>
    <row r="3260" spans="2:15" ht="18" customHeight="1">
      <c r="B3260" s="109" t="str">
        <f>IF('2.売上実績'!$B3260="","",'2.売上実績'!$B3260)</f>
        <v/>
      </c>
      <c r="C3260" s="110" t="str">
        <f>IF('2.売上実績'!$C3260="","",'2.売上実績'!$C3260)</f>
        <v/>
      </c>
      <c r="D3260" s="98" t="str">
        <f>IF(C3260="","",VLOOKUP(C3260,'4.製品一覧'!$B$4:$D$500,3,FALSE))</f>
        <v/>
      </c>
      <c r="E3260" s="102">
        <f>IF(C3260&lt;&gt;"",VLOOKUP(C3260,'7.製品別原価'!$B$5:$J$500,8,FALSE),0)</f>
        <v>0</v>
      </c>
      <c r="F3260" s="37">
        <f>IF(OR($K$2=0,K3260=0),0,'1.全社費用'!$C$42/$K$2)</f>
        <v>0</v>
      </c>
      <c r="G3260" s="37">
        <f t="shared" si="352"/>
        <v>0</v>
      </c>
      <c r="H3260" s="38">
        <f t="shared" si="353"/>
        <v>0</v>
      </c>
      <c r="I3260" s="39">
        <f t="shared" si="354"/>
        <v>0</v>
      </c>
      <c r="J3260" s="40">
        <f t="shared" si="355"/>
        <v>0</v>
      </c>
      <c r="K3260" s="111">
        <f>IF($B3260="",0,'2.売上実績'!D3260)</f>
        <v>0</v>
      </c>
      <c r="L3260" s="111">
        <f>IF($B3260="",0,'2.売上実績'!E3260)</f>
        <v>0</v>
      </c>
      <c r="M3260" s="28">
        <f t="shared" si="350"/>
        <v>0</v>
      </c>
      <c r="N3260" s="41">
        <f t="shared" si="351"/>
        <v>0</v>
      </c>
      <c r="O3260" s="40">
        <f t="shared" si="356"/>
        <v>0</v>
      </c>
    </row>
    <row r="3261" spans="2:15" ht="18" customHeight="1">
      <c r="B3261" s="109" t="str">
        <f>IF('2.売上実績'!$B3261="","",'2.売上実績'!$B3261)</f>
        <v/>
      </c>
      <c r="C3261" s="110" t="str">
        <f>IF('2.売上実績'!$C3261="","",'2.売上実績'!$C3261)</f>
        <v/>
      </c>
      <c r="D3261" s="98" t="str">
        <f>IF(C3261="","",VLOOKUP(C3261,'4.製品一覧'!$B$4:$D$500,3,FALSE))</f>
        <v/>
      </c>
      <c r="E3261" s="102">
        <f>IF(C3261&lt;&gt;"",VLOOKUP(C3261,'7.製品別原価'!$B$5:$J$500,8,FALSE),0)</f>
        <v>0</v>
      </c>
      <c r="F3261" s="37">
        <f>IF(OR($K$2=0,K3261=0),0,'1.全社費用'!$C$42/$K$2)</f>
        <v>0</v>
      </c>
      <c r="G3261" s="37">
        <f t="shared" si="352"/>
        <v>0</v>
      </c>
      <c r="H3261" s="38">
        <f t="shared" si="353"/>
        <v>0</v>
      </c>
      <c r="I3261" s="39">
        <f t="shared" si="354"/>
        <v>0</v>
      </c>
      <c r="J3261" s="40">
        <f t="shared" si="355"/>
        <v>0</v>
      </c>
      <c r="K3261" s="111">
        <f>IF($B3261="",0,'2.売上実績'!D3261)</f>
        <v>0</v>
      </c>
      <c r="L3261" s="111">
        <f>IF($B3261="",0,'2.売上実績'!E3261)</f>
        <v>0</v>
      </c>
      <c r="M3261" s="28">
        <f t="shared" si="350"/>
        <v>0</v>
      </c>
      <c r="N3261" s="41">
        <f t="shared" si="351"/>
        <v>0</v>
      </c>
      <c r="O3261" s="40">
        <f t="shared" si="356"/>
        <v>0</v>
      </c>
    </row>
    <row r="3262" spans="2:15" ht="18" customHeight="1">
      <c r="B3262" s="109" t="str">
        <f>IF('2.売上実績'!$B3262="","",'2.売上実績'!$B3262)</f>
        <v/>
      </c>
      <c r="C3262" s="110" t="str">
        <f>IF('2.売上実績'!$C3262="","",'2.売上実績'!$C3262)</f>
        <v/>
      </c>
      <c r="D3262" s="98" t="str">
        <f>IF(C3262="","",VLOOKUP(C3262,'4.製品一覧'!$B$4:$D$500,3,FALSE))</f>
        <v/>
      </c>
      <c r="E3262" s="102">
        <f>IF(C3262&lt;&gt;"",VLOOKUP(C3262,'7.製品別原価'!$B$5:$J$500,8,FALSE),0)</f>
        <v>0</v>
      </c>
      <c r="F3262" s="37">
        <f>IF(OR($K$2=0,K3262=0),0,'1.全社費用'!$C$42/$K$2)</f>
        <v>0</v>
      </c>
      <c r="G3262" s="37">
        <f t="shared" si="352"/>
        <v>0</v>
      </c>
      <c r="H3262" s="38">
        <f t="shared" si="353"/>
        <v>0</v>
      </c>
      <c r="I3262" s="39">
        <f t="shared" si="354"/>
        <v>0</v>
      </c>
      <c r="J3262" s="40">
        <f t="shared" si="355"/>
        <v>0</v>
      </c>
      <c r="K3262" s="111">
        <f>IF($B3262="",0,'2.売上実績'!D3262)</f>
        <v>0</v>
      </c>
      <c r="L3262" s="111">
        <f>IF($B3262="",0,'2.売上実績'!E3262)</f>
        <v>0</v>
      </c>
      <c r="M3262" s="28">
        <f t="shared" si="350"/>
        <v>0</v>
      </c>
      <c r="N3262" s="41">
        <f t="shared" si="351"/>
        <v>0</v>
      </c>
      <c r="O3262" s="40">
        <f t="shared" si="356"/>
        <v>0</v>
      </c>
    </row>
    <row r="3263" spans="2:15" ht="18" customHeight="1">
      <c r="B3263" s="109" t="str">
        <f>IF('2.売上実績'!$B3263="","",'2.売上実績'!$B3263)</f>
        <v/>
      </c>
      <c r="C3263" s="110" t="str">
        <f>IF('2.売上実績'!$C3263="","",'2.売上実績'!$C3263)</f>
        <v/>
      </c>
      <c r="D3263" s="98" t="str">
        <f>IF(C3263="","",VLOOKUP(C3263,'4.製品一覧'!$B$4:$D$500,3,FALSE))</f>
        <v/>
      </c>
      <c r="E3263" s="102">
        <f>IF(C3263&lt;&gt;"",VLOOKUP(C3263,'7.製品別原価'!$B$5:$J$500,8,FALSE),0)</f>
        <v>0</v>
      </c>
      <c r="F3263" s="37">
        <f>IF(OR($K$2=0,K3263=0),0,'1.全社費用'!$C$42/$K$2)</f>
        <v>0</v>
      </c>
      <c r="G3263" s="37">
        <f t="shared" si="352"/>
        <v>0</v>
      </c>
      <c r="H3263" s="38">
        <f t="shared" si="353"/>
        <v>0</v>
      </c>
      <c r="I3263" s="39">
        <f t="shared" si="354"/>
        <v>0</v>
      </c>
      <c r="J3263" s="40">
        <f t="shared" si="355"/>
        <v>0</v>
      </c>
      <c r="K3263" s="111">
        <f>IF($B3263="",0,'2.売上実績'!D3263)</f>
        <v>0</v>
      </c>
      <c r="L3263" s="111">
        <f>IF($B3263="",0,'2.売上実績'!E3263)</f>
        <v>0</v>
      </c>
      <c r="M3263" s="28">
        <f t="shared" si="350"/>
        <v>0</v>
      </c>
      <c r="N3263" s="41">
        <f t="shared" si="351"/>
        <v>0</v>
      </c>
      <c r="O3263" s="40">
        <f t="shared" si="356"/>
        <v>0</v>
      </c>
    </row>
    <row r="3264" spans="2:15" ht="18" customHeight="1">
      <c r="B3264" s="109" t="str">
        <f>IF('2.売上実績'!$B3264="","",'2.売上実績'!$B3264)</f>
        <v/>
      </c>
      <c r="C3264" s="110" t="str">
        <f>IF('2.売上実績'!$C3264="","",'2.売上実績'!$C3264)</f>
        <v/>
      </c>
      <c r="D3264" s="98" t="str">
        <f>IF(C3264="","",VLOOKUP(C3264,'4.製品一覧'!$B$4:$D$500,3,FALSE))</f>
        <v/>
      </c>
      <c r="E3264" s="102">
        <f>IF(C3264&lt;&gt;"",VLOOKUP(C3264,'7.製品別原価'!$B$5:$J$500,8,FALSE),0)</f>
        <v>0</v>
      </c>
      <c r="F3264" s="37">
        <f>IF(OR($K$2=0,K3264=0),0,'1.全社費用'!$C$42/$K$2)</f>
        <v>0</v>
      </c>
      <c r="G3264" s="37">
        <f t="shared" si="352"/>
        <v>0</v>
      </c>
      <c r="H3264" s="38">
        <f t="shared" si="353"/>
        <v>0</v>
      </c>
      <c r="I3264" s="39">
        <f t="shared" si="354"/>
        <v>0</v>
      </c>
      <c r="J3264" s="40">
        <f t="shared" si="355"/>
        <v>0</v>
      </c>
      <c r="K3264" s="111">
        <f>IF($B3264="",0,'2.売上実績'!D3264)</f>
        <v>0</v>
      </c>
      <c r="L3264" s="111">
        <f>IF($B3264="",0,'2.売上実績'!E3264)</f>
        <v>0</v>
      </c>
      <c r="M3264" s="28">
        <f t="shared" si="350"/>
        <v>0</v>
      </c>
      <c r="N3264" s="41">
        <f t="shared" si="351"/>
        <v>0</v>
      </c>
      <c r="O3264" s="40">
        <f t="shared" si="356"/>
        <v>0</v>
      </c>
    </row>
    <row r="3265" spans="2:15" ht="18" customHeight="1">
      <c r="B3265" s="109" t="str">
        <f>IF('2.売上実績'!$B3265="","",'2.売上実績'!$B3265)</f>
        <v/>
      </c>
      <c r="C3265" s="110" t="str">
        <f>IF('2.売上実績'!$C3265="","",'2.売上実績'!$C3265)</f>
        <v/>
      </c>
      <c r="D3265" s="98" t="str">
        <f>IF(C3265="","",VLOOKUP(C3265,'4.製品一覧'!$B$4:$D$500,3,FALSE))</f>
        <v/>
      </c>
      <c r="E3265" s="102">
        <f>IF(C3265&lt;&gt;"",VLOOKUP(C3265,'7.製品別原価'!$B$5:$J$500,8,FALSE),0)</f>
        <v>0</v>
      </c>
      <c r="F3265" s="37">
        <f>IF(OR($K$2=0,K3265=0),0,'1.全社費用'!$C$42/$K$2)</f>
        <v>0</v>
      </c>
      <c r="G3265" s="37">
        <f t="shared" si="352"/>
        <v>0</v>
      </c>
      <c r="H3265" s="38">
        <f t="shared" si="353"/>
        <v>0</v>
      </c>
      <c r="I3265" s="39">
        <f t="shared" si="354"/>
        <v>0</v>
      </c>
      <c r="J3265" s="40">
        <f t="shared" si="355"/>
        <v>0</v>
      </c>
      <c r="K3265" s="111">
        <f>IF($B3265="",0,'2.売上実績'!D3265)</f>
        <v>0</v>
      </c>
      <c r="L3265" s="111">
        <f>IF($B3265="",0,'2.売上実績'!E3265)</f>
        <v>0</v>
      </c>
      <c r="M3265" s="28">
        <f t="shared" si="350"/>
        <v>0</v>
      </c>
      <c r="N3265" s="41">
        <f t="shared" si="351"/>
        <v>0</v>
      </c>
      <c r="O3265" s="40">
        <f t="shared" si="356"/>
        <v>0</v>
      </c>
    </row>
    <row r="3266" spans="2:15" ht="18" customHeight="1">
      <c r="B3266" s="109" t="str">
        <f>IF('2.売上実績'!$B3266="","",'2.売上実績'!$B3266)</f>
        <v/>
      </c>
      <c r="C3266" s="110" t="str">
        <f>IF('2.売上実績'!$C3266="","",'2.売上実績'!$C3266)</f>
        <v/>
      </c>
      <c r="D3266" s="98" t="str">
        <f>IF(C3266="","",VLOOKUP(C3266,'4.製品一覧'!$B$4:$D$500,3,FALSE))</f>
        <v/>
      </c>
      <c r="E3266" s="102">
        <f>IF(C3266&lt;&gt;"",VLOOKUP(C3266,'7.製品別原価'!$B$5:$J$500,8,FALSE),0)</f>
        <v>0</v>
      </c>
      <c r="F3266" s="37">
        <f>IF(OR($K$2=0,K3266=0),0,'1.全社費用'!$C$42/$K$2)</f>
        <v>0</v>
      </c>
      <c r="G3266" s="37">
        <f t="shared" si="352"/>
        <v>0</v>
      </c>
      <c r="H3266" s="38">
        <f t="shared" si="353"/>
        <v>0</v>
      </c>
      <c r="I3266" s="39">
        <f t="shared" si="354"/>
        <v>0</v>
      </c>
      <c r="J3266" s="40">
        <f t="shared" si="355"/>
        <v>0</v>
      </c>
      <c r="K3266" s="111">
        <f>IF($B3266="",0,'2.売上実績'!D3266)</f>
        <v>0</v>
      </c>
      <c r="L3266" s="111">
        <f>IF($B3266="",0,'2.売上実績'!E3266)</f>
        <v>0</v>
      </c>
      <c r="M3266" s="28">
        <f t="shared" si="350"/>
        <v>0</v>
      </c>
      <c r="N3266" s="41">
        <f t="shared" si="351"/>
        <v>0</v>
      </c>
      <c r="O3266" s="40">
        <f t="shared" si="356"/>
        <v>0</v>
      </c>
    </row>
    <row r="3267" spans="2:15" ht="18" customHeight="1">
      <c r="B3267" s="109" t="str">
        <f>IF('2.売上実績'!$B3267="","",'2.売上実績'!$B3267)</f>
        <v/>
      </c>
      <c r="C3267" s="110" t="str">
        <f>IF('2.売上実績'!$C3267="","",'2.売上実績'!$C3267)</f>
        <v/>
      </c>
      <c r="D3267" s="98" t="str">
        <f>IF(C3267="","",VLOOKUP(C3267,'4.製品一覧'!$B$4:$D$500,3,FALSE))</f>
        <v/>
      </c>
      <c r="E3267" s="102">
        <f>IF(C3267&lt;&gt;"",VLOOKUP(C3267,'7.製品別原価'!$B$5:$J$500,8,FALSE),0)</f>
        <v>0</v>
      </c>
      <c r="F3267" s="37">
        <f>IF(OR($K$2=0,K3267=0),0,'1.全社費用'!$C$42/$K$2)</f>
        <v>0</v>
      </c>
      <c r="G3267" s="37">
        <f t="shared" si="352"/>
        <v>0</v>
      </c>
      <c r="H3267" s="38">
        <f t="shared" si="353"/>
        <v>0</v>
      </c>
      <c r="I3267" s="39">
        <f t="shared" si="354"/>
        <v>0</v>
      </c>
      <c r="J3267" s="40">
        <f t="shared" si="355"/>
        <v>0</v>
      </c>
      <c r="K3267" s="111">
        <f>IF($B3267="",0,'2.売上実績'!D3267)</f>
        <v>0</v>
      </c>
      <c r="L3267" s="111">
        <f>IF($B3267="",0,'2.売上実績'!E3267)</f>
        <v>0</v>
      </c>
      <c r="M3267" s="28">
        <f t="shared" si="350"/>
        <v>0</v>
      </c>
      <c r="N3267" s="41">
        <f t="shared" si="351"/>
        <v>0</v>
      </c>
      <c r="O3267" s="40">
        <f t="shared" si="356"/>
        <v>0</v>
      </c>
    </row>
    <row r="3268" spans="2:15" ht="18" customHeight="1">
      <c r="B3268" s="109" t="str">
        <f>IF('2.売上実績'!$B3268="","",'2.売上実績'!$B3268)</f>
        <v/>
      </c>
      <c r="C3268" s="110" t="str">
        <f>IF('2.売上実績'!$C3268="","",'2.売上実績'!$C3268)</f>
        <v/>
      </c>
      <c r="D3268" s="98" t="str">
        <f>IF(C3268="","",VLOOKUP(C3268,'4.製品一覧'!$B$4:$D$500,3,FALSE))</f>
        <v/>
      </c>
      <c r="E3268" s="102">
        <f>IF(C3268&lt;&gt;"",VLOOKUP(C3268,'7.製品別原価'!$B$5:$J$500,8,FALSE),0)</f>
        <v>0</v>
      </c>
      <c r="F3268" s="37">
        <f>IF(OR($K$2=0,K3268=0),0,'1.全社費用'!$C$42/$K$2)</f>
        <v>0</v>
      </c>
      <c r="G3268" s="37">
        <f t="shared" si="352"/>
        <v>0</v>
      </c>
      <c r="H3268" s="38">
        <f t="shared" si="353"/>
        <v>0</v>
      </c>
      <c r="I3268" s="39">
        <f t="shared" si="354"/>
        <v>0</v>
      </c>
      <c r="J3268" s="40">
        <f t="shared" si="355"/>
        <v>0</v>
      </c>
      <c r="K3268" s="111">
        <f>IF($B3268="",0,'2.売上実績'!D3268)</f>
        <v>0</v>
      </c>
      <c r="L3268" s="111">
        <f>IF($B3268="",0,'2.売上実績'!E3268)</f>
        <v>0</v>
      </c>
      <c r="M3268" s="28">
        <f t="shared" ref="M3268:M3331" si="357">G3268*K3268</f>
        <v>0</v>
      </c>
      <c r="N3268" s="41">
        <f t="shared" ref="N3268:N3331" si="358">L3268-M3268</f>
        <v>0</v>
      </c>
      <c r="O3268" s="40">
        <f t="shared" si="356"/>
        <v>0</v>
      </c>
    </row>
    <row r="3269" spans="2:15" ht="18" customHeight="1">
      <c r="B3269" s="109" t="str">
        <f>IF('2.売上実績'!$B3269="","",'2.売上実績'!$B3269)</f>
        <v/>
      </c>
      <c r="C3269" s="110" t="str">
        <f>IF('2.売上実績'!$C3269="","",'2.売上実績'!$C3269)</f>
        <v/>
      </c>
      <c r="D3269" s="98" t="str">
        <f>IF(C3269="","",VLOOKUP(C3269,'4.製品一覧'!$B$4:$D$500,3,FALSE))</f>
        <v/>
      </c>
      <c r="E3269" s="102">
        <f>IF(C3269&lt;&gt;"",VLOOKUP(C3269,'7.製品別原価'!$B$5:$J$500,8,FALSE),0)</f>
        <v>0</v>
      </c>
      <c r="F3269" s="37">
        <f>IF(OR($K$2=0,K3269=0),0,'1.全社費用'!$C$42/$K$2)</f>
        <v>0</v>
      </c>
      <c r="G3269" s="37">
        <f t="shared" ref="G3269:G3332" si="359">SUM(D3269:F3269)</f>
        <v>0</v>
      </c>
      <c r="H3269" s="38">
        <f t="shared" ref="H3269:H3332" si="360">IF(K3269=0,0,L3269/K3269)</f>
        <v>0</v>
      </c>
      <c r="I3269" s="39">
        <f t="shared" ref="I3269:I3332" si="361">IF(K3269=0,0,N3269/K3269)</f>
        <v>0</v>
      </c>
      <c r="J3269" s="40">
        <f t="shared" ref="J3269:J3332" si="362">O3269</f>
        <v>0</v>
      </c>
      <c r="K3269" s="111">
        <f>IF($B3269="",0,'2.売上実績'!D3269)</f>
        <v>0</v>
      </c>
      <c r="L3269" s="111">
        <f>IF($B3269="",0,'2.売上実績'!E3269)</f>
        <v>0</v>
      </c>
      <c r="M3269" s="28">
        <f t="shared" si="357"/>
        <v>0</v>
      </c>
      <c r="N3269" s="41">
        <f t="shared" si="358"/>
        <v>0</v>
      </c>
      <c r="O3269" s="40">
        <f t="shared" ref="O3269:O3332" si="363">IF(OR(N3269=0,L3269=0),0,N3269/L3269)</f>
        <v>0</v>
      </c>
    </row>
    <row r="3270" spans="2:15" ht="18" customHeight="1">
      <c r="B3270" s="109" t="str">
        <f>IF('2.売上実績'!$B3270="","",'2.売上実績'!$B3270)</f>
        <v/>
      </c>
      <c r="C3270" s="110" t="str">
        <f>IF('2.売上実績'!$C3270="","",'2.売上実績'!$C3270)</f>
        <v/>
      </c>
      <c r="D3270" s="98" t="str">
        <f>IF(C3270="","",VLOOKUP(C3270,'4.製品一覧'!$B$4:$D$500,3,FALSE))</f>
        <v/>
      </c>
      <c r="E3270" s="102">
        <f>IF(C3270&lt;&gt;"",VLOOKUP(C3270,'7.製品別原価'!$B$5:$J$500,8,FALSE),0)</f>
        <v>0</v>
      </c>
      <c r="F3270" s="37">
        <f>IF(OR($K$2=0,K3270=0),0,'1.全社費用'!$C$42/$K$2)</f>
        <v>0</v>
      </c>
      <c r="G3270" s="37">
        <f t="shared" si="359"/>
        <v>0</v>
      </c>
      <c r="H3270" s="38">
        <f t="shared" si="360"/>
        <v>0</v>
      </c>
      <c r="I3270" s="39">
        <f t="shared" si="361"/>
        <v>0</v>
      </c>
      <c r="J3270" s="40">
        <f t="shared" si="362"/>
        <v>0</v>
      </c>
      <c r="K3270" s="111">
        <f>IF($B3270="",0,'2.売上実績'!D3270)</f>
        <v>0</v>
      </c>
      <c r="L3270" s="111">
        <f>IF($B3270="",0,'2.売上実績'!E3270)</f>
        <v>0</v>
      </c>
      <c r="M3270" s="28">
        <f t="shared" si="357"/>
        <v>0</v>
      </c>
      <c r="N3270" s="41">
        <f t="shared" si="358"/>
        <v>0</v>
      </c>
      <c r="O3270" s="40">
        <f t="shared" si="363"/>
        <v>0</v>
      </c>
    </row>
    <row r="3271" spans="2:15" ht="18" customHeight="1">
      <c r="B3271" s="109" t="str">
        <f>IF('2.売上実績'!$B3271="","",'2.売上実績'!$B3271)</f>
        <v/>
      </c>
      <c r="C3271" s="110" t="str">
        <f>IF('2.売上実績'!$C3271="","",'2.売上実績'!$C3271)</f>
        <v/>
      </c>
      <c r="D3271" s="98" t="str">
        <f>IF(C3271="","",VLOOKUP(C3271,'4.製品一覧'!$B$4:$D$500,3,FALSE))</f>
        <v/>
      </c>
      <c r="E3271" s="102">
        <f>IF(C3271&lt;&gt;"",VLOOKUP(C3271,'7.製品別原価'!$B$5:$J$500,8,FALSE),0)</f>
        <v>0</v>
      </c>
      <c r="F3271" s="37">
        <f>IF(OR($K$2=0,K3271=0),0,'1.全社費用'!$C$42/$K$2)</f>
        <v>0</v>
      </c>
      <c r="G3271" s="37">
        <f t="shared" si="359"/>
        <v>0</v>
      </c>
      <c r="H3271" s="38">
        <f t="shared" si="360"/>
        <v>0</v>
      </c>
      <c r="I3271" s="39">
        <f t="shared" si="361"/>
        <v>0</v>
      </c>
      <c r="J3271" s="40">
        <f t="shared" si="362"/>
        <v>0</v>
      </c>
      <c r="K3271" s="111">
        <f>IF($B3271="",0,'2.売上実績'!D3271)</f>
        <v>0</v>
      </c>
      <c r="L3271" s="111">
        <f>IF($B3271="",0,'2.売上実績'!E3271)</f>
        <v>0</v>
      </c>
      <c r="M3271" s="28">
        <f t="shared" si="357"/>
        <v>0</v>
      </c>
      <c r="N3271" s="41">
        <f t="shared" si="358"/>
        <v>0</v>
      </c>
      <c r="O3271" s="40">
        <f t="shared" si="363"/>
        <v>0</v>
      </c>
    </row>
    <row r="3272" spans="2:15" ht="18" customHeight="1">
      <c r="B3272" s="109" t="str">
        <f>IF('2.売上実績'!$B3272="","",'2.売上実績'!$B3272)</f>
        <v/>
      </c>
      <c r="C3272" s="110" t="str">
        <f>IF('2.売上実績'!$C3272="","",'2.売上実績'!$C3272)</f>
        <v/>
      </c>
      <c r="D3272" s="98" t="str">
        <f>IF(C3272="","",VLOOKUP(C3272,'4.製品一覧'!$B$4:$D$500,3,FALSE))</f>
        <v/>
      </c>
      <c r="E3272" s="102">
        <f>IF(C3272&lt;&gt;"",VLOOKUP(C3272,'7.製品別原価'!$B$5:$J$500,8,FALSE),0)</f>
        <v>0</v>
      </c>
      <c r="F3272" s="37">
        <f>IF(OR($K$2=0,K3272=0),0,'1.全社費用'!$C$42/$K$2)</f>
        <v>0</v>
      </c>
      <c r="G3272" s="37">
        <f t="shared" si="359"/>
        <v>0</v>
      </c>
      <c r="H3272" s="38">
        <f t="shared" si="360"/>
        <v>0</v>
      </c>
      <c r="I3272" s="39">
        <f t="shared" si="361"/>
        <v>0</v>
      </c>
      <c r="J3272" s="40">
        <f t="shared" si="362"/>
        <v>0</v>
      </c>
      <c r="K3272" s="111">
        <f>IF($B3272="",0,'2.売上実績'!D3272)</f>
        <v>0</v>
      </c>
      <c r="L3272" s="111">
        <f>IF($B3272="",0,'2.売上実績'!E3272)</f>
        <v>0</v>
      </c>
      <c r="M3272" s="28">
        <f t="shared" si="357"/>
        <v>0</v>
      </c>
      <c r="N3272" s="41">
        <f t="shared" si="358"/>
        <v>0</v>
      </c>
      <c r="O3272" s="40">
        <f t="shared" si="363"/>
        <v>0</v>
      </c>
    </row>
    <row r="3273" spans="2:15" ht="18" customHeight="1">
      <c r="B3273" s="109" t="str">
        <f>IF('2.売上実績'!$B3273="","",'2.売上実績'!$B3273)</f>
        <v/>
      </c>
      <c r="C3273" s="110" t="str">
        <f>IF('2.売上実績'!$C3273="","",'2.売上実績'!$C3273)</f>
        <v/>
      </c>
      <c r="D3273" s="98" t="str">
        <f>IF(C3273="","",VLOOKUP(C3273,'4.製品一覧'!$B$4:$D$500,3,FALSE))</f>
        <v/>
      </c>
      <c r="E3273" s="102">
        <f>IF(C3273&lt;&gt;"",VLOOKUP(C3273,'7.製品別原価'!$B$5:$J$500,8,FALSE),0)</f>
        <v>0</v>
      </c>
      <c r="F3273" s="37">
        <f>IF(OR($K$2=0,K3273=0),0,'1.全社費用'!$C$42/$K$2)</f>
        <v>0</v>
      </c>
      <c r="G3273" s="37">
        <f t="shared" si="359"/>
        <v>0</v>
      </c>
      <c r="H3273" s="38">
        <f t="shared" si="360"/>
        <v>0</v>
      </c>
      <c r="I3273" s="39">
        <f t="shared" si="361"/>
        <v>0</v>
      </c>
      <c r="J3273" s="40">
        <f t="shared" si="362"/>
        <v>0</v>
      </c>
      <c r="K3273" s="111">
        <f>IF($B3273="",0,'2.売上実績'!D3273)</f>
        <v>0</v>
      </c>
      <c r="L3273" s="111">
        <f>IF($B3273="",0,'2.売上実績'!E3273)</f>
        <v>0</v>
      </c>
      <c r="M3273" s="28">
        <f t="shared" si="357"/>
        <v>0</v>
      </c>
      <c r="N3273" s="41">
        <f t="shared" si="358"/>
        <v>0</v>
      </c>
      <c r="O3273" s="40">
        <f t="shared" si="363"/>
        <v>0</v>
      </c>
    </row>
    <row r="3274" spans="2:15" ht="18" customHeight="1">
      <c r="B3274" s="109" t="str">
        <f>IF('2.売上実績'!$B3274="","",'2.売上実績'!$B3274)</f>
        <v/>
      </c>
      <c r="C3274" s="110" t="str">
        <f>IF('2.売上実績'!$C3274="","",'2.売上実績'!$C3274)</f>
        <v/>
      </c>
      <c r="D3274" s="98" t="str">
        <f>IF(C3274="","",VLOOKUP(C3274,'4.製品一覧'!$B$4:$D$500,3,FALSE))</f>
        <v/>
      </c>
      <c r="E3274" s="102">
        <f>IF(C3274&lt;&gt;"",VLOOKUP(C3274,'7.製品別原価'!$B$5:$J$500,8,FALSE),0)</f>
        <v>0</v>
      </c>
      <c r="F3274" s="37">
        <f>IF(OR($K$2=0,K3274=0),0,'1.全社費用'!$C$42/$K$2)</f>
        <v>0</v>
      </c>
      <c r="G3274" s="37">
        <f t="shared" si="359"/>
        <v>0</v>
      </c>
      <c r="H3274" s="38">
        <f t="shared" si="360"/>
        <v>0</v>
      </c>
      <c r="I3274" s="39">
        <f t="shared" si="361"/>
        <v>0</v>
      </c>
      <c r="J3274" s="40">
        <f t="shared" si="362"/>
        <v>0</v>
      </c>
      <c r="K3274" s="111">
        <f>IF($B3274="",0,'2.売上実績'!D3274)</f>
        <v>0</v>
      </c>
      <c r="L3274" s="111">
        <f>IF($B3274="",0,'2.売上実績'!E3274)</f>
        <v>0</v>
      </c>
      <c r="M3274" s="28">
        <f t="shared" si="357"/>
        <v>0</v>
      </c>
      <c r="N3274" s="41">
        <f t="shared" si="358"/>
        <v>0</v>
      </c>
      <c r="O3274" s="40">
        <f t="shared" si="363"/>
        <v>0</v>
      </c>
    </row>
    <row r="3275" spans="2:15" ht="18" customHeight="1">
      <c r="B3275" s="109" t="str">
        <f>IF('2.売上実績'!$B3275="","",'2.売上実績'!$B3275)</f>
        <v/>
      </c>
      <c r="C3275" s="110" t="str">
        <f>IF('2.売上実績'!$C3275="","",'2.売上実績'!$C3275)</f>
        <v/>
      </c>
      <c r="D3275" s="98" t="str">
        <f>IF(C3275="","",VLOOKUP(C3275,'4.製品一覧'!$B$4:$D$500,3,FALSE))</f>
        <v/>
      </c>
      <c r="E3275" s="102">
        <f>IF(C3275&lt;&gt;"",VLOOKUP(C3275,'7.製品別原価'!$B$5:$J$500,8,FALSE),0)</f>
        <v>0</v>
      </c>
      <c r="F3275" s="37">
        <f>IF(OR($K$2=0,K3275=0),0,'1.全社費用'!$C$42/$K$2)</f>
        <v>0</v>
      </c>
      <c r="G3275" s="37">
        <f t="shared" si="359"/>
        <v>0</v>
      </c>
      <c r="H3275" s="38">
        <f t="shared" si="360"/>
        <v>0</v>
      </c>
      <c r="I3275" s="39">
        <f t="shared" si="361"/>
        <v>0</v>
      </c>
      <c r="J3275" s="40">
        <f t="shared" si="362"/>
        <v>0</v>
      </c>
      <c r="K3275" s="111">
        <f>IF($B3275="",0,'2.売上実績'!D3275)</f>
        <v>0</v>
      </c>
      <c r="L3275" s="111">
        <f>IF($B3275="",0,'2.売上実績'!E3275)</f>
        <v>0</v>
      </c>
      <c r="M3275" s="28">
        <f t="shared" si="357"/>
        <v>0</v>
      </c>
      <c r="N3275" s="41">
        <f t="shared" si="358"/>
        <v>0</v>
      </c>
      <c r="O3275" s="40">
        <f t="shared" si="363"/>
        <v>0</v>
      </c>
    </row>
    <row r="3276" spans="2:15" ht="18" customHeight="1">
      <c r="B3276" s="109" t="str">
        <f>IF('2.売上実績'!$B3276="","",'2.売上実績'!$B3276)</f>
        <v/>
      </c>
      <c r="C3276" s="110" t="str">
        <f>IF('2.売上実績'!$C3276="","",'2.売上実績'!$C3276)</f>
        <v/>
      </c>
      <c r="D3276" s="98" t="str">
        <f>IF(C3276="","",VLOOKUP(C3276,'4.製品一覧'!$B$4:$D$500,3,FALSE))</f>
        <v/>
      </c>
      <c r="E3276" s="102">
        <f>IF(C3276&lt;&gt;"",VLOOKUP(C3276,'7.製品別原価'!$B$5:$J$500,8,FALSE),0)</f>
        <v>0</v>
      </c>
      <c r="F3276" s="37">
        <f>IF(OR($K$2=0,K3276=0),0,'1.全社費用'!$C$42/$K$2)</f>
        <v>0</v>
      </c>
      <c r="G3276" s="37">
        <f t="shared" si="359"/>
        <v>0</v>
      </c>
      <c r="H3276" s="38">
        <f t="shared" si="360"/>
        <v>0</v>
      </c>
      <c r="I3276" s="39">
        <f t="shared" si="361"/>
        <v>0</v>
      </c>
      <c r="J3276" s="40">
        <f t="shared" si="362"/>
        <v>0</v>
      </c>
      <c r="K3276" s="111">
        <f>IF($B3276="",0,'2.売上実績'!D3276)</f>
        <v>0</v>
      </c>
      <c r="L3276" s="111">
        <f>IF($B3276="",0,'2.売上実績'!E3276)</f>
        <v>0</v>
      </c>
      <c r="M3276" s="28">
        <f t="shared" si="357"/>
        <v>0</v>
      </c>
      <c r="N3276" s="41">
        <f t="shared" si="358"/>
        <v>0</v>
      </c>
      <c r="O3276" s="40">
        <f t="shared" si="363"/>
        <v>0</v>
      </c>
    </row>
    <row r="3277" spans="2:15" ht="18" customHeight="1">
      <c r="B3277" s="109" t="str">
        <f>IF('2.売上実績'!$B3277="","",'2.売上実績'!$B3277)</f>
        <v/>
      </c>
      <c r="C3277" s="110" t="str">
        <f>IF('2.売上実績'!$C3277="","",'2.売上実績'!$C3277)</f>
        <v/>
      </c>
      <c r="D3277" s="98" t="str">
        <f>IF(C3277="","",VLOOKUP(C3277,'4.製品一覧'!$B$4:$D$500,3,FALSE))</f>
        <v/>
      </c>
      <c r="E3277" s="102">
        <f>IF(C3277&lt;&gt;"",VLOOKUP(C3277,'7.製品別原価'!$B$5:$J$500,8,FALSE),0)</f>
        <v>0</v>
      </c>
      <c r="F3277" s="37">
        <f>IF(OR($K$2=0,K3277=0),0,'1.全社費用'!$C$42/$K$2)</f>
        <v>0</v>
      </c>
      <c r="G3277" s="37">
        <f t="shared" si="359"/>
        <v>0</v>
      </c>
      <c r="H3277" s="38">
        <f t="shared" si="360"/>
        <v>0</v>
      </c>
      <c r="I3277" s="39">
        <f t="shared" si="361"/>
        <v>0</v>
      </c>
      <c r="J3277" s="40">
        <f t="shared" si="362"/>
        <v>0</v>
      </c>
      <c r="K3277" s="111">
        <f>IF($B3277="",0,'2.売上実績'!D3277)</f>
        <v>0</v>
      </c>
      <c r="L3277" s="111">
        <f>IF($B3277="",0,'2.売上実績'!E3277)</f>
        <v>0</v>
      </c>
      <c r="M3277" s="28">
        <f t="shared" si="357"/>
        <v>0</v>
      </c>
      <c r="N3277" s="41">
        <f t="shared" si="358"/>
        <v>0</v>
      </c>
      <c r="O3277" s="40">
        <f t="shared" si="363"/>
        <v>0</v>
      </c>
    </row>
    <row r="3278" spans="2:15" ht="18" customHeight="1">
      <c r="B3278" s="109" t="str">
        <f>IF('2.売上実績'!$B3278="","",'2.売上実績'!$B3278)</f>
        <v/>
      </c>
      <c r="C3278" s="110" t="str">
        <f>IF('2.売上実績'!$C3278="","",'2.売上実績'!$C3278)</f>
        <v/>
      </c>
      <c r="D3278" s="98" t="str">
        <f>IF(C3278="","",VLOOKUP(C3278,'4.製品一覧'!$B$4:$D$500,3,FALSE))</f>
        <v/>
      </c>
      <c r="E3278" s="102">
        <f>IF(C3278&lt;&gt;"",VLOOKUP(C3278,'7.製品別原価'!$B$5:$J$500,8,FALSE),0)</f>
        <v>0</v>
      </c>
      <c r="F3278" s="37">
        <f>IF(OR($K$2=0,K3278=0),0,'1.全社費用'!$C$42/$K$2)</f>
        <v>0</v>
      </c>
      <c r="G3278" s="37">
        <f t="shared" si="359"/>
        <v>0</v>
      </c>
      <c r="H3278" s="38">
        <f t="shared" si="360"/>
        <v>0</v>
      </c>
      <c r="I3278" s="39">
        <f t="shared" si="361"/>
        <v>0</v>
      </c>
      <c r="J3278" s="40">
        <f t="shared" si="362"/>
        <v>0</v>
      </c>
      <c r="K3278" s="111">
        <f>IF($B3278="",0,'2.売上実績'!D3278)</f>
        <v>0</v>
      </c>
      <c r="L3278" s="111">
        <f>IF($B3278="",0,'2.売上実績'!E3278)</f>
        <v>0</v>
      </c>
      <c r="M3278" s="28">
        <f t="shared" si="357"/>
        <v>0</v>
      </c>
      <c r="N3278" s="41">
        <f t="shared" si="358"/>
        <v>0</v>
      </c>
      <c r="O3278" s="40">
        <f t="shared" si="363"/>
        <v>0</v>
      </c>
    </row>
    <row r="3279" spans="2:15" ht="18" customHeight="1">
      <c r="B3279" s="109" t="str">
        <f>IF('2.売上実績'!$B3279="","",'2.売上実績'!$B3279)</f>
        <v/>
      </c>
      <c r="C3279" s="110" t="str">
        <f>IF('2.売上実績'!$C3279="","",'2.売上実績'!$C3279)</f>
        <v/>
      </c>
      <c r="D3279" s="98" t="str">
        <f>IF(C3279="","",VLOOKUP(C3279,'4.製品一覧'!$B$4:$D$500,3,FALSE))</f>
        <v/>
      </c>
      <c r="E3279" s="102">
        <f>IF(C3279&lt;&gt;"",VLOOKUP(C3279,'7.製品別原価'!$B$5:$J$500,8,FALSE),0)</f>
        <v>0</v>
      </c>
      <c r="F3279" s="37">
        <f>IF(OR($K$2=0,K3279=0),0,'1.全社費用'!$C$42/$K$2)</f>
        <v>0</v>
      </c>
      <c r="G3279" s="37">
        <f t="shared" si="359"/>
        <v>0</v>
      </c>
      <c r="H3279" s="38">
        <f t="shared" si="360"/>
        <v>0</v>
      </c>
      <c r="I3279" s="39">
        <f t="shared" si="361"/>
        <v>0</v>
      </c>
      <c r="J3279" s="40">
        <f t="shared" si="362"/>
        <v>0</v>
      </c>
      <c r="K3279" s="111">
        <f>IF($B3279="",0,'2.売上実績'!D3279)</f>
        <v>0</v>
      </c>
      <c r="L3279" s="111">
        <f>IF($B3279="",0,'2.売上実績'!E3279)</f>
        <v>0</v>
      </c>
      <c r="M3279" s="28">
        <f t="shared" si="357"/>
        <v>0</v>
      </c>
      <c r="N3279" s="41">
        <f t="shared" si="358"/>
        <v>0</v>
      </c>
      <c r="O3279" s="40">
        <f t="shared" si="363"/>
        <v>0</v>
      </c>
    </row>
    <row r="3280" spans="2:15" ht="18" customHeight="1">
      <c r="B3280" s="109" t="str">
        <f>IF('2.売上実績'!$B3280="","",'2.売上実績'!$B3280)</f>
        <v/>
      </c>
      <c r="C3280" s="110" t="str">
        <f>IF('2.売上実績'!$C3280="","",'2.売上実績'!$C3280)</f>
        <v/>
      </c>
      <c r="D3280" s="98" t="str">
        <f>IF(C3280="","",VLOOKUP(C3280,'4.製品一覧'!$B$4:$D$500,3,FALSE))</f>
        <v/>
      </c>
      <c r="E3280" s="102">
        <f>IF(C3280&lt;&gt;"",VLOOKUP(C3280,'7.製品別原価'!$B$5:$J$500,8,FALSE),0)</f>
        <v>0</v>
      </c>
      <c r="F3280" s="37">
        <f>IF(OR($K$2=0,K3280=0),0,'1.全社費用'!$C$42/$K$2)</f>
        <v>0</v>
      </c>
      <c r="G3280" s="37">
        <f t="shared" si="359"/>
        <v>0</v>
      </c>
      <c r="H3280" s="38">
        <f t="shared" si="360"/>
        <v>0</v>
      </c>
      <c r="I3280" s="39">
        <f t="shared" si="361"/>
        <v>0</v>
      </c>
      <c r="J3280" s="40">
        <f t="shared" si="362"/>
        <v>0</v>
      </c>
      <c r="K3280" s="111">
        <f>IF($B3280="",0,'2.売上実績'!D3280)</f>
        <v>0</v>
      </c>
      <c r="L3280" s="111">
        <f>IF($B3280="",0,'2.売上実績'!E3280)</f>
        <v>0</v>
      </c>
      <c r="M3280" s="28">
        <f t="shared" si="357"/>
        <v>0</v>
      </c>
      <c r="N3280" s="41">
        <f t="shared" si="358"/>
        <v>0</v>
      </c>
      <c r="O3280" s="40">
        <f t="shared" si="363"/>
        <v>0</v>
      </c>
    </row>
    <row r="3281" spans="2:15" ht="18" customHeight="1">
      <c r="B3281" s="109" t="str">
        <f>IF('2.売上実績'!$B3281="","",'2.売上実績'!$B3281)</f>
        <v/>
      </c>
      <c r="C3281" s="110" t="str">
        <f>IF('2.売上実績'!$C3281="","",'2.売上実績'!$C3281)</f>
        <v/>
      </c>
      <c r="D3281" s="98" t="str">
        <f>IF(C3281="","",VLOOKUP(C3281,'4.製品一覧'!$B$4:$D$500,3,FALSE))</f>
        <v/>
      </c>
      <c r="E3281" s="102">
        <f>IF(C3281&lt;&gt;"",VLOOKUP(C3281,'7.製品別原価'!$B$5:$J$500,8,FALSE),0)</f>
        <v>0</v>
      </c>
      <c r="F3281" s="37">
        <f>IF(OR($K$2=0,K3281=0),0,'1.全社費用'!$C$42/$K$2)</f>
        <v>0</v>
      </c>
      <c r="G3281" s="37">
        <f t="shared" si="359"/>
        <v>0</v>
      </c>
      <c r="H3281" s="38">
        <f t="shared" si="360"/>
        <v>0</v>
      </c>
      <c r="I3281" s="39">
        <f t="shared" si="361"/>
        <v>0</v>
      </c>
      <c r="J3281" s="40">
        <f t="shared" si="362"/>
        <v>0</v>
      </c>
      <c r="K3281" s="111">
        <f>IF($B3281="",0,'2.売上実績'!D3281)</f>
        <v>0</v>
      </c>
      <c r="L3281" s="111">
        <f>IF($B3281="",0,'2.売上実績'!E3281)</f>
        <v>0</v>
      </c>
      <c r="M3281" s="28">
        <f t="shared" si="357"/>
        <v>0</v>
      </c>
      <c r="N3281" s="41">
        <f t="shared" si="358"/>
        <v>0</v>
      </c>
      <c r="O3281" s="40">
        <f t="shared" si="363"/>
        <v>0</v>
      </c>
    </row>
    <row r="3282" spans="2:15" ht="18" customHeight="1">
      <c r="B3282" s="109" t="str">
        <f>IF('2.売上実績'!$B3282="","",'2.売上実績'!$B3282)</f>
        <v/>
      </c>
      <c r="C3282" s="110" t="str">
        <f>IF('2.売上実績'!$C3282="","",'2.売上実績'!$C3282)</f>
        <v/>
      </c>
      <c r="D3282" s="98" t="str">
        <f>IF(C3282="","",VLOOKUP(C3282,'4.製品一覧'!$B$4:$D$500,3,FALSE))</f>
        <v/>
      </c>
      <c r="E3282" s="102">
        <f>IF(C3282&lt;&gt;"",VLOOKUP(C3282,'7.製品別原価'!$B$5:$J$500,8,FALSE),0)</f>
        <v>0</v>
      </c>
      <c r="F3282" s="37">
        <f>IF(OR($K$2=0,K3282=0),0,'1.全社費用'!$C$42/$K$2)</f>
        <v>0</v>
      </c>
      <c r="G3282" s="37">
        <f t="shared" si="359"/>
        <v>0</v>
      </c>
      <c r="H3282" s="38">
        <f t="shared" si="360"/>
        <v>0</v>
      </c>
      <c r="I3282" s="39">
        <f t="shared" si="361"/>
        <v>0</v>
      </c>
      <c r="J3282" s="40">
        <f t="shared" si="362"/>
        <v>0</v>
      </c>
      <c r="K3282" s="111">
        <f>IF($B3282="",0,'2.売上実績'!D3282)</f>
        <v>0</v>
      </c>
      <c r="L3282" s="111">
        <f>IF($B3282="",0,'2.売上実績'!E3282)</f>
        <v>0</v>
      </c>
      <c r="M3282" s="28">
        <f t="shared" si="357"/>
        <v>0</v>
      </c>
      <c r="N3282" s="41">
        <f t="shared" si="358"/>
        <v>0</v>
      </c>
      <c r="O3282" s="40">
        <f t="shared" si="363"/>
        <v>0</v>
      </c>
    </row>
    <row r="3283" spans="2:15" ht="18" customHeight="1">
      <c r="B3283" s="109" t="str">
        <f>IF('2.売上実績'!$B3283="","",'2.売上実績'!$B3283)</f>
        <v/>
      </c>
      <c r="C3283" s="110" t="str">
        <f>IF('2.売上実績'!$C3283="","",'2.売上実績'!$C3283)</f>
        <v/>
      </c>
      <c r="D3283" s="98" t="str">
        <f>IF(C3283="","",VLOOKUP(C3283,'4.製品一覧'!$B$4:$D$500,3,FALSE))</f>
        <v/>
      </c>
      <c r="E3283" s="102">
        <f>IF(C3283&lt;&gt;"",VLOOKUP(C3283,'7.製品別原価'!$B$5:$J$500,8,FALSE),0)</f>
        <v>0</v>
      </c>
      <c r="F3283" s="37">
        <f>IF(OR($K$2=0,K3283=0),0,'1.全社費用'!$C$42/$K$2)</f>
        <v>0</v>
      </c>
      <c r="G3283" s="37">
        <f t="shared" si="359"/>
        <v>0</v>
      </c>
      <c r="H3283" s="38">
        <f t="shared" si="360"/>
        <v>0</v>
      </c>
      <c r="I3283" s="39">
        <f t="shared" si="361"/>
        <v>0</v>
      </c>
      <c r="J3283" s="40">
        <f t="shared" si="362"/>
        <v>0</v>
      </c>
      <c r="K3283" s="111">
        <f>IF($B3283="",0,'2.売上実績'!D3283)</f>
        <v>0</v>
      </c>
      <c r="L3283" s="111">
        <f>IF($B3283="",0,'2.売上実績'!E3283)</f>
        <v>0</v>
      </c>
      <c r="M3283" s="28">
        <f t="shared" si="357"/>
        <v>0</v>
      </c>
      <c r="N3283" s="41">
        <f t="shared" si="358"/>
        <v>0</v>
      </c>
      <c r="O3283" s="40">
        <f t="shared" si="363"/>
        <v>0</v>
      </c>
    </row>
    <row r="3284" spans="2:15" ht="18" customHeight="1">
      <c r="B3284" s="109" t="str">
        <f>IF('2.売上実績'!$B3284="","",'2.売上実績'!$B3284)</f>
        <v/>
      </c>
      <c r="C3284" s="110" t="str">
        <f>IF('2.売上実績'!$C3284="","",'2.売上実績'!$C3284)</f>
        <v/>
      </c>
      <c r="D3284" s="98" t="str">
        <f>IF(C3284="","",VLOOKUP(C3284,'4.製品一覧'!$B$4:$D$500,3,FALSE))</f>
        <v/>
      </c>
      <c r="E3284" s="102">
        <f>IF(C3284&lt;&gt;"",VLOOKUP(C3284,'7.製品別原価'!$B$5:$J$500,8,FALSE),0)</f>
        <v>0</v>
      </c>
      <c r="F3284" s="37">
        <f>IF(OR($K$2=0,K3284=0),0,'1.全社費用'!$C$42/$K$2)</f>
        <v>0</v>
      </c>
      <c r="G3284" s="37">
        <f t="shared" si="359"/>
        <v>0</v>
      </c>
      <c r="H3284" s="38">
        <f t="shared" si="360"/>
        <v>0</v>
      </c>
      <c r="I3284" s="39">
        <f t="shared" si="361"/>
        <v>0</v>
      </c>
      <c r="J3284" s="40">
        <f t="shared" si="362"/>
        <v>0</v>
      </c>
      <c r="K3284" s="111">
        <f>IF($B3284="",0,'2.売上実績'!D3284)</f>
        <v>0</v>
      </c>
      <c r="L3284" s="111">
        <f>IF($B3284="",0,'2.売上実績'!E3284)</f>
        <v>0</v>
      </c>
      <c r="M3284" s="28">
        <f t="shared" si="357"/>
        <v>0</v>
      </c>
      <c r="N3284" s="41">
        <f t="shared" si="358"/>
        <v>0</v>
      </c>
      <c r="O3284" s="40">
        <f t="shared" si="363"/>
        <v>0</v>
      </c>
    </row>
    <row r="3285" spans="2:15" ht="18" customHeight="1">
      <c r="B3285" s="109" t="str">
        <f>IF('2.売上実績'!$B3285="","",'2.売上実績'!$B3285)</f>
        <v/>
      </c>
      <c r="C3285" s="110" t="str">
        <f>IF('2.売上実績'!$C3285="","",'2.売上実績'!$C3285)</f>
        <v/>
      </c>
      <c r="D3285" s="98" t="str">
        <f>IF(C3285="","",VLOOKUP(C3285,'4.製品一覧'!$B$4:$D$500,3,FALSE))</f>
        <v/>
      </c>
      <c r="E3285" s="102">
        <f>IF(C3285&lt;&gt;"",VLOOKUP(C3285,'7.製品別原価'!$B$5:$J$500,8,FALSE),0)</f>
        <v>0</v>
      </c>
      <c r="F3285" s="37">
        <f>IF(OR($K$2=0,K3285=0),0,'1.全社費用'!$C$42/$K$2)</f>
        <v>0</v>
      </c>
      <c r="G3285" s="37">
        <f t="shared" si="359"/>
        <v>0</v>
      </c>
      <c r="H3285" s="38">
        <f t="shared" si="360"/>
        <v>0</v>
      </c>
      <c r="I3285" s="39">
        <f t="shared" si="361"/>
        <v>0</v>
      </c>
      <c r="J3285" s="40">
        <f t="shared" si="362"/>
        <v>0</v>
      </c>
      <c r="K3285" s="111">
        <f>IF($B3285="",0,'2.売上実績'!D3285)</f>
        <v>0</v>
      </c>
      <c r="L3285" s="111">
        <f>IF($B3285="",0,'2.売上実績'!E3285)</f>
        <v>0</v>
      </c>
      <c r="M3285" s="28">
        <f t="shared" si="357"/>
        <v>0</v>
      </c>
      <c r="N3285" s="41">
        <f t="shared" si="358"/>
        <v>0</v>
      </c>
      <c r="O3285" s="40">
        <f t="shared" si="363"/>
        <v>0</v>
      </c>
    </row>
    <row r="3286" spans="2:15" ht="18" customHeight="1">
      <c r="B3286" s="109" t="str">
        <f>IF('2.売上実績'!$B3286="","",'2.売上実績'!$B3286)</f>
        <v/>
      </c>
      <c r="C3286" s="110" t="str">
        <f>IF('2.売上実績'!$C3286="","",'2.売上実績'!$C3286)</f>
        <v/>
      </c>
      <c r="D3286" s="98" t="str">
        <f>IF(C3286="","",VLOOKUP(C3286,'4.製品一覧'!$B$4:$D$500,3,FALSE))</f>
        <v/>
      </c>
      <c r="E3286" s="102">
        <f>IF(C3286&lt;&gt;"",VLOOKUP(C3286,'7.製品別原価'!$B$5:$J$500,8,FALSE),0)</f>
        <v>0</v>
      </c>
      <c r="F3286" s="37">
        <f>IF(OR($K$2=0,K3286=0),0,'1.全社費用'!$C$42/$K$2)</f>
        <v>0</v>
      </c>
      <c r="G3286" s="37">
        <f t="shared" si="359"/>
        <v>0</v>
      </c>
      <c r="H3286" s="38">
        <f t="shared" si="360"/>
        <v>0</v>
      </c>
      <c r="I3286" s="39">
        <f t="shared" si="361"/>
        <v>0</v>
      </c>
      <c r="J3286" s="40">
        <f t="shared" si="362"/>
        <v>0</v>
      </c>
      <c r="K3286" s="111">
        <f>IF($B3286="",0,'2.売上実績'!D3286)</f>
        <v>0</v>
      </c>
      <c r="L3286" s="111">
        <f>IF($B3286="",0,'2.売上実績'!E3286)</f>
        <v>0</v>
      </c>
      <c r="M3286" s="28">
        <f t="shared" si="357"/>
        <v>0</v>
      </c>
      <c r="N3286" s="41">
        <f t="shared" si="358"/>
        <v>0</v>
      </c>
      <c r="O3286" s="40">
        <f t="shared" si="363"/>
        <v>0</v>
      </c>
    </row>
    <row r="3287" spans="2:15" ht="18" customHeight="1">
      <c r="B3287" s="109" t="str">
        <f>IF('2.売上実績'!$B3287="","",'2.売上実績'!$B3287)</f>
        <v/>
      </c>
      <c r="C3287" s="110" t="str">
        <f>IF('2.売上実績'!$C3287="","",'2.売上実績'!$C3287)</f>
        <v/>
      </c>
      <c r="D3287" s="98" t="str">
        <f>IF(C3287="","",VLOOKUP(C3287,'4.製品一覧'!$B$4:$D$500,3,FALSE))</f>
        <v/>
      </c>
      <c r="E3287" s="102">
        <f>IF(C3287&lt;&gt;"",VLOOKUP(C3287,'7.製品別原価'!$B$5:$J$500,8,FALSE),0)</f>
        <v>0</v>
      </c>
      <c r="F3287" s="37">
        <f>IF(OR($K$2=0,K3287=0),0,'1.全社費用'!$C$42/$K$2)</f>
        <v>0</v>
      </c>
      <c r="G3287" s="37">
        <f t="shared" si="359"/>
        <v>0</v>
      </c>
      <c r="H3287" s="38">
        <f t="shared" si="360"/>
        <v>0</v>
      </c>
      <c r="I3287" s="39">
        <f t="shared" si="361"/>
        <v>0</v>
      </c>
      <c r="J3287" s="40">
        <f t="shared" si="362"/>
        <v>0</v>
      </c>
      <c r="K3287" s="111">
        <f>IF($B3287="",0,'2.売上実績'!D3287)</f>
        <v>0</v>
      </c>
      <c r="L3287" s="111">
        <f>IF($B3287="",0,'2.売上実績'!E3287)</f>
        <v>0</v>
      </c>
      <c r="M3287" s="28">
        <f t="shared" si="357"/>
        <v>0</v>
      </c>
      <c r="N3287" s="41">
        <f t="shared" si="358"/>
        <v>0</v>
      </c>
      <c r="O3287" s="40">
        <f t="shared" si="363"/>
        <v>0</v>
      </c>
    </row>
    <row r="3288" spans="2:15" ht="18" customHeight="1">
      <c r="B3288" s="109" t="str">
        <f>IF('2.売上実績'!$B3288="","",'2.売上実績'!$B3288)</f>
        <v/>
      </c>
      <c r="C3288" s="110" t="str">
        <f>IF('2.売上実績'!$C3288="","",'2.売上実績'!$C3288)</f>
        <v/>
      </c>
      <c r="D3288" s="98" t="str">
        <f>IF(C3288="","",VLOOKUP(C3288,'4.製品一覧'!$B$4:$D$500,3,FALSE))</f>
        <v/>
      </c>
      <c r="E3288" s="102">
        <f>IF(C3288&lt;&gt;"",VLOOKUP(C3288,'7.製品別原価'!$B$5:$J$500,8,FALSE),0)</f>
        <v>0</v>
      </c>
      <c r="F3288" s="37">
        <f>IF(OR($K$2=0,K3288=0),0,'1.全社費用'!$C$42/$K$2)</f>
        <v>0</v>
      </c>
      <c r="G3288" s="37">
        <f t="shared" si="359"/>
        <v>0</v>
      </c>
      <c r="H3288" s="38">
        <f t="shared" si="360"/>
        <v>0</v>
      </c>
      <c r="I3288" s="39">
        <f t="shared" si="361"/>
        <v>0</v>
      </c>
      <c r="J3288" s="40">
        <f t="shared" si="362"/>
        <v>0</v>
      </c>
      <c r="K3288" s="111">
        <f>IF($B3288="",0,'2.売上実績'!D3288)</f>
        <v>0</v>
      </c>
      <c r="L3288" s="111">
        <f>IF($B3288="",0,'2.売上実績'!E3288)</f>
        <v>0</v>
      </c>
      <c r="M3288" s="28">
        <f t="shared" si="357"/>
        <v>0</v>
      </c>
      <c r="N3288" s="41">
        <f t="shared" si="358"/>
        <v>0</v>
      </c>
      <c r="O3288" s="40">
        <f t="shared" si="363"/>
        <v>0</v>
      </c>
    </row>
    <row r="3289" spans="2:15" ht="18" customHeight="1">
      <c r="B3289" s="109" t="str">
        <f>IF('2.売上実績'!$B3289="","",'2.売上実績'!$B3289)</f>
        <v/>
      </c>
      <c r="C3289" s="110" t="str">
        <f>IF('2.売上実績'!$C3289="","",'2.売上実績'!$C3289)</f>
        <v/>
      </c>
      <c r="D3289" s="98" t="str">
        <f>IF(C3289="","",VLOOKUP(C3289,'4.製品一覧'!$B$4:$D$500,3,FALSE))</f>
        <v/>
      </c>
      <c r="E3289" s="102">
        <f>IF(C3289&lt;&gt;"",VLOOKUP(C3289,'7.製品別原価'!$B$5:$J$500,8,FALSE),0)</f>
        <v>0</v>
      </c>
      <c r="F3289" s="37">
        <f>IF(OR($K$2=0,K3289=0),0,'1.全社費用'!$C$42/$K$2)</f>
        <v>0</v>
      </c>
      <c r="G3289" s="37">
        <f t="shared" si="359"/>
        <v>0</v>
      </c>
      <c r="H3289" s="38">
        <f t="shared" si="360"/>
        <v>0</v>
      </c>
      <c r="I3289" s="39">
        <f t="shared" si="361"/>
        <v>0</v>
      </c>
      <c r="J3289" s="40">
        <f t="shared" si="362"/>
        <v>0</v>
      </c>
      <c r="K3289" s="111">
        <f>IF($B3289="",0,'2.売上実績'!D3289)</f>
        <v>0</v>
      </c>
      <c r="L3289" s="111">
        <f>IF($B3289="",0,'2.売上実績'!E3289)</f>
        <v>0</v>
      </c>
      <c r="M3289" s="28">
        <f t="shared" si="357"/>
        <v>0</v>
      </c>
      <c r="N3289" s="41">
        <f t="shared" si="358"/>
        <v>0</v>
      </c>
      <c r="O3289" s="40">
        <f t="shared" si="363"/>
        <v>0</v>
      </c>
    </row>
    <row r="3290" spans="2:15" ht="18" customHeight="1">
      <c r="B3290" s="109" t="str">
        <f>IF('2.売上実績'!$B3290="","",'2.売上実績'!$B3290)</f>
        <v/>
      </c>
      <c r="C3290" s="110" t="str">
        <f>IF('2.売上実績'!$C3290="","",'2.売上実績'!$C3290)</f>
        <v/>
      </c>
      <c r="D3290" s="98" t="str">
        <f>IF(C3290="","",VLOOKUP(C3290,'4.製品一覧'!$B$4:$D$500,3,FALSE))</f>
        <v/>
      </c>
      <c r="E3290" s="102">
        <f>IF(C3290&lt;&gt;"",VLOOKUP(C3290,'7.製品別原価'!$B$5:$J$500,8,FALSE),0)</f>
        <v>0</v>
      </c>
      <c r="F3290" s="37">
        <f>IF(OR($K$2=0,K3290=0),0,'1.全社費用'!$C$42/$K$2)</f>
        <v>0</v>
      </c>
      <c r="G3290" s="37">
        <f t="shared" si="359"/>
        <v>0</v>
      </c>
      <c r="H3290" s="38">
        <f t="shared" si="360"/>
        <v>0</v>
      </c>
      <c r="I3290" s="39">
        <f t="shared" si="361"/>
        <v>0</v>
      </c>
      <c r="J3290" s="40">
        <f t="shared" si="362"/>
        <v>0</v>
      </c>
      <c r="K3290" s="111">
        <f>IF($B3290="",0,'2.売上実績'!D3290)</f>
        <v>0</v>
      </c>
      <c r="L3290" s="111">
        <f>IF($B3290="",0,'2.売上実績'!E3290)</f>
        <v>0</v>
      </c>
      <c r="M3290" s="28">
        <f t="shared" si="357"/>
        <v>0</v>
      </c>
      <c r="N3290" s="41">
        <f t="shared" si="358"/>
        <v>0</v>
      </c>
      <c r="O3290" s="40">
        <f t="shared" si="363"/>
        <v>0</v>
      </c>
    </row>
    <row r="3291" spans="2:15" ht="18" customHeight="1">
      <c r="B3291" s="109" t="str">
        <f>IF('2.売上実績'!$B3291="","",'2.売上実績'!$B3291)</f>
        <v/>
      </c>
      <c r="C3291" s="110" t="str">
        <f>IF('2.売上実績'!$C3291="","",'2.売上実績'!$C3291)</f>
        <v/>
      </c>
      <c r="D3291" s="98" t="str">
        <f>IF(C3291="","",VLOOKUP(C3291,'4.製品一覧'!$B$4:$D$500,3,FALSE))</f>
        <v/>
      </c>
      <c r="E3291" s="102">
        <f>IF(C3291&lt;&gt;"",VLOOKUP(C3291,'7.製品別原価'!$B$5:$J$500,8,FALSE),0)</f>
        <v>0</v>
      </c>
      <c r="F3291" s="37">
        <f>IF(OR($K$2=0,K3291=0),0,'1.全社費用'!$C$42/$K$2)</f>
        <v>0</v>
      </c>
      <c r="G3291" s="37">
        <f t="shared" si="359"/>
        <v>0</v>
      </c>
      <c r="H3291" s="38">
        <f t="shared" si="360"/>
        <v>0</v>
      </c>
      <c r="I3291" s="39">
        <f t="shared" si="361"/>
        <v>0</v>
      </c>
      <c r="J3291" s="40">
        <f t="shared" si="362"/>
        <v>0</v>
      </c>
      <c r="K3291" s="111">
        <f>IF($B3291="",0,'2.売上実績'!D3291)</f>
        <v>0</v>
      </c>
      <c r="L3291" s="111">
        <f>IF($B3291="",0,'2.売上実績'!E3291)</f>
        <v>0</v>
      </c>
      <c r="M3291" s="28">
        <f t="shared" si="357"/>
        <v>0</v>
      </c>
      <c r="N3291" s="41">
        <f t="shared" si="358"/>
        <v>0</v>
      </c>
      <c r="O3291" s="40">
        <f t="shared" si="363"/>
        <v>0</v>
      </c>
    </row>
    <row r="3292" spans="2:15" ht="18" customHeight="1">
      <c r="B3292" s="109" t="str">
        <f>IF('2.売上実績'!$B3292="","",'2.売上実績'!$B3292)</f>
        <v/>
      </c>
      <c r="C3292" s="110" t="str">
        <f>IF('2.売上実績'!$C3292="","",'2.売上実績'!$C3292)</f>
        <v/>
      </c>
      <c r="D3292" s="98" t="str">
        <f>IF(C3292="","",VLOOKUP(C3292,'4.製品一覧'!$B$4:$D$500,3,FALSE))</f>
        <v/>
      </c>
      <c r="E3292" s="102">
        <f>IF(C3292&lt;&gt;"",VLOOKUP(C3292,'7.製品別原価'!$B$5:$J$500,8,FALSE),0)</f>
        <v>0</v>
      </c>
      <c r="F3292" s="37">
        <f>IF(OR($K$2=0,K3292=0),0,'1.全社費用'!$C$42/$K$2)</f>
        <v>0</v>
      </c>
      <c r="G3292" s="37">
        <f t="shared" si="359"/>
        <v>0</v>
      </c>
      <c r="H3292" s="38">
        <f t="shared" si="360"/>
        <v>0</v>
      </c>
      <c r="I3292" s="39">
        <f t="shared" si="361"/>
        <v>0</v>
      </c>
      <c r="J3292" s="40">
        <f t="shared" si="362"/>
        <v>0</v>
      </c>
      <c r="K3292" s="111">
        <f>IF($B3292="",0,'2.売上実績'!D3292)</f>
        <v>0</v>
      </c>
      <c r="L3292" s="111">
        <f>IF($B3292="",0,'2.売上実績'!E3292)</f>
        <v>0</v>
      </c>
      <c r="M3292" s="28">
        <f t="shared" si="357"/>
        <v>0</v>
      </c>
      <c r="N3292" s="41">
        <f t="shared" si="358"/>
        <v>0</v>
      </c>
      <c r="O3292" s="40">
        <f t="shared" si="363"/>
        <v>0</v>
      </c>
    </row>
    <row r="3293" spans="2:15" ht="18" customHeight="1">
      <c r="B3293" s="109" t="str">
        <f>IF('2.売上実績'!$B3293="","",'2.売上実績'!$B3293)</f>
        <v/>
      </c>
      <c r="C3293" s="110" t="str">
        <f>IF('2.売上実績'!$C3293="","",'2.売上実績'!$C3293)</f>
        <v/>
      </c>
      <c r="D3293" s="98" t="str">
        <f>IF(C3293="","",VLOOKUP(C3293,'4.製品一覧'!$B$4:$D$500,3,FALSE))</f>
        <v/>
      </c>
      <c r="E3293" s="102">
        <f>IF(C3293&lt;&gt;"",VLOOKUP(C3293,'7.製品別原価'!$B$5:$J$500,8,FALSE),0)</f>
        <v>0</v>
      </c>
      <c r="F3293" s="37">
        <f>IF(OR($K$2=0,K3293=0),0,'1.全社費用'!$C$42/$K$2)</f>
        <v>0</v>
      </c>
      <c r="G3293" s="37">
        <f t="shared" si="359"/>
        <v>0</v>
      </c>
      <c r="H3293" s="38">
        <f t="shared" si="360"/>
        <v>0</v>
      </c>
      <c r="I3293" s="39">
        <f t="shared" si="361"/>
        <v>0</v>
      </c>
      <c r="J3293" s="40">
        <f t="shared" si="362"/>
        <v>0</v>
      </c>
      <c r="K3293" s="111">
        <f>IF($B3293="",0,'2.売上実績'!D3293)</f>
        <v>0</v>
      </c>
      <c r="L3293" s="111">
        <f>IF($B3293="",0,'2.売上実績'!E3293)</f>
        <v>0</v>
      </c>
      <c r="M3293" s="28">
        <f t="shared" si="357"/>
        <v>0</v>
      </c>
      <c r="N3293" s="41">
        <f t="shared" si="358"/>
        <v>0</v>
      </c>
      <c r="O3293" s="40">
        <f t="shared" si="363"/>
        <v>0</v>
      </c>
    </row>
    <row r="3294" spans="2:15" ht="18" customHeight="1">
      <c r="B3294" s="109" t="str">
        <f>IF('2.売上実績'!$B3294="","",'2.売上実績'!$B3294)</f>
        <v/>
      </c>
      <c r="C3294" s="110" t="str">
        <f>IF('2.売上実績'!$C3294="","",'2.売上実績'!$C3294)</f>
        <v/>
      </c>
      <c r="D3294" s="98" t="str">
        <f>IF(C3294="","",VLOOKUP(C3294,'4.製品一覧'!$B$4:$D$500,3,FALSE))</f>
        <v/>
      </c>
      <c r="E3294" s="102">
        <f>IF(C3294&lt;&gt;"",VLOOKUP(C3294,'7.製品別原価'!$B$5:$J$500,8,FALSE),0)</f>
        <v>0</v>
      </c>
      <c r="F3294" s="37">
        <f>IF(OR($K$2=0,K3294=0),0,'1.全社費用'!$C$42/$K$2)</f>
        <v>0</v>
      </c>
      <c r="G3294" s="37">
        <f t="shared" si="359"/>
        <v>0</v>
      </c>
      <c r="H3294" s="38">
        <f t="shared" si="360"/>
        <v>0</v>
      </c>
      <c r="I3294" s="39">
        <f t="shared" si="361"/>
        <v>0</v>
      </c>
      <c r="J3294" s="40">
        <f t="shared" si="362"/>
        <v>0</v>
      </c>
      <c r="K3294" s="111">
        <f>IF($B3294="",0,'2.売上実績'!D3294)</f>
        <v>0</v>
      </c>
      <c r="L3294" s="111">
        <f>IF($B3294="",0,'2.売上実績'!E3294)</f>
        <v>0</v>
      </c>
      <c r="M3294" s="28">
        <f t="shared" si="357"/>
        <v>0</v>
      </c>
      <c r="N3294" s="41">
        <f t="shared" si="358"/>
        <v>0</v>
      </c>
      <c r="O3294" s="40">
        <f t="shared" si="363"/>
        <v>0</v>
      </c>
    </row>
    <row r="3295" spans="2:15" ht="18" customHeight="1">
      <c r="B3295" s="109" t="str">
        <f>IF('2.売上実績'!$B3295="","",'2.売上実績'!$B3295)</f>
        <v/>
      </c>
      <c r="C3295" s="110" t="str">
        <f>IF('2.売上実績'!$C3295="","",'2.売上実績'!$C3295)</f>
        <v/>
      </c>
      <c r="D3295" s="98" t="str">
        <f>IF(C3295="","",VLOOKUP(C3295,'4.製品一覧'!$B$4:$D$500,3,FALSE))</f>
        <v/>
      </c>
      <c r="E3295" s="102">
        <f>IF(C3295&lt;&gt;"",VLOOKUP(C3295,'7.製品別原価'!$B$5:$J$500,8,FALSE),0)</f>
        <v>0</v>
      </c>
      <c r="F3295" s="37">
        <f>IF(OR($K$2=0,K3295=0),0,'1.全社費用'!$C$42/$K$2)</f>
        <v>0</v>
      </c>
      <c r="G3295" s="37">
        <f t="shared" si="359"/>
        <v>0</v>
      </c>
      <c r="H3295" s="38">
        <f t="shared" si="360"/>
        <v>0</v>
      </c>
      <c r="I3295" s="39">
        <f t="shared" si="361"/>
        <v>0</v>
      </c>
      <c r="J3295" s="40">
        <f t="shared" si="362"/>
        <v>0</v>
      </c>
      <c r="K3295" s="111">
        <f>IF($B3295="",0,'2.売上実績'!D3295)</f>
        <v>0</v>
      </c>
      <c r="L3295" s="111">
        <f>IF($B3295="",0,'2.売上実績'!E3295)</f>
        <v>0</v>
      </c>
      <c r="M3295" s="28">
        <f t="shared" si="357"/>
        <v>0</v>
      </c>
      <c r="N3295" s="41">
        <f t="shared" si="358"/>
        <v>0</v>
      </c>
      <c r="O3295" s="40">
        <f t="shared" si="363"/>
        <v>0</v>
      </c>
    </row>
    <row r="3296" spans="2:15" ht="18" customHeight="1">
      <c r="B3296" s="109" t="str">
        <f>IF('2.売上実績'!$B3296="","",'2.売上実績'!$B3296)</f>
        <v/>
      </c>
      <c r="C3296" s="110" t="str">
        <f>IF('2.売上実績'!$C3296="","",'2.売上実績'!$C3296)</f>
        <v/>
      </c>
      <c r="D3296" s="98" t="str">
        <f>IF(C3296="","",VLOOKUP(C3296,'4.製品一覧'!$B$4:$D$500,3,FALSE))</f>
        <v/>
      </c>
      <c r="E3296" s="102">
        <f>IF(C3296&lt;&gt;"",VLOOKUP(C3296,'7.製品別原価'!$B$5:$J$500,8,FALSE),0)</f>
        <v>0</v>
      </c>
      <c r="F3296" s="37">
        <f>IF(OR($K$2=0,K3296=0),0,'1.全社費用'!$C$42/$K$2)</f>
        <v>0</v>
      </c>
      <c r="G3296" s="37">
        <f t="shared" si="359"/>
        <v>0</v>
      </c>
      <c r="H3296" s="38">
        <f t="shared" si="360"/>
        <v>0</v>
      </c>
      <c r="I3296" s="39">
        <f t="shared" si="361"/>
        <v>0</v>
      </c>
      <c r="J3296" s="40">
        <f t="shared" si="362"/>
        <v>0</v>
      </c>
      <c r="K3296" s="111">
        <f>IF($B3296="",0,'2.売上実績'!D3296)</f>
        <v>0</v>
      </c>
      <c r="L3296" s="111">
        <f>IF($B3296="",0,'2.売上実績'!E3296)</f>
        <v>0</v>
      </c>
      <c r="M3296" s="28">
        <f t="shared" si="357"/>
        <v>0</v>
      </c>
      <c r="N3296" s="41">
        <f t="shared" si="358"/>
        <v>0</v>
      </c>
      <c r="O3296" s="40">
        <f t="shared" si="363"/>
        <v>0</v>
      </c>
    </row>
    <row r="3297" spans="2:15" ht="18" customHeight="1">
      <c r="B3297" s="109" t="str">
        <f>IF('2.売上実績'!$B3297="","",'2.売上実績'!$B3297)</f>
        <v/>
      </c>
      <c r="C3297" s="110" t="str">
        <f>IF('2.売上実績'!$C3297="","",'2.売上実績'!$C3297)</f>
        <v/>
      </c>
      <c r="D3297" s="98" t="str">
        <f>IF(C3297="","",VLOOKUP(C3297,'4.製品一覧'!$B$4:$D$500,3,FALSE))</f>
        <v/>
      </c>
      <c r="E3297" s="102">
        <f>IF(C3297&lt;&gt;"",VLOOKUP(C3297,'7.製品別原価'!$B$5:$J$500,8,FALSE),0)</f>
        <v>0</v>
      </c>
      <c r="F3297" s="37">
        <f>IF(OR($K$2=0,K3297=0),0,'1.全社費用'!$C$42/$K$2)</f>
        <v>0</v>
      </c>
      <c r="G3297" s="37">
        <f t="shared" si="359"/>
        <v>0</v>
      </c>
      <c r="H3297" s="38">
        <f t="shared" si="360"/>
        <v>0</v>
      </c>
      <c r="I3297" s="39">
        <f t="shared" si="361"/>
        <v>0</v>
      </c>
      <c r="J3297" s="40">
        <f t="shared" si="362"/>
        <v>0</v>
      </c>
      <c r="K3297" s="111">
        <f>IF($B3297="",0,'2.売上実績'!D3297)</f>
        <v>0</v>
      </c>
      <c r="L3297" s="111">
        <f>IF($B3297="",0,'2.売上実績'!E3297)</f>
        <v>0</v>
      </c>
      <c r="M3297" s="28">
        <f t="shared" si="357"/>
        <v>0</v>
      </c>
      <c r="N3297" s="41">
        <f t="shared" si="358"/>
        <v>0</v>
      </c>
      <c r="O3297" s="40">
        <f t="shared" si="363"/>
        <v>0</v>
      </c>
    </row>
    <row r="3298" spans="2:15" ht="18" customHeight="1">
      <c r="B3298" s="109" t="str">
        <f>IF('2.売上実績'!$B3298="","",'2.売上実績'!$B3298)</f>
        <v/>
      </c>
      <c r="C3298" s="110" t="str">
        <f>IF('2.売上実績'!$C3298="","",'2.売上実績'!$C3298)</f>
        <v/>
      </c>
      <c r="D3298" s="98" t="str">
        <f>IF(C3298="","",VLOOKUP(C3298,'4.製品一覧'!$B$4:$D$500,3,FALSE))</f>
        <v/>
      </c>
      <c r="E3298" s="102">
        <f>IF(C3298&lt;&gt;"",VLOOKUP(C3298,'7.製品別原価'!$B$5:$J$500,8,FALSE),0)</f>
        <v>0</v>
      </c>
      <c r="F3298" s="37">
        <f>IF(OR($K$2=0,K3298=0),0,'1.全社費用'!$C$42/$K$2)</f>
        <v>0</v>
      </c>
      <c r="G3298" s="37">
        <f t="shared" si="359"/>
        <v>0</v>
      </c>
      <c r="H3298" s="38">
        <f t="shared" si="360"/>
        <v>0</v>
      </c>
      <c r="I3298" s="39">
        <f t="shared" si="361"/>
        <v>0</v>
      </c>
      <c r="J3298" s="40">
        <f t="shared" si="362"/>
        <v>0</v>
      </c>
      <c r="K3298" s="111">
        <f>IF($B3298="",0,'2.売上実績'!D3298)</f>
        <v>0</v>
      </c>
      <c r="L3298" s="111">
        <f>IF($B3298="",0,'2.売上実績'!E3298)</f>
        <v>0</v>
      </c>
      <c r="M3298" s="28">
        <f t="shared" si="357"/>
        <v>0</v>
      </c>
      <c r="N3298" s="41">
        <f t="shared" si="358"/>
        <v>0</v>
      </c>
      <c r="O3298" s="40">
        <f t="shared" si="363"/>
        <v>0</v>
      </c>
    </row>
    <row r="3299" spans="2:15" ht="18" customHeight="1">
      <c r="B3299" s="109" t="str">
        <f>IF('2.売上実績'!$B3299="","",'2.売上実績'!$B3299)</f>
        <v/>
      </c>
      <c r="C3299" s="110" t="str">
        <f>IF('2.売上実績'!$C3299="","",'2.売上実績'!$C3299)</f>
        <v/>
      </c>
      <c r="D3299" s="98" t="str">
        <f>IF(C3299="","",VLOOKUP(C3299,'4.製品一覧'!$B$4:$D$500,3,FALSE))</f>
        <v/>
      </c>
      <c r="E3299" s="102">
        <f>IF(C3299&lt;&gt;"",VLOOKUP(C3299,'7.製品別原価'!$B$5:$J$500,8,FALSE),0)</f>
        <v>0</v>
      </c>
      <c r="F3299" s="37">
        <f>IF(OR($K$2=0,K3299=0),0,'1.全社費用'!$C$42/$K$2)</f>
        <v>0</v>
      </c>
      <c r="G3299" s="37">
        <f t="shared" si="359"/>
        <v>0</v>
      </c>
      <c r="H3299" s="38">
        <f t="shared" si="360"/>
        <v>0</v>
      </c>
      <c r="I3299" s="39">
        <f t="shared" si="361"/>
        <v>0</v>
      </c>
      <c r="J3299" s="40">
        <f t="shared" si="362"/>
        <v>0</v>
      </c>
      <c r="K3299" s="111">
        <f>IF($B3299="",0,'2.売上実績'!D3299)</f>
        <v>0</v>
      </c>
      <c r="L3299" s="111">
        <f>IF($B3299="",0,'2.売上実績'!E3299)</f>
        <v>0</v>
      </c>
      <c r="M3299" s="28">
        <f t="shared" si="357"/>
        <v>0</v>
      </c>
      <c r="N3299" s="41">
        <f t="shared" si="358"/>
        <v>0</v>
      </c>
      <c r="O3299" s="40">
        <f t="shared" si="363"/>
        <v>0</v>
      </c>
    </row>
    <row r="3300" spans="2:15" ht="18" customHeight="1">
      <c r="B3300" s="109" t="str">
        <f>IF('2.売上実績'!$B3300="","",'2.売上実績'!$B3300)</f>
        <v/>
      </c>
      <c r="C3300" s="110" t="str">
        <f>IF('2.売上実績'!$C3300="","",'2.売上実績'!$C3300)</f>
        <v/>
      </c>
      <c r="D3300" s="98" t="str">
        <f>IF(C3300="","",VLOOKUP(C3300,'4.製品一覧'!$B$4:$D$500,3,FALSE))</f>
        <v/>
      </c>
      <c r="E3300" s="102">
        <f>IF(C3300&lt;&gt;"",VLOOKUP(C3300,'7.製品別原価'!$B$5:$J$500,8,FALSE),0)</f>
        <v>0</v>
      </c>
      <c r="F3300" s="37">
        <f>IF(OR($K$2=0,K3300=0),0,'1.全社費用'!$C$42/$K$2)</f>
        <v>0</v>
      </c>
      <c r="G3300" s="37">
        <f t="shared" si="359"/>
        <v>0</v>
      </c>
      <c r="H3300" s="38">
        <f t="shared" si="360"/>
        <v>0</v>
      </c>
      <c r="I3300" s="39">
        <f t="shared" si="361"/>
        <v>0</v>
      </c>
      <c r="J3300" s="40">
        <f t="shared" si="362"/>
        <v>0</v>
      </c>
      <c r="K3300" s="111">
        <f>IF($B3300="",0,'2.売上実績'!D3300)</f>
        <v>0</v>
      </c>
      <c r="L3300" s="111">
        <f>IF($B3300="",0,'2.売上実績'!E3300)</f>
        <v>0</v>
      </c>
      <c r="M3300" s="28">
        <f t="shared" si="357"/>
        <v>0</v>
      </c>
      <c r="N3300" s="41">
        <f t="shared" si="358"/>
        <v>0</v>
      </c>
      <c r="O3300" s="40">
        <f t="shared" si="363"/>
        <v>0</v>
      </c>
    </row>
    <row r="3301" spans="2:15" ht="18" customHeight="1">
      <c r="B3301" s="109" t="str">
        <f>IF('2.売上実績'!$B3301="","",'2.売上実績'!$B3301)</f>
        <v/>
      </c>
      <c r="C3301" s="110" t="str">
        <f>IF('2.売上実績'!$C3301="","",'2.売上実績'!$C3301)</f>
        <v/>
      </c>
      <c r="D3301" s="98" t="str">
        <f>IF(C3301="","",VLOOKUP(C3301,'4.製品一覧'!$B$4:$D$500,3,FALSE))</f>
        <v/>
      </c>
      <c r="E3301" s="102">
        <f>IF(C3301&lt;&gt;"",VLOOKUP(C3301,'7.製品別原価'!$B$5:$J$500,8,FALSE),0)</f>
        <v>0</v>
      </c>
      <c r="F3301" s="37">
        <f>IF(OR($K$2=0,K3301=0),0,'1.全社費用'!$C$42/$K$2)</f>
        <v>0</v>
      </c>
      <c r="G3301" s="37">
        <f t="shared" si="359"/>
        <v>0</v>
      </c>
      <c r="H3301" s="38">
        <f t="shared" si="360"/>
        <v>0</v>
      </c>
      <c r="I3301" s="39">
        <f t="shared" si="361"/>
        <v>0</v>
      </c>
      <c r="J3301" s="40">
        <f t="shared" si="362"/>
        <v>0</v>
      </c>
      <c r="K3301" s="111">
        <f>IF($B3301="",0,'2.売上実績'!D3301)</f>
        <v>0</v>
      </c>
      <c r="L3301" s="111">
        <f>IF($B3301="",0,'2.売上実績'!E3301)</f>
        <v>0</v>
      </c>
      <c r="M3301" s="28">
        <f t="shared" si="357"/>
        <v>0</v>
      </c>
      <c r="N3301" s="41">
        <f t="shared" si="358"/>
        <v>0</v>
      </c>
      <c r="O3301" s="40">
        <f t="shared" si="363"/>
        <v>0</v>
      </c>
    </row>
    <row r="3302" spans="2:15" ht="18" customHeight="1">
      <c r="B3302" s="109" t="str">
        <f>IF('2.売上実績'!$B3302="","",'2.売上実績'!$B3302)</f>
        <v/>
      </c>
      <c r="C3302" s="110" t="str">
        <f>IF('2.売上実績'!$C3302="","",'2.売上実績'!$C3302)</f>
        <v/>
      </c>
      <c r="D3302" s="98" t="str">
        <f>IF(C3302="","",VLOOKUP(C3302,'4.製品一覧'!$B$4:$D$500,3,FALSE))</f>
        <v/>
      </c>
      <c r="E3302" s="102">
        <f>IF(C3302&lt;&gt;"",VLOOKUP(C3302,'7.製品別原価'!$B$5:$J$500,8,FALSE),0)</f>
        <v>0</v>
      </c>
      <c r="F3302" s="37">
        <f>IF(OR($K$2=0,K3302=0),0,'1.全社費用'!$C$42/$K$2)</f>
        <v>0</v>
      </c>
      <c r="G3302" s="37">
        <f t="shared" si="359"/>
        <v>0</v>
      </c>
      <c r="H3302" s="38">
        <f t="shared" si="360"/>
        <v>0</v>
      </c>
      <c r="I3302" s="39">
        <f t="shared" si="361"/>
        <v>0</v>
      </c>
      <c r="J3302" s="40">
        <f t="shared" si="362"/>
        <v>0</v>
      </c>
      <c r="K3302" s="111">
        <f>IF($B3302="",0,'2.売上実績'!D3302)</f>
        <v>0</v>
      </c>
      <c r="L3302" s="111">
        <f>IF($B3302="",0,'2.売上実績'!E3302)</f>
        <v>0</v>
      </c>
      <c r="M3302" s="28">
        <f t="shared" si="357"/>
        <v>0</v>
      </c>
      <c r="N3302" s="41">
        <f t="shared" si="358"/>
        <v>0</v>
      </c>
      <c r="O3302" s="40">
        <f t="shared" si="363"/>
        <v>0</v>
      </c>
    </row>
    <row r="3303" spans="2:15" ht="18" customHeight="1">
      <c r="B3303" s="109" t="str">
        <f>IF('2.売上実績'!$B3303="","",'2.売上実績'!$B3303)</f>
        <v/>
      </c>
      <c r="C3303" s="110" t="str">
        <f>IF('2.売上実績'!$C3303="","",'2.売上実績'!$C3303)</f>
        <v/>
      </c>
      <c r="D3303" s="98" t="str">
        <f>IF(C3303="","",VLOOKUP(C3303,'4.製品一覧'!$B$4:$D$500,3,FALSE))</f>
        <v/>
      </c>
      <c r="E3303" s="102">
        <f>IF(C3303&lt;&gt;"",VLOOKUP(C3303,'7.製品別原価'!$B$5:$J$500,8,FALSE),0)</f>
        <v>0</v>
      </c>
      <c r="F3303" s="37">
        <f>IF(OR($K$2=0,K3303=0),0,'1.全社費用'!$C$42/$K$2)</f>
        <v>0</v>
      </c>
      <c r="G3303" s="37">
        <f t="shared" si="359"/>
        <v>0</v>
      </c>
      <c r="H3303" s="38">
        <f t="shared" si="360"/>
        <v>0</v>
      </c>
      <c r="I3303" s="39">
        <f t="shared" si="361"/>
        <v>0</v>
      </c>
      <c r="J3303" s="40">
        <f t="shared" si="362"/>
        <v>0</v>
      </c>
      <c r="K3303" s="111">
        <f>IF($B3303="",0,'2.売上実績'!D3303)</f>
        <v>0</v>
      </c>
      <c r="L3303" s="111">
        <f>IF($B3303="",0,'2.売上実績'!E3303)</f>
        <v>0</v>
      </c>
      <c r="M3303" s="28">
        <f t="shared" si="357"/>
        <v>0</v>
      </c>
      <c r="N3303" s="41">
        <f t="shared" si="358"/>
        <v>0</v>
      </c>
      <c r="O3303" s="40">
        <f t="shared" si="363"/>
        <v>0</v>
      </c>
    </row>
    <row r="3304" spans="2:15" ht="18" customHeight="1">
      <c r="B3304" s="109" t="str">
        <f>IF('2.売上実績'!$B3304="","",'2.売上実績'!$B3304)</f>
        <v/>
      </c>
      <c r="C3304" s="110" t="str">
        <f>IF('2.売上実績'!$C3304="","",'2.売上実績'!$C3304)</f>
        <v/>
      </c>
      <c r="D3304" s="98" t="str">
        <f>IF(C3304="","",VLOOKUP(C3304,'4.製品一覧'!$B$4:$D$500,3,FALSE))</f>
        <v/>
      </c>
      <c r="E3304" s="102">
        <f>IF(C3304&lt;&gt;"",VLOOKUP(C3304,'7.製品別原価'!$B$5:$J$500,8,FALSE),0)</f>
        <v>0</v>
      </c>
      <c r="F3304" s="37">
        <f>IF(OR($K$2=0,K3304=0),0,'1.全社費用'!$C$42/$K$2)</f>
        <v>0</v>
      </c>
      <c r="G3304" s="37">
        <f t="shared" si="359"/>
        <v>0</v>
      </c>
      <c r="H3304" s="38">
        <f t="shared" si="360"/>
        <v>0</v>
      </c>
      <c r="I3304" s="39">
        <f t="shared" si="361"/>
        <v>0</v>
      </c>
      <c r="J3304" s="40">
        <f t="shared" si="362"/>
        <v>0</v>
      </c>
      <c r="K3304" s="111">
        <f>IF($B3304="",0,'2.売上実績'!D3304)</f>
        <v>0</v>
      </c>
      <c r="L3304" s="111">
        <f>IF($B3304="",0,'2.売上実績'!E3304)</f>
        <v>0</v>
      </c>
      <c r="M3304" s="28">
        <f t="shared" si="357"/>
        <v>0</v>
      </c>
      <c r="N3304" s="41">
        <f t="shared" si="358"/>
        <v>0</v>
      </c>
      <c r="O3304" s="40">
        <f t="shared" si="363"/>
        <v>0</v>
      </c>
    </row>
    <row r="3305" spans="2:15" ht="18" customHeight="1">
      <c r="B3305" s="109" t="str">
        <f>IF('2.売上実績'!$B3305="","",'2.売上実績'!$B3305)</f>
        <v/>
      </c>
      <c r="C3305" s="110" t="str">
        <f>IF('2.売上実績'!$C3305="","",'2.売上実績'!$C3305)</f>
        <v/>
      </c>
      <c r="D3305" s="98" t="str">
        <f>IF(C3305="","",VLOOKUP(C3305,'4.製品一覧'!$B$4:$D$500,3,FALSE))</f>
        <v/>
      </c>
      <c r="E3305" s="102">
        <f>IF(C3305&lt;&gt;"",VLOOKUP(C3305,'7.製品別原価'!$B$5:$J$500,8,FALSE),0)</f>
        <v>0</v>
      </c>
      <c r="F3305" s="37">
        <f>IF(OR($K$2=0,K3305=0),0,'1.全社費用'!$C$42/$K$2)</f>
        <v>0</v>
      </c>
      <c r="G3305" s="37">
        <f t="shared" si="359"/>
        <v>0</v>
      </c>
      <c r="H3305" s="38">
        <f t="shared" si="360"/>
        <v>0</v>
      </c>
      <c r="I3305" s="39">
        <f t="shared" si="361"/>
        <v>0</v>
      </c>
      <c r="J3305" s="40">
        <f t="shared" si="362"/>
        <v>0</v>
      </c>
      <c r="K3305" s="111">
        <f>IF($B3305="",0,'2.売上実績'!D3305)</f>
        <v>0</v>
      </c>
      <c r="L3305" s="111">
        <f>IF($B3305="",0,'2.売上実績'!E3305)</f>
        <v>0</v>
      </c>
      <c r="M3305" s="28">
        <f t="shared" si="357"/>
        <v>0</v>
      </c>
      <c r="N3305" s="41">
        <f t="shared" si="358"/>
        <v>0</v>
      </c>
      <c r="O3305" s="40">
        <f t="shared" si="363"/>
        <v>0</v>
      </c>
    </row>
    <row r="3306" spans="2:15" ht="18" customHeight="1">
      <c r="B3306" s="109" t="str">
        <f>IF('2.売上実績'!$B3306="","",'2.売上実績'!$B3306)</f>
        <v/>
      </c>
      <c r="C3306" s="110" t="str">
        <f>IF('2.売上実績'!$C3306="","",'2.売上実績'!$C3306)</f>
        <v/>
      </c>
      <c r="D3306" s="98" t="str">
        <f>IF(C3306="","",VLOOKUP(C3306,'4.製品一覧'!$B$4:$D$500,3,FALSE))</f>
        <v/>
      </c>
      <c r="E3306" s="102">
        <f>IF(C3306&lt;&gt;"",VLOOKUP(C3306,'7.製品別原価'!$B$5:$J$500,8,FALSE),0)</f>
        <v>0</v>
      </c>
      <c r="F3306" s="37">
        <f>IF(OR($K$2=0,K3306=0),0,'1.全社費用'!$C$42/$K$2)</f>
        <v>0</v>
      </c>
      <c r="G3306" s="37">
        <f t="shared" si="359"/>
        <v>0</v>
      </c>
      <c r="H3306" s="38">
        <f t="shared" si="360"/>
        <v>0</v>
      </c>
      <c r="I3306" s="39">
        <f t="shared" si="361"/>
        <v>0</v>
      </c>
      <c r="J3306" s="40">
        <f t="shared" si="362"/>
        <v>0</v>
      </c>
      <c r="K3306" s="111">
        <f>IF($B3306="",0,'2.売上実績'!D3306)</f>
        <v>0</v>
      </c>
      <c r="L3306" s="111">
        <f>IF($B3306="",0,'2.売上実績'!E3306)</f>
        <v>0</v>
      </c>
      <c r="M3306" s="28">
        <f t="shared" si="357"/>
        <v>0</v>
      </c>
      <c r="N3306" s="41">
        <f t="shared" si="358"/>
        <v>0</v>
      </c>
      <c r="O3306" s="40">
        <f t="shared" si="363"/>
        <v>0</v>
      </c>
    </row>
    <row r="3307" spans="2:15" ht="18" customHeight="1">
      <c r="B3307" s="109" t="str">
        <f>IF('2.売上実績'!$B3307="","",'2.売上実績'!$B3307)</f>
        <v/>
      </c>
      <c r="C3307" s="110" t="str">
        <f>IF('2.売上実績'!$C3307="","",'2.売上実績'!$C3307)</f>
        <v/>
      </c>
      <c r="D3307" s="98" t="str">
        <f>IF(C3307="","",VLOOKUP(C3307,'4.製品一覧'!$B$4:$D$500,3,FALSE))</f>
        <v/>
      </c>
      <c r="E3307" s="102">
        <f>IF(C3307&lt;&gt;"",VLOOKUP(C3307,'7.製品別原価'!$B$5:$J$500,8,FALSE),0)</f>
        <v>0</v>
      </c>
      <c r="F3307" s="37">
        <f>IF(OR($K$2=0,K3307=0),0,'1.全社費用'!$C$42/$K$2)</f>
        <v>0</v>
      </c>
      <c r="G3307" s="37">
        <f t="shared" si="359"/>
        <v>0</v>
      </c>
      <c r="H3307" s="38">
        <f t="shared" si="360"/>
        <v>0</v>
      </c>
      <c r="I3307" s="39">
        <f t="shared" si="361"/>
        <v>0</v>
      </c>
      <c r="J3307" s="40">
        <f t="shared" si="362"/>
        <v>0</v>
      </c>
      <c r="K3307" s="111">
        <f>IF($B3307="",0,'2.売上実績'!D3307)</f>
        <v>0</v>
      </c>
      <c r="L3307" s="111">
        <f>IF($B3307="",0,'2.売上実績'!E3307)</f>
        <v>0</v>
      </c>
      <c r="M3307" s="28">
        <f t="shared" si="357"/>
        <v>0</v>
      </c>
      <c r="N3307" s="41">
        <f t="shared" si="358"/>
        <v>0</v>
      </c>
      <c r="O3307" s="40">
        <f t="shared" si="363"/>
        <v>0</v>
      </c>
    </row>
    <row r="3308" spans="2:15" ht="18" customHeight="1">
      <c r="B3308" s="109" t="str">
        <f>IF('2.売上実績'!$B3308="","",'2.売上実績'!$B3308)</f>
        <v/>
      </c>
      <c r="C3308" s="110" t="str">
        <f>IF('2.売上実績'!$C3308="","",'2.売上実績'!$C3308)</f>
        <v/>
      </c>
      <c r="D3308" s="98" t="str">
        <f>IF(C3308="","",VLOOKUP(C3308,'4.製品一覧'!$B$4:$D$500,3,FALSE))</f>
        <v/>
      </c>
      <c r="E3308" s="102">
        <f>IF(C3308&lt;&gt;"",VLOOKUP(C3308,'7.製品別原価'!$B$5:$J$500,8,FALSE),0)</f>
        <v>0</v>
      </c>
      <c r="F3308" s="37">
        <f>IF(OR($K$2=0,K3308=0),0,'1.全社費用'!$C$42/$K$2)</f>
        <v>0</v>
      </c>
      <c r="G3308" s="37">
        <f t="shared" si="359"/>
        <v>0</v>
      </c>
      <c r="H3308" s="38">
        <f t="shared" si="360"/>
        <v>0</v>
      </c>
      <c r="I3308" s="39">
        <f t="shared" si="361"/>
        <v>0</v>
      </c>
      <c r="J3308" s="40">
        <f t="shared" si="362"/>
        <v>0</v>
      </c>
      <c r="K3308" s="111">
        <f>IF($B3308="",0,'2.売上実績'!D3308)</f>
        <v>0</v>
      </c>
      <c r="L3308" s="111">
        <f>IF($B3308="",0,'2.売上実績'!E3308)</f>
        <v>0</v>
      </c>
      <c r="M3308" s="28">
        <f t="shared" si="357"/>
        <v>0</v>
      </c>
      <c r="N3308" s="41">
        <f t="shared" si="358"/>
        <v>0</v>
      </c>
      <c r="O3308" s="40">
        <f t="shared" si="363"/>
        <v>0</v>
      </c>
    </row>
    <row r="3309" spans="2:15" ht="18" customHeight="1">
      <c r="B3309" s="109" t="str">
        <f>IF('2.売上実績'!$B3309="","",'2.売上実績'!$B3309)</f>
        <v/>
      </c>
      <c r="C3309" s="110" t="str">
        <f>IF('2.売上実績'!$C3309="","",'2.売上実績'!$C3309)</f>
        <v/>
      </c>
      <c r="D3309" s="98" t="str">
        <f>IF(C3309="","",VLOOKUP(C3309,'4.製品一覧'!$B$4:$D$500,3,FALSE))</f>
        <v/>
      </c>
      <c r="E3309" s="102">
        <f>IF(C3309&lt;&gt;"",VLOOKUP(C3309,'7.製品別原価'!$B$5:$J$500,8,FALSE),0)</f>
        <v>0</v>
      </c>
      <c r="F3309" s="37">
        <f>IF(OR($K$2=0,K3309=0),0,'1.全社費用'!$C$42/$K$2)</f>
        <v>0</v>
      </c>
      <c r="G3309" s="37">
        <f t="shared" si="359"/>
        <v>0</v>
      </c>
      <c r="H3309" s="38">
        <f t="shared" si="360"/>
        <v>0</v>
      </c>
      <c r="I3309" s="39">
        <f t="shared" si="361"/>
        <v>0</v>
      </c>
      <c r="J3309" s="40">
        <f t="shared" si="362"/>
        <v>0</v>
      </c>
      <c r="K3309" s="111">
        <f>IF($B3309="",0,'2.売上実績'!D3309)</f>
        <v>0</v>
      </c>
      <c r="L3309" s="111">
        <f>IF($B3309="",0,'2.売上実績'!E3309)</f>
        <v>0</v>
      </c>
      <c r="M3309" s="28">
        <f t="shared" si="357"/>
        <v>0</v>
      </c>
      <c r="N3309" s="41">
        <f t="shared" si="358"/>
        <v>0</v>
      </c>
      <c r="O3309" s="40">
        <f t="shared" si="363"/>
        <v>0</v>
      </c>
    </row>
    <row r="3310" spans="2:15" ht="18" customHeight="1">
      <c r="B3310" s="109" t="str">
        <f>IF('2.売上実績'!$B3310="","",'2.売上実績'!$B3310)</f>
        <v/>
      </c>
      <c r="C3310" s="110" t="str">
        <f>IF('2.売上実績'!$C3310="","",'2.売上実績'!$C3310)</f>
        <v/>
      </c>
      <c r="D3310" s="98" t="str">
        <f>IF(C3310="","",VLOOKUP(C3310,'4.製品一覧'!$B$4:$D$500,3,FALSE))</f>
        <v/>
      </c>
      <c r="E3310" s="102">
        <f>IF(C3310&lt;&gt;"",VLOOKUP(C3310,'7.製品別原価'!$B$5:$J$500,8,FALSE),0)</f>
        <v>0</v>
      </c>
      <c r="F3310" s="37">
        <f>IF(OR($K$2=0,K3310=0),0,'1.全社費用'!$C$42/$K$2)</f>
        <v>0</v>
      </c>
      <c r="G3310" s="37">
        <f t="shared" si="359"/>
        <v>0</v>
      </c>
      <c r="H3310" s="38">
        <f t="shared" si="360"/>
        <v>0</v>
      </c>
      <c r="I3310" s="39">
        <f t="shared" si="361"/>
        <v>0</v>
      </c>
      <c r="J3310" s="40">
        <f t="shared" si="362"/>
        <v>0</v>
      </c>
      <c r="K3310" s="111">
        <f>IF($B3310="",0,'2.売上実績'!D3310)</f>
        <v>0</v>
      </c>
      <c r="L3310" s="111">
        <f>IF($B3310="",0,'2.売上実績'!E3310)</f>
        <v>0</v>
      </c>
      <c r="M3310" s="28">
        <f t="shared" si="357"/>
        <v>0</v>
      </c>
      <c r="N3310" s="41">
        <f t="shared" si="358"/>
        <v>0</v>
      </c>
      <c r="O3310" s="40">
        <f t="shared" si="363"/>
        <v>0</v>
      </c>
    </row>
    <row r="3311" spans="2:15" ht="18" customHeight="1">
      <c r="B3311" s="109" t="str">
        <f>IF('2.売上実績'!$B3311="","",'2.売上実績'!$B3311)</f>
        <v/>
      </c>
      <c r="C3311" s="110" t="str">
        <f>IF('2.売上実績'!$C3311="","",'2.売上実績'!$C3311)</f>
        <v/>
      </c>
      <c r="D3311" s="98" t="str">
        <f>IF(C3311="","",VLOOKUP(C3311,'4.製品一覧'!$B$4:$D$500,3,FALSE))</f>
        <v/>
      </c>
      <c r="E3311" s="102">
        <f>IF(C3311&lt;&gt;"",VLOOKUP(C3311,'7.製品別原価'!$B$5:$J$500,8,FALSE),0)</f>
        <v>0</v>
      </c>
      <c r="F3311" s="37">
        <f>IF(OR($K$2=0,K3311=0),0,'1.全社費用'!$C$42/$K$2)</f>
        <v>0</v>
      </c>
      <c r="G3311" s="37">
        <f t="shared" si="359"/>
        <v>0</v>
      </c>
      <c r="H3311" s="38">
        <f t="shared" si="360"/>
        <v>0</v>
      </c>
      <c r="I3311" s="39">
        <f t="shared" si="361"/>
        <v>0</v>
      </c>
      <c r="J3311" s="40">
        <f t="shared" si="362"/>
        <v>0</v>
      </c>
      <c r="K3311" s="111">
        <f>IF($B3311="",0,'2.売上実績'!D3311)</f>
        <v>0</v>
      </c>
      <c r="L3311" s="111">
        <f>IF($B3311="",0,'2.売上実績'!E3311)</f>
        <v>0</v>
      </c>
      <c r="M3311" s="28">
        <f t="shared" si="357"/>
        <v>0</v>
      </c>
      <c r="N3311" s="41">
        <f t="shared" si="358"/>
        <v>0</v>
      </c>
      <c r="O3311" s="40">
        <f t="shared" si="363"/>
        <v>0</v>
      </c>
    </row>
    <row r="3312" spans="2:15" ht="18" customHeight="1">
      <c r="B3312" s="109" t="str">
        <f>IF('2.売上実績'!$B3312="","",'2.売上実績'!$B3312)</f>
        <v/>
      </c>
      <c r="C3312" s="110" t="str">
        <f>IF('2.売上実績'!$C3312="","",'2.売上実績'!$C3312)</f>
        <v/>
      </c>
      <c r="D3312" s="98" t="str">
        <f>IF(C3312="","",VLOOKUP(C3312,'4.製品一覧'!$B$4:$D$500,3,FALSE))</f>
        <v/>
      </c>
      <c r="E3312" s="102">
        <f>IF(C3312&lt;&gt;"",VLOOKUP(C3312,'7.製品別原価'!$B$5:$J$500,8,FALSE),0)</f>
        <v>0</v>
      </c>
      <c r="F3312" s="37">
        <f>IF(OR($K$2=0,K3312=0),0,'1.全社費用'!$C$42/$K$2)</f>
        <v>0</v>
      </c>
      <c r="G3312" s="37">
        <f t="shared" si="359"/>
        <v>0</v>
      </c>
      <c r="H3312" s="38">
        <f t="shared" si="360"/>
        <v>0</v>
      </c>
      <c r="I3312" s="39">
        <f t="shared" si="361"/>
        <v>0</v>
      </c>
      <c r="J3312" s="40">
        <f t="shared" si="362"/>
        <v>0</v>
      </c>
      <c r="K3312" s="111">
        <f>IF($B3312="",0,'2.売上実績'!D3312)</f>
        <v>0</v>
      </c>
      <c r="L3312" s="111">
        <f>IF($B3312="",0,'2.売上実績'!E3312)</f>
        <v>0</v>
      </c>
      <c r="M3312" s="28">
        <f t="shared" si="357"/>
        <v>0</v>
      </c>
      <c r="N3312" s="41">
        <f t="shared" si="358"/>
        <v>0</v>
      </c>
      <c r="O3312" s="40">
        <f t="shared" si="363"/>
        <v>0</v>
      </c>
    </row>
    <row r="3313" spans="2:15" ht="18" customHeight="1">
      <c r="B3313" s="109" t="str">
        <f>IF('2.売上実績'!$B3313="","",'2.売上実績'!$B3313)</f>
        <v/>
      </c>
      <c r="C3313" s="110" t="str">
        <f>IF('2.売上実績'!$C3313="","",'2.売上実績'!$C3313)</f>
        <v/>
      </c>
      <c r="D3313" s="98" t="str">
        <f>IF(C3313="","",VLOOKUP(C3313,'4.製品一覧'!$B$4:$D$500,3,FALSE))</f>
        <v/>
      </c>
      <c r="E3313" s="102">
        <f>IF(C3313&lt;&gt;"",VLOOKUP(C3313,'7.製品別原価'!$B$5:$J$500,8,FALSE),0)</f>
        <v>0</v>
      </c>
      <c r="F3313" s="37">
        <f>IF(OR($K$2=0,K3313=0),0,'1.全社費用'!$C$42/$K$2)</f>
        <v>0</v>
      </c>
      <c r="G3313" s="37">
        <f t="shared" si="359"/>
        <v>0</v>
      </c>
      <c r="H3313" s="38">
        <f t="shared" si="360"/>
        <v>0</v>
      </c>
      <c r="I3313" s="39">
        <f t="shared" si="361"/>
        <v>0</v>
      </c>
      <c r="J3313" s="40">
        <f t="shared" si="362"/>
        <v>0</v>
      </c>
      <c r="K3313" s="111">
        <f>IF($B3313="",0,'2.売上実績'!D3313)</f>
        <v>0</v>
      </c>
      <c r="L3313" s="111">
        <f>IF($B3313="",0,'2.売上実績'!E3313)</f>
        <v>0</v>
      </c>
      <c r="M3313" s="28">
        <f t="shared" si="357"/>
        <v>0</v>
      </c>
      <c r="N3313" s="41">
        <f t="shared" si="358"/>
        <v>0</v>
      </c>
      <c r="O3313" s="40">
        <f t="shared" si="363"/>
        <v>0</v>
      </c>
    </row>
    <row r="3314" spans="2:15" ht="18" customHeight="1">
      <c r="B3314" s="109" t="str">
        <f>IF('2.売上実績'!$B3314="","",'2.売上実績'!$B3314)</f>
        <v/>
      </c>
      <c r="C3314" s="110" t="str">
        <f>IF('2.売上実績'!$C3314="","",'2.売上実績'!$C3314)</f>
        <v/>
      </c>
      <c r="D3314" s="98" t="str">
        <f>IF(C3314="","",VLOOKUP(C3314,'4.製品一覧'!$B$4:$D$500,3,FALSE))</f>
        <v/>
      </c>
      <c r="E3314" s="102">
        <f>IF(C3314&lt;&gt;"",VLOOKUP(C3314,'7.製品別原価'!$B$5:$J$500,8,FALSE),0)</f>
        <v>0</v>
      </c>
      <c r="F3314" s="37">
        <f>IF(OR($K$2=0,K3314=0),0,'1.全社費用'!$C$42/$K$2)</f>
        <v>0</v>
      </c>
      <c r="G3314" s="37">
        <f t="shared" si="359"/>
        <v>0</v>
      </c>
      <c r="H3314" s="38">
        <f t="shared" si="360"/>
        <v>0</v>
      </c>
      <c r="I3314" s="39">
        <f t="shared" si="361"/>
        <v>0</v>
      </c>
      <c r="J3314" s="40">
        <f t="shared" si="362"/>
        <v>0</v>
      </c>
      <c r="K3314" s="111">
        <f>IF($B3314="",0,'2.売上実績'!D3314)</f>
        <v>0</v>
      </c>
      <c r="L3314" s="111">
        <f>IF($B3314="",0,'2.売上実績'!E3314)</f>
        <v>0</v>
      </c>
      <c r="M3314" s="28">
        <f t="shared" si="357"/>
        <v>0</v>
      </c>
      <c r="N3314" s="41">
        <f t="shared" si="358"/>
        <v>0</v>
      </c>
      <c r="O3314" s="40">
        <f t="shared" si="363"/>
        <v>0</v>
      </c>
    </row>
    <row r="3315" spans="2:15" ht="18" customHeight="1">
      <c r="B3315" s="109" t="str">
        <f>IF('2.売上実績'!$B3315="","",'2.売上実績'!$B3315)</f>
        <v/>
      </c>
      <c r="C3315" s="110" t="str">
        <f>IF('2.売上実績'!$C3315="","",'2.売上実績'!$C3315)</f>
        <v/>
      </c>
      <c r="D3315" s="98" t="str">
        <f>IF(C3315="","",VLOOKUP(C3315,'4.製品一覧'!$B$4:$D$500,3,FALSE))</f>
        <v/>
      </c>
      <c r="E3315" s="102">
        <f>IF(C3315&lt;&gt;"",VLOOKUP(C3315,'7.製品別原価'!$B$5:$J$500,8,FALSE),0)</f>
        <v>0</v>
      </c>
      <c r="F3315" s="37">
        <f>IF(OR($K$2=0,K3315=0),0,'1.全社費用'!$C$42/$K$2)</f>
        <v>0</v>
      </c>
      <c r="G3315" s="37">
        <f t="shared" si="359"/>
        <v>0</v>
      </c>
      <c r="H3315" s="38">
        <f t="shared" si="360"/>
        <v>0</v>
      </c>
      <c r="I3315" s="39">
        <f t="shared" si="361"/>
        <v>0</v>
      </c>
      <c r="J3315" s="40">
        <f t="shared" si="362"/>
        <v>0</v>
      </c>
      <c r="K3315" s="111">
        <f>IF($B3315="",0,'2.売上実績'!D3315)</f>
        <v>0</v>
      </c>
      <c r="L3315" s="111">
        <f>IF($B3315="",0,'2.売上実績'!E3315)</f>
        <v>0</v>
      </c>
      <c r="M3315" s="28">
        <f t="shared" si="357"/>
        <v>0</v>
      </c>
      <c r="N3315" s="41">
        <f t="shared" si="358"/>
        <v>0</v>
      </c>
      <c r="O3315" s="40">
        <f t="shared" si="363"/>
        <v>0</v>
      </c>
    </row>
    <row r="3316" spans="2:15" ht="18" customHeight="1">
      <c r="B3316" s="109" t="str">
        <f>IF('2.売上実績'!$B3316="","",'2.売上実績'!$B3316)</f>
        <v/>
      </c>
      <c r="C3316" s="110" t="str">
        <f>IF('2.売上実績'!$C3316="","",'2.売上実績'!$C3316)</f>
        <v/>
      </c>
      <c r="D3316" s="98" t="str">
        <f>IF(C3316="","",VLOOKUP(C3316,'4.製品一覧'!$B$4:$D$500,3,FALSE))</f>
        <v/>
      </c>
      <c r="E3316" s="102">
        <f>IF(C3316&lt;&gt;"",VLOOKUP(C3316,'7.製品別原価'!$B$5:$J$500,8,FALSE),0)</f>
        <v>0</v>
      </c>
      <c r="F3316" s="37">
        <f>IF(OR($K$2=0,K3316=0),0,'1.全社費用'!$C$42/$K$2)</f>
        <v>0</v>
      </c>
      <c r="G3316" s="37">
        <f t="shared" si="359"/>
        <v>0</v>
      </c>
      <c r="H3316" s="38">
        <f t="shared" si="360"/>
        <v>0</v>
      </c>
      <c r="I3316" s="39">
        <f t="shared" si="361"/>
        <v>0</v>
      </c>
      <c r="J3316" s="40">
        <f t="shared" si="362"/>
        <v>0</v>
      </c>
      <c r="K3316" s="111">
        <f>IF($B3316="",0,'2.売上実績'!D3316)</f>
        <v>0</v>
      </c>
      <c r="L3316" s="111">
        <f>IF($B3316="",0,'2.売上実績'!E3316)</f>
        <v>0</v>
      </c>
      <c r="M3316" s="28">
        <f t="shared" si="357"/>
        <v>0</v>
      </c>
      <c r="N3316" s="41">
        <f t="shared" si="358"/>
        <v>0</v>
      </c>
      <c r="O3316" s="40">
        <f t="shared" si="363"/>
        <v>0</v>
      </c>
    </row>
    <row r="3317" spans="2:15" ht="18" customHeight="1">
      <c r="B3317" s="109" t="str">
        <f>IF('2.売上実績'!$B3317="","",'2.売上実績'!$B3317)</f>
        <v/>
      </c>
      <c r="C3317" s="110" t="str">
        <f>IF('2.売上実績'!$C3317="","",'2.売上実績'!$C3317)</f>
        <v/>
      </c>
      <c r="D3317" s="98" t="str">
        <f>IF(C3317="","",VLOOKUP(C3317,'4.製品一覧'!$B$4:$D$500,3,FALSE))</f>
        <v/>
      </c>
      <c r="E3317" s="102">
        <f>IF(C3317&lt;&gt;"",VLOOKUP(C3317,'7.製品別原価'!$B$5:$J$500,8,FALSE),0)</f>
        <v>0</v>
      </c>
      <c r="F3317" s="37">
        <f>IF(OR($K$2=0,K3317=0),0,'1.全社費用'!$C$42/$K$2)</f>
        <v>0</v>
      </c>
      <c r="G3317" s="37">
        <f t="shared" si="359"/>
        <v>0</v>
      </c>
      <c r="H3317" s="38">
        <f t="shared" si="360"/>
        <v>0</v>
      </c>
      <c r="I3317" s="39">
        <f t="shared" si="361"/>
        <v>0</v>
      </c>
      <c r="J3317" s="40">
        <f t="shared" si="362"/>
        <v>0</v>
      </c>
      <c r="K3317" s="111">
        <f>IF($B3317="",0,'2.売上実績'!D3317)</f>
        <v>0</v>
      </c>
      <c r="L3317" s="111">
        <f>IF($B3317="",0,'2.売上実績'!E3317)</f>
        <v>0</v>
      </c>
      <c r="M3317" s="28">
        <f t="shared" si="357"/>
        <v>0</v>
      </c>
      <c r="N3317" s="41">
        <f t="shared" si="358"/>
        <v>0</v>
      </c>
      <c r="O3317" s="40">
        <f t="shared" si="363"/>
        <v>0</v>
      </c>
    </row>
    <row r="3318" spans="2:15" ht="18" customHeight="1">
      <c r="B3318" s="109" t="str">
        <f>IF('2.売上実績'!$B3318="","",'2.売上実績'!$B3318)</f>
        <v/>
      </c>
      <c r="C3318" s="110" t="str">
        <f>IF('2.売上実績'!$C3318="","",'2.売上実績'!$C3318)</f>
        <v/>
      </c>
      <c r="D3318" s="98" t="str">
        <f>IF(C3318="","",VLOOKUP(C3318,'4.製品一覧'!$B$4:$D$500,3,FALSE))</f>
        <v/>
      </c>
      <c r="E3318" s="102">
        <f>IF(C3318&lt;&gt;"",VLOOKUP(C3318,'7.製品別原価'!$B$5:$J$500,8,FALSE),0)</f>
        <v>0</v>
      </c>
      <c r="F3318" s="37">
        <f>IF(OR($K$2=0,K3318=0),0,'1.全社費用'!$C$42/$K$2)</f>
        <v>0</v>
      </c>
      <c r="G3318" s="37">
        <f t="shared" si="359"/>
        <v>0</v>
      </c>
      <c r="H3318" s="38">
        <f t="shared" si="360"/>
        <v>0</v>
      </c>
      <c r="I3318" s="39">
        <f t="shared" si="361"/>
        <v>0</v>
      </c>
      <c r="J3318" s="40">
        <f t="shared" si="362"/>
        <v>0</v>
      </c>
      <c r="K3318" s="111">
        <f>IF($B3318="",0,'2.売上実績'!D3318)</f>
        <v>0</v>
      </c>
      <c r="L3318" s="111">
        <f>IF($B3318="",0,'2.売上実績'!E3318)</f>
        <v>0</v>
      </c>
      <c r="M3318" s="28">
        <f t="shared" si="357"/>
        <v>0</v>
      </c>
      <c r="N3318" s="41">
        <f t="shared" si="358"/>
        <v>0</v>
      </c>
      <c r="O3318" s="40">
        <f t="shared" si="363"/>
        <v>0</v>
      </c>
    </row>
    <row r="3319" spans="2:15" ht="18" customHeight="1">
      <c r="B3319" s="109" t="str">
        <f>IF('2.売上実績'!$B3319="","",'2.売上実績'!$B3319)</f>
        <v/>
      </c>
      <c r="C3319" s="110" t="str">
        <f>IF('2.売上実績'!$C3319="","",'2.売上実績'!$C3319)</f>
        <v/>
      </c>
      <c r="D3319" s="98" t="str">
        <f>IF(C3319="","",VLOOKUP(C3319,'4.製品一覧'!$B$4:$D$500,3,FALSE))</f>
        <v/>
      </c>
      <c r="E3319" s="102">
        <f>IF(C3319&lt;&gt;"",VLOOKUP(C3319,'7.製品別原価'!$B$5:$J$500,8,FALSE),0)</f>
        <v>0</v>
      </c>
      <c r="F3319" s="37">
        <f>IF(OR($K$2=0,K3319=0),0,'1.全社費用'!$C$42/$K$2)</f>
        <v>0</v>
      </c>
      <c r="G3319" s="37">
        <f t="shared" si="359"/>
        <v>0</v>
      </c>
      <c r="H3319" s="38">
        <f t="shared" si="360"/>
        <v>0</v>
      </c>
      <c r="I3319" s="39">
        <f t="shared" si="361"/>
        <v>0</v>
      </c>
      <c r="J3319" s="40">
        <f t="shared" si="362"/>
        <v>0</v>
      </c>
      <c r="K3319" s="111">
        <f>IF($B3319="",0,'2.売上実績'!D3319)</f>
        <v>0</v>
      </c>
      <c r="L3319" s="111">
        <f>IF($B3319="",0,'2.売上実績'!E3319)</f>
        <v>0</v>
      </c>
      <c r="M3319" s="28">
        <f t="shared" si="357"/>
        <v>0</v>
      </c>
      <c r="N3319" s="41">
        <f t="shared" si="358"/>
        <v>0</v>
      </c>
      <c r="O3319" s="40">
        <f t="shared" si="363"/>
        <v>0</v>
      </c>
    </row>
    <row r="3320" spans="2:15" ht="18" customHeight="1">
      <c r="B3320" s="109" t="str">
        <f>IF('2.売上実績'!$B3320="","",'2.売上実績'!$B3320)</f>
        <v/>
      </c>
      <c r="C3320" s="110" t="str">
        <f>IF('2.売上実績'!$C3320="","",'2.売上実績'!$C3320)</f>
        <v/>
      </c>
      <c r="D3320" s="98" t="str">
        <f>IF(C3320="","",VLOOKUP(C3320,'4.製品一覧'!$B$4:$D$500,3,FALSE))</f>
        <v/>
      </c>
      <c r="E3320" s="102">
        <f>IF(C3320&lt;&gt;"",VLOOKUP(C3320,'7.製品別原価'!$B$5:$J$500,8,FALSE),0)</f>
        <v>0</v>
      </c>
      <c r="F3320" s="37">
        <f>IF(OR($K$2=0,K3320=0),0,'1.全社費用'!$C$42/$K$2)</f>
        <v>0</v>
      </c>
      <c r="G3320" s="37">
        <f t="shared" si="359"/>
        <v>0</v>
      </c>
      <c r="H3320" s="38">
        <f t="shared" si="360"/>
        <v>0</v>
      </c>
      <c r="I3320" s="39">
        <f t="shared" si="361"/>
        <v>0</v>
      </c>
      <c r="J3320" s="40">
        <f t="shared" si="362"/>
        <v>0</v>
      </c>
      <c r="K3320" s="111">
        <f>IF($B3320="",0,'2.売上実績'!D3320)</f>
        <v>0</v>
      </c>
      <c r="L3320" s="111">
        <f>IF($B3320="",0,'2.売上実績'!E3320)</f>
        <v>0</v>
      </c>
      <c r="M3320" s="28">
        <f t="shared" si="357"/>
        <v>0</v>
      </c>
      <c r="N3320" s="41">
        <f t="shared" si="358"/>
        <v>0</v>
      </c>
      <c r="O3320" s="40">
        <f t="shared" si="363"/>
        <v>0</v>
      </c>
    </row>
    <row r="3321" spans="2:15" ht="18" customHeight="1">
      <c r="B3321" s="109" t="str">
        <f>IF('2.売上実績'!$B3321="","",'2.売上実績'!$B3321)</f>
        <v/>
      </c>
      <c r="C3321" s="110" t="str">
        <f>IF('2.売上実績'!$C3321="","",'2.売上実績'!$C3321)</f>
        <v/>
      </c>
      <c r="D3321" s="98" t="str">
        <f>IF(C3321="","",VLOOKUP(C3321,'4.製品一覧'!$B$4:$D$500,3,FALSE))</f>
        <v/>
      </c>
      <c r="E3321" s="102">
        <f>IF(C3321&lt;&gt;"",VLOOKUP(C3321,'7.製品別原価'!$B$5:$J$500,8,FALSE),0)</f>
        <v>0</v>
      </c>
      <c r="F3321" s="37">
        <f>IF(OR($K$2=0,K3321=0),0,'1.全社費用'!$C$42/$K$2)</f>
        <v>0</v>
      </c>
      <c r="G3321" s="37">
        <f t="shared" si="359"/>
        <v>0</v>
      </c>
      <c r="H3321" s="38">
        <f t="shared" si="360"/>
        <v>0</v>
      </c>
      <c r="I3321" s="39">
        <f t="shared" si="361"/>
        <v>0</v>
      </c>
      <c r="J3321" s="40">
        <f t="shared" si="362"/>
        <v>0</v>
      </c>
      <c r="K3321" s="111">
        <f>IF($B3321="",0,'2.売上実績'!D3321)</f>
        <v>0</v>
      </c>
      <c r="L3321" s="111">
        <f>IF($B3321="",0,'2.売上実績'!E3321)</f>
        <v>0</v>
      </c>
      <c r="M3321" s="28">
        <f t="shared" si="357"/>
        <v>0</v>
      </c>
      <c r="N3321" s="41">
        <f t="shared" si="358"/>
        <v>0</v>
      </c>
      <c r="O3321" s="40">
        <f t="shared" si="363"/>
        <v>0</v>
      </c>
    </row>
    <row r="3322" spans="2:15" ht="18" customHeight="1">
      <c r="B3322" s="109" t="str">
        <f>IF('2.売上実績'!$B3322="","",'2.売上実績'!$B3322)</f>
        <v/>
      </c>
      <c r="C3322" s="110" t="str">
        <f>IF('2.売上実績'!$C3322="","",'2.売上実績'!$C3322)</f>
        <v/>
      </c>
      <c r="D3322" s="98" t="str">
        <f>IF(C3322="","",VLOOKUP(C3322,'4.製品一覧'!$B$4:$D$500,3,FALSE))</f>
        <v/>
      </c>
      <c r="E3322" s="102">
        <f>IF(C3322&lt;&gt;"",VLOOKUP(C3322,'7.製品別原価'!$B$5:$J$500,8,FALSE),0)</f>
        <v>0</v>
      </c>
      <c r="F3322" s="37">
        <f>IF(OR($K$2=0,K3322=0),0,'1.全社費用'!$C$42/$K$2)</f>
        <v>0</v>
      </c>
      <c r="G3322" s="37">
        <f t="shared" si="359"/>
        <v>0</v>
      </c>
      <c r="H3322" s="38">
        <f t="shared" si="360"/>
        <v>0</v>
      </c>
      <c r="I3322" s="39">
        <f t="shared" si="361"/>
        <v>0</v>
      </c>
      <c r="J3322" s="40">
        <f t="shared" si="362"/>
        <v>0</v>
      </c>
      <c r="K3322" s="111">
        <f>IF($B3322="",0,'2.売上実績'!D3322)</f>
        <v>0</v>
      </c>
      <c r="L3322" s="111">
        <f>IF($B3322="",0,'2.売上実績'!E3322)</f>
        <v>0</v>
      </c>
      <c r="M3322" s="28">
        <f t="shared" si="357"/>
        <v>0</v>
      </c>
      <c r="N3322" s="41">
        <f t="shared" si="358"/>
        <v>0</v>
      </c>
      <c r="O3322" s="40">
        <f t="shared" si="363"/>
        <v>0</v>
      </c>
    </row>
    <row r="3323" spans="2:15" ht="18" customHeight="1">
      <c r="B3323" s="109" t="str">
        <f>IF('2.売上実績'!$B3323="","",'2.売上実績'!$B3323)</f>
        <v/>
      </c>
      <c r="C3323" s="110" t="str">
        <f>IF('2.売上実績'!$C3323="","",'2.売上実績'!$C3323)</f>
        <v/>
      </c>
      <c r="D3323" s="98" t="str">
        <f>IF(C3323="","",VLOOKUP(C3323,'4.製品一覧'!$B$4:$D$500,3,FALSE))</f>
        <v/>
      </c>
      <c r="E3323" s="102">
        <f>IF(C3323&lt;&gt;"",VLOOKUP(C3323,'7.製品別原価'!$B$5:$J$500,8,FALSE),0)</f>
        <v>0</v>
      </c>
      <c r="F3323" s="37">
        <f>IF(OR($K$2=0,K3323=0),0,'1.全社費用'!$C$42/$K$2)</f>
        <v>0</v>
      </c>
      <c r="G3323" s="37">
        <f t="shared" si="359"/>
        <v>0</v>
      </c>
      <c r="H3323" s="38">
        <f t="shared" si="360"/>
        <v>0</v>
      </c>
      <c r="I3323" s="39">
        <f t="shared" si="361"/>
        <v>0</v>
      </c>
      <c r="J3323" s="40">
        <f t="shared" si="362"/>
        <v>0</v>
      </c>
      <c r="K3323" s="111">
        <f>IF($B3323="",0,'2.売上実績'!D3323)</f>
        <v>0</v>
      </c>
      <c r="L3323" s="111">
        <f>IF($B3323="",0,'2.売上実績'!E3323)</f>
        <v>0</v>
      </c>
      <c r="M3323" s="28">
        <f t="shared" si="357"/>
        <v>0</v>
      </c>
      <c r="N3323" s="41">
        <f t="shared" si="358"/>
        <v>0</v>
      </c>
      <c r="O3323" s="40">
        <f t="shared" si="363"/>
        <v>0</v>
      </c>
    </row>
    <row r="3324" spans="2:15" ht="18" customHeight="1">
      <c r="B3324" s="109" t="str">
        <f>IF('2.売上実績'!$B3324="","",'2.売上実績'!$B3324)</f>
        <v/>
      </c>
      <c r="C3324" s="110" t="str">
        <f>IF('2.売上実績'!$C3324="","",'2.売上実績'!$C3324)</f>
        <v/>
      </c>
      <c r="D3324" s="98" t="str">
        <f>IF(C3324="","",VLOOKUP(C3324,'4.製品一覧'!$B$4:$D$500,3,FALSE))</f>
        <v/>
      </c>
      <c r="E3324" s="102">
        <f>IF(C3324&lt;&gt;"",VLOOKUP(C3324,'7.製品別原価'!$B$5:$J$500,8,FALSE),0)</f>
        <v>0</v>
      </c>
      <c r="F3324" s="37">
        <f>IF(OR($K$2=0,K3324=0),0,'1.全社費用'!$C$42/$K$2)</f>
        <v>0</v>
      </c>
      <c r="G3324" s="37">
        <f t="shared" si="359"/>
        <v>0</v>
      </c>
      <c r="H3324" s="38">
        <f t="shared" si="360"/>
        <v>0</v>
      </c>
      <c r="I3324" s="39">
        <f t="shared" si="361"/>
        <v>0</v>
      </c>
      <c r="J3324" s="40">
        <f t="shared" si="362"/>
        <v>0</v>
      </c>
      <c r="K3324" s="111">
        <f>IF($B3324="",0,'2.売上実績'!D3324)</f>
        <v>0</v>
      </c>
      <c r="L3324" s="111">
        <f>IF($B3324="",0,'2.売上実績'!E3324)</f>
        <v>0</v>
      </c>
      <c r="M3324" s="28">
        <f t="shared" si="357"/>
        <v>0</v>
      </c>
      <c r="N3324" s="41">
        <f t="shared" si="358"/>
        <v>0</v>
      </c>
      <c r="O3324" s="40">
        <f t="shared" si="363"/>
        <v>0</v>
      </c>
    </row>
    <row r="3325" spans="2:15" ht="18" customHeight="1">
      <c r="B3325" s="109" t="str">
        <f>IF('2.売上実績'!$B3325="","",'2.売上実績'!$B3325)</f>
        <v/>
      </c>
      <c r="C3325" s="110" t="str">
        <f>IF('2.売上実績'!$C3325="","",'2.売上実績'!$C3325)</f>
        <v/>
      </c>
      <c r="D3325" s="98" t="str">
        <f>IF(C3325="","",VLOOKUP(C3325,'4.製品一覧'!$B$4:$D$500,3,FALSE))</f>
        <v/>
      </c>
      <c r="E3325" s="102">
        <f>IF(C3325&lt;&gt;"",VLOOKUP(C3325,'7.製品別原価'!$B$5:$J$500,8,FALSE),0)</f>
        <v>0</v>
      </c>
      <c r="F3325" s="37">
        <f>IF(OR($K$2=0,K3325=0),0,'1.全社費用'!$C$42/$K$2)</f>
        <v>0</v>
      </c>
      <c r="G3325" s="37">
        <f t="shared" si="359"/>
        <v>0</v>
      </c>
      <c r="H3325" s="38">
        <f t="shared" si="360"/>
        <v>0</v>
      </c>
      <c r="I3325" s="39">
        <f t="shared" si="361"/>
        <v>0</v>
      </c>
      <c r="J3325" s="40">
        <f t="shared" si="362"/>
        <v>0</v>
      </c>
      <c r="K3325" s="111">
        <f>IF($B3325="",0,'2.売上実績'!D3325)</f>
        <v>0</v>
      </c>
      <c r="L3325" s="111">
        <f>IF($B3325="",0,'2.売上実績'!E3325)</f>
        <v>0</v>
      </c>
      <c r="M3325" s="28">
        <f t="shared" si="357"/>
        <v>0</v>
      </c>
      <c r="N3325" s="41">
        <f t="shared" si="358"/>
        <v>0</v>
      </c>
      <c r="O3325" s="40">
        <f t="shared" si="363"/>
        <v>0</v>
      </c>
    </row>
    <row r="3326" spans="2:15" ht="18" customHeight="1">
      <c r="B3326" s="109" t="str">
        <f>IF('2.売上実績'!$B3326="","",'2.売上実績'!$B3326)</f>
        <v/>
      </c>
      <c r="C3326" s="110" t="str">
        <f>IF('2.売上実績'!$C3326="","",'2.売上実績'!$C3326)</f>
        <v/>
      </c>
      <c r="D3326" s="98" t="str">
        <f>IF(C3326="","",VLOOKUP(C3326,'4.製品一覧'!$B$4:$D$500,3,FALSE))</f>
        <v/>
      </c>
      <c r="E3326" s="102">
        <f>IF(C3326&lt;&gt;"",VLOOKUP(C3326,'7.製品別原価'!$B$5:$J$500,8,FALSE),0)</f>
        <v>0</v>
      </c>
      <c r="F3326" s="37">
        <f>IF(OR($K$2=0,K3326=0),0,'1.全社費用'!$C$42/$K$2)</f>
        <v>0</v>
      </c>
      <c r="G3326" s="37">
        <f t="shared" si="359"/>
        <v>0</v>
      </c>
      <c r="H3326" s="38">
        <f t="shared" si="360"/>
        <v>0</v>
      </c>
      <c r="I3326" s="39">
        <f t="shared" si="361"/>
        <v>0</v>
      </c>
      <c r="J3326" s="40">
        <f t="shared" si="362"/>
        <v>0</v>
      </c>
      <c r="K3326" s="111">
        <f>IF($B3326="",0,'2.売上実績'!D3326)</f>
        <v>0</v>
      </c>
      <c r="L3326" s="111">
        <f>IF($B3326="",0,'2.売上実績'!E3326)</f>
        <v>0</v>
      </c>
      <c r="M3326" s="28">
        <f t="shared" si="357"/>
        <v>0</v>
      </c>
      <c r="N3326" s="41">
        <f t="shared" si="358"/>
        <v>0</v>
      </c>
      <c r="O3326" s="40">
        <f t="shared" si="363"/>
        <v>0</v>
      </c>
    </row>
    <row r="3327" spans="2:15" ht="18" customHeight="1">
      <c r="B3327" s="109" t="str">
        <f>IF('2.売上実績'!$B3327="","",'2.売上実績'!$B3327)</f>
        <v/>
      </c>
      <c r="C3327" s="110" t="str">
        <f>IF('2.売上実績'!$C3327="","",'2.売上実績'!$C3327)</f>
        <v/>
      </c>
      <c r="D3327" s="98" t="str">
        <f>IF(C3327="","",VLOOKUP(C3327,'4.製品一覧'!$B$4:$D$500,3,FALSE))</f>
        <v/>
      </c>
      <c r="E3327" s="102">
        <f>IF(C3327&lt;&gt;"",VLOOKUP(C3327,'7.製品別原価'!$B$5:$J$500,8,FALSE),0)</f>
        <v>0</v>
      </c>
      <c r="F3327" s="37">
        <f>IF(OR($K$2=0,K3327=0),0,'1.全社費用'!$C$42/$K$2)</f>
        <v>0</v>
      </c>
      <c r="G3327" s="37">
        <f t="shared" si="359"/>
        <v>0</v>
      </c>
      <c r="H3327" s="38">
        <f t="shared" si="360"/>
        <v>0</v>
      </c>
      <c r="I3327" s="39">
        <f t="shared" si="361"/>
        <v>0</v>
      </c>
      <c r="J3327" s="40">
        <f t="shared" si="362"/>
        <v>0</v>
      </c>
      <c r="K3327" s="111">
        <f>IF($B3327="",0,'2.売上実績'!D3327)</f>
        <v>0</v>
      </c>
      <c r="L3327" s="111">
        <f>IF($B3327="",0,'2.売上実績'!E3327)</f>
        <v>0</v>
      </c>
      <c r="M3327" s="28">
        <f t="shared" si="357"/>
        <v>0</v>
      </c>
      <c r="N3327" s="41">
        <f t="shared" si="358"/>
        <v>0</v>
      </c>
      <c r="O3327" s="40">
        <f t="shared" si="363"/>
        <v>0</v>
      </c>
    </row>
    <row r="3328" spans="2:15" ht="18" customHeight="1">
      <c r="B3328" s="109" t="str">
        <f>IF('2.売上実績'!$B3328="","",'2.売上実績'!$B3328)</f>
        <v/>
      </c>
      <c r="C3328" s="110" t="str">
        <f>IF('2.売上実績'!$C3328="","",'2.売上実績'!$C3328)</f>
        <v/>
      </c>
      <c r="D3328" s="98" t="str">
        <f>IF(C3328="","",VLOOKUP(C3328,'4.製品一覧'!$B$4:$D$500,3,FALSE))</f>
        <v/>
      </c>
      <c r="E3328" s="102">
        <f>IF(C3328&lt;&gt;"",VLOOKUP(C3328,'7.製品別原価'!$B$5:$J$500,8,FALSE),0)</f>
        <v>0</v>
      </c>
      <c r="F3328" s="37">
        <f>IF(OR($K$2=0,K3328=0),0,'1.全社費用'!$C$42/$K$2)</f>
        <v>0</v>
      </c>
      <c r="G3328" s="37">
        <f t="shared" si="359"/>
        <v>0</v>
      </c>
      <c r="H3328" s="38">
        <f t="shared" si="360"/>
        <v>0</v>
      </c>
      <c r="I3328" s="39">
        <f t="shared" si="361"/>
        <v>0</v>
      </c>
      <c r="J3328" s="40">
        <f t="shared" si="362"/>
        <v>0</v>
      </c>
      <c r="K3328" s="111">
        <f>IF($B3328="",0,'2.売上実績'!D3328)</f>
        <v>0</v>
      </c>
      <c r="L3328" s="111">
        <f>IF($B3328="",0,'2.売上実績'!E3328)</f>
        <v>0</v>
      </c>
      <c r="M3328" s="28">
        <f t="shared" si="357"/>
        <v>0</v>
      </c>
      <c r="N3328" s="41">
        <f t="shared" si="358"/>
        <v>0</v>
      </c>
      <c r="O3328" s="40">
        <f t="shared" si="363"/>
        <v>0</v>
      </c>
    </row>
    <row r="3329" spans="2:15" ht="18" customHeight="1">
      <c r="B3329" s="109" t="str">
        <f>IF('2.売上実績'!$B3329="","",'2.売上実績'!$B3329)</f>
        <v/>
      </c>
      <c r="C3329" s="110" t="str">
        <f>IF('2.売上実績'!$C3329="","",'2.売上実績'!$C3329)</f>
        <v/>
      </c>
      <c r="D3329" s="98" t="str">
        <f>IF(C3329="","",VLOOKUP(C3329,'4.製品一覧'!$B$4:$D$500,3,FALSE))</f>
        <v/>
      </c>
      <c r="E3329" s="102">
        <f>IF(C3329&lt;&gt;"",VLOOKUP(C3329,'7.製品別原価'!$B$5:$J$500,8,FALSE),0)</f>
        <v>0</v>
      </c>
      <c r="F3329" s="37">
        <f>IF(OR($K$2=0,K3329=0),0,'1.全社費用'!$C$42/$K$2)</f>
        <v>0</v>
      </c>
      <c r="G3329" s="37">
        <f t="shared" si="359"/>
        <v>0</v>
      </c>
      <c r="H3329" s="38">
        <f t="shared" si="360"/>
        <v>0</v>
      </c>
      <c r="I3329" s="39">
        <f t="shared" si="361"/>
        <v>0</v>
      </c>
      <c r="J3329" s="40">
        <f t="shared" si="362"/>
        <v>0</v>
      </c>
      <c r="K3329" s="111">
        <f>IF($B3329="",0,'2.売上実績'!D3329)</f>
        <v>0</v>
      </c>
      <c r="L3329" s="111">
        <f>IF($B3329="",0,'2.売上実績'!E3329)</f>
        <v>0</v>
      </c>
      <c r="M3329" s="28">
        <f t="shared" si="357"/>
        <v>0</v>
      </c>
      <c r="N3329" s="41">
        <f t="shared" si="358"/>
        <v>0</v>
      </c>
      <c r="O3329" s="40">
        <f t="shared" si="363"/>
        <v>0</v>
      </c>
    </row>
    <row r="3330" spans="2:15" ht="18" customHeight="1">
      <c r="B3330" s="109" t="str">
        <f>IF('2.売上実績'!$B3330="","",'2.売上実績'!$B3330)</f>
        <v/>
      </c>
      <c r="C3330" s="110" t="str">
        <f>IF('2.売上実績'!$C3330="","",'2.売上実績'!$C3330)</f>
        <v/>
      </c>
      <c r="D3330" s="98" t="str">
        <f>IF(C3330="","",VLOOKUP(C3330,'4.製品一覧'!$B$4:$D$500,3,FALSE))</f>
        <v/>
      </c>
      <c r="E3330" s="102">
        <f>IF(C3330&lt;&gt;"",VLOOKUP(C3330,'7.製品別原価'!$B$5:$J$500,8,FALSE),0)</f>
        <v>0</v>
      </c>
      <c r="F3330" s="37">
        <f>IF(OR($K$2=0,K3330=0),0,'1.全社費用'!$C$42/$K$2)</f>
        <v>0</v>
      </c>
      <c r="G3330" s="37">
        <f t="shared" si="359"/>
        <v>0</v>
      </c>
      <c r="H3330" s="38">
        <f t="shared" si="360"/>
        <v>0</v>
      </c>
      <c r="I3330" s="39">
        <f t="shared" si="361"/>
        <v>0</v>
      </c>
      <c r="J3330" s="40">
        <f t="shared" si="362"/>
        <v>0</v>
      </c>
      <c r="K3330" s="111">
        <f>IF($B3330="",0,'2.売上実績'!D3330)</f>
        <v>0</v>
      </c>
      <c r="L3330" s="111">
        <f>IF($B3330="",0,'2.売上実績'!E3330)</f>
        <v>0</v>
      </c>
      <c r="M3330" s="28">
        <f t="shared" si="357"/>
        <v>0</v>
      </c>
      <c r="N3330" s="41">
        <f t="shared" si="358"/>
        <v>0</v>
      </c>
      <c r="O3330" s="40">
        <f t="shared" si="363"/>
        <v>0</v>
      </c>
    </row>
    <row r="3331" spans="2:15" ht="18" customHeight="1">
      <c r="B3331" s="109" t="str">
        <f>IF('2.売上実績'!$B3331="","",'2.売上実績'!$B3331)</f>
        <v/>
      </c>
      <c r="C3331" s="110" t="str">
        <f>IF('2.売上実績'!$C3331="","",'2.売上実績'!$C3331)</f>
        <v/>
      </c>
      <c r="D3331" s="98" t="str">
        <f>IF(C3331="","",VLOOKUP(C3331,'4.製品一覧'!$B$4:$D$500,3,FALSE))</f>
        <v/>
      </c>
      <c r="E3331" s="102">
        <f>IF(C3331&lt;&gt;"",VLOOKUP(C3331,'7.製品別原価'!$B$5:$J$500,8,FALSE),0)</f>
        <v>0</v>
      </c>
      <c r="F3331" s="37">
        <f>IF(OR($K$2=0,K3331=0),0,'1.全社費用'!$C$42/$K$2)</f>
        <v>0</v>
      </c>
      <c r="G3331" s="37">
        <f t="shared" si="359"/>
        <v>0</v>
      </c>
      <c r="H3331" s="38">
        <f t="shared" si="360"/>
        <v>0</v>
      </c>
      <c r="I3331" s="39">
        <f t="shared" si="361"/>
        <v>0</v>
      </c>
      <c r="J3331" s="40">
        <f t="shared" si="362"/>
        <v>0</v>
      </c>
      <c r="K3331" s="111">
        <f>IF($B3331="",0,'2.売上実績'!D3331)</f>
        <v>0</v>
      </c>
      <c r="L3331" s="111">
        <f>IF($B3331="",0,'2.売上実績'!E3331)</f>
        <v>0</v>
      </c>
      <c r="M3331" s="28">
        <f t="shared" si="357"/>
        <v>0</v>
      </c>
      <c r="N3331" s="41">
        <f t="shared" si="358"/>
        <v>0</v>
      </c>
      <c r="O3331" s="40">
        <f t="shared" si="363"/>
        <v>0</v>
      </c>
    </row>
    <row r="3332" spans="2:15" ht="18" customHeight="1">
      <c r="B3332" s="109" t="str">
        <f>IF('2.売上実績'!$B3332="","",'2.売上実績'!$B3332)</f>
        <v/>
      </c>
      <c r="C3332" s="110" t="str">
        <f>IF('2.売上実績'!$C3332="","",'2.売上実績'!$C3332)</f>
        <v/>
      </c>
      <c r="D3332" s="98" t="str">
        <f>IF(C3332="","",VLOOKUP(C3332,'4.製品一覧'!$B$4:$D$500,3,FALSE))</f>
        <v/>
      </c>
      <c r="E3332" s="102">
        <f>IF(C3332&lt;&gt;"",VLOOKUP(C3332,'7.製品別原価'!$B$5:$J$500,8,FALSE),0)</f>
        <v>0</v>
      </c>
      <c r="F3332" s="37">
        <f>IF(OR($K$2=0,K3332=0),0,'1.全社費用'!$C$42/$K$2)</f>
        <v>0</v>
      </c>
      <c r="G3332" s="37">
        <f t="shared" si="359"/>
        <v>0</v>
      </c>
      <c r="H3332" s="38">
        <f t="shared" si="360"/>
        <v>0</v>
      </c>
      <c r="I3332" s="39">
        <f t="shared" si="361"/>
        <v>0</v>
      </c>
      <c r="J3332" s="40">
        <f t="shared" si="362"/>
        <v>0</v>
      </c>
      <c r="K3332" s="111">
        <f>IF($B3332="",0,'2.売上実績'!D3332)</f>
        <v>0</v>
      </c>
      <c r="L3332" s="111">
        <f>IF($B3332="",0,'2.売上実績'!E3332)</f>
        <v>0</v>
      </c>
      <c r="M3332" s="28">
        <f t="shared" ref="M3332:M3395" si="364">G3332*K3332</f>
        <v>0</v>
      </c>
      <c r="N3332" s="41">
        <f t="shared" ref="N3332:N3395" si="365">L3332-M3332</f>
        <v>0</v>
      </c>
      <c r="O3332" s="40">
        <f t="shared" si="363"/>
        <v>0</v>
      </c>
    </row>
    <row r="3333" spans="2:15" ht="18" customHeight="1">
      <c r="B3333" s="109" t="str">
        <f>IF('2.売上実績'!$B3333="","",'2.売上実績'!$B3333)</f>
        <v/>
      </c>
      <c r="C3333" s="110" t="str">
        <f>IF('2.売上実績'!$C3333="","",'2.売上実績'!$C3333)</f>
        <v/>
      </c>
      <c r="D3333" s="98" t="str">
        <f>IF(C3333="","",VLOOKUP(C3333,'4.製品一覧'!$B$4:$D$500,3,FALSE))</f>
        <v/>
      </c>
      <c r="E3333" s="102">
        <f>IF(C3333&lt;&gt;"",VLOOKUP(C3333,'7.製品別原価'!$B$5:$J$500,8,FALSE),0)</f>
        <v>0</v>
      </c>
      <c r="F3333" s="37">
        <f>IF(OR($K$2=0,K3333=0),0,'1.全社費用'!$C$42/$K$2)</f>
        <v>0</v>
      </c>
      <c r="G3333" s="37">
        <f t="shared" ref="G3333:G3396" si="366">SUM(D3333:F3333)</f>
        <v>0</v>
      </c>
      <c r="H3333" s="38">
        <f t="shared" ref="H3333:H3396" si="367">IF(K3333=0,0,L3333/K3333)</f>
        <v>0</v>
      </c>
      <c r="I3333" s="39">
        <f t="shared" ref="I3333:I3396" si="368">IF(K3333=0,0,N3333/K3333)</f>
        <v>0</v>
      </c>
      <c r="J3333" s="40">
        <f t="shared" ref="J3333:J3396" si="369">O3333</f>
        <v>0</v>
      </c>
      <c r="K3333" s="111">
        <f>IF($B3333="",0,'2.売上実績'!D3333)</f>
        <v>0</v>
      </c>
      <c r="L3333" s="111">
        <f>IF($B3333="",0,'2.売上実績'!E3333)</f>
        <v>0</v>
      </c>
      <c r="M3333" s="28">
        <f t="shared" si="364"/>
        <v>0</v>
      </c>
      <c r="N3333" s="41">
        <f t="shared" si="365"/>
        <v>0</v>
      </c>
      <c r="O3333" s="40">
        <f t="shared" ref="O3333:O3396" si="370">IF(OR(N3333=0,L3333=0),0,N3333/L3333)</f>
        <v>0</v>
      </c>
    </row>
    <row r="3334" spans="2:15" ht="18" customHeight="1">
      <c r="B3334" s="109" t="str">
        <f>IF('2.売上実績'!$B3334="","",'2.売上実績'!$B3334)</f>
        <v/>
      </c>
      <c r="C3334" s="110" t="str">
        <f>IF('2.売上実績'!$C3334="","",'2.売上実績'!$C3334)</f>
        <v/>
      </c>
      <c r="D3334" s="98" t="str">
        <f>IF(C3334="","",VLOOKUP(C3334,'4.製品一覧'!$B$4:$D$500,3,FALSE))</f>
        <v/>
      </c>
      <c r="E3334" s="102">
        <f>IF(C3334&lt;&gt;"",VLOOKUP(C3334,'7.製品別原価'!$B$5:$J$500,8,FALSE),0)</f>
        <v>0</v>
      </c>
      <c r="F3334" s="37">
        <f>IF(OR($K$2=0,K3334=0),0,'1.全社費用'!$C$42/$K$2)</f>
        <v>0</v>
      </c>
      <c r="G3334" s="37">
        <f t="shared" si="366"/>
        <v>0</v>
      </c>
      <c r="H3334" s="38">
        <f t="shared" si="367"/>
        <v>0</v>
      </c>
      <c r="I3334" s="39">
        <f t="shared" si="368"/>
        <v>0</v>
      </c>
      <c r="J3334" s="40">
        <f t="shared" si="369"/>
        <v>0</v>
      </c>
      <c r="K3334" s="111">
        <f>IF($B3334="",0,'2.売上実績'!D3334)</f>
        <v>0</v>
      </c>
      <c r="L3334" s="111">
        <f>IF($B3334="",0,'2.売上実績'!E3334)</f>
        <v>0</v>
      </c>
      <c r="M3334" s="28">
        <f t="shared" si="364"/>
        <v>0</v>
      </c>
      <c r="N3334" s="41">
        <f t="shared" si="365"/>
        <v>0</v>
      </c>
      <c r="O3334" s="40">
        <f t="shared" si="370"/>
        <v>0</v>
      </c>
    </row>
    <row r="3335" spans="2:15" ht="18" customHeight="1">
      <c r="B3335" s="109" t="str">
        <f>IF('2.売上実績'!$B3335="","",'2.売上実績'!$B3335)</f>
        <v/>
      </c>
      <c r="C3335" s="110" t="str">
        <f>IF('2.売上実績'!$C3335="","",'2.売上実績'!$C3335)</f>
        <v/>
      </c>
      <c r="D3335" s="98" t="str">
        <f>IF(C3335="","",VLOOKUP(C3335,'4.製品一覧'!$B$4:$D$500,3,FALSE))</f>
        <v/>
      </c>
      <c r="E3335" s="102">
        <f>IF(C3335&lt;&gt;"",VLOOKUP(C3335,'7.製品別原価'!$B$5:$J$500,8,FALSE),0)</f>
        <v>0</v>
      </c>
      <c r="F3335" s="37">
        <f>IF(OR($K$2=0,K3335=0),0,'1.全社費用'!$C$42/$K$2)</f>
        <v>0</v>
      </c>
      <c r="G3335" s="37">
        <f t="shared" si="366"/>
        <v>0</v>
      </c>
      <c r="H3335" s="38">
        <f t="shared" si="367"/>
        <v>0</v>
      </c>
      <c r="I3335" s="39">
        <f t="shared" si="368"/>
        <v>0</v>
      </c>
      <c r="J3335" s="40">
        <f t="shared" si="369"/>
        <v>0</v>
      </c>
      <c r="K3335" s="111">
        <f>IF($B3335="",0,'2.売上実績'!D3335)</f>
        <v>0</v>
      </c>
      <c r="L3335" s="111">
        <f>IF($B3335="",0,'2.売上実績'!E3335)</f>
        <v>0</v>
      </c>
      <c r="M3335" s="28">
        <f t="shared" si="364"/>
        <v>0</v>
      </c>
      <c r="N3335" s="41">
        <f t="shared" si="365"/>
        <v>0</v>
      </c>
      <c r="O3335" s="40">
        <f t="shared" si="370"/>
        <v>0</v>
      </c>
    </row>
    <row r="3336" spans="2:15" ht="18" customHeight="1">
      <c r="B3336" s="109" t="str">
        <f>IF('2.売上実績'!$B3336="","",'2.売上実績'!$B3336)</f>
        <v/>
      </c>
      <c r="C3336" s="110" t="str">
        <f>IF('2.売上実績'!$C3336="","",'2.売上実績'!$C3336)</f>
        <v/>
      </c>
      <c r="D3336" s="98" t="str">
        <f>IF(C3336="","",VLOOKUP(C3336,'4.製品一覧'!$B$4:$D$500,3,FALSE))</f>
        <v/>
      </c>
      <c r="E3336" s="102">
        <f>IF(C3336&lt;&gt;"",VLOOKUP(C3336,'7.製品別原価'!$B$5:$J$500,8,FALSE),0)</f>
        <v>0</v>
      </c>
      <c r="F3336" s="37">
        <f>IF(OR($K$2=0,K3336=0),0,'1.全社費用'!$C$42/$K$2)</f>
        <v>0</v>
      </c>
      <c r="G3336" s="37">
        <f t="shared" si="366"/>
        <v>0</v>
      </c>
      <c r="H3336" s="38">
        <f t="shared" si="367"/>
        <v>0</v>
      </c>
      <c r="I3336" s="39">
        <f t="shared" si="368"/>
        <v>0</v>
      </c>
      <c r="J3336" s="40">
        <f t="shared" si="369"/>
        <v>0</v>
      </c>
      <c r="K3336" s="111">
        <f>IF($B3336="",0,'2.売上実績'!D3336)</f>
        <v>0</v>
      </c>
      <c r="L3336" s="111">
        <f>IF($B3336="",0,'2.売上実績'!E3336)</f>
        <v>0</v>
      </c>
      <c r="M3336" s="28">
        <f t="shared" si="364"/>
        <v>0</v>
      </c>
      <c r="N3336" s="41">
        <f t="shared" si="365"/>
        <v>0</v>
      </c>
      <c r="O3336" s="40">
        <f t="shared" si="370"/>
        <v>0</v>
      </c>
    </row>
    <row r="3337" spans="2:15" ht="18" customHeight="1">
      <c r="B3337" s="109" t="str">
        <f>IF('2.売上実績'!$B3337="","",'2.売上実績'!$B3337)</f>
        <v/>
      </c>
      <c r="C3337" s="110" t="str">
        <f>IF('2.売上実績'!$C3337="","",'2.売上実績'!$C3337)</f>
        <v/>
      </c>
      <c r="D3337" s="98" t="str">
        <f>IF(C3337="","",VLOOKUP(C3337,'4.製品一覧'!$B$4:$D$500,3,FALSE))</f>
        <v/>
      </c>
      <c r="E3337" s="102">
        <f>IF(C3337&lt;&gt;"",VLOOKUP(C3337,'7.製品別原価'!$B$5:$J$500,8,FALSE),0)</f>
        <v>0</v>
      </c>
      <c r="F3337" s="37">
        <f>IF(OR($K$2=0,K3337=0),0,'1.全社費用'!$C$42/$K$2)</f>
        <v>0</v>
      </c>
      <c r="G3337" s="37">
        <f t="shared" si="366"/>
        <v>0</v>
      </c>
      <c r="H3337" s="38">
        <f t="shared" si="367"/>
        <v>0</v>
      </c>
      <c r="I3337" s="39">
        <f t="shared" si="368"/>
        <v>0</v>
      </c>
      <c r="J3337" s="40">
        <f t="shared" si="369"/>
        <v>0</v>
      </c>
      <c r="K3337" s="111">
        <f>IF($B3337="",0,'2.売上実績'!D3337)</f>
        <v>0</v>
      </c>
      <c r="L3337" s="111">
        <f>IF($B3337="",0,'2.売上実績'!E3337)</f>
        <v>0</v>
      </c>
      <c r="M3337" s="28">
        <f t="shared" si="364"/>
        <v>0</v>
      </c>
      <c r="N3337" s="41">
        <f t="shared" si="365"/>
        <v>0</v>
      </c>
      <c r="O3337" s="40">
        <f t="shared" si="370"/>
        <v>0</v>
      </c>
    </row>
    <row r="3338" spans="2:15" ht="18" customHeight="1">
      <c r="B3338" s="109" t="str">
        <f>IF('2.売上実績'!$B3338="","",'2.売上実績'!$B3338)</f>
        <v/>
      </c>
      <c r="C3338" s="110" t="str">
        <f>IF('2.売上実績'!$C3338="","",'2.売上実績'!$C3338)</f>
        <v/>
      </c>
      <c r="D3338" s="98" t="str">
        <f>IF(C3338="","",VLOOKUP(C3338,'4.製品一覧'!$B$4:$D$500,3,FALSE))</f>
        <v/>
      </c>
      <c r="E3338" s="102">
        <f>IF(C3338&lt;&gt;"",VLOOKUP(C3338,'7.製品別原価'!$B$5:$J$500,8,FALSE),0)</f>
        <v>0</v>
      </c>
      <c r="F3338" s="37">
        <f>IF(OR($K$2=0,K3338=0),0,'1.全社費用'!$C$42/$K$2)</f>
        <v>0</v>
      </c>
      <c r="G3338" s="37">
        <f t="shared" si="366"/>
        <v>0</v>
      </c>
      <c r="H3338" s="38">
        <f t="shared" si="367"/>
        <v>0</v>
      </c>
      <c r="I3338" s="39">
        <f t="shared" si="368"/>
        <v>0</v>
      </c>
      <c r="J3338" s="40">
        <f t="shared" si="369"/>
        <v>0</v>
      </c>
      <c r="K3338" s="111">
        <f>IF($B3338="",0,'2.売上実績'!D3338)</f>
        <v>0</v>
      </c>
      <c r="L3338" s="111">
        <f>IF($B3338="",0,'2.売上実績'!E3338)</f>
        <v>0</v>
      </c>
      <c r="M3338" s="28">
        <f t="shared" si="364"/>
        <v>0</v>
      </c>
      <c r="N3338" s="41">
        <f t="shared" si="365"/>
        <v>0</v>
      </c>
      <c r="O3338" s="40">
        <f t="shared" si="370"/>
        <v>0</v>
      </c>
    </row>
    <row r="3339" spans="2:15" ht="18" customHeight="1">
      <c r="B3339" s="109" t="str">
        <f>IF('2.売上実績'!$B3339="","",'2.売上実績'!$B3339)</f>
        <v/>
      </c>
      <c r="C3339" s="110" t="str">
        <f>IF('2.売上実績'!$C3339="","",'2.売上実績'!$C3339)</f>
        <v/>
      </c>
      <c r="D3339" s="98" t="str">
        <f>IF(C3339="","",VLOOKUP(C3339,'4.製品一覧'!$B$4:$D$500,3,FALSE))</f>
        <v/>
      </c>
      <c r="E3339" s="102">
        <f>IF(C3339&lt;&gt;"",VLOOKUP(C3339,'7.製品別原価'!$B$5:$J$500,8,FALSE),0)</f>
        <v>0</v>
      </c>
      <c r="F3339" s="37">
        <f>IF(OR($K$2=0,K3339=0),0,'1.全社費用'!$C$42/$K$2)</f>
        <v>0</v>
      </c>
      <c r="G3339" s="37">
        <f t="shared" si="366"/>
        <v>0</v>
      </c>
      <c r="H3339" s="38">
        <f t="shared" si="367"/>
        <v>0</v>
      </c>
      <c r="I3339" s="39">
        <f t="shared" si="368"/>
        <v>0</v>
      </c>
      <c r="J3339" s="40">
        <f t="shared" si="369"/>
        <v>0</v>
      </c>
      <c r="K3339" s="111">
        <f>IF($B3339="",0,'2.売上実績'!D3339)</f>
        <v>0</v>
      </c>
      <c r="L3339" s="111">
        <f>IF($B3339="",0,'2.売上実績'!E3339)</f>
        <v>0</v>
      </c>
      <c r="M3339" s="28">
        <f t="shared" si="364"/>
        <v>0</v>
      </c>
      <c r="N3339" s="41">
        <f t="shared" si="365"/>
        <v>0</v>
      </c>
      <c r="O3339" s="40">
        <f t="shared" si="370"/>
        <v>0</v>
      </c>
    </row>
    <row r="3340" spans="2:15" ht="18" customHeight="1">
      <c r="B3340" s="109" t="str">
        <f>IF('2.売上実績'!$B3340="","",'2.売上実績'!$B3340)</f>
        <v/>
      </c>
      <c r="C3340" s="110" t="str">
        <f>IF('2.売上実績'!$C3340="","",'2.売上実績'!$C3340)</f>
        <v/>
      </c>
      <c r="D3340" s="98" t="str">
        <f>IF(C3340="","",VLOOKUP(C3340,'4.製品一覧'!$B$4:$D$500,3,FALSE))</f>
        <v/>
      </c>
      <c r="E3340" s="102">
        <f>IF(C3340&lt;&gt;"",VLOOKUP(C3340,'7.製品別原価'!$B$5:$J$500,8,FALSE),0)</f>
        <v>0</v>
      </c>
      <c r="F3340" s="37">
        <f>IF(OR($K$2=0,K3340=0),0,'1.全社費用'!$C$42/$K$2)</f>
        <v>0</v>
      </c>
      <c r="G3340" s="37">
        <f t="shared" si="366"/>
        <v>0</v>
      </c>
      <c r="H3340" s="38">
        <f t="shared" si="367"/>
        <v>0</v>
      </c>
      <c r="I3340" s="39">
        <f t="shared" si="368"/>
        <v>0</v>
      </c>
      <c r="J3340" s="40">
        <f t="shared" si="369"/>
        <v>0</v>
      </c>
      <c r="K3340" s="111">
        <f>IF($B3340="",0,'2.売上実績'!D3340)</f>
        <v>0</v>
      </c>
      <c r="L3340" s="111">
        <f>IF($B3340="",0,'2.売上実績'!E3340)</f>
        <v>0</v>
      </c>
      <c r="M3340" s="28">
        <f t="shared" si="364"/>
        <v>0</v>
      </c>
      <c r="N3340" s="41">
        <f t="shared" si="365"/>
        <v>0</v>
      </c>
      <c r="O3340" s="40">
        <f t="shared" si="370"/>
        <v>0</v>
      </c>
    </row>
    <row r="3341" spans="2:15" ht="18" customHeight="1">
      <c r="B3341" s="109" t="str">
        <f>IF('2.売上実績'!$B3341="","",'2.売上実績'!$B3341)</f>
        <v/>
      </c>
      <c r="C3341" s="110" t="str">
        <f>IF('2.売上実績'!$C3341="","",'2.売上実績'!$C3341)</f>
        <v/>
      </c>
      <c r="D3341" s="98" t="str">
        <f>IF(C3341="","",VLOOKUP(C3341,'4.製品一覧'!$B$4:$D$500,3,FALSE))</f>
        <v/>
      </c>
      <c r="E3341" s="102">
        <f>IF(C3341&lt;&gt;"",VLOOKUP(C3341,'7.製品別原価'!$B$5:$J$500,8,FALSE),0)</f>
        <v>0</v>
      </c>
      <c r="F3341" s="37">
        <f>IF(OR($K$2=0,K3341=0),0,'1.全社費用'!$C$42/$K$2)</f>
        <v>0</v>
      </c>
      <c r="G3341" s="37">
        <f t="shared" si="366"/>
        <v>0</v>
      </c>
      <c r="H3341" s="38">
        <f t="shared" si="367"/>
        <v>0</v>
      </c>
      <c r="I3341" s="39">
        <f t="shared" si="368"/>
        <v>0</v>
      </c>
      <c r="J3341" s="40">
        <f t="shared" si="369"/>
        <v>0</v>
      </c>
      <c r="K3341" s="111">
        <f>IF($B3341="",0,'2.売上実績'!D3341)</f>
        <v>0</v>
      </c>
      <c r="L3341" s="111">
        <f>IF($B3341="",0,'2.売上実績'!E3341)</f>
        <v>0</v>
      </c>
      <c r="M3341" s="28">
        <f t="shared" si="364"/>
        <v>0</v>
      </c>
      <c r="N3341" s="41">
        <f t="shared" si="365"/>
        <v>0</v>
      </c>
      <c r="O3341" s="40">
        <f t="shared" si="370"/>
        <v>0</v>
      </c>
    </row>
    <row r="3342" spans="2:15" ht="18" customHeight="1">
      <c r="B3342" s="109" t="str">
        <f>IF('2.売上実績'!$B3342="","",'2.売上実績'!$B3342)</f>
        <v/>
      </c>
      <c r="C3342" s="110" t="str">
        <f>IF('2.売上実績'!$C3342="","",'2.売上実績'!$C3342)</f>
        <v/>
      </c>
      <c r="D3342" s="98" t="str">
        <f>IF(C3342="","",VLOOKUP(C3342,'4.製品一覧'!$B$4:$D$500,3,FALSE))</f>
        <v/>
      </c>
      <c r="E3342" s="102">
        <f>IF(C3342&lt;&gt;"",VLOOKUP(C3342,'7.製品別原価'!$B$5:$J$500,8,FALSE),0)</f>
        <v>0</v>
      </c>
      <c r="F3342" s="37">
        <f>IF(OR($K$2=0,K3342=0),0,'1.全社費用'!$C$42/$K$2)</f>
        <v>0</v>
      </c>
      <c r="G3342" s="37">
        <f t="shared" si="366"/>
        <v>0</v>
      </c>
      <c r="H3342" s="38">
        <f t="shared" si="367"/>
        <v>0</v>
      </c>
      <c r="I3342" s="39">
        <f t="shared" si="368"/>
        <v>0</v>
      </c>
      <c r="J3342" s="40">
        <f t="shared" si="369"/>
        <v>0</v>
      </c>
      <c r="K3342" s="111">
        <f>IF($B3342="",0,'2.売上実績'!D3342)</f>
        <v>0</v>
      </c>
      <c r="L3342" s="111">
        <f>IF($B3342="",0,'2.売上実績'!E3342)</f>
        <v>0</v>
      </c>
      <c r="M3342" s="28">
        <f t="shared" si="364"/>
        <v>0</v>
      </c>
      <c r="N3342" s="41">
        <f t="shared" si="365"/>
        <v>0</v>
      </c>
      <c r="O3342" s="40">
        <f t="shared" si="370"/>
        <v>0</v>
      </c>
    </row>
    <row r="3343" spans="2:15" ht="18" customHeight="1">
      <c r="B3343" s="109" t="str">
        <f>IF('2.売上実績'!$B3343="","",'2.売上実績'!$B3343)</f>
        <v/>
      </c>
      <c r="C3343" s="110" t="str">
        <f>IF('2.売上実績'!$C3343="","",'2.売上実績'!$C3343)</f>
        <v/>
      </c>
      <c r="D3343" s="98" t="str">
        <f>IF(C3343="","",VLOOKUP(C3343,'4.製品一覧'!$B$4:$D$500,3,FALSE))</f>
        <v/>
      </c>
      <c r="E3343" s="102">
        <f>IF(C3343&lt;&gt;"",VLOOKUP(C3343,'7.製品別原価'!$B$5:$J$500,8,FALSE),0)</f>
        <v>0</v>
      </c>
      <c r="F3343" s="37">
        <f>IF(OR($K$2=0,K3343=0),0,'1.全社費用'!$C$42/$K$2)</f>
        <v>0</v>
      </c>
      <c r="G3343" s="37">
        <f t="shared" si="366"/>
        <v>0</v>
      </c>
      <c r="H3343" s="38">
        <f t="shared" si="367"/>
        <v>0</v>
      </c>
      <c r="I3343" s="39">
        <f t="shared" si="368"/>
        <v>0</v>
      </c>
      <c r="J3343" s="40">
        <f t="shared" si="369"/>
        <v>0</v>
      </c>
      <c r="K3343" s="111">
        <f>IF($B3343="",0,'2.売上実績'!D3343)</f>
        <v>0</v>
      </c>
      <c r="L3343" s="111">
        <f>IF($B3343="",0,'2.売上実績'!E3343)</f>
        <v>0</v>
      </c>
      <c r="M3343" s="28">
        <f t="shared" si="364"/>
        <v>0</v>
      </c>
      <c r="N3343" s="41">
        <f t="shared" si="365"/>
        <v>0</v>
      </c>
      <c r="O3343" s="40">
        <f t="shared" si="370"/>
        <v>0</v>
      </c>
    </row>
    <row r="3344" spans="2:15" ht="18" customHeight="1">
      <c r="B3344" s="109" t="str">
        <f>IF('2.売上実績'!$B3344="","",'2.売上実績'!$B3344)</f>
        <v/>
      </c>
      <c r="C3344" s="110" t="str">
        <f>IF('2.売上実績'!$C3344="","",'2.売上実績'!$C3344)</f>
        <v/>
      </c>
      <c r="D3344" s="98" t="str">
        <f>IF(C3344="","",VLOOKUP(C3344,'4.製品一覧'!$B$4:$D$500,3,FALSE))</f>
        <v/>
      </c>
      <c r="E3344" s="102">
        <f>IF(C3344&lt;&gt;"",VLOOKUP(C3344,'7.製品別原価'!$B$5:$J$500,8,FALSE),0)</f>
        <v>0</v>
      </c>
      <c r="F3344" s="37">
        <f>IF(OR($K$2=0,K3344=0),0,'1.全社費用'!$C$42/$K$2)</f>
        <v>0</v>
      </c>
      <c r="G3344" s="37">
        <f t="shared" si="366"/>
        <v>0</v>
      </c>
      <c r="H3344" s="38">
        <f t="shared" si="367"/>
        <v>0</v>
      </c>
      <c r="I3344" s="39">
        <f t="shared" si="368"/>
        <v>0</v>
      </c>
      <c r="J3344" s="40">
        <f t="shared" si="369"/>
        <v>0</v>
      </c>
      <c r="K3344" s="111">
        <f>IF($B3344="",0,'2.売上実績'!D3344)</f>
        <v>0</v>
      </c>
      <c r="L3344" s="111">
        <f>IF($B3344="",0,'2.売上実績'!E3344)</f>
        <v>0</v>
      </c>
      <c r="M3344" s="28">
        <f t="shared" si="364"/>
        <v>0</v>
      </c>
      <c r="N3344" s="41">
        <f t="shared" si="365"/>
        <v>0</v>
      </c>
      <c r="O3344" s="40">
        <f t="shared" si="370"/>
        <v>0</v>
      </c>
    </row>
    <row r="3345" spans="2:15" ht="18" customHeight="1">
      <c r="B3345" s="109" t="str">
        <f>IF('2.売上実績'!$B3345="","",'2.売上実績'!$B3345)</f>
        <v/>
      </c>
      <c r="C3345" s="110" t="str">
        <f>IF('2.売上実績'!$C3345="","",'2.売上実績'!$C3345)</f>
        <v/>
      </c>
      <c r="D3345" s="98" t="str">
        <f>IF(C3345="","",VLOOKUP(C3345,'4.製品一覧'!$B$4:$D$500,3,FALSE))</f>
        <v/>
      </c>
      <c r="E3345" s="102">
        <f>IF(C3345&lt;&gt;"",VLOOKUP(C3345,'7.製品別原価'!$B$5:$J$500,8,FALSE),0)</f>
        <v>0</v>
      </c>
      <c r="F3345" s="37">
        <f>IF(OR($K$2=0,K3345=0),0,'1.全社費用'!$C$42/$K$2)</f>
        <v>0</v>
      </c>
      <c r="G3345" s="37">
        <f t="shared" si="366"/>
        <v>0</v>
      </c>
      <c r="H3345" s="38">
        <f t="shared" si="367"/>
        <v>0</v>
      </c>
      <c r="I3345" s="39">
        <f t="shared" si="368"/>
        <v>0</v>
      </c>
      <c r="J3345" s="40">
        <f t="shared" si="369"/>
        <v>0</v>
      </c>
      <c r="K3345" s="111">
        <f>IF($B3345="",0,'2.売上実績'!D3345)</f>
        <v>0</v>
      </c>
      <c r="L3345" s="111">
        <f>IF($B3345="",0,'2.売上実績'!E3345)</f>
        <v>0</v>
      </c>
      <c r="M3345" s="28">
        <f t="shared" si="364"/>
        <v>0</v>
      </c>
      <c r="N3345" s="41">
        <f t="shared" si="365"/>
        <v>0</v>
      </c>
      <c r="O3345" s="40">
        <f t="shared" si="370"/>
        <v>0</v>
      </c>
    </row>
    <row r="3346" spans="2:15" ht="18" customHeight="1">
      <c r="B3346" s="109" t="str">
        <f>IF('2.売上実績'!$B3346="","",'2.売上実績'!$B3346)</f>
        <v/>
      </c>
      <c r="C3346" s="110" t="str">
        <f>IF('2.売上実績'!$C3346="","",'2.売上実績'!$C3346)</f>
        <v/>
      </c>
      <c r="D3346" s="98" t="str">
        <f>IF(C3346="","",VLOOKUP(C3346,'4.製品一覧'!$B$4:$D$500,3,FALSE))</f>
        <v/>
      </c>
      <c r="E3346" s="102">
        <f>IF(C3346&lt;&gt;"",VLOOKUP(C3346,'7.製品別原価'!$B$5:$J$500,8,FALSE),0)</f>
        <v>0</v>
      </c>
      <c r="F3346" s="37">
        <f>IF(OR($K$2=0,K3346=0),0,'1.全社費用'!$C$42/$K$2)</f>
        <v>0</v>
      </c>
      <c r="G3346" s="37">
        <f t="shared" si="366"/>
        <v>0</v>
      </c>
      <c r="H3346" s="38">
        <f t="shared" si="367"/>
        <v>0</v>
      </c>
      <c r="I3346" s="39">
        <f t="shared" si="368"/>
        <v>0</v>
      </c>
      <c r="J3346" s="40">
        <f t="shared" si="369"/>
        <v>0</v>
      </c>
      <c r="K3346" s="111">
        <f>IF($B3346="",0,'2.売上実績'!D3346)</f>
        <v>0</v>
      </c>
      <c r="L3346" s="111">
        <f>IF($B3346="",0,'2.売上実績'!E3346)</f>
        <v>0</v>
      </c>
      <c r="M3346" s="28">
        <f t="shared" si="364"/>
        <v>0</v>
      </c>
      <c r="N3346" s="41">
        <f t="shared" si="365"/>
        <v>0</v>
      </c>
      <c r="O3346" s="40">
        <f t="shared" si="370"/>
        <v>0</v>
      </c>
    </row>
    <row r="3347" spans="2:15" ht="18" customHeight="1">
      <c r="B3347" s="109" t="str">
        <f>IF('2.売上実績'!$B3347="","",'2.売上実績'!$B3347)</f>
        <v/>
      </c>
      <c r="C3347" s="110" t="str">
        <f>IF('2.売上実績'!$C3347="","",'2.売上実績'!$C3347)</f>
        <v/>
      </c>
      <c r="D3347" s="98" t="str">
        <f>IF(C3347="","",VLOOKUP(C3347,'4.製品一覧'!$B$4:$D$500,3,FALSE))</f>
        <v/>
      </c>
      <c r="E3347" s="102">
        <f>IF(C3347&lt;&gt;"",VLOOKUP(C3347,'7.製品別原価'!$B$5:$J$500,8,FALSE),0)</f>
        <v>0</v>
      </c>
      <c r="F3347" s="37">
        <f>IF(OR($K$2=0,K3347=0),0,'1.全社費用'!$C$42/$K$2)</f>
        <v>0</v>
      </c>
      <c r="G3347" s="37">
        <f t="shared" si="366"/>
        <v>0</v>
      </c>
      <c r="H3347" s="38">
        <f t="shared" si="367"/>
        <v>0</v>
      </c>
      <c r="I3347" s="39">
        <f t="shared" si="368"/>
        <v>0</v>
      </c>
      <c r="J3347" s="40">
        <f t="shared" si="369"/>
        <v>0</v>
      </c>
      <c r="K3347" s="111">
        <f>IF($B3347="",0,'2.売上実績'!D3347)</f>
        <v>0</v>
      </c>
      <c r="L3347" s="111">
        <f>IF($B3347="",0,'2.売上実績'!E3347)</f>
        <v>0</v>
      </c>
      <c r="M3347" s="28">
        <f t="shared" si="364"/>
        <v>0</v>
      </c>
      <c r="N3347" s="41">
        <f t="shared" si="365"/>
        <v>0</v>
      </c>
      <c r="O3347" s="40">
        <f t="shared" si="370"/>
        <v>0</v>
      </c>
    </row>
    <row r="3348" spans="2:15" ht="18" customHeight="1">
      <c r="B3348" s="109" t="str">
        <f>IF('2.売上実績'!$B3348="","",'2.売上実績'!$B3348)</f>
        <v/>
      </c>
      <c r="C3348" s="110" t="str">
        <f>IF('2.売上実績'!$C3348="","",'2.売上実績'!$C3348)</f>
        <v/>
      </c>
      <c r="D3348" s="98" t="str">
        <f>IF(C3348="","",VLOOKUP(C3348,'4.製品一覧'!$B$4:$D$500,3,FALSE))</f>
        <v/>
      </c>
      <c r="E3348" s="102">
        <f>IF(C3348&lt;&gt;"",VLOOKUP(C3348,'7.製品別原価'!$B$5:$J$500,8,FALSE),0)</f>
        <v>0</v>
      </c>
      <c r="F3348" s="37">
        <f>IF(OR($K$2=0,K3348=0),0,'1.全社費用'!$C$42/$K$2)</f>
        <v>0</v>
      </c>
      <c r="G3348" s="37">
        <f t="shared" si="366"/>
        <v>0</v>
      </c>
      <c r="H3348" s="38">
        <f t="shared" si="367"/>
        <v>0</v>
      </c>
      <c r="I3348" s="39">
        <f t="shared" si="368"/>
        <v>0</v>
      </c>
      <c r="J3348" s="40">
        <f t="shared" si="369"/>
        <v>0</v>
      </c>
      <c r="K3348" s="111">
        <f>IF($B3348="",0,'2.売上実績'!D3348)</f>
        <v>0</v>
      </c>
      <c r="L3348" s="111">
        <f>IF($B3348="",0,'2.売上実績'!E3348)</f>
        <v>0</v>
      </c>
      <c r="M3348" s="28">
        <f t="shared" si="364"/>
        <v>0</v>
      </c>
      <c r="N3348" s="41">
        <f t="shared" si="365"/>
        <v>0</v>
      </c>
      <c r="O3348" s="40">
        <f t="shared" si="370"/>
        <v>0</v>
      </c>
    </row>
    <row r="3349" spans="2:15" ht="18" customHeight="1">
      <c r="B3349" s="109" t="str">
        <f>IF('2.売上実績'!$B3349="","",'2.売上実績'!$B3349)</f>
        <v/>
      </c>
      <c r="C3349" s="110" t="str">
        <f>IF('2.売上実績'!$C3349="","",'2.売上実績'!$C3349)</f>
        <v/>
      </c>
      <c r="D3349" s="98" t="str">
        <f>IF(C3349="","",VLOOKUP(C3349,'4.製品一覧'!$B$4:$D$500,3,FALSE))</f>
        <v/>
      </c>
      <c r="E3349" s="102">
        <f>IF(C3349&lt;&gt;"",VLOOKUP(C3349,'7.製品別原価'!$B$5:$J$500,8,FALSE),0)</f>
        <v>0</v>
      </c>
      <c r="F3349" s="37">
        <f>IF(OR($K$2=0,K3349=0),0,'1.全社費用'!$C$42/$K$2)</f>
        <v>0</v>
      </c>
      <c r="G3349" s="37">
        <f t="shared" si="366"/>
        <v>0</v>
      </c>
      <c r="H3349" s="38">
        <f t="shared" si="367"/>
        <v>0</v>
      </c>
      <c r="I3349" s="39">
        <f t="shared" si="368"/>
        <v>0</v>
      </c>
      <c r="J3349" s="40">
        <f t="shared" si="369"/>
        <v>0</v>
      </c>
      <c r="K3349" s="111">
        <f>IF($B3349="",0,'2.売上実績'!D3349)</f>
        <v>0</v>
      </c>
      <c r="L3349" s="111">
        <f>IF($B3349="",0,'2.売上実績'!E3349)</f>
        <v>0</v>
      </c>
      <c r="M3349" s="28">
        <f t="shared" si="364"/>
        <v>0</v>
      </c>
      <c r="N3349" s="41">
        <f t="shared" si="365"/>
        <v>0</v>
      </c>
      <c r="O3349" s="40">
        <f t="shared" si="370"/>
        <v>0</v>
      </c>
    </row>
    <row r="3350" spans="2:15" ht="18" customHeight="1">
      <c r="B3350" s="109" t="str">
        <f>IF('2.売上実績'!$B3350="","",'2.売上実績'!$B3350)</f>
        <v/>
      </c>
      <c r="C3350" s="110" t="str">
        <f>IF('2.売上実績'!$C3350="","",'2.売上実績'!$C3350)</f>
        <v/>
      </c>
      <c r="D3350" s="98" t="str">
        <f>IF(C3350="","",VLOOKUP(C3350,'4.製品一覧'!$B$4:$D$500,3,FALSE))</f>
        <v/>
      </c>
      <c r="E3350" s="102">
        <f>IF(C3350&lt;&gt;"",VLOOKUP(C3350,'7.製品別原価'!$B$5:$J$500,8,FALSE),0)</f>
        <v>0</v>
      </c>
      <c r="F3350" s="37">
        <f>IF(OR($K$2=0,K3350=0),0,'1.全社費用'!$C$42/$K$2)</f>
        <v>0</v>
      </c>
      <c r="G3350" s="37">
        <f t="shared" si="366"/>
        <v>0</v>
      </c>
      <c r="H3350" s="38">
        <f t="shared" si="367"/>
        <v>0</v>
      </c>
      <c r="I3350" s="39">
        <f t="shared" si="368"/>
        <v>0</v>
      </c>
      <c r="J3350" s="40">
        <f t="shared" si="369"/>
        <v>0</v>
      </c>
      <c r="K3350" s="111">
        <f>IF($B3350="",0,'2.売上実績'!D3350)</f>
        <v>0</v>
      </c>
      <c r="L3350" s="111">
        <f>IF($B3350="",0,'2.売上実績'!E3350)</f>
        <v>0</v>
      </c>
      <c r="M3350" s="28">
        <f t="shared" si="364"/>
        <v>0</v>
      </c>
      <c r="N3350" s="41">
        <f t="shared" si="365"/>
        <v>0</v>
      </c>
      <c r="O3350" s="40">
        <f t="shared" si="370"/>
        <v>0</v>
      </c>
    </row>
    <row r="3351" spans="2:15" ht="18" customHeight="1">
      <c r="B3351" s="109" t="str">
        <f>IF('2.売上実績'!$B3351="","",'2.売上実績'!$B3351)</f>
        <v/>
      </c>
      <c r="C3351" s="110" t="str">
        <f>IF('2.売上実績'!$C3351="","",'2.売上実績'!$C3351)</f>
        <v/>
      </c>
      <c r="D3351" s="98" t="str">
        <f>IF(C3351="","",VLOOKUP(C3351,'4.製品一覧'!$B$4:$D$500,3,FALSE))</f>
        <v/>
      </c>
      <c r="E3351" s="102">
        <f>IF(C3351&lt;&gt;"",VLOOKUP(C3351,'7.製品別原価'!$B$5:$J$500,8,FALSE),0)</f>
        <v>0</v>
      </c>
      <c r="F3351" s="37">
        <f>IF(OR($K$2=0,K3351=0),0,'1.全社費用'!$C$42/$K$2)</f>
        <v>0</v>
      </c>
      <c r="G3351" s="37">
        <f t="shared" si="366"/>
        <v>0</v>
      </c>
      <c r="H3351" s="38">
        <f t="shared" si="367"/>
        <v>0</v>
      </c>
      <c r="I3351" s="39">
        <f t="shared" si="368"/>
        <v>0</v>
      </c>
      <c r="J3351" s="40">
        <f t="shared" si="369"/>
        <v>0</v>
      </c>
      <c r="K3351" s="111">
        <f>IF($B3351="",0,'2.売上実績'!D3351)</f>
        <v>0</v>
      </c>
      <c r="L3351" s="111">
        <f>IF($B3351="",0,'2.売上実績'!E3351)</f>
        <v>0</v>
      </c>
      <c r="M3351" s="28">
        <f t="shared" si="364"/>
        <v>0</v>
      </c>
      <c r="N3351" s="41">
        <f t="shared" si="365"/>
        <v>0</v>
      </c>
      <c r="O3351" s="40">
        <f t="shared" si="370"/>
        <v>0</v>
      </c>
    </row>
    <row r="3352" spans="2:15" ht="18" customHeight="1">
      <c r="B3352" s="109" t="str">
        <f>IF('2.売上実績'!$B3352="","",'2.売上実績'!$B3352)</f>
        <v/>
      </c>
      <c r="C3352" s="110" t="str">
        <f>IF('2.売上実績'!$C3352="","",'2.売上実績'!$C3352)</f>
        <v/>
      </c>
      <c r="D3352" s="98" t="str">
        <f>IF(C3352="","",VLOOKUP(C3352,'4.製品一覧'!$B$4:$D$500,3,FALSE))</f>
        <v/>
      </c>
      <c r="E3352" s="102">
        <f>IF(C3352&lt;&gt;"",VLOOKUP(C3352,'7.製品別原価'!$B$5:$J$500,8,FALSE),0)</f>
        <v>0</v>
      </c>
      <c r="F3352" s="37">
        <f>IF(OR($K$2=0,K3352=0),0,'1.全社費用'!$C$42/$K$2)</f>
        <v>0</v>
      </c>
      <c r="G3352" s="37">
        <f t="shared" si="366"/>
        <v>0</v>
      </c>
      <c r="H3352" s="38">
        <f t="shared" si="367"/>
        <v>0</v>
      </c>
      <c r="I3352" s="39">
        <f t="shared" si="368"/>
        <v>0</v>
      </c>
      <c r="J3352" s="40">
        <f t="shared" si="369"/>
        <v>0</v>
      </c>
      <c r="K3352" s="111">
        <f>IF($B3352="",0,'2.売上実績'!D3352)</f>
        <v>0</v>
      </c>
      <c r="L3352" s="111">
        <f>IF($B3352="",0,'2.売上実績'!E3352)</f>
        <v>0</v>
      </c>
      <c r="M3352" s="28">
        <f t="shared" si="364"/>
        <v>0</v>
      </c>
      <c r="N3352" s="41">
        <f t="shared" si="365"/>
        <v>0</v>
      </c>
      <c r="O3352" s="40">
        <f t="shared" si="370"/>
        <v>0</v>
      </c>
    </row>
    <row r="3353" spans="2:15" ht="18" customHeight="1">
      <c r="B3353" s="109" t="str">
        <f>IF('2.売上実績'!$B3353="","",'2.売上実績'!$B3353)</f>
        <v/>
      </c>
      <c r="C3353" s="110" t="str">
        <f>IF('2.売上実績'!$C3353="","",'2.売上実績'!$C3353)</f>
        <v/>
      </c>
      <c r="D3353" s="98" t="str">
        <f>IF(C3353="","",VLOOKUP(C3353,'4.製品一覧'!$B$4:$D$500,3,FALSE))</f>
        <v/>
      </c>
      <c r="E3353" s="102">
        <f>IF(C3353&lt;&gt;"",VLOOKUP(C3353,'7.製品別原価'!$B$5:$J$500,8,FALSE),0)</f>
        <v>0</v>
      </c>
      <c r="F3353" s="37">
        <f>IF(OR($K$2=0,K3353=0),0,'1.全社費用'!$C$42/$K$2)</f>
        <v>0</v>
      </c>
      <c r="G3353" s="37">
        <f t="shared" si="366"/>
        <v>0</v>
      </c>
      <c r="H3353" s="38">
        <f t="shared" si="367"/>
        <v>0</v>
      </c>
      <c r="I3353" s="39">
        <f t="shared" si="368"/>
        <v>0</v>
      </c>
      <c r="J3353" s="40">
        <f t="shared" si="369"/>
        <v>0</v>
      </c>
      <c r="K3353" s="111">
        <f>IF($B3353="",0,'2.売上実績'!D3353)</f>
        <v>0</v>
      </c>
      <c r="L3353" s="111">
        <f>IF($B3353="",0,'2.売上実績'!E3353)</f>
        <v>0</v>
      </c>
      <c r="M3353" s="28">
        <f t="shared" si="364"/>
        <v>0</v>
      </c>
      <c r="N3353" s="41">
        <f t="shared" si="365"/>
        <v>0</v>
      </c>
      <c r="O3353" s="40">
        <f t="shared" si="370"/>
        <v>0</v>
      </c>
    </row>
    <row r="3354" spans="2:15" ht="18" customHeight="1">
      <c r="B3354" s="109" t="str">
        <f>IF('2.売上実績'!$B3354="","",'2.売上実績'!$B3354)</f>
        <v/>
      </c>
      <c r="C3354" s="110" t="str">
        <f>IF('2.売上実績'!$C3354="","",'2.売上実績'!$C3354)</f>
        <v/>
      </c>
      <c r="D3354" s="98" t="str">
        <f>IF(C3354="","",VLOOKUP(C3354,'4.製品一覧'!$B$4:$D$500,3,FALSE))</f>
        <v/>
      </c>
      <c r="E3354" s="102">
        <f>IF(C3354&lt;&gt;"",VLOOKUP(C3354,'7.製品別原価'!$B$5:$J$500,8,FALSE),0)</f>
        <v>0</v>
      </c>
      <c r="F3354" s="37">
        <f>IF(OR($K$2=0,K3354=0),0,'1.全社費用'!$C$42/$K$2)</f>
        <v>0</v>
      </c>
      <c r="G3354" s="37">
        <f t="shared" si="366"/>
        <v>0</v>
      </c>
      <c r="H3354" s="38">
        <f t="shared" si="367"/>
        <v>0</v>
      </c>
      <c r="I3354" s="39">
        <f t="shared" si="368"/>
        <v>0</v>
      </c>
      <c r="J3354" s="40">
        <f t="shared" si="369"/>
        <v>0</v>
      </c>
      <c r="K3354" s="111">
        <f>IF($B3354="",0,'2.売上実績'!D3354)</f>
        <v>0</v>
      </c>
      <c r="L3354" s="111">
        <f>IF($B3354="",0,'2.売上実績'!E3354)</f>
        <v>0</v>
      </c>
      <c r="M3354" s="28">
        <f t="shared" si="364"/>
        <v>0</v>
      </c>
      <c r="N3354" s="41">
        <f t="shared" si="365"/>
        <v>0</v>
      </c>
      <c r="O3354" s="40">
        <f t="shared" si="370"/>
        <v>0</v>
      </c>
    </row>
    <row r="3355" spans="2:15" ht="18" customHeight="1">
      <c r="B3355" s="109" t="str">
        <f>IF('2.売上実績'!$B3355="","",'2.売上実績'!$B3355)</f>
        <v/>
      </c>
      <c r="C3355" s="110" t="str">
        <f>IF('2.売上実績'!$C3355="","",'2.売上実績'!$C3355)</f>
        <v/>
      </c>
      <c r="D3355" s="98" t="str">
        <f>IF(C3355="","",VLOOKUP(C3355,'4.製品一覧'!$B$4:$D$500,3,FALSE))</f>
        <v/>
      </c>
      <c r="E3355" s="102">
        <f>IF(C3355&lt;&gt;"",VLOOKUP(C3355,'7.製品別原価'!$B$5:$J$500,8,FALSE),0)</f>
        <v>0</v>
      </c>
      <c r="F3355" s="37">
        <f>IF(OR($K$2=0,K3355=0),0,'1.全社費用'!$C$42/$K$2)</f>
        <v>0</v>
      </c>
      <c r="G3355" s="37">
        <f t="shared" si="366"/>
        <v>0</v>
      </c>
      <c r="H3355" s="38">
        <f t="shared" si="367"/>
        <v>0</v>
      </c>
      <c r="I3355" s="39">
        <f t="shared" si="368"/>
        <v>0</v>
      </c>
      <c r="J3355" s="40">
        <f t="shared" si="369"/>
        <v>0</v>
      </c>
      <c r="K3355" s="111">
        <f>IF($B3355="",0,'2.売上実績'!D3355)</f>
        <v>0</v>
      </c>
      <c r="L3355" s="111">
        <f>IF($B3355="",0,'2.売上実績'!E3355)</f>
        <v>0</v>
      </c>
      <c r="M3355" s="28">
        <f t="shared" si="364"/>
        <v>0</v>
      </c>
      <c r="N3355" s="41">
        <f t="shared" si="365"/>
        <v>0</v>
      </c>
      <c r="O3355" s="40">
        <f t="shared" si="370"/>
        <v>0</v>
      </c>
    </row>
    <row r="3356" spans="2:15" ht="18" customHeight="1">
      <c r="B3356" s="109" t="str">
        <f>IF('2.売上実績'!$B3356="","",'2.売上実績'!$B3356)</f>
        <v/>
      </c>
      <c r="C3356" s="110" t="str">
        <f>IF('2.売上実績'!$C3356="","",'2.売上実績'!$C3356)</f>
        <v/>
      </c>
      <c r="D3356" s="98" t="str">
        <f>IF(C3356="","",VLOOKUP(C3356,'4.製品一覧'!$B$4:$D$500,3,FALSE))</f>
        <v/>
      </c>
      <c r="E3356" s="102">
        <f>IF(C3356&lt;&gt;"",VLOOKUP(C3356,'7.製品別原価'!$B$5:$J$500,8,FALSE),0)</f>
        <v>0</v>
      </c>
      <c r="F3356" s="37">
        <f>IF(OR($K$2=0,K3356=0),0,'1.全社費用'!$C$42/$K$2)</f>
        <v>0</v>
      </c>
      <c r="G3356" s="37">
        <f t="shared" si="366"/>
        <v>0</v>
      </c>
      <c r="H3356" s="38">
        <f t="shared" si="367"/>
        <v>0</v>
      </c>
      <c r="I3356" s="39">
        <f t="shared" si="368"/>
        <v>0</v>
      </c>
      <c r="J3356" s="40">
        <f t="shared" si="369"/>
        <v>0</v>
      </c>
      <c r="K3356" s="111">
        <f>IF($B3356="",0,'2.売上実績'!D3356)</f>
        <v>0</v>
      </c>
      <c r="L3356" s="111">
        <f>IF($B3356="",0,'2.売上実績'!E3356)</f>
        <v>0</v>
      </c>
      <c r="M3356" s="28">
        <f t="shared" si="364"/>
        <v>0</v>
      </c>
      <c r="N3356" s="41">
        <f t="shared" si="365"/>
        <v>0</v>
      </c>
      <c r="O3356" s="40">
        <f t="shared" si="370"/>
        <v>0</v>
      </c>
    </row>
    <row r="3357" spans="2:15" ht="18" customHeight="1">
      <c r="B3357" s="109" t="str">
        <f>IF('2.売上実績'!$B3357="","",'2.売上実績'!$B3357)</f>
        <v/>
      </c>
      <c r="C3357" s="110" t="str">
        <f>IF('2.売上実績'!$C3357="","",'2.売上実績'!$C3357)</f>
        <v/>
      </c>
      <c r="D3357" s="98" t="str">
        <f>IF(C3357="","",VLOOKUP(C3357,'4.製品一覧'!$B$4:$D$500,3,FALSE))</f>
        <v/>
      </c>
      <c r="E3357" s="102">
        <f>IF(C3357&lt;&gt;"",VLOOKUP(C3357,'7.製品別原価'!$B$5:$J$500,8,FALSE),0)</f>
        <v>0</v>
      </c>
      <c r="F3357" s="37">
        <f>IF(OR($K$2=0,K3357=0),0,'1.全社費用'!$C$42/$K$2)</f>
        <v>0</v>
      </c>
      <c r="G3357" s="37">
        <f t="shared" si="366"/>
        <v>0</v>
      </c>
      <c r="H3357" s="38">
        <f t="shared" si="367"/>
        <v>0</v>
      </c>
      <c r="I3357" s="39">
        <f t="shared" si="368"/>
        <v>0</v>
      </c>
      <c r="J3357" s="40">
        <f t="shared" si="369"/>
        <v>0</v>
      </c>
      <c r="K3357" s="111">
        <f>IF($B3357="",0,'2.売上実績'!D3357)</f>
        <v>0</v>
      </c>
      <c r="L3357" s="111">
        <f>IF($B3357="",0,'2.売上実績'!E3357)</f>
        <v>0</v>
      </c>
      <c r="M3357" s="28">
        <f t="shared" si="364"/>
        <v>0</v>
      </c>
      <c r="N3357" s="41">
        <f t="shared" si="365"/>
        <v>0</v>
      </c>
      <c r="O3357" s="40">
        <f t="shared" si="370"/>
        <v>0</v>
      </c>
    </row>
    <row r="3358" spans="2:15" ht="18" customHeight="1">
      <c r="B3358" s="109" t="str">
        <f>IF('2.売上実績'!$B3358="","",'2.売上実績'!$B3358)</f>
        <v/>
      </c>
      <c r="C3358" s="110" t="str">
        <f>IF('2.売上実績'!$C3358="","",'2.売上実績'!$C3358)</f>
        <v/>
      </c>
      <c r="D3358" s="98" t="str">
        <f>IF(C3358="","",VLOOKUP(C3358,'4.製品一覧'!$B$4:$D$500,3,FALSE))</f>
        <v/>
      </c>
      <c r="E3358" s="102">
        <f>IF(C3358&lt;&gt;"",VLOOKUP(C3358,'7.製品別原価'!$B$5:$J$500,8,FALSE),0)</f>
        <v>0</v>
      </c>
      <c r="F3358" s="37">
        <f>IF(OR($K$2=0,K3358=0),0,'1.全社費用'!$C$42/$K$2)</f>
        <v>0</v>
      </c>
      <c r="G3358" s="37">
        <f t="shared" si="366"/>
        <v>0</v>
      </c>
      <c r="H3358" s="38">
        <f t="shared" si="367"/>
        <v>0</v>
      </c>
      <c r="I3358" s="39">
        <f t="shared" si="368"/>
        <v>0</v>
      </c>
      <c r="J3358" s="40">
        <f t="shared" si="369"/>
        <v>0</v>
      </c>
      <c r="K3358" s="111">
        <f>IF($B3358="",0,'2.売上実績'!D3358)</f>
        <v>0</v>
      </c>
      <c r="L3358" s="111">
        <f>IF($B3358="",0,'2.売上実績'!E3358)</f>
        <v>0</v>
      </c>
      <c r="M3358" s="28">
        <f t="shared" si="364"/>
        <v>0</v>
      </c>
      <c r="N3358" s="41">
        <f t="shared" si="365"/>
        <v>0</v>
      </c>
      <c r="O3358" s="40">
        <f t="shared" si="370"/>
        <v>0</v>
      </c>
    </row>
    <row r="3359" spans="2:15" ht="18" customHeight="1">
      <c r="B3359" s="109" t="str">
        <f>IF('2.売上実績'!$B3359="","",'2.売上実績'!$B3359)</f>
        <v/>
      </c>
      <c r="C3359" s="110" t="str">
        <f>IF('2.売上実績'!$C3359="","",'2.売上実績'!$C3359)</f>
        <v/>
      </c>
      <c r="D3359" s="98" t="str">
        <f>IF(C3359="","",VLOOKUP(C3359,'4.製品一覧'!$B$4:$D$500,3,FALSE))</f>
        <v/>
      </c>
      <c r="E3359" s="102">
        <f>IF(C3359&lt;&gt;"",VLOOKUP(C3359,'7.製品別原価'!$B$5:$J$500,8,FALSE),0)</f>
        <v>0</v>
      </c>
      <c r="F3359" s="37">
        <f>IF(OR($K$2=0,K3359=0),0,'1.全社費用'!$C$42/$K$2)</f>
        <v>0</v>
      </c>
      <c r="G3359" s="37">
        <f t="shared" si="366"/>
        <v>0</v>
      </c>
      <c r="H3359" s="38">
        <f t="shared" si="367"/>
        <v>0</v>
      </c>
      <c r="I3359" s="39">
        <f t="shared" si="368"/>
        <v>0</v>
      </c>
      <c r="J3359" s="40">
        <f t="shared" si="369"/>
        <v>0</v>
      </c>
      <c r="K3359" s="111">
        <f>IF($B3359="",0,'2.売上実績'!D3359)</f>
        <v>0</v>
      </c>
      <c r="L3359" s="111">
        <f>IF($B3359="",0,'2.売上実績'!E3359)</f>
        <v>0</v>
      </c>
      <c r="M3359" s="28">
        <f t="shared" si="364"/>
        <v>0</v>
      </c>
      <c r="N3359" s="41">
        <f t="shared" si="365"/>
        <v>0</v>
      </c>
      <c r="O3359" s="40">
        <f t="shared" si="370"/>
        <v>0</v>
      </c>
    </row>
    <row r="3360" spans="2:15" ht="18" customHeight="1">
      <c r="B3360" s="109" t="str">
        <f>IF('2.売上実績'!$B3360="","",'2.売上実績'!$B3360)</f>
        <v/>
      </c>
      <c r="C3360" s="110" t="str">
        <f>IF('2.売上実績'!$C3360="","",'2.売上実績'!$C3360)</f>
        <v/>
      </c>
      <c r="D3360" s="98" t="str">
        <f>IF(C3360="","",VLOOKUP(C3360,'4.製品一覧'!$B$4:$D$500,3,FALSE))</f>
        <v/>
      </c>
      <c r="E3360" s="102">
        <f>IF(C3360&lt;&gt;"",VLOOKUP(C3360,'7.製品別原価'!$B$5:$J$500,8,FALSE),0)</f>
        <v>0</v>
      </c>
      <c r="F3360" s="37">
        <f>IF(OR($K$2=0,K3360=0),0,'1.全社費用'!$C$42/$K$2)</f>
        <v>0</v>
      </c>
      <c r="G3360" s="37">
        <f t="shared" si="366"/>
        <v>0</v>
      </c>
      <c r="H3360" s="38">
        <f t="shared" si="367"/>
        <v>0</v>
      </c>
      <c r="I3360" s="39">
        <f t="shared" si="368"/>
        <v>0</v>
      </c>
      <c r="J3360" s="40">
        <f t="shared" si="369"/>
        <v>0</v>
      </c>
      <c r="K3360" s="111">
        <f>IF($B3360="",0,'2.売上実績'!D3360)</f>
        <v>0</v>
      </c>
      <c r="L3360" s="111">
        <f>IF($B3360="",0,'2.売上実績'!E3360)</f>
        <v>0</v>
      </c>
      <c r="M3360" s="28">
        <f t="shared" si="364"/>
        <v>0</v>
      </c>
      <c r="N3360" s="41">
        <f t="shared" si="365"/>
        <v>0</v>
      </c>
      <c r="O3360" s="40">
        <f t="shared" si="370"/>
        <v>0</v>
      </c>
    </row>
    <row r="3361" spans="2:15" ht="18" customHeight="1">
      <c r="B3361" s="109" t="str">
        <f>IF('2.売上実績'!$B3361="","",'2.売上実績'!$B3361)</f>
        <v/>
      </c>
      <c r="C3361" s="110" t="str">
        <f>IF('2.売上実績'!$C3361="","",'2.売上実績'!$C3361)</f>
        <v/>
      </c>
      <c r="D3361" s="98" t="str">
        <f>IF(C3361="","",VLOOKUP(C3361,'4.製品一覧'!$B$4:$D$500,3,FALSE))</f>
        <v/>
      </c>
      <c r="E3361" s="102">
        <f>IF(C3361&lt;&gt;"",VLOOKUP(C3361,'7.製品別原価'!$B$5:$J$500,8,FALSE),0)</f>
        <v>0</v>
      </c>
      <c r="F3361" s="37">
        <f>IF(OR($K$2=0,K3361=0),0,'1.全社費用'!$C$42/$K$2)</f>
        <v>0</v>
      </c>
      <c r="G3361" s="37">
        <f t="shared" si="366"/>
        <v>0</v>
      </c>
      <c r="H3361" s="38">
        <f t="shared" si="367"/>
        <v>0</v>
      </c>
      <c r="I3361" s="39">
        <f t="shared" si="368"/>
        <v>0</v>
      </c>
      <c r="J3361" s="40">
        <f t="shared" si="369"/>
        <v>0</v>
      </c>
      <c r="K3361" s="111">
        <f>IF($B3361="",0,'2.売上実績'!D3361)</f>
        <v>0</v>
      </c>
      <c r="L3361" s="111">
        <f>IF($B3361="",0,'2.売上実績'!E3361)</f>
        <v>0</v>
      </c>
      <c r="M3361" s="28">
        <f t="shared" si="364"/>
        <v>0</v>
      </c>
      <c r="N3361" s="41">
        <f t="shared" si="365"/>
        <v>0</v>
      </c>
      <c r="O3361" s="40">
        <f t="shared" si="370"/>
        <v>0</v>
      </c>
    </row>
    <row r="3362" spans="2:15" ht="18" customHeight="1">
      <c r="B3362" s="109" t="str">
        <f>IF('2.売上実績'!$B3362="","",'2.売上実績'!$B3362)</f>
        <v/>
      </c>
      <c r="C3362" s="110" t="str">
        <f>IF('2.売上実績'!$C3362="","",'2.売上実績'!$C3362)</f>
        <v/>
      </c>
      <c r="D3362" s="98" t="str">
        <f>IF(C3362="","",VLOOKUP(C3362,'4.製品一覧'!$B$4:$D$500,3,FALSE))</f>
        <v/>
      </c>
      <c r="E3362" s="102">
        <f>IF(C3362&lt;&gt;"",VLOOKUP(C3362,'7.製品別原価'!$B$5:$J$500,8,FALSE),0)</f>
        <v>0</v>
      </c>
      <c r="F3362" s="37">
        <f>IF(OR($K$2=0,K3362=0),0,'1.全社費用'!$C$42/$K$2)</f>
        <v>0</v>
      </c>
      <c r="G3362" s="37">
        <f t="shared" si="366"/>
        <v>0</v>
      </c>
      <c r="H3362" s="38">
        <f t="shared" si="367"/>
        <v>0</v>
      </c>
      <c r="I3362" s="39">
        <f t="shared" si="368"/>
        <v>0</v>
      </c>
      <c r="J3362" s="40">
        <f t="shared" si="369"/>
        <v>0</v>
      </c>
      <c r="K3362" s="111">
        <f>IF($B3362="",0,'2.売上実績'!D3362)</f>
        <v>0</v>
      </c>
      <c r="L3362" s="111">
        <f>IF($B3362="",0,'2.売上実績'!E3362)</f>
        <v>0</v>
      </c>
      <c r="M3362" s="28">
        <f t="shared" si="364"/>
        <v>0</v>
      </c>
      <c r="N3362" s="41">
        <f t="shared" si="365"/>
        <v>0</v>
      </c>
      <c r="O3362" s="40">
        <f t="shared" si="370"/>
        <v>0</v>
      </c>
    </row>
    <row r="3363" spans="2:15" ht="18" customHeight="1">
      <c r="B3363" s="109" t="str">
        <f>IF('2.売上実績'!$B3363="","",'2.売上実績'!$B3363)</f>
        <v/>
      </c>
      <c r="C3363" s="110" t="str">
        <f>IF('2.売上実績'!$C3363="","",'2.売上実績'!$C3363)</f>
        <v/>
      </c>
      <c r="D3363" s="98" t="str">
        <f>IF(C3363="","",VLOOKUP(C3363,'4.製品一覧'!$B$4:$D$500,3,FALSE))</f>
        <v/>
      </c>
      <c r="E3363" s="102">
        <f>IF(C3363&lt;&gt;"",VLOOKUP(C3363,'7.製品別原価'!$B$5:$J$500,8,FALSE),0)</f>
        <v>0</v>
      </c>
      <c r="F3363" s="37">
        <f>IF(OR($K$2=0,K3363=0),0,'1.全社費用'!$C$42/$K$2)</f>
        <v>0</v>
      </c>
      <c r="G3363" s="37">
        <f t="shared" si="366"/>
        <v>0</v>
      </c>
      <c r="H3363" s="38">
        <f t="shared" si="367"/>
        <v>0</v>
      </c>
      <c r="I3363" s="39">
        <f t="shared" si="368"/>
        <v>0</v>
      </c>
      <c r="J3363" s="40">
        <f t="shared" si="369"/>
        <v>0</v>
      </c>
      <c r="K3363" s="111">
        <f>IF($B3363="",0,'2.売上実績'!D3363)</f>
        <v>0</v>
      </c>
      <c r="L3363" s="111">
        <f>IF($B3363="",0,'2.売上実績'!E3363)</f>
        <v>0</v>
      </c>
      <c r="M3363" s="28">
        <f t="shared" si="364"/>
        <v>0</v>
      </c>
      <c r="N3363" s="41">
        <f t="shared" si="365"/>
        <v>0</v>
      </c>
      <c r="O3363" s="40">
        <f t="shared" si="370"/>
        <v>0</v>
      </c>
    </row>
    <row r="3364" spans="2:15" ht="18" customHeight="1">
      <c r="B3364" s="109" t="str">
        <f>IF('2.売上実績'!$B3364="","",'2.売上実績'!$B3364)</f>
        <v/>
      </c>
      <c r="C3364" s="110" t="str">
        <f>IF('2.売上実績'!$C3364="","",'2.売上実績'!$C3364)</f>
        <v/>
      </c>
      <c r="D3364" s="98" t="str">
        <f>IF(C3364="","",VLOOKUP(C3364,'4.製品一覧'!$B$4:$D$500,3,FALSE))</f>
        <v/>
      </c>
      <c r="E3364" s="102">
        <f>IF(C3364&lt;&gt;"",VLOOKUP(C3364,'7.製品別原価'!$B$5:$J$500,8,FALSE),0)</f>
        <v>0</v>
      </c>
      <c r="F3364" s="37">
        <f>IF(OR($K$2=0,K3364=0),0,'1.全社費用'!$C$42/$K$2)</f>
        <v>0</v>
      </c>
      <c r="G3364" s="37">
        <f t="shared" si="366"/>
        <v>0</v>
      </c>
      <c r="H3364" s="38">
        <f t="shared" si="367"/>
        <v>0</v>
      </c>
      <c r="I3364" s="39">
        <f t="shared" si="368"/>
        <v>0</v>
      </c>
      <c r="J3364" s="40">
        <f t="shared" si="369"/>
        <v>0</v>
      </c>
      <c r="K3364" s="111">
        <f>IF($B3364="",0,'2.売上実績'!D3364)</f>
        <v>0</v>
      </c>
      <c r="L3364" s="111">
        <f>IF($B3364="",0,'2.売上実績'!E3364)</f>
        <v>0</v>
      </c>
      <c r="M3364" s="28">
        <f t="shared" si="364"/>
        <v>0</v>
      </c>
      <c r="N3364" s="41">
        <f t="shared" si="365"/>
        <v>0</v>
      </c>
      <c r="O3364" s="40">
        <f t="shared" si="370"/>
        <v>0</v>
      </c>
    </row>
    <row r="3365" spans="2:15" ht="18" customHeight="1">
      <c r="B3365" s="109" t="str">
        <f>IF('2.売上実績'!$B3365="","",'2.売上実績'!$B3365)</f>
        <v/>
      </c>
      <c r="C3365" s="110" t="str">
        <f>IF('2.売上実績'!$C3365="","",'2.売上実績'!$C3365)</f>
        <v/>
      </c>
      <c r="D3365" s="98" t="str">
        <f>IF(C3365="","",VLOOKUP(C3365,'4.製品一覧'!$B$4:$D$500,3,FALSE))</f>
        <v/>
      </c>
      <c r="E3365" s="102">
        <f>IF(C3365&lt;&gt;"",VLOOKUP(C3365,'7.製品別原価'!$B$5:$J$500,8,FALSE),0)</f>
        <v>0</v>
      </c>
      <c r="F3365" s="37">
        <f>IF(OR($K$2=0,K3365=0),0,'1.全社費用'!$C$42/$K$2)</f>
        <v>0</v>
      </c>
      <c r="G3365" s="37">
        <f t="shared" si="366"/>
        <v>0</v>
      </c>
      <c r="H3365" s="38">
        <f t="shared" si="367"/>
        <v>0</v>
      </c>
      <c r="I3365" s="39">
        <f t="shared" si="368"/>
        <v>0</v>
      </c>
      <c r="J3365" s="40">
        <f t="shared" si="369"/>
        <v>0</v>
      </c>
      <c r="K3365" s="111">
        <f>IF($B3365="",0,'2.売上実績'!D3365)</f>
        <v>0</v>
      </c>
      <c r="L3365" s="111">
        <f>IF($B3365="",0,'2.売上実績'!E3365)</f>
        <v>0</v>
      </c>
      <c r="M3365" s="28">
        <f t="shared" si="364"/>
        <v>0</v>
      </c>
      <c r="N3365" s="41">
        <f t="shared" si="365"/>
        <v>0</v>
      </c>
      <c r="O3365" s="40">
        <f t="shared" si="370"/>
        <v>0</v>
      </c>
    </row>
    <row r="3366" spans="2:15" ht="18" customHeight="1">
      <c r="B3366" s="109" t="str">
        <f>IF('2.売上実績'!$B3366="","",'2.売上実績'!$B3366)</f>
        <v/>
      </c>
      <c r="C3366" s="110" t="str">
        <f>IF('2.売上実績'!$C3366="","",'2.売上実績'!$C3366)</f>
        <v/>
      </c>
      <c r="D3366" s="98" t="str">
        <f>IF(C3366="","",VLOOKUP(C3366,'4.製品一覧'!$B$4:$D$500,3,FALSE))</f>
        <v/>
      </c>
      <c r="E3366" s="102">
        <f>IF(C3366&lt;&gt;"",VLOOKUP(C3366,'7.製品別原価'!$B$5:$J$500,8,FALSE),0)</f>
        <v>0</v>
      </c>
      <c r="F3366" s="37">
        <f>IF(OR($K$2=0,K3366=0),0,'1.全社費用'!$C$42/$K$2)</f>
        <v>0</v>
      </c>
      <c r="G3366" s="37">
        <f t="shared" si="366"/>
        <v>0</v>
      </c>
      <c r="H3366" s="38">
        <f t="shared" si="367"/>
        <v>0</v>
      </c>
      <c r="I3366" s="39">
        <f t="shared" si="368"/>
        <v>0</v>
      </c>
      <c r="J3366" s="40">
        <f t="shared" si="369"/>
        <v>0</v>
      </c>
      <c r="K3366" s="111">
        <f>IF($B3366="",0,'2.売上実績'!D3366)</f>
        <v>0</v>
      </c>
      <c r="L3366" s="111">
        <f>IF($B3366="",0,'2.売上実績'!E3366)</f>
        <v>0</v>
      </c>
      <c r="M3366" s="28">
        <f t="shared" si="364"/>
        <v>0</v>
      </c>
      <c r="N3366" s="41">
        <f t="shared" si="365"/>
        <v>0</v>
      </c>
      <c r="O3366" s="40">
        <f t="shared" si="370"/>
        <v>0</v>
      </c>
    </row>
    <row r="3367" spans="2:15" ht="18" customHeight="1">
      <c r="B3367" s="109" t="str">
        <f>IF('2.売上実績'!$B3367="","",'2.売上実績'!$B3367)</f>
        <v/>
      </c>
      <c r="C3367" s="110" t="str">
        <f>IF('2.売上実績'!$C3367="","",'2.売上実績'!$C3367)</f>
        <v/>
      </c>
      <c r="D3367" s="98" t="str">
        <f>IF(C3367="","",VLOOKUP(C3367,'4.製品一覧'!$B$4:$D$500,3,FALSE))</f>
        <v/>
      </c>
      <c r="E3367" s="102">
        <f>IF(C3367&lt;&gt;"",VLOOKUP(C3367,'7.製品別原価'!$B$5:$J$500,8,FALSE),0)</f>
        <v>0</v>
      </c>
      <c r="F3367" s="37">
        <f>IF(OR($K$2=0,K3367=0),0,'1.全社費用'!$C$42/$K$2)</f>
        <v>0</v>
      </c>
      <c r="G3367" s="37">
        <f t="shared" si="366"/>
        <v>0</v>
      </c>
      <c r="H3367" s="38">
        <f t="shared" si="367"/>
        <v>0</v>
      </c>
      <c r="I3367" s="39">
        <f t="shared" si="368"/>
        <v>0</v>
      </c>
      <c r="J3367" s="40">
        <f t="shared" si="369"/>
        <v>0</v>
      </c>
      <c r="K3367" s="111">
        <f>IF($B3367="",0,'2.売上実績'!D3367)</f>
        <v>0</v>
      </c>
      <c r="L3367" s="111">
        <f>IF($B3367="",0,'2.売上実績'!E3367)</f>
        <v>0</v>
      </c>
      <c r="M3367" s="28">
        <f t="shared" si="364"/>
        <v>0</v>
      </c>
      <c r="N3367" s="41">
        <f t="shared" si="365"/>
        <v>0</v>
      </c>
      <c r="O3367" s="40">
        <f t="shared" si="370"/>
        <v>0</v>
      </c>
    </row>
    <row r="3368" spans="2:15" ht="18" customHeight="1">
      <c r="B3368" s="109" t="str">
        <f>IF('2.売上実績'!$B3368="","",'2.売上実績'!$B3368)</f>
        <v/>
      </c>
      <c r="C3368" s="110" t="str">
        <f>IF('2.売上実績'!$C3368="","",'2.売上実績'!$C3368)</f>
        <v/>
      </c>
      <c r="D3368" s="98" t="str">
        <f>IF(C3368="","",VLOOKUP(C3368,'4.製品一覧'!$B$4:$D$500,3,FALSE))</f>
        <v/>
      </c>
      <c r="E3368" s="102">
        <f>IF(C3368&lt;&gt;"",VLOOKUP(C3368,'7.製品別原価'!$B$5:$J$500,8,FALSE),0)</f>
        <v>0</v>
      </c>
      <c r="F3368" s="37">
        <f>IF(OR($K$2=0,K3368=0),0,'1.全社費用'!$C$42/$K$2)</f>
        <v>0</v>
      </c>
      <c r="G3368" s="37">
        <f t="shared" si="366"/>
        <v>0</v>
      </c>
      <c r="H3368" s="38">
        <f t="shared" si="367"/>
        <v>0</v>
      </c>
      <c r="I3368" s="39">
        <f t="shared" si="368"/>
        <v>0</v>
      </c>
      <c r="J3368" s="40">
        <f t="shared" si="369"/>
        <v>0</v>
      </c>
      <c r="K3368" s="111">
        <f>IF($B3368="",0,'2.売上実績'!D3368)</f>
        <v>0</v>
      </c>
      <c r="L3368" s="111">
        <f>IF($B3368="",0,'2.売上実績'!E3368)</f>
        <v>0</v>
      </c>
      <c r="M3368" s="28">
        <f t="shared" si="364"/>
        <v>0</v>
      </c>
      <c r="N3368" s="41">
        <f t="shared" si="365"/>
        <v>0</v>
      </c>
      <c r="O3368" s="40">
        <f t="shared" si="370"/>
        <v>0</v>
      </c>
    </row>
    <row r="3369" spans="2:15" ht="18" customHeight="1">
      <c r="B3369" s="109" t="str">
        <f>IF('2.売上実績'!$B3369="","",'2.売上実績'!$B3369)</f>
        <v/>
      </c>
      <c r="C3369" s="110" t="str">
        <f>IF('2.売上実績'!$C3369="","",'2.売上実績'!$C3369)</f>
        <v/>
      </c>
      <c r="D3369" s="98" t="str">
        <f>IF(C3369="","",VLOOKUP(C3369,'4.製品一覧'!$B$4:$D$500,3,FALSE))</f>
        <v/>
      </c>
      <c r="E3369" s="102">
        <f>IF(C3369&lt;&gt;"",VLOOKUP(C3369,'7.製品別原価'!$B$5:$J$500,8,FALSE),0)</f>
        <v>0</v>
      </c>
      <c r="F3369" s="37">
        <f>IF(OR($K$2=0,K3369=0),0,'1.全社費用'!$C$42/$K$2)</f>
        <v>0</v>
      </c>
      <c r="G3369" s="37">
        <f t="shared" si="366"/>
        <v>0</v>
      </c>
      <c r="H3369" s="38">
        <f t="shared" si="367"/>
        <v>0</v>
      </c>
      <c r="I3369" s="39">
        <f t="shared" si="368"/>
        <v>0</v>
      </c>
      <c r="J3369" s="40">
        <f t="shared" si="369"/>
        <v>0</v>
      </c>
      <c r="K3369" s="111">
        <f>IF($B3369="",0,'2.売上実績'!D3369)</f>
        <v>0</v>
      </c>
      <c r="L3369" s="111">
        <f>IF($B3369="",0,'2.売上実績'!E3369)</f>
        <v>0</v>
      </c>
      <c r="M3369" s="28">
        <f t="shared" si="364"/>
        <v>0</v>
      </c>
      <c r="N3369" s="41">
        <f t="shared" si="365"/>
        <v>0</v>
      </c>
      <c r="O3369" s="40">
        <f t="shared" si="370"/>
        <v>0</v>
      </c>
    </row>
    <row r="3370" spans="2:15" ht="18" customHeight="1">
      <c r="B3370" s="109" t="str">
        <f>IF('2.売上実績'!$B3370="","",'2.売上実績'!$B3370)</f>
        <v/>
      </c>
      <c r="C3370" s="110" t="str">
        <f>IF('2.売上実績'!$C3370="","",'2.売上実績'!$C3370)</f>
        <v/>
      </c>
      <c r="D3370" s="98" t="str">
        <f>IF(C3370="","",VLOOKUP(C3370,'4.製品一覧'!$B$4:$D$500,3,FALSE))</f>
        <v/>
      </c>
      <c r="E3370" s="102">
        <f>IF(C3370&lt;&gt;"",VLOOKUP(C3370,'7.製品別原価'!$B$5:$J$500,8,FALSE),0)</f>
        <v>0</v>
      </c>
      <c r="F3370" s="37">
        <f>IF(OR($K$2=0,K3370=0),0,'1.全社費用'!$C$42/$K$2)</f>
        <v>0</v>
      </c>
      <c r="G3370" s="37">
        <f t="shared" si="366"/>
        <v>0</v>
      </c>
      <c r="H3370" s="38">
        <f t="shared" si="367"/>
        <v>0</v>
      </c>
      <c r="I3370" s="39">
        <f t="shared" si="368"/>
        <v>0</v>
      </c>
      <c r="J3370" s="40">
        <f t="shared" si="369"/>
        <v>0</v>
      </c>
      <c r="K3370" s="111">
        <f>IF($B3370="",0,'2.売上実績'!D3370)</f>
        <v>0</v>
      </c>
      <c r="L3370" s="111">
        <f>IF($B3370="",0,'2.売上実績'!E3370)</f>
        <v>0</v>
      </c>
      <c r="M3370" s="28">
        <f t="shared" si="364"/>
        <v>0</v>
      </c>
      <c r="N3370" s="41">
        <f t="shared" si="365"/>
        <v>0</v>
      </c>
      <c r="O3370" s="40">
        <f t="shared" si="370"/>
        <v>0</v>
      </c>
    </row>
    <row r="3371" spans="2:15" ht="18" customHeight="1">
      <c r="B3371" s="109" t="str">
        <f>IF('2.売上実績'!$B3371="","",'2.売上実績'!$B3371)</f>
        <v/>
      </c>
      <c r="C3371" s="110" t="str">
        <f>IF('2.売上実績'!$C3371="","",'2.売上実績'!$C3371)</f>
        <v/>
      </c>
      <c r="D3371" s="98" t="str">
        <f>IF(C3371="","",VLOOKUP(C3371,'4.製品一覧'!$B$4:$D$500,3,FALSE))</f>
        <v/>
      </c>
      <c r="E3371" s="102">
        <f>IF(C3371&lt;&gt;"",VLOOKUP(C3371,'7.製品別原価'!$B$5:$J$500,8,FALSE),0)</f>
        <v>0</v>
      </c>
      <c r="F3371" s="37">
        <f>IF(OR($K$2=0,K3371=0),0,'1.全社費用'!$C$42/$K$2)</f>
        <v>0</v>
      </c>
      <c r="G3371" s="37">
        <f t="shared" si="366"/>
        <v>0</v>
      </c>
      <c r="H3371" s="38">
        <f t="shared" si="367"/>
        <v>0</v>
      </c>
      <c r="I3371" s="39">
        <f t="shared" si="368"/>
        <v>0</v>
      </c>
      <c r="J3371" s="40">
        <f t="shared" si="369"/>
        <v>0</v>
      </c>
      <c r="K3371" s="111">
        <f>IF($B3371="",0,'2.売上実績'!D3371)</f>
        <v>0</v>
      </c>
      <c r="L3371" s="111">
        <f>IF($B3371="",0,'2.売上実績'!E3371)</f>
        <v>0</v>
      </c>
      <c r="M3371" s="28">
        <f t="shared" si="364"/>
        <v>0</v>
      </c>
      <c r="N3371" s="41">
        <f t="shared" si="365"/>
        <v>0</v>
      </c>
      <c r="O3371" s="40">
        <f t="shared" si="370"/>
        <v>0</v>
      </c>
    </row>
    <row r="3372" spans="2:15" ht="18" customHeight="1">
      <c r="B3372" s="109" t="str">
        <f>IF('2.売上実績'!$B3372="","",'2.売上実績'!$B3372)</f>
        <v/>
      </c>
      <c r="C3372" s="110" t="str">
        <f>IF('2.売上実績'!$C3372="","",'2.売上実績'!$C3372)</f>
        <v/>
      </c>
      <c r="D3372" s="98" t="str">
        <f>IF(C3372="","",VLOOKUP(C3372,'4.製品一覧'!$B$4:$D$500,3,FALSE))</f>
        <v/>
      </c>
      <c r="E3372" s="102">
        <f>IF(C3372&lt;&gt;"",VLOOKUP(C3372,'7.製品別原価'!$B$5:$J$500,8,FALSE),0)</f>
        <v>0</v>
      </c>
      <c r="F3372" s="37">
        <f>IF(OR($K$2=0,K3372=0),0,'1.全社費用'!$C$42/$K$2)</f>
        <v>0</v>
      </c>
      <c r="G3372" s="37">
        <f t="shared" si="366"/>
        <v>0</v>
      </c>
      <c r="H3372" s="38">
        <f t="shared" si="367"/>
        <v>0</v>
      </c>
      <c r="I3372" s="39">
        <f t="shared" si="368"/>
        <v>0</v>
      </c>
      <c r="J3372" s="40">
        <f t="shared" si="369"/>
        <v>0</v>
      </c>
      <c r="K3372" s="111">
        <f>IF($B3372="",0,'2.売上実績'!D3372)</f>
        <v>0</v>
      </c>
      <c r="L3372" s="111">
        <f>IF($B3372="",0,'2.売上実績'!E3372)</f>
        <v>0</v>
      </c>
      <c r="M3372" s="28">
        <f t="shared" si="364"/>
        <v>0</v>
      </c>
      <c r="N3372" s="41">
        <f t="shared" si="365"/>
        <v>0</v>
      </c>
      <c r="O3372" s="40">
        <f t="shared" si="370"/>
        <v>0</v>
      </c>
    </row>
    <row r="3373" spans="2:15" ht="18" customHeight="1">
      <c r="B3373" s="109" t="str">
        <f>IF('2.売上実績'!$B3373="","",'2.売上実績'!$B3373)</f>
        <v/>
      </c>
      <c r="C3373" s="110" t="str">
        <f>IF('2.売上実績'!$C3373="","",'2.売上実績'!$C3373)</f>
        <v/>
      </c>
      <c r="D3373" s="98" t="str">
        <f>IF(C3373="","",VLOOKUP(C3373,'4.製品一覧'!$B$4:$D$500,3,FALSE))</f>
        <v/>
      </c>
      <c r="E3373" s="102">
        <f>IF(C3373&lt;&gt;"",VLOOKUP(C3373,'7.製品別原価'!$B$5:$J$500,8,FALSE),0)</f>
        <v>0</v>
      </c>
      <c r="F3373" s="37">
        <f>IF(OR($K$2=0,K3373=0),0,'1.全社費用'!$C$42/$K$2)</f>
        <v>0</v>
      </c>
      <c r="G3373" s="37">
        <f t="shared" si="366"/>
        <v>0</v>
      </c>
      <c r="H3373" s="38">
        <f t="shared" si="367"/>
        <v>0</v>
      </c>
      <c r="I3373" s="39">
        <f t="shared" si="368"/>
        <v>0</v>
      </c>
      <c r="J3373" s="40">
        <f t="shared" si="369"/>
        <v>0</v>
      </c>
      <c r="K3373" s="111">
        <f>IF($B3373="",0,'2.売上実績'!D3373)</f>
        <v>0</v>
      </c>
      <c r="L3373" s="111">
        <f>IF($B3373="",0,'2.売上実績'!E3373)</f>
        <v>0</v>
      </c>
      <c r="M3373" s="28">
        <f t="shared" si="364"/>
        <v>0</v>
      </c>
      <c r="N3373" s="41">
        <f t="shared" si="365"/>
        <v>0</v>
      </c>
      <c r="O3373" s="40">
        <f t="shared" si="370"/>
        <v>0</v>
      </c>
    </row>
    <row r="3374" spans="2:15" ht="18" customHeight="1">
      <c r="B3374" s="109" t="str">
        <f>IF('2.売上実績'!$B3374="","",'2.売上実績'!$B3374)</f>
        <v/>
      </c>
      <c r="C3374" s="110" t="str">
        <f>IF('2.売上実績'!$C3374="","",'2.売上実績'!$C3374)</f>
        <v/>
      </c>
      <c r="D3374" s="98" t="str">
        <f>IF(C3374="","",VLOOKUP(C3374,'4.製品一覧'!$B$4:$D$500,3,FALSE))</f>
        <v/>
      </c>
      <c r="E3374" s="102">
        <f>IF(C3374&lt;&gt;"",VLOOKUP(C3374,'7.製品別原価'!$B$5:$J$500,8,FALSE),0)</f>
        <v>0</v>
      </c>
      <c r="F3374" s="37">
        <f>IF(OR($K$2=0,K3374=0),0,'1.全社費用'!$C$42/$K$2)</f>
        <v>0</v>
      </c>
      <c r="G3374" s="37">
        <f t="shared" si="366"/>
        <v>0</v>
      </c>
      <c r="H3374" s="38">
        <f t="shared" si="367"/>
        <v>0</v>
      </c>
      <c r="I3374" s="39">
        <f t="shared" si="368"/>
        <v>0</v>
      </c>
      <c r="J3374" s="40">
        <f t="shared" si="369"/>
        <v>0</v>
      </c>
      <c r="K3374" s="111">
        <f>IF($B3374="",0,'2.売上実績'!D3374)</f>
        <v>0</v>
      </c>
      <c r="L3374" s="111">
        <f>IF($B3374="",0,'2.売上実績'!E3374)</f>
        <v>0</v>
      </c>
      <c r="M3374" s="28">
        <f t="shared" si="364"/>
        <v>0</v>
      </c>
      <c r="N3374" s="41">
        <f t="shared" si="365"/>
        <v>0</v>
      </c>
      <c r="O3374" s="40">
        <f t="shared" si="370"/>
        <v>0</v>
      </c>
    </row>
    <row r="3375" spans="2:15" ht="18" customHeight="1">
      <c r="B3375" s="109" t="str">
        <f>IF('2.売上実績'!$B3375="","",'2.売上実績'!$B3375)</f>
        <v/>
      </c>
      <c r="C3375" s="110" t="str">
        <f>IF('2.売上実績'!$C3375="","",'2.売上実績'!$C3375)</f>
        <v/>
      </c>
      <c r="D3375" s="98" t="str">
        <f>IF(C3375="","",VLOOKUP(C3375,'4.製品一覧'!$B$4:$D$500,3,FALSE))</f>
        <v/>
      </c>
      <c r="E3375" s="102">
        <f>IF(C3375&lt;&gt;"",VLOOKUP(C3375,'7.製品別原価'!$B$5:$J$500,8,FALSE),0)</f>
        <v>0</v>
      </c>
      <c r="F3375" s="37">
        <f>IF(OR($K$2=0,K3375=0),0,'1.全社費用'!$C$42/$K$2)</f>
        <v>0</v>
      </c>
      <c r="G3375" s="37">
        <f t="shared" si="366"/>
        <v>0</v>
      </c>
      <c r="H3375" s="38">
        <f t="shared" si="367"/>
        <v>0</v>
      </c>
      <c r="I3375" s="39">
        <f t="shared" si="368"/>
        <v>0</v>
      </c>
      <c r="J3375" s="40">
        <f t="shared" si="369"/>
        <v>0</v>
      </c>
      <c r="K3375" s="111">
        <f>IF($B3375="",0,'2.売上実績'!D3375)</f>
        <v>0</v>
      </c>
      <c r="L3375" s="111">
        <f>IF($B3375="",0,'2.売上実績'!E3375)</f>
        <v>0</v>
      </c>
      <c r="M3375" s="28">
        <f t="shared" si="364"/>
        <v>0</v>
      </c>
      <c r="N3375" s="41">
        <f t="shared" si="365"/>
        <v>0</v>
      </c>
      <c r="O3375" s="40">
        <f t="shared" si="370"/>
        <v>0</v>
      </c>
    </row>
    <row r="3376" spans="2:15" ht="18" customHeight="1">
      <c r="B3376" s="109" t="str">
        <f>IF('2.売上実績'!$B3376="","",'2.売上実績'!$B3376)</f>
        <v/>
      </c>
      <c r="C3376" s="110" t="str">
        <f>IF('2.売上実績'!$C3376="","",'2.売上実績'!$C3376)</f>
        <v/>
      </c>
      <c r="D3376" s="98" t="str">
        <f>IF(C3376="","",VLOOKUP(C3376,'4.製品一覧'!$B$4:$D$500,3,FALSE))</f>
        <v/>
      </c>
      <c r="E3376" s="102">
        <f>IF(C3376&lt;&gt;"",VLOOKUP(C3376,'7.製品別原価'!$B$5:$J$500,8,FALSE),0)</f>
        <v>0</v>
      </c>
      <c r="F3376" s="37">
        <f>IF(OR($K$2=0,K3376=0),0,'1.全社費用'!$C$42/$K$2)</f>
        <v>0</v>
      </c>
      <c r="G3376" s="37">
        <f t="shared" si="366"/>
        <v>0</v>
      </c>
      <c r="H3376" s="38">
        <f t="shared" si="367"/>
        <v>0</v>
      </c>
      <c r="I3376" s="39">
        <f t="shared" si="368"/>
        <v>0</v>
      </c>
      <c r="J3376" s="40">
        <f t="shared" si="369"/>
        <v>0</v>
      </c>
      <c r="K3376" s="111">
        <f>IF($B3376="",0,'2.売上実績'!D3376)</f>
        <v>0</v>
      </c>
      <c r="L3376" s="111">
        <f>IF($B3376="",0,'2.売上実績'!E3376)</f>
        <v>0</v>
      </c>
      <c r="M3376" s="28">
        <f t="shared" si="364"/>
        <v>0</v>
      </c>
      <c r="N3376" s="41">
        <f t="shared" si="365"/>
        <v>0</v>
      </c>
      <c r="O3376" s="40">
        <f t="shared" si="370"/>
        <v>0</v>
      </c>
    </row>
    <row r="3377" spans="2:15" ht="18" customHeight="1">
      <c r="B3377" s="109" t="str">
        <f>IF('2.売上実績'!$B3377="","",'2.売上実績'!$B3377)</f>
        <v/>
      </c>
      <c r="C3377" s="110" t="str">
        <f>IF('2.売上実績'!$C3377="","",'2.売上実績'!$C3377)</f>
        <v/>
      </c>
      <c r="D3377" s="98" t="str">
        <f>IF(C3377="","",VLOOKUP(C3377,'4.製品一覧'!$B$4:$D$500,3,FALSE))</f>
        <v/>
      </c>
      <c r="E3377" s="102">
        <f>IF(C3377&lt;&gt;"",VLOOKUP(C3377,'7.製品別原価'!$B$5:$J$500,8,FALSE),0)</f>
        <v>0</v>
      </c>
      <c r="F3377" s="37">
        <f>IF(OR($K$2=0,K3377=0),0,'1.全社費用'!$C$42/$K$2)</f>
        <v>0</v>
      </c>
      <c r="G3377" s="37">
        <f t="shared" si="366"/>
        <v>0</v>
      </c>
      <c r="H3377" s="38">
        <f t="shared" si="367"/>
        <v>0</v>
      </c>
      <c r="I3377" s="39">
        <f t="shared" si="368"/>
        <v>0</v>
      </c>
      <c r="J3377" s="40">
        <f t="shared" si="369"/>
        <v>0</v>
      </c>
      <c r="K3377" s="111">
        <f>IF($B3377="",0,'2.売上実績'!D3377)</f>
        <v>0</v>
      </c>
      <c r="L3377" s="111">
        <f>IF($B3377="",0,'2.売上実績'!E3377)</f>
        <v>0</v>
      </c>
      <c r="M3377" s="28">
        <f t="shared" si="364"/>
        <v>0</v>
      </c>
      <c r="N3377" s="41">
        <f t="shared" si="365"/>
        <v>0</v>
      </c>
      <c r="O3377" s="40">
        <f t="shared" si="370"/>
        <v>0</v>
      </c>
    </row>
    <row r="3378" spans="2:15" ht="18" customHeight="1">
      <c r="B3378" s="109" t="str">
        <f>IF('2.売上実績'!$B3378="","",'2.売上実績'!$B3378)</f>
        <v/>
      </c>
      <c r="C3378" s="110" t="str">
        <f>IF('2.売上実績'!$C3378="","",'2.売上実績'!$C3378)</f>
        <v/>
      </c>
      <c r="D3378" s="98" t="str">
        <f>IF(C3378="","",VLOOKUP(C3378,'4.製品一覧'!$B$4:$D$500,3,FALSE))</f>
        <v/>
      </c>
      <c r="E3378" s="102">
        <f>IF(C3378&lt;&gt;"",VLOOKUP(C3378,'7.製品別原価'!$B$5:$J$500,8,FALSE),0)</f>
        <v>0</v>
      </c>
      <c r="F3378" s="37">
        <f>IF(OR($K$2=0,K3378=0),0,'1.全社費用'!$C$42/$K$2)</f>
        <v>0</v>
      </c>
      <c r="G3378" s="37">
        <f t="shared" si="366"/>
        <v>0</v>
      </c>
      <c r="H3378" s="38">
        <f t="shared" si="367"/>
        <v>0</v>
      </c>
      <c r="I3378" s="39">
        <f t="shared" si="368"/>
        <v>0</v>
      </c>
      <c r="J3378" s="40">
        <f t="shared" si="369"/>
        <v>0</v>
      </c>
      <c r="K3378" s="111">
        <f>IF($B3378="",0,'2.売上実績'!D3378)</f>
        <v>0</v>
      </c>
      <c r="L3378" s="111">
        <f>IF($B3378="",0,'2.売上実績'!E3378)</f>
        <v>0</v>
      </c>
      <c r="M3378" s="28">
        <f t="shared" si="364"/>
        <v>0</v>
      </c>
      <c r="N3378" s="41">
        <f t="shared" si="365"/>
        <v>0</v>
      </c>
      <c r="O3378" s="40">
        <f t="shared" si="370"/>
        <v>0</v>
      </c>
    </row>
    <row r="3379" spans="2:15" ht="18" customHeight="1">
      <c r="B3379" s="109" t="str">
        <f>IF('2.売上実績'!$B3379="","",'2.売上実績'!$B3379)</f>
        <v/>
      </c>
      <c r="C3379" s="110" t="str">
        <f>IF('2.売上実績'!$C3379="","",'2.売上実績'!$C3379)</f>
        <v/>
      </c>
      <c r="D3379" s="98" t="str">
        <f>IF(C3379="","",VLOOKUP(C3379,'4.製品一覧'!$B$4:$D$500,3,FALSE))</f>
        <v/>
      </c>
      <c r="E3379" s="102">
        <f>IF(C3379&lt;&gt;"",VLOOKUP(C3379,'7.製品別原価'!$B$5:$J$500,8,FALSE),0)</f>
        <v>0</v>
      </c>
      <c r="F3379" s="37">
        <f>IF(OR($K$2=0,K3379=0),0,'1.全社費用'!$C$42/$K$2)</f>
        <v>0</v>
      </c>
      <c r="G3379" s="37">
        <f t="shared" si="366"/>
        <v>0</v>
      </c>
      <c r="H3379" s="38">
        <f t="shared" si="367"/>
        <v>0</v>
      </c>
      <c r="I3379" s="39">
        <f t="shared" si="368"/>
        <v>0</v>
      </c>
      <c r="J3379" s="40">
        <f t="shared" si="369"/>
        <v>0</v>
      </c>
      <c r="K3379" s="111">
        <f>IF($B3379="",0,'2.売上実績'!D3379)</f>
        <v>0</v>
      </c>
      <c r="L3379" s="111">
        <f>IF($B3379="",0,'2.売上実績'!E3379)</f>
        <v>0</v>
      </c>
      <c r="M3379" s="28">
        <f t="shared" si="364"/>
        <v>0</v>
      </c>
      <c r="N3379" s="41">
        <f t="shared" si="365"/>
        <v>0</v>
      </c>
      <c r="O3379" s="40">
        <f t="shared" si="370"/>
        <v>0</v>
      </c>
    </row>
    <row r="3380" spans="2:15" ht="18" customHeight="1">
      <c r="B3380" s="109" t="str">
        <f>IF('2.売上実績'!$B3380="","",'2.売上実績'!$B3380)</f>
        <v/>
      </c>
      <c r="C3380" s="110" t="str">
        <f>IF('2.売上実績'!$C3380="","",'2.売上実績'!$C3380)</f>
        <v/>
      </c>
      <c r="D3380" s="98" t="str">
        <f>IF(C3380="","",VLOOKUP(C3380,'4.製品一覧'!$B$4:$D$500,3,FALSE))</f>
        <v/>
      </c>
      <c r="E3380" s="102">
        <f>IF(C3380&lt;&gt;"",VLOOKUP(C3380,'7.製品別原価'!$B$5:$J$500,8,FALSE),0)</f>
        <v>0</v>
      </c>
      <c r="F3380" s="37">
        <f>IF(OR($K$2=0,K3380=0),0,'1.全社費用'!$C$42/$K$2)</f>
        <v>0</v>
      </c>
      <c r="G3380" s="37">
        <f t="shared" si="366"/>
        <v>0</v>
      </c>
      <c r="H3380" s="38">
        <f t="shared" si="367"/>
        <v>0</v>
      </c>
      <c r="I3380" s="39">
        <f t="shared" si="368"/>
        <v>0</v>
      </c>
      <c r="J3380" s="40">
        <f t="shared" si="369"/>
        <v>0</v>
      </c>
      <c r="K3380" s="111">
        <f>IF($B3380="",0,'2.売上実績'!D3380)</f>
        <v>0</v>
      </c>
      <c r="L3380" s="111">
        <f>IF($B3380="",0,'2.売上実績'!E3380)</f>
        <v>0</v>
      </c>
      <c r="M3380" s="28">
        <f t="shared" si="364"/>
        <v>0</v>
      </c>
      <c r="N3380" s="41">
        <f t="shared" si="365"/>
        <v>0</v>
      </c>
      <c r="O3380" s="40">
        <f t="shared" si="370"/>
        <v>0</v>
      </c>
    </row>
    <row r="3381" spans="2:15" ht="18" customHeight="1">
      <c r="B3381" s="109" t="str">
        <f>IF('2.売上実績'!$B3381="","",'2.売上実績'!$B3381)</f>
        <v/>
      </c>
      <c r="C3381" s="110" t="str">
        <f>IF('2.売上実績'!$C3381="","",'2.売上実績'!$C3381)</f>
        <v/>
      </c>
      <c r="D3381" s="98" t="str">
        <f>IF(C3381="","",VLOOKUP(C3381,'4.製品一覧'!$B$4:$D$500,3,FALSE))</f>
        <v/>
      </c>
      <c r="E3381" s="102">
        <f>IF(C3381&lt;&gt;"",VLOOKUP(C3381,'7.製品別原価'!$B$5:$J$500,8,FALSE),0)</f>
        <v>0</v>
      </c>
      <c r="F3381" s="37">
        <f>IF(OR($K$2=0,K3381=0),0,'1.全社費用'!$C$42/$K$2)</f>
        <v>0</v>
      </c>
      <c r="G3381" s="37">
        <f t="shared" si="366"/>
        <v>0</v>
      </c>
      <c r="H3381" s="38">
        <f t="shared" si="367"/>
        <v>0</v>
      </c>
      <c r="I3381" s="39">
        <f t="shared" si="368"/>
        <v>0</v>
      </c>
      <c r="J3381" s="40">
        <f t="shared" si="369"/>
        <v>0</v>
      </c>
      <c r="K3381" s="111">
        <f>IF($B3381="",0,'2.売上実績'!D3381)</f>
        <v>0</v>
      </c>
      <c r="L3381" s="111">
        <f>IF($B3381="",0,'2.売上実績'!E3381)</f>
        <v>0</v>
      </c>
      <c r="M3381" s="28">
        <f t="shared" si="364"/>
        <v>0</v>
      </c>
      <c r="N3381" s="41">
        <f t="shared" si="365"/>
        <v>0</v>
      </c>
      <c r="O3381" s="40">
        <f t="shared" si="370"/>
        <v>0</v>
      </c>
    </row>
    <row r="3382" spans="2:15" ht="18" customHeight="1">
      <c r="B3382" s="109" t="str">
        <f>IF('2.売上実績'!$B3382="","",'2.売上実績'!$B3382)</f>
        <v/>
      </c>
      <c r="C3382" s="110" t="str">
        <f>IF('2.売上実績'!$C3382="","",'2.売上実績'!$C3382)</f>
        <v/>
      </c>
      <c r="D3382" s="98" t="str">
        <f>IF(C3382="","",VLOOKUP(C3382,'4.製品一覧'!$B$4:$D$500,3,FALSE))</f>
        <v/>
      </c>
      <c r="E3382" s="102">
        <f>IF(C3382&lt;&gt;"",VLOOKUP(C3382,'7.製品別原価'!$B$5:$J$500,8,FALSE),0)</f>
        <v>0</v>
      </c>
      <c r="F3382" s="37">
        <f>IF(OR($K$2=0,K3382=0),0,'1.全社費用'!$C$42/$K$2)</f>
        <v>0</v>
      </c>
      <c r="G3382" s="37">
        <f t="shared" si="366"/>
        <v>0</v>
      </c>
      <c r="H3382" s="38">
        <f t="shared" si="367"/>
        <v>0</v>
      </c>
      <c r="I3382" s="39">
        <f t="shared" si="368"/>
        <v>0</v>
      </c>
      <c r="J3382" s="40">
        <f t="shared" si="369"/>
        <v>0</v>
      </c>
      <c r="K3382" s="111">
        <f>IF($B3382="",0,'2.売上実績'!D3382)</f>
        <v>0</v>
      </c>
      <c r="L3382" s="111">
        <f>IF($B3382="",0,'2.売上実績'!E3382)</f>
        <v>0</v>
      </c>
      <c r="M3382" s="28">
        <f t="shared" si="364"/>
        <v>0</v>
      </c>
      <c r="N3382" s="41">
        <f t="shared" si="365"/>
        <v>0</v>
      </c>
      <c r="O3382" s="40">
        <f t="shared" si="370"/>
        <v>0</v>
      </c>
    </row>
    <row r="3383" spans="2:15" ht="18" customHeight="1">
      <c r="B3383" s="109" t="str">
        <f>IF('2.売上実績'!$B3383="","",'2.売上実績'!$B3383)</f>
        <v/>
      </c>
      <c r="C3383" s="110" t="str">
        <f>IF('2.売上実績'!$C3383="","",'2.売上実績'!$C3383)</f>
        <v/>
      </c>
      <c r="D3383" s="98" t="str">
        <f>IF(C3383="","",VLOOKUP(C3383,'4.製品一覧'!$B$4:$D$500,3,FALSE))</f>
        <v/>
      </c>
      <c r="E3383" s="102">
        <f>IF(C3383&lt;&gt;"",VLOOKUP(C3383,'7.製品別原価'!$B$5:$J$500,8,FALSE),0)</f>
        <v>0</v>
      </c>
      <c r="F3383" s="37">
        <f>IF(OR($K$2=0,K3383=0),0,'1.全社費用'!$C$42/$K$2)</f>
        <v>0</v>
      </c>
      <c r="G3383" s="37">
        <f t="shared" si="366"/>
        <v>0</v>
      </c>
      <c r="H3383" s="38">
        <f t="shared" si="367"/>
        <v>0</v>
      </c>
      <c r="I3383" s="39">
        <f t="shared" si="368"/>
        <v>0</v>
      </c>
      <c r="J3383" s="40">
        <f t="shared" si="369"/>
        <v>0</v>
      </c>
      <c r="K3383" s="111">
        <f>IF($B3383="",0,'2.売上実績'!D3383)</f>
        <v>0</v>
      </c>
      <c r="L3383" s="111">
        <f>IF($B3383="",0,'2.売上実績'!E3383)</f>
        <v>0</v>
      </c>
      <c r="M3383" s="28">
        <f t="shared" si="364"/>
        <v>0</v>
      </c>
      <c r="N3383" s="41">
        <f t="shared" si="365"/>
        <v>0</v>
      </c>
      <c r="O3383" s="40">
        <f t="shared" si="370"/>
        <v>0</v>
      </c>
    </row>
    <row r="3384" spans="2:15" ht="18" customHeight="1">
      <c r="B3384" s="109" t="str">
        <f>IF('2.売上実績'!$B3384="","",'2.売上実績'!$B3384)</f>
        <v/>
      </c>
      <c r="C3384" s="110" t="str">
        <f>IF('2.売上実績'!$C3384="","",'2.売上実績'!$C3384)</f>
        <v/>
      </c>
      <c r="D3384" s="98" t="str">
        <f>IF(C3384="","",VLOOKUP(C3384,'4.製品一覧'!$B$4:$D$500,3,FALSE))</f>
        <v/>
      </c>
      <c r="E3384" s="102">
        <f>IF(C3384&lt;&gt;"",VLOOKUP(C3384,'7.製品別原価'!$B$5:$J$500,8,FALSE),0)</f>
        <v>0</v>
      </c>
      <c r="F3384" s="37">
        <f>IF(OR($K$2=0,K3384=0),0,'1.全社費用'!$C$42/$K$2)</f>
        <v>0</v>
      </c>
      <c r="G3384" s="37">
        <f t="shared" si="366"/>
        <v>0</v>
      </c>
      <c r="H3384" s="38">
        <f t="shared" si="367"/>
        <v>0</v>
      </c>
      <c r="I3384" s="39">
        <f t="shared" si="368"/>
        <v>0</v>
      </c>
      <c r="J3384" s="40">
        <f t="shared" si="369"/>
        <v>0</v>
      </c>
      <c r="K3384" s="111">
        <f>IF($B3384="",0,'2.売上実績'!D3384)</f>
        <v>0</v>
      </c>
      <c r="L3384" s="111">
        <f>IF($B3384="",0,'2.売上実績'!E3384)</f>
        <v>0</v>
      </c>
      <c r="M3384" s="28">
        <f t="shared" si="364"/>
        <v>0</v>
      </c>
      <c r="N3384" s="41">
        <f t="shared" si="365"/>
        <v>0</v>
      </c>
      <c r="O3384" s="40">
        <f t="shared" si="370"/>
        <v>0</v>
      </c>
    </row>
    <row r="3385" spans="2:15" ht="18" customHeight="1">
      <c r="B3385" s="109" t="str">
        <f>IF('2.売上実績'!$B3385="","",'2.売上実績'!$B3385)</f>
        <v/>
      </c>
      <c r="C3385" s="110" t="str">
        <f>IF('2.売上実績'!$C3385="","",'2.売上実績'!$C3385)</f>
        <v/>
      </c>
      <c r="D3385" s="98" t="str">
        <f>IF(C3385="","",VLOOKUP(C3385,'4.製品一覧'!$B$4:$D$500,3,FALSE))</f>
        <v/>
      </c>
      <c r="E3385" s="102">
        <f>IF(C3385&lt;&gt;"",VLOOKUP(C3385,'7.製品別原価'!$B$5:$J$500,8,FALSE),0)</f>
        <v>0</v>
      </c>
      <c r="F3385" s="37">
        <f>IF(OR($K$2=0,K3385=0),0,'1.全社費用'!$C$42/$K$2)</f>
        <v>0</v>
      </c>
      <c r="G3385" s="37">
        <f t="shared" si="366"/>
        <v>0</v>
      </c>
      <c r="H3385" s="38">
        <f t="shared" si="367"/>
        <v>0</v>
      </c>
      <c r="I3385" s="39">
        <f t="shared" si="368"/>
        <v>0</v>
      </c>
      <c r="J3385" s="40">
        <f t="shared" si="369"/>
        <v>0</v>
      </c>
      <c r="K3385" s="111">
        <f>IF($B3385="",0,'2.売上実績'!D3385)</f>
        <v>0</v>
      </c>
      <c r="L3385" s="111">
        <f>IF($B3385="",0,'2.売上実績'!E3385)</f>
        <v>0</v>
      </c>
      <c r="M3385" s="28">
        <f t="shared" si="364"/>
        <v>0</v>
      </c>
      <c r="N3385" s="41">
        <f t="shared" si="365"/>
        <v>0</v>
      </c>
      <c r="O3385" s="40">
        <f t="shared" si="370"/>
        <v>0</v>
      </c>
    </row>
    <row r="3386" spans="2:15" ht="18" customHeight="1">
      <c r="B3386" s="109" t="str">
        <f>IF('2.売上実績'!$B3386="","",'2.売上実績'!$B3386)</f>
        <v/>
      </c>
      <c r="C3386" s="110" t="str">
        <f>IF('2.売上実績'!$C3386="","",'2.売上実績'!$C3386)</f>
        <v/>
      </c>
      <c r="D3386" s="98" t="str">
        <f>IF(C3386="","",VLOOKUP(C3386,'4.製品一覧'!$B$4:$D$500,3,FALSE))</f>
        <v/>
      </c>
      <c r="E3386" s="102">
        <f>IF(C3386&lt;&gt;"",VLOOKUP(C3386,'7.製品別原価'!$B$5:$J$500,8,FALSE),0)</f>
        <v>0</v>
      </c>
      <c r="F3386" s="37">
        <f>IF(OR($K$2=0,K3386=0),0,'1.全社費用'!$C$42/$K$2)</f>
        <v>0</v>
      </c>
      <c r="G3386" s="37">
        <f t="shared" si="366"/>
        <v>0</v>
      </c>
      <c r="H3386" s="38">
        <f t="shared" si="367"/>
        <v>0</v>
      </c>
      <c r="I3386" s="39">
        <f t="shared" si="368"/>
        <v>0</v>
      </c>
      <c r="J3386" s="40">
        <f t="shared" si="369"/>
        <v>0</v>
      </c>
      <c r="K3386" s="111">
        <f>IF($B3386="",0,'2.売上実績'!D3386)</f>
        <v>0</v>
      </c>
      <c r="L3386" s="111">
        <f>IF($B3386="",0,'2.売上実績'!E3386)</f>
        <v>0</v>
      </c>
      <c r="M3386" s="28">
        <f t="shared" si="364"/>
        <v>0</v>
      </c>
      <c r="N3386" s="41">
        <f t="shared" si="365"/>
        <v>0</v>
      </c>
      <c r="O3386" s="40">
        <f t="shared" si="370"/>
        <v>0</v>
      </c>
    </row>
    <row r="3387" spans="2:15" ht="18" customHeight="1">
      <c r="B3387" s="109" t="str">
        <f>IF('2.売上実績'!$B3387="","",'2.売上実績'!$B3387)</f>
        <v/>
      </c>
      <c r="C3387" s="110" t="str">
        <f>IF('2.売上実績'!$C3387="","",'2.売上実績'!$C3387)</f>
        <v/>
      </c>
      <c r="D3387" s="98" t="str">
        <f>IF(C3387="","",VLOOKUP(C3387,'4.製品一覧'!$B$4:$D$500,3,FALSE))</f>
        <v/>
      </c>
      <c r="E3387" s="102">
        <f>IF(C3387&lt;&gt;"",VLOOKUP(C3387,'7.製品別原価'!$B$5:$J$500,8,FALSE),0)</f>
        <v>0</v>
      </c>
      <c r="F3387" s="37">
        <f>IF(OR($K$2=0,K3387=0),0,'1.全社費用'!$C$42/$K$2)</f>
        <v>0</v>
      </c>
      <c r="G3387" s="37">
        <f t="shared" si="366"/>
        <v>0</v>
      </c>
      <c r="H3387" s="38">
        <f t="shared" si="367"/>
        <v>0</v>
      </c>
      <c r="I3387" s="39">
        <f t="shared" si="368"/>
        <v>0</v>
      </c>
      <c r="J3387" s="40">
        <f t="shared" si="369"/>
        <v>0</v>
      </c>
      <c r="K3387" s="111">
        <f>IF($B3387="",0,'2.売上実績'!D3387)</f>
        <v>0</v>
      </c>
      <c r="L3387" s="111">
        <f>IF($B3387="",0,'2.売上実績'!E3387)</f>
        <v>0</v>
      </c>
      <c r="M3387" s="28">
        <f t="shared" si="364"/>
        <v>0</v>
      </c>
      <c r="N3387" s="41">
        <f t="shared" si="365"/>
        <v>0</v>
      </c>
      <c r="O3387" s="40">
        <f t="shared" si="370"/>
        <v>0</v>
      </c>
    </row>
    <row r="3388" spans="2:15" ht="18" customHeight="1">
      <c r="B3388" s="109" t="str">
        <f>IF('2.売上実績'!$B3388="","",'2.売上実績'!$B3388)</f>
        <v/>
      </c>
      <c r="C3388" s="110" t="str">
        <f>IF('2.売上実績'!$C3388="","",'2.売上実績'!$C3388)</f>
        <v/>
      </c>
      <c r="D3388" s="98" t="str">
        <f>IF(C3388="","",VLOOKUP(C3388,'4.製品一覧'!$B$4:$D$500,3,FALSE))</f>
        <v/>
      </c>
      <c r="E3388" s="102">
        <f>IF(C3388&lt;&gt;"",VLOOKUP(C3388,'7.製品別原価'!$B$5:$J$500,8,FALSE),0)</f>
        <v>0</v>
      </c>
      <c r="F3388" s="37">
        <f>IF(OR($K$2=0,K3388=0),0,'1.全社費用'!$C$42/$K$2)</f>
        <v>0</v>
      </c>
      <c r="G3388" s="37">
        <f t="shared" si="366"/>
        <v>0</v>
      </c>
      <c r="H3388" s="38">
        <f t="shared" si="367"/>
        <v>0</v>
      </c>
      <c r="I3388" s="39">
        <f t="shared" si="368"/>
        <v>0</v>
      </c>
      <c r="J3388" s="40">
        <f t="shared" si="369"/>
        <v>0</v>
      </c>
      <c r="K3388" s="111">
        <f>IF($B3388="",0,'2.売上実績'!D3388)</f>
        <v>0</v>
      </c>
      <c r="L3388" s="111">
        <f>IF($B3388="",0,'2.売上実績'!E3388)</f>
        <v>0</v>
      </c>
      <c r="M3388" s="28">
        <f t="shared" si="364"/>
        <v>0</v>
      </c>
      <c r="N3388" s="41">
        <f t="shared" si="365"/>
        <v>0</v>
      </c>
      <c r="O3388" s="40">
        <f t="shared" si="370"/>
        <v>0</v>
      </c>
    </row>
    <row r="3389" spans="2:15" ht="18" customHeight="1">
      <c r="B3389" s="109" t="str">
        <f>IF('2.売上実績'!$B3389="","",'2.売上実績'!$B3389)</f>
        <v/>
      </c>
      <c r="C3389" s="110" t="str">
        <f>IF('2.売上実績'!$C3389="","",'2.売上実績'!$C3389)</f>
        <v/>
      </c>
      <c r="D3389" s="98" t="str">
        <f>IF(C3389="","",VLOOKUP(C3389,'4.製品一覧'!$B$4:$D$500,3,FALSE))</f>
        <v/>
      </c>
      <c r="E3389" s="102">
        <f>IF(C3389&lt;&gt;"",VLOOKUP(C3389,'7.製品別原価'!$B$5:$J$500,8,FALSE),0)</f>
        <v>0</v>
      </c>
      <c r="F3389" s="37">
        <f>IF(OR($K$2=0,K3389=0),0,'1.全社費用'!$C$42/$K$2)</f>
        <v>0</v>
      </c>
      <c r="G3389" s="37">
        <f t="shared" si="366"/>
        <v>0</v>
      </c>
      <c r="H3389" s="38">
        <f t="shared" si="367"/>
        <v>0</v>
      </c>
      <c r="I3389" s="39">
        <f t="shared" si="368"/>
        <v>0</v>
      </c>
      <c r="J3389" s="40">
        <f t="shared" si="369"/>
        <v>0</v>
      </c>
      <c r="K3389" s="111">
        <f>IF($B3389="",0,'2.売上実績'!D3389)</f>
        <v>0</v>
      </c>
      <c r="L3389" s="111">
        <f>IF($B3389="",0,'2.売上実績'!E3389)</f>
        <v>0</v>
      </c>
      <c r="M3389" s="28">
        <f t="shared" si="364"/>
        <v>0</v>
      </c>
      <c r="N3389" s="41">
        <f t="shared" si="365"/>
        <v>0</v>
      </c>
      <c r="O3389" s="40">
        <f t="shared" si="370"/>
        <v>0</v>
      </c>
    </row>
    <row r="3390" spans="2:15" ht="18" customHeight="1">
      <c r="B3390" s="109" t="str">
        <f>IF('2.売上実績'!$B3390="","",'2.売上実績'!$B3390)</f>
        <v/>
      </c>
      <c r="C3390" s="110" t="str">
        <f>IF('2.売上実績'!$C3390="","",'2.売上実績'!$C3390)</f>
        <v/>
      </c>
      <c r="D3390" s="98" t="str">
        <f>IF(C3390="","",VLOOKUP(C3390,'4.製品一覧'!$B$4:$D$500,3,FALSE))</f>
        <v/>
      </c>
      <c r="E3390" s="102">
        <f>IF(C3390&lt;&gt;"",VLOOKUP(C3390,'7.製品別原価'!$B$5:$J$500,8,FALSE),0)</f>
        <v>0</v>
      </c>
      <c r="F3390" s="37">
        <f>IF(OR($K$2=0,K3390=0),0,'1.全社費用'!$C$42/$K$2)</f>
        <v>0</v>
      </c>
      <c r="G3390" s="37">
        <f t="shared" si="366"/>
        <v>0</v>
      </c>
      <c r="H3390" s="38">
        <f t="shared" si="367"/>
        <v>0</v>
      </c>
      <c r="I3390" s="39">
        <f t="shared" si="368"/>
        <v>0</v>
      </c>
      <c r="J3390" s="40">
        <f t="shared" si="369"/>
        <v>0</v>
      </c>
      <c r="K3390" s="111">
        <f>IF($B3390="",0,'2.売上実績'!D3390)</f>
        <v>0</v>
      </c>
      <c r="L3390" s="111">
        <f>IF($B3390="",0,'2.売上実績'!E3390)</f>
        <v>0</v>
      </c>
      <c r="M3390" s="28">
        <f t="shared" si="364"/>
        <v>0</v>
      </c>
      <c r="N3390" s="41">
        <f t="shared" si="365"/>
        <v>0</v>
      </c>
      <c r="O3390" s="40">
        <f t="shared" si="370"/>
        <v>0</v>
      </c>
    </row>
    <row r="3391" spans="2:15" ht="18" customHeight="1">
      <c r="B3391" s="109" t="str">
        <f>IF('2.売上実績'!$B3391="","",'2.売上実績'!$B3391)</f>
        <v/>
      </c>
      <c r="C3391" s="110" t="str">
        <f>IF('2.売上実績'!$C3391="","",'2.売上実績'!$C3391)</f>
        <v/>
      </c>
      <c r="D3391" s="98" t="str">
        <f>IF(C3391="","",VLOOKUP(C3391,'4.製品一覧'!$B$4:$D$500,3,FALSE))</f>
        <v/>
      </c>
      <c r="E3391" s="102">
        <f>IF(C3391&lt;&gt;"",VLOOKUP(C3391,'7.製品別原価'!$B$5:$J$500,8,FALSE),0)</f>
        <v>0</v>
      </c>
      <c r="F3391" s="37">
        <f>IF(OR($K$2=0,K3391=0),0,'1.全社費用'!$C$42/$K$2)</f>
        <v>0</v>
      </c>
      <c r="G3391" s="37">
        <f t="shared" si="366"/>
        <v>0</v>
      </c>
      <c r="H3391" s="38">
        <f t="shared" si="367"/>
        <v>0</v>
      </c>
      <c r="I3391" s="39">
        <f t="shared" si="368"/>
        <v>0</v>
      </c>
      <c r="J3391" s="40">
        <f t="shared" si="369"/>
        <v>0</v>
      </c>
      <c r="K3391" s="111">
        <f>IF($B3391="",0,'2.売上実績'!D3391)</f>
        <v>0</v>
      </c>
      <c r="L3391" s="111">
        <f>IF($B3391="",0,'2.売上実績'!E3391)</f>
        <v>0</v>
      </c>
      <c r="M3391" s="28">
        <f t="shared" si="364"/>
        <v>0</v>
      </c>
      <c r="N3391" s="41">
        <f t="shared" si="365"/>
        <v>0</v>
      </c>
      <c r="O3391" s="40">
        <f t="shared" si="370"/>
        <v>0</v>
      </c>
    </row>
    <row r="3392" spans="2:15" ht="18" customHeight="1">
      <c r="B3392" s="109" t="str">
        <f>IF('2.売上実績'!$B3392="","",'2.売上実績'!$B3392)</f>
        <v/>
      </c>
      <c r="C3392" s="110" t="str">
        <f>IF('2.売上実績'!$C3392="","",'2.売上実績'!$C3392)</f>
        <v/>
      </c>
      <c r="D3392" s="98" t="str">
        <f>IF(C3392="","",VLOOKUP(C3392,'4.製品一覧'!$B$4:$D$500,3,FALSE))</f>
        <v/>
      </c>
      <c r="E3392" s="102">
        <f>IF(C3392&lt;&gt;"",VLOOKUP(C3392,'7.製品別原価'!$B$5:$J$500,8,FALSE),0)</f>
        <v>0</v>
      </c>
      <c r="F3392" s="37">
        <f>IF(OR($K$2=0,K3392=0),0,'1.全社費用'!$C$42/$K$2)</f>
        <v>0</v>
      </c>
      <c r="G3392" s="37">
        <f t="shared" si="366"/>
        <v>0</v>
      </c>
      <c r="H3392" s="38">
        <f t="shared" si="367"/>
        <v>0</v>
      </c>
      <c r="I3392" s="39">
        <f t="shared" si="368"/>
        <v>0</v>
      </c>
      <c r="J3392" s="40">
        <f t="shared" si="369"/>
        <v>0</v>
      </c>
      <c r="K3392" s="111">
        <f>IF($B3392="",0,'2.売上実績'!D3392)</f>
        <v>0</v>
      </c>
      <c r="L3392" s="111">
        <f>IF($B3392="",0,'2.売上実績'!E3392)</f>
        <v>0</v>
      </c>
      <c r="M3392" s="28">
        <f t="shared" si="364"/>
        <v>0</v>
      </c>
      <c r="N3392" s="41">
        <f t="shared" si="365"/>
        <v>0</v>
      </c>
      <c r="O3392" s="40">
        <f t="shared" si="370"/>
        <v>0</v>
      </c>
    </row>
    <row r="3393" spans="2:15" ht="18" customHeight="1">
      <c r="B3393" s="109" t="str">
        <f>IF('2.売上実績'!$B3393="","",'2.売上実績'!$B3393)</f>
        <v/>
      </c>
      <c r="C3393" s="110" t="str">
        <f>IF('2.売上実績'!$C3393="","",'2.売上実績'!$C3393)</f>
        <v/>
      </c>
      <c r="D3393" s="98" t="str">
        <f>IF(C3393="","",VLOOKUP(C3393,'4.製品一覧'!$B$4:$D$500,3,FALSE))</f>
        <v/>
      </c>
      <c r="E3393" s="102">
        <f>IF(C3393&lt;&gt;"",VLOOKUP(C3393,'7.製品別原価'!$B$5:$J$500,8,FALSE),0)</f>
        <v>0</v>
      </c>
      <c r="F3393" s="37">
        <f>IF(OR($K$2=0,K3393=0),0,'1.全社費用'!$C$42/$K$2)</f>
        <v>0</v>
      </c>
      <c r="G3393" s="37">
        <f t="shared" si="366"/>
        <v>0</v>
      </c>
      <c r="H3393" s="38">
        <f t="shared" si="367"/>
        <v>0</v>
      </c>
      <c r="I3393" s="39">
        <f t="shared" si="368"/>
        <v>0</v>
      </c>
      <c r="J3393" s="40">
        <f t="shared" si="369"/>
        <v>0</v>
      </c>
      <c r="K3393" s="111">
        <f>IF($B3393="",0,'2.売上実績'!D3393)</f>
        <v>0</v>
      </c>
      <c r="L3393" s="111">
        <f>IF($B3393="",0,'2.売上実績'!E3393)</f>
        <v>0</v>
      </c>
      <c r="M3393" s="28">
        <f t="shared" si="364"/>
        <v>0</v>
      </c>
      <c r="N3393" s="41">
        <f t="shared" si="365"/>
        <v>0</v>
      </c>
      <c r="O3393" s="40">
        <f t="shared" si="370"/>
        <v>0</v>
      </c>
    </row>
    <row r="3394" spans="2:15" ht="18" customHeight="1">
      <c r="B3394" s="109" t="str">
        <f>IF('2.売上実績'!$B3394="","",'2.売上実績'!$B3394)</f>
        <v/>
      </c>
      <c r="C3394" s="110" t="str">
        <f>IF('2.売上実績'!$C3394="","",'2.売上実績'!$C3394)</f>
        <v/>
      </c>
      <c r="D3394" s="98" t="str">
        <f>IF(C3394="","",VLOOKUP(C3394,'4.製品一覧'!$B$4:$D$500,3,FALSE))</f>
        <v/>
      </c>
      <c r="E3394" s="102">
        <f>IF(C3394&lt;&gt;"",VLOOKUP(C3394,'7.製品別原価'!$B$5:$J$500,8,FALSE),0)</f>
        <v>0</v>
      </c>
      <c r="F3394" s="37">
        <f>IF(OR($K$2=0,K3394=0),0,'1.全社費用'!$C$42/$K$2)</f>
        <v>0</v>
      </c>
      <c r="G3394" s="37">
        <f t="shared" si="366"/>
        <v>0</v>
      </c>
      <c r="H3394" s="38">
        <f t="shared" si="367"/>
        <v>0</v>
      </c>
      <c r="I3394" s="39">
        <f t="shared" si="368"/>
        <v>0</v>
      </c>
      <c r="J3394" s="40">
        <f t="shared" si="369"/>
        <v>0</v>
      </c>
      <c r="K3394" s="111">
        <f>IF($B3394="",0,'2.売上実績'!D3394)</f>
        <v>0</v>
      </c>
      <c r="L3394" s="111">
        <f>IF($B3394="",0,'2.売上実績'!E3394)</f>
        <v>0</v>
      </c>
      <c r="M3394" s="28">
        <f t="shared" si="364"/>
        <v>0</v>
      </c>
      <c r="N3394" s="41">
        <f t="shared" si="365"/>
        <v>0</v>
      </c>
      <c r="O3394" s="40">
        <f t="shared" si="370"/>
        <v>0</v>
      </c>
    </row>
    <row r="3395" spans="2:15" ht="18" customHeight="1">
      <c r="B3395" s="109" t="str">
        <f>IF('2.売上実績'!$B3395="","",'2.売上実績'!$B3395)</f>
        <v/>
      </c>
      <c r="C3395" s="110" t="str">
        <f>IF('2.売上実績'!$C3395="","",'2.売上実績'!$C3395)</f>
        <v/>
      </c>
      <c r="D3395" s="98" t="str">
        <f>IF(C3395="","",VLOOKUP(C3395,'4.製品一覧'!$B$4:$D$500,3,FALSE))</f>
        <v/>
      </c>
      <c r="E3395" s="102">
        <f>IF(C3395&lt;&gt;"",VLOOKUP(C3395,'7.製品別原価'!$B$5:$J$500,8,FALSE),0)</f>
        <v>0</v>
      </c>
      <c r="F3395" s="37">
        <f>IF(OR($K$2=0,K3395=0),0,'1.全社費用'!$C$42/$K$2)</f>
        <v>0</v>
      </c>
      <c r="G3395" s="37">
        <f t="shared" si="366"/>
        <v>0</v>
      </c>
      <c r="H3395" s="38">
        <f t="shared" si="367"/>
        <v>0</v>
      </c>
      <c r="I3395" s="39">
        <f t="shared" si="368"/>
        <v>0</v>
      </c>
      <c r="J3395" s="40">
        <f t="shared" si="369"/>
        <v>0</v>
      </c>
      <c r="K3395" s="111">
        <f>IF($B3395="",0,'2.売上実績'!D3395)</f>
        <v>0</v>
      </c>
      <c r="L3395" s="111">
        <f>IF($B3395="",0,'2.売上実績'!E3395)</f>
        <v>0</v>
      </c>
      <c r="M3395" s="28">
        <f t="shared" si="364"/>
        <v>0</v>
      </c>
      <c r="N3395" s="41">
        <f t="shared" si="365"/>
        <v>0</v>
      </c>
      <c r="O3395" s="40">
        <f t="shared" si="370"/>
        <v>0</v>
      </c>
    </row>
    <row r="3396" spans="2:15" ht="18" customHeight="1">
      <c r="B3396" s="109" t="str">
        <f>IF('2.売上実績'!$B3396="","",'2.売上実績'!$B3396)</f>
        <v/>
      </c>
      <c r="C3396" s="110" t="str">
        <f>IF('2.売上実績'!$C3396="","",'2.売上実績'!$C3396)</f>
        <v/>
      </c>
      <c r="D3396" s="98" t="str">
        <f>IF(C3396="","",VLOOKUP(C3396,'4.製品一覧'!$B$4:$D$500,3,FALSE))</f>
        <v/>
      </c>
      <c r="E3396" s="102">
        <f>IF(C3396&lt;&gt;"",VLOOKUP(C3396,'7.製品別原価'!$B$5:$J$500,8,FALSE),0)</f>
        <v>0</v>
      </c>
      <c r="F3396" s="37">
        <f>IF(OR($K$2=0,K3396=0),0,'1.全社費用'!$C$42/$K$2)</f>
        <v>0</v>
      </c>
      <c r="G3396" s="37">
        <f t="shared" si="366"/>
        <v>0</v>
      </c>
      <c r="H3396" s="38">
        <f t="shared" si="367"/>
        <v>0</v>
      </c>
      <c r="I3396" s="39">
        <f t="shared" si="368"/>
        <v>0</v>
      </c>
      <c r="J3396" s="40">
        <f t="shared" si="369"/>
        <v>0</v>
      </c>
      <c r="K3396" s="111">
        <f>IF($B3396="",0,'2.売上実績'!D3396)</f>
        <v>0</v>
      </c>
      <c r="L3396" s="111">
        <f>IF($B3396="",0,'2.売上実績'!E3396)</f>
        <v>0</v>
      </c>
      <c r="M3396" s="28">
        <f t="shared" ref="M3396:M3459" si="371">G3396*K3396</f>
        <v>0</v>
      </c>
      <c r="N3396" s="41">
        <f t="shared" ref="N3396:N3459" si="372">L3396-M3396</f>
        <v>0</v>
      </c>
      <c r="O3396" s="40">
        <f t="shared" si="370"/>
        <v>0</v>
      </c>
    </row>
    <row r="3397" spans="2:15" ht="18" customHeight="1">
      <c r="B3397" s="109" t="str">
        <f>IF('2.売上実績'!$B3397="","",'2.売上実績'!$B3397)</f>
        <v/>
      </c>
      <c r="C3397" s="110" t="str">
        <f>IF('2.売上実績'!$C3397="","",'2.売上実績'!$C3397)</f>
        <v/>
      </c>
      <c r="D3397" s="98" t="str">
        <f>IF(C3397="","",VLOOKUP(C3397,'4.製品一覧'!$B$4:$D$500,3,FALSE))</f>
        <v/>
      </c>
      <c r="E3397" s="102">
        <f>IF(C3397&lt;&gt;"",VLOOKUP(C3397,'7.製品別原価'!$B$5:$J$500,8,FALSE),0)</f>
        <v>0</v>
      </c>
      <c r="F3397" s="37">
        <f>IF(OR($K$2=0,K3397=0),0,'1.全社費用'!$C$42/$K$2)</f>
        <v>0</v>
      </c>
      <c r="G3397" s="37">
        <f t="shared" ref="G3397:G3460" si="373">SUM(D3397:F3397)</f>
        <v>0</v>
      </c>
      <c r="H3397" s="38">
        <f t="shared" ref="H3397:H3460" si="374">IF(K3397=0,0,L3397/K3397)</f>
        <v>0</v>
      </c>
      <c r="I3397" s="39">
        <f t="shared" ref="I3397:I3460" si="375">IF(K3397=0,0,N3397/K3397)</f>
        <v>0</v>
      </c>
      <c r="J3397" s="40">
        <f t="shared" ref="J3397:J3460" si="376">O3397</f>
        <v>0</v>
      </c>
      <c r="K3397" s="111">
        <f>IF($B3397="",0,'2.売上実績'!D3397)</f>
        <v>0</v>
      </c>
      <c r="L3397" s="111">
        <f>IF($B3397="",0,'2.売上実績'!E3397)</f>
        <v>0</v>
      </c>
      <c r="M3397" s="28">
        <f t="shared" si="371"/>
        <v>0</v>
      </c>
      <c r="N3397" s="41">
        <f t="shared" si="372"/>
        <v>0</v>
      </c>
      <c r="O3397" s="40">
        <f t="shared" ref="O3397:O3460" si="377">IF(OR(N3397=0,L3397=0),0,N3397/L3397)</f>
        <v>0</v>
      </c>
    </row>
    <row r="3398" spans="2:15" ht="18" customHeight="1">
      <c r="B3398" s="109" t="str">
        <f>IF('2.売上実績'!$B3398="","",'2.売上実績'!$B3398)</f>
        <v/>
      </c>
      <c r="C3398" s="110" t="str">
        <f>IF('2.売上実績'!$C3398="","",'2.売上実績'!$C3398)</f>
        <v/>
      </c>
      <c r="D3398" s="98" t="str">
        <f>IF(C3398="","",VLOOKUP(C3398,'4.製品一覧'!$B$4:$D$500,3,FALSE))</f>
        <v/>
      </c>
      <c r="E3398" s="102">
        <f>IF(C3398&lt;&gt;"",VLOOKUP(C3398,'7.製品別原価'!$B$5:$J$500,8,FALSE),0)</f>
        <v>0</v>
      </c>
      <c r="F3398" s="37">
        <f>IF(OR($K$2=0,K3398=0),0,'1.全社費用'!$C$42/$K$2)</f>
        <v>0</v>
      </c>
      <c r="G3398" s="37">
        <f t="shared" si="373"/>
        <v>0</v>
      </c>
      <c r="H3398" s="38">
        <f t="shared" si="374"/>
        <v>0</v>
      </c>
      <c r="I3398" s="39">
        <f t="shared" si="375"/>
        <v>0</v>
      </c>
      <c r="J3398" s="40">
        <f t="shared" si="376"/>
        <v>0</v>
      </c>
      <c r="K3398" s="111">
        <f>IF($B3398="",0,'2.売上実績'!D3398)</f>
        <v>0</v>
      </c>
      <c r="L3398" s="111">
        <f>IF($B3398="",0,'2.売上実績'!E3398)</f>
        <v>0</v>
      </c>
      <c r="M3398" s="28">
        <f t="shared" si="371"/>
        <v>0</v>
      </c>
      <c r="N3398" s="41">
        <f t="shared" si="372"/>
        <v>0</v>
      </c>
      <c r="O3398" s="40">
        <f t="shared" si="377"/>
        <v>0</v>
      </c>
    </row>
    <row r="3399" spans="2:15" ht="18" customHeight="1">
      <c r="B3399" s="109" t="str">
        <f>IF('2.売上実績'!$B3399="","",'2.売上実績'!$B3399)</f>
        <v/>
      </c>
      <c r="C3399" s="110" t="str">
        <f>IF('2.売上実績'!$C3399="","",'2.売上実績'!$C3399)</f>
        <v/>
      </c>
      <c r="D3399" s="98" t="str">
        <f>IF(C3399="","",VLOOKUP(C3399,'4.製品一覧'!$B$4:$D$500,3,FALSE))</f>
        <v/>
      </c>
      <c r="E3399" s="102">
        <f>IF(C3399&lt;&gt;"",VLOOKUP(C3399,'7.製品別原価'!$B$5:$J$500,8,FALSE),0)</f>
        <v>0</v>
      </c>
      <c r="F3399" s="37">
        <f>IF(OR($K$2=0,K3399=0),0,'1.全社費用'!$C$42/$K$2)</f>
        <v>0</v>
      </c>
      <c r="G3399" s="37">
        <f t="shared" si="373"/>
        <v>0</v>
      </c>
      <c r="H3399" s="38">
        <f t="shared" si="374"/>
        <v>0</v>
      </c>
      <c r="I3399" s="39">
        <f t="shared" si="375"/>
        <v>0</v>
      </c>
      <c r="J3399" s="40">
        <f t="shared" si="376"/>
        <v>0</v>
      </c>
      <c r="K3399" s="111">
        <f>IF($B3399="",0,'2.売上実績'!D3399)</f>
        <v>0</v>
      </c>
      <c r="L3399" s="111">
        <f>IF($B3399="",0,'2.売上実績'!E3399)</f>
        <v>0</v>
      </c>
      <c r="M3399" s="28">
        <f t="shared" si="371"/>
        <v>0</v>
      </c>
      <c r="N3399" s="41">
        <f t="shared" si="372"/>
        <v>0</v>
      </c>
      <c r="O3399" s="40">
        <f t="shared" si="377"/>
        <v>0</v>
      </c>
    </row>
    <row r="3400" spans="2:15" ht="18" customHeight="1">
      <c r="B3400" s="109" t="str">
        <f>IF('2.売上実績'!$B3400="","",'2.売上実績'!$B3400)</f>
        <v/>
      </c>
      <c r="C3400" s="110" t="str">
        <f>IF('2.売上実績'!$C3400="","",'2.売上実績'!$C3400)</f>
        <v/>
      </c>
      <c r="D3400" s="98" t="str">
        <f>IF(C3400="","",VLOOKUP(C3400,'4.製品一覧'!$B$4:$D$500,3,FALSE))</f>
        <v/>
      </c>
      <c r="E3400" s="102">
        <f>IF(C3400&lt;&gt;"",VLOOKUP(C3400,'7.製品別原価'!$B$5:$J$500,8,FALSE),0)</f>
        <v>0</v>
      </c>
      <c r="F3400" s="37">
        <f>IF(OR($K$2=0,K3400=0),0,'1.全社費用'!$C$42/$K$2)</f>
        <v>0</v>
      </c>
      <c r="G3400" s="37">
        <f t="shared" si="373"/>
        <v>0</v>
      </c>
      <c r="H3400" s="38">
        <f t="shared" si="374"/>
        <v>0</v>
      </c>
      <c r="I3400" s="39">
        <f t="shared" si="375"/>
        <v>0</v>
      </c>
      <c r="J3400" s="40">
        <f t="shared" si="376"/>
        <v>0</v>
      </c>
      <c r="K3400" s="111">
        <f>IF($B3400="",0,'2.売上実績'!D3400)</f>
        <v>0</v>
      </c>
      <c r="L3400" s="111">
        <f>IF($B3400="",0,'2.売上実績'!E3400)</f>
        <v>0</v>
      </c>
      <c r="M3400" s="28">
        <f t="shared" si="371"/>
        <v>0</v>
      </c>
      <c r="N3400" s="41">
        <f t="shared" si="372"/>
        <v>0</v>
      </c>
      <c r="O3400" s="40">
        <f t="shared" si="377"/>
        <v>0</v>
      </c>
    </row>
    <row r="3401" spans="2:15" ht="18" customHeight="1">
      <c r="B3401" s="109" t="str">
        <f>IF('2.売上実績'!$B3401="","",'2.売上実績'!$B3401)</f>
        <v/>
      </c>
      <c r="C3401" s="110" t="str">
        <f>IF('2.売上実績'!$C3401="","",'2.売上実績'!$C3401)</f>
        <v/>
      </c>
      <c r="D3401" s="98" t="str">
        <f>IF(C3401="","",VLOOKUP(C3401,'4.製品一覧'!$B$4:$D$500,3,FALSE))</f>
        <v/>
      </c>
      <c r="E3401" s="102">
        <f>IF(C3401&lt;&gt;"",VLOOKUP(C3401,'7.製品別原価'!$B$5:$J$500,8,FALSE),0)</f>
        <v>0</v>
      </c>
      <c r="F3401" s="37">
        <f>IF(OR($K$2=0,K3401=0),0,'1.全社費用'!$C$42/$K$2)</f>
        <v>0</v>
      </c>
      <c r="G3401" s="37">
        <f t="shared" si="373"/>
        <v>0</v>
      </c>
      <c r="H3401" s="38">
        <f t="shared" si="374"/>
        <v>0</v>
      </c>
      <c r="I3401" s="39">
        <f t="shared" si="375"/>
        <v>0</v>
      </c>
      <c r="J3401" s="40">
        <f t="shared" si="376"/>
        <v>0</v>
      </c>
      <c r="K3401" s="111">
        <f>IF($B3401="",0,'2.売上実績'!D3401)</f>
        <v>0</v>
      </c>
      <c r="L3401" s="111">
        <f>IF($B3401="",0,'2.売上実績'!E3401)</f>
        <v>0</v>
      </c>
      <c r="M3401" s="28">
        <f t="shared" si="371"/>
        <v>0</v>
      </c>
      <c r="N3401" s="41">
        <f t="shared" si="372"/>
        <v>0</v>
      </c>
      <c r="O3401" s="40">
        <f t="shared" si="377"/>
        <v>0</v>
      </c>
    </row>
    <row r="3402" spans="2:15" ht="18" customHeight="1">
      <c r="B3402" s="109" t="str">
        <f>IF('2.売上実績'!$B3402="","",'2.売上実績'!$B3402)</f>
        <v/>
      </c>
      <c r="C3402" s="110" t="str">
        <f>IF('2.売上実績'!$C3402="","",'2.売上実績'!$C3402)</f>
        <v/>
      </c>
      <c r="D3402" s="98" t="str">
        <f>IF(C3402="","",VLOOKUP(C3402,'4.製品一覧'!$B$4:$D$500,3,FALSE))</f>
        <v/>
      </c>
      <c r="E3402" s="102">
        <f>IF(C3402&lt;&gt;"",VLOOKUP(C3402,'7.製品別原価'!$B$5:$J$500,8,FALSE),0)</f>
        <v>0</v>
      </c>
      <c r="F3402" s="37">
        <f>IF(OR($K$2=0,K3402=0),0,'1.全社費用'!$C$42/$K$2)</f>
        <v>0</v>
      </c>
      <c r="G3402" s="37">
        <f t="shared" si="373"/>
        <v>0</v>
      </c>
      <c r="H3402" s="38">
        <f t="shared" si="374"/>
        <v>0</v>
      </c>
      <c r="I3402" s="39">
        <f t="shared" si="375"/>
        <v>0</v>
      </c>
      <c r="J3402" s="40">
        <f t="shared" si="376"/>
        <v>0</v>
      </c>
      <c r="K3402" s="111">
        <f>IF($B3402="",0,'2.売上実績'!D3402)</f>
        <v>0</v>
      </c>
      <c r="L3402" s="111">
        <f>IF($B3402="",0,'2.売上実績'!E3402)</f>
        <v>0</v>
      </c>
      <c r="M3402" s="28">
        <f t="shared" si="371"/>
        <v>0</v>
      </c>
      <c r="N3402" s="41">
        <f t="shared" si="372"/>
        <v>0</v>
      </c>
      <c r="O3402" s="40">
        <f t="shared" si="377"/>
        <v>0</v>
      </c>
    </row>
    <row r="3403" spans="2:15" ht="18" customHeight="1">
      <c r="B3403" s="109" t="str">
        <f>IF('2.売上実績'!$B3403="","",'2.売上実績'!$B3403)</f>
        <v/>
      </c>
      <c r="C3403" s="110" t="str">
        <f>IF('2.売上実績'!$C3403="","",'2.売上実績'!$C3403)</f>
        <v/>
      </c>
      <c r="D3403" s="98" t="str">
        <f>IF(C3403="","",VLOOKUP(C3403,'4.製品一覧'!$B$4:$D$500,3,FALSE))</f>
        <v/>
      </c>
      <c r="E3403" s="102">
        <f>IF(C3403&lt;&gt;"",VLOOKUP(C3403,'7.製品別原価'!$B$5:$J$500,8,FALSE),0)</f>
        <v>0</v>
      </c>
      <c r="F3403" s="37">
        <f>IF(OR($K$2=0,K3403=0),0,'1.全社費用'!$C$42/$K$2)</f>
        <v>0</v>
      </c>
      <c r="G3403" s="37">
        <f t="shared" si="373"/>
        <v>0</v>
      </c>
      <c r="H3403" s="38">
        <f t="shared" si="374"/>
        <v>0</v>
      </c>
      <c r="I3403" s="39">
        <f t="shared" si="375"/>
        <v>0</v>
      </c>
      <c r="J3403" s="40">
        <f t="shared" si="376"/>
        <v>0</v>
      </c>
      <c r="K3403" s="111">
        <f>IF($B3403="",0,'2.売上実績'!D3403)</f>
        <v>0</v>
      </c>
      <c r="L3403" s="111">
        <f>IF($B3403="",0,'2.売上実績'!E3403)</f>
        <v>0</v>
      </c>
      <c r="M3403" s="28">
        <f t="shared" si="371"/>
        <v>0</v>
      </c>
      <c r="N3403" s="41">
        <f t="shared" si="372"/>
        <v>0</v>
      </c>
      <c r="O3403" s="40">
        <f t="shared" si="377"/>
        <v>0</v>
      </c>
    </row>
    <row r="3404" spans="2:15" ht="18" customHeight="1">
      <c r="B3404" s="109" t="str">
        <f>IF('2.売上実績'!$B3404="","",'2.売上実績'!$B3404)</f>
        <v/>
      </c>
      <c r="C3404" s="110" t="str">
        <f>IF('2.売上実績'!$C3404="","",'2.売上実績'!$C3404)</f>
        <v/>
      </c>
      <c r="D3404" s="98" t="str">
        <f>IF(C3404="","",VLOOKUP(C3404,'4.製品一覧'!$B$4:$D$500,3,FALSE))</f>
        <v/>
      </c>
      <c r="E3404" s="102">
        <f>IF(C3404&lt;&gt;"",VLOOKUP(C3404,'7.製品別原価'!$B$5:$J$500,8,FALSE),0)</f>
        <v>0</v>
      </c>
      <c r="F3404" s="37">
        <f>IF(OR($K$2=0,K3404=0),0,'1.全社費用'!$C$42/$K$2)</f>
        <v>0</v>
      </c>
      <c r="G3404" s="37">
        <f t="shared" si="373"/>
        <v>0</v>
      </c>
      <c r="H3404" s="38">
        <f t="shared" si="374"/>
        <v>0</v>
      </c>
      <c r="I3404" s="39">
        <f t="shared" si="375"/>
        <v>0</v>
      </c>
      <c r="J3404" s="40">
        <f t="shared" si="376"/>
        <v>0</v>
      </c>
      <c r="K3404" s="111">
        <f>IF($B3404="",0,'2.売上実績'!D3404)</f>
        <v>0</v>
      </c>
      <c r="L3404" s="111">
        <f>IF($B3404="",0,'2.売上実績'!E3404)</f>
        <v>0</v>
      </c>
      <c r="M3404" s="28">
        <f t="shared" si="371"/>
        <v>0</v>
      </c>
      <c r="N3404" s="41">
        <f t="shared" si="372"/>
        <v>0</v>
      </c>
      <c r="O3404" s="40">
        <f t="shared" si="377"/>
        <v>0</v>
      </c>
    </row>
    <row r="3405" spans="2:15" ht="18" customHeight="1">
      <c r="B3405" s="109" t="str">
        <f>IF('2.売上実績'!$B3405="","",'2.売上実績'!$B3405)</f>
        <v/>
      </c>
      <c r="C3405" s="110" t="str">
        <f>IF('2.売上実績'!$C3405="","",'2.売上実績'!$C3405)</f>
        <v/>
      </c>
      <c r="D3405" s="98" t="str">
        <f>IF(C3405="","",VLOOKUP(C3405,'4.製品一覧'!$B$4:$D$500,3,FALSE))</f>
        <v/>
      </c>
      <c r="E3405" s="102">
        <f>IF(C3405&lt;&gt;"",VLOOKUP(C3405,'7.製品別原価'!$B$5:$J$500,8,FALSE),0)</f>
        <v>0</v>
      </c>
      <c r="F3405" s="37">
        <f>IF(OR($K$2=0,K3405=0),0,'1.全社費用'!$C$42/$K$2)</f>
        <v>0</v>
      </c>
      <c r="G3405" s="37">
        <f t="shared" si="373"/>
        <v>0</v>
      </c>
      <c r="H3405" s="38">
        <f t="shared" si="374"/>
        <v>0</v>
      </c>
      <c r="I3405" s="39">
        <f t="shared" si="375"/>
        <v>0</v>
      </c>
      <c r="J3405" s="40">
        <f t="shared" si="376"/>
        <v>0</v>
      </c>
      <c r="K3405" s="111">
        <f>IF($B3405="",0,'2.売上実績'!D3405)</f>
        <v>0</v>
      </c>
      <c r="L3405" s="111">
        <f>IF($B3405="",0,'2.売上実績'!E3405)</f>
        <v>0</v>
      </c>
      <c r="M3405" s="28">
        <f t="shared" si="371"/>
        <v>0</v>
      </c>
      <c r="N3405" s="41">
        <f t="shared" si="372"/>
        <v>0</v>
      </c>
      <c r="O3405" s="40">
        <f t="shared" si="377"/>
        <v>0</v>
      </c>
    </row>
    <row r="3406" spans="2:15" ht="18" customHeight="1">
      <c r="B3406" s="109" t="str">
        <f>IF('2.売上実績'!$B3406="","",'2.売上実績'!$B3406)</f>
        <v/>
      </c>
      <c r="C3406" s="110" t="str">
        <f>IF('2.売上実績'!$C3406="","",'2.売上実績'!$C3406)</f>
        <v/>
      </c>
      <c r="D3406" s="98" t="str">
        <f>IF(C3406="","",VLOOKUP(C3406,'4.製品一覧'!$B$4:$D$500,3,FALSE))</f>
        <v/>
      </c>
      <c r="E3406" s="102">
        <f>IF(C3406&lt;&gt;"",VLOOKUP(C3406,'7.製品別原価'!$B$5:$J$500,8,FALSE),0)</f>
        <v>0</v>
      </c>
      <c r="F3406" s="37">
        <f>IF(OR($K$2=0,K3406=0),0,'1.全社費用'!$C$42/$K$2)</f>
        <v>0</v>
      </c>
      <c r="G3406" s="37">
        <f t="shared" si="373"/>
        <v>0</v>
      </c>
      <c r="H3406" s="38">
        <f t="shared" si="374"/>
        <v>0</v>
      </c>
      <c r="I3406" s="39">
        <f t="shared" si="375"/>
        <v>0</v>
      </c>
      <c r="J3406" s="40">
        <f t="shared" si="376"/>
        <v>0</v>
      </c>
      <c r="K3406" s="111">
        <f>IF($B3406="",0,'2.売上実績'!D3406)</f>
        <v>0</v>
      </c>
      <c r="L3406" s="111">
        <f>IF($B3406="",0,'2.売上実績'!E3406)</f>
        <v>0</v>
      </c>
      <c r="M3406" s="28">
        <f t="shared" si="371"/>
        <v>0</v>
      </c>
      <c r="N3406" s="41">
        <f t="shared" si="372"/>
        <v>0</v>
      </c>
      <c r="O3406" s="40">
        <f t="shared" si="377"/>
        <v>0</v>
      </c>
    </row>
    <row r="3407" spans="2:15" ht="18" customHeight="1">
      <c r="B3407" s="109" t="str">
        <f>IF('2.売上実績'!$B3407="","",'2.売上実績'!$B3407)</f>
        <v/>
      </c>
      <c r="C3407" s="110" t="str">
        <f>IF('2.売上実績'!$C3407="","",'2.売上実績'!$C3407)</f>
        <v/>
      </c>
      <c r="D3407" s="98" t="str">
        <f>IF(C3407="","",VLOOKUP(C3407,'4.製品一覧'!$B$4:$D$500,3,FALSE))</f>
        <v/>
      </c>
      <c r="E3407" s="102">
        <f>IF(C3407&lt;&gt;"",VLOOKUP(C3407,'7.製品別原価'!$B$5:$J$500,8,FALSE),0)</f>
        <v>0</v>
      </c>
      <c r="F3407" s="37">
        <f>IF(OR($K$2=0,K3407=0),0,'1.全社費用'!$C$42/$K$2)</f>
        <v>0</v>
      </c>
      <c r="G3407" s="37">
        <f t="shared" si="373"/>
        <v>0</v>
      </c>
      <c r="H3407" s="38">
        <f t="shared" si="374"/>
        <v>0</v>
      </c>
      <c r="I3407" s="39">
        <f t="shared" si="375"/>
        <v>0</v>
      </c>
      <c r="J3407" s="40">
        <f t="shared" si="376"/>
        <v>0</v>
      </c>
      <c r="K3407" s="111">
        <f>IF($B3407="",0,'2.売上実績'!D3407)</f>
        <v>0</v>
      </c>
      <c r="L3407" s="111">
        <f>IF($B3407="",0,'2.売上実績'!E3407)</f>
        <v>0</v>
      </c>
      <c r="M3407" s="28">
        <f t="shared" si="371"/>
        <v>0</v>
      </c>
      <c r="N3407" s="41">
        <f t="shared" si="372"/>
        <v>0</v>
      </c>
      <c r="O3407" s="40">
        <f t="shared" si="377"/>
        <v>0</v>
      </c>
    </row>
    <row r="3408" spans="2:15" ht="18" customHeight="1">
      <c r="B3408" s="109" t="str">
        <f>IF('2.売上実績'!$B3408="","",'2.売上実績'!$B3408)</f>
        <v/>
      </c>
      <c r="C3408" s="110" t="str">
        <f>IF('2.売上実績'!$C3408="","",'2.売上実績'!$C3408)</f>
        <v/>
      </c>
      <c r="D3408" s="98" t="str">
        <f>IF(C3408="","",VLOOKUP(C3408,'4.製品一覧'!$B$4:$D$500,3,FALSE))</f>
        <v/>
      </c>
      <c r="E3408" s="102">
        <f>IF(C3408&lt;&gt;"",VLOOKUP(C3408,'7.製品別原価'!$B$5:$J$500,8,FALSE),0)</f>
        <v>0</v>
      </c>
      <c r="F3408" s="37">
        <f>IF(OR($K$2=0,K3408=0),0,'1.全社費用'!$C$42/$K$2)</f>
        <v>0</v>
      </c>
      <c r="G3408" s="37">
        <f t="shared" si="373"/>
        <v>0</v>
      </c>
      <c r="H3408" s="38">
        <f t="shared" si="374"/>
        <v>0</v>
      </c>
      <c r="I3408" s="39">
        <f t="shared" si="375"/>
        <v>0</v>
      </c>
      <c r="J3408" s="40">
        <f t="shared" si="376"/>
        <v>0</v>
      </c>
      <c r="K3408" s="111">
        <f>IF($B3408="",0,'2.売上実績'!D3408)</f>
        <v>0</v>
      </c>
      <c r="L3408" s="111">
        <f>IF($B3408="",0,'2.売上実績'!E3408)</f>
        <v>0</v>
      </c>
      <c r="M3408" s="28">
        <f t="shared" si="371"/>
        <v>0</v>
      </c>
      <c r="N3408" s="41">
        <f t="shared" si="372"/>
        <v>0</v>
      </c>
      <c r="O3408" s="40">
        <f t="shared" si="377"/>
        <v>0</v>
      </c>
    </row>
    <row r="3409" spans="2:15" ht="18" customHeight="1">
      <c r="B3409" s="109" t="str">
        <f>IF('2.売上実績'!$B3409="","",'2.売上実績'!$B3409)</f>
        <v/>
      </c>
      <c r="C3409" s="110" t="str">
        <f>IF('2.売上実績'!$C3409="","",'2.売上実績'!$C3409)</f>
        <v/>
      </c>
      <c r="D3409" s="98" t="str">
        <f>IF(C3409="","",VLOOKUP(C3409,'4.製品一覧'!$B$4:$D$500,3,FALSE))</f>
        <v/>
      </c>
      <c r="E3409" s="102">
        <f>IF(C3409&lt;&gt;"",VLOOKUP(C3409,'7.製品別原価'!$B$5:$J$500,8,FALSE),0)</f>
        <v>0</v>
      </c>
      <c r="F3409" s="37">
        <f>IF(OR($K$2=0,K3409=0),0,'1.全社費用'!$C$42/$K$2)</f>
        <v>0</v>
      </c>
      <c r="G3409" s="37">
        <f t="shared" si="373"/>
        <v>0</v>
      </c>
      <c r="H3409" s="38">
        <f t="shared" si="374"/>
        <v>0</v>
      </c>
      <c r="I3409" s="39">
        <f t="shared" si="375"/>
        <v>0</v>
      </c>
      <c r="J3409" s="40">
        <f t="shared" si="376"/>
        <v>0</v>
      </c>
      <c r="K3409" s="111">
        <f>IF($B3409="",0,'2.売上実績'!D3409)</f>
        <v>0</v>
      </c>
      <c r="L3409" s="111">
        <f>IF($B3409="",0,'2.売上実績'!E3409)</f>
        <v>0</v>
      </c>
      <c r="M3409" s="28">
        <f t="shared" si="371"/>
        <v>0</v>
      </c>
      <c r="N3409" s="41">
        <f t="shared" si="372"/>
        <v>0</v>
      </c>
      <c r="O3409" s="40">
        <f t="shared" si="377"/>
        <v>0</v>
      </c>
    </row>
    <row r="3410" spans="2:15" ht="18" customHeight="1">
      <c r="B3410" s="109" t="str">
        <f>IF('2.売上実績'!$B3410="","",'2.売上実績'!$B3410)</f>
        <v/>
      </c>
      <c r="C3410" s="110" t="str">
        <f>IF('2.売上実績'!$C3410="","",'2.売上実績'!$C3410)</f>
        <v/>
      </c>
      <c r="D3410" s="98" t="str">
        <f>IF(C3410="","",VLOOKUP(C3410,'4.製品一覧'!$B$4:$D$500,3,FALSE))</f>
        <v/>
      </c>
      <c r="E3410" s="102">
        <f>IF(C3410&lt;&gt;"",VLOOKUP(C3410,'7.製品別原価'!$B$5:$J$500,8,FALSE),0)</f>
        <v>0</v>
      </c>
      <c r="F3410" s="37">
        <f>IF(OR($K$2=0,K3410=0),0,'1.全社費用'!$C$42/$K$2)</f>
        <v>0</v>
      </c>
      <c r="G3410" s="37">
        <f t="shared" si="373"/>
        <v>0</v>
      </c>
      <c r="H3410" s="38">
        <f t="shared" si="374"/>
        <v>0</v>
      </c>
      <c r="I3410" s="39">
        <f t="shared" si="375"/>
        <v>0</v>
      </c>
      <c r="J3410" s="40">
        <f t="shared" si="376"/>
        <v>0</v>
      </c>
      <c r="K3410" s="111">
        <f>IF($B3410="",0,'2.売上実績'!D3410)</f>
        <v>0</v>
      </c>
      <c r="L3410" s="111">
        <f>IF($B3410="",0,'2.売上実績'!E3410)</f>
        <v>0</v>
      </c>
      <c r="M3410" s="28">
        <f t="shared" si="371"/>
        <v>0</v>
      </c>
      <c r="N3410" s="41">
        <f t="shared" si="372"/>
        <v>0</v>
      </c>
      <c r="O3410" s="40">
        <f t="shared" si="377"/>
        <v>0</v>
      </c>
    </row>
    <row r="3411" spans="2:15" ht="18" customHeight="1">
      <c r="B3411" s="109" t="str">
        <f>IF('2.売上実績'!$B3411="","",'2.売上実績'!$B3411)</f>
        <v/>
      </c>
      <c r="C3411" s="110" t="str">
        <f>IF('2.売上実績'!$C3411="","",'2.売上実績'!$C3411)</f>
        <v/>
      </c>
      <c r="D3411" s="98" t="str">
        <f>IF(C3411="","",VLOOKUP(C3411,'4.製品一覧'!$B$4:$D$500,3,FALSE))</f>
        <v/>
      </c>
      <c r="E3411" s="102">
        <f>IF(C3411&lt;&gt;"",VLOOKUP(C3411,'7.製品別原価'!$B$5:$J$500,8,FALSE),0)</f>
        <v>0</v>
      </c>
      <c r="F3411" s="37">
        <f>IF(OR($K$2=0,K3411=0),0,'1.全社費用'!$C$42/$K$2)</f>
        <v>0</v>
      </c>
      <c r="G3411" s="37">
        <f t="shared" si="373"/>
        <v>0</v>
      </c>
      <c r="H3411" s="38">
        <f t="shared" si="374"/>
        <v>0</v>
      </c>
      <c r="I3411" s="39">
        <f t="shared" si="375"/>
        <v>0</v>
      </c>
      <c r="J3411" s="40">
        <f t="shared" si="376"/>
        <v>0</v>
      </c>
      <c r="K3411" s="111">
        <f>IF($B3411="",0,'2.売上実績'!D3411)</f>
        <v>0</v>
      </c>
      <c r="L3411" s="111">
        <f>IF($B3411="",0,'2.売上実績'!E3411)</f>
        <v>0</v>
      </c>
      <c r="M3411" s="28">
        <f t="shared" si="371"/>
        <v>0</v>
      </c>
      <c r="N3411" s="41">
        <f t="shared" si="372"/>
        <v>0</v>
      </c>
      <c r="O3411" s="40">
        <f t="shared" si="377"/>
        <v>0</v>
      </c>
    </row>
    <row r="3412" spans="2:15" ht="18" customHeight="1">
      <c r="B3412" s="109" t="str">
        <f>IF('2.売上実績'!$B3412="","",'2.売上実績'!$B3412)</f>
        <v/>
      </c>
      <c r="C3412" s="110" t="str">
        <f>IF('2.売上実績'!$C3412="","",'2.売上実績'!$C3412)</f>
        <v/>
      </c>
      <c r="D3412" s="98" t="str">
        <f>IF(C3412="","",VLOOKUP(C3412,'4.製品一覧'!$B$4:$D$500,3,FALSE))</f>
        <v/>
      </c>
      <c r="E3412" s="102">
        <f>IF(C3412&lt;&gt;"",VLOOKUP(C3412,'7.製品別原価'!$B$5:$J$500,8,FALSE),0)</f>
        <v>0</v>
      </c>
      <c r="F3412" s="37">
        <f>IF(OR($K$2=0,K3412=0),0,'1.全社費用'!$C$42/$K$2)</f>
        <v>0</v>
      </c>
      <c r="G3412" s="37">
        <f t="shared" si="373"/>
        <v>0</v>
      </c>
      <c r="H3412" s="38">
        <f t="shared" si="374"/>
        <v>0</v>
      </c>
      <c r="I3412" s="39">
        <f t="shared" si="375"/>
        <v>0</v>
      </c>
      <c r="J3412" s="40">
        <f t="shared" si="376"/>
        <v>0</v>
      </c>
      <c r="K3412" s="111">
        <f>IF($B3412="",0,'2.売上実績'!D3412)</f>
        <v>0</v>
      </c>
      <c r="L3412" s="111">
        <f>IF($B3412="",0,'2.売上実績'!E3412)</f>
        <v>0</v>
      </c>
      <c r="M3412" s="28">
        <f t="shared" si="371"/>
        <v>0</v>
      </c>
      <c r="N3412" s="41">
        <f t="shared" si="372"/>
        <v>0</v>
      </c>
      <c r="O3412" s="40">
        <f t="shared" si="377"/>
        <v>0</v>
      </c>
    </row>
    <row r="3413" spans="2:15" ht="18" customHeight="1">
      <c r="B3413" s="109" t="str">
        <f>IF('2.売上実績'!$B3413="","",'2.売上実績'!$B3413)</f>
        <v/>
      </c>
      <c r="C3413" s="110" t="str">
        <f>IF('2.売上実績'!$C3413="","",'2.売上実績'!$C3413)</f>
        <v/>
      </c>
      <c r="D3413" s="98" t="str">
        <f>IF(C3413="","",VLOOKUP(C3413,'4.製品一覧'!$B$4:$D$500,3,FALSE))</f>
        <v/>
      </c>
      <c r="E3413" s="102">
        <f>IF(C3413&lt;&gt;"",VLOOKUP(C3413,'7.製品別原価'!$B$5:$J$500,8,FALSE),0)</f>
        <v>0</v>
      </c>
      <c r="F3413" s="37">
        <f>IF(OR($K$2=0,K3413=0),0,'1.全社費用'!$C$42/$K$2)</f>
        <v>0</v>
      </c>
      <c r="G3413" s="37">
        <f t="shared" si="373"/>
        <v>0</v>
      </c>
      <c r="H3413" s="38">
        <f t="shared" si="374"/>
        <v>0</v>
      </c>
      <c r="I3413" s="39">
        <f t="shared" si="375"/>
        <v>0</v>
      </c>
      <c r="J3413" s="40">
        <f t="shared" si="376"/>
        <v>0</v>
      </c>
      <c r="K3413" s="111">
        <f>IF($B3413="",0,'2.売上実績'!D3413)</f>
        <v>0</v>
      </c>
      <c r="L3413" s="111">
        <f>IF($B3413="",0,'2.売上実績'!E3413)</f>
        <v>0</v>
      </c>
      <c r="M3413" s="28">
        <f t="shared" si="371"/>
        <v>0</v>
      </c>
      <c r="N3413" s="41">
        <f t="shared" si="372"/>
        <v>0</v>
      </c>
      <c r="O3413" s="40">
        <f t="shared" si="377"/>
        <v>0</v>
      </c>
    </row>
    <row r="3414" spans="2:15" ht="18" customHeight="1">
      <c r="B3414" s="109" t="str">
        <f>IF('2.売上実績'!$B3414="","",'2.売上実績'!$B3414)</f>
        <v/>
      </c>
      <c r="C3414" s="110" t="str">
        <f>IF('2.売上実績'!$C3414="","",'2.売上実績'!$C3414)</f>
        <v/>
      </c>
      <c r="D3414" s="98" t="str">
        <f>IF(C3414="","",VLOOKUP(C3414,'4.製品一覧'!$B$4:$D$500,3,FALSE))</f>
        <v/>
      </c>
      <c r="E3414" s="102">
        <f>IF(C3414&lt;&gt;"",VLOOKUP(C3414,'7.製品別原価'!$B$5:$J$500,8,FALSE),0)</f>
        <v>0</v>
      </c>
      <c r="F3414" s="37">
        <f>IF(OR($K$2=0,K3414=0),0,'1.全社費用'!$C$42/$K$2)</f>
        <v>0</v>
      </c>
      <c r="G3414" s="37">
        <f t="shared" si="373"/>
        <v>0</v>
      </c>
      <c r="H3414" s="38">
        <f t="shared" si="374"/>
        <v>0</v>
      </c>
      <c r="I3414" s="39">
        <f t="shared" si="375"/>
        <v>0</v>
      </c>
      <c r="J3414" s="40">
        <f t="shared" si="376"/>
        <v>0</v>
      </c>
      <c r="K3414" s="111">
        <f>IF($B3414="",0,'2.売上実績'!D3414)</f>
        <v>0</v>
      </c>
      <c r="L3414" s="111">
        <f>IF($B3414="",0,'2.売上実績'!E3414)</f>
        <v>0</v>
      </c>
      <c r="M3414" s="28">
        <f t="shared" si="371"/>
        <v>0</v>
      </c>
      <c r="N3414" s="41">
        <f t="shared" si="372"/>
        <v>0</v>
      </c>
      <c r="O3414" s="40">
        <f t="shared" si="377"/>
        <v>0</v>
      </c>
    </row>
    <row r="3415" spans="2:15" ht="18" customHeight="1">
      <c r="B3415" s="109" t="str">
        <f>IF('2.売上実績'!$B3415="","",'2.売上実績'!$B3415)</f>
        <v/>
      </c>
      <c r="C3415" s="110" t="str">
        <f>IF('2.売上実績'!$C3415="","",'2.売上実績'!$C3415)</f>
        <v/>
      </c>
      <c r="D3415" s="98" t="str">
        <f>IF(C3415="","",VLOOKUP(C3415,'4.製品一覧'!$B$4:$D$500,3,FALSE))</f>
        <v/>
      </c>
      <c r="E3415" s="102">
        <f>IF(C3415&lt;&gt;"",VLOOKUP(C3415,'7.製品別原価'!$B$5:$J$500,8,FALSE),0)</f>
        <v>0</v>
      </c>
      <c r="F3415" s="37">
        <f>IF(OR($K$2=0,K3415=0),0,'1.全社費用'!$C$42/$K$2)</f>
        <v>0</v>
      </c>
      <c r="G3415" s="37">
        <f t="shared" si="373"/>
        <v>0</v>
      </c>
      <c r="H3415" s="38">
        <f t="shared" si="374"/>
        <v>0</v>
      </c>
      <c r="I3415" s="39">
        <f t="shared" si="375"/>
        <v>0</v>
      </c>
      <c r="J3415" s="40">
        <f t="shared" si="376"/>
        <v>0</v>
      </c>
      <c r="K3415" s="111">
        <f>IF($B3415="",0,'2.売上実績'!D3415)</f>
        <v>0</v>
      </c>
      <c r="L3415" s="111">
        <f>IF($B3415="",0,'2.売上実績'!E3415)</f>
        <v>0</v>
      </c>
      <c r="M3415" s="28">
        <f t="shared" si="371"/>
        <v>0</v>
      </c>
      <c r="N3415" s="41">
        <f t="shared" si="372"/>
        <v>0</v>
      </c>
      <c r="O3415" s="40">
        <f t="shared" si="377"/>
        <v>0</v>
      </c>
    </row>
    <row r="3416" spans="2:15" ht="18" customHeight="1">
      <c r="B3416" s="109" t="str">
        <f>IF('2.売上実績'!$B3416="","",'2.売上実績'!$B3416)</f>
        <v/>
      </c>
      <c r="C3416" s="110" t="str">
        <f>IF('2.売上実績'!$C3416="","",'2.売上実績'!$C3416)</f>
        <v/>
      </c>
      <c r="D3416" s="98" t="str">
        <f>IF(C3416="","",VLOOKUP(C3416,'4.製品一覧'!$B$4:$D$500,3,FALSE))</f>
        <v/>
      </c>
      <c r="E3416" s="102">
        <f>IF(C3416&lt;&gt;"",VLOOKUP(C3416,'7.製品別原価'!$B$5:$J$500,8,FALSE),0)</f>
        <v>0</v>
      </c>
      <c r="F3416" s="37">
        <f>IF(OR($K$2=0,K3416=0),0,'1.全社費用'!$C$42/$K$2)</f>
        <v>0</v>
      </c>
      <c r="G3416" s="37">
        <f t="shared" si="373"/>
        <v>0</v>
      </c>
      <c r="H3416" s="38">
        <f t="shared" si="374"/>
        <v>0</v>
      </c>
      <c r="I3416" s="39">
        <f t="shared" si="375"/>
        <v>0</v>
      </c>
      <c r="J3416" s="40">
        <f t="shared" si="376"/>
        <v>0</v>
      </c>
      <c r="K3416" s="111">
        <f>IF($B3416="",0,'2.売上実績'!D3416)</f>
        <v>0</v>
      </c>
      <c r="L3416" s="111">
        <f>IF($B3416="",0,'2.売上実績'!E3416)</f>
        <v>0</v>
      </c>
      <c r="M3416" s="28">
        <f t="shared" si="371"/>
        <v>0</v>
      </c>
      <c r="N3416" s="41">
        <f t="shared" si="372"/>
        <v>0</v>
      </c>
      <c r="O3416" s="40">
        <f t="shared" si="377"/>
        <v>0</v>
      </c>
    </row>
    <row r="3417" spans="2:15" ht="18" customHeight="1">
      <c r="B3417" s="109" t="str">
        <f>IF('2.売上実績'!$B3417="","",'2.売上実績'!$B3417)</f>
        <v/>
      </c>
      <c r="C3417" s="110" t="str">
        <f>IF('2.売上実績'!$C3417="","",'2.売上実績'!$C3417)</f>
        <v/>
      </c>
      <c r="D3417" s="98" t="str">
        <f>IF(C3417="","",VLOOKUP(C3417,'4.製品一覧'!$B$4:$D$500,3,FALSE))</f>
        <v/>
      </c>
      <c r="E3417" s="102">
        <f>IF(C3417&lt;&gt;"",VLOOKUP(C3417,'7.製品別原価'!$B$5:$J$500,8,FALSE),0)</f>
        <v>0</v>
      </c>
      <c r="F3417" s="37">
        <f>IF(OR($K$2=0,K3417=0),0,'1.全社費用'!$C$42/$K$2)</f>
        <v>0</v>
      </c>
      <c r="G3417" s="37">
        <f t="shared" si="373"/>
        <v>0</v>
      </c>
      <c r="H3417" s="38">
        <f t="shared" si="374"/>
        <v>0</v>
      </c>
      <c r="I3417" s="39">
        <f t="shared" si="375"/>
        <v>0</v>
      </c>
      <c r="J3417" s="40">
        <f t="shared" si="376"/>
        <v>0</v>
      </c>
      <c r="K3417" s="111">
        <f>IF($B3417="",0,'2.売上実績'!D3417)</f>
        <v>0</v>
      </c>
      <c r="L3417" s="111">
        <f>IF($B3417="",0,'2.売上実績'!E3417)</f>
        <v>0</v>
      </c>
      <c r="M3417" s="28">
        <f t="shared" si="371"/>
        <v>0</v>
      </c>
      <c r="N3417" s="41">
        <f t="shared" si="372"/>
        <v>0</v>
      </c>
      <c r="O3417" s="40">
        <f t="shared" si="377"/>
        <v>0</v>
      </c>
    </row>
    <row r="3418" spans="2:15" ht="18" customHeight="1">
      <c r="B3418" s="109" t="str">
        <f>IF('2.売上実績'!$B3418="","",'2.売上実績'!$B3418)</f>
        <v/>
      </c>
      <c r="C3418" s="110" t="str">
        <f>IF('2.売上実績'!$C3418="","",'2.売上実績'!$C3418)</f>
        <v/>
      </c>
      <c r="D3418" s="98" t="str">
        <f>IF(C3418="","",VLOOKUP(C3418,'4.製品一覧'!$B$4:$D$500,3,FALSE))</f>
        <v/>
      </c>
      <c r="E3418" s="102">
        <f>IF(C3418&lt;&gt;"",VLOOKUP(C3418,'7.製品別原価'!$B$5:$J$500,8,FALSE),0)</f>
        <v>0</v>
      </c>
      <c r="F3418" s="37">
        <f>IF(OR($K$2=0,K3418=0),0,'1.全社費用'!$C$42/$K$2)</f>
        <v>0</v>
      </c>
      <c r="G3418" s="37">
        <f t="shared" si="373"/>
        <v>0</v>
      </c>
      <c r="H3418" s="38">
        <f t="shared" si="374"/>
        <v>0</v>
      </c>
      <c r="I3418" s="39">
        <f t="shared" si="375"/>
        <v>0</v>
      </c>
      <c r="J3418" s="40">
        <f t="shared" si="376"/>
        <v>0</v>
      </c>
      <c r="K3418" s="111">
        <f>IF($B3418="",0,'2.売上実績'!D3418)</f>
        <v>0</v>
      </c>
      <c r="L3418" s="111">
        <f>IF($B3418="",0,'2.売上実績'!E3418)</f>
        <v>0</v>
      </c>
      <c r="M3418" s="28">
        <f t="shared" si="371"/>
        <v>0</v>
      </c>
      <c r="N3418" s="41">
        <f t="shared" si="372"/>
        <v>0</v>
      </c>
      <c r="O3418" s="40">
        <f t="shared" si="377"/>
        <v>0</v>
      </c>
    </row>
    <row r="3419" spans="2:15" ht="18" customHeight="1">
      <c r="B3419" s="109" t="str">
        <f>IF('2.売上実績'!$B3419="","",'2.売上実績'!$B3419)</f>
        <v/>
      </c>
      <c r="C3419" s="110" t="str">
        <f>IF('2.売上実績'!$C3419="","",'2.売上実績'!$C3419)</f>
        <v/>
      </c>
      <c r="D3419" s="98" t="str">
        <f>IF(C3419="","",VLOOKUP(C3419,'4.製品一覧'!$B$4:$D$500,3,FALSE))</f>
        <v/>
      </c>
      <c r="E3419" s="102">
        <f>IF(C3419&lt;&gt;"",VLOOKUP(C3419,'7.製品別原価'!$B$5:$J$500,8,FALSE),0)</f>
        <v>0</v>
      </c>
      <c r="F3419" s="37">
        <f>IF(OR($K$2=0,K3419=0),0,'1.全社費用'!$C$42/$K$2)</f>
        <v>0</v>
      </c>
      <c r="G3419" s="37">
        <f t="shared" si="373"/>
        <v>0</v>
      </c>
      <c r="H3419" s="38">
        <f t="shared" si="374"/>
        <v>0</v>
      </c>
      <c r="I3419" s="39">
        <f t="shared" si="375"/>
        <v>0</v>
      </c>
      <c r="J3419" s="40">
        <f t="shared" si="376"/>
        <v>0</v>
      </c>
      <c r="K3419" s="111">
        <f>IF($B3419="",0,'2.売上実績'!D3419)</f>
        <v>0</v>
      </c>
      <c r="L3419" s="111">
        <f>IF($B3419="",0,'2.売上実績'!E3419)</f>
        <v>0</v>
      </c>
      <c r="M3419" s="28">
        <f t="shared" si="371"/>
        <v>0</v>
      </c>
      <c r="N3419" s="41">
        <f t="shared" si="372"/>
        <v>0</v>
      </c>
      <c r="O3419" s="40">
        <f t="shared" si="377"/>
        <v>0</v>
      </c>
    </row>
    <row r="3420" spans="2:15" ht="18" customHeight="1">
      <c r="B3420" s="109" t="str">
        <f>IF('2.売上実績'!$B3420="","",'2.売上実績'!$B3420)</f>
        <v/>
      </c>
      <c r="C3420" s="110" t="str">
        <f>IF('2.売上実績'!$C3420="","",'2.売上実績'!$C3420)</f>
        <v/>
      </c>
      <c r="D3420" s="98" t="str">
        <f>IF(C3420="","",VLOOKUP(C3420,'4.製品一覧'!$B$4:$D$500,3,FALSE))</f>
        <v/>
      </c>
      <c r="E3420" s="102">
        <f>IF(C3420&lt;&gt;"",VLOOKUP(C3420,'7.製品別原価'!$B$5:$J$500,8,FALSE),0)</f>
        <v>0</v>
      </c>
      <c r="F3420" s="37">
        <f>IF(OR($K$2=0,K3420=0),0,'1.全社費用'!$C$42/$K$2)</f>
        <v>0</v>
      </c>
      <c r="G3420" s="37">
        <f t="shared" si="373"/>
        <v>0</v>
      </c>
      <c r="H3420" s="38">
        <f t="shared" si="374"/>
        <v>0</v>
      </c>
      <c r="I3420" s="39">
        <f t="shared" si="375"/>
        <v>0</v>
      </c>
      <c r="J3420" s="40">
        <f t="shared" si="376"/>
        <v>0</v>
      </c>
      <c r="K3420" s="111">
        <f>IF($B3420="",0,'2.売上実績'!D3420)</f>
        <v>0</v>
      </c>
      <c r="L3420" s="111">
        <f>IF($B3420="",0,'2.売上実績'!E3420)</f>
        <v>0</v>
      </c>
      <c r="M3420" s="28">
        <f t="shared" si="371"/>
        <v>0</v>
      </c>
      <c r="N3420" s="41">
        <f t="shared" si="372"/>
        <v>0</v>
      </c>
      <c r="O3420" s="40">
        <f t="shared" si="377"/>
        <v>0</v>
      </c>
    </row>
    <row r="3421" spans="2:15" ht="18" customHeight="1">
      <c r="B3421" s="109" t="str">
        <f>IF('2.売上実績'!$B3421="","",'2.売上実績'!$B3421)</f>
        <v/>
      </c>
      <c r="C3421" s="110" t="str">
        <f>IF('2.売上実績'!$C3421="","",'2.売上実績'!$C3421)</f>
        <v/>
      </c>
      <c r="D3421" s="98" t="str">
        <f>IF(C3421="","",VLOOKUP(C3421,'4.製品一覧'!$B$4:$D$500,3,FALSE))</f>
        <v/>
      </c>
      <c r="E3421" s="102">
        <f>IF(C3421&lt;&gt;"",VLOOKUP(C3421,'7.製品別原価'!$B$5:$J$500,8,FALSE),0)</f>
        <v>0</v>
      </c>
      <c r="F3421" s="37">
        <f>IF(OR($K$2=0,K3421=0),0,'1.全社費用'!$C$42/$K$2)</f>
        <v>0</v>
      </c>
      <c r="G3421" s="37">
        <f t="shared" si="373"/>
        <v>0</v>
      </c>
      <c r="H3421" s="38">
        <f t="shared" si="374"/>
        <v>0</v>
      </c>
      <c r="I3421" s="39">
        <f t="shared" si="375"/>
        <v>0</v>
      </c>
      <c r="J3421" s="40">
        <f t="shared" si="376"/>
        <v>0</v>
      </c>
      <c r="K3421" s="111">
        <f>IF($B3421="",0,'2.売上実績'!D3421)</f>
        <v>0</v>
      </c>
      <c r="L3421" s="111">
        <f>IF($B3421="",0,'2.売上実績'!E3421)</f>
        <v>0</v>
      </c>
      <c r="M3421" s="28">
        <f t="shared" si="371"/>
        <v>0</v>
      </c>
      <c r="N3421" s="41">
        <f t="shared" si="372"/>
        <v>0</v>
      </c>
      <c r="O3421" s="40">
        <f t="shared" si="377"/>
        <v>0</v>
      </c>
    </row>
    <row r="3422" spans="2:15" ht="18" customHeight="1">
      <c r="B3422" s="109" t="str">
        <f>IF('2.売上実績'!$B3422="","",'2.売上実績'!$B3422)</f>
        <v/>
      </c>
      <c r="C3422" s="110" t="str">
        <f>IF('2.売上実績'!$C3422="","",'2.売上実績'!$C3422)</f>
        <v/>
      </c>
      <c r="D3422" s="98" t="str">
        <f>IF(C3422="","",VLOOKUP(C3422,'4.製品一覧'!$B$4:$D$500,3,FALSE))</f>
        <v/>
      </c>
      <c r="E3422" s="102">
        <f>IF(C3422&lt;&gt;"",VLOOKUP(C3422,'7.製品別原価'!$B$5:$J$500,8,FALSE),0)</f>
        <v>0</v>
      </c>
      <c r="F3422" s="37">
        <f>IF(OR($K$2=0,K3422=0),0,'1.全社費用'!$C$42/$K$2)</f>
        <v>0</v>
      </c>
      <c r="G3422" s="37">
        <f t="shared" si="373"/>
        <v>0</v>
      </c>
      <c r="H3422" s="38">
        <f t="shared" si="374"/>
        <v>0</v>
      </c>
      <c r="I3422" s="39">
        <f t="shared" si="375"/>
        <v>0</v>
      </c>
      <c r="J3422" s="40">
        <f t="shared" si="376"/>
        <v>0</v>
      </c>
      <c r="K3422" s="111">
        <f>IF($B3422="",0,'2.売上実績'!D3422)</f>
        <v>0</v>
      </c>
      <c r="L3422" s="111">
        <f>IF($B3422="",0,'2.売上実績'!E3422)</f>
        <v>0</v>
      </c>
      <c r="M3422" s="28">
        <f t="shared" si="371"/>
        <v>0</v>
      </c>
      <c r="N3422" s="41">
        <f t="shared" si="372"/>
        <v>0</v>
      </c>
      <c r="O3422" s="40">
        <f t="shared" si="377"/>
        <v>0</v>
      </c>
    </row>
    <row r="3423" spans="2:15" ht="18" customHeight="1">
      <c r="B3423" s="109" t="str">
        <f>IF('2.売上実績'!$B3423="","",'2.売上実績'!$B3423)</f>
        <v/>
      </c>
      <c r="C3423" s="110" t="str">
        <f>IF('2.売上実績'!$C3423="","",'2.売上実績'!$C3423)</f>
        <v/>
      </c>
      <c r="D3423" s="98" t="str">
        <f>IF(C3423="","",VLOOKUP(C3423,'4.製品一覧'!$B$4:$D$500,3,FALSE))</f>
        <v/>
      </c>
      <c r="E3423" s="102">
        <f>IF(C3423&lt;&gt;"",VLOOKUP(C3423,'7.製品別原価'!$B$5:$J$500,8,FALSE),0)</f>
        <v>0</v>
      </c>
      <c r="F3423" s="37">
        <f>IF(OR($K$2=0,K3423=0),0,'1.全社費用'!$C$42/$K$2)</f>
        <v>0</v>
      </c>
      <c r="G3423" s="37">
        <f t="shared" si="373"/>
        <v>0</v>
      </c>
      <c r="H3423" s="38">
        <f t="shared" si="374"/>
        <v>0</v>
      </c>
      <c r="I3423" s="39">
        <f t="shared" si="375"/>
        <v>0</v>
      </c>
      <c r="J3423" s="40">
        <f t="shared" si="376"/>
        <v>0</v>
      </c>
      <c r="K3423" s="111">
        <f>IF($B3423="",0,'2.売上実績'!D3423)</f>
        <v>0</v>
      </c>
      <c r="L3423" s="111">
        <f>IF($B3423="",0,'2.売上実績'!E3423)</f>
        <v>0</v>
      </c>
      <c r="M3423" s="28">
        <f t="shared" si="371"/>
        <v>0</v>
      </c>
      <c r="N3423" s="41">
        <f t="shared" si="372"/>
        <v>0</v>
      </c>
      <c r="O3423" s="40">
        <f t="shared" si="377"/>
        <v>0</v>
      </c>
    </row>
    <row r="3424" spans="2:15" ht="18" customHeight="1">
      <c r="B3424" s="109" t="str">
        <f>IF('2.売上実績'!$B3424="","",'2.売上実績'!$B3424)</f>
        <v/>
      </c>
      <c r="C3424" s="110" t="str">
        <f>IF('2.売上実績'!$C3424="","",'2.売上実績'!$C3424)</f>
        <v/>
      </c>
      <c r="D3424" s="98" t="str">
        <f>IF(C3424="","",VLOOKUP(C3424,'4.製品一覧'!$B$4:$D$500,3,FALSE))</f>
        <v/>
      </c>
      <c r="E3424" s="102">
        <f>IF(C3424&lt;&gt;"",VLOOKUP(C3424,'7.製品別原価'!$B$5:$J$500,8,FALSE),0)</f>
        <v>0</v>
      </c>
      <c r="F3424" s="37">
        <f>IF(OR($K$2=0,K3424=0),0,'1.全社費用'!$C$42/$K$2)</f>
        <v>0</v>
      </c>
      <c r="G3424" s="37">
        <f t="shared" si="373"/>
        <v>0</v>
      </c>
      <c r="H3424" s="38">
        <f t="shared" si="374"/>
        <v>0</v>
      </c>
      <c r="I3424" s="39">
        <f t="shared" si="375"/>
        <v>0</v>
      </c>
      <c r="J3424" s="40">
        <f t="shared" si="376"/>
        <v>0</v>
      </c>
      <c r="K3424" s="111">
        <f>IF($B3424="",0,'2.売上実績'!D3424)</f>
        <v>0</v>
      </c>
      <c r="L3424" s="111">
        <f>IF($B3424="",0,'2.売上実績'!E3424)</f>
        <v>0</v>
      </c>
      <c r="M3424" s="28">
        <f t="shared" si="371"/>
        <v>0</v>
      </c>
      <c r="N3424" s="41">
        <f t="shared" si="372"/>
        <v>0</v>
      </c>
      <c r="O3424" s="40">
        <f t="shared" si="377"/>
        <v>0</v>
      </c>
    </row>
    <row r="3425" spans="2:15" ht="18" customHeight="1">
      <c r="B3425" s="109" t="str">
        <f>IF('2.売上実績'!$B3425="","",'2.売上実績'!$B3425)</f>
        <v/>
      </c>
      <c r="C3425" s="110" t="str">
        <f>IF('2.売上実績'!$C3425="","",'2.売上実績'!$C3425)</f>
        <v/>
      </c>
      <c r="D3425" s="98" t="str">
        <f>IF(C3425="","",VLOOKUP(C3425,'4.製品一覧'!$B$4:$D$500,3,FALSE))</f>
        <v/>
      </c>
      <c r="E3425" s="102">
        <f>IF(C3425&lt;&gt;"",VLOOKUP(C3425,'7.製品別原価'!$B$5:$J$500,8,FALSE),0)</f>
        <v>0</v>
      </c>
      <c r="F3425" s="37">
        <f>IF(OR($K$2=0,K3425=0),0,'1.全社費用'!$C$42/$K$2)</f>
        <v>0</v>
      </c>
      <c r="G3425" s="37">
        <f t="shared" si="373"/>
        <v>0</v>
      </c>
      <c r="H3425" s="38">
        <f t="shared" si="374"/>
        <v>0</v>
      </c>
      <c r="I3425" s="39">
        <f t="shared" si="375"/>
        <v>0</v>
      </c>
      <c r="J3425" s="40">
        <f t="shared" si="376"/>
        <v>0</v>
      </c>
      <c r="K3425" s="111">
        <f>IF($B3425="",0,'2.売上実績'!D3425)</f>
        <v>0</v>
      </c>
      <c r="L3425" s="111">
        <f>IF($B3425="",0,'2.売上実績'!E3425)</f>
        <v>0</v>
      </c>
      <c r="M3425" s="28">
        <f t="shared" si="371"/>
        <v>0</v>
      </c>
      <c r="N3425" s="41">
        <f t="shared" si="372"/>
        <v>0</v>
      </c>
      <c r="O3425" s="40">
        <f t="shared" si="377"/>
        <v>0</v>
      </c>
    </row>
    <row r="3426" spans="2:15" ht="18" customHeight="1">
      <c r="B3426" s="109" t="str">
        <f>IF('2.売上実績'!$B3426="","",'2.売上実績'!$B3426)</f>
        <v/>
      </c>
      <c r="C3426" s="110" t="str">
        <f>IF('2.売上実績'!$C3426="","",'2.売上実績'!$C3426)</f>
        <v/>
      </c>
      <c r="D3426" s="98" t="str">
        <f>IF(C3426="","",VLOOKUP(C3426,'4.製品一覧'!$B$4:$D$500,3,FALSE))</f>
        <v/>
      </c>
      <c r="E3426" s="102">
        <f>IF(C3426&lt;&gt;"",VLOOKUP(C3426,'7.製品別原価'!$B$5:$J$500,8,FALSE),0)</f>
        <v>0</v>
      </c>
      <c r="F3426" s="37">
        <f>IF(OR($K$2=0,K3426=0),0,'1.全社費用'!$C$42/$K$2)</f>
        <v>0</v>
      </c>
      <c r="G3426" s="37">
        <f t="shared" si="373"/>
        <v>0</v>
      </c>
      <c r="H3426" s="38">
        <f t="shared" si="374"/>
        <v>0</v>
      </c>
      <c r="I3426" s="39">
        <f t="shared" si="375"/>
        <v>0</v>
      </c>
      <c r="J3426" s="40">
        <f t="shared" si="376"/>
        <v>0</v>
      </c>
      <c r="K3426" s="111">
        <f>IF($B3426="",0,'2.売上実績'!D3426)</f>
        <v>0</v>
      </c>
      <c r="L3426" s="111">
        <f>IF($B3426="",0,'2.売上実績'!E3426)</f>
        <v>0</v>
      </c>
      <c r="M3426" s="28">
        <f t="shared" si="371"/>
        <v>0</v>
      </c>
      <c r="N3426" s="41">
        <f t="shared" si="372"/>
        <v>0</v>
      </c>
      <c r="O3426" s="40">
        <f t="shared" si="377"/>
        <v>0</v>
      </c>
    </row>
    <row r="3427" spans="2:15" ht="18" customHeight="1">
      <c r="B3427" s="109" t="str">
        <f>IF('2.売上実績'!$B3427="","",'2.売上実績'!$B3427)</f>
        <v/>
      </c>
      <c r="C3427" s="110" t="str">
        <f>IF('2.売上実績'!$C3427="","",'2.売上実績'!$C3427)</f>
        <v/>
      </c>
      <c r="D3427" s="98" t="str">
        <f>IF(C3427="","",VLOOKUP(C3427,'4.製品一覧'!$B$4:$D$500,3,FALSE))</f>
        <v/>
      </c>
      <c r="E3427" s="102">
        <f>IF(C3427&lt;&gt;"",VLOOKUP(C3427,'7.製品別原価'!$B$5:$J$500,8,FALSE),0)</f>
        <v>0</v>
      </c>
      <c r="F3427" s="37">
        <f>IF(OR($K$2=0,K3427=0),0,'1.全社費用'!$C$42/$K$2)</f>
        <v>0</v>
      </c>
      <c r="G3427" s="37">
        <f t="shared" si="373"/>
        <v>0</v>
      </c>
      <c r="H3427" s="38">
        <f t="shared" si="374"/>
        <v>0</v>
      </c>
      <c r="I3427" s="39">
        <f t="shared" si="375"/>
        <v>0</v>
      </c>
      <c r="J3427" s="40">
        <f t="shared" si="376"/>
        <v>0</v>
      </c>
      <c r="K3427" s="111">
        <f>IF($B3427="",0,'2.売上実績'!D3427)</f>
        <v>0</v>
      </c>
      <c r="L3427" s="111">
        <f>IF($B3427="",0,'2.売上実績'!E3427)</f>
        <v>0</v>
      </c>
      <c r="M3427" s="28">
        <f t="shared" si="371"/>
        <v>0</v>
      </c>
      <c r="N3427" s="41">
        <f t="shared" si="372"/>
        <v>0</v>
      </c>
      <c r="O3427" s="40">
        <f t="shared" si="377"/>
        <v>0</v>
      </c>
    </row>
    <row r="3428" spans="2:15" ht="18" customHeight="1">
      <c r="B3428" s="109" t="str">
        <f>IF('2.売上実績'!$B3428="","",'2.売上実績'!$B3428)</f>
        <v/>
      </c>
      <c r="C3428" s="110" t="str">
        <f>IF('2.売上実績'!$C3428="","",'2.売上実績'!$C3428)</f>
        <v/>
      </c>
      <c r="D3428" s="98" t="str">
        <f>IF(C3428="","",VLOOKUP(C3428,'4.製品一覧'!$B$4:$D$500,3,FALSE))</f>
        <v/>
      </c>
      <c r="E3428" s="102">
        <f>IF(C3428&lt;&gt;"",VLOOKUP(C3428,'7.製品別原価'!$B$5:$J$500,8,FALSE),0)</f>
        <v>0</v>
      </c>
      <c r="F3428" s="37">
        <f>IF(OR($K$2=0,K3428=0),0,'1.全社費用'!$C$42/$K$2)</f>
        <v>0</v>
      </c>
      <c r="G3428" s="37">
        <f t="shared" si="373"/>
        <v>0</v>
      </c>
      <c r="H3428" s="38">
        <f t="shared" si="374"/>
        <v>0</v>
      </c>
      <c r="I3428" s="39">
        <f t="shared" si="375"/>
        <v>0</v>
      </c>
      <c r="J3428" s="40">
        <f t="shared" si="376"/>
        <v>0</v>
      </c>
      <c r="K3428" s="111">
        <f>IF($B3428="",0,'2.売上実績'!D3428)</f>
        <v>0</v>
      </c>
      <c r="L3428" s="111">
        <f>IF($B3428="",0,'2.売上実績'!E3428)</f>
        <v>0</v>
      </c>
      <c r="M3428" s="28">
        <f t="shared" si="371"/>
        <v>0</v>
      </c>
      <c r="N3428" s="41">
        <f t="shared" si="372"/>
        <v>0</v>
      </c>
      <c r="O3428" s="40">
        <f t="shared" si="377"/>
        <v>0</v>
      </c>
    </row>
    <row r="3429" spans="2:15" ht="18" customHeight="1">
      <c r="B3429" s="109" t="str">
        <f>IF('2.売上実績'!$B3429="","",'2.売上実績'!$B3429)</f>
        <v/>
      </c>
      <c r="C3429" s="110" t="str">
        <f>IF('2.売上実績'!$C3429="","",'2.売上実績'!$C3429)</f>
        <v/>
      </c>
      <c r="D3429" s="98" t="str">
        <f>IF(C3429="","",VLOOKUP(C3429,'4.製品一覧'!$B$4:$D$500,3,FALSE))</f>
        <v/>
      </c>
      <c r="E3429" s="102">
        <f>IF(C3429&lt;&gt;"",VLOOKUP(C3429,'7.製品別原価'!$B$5:$J$500,8,FALSE),0)</f>
        <v>0</v>
      </c>
      <c r="F3429" s="37">
        <f>IF(OR($K$2=0,K3429=0),0,'1.全社費用'!$C$42/$K$2)</f>
        <v>0</v>
      </c>
      <c r="G3429" s="37">
        <f t="shared" si="373"/>
        <v>0</v>
      </c>
      <c r="H3429" s="38">
        <f t="shared" si="374"/>
        <v>0</v>
      </c>
      <c r="I3429" s="39">
        <f t="shared" si="375"/>
        <v>0</v>
      </c>
      <c r="J3429" s="40">
        <f t="shared" si="376"/>
        <v>0</v>
      </c>
      <c r="K3429" s="111">
        <f>IF($B3429="",0,'2.売上実績'!D3429)</f>
        <v>0</v>
      </c>
      <c r="L3429" s="111">
        <f>IF($B3429="",0,'2.売上実績'!E3429)</f>
        <v>0</v>
      </c>
      <c r="M3429" s="28">
        <f t="shared" si="371"/>
        <v>0</v>
      </c>
      <c r="N3429" s="41">
        <f t="shared" si="372"/>
        <v>0</v>
      </c>
      <c r="O3429" s="40">
        <f t="shared" si="377"/>
        <v>0</v>
      </c>
    </row>
    <row r="3430" spans="2:15" ht="18" customHeight="1">
      <c r="B3430" s="109" t="str">
        <f>IF('2.売上実績'!$B3430="","",'2.売上実績'!$B3430)</f>
        <v/>
      </c>
      <c r="C3430" s="110" t="str">
        <f>IF('2.売上実績'!$C3430="","",'2.売上実績'!$C3430)</f>
        <v/>
      </c>
      <c r="D3430" s="98" t="str">
        <f>IF(C3430="","",VLOOKUP(C3430,'4.製品一覧'!$B$4:$D$500,3,FALSE))</f>
        <v/>
      </c>
      <c r="E3430" s="102">
        <f>IF(C3430&lt;&gt;"",VLOOKUP(C3430,'7.製品別原価'!$B$5:$J$500,8,FALSE),0)</f>
        <v>0</v>
      </c>
      <c r="F3430" s="37">
        <f>IF(OR($K$2=0,K3430=0),0,'1.全社費用'!$C$42/$K$2)</f>
        <v>0</v>
      </c>
      <c r="G3430" s="37">
        <f t="shared" si="373"/>
        <v>0</v>
      </c>
      <c r="H3430" s="38">
        <f t="shared" si="374"/>
        <v>0</v>
      </c>
      <c r="I3430" s="39">
        <f t="shared" si="375"/>
        <v>0</v>
      </c>
      <c r="J3430" s="40">
        <f t="shared" si="376"/>
        <v>0</v>
      </c>
      <c r="K3430" s="111">
        <f>IF($B3430="",0,'2.売上実績'!D3430)</f>
        <v>0</v>
      </c>
      <c r="L3430" s="111">
        <f>IF($B3430="",0,'2.売上実績'!E3430)</f>
        <v>0</v>
      </c>
      <c r="M3430" s="28">
        <f t="shared" si="371"/>
        <v>0</v>
      </c>
      <c r="N3430" s="41">
        <f t="shared" si="372"/>
        <v>0</v>
      </c>
      <c r="O3430" s="40">
        <f t="shared" si="377"/>
        <v>0</v>
      </c>
    </row>
    <row r="3431" spans="2:15" ht="18" customHeight="1">
      <c r="B3431" s="109" t="str">
        <f>IF('2.売上実績'!$B3431="","",'2.売上実績'!$B3431)</f>
        <v/>
      </c>
      <c r="C3431" s="110" t="str">
        <f>IF('2.売上実績'!$C3431="","",'2.売上実績'!$C3431)</f>
        <v/>
      </c>
      <c r="D3431" s="98" t="str">
        <f>IF(C3431="","",VLOOKUP(C3431,'4.製品一覧'!$B$4:$D$500,3,FALSE))</f>
        <v/>
      </c>
      <c r="E3431" s="102">
        <f>IF(C3431&lt;&gt;"",VLOOKUP(C3431,'7.製品別原価'!$B$5:$J$500,8,FALSE),0)</f>
        <v>0</v>
      </c>
      <c r="F3431" s="37">
        <f>IF(OR($K$2=0,K3431=0),0,'1.全社費用'!$C$42/$K$2)</f>
        <v>0</v>
      </c>
      <c r="G3431" s="37">
        <f t="shared" si="373"/>
        <v>0</v>
      </c>
      <c r="H3431" s="38">
        <f t="shared" si="374"/>
        <v>0</v>
      </c>
      <c r="I3431" s="39">
        <f t="shared" si="375"/>
        <v>0</v>
      </c>
      <c r="J3431" s="40">
        <f t="shared" si="376"/>
        <v>0</v>
      </c>
      <c r="K3431" s="111">
        <f>IF($B3431="",0,'2.売上実績'!D3431)</f>
        <v>0</v>
      </c>
      <c r="L3431" s="111">
        <f>IF($B3431="",0,'2.売上実績'!E3431)</f>
        <v>0</v>
      </c>
      <c r="M3431" s="28">
        <f t="shared" si="371"/>
        <v>0</v>
      </c>
      <c r="N3431" s="41">
        <f t="shared" si="372"/>
        <v>0</v>
      </c>
      <c r="O3431" s="40">
        <f t="shared" si="377"/>
        <v>0</v>
      </c>
    </row>
    <row r="3432" spans="2:15" ht="18" customHeight="1">
      <c r="B3432" s="109" t="str">
        <f>IF('2.売上実績'!$B3432="","",'2.売上実績'!$B3432)</f>
        <v/>
      </c>
      <c r="C3432" s="110" t="str">
        <f>IF('2.売上実績'!$C3432="","",'2.売上実績'!$C3432)</f>
        <v/>
      </c>
      <c r="D3432" s="98" t="str">
        <f>IF(C3432="","",VLOOKUP(C3432,'4.製品一覧'!$B$4:$D$500,3,FALSE))</f>
        <v/>
      </c>
      <c r="E3432" s="102">
        <f>IF(C3432&lt;&gt;"",VLOOKUP(C3432,'7.製品別原価'!$B$5:$J$500,8,FALSE),0)</f>
        <v>0</v>
      </c>
      <c r="F3432" s="37">
        <f>IF(OR($K$2=0,K3432=0),0,'1.全社費用'!$C$42/$K$2)</f>
        <v>0</v>
      </c>
      <c r="G3432" s="37">
        <f t="shared" si="373"/>
        <v>0</v>
      </c>
      <c r="H3432" s="38">
        <f t="shared" si="374"/>
        <v>0</v>
      </c>
      <c r="I3432" s="39">
        <f t="shared" si="375"/>
        <v>0</v>
      </c>
      <c r="J3432" s="40">
        <f t="shared" si="376"/>
        <v>0</v>
      </c>
      <c r="K3432" s="111">
        <f>IF($B3432="",0,'2.売上実績'!D3432)</f>
        <v>0</v>
      </c>
      <c r="L3432" s="111">
        <f>IF($B3432="",0,'2.売上実績'!E3432)</f>
        <v>0</v>
      </c>
      <c r="M3432" s="28">
        <f t="shared" si="371"/>
        <v>0</v>
      </c>
      <c r="N3432" s="41">
        <f t="shared" si="372"/>
        <v>0</v>
      </c>
      <c r="O3432" s="40">
        <f t="shared" si="377"/>
        <v>0</v>
      </c>
    </row>
    <row r="3433" spans="2:15" ht="18" customHeight="1">
      <c r="B3433" s="109" t="str">
        <f>IF('2.売上実績'!$B3433="","",'2.売上実績'!$B3433)</f>
        <v/>
      </c>
      <c r="C3433" s="110" t="str">
        <f>IF('2.売上実績'!$C3433="","",'2.売上実績'!$C3433)</f>
        <v/>
      </c>
      <c r="D3433" s="98" t="str">
        <f>IF(C3433="","",VLOOKUP(C3433,'4.製品一覧'!$B$4:$D$500,3,FALSE))</f>
        <v/>
      </c>
      <c r="E3433" s="102">
        <f>IF(C3433&lt;&gt;"",VLOOKUP(C3433,'7.製品別原価'!$B$5:$J$500,8,FALSE),0)</f>
        <v>0</v>
      </c>
      <c r="F3433" s="37">
        <f>IF(OR($K$2=0,K3433=0),0,'1.全社費用'!$C$42/$K$2)</f>
        <v>0</v>
      </c>
      <c r="G3433" s="37">
        <f t="shared" si="373"/>
        <v>0</v>
      </c>
      <c r="H3433" s="38">
        <f t="shared" si="374"/>
        <v>0</v>
      </c>
      <c r="I3433" s="39">
        <f t="shared" si="375"/>
        <v>0</v>
      </c>
      <c r="J3433" s="40">
        <f t="shared" si="376"/>
        <v>0</v>
      </c>
      <c r="K3433" s="111">
        <f>IF($B3433="",0,'2.売上実績'!D3433)</f>
        <v>0</v>
      </c>
      <c r="L3433" s="111">
        <f>IF($B3433="",0,'2.売上実績'!E3433)</f>
        <v>0</v>
      </c>
      <c r="M3433" s="28">
        <f t="shared" si="371"/>
        <v>0</v>
      </c>
      <c r="N3433" s="41">
        <f t="shared" si="372"/>
        <v>0</v>
      </c>
      <c r="O3433" s="40">
        <f t="shared" si="377"/>
        <v>0</v>
      </c>
    </row>
    <row r="3434" spans="2:15" ht="18" customHeight="1">
      <c r="B3434" s="109" t="str">
        <f>IF('2.売上実績'!$B3434="","",'2.売上実績'!$B3434)</f>
        <v/>
      </c>
      <c r="C3434" s="110" t="str">
        <f>IF('2.売上実績'!$C3434="","",'2.売上実績'!$C3434)</f>
        <v/>
      </c>
      <c r="D3434" s="98" t="str">
        <f>IF(C3434="","",VLOOKUP(C3434,'4.製品一覧'!$B$4:$D$500,3,FALSE))</f>
        <v/>
      </c>
      <c r="E3434" s="102">
        <f>IF(C3434&lt;&gt;"",VLOOKUP(C3434,'7.製品別原価'!$B$5:$J$500,8,FALSE),0)</f>
        <v>0</v>
      </c>
      <c r="F3434" s="37">
        <f>IF(OR($K$2=0,K3434=0),0,'1.全社費用'!$C$42/$K$2)</f>
        <v>0</v>
      </c>
      <c r="G3434" s="37">
        <f t="shared" si="373"/>
        <v>0</v>
      </c>
      <c r="H3434" s="38">
        <f t="shared" si="374"/>
        <v>0</v>
      </c>
      <c r="I3434" s="39">
        <f t="shared" si="375"/>
        <v>0</v>
      </c>
      <c r="J3434" s="40">
        <f t="shared" si="376"/>
        <v>0</v>
      </c>
      <c r="K3434" s="111">
        <f>IF($B3434="",0,'2.売上実績'!D3434)</f>
        <v>0</v>
      </c>
      <c r="L3434" s="111">
        <f>IF($B3434="",0,'2.売上実績'!E3434)</f>
        <v>0</v>
      </c>
      <c r="M3434" s="28">
        <f t="shared" si="371"/>
        <v>0</v>
      </c>
      <c r="N3434" s="41">
        <f t="shared" si="372"/>
        <v>0</v>
      </c>
      <c r="O3434" s="40">
        <f t="shared" si="377"/>
        <v>0</v>
      </c>
    </row>
    <row r="3435" spans="2:15" ht="18" customHeight="1">
      <c r="B3435" s="109" t="str">
        <f>IF('2.売上実績'!$B3435="","",'2.売上実績'!$B3435)</f>
        <v/>
      </c>
      <c r="C3435" s="110" t="str">
        <f>IF('2.売上実績'!$C3435="","",'2.売上実績'!$C3435)</f>
        <v/>
      </c>
      <c r="D3435" s="98" t="str">
        <f>IF(C3435="","",VLOOKUP(C3435,'4.製品一覧'!$B$4:$D$500,3,FALSE))</f>
        <v/>
      </c>
      <c r="E3435" s="102">
        <f>IF(C3435&lt;&gt;"",VLOOKUP(C3435,'7.製品別原価'!$B$5:$J$500,8,FALSE),0)</f>
        <v>0</v>
      </c>
      <c r="F3435" s="37">
        <f>IF(OR($K$2=0,K3435=0),0,'1.全社費用'!$C$42/$K$2)</f>
        <v>0</v>
      </c>
      <c r="G3435" s="37">
        <f t="shared" si="373"/>
        <v>0</v>
      </c>
      <c r="H3435" s="38">
        <f t="shared" si="374"/>
        <v>0</v>
      </c>
      <c r="I3435" s="39">
        <f t="shared" si="375"/>
        <v>0</v>
      </c>
      <c r="J3435" s="40">
        <f t="shared" si="376"/>
        <v>0</v>
      </c>
      <c r="K3435" s="111">
        <f>IF($B3435="",0,'2.売上実績'!D3435)</f>
        <v>0</v>
      </c>
      <c r="L3435" s="111">
        <f>IF($B3435="",0,'2.売上実績'!E3435)</f>
        <v>0</v>
      </c>
      <c r="M3435" s="28">
        <f t="shared" si="371"/>
        <v>0</v>
      </c>
      <c r="N3435" s="41">
        <f t="shared" si="372"/>
        <v>0</v>
      </c>
      <c r="O3435" s="40">
        <f t="shared" si="377"/>
        <v>0</v>
      </c>
    </row>
    <row r="3436" spans="2:15" ht="18" customHeight="1">
      <c r="B3436" s="109" t="str">
        <f>IF('2.売上実績'!$B3436="","",'2.売上実績'!$B3436)</f>
        <v/>
      </c>
      <c r="C3436" s="110" t="str">
        <f>IF('2.売上実績'!$C3436="","",'2.売上実績'!$C3436)</f>
        <v/>
      </c>
      <c r="D3436" s="98" t="str">
        <f>IF(C3436="","",VLOOKUP(C3436,'4.製品一覧'!$B$4:$D$500,3,FALSE))</f>
        <v/>
      </c>
      <c r="E3436" s="102">
        <f>IF(C3436&lt;&gt;"",VLOOKUP(C3436,'7.製品別原価'!$B$5:$J$500,8,FALSE),0)</f>
        <v>0</v>
      </c>
      <c r="F3436" s="37">
        <f>IF(OR($K$2=0,K3436=0),0,'1.全社費用'!$C$42/$K$2)</f>
        <v>0</v>
      </c>
      <c r="G3436" s="37">
        <f t="shared" si="373"/>
        <v>0</v>
      </c>
      <c r="H3436" s="38">
        <f t="shared" si="374"/>
        <v>0</v>
      </c>
      <c r="I3436" s="39">
        <f t="shared" si="375"/>
        <v>0</v>
      </c>
      <c r="J3436" s="40">
        <f t="shared" si="376"/>
        <v>0</v>
      </c>
      <c r="K3436" s="111">
        <f>IF($B3436="",0,'2.売上実績'!D3436)</f>
        <v>0</v>
      </c>
      <c r="L3436" s="111">
        <f>IF($B3436="",0,'2.売上実績'!E3436)</f>
        <v>0</v>
      </c>
      <c r="M3436" s="28">
        <f t="shared" si="371"/>
        <v>0</v>
      </c>
      <c r="N3436" s="41">
        <f t="shared" si="372"/>
        <v>0</v>
      </c>
      <c r="O3436" s="40">
        <f t="shared" si="377"/>
        <v>0</v>
      </c>
    </row>
    <row r="3437" spans="2:15" ht="18" customHeight="1">
      <c r="B3437" s="109" t="str">
        <f>IF('2.売上実績'!$B3437="","",'2.売上実績'!$B3437)</f>
        <v/>
      </c>
      <c r="C3437" s="110" t="str">
        <f>IF('2.売上実績'!$C3437="","",'2.売上実績'!$C3437)</f>
        <v/>
      </c>
      <c r="D3437" s="98" t="str">
        <f>IF(C3437="","",VLOOKUP(C3437,'4.製品一覧'!$B$4:$D$500,3,FALSE))</f>
        <v/>
      </c>
      <c r="E3437" s="102">
        <f>IF(C3437&lt;&gt;"",VLOOKUP(C3437,'7.製品別原価'!$B$5:$J$500,8,FALSE),0)</f>
        <v>0</v>
      </c>
      <c r="F3437" s="37">
        <f>IF(OR($K$2=0,K3437=0),0,'1.全社費用'!$C$42/$K$2)</f>
        <v>0</v>
      </c>
      <c r="G3437" s="37">
        <f t="shared" si="373"/>
        <v>0</v>
      </c>
      <c r="H3437" s="38">
        <f t="shared" si="374"/>
        <v>0</v>
      </c>
      <c r="I3437" s="39">
        <f t="shared" si="375"/>
        <v>0</v>
      </c>
      <c r="J3437" s="40">
        <f t="shared" si="376"/>
        <v>0</v>
      </c>
      <c r="K3437" s="111">
        <f>IF($B3437="",0,'2.売上実績'!D3437)</f>
        <v>0</v>
      </c>
      <c r="L3437" s="111">
        <f>IF($B3437="",0,'2.売上実績'!E3437)</f>
        <v>0</v>
      </c>
      <c r="M3437" s="28">
        <f t="shared" si="371"/>
        <v>0</v>
      </c>
      <c r="N3437" s="41">
        <f t="shared" si="372"/>
        <v>0</v>
      </c>
      <c r="O3437" s="40">
        <f t="shared" si="377"/>
        <v>0</v>
      </c>
    </row>
    <row r="3438" spans="2:15" ht="18" customHeight="1">
      <c r="B3438" s="109" t="str">
        <f>IF('2.売上実績'!$B3438="","",'2.売上実績'!$B3438)</f>
        <v/>
      </c>
      <c r="C3438" s="110" t="str">
        <f>IF('2.売上実績'!$C3438="","",'2.売上実績'!$C3438)</f>
        <v/>
      </c>
      <c r="D3438" s="98" t="str">
        <f>IF(C3438="","",VLOOKUP(C3438,'4.製品一覧'!$B$4:$D$500,3,FALSE))</f>
        <v/>
      </c>
      <c r="E3438" s="102">
        <f>IF(C3438&lt;&gt;"",VLOOKUP(C3438,'7.製品別原価'!$B$5:$J$500,8,FALSE),0)</f>
        <v>0</v>
      </c>
      <c r="F3438" s="37">
        <f>IF(OR($K$2=0,K3438=0),0,'1.全社費用'!$C$42/$K$2)</f>
        <v>0</v>
      </c>
      <c r="G3438" s="37">
        <f t="shared" si="373"/>
        <v>0</v>
      </c>
      <c r="H3438" s="38">
        <f t="shared" si="374"/>
        <v>0</v>
      </c>
      <c r="I3438" s="39">
        <f t="shared" si="375"/>
        <v>0</v>
      </c>
      <c r="J3438" s="40">
        <f t="shared" si="376"/>
        <v>0</v>
      </c>
      <c r="K3438" s="111">
        <f>IF($B3438="",0,'2.売上実績'!D3438)</f>
        <v>0</v>
      </c>
      <c r="L3438" s="111">
        <f>IF($B3438="",0,'2.売上実績'!E3438)</f>
        <v>0</v>
      </c>
      <c r="M3438" s="28">
        <f t="shared" si="371"/>
        <v>0</v>
      </c>
      <c r="N3438" s="41">
        <f t="shared" si="372"/>
        <v>0</v>
      </c>
      <c r="O3438" s="40">
        <f t="shared" si="377"/>
        <v>0</v>
      </c>
    </row>
    <row r="3439" spans="2:15" ht="18" customHeight="1">
      <c r="B3439" s="109" t="str">
        <f>IF('2.売上実績'!$B3439="","",'2.売上実績'!$B3439)</f>
        <v/>
      </c>
      <c r="C3439" s="110" t="str">
        <f>IF('2.売上実績'!$C3439="","",'2.売上実績'!$C3439)</f>
        <v/>
      </c>
      <c r="D3439" s="98" t="str">
        <f>IF(C3439="","",VLOOKUP(C3439,'4.製品一覧'!$B$4:$D$500,3,FALSE))</f>
        <v/>
      </c>
      <c r="E3439" s="102">
        <f>IF(C3439&lt;&gt;"",VLOOKUP(C3439,'7.製品別原価'!$B$5:$J$500,8,FALSE),0)</f>
        <v>0</v>
      </c>
      <c r="F3439" s="37">
        <f>IF(OR($K$2=0,K3439=0),0,'1.全社費用'!$C$42/$K$2)</f>
        <v>0</v>
      </c>
      <c r="G3439" s="37">
        <f t="shared" si="373"/>
        <v>0</v>
      </c>
      <c r="H3439" s="38">
        <f t="shared" si="374"/>
        <v>0</v>
      </c>
      <c r="I3439" s="39">
        <f t="shared" si="375"/>
        <v>0</v>
      </c>
      <c r="J3439" s="40">
        <f t="shared" si="376"/>
        <v>0</v>
      </c>
      <c r="K3439" s="111">
        <f>IF($B3439="",0,'2.売上実績'!D3439)</f>
        <v>0</v>
      </c>
      <c r="L3439" s="111">
        <f>IF($B3439="",0,'2.売上実績'!E3439)</f>
        <v>0</v>
      </c>
      <c r="M3439" s="28">
        <f t="shared" si="371"/>
        <v>0</v>
      </c>
      <c r="N3439" s="41">
        <f t="shared" si="372"/>
        <v>0</v>
      </c>
      <c r="O3439" s="40">
        <f t="shared" si="377"/>
        <v>0</v>
      </c>
    </row>
    <row r="3440" spans="2:15" ht="18" customHeight="1">
      <c r="B3440" s="109" t="str">
        <f>IF('2.売上実績'!$B3440="","",'2.売上実績'!$B3440)</f>
        <v/>
      </c>
      <c r="C3440" s="110" t="str">
        <f>IF('2.売上実績'!$C3440="","",'2.売上実績'!$C3440)</f>
        <v/>
      </c>
      <c r="D3440" s="98" t="str">
        <f>IF(C3440="","",VLOOKUP(C3440,'4.製品一覧'!$B$4:$D$500,3,FALSE))</f>
        <v/>
      </c>
      <c r="E3440" s="102">
        <f>IF(C3440&lt;&gt;"",VLOOKUP(C3440,'7.製品別原価'!$B$5:$J$500,8,FALSE),0)</f>
        <v>0</v>
      </c>
      <c r="F3440" s="37">
        <f>IF(OR($K$2=0,K3440=0),0,'1.全社費用'!$C$42/$K$2)</f>
        <v>0</v>
      </c>
      <c r="G3440" s="37">
        <f t="shared" si="373"/>
        <v>0</v>
      </c>
      <c r="H3440" s="38">
        <f t="shared" si="374"/>
        <v>0</v>
      </c>
      <c r="I3440" s="39">
        <f t="shared" si="375"/>
        <v>0</v>
      </c>
      <c r="J3440" s="40">
        <f t="shared" si="376"/>
        <v>0</v>
      </c>
      <c r="K3440" s="111">
        <f>IF($B3440="",0,'2.売上実績'!D3440)</f>
        <v>0</v>
      </c>
      <c r="L3440" s="111">
        <f>IF($B3440="",0,'2.売上実績'!E3440)</f>
        <v>0</v>
      </c>
      <c r="M3440" s="28">
        <f t="shared" si="371"/>
        <v>0</v>
      </c>
      <c r="N3440" s="41">
        <f t="shared" si="372"/>
        <v>0</v>
      </c>
      <c r="O3440" s="40">
        <f t="shared" si="377"/>
        <v>0</v>
      </c>
    </row>
    <row r="3441" spans="2:15" ht="18" customHeight="1">
      <c r="B3441" s="109" t="str">
        <f>IF('2.売上実績'!$B3441="","",'2.売上実績'!$B3441)</f>
        <v/>
      </c>
      <c r="C3441" s="110" t="str">
        <f>IF('2.売上実績'!$C3441="","",'2.売上実績'!$C3441)</f>
        <v/>
      </c>
      <c r="D3441" s="98" t="str">
        <f>IF(C3441="","",VLOOKUP(C3441,'4.製品一覧'!$B$4:$D$500,3,FALSE))</f>
        <v/>
      </c>
      <c r="E3441" s="102">
        <f>IF(C3441&lt;&gt;"",VLOOKUP(C3441,'7.製品別原価'!$B$5:$J$500,8,FALSE),0)</f>
        <v>0</v>
      </c>
      <c r="F3441" s="37">
        <f>IF(OR($K$2=0,K3441=0),0,'1.全社費用'!$C$42/$K$2)</f>
        <v>0</v>
      </c>
      <c r="G3441" s="37">
        <f t="shared" si="373"/>
        <v>0</v>
      </c>
      <c r="H3441" s="38">
        <f t="shared" si="374"/>
        <v>0</v>
      </c>
      <c r="I3441" s="39">
        <f t="shared" si="375"/>
        <v>0</v>
      </c>
      <c r="J3441" s="40">
        <f t="shared" si="376"/>
        <v>0</v>
      </c>
      <c r="K3441" s="111">
        <f>IF($B3441="",0,'2.売上実績'!D3441)</f>
        <v>0</v>
      </c>
      <c r="L3441" s="111">
        <f>IF($B3441="",0,'2.売上実績'!E3441)</f>
        <v>0</v>
      </c>
      <c r="M3441" s="28">
        <f t="shared" si="371"/>
        <v>0</v>
      </c>
      <c r="N3441" s="41">
        <f t="shared" si="372"/>
        <v>0</v>
      </c>
      <c r="O3441" s="40">
        <f t="shared" si="377"/>
        <v>0</v>
      </c>
    </row>
    <row r="3442" spans="2:15" ht="18" customHeight="1">
      <c r="B3442" s="109" t="str">
        <f>IF('2.売上実績'!$B3442="","",'2.売上実績'!$B3442)</f>
        <v/>
      </c>
      <c r="C3442" s="110" t="str">
        <f>IF('2.売上実績'!$C3442="","",'2.売上実績'!$C3442)</f>
        <v/>
      </c>
      <c r="D3442" s="98" t="str">
        <f>IF(C3442="","",VLOOKUP(C3442,'4.製品一覧'!$B$4:$D$500,3,FALSE))</f>
        <v/>
      </c>
      <c r="E3442" s="102">
        <f>IF(C3442&lt;&gt;"",VLOOKUP(C3442,'7.製品別原価'!$B$5:$J$500,8,FALSE),0)</f>
        <v>0</v>
      </c>
      <c r="F3442" s="37">
        <f>IF(OR($K$2=0,K3442=0),0,'1.全社費用'!$C$42/$K$2)</f>
        <v>0</v>
      </c>
      <c r="G3442" s="37">
        <f t="shared" si="373"/>
        <v>0</v>
      </c>
      <c r="H3442" s="38">
        <f t="shared" si="374"/>
        <v>0</v>
      </c>
      <c r="I3442" s="39">
        <f t="shared" si="375"/>
        <v>0</v>
      </c>
      <c r="J3442" s="40">
        <f t="shared" si="376"/>
        <v>0</v>
      </c>
      <c r="K3442" s="111">
        <f>IF($B3442="",0,'2.売上実績'!D3442)</f>
        <v>0</v>
      </c>
      <c r="L3442" s="111">
        <f>IF($B3442="",0,'2.売上実績'!E3442)</f>
        <v>0</v>
      </c>
      <c r="M3442" s="28">
        <f t="shared" si="371"/>
        <v>0</v>
      </c>
      <c r="N3442" s="41">
        <f t="shared" si="372"/>
        <v>0</v>
      </c>
      <c r="O3442" s="40">
        <f t="shared" si="377"/>
        <v>0</v>
      </c>
    </row>
    <row r="3443" spans="2:15" ht="18" customHeight="1">
      <c r="B3443" s="109" t="str">
        <f>IF('2.売上実績'!$B3443="","",'2.売上実績'!$B3443)</f>
        <v/>
      </c>
      <c r="C3443" s="110" t="str">
        <f>IF('2.売上実績'!$C3443="","",'2.売上実績'!$C3443)</f>
        <v/>
      </c>
      <c r="D3443" s="98" t="str">
        <f>IF(C3443="","",VLOOKUP(C3443,'4.製品一覧'!$B$4:$D$500,3,FALSE))</f>
        <v/>
      </c>
      <c r="E3443" s="102">
        <f>IF(C3443&lt;&gt;"",VLOOKUP(C3443,'7.製品別原価'!$B$5:$J$500,8,FALSE),0)</f>
        <v>0</v>
      </c>
      <c r="F3443" s="37">
        <f>IF(OR($K$2=0,K3443=0),0,'1.全社費用'!$C$42/$K$2)</f>
        <v>0</v>
      </c>
      <c r="G3443" s="37">
        <f t="shared" si="373"/>
        <v>0</v>
      </c>
      <c r="H3443" s="38">
        <f t="shared" si="374"/>
        <v>0</v>
      </c>
      <c r="I3443" s="39">
        <f t="shared" si="375"/>
        <v>0</v>
      </c>
      <c r="J3443" s="40">
        <f t="shared" si="376"/>
        <v>0</v>
      </c>
      <c r="K3443" s="111">
        <f>IF($B3443="",0,'2.売上実績'!D3443)</f>
        <v>0</v>
      </c>
      <c r="L3443" s="111">
        <f>IF($B3443="",0,'2.売上実績'!E3443)</f>
        <v>0</v>
      </c>
      <c r="M3443" s="28">
        <f t="shared" si="371"/>
        <v>0</v>
      </c>
      <c r="N3443" s="41">
        <f t="shared" si="372"/>
        <v>0</v>
      </c>
      <c r="O3443" s="40">
        <f t="shared" si="377"/>
        <v>0</v>
      </c>
    </row>
    <row r="3444" spans="2:15" ht="18" customHeight="1">
      <c r="B3444" s="109" t="str">
        <f>IF('2.売上実績'!$B3444="","",'2.売上実績'!$B3444)</f>
        <v/>
      </c>
      <c r="C3444" s="110" t="str">
        <f>IF('2.売上実績'!$C3444="","",'2.売上実績'!$C3444)</f>
        <v/>
      </c>
      <c r="D3444" s="98" t="str">
        <f>IF(C3444="","",VLOOKUP(C3444,'4.製品一覧'!$B$4:$D$500,3,FALSE))</f>
        <v/>
      </c>
      <c r="E3444" s="102">
        <f>IF(C3444&lt;&gt;"",VLOOKUP(C3444,'7.製品別原価'!$B$5:$J$500,8,FALSE),0)</f>
        <v>0</v>
      </c>
      <c r="F3444" s="37">
        <f>IF(OR($K$2=0,K3444=0),0,'1.全社費用'!$C$42/$K$2)</f>
        <v>0</v>
      </c>
      <c r="G3444" s="37">
        <f t="shared" si="373"/>
        <v>0</v>
      </c>
      <c r="H3444" s="38">
        <f t="shared" si="374"/>
        <v>0</v>
      </c>
      <c r="I3444" s="39">
        <f t="shared" si="375"/>
        <v>0</v>
      </c>
      <c r="J3444" s="40">
        <f t="shared" si="376"/>
        <v>0</v>
      </c>
      <c r="K3444" s="111">
        <f>IF($B3444="",0,'2.売上実績'!D3444)</f>
        <v>0</v>
      </c>
      <c r="L3444" s="111">
        <f>IF($B3444="",0,'2.売上実績'!E3444)</f>
        <v>0</v>
      </c>
      <c r="M3444" s="28">
        <f t="shared" si="371"/>
        <v>0</v>
      </c>
      <c r="N3444" s="41">
        <f t="shared" si="372"/>
        <v>0</v>
      </c>
      <c r="O3444" s="40">
        <f t="shared" si="377"/>
        <v>0</v>
      </c>
    </row>
    <row r="3445" spans="2:15" ht="18" customHeight="1">
      <c r="B3445" s="109" t="str">
        <f>IF('2.売上実績'!$B3445="","",'2.売上実績'!$B3445)</f>
        <v/>
      </c>
      <c r="C3445" s="110" t="str">
        <f>IF('2.売上実績'!$C3445="","",'2.売上実績'!$C3445)</f>
        <v/>
      </c>
      <c r="D3445" s="98" t="str">
        <f>IF(C3445="","",VLOOKUP(C3445,'4.製品一覧'!$B$4:$D$500,3,FALSE))</f>
        <v/>
      </c>
      <c r="E3445" s="102">
        <f>IF(C3445&lt;&gt;"",VLOOKUP(C3445,'7.製品別原価'!$B$5:$J$500,8,FALSE),0)</f>
        <v>0</v>
      </c>
      <c r="F3445" s="37">
        <f>IF(OR($K$2=0,K3445=0),0,'1.全社費用'!$C$42/$K$2)</f>
        <v>0</v>
      </c>
      <c r="G3445" s="37">
        <f t="shared" si="373"/>
        <v>0</v>
      </c>
      <c r="H3445" s="38">
        <f t="shared" si="374"/>
        <v>0</v>
      </c>
      <c r="I3445" s="39">
        <f t="shared" si="375"/>
        <v>0</v>
      </c>
      <c r="J3445" s="40">
        <f t="shared" si="376"/>
        <v>0</v>
      </c>
      <c r="K3445" s="111">
        <f>IF($B3445="",0,'2.売上実績'!D3445)</f>
        <v>0</v>
      </c>
      <c r="L3445" s="111">
        <f>IF($B3445="",0,'2.売上実績'!E3445)</f>
        <v>0</v>
      </c>
      <c r="M3445" s="28">
        <f t="shared" si="371"/>
        <v>0</v>
      </c>
      <c r="N3445" s="41">
        <f t="shared" si="372"/>
        <v>0</v>
      </c>
      <c r="O3445" s="40">
        <f t="shared" si="377"/>
        <v>0</v>
      </c>
    </row>
    <row r="3446" spans="2:15" ht="18" customHeight="1">
      <c r="B3446" s="109" t="str">
        <f>IF('2.売上実績'!$B3446="","",'2.売上実績'!$B3446)</f>
        <v/>
      </c>
      <c r="C3446" s="110" t="str">
        <f>IF('2.売上実績'!$C3446="","",'2.売上実績'!$C3446)</f>
        <v/>
      </c>
      <c r="D3446" s="98" t="str">
        <f>IF(C3446="","",VLOOKUP(C3446,'4.製品一覧'!$B$4:$D$500,3,FALSE))</f>
        <v/>
      </c>
      <c r="E3446" s="102">
        <f>IF(C3446&lt;&gt;"",VLOOKUP(C3446,'7.製品別原価'!$B$5:$J$500,8,FALSE),0)</f>
        <v>0</v>
      </c>
      <c r="F3446" s="37">
        <f>IF(OR($K$2=0,K3446=0),0,'1.全社費用'!$C$42/$K$2)</f>
        <v>0</v>
      </c>
      <c r="G3446" s="37">
        <f t="shared" si="373"/>
        <v>0</v>
      </c>
      <c r="H3446" s="38">
        <f t="shared" si="374"/>
        <v>0</v>
      </c>
      <c r="I3446" s="39">
        <f t="shared" si="375"/>
        <v>0</v>
      </c>
      <c r="J3446" s="40">
        <f t="shared" si="376"/>
        <v>0</v>
      </c>
      <c r="K3446" s="111">
        <f>IF($B3446="",0,'2.売上実績'!D3446)</f>
        <v>0</v>
      </c>
      <c r="L3446" s="111">
        <f>IF($B3446="",0,'2.売上実績'!E3446)</f>
        <v>0</v>
      </c>
      <c r="M3446" s="28">
        <f t="shared" si="371"/>
        <v>0</v>
      </c>
      <c r="N3446" s="41">
        <f t="shared" si="372"/>
        <v>0</v>
      </c>
      <c r="O3446" s="40">
        <f t="shared" si="377"/>
        <v>0</v>
      </c>
    </row>
    <row r="3447" spans="2:15" ht="18" customHeight="1">
      <c r="B3447" s="109" t="str">
        <f>IF('2.売上実績'!$B3447="","",'2.売上実績'!$B3447)</f>
        <v/>
      </c>
      <c r="C3447" s="110" t="str">
        <f>IF('2.売上実績'!$C3447="","",'2.売上実績'!$C3447)</f>
        <v/>
      </c>
      <c r="D3447" s="98" t="str">
        <f>IF(C3447="","",VLOOKUP(C3447,'4.製品一覧'!$B$4:$D$500,3,FALSE))</f>
        <v/>
      </c>
      <c r="E3447" s="102">
        <f>IF(C3447&lt;&gt;"",VLOOKUP(C3447,'7.製品別原価'!$B$5:$J$500,8,FALSE),0)</f>
        <v>0</v>
      </c>
      <c r="F3447" s="37">
        <f>IF(OR($K$2=0,K3447=0),0,'1.全社費用'!$C$42/$K$2)</f>
        <v>0</v>
      </c>
      <c r="G3447" s="37">
        <f t="shared" si="373"/>
        <v>0</v>
      </c>
      <c r="H3447" s="38">
        <f t="shared" si="374"/>
        <v>0</v>
      </c>
      <c r="I3447" s="39">
        <f t="shared" si="375"/>
        <v>0</v>
      </c>
      <c r="J3447" s="40">
        <f t="shared" si="376"/>
        <v>0</v>
      </c>
      <c r="K3447" s="111">
        <f>IF($B3447="",0,'2.売上実績'!D3447)</f>
        <v>0</v>
      </c>
      <c r="L3447" s="111">
        <f>IF($B3447="",0,'2.売上実績'!E3447)</f>
        <v>0</v>
      </c>
      <c r="M3447" s="28">
        <f t="shared" si="371"/>
        <v>0</v>
      </c>
      <c r="N3447" s="41">
        <f t="shared" si="372"/>
        <v>0</v>
      </c>
      <c r="O3447" s="40">
        <f t="shared" si="377"/>
        <v>0</v>
      </c>
    </row>
    <row r="3448" spans="2:15" ht="18" customHeight="1">
      <c r="B3448" s="109" t="str">
        <f>IF('2.売上実績'!$B3448="","",'2.売上実績'!$B3448)</f>
        <v/>
      </c>
      <c r="C3448" s="110" t="str">
        <f>IF('2.売上実績'!$C3448="","",'2.売上実績'!$C3448)</f>
        <v/>
      </c>
      <c r="D3448" s="98" t="str">
        <f>IF(C3448="","",VLOOKUP(C3448,'4.製品一覧'!$B$4:$D$500,3,FALSE))</f>
        <v/>
      </c>
      <c r="E3448" s="102">
        <f>IF(C3448&lt;&gt;"",VLOOKUP(C3448,'7.製品別原価'!$B$5:$J$500,8,FALSE),0)</f>
        <v>0</v>
      </c>
      <c r="F3448" s="37">
        <f>IF(OR($K$2=0,K3448=0),0,'1.全社費用'!$C$42/$K$2)</f>
        <v>0</v>
      </c>
      <c r="G3448" s="37">
        <f t="shared" si="373"/>
        <v>0</v>
      </c>
      <c r="H3448" s="38">
        <f t="shared" si="374"/>
        <v>0</v>
      </c>
      <c r="I3448" s="39">
        <f t="shared" si="375"/>
        <v>0</v>
      </c>
      <c r="J3448" s="40">
        <f t="shared" si="376"/>
        <v>0</v>
      </c>
      <c r="K3448" s="111">
        <f>IF($B3448="",0,'2.売上実績'!D3448)</f>
        <v>0</v>
      </c>
      <c r="L3448" s="111">
        <f>IF($B3448="",0,'2.売上実績'!E3448)</f>
        <v>0</v>
      </c>
      <c r="M3448" s="28">
        <f t="shared" si="371"/>
        <v>0</v>
      </c>
      <c r="N3448" s="41">
        <f t="shared" si="372"/>
        <v>0</v>
      </c>
      <c r="O3448" s="40">
        <f t="shared" si="377"/>
        <v>0</v>
      </c>
    </row>
    <row r="3449" spans="2:15" ht="18" customHeight="1">
      <c r="B3449" s="109" t="str">
        <f>IF('2.売上実績'!$B3449="","",'2.売上実績'!$B3449)</f>
        <v/>
      </c>
      <c r="C3449" s="110" t="str">
        <f>IF('2.売上実績'!$C3449="","",'2.売上実績'!$C3449)</f>
        <v/>
      </c>
      <c r="D3449" s="98" t="str">
        <f>IF(C3449="","",VLOOKUP(C3449,'4.製品一覧'!$B$4:$D$500,3,FALSE))</f>
        <v/>
      </c>
      <c r="E3449" s="102">
        <f>IF(C3449&lt;&gt;"",VLOOKUP(C3449,'7.製品別原価'!$B$5:$J$500,8,FALSE),0)</f>
        <v>0</v>
      </c>
      <c r="F3449" s="37">
        <f>IF(OR($K$2=0,K3449=0),0,'1.全社費用'!$C$42/$K$2)</f>
        <v>0</v>
      </c>
      <c r="G3449" s="37">
        <f t="shared" si="373"/>
        <v>0</v>
      </c>
      <c r="H3449" s="38">
        <f t="shared" si="374"/>
        <v>0</v>
      </c>
      <c r="I3449" s="39">
        <f t="shared" si="375"/>
        <v>0</v>
      </c>
      <c r="J3449" s="40">
        <f t="shared" si="376"/>
        <v>0</v>
      </c>
      <c r="K3449" s="111">
        <f>IF($B3449="",0,'2.売上実績'!D3449)</f>
        <v>0</v>
      </c>
      <c r="L3449" s="111">
        <f>IF($B3449="",0,'2.売上実績'!E3449)</f>
        <v>0</v>
      </c>
      <c r="M3449" s="28">
        <f t="shared" si="371"/>
        <v>0</v>
      </c>
      <c r="N3449" s="41">
        <f t="shared" si="372"/>
        <v>0</v>
      </c>
      <c r="O3449" s="40">
        <f t="shared" si="377"/>
        <v>0</v>
      </c>
    </row>
    <row r="3450" spans="2:15" ht="18" customHeight="1">
      <c r="B3450" s="109" t="str">
        <f>IF('2.売上実績'!$B3450="","",'2.売上実績'!$B3450)</f>
        <v/>
      </c>
      <c r="C3450" s="110" t="str">
        <f>IF('2.売上実績'!$C3450="","",'2.売上実績'!$C3450)</f>
        <v/>
      </c>
      <c r="D3450" s="98" t="str">
        <f>IF(C3450="","",VLOOKUP(C3450,'4.製品一覧'!$B$4:$D$500,3,FALSE))</f>
        <v/>
      </c>
      <c r="E3450" s="102">
        <f>IF(C3450&lt;&gt;"",VLOOKUP(C3450,'7.製品別原価'!$B$5:$J$500,8,FALSE),0)</f>
        <v>0</v>
      </c>
      <c r="F3450" s="37">
        <f>IF(OR($K$2=0,K3450=0),0,'1.全社費用'!$C$42/$K$2)</f>
        <v>0</v>
      </c>
      <c r="G3450" s="37">
        <f t="shared" si="373"/>
        <v>0</v>
      </c>
      <c r="H3450" s="38">
        <f t="shared" si="374"/>
        <v>0</v>
      </c>
      <c r="I3450" s="39">
        <f t="shared" si="375"/>
        <v>0</v>
      </c>
      <c r="J3450" s="40">
        <f t="shared" si="376"/>
        <v>0</v>
      </c>
      <c r="K3450" s="111">
        <f>IF($B3450="",0,'2.売上実績'!D3450)</f>
        <v>0</v>
      </c>
      <c r="L3450" s="111">
        <f>IF($B3450="",0,'2.売上実績'!E3450)</f>
        <v>0</v>
      </c>
      <c r="M3450" s="28">
        <f t="shared" si="371"/>
        <v>0</v>
      </c>
      <c r="N3450" s="41">
        <f t="shared" si="372"/>
        <v>0</v>
      </c>
      <c r="O3450" s="40">
        <f t="shared" si="377"/>
        <v>0</v>
      </c>
    </row>
    <row r="3451" spans="2:15" ht="18" customHeight="1">
      <c r="B3451" s="109" t="str">
        <f>IF('2.売上実績'!$B3451="","",'2.売上実績'!$B3451)</f>
        <v/>
      </c>
      <c r="C3451" s="110" t="str">
        <f>IF('2.売上実績'!$C3451="","",'2.売上実績'!$C3451)</f>
        <v/>
      </c>
      <c r="D3451" s="98" t="str">
        <f>IF(C3451="","",VLOOKUP(C3451,'4.製品一覧'!$B$4:$D$500,3,FALSE))</f>
        <v/>
      </c>
      <c r="E3451" s="102">
        <f>IF(C3451&lt;&gt;"",VLOOKUP(C3451,'7.製品別原価'!$B$5:$J$500,8,FALSE),0)</f>
        <v>0</v>
      </c>
      <c r="F3451" s="37">
        <f>IF(OR($K$2=0,K3451=0),0,'1.全社費用'!$C$42/$K$2)</f>
        <v>0</v>
      </c>
      <c r="G3451" s="37">
        <f t="shared" si="373"/>
        <v>0</v>
      </c>
      <c r="H3451" s="38">
        <f t="shared" si="374"/>
        <v>0</v>
      </c>
      <c r="I3451" s="39">
        <f t="shared" si="375"/>
        <v>0</v>
      </c>
      <c r="J3451" s="40">
        <f t="shared" si="376"/>
        <v>0</v>
      </c>
      <c r="K3451" s="111">
        <f>IF($B3451="",0,'2.売上実績'!D3451)</f>
        <v>0</v>
      </c>
      <c r="L3451" s="111">
        <f>IF($B3451="",0,'2.売上実績'!E3451)</f>
        <v>0</v>
      </c>
      <c r="M3451" s="28">
        <f t="shared" si="371"/>
        <v>0</v>
      </c>
      <c r="N3451" s="41">
        <f t="shared" si="372"/>
        <v>0</v>
      </c>
      <c r="O3451" s="40">
        <f t="shared" si="377"/>
        <v>0</v>
      </c>
    </row>
    <row r="3452" spans="2:15" ht="18" customHeight="1">
      <c r="B3452" s="109" t="str">
        <f>IF('2.売上実績'!$B3452="","",'2.売上実績'!$B3452)</f>
        <v/>
      </c>
      <c r="C3452" s="110" t="str">
        <f>IF('2.売上実績'!$C3452="","",'2.売上実績'!$C3452)</f>
        <v/>
      </c>
      <c r="D3452" s="98" t="str">
        <f>IF(C3452="","",VLOOKUP(C3452,'4.製品一覧'!$B$4:$D$500,3,FALSE))</f>
        <v/>
      </c>
      <c r="E3452" s="102">
        <f>IF(C3452&lt;&gt;"",VLOOKUP(C3452,'7.製品別原価'!$B$5:$J$500,8,FALSE),0)</f>
        <v>0</v>
      </c>
      <c r="F3452" s="37">
        <f>IF(OR($K$2=0,K3452=0),0,'1.全社費用'!$C$42/$K$2)</f>
        <v>0</v>
      </c>
      <c r="G3452" s="37">
        <f t="shared" si="373"/>
        <v>0</v>
      </c>
      <c r="H3452" s="38">
        <f t="shared" si="374"/>
        <v>0</v>
      </c>
      <c r="I3452" s="39">
        <f t="shared" si="375"/>
        <v>0</v>
      </c>
      <c r="J3452" s="40">
        <f t="shared" si="376"/>
        <v>0</v>
      </c>
      <c r="K3452" s="111">
        <f>IF($B3452="",0,'2.売上実績'!D3452)</f>
        <v>0</v>
      </c>
      <c r="L3452" s="111">
        <f>IF($B3452="",0,'2.売上実績'!E3452)</f>
        <v>0</v>
      </c>
      <c r="M3452" s="28">
        <f t="shared" si="371"/>
        <v>0</v>
      </c>
      <c r="N3452" s="41">
        <f t="shared" si="372"/>
        <v>0</v>
      </c>
      <c r="O3452" s="40">
        <f t="shared" si="377"/>
        <v>0</v>
      </c>
    </row>
    <row r="3453" spans="2:15" ht="18" customHeight="1">
      <c r="B3453" s="109" t="str">
        <f>IF('2.売上実績'!$B3453="","",'2.売上実績'!$B3453)</f>
        <v/>
      </c>
      <c r="C3453" s="110" t="str">
        <f>IF('2.売上実績'!$C3453="","",'2.売上実績'!$C3453)</f>
        <v/>
      </c>
      <c r="D3453" s="98" t="str">
        <f>IF(C3453="","",VLOOKUP(C3453,'4.製品一覧'!$B$4:$D$500,3,FALSE))</f>
        <v/>
      </c>
      <c r="E3453" s="102">
        <f>IF(C3453&lt;&gt;"",VLOOKUP(C3453,'7.製品別原価'!$B$5:$J$500,8,FALSE),0)</f>
        <v>0</v>
      </c>
      <c r="F3453" s="37">
        <f>IF(OR($K$2=0,K3453=0),0,'1.全社費用'!$C$42/$K$2)</f>
        <v>0</v>
      </c>
      <c r="G3453" s="37">
        <f t="shared" si="373"/>
        <v>0</v>
      </c>
      <c r="H3453" s="38">
        <f t="shared" si="374"/>
        <v>0</v>
      </c>
      <c r="I3453" s="39">
        <f t="shared" si="375"/>
        <v>0</v>
      </c>
      <c r="J3453" s="40">
        <f t="shared" si="376"/>
        <v>0</v>
      </c>
      <c r="K3453" s="111">
        <f>IF($B3453="",0,'2.売上実績'!D3453)</f>
        <v>0</v>
      </c>
      <c r="L3453" s="111">
        <f>IF($B3453="",0,'2.売上実績'!E3453)</f>
        <v>0</v>
      </c>
      <c r="M3453" s="28">
        <f t="shared" si="371"/>
        <v>0</v>
      </c>
      <c r="N3453" s="41">
        <f t="shared" si="372"/>
        <v>0</v>
      </c>
      <c r="O3453" s="40">
        <f t="shared" si="377"/>
        <v>0</v>
      </c>
    </row>
    <row r="3454" spans="2:15" ht="18" customHeight="1">
      <c r="B3454" s="109" t="str">
        <f>IF('2.売上実績'!$B3454="","",'2.売上実績'!$B3454)</f>
        <v/>
      </c>
      <c r="C3454" s="110" t="str">
        <f>IF('2.売上実績'!$C3454="","",'2.売上実績'!$C3454)</f>
        <v/>
      </c>
      <c r="D3454" s="98" t="str">
        <f>IF(C3454="","",VLOOKUP(C3454,'4.製品一覧'!$B$4:$D$500,3,FALSE))</f>
        <v/>
      </c>
      <c r="E3454" s="102">
        <f>IF(C3454&lt;&gt;"",VLOOKUP(C3454,'7.製品別原価'!$B$5:$J$500,8,FALSE),0)</f>
        <v>0</v>
      </c>
      <c r="F3454" s="37">
        <f>IF(OR($K$2=0,K3454=0),0,'1.全社費用'!$C$42/$K$2)</f>
        <v>0</v>
      </c>
      <c r="G3454" s="37">
        <f t="shared" si="373"/>
        <v>0</v>
      </c>
      <c r="H3454" s="38">
        <f t="shared" si="374"/>
        <v>0</v>
      </c>
      <c r="I3454" s="39">
        <f t="shared" si="375"/>
        <v>0</v>
      </c>
      <c r="J3454" s="40">
        <f t="shared" si="376"/>
        <v>0</v>
      </c>
      <c r="K3454" s="111">
        <f>IF($B3454="",0,'2.売上実績'!D3454)</f>
        <v>0</v>
      </c>
      <c r="L3454" s="111">
        <f>IF($B3454="",0,'2.売上実績'!E3454)</f>
        <v>0</v>
      </c>
      <c r="M3454" s="28">
        <f t="shared" si="371"/>
        <v>0</v>
      </c>
      <c r="N3454" s="41">
        <f t="shared" si="372"/>
        <v>0</v>
      </c>
      <c r="O3454" s="40">
        <f t="shared" si="377"/>
        <v>0</v>
      </c>
    </row>
    <row r="3455" spans="2:15" ht="18" customHeight="1">
      <c r="B3455" s="109" t="str">
        <f>IF('2.売上実績'!$B3455="","",'2.売上実績'!$B3455)</f>
        <v/>
      </c>
      <c r="C3455" s="110" t="str">
        <f>IF('2.売上実績'!$C3455="","",'2.売上実績'!$C3455)</f>
        <v/>
      </c>
      <c r="D3455" s="98" t="str">
        <f>IF(C3455="","",VLOOKUP(C3455,'4.製品一覧'!$B$4:$D$500,3,FALSE))</f>
        <v/>
      </c>
      <c r="E3455" s="102">
        <f>IF(C3455&lt;&gt;"",VLOOKUP(C3455,'7.製品別原価'!$B$5:$J$500,8,FALSE),0)</f>
        <v>0</v>
      </c>
      <c r="F3455" s="37">
        <f>IF(OR($K$2=0,K3455=0),0,'1.全社費用'!$C$42/$K$2)</f>
        <v>0</v>
      </c>
      <c r="G3455" s="37">
        <f t="shared" si="373"/>
        <v>0</v>
      </c>
      <c r="H3455" s="38">
        <f t="shared" si="374"/>
        <v>0</v>
      </c>
      <c r="I3455" s="39">
        <f t="shared" si="375"/>
        <v>0</v>
      </c>
      <c r="J3455" s="40">
        <f t="shared" si="376"/>
        <v>0</v>
      </c>
      <c r="K3455" s="111">
        <f>IF($B3455="",0,'2.売上実績'!D3455)</f>
        <v>0</v>
      </c>
      <c r="L3455" s="111">
        <f>IF($B3455="",0,'2.売上実績'!E3455)</f>
        <v>0</v>
      </c>
      <c r="M3455" s="28">
        <f t="shared" si="371"/>
        <v>0</v>
      </c>
      <c r="N3455" s="41">
        <f t="shared" si="372"/>
        <v>0</v>
      </c>
      <c r="O3455" s="40">
        <f t="shared" si="377"/>
        <v>0</v>
      </c>
    </row>
    <row r="3456" spans="2:15" ht="18" customHeight="1">
      <c r="B3456" s="109" t="str">
        <f>IF('2.売上実績'!$B3456="","",'2.売上実績'!$B3456)</f>
        <v/>
      </c>
      <c r="C3456" s="110" t="str">
        <f>IF('2.売上実績'!$C3456="","",'2.売上実績'!$C3456)</f>
        <v/>
      </c>
      <c r="D3456" s="98" t="str">
        <f>IF(C3456="","",VLOOKUP(C3456,'4.製品一覧'!$B$4:$D$500,3,FALSE))</f>
        <v/>
      </c>
      <c r="E3456" s="102">
        <f>IF(C3456&lt;&gt;"",VLOOKUP(C3456,'7.製品別原価'!$B$5:$J$500,8,FALSE),0)</f>
        <v>0</v>
      </c>
      <c r="F3456" s="37">
        <f>IF(OR($K$2=0,K3456=0),0,'1.全社費用'!$C$42/$K$2)</f>
        <v>0</v>
      </c>
      <c r="G3456" s="37">
        <f t="shared" si="373"/>
        <v>0</v>
      </c>
      <c r="H3456" s="38">
        <f t="shared" si="374"/>
        <v>0</v>
      </c>
      <c r="I3456" s="39">
        <f t="shared" si="375"/>
        <v>0</v>
      </c>
      <c r="J3456" s="40">
        <f t="shared" si="376"/>
        <v>0</v>
      </c>
      <c r="K3456" s="111">
        <f>IF($B3456="",0,'2.売上実績'!D3456)</f>
        <v>0</v>
      </c>
      <c r="L3456" s="111">
        <f>IF($B3456="",0,'2.売上実績'!E3456)</f>
        <v>0</v>
      </c>
      <c r="M3456" s="28">
        <f t="shared" si="371"/>
        <v>0</v>
      </c>
      <c r="N3456" s="41">
        <f t="shared" si="372"/>
        <v>0</v>
      </c>
      <c r="O3456" s="40">
        <f t="shared" si="377"/>
        <v>0</v>
      </c>
    </row>
    <row r="3457" spans="2:15" ht="18" customHeight="1">
      <c r="B3457" s="109" t="str">
        <f>IF('2.売上実績'!$B3457="","",'2.売上実績'!$B3457)</f>
        <v/>
      </c>
      <c r="C3457" s="110" t="str">
        <f>IF('2.売上実績'!$C3457="","",'2.売上実績'!$C3457)</f>
        <v/>
      </c>
      <c r="D3457" s="98" t="str">
        <f>IF(C3457="","",VLOOKUP(C3457,'4.製品一覧'!$B$4:$D$500,3,FALSE))</f>
        <v/>
      </c>
      <c r="E3457" s="102">
        <f>IF(C3457&lt;&gt;"",VLOOKUP(C3457,'7.製品別原価'!$B$5:$J$500,8,FALSE),0)</f>
        <v>0</v>
      </c>
      <c r="F3457" s="37">
        <f>IF(OR($K$2=0,K3457=0),0,'1.全社費用'!$C$42/$K$2)</f>
        <v>0</v>
      </c>
      <c r="G3457" s="37">
        <f t="shared" si="373"/>
        <v>0</v>
      </c>
      <c r="H3457" s="38">
        <f t="shared" si="374"/>
        <v>0</v>
      </c>
      <c r="I3457" s="39">
        <f t="shared" si="375"/>
        <v>0</v>
      </c>
      <c r="J3457" s="40">
        <f t="shared" si="376"/>
        <v>0</v>
      </c>
      <c r="K3457" s="111">
        <f>IF($B3457="",0,'2.売上実績'!D3457)</f>
        <v>0</v>
      </c>
      <c r="L3457" s="111">
        <f>IF($B3457="",0,'2.売上実績'!E3457)</f>
        <v>0</v>
      </c>
      <c r="M3457" s="28">
        <f t="shared" si="371"/>
        <v>0</v>
      </c>
      <c r="N3457" s="41">
        <f t="shared" si="372"/>
        <v>0</v>
      </c>
      <c r="O3457" s="40">
        <f t="shared" si="377"/>
        <v>0</v>
      </c>
    </row>
    <row r="3458" spans="2:15" ht="18" customHeight="1">
      <c r="B3458" s="109" t="str">
        <f>IF('2.売上実績'!$B3458="","",'2.売上実績'!$B3458)</f>
        <v/>
      </c>
      <c r="C3458" s="110" t="str">
        <f>IF('2.売上実績'!$C3458="","",'2.売上実績'!$C3458)</f>
        <v/>
      </c>
      <c r="D3458" s="98" t="str">
        <f>IF(C3458="","",VLOOKUP(C3458,'4.製品一覧'!$B$4:$D$500,3,FALSE))</f>
        <v/>
      </c>
      <c r="E3458" s="102">
        <f>IF(C3458&lt;&gt;"",VLOOKUP(C3458,'7.製品別原価'!$B$5:$J$500,8,FALSE),0)</f>
        <v>0</v>
      </c>
      <c r="F3458" s="37">
        <f>IF(OR($K$2=0,K3458=0),0,'1.全社費用'!$C$42/$K$2)</f>
        <v>0</v>
      </c>
      <c r="G3458" s="37">
        <f t="shared" si="373"/>
        <v>0</v>
      </c>
      <c r="H3458" s="38">
        <f t="shared" si="374"/>
        <v>0</v>
      </c>
      <c r="I3458" s="39">
        <f t="shared" si="375"/>
        <v>0</v>
      </c>
      <c r="J3458" s="40">
        <f t="shared" si="376"/>
        <v>0</v>
      </c>
      <c r="K3458" s="111">
        <f>IF($B3458="",0,'2.売上実績'!D3458)</f>
        <v>0</v>
      </c>
      <c r="L3458" s="111">
        <f>IF($B3458="",0,'2.売上実績'!E3458)</f>
        <v>0</v>
      </c>
      <c r="M3458" s="28">
        <f t="shared" si="371"/>
        <v>0</v>
      </c>
      <c r="N3458" s="41">
        <f t="shared" si="372"/>
        <v>0</v>
      </c>
      <c r="O3458" s="40">
        <f t="shared" si="377"/>
        <v>0</v>
      </c>
    </row>
    <row r="3459" spans="2:15" ht="18" customHeight="1">
      <c r="B3459" s="109" t="str">
        <f>IF('2.売上実績'!$B3459="","",'2.売上実績'!$B3459)</f>
        <v/>
      </c>
      <c r="C3459" s="110" t="str">
        <f>IF('2.売上実績'!$C3459="","",'2.売上実績'!$C3459)</f>
        <v/>
      </c>
      <c r="D3459" s="98" t="str">
        <f>IF(C3459="","",VLOOKUP(C3459,'4.製品一覧'!$B$4:$D$500,3,FALSE))</f>
        <v/>
      </c>
      <c r="E3459" s="102">
        <f>IF(C3459&lt;&gt;"",VLOOKUP(C3459,'7.製品別原価'!$B$5:$J$500,8,FALSE),0)</f>
        <v>0</v>
      </c>
      <c r="F3459" s="37">
        <f>IF(OR($K$2=0,K3459=0),0,'1.全社費用'!$C$42/$K$2)</f>
        <v>0</v>
      </c>
      <c r="G3459" s="37">
        <f t="shared" si="373"/>
        <v>0</v>
      </c>
      <c r="H3459" s="38">
        <f t="shared" si="374"/>
        <v>0</v>
      </c>
      <c r="I3459" s="39">
        <f t="shared" si="375"/>
        <v>0</v>
      </c>
      <c r="J3459" s="40">
        <f t="shared" si="376"/>
        <v>0</v>
      </c>
      <c r="K3459" s="111">
        <f>IF($B3459="",0,'2.売上実績'!D3459)</f>
        <v>0</v>
      </c>
      <c r="L3459" s="111">
        <f>IF($B3459="",0,'2.売上実績'!E3459)</f>
        <v>0</v>
      </c>
      <c r="M3459" s="28">
        <f t="shared" si="371"/>
        <v>0</v>
      </c>
      <c r="N3459" s="41">
        <f t="shared" si="372"/>
        <v>0</v>
      </c>
      <c r="O3459" s="40">
        <f t="shared" si="377"/>
        <v>0</v>
      </c>
    </row>
    <row r="3460" spans="2:15" ht="18" customHeight="1">
      <c r="B3460" s="109" t="str">
        <f>IF('2.売上実績'!$B3460="","",'2.売上実績'!$B3460)</f>
        <v/>
      </c>
      <c r="C3460" s="110" t="str">
        <f>IF('2.売上実績'!$C3460="","",'2.売上実績'!$C3460)</f>
        <v/>
      </c>
      <c r="D3460" s="98" t="str">
        <f>IF(C3460="","",VLOOKUP(C3460,'4.製品一覧'!$B$4:$D$500,3,FALSE))</f>
        <v/>
      </c>
      <c r="E3460" s="102">
        <f>IF(C3460&lt;&gt;"",VLOOKUP(C3460,'7.製品別原価'!$B$5:$J$500,8,FALSE),0)</f>
        <v>0</v>
      </c>
      <c r="F3460" s="37">
        <f>IF(OR($K$2=0,K3460=0),0,'1.全社費用'!$C$42/$K$2)</f>
        <v>0</v>
      </c>
      <c r="G3460" s="37">
        <f t="shared" si="373"/>
        <v>0</v>
      </c>
      <c r="H3460" s="38">
        <f t="shared" si="374"/>
        <v>0</v>
      </c>
      <c r="I3460" s="39">
        <f t="shared" si="375"/>
        <v>0</v>
      </c>
      <c r="J3460" s="40">
        <f t="shared" si="376"/>
        <v>0</v>
      </c>
      <c r="K3460" s="111">
        <f>IF($B3460="",0,'2.売上実績'!D3460)</f>
        <v>0</v>
      </c>
      <c r="L3460" s="111">
        <f>IF($B3460="",0,'2.売上実績'!E3460)</f>
        <v>0</v>
      </c>
      <c r="M3460" s="28">
        <f t="shared" ref="M3460:M3523" si="378">G3460*K3460</f>
        <v>0</v>
      </c>
      <c r="N3460" s="41">
        <f t="shared" ref="N3460:N3523" si="379">L3460-M3460</f>
        <v>0</v>
      </c>
      <c r="O3460" s="40">
        <f t="shared" si="377"/>
        <v>0</v>
      </c>
    </row>
    <row r="3461" spans="2:15" ht="18" customHeight="1">
      <c r="B3461" s="109" t="str">
        <f>IF('2.売上実績'!$B3461="","",'2.売上実績'!$B3461)</f>
        <v/>
      </c>
      <c r="C3461" s="110" t="str">
        <f>IF('2.売上実績'!$C3461="","",'2.売上実績'!$C3461)</f>
        <v/>
      </c>
      <c r="D3461" s="98" t="str">
        <f>IF(C3461="","",VLOOKUP(C3461,'4.製品一覧'!$B$4:$D$500,3,FALSE))</f>
        <v/>
      </c>
      <c r="E3461" s="102">
        <f>IF(C3461&lt;&gt;"",VLOOKUP(C3461,'7.製品別原価'!$B$5:$J$500,8,FALSE),0)</f>
        <v>0</v>
      </c>
      <c r="F3461" s="37">
        <f>IF(OR($K$2=0,K3461=0),0,'1.全社費用'!$C$42/$K$2)</f>
        <v>0</v>
      </c>
      <c r="G3461" s="37">
        <f t="shared" ref="G3461:G3524" si="380">SUM(D3461:F3461)</f>
        <v>0</v>
      </c>
      <c r="H3461" s="38">
        <f t="shared" ref="H3461:H3524" si="381">IF(K3461=0,0,L3461/K3461)</f>
        <v>0</v>
      </c>
      <c r="I3461" s="39">
        <f t="shared" ref="I3461:I3524" si="382">IF(K3461=0,0,N3461/K3461)</f>
        <v>0</v>
      </c>
      <c r="J3461" s="40">
        <f t="shared" ref="J3461:J3524" si="383">O3461</f>
        <v>0</v>
      </c>
      <c r="K3461" s="111">
        <f>IF($B3461="",0,'2.売上実績'!D3461)</f>
        <v>0</v>
      </c>
      <c r="L3461" s="111">
        <f>IF($B3461="",0,'2.売上実績'!E3461)</f>
        <v>0</v>
      </c>
      <c r="M3461" s="28">
        <f t="shared" si="378"/>
        <v>0</v>
      </c>
      <c r="N3461" s="41">
        <f t="shared" si="379"/>
        <v>0</v>
      </c>
      <c r="O3461" s="40">
        <f t="shared" ref="O3461:O3524" si="384">IF(OR(N3461=0,L3461=0),0,N3461/L3461)</f>
        <v>0</v>
      </c>
    </row>
    <row r="3462" spans="2:15" ht="18" customHeight="1">
      <c r="B3462" s="109" t="str">
        <f>IF('2.売上実績'!$B3462="","",'2.売上実績'!$B3462)</f>
        <v/>
      </c>
      <c r="C3462" s="110" t="str">
        <f>IF('2.売上実績'!$C3462="","",'2.売上実績'!$C3462)</f>
        <v/>
      </c>
      <c r="D3462" s="98" t="str">
        <f>IF(C3462="","",VLOOKUP(C3462,'4.製品一覧'!$B$4:$D$500,3,FALSE))</f>
        <v/>
      </c>
      <c r="E3462" s="102">
        <f>IF(C3462&lt;&gt;"",VLOOKUP(C3462,'7.製品別原価'!$B$5:$J$500,8,FALSE),0)</f>
        <v>0</v>
      </c>
      <c r="F3462" s="37">
        <f>IF(OR($K$2=0,K3462=0),0,'1.全社費用'!$C$42/$K$2)</f>
        <v>0</v>
      </c>
      <c r="G3462" s="37">
        <f t="shared" si="380"/>
        <v>0</v>
      </c>
      <c r="H3462" s="38">
        <f t="shared" si="381"/>
        <v>0</v>
      </c>
      <c r="I3462" s="39">
        <f t="shared" si="382"/>
        <v>0</v>
      </c>
      <c r="J3462" s="40">
        <f t="shared" si="383"/>
        <v>0</v>
      </c>
      <c r="K3462" s="111">
        <f>IF($B3462="",0,'2.売上実績'!D3462)</f>
        <v>0</v>
      </c>
      <c r="L3462" s="111">
        <f>IF($B3462="",0,'2.売上実績'!E3462)</f>
        <v>0</v>
      </c>
      <c r="M3462" s="28">
        <f t="shared" si="378"/>
        <v>0</v>
      </c>
      <c r="N3462" s="41">
        <f t="shared" si="379"/>
        <v>0</v>
      </c>
      <c r="O3462" s="40">
        <f t="shared" si="384"/>
        <v>0</v>
      </c>
    </row>
    <row r="3463" spans="2:15" ht="18" customHeight="1">
      <c r="B3463" s="109" t="str">
        <f>IF('2.売上実績'!$B3463="","",'2.売上実績'!$B3463)</f>
        <v/>
      </c>
      <c r="C3463" s="110" t="str">
        <f>IF('2.売上実績'!$C3463="","",'2.売上実績'!$C3463)</f>
        <v/>
      </c>
      <c r="D3463" s="98" t="str">
        <f>IF(C3463="","",VLOOKUP(C3463,'4.製品一覧'!$B$4:$D$500,3,FALSE))</f>
        <v/>
      </c>
      <c r="E3463" s="102">
        <f>IF(C3463&lt;&gt;"",VLOOKUP(C3463,'7.製品別原価'!$B$5:$J$500,8,FALSE),0)</f>
        <v>0</v>
      </c>
      <c r="F3463" s="37">
        <f>IF(OR($K$2=0,K3463=0),0,'1.全社費用'!$C$42/$K$2)</f>
        <v>0</v>
      </c>
      <c r="G3463" s="37">
        <f t="shared" si="380"/>
        <v>0</v>
      </c>
      <c r="H3463" s="38">
        <f t="shared" si="381"/>
        <v>0</v>
      </c>
      <c r="I3463" s="39">
        <f t="shared" si="382"/>
        <v>0</v>
      </c>
      <c r="J3463" s="40">
        <f t="shared" si="383"/>
        <v>0</v>
      </c>
      <c r="K3463" s="111">
        <f>IF($B3463="",0,'2.売上実績'!D3463)</f>
        <v>0</v>
      </c>
      <c r="L3463" s="111">
        <f>IF($B3463="",0,'2.売上実績'!E3463)</f>
        <v>0</v>
      </c>
      <c r="M3463" s="28">
        <f t="shared" si="378"/>
        <v>0</v>
      </c>
      <c r="N3463" s="41">
        <f t="shared" si="379"/>
        <v>0</v>
      </c>
      <c r="O3463" s="40">
        <f t="shared" si="384"/>
        <v>0</v>
      </c>
    </row>
    <row r="3464" spans="2:15" ht="18" customHeight="1">
      <c r="B3464" s="109" t="str">
        <f>IF('2.売上実績'!$B3464="","",'2.売上実績'!$B3464)</f>
        <v/>
      </c>
      <c r="C3464" s="110" t="str">
        <f>IF('2.売上実績'!$C3464="","",'2.売上実績'!$C3464)</f>
        <v/>
      </c>
      <c r="D3464" s="98" t="str">
        <f>IF(C3464="","",VLOOKUP(C3464,'4.製品一覧'!$B$4:$D$500,3,FALSE))</f>
        <v/>
      </c>
      <c r="E3464" s="102">
        <f>IF(C3464&lt;&gt;"",VLOOKUP(C3464,'7.製品別原価'!$B$5:$J$500,8,FALSE),0)</f>
        <v>0</v>
      </c>
      <c r="F3464" s="37">
        <f>IF(OR($K$2=0,K3464=0),0,'1.全社費用'!$C$42/$K$2)</f>
        <v>0</v>
      </c>
      <c r="G3464" s="37">
        <f t="shared" si="380"/>
        <v>0</v>
      </c>
      <c r="H3464" s="38">
        <f t="shared" si="381"/>
        <v>0</v>
      </c>
      <c r="I3464" s="39">
        <f t="shared" si="382"/>
        <v>0</v>
      </c>
      <c r="J3464" s="40">
        <f t="shared" si="383"/>
        <v>0</v>
      </c>
      <c r="K3464" s="111">
        <f>IF($B3464="",0,'2.売上実績'!D3464)</f>
        <v>0</v>
      </c>
      <c r="L3464" s="111">
        <f>IF($B3464="",0,'2.売上実績'!E3464)</f>
        <v>0</v>
      </c>
      <c r="M3464" s="28">
        <f t="shared" si="378"/>
        <v>0</v>
      </c>
      <c r="N3464" s="41">
        <f t="shared" si="379"/>
        <v>0</v>
      </c>
      <c r="O3464" s="40">
        <f t="shared" si="384"/>
        <v>0</v>
      </c>
    </row>
    <row r="3465" spans="2:15" ht="18" customHeight="1">
      <c r="B3465" s="109" t="str">
        <f>IF('2.売上実績'!$B3465="","",'2.売上実績'!$B3465)</f>
        <v/>
      </c>
      <c r="C3465" s="110" t="str">
        <f>IF('2.売上実績'!$C3465="","",'2.売上実績'!$C3465)</f>
        <v/>
      </c>
      <c r="D3465" s="98" t="str">
        <f>IF(C3465="","",VLOOKUP(C3465,'4.製品一覧'!$B$4:$D$500,3,FALSE))</f>
        <v/>
      </c>
      <c r="E3465" s="102">
        <f>IF(C3465&lt;&gt;"",VLOOKUP(C3465,'7.製品別原価'!$B$5:$J$500,8,FALSE),0)</f>
        <v>0</v>
      </c>
      <c r="F3465" s="37">
        <f>IF(OR($K$2=0,K3465=0),0,'1.全社費用'!$C$42/$K$2)</f>
        <v>0</v>
      </c>
      <c r="G3465" s="37">
        <f t="shared" si="380"/>
        <v>0</v>
      </c>
      <c r="H3465" s="38">
        <f t="shared" si="381"/>
        <v>0</v>
      </c>
      <c r="I3465" s="39">
        <f t="shared" si="382"/>
        <v>0</v>
      </c>
      <c r="J3465" s="40">
        <f t="shared" si="383"/>
        <v>0</v>
      </c>
      <c r="K3465" s="111">
        <f>IF($B3465="",0,'2.売上実績'!D3465)</f>
        <v>0</v>
      </c>
      <c r="L3465" s="111">
        <f>IF($B3465="",0,'2.売上実績'!E3465)</f>
        <v>0</v>
      </c>
      <c r="M3465" s="28">
        <f t="shared" si="378"/>
        <v>0</v>
      </c>
      <c r="N3465" s="41">
        <f t="shared" si="379"/>
        <v>0</v>
      </c>
      <c r="O3465" s="40">
        <f t="shared" si="384"/>
        <v>0</v>
      </c>
    </row>
    <row r="3466" spans="2:15" ht="18" customHeight="1">
      <c r="B3466" s="109" t="str">
        <f>IF('2.売上実績'!$B3466="","",'2.売上実績'!$B3466)</f>
        <v/>
      </c>
      <c r="C3466" s="110" t="str">
        <f>IF('2.売上実績'!$C3466="","",'2.売上実績'!$C3466)</f>
        <v/>
      </c>
      <c r="D3466" s="98" t="str">
        <f>IF(C3466="","",VLOOKUP(C3466,'4.製品一覧'!$B$4:$D$500,3,FALSE))</f>
        <v/>
      </c>
      <c r="E3466" s="102">
        <f>IF(C3466&lt;&gt;"",VLOOKUP(C3466,'7.製品別原価'!$B$5:$J$500,8,FALSE),0)</f>
        <v>0</v>
      </c>
      <c r="F3466" s="37">
        <f>IF(OR($K$2=0,K3466=0),0,'1.全社費用'!$C$42/$K$2)</f>
        <v>0</v>
      </c>
      <c r="G3466" s="37">
        <f t="shared" si="380"/>
        <v>0</v>
      </c>
      <c r="H3466" s="38">
        <f t="shared" si="381"/>
        <v>0</v>
      </c>
      <c r="I3466" s="39">
        <f t="shared" si="382"/>
        <v>0</v>
      </c>
      <c r="J3466" s="40">
        <f t="shared" si="383"/>
        <v>0</v>
      </c>
      <c r="K3466" s="111">
        <f>IF($B3466="",0,'2.売上実績'!D3466)</f>
        <v>0</v>
      </c>
      <c r="L3466" s="111">
        <f>IF($B3466="",0,'2.売上実績'!E3466)</f>
        <v>0</v>
      </c>
      <c r="M3466" s="28">
        <f t="shared" si="378"/>
        <v>0</v>
      </c>
      <c r="N3466" s="41">
        <f t="shared" si="379"/>
        <v>0</v>
      </c>
      <c r="O3466" s="40">
        <f t="shared" si="384"/>
        <v>0</v>
      </c>
    </row>
    <row r="3467" spans="2:15" ht="18" customHeight="1">
      <c r="B3467" s="109" t="str">
        <f>IF('2.売上実績'!$B3467="","",'2.売上実績'!$B3467)</f>
        <v/>
      </c>
      <c r="C3467" s="110" t="str">
        <f>IF('2.売上実績'!$C3467="","",'2.売上実績'!$C3467)</f>
        <v/>
      </c>
      <c r="D3467" s="98" t="str">
        <f>IF(C3467="","",VLOOKUP(C3467,'4.製品一覧'!$B$4:$D$500,3,FALSE))</f>
        <v/>
      </c>
      <c r="E3467" s="102">
        <f>IF(C3467&lt;&gt;"",VLOOKUP(C3467,'7.製品別原価'!$B$5:$J$500,8,FALSE),0)</f>
        <v>0</v>
      </c>
      <c r="F3467" s="37">
        <f>IF(OR($K$2=0,K3467=0),0,'1.全社費用'!$C$42/$K$2)</f>
        <v>0</v>
      </c>
      <c r="G3467" s="37">
        <f t="shared" si="380"/>
        <v>0</v>
      </c>
      <c r="H3467" s="38">
        <f t="shared" si="381"/>
        <v>0</v>
      </c>
      <c r="I3467" s="39">
        <f t="shared" si="382"/>
        <v>0</v>
      </c>
      <c r="J3467" s="40">
        <f t="shared" si="383"/>
        <v>0</v>
      </c>
      <c r="K3467" s="111">
        <f>IF($B3467="",0,'2.売上実績'!D3467)</f>
        <v>0</v>
      </c>
      <c r="L3467" s="111">
        <f>IF($B3467="",0,'2.売上実績'!E3467)</f>
        <v>0</v>
      </c>
      <c r="M3467" s="28">
        <f t="shared" si="378"/>
        <v>0</v>
      </c>
      <c r="N3467" s="41">
        <f t="shared" si="379"/>
        <v>0</v>
      </c>
      <c r="O3467" s="40">
        <f t="shared" si="384"/>
        <v>0</v>
      </c>
    </row>
    <row r="3468" spans="2:15" ht="18" customHeight="1">
      <c r="B3468" s="109" t="str">
        <f>IF('2.売上実績'!$B3468="","",'2.売上実績'!$B3468)</f>
        <v/>
      </c>
      <c r="C3468" s="110" t="str">
        <f>IF('2.売上実績'!$C3468="","",'2.売上実績'!$C3468)</f>
        <v/>
      </c>
      <c r="D3468" s="98" t="str">
        <f>IF(C3468="","",VLOOKUP(C3468,'4.製品一覧'!$B$4:$D$500,3,FALSE))</f>
        <v/>
      </c>
      <c r="E3468" s="102">
        <f>IF(C3468&lt;&gt;"",VLOOKUP(C3468,'7.製品別原価'!$B$5:$J$500,8,FALSE),0)</f>
        <v>0</v>
      </c>
      <c r="F3468" s="37">
        <f>IF(OR($K$2=0,K3468=0),0,'1.全社費用'!$C$42/$K$2)</f>
        <v>0</v>
      </c>
      <c r="G3468" s="37">
        <f t="shared" si="380"/>
        <v>0</v>
      </c>
      <c r="H3468" s="38">
        <f t="shared" si="381"/>
        <v>0</v>
      </c>
      <c r="I3468" s="39">
        <f t="shared" si="382"/>
        <v>0</v>
      </c>
      <c r="J3468" s="40">
        <f t="shared" si="383"/>
        <v>0</v>
      </c>
      <c r="K3468" s="111">
        <f>IF($B3468="",0,'2.売上実績'!D3468)</f>
        <v>0</v>
      </c>
      <c r="L3468" s="111">
        <f>IF($B3468="",0,'2.売上実績'!E3468)</f>
        <v>0</v>
      </c>
      <c r="M3468" s="28">
        <f t="shared" si="378"/>
        <v>0</v>
      </c>
      <c r="N3468" s="41">
        <f t="shared" si="379"/>
        <v>0</v>
      </c>
      <c r="O3468" s="40">
        <f t="shared" si="384"/>
        <v>0</v>
      </c>
    </row>
    <row r="3469" spans="2:15" ht="18" customHeight="1">
      <c r="B3469" s="109" t="str">
        <f>IF('2.売上実績'!$B3469="","",'2.売上実績'!$B3469)</f>
        <v/>
      </c>
      <c r="C3469" s="110" t="str">
        <f>IF('2.売上実績'!$C3469="","",'2.売上実績'!$C3469)</f>
        <v/>
      </c>
      <c r="D3469" s="98" t="str">
        <f>IF(C3469="","",VLOOKUP(C3469,'4.製品一覧'!$B$4:$D$500,3,FALSE))</f>
        <v/>
      </c>
      <c r="E3469" s="102">
        <f>IF(C3469&lt;&gt;"",VLOOKUP(C3469,'7.製品別原価'!$B$5:$J$500,8,FALSE),0)</f>
        <v>0</v>
      </c>
      <c r="F3469" s="37">
        <f>IF(OR($K$2=0,K3469=0),0,'1.全社費用'!$C$42/$K$2)</f>
        <v>0</v>
      </c>
      <c r="G3469" s="37">
        <f t="shared" si="380"/>
        <v>0</v>
      </c>
      <c r="H3469" s="38">
        <f t="shared" si="381"/>
        <v>0</v>
      </c>
      <c r="I3469" s="39">
        <f t="shared" si="382"/>
        <v>0</v>
      </c>
      <c r="J3469" s="40">
        <f t="shared" si="383"/>
        <v>0</v>
      </c>
      <c r="K3469" s="111">
        <f>IF($B3469="",0,'2.売上実績'!D3469)</f>
        <v>0</v>
      </c>
      <c r="L3469" s="111">
        <f>IF($B3469="",0,'2.売上実績'!E3469)</f>
        <v>0</v>
      </c>
      <c r="M3469" s="28">
        <f t="shared" si="378"/>
        <v>0</v>
      </c>
      <c r="N3469" s="41">
        <f t="shared" si="379"/>
        <v>0</v>
      </c>
      <c r="O3469" s="40">
        <f t="shared" si="384"/>
        <v>0</v>
      </c>
    </row>
    <row r="3470" spans="2:15" ht="18" customHeight="1">
      <c r="B3470" s="109" t="str">
        <f>IF('2.売上実績'!$B3470="","",'2.売上実績'!$B3470)</f>
        <v/>
      </c>
      <c r="C3470" s="110" t="str">
        <f>IF('2.売上実績'!$C3470="","",'2.売上実績'!$C3470)</f>
        <v/>
      </c>
      <c r="D3470" s="98" t="str">
        <f>IF(C3470="","",VLOOKUP(C3470,'4.製品一覧'!$B$4:$D$500,3,FALSE))</f>
        <v/>
      </c>
      <c r="E3470" s="102">
        <f>IF(C3470&lt;&gt;"",VLOOKUP(C3470,'7.製品別原価'!$B$5:$J$500,8,FALSE),0)</f>
        <v>0</v>
      </c>
      <c r="F3470" s="37">
        <f>IF(OR($K$2=0,K3470=0),0,'1.全社費用'!$C$42/$K$2)</f>
        <v>0</v>
      </c>
      <c r="G3470" s="37">
        <f t="shared" si="380"/>
        <v>0</v>
      </c>
      <c r="H3470" s="38">
        <f t="shared" si="381"/>
        <v>0</v>
      </c>
      <c r="I3470" s="39">
        <f t="shared" si="382"/>
        <v>0</v>
      </c>
      <c r="J3470" s="40">
        <f t="shared" si="383"/>
        <v>0</v>
      </c>
      <c r="K3470" s="111">
        <f>IF($B3470="",0,'2.売上実績'!D3470)</f>
        <v>0</v>
      </c>
      <c r="L3470" s="111">
        <f>IF($B3470="",0,'2.売上実績'!E3470)</f>
        <v>0</v>
      </c>
      <c r="M3470" s="28">
        <f t="shared" si="378"/>
        <v>0</v>
      </c>
      <c r="N3470" s="41">
        <f t="shared" si="379"/>
        <v>0</v>
      </c>
      <c r="O3470" s="40">
        <f t="shared" si="384"/>
        <v>0</v>
      </c>
    </row>
    <row r="3471" spans="2:15" ht="18" customHeight="1">
      <c r="B3471" s="109" t="str">
        <f>IF('2.売上実績'!$B3471="","",'2.売上実績'!$B3471)</f>
        <v/>
      </c>
      <c r="C3471" s="110" t="str">
        <f>IF('2.売上実績'!$C3471="","",'2.売上実績'!$C3471)</f>
        <v/>
      </c>
      <c r="D3471" s="98" t="str">
        <f>IF(C3471="","",VLOOKUP(C3471,'4.製品一覧'!$B$4:$D$500,3,FALSE))</f>
        <v/>
      </c>
      <c r="E3471" s="102">
        <f>IF(C3471&lt;&gt;"",VLOOKUP(C3471,'7.製品別原価'!$B$5:$J$500,8,FALSE),0)</f>
        <v>0</v>
      </c>
      <c r="F3471" s="37">
        <f>IF(OR($K$2=0,K3471=0),0,'1.全社費用'!$C$42/$K$2)</f>
        <v>0</v>
      </c>
      <c r="G3471" s="37">
        <f t="shared" si="380"/>
        <v>0</v>
      </c>
      <c r="H3471" s="38">
        <f t="shared" si="381"/>
        <v>0</v>
      </c>
      <c r="I3471" s="39">
        <f t="shared" si="382"/>
        <v>0</v>
      </c>
      <c r="J3471" s="40">
        <f t="shared" si="383"/>
        <v>0</v>
      </c>
      <c r="K3471" s="111">
        <f>IF($B3471="",0,'2.売上実績'!D3471)</f>
        <v>0</v>
      </c>
      <c r="L3471" s="111">
        <f>IF($B3471="",0,'2.売上実績'!E3471)</f>
        <v>0</v>
      </c>
      <c r="M3471" s="28">
        <f t="shared" si="378"/>
        <v>0</v>
      </c>
      <c r="N3471" s="41">
        <f t="shared" si="379"/>
        <v>0</v>
      </c>
      <c r="O3471" s="40">
        <f t="shared" si="384"/>
        <v>0</v>
      </c>
    </row>
    <row r="3472" spans="2:15" ht="18" customHeight="1">
      <c r="B3472" s="109" t="str">
        <f>IF('2.売上実績'!$B3472="","",'2.売上実績'!$B3472)</f>
        <v/>
      </c>
      <c r="C3472" s="110" t="str">
        <f>IF('2.売上実績'!$C3472="","",'2.売上実績'!$C3472)</f>
        <v/>
      </c>
      <c r="D3472" s="98" t="str">
        <f>IF(C3472="","",VLOOKUP(C3472,'4.製品一覧'!$B$4:$D$500,3,FALSE))</f>
        <v/>
      </c>
      <c r="E3472" s="102">
        <f>IF(C3472&lt;&gt;"",VLOOKUP(C3472,'7.製品別原価'!$B$5:$J$500,8,FALSE),0)</f>
        <v>0</v>
      </c>
      <c r="F3472" s="37">
        <f>IF(OR($K$2=0,K3472=0),0,'1.全社費用'!$C$42/$K$2)</f>
        <v>0</v>
      </c>
      <c r="G3472" s="37">
        <f t="shared" si="380"/>
        <v>0</v>
      </c>
      <c r="H3472" s="38">
        <f t="shared" si="381"/>
        <v>0</v>
      </c>
      <c r="I3472" s="39">
        <f t="shared" si="382"/>
        <v>0</v>
      </c>
      <c r="J3472" s="40">
        <f t="shared" si="383"/>
        <v>0</v>
      </c>
      <c r="K3472" s="111">
        <f>IF($B3472="",0,'2.売上実績'!D3472)</f>
        <v>0</v>
      </c>
      <c r="L3472" s="111">
        <f>IF($B3472="",0,'2.売上実績'!E3472)</f>
        <v>0</v>
      </c>
      <c r="M3472" s="28">
        <f t="shared" si="378"/>
        <v>0</v>
      </c>
      <c r="N3472" s="41">
        <f t="shared" si="379"/>
        <v>0</v>
      </c>
      <c r="O3472" s="40">
        <f t="shared" si="384"/>
        <v>0</v>
      </c>
    </row>
    <row r="3473" spans="2:15" ht="18" customHeight="1">
      <c r="B3473" s="109" t="str">
        <f>IF('2.売上実績'!$B3473="","",'2.売上実績'!$B3473)</f>
        <v/>
      </c>
      <c r="C3473" s="110" t="str">
        <f>IF('2.売上実績'!$C3473="","",'2.売上実績'!$C3473)</f>
        <v/>
      </c>
      <c r="D3473" s="98" t="str">
        <f>IF(C3473="","",VLOOKUP(C3473,'4.製品一覧'!$B$4:$D$500,3,FALSE))</f>
        <v/>
      </c>
      <c r="E3473" s="102">
        <f>IF(C3473&lt;&gt;"",VLOOKUP(C3473,'7.製品別原価'!$B$5:$J$500,8,FALSE),0)</f>
        <v>0</v>
      </c>
      <c r="F3473" s="37">
        <f>IF(OR($K$2=0,K3473=0),0,'1.全社費用'!$C$42/$K$2)</f>
        <v>0</v>
      </c>
      <c r="G3473" s="37">
        <f t="shared" si="380"/>
        <v>0</v>
      </c>
      <c r="H3473" s="38">
        <f t="shared" si="381"/>
        <v>0</v>
      </c>
      <c r="I3473" s="39">
        <f t="shared" si="382"/>
        <v>0</v>
      </c>
      <c r="J3473" s="40">
        <f t="shared" si="383"/>
        <v>0</v>
      </c>
      <c r="K3473" s="111">
        <f>IF($B3473="",0,'2.売上実績'!D3473)</f>
        <v>0</v>
      </c>
      <c r="L3473" s="111">
        <f>IF($B3473="",0,'2.売上実績'!E3473)</f>
        <v>0</v>
      </c>
      <c r="M3473" s="28">
        <f t="shared" si="378"/>
        <v>0</v>
      </c>
      <c r="N3473" s="41">
        <f t="shared" si="379"/>
        <v>0</v>
      </c>
      <c r="O3473" s="40">
        <f t="shared" si="384"/>
        <v>0</v>
      </c>
    </row>
    <row r="3474" spans="2:15" ht="18" customHeight="1">
      <c r="B3474" s="109" t="str">
        <f>IF('2.売上実績'!$B3474="","",'2.売上実績'!$B3474)</f>
        <v/>
      </c>
      <c r="C3474" s="110" t="str">
        <f>IF('2.売上実績'!$C3474="","",'2.売上実績'!$C3474)</f>
        <v/>
      </c>
      <c r="D3474" s="98" t="str">
        <f>IF(C3474="","",VLOOKUP(C3474,'4.製品一覧'!$B$4:$D$500,3,FALSE))</f>
        <v/>
      </c>
      <c r="E3474" s="102">
        <f>IF(C3474&lt;&gt;"",VLOOKUP(C3474,'7.製品別原価'!$B$5:$J$500,8,FALSE),0)</f>
        <v>0</v>
      </c>
      <c r="F3474" s="37">
        <f>IF(OR($K$2=0,K3474=0),0,'1.全社費用'!$C$42/$K$2)</f>
        <v>0</v>
      </c>
      <c r="G3474" s="37">
        <f t="shared" si="380"/>
        <v>0</v>
      </c>
      <c r="H3474" s="38">
        <f t="shared" si="381"/>
        <v>0</v>
      </c>
      <c r="I3474" s="39">
        <f t="shared" si="382"/>
        <v>0</v>
      </c>
      <c r="J3474" s="40">
        <f t="shared" si="383"/>
        <v>0</v>
      </c>
      <c r="K3474" s="111">
        <f>IF($B3474="",0,'2.売上実績'!D3474)</f>
        <v>0</v>
      </c>
      <c r="L3474" s="111">
        <f>IF($B3474="",0,'2.売上実績'!E3474)</f>
        <v>0</v>
      </c>
      <c r="M3474" s="28">
        <f t="shared" si="378"/>
        <v>0</v>
      </c>
      <c r="N3474" s="41">
        <f t="shared" si="379"/>
        <v>0</v>
      </c>
      <c r="O3474" s="40">
        <f t="shared" si="384"/>
        <v>0</v>
      </c>
    </row>
    <row r="3475" spans="2:15" ht="18" customHeight="1">
      <c r="B3475" s="109" t="str">
        <f>IF('2.売上実績'!$B3475="","",'2.売上実績'!$B3475)</f>
        <v/>
      </c>
      <c r="C3475" s="110" t="str">
        <f>IF('2.売上実績'!$C3475="","",'2.売上実績'!$C3475)</f>
        <v/>
      </c>
      <c r="D3475" s="98" t="str">
        <f>IF(C3475="","",VLOOKUP(C3475,'4.製品一覧'!$B$4:$D$500,3,FALSE))</f>
        <v/>
      </c>
      <c r="E3475" s="102">
        <f>IF(C3475&lt;&gt;"",VLOOKUP(C3475,'7.製品別原価'!$B$5:$J$500,8,FALSE),0)</f>
        <v>0</v>
      </c>
      <c r="F3475" s="37">
        <f>IF(OR($K$2=0,K3475=0),0,'1.全社費用'!$C$42/$K$2)</f>
        <v>0</v>
      </c>
      <c r="G3475" s="37">
        <f t="shared" si="380"/>
        <v>0</v>
      </c>
      <c r="H3475" s="38">
        <f t="shared" si="381"/>
        <v>0</v>
      </c>
      <c r="I3475" s="39">
        <f t="shared" si="382"/>
        <v>0</v>
      </c>
      <c r="J3475" s="40">
        <f t="shared" si="383"/>
        <v>0</v>
      </c>
      <c r="K3475" s="111">
        <f>IF($B3475="",0,'2.売上実績'!D3475)</f>
        <v>0</v>
      </c>
      <c r="L3475" s="111">
        <f>IF($B3475="",0,'2.売上実績'!E3475)</f>
        <v>0</v>
      </c>
      <c r="M3475" s="28">
        <f t="shared" si="378"/>
        <v>0</v>
      </c>
      <c r="N3475" s="41">
        <f t="shared" si="379"/>
        <v>0</v>
      </c>
      <c r="O3475" s="40">
        <f t="shared" si="384"/>
        <v>0</v>
      </c>
    </row>
    <row r="3476" spans="2:15" ht="18" customHeight="1">
      <c r="B3476" s="109" t="str">
        <f>IF('2.売上実績'!$B3476="","",'2.売上実績'!$B3476)</f>
        <v/>
      </c>
      <c r="C3476" s="110" t="str">
        <f>IF('2.売上実績'!$C3476="","",'2.売上実績'!$C3476)</f>
        <v/>
      </c>
      <c r="D3476" s="98" t="str">
        <f>IF(C3476="","",VLOOKUP(C3476,'4.製品一覧'!$B$4:$D$500,3,FALSE))</f>
        <v/>
      </c>
      <c r="E3476" s="102">
        <f>IF(C3476&lt;&gt;"",VLOOKUP(C3476,'7.製品別原価'!$B$5:$J$500,8,FALSE),0)</f>
        <v>0</v>
      </c>
      <c r="F3476" s="37">
        <f>IF(OR($K$2=0,K3476=0),0,'1.全社費用'!$C$42/$K$2)</f>
        <v>0</v>
      </c>
      <c r="G3476" s="37">
        <f t="shared" si="380"/>
        <v>0</v>
      </c>
      <c r="H3476" s="38">
        <f t="shared" si="381"/>
        <v>0</v>
      </c>
      <c r="I3476" s="39">
        <f t="shared" si="382"/>
        <v>0</v>
      </c>
      <c r="J3476" s="40">
        <f t="shared" si="383"/>
        <v>0</v>
      </c>
      <c r="K3476" s="111">
        <f>IF($B3476="",0,'2.売上実績'!D3476)</f>
        <v>0</v>
      </c>
      <c r="L3476" s="111">
        <f>IF($B3476="",0,'2.売上実績'!E3476)</f>
        <v>0</v>
      </c>
      <c r="M3476" s="28">
        <f t="shared" si="378"/>
        <v>0</v>
      </c>
      <c r="N3476" s="41">
        <f t="shared" si="379"/>
        <v>0</v>
      </c>
      <c r="O3476" s="40">
        <f t="shared" si="384"/>
        <v>0</v>
      </c>
    </row>
    <row r="3477" spans="2:15" ht="18" customHeight="1">
      <c r="B3477" s="109" t="str">
        <f>IF('2.売上実績'!$B3477="","",'2.売上実績'!$B3477)</f>
        <v/>
      </c>
      <c r="C3477" s="110" t="str">
        <f>IF('2.売上実績'!$C3477="","",'2.売上実績'!$C3477)</f>
        <v/>
      </c>
      <c r="D3477" s="98" t="str">
        <f>IF(C3477="","",VLOOKUP(C3477,'4.製品一覧'!$B$4:$D$500,3,FALSE))</f>
        <v/>
      </c>
      <c r="E3477" s="102">
        <f>IF(C3477&lt;&gt;"",VLOOKUP(C3477,'7.製品別原価'!$B$5:$J$500,8,FALSE),0)</f>
        <v>0</v>
      </c>
      <c r="F3477" s="37">
        <f>IF(OR($K$2=0,K3477=0),0,'1.全社費用'!$C$42/$K$2)</f>
        <v>0</v>
      </c>
      <c r="G3477" s="37">
        <f t="shared" si="380"/>
        <v>0</v>
      </c>
      <c r="H3477" s="38">
        <f t="shared" si="381"/>
        <v>0</v>
      </c>
      <c r="I3477" s="39">
        <f t="shared" si="382"/>
        <v>0</v>
      </c>
      <c r="J3477" s="40">
        <f t="shared" si="383"/>
        <v>0</v>
      </c>
      <c r="K3477" s="111">
        <f>IF($B3477="",0,'2.売上実績'!D3477)</f>
        <v>0</v>
      </c>
      <c r="L3477" s="111">
        <f>IF($B3477="",0,'2.売上実績'!E3477)</f>
        <v>0</v>
      </c>
      <c r="M3477" s="28">
        <f t="shared" si="378"/>
        <v>0</v>
      </c>
      <c r="N3477" s="41">
        <f t="shared" si="379"/>
        <v>0</v>
      </c>
      <c r="O3477" s="40">
        <f t="shared" si="384"/>
        <v>0</v>
      </c>
    </row>
    <row r="3478" spans="2:15" ht="18" customHeight="1">
      <c r="B3478" s="109" t="str">
        <f>IF('2.売上実績'!$B3478="","",'2.売上実績'!$B3478)</f>
        <v/>
      </c>
      <c r="C3478" s="110" t="str">
        <f>IF('2.売上実績'!$C3478="","",'2.売上実績'!$C3478)</f>
        <v/>
      </c>
      <c r="D3478" s="98" t="str">
        <f>IF(C3478="","",VLOOKUP(C3478,'4.製品一覧'!$B$4:$D$500,3,FALSE))</f>
        <v/>
      </c>
      <c r="E3478" s="102">
        <f>IF(C3478&lt;&gt;"",VLOOKUP(C3478,'7.製品別原価'!$B$5:$J$500,8,FALSE),0)</f>
        <v>0</v>
      </c>
      <c r="F3478" s="37">
        <f>IF(OR($K$2=0,K3478=0),0,'1.全社費用'!$C$42/$K$2)</f>
        <v>0</v>
      </c>
      <c r="G3478" s="37">
        <f t="shared" si="380"/>
        <v>0</v>
      </c>
      <c r="H3478" s="38">
        <f t="shared" si="381"/>
        <v>0</v>
      </c>
      <c r="I3478" s="39">
        <f t="shared" si="382"/>
        <v>0</v>
      </c>
      <c r="J3478" s="40">
        <f t="shared" si="383"/>
        <v>0</v>
      </c>
      <c r="K3478" s="111">
        <f>IF($B3478="",0,'2.売上実績'!D3478)</f>
        <v>0</v>
      </c>
      <c r="L3478" s="111">
        <f>IF($B3478="",0,'2.売上実績'!E3478)</f>
        <v>0</v>
      </c>
      <c r="M3478" s="28">
        <f t="shared" si="378"/>
        <v>0</v>
      </c>
      <c r="N3478" s="41">
        <f t="shared" si="379"/>
        <v>0</v>
      </c>
      <c r="O3478" s="40">
        <f t="shared" si="384"/>
        <v>0</v>
      </c>
    </row>
    <row r="3479" spans="2:15" ht="18" customHeight="1">
      <c r="B3479" s="109" t="str">
        <f>IF('2.売上実績'!$B3479="","",'2.売上実績'!$B3479)</f>
        <v/>
      </c>
      <c r="C3479" s="110" t="str">
        <f>IF('2.売上実績'!$C3479="","",'2.売上実績'!$C3479)</f>
        <v/>
      </c>
      <c r="D3479" s="98" t="str">
        <f>IF(C3479="","",VLOOKUP(C3479,'4.製品一覧'!$B$4:$D$500,3,FALSE))</f>
        <v/>
      </c>
      <c r="E3479" s="102">
        <f>IF(C3479&lt;&gt;"",VLOOKUP(C3479,'7.製品別原価'!$B$5:$J$500,8,FALSE),0)</f>
        <v>0</v>
      </c>
      <c r="F3479" s="37">
        <f>IF(OR($K$2=0,K3479=0),0,'1.全社費用'!$C$42/$K$2)</f>
        <v>0</v>
      </c>
      <c r="G3479" s="37">
        <f t="shared" si="380"/>
        <v>0</v>
      </c>
      <c r="H3479" s="38">
        <f t="shared" si="381"/>
        <v>0</v>
      </c>
      <c r="I3479" s="39">
        <f t="shared" si="382"/>
        <v>0</v>
      </c>
      <c r="J3479" s="40">
        <f t="shared" si="383"/>
        <v>0</v>
      </c>
      <c r="K3479" s="111">
        <f>IF($B3479="",0,'2.売上実績'!D3479)</f>
        <v>0</v>
      </c>
      <c r="L3479" s="111">
        <f>IF($B3479="",0,'2.売上実績'!E3479)</f>
        <v>0</v>
      </c>
      <c r="M3479" s="28">
        <f t="shared" si="378"/>
        <v>0</v>
      </c>
      <c r="N3479" s="41">
        <f t="shared" si="379"/>
        <v>0</v>
      </c>
      <c r="O3479" s="40">
        <f t="shared" si="384"/>
        <v>0</v>
      </c>
    </row>
    <row r="3480" spans="2:15" ht="18" customHeight="1">
      <c r="B3480" s="109" t="str">
        <f>IF('2.売上実績'!$B3480="","",'2.売上実績'!$B3480)</f>
        <v/>
      </c>
      <c r="C3480" s="110" t="str">
        <f>IF('2.売上実績'!$C3480="","",'2.売上実績'!$C3480)</f>
        <v/>
      </c>
      <c r="D3480" s="98" t="str">
        <f>IF(C3480="","",VLOOKUP(C3480,'4.製品一覧'!$B$4:$D$500,3,FALSE))</f>
        <v/>
      </c>
      <c r="E3480" s="102">
        <f>IF(C3480&lt;&gt;"",VLOOKUP(C3480,'7.製品別原価'!$B$5:$J$500,8,FALSE),0)</f>
        <v>0</v>
      </c>
      <c r="F3480" s="37">
        <f>IF(OR($K$2=0,K3480=0),0,'1.全社費用'!$C$42/$K$2)</f>
        <v>0</v>
      </c>
      <c r="G3480" s="37">
        <f t="shared" si="380"/>
        <v>0</v>
      </c>
      <c r="H3480" s="38">
        <f t="shared" si="381"/>
        <v>0</v>
      </c>
      <c r="I3480" s="39">
        <f t="shared" si="382"/>
        <v>0</v>
      </c>
      <c r="J3480" s="40">
        <f t="shared" si="383"/>
        <v>0</v>
      </c>
      <c r="K3480" s="111">
        <f>IF($B3480="",0,'2.売上実績'!D3480)</f>
        <v>0</v>
      </c>
      <c r="L3480" s="111">
        <f>IF($B3480="",0,'2.売上実績'!E3480)</f>
        <v>0</v>
      </c>
      <c r="M3480" s="28">
        <f t="shared" si="378"/>
        <v>0</v>
      </c>
      <c r="N3480" s="41">
        <f t="shared" si="379"/>
        <v>0</v>
      </c>
      <c r="O3480" s="40">
        <f t="shared" si="384"/>
        <v>0</v>
      </c>
    </row>
    <row r="3481" spans="2:15" ht="18" customHeight="1">
      <c r="B3481" s="109" t="str">
        <f>IF('2.売上実績'!$B3481="","",'2.売上実績'!$B3481)</f>
        <v/>
      </c>
      <c r="C3481" s="110" t="str">
        <f>IF('2.売上実績'!$C3481="","",'2.売上実績'!$C3481)</f>
        <v/>
      </c>
      <c r="D3481" s="98" t="str">
        <f>IF(C3481="","",VLOOKUP(C3481,'4.製品一覧'!$B$4:$D$500,3,FALSE))</f>
        <v/>
      </c>
      <c r="E3481" s="102">
        <f>IF(C3481&lt;&gt;"",VLOOKUP(C3481,'7.製品別原価'!$B$5:$J$500,8,FALSE),0)</f>
        <v>0</v>
      </c>
      <c r="F3481" s="37">
        <f>IF(OR($K$2=0,K3481=0),0,'1.全社費用'!$C$42/$K$2)</f>
        <v>0</v>
      </c>
      <c r="G3481" s="37">
        <f t="shared" si="380"/>
        <v>0</v>
      </c>
      <c r="H3481" s="38">
        <f t="shared" si="381"/>
        <v>0</v>
      </c>
      <c r="I3481" s="39">
        <f t="shared" si="382"/>
        <v>0</v>
      </c>
      <c r="J3481" s="40">
        <f t="shared" si="383"/>
        <v>0</v>
      </c>
      <c r="K3481" s="111">
        <f>IF($B3481="",0,'2.売上実績'!D3481)</f>
        <v>0</v>
      </c>
      <c r="L3481" s="111">
        <f>IF($B3481="",0,'2.売上実績'!E3481)</f>
        <v>0</v>
      </c>
      <c r="M3481" s="28">
        <f t="shared" si="378"/>
        <v>0</v>
      </c>
      <c r="N3481" s="41">
        <f t="shared" si="379"/>
        <v>0</v>
      </c>
      <c r="O3481" s="40">
        <f t="shared" si="384"/>
        <v>0</v>
      </c>
    </row>
    <row r="3482" spans="2:15" ht="18" customHeight="1">
      <c r="B3482" s="109" t="str">
        <f>IF('2.売上実績'!$B3482="","",'2.売上実績'!$B3482)</f>
        <v/>
      </c>
      <c r="C3482" s="110" t="str">
        <f>IF('2.売上実績'!$C3482="","",'2.売上実績'!$C3482)</f>
        <v/>
      </c>
      <c r="D3482" s="98" t="str">
        <f>IF(C3482="","",VLOOKUP(C3482,'4.製品一覧'!$B$4:$D$500,3,FALSE))</f>
        <v/>
      </c>
      <c r="E3482" s="102">
        <f>IF(C3482&lt;&gt;"",VLOOKUP(C3482,'7.製品別原価'!$B$5:$J$500,8,FALSE),0)</f>
        <v>0</v>
      </c>
      <c r="F3482" s="37">
        <f>IF(OR($K$2=0,K3482=0),0,'1.全社費用'!$C$42/$K$2)</f>
        <v>0</v>
      </c>
      <c r="G3482" s="37">
        <f t="shared" si="380"/>
        <v>0</v>
      </c>
      <c r="H3482" s="38">
        <f t="shared" si="381"/>
        <v>0</v>
      </c>
      <c r="I3482" s="39">
        <f t="shared" si="382"/>
        <v>0</v>
      </c>
      <c r="J3482" s="40">
        <f t="shared" si="383"/>
        <v>0</v>
      </c>
      <c r="K3482" s="111">
        <f>IF($B3482="",0,'2.売上実績'!D3482)</f>
        <v>0</v>
      </c>
      <c r="L3482" s="111">
        <f>IF($B3482="",0,'2.売上実績'!E3482)</f>
        <v>0</v>
      </c>
      <c r="M3482" s="28">
        <f t="shared" si="378"/>
        <v>0</v>
      </c>
      <c r="N3482" s="41">
        <f t="shared" si="379"/>
        <v>0</v>
      </c>
      <c r="O3482" s="40">
        <f t="shared" si="384"/>
        <v>0</v>
      </c>
    </row>
    <row r="3483" spans="2:15" ht="18" customHeight="1">
      <c r="B3483" s="109" t="str">
        <f>IF('2.売上実績'!$B3483="","",'2.売上実績'!$B3483)</f>
        <v/>
      </c>
      <c r="C3483" s="110" t="str">
        <f>IF('2.売上実績'!$C3483="","",'2.売上実績'!$C3483)</f>
        <v/>
      </c>
      <c r="D3483" s="98" t="str">
        <f>IF(C3483="","",VLOOKUP(C3483,'4.製品一覧'!$B$4:$D$500,3,FALSE))</f>
        <v/>
      </c>
      <c r="E3483" s="102">
        <f>IF(C3483&lt;&gt;"",VLOOKUP(C3483,'7.製品別原価'!$B$5:$J$500,8,FALSE),0)</f>
        <v>0</v>
      </c>
      <c r="F3483" s="37">
        <f>IF(OR($K$2=0,K3483=0),0,'1.全社費用'!$C$42/$K$2)</f>
        <v>0</v>
      </c>
      <c r="G3483" s="37">
        <f t="shared" si="380"/>
        <v>0</v>
      </c>
      <c r="H3483" s="38">
        <f t="shared" si="381"/>
        <v>0</v>
      </c>
      <c r="I3483" s="39">
        <f t="shared" si="382"/>
        <v>0</v>
      </c>
      <c r="J3483" s="40">
        <f t="shared" si="383"/>
        <v>0</v>
      </c>
      <c r="K3483" s="111">
        <f>IF($B3483="",0,'2.売上実績'!D3483)</f>
        <v>0</v>
      </c>
      <c r="L3483" s="111">
        <f>IF($B3483="",0,'2.売上実績'!E3483)</f>
        <v>0</v>
      </c>
      <c r="M3483" s="28">
        <f t="shared" si="378"/>
        <v>0</v>
      </c>
      <c r="N3483" s="41">
        <f t="shared" si="379"/>
        <v>0</v>
      </c>
      <c r="O3483" s="40">
        <f t="shared" si="384"/>
        <v>0</v>
      </c>
    </row>
    <row r="3484" spans="2:15" ht="18" customHeight="1">
      <c r="B3484" s="109" t="str">
        <f>IF('2.売上実績'!$B3484="","",'2.売上実績'!$B3484)</f>
        <v/>
      </c>
      <c r="C3484" s="110" t="str">
        <f>IF('2.売上実績'!$C3484="","",'2.売上実績'!$C3484)</f>
        <v/>
      </c>
      <c r="D3484" s="98" t="str">
        <f>IF(C3484="","",VLOOKUP(C3484,'4.製品一覧'!$B$4:$D$500,3,FALSE))</f>
        <v/>
      </c>
      <c r="E3484" s="102">
        <f>IF(C3484&lt;&gt;"",VLOOKUP(C3484,'7.製品別原価'!$B$5:$J$500,8,FALSE),0)</f>
        <v>0</v>
      </c>
      <c r="F3484" s="37">
        <f>IF(OR($K$2=0,K3484=0),0,'1.全社費用'!$C$42/$K$2)</f>
        <v>0</v>
      </c>
      <c r="G3484" s="37">
        <f t="shared" si="380"/>
        <v>0</v>
      </c>
      <c r="H3484" s="38">
        <f t="shared" si="381"/>
        <v>0</v>
      </c>
      <c r="I3484" s="39">
        <f t="shared" si="382"/>
        <v>0</v>
      </c>
      <c r="J3484" s="40">
        <f t="shared" si="383"/>
        <v>0</v>
      </c>
      <c r="K3484" s="111">
        <f>IF($B3484="",0,'2.売上実績'!D3484)</f>
        <v>0</v>
      </c>
      <c r="L3484" s="111">
        <f>IF($B3484="",0,'2.売上実績'!E3484)</f>
        <v>0</v>
      </c>
      <c r="M3484" s="28">
        <f t="shared" si="378"/>
        <v>0</v>
      </c>
      <c r="N3484" s="41">
        <f t="shared" si="379"/>
        <v>0</v>
      </c>
      <c r="O3484" s="40">
        <f t="shared" si="384"/>
        <v>0</v>
      </c>
    </row>
    <row r="3485" spans="2:15" ht="18" customHeight="1">
      <c r="B3485" s="109" t="str">
        <f>IF('2.売上実績'!$B3485="","",'2.売上実績'!$B3485)</f>
        <v/>
      </c>
      <c r="C3485" s="110" t="str">
        <f>IF('2.売上実績'!$C3485="","",'2.売上実績'!$C3485)</f>
        <v/>
      </c>
      <c r="D3485" s="98" t="str">
        <f>IF(C3485="","",VLOOKUP(C3485,'4.製品一覧'!$B$4:$D$500,3,FALSE))</f>
        <v/>
      </c>
      <c r="E3485" s="102">
        <f>IF(C3485&lt;&gt;"",VLOOKUP(C3485,'7.製品別原価'!$B$5:$J$500,8,FALSE),0)</f>
        <v>0</v>
      </c>
      <c r="F3485" s="37">
        <f>IF(OR($K$2=0,K3485=0),0,'1.全社費用'!$C$42/$K$2)</f>
        <v>0</v>
      </c>
      <c r="G3485" s="37">
        <f t="shared" si="380"/>
        <v>0</v>
      </c>
      <c r="H3485" s="38">
        <f t="shared" si="381"/>
        <v>0</v>
      </c>
      <c r="I3485" s="39">
        <f t="shared" si="382"/>
        <v>0</v>
      </c>
      <c r="J3485" s="40">
        <f t="shared" si="383"/>
        <v>0</v>
      </c>
      <c r="K3485" s="111">
        <f>IF($B3485="",0,'2.売上実績'!D3485)</f>
        <v>0</v>
      </c>
      <c r="L3485" s="111">
        <f>IF($B3485="",0,'2.売上実績'!E3485)</f>
        <v>0</v>
      </c>
      <c r="M3485" s="28">
        <f t="shared" si="378"/>
        <v>0</v>
      </c>
      <c r="N3485" s="41">
        <f t="shared" si="379"/>
        <v>0</v>
      </c>
      <c r="O3485" s="40">
        <f t="shared" si="384"/>
        <v>0</v>
      </c>
    </row>
    <row r="3486" spans="2:15" ht="18" customHeight="1">
      <c r="B3486" s="109" t="str">
        <f>IF('2.売上実績'!$B3486="","",'2.売上実績'!$B3486)</f>
        <v/>
      </c>
      <c r="C3486" s="110" t="str">
        <f>IF('2.売上実績'!$C3486="","",'2.売上実績'!$C3486)</f>
        <v/>
      </c>
      <c r="D3486" s="98" t="str">
        <f>IF(C3486="","",VLOOKUP(C3486,'4.製品一覧'!$B$4:$D$500,3,FALSE))</f>
        <v/>
      </c>
      <c r="E3486" s="102">
        <f>IF(C3486&lt;&gt;"",VLOOKUP(C3486,'7.製品別原価'!$B$5:$J$500,8,FALSE),0)</f>
        <v>0</v>
      </c>
      <c r="F3486" s="37">
        <f>IF(OR($K$2=0,K3486=0),0,'1.全社費用'!$C$42/$K$2)</f>
        <v>0</v>
      </c>
      <c r="G3486" s="37">
        <f t="shared" si="380"/>
        <v>0</v>
      </c>
      <c r="H3486" s="38">
        <f t="shared" si="381"/>
        <v>0</v>
      </c>
      <c r="I3486" s="39">
        <f t="shared" si="382"/>
        <v>0</v>
      </c>
      <c r="J3486" s="40">
        <f t="shared" si="383"/>
        <v>0</v>
      </c>
      <c r="K3486" s="111">
        <f>IF($B3486="",0,'2.売上実績'!D3486)</f>
        <v>0</v>
      </c>
      <c r="L3486" s="111">
        <f>IF($B3486="",0,'2.売上実績'!E3486)</f>
        <v>0</v>
      </c>
      <c r="M3486" s="28">
        <f t="shared" si="378"/>
        <v>0</v>
      </c>
      <c r="N3486" s="41">
        <f t="shared" si="379"/>
        <v>0</v>
      </c>
      <c r="O3486" s="40">
        <f t="shared" si="384"/>
        <v>0</v>
      </c>
    </row>
    <row r="3487" spans="2:15" ht="18" customHeight="1">
      <c r="B3487" s="109" t="str">
        <f>IF('2.売上実績'!$B3487="","",'2.売上実績'!$B3487)</f>
        <v/>
      </c>
      <c r="C3487" s="110" t="str">
        <f>IF('2.売上実績'!$C3487="","",'2.売上実績'!$C3487)</f>
        <v/>
      </c>
      <c r="D3487" s="98" t="str">
        <f>IF(C3487="","",VLOOKUP(C3487,'4.製品一覧'!$B$4:$D$500,3,FALSE))</f>
        <v/>
      </c>
      <c r="E3487" s="102">
        <f>IF(C3487&lt;&gt;"",VLOOKUP(C3487,'7.製品別原価'!$B$5:$J$500,8,FALSE),0)</f>
        <v>0</v>
      </c>
      <c r="F3487" s="37">
        <f>IF(OR($K$2=0,K3487=0),0,'1.全社費用'!$C$42/$K$2)</f>
        <v>0</v>
      </c>
      <c r="G3487" s="37">
        <f t="shared" si="380"/>
        <v>0</v>
      </c>
      <c r="H3487" s="38">
        <f t="shared" si="381"/>
        <v>0</v>
      </c>
      <c r="I3487" s="39">
        <f t="shared" si="382"/>
        <v>0</v>
      </c>
      <c r="J3487" s="40">
        <f t="shared" si="383"/>
        <v>0</v>
      </c>
      <c r="K3487" s="111">
        <f>IF($B3487="",0,'2.売上実績'!D3487)</f>
        <v>0</v>
      </c>
      <c r="L3487" s="111">
        <f>IF($B3487="",0,'2.売上実績'!E3487)</f>
        <v>0</v>
      </c>
      <c r="M3487" s="28">
        <f t="shared" si="378"/>
        <v>0</v>
      </c>
      <c r="N3487" s="41">
        <f t="shared" si="379"/>
        <v>0</v>
      </c>
      <c r="O3487" s="40">
        <f t="shared" si="384"/>
        <v>0</v>
      </c>
    </row>
    <row r="3488" spans="2:15" ht="18" customHeight="1">
      <c r="B3488" s="109" t="str">
        <f>IF('2.売上実績'!$B3488="","",'2.売上実績'!$B3488)</f>
        <v/>
      </c>
      <c r="C3488" s="110" t="str">
        <f>IF('2.売上実績'!$C3488="","",'2.売上実績'!$C3488)</f>
        <v/>
      </c>
      <c r="D3488" s="98" t="str">
        <f>IF(C3488="","",VLOOKUP(C3488,'4.製品一覧'!$B$4:$D$500,3,FALSE))</f>
        <v/>
      </c>
      <c r="E3488" s="102">
        <f>IF(C3488&lt;&gt;"",VLOOKUP(C3488,'7.製品別原価'!$B$5:$J$500,8,FALSE),0)</f>
        <v>0</v>
      </c>
      <c r="F3488" s="37">
        <f>IF(OR($K$2=0,K3488=0),0,'1.全社費用'!$C$42/$K$2)</f>
        <v>0</v>
      </c>
      <c r="G3488" s="37">
        <f t="shared" si="380"/>
        <v>0</v>
      </c>
      <c r="H3488" s="38">
        <f t="shared" si="381"/>
        <v>0</v>
      </c>
      <c r="I3488" s="39">
        <f t="shared" si="382"/>
        <v>0</v>
      </c>
      <c r="J3488" s="40">
        <f t="shared" si="383"/>
        <v>0</v>
      </c>
      <c r="K3488" s="111">
        <f>IF($B3488="",0,'2.売上実績'!D3488)</f>
        <v>0</v>
      </c>
      <c r="L3488" s="111">
        <f>IF($B3488="",0,'2.売上実績'!E3488)</f>
        <v>0</v>
      </c>
      <c r="M3488" s="28">
        <f t="shared" si="378"/>
        <v>0</v>
      </c>
      <c r="N3488" s="41">
        <f t="shared" si="379"/>
        <v>0</v>
      </c>
      <c r="O3488" s="40">
        <f t="shared" si="384"/>
        <v>0</v>
      </c>
    </row>
    <row r="3489" spans="2:15" ht="18" customHeight="1">
      <c r="B3489" s="109" t="str">
        <f>IF('2.売上実績'!$B3489="","",'2.売上実績'!$B3489)</f>
        <v/>
      </c>
      <c r="C3489" s="110" t="str">
        <f>IF('2.売上実績'!$C3489="","",'2.売上実績'!$C3489)</f>
        <v/>
      </c>
      <c r="D3489" s="98" t="str">
        <f>IF(C3489="","",VLOOKUP(C3489,'4.製品一覧'!$B$4:$D$500,3,FALSE))</f>
        <v/>
      </c>
      <c r="E3489" s="102">
        <f>IF(C3489&lt;&gt;"",VLOOKUP(C3489,'7.製品別原価'!$B$5:$J$500,8,FALSE),0)</f>
        <v>0</v>
      </c>
      <c r="F3489" s="37">
        <f>IF(OR($K$2=0,K3489=0),0,'1.全社費用'!$C$42/$K$2)</f>
        <v>0</v>
      </c>
      <c r="G3489" s="37">
        <f t="shared" si="380"/>
        <v>0</v>
      </c>
      <c r="H3489" s="38">
        <f t="shared" si="381"/>
        <v>0</v>
      </c>
      <c r="I3489" s="39">
        <f t="shared" si="382"/>
        <v>0</v>
      </c>
      <c r="J3489" s="40">
        <f t="shared" si="383"/>
        <v>0</v>
      </c>
      <c r="K3489" s="111">
        <f>IF($B3489="",0,'2.売上実績'!D3489)</f>
        <v>0</v>
      </c>
      <c r="L3489" s="111">
        <f>IF($B3489="",0,'2.売上実績'!E3489)</f>
        <v>0</v>
      </c>
      <c r="M3489" s="28">
        <f t="shared" si="378"/>
        <v>0</v>
      </c>
      <c r="N3489" s="41">
        <f t="shared" si="379"/>
        <v>0</v>
      </c>
      <c r="O3489" s="40">
        <f t="shared" si="384"/>
        <v>0</v>
      </c>
    </row>
    <row r="3490" spans="2:15" ht="18" customHeight="1">
      <c r="B3490" s="109" t="str">
        <f>IF('2.売上実績'!$B3490="","",'2.売上実績'!$B3490)</f>
        <v/>
      </c>
      <c r="C3490" s="110" t="str">
        <f>IF('2.売上実績'!$C3490="","",'2.売上実績'!$C3490)</f>
        <v/>
      </c>
      <c r="D3490" s="98" t="str">
        <f>IF(C3490="","",VLOOKUP(C3490,'4.製品一覧'!$B$4:$D$500,3,FALSE))</f>
        <v/>
      </c>
      <c r="E3490" s="102">
        <f>IF(C3490&lt;&gt;"",VLOOKUP(C3490,'7.製品別原価'!$B$5:$J$500,8,FALSE),0)</f>
        <v>0</v>
      </c>
      <c r="F3490" s="37">
        <f>IF(OR($K$2=0,K3490=0),0,'1.全社費用'!$C$42/$K$2)</f>
        <v>0</v>
      </c>
      <c r="G3490" s="37">
        <f t="shared" si="380"/>
        <v>0</v>
      </c>
      <c r="H3490" s="38">
        <f t="shared" si="381"/>
        <v>0</v>
      </c>
      <c r="I3490" s="39">
        <f t="shared" si="382"/>
        <v>0</v>
      </c>
      <c r="J3490" s="40">
        <f t="shared" si="383"/>
        <v>0</v>
      </c>
      <c r="K3490" s="111">
        <f>IF($B3490="",0,'2.売上実績'!D3490)</f>
        <v>0</v>
      </c>
      <c r="L3490" s="111">
        <f>IF($B3490="",0,'2.売上実績'!E3490)</f>
        <v>0</v>
      </c>
      <c r="M3490" s="28">
        <f t="shared" si="378"/>
        <v>0</v>
      </c>
      <c r="N3490" s="41">
        <f t="shared" si="379"/>
        <v>0</v>
      </c>
      <c r="O3490" s="40">
        <f t="shared" si="384"/>
        <v>0</v>
      </c>
    </row>
    <row r="3491" spans="2:15" ht="18" customHeight="1">
      <c r="B3491" s="109" t="str">
        <f>IF('2.売上実績'!$B3491="","",'2.売上実績'!$B3491)</f>
        <v/>
      </c>
      <c r="C3491" s="110" t="str">
        <f>IF('2.売上実績'!$C3491="","",'2.売上実績'!$C3491)</f>
        <v/>
      </c>
      <c r="D3491" s="98" t="str">
        <f>IF(C3491="","",VLOOKUP(C3491,'4.製品一覧'!$B$4:$D$500,3,FALSE))</f>
        <v/>
      </c>
      <c r="E3491" s="102">
        <f>IF(C3491&lt;&gt;"",VLOOKUP(C3491,'7.製品別原価'!$B$5:$J$500,8,FALSE),0)</f>
        <v>0</v>
      </c>
      <c r="F3491" s="37">
        <f>IF(OR($K$2=0,K3491=0),0,'1.全社費用'!$C$42/$K$2)</f>
        <v>0</v>
      </c>
      <c r="G3491" s="37">
        <f t="shared" si="380"/>
        <v>0</v>
      </c>
      <c r="H3491" s="38">
        <f t="shared" si="381"/>
        <v>0</v>
      </c>
      <c r="I3491" s="39">
        <f t="shared" si="382"/>
        <v>0</v>
      </c>
      <c r="J3491" s="40">
        <f t="shared" si="383"/>
        <v>0</v>
      </c>
      <c r="K3491" s="111">
        <f>IF($B3491="",0,'2.売上実績'!D3491)</f>
        <v>0</v>
      </c>
      <c r="L3491" s="111">
        <f>IF($B3491="",0,'2.売上実績'!E3491)</f>
        <v>0</v>
      </c>
      <c r="M3491" s="28">
        <f t="shared" si="378"/>
        <v>0</v>
      </c>
      <c r="N3491" s="41">
        <f t="shared" si="379"/>
        <v>0</v>
      </c>
      <c r="O3491" s="40">
        <f t="shared" si="384"/>
        <v>0</v>
      </c>
    </row>
    <row r="3492" spans="2:15" ht="18" customHeight="1">
      <c r="B3492" s="109" t="str">
        <f>IF('2.売上実績'!$B3492="","",'2.売上実績'!$B3492)</f>
        <v/>
      </c>
      <c r="C3492" s="110" t="str">
        <f>IF('2.売上実績'!$C3492="","",'2.売上実績'!$C3492)</f>
        <v/>
      </c>
      <c r="D3492" s="98" t="str">
        <f>IF(C3492="","",VLOOKUP(C3492,'4.製品一覧'!$B$4:$D$500,3,FALSE))</f>
        <v/>
      </c>
      <c r="E3492" s="102">
        <f>IF(C3492&lt;&gt;"",VLOOKUP(C3492,'7.製品別原価'!$B$5:$J$500,8,FALSE),0)</f>
        <v>0</v>
      </c>
      <c r="F3492" s="37">
        <f>IF(OR($K$2=0,K3492=0),0,'1.全社費用'!$C$42/$K$2)</f>
        <v>0</v>
      </c>
      <c r="G3492" s="37">
        <f t="shared" si="380"/>
        <v>0</v>
      </c>
      <c r="H3492" s="38">
        <f t="shared" si="381"/>
        <v>0</v>
      </c>
      <c r="I3492" s="39">
        <f t="shared" si="382"/>
        <v>0</v>
      </c>
      <c r="J3492" s="40">
        <f t="shared" si="383"/>
        <v>0</v>
      </c>
      <c r="K3492" s="111">
        <f>IF($B3492="",0,'2.売上実績'!D3492)</f>
        <v>0</v>
      </c>
      <c r="L3492" s="111">
        <f>IF($B3492="",0,'2.売上実績'!E3492)</f>
        <v>0</v>
      </c>
      <c r="M3492" s="28">
        <f t="shared" si="378"/>
        <v>0</v>
      </c>
      <c r="N3492" s="41">
        <f t="shared" si="379"/>
        <v>0</v>
      </c>
      <c r="O3492" s="40">
        <f t="shared" si="384"/>
        <v>0</v>
      </c>
    </row>
    <row r="3493" spans="2:15" ht="18" customHeight="1">
      <c r="B3493" s="109" t="str">
        <f>IF('2.売上実績'!$B3493="","",'2.売上実績'!$B3493)</f>
        <v/>
      </c>
      <c r="C3493" s="110" t="str">
        <f>IF('2.売上実績'!$C3493="","",'2.売上実績'!$C3493)</f>
        <v/>
      </c>
      <c r="D3493" s="98" t="str">
        <f>IF(C3493="","",VLOOKUP(C3493,'4.製品一覧'!$B$4:$D$500,3,FALSE))</f>
        <v/>
      </c>
      <c r="E3493" s="102">
        <f>IF(C3493&lt;&gt;"",VLOOKUP(C3493,'7.製品別原価'!$B$5:$J$500,8,FALSE),0)</f>
        <v>0</v>
      </c>
      <c r="F3493" s="37">
        <f>IF(OR($K$2=0,K3493=0),0,'1.全社費用'!$C$42/$K$2)</f>
        <v>0</v>
      </c>
      <c r="G3493" s="37">
        <f t="shared" si="380"/>
        <v>0</v>
      </c>
      <c r="H3493" s="38">
        <f t="shared" si="381"/>
        <v>0</v>
      </c>
      <c r="I3493" s="39">
        <f t="shared" si="382"/>
        <v>0</v>
      </c>
      <c r="J3493" s="40">
        <f t="shared" si="383"/>
        <v>0</v>
      </c>
      <c r="K3493" s="111">
        <f>IF($B3493="",0,'2.売上実績'!D3493)</f>
        <v>0</v>
      </c>
      <c r="L3493" s="111">
        <f>IF($B3493="",0,'2.売上実績'!E3493)</f>
        <v>0</v>
      </c>
      <c r="M3493" s="28">
        <f t="shared" si="378"/>
        <v>0</v>
      </c>
      <c r="N3493" s="41">
        <f t="shared" si="379"/>
        <v>0</v>
      </c>
      <c r="O3493" s="40">
        <f t="shared" si="384"/>
        <v>0</v>
      </c>
    </row>
    <row r="3494" spans="2:15" ht="18" customHeight="1">
      <c r="B3494" s="109" t="str">
        <f>IF('2.売上実績'!$B3494="","",'2.売上実績'!$B3494)</f>
        <v/>
      </c>
      <c r="C3494" s="110" t="str">
        <f>IF('2.売上実績'!$C3494="","",'2.売上実績'!$C3494)</f>
        <v/>
      </c>
      <c r="D3494" s="98" t="str">
        <f>IF(C3494="","",VLOOKUP(C3494,'4.製品一覧'!$B$4:$D$500,3,FALSE))</f>
        <v/>
      </c>
      <c r="E3494" s="102">
        <f>IF(C3494&lt;&gt;"",VLOOKUP(C3494,'7.製品別原価'!$B$5:$J$500,8,FALSE),0)</f>
        <v>0</v>
      </c>
      <c r="F3494" s="37">
        <f>IF(OR($K$2=0,K3494=0),0,'1.全社費用'!$C$42/$K$2)</f>
        <v>0</v>
      </c>
      <c r="G3494" s="37">
        <f t="shared" si="380"/>
        <v>0</v>
      </c>
      <c r="H3494" s="38">
        <f t="shared" si="381"/>
        <v>0</v>
      </c>
      <c r="I3494" s="39">
        <f t="shared" si="382"/>
        <v>0</v>
      </c>
      <c r="J3494" s="40">
        <f t="shared" si="383"/>
        <v>0</v>
      </c>
      <c r="K3494" s="111">
        <f>IF($B3494="",0,'2.売上実績'!D3494)</f>
        <v>0</v>
      </c>
      <c r="L3494" s="111">
        <f>IF($B3494="",0,'2.売上実績'!E3494)</f>
        <v>0</v>
      </c>
      <c r="M3494" s="28">
        <f t="shared" si="378"/>
        <v>0</v>
      </c>
      <c r="N3494" s="41">
        <f t="shared" si="379"/>
        <v>0</v>
      </c>
      <c r="O3494" s="40">
        <f t="shared" si="384"/>
        <v>0</v>
      </c>
    </row>
    <row r="3495" spans="2:15" ht="18" customHeight="1">
      <c r="B3495" s="109" t="str">
        <f>IF('2.売上実績'!$B3495="","",'2.売上実績'!$B3495)</f>
        <v/>
      </c>
      <c r="C3495" s="110" t="str">
        <f>IF('2.売上実績'!$C3495="","",'2.売上実績'!$C3495)</f>
        <v/>
      </c>
      <c r="D3495" s="98" t="str">
        <f>IF(C3495="","",VLOOKUP(C3495,'4.製品一覧'!$B$4:$D$500,3,FALSE))</f>
        <v/>
      </c>
      <c r="E3495" s="102">
        <f>IF(C3495&lt;&gt;"",VLOOKUP(C3495,'7.製品別原価'!$B$5:$J$500,8,FALSE),0)</f>
        <v>0</v>
      </c>
      <c r="F3495" s="37">
        <f>IF(OR($K$2=0,K3495=0),0,'1.全社費用'!$C$42/$K$2)</f>
        <v>0</v>
      </c>
      <c r="G3495" s="37">
        <f t="shared" si="380"/>
        <v>0</v>
      </c>
      <c r="H3495" s="38">
        <f t="shared" si="381"/>
        <v>0</v>
      </c>
      <c r="I3495" s="39">
        <f t="shared" si="382"/>
        <v>0</v>
      </c>
      <c r="J3495" s="40">
        <f t="shared" si="383"/>
        <v>0</v>
      </c>
      <c r="K3495" s="111">
        <f>IF($B3495="",0,'2.売上実績'!D3495)</f>
        <v>0</v>
      </c>
      <c r="L3495" s="111">
        <f>IF($B3495="",0,'2.売上実績'!E3495)</f>
        <v>0</v>
      </c>
      <c r="M3495" s="28">
        <f t="shared" si="378"/>
        <v>0</v>
      </c>
      <c r="N3495" s="41">
        <f t="shared" si="379"/>
        <v>0</v>
      </c>
      <c r="O3495" s="40">
        <f t="shared" si="384"/>
        <v>0</v>
      </c>
    </row>
    <row r="3496" spans="2:15" ht="18" customHeight="1">
      <c r="B3496" s="109" t="str">
        <f>IF('2.売上実績'!$B3496="","",'2.売上実績'!$B3496)</f>
        <v/>
      </c>
      <c r="C3496" s="110" t="str">
        <f>IF('2.売上実績'!$C3496="","",'2.売上実績'!$C3496)</f>
        <v/>
      </c>
      <c r="D3496" s="98" t="str">
        <f>IF(C3496="","",VLOOKUP(C3496,'4.製品一覧'!$B$4:$D$500,3,FALSE))</f>
        <v/>
      </c>
      <c r="E3496" s="102">
        <f>IF(C3496&lt;&gt;"",VLOOKUP(C3496,'7.製品別原価'!$B$5:$J$500,8,FALSE),0)</f>
        <v>0</v>
      </c>
      <c r="F3496" s="37">
        <f>IF(OR($K$2=0,K3496=0),0,'1.全社費用'!$C$42/$K$2)</f>
        <v>0</v>
      </c>
      <c r="G3496" s="37">
        <f t="shared" si="380"/>
        <v>0</v>
      </c>
      <c r="H3496" s="38">
        <f t="shared" si="381"/>
        <v>0</v>
      </c>
      <c r="I3496" s="39">
        <f t="shared" si="382"/>
        <v>0</v>
      </c>
      <c r="J3496" s="40">
        <f t="shared" si="383"/>
        <v>0</v>
      </c>
      <c r="K3496" s="111">
        <f>IF($B3496="",0,'2.売上実績'!D3496)</f>
        <v>0</v>
      </c>
      <c r="L3496" s="111">
        <f>IF($B3496="",0,'2.売上実績'!E3496)</f>
        <v>0</v>
      </c>
      <c r="M3496" s="28">
        <f t="shared" si="378"/>
        <v>0</v>
      </c>
      <c r="N3496" s="41">
        <f t="shared" si="379"/>
        <v>0</v>
      </c>
      <c r="O3496" s="40">
        <f t="shared" si="384"/>
        <v>0</v>
      </c>
    </row>
    <row r="3497" spans="2:15" ht="18" customHeight="1">
      <c r="B3497" s="109" t="str">
        <f>IF('2.売上実績'!$B3497="","",'2.売上実績'!$B3497)</f>
        <v/>
      </c>
      <c r="C3497" s="110" t="str">
        <f>IF('2.売上実績'!$C3497="","",'2.売上実績'!$C3497)</f>
        <v/>
      </c>
      <c r="D3497" s="98" t="str">
        <f>IF(C3497="","",VLOOKUP(C3497,'4.製品一覧'!$B$4:$D$500,3,FALSE))</f>
        <v/>
      </c>
      <c r="E3497" s="102">
        <f>IF(C3497&lt;&gt;"",VLOOKUP(C3497,'7.製品別原価'!$B$5:$J$500,8,FALSE),0)</f>
        <v>0</v>
      </c>
      <c r="F3497" s="37">
        <f>IF(OR($K$2=0,K3497=0),0,'1.全社費用'!$C$42/$K$2)</f>
        <v>0</v>
      </c>
      <c r="G3497" s="37">
        <f t="shared" si="380"/>
        <v>0</v>
      </c>
      <c r="H3497" s="38">
        <f t="shared" si="381"/>
        <v>0</v>
      </c>
      <c r="I3497" s="39">
        <f t="shared" si="382"/>
        <v>0</v>
      </c>
      <c r="J3497" s="40">
        <f t="shared" si="383"/>
        <v>0</v>
      </c>
      <c r="K3497" s="111">
        <f>IF($B3497="",0,'2.売上実績'!D3497)</f>
        <v>0</v>
      </c>
      <c r="L3497" s="111">
        <f>IF($B3497="",0,'2.売上実績'!E3497)</f>
        <v>0</v>
      </c>
      <c r="M3497" s="28">
        <f t="shared" si="378"/>
        <v>0</v>
      </c>
      <c r="N3497" s="41">
        <f t="shared" si="379"/>
        <v>0</v>
      </c>
      <c r="O3497" s="40">
        <f t="shared" si="384"/>
        <v>0</v>
      </c>
    </row>
    <row r="3498" spans="2:15" ht="18" customHeight="1">
      <c r="B3498" s="109" t="str">
        <f>IF('2.売上実績'!$B3498="","",'2.売上実績'!$B3498)</f>
        <v/>
      </c>
      <c r="C3498" s="110" t="str">
        <f>IF('2.売上実績'!$C3498="","",'2.売上実績'!$C3498)</f>
        <v/>
      </c>
      <c r="D3498" s="98" t="str">
        <f>IF(C3498="","",VLOOKUP(C3498,'4.製品一覧'!$B$4:$D$500,3,FALSE))</f>
        <v/>
      </c>
      <c r="E3498" s="102">
        <f>IF(C3498&lt;&gt;"",VLOOKUP(C3498,'7.製品別原価'!$B$5:$J$500,8,FALSE),0)</f>
        <v>0</v>
      </c>
      <c r="F3498" s="37">
        <f>IF(OR($K$2=0,K3498=0),0,'1.全社費用'!$C$42/$K$2)</f>
        <v>0</v>
      </c>
      <c r="G3498" s="37">
        <f t="shared" si="380"/>
        <v>0</v>
      </c>
      <c r="H3498" s="38">
        <f t="shared" si="381"/>
        <v>0</v>
      </c>
      <c r="I3498" s="39">
        <f t="shared" si="382"/>
        <v>0</v>
      </c>
      <c r="J3498" s="40">
        <f t="shared" si="383"/>
        <v>0</v>
      </c>
      <c r="K3498" s="111">
        <f>IF($B3498="",0,'2.売上実績'!D3498)</f>
        <v>0</v>
      </c>
      <c r="L3498" s="111">
        <f>IF($B3498="",0,'2.売上実績'!E3498)</f>
        <v>0</v>
      </c>
      <c r="M3498" s="28">
        <f t="shared" si="378"/>
        <v>0</v>
      </c>
      <c r="N3498" s="41">
        <f t="shared" si="379"/>
        <v>0</v>
      </c>
      <c r="O3498" s="40">
        <f t="shared" si="384"/>
        <v>0</v>
      </c>
    </row>
    <row r="3499" spans="2:15" ht="18" customHeight="1">
      <c r="B3499" s="109" t="str">
        <f>IF('2.売上実績'!$B3499="","",'2.売上実績'!$B3499)</f>
        <v/>
      </c>
      <c r="C3499" s="110" t="str">
        <f>IF('2.売上実績'!$C3499="","",'2.売上実績'!$C3499)</f>
        <v/>
      </c>
      <c r="D3499" s="98" t="str">
        <f>IF(C3499="","",VLOOKUP(C3499,'4.製品一覧'!$B$4:$D$500,3,FALSE))</f>
        <v/>
      </c>
      <c r="E3499" s="102">
        <f>IF(C3499&lt;&gt;"",VLOOKUP(C3499,'7.製品別原価'!$B$5:$J$500,8,FALSE),0)</f>
        <v>0</v>
      </c>
      <c r="F3499" s="37">
        <f>IF(OR($K$2=0,K3499=0),0,'1.全社費用'!$C$42/$K$2)</f>
        <v>0</v>
      </c>
      <c r="G3499" s="37">
        <f t="shared" si="380"/>
        <v>0</v>
      </c>
      <c r="H3499" s="38">
        <f t="shared" si="381"/>
        <v>0</v>
      </c>
      <c r="I3499" s="39">
        <f t="shared" si="382"/>
        <v>0</v>
      </c>
      <c r="J3499" s="40">
        <f t="shared" si="383"/>
        <v>0</v>
      </c>
      <c r="K3499" s="111">
        <f>IF($B3499="",0,'2.売上実績'!D3499)</f>
        <v>0</v>
      </c>
      <c r="L3499" s="111">
        <f>IF($B3499="",0,'2.売上実績'!E3499)</f>
        <v>0</v>
      </c>
      <c r="M3499" s="28">
        <f t="shared" si="378"/>
        <v>0</v>
      </c>
      <c r="N3499" s="41">
        <f t="shared" si="379"/>
        <v>0</v>
      </c>
      <c r="O3499" s="40">
        <f t="shared" si="384"/>
        <v>0</v>
      </c>
    </row>
    <row r="3500" spans="2:15" ht="18" customHeight="1">
      <c r="B3500" s="109" t="str">
        <f>IF('2.売上実績'!$B3500="","",'2.売上実績'!$B3500)</f>
        <v/>
      </c>
      <c r="C3500" s="110" t="str">
        <f>IF('2.売上実績'!$C3500="","",'2.売上実績'!$C3500)</f>
        <v/>
      </c>
      <c r="D3500" s="98" t="str">
        <f>IF(C3500="","",VLOOKUP(C3500,'4.製品一覧'!$B$4:$D$500,3,FALSE))</f>
        <v/>
      </c>
      <c r="E3500" s="102">
        <f>IF(C3500&lt;&gt;"",VLOOKUP(C3500,'7.製品別原価'!$B$5:$J$500,8,FALSE),0)</f>
        <v>0</v>
      </c>
      <c r="F3500" s="37">
        <f>IF(OR($K$2=0,K3500=0),0,'1.全社費用'!$C$42/$K$2)</f>
        <v>0</v>
      </c>
      <c r="G3500" s="37">
        <f t="shared" si="380"/>
        <v>0</v>
      </c>
      <c r="H3500" s="38">
        <f t="shared" si="381"/>
        <v>0</v>
      </c>
      <c r="I3500" s="39">
        <f t="shared" si="382"/>
        <v>0</v>
      </c>
      <c r="J3500" s="40">
        <f t="shared" si="383"/>
        <v>0</v>
      </c>
      <c r="K3500" s="111">
        <f>IF($B3500="",0,'2.売上実績'!D3500)</f>
        <v>0</v>
      </c>
      <c r="L3500" s="111">
        <f>IF($B3500="",0,'2.売上実績'!E3500)</f>
        <v>0</v>
      </c>
      <c r="M3500" s="28">
        <f t="shared" si="378"/>
        <v>0</v>
      </c>
      <c r="N3500" s="41">
        <f t="shared" si="379"/>
        <v>0</v>
      </c>
      <c r="O3500" s="40">
        <f t="shared" si="384"/>
        <v>0</v>
      </c>
    </row>
    <row r="3501" spans="2:15" ht="18" customHeight="1">
      <c r="B3501" s="109" t="str">
        <f>IF('2.売上実績'!$B3501="","",'2.売上実績'!$B3501)</f>
        <v/>
      </c>
      <c r="C3501" s="110" t="str">
        <f>IF('2.売上実績'!$C3501="","",'2.売上実績'!$C3501)</f>
        <v/>
      </c>
      <c r="D3501" s="98" t="str">
        <f>IF(C3501="","",VLOOKUP(C3501,'4.製品一覧'!$B$4:$D$500,3,FALSE))</f>
        <v/>
      </c>
      <c r="E3501" s="102">
        <f>IF(C3501&lt;&gt;"",VLOOKUP(C3501,'7.製品別原価'!$B$5:$J$500,8,FALSE),0)</f>
        <v>0</v>
      </c>
      <c r="F3501" s="37">
        <f>IF(OR($K$2=0,K3501=0),0,'1.全社費用'!$C$42/$K$2)</f>
        <v>0</v>
      </c>
      <c r="G3501" s="37">
        <f t="shared" si="380"/>
        <v>0</v>
      </c>
      <c r="H3501" s="38">
        <f t="shared" si="381"/>
        <v>0</v>
      </c>
      <c r="I3501" s="39">
        <f t="shared" si="382"/>
        <v>0</v>
      </c>
      <c r="J3501" s="40">
        <f t="shared" si="383"/>
        <v>0</v>
      </c>
      <c r="K3501" s="111">
        <f>IF($B3501="",0,'2.売上実績'!D3501)</f>
        <v>0</v>
      </c>
      <c r="L3501" s="111">
        <f>IF($B3501="",0,'2.売上実績'!E3501)</f>
        <v>0</v>
      </c>
      <c r="M3501" s="28">
        <f t="shared" si="378"/>
        <v>0</v>
      </c>
      <c r="N3501" s="41">
        <f t="shared" si="379"/>
        <v>0</v>
      </c>
      <c r="O3501" s="40">
        <f t="shared" si="384"/>
        <v>0</v>
      </c>
    </row>
    <row r="3502" spans="2:15" ht="18" customHeight="1">
      <c r="B3502" s="109" t="str">
        <f>IF('2.売上実績'!$B3502="","",'2.売上実績'!$B3502)</f>
        <v/>
      </c>
      <c r="C3502" s="110" t="str">
        <f>IF('2.売上実績'!$C3502="","",'2.売上実績'!$C3502)</f>
        <v/>
      </c>
      <c r="D3502" s="98" t="str">
        <f>IF(C3502="","",VLOOKUP(C3502,'4.製品一覧'!$B$4:$D$500,3,FALSE))</f>
        <v/>
      </c>
      <c r="E3502" s="102">
        <f>IF(C3502&lt;&gt;"",VLOOKUP(C3502,'7.製品別原価'!$B$5:$J$500,8,FALSE),0)</f>
        <v>0</v>
      </c>
      <c r="F3502" s="37">
        <f>IF(OR($K$2=0,K3502=0),0,'1.全社費用'!$C$42/$K$2)</f>
        <v>0</v>
      </c>
      <c r="G3502" s="37">
        <f t="shared" si="380"/>
        <v>0</v>
      </c>
      <c r="H3502" s="38">
        <f t="shared" si="381"/>
        <v>0</v>
      </c>
      <c r="I3502" s="39">
        <f t="shared" si="382"/>
        <v>0</v>
      </c>
      <c r="J3502" s="40">
        <f t="shared" si="383"/>
        <v>0</v>
      </c>
      <c r="K3502" s="111">
        <f>IF($B3502="",0,'2.売上実績'!D3502)</f>
        <v>0</v>
      </c>
      <c r="L3502" s="111">
        <f>IF($B3502="",0,'2.売上実績'!E3502)</f>
        <v>0</v>
      </c>
      <c r="M3502" s="28">
        <f t="shared" si="378"/>
        <v>0</v>
      </c>
      <c r="N3502" s="41">
        <f t="shared" si="379"/>
        <v>0</v>
      </c>
      <c r="O3502" s="40">
        <f t="shared" si="384"/>
        <v>0</v>
      </c>
    </row>
    <row r="3503" spans="2:15" ht="18" customHeight="1">
      <c r="B3503" s="109" t="str">
        <f>IF('2.売上実績'!$B3503="","",'2.売上実績'!$B3503)</f>
        <v/>
      </c>
      <c r="C3503" s="110" t="str">
        <f>IF('2.売上実績'!$C3503="","",'2.売上実績'!$C3503)</f>
        <v/>
      </c>
      <c r="D3503" s="98" t="str">
        <f>IF(C3503="","",VLOOKUP(C3503,'4.製品一覧'!$B$4:$D$500,3,FALSE))</f>
        <v/>
      </c>
      <c r="E3503" s="102">
        <f>IF(C3503&lt;&gt;"",VLOOKUP(C3503,'7.製品別原価'!$B$5:$J$500,8,FALSE),0)</f>
        <v>0</v>
      </c>
      <c r="F3503" s="37">
        <f>IF(OR($K$2=0,K3503=0),0,'1.全社費用'!$C$42/$K$2)</f>
        <v>0</v>
      </c>
      <c r="G3503" s="37">
        <f t="shared" si="380"/>
        <v>0</v>
      </c>
      <c r="H3503" s="38">
        <f t="shared" si="381"/>
        <v>0</v>
      </c>
      <c r="I3503" s="39">
        <f t="shared" si="382"/>
        <v>0</v>
      </c>
      <c r="J3503" s="40">
        <f t="shared" si="383"/>
        <v>0</v>
      </c>
      <c r="K3503" s="111">
        <f>IF($B3503="",0,'2.売上実績'!D3503)</f>
        <v>0</v>
      </c>
      <c r="L3503" s="111">
        <f>IF($B3503="",0,'2.売上実績'!E3503)</f>
        <v>0</v>
      </c>
      <c r="M3503" s="28">
        <f t="shared" si="378"/>
        <v>0</v>
      </c>
      <c r="N3503" s="41">
        <f t="shared" si="379"/>
        <v>0</v>
      </c>
      <c r="O3503" s="40">
        <f t="shared" si="384"/>
        <v>0</v>
      </c>
    </row>
    <row r="3504" spans="2:15" ht="18" customHeight="1">
      <c r="B3504" s="109" t="str">
        <f>IF('2.売上実績'!$B3504="","",'2.売上実績'!$B3504)</f>
        <v/>
      </c>
      <c r="C3504" s="110" t="str">
        <f>IF('2.売上実績'!$C3504="","",'2.売上実績'!$C3504)</f>
        <v/>
      </c>
      <c r="D3504" s="98" t="str">
        <f>IF(C3504="","",VLOOKUP(C3504,'4.製品一覧'!$B$4:$D$500,3,FALSE))</f>
        <v/>
      </c>
      <c r="E3504" s="102">
        <f>IF(C3504&lt;&gt;"",VLOOKUP(C3504,'7.製品別原価'!$B$5:$J$500,8,FALSE),0)</f>
        <v>0</v>
      </c>
      <c r="F3504" s="37">
        <f>IF(OR($K$2=0,K3504=0),0,'1.全社費用'!$C$42/$K$2)</f>
        <v>0</v>
      </c>
      <c r="G3504" s="37">
        <f t="shared" si="380"/>
        <v>0</v>
      </c>
      <c r="H3504" s="38">
        <f t="shared" si="381"/>
        <v>0</v>
      </c>
      <c r="I3504" s="39">
        <f t="shared" si="382"/>
        <v>0</v>
      </c>
      <c r="J3504" s="40">
        <f t="shared" si="383"/>
        <v>0</v>
      </c>
      <c r="K3504" s="111">
        <f>IF($B3504="",0,'2.売上実績'!D3504)</f>
        <v>0</v>
      </c>
      <c r="L3504" s="111">
        <f>IF($B3504="",0,'2.売上実績'!E3504)</f>
        <v>0</v>
      </c>
      <c r="M3504" s="28">
        <f t="shared" si="378"/>
        <v>0</v>
      </c>
      <c r="N3504" s="41">
        <f t="shared" si="379"/>
        <v>0</v>
      </c>
      <c r="O3504" s="40">
        <f t="shared" si="384"/>
        <v>0</v>
      </c>
    </row>
    <row r="3505" spans="2:15" ht="18" customHeight="1">
      <c r="B3505" s="109" t="str">
        <f>IF('2.売上実績'!$B3505="","",'2.売上実績'!$B3505)</f>
        <v/>
      </c>
      <c r="C3505" s="110" t="str">
        <f>IF('2.売上実績'!$C3505="","",'2.売上実績'!$C3505)</f>
        <v/>
      </c>
      <c r="D3505" s="98" t="str">
        <f>IF(C3505="","",VLOOKUP(C3505,'4.製品一覧'!$B$4:$D$500,3,FALSE))</f>
        <v/>
      </c>
      <c r="E3505" s="102">
        <f>IF(C3505&lt;&gt;"",VLOOKUP(C3505,'7.製品別原価'!$B$5:$J$500,8,FALSE),0)</f>
        <v>0</v>
      </c>
      <c r="F3505" s="37">
        <f>IF(OR($K$2=0,K3505=0),0,'1.全社費用'!$C$42/$K$2)</f>
        <v>0</v>
      </c>
      <c r="G3505" s="37">
        <f t="shared" si="380"/>
        <v>0</v>
      </c>
      <c r="H3505" s="38">
        <f t="shared" si="381"/>
        <v>0</v>
      </c>
      <c r="I3505" s="39">
        <f t="shared" si="382"/>
        <v>0</v>
      </c>
      <c r="J3505" s="40">
        <f t="shared" si="383"/>
        <v>0</v>
      </c>
      <c r="K3505" s="111">
        <f>IF($B3505="",0,'2.売上実績'!D3505)</f>
        <v>0</v>
      </c>
      <c r="L3505" s="111">
        <f>IF($B3505="",0,'2.売上実績'!E3505)</f>
        <v>0</v>
      </c>
      <c r="M3505" s="28">
        <f t="shared" si="378"/>
        <v>0</v>
      </c>
      <c r="N3505" s="41">
        <f t="shared" si="379"/>
        <v>0</v>
      </c>
      <c r="O3505" s="40">
        <f t="shared" si="384"/>
        <v>0</v>
      </c>
    </row>
    <row r="3506" spans="2:15" ht="18" customHeight="1">
      <c r="B3506" s="109" t="str">
        <f>IF('2.売上実績'!$B3506="","",'2.売上実績'!$B3506)</f>
        <v/>
      </c>
      <c r="C3506" s="110" t="str">
        <f>IF('2.売上実績'!$C3506="","",'2.売上実績'!$C3506)</f>
        <v/>
      </c>
      <c r="D3506" s="98" t="str">
        <f>IF(C3506="","",VLOOKUP(C3506,'4.製品一覧'!$B$4:$D$500,3,FALSE))</f>
        <v/>
      </c>
      <c r="E3506" s="102">
        <f>IF(C3506&lt;&gt;"",VLOOKUP(C3506,'7.製品別原価'!$B$5:$J$500,8,FALSE),0)</f>
        <v>0</v>
      </c>
      <c r="F3506" s="37">
        <f>IF(OR($K$2=0,K3506=0),0,'1.全社費用'!$C$42/$K$2)</f>
        <v>0</v>
      </c>
      <c r="G3506" s="37">
        <f t="shared" si="380"/>
        <v>0</v>
      </c>
      <c r="H3506" s="38">
        <f t="shared" si="381"/>
        <v>0</v>
      </c>
      <c r="I3506" s="39">
        <f t="shared" si="382"/>
        <v>0</v>
      </c>
      <c r="J3506" s="40">
        <f t="shared" si="383"/>
        <v>0</v>
      </c>
      <c r="K3506" s="111">
        <f>IF($B3506="",0,'2.売上実績'!D3506)</f>
        <v>0</v>
      </c>
      <c r="L3506" s="111">
        <f>IF($B3506="",0,'2.売上実績'!E3506)</f>
        <v>0</v>
      </c>
      <c r="M3506" s="28">
        <f t="shared" si="378"/>
        <v>0</v>
      </c>
      <c r="N3506" s="41">
        <f t="shared" si="379"/>
        <v>0</v>
      </c>
      <c r="O3506" s="40">
        <f t="shared" si="384"/>
        <v>0</v>
      </c>
    </row>
    <row r="3507" spans="2:15" ht="18" customHeight="1">
      <c r="B3507" s="109" t="str">
        <f>IF('2.売上実績'!$B3507="","",'2.売上実績'!$B3507)</f>
        <v/>
      </c>
      <c r="C3507" s="110" t="str">
        <f>IF('2.売上実績'!$C3507="","",'2.売上実績'!$C3507)</f>
        <v/>
      </c>
      <c r="D3507" s="98" t="str">
        <f>IF(C3507="","",VLOOKUP(C3507,'4.製品一覧'!$B$4:$D$500,3,FALSE))</f>
        <v/>
      </c>
      <c r="E3507" s="102">
        <f>IF(C3507&lt;&gt;"",VLOOKUP(C3507,'7.製品別原価'!$B$5:$J$500,8,FALSE),0)</f>
        <v>0</v>
      </c>
      <c r="F3507" s="37">
        <f>IF(OR($K$2=0,K3507=0),0,'1.全社費用'!$C$42/$K$2)</f>
        <v>0</v>
      </c>
      <c r="G3507" s="37">
        <f t="shared" si="380"/>
        <v>0</v>
      </c>
      <c r="H3507" s="38">
        <f t="shared" si="381"/>
        <v>0</v>
      </c>
      <c r="I3507" s="39">
        <f t="shared" si="382"/>
        <v>0</v>
      </c>
      <c r="J3507" s="40">
        <f t="shared" si="383"/>
        <v>0</v>
      </c>
      <c r="K3507" s="111">
        <f>IF($B3507="",0,'2.売上実績'!D3507)</f>
        <v>0</v>
      </c>
      <c r="L3507" s="111">
        <f>IF($B3507="",0,'2.売上実績'!E3507)</f>
        <v>0</v>
      </c>
      <c r="M3507" s="28">
        <f t="shared" si="378"/>
        <v>0</v>
      </c>
      <c r="N3507" s="41">
        <f t="shared" si="379"/>
        <v>0</v>
      </c>
      <c r="O3507" s="40">
        <f t="shared" si="384"/>
        <v>0</v>
      </c>
    </row>
    <row r="3508" spans="2:15" ht="18" customHeight="1">
      <c r="B3508" s="109" t="str">
        <f>IF('2.売上実績'!$B3508="","",'2.売上実績'!$B3508)</f>
        <v/>
      </c>
      <c r="C3508" s="110" t="str">
        <f>IF('2.売上実績'!$C3508="","",'2.売上実績'!$C3508)</f>
        <v/>
      </c>
      <c r="D3508" s="98" t="str">
        <f>IF(C3508="","",VLOOKUP(C3508,'4.製品一覧'!$B$4:$D$500,3,FALSE))</f>
        <v/>
      </c>
      <c r="E3508" s="102">
        <f>IF(C3508&lt;&gt;"",VLOOKUP(C3508,'7.製品別原価'!$B$5:$J$500,8,FALSE),0)</f>
        <v>0</v>
      </c>
      <c r="F3508" s="37">
        <f>IF(OR($K$2=0,K3508=0),0,'1.全社費用'!$C$42/$K$2)</f>
        <v>0</v>
      </c>
      <c r="G3508" s="37">
        <f t="shared" si="380"/>
        <v>0</v>
      </c>
      <c r="H3508" s="38">
        <f t="shared" si="381"/>
        <v>0</v>
      </c>
      <c r="I3508" s="39">
        <f t="shared" si="382"/>
        <v>0</v>
      </c>
      <c r="J3508" s="40">
        <f t="shared" si="383"/>
        <v>0</v>
      </c>
      <c r="K3508" s="111">
        <f>IF($B3508="",0,'2.売上実績'!D3508)</f>
        <v>0</v>
      </c>
      <c r="L3508" s="111">
        <f>IF($B3508="",0,'2.売上実績'!E3508)</f>
        <v>0</v>
      </c>
      <c r="M3508" s="28">
        <f t="shared" si="378"/>
        <v>0</v>
      </c>
      <c r="N3508" s="41">
        <f t="shared" si="379"/>
        <v>0</v>
      </c>
      <c r="O3508" s="40">
        <f t="shared" si="384"/>
        <v>0</v>
      </c>
    </row>
    <row r="3509" spans="2:15" ht="18" customHeight="1">
      <c r="B3509" s="109" t="str">
        <f>IF('2.売上実績'!$B3509="","",'2.売上実績'!$B3509)</f>
        <v/>
      </c>
      <c r="C3509" s="110" t="str">
        <f>IF('2.売上実績'!$C3509="","",'2.売上実績'!$C3509)</f>
        <v/>
      </c>
      <c r="D3509" s="98" t="str">
        <f>IF(C3509="","",VLOOKUP(C3509,'4.製品一覧'!$B$4:$D$500,3,FALSE))</f>
        <v/>
      </c>
      <c r="E3509" s="102">
        <f>IF(C3509&lt;&gt;"",VLOOKUP(C3509,'7.製品別原価'!$B$5:$J$500,8,FALSE),0)</f>
        <v>0</v>
      </c>
      <c r="F3509" s="37">
        <f>IF(OR($K$2=0,K3509=0),0,'1.全社費用'!$C$42/$K$2)</f>
        <v>0</v>
      </c>
      <c r="G3509" s="37">
        <f t="shared" si="380"/>
        <v>0</v>
      </c>
      <c r="H3509" s="38">
        <f t="shared" si="381"/>
        <v>0</v>
      </c>
      <c r="I3509" s="39">
        <f t="shared" si="382"/>
        <v>0</v>
      </c>
      <c r="J3509" s="40">
        <f t="shared" si="383"/>
        <v>0</v>
      </c>
      <c r="K3509" s="111">
        <f>IF($B3509="",0,'2.売上実績'!D3509)</f>
        <v>0</v>
      </c>
      <c r="L3509" s="111">
        <f>IF($B3509="",0,'2.売上実績'!E3509)</f>
        <v>0</v>
      </c>
      <c r="M3509" s="28">
        <f t="shared" si="378"/>
        <v>0</v>
      </c>
      <c r="N3509" s="41">
        <f t="shared" si="379"/>
        <v>0</v>
      </c>
      <c r="O3509" s="40">
        <f t="shared" si="384"/>
        <v>0</v>
      </c>
    </row>
    <row r="3510" spans="2:15" ht="18" customHeight="1">
      <c r="B3510" s="109" t="str">
        <f>IF('2.売上実績'!$B3510="","",'2.売上実績'!$B3510)</f>
        <v/>
      </c>
      <c r="C3510" s="110" t="str">
        <f>IF('2.売上実績'!$C3510="","",'2.売上実績'!$C3510)</f>
        <v/>
      </c>
      <c r="D3510" s="98" t="str">
        <f>IF(C3510="","",VLOOKUP(C3510,'4.製品一覧'!$B$4:$D$500,3,FALSE))</f>
        <v/>
      </c>
      <c r="E3510" s="102">
        <f>IF(C3510&lt;&gt;"",VLOOKUP(C3510,'7.製品別原価'!$B$5:$J$500,8,FALSE),0)</f>
        <v>0</v>
      </c>
      <c r="F3510" s="37">
        <f>IF(OR($K$2=0,K3510=0),0,'1.全社費用'!$C$42/$K$2)</f>
        <v>0</v>
      </c>
      <c r="G3510" s="37">
        <f t="shared" si="380"/>
        <v>0</v>
      </c>
      <c r="H3510" s="38">
        <f t="shared" si="381"/>
        <v>0</v>
      </c>
      <c r="I3510" s="39">
        <f t="shared" si="382"/>
        <v>0</v>
      </c>
      <c r="J3510" s="40">
        <f t="shared" si="383"/>
        <v>0</v>
      </c>
      <c r="K3510" s="111">
        <f>IF($B3510="",0,'2.売上実績'!D3510)</f>
        <v>0</v>
      </c>
      <c r="L3510" s="111">
        <f>IF($B3510="",0,'2.売上実績'!E3510)</f>
        <v>0</v>
      </c>
      <c r="M3510" s="28">
        <f t="shared" si="378"/>
        <v>0</v>
      </c>
      <c r="N3510" s="41">
        <f t="shared" si="379"/>
        <v>0</v>
      </c>
      <c r="O3510" s="40">
        <f t="shared" si="384"/>
        <v>0</v>
      </c>
    </row>
    <row r="3511" spans="2:15" ht="18" customHeight="1">
      <c r="B3511" s="109" t="str">
        <f>IF('2.売上実績'!$B3511="","",'2.売上実績'!$B3511)</f>
        <v/>
      </c>
      <c r="C3511" s="110" t="str">
        <f>IF('2.売上実績'!$C3511="","",'2.売上実績'!$C3511)</f>
        <v/>
      </c>
      <c r="D3511" s="98" t="str">
        <f>IF(C3511="","",VLOOKUP(C3511,'4.製品一覧'!$B$4:$D$500,3,FALSE))</f>
        <v/>
      </c>
      <c r="E3511" s="102">
        <f>IF(C3511&lt;&gt;"",VLOOKUP(C3511,'7.製品別原価'!$B$5:$J$500,8,FALSE),0)</f>
        <v>0</v>
      </c>
      <c r="F3511" s="37">
        <f>IF(OR($K$2=0,K3511=0),0,'1.全社費用'!$C$42/$K$2)</f>
        <v>0</v>
      </c>
      <c r="G3511" s="37">
        <f t="shared" si="380"/>
        <v>0</v>
      </c>
      <c r="H3511" s="38">
        <f t="shared" si="381"/>
        <v>0</v>
      </c>
      <c r="I3511" s="39">
        <f t="shared" si="382"/>
        <v>0</v>
      </c>
      <c r="J3511" s="40">
        <f t="shared" si="383"/>
        <v>0</v>
      </c>
      <c r="K3511" s="111">
        <f>IF($B3511="",0,'2.売上実績'!D3511)</f>
        <v>0</v>
      </c>
      <c r="L3511" s="111">
        <f>IF($B3511="",0,'2.売上実績'!E3511)</f>
        <v>0</v>
      </c>
      <c r="M3511" s="28">
        <f t="shared" si="378"/>
        <v>0</v>
      </c>
      <c r="N3511" s="41">
        <f t="shared" si="379"/>
        <v>0</v>
      </c>
      <c r="O3511" s="40">
        <f t="shared" si="384"/>
        <v>0</v>
      </c>
    </row>
    <row r="3512" spans="2:15" ht="18" customHeight="1">
      <c r="B3512" s="109" t="str">
        <f>IF('2.売上実績'!$B3512="","",'2.売上実績'!$B3512)</f>
        <v/>
      </c>
      <c r="C3512" s="110" t="str">
        <f>IF('2.売上実績'!$C3512="","",'2.売上実績'!$C3512)</f>
        <v/>
      </c>
      <c r="D3512" s="98" t="str">
        <f>IF(C3512="","",VLOOKUP(C3512,'4.製品一覧'!$B$4:$D$500,3,FALSE))</f>
        <v/>
      </c>
      <c r="E3512" s="102">
        <f>IF(C3512&lt;&gt;"",VLOOKUP(C3512,'7.製品別原価'!$B$5:$J$500,8,FALSE),0)</f>
        <v>0</v>
      </c>
      <c r="F3512" s="37">
        <f>IF(OR($K$2=0,K3512=0),0,'1.全社費用'!$C$42/$K$2)</f>
        <v>0</v>
      </c>
      <c r="G3512" s="37">
        <f t="shared" si="380"/>
        <v>0</v>
      </c>
      <c r="H3512" s="38">
        <f t="shared" si="381"/>
        <v>0</v>
      </c>
      <c r="I3512" s="39">
        <f t="shared" si="382"/>
        <v>0</v>
      </c>
      <c r="J3512" s="40">
        <f t="shared" si="383"/>
        <v>0</v>
      </c>
      <c r="K3512" s="111">
        <f>IF($B3512="",0,'2.売上実績'!D3512)</f>
        <v>0</v>
      </c>
      <c r="L3512" s="111">
        <f>IF($B3512="",0,'2.売上実績'!E3512)</f>
        <v>0</v>
      </c>
      <c r="M3512" s="28">
        <f t="shared" si="378"/>
        <v>0</v>
      </c>
      <c r="N3512" s="41">
        <f t="shared" si="379"/>
        <v>0</v>
      </c>
      <c r="O3512" s="40">
        <f t="shared" si="384"/>
        <v>0</v>
      </c>
    </row>
    <row r="3513" spans="2:15" ht="18" customHeight="1">
      <c r="B3513" s="109" t="str">
        <f>IF('2.売上実績'!$B3513="","",'2.売上実績'!$B3513)</f>
        <v/>
      </c>
      <c r="C3513" s="110" t="str">
        <f>IF('2.売上実績'!$C3513="","",'2.売上実績'!$C3513)</f>
        <v/>
      </c>
      <c r="D3513" s="98" t="str">
        <f>IF(C3513="","",VLOOKUP(C3513,'4.製品一覧'!$B$4:$D$500,3,FALSE))</f>
        <v/>
      </c>
      <c r="E3513" s="102">
        <f>IF(C3513&lt;&gt;"",VLOOKUP(C3513,'7.製品別原価'!$B$5:$J$500,8,FALSE),0)</f>
        <v>0</v>
      </c>
      <c r="F3513" s="37">
        <f>IF(OR($K$2=0,K3513=0),0,'1.全社費用'!$C$42/$K$2)</f>
        <v>0</v>
      </c>
      <c r="G3513" s="37">
        <f t="shared" si="380"/>
        <v>0</v>
      </c>
      <c r="H3513" s="38">
        <f t="shared" si="381"/>
        <v>0</v>
      </c>
      <c r="I3513" s="39">
        <f t="shared" si="382"/>
        <v>0</v>
      </c>
      <c r="J3513" s="40">
        <f t="shared" si="383"/>
        <v>0</v>
      </c>
      <c r="K3513" s="111">
        <f>IF($B3513="",0,'2.売上実績'!D3513)</f>
        <v>0</v>
      </c>
      <c r="L3513" s="111">
        <f>IF($B3513="",0,'2.売上実績'!E3513)</f>
        <v>0</v>
      </c>
      <c r="M3513" s="28">
        <f t="shared" si="378"/>
        <v>0</v>
      </c>
      <c r="N3513" s="41">
        <f t="shared" si="379"/>
        <v>0</v>
      </c>
      <c r="O3513" s="40">
        <f t="shared" si="384"/>
        <v>0</v>
      </c>
    </row>
    <row r="3514" spans="2:15" ht="18" customHeight="1">
      <c r="B3514" s="109" t="str">
        <f>IF('2.売上実績'!$B3514="","",'2.売上実績'!$B3514)</f>
        <v/>
      </c>
      <c r="C3514" s="110" t="str">
        <f>IF('2.売上実績'!$C3514="","",'2.売上実績'!$C3514)</f>
        <v/>
      </c>
      <c r="D3514" s="98" t="str">
        <f>IF(C3514="","",VLOOKUP(C3514,'4.製品一覧'!$B$4:$D$500,3,FALSE))</f>
        <v/>
      </c>
      <c r="E3514" s="102">
        <f>IF(C3514&lt;&gt;"",VLOOKUP(C3514,'7.製品別原価'!$B$5:$J$500,8,FALSE),0)</f>
        <v>0</v>
      </c>
      <c r="F3514" s="37">
        <f>IF(OR($K$2=0,K3514=0),0,'1.全社費用'!$C$42/$K$2)</f>
        <v>0</v>
      </c>
      <c r="G3514" s="37">
        <f t="shared" si="380"/>
        <v>0</v>
      </c>
      <c r="H3514" s="38">
        <f t="shared" si="381"/>
        <v>0</v>
      </c>
      <c r="I3514" s="39">
        <f t="shared" si="382"/>
        <v>0</v>
      </c>
      <c r="J3514" s="40">
        <f t="shared" si="383"/>
        <v>0</v>
      </c>
      <c r="K3514" s="111">
        <f>IF($B3514="",0,'2.売上実績'!D3514)</f>
        <v>0</v>
      </c>
      <c r="L3514" s="111">
        <f>IF($B3514="",0,'2.売上実績'!E3514)</f>
        <v>0</v>
      </c>
      <c r="M3514" s="28">
        <f t="shared" si="378"/>
        <v>0</v>
      </c>
      <c r="N3514" s="41">
        <f t="shared" si="379"/>
        <v>0</v>
      </c>
      <c r="O3514" s="40">
        <f t="shared" si="384"/>
        <v>0</v>
      </c>
    </row>
    <row r="3515" spans="2:15" ht="18" customHeight="1">
      <c r="B3515" s="109" t="str">
        <f>IF('2.売上実績'!$B3515="","",'2.売上実績'!$B3515)</f>
        <v/>
      </c>
      <c r="C3515" s="110" t="str">
        <f>IF('2.売上実績'!$C3515="","",'2.売上実績'!$C3515)</f>
        <v/>
      </c>
      <c r="D3515" s="98" t="str">
        <f>IF(C3515="","",VLOOKUP(C3515,'4.製品一覧'!$B$4:$D$500,3,FALSE))</f>
        <v/>
      </c>
      <c r="E3515" s="102">
        <f>IF(C3515&lt;&gt;"",VLOOKUP(C3515,'7.製品別原価'!$B$5:$J$500,8,FALSE),0)</f>
        <v>0</v>
      </c>
      <c r="F3515" s="37">
        <f>IF(OR($K$2=0,K3515=0),0,'1.全社費用'!$C$42/$K$2)</f>
        <v>0</v>
      </c>
      <c r="G3515" s="37">
        <f t="shared" si="380"/>
        <v>0</v>
      </c>
      <c r="H3515" s="38">
        <f t="shared" si="381"/>
        <v>0</v>
      </c>
      <c r="I3515" s="39">
        <f t="shared" si="382"/>
        <v>0</v>
      </c>
      <c r="J3515" s="40">
        <f t="shared" si="383"/>
        <v>0</v>
      </c>
      <c r="K3515" s="111">
        <f>IF($B3515="",0,'2.売上実績'!D3515)</f>
        <v>0</v>
      </c>
      <c r="L3515" s="111">
        <f>IF($B3515="",0,'2.売上実績'!E3515)</f>
        <v>0</v>
      </c>
      <c r="M3515" s="28">
        <f t="shared" si="378"/>
        <v>0</v>
      </c>
      <c r="N3515" s="41">
        <f t="shared" si="379"/>
        <v>0</v>
      </c>
      <c r="O3515" s="40">
        <f t="shared" si="384"/>
        <v>0</v>
      </c>
    </row>
    <row r="3516" spans="2:15" ht="18" customHeight="1">
      <c r="B3516" s="109" t="str">
        <f>IF('2.売上実績'!$B3516="","",'2.売上実績'!$B3516)</f>
        <v/>
      </c>
      <c r="C3516" s="110" t="str">
        <f>IF('2.売上実績'!$C3516="","",'2.売上実績'!$C3516)</f>
        <v/>
      </c>
      <c r="D3516" s="98" t="str">
        <f>IF(C3516="","",VLOOKUP(C3516,'4.製品一覧'!$B$4:$D$500,3,FALSE))</f>
        <v/>
      </c>
      <c r="E3516" s="102">
        <f>IF(C3516&lt;&gt;"",VLOOKUP(C3516,'7.製品別原価'!$B$5:$J$500,8,FALSE),0)</f>
        <v>0</v>
      </c>
      <c r="F3516" s="37">
        <f>IF(OR($K$2=0,K3516=0),0,'1.全社費用'!$C$42/$K$2)</f>
        <v>0</v>
      </c>
      <c r="G3516" s="37">
        <f t="shared" si="380"/>
        <v>0</v>
      </c>
      <c r="H3516" s="38">
        <f t="shared" si="381"/>
        <v>0</v>
      </c>
      <c r="I3516" s="39">
        <f t="shared" si="382"/>
        <v>0</v>
      </c>
      <c r="J3516" s="40">
        <f t="shared" si="383"/>
        <v>0</v>
      </c>
      <c r="K3516" s="111">
        <f>IF($B3516="",0,'2.売上実績'!D3516)</f>
        <v>0</v>
      </c>
      <c r="L3516" s="111">
        <f>IF($B3516="",0,'2.売上実績'!E3516)</f>
        <v>0</v>
      </c>
      <c r="M3516" s="28">
        <f t="shared" si="378"/>
        <v>0</v>
      </c>
      <c r="N3516" s="41">
        <f t="shared" si="379"/>
        <v>0</v>
      </c>
      <c r="O3516" s="40">
        <f t="shared" si="384"/>
        <v>0</v>
      </c>
    </row>
    <row r="3517" spans="2:15" ht="18" customHeight="1">
      <c r="B3517" s="109" t="str">
        <f>IF('2.売上実績'!$B3517="","",'2.売上実績'!$B3517)</f>
        <v/>
      </c>
      <c r="C3517" s="110" t="str">
        <f>IF('2.売上実績'!$C3517="","",'2.売上実績'!$C3517)</f>
        <v/>
      </c>
      <c r="D3517" s="98" t="str">
        <f>IF(C3517="","",VLOOKUP(C3517,'4.製品一覧'!$B$4:$D$500,3,FALSE))</f>
        <v/>
      </c>
      <c r="E3517" s="102">
        <f>IF(C3517&lt;&gt;"",VLOOKUP(C3517,'7.製品別原価'!$B$5:$J$500,8,FALSE),0)</f>
        <v>0</v>
      </c>
      <c r="F3517" s="37">
        <f>IF(OR($K$2=0,K3517=0),0,'1.全社費用'!$C$42/$K$2)</f>
        <v>0</v>
      </c>
      <c r="G3517" s="37">
        <f t="shared" si="380"/>
        <v>0</v>
      </c>
      <c r="H3517" s="38">
        <f t="shared" si="381"/>
        <v>0</v>
      </c>
      <c r="I3517" s="39">
        <f t="shared" si="382"/>
        <v>0</v>
      </c>
      <c r="J3517" s="40">
        <f t="shared" si="383"/>
        <v>0</v>
      </c>
      <c r="K3517" s="111">
        <f>IF($B3517="",0,'2.売上実績'!D3517)</f>
        <v>0</v>
      </c>
      <c r="L3517" s="111">
        <f>IF($B3517="",0,'2.売上実績'!E3517)</f>
        <v>0</v>
      </c>
      <c r="M3517" s="28">
        <f t="shared" si="378"/>
        <v>0</v>
      </c>
      <c r="N3517" s="41">
        <f t="shared" si="379"/>
        <v>0</v>
      </c>
      <c r="O3517" s="40">
        <f t="shared" si="384"/>
        <v>0</v>
      </c>
    </row>
    <row r="3518" spans="2:15" ht="18" customHeight="1">
      <c r="B3518" s="109" t="str">
        <f>IF('2.売上実績'!$B3518="","",'2.売上実績'!$B3518)</f>
        <v/>
      </c>
      <c r="C3518" s="110" t="str">
        <f>IF('2.売上実績'!$C3518="","",'2.売上実績'!$C3518)</f>
        <v/>
      </c>
      <c r="D3518" s="98" t="str">
        <f>IF(C3518="","",VLOOKUP(C3518,'4.製品一覧'!$B$4:$D$500,3,FALSE))</f>
        <v/>
      </c>
      <c r="E3518" s="102">
        <f>IF(C3518&lt;&gt;"",VLOOKUP(C3518,'7.製品別原価'!$B$5:$J$500,8,FALSE),0)</f>
        <v>0</v>
      </c>
      <c r="F3518" s="37">
        <f>IF(OR($K$2=0,K3518=0),0,'1.全社費用'!$C$42/$K$2)</f>
        <v>0</v>
      </c>
      <c r="G3518" s="37">
        <f t="shared" si="380"/>
        <v>0</v>
      </c>
      <c r="H3518" s="38">
        <f t="shared" si="381"/>
        <v>0</v>
      </c>
      <c r="I3518" s="39">
        <f t="shared" si="382"/>
        <v>0</v>
      </c>
      <c r="J3518" s="40">
        <f t="shared" si="383"/>
        <v>0</v>
      </c>
      <c r="K3518" s="111">
        <f>IF($B3518="",0,'2.売上実績'!D3518)</f>
        <v>0</v>
      </c>
      <c r="L3518" s="111">
        <f>IF($B3518="",0,'2.売上実績'!E3518)</f>
        <v>0</v>
      </c>
      <c r="M3518" s="28">
        <f t="shared" si="378"/>
        <v>0</v>
      </c>
      <c r="N3518" s="41">
        <f t="shared" si="379"/>
        <v>0</v>
      </c>
      <c r="O3518" s="40">
        <f t="shared" si="384"/>
        <v>0</v>
      </c>
    </row>
    <row r="3519" spans="2:15" ht="18" customHeight="1">
      <c r="B3519" s="109" t="str">
        <f>IF('2.売上実績'!$B3519="","",'2.売上実績'!$B3519)</f>
        <v/>
      </c>
      <c r="C3519" s="110" t="str">
        <f>IF('2.売上実績'!$C3519="","",'2.売上実績'!$C3519)</f>
        <v/>
      </c>
      <c r="D3519" s="98" t="str">
        <f>IF(C3519="","",VLOOKUP(C3519,'4.製品一覧'!$B$4:$D$500,3,FALSE))</f>
        <v/>
      </c>
      <c r="E3519" s="102">
        <f>IF(C3519&lt;&gt;"",VLOOKUP(C3519,'7.製品別原価'!$B$5:$J$500,8,FALSE),0)</f>
        <v>0</v>
      </c>
      <c r="F3519" s="37">
        <f>IF(OR($K$2=0,K3519=0),0,'1.全社費用'!$C$42/$K$2)</f>
        <v>0</v>
      </c>
      <c r="G3519" s="37">
        <f t="shared" si="380"/>
        <v>0</v>
      </c>
      <c r="H3519" s="38">
        <f t="shared" si="381"/>
        <v>0</v>
      </c>
      <c r="I3519" s="39">
        <f t="shared" si="382"/>
        <v>0</v>
      </c>
      <c r="J3519" s="40">
        <f t="shared" si="383"/>
        <v>0</v>
      </c>
      <c r="K3519" s="111">
        <f>IF($B3519="",0,'2.売上実績'!D3519)</f>
        <v>0</v>
      </c>
      <c r="L3519" s="111">
        <f>IF($B3519="",0,'2.売上実績'!E3519)</f>
        <v>0</v>
      </c>
      <c r="M3519" s="28">
        <f t="shared" si="378"/>
        <v>0</v>
      </c>
      <c r="N3519" s="41">
        <f t="shared" si="379"/>
        <v>0</v>
      </c>
      <c r="O3519" s="40">
        <f t="shared" si="384"/>
        <v>0</v>
      </c>
    </row>
    <row r="3520" spans="2:15" ht="18" customHeight="1">
      <c r="B3520" s="109" t="str">
        <f>IF('2.売上実績'!$B3520="","",'2.売上実績'!$B3520)</f>
        <v/>
      </c>
      <c r="C3520" s="110" t="str">
        <f>IF('2.売上実績'!$C3520="","",'2.売上実績'!$C3520)</f>
        <v/>
      </c>
      <c r="D3520" s="98" t="str">
        <f>IF(C3520="","",VLOOKUP(C3520,'4.製品一覧'!$B$4:$D$500,3,FALSE))</f>
        <v/>
      </c>
      <c r="E3520" s="102">
        <f>IF(C3520&lt;&gt;"",VLOOKUP(C3520,'7.製品別原価'!$B$5:$J$500,8,FALSE),0)</f>
        <v>0</v>
      </c>
      <c r="F3520" s="37">
        <f>IF(OR($K$2=0,K3520=0),0,'1.全社費用'!$C$42/$K$2)</f>
        <v>0</v>
      </c>
      <c r="G3520" s="37">
        <f t="shared" si="380"/>
        <v>0</v>
      </c>
      <c r="H3520" s="38">
        <f t="shared" si="381"/>
        <v>0</v>
      </c>
      <c r="I3520" s="39">
        <f t="shared" si="382"/>
        <v>0</v>
      </c>
      <c r="J3520" s="40">
        <f t="shared" si="383"/>
        <v>0</v>
      </c>
      <c r="K3520" s="111">
        <f>IF($B3520="",0,'2.売上実績'!D3520)</f>
        <v>0</v>
      </c>
      <c r="L3520" s="111">
        <f>IF($B3520="",0,'2.売上実績'!E3520)</f>
        <v>0</v>
      </c>
      <c r="M3520" s="28">
        <f t="shared" si="378"/>
        <v>0</v>
      </c>
      <c r="N3520" s="41">
        <f t="shared" si="379"/>
        <v>0</v>
      </c>
      <c r="O3520" s="40">
        <f t="shared" si="384"/>
        <v>0</v>
      </c>
    </row>
    <row r="3521" spans="2:15" ht="18" customHeight="1">
      <c r="B3521" s="109" t="str">
        <f>IF('2.売上実績'!$B3521="","",'2.売上実績'!$B3521)</f>
        <v/>
      </c>
      <c r="C3521" s="110" t="str">
        <f>IF('2.売上実績'!$C3521="","",'2.売上実績'!$C3521)</f>
        <v/>
      </c>
      <c r="D3521" s="98" t="str">
        <f>IF(C3521="","",VLOOKUP(C3521,'4.製品一覧'!$B$4:$D$500,3,FALSE))</f>
        <v/>
      </c>
      <c r="E3521" s="102">
        <f>IF(C3521&lt;&gt;"",VLOOKUP(C3521,'7.製品別原価'!$B$5:$J$500,8,FALSE),0)</f>
        <v>0</v>
      </c>
      <c r="F3521" s="37">
        <f>IF(OR($K$2=0,K3521=0),0,'1.全社費用'!$C$42/$K$2)</f>
        <v>0</v>
      </c>
      <c r="G3521" s="37">
        <f t="shared" si="380"/>
        <v>0</v>
      </c>
      <c r="H3521" s="38">
        <f t="shared" si="381"/>
        <v>0</v>
      </c>
      <c r="I3521" s="39">
        <f t="shared" si="382"/>
        <v>0</v>
      </c>
      <c r="J3521" s="40">
        <f t="shared" si="383"/>
        <v>0</v>
      </c>
      <c r="K3521" s="111">
        <f>IF($B3521="",0,'2.売上実績'!D3521)</f>
        <v>0</v>
      </c>
      <c r="L3521" s="111">
        <f>IF($B3521="",0,'2.売上実績'!E3521)</f>
        <v>0</v>
      </c>
      <c r="M3521" s="28">
        <f t="shared" si="378"/>
        <v>0</v>
      </c>
      <c r="N3521" s="41">
        <f t="shared" si="379"/>
        <v>0</v>
      </c>
      <c r="O3521" s="40">
        <f t="shared" si="384"/>
        <v>0</v>
      </c>
    </row>
    <row r="3522" spans="2:15" ht="18" customHeight="1">
      <c r="B3522" s="109" t="str">
        <f>IF('2.売上実績'!$B3522="","",'2.売上実績'!$B3522)</f>
        <v/>
      </c>
      <c r="C3522" s="110" t="str">
        <f>IF('2.売上実績'!$C3522="","",'2.売上実績'!$C3522)</f>
        <v/>
      </c>
      <c r="D3522" s="98" t="str">
        <f>IF(C3522="","",VLOOKUP(C3522,'4.製品一覧'!$B$4:$D$500,3,FALSE))</f>
        <v/>
      </c>
      <c r="E3522" s="102">
        <f>IF(C3522&lt;&gt;"",VLOOKUP(C3522,'7.製品別原価'!$B$5:$J$500,8,FALSE),0)</f>
        <v>0</v>
      </c>
      <c r="F3522" s="37">
        <f>IF(OR($K$2=0,K3522=0),0,'1.全社費用'!$C$42/$K$2)</f>
        <v>0</v>
      </c>
      <c r="G3522" s="37">
        <f t="shared" si="380"/>
        <v>0</v>
      </c>
      <c r="H3522" s="38">
        <f t="shared" si="381"/>
        <v>0</v>
      </c>
      <c r="I3522" s="39">
        <f t="shared" si="382"/>
        <v>0</v>
      </c>
      <c r="J3522" s="40">
        <f t="shared" si="383"/>
        <v>0</v>
      </c>
      <c r="K3522" s="111">
        <f>IF($B3522="",0,'2.売上実績'!D3522)</f>
        <v>0</v>
      </c>
      <c r="L3522" s="111">
        <f>IF($B3522="",0,'2.売上実績'!E3522)</f>
        <v>0</v>
      </c>
      <c r="M3522" s="28">
        <f t="shared" si="378"/>
        <v>0</v>
      </c>
      <c r="N3522" s="41">
        <f t="shared" si="379"/>
        <v>0</v>
      </c>
      <c r="O3522" s="40">
        <f t="shared" si="384"/>
        <v>0</v>
      </c>
    </row>
    <row r="3523" spans="2:15" ht="18" customHeight="1">
      <c r="B3523" s="109" t="str">
        <f>IF('2.売上実績'!$B3523="","",'2.売上実績'!$B3523)</f>
        <v/>
      </c>
      <c r="C3523" s="110" t="str">
        <f>IF('2.売上実績'!$C3523="","",'2.売上実績'!$C3523)</f>
        <v/>
      </c>
      <c r="D3523" s="98" t="str">
        <f>IF(C3523="","",VLOOKUP(C3523,'4.製品一覧'!$B$4:$D$500,3,FALSE))</f>
        <v/>
      </c>
      <c r="E3523" s="102">
        <f>IF(C3523&lt;&gt;"",VLOOKUP(C3523,'7.製品別原価'!$B$5:$J$500,8,FALSE),0)</f>
        <v>0</v>
      </c>
      <c r="F3523" s="37">
        <f>IF(OR($K$2=0,K3523=0),0,'1.全社費用'!$C$42/$K$2)</f>
        <v>0</v>
      </c>
      <c r="G3523" s="37">
        <f t="shared" si="380"/>
        <v>0</v>
      </c>
      <c r="H3523" s="38">
        <f t="shared" si="381"/>
        <v>0</v>
      </c>
      <c r="I3523" s="39">
        <f t="shared" si="382"/>
        <v>0</v>
      </c>
      <c r="J3523" s="40">
        <f t="shared" si="383"/>
        <v>0</v>
      </c>
      <c r="K3523" s="111">
        <f>IF($B3523="",0,'2.売上実績'!D3523)</f>
        <v>0</v>
      </c>
      <c r="L3523" s="111">
        <f>IF($B3523="",0,'2.売上実績'!E3523)</f>
        <v>0</v>
      </c>
      <c r="M3523" s="28">
        <f t="shared" si="378"/>
        <v>0</v>
      </c>
      <c r="N3523" s="41">
        <f t="shared" si="379"/>
        <v>0</v>
      </c>
      <c r="O3523" s="40">
        <f t="shared" si="384"/>
        <v>0</v>
      </c>
    </row>
    <row r="3524" spans="2:15" ht="18" customHeight="1">
      <c r="B3524" s="109" t="str">
        <f>IF('2.売上実績'!$B3524="","",'2.売上実績'!$B3524)</f>
        <v/>
      </c>
      <c r="C3524" s="110" t="str">
        <f>IF('2.売上実績'!$C3524="","",'2.売上実績'!$C3524)</f>
        <v/>
      </c>
      <c r="D3524" s="98" t="str">
        <f>IF(C3524="","",VLOOKUP(C3524,'4.製品一覧'!$B$4:$D$500,3,FALSE))</f>
        <v/>
      </c>
      <c r="E3524" s="102">
        <f>IF(C3524&lt;&gt;"",VLOOKUP(C3524,'7.製品別原価'!$B$5:$J$500,8,FALSE),0)</f>
        <v>0</v>
      </c>
      <c r="F3524" s="37">
        <f>IF(OR($K$2=0,K3524=0),0,'1.全社費用'!$C$42/$K$2)</f>
        <v>0</v>
      </c>
      <c r="G3524" s="37">
        <f t="shared" si="380"/>
        <v>0</v>
      </c>
      <c r="H3524" s="38">
        <f t="shared" si="381"/>
        <v>0</v>
      </c>
      <c r="I3524" s="39">
        <f t="shared" si="382"/>
        <v>0</v>
      </c>
      <c r="J3524" s="40">
        <f t="shared" si="383"/>
        <v>0</v>
      </c>
      <c r="K3524" s="111">
        <f>IF($B3524="",0,'2.売上実績'!D3524)</f>
        <v>0</v>
      </c>
      <c r="L3524" s="111">
        <f>IF($B3524="",0,'2.売上実績'!E3524)</f>
        <v>0</v>
      </c>
      <c r="M3524" s="28">
        <f t="shared" ref="M3524:M3587" si="385">G3524*K3524</f>
        <v>0</v>
      </c>
      <c r="N3524" s="41">
        <f t="shared" ref="N3524:N3587" si="386">L3524-M3524</f>
        <v>0</v>
      </c>
      <c r="O3524" s="40">
        <f t="shared" si="384"/>
        <v>0</v>
      </c>
    </row>
    <row r="3525" spans="2:15" ht="18" customHeight="1">
      <c r="B3525" s="109" t="str">
        <f>IF('2.売上実績'!$B3525="","",'2.売上実績'!$B3525)</f>
        <v/>
      </c>
      <c r="C3525" s="110" t="str">
        <f>IF('2.売上実績'!$C3525="","",'2.売上実績'!$C3525)</f>
        <v/>
      </c>
      <c r="D3525" s="98" t="str">
        <f>IF(C3525="","",VLOOKUP(C3525,'4.製品一覧'!$B$4:$D$500,3,FALSE))</f>
        <v/>
      </c>
      <c r="E3525" s="102">
        <f>IF(C3525&lt;&gt;"",VLOOKUP(C3525,'7.製品別原価'!$B$5:$J$500,8,FALSE),0)</f>
        <v>0</v>
      </c>
      <c r="F3525" s="37">
        <f>IF(OR($K$2=0,K3525=0),0,'1.全社費用'!$C$42/$K$2)</f>
        <v>0</v>
      </c>
      <c r="G3525" s="37">
        <f t="shared" ref="G3525:G3588" si="387">SUM(D3525:F3525)</f>
        <v>0</v>
      </c>
      <c r="H3525" s="38">
        <f t="shared" ref="H3525:H3588" si="388">IF(K3525=0,0,L3525/K3525)</f>
        <v>0</v>
      </c>
      <c r="I3525" s="39">
        <f t="shared" ref="I3525:I3588" si="389">IF(K3525=0,0,N3525/K3525)</f>
        <v>0</v>
      </c>
      <c r="J3525" s="40">
        <f t="shared" ref="J3525:J3588" si="390">O3525</f>
        <v>0</v>
      </c>
      <c r="K3525" s="111">
        <f>IF($B3525="",0,'2.売上実績'!D3525)</f>
        <v>0</v>
      </c>
      <c r="L3525" s="111">
        <f>IF($B3525="",0,'2.売上実績'!E3525)</f>
        <v>0</v>
      </c>
      <c r="M3525" s="28">
        <f t="shared" si="385"/>
        <v>0</v>
      </c>
      <c r="N3525" s="41">
        <f t="shared" si="386"/>
        <v>0</v>
      </c>
      <c r="O3525" s="40">
        <f t="shared" ref="O3525:O3588" si="391">IF(OR(N3525=0,L3525=0),0,N3525/L3525)</f>
        <v>0</v>
      </c>
    </row>
    <row r="3526" spans="2:15" ht="18" customHeight="1">
      <c r="B3526" s="109" t="str">
        <f>IF('2.売上実績'!$B3526="","",'2.売上実績'!$B3526)</f>
        <v/>
      </c>
      <c r="C3526" s="110" t="str">
        <f>IF('2.売上実績'!$C3526="","",'2.売上実績'!$C3526)</f>
        <v/>
      </c>
      <c r="D3526" s="98" t="str">
        <f>IF(C3526="","",VLOOKUP(C3526,'4.製品一覧'!$B$4:$D$500,3,FALSE))</f>
        <v/>
      </c>
      <c r="E3526" s="102">
        <f>IF(C3526&lt;&gt;"",VLOOKUP(C3526,'7.製品別原価'!$B$5:$J$500,8,FALSE),0)</f>
        <v>0</v>
      </c>
      <c r="F3526" s="37">
        <f>IF(OR($K$2=0,K3526=0),0,'1.全社費用'!$C$42/$K$2)</f>
        <v>0</v>
      </c>
      <c r="G3526" s="37">
        <f t="shared" si="387"/>
        <v>0</v>
      </c>
      <c r="H3526" s="38">
        <f t="shared" si="388"/>
        <v>0</v>
      </c>
      <c r="I3526" s="39">
        <f t="shared" si="389"/>
        <v>0</v>
      </c>
      <c r="J3526" s="40">
        <f t="shared" si="390"/>
        <v>0</v>
      </c>
      <c r="K3526" s="111">
        <f>IF($B3526="",0,'2.売上実績'!D3526)</f>
        <v>0</v>
      </c>
      <c r="L3526" s="111">
        <f>IF($B3526="",0,'2.売上実績'!E3526)</f>
        <v>0</v>
      </c>
      <c r="M3526" s="28">
        <f t="shared" si="385"/>
        <v>0</v>
      </c>
      <c r="N3526" s="41">
        <f t="shared" si="386"/>
        <v>0</v>
      </c>
      <c r="O3526" s="40">
        <f t="shared" si="391"/>
        <v>0</v>
      </c>
    </row>
    <row r="3527" spans="2:15" ht="18" customHeight="1">
      <c r="B3527" s="109" t="str">
        <f>IF('2.売上実績'!$B3527="","",'2.売上実績'!$B3527)</f>
        <v/>
      </c>
      <c r="C3527" s="110" t="str">
        <f>IF('2.売上実績'!$C3527="","",'2.売上実績'!$C3527)</f>
        <v/>
      </c>
      <c r="D3527" s="98" t="str">
        <f>IF(C3527="","",VLOOKUP(C3527,'4.製品一覧'!$B$4:$D$500,3,FALSE))</f>
        <v/>
      </c>
      <c r="E3527" s="102">
        <f>IF(C3527&lt;&gt;"",VLOOKUP(C3527,'7.製品別原価'!$B$5:$J$500,8,FALSE),0)</f>
        <v>0</v>
      </c>
      <c r="F3527" s="37">
        <f>IF(OR($K$2=0,K3527=0),0,'1.全社費用'!$C$42/$K$2)</f>
        <v>0</v>
      </c>
      <c r="G3527" s="37">
        <f t="shared" si="387"/>
        <v>0</v>
      </c>
      <c r="H3527" s="38">
        <f t="shared" si="388"/>
        <v>0</v>
      </c>
      <c r="I3527" s="39">
        <f t="shared" si="389"/>
        <v>0</v>
      </c>
      <c r="J3527" s="40">
        <f t="shared" si="390"/>
        <v>0</v>
      </c>
      <c r="K3527" s="111">
        <f>IF($B3527="",0,'2.売上実績'!D3527)</f>
        <v>0</v>
      </c>
      <c r="L3527" s="111">
        <f>IF($B3527="",0,'2.売上実績'!E3527)</f>
        <v>0</v>
      </c>
      <c r="M3527" s="28">
        <f t="shared" si="385"/>
        <v>0</v>
      </c>
      <c r="N3527" s="41">
        <f t="shared" si="386"/>
        <v>0</v>
      </c>
      <c r="O3527" s="40">
        <f t="shared" si="391"/>
        <v>0</v>
      </c>
    </row>
    <row r="3528" spans="2:15" ht="18" customHeight="1">
      <c r="B3528" s="109" t="str">
        <f>IF('2.売上実績'!$B3528="","",'2.売上実績'!$B3528)</f>
        <v/>
      </c>
      <c r="C3528" s="110" t="str">
        <f>IF('2.売上実績'!$C3528="","",'2.売上実績'!$C3528)</f>
        <v/>
      </c>
      <c r="D3528" s="98" t="str">
        <f>IF(C3528="","",VLOOKUP(C3528,'4.製品一覧'!$B$4:$D$500,3,FALSE))</f>
        <v/>
      </c>
      <c r="E3528" s="102">
        <f>IF(C3528&lt;&gt;"",VLOOKUP(C3528,'7.製品別原価'!$B$5:$J$500,8,FALSE),0)</f>
        <v>0</v>
      </c>
      <c r="F3528" s="37">
        <f>IF(OR($K$2=0,K3528=0),0,'1.全社費用'!$C$42/$K$2)</f>
        <v>0</v>
      </c>
      <c r="G3528" s="37">
        <f t="shared" si="387"/>
        <v>0</v>
      </c>
      <c r="H3528" s="38">
        <f t="shared" si="388"/>
        <v>0</v>
      </c>
      <c r="I3528" s="39">
        <f t="shared" si="389"/>
        <v>0</v>
      </c>
      <c r="J3528" s="40">
        <f t="shared" si="390"/>
        <v>0</v>
      </c>
      <c r="K3528" s="111">
        <f>IF($B3528="",0,'2.売上実績'!D3528)</f>
        <v>0</v>
      </c>
      <c r="L3528" s="111">
        <f>IF($B3528="",0,'2.売上実績'!E3528)</f>
        <v>0</v>
      </c>
      <c r="M3528" s="28">
        <f t="shared" si="385"/>
        <v>0</v>
      </c>
      <c r="N3528" s="41">
        <f t="shared" si="386"/>
        <v>0</v>
      </c>
      <c r="O3528" s="40">
        <f t="shared" si="391"/>
        <v>0</v>
      </c>
    </row>
    <row r="3529" spans="2:15" ht="18" customHeight="1">
      <c r="B3529" s="109" t="str">
        <f>IF('2.売上実績'!$B3529="","",'2.売上実績'!$B3529)</f>
        <v/>
      </c>
      <c r="C3529" s="110" t="str">
        <f>IF('2.売上実績'!$C3529="","",'2.売上実績'!$C3529)</f>
        <v/>
      </c>
      <c r="D3529" s="98" t="str">
        <f>IF(C3529="","",VLOOKUP(C3529,'4.製品一覧'!$B$4:$D$500,3,FALSE))</f>
        <v/>
      </c>
      <c r="E3529" s="102">
        <f>IF(C3529&lt;&gt;"",VLOOKUP(C3529,'7.製品別原価'!$B$5:$J$500,8,FALSE),0)</f>
        <v>0</v>
      </c>
      <c r="F3529" s="37">
        <f>IF(OR($K$2=0,K3529=0),0,'1.全社費用'!$C$42/$K$2)</f>
        <v>0</v>
      </c>
      <c r="G3529" s="37">
        <f t="shared" si="387"/>
        <v>0</v>
      </c>
      <c r="H3529" s="38">
        <f t="shared" si="388"/>
        <v>0</v>
      </c>
      <c r="I3529" s="39">
        <f t="shared" si="389"/>
        <v>0</v>
      </c>
      <c r="J3529" s="40">
        <f t="shared" si="390"/>
        <v>0</v>
      </c>
      <c r="K3529" s="111">
        <f>IF($B3529="",0,'2.売上実績'!D3529)</f>
        <v>0</v>
      </c>
      <c r="L3529" s="111">
        <f>IF($B3529="",0,'2.売上実績'!E3529)</f>
        <v>0</v>
      </c>
      <c r="M3529" s="28">
        <f t="shared" si="385"/>
        <v>0</v>
      </c>
      <c r="N3529" s="41">
        <f t="shared" si="386"/>
        <v>0</v>
      </c>
      <c r="O3529" s="40">
        <f t="shared" si="391"/>
        <v>0</v>
      </c>
    </row>
    <row r="3530" spans="2:15" ht="18" customHeight="1">
      <c r="B3530" s="109" t="str">
        <f>IF('2.売上実績'!$B3530="","",'2.売上実績'!$B3530)</f>
        <v/>
      </c>
      <c r="C3530" s="110" t="str">
        <f>IF('2.売上実績'!$C3530="","",'2.売上実績'!$C3530)</f>
        <v/>
      </c>
      <c r="D3530" s="98" t="str">
        <f>IF(C3530="","",VLOOKUP(C3530,'4.製品一覧'!$B$4:$D$500,3,FALSE))</f>
        <v/>
      </c>
      <c r="E3530" s="102">
        <f>IF(C3530&lt;&gt;"",VLOOKUP(C3530,'7.製品別原価'!$B$5:$J$500,8,FALSE),0)</f>
        <v>0</v>
      </c>
      <c r="F3530" s="37">
        <f>IF(OR($K$2=0,K3530=0),0,'1.全社費用'!$C$42/$K$2)</f>
        <v>0</v>
      </c>
      <c r="G3530" s="37">
        <f t="shared" si="387"/>
        <v>0</v>
      </c>
      <c r="H3530" s="38">
        <f t="shared" si="388"/>
        <v>0</v>
      </c>
      <c r="I3530" s="39">
        <f t="shared" si="389"/>
        <v>0</v>
      </c>
      <c r="J3530" s="40">
        <f t="shared" si="390"/>
        <v>0</v>
      </c>
      <c r="K3530" s="111">
        <f>IF($B3530="",0,'2.売上実績'!D3530)</f>
        <v>0</v>
      </c>
      <c r="L3530" s="111">
        <f>IF($B3530="",0,'2.売上実績'!E3530)</f>
        <v>0</v>
      </c>
      <c r="M3530" s="28">
        <f t="shared" si="385"/>
        <v>0</v>
      </c>
      <c r="N3530" s="41">
        <f t="shared" si="386"/>
        <v>0</v>
      </c>
      <c r="O3530" s="40">
        <f t="shared" si="391"/>
        <v>0</v>
      </c>
    </row>
    <row r="3531" spans="2:15" ht="18" customHeight="1">
      <c r="B3531" s="109" t="str">
        <f>IF('2.売上実績'!$B3531="","",'2.売上実績'!$B3531)</f>
        <v/>
      </c>
      <c r="C3531" s="110" t="str">
        <f>IF('2.売上実績'!$C3531="","",'2.売上実績'!$C3531)</f>
        <v/>
      </c>
      <c r="D3531" s="98" t="str">
        <f>IF(C3531="","",VLOOKUP(C3531,'4.製品一覧'!$B$4:$D$500,3,FALSE))</f>
        <v/>
      </c>
      <c r="E3531" s="102">
        <f>IF(C3531&lt;&gt;"",VLOOKUP(C3531,'7.製品別原価'!$B$5:$J$500,8,FALSE),0)</f>
        <v>0</v>
      </c>
      <c r="F3531" s="37">
        <f>IF(OR($K$2=0,K3531=0),0,'1.全社費用'!$C$42/$K$2)</f>
        <v>0</v>
      </c>
      <c r="G3531" s="37">
        <f t="shared" si="387"/>
        <v>0</v>
      </c>
      <c r="H3531" s="38">
        <f t="shared" si="388"/>
        <v>0</v>
      </c>
      <c r="I3531" s="39">
        <f t="shared" si="389"/>
        <v>0</v>
      </c>
      <c r="J3531" s="40">
        <f t="shared" si="390"/>
        <v>0</v>
      </c>
      <c r="K3531" s="111">
        <f>IF($B3531="",0,'2.売上実績'!D3531)</f>
        <v>0</v>
      </c>
      <c r="L3531" s="111">
        <f>IF($B3531="",0,'2.売上実績'!E3531)</f>
        <v>0</v>
      </c>
      <c r="M3531" s="28">
        <f t="shared" si="385"/>
        <v>0</v>
      </c>
      <c r="N3531" s="41">
        <f t="shared" si="386"/>
        <v>0</v>
      </c>
      <c r="O3531" s="40">
        <f t="shared" si="391"/>
        <v>0</v>
      </c>
    </row>
    <row r="3532" spans="2:15" ht="18" customHeight="1">
      <c r="B3532" s="109" t="str">
        <f>IF('2.売上実績'!$B3532="","",'2.売上実績'!$B3532)</f>
        <v/>
      </c>
      <c r="C3532" s="110" t="str">
        <f>IF('2.売上実績'!$C3532="","",'2.売上実績'!$C3532)</f>
        <v/>
      </c>
      <c r="D3532" s="98" t="str">
        <f>IF(C3532="","",VLOOKUP(C3532,'4.製品一覧'!$B$4:$D$500,3,FALSE))</f>
        <v/>
      </c>
      <c r="E3532" s="102">
        <f>IF(C3532&lt;&gt;"",VLOOKUP(C3532,'7.製品別原価'!$B$5:$J$500,8,FALSE),0)</f>
        <v>0</v>
      </c>
      <c r="F3532" s="37">
        <f>IF(OR($K$2=0,K3532=0),0,'1.全社費用'!$C$42/$K$2)</f>
        <v>0</v>
      </c>
      <c r="G3532" s="37">
        <f t="shared" si="387"/>
        <v>0</v>
      </c>
      <c r="H3532" s="38">
        <f t="shared" si="388"/>
        <v>0</v>
      </c>
      <c r="I3532" s="39">
        <f t="shared" si="389"/>
        <v>0</v>
      </c>
      <c r="J3532" s="40">
        <f t="shared" si="390"/>
        <v>0</v>
      </c>
      <c r="K3532" s="111">
        <f>IF($B3532="",0,'2.売上実績'!D3532)</f>
        <v>0</v>
      </c>
      <c r="L3532" s="111">
        <f>IF($B3532="",0,'2.売上実績'!E3532)</f>
        <v>0</v>
      </c>
      <c r="M3532" s="28">
        <f t="shared" si="385"/>
        <v>0</v>
      </c>
      <c r="N3532" s="41">
        <f t="shared" si="386"/>
        <v>0</v>
      </c>
      <c r="O3532" s="40">
        <f t="shared" si="391"/>
        <v>0</v>
      </c>
    </row>
    <row r="3533" spans="2:15" ht="18" customHeight="1">
      <c r="B3533" s="109" t="str">
        <f>IF('2.売上実績'!$B3533="","",'2.売上実績'!$B3533)</f>
        <v/>
      </c>
      <c r="C3533" s="110" t="str">
        <f>IF('2.売上実績'!$C3533="","",'2.売上実績'!$C3533)</f>
        <v/>
      </c>
      <c r="D3533" s="98" t="str">
        <f>IF(C3533="","",VLOOKUP(C3533,'4.製品一覧'!$B$4:$D$500,3,FALSE))</f>
        <v/>
      </c>
      <c r="E3533" s="102">
        <f>IF(C3533&lt;&gt;"",VLOOKUP(C3533,'7.製品別原価'!$B$5:$J$500,8,FALSE),0)</f>
        <v>0</v>
      </c>
      <c r="F3533" s="37">
        <f>IF(OR($K$2=0,K3533=0),0,'1.全社費用'!$C$42/$K$2)</f>
        <v>0</v>
      </c>
      <c r="G3533" s="37">
        <f t="shared" si="387"/>
        <v>0</v>
      </c>
      <c r="H3533" s="38">
        <f t="shared" si="388"/>
        <v>0</v>
      </c>
      <c r="I3533" s="39">
        <f t="shared" si="389"/>
        <v>0</v>
      </c>
      <c r="J3533" s="40">
        <f t="shared" si="390"/>
        <v>0</v>
      </c>
      <c r="K3533" s="111">
        <f>IF($B3533="",0,'2.売上実績'!D3533)</f>
        <v>0</v>
      </c>
      <c r="L3533" s="111">
        <f>IF($B3533="",0,'2.売上実績'!E3533)</f>
        <v>0</v>
      </c>
      <c r="M3533" s="28">
        <f t="shared" si="385"/>
        <v>0</v>
      </c>
      <c r="N3533" s="41">
        <f t="shared" si="386"/>
        <v>0</v>
      </c>
      <c r="O3533" s="40">
        <f t="shared" si="391"/>
        <v>0</v>
      </c>
    </row>
    <row r="3534" spans="2:15" ht="18" customHeight="1">
      <c r="B3534" s="109" t="str">
        <f>IF('2.売上実績'!$B3534="","",'2.売上実績'!$B3534)</f>
        <v/>
      </c>
      <c r="C3534" s="110" t="str">
        <f>IF('2.売上実績'!$C3534="","",'2.売上実績'!$C3534)</f>
        <v/>
      </c>
      <c r="D3534" s="98" t="str">
        <f>IF(C3534="","",VLOOKUP(C3534,'4.製品一覧'!$B$4:$D$500,3,FALSE))</f>
        <v/>
      </c>
      <c r="E3534" s="102">
        <f>IF(C3534&lt;&gt;"",VLOOKUP(C3534,'7.製品別原価'!$B$5:$J$500,8,FALSE),0)</f>
        <v>0</v>
      </c>
      <c r="F3534" s="37">
        <f>IF(OR($K$2=0,K3534=0),0,'1.全社費用'!$C$42/$K$2)</f>
        <v>0</v>
      </c>
      <c r="G3534" s="37">
        <f t="shared" si="387"/>
        <v>0</v>
      </c>
      <c r="H3534" s="38">
        <f t="shared" si="388"/>
        <v>0</v>
      </c>
      <c r="I3534" s="39">
        <f t="shared" si="389"/>
        <v>0</v>
      </c>
      <c r="J3534" s="40">
        <f t="shared" si="390"/>
        <v>0</v>
      </c>
      <c r="K3534" s="111">
        <f>IF($B3534="",0,'2.売上実績'!D3534)</f>
        <v>0</v>
      </c>
      <c r="L3534" s="111">
        <f>IF($B3534="",0,'2.売上実績'!E3534)</f>
        <v>0</v>
      </c>
      <c r="M3534" s="28">
        <f t="shared" si="385"/>
        <v>0</v>
      </c>
      <c r="N3534" s="41">
        <f t="shared" si="386"/>
        <v>0</v>
      </c>
      <c r="O3534" s="40">
        <f t="shared" si="391"/>
        <v>0</v>
      </c>
    </row>
    <row r="3535" spans="2:15" ht="18" customHeight="1">
      <c r="B3535" s="109" t="str">
        <f>IF('2.売上実績'!$B3535="","",'2.売上実績'!$B3535)</f>
        <v/>
      </c>
      <c r="C3535" s="110" t="str">
        <f>IF('2.売上実績'!$C3535="","",'2.売上実績'!$C3535)</f>
        <v/>
      </c>
      <c r="D3535" s="98" t="str">
        <f>IF(C3535="","",VLOOKUP(C3535,'4.製品一覧'!$B$4:$D$500,3,FALSE))</f>
        <v/>
      </c>
      <c r="E3535" s="102">
        <f>IF(C3535&lt;&gt;"",VLOOKUP(C3535,'7.製品別原価'!$B$5:$J$500,8,FALSE),0)</f>
        <v>0</v>
      </c>
      <c r="F3535" s="37">
        <f>IF(OR($K$2=0,K3535=0),0,'1.全社費用'!$C$42/$K$2)</f>
        <v>0</v>
      </c>
      <c r="G3535" s="37">
        <f t="shared" si="387"/>
        <v>0</v>
      </c>
      <c r="H3535" s="38">
        <f t="shared" si="388"/>
        <v>0</v>
      </c>
      <c r="I3535" s="39">
        <f t="shared" si="389"/>
        <v>0</v>
      </c>
      <c r="J3535" s="40">
        <f t="shared" si="390"/>
        <v>0</v>
      </c>
      <c r="K3535" s="111">
        <f>IF($B3535="",0,'2.売上実績'!D3535)</f>
        <v>0</v>
      </c>
      <c r="L3535" s="111">
        <f>IF($B3535="",0,'2.売上実績'!E3535)</f>
        <v>0</v>
      </c>
      <c r="M3535" s="28">
        <f t="shared" si="385"/>
        <v>0</v>
      </c>
      <c r="N3535" s="41">
        <f t="shared" si="386"/>
        <v>0</v>
      </c>
      <c r="O3535" s="40">
        <f t="shared" si="391"/>
        <v>0</v>
      </c>
    </row>
    <row r="3536" spans="2:15" ht="18" customHeight="1">
      <c r="B3536" s="109" t="str">
        <f>IF('2.売上実績'!$B3536="","",'2.売上実績'!$B3536)</f>
        <v/>
      </c>
      <c r="C3536" s="110" t="str">
        <f>IF('2.売上実績'!$C3536="","",'2.売上実績'!$C3536)</f>
        <v/>
      </c>
      <c r="D3536" s="98" t="str">
        <f>IF(C3536="","",VLOOKUP(C3536,'4.製品一覧'!$B$4:$D$500,3,FALSE))</f>
        <v/>
      </c>
      <c r="E3536" s="102">
        <f>IF(C3536&lt;&gt;"",VLOOKUP(C3536,'7.製品別原価'!$B$5:$J$500,8,FALSE),0)</f>
        <v>0</v>
      </c>
      <c r="F3536" s="37">
        <f>IF(OR($K$2=0,K3536=0),0,'1.全社費用'!$C$42/$K$2)</f>
        <v>0</v>
      </c>
      <c r="G3536" s="37">
        <f t="shared" si="387"/>
        <v>0</v>
      </c>
      <c r="H3536" s="38">
        <f t="shared" si="388"/>
        <v>0</v>
      </c>
      <c r="I3536" s="39">
        <f t="shared" si="389"/>
        <v>0</v>
      </c>
      <c r="J3536" s="40">
        <f t="shared" si="390"/>
        <v>0</v>
      </c>
      <c r="K3536" s="111">
        <f>IF($B3536="",0,'2.売上実績'!D3536)</f>
        <v>0</v>
      </c>
      <c r="L3536" s="111">
        <f>IF($B3536="",0,'2.売上実績'!E3536)</f>
        <v>0</v>
      </c>
      <c r="M3536" s="28">
        <f t="shared" si="385"/>
        <v>0</v>
      </c>
      <c r="N3536" s="41">
        <f t="shared" si="386"/>
        <v>0</v>
      </c>
      <c r="O3536" s="40">
        <f t="shared" si="391"/>
        <v>0</v>
      </c>
    </row>
    <row r="3537" spans="2:15" ht="18" customHeight="1">
      <c r="B3537" s="109" t="str">
        <f>IF('2.売上実績'!$B3537="","",'2.売上実績'!$B3537)</f>
        <v/>
      </c>
      <c r="C3537" s="110" t="str">
        <f>IF('2.売上実績'!$C3537="","",'2.売上実績'!$C3537)</f>
        <v/>
      </c>
      <c r="D3537" s="98" t="str">
        <f>IF(C3537="","",VLOOKUP(C3537,'4.製品一覧'!$B$4:$D$500,3,FALSE))</f>
        <v/>
      </c>
      <c r="E3537" s="102">
        <f>IF(C3537&lt;&gt;"",VLOOKUP(C3537,'7.製品別原価'!$B$5:$J$500,8,FALSE),0)</f>
        <v>0</v>
      </c>
      <c r="F3537" s="37">
        <f>IF(OR($K$2=0,K3537=0),0,'1.全社費用'!$C$42/$K$2)</f>
        <v>0</v>
      </c>
      <c r="G3537" s="37">
        <f t="shared" si="387"/>
        <v>0</v>
      </c>
      <c r="H3537" s="38">
        <f t="shared" si="388"/>
        <v>0</v>
      </c>
      <c r="I3537" s="39">
        <f t="shared" si="389"/>
        <v>0</v>
      </c>
      <c r="J3537" s="40">
        <f t="shared" si="390"/>
        <v>0</v>
      </c>
      <c r="K3537" s="111">
        <f>IF($B3537="",0,'2.売上実績'!D3537)</f>
        <v>0</v>
      </c>
      <c r="L3537" s="111">
        <f>IF($B3537="",0,'2.売上実績'!E3537)</f>
        <v>0</v>
      </c>
      <c r="M3537" s="28">
        <f t="shared" si="385"/>
        <v>0</v>
      </c>
      <c r="N3537" s="41">
        <f t="shared" si="386"/>
        <v>0</v>
      </c>
      <c r="O3537" s="40">
        <f t="shared" si="391"/>
        <v>0</v>
      </c>
    </row>
    <row r="3538" spans="2:15" ht="18" customHeight="1">
      <c r="B3538" s="109" t="str">
        <f>IF('2.売上実績'!$B3538="","",'2.売上実績'!$B3538)</f>
        <v/>
      </c>
      <c r="C3538" s="110" t="str">
        <f>IF('2.売上実績'!$C3538="","",'2.売上実績'!$C3538)</f>
        <v/>
      </c>
      <c r="D3538" s="98" t="str">
        <f>IF(C3538="","",VLOOKUP(C3538,'4.製品一覧'!$B$4:$D$500,3,FALSE))</f>
        <v/>
      </c>
      <c r="E3538" s="102">
        <f>IF(C3538&lt;&gt;"",VLOOKUP(C3538,'7.製品別原価'!$B$5:$J$500,8,FALSE),0)</f>
        <v>0</v>
      </c>
      <c r="F3538" s="37">
        <f>IF(OR($K$2=0,K3538=0),0,'1.全社費用'!$C$42/$K$2)</f>
        <v>0</v>
      </c>
      <c r="G3538" s="37">
        <f t="shared" si="387"/>
        <v>0</v>
      </c>
      <c r="H3538" s="38">
        <f t="shared" si="388"/>
        <v>0</v>
      </c>
      <c r="I3538" s="39">
        <f t="shared" si="389"/>
        <v>0</v>
      </c>
      <c r="J3538" s="40">
        <f t="shared" si="390"/>
        <v>0</v>
      </c>
      <c r="K3538" s="111">
        <f>IF($B3538="",0,'2.売上実績'!D3538)</f>
        <v>0</v>
      </c>
      <c r="L3538" s="111">
        <f>IF($B3538="",0,'2.売上実績'!E3538)</f>
        <v>0</v>
      </c>
      <c r="M3538" s="28">
        <f t="shared" si="385"/>
        <v>0</v>
      </c>
      <c r="N3538" s="41">
        <f t="shared" si="386"/>
        <v>0</v>
      </c>
      <c r="O3538" s="40">
        <f t="shared" si="391"/>
        <v>0</v>
      </c>
    </row>
    <row r="3539" spans="2:15" ht="18" customHeight="1">
      <c r="B3539" s="109" t="str">
        <f>IF('2.売上実績'!$B3539="","",'2.売上実績'!$B3539)</f>
        <v/>
      </c>
      <c r="C3539" s="110" t="str">
        <f>IF('2.売上実績'!$C3539="","",'2.売上実績'!$C3539)</f>
        <v/>
      </c>
      <c r="D3539" s="98" t="str">
        <f>IF(C3539="","",VLOOKUP(C3539,'4.製品一覧'!$B$4:$D$500,3,FALSE))</f>
        <v/>
      </c>
      <c r="E3539" s="102">
        <f>IF(C3539&lt;&gt;"",VLOOKUP(C3539,'7.製品別原価'!$B$5:$J$500,8,FALSE),0)</f>
        <v>0</v>
      </c>
      <c r="F3539" s="37">
        <f>IF(OR($K$2=0,K3539=0),0,'1.全社費用'!$C$42/$K$2)</f>
        <v>0</v>
      </c>
      <c r="G3539" s="37">
        <f t="shared" si="387"/>
        <v>0</v>
      </c>
      <c r="H3539" s="38">
        <f t="shared" si="388"/>
        <v>0</v>
      </c>
      <c r="I3539" s="39">
        <f t="shared" si="389"/>
        <v>0</v>
      </c>
      <c r="J3539" s="40">
        <f t="shared" si="390"/>
        <v>0</v>
      </c>
      <c r="K3539" s="111">
        <f>IF($B3539="",0,'2.売上実績'!D3539)</f>
        <v>0</v>
      </c>
      <c r="L3539" s="111">
        <f>IF($B3539="",0,'2.売上実績'!E3539)</f>
        <v>0</v>
      </c>
      <c r="M3539" s="28">
        <f t="shared" si="385"/>
        <v>0</v>
      </c>
      <c r="N3539" s="41">
        <f t="shared" si="386"/>
        <v>0</v>
      </c>
      <c r="O3539" s="40">
        <f t="shared" si="391"/>
        <v>0</v>
      </c>
    </row>
    <row r="3540" spans="2:15" ht="18" customHeight="1">
      <c r="B3540" s="109" t="str">
        <f>IF('2.売上実績'!$B3540="","",'2.売上実績'!$B3540)</f>
        <v/>
      </c>
      <c r="C3540" s="110" t="str">
        <f>IF('2.売上実績'!$C3540="","",'2.売上実績'!$C3540)</f>
        <v/>
      </c>
      <c r="D3540" s="98" t="str">
        <f>IF(C3540="","",VLOOKUP(C3540,'4.製品一覧'!$B$4:$D$500,3,FALSE))</f>
        <v/>
      </c>
      <c r="E3540" s="102">
        <f>IF(C3540&lt;&gt;"",VLOOKUP(C3540,'7.製品別原価'!$B$5:$J$500,8,FALSE),0)</f>
        <v>0</v>
      </c>
      <c r="F3540" s="37">
        <f>IF(OR($K$2=0,K3540=0),0,'1.全社費用'!$C$42/$K$2)</f>
        <v>0</v>
      </c>
      <c r="G3540" s="37">
        <f t="shared" si="387"/>
        <v>0</v>
      </c>
      <c r="H3540" s="38">
        <f t="shared" si="388"/>
        <v>0</v>
      </c>
      <c r="I3540" s="39">
        <f t="shared" si="389"/>
        <v>0</v>
      </c>
      <c r="J3540" s="40">
        <f t="shared" si="390"/>
        <v>0</v>
      </c>
      <c r="K3540" s="111">
        <f>IF($B3540="",0,'2.売上実績'!D3540)</f>
        <v>0</v>
      </c>
      <c r="L3540" s="111">
        <f>IF($B3540="",0,'2.売上実績'!E3540)</f>
        <v>0</v>
      </c>
      <c r="M3540" s="28">
        <f t="shared" si="385"/>
        <v>0</v>
      </c>
      <c r="N3540" s="41">
        <f t="shared" si="386"/>
        <v>0</v>
      </c>
      <c r="O3540" s="40">
        <f t="shared" si="391"/>
        <v>0</v>
      </c>
    </row>
    <row r="3541" spans="2:15" ht="18" customHeight="1">
      <c r="B3541" s="109" t="str">
        <f>IF('2.売上実績'!$B3541="","",'2.売上実績'!$B3541)</f>
        <v/>
      </c>
      <c r="C3541" s="110" t="str">
        <f>IF('2.売上実績'!$C3541="","",'2.売上実績'!$C3541)</f>
        <v/>
      </c>
      <c r="D3541" s="98" t="str">
        <f>IF(C3541="","",VLOOKUP(C3541,'4.製品一覧'!$B$4:$D$500,3,FALSE))</f>
        <v/>
      </c>
      <c r="E3541" s="102">
        <f>IF(C3541&lt;&gt;"",VLOOKUP(C3541,'7.製品別原価'!$B$5:$J$500,8,FALSE),0)</f>
        <v>0</v>
      </c>
      <c r="F3541" s="37">
        <f>IF(OR($K$2=0,K3541=0),0,'1.全社費用'!$C$42/$K$2)</f>
        <v>0</v>
      </c>
      <c r="G3541" s="37">
        <f t="shared" si="387"/>
        <v>0</v>
      </c>
      <c r="H3541" s="38">
        <f t="shared" si="388"/>
        <v>0</v>
      </c>
      <c r="I3541" s="39">
        <f t="shared" si="389"/>
        <v>0</v>
      </c>
      <c r="J3541" s="40">
        <f t="shared" si="390"/>
        <v>0</v>
      </c>
      <c r="K3541" s="111">
        <f>IF($B3541="",0,'2.売上実績'!D3541)</f>
        <v>0</v>
      </c>
      <c r="L3541" s="111">
        <f>IF($B3541="",0,'2.売上実績'!E3541)</f>
        <v>0</v>
      </c>
      <c r="M3541" s="28">
        <f t="shared" si="385"/>
        <v>0</v>
      </c>
      <c r="N3541" s="41">
        <f t="shared" si="386"/>
        <v>0</v>
      </c>
      <c r="O3541" s="40">
        <f t="shared" si="391"/>
        <v>0</v>
      </c>
    </row>
    <row r="3542" spans="2:15" ht="18" customHeight="1">
      <c r="B3542" s="109" t="str">
        <f>IF('2.売上実績'!$B3542="","",'2.売上実績'!$B3542)</f>
        <v/>
      </c>
      <c r="C3542" s="110" t="str">
        <f>IF('2.売上実績'!$C3542="","",'2.売上実績'!$C3542)</f>
        <v/>
      </c>
      <c r="D3542" s="98" t="str">
        <f>IF(C3542="","",VLOOKUP(C3542,'4.製品一覧'!$B$4:$D$500,3,FALSE))</f>
        <v/>
      </c>
      <c r="E3542" s="102">
        <f>IF(C3542&lt;&gt;"",VLOOKUP(C3542,'7.製品別原価'!$B$5:$J$500,8,FALSE),0)</f>
        <v>0</v>
      </c>
      <c r="F3542" s="37">
        <f>IF(OR($K$2=0,K3542=0),0,'1.全社費用'!$C$42/$K$2)</f>
        <v>0</v>
      </c>
      <c r="G3542" s="37">
        <f t="shared" si="387"/>
        <v>0</v>
      </c>
      <c r="H3542" s="38">
        <f t="shared" si="388"/>
        <v>0</v>
      </c>
      <c r="I3542" s="39">
        <f t="shared" si="389"/>
        <v>0</v>
      </c>
      <c r="J3542" s="40">
        <f t="shared" si="390"/>
        <v>0</v>
      </c>
      <c r="K3542" s="111">
        <f>IF($B3542="",0,'2.売上実績'!D3542)</f>
        <v>0</v>
      </c>
      <c r="L3542" s="111">
        <f>IF($B3542="",0,'2.売上実績'!E3542)</f>
        <v>0</v>
      </c>
      <c r="M3542" s="28">
        <f t="shared" si="385"/>
        <v>0</v>
      </c>
      <c r="N3542" s="41">
        <f t="shared" si="386"/>
        <v>0</v>
      </c>
      <c r="O3542" s="40">
        <f t="shared" si="391"/>
        <v>0</v>
      </c>
    </row>
    <row r="3543" spans="2:15" ht="18" customHeight="1">
      <c r="B3543" s="109" t="str">
        <f>IF('2.売上実績'!$B3543="","",'2.売上実績'!$B3543)</f>
        <v/>
      </c>
      <c r="C3543" s="110" t="str">
        <f>IF('2.売上実績'!$C3543="","",'2.売上実績'!$C3543)</f>
        <v/>
      </c>
      <c r="D3543" s="98" t="str">
        <f>IF(C3543="","",VLOOKUP(C3543,'4.製品一覧'!$B$4:$D$500,3,FALSE))</f>
        <v/>
      </c>
      <c r="E3543" s="102">
        <f>IF(C3543&lt;&gt;"",VLOOKUP(C3543,'7.製品別原価'!$B$5:$J$500,8,FALSE),0)</f>
        <v>0</v>
      </c>
      <c r="F3543" s="37">
        <f>IF(OR($K$2=0,K3543=0),0,'1.全社費用'!$C$42/$K$2)</f>
        <v>0</v>
      </c>
      <c r="G3543" s="37">
        <f t="shared" si="387"/>
        <v>0</v>
      </c>
      <c r="H3543" s="38">
        <f t="shared" si="388"/>
        <v>0</v>
      </c>
      <c r="I3543" s="39">
        <f t="shared" si="389"/>
        <v>0</v>
      </c>
      <c r="J3543" s="40">
        <f t="shared" si="390"/>
        <v>0</v>
      </c>
      <c r="K3543" s="111">
        <f>IF($B3543="",0,'2.売上実績'!D3543)</f>
        <v>0</v>
      </c>
      <c r="L3543" s="111">
        <f>IF($B3543="",0,'2.売上実績'!E3543)</f>
        <v>0</v>
      </c>
      <c r="M3543" s="28">
        <f t="shared" si="385"/>
        <v>0</v>
      </c>
      <c r="N3543" s="41">
        <f t="shared" si="386"/>
        <v>0</v>
      </c>
      <c r="O3543" s="40">
        <f t="shared" si="391"/>
        <v>0</v>
      </c>
    </row>
    <row r="3544" spans="2:15" ht="18" customHeight="1">
      <c r="B3544" s="109" t="str">
        <f>IF('2.売上実績'!$B3544="","",'2.売上実績'!$B3544)</f>
        <v/>
      </c>
      <c r="C3544" s="110" t="str">
        <f>IF('2.売上実績'!$C3544="","",'2.売上実績'!$C3544)</f>
        <v/>
      </c>
      <c r="D3544" s="98" t="str">
        <f>IF(C3544="","",VLOOKUP(C3544,'4.製品一覧'!$B$4:$D$500,3,FALSE))</f>
        <v/>
      </c>
      <c r="E3544" s="102">
        <f>IF(C3544&lt;&gt;"",VLOOKUP(C3544,'7.製品別原価'!$B$5:$J$500,8,FALSE),0)</f>
        <v>0</v>
      </c>
      <c r="F3544" s="37">
        <f>IF(OR($K$2=0,K3544=0),0,'1.全社費用'!$C$42/$K$2)</f>
        <v>0</v>
      </c>
      <c r="G3544" s="37">
        <f t="shared" si="387"/>
        <v>0</v>
      </c>
      <c r="H3544" s="38">
        <f t="shared" si="388"/>
        <v>0</v>
      </c>
      <c r="I3544" s="39">
        <f t="shared" si="389"/>
        <v>0</v>
      </c>
      <c r="J3544" s="40">
        <f t="shared" si="390"/>
        <v>0</v>
      </c>
      <c r="K3544" s="111">
        <f>IF($B3544="",0,'2.売上実績'!D3544)</f>
        <v>0</v>
      </c>
      <c r="L3544" s="111">
        <f>IF($B3544="",0,'2.売上実績'!E3544)</f>
        <v>0</v>
      </c>
      <c r="M3544" s="28">
        <f t="shared" si="385"/>
        <v>0</v>
      </c>
      <c r="N3544" s="41">
        <f t="shared" si="386"/>
        <v>0</v>
      </c>
      <c r="O3544" s="40">
        <f t="shared" si="391"/>
        <v>0</v>
      </c>
    </row>
    <row r="3545" spans="2:15" ht="18" customHeight="1">
      <c r="B3545" s="109" t="str">
        <f>IF('2.売上実績'!$B3545="","",'2.売上実績'!$B3545)</f>
        <v/>
      </c>
      <c r="C3545" s="110" t="str">
        <f>IF('2.売上実績'!$C3545="","",'2.売上実績'!$C3545)</f>
        <v/>
      </c>
      <c r="D3545" s="98" t="str">
        <f>IF(C3545="","",VLOOKUP(C3545,'4.製品一覧'!$B$4:$D$500,3,FALSE))</f>
        <v/>
      </c>
      <c r="E3545" s="102">
        <f>IF(C3545&lt;&gt;"",VLOOKUP(C3545,'7.製品別原価'!$B$5:$J$500,8,FALSE),0)</f>
        <v>0</v>
      </c>
      <c r="F3545" s="37">
        <f>IF(OR($K$2=0,K3545=0),0,'1.全社費用'!$C$42/$K$2)</f>
        <v>0</v>
      </c>
      <c r="G3545" s="37">
        <f t="shared" si="387"/>
        <v>0</v>
      </c>
      <c r="H3545" s="38">
        <f t="shared" si="388"/>
        <v>0</v>
      </c>
      <c r="I3545" s="39">
        <f t="shared" si="389"/>
        <v>0</v>
      </c>
      <c r="J3545" s="40">
        <f t="shared" si="390"/>
        <v>0</v>
      </c>
      <c r="K3545" s="111">
        <f>IF($B3545="",0,'2.売上実績'!D3545)</f>
        <v>0</v>
      </c>
      <c r="L3545" s="111">
        <f>IF($B3545="",0,'2.売上実績'!E3545)</f>
        <v>0</v>
      </c>
      <c r="M3545" s="28">
        <f t="shared" si="385"/>
        <v>0</v>
      </c>
      <c r="N3545" s="41">
        <f t="shared" si="386"/>
        <v>0</v>
      </c>
      <c r="O3545" s="40">
        <f t="shared" si="391"/>
        <v>0</v>
      </c>
    </row>
    <row r="3546" spans="2:15" ht="18" customHeight="1">
      <c r="B3546" s="109" t="str">
        <f>IF('2.売上実績'!$B3546="","",'2.売上実績'!$B3546)</f>
        <v/>
      </c>
      <c r="C3546" s="110" t="str">
        <f>IF('2.売上実績'!$C3546="","",'2.売上実績'!$C3546)</f>
        <v/>
      </c>
      <c r="D3546" s="98" t="str">
        <f>IF(C3546="","",VLOOKUP(C3546,'4.製品一覧'!$B$4:$D$500,3,FALSE))</f>
        <v/>
      </c>
      <c r="E3546" s="102">
        <f>IF(C3546&lt;&gt;"",VLOOKUP(C3546,'7.製品別原価'!$B$5:$J$500,8,FALSE),0)</f>
        <v>0</v>
      </c>
      <c r="F3546" s="37">
        <f>IF(OR($K$2=0,K3546=0),0,'1.全社費用'!$C$42/$K$2)</f>
        <v>0</v>
      </c>
      <c r="G3546" s="37">
        <f t="shared" si="387"/>
        <v>0</v>
      </c>
      <c r="H3546" s="38">
        <f t="shared" si="388"/>
        <v>0</v>
      </c>
      <c r="I3546" s="39">
        <f t="shared" si="389"/>
        <v>0</v>
      </c>
      <c r="J3546" s="40">
        <f t="shared" si="390"/>
        <v>0</v>
      </c>
      <c r="K3546" s="111">
        <f>IF($B3546="",0,'2.売上実績'!D3546)</f>
        <v>0</v>
      </c>
      <c r="L3546" s="111">
        <f>IF($B3546="",0,'2.売上実績'!E3546)</f>
        <v>0</v>
      </c>
      <c r="M3546" s="28">
        <f t="shared" si="385"/>
        <v>0</v>
      </c>
      <c r="N3546" s="41">
        <f t="shared" si="386"/>
        <v>0</v>
      </c>
      <c r="O3546" s="40">
        <f t="shared" si="391"/>
        <v>0</v>
      </c>
    </row>
    <row r="3547" spans="2:15" ht="18" customHeight="1">
      <c r="B3547" s="109" t="str">
        <f>IF('2.売上実績'!$B3547="","",'2.売上実績'!$B3547)</f>
        <v/>
      </c>
      <c r="C3547" s="110" t="str">
        <f>IF('2.売上実績'!$C3547="","",'2.売上実績'!$C3547)</f>
        <v/>
      </c>
      <c r="D3547" s="98" t="str">
        <f>IF(C3547="","",VLOOKUP(C3547,'4.製品一覧'!$B$4:$D$500,3,FALSE))</f>
        <v/>
      </c>
      <c r="E3547" s="102">
        <f>IF(C3547&lt;&gt;"",VLOOKUP(C3547,'7.製品別原価'!$B$5:$J$500,8,FALSE),0)</f>
        <v>0</v>
      </c>
      <c r="F3547" s="37">
        <f>IF(OR($K$2=0,K3547=0),0,'1.全社費用'!$C$42/$K$2)</f>
        <v>0</v>
      </c>
      <c r="G3547" s="37">
        <f t="shared" si="387"/>
        <v>0</v>
      </c>
      <c r="H3547" s="38">
        <f t="shared" si="388"/>
        <v>0</v>
      </c>
      <c r="I3547" s="39">
        <f t="shared" si="389"/>
        <v>0</v>
      </c>
      <c r="J3547" s="40">
        <f t="shared" si="390"/>
        <v>0</v>
      </c>
      <c r="K3547" s="111">
        <f>IF($B3547="",0,'2.売上実績'!D3547)</f>
        <v>0</v>
      </c>
      <c r="L3547" s="111">
        <f>IF($B3547="",0,'2.売上実績'!E3547)</f>
        <v>0</v>
      </c>
      <c r="M3547" s="28">
        <f t="shared" si="385"/>
        <v>0</v>
      </c>
      <c r="N3547" s="41">
        <f t="shared" si="386"/>
        <v>0</v>
      </c>
      <c r="O3547" s="40">
        <f t="shared" si="391"/>
        <v>0</v>
      </c>
    </row>
    <row r="3548" spans="2:15" ht="18" customHeight="1">
      <c r="B3548" s="109" t="str">
        <f>IF('2.売上実績'!$B3548="","",'2.売上実績'!$B3548)</f>
        <v/>
      </c>
      <c r="C3548" s="110" t="str">
        <f>IF('2.売上実績'!$C3548="","",'2.売上実績'!$C3548)</f>
        <v/>
      </c>
      <c r="D3548" s="98" t="str">
        <f>IF(C3548="","",VLOOKUP(C3548,'4.製品一覧'!$B$4:$D$500,3,FALSE))</f>
        <v/>
      </c>
      <c r="E3548" s="102">
        <f>IF(C3548&lt;&gt;"",VLOOKUP(C3548,'7.製品別原価'!$B$5:$J$500,8,FALSE),0)</f>
        <v>0</v>
      </c>
      <c r="F3548" s="37">
        <f>IF(OR($K$2=0,K3548=0),0,'1.全社費用'!$C$42/$K$2)</f>
        <v>0</v>
      </c>
      <c r="G3548" s="37">
        <f t="shared" si="387"/>
        <v>0</v>
      </c>
      <c r="H3548" s="38">
        <f t="shared" si="388"/>
        <v>0</v>
      </c>
      <c r="I3548" s="39">
        <f t="shared" si="389"/>
        <v>0</v>
      </c>
      <c r="J3548" s="40">
        <f t="shared" si="390"/>
        <v>0</v>
      </c>
      <c r="K3548" s="111">
        <f>IF($B3548="",0,'2.売上実績'!D3548)</f>
        <v>0</v>
      </c>
      <c r="L3548" s="111">
        <f>IF($B3548="",0,'2.売上実績'!E3548)</f>
        <v>0</v>
      </c>
      <c r="M3548" s="28">
        <f t="shared" si="385"/>
        <v>0</v>
      </c>
      <c r="N3548" s="41">
        <f t="shared" si="386"/>
        <v>0</v>
      </c>
      <c r="O3548" s="40">
        <f t="shared" si="391"/>
        <v>0</v>
      </c>
    </row>
    <row r="3549" spans="2:15" ht="18" customHeight="1">
      <c r="B3549" s="109" t="str">
        <f>IF('2.売上実績'!$B3549="","",'2.売上実績'!$B3549)</f>
        <v/>
      </c>
      <c r="C3549" s="110" t="str">
        <f>IF('2.売上実績'!$C3549="","",'2.売上実績'!$C3549)</f>
        <v/>
      </c>
      <c r="D3549" s="98" t="str">
        <f>IF(C3549="","",VLOOKUP(C3549,'4.製品一覧'!$B$4:$D$500,3,FALSE))</f>
        <v/>
      </c>
      <c r="E3549" s="102">
        <f>IF(C3549&lt;&gt;"",VLOOKUP(C3549,'7.製品別原価'!$B$5:$J$500,8,FALSE),0)</f>
        <v>0</v>
      </c>
      <c r="F3549" s="37">
        <f>IF(OR($K$2=0,K3549=0),0,'1.全社費用'!$C$42/$K$2)</f>
        <v>0</v>
      </c>
      <c r="G3549" s="37">
        <f t="shared" si="387"/>
        <v>0</v>
      </c>
      <c r="H3549" s="38">
        <f t="shared" si="388"/>
        <v>0</v>
      </c>
      <c r="I3549" s="39">
        <f t="shared" si="389"/>
        <v>0</v>
      </c>
      <c r="J3549" s="40">
        <f t="shared" si="390"/>
        <v>0</v>
      </c>
      <c r="K3549" s="111">
        <f>IF($B3549="",0,'2.売上実績'!D3549)</f>
        <v>0</v>
      </c>
      <c r="L3549" s="111">
        <f>IF($B3549="",0,'2.売上実績'!E3549)</f>
        <v>0</v>
      </c>
      <c r="M3549" s="28">
        <f t="shared" si="385"/>
        <v>0</v>
      </c>
      <c r="N3549" s="41">
        <f t="shared" si="386"/>
        <v>0</v>
      </c>
      <c r="O3549" s="40">
        <f t="shared" si="391"/>
        <v>0</v>
      </c>
    </row>
    <row r="3550" spans="2:15" ht="18" customHeight="1">
      <c r="B3550" s="109" t="str">
        <f>IF('2.売上実績'!$B3550="","",'2.売上実績'!$B3550)</f>
        <v/>
      </c>
      <c r="C3550" s="110" t="str">
        <f>IF('2.売上実績'!$C3550="","",'2.売上実績'!$C3550)</f>
        <v/>
      </c>
      <c r="D3550" s="98" t="str">
        <f>IF(C3550="","",VLOOKUP(C3550,'4.製品一覧'!$B$4:$D$500,3,FALSE))</f>
        <v/>
      </c>
      <c r="E3550" s="102">
        <f>IF(C3550&lt;&gt;"",VLOOKUP(C3550,'7.製品別原価'!$B$5:$J$500,8,FALSE),0)</f>
        <v>0</v>
      </c>
      <c r="F3550" s="37">
        <f>IF(OR($K$2=0,K3550=0),0,'1.全社費用'!$C$42/$K$2)</f>
        <v>0</v>
      </c>
      <c r="G3550" s="37">
        <f t="shared" si="387"/>
        <v>0</v>
      </c>
      <c r="H3550" s="38">
        <f t="shared" si="388"/>
        <v>0</v>
      </c>
      <c r="I3550" s="39">
        <f t="shared" si="389"/>
        <v>0</v>
      </c>
      <c r="J3550" s="40">
        <f t="shared" si="390"/>
        <v>0</v>
      </c>
      <c r="K3550" s="111">
        <f>IF($B3550="",0,'2.売上実績'!D3550)</f>
        <v>0</v>
      </c>
      <c r="L3550" s="111">
        <f>IF($B3550="",0,'2.売上実績'!E3550)</f>
        <v>0</v>
      </c>
      <c r="M3550" s="28">
        <f t="shared" si="385"/>
        <v>0</v>
      </c>
      <c r="N3550" s="41">
        <f t="shared" si="386"/>
        <v>0</v>
      </c>
      <c r="O3550" s="40">
        <f t="shared" si="391"/>
        <v>0</v>
      </c>
    </row>
    <row r="3551" spans="2:15" ht="18" customHeight="1">
      <c r="B3551" s="109" t="str">
        <f>IF('2.売上実績'!$B3551="","",'2.売上実績'!$B3551)</f>
        <v/>
      </c>
      <c r="C3551" s="110" t="str">
        <f>IF('2.売上実績'!$C3551="","",'2.売上実績'!$C3551)</f>
        <v/>
      </c>
      <c r="D3551" s="98" t="str">
        <f>IF(C3551="","",VLOOKUP(C3551,'4.製品一覧'!$B$4:$D$500,3,FALSE))</f>
        <v/>
      </c>
      <c r="E3551" s="102">
        <f>IF(C3551&lt;&gt;"",VLOOKUP(C3551,'7.製品別原価'!$B$5:$J$500,8,FALSE),0)</f>
        <v>0</v>
      </c>
      <c r="F3551" s="37">
        <f>IF(OR($K$2=0,K3551=0),0,'1.全社費用'!$C$42/$K$2)</f>
        <v>0</v>
      </c>
      <c r="G3551" s="37">
        <f t="shared" si="387"/>
        <v>0</v>
      </c>
      <c r="H3551" s="38">
        <f t="shared" si="388"/>
        <v>0</v>
      </c>
      <c r="I3551" s="39">
        <f t="shared" si="389"/>
        <v>0</v>
      </c>
      <c r="J3551" s="40">
        <f t="shared" si="390"/>
        <v>0</v>
      </c>
      <c r="K3551" s="111">
        <f>IF($B3551="",0,'2.売上実績'!D3551)</f>
        <v>0</v>
      </c>
      <c r="L3551" s="111">
        <f>IF($B3551="",0,'2.売上実績'!E3551)</f>
        <v>0</v>
      </c>
      <c r="M3551" s="28">
        <f t="shared" si="385"/>
        <v>0</v>
      </c>
      <c r="N3551" s="41">
        <f t="shared" si="386"/>
        <v>0</v>
      </c>
      <c r="O3551" s="40">
        <f t="shared" si="391"/>
        <v>0</v>
      </c>
    </row>
    <row r="3552" spans="2:15" ht="18" customHeight="1">
      <c r="B3552" s="109" t="str">
        <f>IF('2.売上実績'!$B3552="","",'2.売上実績'!$B3552)</f>
        <v/>
      </c>
      <c r="C3552" s="110" t="str">
        <f>IF('2.売上実績'!$C3552="","",'2.売上実績'!$C3552)</f>
        <v/>
      </c>
      <c r="D3552" s="98" t="str">
        <f>IF(C3552="","",VLOOKUP(C3552,'4.製品一覧'!$B$4:$D$500,3,FALSE))</f>
        <v/>
      </c>
      <c r="E3552" s="102">
        <f>IF(C3552&lt;&gt;"",VLOOKUP(C3552,'7.製品別原価'!$B$5:$J$500,8,FALSE),0)</f>
        <v>0</v>
      </c>
      <c r="F3552" s="37">
        <f>IF(OR($K$2=0,K3552=0),0,'1.全社費用'!$C$42/$K$2)</f>
        <v>0</v>
      </c>
      <c r="G3552" s="37">
        <f t="shared" si="387"/>
        <v>0</v>
      </c>
      <c r="H3552" s="38">
        <f t="shared" si="388"/>
        <v>0</v>
      </c>
      <c r="I3552" s="39">
        <f t="shared" si="389"/>
        <v>0</v>
      </c>
      <c r="J3552" s="40">
        <f t="shared" si="390"/>
        <v>0</v>
      </c>
      <c r="K3552" s="111">
        <f>IF($B3552="",0,'2.売上実績'!D3552)</f>
        <v>0</v>
      </c>
      <c r="L3552" s="111">
        <f>IF($B3552="",0,'2.売上実績'!E3552)</f>
        <v>0</v>
      </c>
      <c r="M3552" s="28">
        <f t="shared" si="385"/>
        <v>0</v>
      </c>
      <c r="N3552" s="41">
        <f t="shared" si="386"/>
        <v>0</v>
      </c>
      <c r="O3552" s="40">
        <f t="shared" si="391"/>
        <v>0</v>
      </c>
    </row>
    <row r="3553" spans="2:15" ht="18" customHeight="1">
      <c r="B3553" s="109" t="str">
        <f>IF('2.売上実績'!$B3553="","",'2.売上実績'!$B3553)</f>
        <v/>
      </c>
      <c r="C3553" s="110" t="str">
        <f>IF('2.売上実績'!$C3553="","",'2.売上実績'!$C3553)</f>
        <v/>
      </c>
      <c r="D3553" s="98" t="str">
        <f>IF(C3553="","",VLOOKUP(C3553,'4.製品一覧'!$B$4:$D$500,3,FALSE))</f>
        <v/>
      </c>
      <c r="E3553" s="102">
        <f>IF(C3553&lt;&gt;"",VLOOKUP(C3553,'7.製品別原価'!$B$5:$J$500,8,FALSE),0)</f>
        <v>0</v>
      </c>
      <c r="F3553" s="37">
        <f>IF(OR($K$2=0,K3553=0),0,'1.全社費用'!$C$42/$K$2)</f>
        <v>0</v>
      </c>
      <c r="G3553" s="37">
        <f t="shared" si="387"/>
        <v>0</v>
      </c>
      <c r="H3553" s="38">
        <f t="shared" si="388"/>
        <v>0</v>
      </c>
      <c r="I3553" s="39">
        <f t="shared" si="389"/>
        <v>0</v>
      </c>
      <c r="J3553" s="40">
        <f t="shared" si="390"/>
        <v>0</v>
      </c>
      <c r="K3553" s="111">
        <f>IF($B3553="",0,'2.売上実績'!D3553)</f>
        <v>0</v>
      </c>
      <c r="L3553" s="111">
        <f>IF($B3553="",0,'2.売上実績'!E3553)</f>
        <v>0</v>
      </c>
      <c r="M3553" s="28">
        <f t="shared" si="385"/>
        <v>0</v>
      </c>
      <c r="N3553" s="41">
        <f t="shared" si="386"/>
        <v>0</v>
      </c>
      <c r="O3553" s="40">
        <f t="shared" si="391"/>
        <v>0</v>
      </c>
    </row>
    <row r="3554" spans="2:15" ht="18" customHeight="1">
      <c r="B3554" s="109" t="str">
        <f>IF('2.売上実績'!$B3554="","",'2.売上実績'!$B3554)</f>
        <v/>
      </c>
      <c r="C3554" s="110" t="str">
        <f>IF('2.売上実績'!$C3554="","",'2.売上実績'!$C3554)</f>
        <v/>
      </c>
      <c r="D3554" s="98" t="str">
        <f>IF(C3554="","",VLOOKUP(C3554,'4.製品一覧'!$B$4:$D$500,3,FALSE))</f>
        <v/>
      </c>
      <c r="E3554" s="102">
        <f>IF(C3554&lt;&gt;"",VLOOKUP(C3554,'7.製品別原価'!$B$5:$J$500,8,FALSE),0)</f>
        <v>0</v>
      </c>
      <c r="F3554" s="37">
        <f>IF(OR($K$2=0,K3554=0),0,'1.全社費用'!$C$42/$K$2)</f>
        <v>0</v>
      </c>
      <c r="G3554" s="37">
        <f t="shared" si="387"/>
        <v>0</v>
      </c>
      <c r="H3554" s="38">
        <f t="shared" si="388"/>
        <v>0</v>
      </c>
      <c r="I3554" s="39">
        <f t="shared" si="389"/>
        <v>0</v>
      </c>
      <c r="J3554" s="40">
        <f t="shared" si="390"/>
        <v>0</v>
      </c>
      <c r="K3554" s="111">
        <f>IF($B3554="",0,'2.売上実績'!D3554)</f>
        <v>0</v>
      </c>
      <c r="L3554" s="111">
        <f>IF($B3554="",0,'2.売上実績'!E3554)</f>
        <v>0</v>
      </c>
      <c r="M3554" s="28">
        <f t="shared" si="385"/>
        <v>0</v>
      </c>
      <c r="N3554" s="41">
        <f t="shared" si="386"/>
        <v>0</v>
      </c>
      <c r="O3554" s="40">
        <f t="shared" si="391"/>
        <v>0</v>
      </c>
    </row>
    <row r="3555" spans="2:15" ht="18" customHeight="1">
      <c r="B3555" s="109" t="str">
        <f>IF('2.売上実績'!$B3555="","",'2.売上実績'!$B3555)</f>
        <v/>
      </c>
      <c r="C3555" s="110" t="str">
        <f>IF('2.売上実績'!$C3555="","",'2.売上実績'!$C3555)</f>
        <v/>
      </c>
      <c r="D3555" s="98" t="str">
        <f>IF(C3555="","",VLOOKUP(C3555,'4.製品一覧'!$B$4:$D$500,3,FALSE))</f>
        <v/>
      </c>
      <c r="E3555" s="102">
        <f>IF(C3555&lt;&gt;"",VLOOKUP(C3555,'7.製品別原価'!$B$5:$J$500,8,FALSE),0)</f>
        <v>0</v>
      </c>
      <c r="F3555" s="37">
        <f>IF(OR($K$2=0,K3555=0),0,'1.全社費用'!$C$42/$K$2)</f>
        <v>0</v>
      </c>
      <c r="G3555" s="37">
        <f t="shared" si="387"/>
        <v>0</v>
      </c>
      <c r="H3555" s="38">
        <f t="shared" si="388"/>
        <v>0</v>
      </c>
      <c r="I3555" s="39">
        <f t="shared" si="389"/>
        <v>0</v>
      </c>
      <c r="J3555" s="40">
        <f t="shared" si="390"/>
        <v>0</v>
      </c>
      <c r="K3555" s="111">
        <f>IF($B3555="",0,'2.売上実績'!D3555)</f>
        <v>0</v>
      </c>
      <c r="L3555" s="111">
        <f>IF($B3555="",0,'2.売上実績'!E3555)</f>
        <v>0</v>
      </c>
      <c r="M3555" s="28">
        <f t="shared" si="385"/>
        <v>0</v>
      </c>
      <c r="N3555" s="41">
        <f t="shared" si="386"/>
        <v>0</v>
      </c>
      <c r="O3555" s="40">
        <f t="shared" si="391"/>
        <v>0</v>
      </c>
    </row>
    <row r="3556" spans="2:15" ht="18" customHeight="1">
      <c r="B3556" s="109" t="str">
        <f>IF('2.売上実績'!$B3556="","",'2.売上実績'!$B3556)</f>
        <v/>
      </c>
      <c r="C3556" s="110" t="str">
        <f>IF('2.売上実績'!$C3556="","",'2.売上実績'!$C3556)</f>
        <v/>
      </c>
      <c r="D3556" s="98" t="str">
        <f>IF(C3556="","",VLOOKUP(C3556,'4.製品一覧'!$B$4:$D$500,3,FALSE))</f>
        <v/>
      </c>
      <c r="E3556" s="102">
        <f>IF(C3556&lt;&gt;"",VLOOKUP(C3556,'7.製品別原価'!$B$5:$J$500,8,FALSE),0)</f>
        <v>0</v>
      </c>
      <c r="F3556" s="37">
        <f>IF(OR($K$2=0,K3556=0),0,'1.全社費用'!$C$42/$K$2)</f>
        <v>0</v>
      </c>
      <c r="G3556" s="37">
        <f t="shared" si="387"/>
        <v>0</v>
      </c>
      <c r="H3556" s="38">
        <f t="shared" si="388"/>
        <v>0</v>
      </c>
      <c r="I3556" s="39">
        <f t="shared" si="389"/>
        <v>0</v>
      </c>
      <c r="J3556" s="40">
        <f t="shared" si="390"/>
        <v>0</v>
      </c>
      <c r="K3556" s="111">
        <f>IF($B3556="",0,'2.売上実績'!D3556)</f>
        <v>0</v>
      </c>
      <c r="L3556" s="111">
        <f>IF($B3556="",0,'2.売上実績'!E3556)</f>
        <v>0</v>
      </c>
      <c r="M3556" s="28">
        <f t="shared" si="385"/>
        <v>0</v>
      </c>
      <c r="N3556" s="41">
        <f t="shared" si="386"/>
        <v>0</v>
      </c>
      <c r="O3556" s="40">
        <f t="shared" si="391"/>
        <v>0</v>
      </c>
    </row>
    <row r="3557" spans="2:15" ht="18" customHeight="1">
      <c r="B3557" s="109" t="str">
        <f>IF('2.売上実績'!$B3557="","",'2.売上実績'!$B3557)</f>
        <v/>
      </c>
      <c r="C3557" s="110" t="str">
        <f>IF('2.売上実績'!$C3557="","",'2.売上実績'!$C3557)</f>
        <v/>
      </c>
      <c r="D3557" s="98" t="str">
        <f>IF(C3557="","",VLOOKUP(C3557,'4.製品一覧'!$B$4:$D$500,3,FALSE))</f>
        <v/>
      </c>
      <c r="E3557" s="102">
        <f>IF(C3557&lt;&gt;"",VLOOKUP(C3557,'7.製品別原価'!$B$5:$J$500,8,FALSE),0)</f>
        <v>0</v>
      </c>
      <c r="F3557" s="37">
        <f>IF(OR($K$2=0,K3557=0),0,'1.全社費用'!$C$42/$K$2)</f>
        <v>0</v>
      </c>
      <c r="G3557" s="37">
        <f t="shared" si="387"/>
        <v>0</v>
      </c>
      <c r="H3557" s="38">
        <f t="shared" si="388"/>
        <v>0</v>
      </c>
      <c r="I3557" s="39">
        <f t="shared" si="389"/>
        <v>0</v>
      </c>
      <c r="J3557" s="40">
        <f t="shared" si="390"/>
        <v>0</v>
      </c>
      <c r="K3557" s="111">
        <f>IF($B3557="",0,'2.売上実績'!D3557)</f>
        <v>0</v>
      </c>
      <c r="L3557" s="111">
        <f>IF($B3557="",0,'2.売上実績'!E3557)</f>
        <v>0</v>
      </c>
      <c r="M3557" s="28">
        <f t="shared" si="385"/>
        <v>0</v>
      </c>
      <c r="N3557" s="41">
        <f t="shared" si="386"/>
        <v>0</v>
      </c>
      <c r="O3557" s="40">
        <f t="shared" si="391"/>
        <v>0</v>
      </c>
    </row>
    <row r="3558" spans="2:15" ht="18" customHeight="1">
      <c r="B3558" s="109" t="str">
        <f>IF('2.売上実績'!$B3558="","",'2.売上実績'!$B3558)</f>
        <v/>
      </c>
      <c r="C3558" s="110" t="str">
        <f>IF('2.売上実績'!$C3558="","",'2.売上実績'!$C3558)</f>
        <v/>
      </c>
      <c r="D3558" s="98" t="str">
        <f>IF(C3558="","",VLOOKUP(C3558,'4.製品一覧'!$B$4:$D$500,3,FALSE))</f>
        <v/>
      </c>
      <c r="E3558" s="102">
        <f>IF(C3558&lt;&gt;"",VLOOKUP(C3558,'7.製品別原価'!$B$5:$J$500,8,FALSE),0)</f>
        <v>0</v>
      </c>
      <c r="F3558" s="37">
        <f>IF(OR($K$2=0,K3558=0),0,'1.全社費用'!$C$42/$K$2)</f>
        <v>0</v>
      </c>
      <c r="G3558" s="37">
        <f t="shared" si="387"/>
        <v>0</v>
      </c>
      <c r="H3558" s="38">
        <f t="shared" si="388"/>
        <v>0</v>
      </c>
      <c r="I3558" s="39">
        <f t="shared" si="389"/>
        <v>0</v>
      </c>
      <c r="J3558" s="40">
        <f t="shared" si="390"/>
        <v>0</v>
      </c>
      <c r="K3558" s="111">
        <f>IF($B3558="",0,'2.売上実績'!D3558)</f>
        <v>0</v>
      </c>
      <c r="L3558" s="111">
        <f>IF($B3558="",0,'2.売上実績'!E3558)</f>
        <v>0</v>
      </c>
      <c r="M3558" s="28">
        <f t="shared" si="385"/>
        <v>0</v>
      </c>
      <c r="N3558" s="41">
        <f t="shared" si="386"/>
        <v>0</v>
      </c>
      <c r="O3558" s="40">
        <f t="shared" si="391"/>
        <v>0</v>
      </c>
    </row>
    <row r="3559" spans="2:15" ht="18" customHeight="1">
      <c r="B3559" s="109" t="str">
        <f>IF('2.売上実績'!$B3559="","",'2.売上実績'!$B3559)</f>
        <v/>
      </c>
      <c r="C3559" s="110" t="str">
        <f>IF('2.売上実績'!$C3559="","",'2.売上実績'!$C3559)</f>
        <v/>
      </c>
      <c r="D3559" s="98" t="str">
        <f>IF(C3559="","",VLOOKUP(C3559,'4.製品一覧'!$B$4:$D$500,3,FALSE))</f>
        <v/>
      </c>
      <c r="E3559" s="102">
        <f>IF(C3559&lt;&gt;"",VLOOKUP(C3559,'7.製品別原価'!$B$5:$J$500,8,FALSE),0)</f>
        <v>0</v>
      </c>
      <c r="F3559" s="37">
        <f>IF(OR($K$2=0,K3559=0),0,'1.全社費用'!$C$42/$K$2)</f>
        <v>0</v>
      </c>
      <c r="G3559" s="37">
        <f t="shared" si="387"/>
        <v>0</v>
      </c>
      <c r="H3559" s="38">
        <f t="shared" si="388"/>
        <v>0</v>
      </c>
      <c r="I3559" s="39">
        <f t="shared" si="389"/>
        <v>0</v>
      </c>
      <c r="J3559" s="40">
        <f t="shared" si="390"/>
        <v>0</v>
      </c>
      <c r="K3559" s="111">
        <f>IF($B3559="",0,'2.売上実績'!D3559)</f>
        <v>0</v>
      </c>
      <c r="L3559" s="111">
        <f>IF($B3559="",0,'2.売上実績'!E3559)</f>
        <v>0</v>
      </c>
      <c r="M3559" s="28">
        <f t="shared" si="385"/>
        <v>0</v>
      </c>
      <c r="N3559" s="41">
        <f t="shared" si="386"/>
        <v>0</v>
      </c>
      <c r="O3559" s="40">
        <f t="shared" si="391"/>
        <v>0</v>
      </c>
    </row>
    <row r="3560" spans="2:15" ht="18" customHeight="1">
      <c r="B3560" s="109" t="str">
        <f>IF('2.売上実績'!$B3560="","",'2.売上実績'!$B3560)</f>
        <v/>
      </c>
      <c r="C3560" s="110" t="str">
        <f>IF('2.売上実績'!$C3560="","",'2.売上実績'!$C3560)</f>
        <v/>
      </c>
      <c r="D3560" s="98" t="str">
        <f>IF(C3560="","",VLOOKUP(C3560,'4.製品一覧'!$B$4:$D$500,3,FALSE))</f>
        <v/>
      </c>
      <c r="E3560" s="102">
        <f>IF(C3560&lt;&gt;"",VLOOKUP(C3560,'7.製品別原価'!$B$5:$J$500,8,FALSE),0)</f>
        <v>0</v>
      </c>
      <c r="F3560" s="37">
        <f>IF(OR($K$2=0,K3560=0),0,'1.全社費用'!$C$42/$K$2)</f>
        <v>0</v>
      </c>
      <c r="G3560" s="37">
        <f t="shared" si="387"/>
        <v>0</v>
      </c>
      <c r="H3560" s="38">
        <f t="shared" si="388"/>
        <v>0</v>
      </c>
      <c r="I3560" s="39">
        <f t="shared" si="389"/>
        <v>0</v>
      </c>
      <c r="J3560" s="40">
        <f t="shared" si="390"/>
        <v>0</v>
      </c>
      <c r="K3560" s="111">
        <f>IF($B3560="",0,'2.売上実績'!D3560)</f>
        <v>0</v>
      </c>
      <c r="L3560" s="111">
        <f>IF($B3560="",0,'2.売上実績'!E3560)</f>
        <v>0</v>
      </c>
      <c r="M3560" s="28">
        <f t="shared" si="385"/>
        <v>0</v>
      </c>
      <c r="N3560" s="41">
        <f t="shared" si="386"/>
        <v>0</v>
      </c>
      <c r="O3560" s="40">
        <f t="shared" si="391"/>
        <v>0</v>
      </c>
    </row>
    <row r="3561" spans="2:15" ht="18" customHeight="1">
      <c r="B3561" s="109" t="str">
        <f>IF('2.売上実績'!$B3561="","",'2.売上実績'!$B3561)</f>
        <v/>
      </c>
      <c r="C3561" s="110" t="str">
        <f>IF('2.売上実績'!$C3561="","",'2.売上実績'!$C3561)</f>
        <v/>
      </c>
      <c r="D3561" s="98" t="str">
        <f>IF(C3561="","",VLOOKUP(C3561,'4.製品一覧'!$B$4:$D$500,3,FALSE))</f>
        <v/>
      </c>
      <c r="E3561" s="102">
        <f>IF(C3561&lt;&gt;"",VLOOKUP(C3561,'7.製品別原価'!$B$5:$J$500,8,FALSE),0)</f>
        <v>0</v>
      </c>
      <c r="F3561" s="37">
        <f>IF(OR($K$2=0,K3561=0),0,'1.全社費用'!$C$42/$K$2)</f>
        <v>0</v>
      </c>
      <c r="G3561" s="37">
        <f t="shared" si="387"/>
        <v>0</v>
      </c>
      <c r="H3561" s="38">
        <f t="shared" si="388"/>
        <v>0</v>
      </c>
      <c r="I3561" s="39">
        <f t="shared" si="389"/>
        <v>0</v>
      </c>
      <c r="J3561" s="40">
        <f t="shared" si="390"/>
        <v>0</v>
      </c>
      <c r="K3561" s="111">
        <f>IF($B3561="",0,'2.売上実績'!D3561)</f>
        <v>0</v>
      </c>
      <c r="L3561" s="111">
        <f>IF($B3561="",0,'2.売上実績'!E3561)</f>
        <v>0</v>
      </c>
      <c r="M3561" s="28">
        <f t="shared" si="385"/>
        <v>0</v>
      </c>
      <c r="N3561" s="41">
        <f t="shared" si="386"/>
        <v>0</v>
      </c>
      <c r="O3561" s="40">
        <f t="shared" si="391"/>
        <v>0</v>
      </c>
    </row>
    <row r="3562" spans="2:15" ht="18" customHeight="1">
      <c r="B3562" s="109" t="str">
        <f>IF('2.売上実績'!$B3562="","",'2.売上実績'!$B3562)</f>
        <v/>
      </c>
      <c r="C3562" s="110" t="str">
        <f>IF('2.売上実績'!$C3562="","",'2.売上実績'!$C3562)</f>
        <v/>
      </c>
      <c r="D3562" s="98" t="str">
        <f>IF(C3562="","",VLOOKUP(C3562,'4.製品一覧'!$B$4:$D$500,3,FALSE))</f>
        <v/>
      </c>
      <c r="E3562" s="102">
        <f>IF(C3562&lt;&gt;"",VLOOKUP(C3562,'7.製品別原価'!$B$5:$J$500,8,FALSE),0)</f>
        <v>0</v>
      </c>
      <c r="F3562" s="37">
        <f>IF(OR($K$2=0,K3562=0),0,'1.全社費用'!$C$42/$K$2)</f>
        <v>0</v>
      </c>
      <c r="G3562" s="37">
        <f t="shared" si="387"/>
        <v>0</v>
      </c>
      <c r="H3562" s="38">
        <f t="shared" si="388"/>
        <v>0</v>
      </c>
      <c r="I3562" s="39">
        <f t="shared" si="389"/>
        <v>0</v>
      </c>
      <c r="J3562" s="40">
        <f t="shared" si="390"/>
        <v>0</v>
      </c>
      <c r="K3562" s="111">
        <f>IF($B3562="",0,'2.売上実績'!D3562)</f>
        <v>0</v>
      </c>
      <c r="L3562" s="111">
        <f>IF($B3562="",0,'2.売上実績'!E3562)</f>
        <v>0</v>
      </c>
      <c r="M3562" s="28">
        <f t="shared" si="385"/>
        <v>0</v>
      </c>
      <c r="N3562" s="41">
        <f t="shared" si="386"/>
        <v>0</v>
      </c>
      <c r="O3562" s="40">
        <f t="shared" si="391"/>
        <v>0</v>
      </c>
    </row>
    <row r="3563" spans="2:15" ht="18" customHeight="1">
      <c r="B3563" s="109" t="str">
        <f>IF('2.売上実績'!$B3563="","",'2.売上実績'!$B3563)</f>
        <v/>
      </c>
      <c r="C3563" s="110" t="str">
        <f>IF('2.売上実績'!$C3563="","",'2.売上実績'!$C3563)</f>
        <v/>
      </c>
      <c r="D3563" s="98" t="str">
        <f>IF(C3563="","",VLOOKUP(C3563,'4.製品一覧'!$B$4:$D$500,3,FALSE))</f>
        <v/>
      </c>
      <c r="E3563" s="102">
        <f>IF(C3563&lt;&gt;"",VLOOKUP(C3563,'7.製品別原価'!$B$5:$J$500,8,FALSE),0)</f>
        <v>0</v>
      </c>
      <c r="F3563" s="37">
        <f>IF(OR($K$2=0,K3563=0),0,'1.全社費用'!$C$42/$K$2)</f>
        <v>0</v>
      </c>
      <c r="G3563" s="37">
        <f t="shared" si="387"/>
        <v>0</v>
      </c>
      <c r="H3563" s="38">
        <f t="shared" si="388"/>
        <v>0</v>
      </c>
      <c r="I3563" s="39">
        <f t="shared" si="389"/>
        <v>0</v>
      </c>
      <c r="J3563" s="40">
        <f t="shared" si="390"/>
        <v>0</v>
      </c>
      <c r="K3563" s="111">
        <f>IF($B3563="",0,'2.売上実績'!D3563)</f>
        <v>0</v>
      </c>
      <c r="L3563" s="111">
        <f>IF($B3563="",0,'2.売上実績'!E3563)</f>
        <v>0</v>
      </c>
      <c r="M3563" s="28">
        <f t="shared" si="385"/>
        <v>0</v>
      </c>
      <c r="N3563" s="41">
        <f t="shared" si="386"/>
        <v>0</v>
      </c>
      <c r="O3563" s="40">
        <f t="shared" si="391"/>
        <v>0</v>
      </c>
    </row>
    <row r="3564" spans="2:15" ht="18" customHeight="1">
      <c r="B3564" s="109" t="str">
        <f>IF('2.売上実績'!$B3564="","",'2.売上実績'!$B3564)</f>
        <v/>
      </c>
      <c r="C3564" s="110" t="str">
        <f>IF('2.売上実績'!$C3564="","",'2.売上実績'!$C3564)</f>
        <v/>
      </c>
      <c r="D3564" s="98" t="str">
        <f>IF(C3564="","",VLOOKUP(C3564,'4.製品一覧'!$B$4:$D$500,3,FALSE))</f>
        <v/>
      </c>
      <c r="E3564" s="102">
        <f>IF(C3564&lt;&gt;"",VLOOKUP(C3564,'7.製品別原価'!$B$5:$J$500,8,FALSE),0)</f>
        <v>0</v>
      </c>
      <c r="F3564" s="37">
        <f>IF(OR($K$2=0,K3564=0),0,'1.全社費用'!$C$42/$K$2)</f>
        <v>0</v>
      </c>
      <c r="G3564" s="37">
        <f t="shared" si="387"/>
        <v>0</v>
      </c>
      <c r="H3564" s="38">
        <f t="shared" si="388"/>
        <v>0</v>
      </c>
      <c r="I3564" s="39">
        <f t="shared" si="389"/>
        <v>0</v>
      </c>
      <c r="J3564" s="40">
        <f t="shared" si="390"/>
        <v>0</v>
      </c>
      <c r="K3564" s="111">
        <f>IF($B3564="",0,'2.売上実績'!D3564)</f>
        <v>0</v>
      </c>
      <c r="L3564" s="111">
        <f>IF($B3564="",0,'2.売上実績'!E3564)</f>
        <v>0</v>
      </c>
      <c r="M3564" s="28">
        <f t="shared" si="385"/>
        <v>0</v>
      </c>
      <c r="N3564" s="41">
        <f t="shared" si="386"/>
        <v>0</v>
      </c>
      <c r="O3564" s="40">
        <f t="shared" si="391"/>
        <v>0</v>
      </c>
    </row>
    <row r="3565" spans="2:15" ht="18" customHeight="1">
      <c r="B3565" s="109" t="str">
        <f>IF('2.売上実績'!$B3565="","",'2.売上実績'!$B3565)</f>
        <v/>
      </c>
      <c r="C3565" s="110" t="str">
        <f>IF('2.売上実績'!$C3565="","",'2.売上実績'!$C3565)</f>
        <v/>
      </c>
      <c r="D3565" s="98" t="str">
        <f>IF(C3565="","",VLOOKUP(C3565,'4.製品一覧'!$B$4:$D$500,3,FALSE))</f>
        <v/>
      </c>
      <c r="E3565" s="102">
        <f>IF(C3565&lt;&gt;"",VLOOKUP(C3565,'7.製品別原価'!$B$5:$J$500,8,FALSE),0)</f>
        <v>0</v>
      </c>
      <c r="F3565" s="37">
        <f>IF(OR($K$2=0,K3565=0),0,'1.全社費用'!$C$42/$K$2)</f>
        <v>0</v>
      </c>
      <c r="G3565" s="37">
        <f t="shared" si="387"/>
        <v>0</v>
      </c>
      <c r="H3565" s="38">
        <f t="shared" si="388"/>
        <v>0</v>
      </c>
      <c r="I3565" s="39">
        <f t="shared" si="389"/>
        <v>0</v>
      </c>
      <c r="J3565" s="40">
        <f t="shared" si="390"/>
        <v>0</v>
      </c>
      <c r="K3565" s="111">
        <f>IF($B3565="",0,'2.売上実績'!D3565)</f>
        <v>0</v>
      </c>
      <c r="L3565" s="111">
        <f>IF($B3565="",0,'2.売上実績'!E3565)</f>
        <v>0</v>
      </c>
      <c r="M3565" s="28">
        <f t="shared" si="385"/>
        <v>0</v>
      </c>
      <c r="N3565" s="41">
        <f t="shared" si="386"/>
        <v>0</v>
      </c>
      <c r="O3565" s="40">
        <f t="shared" si="391"/>
        <v>0</v>
      </c>
    </row>
    <row r="3566" spans="2:15" ht="18" customHeight="1">
      <c r="B3566" s="109" t="str">
        <f>IF('2.売上実績'!$B3566="","",'2.売上実績'!$B3566)</f>
        <v/>
      </c>
      <c r="C3566" s="110" t="str">
        <f>IF('2.売上実績'!$C3566="","",'2.売上実績'!$C3566)</f>
        <v/>
      </c>
      <c r="D3566" s="98" t="str">
        <f>IF(C3566="","",VLOOKUP(C3566,'4.製品一覧'!$B$4:$D$500,3,FALSE))</f>
        <v/>
      </c>
      <c r="E3566" s="102">
        <f>IF(C3566&lt;&gt;"",VLOOKUP(C3566,'7.製品別原価'!$B$5:$J$500,8,FALSE),0)</f>
        <v>0</v>
      </c>
      <c r="F3566" s="37">
        <f>IF(OR($K$2=0,K3566=0),0,'1.全社費用'!$C$42/$K$2)</f>
        <v>0</v>
      </c>
      <c r="G3566" s="37">
        <f t="shared" si="387"/>
        <v>0</v>
      </c>
      <c r="H3566" s="38">
        <f t="shared" si="388"/>
        <v>0</v>
      </c>
      <c r="I3566" s="39">
        <f t="shared" si="389"/>
        <v>0</v>
      </c>
      <c r="J3566" s="40">
        <f t="shared" si="390"/>
        <v>0</v>
      </c>
      <c r="K3566" s="111">
        <f>IF($B3566="",0,'2.売上実績'!D3566)</f>
        <v>0</v>
      </c>
      <c r="L3566" s="111">
        <f>IF($B3566="",0,'2.売上実績'!E3566)</f>
        <v>0</v>
      </c>
      <c r="M3566" s="28">
        <f t="shared" si="385"/>
        <v>0</v>
      </c>
      <c r="N3566" s="41">
        <f t="shared" si="386"/>
        <v>0</v>
      </c>
      <c r="O3566" s="40">
        <f t="shared" si="391"/>
        <v>0</v>
      </c>
    </row>
    <row r="3567" spans="2:15" ht="18" customHeight="1">
      <c r="B3567" s="109" t="str">
        <f>IF('2.売上実績'!$B3567="","",'2.売上実績'!$B3567)</f>
        <v/>
      </c>
      <c r="C3567" s="110" t="str">
        <f>IF('2.売上実績'!$C3567="","",'2.売上実績'!$C3567)</f>
        <v/>
      </c>
      <c r="D3567" s="98" t="str">
        <f>IF(C3567="","",VLOOKUP(C3567,'4.製品一覧'!$B$4:$D$500,3,FALSE))</f>
        <v/>
      </c>
      <c r="E3567" s="102">
        <f>IF(C3567&lt;&gt;"",VLOOKUP(C3567,'7.製品別原価'!$B$5:$J$500,8,FALSE),0)</f>
        <v>0</v>
      </c>
      <c r="F3567" s="37">
        <f>IF(OR($K$2=0,K3567=0),0,'1.全社費用'!$C$42/$K$2)</f>
        <v>0</v>
      </c>
      <c r="G3567" s="37">
        <f t="shared" si="387"/>
        <v>0</v>
      </c>
      <c r="H3567" s="38">
        <f t="shared" si="388"/>
        <v>0</v>
      </c>
      <c r="I3567" s="39">
        <f t="shared" si="389"/>
        <v>0</v>
      </c>
      <c r="J3567" s="40">
        <f t="shared" si="390"/>
        <v>0</v>
      </c>
      <c r="K3567" s="111">
        <f>IF($B3567="",0,'2.売上実績'!D3567)</f>
        <v>0</v>
      </c>
      <c r="L3567" s="111">
        <f>IF($B3567="",0,'2.売上実績'!E3567)</f>
        <v>0</v>
      </c>
      <c r="M3567" s="28">
        <f t="shared" si="385"/>
        <v>0</v>
      </c>
      <c r="N3567" s="41">
        <f t="shared" si="386"/>
        <v>0</v>
      </c>
      <c r="O3567" s="40">
        <f t="shared" si="391"/>
        <v>0</v>
      </c>
    </row>
    <row r="3568" spans="2:15" ht="18" customHeight="1">
      <c r="B3568" s="109" t="str">
        <f>IF('2.売上実績'!$B3568="","",'2.売上実績'!$B3568)</f>
        <v/>
      </c>
      <c r="C3568" s="110" t="str">
        <f>IF('2.売上実績'!$C3568="","",'2.売上実績'!$C3568)</f>
        <v/>
      </c>
      <c r="D3568" s="98" t="str">
        <f>IF(C3568="","",VLOOKUP(C3568,'4.製品一覧'!$B$4:$D$500,3,FALSE))</f>
        <v/>
      </c>
      <c r="E3568" s="102">
        <f>IF(C3568&lt;&gt;"",VLOOKUP(C3568,'7.製品別原価'!$B$5:$J$500,8,FALSE),0)</f>
        <v>0</v>
      </c>
      <c r="F3568" s="37">
        <f>IF(OR($K$2=0,K3568=0),0,'1.全社費用'!$C$42/$K$2)</f>
        <v>0</v>
      </c>
      <c r="G3568" s="37">
        <f t="shared" si="387"/>
        <v>0</v>
      </c>
      <c r="H3568" s="38">
        <f t="shared" si="388"/>
        <v>0</v>
      </c>
      <c r="I3568" s="39">
        <f t="shared" si="389"/>
        <v>0</v>
      </c>
      <c r="J3568" s="40">
        <f t="shared" si="390"/>
        <v>0</v>
      </c>
      <c r="K3568" s="111">
        <f>IF($B3568="",0,'2.売上実績'!D3568)</f>
        <v>0</v>
      </c>
      <c r="L3568" s="111">
        <f>IF($B3568="",0,'2.売上実績'!E3568)</f>
        <v>0</v>
      </c>
      <c r="M3568" s="28">
        <f t="shared" si="385"/>
        <v>0</v>
      </c>
      <c r="N3568" s="41">
        <f t="shared" si="386"/>
        <v>0</v>
      </c>
      <c r="O3568" s="40">
        <f t="shared" si="391"/>
        <v>0</v>
      </c>
    </row>
    <row r="3569" spans="2:15" ht="18" customHeight="1">
      <c r="B3569" s="109" t="str">
        <f>IF('2.売上実績'!$B3569="","",'2.売上実績'!$B3569)</f>
        <v/>
      </c>
      <c r="C3569" s="110" t="str">
        <f>IF('2.売上実績'!$C3569="","",'2.売上実績'!$C3569)</f>
        <v/>
      </c>
      <c r="D3569" s="98" t="str">
        <f>IF(C3569="","",VLOOKUP(C3569,'4.製品一覧'!$B$4:$D$500,3,FALSE))</f>
        <v/>
      </c>
      <c r="E3569" s="102">
        <f>IF(C3569&lt;&gt;"",VLOOKUP(C3569,'7.製品別原価'!$B$5:$J$500,8,FALSE),0)</f>
        <v>0</v>
      </c>
      <c r="F3569" s="37">
        <f>IF(OR($K$2=0,K3569=0),0,'1.全社費用'!$C$42/$K$2)</f>
        <v>0</v>
      </c>
      <c r="G3569" s="37">
        <f t="shared" si="387"/>
        <v>0</v>
      </c>
      <c r="H3569" s="38">
        <f t="shared" si="388"/>
        <v>0</v>
      </c>
      <c r="I3569" s="39">
        <f t="shared" si="389"/>
        <v>0</v>
      </c>
      <c r="J3569" s="40">
        <f t="shared" si="390"/>
        <v>0</v>
      </c>
      <c r="K3569" s="111">
        <f>IF($B3569="",0,'2.売上実績'!D3569)</f>
        <v>0</v>
      </c>
      <c r="L3569" s="111">
        <f>IF($B3569="",0,'2.売上実績'!E3569)</f>
        <v>0</v>
      </c>
      <c r="M3569" s="28">
        <f t="shared" si="385"/>
        <v>0</v>
      </c>
      <c r="N3569" s="41">
        <f t="shared" si="386"/>
        <v>0</v>
      </c>
      <c r="O3569" s="40">
        <f t="shared" si="391"/>
        <v>0</v>
      </c>
    </row>
    <row r="3570" spans="2:15" ht="18" customHeight="1">
      <c r="B3570" s="109" t="str">
        <f>IF('2.売上実績'!$B3570="","",'2.売上実績'!$B3570)</f>
        <v/>
      </c>
      <c r="C3570" s="110" t="str">
        <f>IF('2.売上実績'!$C3570="","",'2.売上実績'!$C3570)</f>
        <v/>
      </c>
      <c r="D3570" s="98" t="str">
        <f>IF(C3570="","",VLOOKUP(C3570,'4.製品一覧'!$B$4:$D$500,3,FALSE))</f>
        <v/>
      </c>
      <c r="E3570" s="102">
        <f>IF(C3570&lt;&gt;"",VLOOKUP(C3570,'7.製品別原価'!$B$5:$J$500,8,FALSE),0)</f>
        <v>0</v>
      </c>
      <c r="F3570" s="37">
        <f>IF(OR($K$2=0,K3570=0),0,'1.全社費用'!$C$42/$K$2)</f>
        <v>0</v>
      </c>
      <c r="G3570" s="37">
        <f t="shared" si="387"/>
        <v>0</v>
      </c>
      <c r="H3570" s="38">
        <f t="shared" si="388"/>
        <v>0</v>
      </c>
      <c r="I3570" s="39">
        <f t="shared" si="389"/>
        <v>0</v>
      </c>
      <c r="J3570" s="40">
        <f t="shared" si="390"/>
        <v>0</v>
      </c>
      <c r="K3570" s="111">
        <f>IF($B3570="",0,'2.売上実績'!D3570)</f>
        <v>0</v>
      </c>
      <c r="L3570" s="111">
        <f>IF($B3570="",0,'2.売上実績'!E3570)</f>
        <v>0</v>
      </c>
      <c r="M3570" s="28">
        <f t="shared" si="385"/>
        <v>0</v>
      </c>
      <c r="N3570" s="41">
        <f t="shared" si="386"/>
        <v>0</v>
      </c>
      <c r="O3570" s="40">
        <f t="shared" si="391"/>
        <v>0</v>
      </c>
    </row>
    <row r="3571" spans="2:15" ht="18" customHeight="1">
      <c r="B3571" s="109" t="str">
        <f>IF('2.売上実績'!$B3571="","",'2.売上実績'!$B3571)</f>
        <v/>
      </c>
      <c r="C3571" s="110" t="str">
        <f>IF('2.売上実績'!$C3571="","",'2.売上実績'!$C3571)</f>
        <v/>
      </c>
      <c r="D3571" s="98" t="str">
        <f>IF(C3571="","",VLOOKUP(C3571,'4.製品一覧'!$B$4:$D$500,3,FALSE))</f>
        <v/>
      </c>
      <c r="E3571" s="102">
        <f>IF(C3571&lt;&gt;"",VLOOKUP(C3571,'7.製品別原価'!$B$5:$J$500,8,FALSE),0)</f>
        <v>0</v>
      </c>
      <c r="F3571" s="37">
        <f>IF(OR($K$2=0,K3571=0),0,'1.全社費用'!$C$42/$K$2)</f>
        <v>0</v>
      </c>
      <c r="G3571" s="37">
        <f t="shared" si="387"/>
        <v>0</v>
      </c>
      <c r="H3571" s="38">
        <f t="shared" si="388"/>
        <v>0</v>
      </c>
      <c r="I3571" s="39">
        <f t="shared" si="389"/>
        <v>0</v>
      </c>
      <c r="J3571" s="40">
        <f t="shared" si="390"/>
        <v>0</v>
      </c>
      <c r="K3571" s="111">
        <f>IF($B3571="",0,'2.売上実績'!D3571)</f>
        <v>0</v>
      </c>
      <c r="L3571" s="111">
        <f>IF($B3571="",0,'2.売上実績'!E3571)</f>
        <v>0</v>
      </c>
      <c r="M3571" s="28">
        <f t="shared" si="385"/>
        <v>0</v>
      </c>
      <c r="N3571" s="41">
        <f t="shared" si="386"/>
        <v>0</v>
      </c>
      <c r="O3571" s="40">
        <f t="shared" si="391"/>
        <v>0</v>
      </c>
    </row>
    <row r="3572" spans="2:15" ht="18" customHeight="1">
      <c r="B3572" s="109" t="str">
        <f>IF('2.売上実績'!$B3572="","",'2.売上実績'!$B3572)</f>
        <v/>
      </c>
      <c r="C3572" s="110" t="str">
        <f>IF('2.売上実績'!$C3572="","",'2.売上実績'!$C3572)</f>
        <v/>
      </c>
      <c r="D3572" s="98" t="str">
        <f>IF(C3572="","",VLOOKUP(C3572,'4.製品一覧'!$B$4:$D$500,3,FALSE))</f>
        <v/>
      </c>
      <c r="E3572" s="102">
        <f>IF(C3572&lt;&gt;"",VLOOKUP(C3572,'7.製品別原価'!$B$5:$J$500,8,FALSE),0)</f>
        <v>0</v>
      </c>
      <c r="F3572" s="37">
        <f>IF(OR($K$2=0,K3572=0),0,'1.全社費用'!$C$42/$K$2)</f>
        <v>0</v>
      </c>
      <c r="G3572" s="37">
        <f t="shared" si="387"/>
        <v>0</v>
      </c>
      <c r="H3572" s="38">
        <f t="shared" si="388"/>
        <v>0</v>
      </c>
      <c r="I3572" s="39">
        <f t="shared" si="389"/>
        <v>0</v>
      </c>
      <c r="J3572" s="40">
        <f t="shared" si="390"/>
        <v>0</v>
      </c>
      <c r="K3572" s="111">
        <f>IF($B3572="",0,'2.売上実績'!D3572)</f>
        <v>0</v>
      </c>
      <c r="L3572" s="111">
        <f>IF($B3572="",0,'2.売上実績'!E3572)</f>
        <v>0</v>
      </c>
      <c r="M3572" s="28">
        <f t="shared" si="385"/>
        <v>0</v>
      </c>
      <c r="N3572" s="41">
        <f t="shared" si="386"/>
        <v>0</v>
      </c>
      <c r="O3572" s="40">
        <f t="shared" si="391"/>
        <v>0</v>
      </c>
    </row>
    <row r="3573" spans="2:15" ht="18" customHeight="1">
      <c r="B3573" s="109" t="str">
        <f>IF('2.売上実績'!$B3573="","",'2.売上実績'!$B3573)</f>
        <v/>
      </c>
      <c r="C3573" s="110" t="str">
        <f>IF('2.売上実績'!$C3573="","",'2.売上実績'!$C3573)</f>
        <v/>
      </c>
      <c r="D3573" s="98" t="str">
        <f>IF(C3573="","",VLOOKUP(C3573,'4.製品一覧'!$B$4:$D$500,3,FALSE))</f>
        <v/>
      </c>
      <c r="E3573" s="102">
        <f>IF(C3573&lt;&gt;"",VLOOKUP(C3573,'7.製品別原価'!$B$5:$J$500,8,FALSE),0)</f>
        <v>0</v>
      </c>
      <c r="F3573" s="37">
        <f>IF(OR($K$2=0,K3573=0),0,'1.全社費用'!$C$42/$K$2)</f>
        <v>0</v>
      </c>
      <c r="G3573" s="37">
        <f t="shared" si="387"/>
        <v>0</v>
      </c>
      <c r="H3573" s="38">
        <f t="shared" si="388"/>
        <v>0</v>
      </c>
      <c r="I3573" s="39">
        <f t="shared" si="389"/>
        <v>0</v>
      </c>
      <c r="J3573" s="40">
        <f t="shared" si="390"/>
        <v>0</v>
      </c>
      <c r="K3573" s="111">
        <f>IF($B3573="",0,'2.売上実績'!D3573)</f>
        <v>0</v>
      </c>
      <c r="L3573" s="111">
        <f>IF($B3573="",0,'2.売上実績'!E3573)</f>
        <v>0</v>
      </c>
      <c r="M3573" s="28">
        <f t="shared" si="385"/>
        <v>0</v>
      </c>
      <c r="N3573" s="41">
        <f t="shared" si="386"/>
        <v>0</v>
      </c>
      <c r="O3573" s="40">
        <f t="shared" si="391"/>
        <v>0</v>
      </c>
    </row>
    <row r="3574" spans="2:15" ht="18" customHeight="1">
      <c r="B3574" s="109" t="str">
        <f>IF('2.売上実績'!$B3574="","",'2.売上実績'!$B3574)</f>
        <v/>
      </c>
      <c r="C3574" s="110" t="str">
        <f>IF('2.売上実績'!$C3574="","",'2.売上実績'!$C3574)</f>
        <v/>
      </c>
      <c r="D3574" s="98" t="str">
        <f>IF(C3574="","",VLOOKUP(C3574,'4.製品一覧'!$B$4:$D$500,3,FALSE))</f>
        <v/>
      </c>
      <c r="E3574" s="102">
        <f>IF(C3574&lt;&gt;"",VLOOKUP(C3574,'7.製品別原価'!$B$5:$J$500,8,FALSE),0)</f>
        <v>0</v>
      </c>
      <c r="F3574" s="37">
        <f>IF(OR($K$2=0,K3574=0),0,'1.全社費用'!$C$42/$K$2)</f>
        <v>0</v>
      </c>
      <c r="G3574" s="37">
        <f t="shared" si="387"/>
        <v>0</v>
      </c>
      <c r="H3574" s="38">
        <f t="shared" si="388"/>
        <v>0</v>
      </c>
      <c r="I3574" s="39">
        <f t="shared" si="389"/>
        <v>0</v>
      </c>
      <c r="J3574" s="40">
        <f t="shared" si="390"/>
        <v>0</v>
      </c>
      <c r="K3574" s="111">
        <f>IF($B3574="",0,'2.売上実績'!D3574)</f>
        <v>0</v>
      </c>
      <c r="L3574" s="111">
        <f>IF($B3574="",0,'2.売上実績'!E3574)</f>
        <v>0</v>
      </c>
      <c r="M3574" s="28">
        <f t="shared" si="385"/>
        <v>0</v>
      </c>
      <c r="N3574" s="41">
        <f t="shared" si="386"/>
        <v>0</v>
      </c>
      <c r="O3574" s="40">
        <f t="shared" si="391"/>
        <v>0</v>
      </c>
    </row>
    <row r="3575" spans="2:15" ht="18" customHeight="1">
      <c r="B3575" s="109" t="str">
        <f>IF('2.売上実績'!$B3575="","",'2.売上実績'!$B3575)</f>
        <v/>
      </c>
      <c r="C3575" s="110" t="str">
        <f>IF('2.売上実績'!$C3575="","",'2.売上実績'!$C3575)</f>
        <v/>
      </c>
      <c r="D3575" s="98" t="str">
        <f>IF(C3575="","",VLOOKUP(C3575,'4.製品一覧'!$B$4:$D$500,3,FALSE))</f>
        <v/>
      </c>
      <c r="E3575" s="102">
        <f>IF(C3575&lt;&gt;"",VLOOKUP(C3575,'7.製品別原価'!$B$5:$J$500,8,FALSE),0)</f>
        <v>0</v>
      </c>
      <c r="F3575" s="37">
        <f>IF(OR($K$2=0,K3575=0),0,'1.全社費用'!$C$42/$K$2)</f>
        <v>0</v>
      </c>
      <c r="G3575" s="37">
        <f t="shared" si="387"/>
        <v>0</v>
      </c>
      <c r="H3575" s="38">
        <f t="shared" si="388"/>
        <v>0</v>
      </c>
      <c r="I3575" s="39">
        <f t="shared" si="389"/>
        <v>0</v>
      </c>
      <c r="J3575" s="40">
        <f t="shared" si="390"/>
        <v>0</v>
      </c>
      <c r="K3575" s="111">
        <f>IF($B3575="",0,'2.売上実績'!D3575)</f>
        <v>0</v>
      </c>
      <c r="L3575" s="111">
        <f>IF($B3575="",0,'2.売上実績'!E3575)</f>
        <v>0</v>
      </c>
      <c r="M3575" s="28">
        <f t="shared" si="385"/>
        <v>0</v>
      </c>
      <c r="N3575" s="41">
        <f t="shared" si="386"/>
        <v>0</v>
      </c>
      <c r="O3575" s="40">
        <f t="shared" si="391"/>
        <v>0</v>
      </c>
    </row>
    <row r="3576" spans="2:15" ht="18" customHeight="1">
      <c r="B3576" s="109" t="str">
        <f>IF('2.売上実績'!$B3576="","",'2.売上実績'!$B3576)</f>
        <v/>
      </c>
      <c r="C3576" s="110" t="str">
        <f>IF('2.売上実績'!$C3576="","",'2.売上実績'!$C3576)</f>
        <v/>
      </c>
      <c r="D3576" s="98" t="str">
        <f>IF(C3576="","",VLOOKUP(C3576,'4.製品一覧'!$B$4:$D$500,3,FALSE))</f>
        <v/>
      </c>
      <c r="E3576" s="102">
        <f>IF(C3576&lt;&gt;"",VLOOKUP(C3576,'7.製品別原価'!$B$5:$J$500,8,FALSE),0)</f>
        <v>0</v>
      </c>
      <c r="F3576" s="37">
        <f>IF(OR($K$2=0,K3576=0),0,'1.全社費用'!$C$42/$K$2)</f>
        <v>0</v>
      </c>
      <c r="G3576" s="37">
        <f t="shared" si="387"/>
        <v>0</v>
      </c>
      <c r="H3576" s="38">
        <f t="shared" si="388"/>
        <v>0</v>
      </c>
      <c r="I3576" s="39">
        <f t="shared" si="389"/>
        <v>0</v>
      </c>
      <c r="J3576" s="40">
        <f t="shared" si="390"/>
        <v>0</v>
      </c>
      <c r="K3576" s="111">
        <f>IF($B3576="",0,'2.売上実績'!D3576)</f>
        <v>0</v>
      </c>
      <c r="L3576" s="111">
        <f>IF($B3576="",0,'2.売上実績'!E3576)</f>
        <v>0</v>
      </c>
      <c r="M3576" s="28">
        <f t="shared" si="385"/>
        <v>0</v>
      </c>
      <c r="N3576" s="41">
        <f t="shared" si="386"/>
        <v>0</v>
      </c>
      <c r="O3576" s="40">
        <f t="shared" si="391"/>
        <v>0</v>
      </c>
    </row>
    <row r="3577" spans="2:15" ht="18" customHeight="1">
      <c r="B3577" s="109" t="str">
        <f>IF('2.売上実績'!$B3577="","",'2.売上実績'!$B3577)</f>
        <v/>
      </c>
      <c r="C3577" s="110" t="str">
        <f>IF('2.売上実績'!$C3577="","",'2.売上実績'!$C3577)</f>
        <v/>
      </c>
      <c r="D3577" s="98" t="str">
        <f>IF(C3577="","",VLOOKUP(C3577,'4.製品一覧'!$B$4:$D$500,3,FALSE))</f>
        <v/>
      </c>
      <c r="E3577" s="102">
        <f>IF(C3577&lt;&gt;"",VLOOKUP(C3577,'7.製品別原価'!$B$5:$J$500,8,FALSE),0)</f>
        <v>0</v>
      </c>
      <c r="F3577" s="37">
        <f>IF(OR($K$2=0,K3577=0),0,'1.全社費用'!$C$42/$K$2)</f>
        <v>0</v>
      </c>
      <c r="G3577" s="37">
        <f t="shared" si="387"/>
        <v>0</v>
      </c>
      <c r="H3577" s="38">
        <f t="shared" si="388"/>
        <v>0</v>
      </c>
      <c r="I3577" s="39">
        <f t="shared" si="389"/>
        <v>0</v>
      </c>
      <c r="J3577" s="40">
        <f t="shared" si="390"/>
        <v>0</v>
      </c>
      <c r="K3577" s="111">
        <f>IF($B3577="",0,'2.売上実績'!D3577)</f>
        <v>0</v>
      </c>
      <c r="L3577" s="111">
        <f>IF($B3577="",0,'2.売上実績'!E3577)</f>
        <v>0</v>
      </c>
      <c r="M3577" s="28">
        <f t="shared" si="385"/>
        <v>0</v>
      </c>
      <c r="N3577" s="41">
        <f t="shared" si="386"/>
        <v>0</v>
      </c>
      <c r="O3577" s="40">
        <f t="shared" si="391"/>
        <v>0</v>
      </c>
    </row>
    <row r="3578" spans="2:15" ht="18" customHeight="1">
      <c r="B3578" s="109" t="str">
        <f>IF('2.売上実績'!$B3578="","",'2.売上実績'!$B3578)</f>
        <v/>
      </c>
      <c r="C3578" s="110" t="str">
        <f>IF('2.売上実績'!$C3578="","",'2.売上実績'!$C3578)</f>
        <v/>
      </c>
      <c r="D3578" s="98" t="str">
        <f>IF(C3578="","",VLOOKUP(C3578,'4.製品一覧'!$B$4:$D$500,3,FALSE))</f>
        <v/>
      </c>
      <c r="E3578" s="102">
        <f>IF(C3578&lt;&gt;"",VLOOKUP(C3578,'7.製品別原価'!$B$5:$J$500,8,FALSE),0)</f>
        <v>0</v>
      </c>
      <c r="F3578" s="37">
        <f>IF(OR($K$2=0,K3578=0),0,'1.全社費用'!$C$42/$K$2)</f>
        <v>0</v>
      </c>
      <c r="G3578" s="37">
        <f t="shared" si="387"/>
        <v>0</v>
      </c>
      <c r="H3578" s="38">
        <f t="shared" si="388"/>
        <v>0</v>
      </c>
      <c r="I3578" s="39">
        <f t="shared" si="389"/>
        <v>0</v>
      </c>
      <c r="J3578" s="40">
        <f t="shared" si="390"/>
        <v>0</v>
      </c>
      <c r="K3578" s="111">
        <f>IF($B3578="",0,'2.売上実績'!D3578)</f>
        <v>0</v>
      </c>
      <c r="L3578" s="111">
        <f>IF($B3578="",0,'2.売上実績'!E3578)</f>
        <v>0</v>
      </c>
      <c r="M3578" s="28">
        <f t="shared" si="385"/>
        <v>0</v>
      </c>
      <c r="N3578" s="41">
        <f t="shared" si="386"/>
        <v>0</v>
      </c>
      <c r="O3578" s="40">
        <f t="shared" si="391"/>
        <v>0</v>
      </c>
    </row>
    <row r="3579" spans="2:15" ht="18" customHeight="1">
      <c r="B3579" s="109" t="str">
        <f>IF('2.売上実績'!$B3579="","",'2.売上実績'!$B3579)</f>
        <v/>
      </c>
      <c r="C3579" s="110" t="str">
        <f>IF('2.売上実績'!$C3579="","",'2.売上実績'!$C3579)</f>
        <v/>
      </c>
      <c r="D3579" s="98" t="str">
        <f>IF(C3579="","",VLOOKUP(C3579,'4.製品一覧'!$B$4:$D$500,3,FALSE))</f>
        <v/>
      </c>
      <c r="E3579" s="102">
        <f>IF(C3579&lt;&gt;"",VLOOKUP(C3579,'7.製品別原価'!$B$5:$J$500,8,FALSE),0)</f>
        <v>0</v>
      </c>
      <c r="F3579" s="37">
        <f>IF(OR($K$2=0,K3579=0),0,'1.全社費用'!$C$42/$K$2)</f>
        <v>0</v>
      </c>
      <c r="G3579" s="37">
        <f t="shared" si="387"/>
        <v>0</v>
      </c>
      <c r="H3579" s="38">
        <f t="shared" si="388"/>
        <v>0</v>
      </c>
      <c r="I3579" s="39">
        <f t="shared" si="389"/>
        <v>0</v>
      </c>
      <c r="J3579" s="40">
        <f t="shared" si="390"/>
        <v>0</v>
      </c>
      <c r="K3579" s="111">
        <f>IF($B3579="",0,'2.売上実績'!D3579)</f>
        <v>0</v>
      </c>
      <c r="L3579" s="111">
        <f>IF($B3579="",0,'2.売上実績'!E3579)</f>
        <v>0</v>
      </c>
      <c r="M3579" s="28">
        <f t="shared" si="385"/>
        <v>0</v>
      </c>
      <c r="N3579" s="41">
        <f t="shared" si="386"/>
        <v>0</v>
      </c>
      <c r="O3579" s="40">
        <f t="shared" si="391"/>
        <v>0</v>
      </c>
    </row>
    <row r="3580" spans="2:15" ht="18" customHeight="1">
      <c r="B3580" s="109" t="str">
        <f>IF('2.売上実績'!$B3580="","",'2.売上実績'!$B3580)</f>
        <v/>
      </c>
      <c r="C3580" s="110" t="str">
        <f>IF('2.売上実績'!$C3580="","",'2.売上実績'!$C3580)</f>
        <v/>
      </c>
      <c r="D3580" s="98" t="str">
        <f>IF(C3580="","",VLOOKUP(C3580,'4.製品一覧'!$B$4:$D$500,3,FALSE))</f>
        <v/>
      </c>
      <c r="E3580" s="102">
        <f>IF(C3580&lt;&gt;"",VLOOKUP(C3580,'7.製品別原価'!$B$5:$J$500,8,FALSE),0)</f>
        <v>0</v>
      </c>
      <c r="F3580" s="37">
        <f>IF(OR($K$2=0,K3580=0),0,'1.全社費用'!$C$42/$K$2)</f>
        <v>0</v>
      </c>
      <c r="G3580" s="37">
        <f t="shared" si="387"/>
        <v>0</v>
      </c>
      <c r="H3580" s="38">
        <f t="shared" si="388"/>
        <v>0</v>
      </c>
      <c r="I3580" s="39">
        <f t="shared" si="389"/>
        <v>0</v>
      </c>
      <c r="J3580" s="40">
        <f t="shared" si="390"/>
        <v>0</v>
      </c>
      <c r="K3580" s="111">
        <f>IF($B3580="",0,'2.売上実績'!D3580)</f>
        <v>0</v>
      </c>
      <c r="L3580" s="111">
        <f>IF($B3580="",0,'2.売上実績'!E3580)</f>
        <v>0</v>
      </c>
      <c r="M3580" s="28">
        <f t="shared" si="385"/>
        <v>0</v>
      </c>
      <c r="N3580" s="41">
        <f t="shared" si="386"/>
        <v>0</v>
      </c>
      <c r="O3580" s="40">
        <f t="shared" si="391"/>
        <v>0</v>
      </c>
    </row>
    <row r="3581" spans="2:15" ht="18" customHeight="1">
      <c r="B3581" s="109" t="str">
        <f>IF('2.売上実績'!$B3581="","",'2.売上実績'!$B3581)</f>
        <v/>
      </c>
      <c r="C3581" s="110" t="str">
        <f>IF('2.売上実績'!$C3581="","",'2.売上実績'!$C3581)</f>
        <v/>
      </c>
      <c r="D3581" s="98" t="str">
        <f>IF(C3581="","",VLOOKUP(C3581,'4.製品一覧'!$B$4:$D$500,3,FALSE))</f>
        <v/>
      </c>
      <c r="E3581" s="102">
        <f>IF(C3581&lt;&gt;"",VLOOKUP(C3581,'7.製品別原価'!$B$5:$J$500,8,FALSE),0)</f>
        <v>0</v>
      </c>
      <c r="F3581" s="37">
        <f>IF(OR($K$2=0,K3581=0),0,'1.全社費用'!$C$42/$K$2)</f>
        <v>0</v>
      </c>
      <c r="G3581" s="37">
        <f t="shared" si="387"/>
        <v>0</v>
      </c>
      <c r="H3581" s="38">
        <f t="shared" si="388"/>
        <v>0</v>
      </c>
      <c r="I3581" s="39">
        <f t="shared" si="389"/>
        <v>0</v>
      </c>
      <c r="J3581" s="40">
        <f t="shared" si="390"/>
        <v>0</v>
      </c>
      <c r="K3581" s="111">
        <f>IF($B3581="",0,'2.売上実績'!D3581)</f>
        <v>0</v>
      </c>
      <c r="L3581" s="111">
        <f>IF($B3581="",0,'2.売上実績'!E3581)</f>
        <v>0</v>
      </c>
      <c r="M3581" s="28">
        <f t="shared" si="385"/>
        <v>0</v>
      </c>
      <c r="N3581" s="41">
        <f t="shared" si="386"/>
        <v>0</v>
      </c>
      <c r="O3581" s="40">
        <f t="shared" si="391"/>
        <v>0</v>
      </c>
    </row>
    <row r="3582" spans="2:15" ht="18" customHeight="1">
      <c r="B3582" s="109" t="str">
        <f>IF('2.売上実績'!$B3582="","",'2.売上実績'!$B3582)</f>
        <v/>
      </c>
      <c r="C3582" s="110" t="str">
        <f>IF('2.売上実績'!$C3582="","",'2.売上実績'!$C3582)</f>
        <v/>
      </c>
      <c r="D3582" s="98" t="str">
        <f>IF(C3582="","",VLOOKUP(C3582,'4.製品一覧'!$B$4:$D$500,3,FALSE))</f>
        <v/>
      </c>
      <c r="E3582" s="102">
        <f>IF(C3582&lt;&gt;"",VLOOKUP(C3582,'7.製品別原価'!$B$5:$J$500,8,FALSE),0)</f>
        <v>0</v>
      </c>
      <c r="F3582" s="37">
        <f>IF(OR($K$2=0,K3582=0),0,'1.全社費用'!$C$42/$K$2)</f>
        <v>0</v>
      </c>
      <c r="G3582" s="37">
        <f t="shared" si="387"/>
        <v>0</v>
      </c>
      <c r="H3582" s="38">
        <f t="shared" si="388"/>
        <v>0</v>
      </c>
      <c r="I3582" s="39">
        <f t="shared" si="389"/>
        <v>0</v>
      </c>
      <c r="J3582" s="40">
        <f t="shared" si="390"/>
        <v>0</v>
      </c>
      <c r="K3582" s="111">
        <f>IF($B3582="",0,'2.売上実績'!D3582)</f>
        <v>0</v>
      </c>
      <c r="L3582" s="111">
        <f>IF($B3582="",0,'2.売上実績'!E3582)</f>
        <v>0</v>
      </c>
      <c r="M3582" s="28">
        <f t="shared" si="385"/>
        <v>0</v>
      </c>
      <c r="N3582" s="41">
        <f t="shared" si="386"/>
        <v>0</v>
      </c>
      <c r="O3582" s="40">
        <f t="shared" si="391"/>
        <v>0</v>
      </c>
    </row>
    <row r="3583" spans="2:15" ht="18" customHeight="1">
      <c r="B3583" s="109" t="str">
        <f>IF('2.売上実績'!$B3583="","",'2.売上実績'!$B3583)</f>
        <v/>
      </c>
      <c r="C3583" s="110" t="str">
        <f>IF('2.売上実績'!$C3583="","",'2.売上実績'!$C3583)</f>
        <v/>
      </c>
      <c r="D3583" s="98" t="str">
        <f>IF(C3583="","",VLOOKUP(C3583,'4.製品一覧'!$B$4:$D$500,3,FALSE))</f>
        <v/>
      </c>
      <c r="E3583" s="102">
        <f>IF(C3583&lt;&gt;"",VLOOKUP(C3583,'7.製品別原価'!$B$5:$J$500,8,FALSE),0)</f>
        <v>0</v>
      </c>
      <c r="F3583" s="37">
        <f>IF(OR($K$2=0,K3583=0),0,'1.全社費用'!$C$42/$K$2)</f>
        <v>0</v>
      </c>
      <c r="G3583" s="37">
        <f t="shared" si="387"/>
        <v>0</v>
      </c>
      <c r="H3583" s="38">
        <f t="shared" si="388"/>
        <v>0</v>
      </c>
      <c r="I3583" s="39">
        <f t="shared" si="389"/>
        <v>0</v>
      </c>
      <c r="J3583" s="40">
        <f t="shared" si="390"/>
        <v>0</v>
      </c>
      <c r="K3583" s="111">
        <f>IF($B3583="",0,'2.売上実績'!D3583)</f>
        <v>0</v>
      </c>
      <c r="L3583" s="111">
        <f>IF($B3583="",0,'2.売上実績'!E3583)</f>
        <v>0</v>
      </c>
      <c r="M3583" s="28">
        <f t="shared" si="385"/>
        <v>0</v>
      </c>
      <c r="N3583" s="41">
        <f t="shared" si="386"/>
        <v>0</v>
      </c>
      <c r="O3583" s="40">
        <f t="shared" si="391"/>
        <v>0</v>
      </c>
    </row>
    <row r="3584" spans="2:15" ht="18" customHeight="1">
      <c r="B3584" s="109" t="str">
        <f>IF('2.売上実績'!$B3584="","",'2.売上実績'!$B3584)</f>
        <v/>
      </c>
      <c r="C3584" s="110" t="str">
        <f>IF('2.売上実績'!$C3584="","",'2.売上実績'!$C3584)</f>
        <v/>
      </c>
      <c r="D3584" s="98" t="str">
        <f>IF(C3584="","",VLOOKUP(C3584,'4.製品一覧'!$B$4:$D$500,3,FALSE))</f>
        <v/>
      </c>
      <c r="E3584" s="102">
        <f>IF(C3584&lt;&gt;"",VLOOKUP(C3584,'7.製品別原価'!$B$5:$J$500,8,FALSE),0)</f>
        <v>0</v>
      </c>
      <c r="F3584" s="37">
        <f>IF(OR($K$2=0,K3584=0),0,'1.全社費用'!$C$42/$K$2)</f>
        <v>0</v>
      </c>
      <c r="G3584" s="37">
        <f t="shared" si="387"/>
        <v>0</v>
      </c>
      <c r="H3584" s="38">
        <f t="shared" si="388"/>
        <v>0</v>
      </c>
      <c r="I3584" s="39">
        <f t="shared" si="389"/>
        <v>0</v>
      </c>
      <c r="J3584" s="40">
        <f t="shared" si="390"/>
        <v>0</v>
      </c>
      <c r="K3584" s="111">
        <f>IF($B3584="",0,'2.売上実績'!D3584)</f>
        <v>0</v>
      </c>
      <c r="L3584" s="111">
        <f>IF($B3584="",0,'2.売上実績'!E3584)</f>
        <v>0</v>
      </c>
      <c r="M3584" s="28">
        <f t="shared" si="385"/>
        <v>0</v>
      </c>
      <c r="N3584" s="41">
        <f t="shared" si="386"/>
        <v>0</v>
      </c>
      <c r="O3584" s="40">
        <f t="shared" si="391"/>
        <v>0</v>
      </c>
    </row>
    <row r="3585" spans="2:15" ht="18" customHeight="1">
      <c r="B3585" s="109" t="str">
        <f>IF('2.売上実績'!$B3585="","",'2.売上実績'!$B3585)</f>
        <v/>
      </c>
      <c r="C3585" s="110" t="str">
        <f>IF('2.売上実績'!$C3585="","",'2.売上実績'!$C3585)</f>
        <v/>
      </c>
      <c r="D3585" s="98" t="str">
        <f>IF(C3585="","",VLOOKUP(C3585,'4.製品一覧'!$B$4:$D$500,3,FALSE))</f>
        <v/>
      </c>
      <c r="E3585" s="102">
        <f>IF(C3585&lt;&gt;"",VLOOKUP(C3585,'7.製品別原価'!$B$5:$J$500,8,FALSE),0)</f>
        <v>0</v>
      </c>
      <c r="F3585" s="37">
        <f>IF(OR($K$2=0,K3585=0),0,'1.全社費用'!$C$42/$K$2)</f>
        <v>0</v>
      </c>
      <c r="G3585" s="37">
        <f t="shared" si="387"/>
        <v>0</v>
      </c>
      <c r="H3585" s="38">
        <f t="shared" si="388"/>
        <v>0</v>
      </c>
      <c r="I3585" s="39">
        <f t="shared" si="389"/>
        <v>0</v>
      </c>
      <c r="J3585" s="40">
        <f t="shared" si="390"/>
        <v>0</v>
      </c>
      <c r="K3585" s="111">
        <f>IF($B3585="",0,'2.売上実績'!D3585)</f>
        <v>0</v>
      </c>
      <c r="L3585" s="111">
        <f>IF($B3585="",0,'2.売上実績'!E3585)</f>
        <v>0</v>
      </c>
      <c r="M3585" s="28">
        <f t="shared" si="385"/>
        <v>0</v>
      </c>
      <c r="N3585" s="41">
        <f t="shared" si="386"/>
        <v>0</v>
      </c>
      <c r="O3585" s="40">
        <f t="shared" si="391"/>
        <v>0</v>
      </c>
    </row>
    <row r="3586" spans="2:15" ht="18" customHeight="1">
      <c r="B3586" s="109" t="str">
        <f>IF('2.売上実績'!$B3586="","",'2.売上実績'!$B3586)</f>
        <v/>
      </c>
      <c r="C3586" s="110" t="str">
        <f>IF('2.売上実績'!$C3586="","",'2.売上実績'!$C3586)</f>
        <v/>
      </c>
      <c r="D3586" s="98" t="str">
        <f>IF(C3586="","",VLOOKUP(C3586,'4.製品一覧'!$B$4:$D$500,3,FALSE))</f>
        <v/>
      </c>
      <c r="E3586" s="102">
        <f>IF(C3586&lt;&gt;"",VLOOKUP(C3586,'7.製品別原価'!$B$5:$J$500,8,FALSE),0)</f>
        <v>0</v>
      </c>
      <c r="F3586" s="37">
        <f>IF(OR($K$2=0,K3586=0),0,'1.全社費用'!$C$42/$K$2)</f>
        <v>0</v>
      </c>
      <c r="G3586" s="37">
        <f t="shared" si="387"/>
        <v>0</v>
      </c>
      <c r="H3586" s="38">
        <f t="shared" si="388"/>
        <v>0</v>
      </c>
      <c r="I3586" s="39">
        <f t="shared" si="389"/>
        <v>0</v>
      </c>
      <c r="J3586" s="40">
        <f t="shared" si="390"/>
        <v>0</v>
      </c>
      <c r="K3586" s="111">
        <f>IF($B3586="",0,'2.売上実績'!D3586)</f>
        <v>0</v>
      </c>
      <c r="L3586" s="111">
        <f>IF($B3586="",0,'2.売上実績'!E3586)</f>
        <v>0</v>
      </c>
      <c r="M3586" s="28">
        <f t="shared" si="385"/>
        <v>0</v>
      </c>
      <c r="N3586" s="41">
        <f t="shared" si="386"/>
        <v>0</v>
      </c>
      <c r="O3586" s="40">
        <f t="shared" si="391"/>
        <v>0</v>
      </c>
    </row>
    <row r="3587" spans="2:15" ht="18" customHeight="1">
      <c r="B3587" s="109" t="str">
        <f>IF('2.売上実績'!$B3587="","",'2.売上実績'!$B3587)</f>
        <v/>
      </c>
      <c r="C3587" s="110" t="str">
        <f>IF('2.売上実績'!$C3587="","",'2.売上実績'!$C3587)</f>
        <v/>
      </c>
      <c r="D3587" s="98" t="str">
        <f>IF(C3587="","",VLOOKUP(C3587,'4.製品一覧'!$B$4:$D$500,3,FALSE))</f>
        <v/>
      </c>
      <c r="E3587" s="102">
        <f>IF(C3587&lt;&gt;"",VLOOKUP(C3587,'7.製品別原価'!$B$5:$J$500,8,FALSE),0)</f>
        <v>0</v>
      </c>
      <c r="F3587" s="37">
        <f>IF(OR($K$2=0,K3587=0),0,'1.全社費用'!$C$42/$K$2)</f>
        <v>0</v>
      </c>
      <c r="G3587" s="37">
        <f t="shared" si="387"/>
        <v>0</v>
      </c>
      <c r="H3587" s="38">
        <f t="shared" si="388"/>
        <v>0</v>
      </c>
      <c r="I3587" s="39">
        <f t="shared" si="389"/>
        <v>0</v>
      </c>
      <c r="J3587" s="40">
        <f t="shared" si="390"/>
        <v>0</v>
      </c>
      <c r="K3587" s="111">
        <f>IF($B3587="",0,'2.売上実績'!D3587)</f>
        <v>0</v>
      </c>
      <c r="L3587" s="111">
        <f>IF($B3587="",0,'2.売上実績'!E3587)</f>
        <v>0</v>
      </c>
      <c r="M3587" s="28">
        <f t="shared" si="385"/>
        <v>0</v>
      </c>
      <c r="N3587" s="41">
        <f t="shared" si="386"/>
        <v>0</v>
      </c>
      <c r="O3587" s="40">
        <f t="shared" si="391"/>
        <v>0</v>
      </c>
    </row>
    <row r="3588" spans="2:15" ht="18" customHeight="1">
      <c r="B3588" s="109" t="str">
        <f>IF('2.売上実績'!$B3588="","",'2.売上実績'!$B3588)</f>
        <v/>
      </c>
      <c r="C3588" s="110" t="str">
        <f>IF('2.売上実績'!$C3588="","",'2.売上実績'!$C3588)</f>
        <v/>
      </c>
      <c r="D3588" s="98" t="str">
        <f>IF(C3588="","",VLOOKUP(C3588,'4.製品一覧'!$B$4:$D$500,3,FALSE))</f>
        <v/>
      </c>
      <c r="E3588" s="102">
        <f>IF(C3588&lt;&gt;"",VLOOKUP(C3588,'7.製品別原価'!$B$5:$J$500,8,FALSE),0)</f>
        <v>0</v>
      </c>
      <c r="F3588" s="37">
        <f>IF(OR($K$2=0,K3588=0),0,'1.全社費用'!$C$42/$K$2)</f>
        <v>0</v>
      </c>
      <c r="G3588" s="37">
        <f t="shared" si="387"/>
        <v>0</v>
      </c>
      <c r="H3588" s="38">
        <f t="shared" si="388"/>
        <v>0</v>
      </c>
      <c r="I3588" s="39">
        <f t="shared" si="389"/>
        <v>0</v>
      </c>
      <c r="J3588" s="40">
        <f t="shared" si="390"/>
        <v>0</v>
      </c>
      <c r="K3588" s="111">
        <f>IF($B3588="",0,'2.売上実績'!D3588)</f>
        <v>0</v>
      </c>
      <c r="L3588" s="111">
        <f>IF($B3588="",0,'2.売上実績'!E3588)</f>
        <v>0</v>
      </c>
      <c r="M3588" s="28">
        <f t="shared" ref="M3588:M3651" si="392">G3588*K3588</f>
        <v>0</v>
      </c>
      <c r="N3588" s="41">
        <f t="shared" ref="N3588:N3651" si="393">L3588-M3588</f>
        <v>0</v>
      </c>
      <c r="O3588" s="40">
        <f t="shared" si="391"/>
        <v>0</v>
      </c>
    </row>
    <row r="3589" spans="2:15" ht="18" customHeight="1">
      <c r="B3589" s="109" t="str">
        <f>IF('2.売上実績'!$B3589="","",'2.売上実績'!$B3589)</f>
        <v/>
      </c>
      <c r="C3589" s="110" t="str">
        <f>IF('2.売上実績'!$C3589="","",'2.売上実績'!$C3589)</f>
        <v/>
      </c>
      <c r="D3589" s="98" t="str">
        <f>IF(C3589="","",VLOOKUP(C3589,'4.製品一覧'!$B$4:$D$500,3,FALSE))</f>
        <v/>
      </c>
      <c r="E3589" s="102">
        <f>IF(C3589&lt;&gt;"",VLOOKUP(C3589,'7.製品別原価'!$B$5:$J$500,8,FALSE),0)</f>
        <v>0</v>
      </c>
      <c r="F3589" s="37">
        <f>IF(OR($K$2=0,K3589=0),0,'1.全社費用'!$C$42/$K$2)</f>
        <v>0</v>
      </c>
      <c r="G3589" s="37">
        <f t="shared" ref="G3589:G3652" si="394">SUM(D3589:F3589)</f>
        <v>0</v>
      </c>
      <c r="H3589" s="38">
        <f t="shared" ref="H3589:H3652" si="395">IF(K3589=0,0,L3589/K3589)</f>
        <v>0</v>
      </c>
      <c r="I3589" s="39">
        <f t="shared" ref="I3589:I3652" si="396">IF(K3589=0,0,N3589/K3589)</f>
        <v>0</v>
      </c>
      <c r="J3589" s="40">
        <f t="shared" ref="J3589:J3652" si="397">O3589</f>
        <v>0</v>
      </c>
      <c r="K3589" s="111">
        <f>IF($B3589="",0,'2.売上実績'!D3589)</f>
        <v>0</v>
      </c>
      <c r="L3589" s="111">
        <f>IF($B3589="",0,'2.売上実績'!E3589)</f>
        <v>0</v>
      </c>
      <c r="M3589" s="28">
        <f t="shared" si="392"/>
        <v>0</v>
      </c>
      <c r="N3589" s="41">
        <f t="shared" si="393"/>
        <v>0</v>
      </c>
      <c r="O3589" s="40">
        <f t="shared" ref="O3589:O3652" si="398">IF(OR(N3589=0,L3589=0),0,N3589/L3589)</f>
        <v>0</v>
      </c>
    </row>
    <row r="3590" spans="2:15" ht="18" customHeight="1">
      <c r="B3590" s="109" t="str">
        <f>IF('2.売上実績'!$B3590="","",'2.売上実績'!$B3590)</f>
        <v/>
      </c>
      <c r="C3590" s="110" t="str">
        <f>IF('2.売上実績'!$C3590="","",'2.売上実績'!$C3590)</f>
        <v/>
      </c>
      <c r="D3590" s="98" t="str">
        <f>IF(C3590="","",VLOOKUP(C3590,'4.製品一覧'!$B$4:$D$500,3,FALSE))</f>
        <v/>
      </c>
      <c r="E3590" s="102">
        <f>IF(C3590&lt;&gt;"",VLOOKUP(C3590,'7.製品別原価'!$B$5:$J$500,8,FALSE),0)</f>
        <v>0</v>
      </c>
      <c r="F3590" s="37">
        <f>IF(OR($K$2=0,K3590=0),0,'1.全社費用'!$C$42/$K$2)</f>
        <v>0</v>
      </c>
      <c r="G3590" s="37">
        <f t="shared" si="394"/>
        <v>0</v>
      </c>
      <c r="H3590" s="38">
        <f t="shared" si="395"/>
        <v>0</v>
      </c>
      <c r="I3590" s="39">
        <f t="shared" si="396"/>
        <v>0</v>
      </c>
      <c r="J3590" s="40">
        <f t="shared" si="397"/>
        <v>0</v>
      </c>
      <c r="K3590" s="111">
        <f>IF($B3590="",0,'2.売上実績'!D3590)</f>
        <v>0</v>
      </c>
      <c r="L3590" s="111">
        <f>IF($B3590="",0,'2.売上実績'!E3590)</f>
        <v>0</v>
      </c>
      <c r="M3590" s="28">
        <f t="shared" si="392"/>
        <v>0</v>
      </c>
      <c r="N3590" s="41">
        <f t="shared" si="393"/>
        <v>0</v>
      </c>
      <c r="O3590" s="40">
        <f t="shared" si="398"/>
        <v>0</v>
      </c>
    </row>
    <row r="3591" spans="2:15" ht="18" customHeight="1">
      <c r="B3591" s="109" t="str">
        <f>IF('2.売上実績'!$B3591="","",'2.売上実績'!$B3591)</f>
        <v/>
      </c>
      <c r="C3591" s="110" t="str">
        <f>IF('2.売上実績'!$C3591="","",'2.売上実績'!$C3591)</f>
        <v/>
      </c>
      <c r="D3591" s="98" t="str">
        <f>IF(C3591="","",VLOOKUP(C3591,'4.製品一覧'!$B$4:$D$500,3,FALSE))</f>
        <v/>
      </c>
      <c r="E3591" s="102">
        <f>IF(C3591&lt;&gt;"",VLOOKUP(C3591,'7.製品別原価'!$B$5:$J$500,8,FALSE),0)</f>
        <v>0</v>
      </c>
      <c r="F3591" s="37">
        <f>IF(OR($K$2=0,K3591=0),0,'1.全社費用'!$C$42/$K$2)</f>
        <v>0</v>
      </c>
      <c r="G3591" s="37">
        <f t="shared" si="394"/>
        <v>0</v>
      </c>
      <c r="H3591" s="38">
        <f t="shared" si="395"/>
        <v>0</v>
      </c>
      <c r="I3591" s="39">
        <f t="shared" si="396"/>
        <v>0</v>
      </c>
      <c r="J3591" s="40">
        <f t="shared" si="397"/>
        <v>0</v>
      </c>
      <c r="K3591" s="111">
        <f>IF($B3591="",0,'2.売上実績'!D3591)</f>
        <v>0</v>
      </c>
      <c r="L3591" s="111">
        <f>IF($B3591="",0,'2.売上実績'!E3591)</f>
        <v>0</v>
      </c>
      <c r="M3591" s="28">
        <f t="shared" si="392"/>
        <v>0</v>
      </c>
      <c r="N3591" s="41">
        <f t="shared" si="393"/>
        <v>0</v>
      </c>
      <c r="O3591" s="40">
        <f t="shared" si="398"/>
        <v>0</v>
      </c>
    </row>
    <row r="3592" spans="2:15" ht="18" customHeight="1">
      <c r="B3592" s="109" t="str">
        <f>IF('2.売上実績'!$B3592="","",'2.売上実績'!$B3592)</f>
        <v/>
      </c>
      <c r="C3592" s="110" t="str">
        <f>IF('2.売上実績'!$C3592="","",'2.売上実績'!$C3592)</f>
        <v/>
      </c>
      <c r="D3592" s="98" t="str">
        <f>IF(C3592="","",VLOOKUP(C3592,'4.製品一覧'!$B$4:$D$500,3,FALSE))</f>
        <v/>
      </c>
      <c r="E3592" s="102">
        <f>IF(C3592&lt;&gt;"",VLOOKUP(C3592,'7.製品別原価'!$B$5:$J$500,8,FALSE),0)</f>
        <v>0</v>
      </c>
      <c r="F3592" s="37">
        <f>IF(OR($K$2=0,K3592=0),0,'1.全社費用'!$C$42/$K$2)</f>
        <v>0</v>
      </c>
      <c r="G3592" s="37">
        <f t="shared" si="394"/>
        <v>0</v>
      </c>
      <c r="H3592" s="38">
        <f t="shared" si="395"/>
        <v>0</v>
      </c>
      <c r="I3592" s="39">
        <f t="shared" si="396"/>
        <v>0</v>
      </c>
      <c r="J3592" s="40">
        <f t="shared" si="397"/>
        <v>0</v>
      </c>
      <c r="K3592" s="111">
        <f>IF($B3592="",0,'2.売上実績'!D3592)</f>
        <v>0</v>
      </c>
      <c r="L3592" s="111">
        <f>IF($B3592="",0,'2.売上実績'!E3592)</f>
        <v>0</v>
      </c>
      <c r="M3592" s="28">
        <f t="shared" si="392"/>
        <v>0</v>
      </c>
      <c r="N3592" s="41">
        <f t="shared" si="393"/>
        <v>0</v>
      </c>
      <c r="O3592" s="40">
        <f t="shared" si="398"/>
        <v>0</v>
      </c>
    </row>
    <row r="3593" spans="2:15" ht="18" customHeight="1">
      <c r="B3593" s="109" t="str">
        <f>IF('2.売上実績'!$B3593="","",'2.売上実績'!$B3593)</f>
        <v/>
      </c>
      <c r="C3593" s="110" t="str">
        <f>IF('2.売上実績'!$C3593="","",'2.売上実績'!$C3593)</f>
        <v/>
      </c>
      <c r="D3593" s="98" t="str">
        <f>IF(C3593="","",VLOOKUP(C3593,'4.製品一覧'!$B$4:$D$500,3,FALSE))</f>
        <v/>
      </c>
      <c r="E3593" s="102">
        <f>IF(C3593&lt;&gt;"",VLOOKUP(C3593,'7.製品別原価'!$B$5:$J$500,8,FALSE),0)</f>
        <v>0</v>
      </c>
      <c r="F3593" s="37">
        <f>IF(OR($K$2=0,K3593=0),0,'1.全社費用'!$C$42/$K$2)</f>
        <v>0</v>
      </c>
      <c r="G3593" s="37">
        <f t="shared" si="394"/>
        <v>0</v>
      </c>
      <c r="H3593" s="38">
        <f t="shared" si="395"/>
        <v>0</v>
      </c>
      <c r="I3593" s="39">
        <f t="shared" si="396"/>
        <v>0</v>
      </c>
      <c r="J3593" s="40">
        <f t="shared" si="397"/>
        <v>0</v>
      </c>
      <c r="K3593" s="111">
        <f>IF($B3593="",0,'2.売上実績'!D3593)</f>
        <v>0</v>
      </c>
      <c r="L3593" s="111">
        <f>IF($B3593="",0,'2.売上実績'!E3593)</f>
        <v>0</v>
      </c>
      <c r="M3593" s="28">
        <f t="shared" si="392"/>
        <v>0</v>
      </c>
      <c r="N3593" s="41">
        <f t="shared" si="393"/>
        <v>0</v>
      </c>
      <c r="O3593" s="40">
        <f t="shared" si="398"/>
        <v>0</v>
      </c>
    </row>
    <row r="3594" spans="2:15" ht="18" customHeight="1">
      <c r="B3594" s="109" t="str">
        <f>IF('2.売上実績'!$B3594="","",'2.売上実績'!$B3594)</f>
        <v/>
      </c>
      <c r="C3594" s="110" t="str">
        <f>IF('2.売上実績'!$C3594="","",'2.売上実績'!$C3594)</f>
        <v/>
      </c>
      <c r="D3594" s="98" t="str">
        <f>IF(C3594="","",VLOOKUP(C3594,'4.製品一覧'!$B$4:$D$500,3,FALSE))</f>
        <v/>
      </c>
      <c r="E3594" s="102">
        <f>IF(C3594&lt;&gt;"",VLOOKUP(C3594,'7.製品別原価'!$B$5:$J$500,8,FALSE),0)</f>
        <v>0</v>
      </c>
      <c r="F3594" s="37">
        <f>IF(OR($K$2=0,K3594=0),0,'1.全社費用'!$C$42/$K$2)</f>
        <v>0</v>
      </c>
      <c r="G3594" s="37">
        <f t="shared" si="394"/>
        <v>0</v>
      </c>
      <c r="H3594" s="38">
        <f t="shared" si="395"/>
        <v>0</v>
      </c>
      <c r="I3594" s="39">
        <f t="shared" si="396"/>
        <v>0</v>
      </c>
      <c r="J3594" s="40">
        <f t="shared" si="397"/>
        <v>0</v>
      </c>
      <c r="K3594" s="111">
        <f>IF($B3594="",0,'2.売上実績'!D3594)</f>
        <v>0</v>
      </c>
      <c r="L3594" s="111">
        <f>IF($B3594="",0,'2.売上実績'!E3594)</f>
        <v>0</v>
      </c>
      <c r="M3594" s="28">
        <f t="shared" si="392"/>
        <v>0</v>
      </c>
      <c r="N3594" s="41">
        <f t="shared" si="393"/>
        <v>0</v>
      </c>
      <c r="O3594" s="40">
        <f t="shared" si="398"/>
        <v>0</v>
      </c>
    </row>
    <row r="3595" spans="2:15" ht="18" customHeight="1">
      <c r="B3595" s="109" t="str">
        <f>IF('2.売上実績'!$B3595="","",'2.売上実績'!$B3595)</f>
        <v/>
      </c>
      <c r="C3595" s="110" t="str">
        <f>IF('2.売上実績'!$C3595="","",'2.売上実績'!$C3595)</f>
        <v/>
      </c>
      <c r="D3595" s="98" t="str">
        <f>IF(C3595="","",VLOOKUP(C3595,'4.製品一覧'!$B$4:$D$500,3,FALSE))</f>
        <v/>
      </c>
      <c r="E3595" s="102">
        <f>IF(C3595&lt;&gt;"",VLOOKUP(C3595,'7.製品別原価'!$B$5:$J$500,8,FALSE),0)</f>
        <v>0</v>
      </c>
      <c r="F3595" s="37">
        <f>IF(OR($K$2=0,K3595=0),0,'1.全社費用'!$C$42/$K$2)</f>
        <v>0</v>
      </c>
      <c r="G3595" s="37">
        <f t="shared" si="394"/>
        <v>0</v>
      </c>
      <c r="H3595" s="38">
        <f t="shared" si="395"/>
        <v>0</v>
      </c>
      <c r="I3595" s="39">
        <f t="shared" si="396"/>
        <v>0</v>
      </c>
      <c r="J3595" s="40">
        <f t="shared" si="397"/>
        <v>0</v>
      </c>
      <c r="K3595" s="111">
        <f>IF($B3595="",0,'2.売上実績'!D3595)</f>
        <v>0</v>
      </c>
      <c r="L3595" s="111">
        <f>IF($B3595="",0,'2.売上実績'!E3595)</f>
        <v>0</v>
      </c>
      <c r="M3595" s="28">
        <f t="shared" si="392"/>
        <v>0</v>
      </c>
      <c r="N3595" s="41">
        <f t="shared" si="393"/>
        <v>0</v>
      </c>
      <c r="O3595" s="40">
        <f t="shared" si="398"/>
        <v>0</v>
      </c>
    </row>
    <row r="3596" spans="2:15" ht="18" customHeight="1">
      <c r="B3596" s="109" t="str">
        <f>IF('2.売上実績'!$B3596="","",'2.売上実績'!$B3596)</f>
        <v/>
      </c>
      <c r="C3596" s="110" t="str">
        <f>IF('2.売上実績'!$C3596="","",'2.売上実績'!$C3596)</f>
        <v/>
      </c>
      <c r="D3596" s="98" t="str">
        <f>IF(C3596="","",VLOOKUP(C3596,'4.製品一覧'!$B$4:$D$500,3,FALSE))</f>
        <v/>
      </c>
      <c r="E3596" s="102">
        <f>IF(C3596&lt;&gt;"",VLOOKUP(C3596,'7.製品別原価'!$B$5:$J$500,8,FALSE),0)</f>
        <v>0</v>
      </c>
      <c r="F3596" s="37">
        <f>IF(OR($K$2=0,K3596=0),0,'1.全社費用'!$C$42/$K$2)</f>
        <v>0</v>
      </c>
      <c r="G3596" s="37">
        <f t="shared" si="394"/>
        <v>0</v>
      </c>
      <c r="H3596" s="38">
        <f t="shared" si="395"/>
        <v>0</v>
      </c>
      <c r="I3596" s="39">
        <f t="shared" si="396"/>
        <v>0</v>
      </c>
      <c r="J3596" s="40">
        <f t="shared" si="397"/>
        <v>0</v>
      </c>
      <c r="K3596" s="111">
        <f>IF($B3596="",0,'2.売上実績'!D3596)</f>
        <v>0</v>
      </c>
      <c r="L3596" s="111">
        <f>IF($B3596="",0,'2.売上実績'!E3596)</f>
        <v>0</v>
      </c>
      <c r="M3596" s="28">
        <f t="shared" si="392"/>
        <v>0</v>
      </c>
      <c r="N3596" s="41">
        <f t="shared" si="393"/>
        <v>0</v>
      </c>
      <c r="O3596" s="40">
        <f t="shared" si="398"/>
        <v>0</v>
      </c>
    </row>
    <row r="3597" spans="2:15" ht="18" customHeight="1">
      <c r="B3597" s="109" t="str">
        <f>IF('2.売上実績'!$B3597="","",'2.売上実績'!$B3597)</f>
        <v/>
      </c>
      <c r="C3597" s="110" t="str">
        <f>IF('2.売上実績'!$C3597="","",'2.売上実績'!$C3597)</f>
        <v/>
      </c>
      <c r="D3597" s="98" t="str">
        <f>IF(C3597="","",VLOOKUP(C3597,'4.製品一覧'!$B$4:$D$500,3,FALSE))</f>
        <v/>
      </c>
      <c r="E3597" s="102">
        <f>IF(C3597&lt;&gt;"",VLOOKUP(C3597,'7.製品別原価'!$B$5:$J$500,8,FALSE),0)</f>
        <v>0</v>
      </c>
      <c r="F3597" s="37">
        <f>IF(OR($K$2=0,K3597=0),0,'1.全社費用'!$C$42/$K$2)</f>
        <v>0</v>
      </c>
      <c r="G3597" s="37">
        <f t="shared" si="394"/>
        <v>0</v>
      </c>
      <c r="H3597" s="38">
        <f t="shared" si="395"/>
        <v>0</v>
      </c>
      <c r="I3597" s="39">
        <f t="shared" si="396"/>
        <v>0</v>
      </c>
      <c r="J3597" s="40">
        <f t="shared" si="397"/>
        <v>0</v>
      </c>
      <c r="K3597" s="111">
        <f>IF($B3597="",0,'2.売上実績'!D3597)</f>
        <v>0</v>
      </c>
      <c r="L3597" s="111">
        <f>IF($B3597="",0,'2.売上実績'!E3597)</f>
        <v>0</v>
      </c>
      <c r="M3597" s="28">
        <f t="shared" si="392"/>
        <v>0</v>
      </c>
      <c r="N3597" s="41">
        <f t="shared" si="393"/>
        <v>0</v>
      </c>
      <c r="O3597" s="40">
        <f t="shared" si="398"/>
        <v>0</v>
      </c>
    </row>
    <row r="3598" spans="2:15" ht="18" customHeight="1">
      <c r="B3598" s="109" t="str">
        <f>IF('2.売上実績'!$B3598="","",'2.売上実績'!$B3598)</f>
        <v/>
      </c>
      <c r="C3598" s="110" t="str">
        <f>IF('2.売上実績'!$C3598="","",'2.売上実績'!$C3598)</f>
        <v/>
      </c>
      <c r="D3598" s="98" t="str">
        <f>IF(C3598="","",VLOOKUP(C3598,'4.製品一覧'!$B$4:$D$500,3,FALSE))</f>
        <v/>
      </c>
      <c r="E3598" s="102">
        <f>IF(C3598&lt;&gt;"",VLOOKUP(C3598,'7.製品別原価'!$B$5:$J$500,8,FALSE),0)</f>
        <v>0</v>
      </c>
      <c r="F3598" s="37">
        <f>IF(OR($K$2=0,K3598=0),0,'1.全社費用'!$C$42/$K$2)</f>
        <v>0</v>
      </c>
      <c r="G3598" s="37">
        <f t="shared" si="394"/>
        <v>0</v>
      </c>
      <c r="H3598" s="38">
        <f t="shared" si="395"/>
        <v>0</v>
      </c>
      <c r="I3598" s="39">
        <f t="shared" si="396"/>
        <v>0</v>
      </c>
      <c r="J3598" s="40">
        <f t="shared" si="397"/>
        <v>0</v>
      </c>
      <c r="K3598" s="111">
        <f>IF($B3598="",0,'2.売上実績'!D3598)</f>
        <v>0</v>
      </c>
      <c r="L3598" s="111">
        <f>IF($B3598="",0,'2.売上実績'!E3598)</f>
        <v>0</v>
      </c>
      <c r="M3598" s="28">
        <f t="shared" si="392"/>
        <v>0</v>
      </c>
      <c r="N3598" s="41">
        <f t="shared" si="393"/>
        <v>0</v>
      </c>
      <c r="O3598" s="40">
        <f t="shared" si="398"/>
        <v>0</v>
      </c>
    </row>
    <row r="3599" spans="2:15" ht="18" customHeight="1">
      <c r="B3599" s="109" t="str">
        <f>IF('2.売上実績'!$B3599="","",'2.売上実績'!$B3599)</f>
        <v/>
      </c>
      <c r="C3599" s="110" t="str">
        <f>IF('2.売上実績'!$C3599="","",'2.売上実績'!$C3599)</f>
        <v/>
      </c>
      <c r="D3599" s="98" t="str">
        <f>IF(C3599="","",VLOOKUP(C3599,'4.製品一覧'!$B$4:$D$500,3,FALSE))</f>
        <v/>
      </c>
      <c r="E3599" s="102">
        <f>IF(C3599&lt;&gt;"",VLOOKUP(C3599,'7.製品別原価'!$B$5:$J$500,8,FALSE),0)</f>
        <v>0</v>
      </c>
      <c r="F3599" s="37">
        <f>IF(OR($K$2=0,K3599=0),0,'1.全社費用'!$C$42/$K$2)</f>
        <v>0</v>
      </c>
      <c r="G3599" s="37">
        <f t="shared" si="394"/>
        <v>0</v>
      </c>
      <c r="H3599" s="38">
        <f t="shared" si="395"/>
        <v>0</v>
      </c>
      <c r="I3599" s="39">
        <f t="shared" si="396"/>
        <v>0</v>
      </c>
      <c r="J3599" s="40">
        <f t="shared" si="397"/>
        <v>0</v>
      </c>
      <c r="K3599" s="111">
        <f>IF($B3599="",0,'2.売上実績'!D3599)</f>
        <v>0</v>
      </c>
      <c r="L3599" s="111">
        <f>IF($B3599="",0,'2.売上実績'!E3599)</f>
        <v>0</v>
      </c>
      <c r="M3599" s="28">
        <f t="shared" si="392"/>
        <v>0</v>
      </c>
      <c r="N3599" s="41">
        <f t="shared" si="393"/>
        <v>0</v>
      </c>
      <c r="O3599" s="40">
        <f t="shared" si="398"/>
        <v>0</v>
      </c>
    </row>
    <row r="3600" spans="2:15" ht="18" customHeight="1">
      <c r="B3600" s="109" t="str">
        <f>IF('2.売上実績'!$B3600="","",'2.売上実績'!$B3600)</f>
        <v/>
      </c>
      <c r="C3600" s="110" t="str">
        <f>IF('2.売上実績'!$C3600="","",'2.売上実績'!$C3600)</f>
        <v/>
      </c>
      <c r="D3600" s="98" t="str">
        <f>IF(C3600="","",VLOOKUP(C3600,'4.製品一覧'!$B$4:$D$500,3,FALSE))</f>
        <v/>
      </c>
      <c r="E3600" s="102">
        <f>IF(C3600&lt;&gt;"",VLOOKUP(C3600,'7.製品別原価'!$B$5:$J$500,8,FALSE),0)</f>
        <v>0</v>
      </c>
      <c r="F3600" s="37">
        <f>IF(OR($K$2=0,K3600=0),0,'1.全社費用'!$C$42/$K$2)</f>
        <v>0</v>
      </c>
      <c r="G3600" s="37">
        <f t="shared" si="394"/>
        <v>0</v>
      </c>
      <c r="H3600" s="38">
        <f t="shared" si="395"/>
        <v>0</v>
      </c>
      <c r="I3600" s="39">
        <f t="shared" si="396"/>
        <v>0</v>
      </c>
      <c r="J3600" s="40">
        <f t="shared" si="397"/>
        <v>0</v>
      </c>
      <c r="K3600" s="111">
        <f>IF($B3600="",0,'2.売上実績'!D3600)</f>
        <v>0</v>
      </c>
      <c r="L3600" s="111">
        <f>IF($B3600="",0,'2.売上実績'!E3600)</f>
        <v>0</v>
      </c>
      <c r="M3600" s="28">
        <f t="shared" si="392"/>
        <v>0</v>
      </c>
      <c r="N3600" s="41">
        <f t="shared" si="393"/>
        <v>0</v>
      </c>
      <c r="O3600" s="40">
        <f t="shared" si="398"/>
        <v>0</v>
      </c>
    </row>
    <row r="3601" spans="2:15" ht="18" customHeight="1">
      <c r="B3601" s="109" t="str">
        <f>IF('2.売上実績'!$B3601="","",'2.売上実績'!$B3601)</f>
        <v/>
      </c>
      <c r="C3601" s="110" t="str">
        <f>IF('2.売上実績'!$C3601="","",'2.売上実績'!$C3601)</f>
        <v/>
      </c>
      <c r="D3601" s="98" t="str">
        <f>IF(C3601="","",VLOOKUP(C3601,'4.製品一覧'!$B$4:$D$500,3,FALSE))</f>
        <v/>
      </c>
      <c r="E3601" s="102">
        <f>IF(C3601&lt;&gt;"",VLOOKUP(C3601,'7.製品別原価'!$B$5:$J$500,8,FALSE),0)</f>
        <v>0</v>
      </c>
      <c r="F3601" s="37">
        <f>IF(OR($K$2=0,K3601=0),0,'1.全社費用'!$C$42/$K$2)</f>
        <v>0</v>
      </c>
      <c r="G3601" s="37">
        <f t="shared" si="394"/>
        <v>0</v>
      </c>
      <c r="H3601" s="38">
        <f t="shared" si="395"/>
        <v>0</v>
      </c>
      <c r="I3601" s="39">
        <f t="shared" si="396"/>
        <v>0</v>
      </c>
      <c r="J3601" s="40">
        <f t="shared" si="397"/>
        <v>0</v>
      </c>
      <c r="K3601" s="111">
        <f>IF($B3601="",0,'2.売上実績'!D3601)</f>
        <v>0</v>
      </c>
      <c r="L3601" s="111">
        <f>IF($B3601="",0,'2.売上実績'!E3601)</f>
        <v>0</v>
      </c>
      <c r="M3601" s="28">
        <f t="shared" si="392"/>
        <v>0</v>
      </c>
      <c r="N3601" s="41">
        <f t="shared" si="393"/>
        <v>0</v>
      </c>
      <c r="O3601" s="40">
        <f t="shared" si="398"/>
        <v>0</v>
      </c>
    </row>
    <row r="3602" spans="2:15" ht="18" customHeight="1">
      <c r="B3602" s="109" t="str">
        <f>IF('2.売上実績'!$B3602="","",'2.売上実績'!$B3602)</f>
        <v/>
      </c>
      <c r="C3602" s="110" t="str">
        <f>IF('2.売上実績'!$C3602="","",'2.売上実績'!$C3602)</f>
        <v/>
      </c>
      <c r="D3602" s="98" t="str">
        <f>IF(C3602="","",VLOOKUP(C3602,'4.製品一覧'!$B$4:$D$500,3,FALSE))</f>
        <v/>
      </c>
      <c r="E3602" s="102">
        <f>IF(C3602&lt;&gt;"",VLOOKUP(C3602,'7.製品別原価'!$B$5:$J$500,8,FALSE),0)</f>
        <v>0</v>
      </c>
      <c r="F3602" s="37">
        <f>IF(OR($K$2=0,K3602=0),0,'1.全社費用'!$C$42/$K$2)</f>
        <v>0</v>
      </c>
      <c r="G3602" s="37">
        <f t="shared" si="394"/>
        <v>0</v>
      </c>
      <c r="H3602" s="38">
        <f t="shared" si="395"/>
        <v>0</v>
      </c>
      <c r="I3602" s="39">
        <f t="shared" si="396"/>
        <v>0</v>
      </c>
      <c r="J3602" s="40">
        <f t="shared" si="397"/>
        <v>0</v>
      </c>
      <c r="K3602" s="111">
        <f>IF($B3602="",0,'2.売上実績'!D3602)</f>
        <v>0</v>
      </c>
      <c r="L3602" s="111">
        <f>IF($B3602="",0,'2.売上実績'!E3602)</f>
        <v>0</v>
      </c>
      <c r="M3602" s="28">
        <f t="shared" si="392"/>
        <v>0</v>
      </c>
      <c r="N3602" s="41">
        <f t="shared" si="393"/>
        <v>0</v>
      </c>
      <c r="O3602" s="40">
        <f t="shared" si="398"/>
        <v>0</v>
      </c>
    </row>
    <row r="3603" spans="2:15" ht="18" customHeight="1">
      <c r="B3603" s="109" t="str">
        <f>IF('2.売上実績'!$B3603="","",'2.売上実績'!$B3603)</f>
        <v/>
      </c>
      <c r="C3603" s="110" t="str">
        <f>IF('2.売上実績'!$C3603="","",'2.売上実績'!$C3603)</f>
        <v/>
      </c>
      <c r="D3603" s="98" t="str">
        <f>IF(C3603="","",VLOOKUP(C3603,'4.製品一覧'!$B$4:$D$500,3,FALSE))</f>
        <v/>
      </c>
      <c r="E3603" s="102">
        <f>IF(C3603&lt;&gt;"",VLOOKUP(C3603,'7.製品別原価'!$B$5:$J$500,8,FALSE),0)</f>
        <v>0</v>
      </c>
      <c r="F3603" s="37">
        <f>IF(OR($K$2=0,K3603=0),0,'1.全社費用'!$C$42/$K$2)</f>
        <v>0</v>
      </c>
      <c r="G3603" s="37">
        <f t="shared" si="394"/>
        <v>0</v>
      </c>
      <c r="H3603" s="38">
        <f t="shared" si="395"/>
        <v>0</v>
      </c>
      <c r="I3603" s="39">
        <f t="shared" si="396"/>
        <v>0</v>
      </c>
      <c r="J3603" s="40">
        <f t="shared" si="397"/>
        <v>0</v>
      </c>
      <c r="K3603" s="111">
        <f>IF($B3603="",0,'2.売上実績'!D3603)</f>
        <v>0</v>
      </c>
      <c r="L3603" s="111">
        <f>IF($B3603="",0,'2.売上実績'!E3603)</f>
        <v>0</v>
      </c>
      <c r="M3603" s="28">
        <f t="shared" si="392"/>
        <v>0</v>
      </c>
      <c r="N3603" s="41">
        <f t="shared" si="393"/>
        <v>0</v>
      </c>
      <c r="O3603" s="40">
        <f t="shared" si="398"/>
        <v>0</v>
      </c>
    </row>
    <row r="3604" spans="2:15" ht="18" customHeight="1">
      <c r="B3604" s="109" t="str">
        <f>IF('2.売上実績'!$B3604="","",'2.売上実績'!$B3604)</f>
        <v/>
      </c>
      <c r="C3604" s="110" t="str">
        <f>IF('2.売上実績'!$C3604="","",'2.売上実績'!$C3604)</f>
        <v/>
      </c>
      <c r="D3604" s="98" t="str">
        <f>IF(C3604="","",VLOOKUP(C3604,'4.製品一覧'!$B$4:$D$500,3,FALSE))</f>
        <v/>
      </c>
      <c r="E3604" s="102">
        <f>IF(C3604&lt;&gt;"",VLOOKUP(C3604,'7.製品別原価'!$B$5:$J$500,8,FALSE),0)</f>
        <v>0</v>
      </c>
      <c r="F3604" s="37">
        <f>IF(OR($K$2=0,K3604=0),0,'1.全社費用'!$C$42/$K$2)</f>
        <v>0</v>
      </c>
      <c r="G3604" s="37">
        <f t="shared" si="394"/>
        <v>0</v>
      </c>
      <c r="H3604" s="38">
        <f t="shared" si="395"/>
        <v>0</v>
      </c>
      <c r="I3604" s="39">
        <f t="shared" si="396"/>
        <v>0</v>
      </c>
      <c r="J3604" s="40">
        <f t="shared" si="397"/>
        <v>0</v>
      </c>
      <c r="K3604" s="111">
        <f>IF($B3604="",0,'2.売上実績'!D3604)</f>
        <v>0</v>
      </c>
      <c r="L3604" s="111">
        <f>IF($B3604="",0,'2.売上実績'!E3604)</f>
        <v>0</v>
      </c>
      <c r="M3604" s="28">
        <f t="shared" si="392"/>
        <v>0</v>
      </c>
      <c r="N3604" s="41">
        <f t="shared" si="393"/>
        <v>0</v>
      </c>
      <c r="O3604" s="40">
        <f t="shared" si="398"/>
        <v>0</v>
      </c>
    </row>
    <row r="3605" spans="2:15" ht="18" customHeight="1">
      <c r="B3605" s="109" t="str">
        <f>IF('2.売上実績'!$B3605="","",'2.売上実績'!$B3605)</f>
        <v/>
      </c>
      <c r="C3605" s="110" t="str">
        <f>IF('2.売上実績'!$C3605="","",'2.売上実績'!$C3605)</f>
        <v/>
      </c>
      <c r="D3605" s="98" t="str">
        <f>IF(C3605="","",VLOOKUP(C3605,'4.製品一覧'!$B$4:$D$500,3,FALSE))</f>
        <v/>
      </c>
      <c r="E3605" s="102">
        <f>IF(C3605&lt;&gt;"",VLOOKUP(C3605,'7.製品別原価'!$B$5:$J$500,8,FALSE),0)</f>
        <v>0</v>
      </c>
      <c r="F3605" s="37">
        <f>IF(OR($K$2=0,K3605=0),0,'1.全社費用'!$C$42/$K$2)</f>
        <v>0</v>
      </c>
      <c r="G3605" s="37">
        <f t="shared" si="394"/>
        <v>0</v>
      </c>
      <c r="H3605" s="38">
        <f t="shared" si="395"/>
        <v>0</v>
      </c>
      <c r="I3605" s="39">
        <f t="shared" si="396"/>
        <v>0</v>
      </c>
      <c r="J3605" s="40">
        <f t="shared" si="397"/>
        <v>0</v>
      </c>
      <c r="K3605" s="111">
        <f>IF($B3605="",0,'2.売上実績'!D3605)</f>
        <v>0</v>
      </c>
      <c r="L3605" s="111">
        <f>IF($B3605="",0,'2.売上実績'!E3605)</f>
        <v>0</v>
      </c>
      <c r="M3605" s="28">
        <f t="shared" si="392"/>
        <v>0</v>
      </c>
      <c r="N3605" s="41">
        <f t="shared" si="393"/>
        <v>0</v>
      </c>
      <c r="O3605" s="40">
        <f t="shared" si="398"/>
        <v>0</v>
      </c>
    </row>
    <row r="3606" spans="2:15" ht="18" customHeight="1">
      <c r="B3606" s="109" t="str">
        <f>IF('2.売上実績'!$B3606="","",'2.売上実績'!$B3606)</f>
        <v/>
      </c>
      <c r="C3606" s="110" t="str">
        <f>IF('2.売上実績'!$C3606="","",'2.売上実績'!$C3606)</f>
        <v/>
      </c>
      <c r="D3606" s="98" t="str">
        <f>IF(C3606="","",VLOOKUP(C3606,'4.製品一覧'!$B$4:$D$500,3,FALSE))</f>
        <v/>
      </c>
      <c r="E3606" s="102">
        <f>IF(C3606&lt;&gt;"",VLOOKUP(C3606,'7.製品別原価'!$B$5:$J$500,8,FALSE),0)</f>
        <v>0</v>
      </c>
      <c r="F3606" s="37">
        <f>IF(OR($K$2=0,K3606=0),0,'1.全社費用'!$C$42/$K$2)</f>
        <v>0</v>
      </c>
      <c r="G3606" s="37">
        <f t="shared" si="394"/>
        <v>0</v>
      </c>
      <c r="H3606" s="38">
        <f t="shared" si="395"/>
        <v>0</v>
      </c>
      <c r="I3606" s="39">
        <f t="shared" si="396"/>
        <v>0</v>
      </c>
      <c r="J3606" s="40">
        <f t="shared" si="397"/>
        <v>0</v>
      </c>
      <c r="K3606" s="111">
        <f>IF($B3606="",0,'2.売上実績'!D3606)</f>
        <v>0</v>
      </c>
      <c r="L3606" s="111">
        <f>IF($B3606="",0,'2.売上実績'!E3606)</f>
        <v>0</v>
      </c>
      <c r="M3606" s="28">
        <f t="shared" si="392"/>
        <v>0</v>
      </c>
      <c r="N3606" s="41">
        <f t="shared" si="393"/>
        <v>0</v>
      </c>
      <c r="O3606" s="40">
        <f t="shared" si="398"/>
        <v>0</v>
      </c>
    </row>
    <row r="3607" spans="2:15" ht="18" customHeight="1">
      <c r="B3607" s="109" t="str">
        <f>IF('2.売上実績'!$B3607="","",'2.売上実績'!$B3607)</f>
        <v/>
      </c>
      <c r="C3607" s="110" t="str">
        <f>IF('2.売上実績'!$C3607="","",'2.売上実績'!$C3607)</f>
        <v/>
      </c>
      <c r="D3607" s="98" t="str">
        <f>IF(C3607="","",VLOOKUP(C3607,'4.製品一覧'!$B$4:$D$500,3,FALSE))</f>
        <v/>
      </c>
      <c r="E3607" s="102">
        <f>IF(C3607&lt;&gt;"",VLOOKUP(C3607,'7.製品別原価'!$B$5:$J$500,8,FALSE),0)</f>
        <v>0</v>
      </c>
      <c r="F3607" s="37">
        <f>IF(OR($K$2=0,K3607=0),0,'1.全社費用'!$C$42/$K$2)</f>
        <v>0</v>
      </c>
      <c r="G3607" s="37">
        <f t="shared" si="394"/>
        <v>0</v>
      </c>
      <c r="H3607" s="38">
        <f t="shared" si="395"/>
        <v>0</v>
      </c>
      <c r="I3607" s="39">
        <f t="shared" si="396"/>
        <v>0</v>
      </c>
      <c r="J3607" s="40">
        <f t="shared" si="397"/>
        <v>0</v>
      </c>
      <c r="K3607" s="111">
        <f>IF($B3607="",0,'2.売上実績'!D3607)</f>
        <v>0</v>
      </c>
      <c r="L3607" s="111">
        <f>IF($B3607="",0,'2.売上実績'!E3607)</f>
        <v>0</v>
      </c>
      <c r="M3607" s="28">
        <f t="shared" si="392"/>
        <v>0</v>
      </c>
      <c r="N3607" s="41">
        <f t="shared" si="393"/>
        <v>0</v>
      </c>
      <c r="O3607" s="40">
        <f t="shared" si="398"/>
        <v>0</v>
      </c>
    </row>
    <row r="3608" spans="2:15" ht="18" customHeight="1">
      <c r="B3608" s="109" t="str">
        <f>IF('2.売上実績'!$B3608="","",'2.売上実績'!$B3608)</f>
        <v/>
      </c>
      <c r="C3608" s="110" t="str">
        <f>IF('2.売上実績'!$C3608="","",'2.売上実績'!$C3608)</f>
        <v/>
      </c>
      <c r="D3608" s="98" t="str">
        <f>IF(C3608="","",VLOOKUP(C3608,'4.製品一覧'!$B$4:$D$500,3,FALSE))</f>
        <v/>
      </c>
      <c r="E3608" s="102">
        <f>IF(C3608&lt;&gt;"",VLOOKUP(C3608,'7.製品別原価'!$B$5:$J$500,8,FALSE),0)</f>
        <v>0</v>
      </c>
      <c r="F3608" s="37">
        <f>IF(OR($K$2=0,K3608=0),0,'1.全社費用'!$C$42/$K$2)</f>
        <v>0</v>
      </c>
      <c r="G3608" s="37">
        <f t="shared" si="394"/>
        <v>0</v>
      </c>
      <c r="H3608" s="38">
        <f t="shared" si="395"/>
        <v>0</v>
      </c>
      <c r="I3608" s="39">
        <f t="shared" si="396"/>
        <v>0</v>
      </c>
      <c r="J3608" s="40">
        <f t="shared" si="397"/>
        <v>0</v>
      </c>
      <c r="K3608" s="111">
        <f>IF($B3608="",0,'2.売上実績'!D3608)</f>
        <v>0</v>
      </c>
      <c r="L3608" s="111">
        <f>IF($B3608="",0,'2.売上実績'!E3608)</f>
        <v>0</v>
      </c>
      <c r="M3608" s="28">
        <f t="shared" si="392"/>
        <v>0</v>
      </c>
      <c r="N3608" s="41">
        <f t="shared" si="393"/>
        <v>0</v>
      </c>
      <c r="O3608" s="40">
        <f t="shared" si="398"/>
        <v>0</v>
      </c>
    </row>
    <row r="3609" spans="2:15" ht="18" customHeight="1">
      <c r="B3609" s="109" t="str">
        <f>IF('2.売上実績'!$B3609="","",'2.売上実績'!$B3609)</f>
        <v/>
      </c>
      <c r="C3609" s="110" t="str">
        <f>IF('2.売上実績'!$C3609="","",'2.売上実績'!$C3609)</f>
        <v/>
      </c>
      <c r="D3609" s="98" t="str">
        <f>IF(C3609="","",VLOOKUP(C3609,'4.製品一覧'!$B$4:$D$500,3,FALSE))</f>
        <v/>
      </c>
      <c r="E3609" s="102">
        <f>IF(C3609&lt;&gt;"",VLOOKUP(C3609,'7.製品別原価'!$B$5:$J$500,8,FALSE),0)</f>
        <v>0</v>
      </c>
      <c r="F3609" s="37">
        <f>IF(OR($K$2=0,K3609=0),0,'1.全社費用'!$C$42/$K$2)</f>
        <v>0</v>
      </c>
      <c r="G3609" s="37">
        <f t="shared" si="394"/>
        <v>0</v>
      </c>
      <c r="H3609" s="38">
        <f t="shared" si="395"/>
        <v>0</v>
      </c>
      <c r="I3609" s="39">
        <f t="shared" si="396"/>
        <v>0</v>
      </c>
      <c r="J3609" s="40">
        <f t="shared" si="397"/>
        <v>0</v>
      </c>
      <c r="K3609" s="111">
        <f>IF($B3609="",0,'2.売上実績'!D3609)</f>
        <v>0</v>
      </c>
      <c r="L3609" s="111">
        <f>IF($B3609="",0,'2.売上実績'!E3609)</f>
        <v>0</v>
      </c>
      <c r="M3609" s="28">
        <f t="shared" si="392"/>
        <v>0</v>
      </c>
      <c r="N3609" s="41">
        <f t="shared" si="393"/>
        <v>0</v>
      </c>
      <c r="O3609" s="40">
        <f t="shared" si="398"/>
        <v>0</v>
      </c>
    </row>
    <row r="3610" spans="2:15" ht="18" customHeight="1">
      <c r="B3610" s="109" t="str">
        <f>IF('2.売上実績'!$B3610="","",'2.売上実績'!$B3610)</f>
        <v/>
      </c>
      <c r="C3610" s="110" t="str">
        <f>IF('2.売上実績'!$C3610="","",'2.売上実績'!$C3610)</f>
        <v/>
      </c>
      <c r="D3610" s="98" t="str">
        <f>IF(C3610="","",VLOOKUP(C3610,'4.製品一覧'!$B$4:$D$500,3,FALSE))</f>
        <v/>
      </c>
      <c r="E3610" s="102">
        <f>IF(C3610&lt;&gt;"",VLOOKUP(C3610,'7.製品別原価'!$B$5:$J$500,8,FALSE),0)</f>
        <v>0</v>
      </c>
      <c r="F3610" s="37">
        <f>IF(OR($K$2=0,K3610=0),0,'1.全社費用'!$C$42/$K$2)</f>
        <v>0</v>
      </c>
      <c r="G3610" s="37">
        <f t="shared" si="394"/>
        <v>0</v>
      </c>
      <c r="H3610" s="38">
        <f t="shared" si="395"/>
        <v>0</v>
      </c>
      <c r="I3610" s="39">
        <f t="shared" si="396"/>
        <v>0</v>
      </c>
      <c r="J3610" s="40">
        <f t="shared" si="397"/>
        <v>0</v>
      </c>
      <c r="K3610" s="111">
        <f>IF($B3610="",0,'2.売上実績'!D3610)</f>
        <v>0</v>
      </c>
      <c r="L3610" s="111">
        <f>IF($B3610="",0,'2.売上実績'!E3610)</f>
        <v>0</v>
      </c>
      <c r="M3610" s="28">
        <f t="shared" si="392"/>
        <v>0</v>
      </c>
      <c r="N3610" s="41">
        <f t="shared" si="393"/>
        <v>0</v>
      </c>
      <c r="O3610" s="40">
        <f t="shared" si="398"/>
        <v>0</v>
      </c>
    </row>
    <row r="3611" spans="2:15" ht="18" customHeight="1">
      <c r="B3611" s="109" t="str">
        <f>IF('2.売上実績'!$B3611="","",'2.売上実績'!$B3611)</f>
        <v/>
      </c>
      <c r="C3611" s="110" t="str">
        <f>IF('2.売上実績'!$C3611="","",'2.売上実績'!$C3611)</f>
        <v/>
      </c>
      <c r="D3611" s="98" t="str">
        <f>IF(C3611="","",VLOOKUP(C3611,'4.製品一覧'!$B$4:$D$500,3,FALSE))</f>
        <v/>
      </c>
      <c r="E3611" s="102">
        <f>IF(C3611&lt;&gt;"",VLOOKUP(C3611,'7.製品別原価'!$B$5:$J$500,8,FALSE),0)</f>
        <v>0</v>
      </c>
      <c r="F3611" s="37">
        <f>IF(OR($K$2=0,K3611=0),0,'1.全社費用'!$C$42/$K$2)</f>
        <v>0</v>
      </c>
      <c r="G3611" s="37">
        <f t="shared" si="394"/>
        <v>0</v>
      </c>
      <c r="H3611" s="38">
        <f t="shared" si="395"/>
        <v>0</v>
      </c>
      <c r="I3611" s="39">
        <f t="shared" si="396"/>
        <v>0</v>
      </c>
      <c r="J3611" s="40">
        <f t="shared" si="397"/>
        <v>0</v>
      </c>
      <c r="K3611" s="111">
        <f>IF($B3611="",0,'2.売上実績'!D3611)</f>
        <v>0</v>
      </c>
      <c r="L3611" s="111">
        <f>IF($B3611="",0,'2.売上実績'!E3611)</f>
        <v>0</v>
      </c>
      <c r="M3611" s="28">
        <f t="shared" si="392"/>
        <v>0</v>
      </c>
      <c r="N3611" s="41">
        <f t="shared" si="393"/>
        <v>0</v>
      </c>
      <c r="O3611" s="40">
        <f t="shared" si="398"/>
        <v>0</v>
      </c>
    </row>
    <row r="3612" spans="2:15" ht="18" customHeight="1">
      <c r="B3612" s="109" t="str">
        <f>IF('2.売上実績'!$B3612="","",'2.売上実績'!$B3612)</f>
        <v/>
      </c>
      <c r="C3612" s="110" t="str">
        <f>IF('2.売上実績'!$C3612="","",'2.売上実績'!$C3612)</f>
        <v/>
      </c>
      <c r="D3612" s="98" t="str">
        <f>IF(C3612="","",VLOOKUP(C3612,'4.製品一覧'!$B$4:$D$500,3,FALSE))</f>
        <v/>
      </c>
      <c r="E3612" s="102">
        <f>IF(C3612&lt;&gt;"",VLOOKUP(C3612,'7.製品別原価'!$B$5:$J$500,8,FALSE),0)</f>
        <v>0</v>
      </c>
      <c r="F3612" s="37">
        <f>IF(OR($K$2=0,K3612=0),0,'1.全社費用'!$C$42/$K$2)</f>
        <v>0</v>
      </c>
      <c r="G3612" s="37">
        <f t="shared" si="394"/>
        <v>0</v>
      </c>
      <c r="H3612" s="38">
        <f t="shared" si="395"/>
        <v>0</v>
      </c>
      <c r="I3612" s="39">
        <f t="shared" si="396"/>
        <v>0</v>
      </c>
      <c r="J3612" s="40">
        <f t="shared" si="397"/>
        <v>0</v>
      </c>
      <c r="K3612" s="111">
        <f>IF($B3612="",0,'2.売上実績'!D3612)</f>
        <v>0</v>
      </c>
      <c r="L3612" s="111">
        <f>IF($B3612="",0,'2.売上実績'!E3612)</f>
        <v>0</v>
      </c>
      <c r="M3612" s="28">
        <f t="shared" si="392"/>
        <v>0</v>
      </c>
      <c r="N3612" s="41">
        <f t="shared" si="393"/>
        <v>0</v>
      </c>
      <c r="O3612" s="40">
        <f t="shared" si="398"/>
        <v>0</v>
      </c>
    </row>
    <row r="3613" spans="2:15" ht="18" customHeight="1">
      <c r="B3613" s="109" t="str">
        <f>IF('2.売上実績'!$B3613="","",'2.売上実績'!$B3613)</f>
        <v/>
      </c>
      <c r="C3613" s="110" t="str">
        <f>IF('2.売上実績'!$C3613="","",'2.売上実績'!$C3613)</f>
        <v/>
      </c>
      <c r="D3613" s="98" t="str">
        <f>IF(C3613="","",VLOOKUP(C3613,'4.製品一覧'!$B$4:$D$500,3,FALSE))</f>
        <v/>
      </c>
      <c r="E3613" s="102">
        <f>IF(C3613&lt;&gt;"",VLOOKUP(C3613,'7.製品別原価'!$B$5:$J$500,8,FALSE),0)</f>
        <v>0</v>
      </c>
      <c r="F3613" s="37">
        <f>IF(OR($K$2=0,K3613=0),0,'1.全社費用'!$C$42/$K$2)</f>
        <v>0</v>
      </c>
      <c r="G3613" s="37">
        <f t="shared" si="394"/>
        <v>0</v>
      </c>
      <c r="H3613" s="38">
        <f t="shared" si="395"/>
        <v>0</v>
      </c>
      <c r="I3613" s="39">
        <f t="shared" si="396"/>
        <v>0</v>
      </c>
      <c r="J3613" s="40">
        <f t="shared" si="397"/>
        <v>0</v>
      </c>
      <c r="K3613" s="111">
        <f>IF($B3613="",0,'2.売上実績'!D3613)</f>
        <v>0</v>
      </c>
      <c r="L3613" s="111">
        <f>IF($B3613="",0,'2.売上実績'!E3613)</f>
        <v>0</v>
      </c>
      <c r="M3613" s="28">
        <f t="shared" si="392"/>
        <v>0</v>
      </c>
      <c r="N3613" s="41">
        <f t="shared" si="393"/>
        <v>0</v>
      </c>
      <c r="O3613" s="40">
        <f t="shared" si="398"/>
        <v>0</v>
      </c>
    </row>
    <row r="3614" spans="2:15" ht="18" customHeight="1">
      <c r="B3614" s="109" t="str">
        <f>IF('2.売上実績'!$B3614="","",'2.売上実績'!$B3614)</f>
        <v/>
      </c>
      <c r="C3614" s="110" t="str">
        <f>IF('2.売上実績'!$C3614="","",'2.売上実績'!$C3614)</f>
        <v/>
      </c>
      <c r="D3614" s="98" t="str">
        <f>IF(C3614="","",VLOOKUP(C3614,'4.製品一覧'!$B$4:$D$500,3,FALSE))</f>
        <v/>
      </c>
      <c r="E3614" s="102">
        <f>IF(C3614&lt;&gt;"",VLOOKUP(C3614,'7.製品別原価'!$B$5:$J$500,8,FALSE),0)</f>
        <v>0</v>
      </c>
      <c r="F3614" s="37">
        <f>IF(OR($K$2=0,K3614=0),0,'1.全社費用'!$C$42/$K$2)</f>
        <v>0</v>
      </c>
      <c r="G3614" s="37">
        <f t="shared" si="394"/>
        <v>0</v>
      </c>
      <c r="H3614" s="38">
        <f t="shared" si="395"/>
        <v>0</v>
      </c>
      <c r="I3614" s="39">
        <f t="shared" si="396"/>
        <v>0</v>
      </c>
      <c r="J3614" s="40">
        <f t="shared" si="397"/>
        <v>0</v>
      </c>
      <c r="K3614" s="111">
        <f>IF($B3614="",0,'2.売上実績'!D3614)</f>
        <v>0</v>
      </c>
      <c r="L3614" s="111">
        <f>IF($B3614="",0,'2.売上実績'!E3614)</f>
        <v>0</v>
      </c>
      <c r="M3614" s="28">
        <f t="shared" si="392"/>
        <v>0</v>
      </c>
      <c r="N3614" s="41">
        <f t="shared" si="393"/>
        <v>0</v>
      </c>
      <c r="O3614" s="40">
        <f t="shared" si="398"/>
        <v>0</v>
      </c>
    </row>
    <row r="3615" spans="2:15" ht="18" customHeight="1">
      <c r="B3615" s="109" t="str">
        <f>IF('2.売上実績'!$B3615="","",'2.売上実績'!$B3615)</f>
        <v/>
      </c>
      <c r="C3615" s="110" t="str">
        <f>IF('2.売上実績'!$C3615="","",'2.売上実績'!$C3615)</f>
        <v/>
      </c>
      <c r="D3615" s="98" t="str">
        <f>IF(C3615="","",VLOOKUP(C3615,'4.製品一覧'!$B$4:$D$500,3,FALSE))</f>
        <v/>
      </c>
      <c r="E3615" s="102">
        <f>IF(C3615&lt;&gt;"",VLOOKUP(C3615,'7.製品別原価'!$B$5:$J$500,8,FALSE),0)</f>
        <v>0</v>
      </c>
      <c r="F3615" s="37">
        <f>IF(OR($K$2=0,K3615=0),0,'1.全社費用'!$C$42/$K$2)</f>
        <v>0</v>
      </c>
      <c r="G3615" s="37">
        <f t="shared" si="394"/>
        <v>0</v>
      </c>
      <c r="H3615" s="38">
        <f t="shared" si="395"/>
        <v>0</v>
      </c>
      <c r="I3615" s="39">
        <f t="shared" si="396"/>
        <v>0</v>
      </c>
      <c r="J3615" s="40">
        <f t="shared" si="397"/>
        <v>0</v>
      </c>
      <c r="K3615" s="111">
        <f>IF($B3615="",0,'2.売上実績'!D3615)</f>
        <v>0</v>
      </c>
      <c r="L3615" s="111">
        <f>IF($B3615="",0,'2.売上実績'!E3615)</f>
        <v>0</v>
      </c>
      <c r="M3615" s="28">
        <f t="shared" si="392"/>
        <v>0</v>
      </c>
      <c r="N3615" s="41">
        <f t="shared" si="393"/>
        <v>0</v>
      </c>
      <c r="O3615" s="40">
        <f t="shared" si="398"/>
        <v>0</v>
      </c>
    </row>
    <row r="3616" spans="2:15" ht="18" customHeight="1">
      <c r="B3616" s="109" t="str">
        <f>IF('2.売上実績'!$B3616="","",'2.売上実績'!$B3616)</f>
        <v/>
      </c>
      <c r="C3616" s="110" t="str">
        <f>IF('2.売上実績'!$C3616="","",'2.売上実績'!$C3616)</f>
        <v/>
      </c>
      <c r="D3616" s="98" t="str">
        <f>IF(C3616="","",VLOOKUP(C3616,'4.製品一覧'!$B$4:$D$500,3,FALSE))</f>
        <v/>
      </c>
      <c r="E3616" s="102">
        <f>IF(C3616&lt;&gt;"",VLOOKUP(C3616,'7.製品別原価'!$B$5:$J$500,8,FALSE),0)</f>
        <v>0</v>
      </c>
      <c r="F3616" s="37">
        <f>IF(OR($K$2=0,K3616=0),0,'1.全社費用'!$C$42/$K$2)</f>
        <v>0</v>
      </c>
      <c r="G3616" s="37">
        <f t="shared" si="394"/>
        <v>0</v>
      </c>
      <c r="H3616" s="38">
        <f t="shared" si="395"/>
        <v>0</v>
      </c>
      <c r="I3616" s="39">
        <f t="shared" si="396"/>
        <v>0</v>
      </c>
      <c r="J3616" s="40">
        <f t="shared" si="397"/>
        <v>0</v>
      </c>
      <c r="K3616" s="111">
        <f>IF($B3616="",0,'2.売上実績'!D3616)</f>
        <v>0</v>
      </c>
      <c r="L3616" s="111">
        <f>IF($B3616="",0,'2.売上実績'!E3616)</f>
        <v>0</v>
      </c>
      <c r="M3616" s="28">
        <f t="shared" si="392"/>
        <v>0</v>
      </c>
      <c r="N3616" s="41">
        <f t="shared" si="393"/>
        <v>0</v>
      </c>
      <c r="O3616" s="40">
        <f t="shared" si="398"/>
        <v>0</v>
      </c>
    </row>
    <row r="3617" spans="2:15" ht="18" customHeight="1">
      <c r="B3617" s="109" t="str">
        <f>IF('2.売上実績'!$B3617="","",'2.売上実績'!$B3617)</f>
        <v/>
      </c>
      <c r="C3617" s="110" t="str">
        <f>IF('2.売上実績'!$C3617="","",'2.売上実績'!$C3617)</f>
        <v/>
      </c>
      <c r="D3617" s="98" t="str">
        <f>IF(C3617="","",VLOOKUP(C3617,'4.製品一覧'!$B$4:$D$500,3,FALSE))</f>
        <v/>
      </c>
      <c r="E3617" s="102">
        <f>IF(C3617&lt;&gt;"",VLOOKUP(C3617,'7.製品別原価'!$B$5:$J$500,8,FALSE),0)</f>
        <v>0</v>
      </c>
      <c r="F3617" s="37">
        <f>IF(OR($K$2=0,K3617=0),0,'1.全社費用'!$C$42/$K$2)</f>
        <v>0</v>
      </c>
      <c r="G3617" s="37">
        <f t="shared" si="394"/>
        <v>0</v>
      </c>
      <c r="H3617" s="38">
        <f t="shared" si="395"/>
        <v>0</v>
      </c>
      <c r="I3617" s="39">
        <f t="shared" si="396"/>
        <v>0</v>
      </c>
      <c r="J3617" s="40">
        <f t="shared" si="397"/>
        <v>0</v>
      </c>
      <c r="K3617" s="111">
        <f>IF($B3617="",0,'2.売上実績'!D3617)</f>
        <v>0</v>
      </c>
      <c r="L3617" s="111">
        <f>IF($B3617="",0,'2.売上実績'!E3617)</f>
        <v>0</v>
      </c>
      <c r="M3617" s="28">
        <f t="shared" si="392"/>
        <v>0</v>
      </c>
      <c r="N3617" s="41">
        <f t="shared" si="393"/>
        <v>0</v>
      </c>
      <c r="O3617" s="40">
        <f t="shared" si="398"/>
        <v>0</v>
      </c>
    </row>
    <row r="3618" spans="2:15" ht="18" customHeight="1">
      <c r="B3618" s="109" t="str">
        <f>IF('2.売上実績'!$B3618="","",'2.売上実績'!$B3618)</f>
        <v/>
      </c>
      <c r="C3618" s="110" t="str">
        <f>IF('2.売上実績'!$C3618="","",'2.売上実績'!$C3618)</f>
        <v/>
      </c>
      <c r="D3618" s="98" t="str">
        <f>IF(C3618="","",VLOOKUP(C3618,'4.製品一覧'!$B$4:$D$500,3,FALSE))</f>
        <v/>
      </c>
      <c r="E3618" s="102">
        <f>IF(C3618&lt;&gt;"",VLOOKUP(C3618,'7.製品別原価'!$B$5:$J$500,8,FALSE),0)</f>
        <v>0</v>
      </c>
      <c r="F3618" s="37">
        <f>IF(OR($K$2=0,K3618=0),0,'1.全社費用'!$C$42/$K$2)</f>
        <v>0</v>
      </c>
      <c r="G3618" s="37">
        <f t="shared" si="394"/>
        <v>0</v>
      </c>
      <c r="H3618" s="38">
        <f t="shared" si="395"/>
        <v>0</v>
      </c>
      <c r="I3618" s="39">
        <f t="shared" si="396"/>
        <v>0</v>
      </c>
      <c r="J3618" s="40">
        <f t="shared" si="397"/>
        <v>0</v>
      </c>
      <c r="K3618" s="111">
        <f>IF($B3618="",0,'2.売上実績'!D3618)</f>
        <v>0</v>
      </c>
      <c r="L3618" s="111">
        <f>IF($B3618="",0,'2.売上実績'!E3618)</f>
        <v>0</v>
      </c>
      <c r="M3618" s="28">
        <f t="shared" si="392"/>
        <v>0</v>
      </c>
      <c r="N3618" s="41">
        <f t="shared" si="393"/>
        <v>0</v>
      </c>
      <c r="O3618" s="40">
        <f t="shared" si="398"/>
        <v>0</v>
      </c>
    </row>
    <row r="3619" spans="2:15" ht="18" customHeight="1">
      <c r="B3619" s="109" t="str">
        <f>IF('2.売上実績'!$B3619="","",'2.売上実績'!$B3619)</f>
        <v/>
      </c>
      <c r="C3619" s="110" t="str">
        <f>IF('2.売上実績'!$C3619="","",'2.売上実績'!$C3619)</f>
        <v/>
      </c>
      <c r="D3619" s="98" t="str">
        <f>IF(C3619="","",VLOOKUP(C3619,'4.製品一覧'!$B$4:$D$500,3,FALSE))</f>
        <v/>
      </c>
      <c r="E3619" s="102">
        <f>IF(C3619&lt;&gt;"",VLOOKUP(C3619,'7.製品別原価'!$B$5:$J$500,8,FALSE),0)</f>
        <v>0</v>
      </c>
      <c r="F3619" s="37">
        <f>IF(OR($K$2=0,K3619=0),0,'1.全社費用'!$C$42/$K$2)</f>
        <v>0</v>
      </c>
      <c r="G3619" s="37">
        <f t="shared" si="394"/>
        <v>0</v>
      </c>
      <c r="H3619" s="38">
        <f t="shared" si="395"/>
        <v>0</v>
      </c>
      <c r="I3619" s="39">
        <f t="shared" si="396"/>
        <v>0</v>
      </c>
      <c r="J3619" s="40">
        <f t="shared" si="397"/>
        <v>0</v>
      </c>
      <c r="K3619" s="111">
        <f>IF($B3619="",0,'2.売上実績'!D3619)</f>
        <v>0</v>
      </c>
      <c r="L3619" s="111">
        <f>IF($B3619="",0,'2.売上実績'!E3619)</f>
        <v>0</v>
      </c>
      <c r="M3619" s="28">
        <f t="shared" si="392"/>
        <v>0</v>
      </c>
      <c r="N3619" s="41">
        <f t="shared" si="393"/>
        <v>0</v>
      </c>
      <c r="O3619" s="40">
        <f t="shared" si="398"/>
        <v>0</v>
      </c>
    </row>
    <row r="3620" spans="2:15" ht="18" customHeight="1">
      <c r="B3620" s="109" t="str">
        <f>IF('2.売上実績'!$B3620="","",'2.売上実績'!$B3620)</f>
        <v/>
      </c>
      <c r="C3620" s="110" t="str">
        <f>IF('2.売上実績'!$C3620="","",'2.売上実績'!$C3620)</f>
        <v/>
      </c>
      <c r="D3620" s="98" t="str">
        <f>IF(C3620="","",VLOOKUP(C3620,'4.製品一覧'!$B$4:$D$500,3,FALSE))</f>
        <v/>
      </c>
      <c r="E3620" s="102">
        <f>IF(C3620&lt;&gt;"",VLOOKUP(C3620,'7.製品別原価'!$B$5:$J$500,8,FALSE),0)</f>
        <v>0</v>
      </c>
      <c r="F3620" s="37">
        <f>IF(OR($K$2=0,K3620=0),0,'1.全社費用'!$C$42/$K$2)</f>
        <v>0</v>
      </c>
      <c r="G3620" s="37">
        <f t="shared" si="394"/>
        <v>0</v>
      </c>
      <c r="H3620" s="38">
        <f t="shared" si="395"/>
        <v>0</v>
      </c>
      <c r="I3620" s="39">
        <f t="shared" si="396"/>
        <v>0</v>
      </c>
      <c r="J3620" s="40">
        <f t="shared" si="397"/>
        <v>0</v>
      </c>
      <c r="K3620" s="111">
        <f>IF($B3620="",0,'2.売上実績'!D3620)</f>
        <v>0</v>
      </c>
      <c r="L3620" s="111">
        <f>IF($B3620="",0,'2.売上実績'!E3620)</f>
        <v>0</v>
      </c>
      <c r="M3620" s="28">
        <f t="shared" si="392"/>
        <v>0</v>
      </c>
      <c r="N3620" s="41">
        <f t="shared" si="393"/>
        <v>0</v>
      </c>
      <c r="O3620" s="40">
        <f t="shared" si="398"/>
        <v>0</v>
      </c>
    </row>
    <row r="3621" spans="2:15" ht="18" customHeight="1">
      <c r="B3621" s="109" t="str">
        <f>IF('2.売上実績'!$B3621="","",'2.売上実績'!$B3621)</f>
        <v/>
      </c>
      <c r="C3621" s="110" t="str">
        <f>IF('2.売上実績'!$C3621="","",'2.売上実績'!$C3621)</f>
        <v/>
      </c>
      <c r="D3621" s="98" t="str">
        <f>IF(C3621="","",VLOOKUP(C3621,'4.製品一覧'!$B$4:$D$500,3,FALSE))</f>
        <v/>
      </c>
      <c r="E3621" s="102">
        <f>IF(C3621&lt;&gt;"",VLOOKUP(C3621,'7.製品別原価'!$B$5:$J$500,8,FALSE),0)</f>
        <v>0</v>
      </c>
      <c r="F3621" s="37">
        <f>IF(OR($K$2=0,K3621=0),0,'1.全社費用'!$C$42/$K$2)</f>
        <v>0</v>
      </c>
      <c r="G3621" s="37">
        <f t="shared" si="394"/>
        <v>0</v>
      </c>
      <c r="H3621" s="38">
        <f t="shared" si="395"/>
        <v>0</v>
      </c>
      <c r="I3621" s="39">
        <f t="shared" si="396"/>
        <v>0</v>
      </c>
      <c r="J3621" s="40">
        <f t="shared" si="397"/>
        <v>0</v>
      </c>
      <c r="K3621" s="111">
        <f>IF($B3621="",0,'2.売上実績'!D3621)</f>
        <v>0</v>
      </c>
      <c r="L3621" s="111">
        <f>IF($B3621="",0,'2.売上実績'!E3621)</f>
        <v>0</v>
      </c>
      <c r="M3621" s="28">
        <f t="shared" si="392"/>
        <v>0</v>
      </c>
      <c r="N3621" s="41">
        <f t="shared" si="393"/>
        <v>0</v>
      </c>
      <c r="O3621" s="40">
        <f t="shared" si="398"/>
        <v>0</v>
      </c>
    </row>
    <row r="3622" spans="2:15" ht="18" customHeight="1">
      <c r="B3622" s="109" t="str">
        <f>IF('2.売上実績'!$B3622="","",'2.売上実績'!$B3622)</f>
        <v/>
      </c>
      <c r="C3622" s="110" t="str">
        <f>IF('2.売上実績'!$C3622="","",'2.売上実績'!$C3622)</f>
        <v/>
      </c>
      <c r="D3622" s="98" t="str">
        <f>IF(C3622="","",VLOOKUP(C3622,'4.製品一覧'!$B$4:$D$500,3,FALSE))</f>
        <v/>
      </c>
      <c r="E3622" s="102">
        <f>IF(C3622&lt;&gt;"",VLOOKUP(C3622,'7.製品別原価'!$B$5:$J$500,8,FALSE),0)</f>
        <v>0</v>
      </c>
      <c r="F3622" s="37">
        <f>IF(OR($K$2=0,K3622=0),0,'1.全社費用'!$C$42/$K$2)</f>
        <v>0</v>
      </c>
      <c r="G3622" s="37">
        <f t="shared" si="394"/>
        <v>0</v>
      </c>
      <c r="H3622" s="38">
        <f t="shared" si="395"/>
        <v>0</v>
      </c>
      <c r="I3622" s="39">
        <f t="shared" si="396"/>
        <v>0</v>
      </c>
      <c r="J3622" s="40">
        <f t="shared" si="397"/>
        <v>0</v>
      </c>
      <c r="K3622" s="111">
        <f>IF($B3622="",0,'2.売上実績'!D3622)</f>
        <v>0</v>
      </c>
      <c r="L3622" s="111">
        <f>IF($B3622="",0,'2.売上実績'!E3622)</f>
        <v>0</v>
      </c>
      <c r="M3622" s="28">
        <f t="shared" si="392"/>
        <v>0</v>
      </c>
      <c r="N3622" s="41">
        <f t="shared" si="393"/>
        <v>0</v>
      </c>
      <c r="O3622" s="40">
        <f t="shared" si="398"/>
        <v>0</v>
      </c>
    </row>
    <row r="3623" spans="2:15" ht="18" customHeight="1">
      <c r="B3623" s="109" t="str">
        <f>IF('2.売上実績'!$B3623="","",'2.売上実績'!$B3623)</f>
        <v/>
      </c>
      <c r="C3623" s="110" t="str">
        <f>IF('2.売上実績'!$C3623="","",'2.売上実績'!$C3623)</f>
        <v/>
      </c>
      <c r="D3623" s="98" t="str">
        <f>IF(C3623="","",VLOOKUP(C3623,'4.製品一覧'!$B$4:$D$500,3,FALSE))</f>
        <v/>
      </c>
      <c r="E3623" s="102">
        <f>IF(C3623&lt;&gt;"",VLOOKUP(C3623,'7.製品別原価'!$B$5:$J$500,8,FALSE),0)</f>
        <v>0</v>
      </c>
      <c r="F3623" s="37">
        <f>IF(OR($K$2=0,K3623=0),0,'1.全社費用'!$C$42/$K$2)</f>
        <v>0</v>
      </c>
      <c r="G3623" s="37">
        <f t="shared" si="394"/>
        <v>0</v>
      </c>
      <c r="H3623" s="38">
        <f t="shared" si="395"/>
        <v>0</v>
      </c>
      <c r="I3623" s="39">
        <f t="shared" si="396"/>
        <v>0</v>
      </c>
      <c r="J3623" s="40">
        <f t="shared" si="397"/>
        <v>0</v>
      </c>
      <c r="K3623" s="111">
        <f>IF($B3623="",0,'2.売上実績'!D3623)</f>
        <v>0</v>
      </c>
      <c r="L3623" s="111">
        <f>IF($B3623="",0,'2.売上実績'!E3623)</f>
        <v>0</v>
      </c>
      <c r="M3623" s="28">
        <f t="shared" si="392"/>
        <v>0</v>
      </c>
      <c r="N3623" s="41">
        <f t="shared" si="393"/>
        <v>0</v>
      </c>
      <c r="O3623" s="40">
        <f t="shared" si="398"/>
        <v>0</v>
      </c>
    </row>
    <row r="3624" spans="2:15" ht="18" customHeight="1">
      <c r="B3624" s="109" t="str">
        <f>IF('2.売上実績'!$B3624="","",'2.売上実績'!$B3624)</f>
        <v/>
      </c>
      <c r="C3624" s="110" t="str">
        <f>IF('2.売上実績'!$C3624="","",'2.売上実績'!$C3624)</f>
        <v/>
      </c>
      <c r="D3624" s="98" t="str">
        <f>IF(C3624="","",VLOOKUP(C3624,'4.製品一覧'!$B$4:$D$500,3,FALSE))</f>
        <v/>
      </c>
      <c r="E3624" s="102">
        <f>IF(C3624&lt;&gt;"",VLOOKUP(C3624,'7.製品別原価'!$B$5:$J$500,8,FALSE),0)</f>
        <v>0</v>
      </c>
      <c r="F3624" s="37">
        <f>IF(OR($K$2=0,K3624=0),0,'1.全社費用'!$C$42/$K$2)</f>
        <v>0</v>
      </c>
      <c r="G3624" s="37">
        <f t="shared" si="394"/>
        <v>0</v>
      </c>
      <c r="H3624" s="38">
        <f t="shared" si="395"/>
        <v>0</v>
      </c>
      <c r="I3624" s="39">
        <f t="shared" si="396"/>
        <v>0</v>
      </c>
      <c r="J3624" s="40">
        <f t="shared" si="397"/>
        <v>0</v>
      </c>
      <c r="K3624" s="111">
        <f>IF($B3624="",0,'2.売上実績'!D3624)</f>
        <v>0</v>
      </c>
      <c r="L3624" s="111">
        <f>IF($B3624="",0,'2.売上実績'!E3624)</f>
        <v>0</v>
      </c>
      <c r="M3624" s="28">
        <f t="shared" si="392"/>
        <v>0</v>
      </c>
      <c r="N3624" s="41">
        <f t="shared" si="393"/>
        <v>0</v>
      </c>
      <c r="O3624" s="40">
        <f t="shared" si="398"/>
        <v>0</v>
      </c>
    </row>
    <row r="3625" spans="2:15" ht="18" customHeight="1">
      <c r="B3625" s="109" t="str">
        <f>IF('2.売上実績'!$B3625="","",'2.売上実績'!$B3625)</f>
        <v/>
      </c>
      <c r="C3625" s="110" t="str">
        <f>IF('2.売上実績'!$C3625="","",'2.売上実績'!$C3625)</f>
        <v/>
      </c>
      <c r="D3625" s="98" t="str">
        <f>IF(C3625="","",VLOOKUP(C3625,'4.製品一覧'!$B$4:$D$500,3,FALSE))</f>
        <v/>
      </c>
      <c r="E3625" s="102">
        <f>IF(C3625&lt;&gt;"",VLOOKUP(C3625,'7.製品別原価'!$B$5:$J$500,8,FALSE),0)</f>
        <v>0</v>
      </c>
      <c r="F3625" s="37">
        <f>IF(OR($K$2=0,K3625=0),0,'1.全社費用'!$C$42/$K$2)</f>
        <v>0</v>
      </c>
      <c r="G3625" s="37">
        <f t="shared" si="394"/>
        <v>0</v>
      </c>
      <c r="H3625" s="38">
        <f t="shared" si="395"/>
        <v>0</v>
      </c>
      <c r="I3625" s="39">
        <f t="shared" si="396"/>
        <v>0</v>
      </c>
      <c r="J3625" s="40">
        <f t="shared" si="397"/>
        <v>0</v>
      </c>
      <c r="K3625" s="111">
        <f>IF($B3625="",0,'2.売上実績'!D3625)</f>
        <v>0</v>
      </c>
      <c r="L3625" s="111">
        <f>IF($B3625="",0,'2.売上実績'!E3625)</f>
        <v>0</v>
      </c>
      <c r="M3625" s="28">
        <f t="shared" si="392"/>
        <v>0</v>
      </c>
      <c r="N3625" s="41">
        <f t="shared" si="393"/>
        <v>0</v>
      </c>
      <c r="O3625" s="40">
        <f t="shared" si="398"/>
        <v>0</v>
      </c>
    </row>
    <row r="3626" spans="2:15" ht="18" customHeight="1">
      <c r="B3626" s="109" t="str">
        <f>IF('2.売上実績'!$B3626="","",'2.売上実績'!$B3626)</f>
        <v/>
      </c>
      <c r="C3626" s="110" t="str">
        <f>IF('2.売上実績'!$C3626="","",'2.売上実績'!$C3626)</f>
        <v/>
      </c>
      <c r="D3626" s="98" t="str">
        <f>IF(C3626="","",VLOOKUP(C3626,'4.製品一覧'!$B$4:$D$500,3,FALSE))</f>
        <v/>
      </c>
      <c r="E3626" s="102">
        <f>IF(C3626&lt;&gt;"",VLOOKUP(C3626,'7.製品別原価'!$B$5:$J$500,8,FALSE),0)</f>
        <v>0</v>
      </c>
      <c r="F3626" s="37">
        <f>IF(OR($K$2=0,K3626=0),0,'1.全社費用'!$C$42/$K$2)</f>
        <v>0</v>
      </c>
      <c r="G3626" s="37">
        <f t="shared" si="394"/>
        <v>0</v>
      </c>
      <c r="H3626" s="38">
        <f t="shared" si="395"/>
        <v>0</v>
      </c>
      <c r="I3626" s="39">
        <f t="shared" si="396"/>
        <v>0</v>
      </c>
      <c r="J3626" s="40">
        <f t="shared" si="397"/>
        <v>0</v>
      </c>
      <c r="K3626" s="111">
        <f>IF($B3626="",0,'2.売上実績'!D3626)</f>
        <v>0</v>
      </c>
      <c r="L3626" s="111">
        <f>IF($B3626="",0,'2.売上実績'!E3626)</f>
        <v>0</v>
      </c>
      <c r="M3626" s="28">
        <f t="shared" si="392"/>
        <v>0</v>
      </c>
      <c r="N3626" s="41">
        <f t="shared" si="393"/>
        <v>0</v>
      </c>
      <c r="O3626" s="40">
        <f t="shared" si="398"/>
        <v>0</v>
      </c>
    </row>
    <row r="3627" spans="2:15" ht="18" customHeight="1">
      <c r="B3627" s="109" t="str">
        <f>IF('2.売上実績'!$B3627="","",'2.売上実績'!$B3627)</f>
        <v/>
      </c>
      <c r="C3627" s="110" t="str">
        <f>IF('2.売上実績'!$C3627="","",'2.売上実績'!$C3627)</f>
        <v/>
      </c>
      <c r="D3627" s="98" t="str">
        <f>IF(C3627="","",VLOOKUP(C3627,'4.製品一覧'!$B$4:$D$500,3,FALSE))</f>
        <v/>
      </c>
      <c r="E3627" s="102">
        <f>IF(C3627&lt;&gt;"",VLOOKUP(C3627,'7.製品別原価'!$B$5:$J$500,8,FALSE),0)</f>
        <v>0</v>
      </c>
      <c r="F3627" s="37">
        <f>IF(OR($K$2=0,K3627=0),0,'1.全社費用'!$C$42/$K$2)</f>
        <v>0</v>
      </c>
      <c r="G3627" s="37">
        <f t="shared" si="394"/>
        <v>0</v>
      </c>
      <c r="H3627" s="38">
        <f t="shared" si="395"/>
        <v>0</v>
      </c>
      <c r="I3627" s="39">
        <f t="shared" si="396"/>
        <v>0</v>
      </c>
      <c r="J3627" s="40">
        <f t="shared" si="397"/>
        <v>0</v>
      </c>
      <c r="K3627" s="111">
        <f>IF($B3627="",0,'2.売上実績'!D3627)</f>
        <v>0</v>
      </c>
      <c r="L3627" s="111">
        <f>IF($B3627="",0,'2.売上実績'!E3627)</f>
        <v>0</v>
      </c>
      <c r="M3627" s="28">
        <f t="shared" si="392"/>
        <v>0</v>
      </c>
      <c r="N3627" s="41">
        <f t="shared" si="393"/>
        <v>0</v>
      </c>
      <c r="O3627" s="40">
        <f t="shared" si="398"/>
        <v>0</v>
      </c>
    </row>
    <row r="3628" spans="2:15" ht="18" customHeight="1">
      <c r="B3628" s="109" t="str">
        <f>IF('2.売上実績'!$B3628="","",'2.売上実績'!$B3628)</f>
        <v/>
      </c>
      <c r="C3628" s="110" t="str">
        <f>IF('2.売上実績'!$C3628="","",'2.売上実績'!$C3628)</f>
        <v/>
      </c>
      <c r="D3628" s="98" t="str">
        <f>IF(C3628="","",VLOOKUP(C3628,'4.製品一覧'!$B$4:$D$500,3,FALSE))</f>
        <v/>
      </c>
      <c r="E3628" s="102">
        <f>IF(C3628&lt;&gt;"",VLOOKUP(C3628,'7.製品別原価'!$B$5:$J$500,8,FALSE),0)</f>
        <v>0</v>
      </c>
      <c r="F3628" s="37">
        <f>IF(OR($K$2=0,K3628=0),0,'1.全社費用'!$C$42/$K$2)</f>
        <v>0</v>
      </c>
      <c r="G3628" s="37">
        <f t="shared" si="394"/>
        <v>0</v>
      </c>
      <c r="H3628" s="38">
        <f t="shared" si="395"/>
        <v>0</v>
      </c>
      <c r="I3628" s="39">
        <f t="shared" si="396"/>
        <v>0</v>
      </c>
      <c r="J3628" s="40">
        <f t="shared" si="397"/>
        <v>0</v>
      </c>
      <c r="K3628" s="111">
        <f>IF($B3628="",0,'2.売上実績'!D3628)</f>
        <v>0</v>
      </c>
      <c r="L3628" s="111">
        <f>IF($B3628="",0,'2.売上実績'!E3628)</f>
        <v>0</v>
      </c>
      <c r="M3628" s="28">
        <f t="shared" si="392"/>
        <v>0</v>
      </c>
      <c r="N3628" s="41">
        <f t="shared" si="393"/>
        <v>0</v>
      </c>
      <c r="O3628" s="40">
        <f t="shared" si="398"/>
        <v>0</v>
      </c>
    </row>
    <row r="3629" spans="2:15" ht="18" customHeight="1">
      <c r="B3629" s="109" t="str">
        <f>IF('2.売上実績'!$B3629="","",'2.売上実績'!$B3629)</f>
        <v/>
      </c>
      <c r="C3629" s="110" t="str">
        <f>IF('2.売上実績'!$C3629="","",'2.売上実績'!$C3629)</f>
        <v/>
      </c>
      <c r="D3629" s="98" t="str">
        <f>IF(C3629="","",VLOOKUP(C3629,'4.製品一覧'!$B$4:$D$500,3,FALSE))</f>
        <v/>
      </c>
      <c r="E3629" s="102">
        <f>IF(C3629&lt;&gt;"",VLOOKUP(C3629,'7.製品別原価'!$B$5:$J$500,8,FALSE),0)</f>
        <v>0</v>
      </c>
      <c r="F3629" s="37">
        <f>IF(OR($K$2=0,K3629=0),0,'1.全社費用'!$C$42/$K$2)</f>
        <v>0</v>
      </c>
      <c r="G3629" s="37">
        <f t="shared" si="394"/>
        <v>0</v>
      </c>
      <c r="H3629" s="38">
        <f t="shared" si="395"/>
        <v>0</v>
      </c>
      <c r="I3629" s="39">
        <f t="shared" si="396"/>
        <v>0</v>
      </c>
      <c r="J3629" s="40">
        <f t="shared" si="397"/>
        <v>0</v>
      </c>
      <c r="K3629" s="111">
        <f>IF($B3629="",0,'2.売上実績'!D3629)</f>
        <v>0</v>
      </c>
      <c r="L3629" s="111">
        <f>IF($B3629="",0,'2.売上実績'!E3629)</f>
        <v>0</v>
      </c>
      <c r="M3629" s="28">
        <f t="shared" si="392"/>
        <v>0</v>
      </c>
      <c r="N3629" s="41">
        <f t="shared" si="393"/>
        <v>0</v>
      </c>
      <c r="O3629" s="40">
        <f t="shared" si="398"/>
        <v>0</v>
      </c>
    </row>
    <row r="3630" spans="2:15" ht="18" customHeight="1">
      <c r="B3630" s="109" t="str">
        <f>IF('2.売上実績'!$B3630="","",'2.売上実績'!$B3630)</f>
        <v/>
      </c>
      <c r="C3630" s="110" t="str">
        <f>IF('2.売上実績'!$C3630="","",'2.売上実績'!$C3630)</f>
        <v/>
      </c>
      <c r="D3630" s="98" t="str">
        <f>IF(C3630="","",VLOOKUP(C3630,'4.製品一覧'!$B$4:$D$500,3,FALSE))</f>
        <v/>
      </c>
      <c r="E3630" s="102">
        <f>IF(C3630&lt;&gt;"",VLOOKUP(C3630,'7.製品別原価'!$B$5:$J$500,8,FALSE),0)</f>
        <v>0</v>
      </c>
      <c r="F3630" s="37">
        <f>IF(OR($K$2=0,K3630=0),0,'1.全社費用'!$C$42/$K$2)</f>
        <v>0</v>
      </c>
      <c r="G3630" s="37">
        <f t="shared" si="394"/>
        <v>0</v>
      </c>
      <c r="H3630" s="38">
        <f t="shared" si="395"/>
        <v>0</v>
      </c>
      <c r="I3630" s="39">
        <f t="shared" si="396"/>
        <v>0</v>
      </c>
      <c r="J3630" s="40">
        <f t="shared" si="397"/>
        <v>0</v>
      </c>
      <c r="K3630" s="111">
        <f>IF($B3630="",0,'2.売上実績'!D3630)</f>
        <v>0</v>
      </c>
      <c r="L3630" s="111">
        <f>IF($B3630="",0,'2.売上実績'!E3630)</f>
        <v>0</v>
      </c>
      <c r="M3630" s="28">
        <f t="shared" si="392"/>
        <v>0</v>
      </c>
      <c r="N3630" s="41">
        <f t="shared" si="393"/>
        <v>0</v>
      </c>
      <c r="O3630" s="40">
        <f t="shared" si="398"/>
        <v>0</v>
      </c>
    </row>
    <row r="3631" spans="2:15" ht="18" customHeight="1">
      <c r="B3631" s="109" t="str">
        <f>IF('2.売上実績'!$B3631="","",'2.売上実績'!$B3631)</f>
        <v/>
      </c>
      <c r="C3631" s="110" t="str">
        <f>IF('2.売上実績'!$C3631="","",'2.売上実績'!$C3631)</f>
        <v/>
      </c>
      <c r="D3631" s="98" t="str">
        <f>IF(C3631="","",VLOOKUP(C3631,'4.製品一覧'!$B$4:$D$500,3,FALSE))</f>
        <v/>
      </c>
      <c r="E3631" s="102">
        <f>IF(C3631&lt;&gt;"",VLOOKUP(C3631,'7.製品別原価'!$B$5:$J$500,8,FALSE),0)</f>
        <v>0</v>
      </c>
      <c r="F3631" s="37">
        <f>IF(OR($K$2=0,K3631=0),0,'1.全社費用'!$C$42/$K$2)</f>
        <v>0</v>
      </c>
      <c r="G3631" s="37">
        <f t="shared" si="394"/>
        <v>0</v>
      </c>
      <c r="H3631" s="38">
        <f t="shared" si="395"/>
        <v>0</v>
      </c>
      <c r="I3631" s="39">
        <f t="shared" si="396"/>
        <v>0</v>
      </c>
      <c r="J3631" s="40">
        <f t="shared" si="397"/>
        <v>0</v>
      </c>
      <c r="K3631" s="111">
        <f>IF($B3631="",0,'2.売上実績'!D3631)</f>
        <v>0</v>
      </c>
      <c r="L3631" s="111">
        <f>IF($B3631="",0,'2.売上実績'!E3631)</f>
        <v>0</v>
      </c>
      <c r="M3631" s="28">
        <f t="shared" si="392"/>
        <v>0</v>
      </c>
      <c r="N3631" s="41">
        <f t="shared" si="393"/>
        <v>0</v>
      </c>
      <c r="O3631" s="40">
        <f t="shared" si="398"/>
        <v>0</v>
      </c>
    </row>
    <row r="3632" spans="2:15" ht="18" customHeight="1">
      <c r="B3632" s="109" t="str">
        <f>IF('2.売上実績'!$B3632="","",'2.売上実績'!$B3632)</f>
        <v/>
      </c>
      <c r="C3632" s="110" t="str">
        <f>IF('2.売上実績'!$C3632="","",'2.売上実績'!$C3632)</f>
        <v/>
      </c>
      <c r="D3632" s="98" t="str">
        <f>IF(C3632="","",VLOOKUP(C3632,'4.製品一覧'!$B$4:$D$500,3,FALSE))</f>
        <v/>
      </c>
      <c r="E3632" s="102">
        <f>IF(C3632&lt;&gt;"",VLOOKUP(C3632,'7.製品別原価'!$B$5:$J$500,8,FALSE),0)</f>
        <v>0</v>
      </c>
      <c r="F3632" s="37">
        <f>IF(OR($K$2=0,K3632=0),0,'1.全社費用'!$C$42/$K$2)</f>
        <v>0</v>
      </c>
      <c r="G3632" s="37">
        <f t="shared" si="394"/>
        <v>0</v>
      </c>
      <c r="H3632" s="38">
        <f t="shared" si="395"/>
        <v>0</v>
      </c>
      <c r="I3632" s="39">
        <f t="shared" si="396"/>
        <v>0</v>
      </c>
      <c r="J3632" s="40">
        <f t="shared" si="397"/>
        <v>0</v>
      </c>
      <c r="K3632" s="111">
        <f>IF($B3632="",0,'2.売上実績'!D3632)</f>
        <v>0</v>
      </c>
      <c r="L3632" s="111">
        <f>IF($B3632="",0,'2.売上実績'!E3632)</f>
        <v>0</v>
      </c>
      <c r="M3632" s="28">
        <f t="shared" si="392"/>
        <v>0</v>
      </c>
      <c r="N3632" s="41">
        <f t="shared" si="393"/>
        <v>0</v>
      </c>
      <c r="O3632" s="40">
        <f t="shared" si="398"/>
        <v>0</v>
      </c>
    </row>
    <row r="3633" spans="2:15" ht="18" customHeight="1">
      <c r="B3633" s="109" t="str">
        <f>IF('2.売上実績'!$B3633="","",'2.売上実績'!$B3633)</f>
        <v/>
      </c>
      <c r="C3633" s="110" t="str">
        <f>IF('2.売上実績'!$C3633="","",'2.売上実績'!$C3633)</f>
        <v/>
      </c>
      <c r="D3633" s="98" t="str">
        <f>IF(C3633="","",VLOOKUP(C3633,'4.製品一覧'!$B$4:$D$500,3,FALSE))</f>
        <v/>
      </c>
      <c r="E3633" s="102">
        <f>IF(C3633&lt;&gt;"",VLOOKUP(C3633,'7.製品別原価'!$B$5:$J$500,8,FALSE),0)</f>
        <v>0</v>
      </c>
      <c r="F3633" s="37">
        <f>IF(OR($K$2=0,K3633=0),0,'1.全社費用'!$C$42/$K$2)</f>
        <v>0</v>
      </c>
      <c r="G3633" s="37">
        <f t="shared" si="394"/>
        <v>0</v>
      </c>
      <c r="H3633" s="38">
        <f t="shared" si="395"/>
        <v>0</v>
      </c>
      <c r="I3633" s="39">
        <f t="shared" si="396"/>
        <v>0</v>
      </c>
      <c r="J3633" s="40">
        <f t="shared" si="397"/>
        <v>0</v>
      </c>
      <c r="K3633" s="111">
        <f>IF($B3633="",0,'2.売上実績'!D3633)</f>
        <v>0</v>
      </c>
      <c r="L3633" s="111">
        <f>IF($B3633="",0,'2.売上実績'!E3633)</f>
        <v>0</v>
      </c>
      <c r="M3633" s="28">
        <f t="shared" si="392"/>
        <v>0</v>
      </c>
      <c r="N3633" s="41">
        <f t="shared" si="393"/>
        <v>0</v>
      </c>
      <c r="O3633" s="40">
        <f t="shared" si="398"/>
        <v>0</v>
      </c>
    </row>
    <row r="3634" spans="2:15" ht="18" customHeight="1">
      <c r="B3634" s="109" t="str">
        <f>IF('2.売上実績'!$B3634="","",'2.売上実績'!$B3634)</f>
        <v/>
      </c>
      <c r="C3634" s="110" t="str">
        <f>IF('2.売上実績'!$C3634="","",'2.売上実績'!$C3634)</f>
        <v/>
      </c>
      <c r="D3634" s="98" t="str">
        <f>IF(C3634="","",VLOOKUP(C3634,'4.製品一覧'!$B$4:$D$500,3,FALSE))</f>
        <v/>
      </c>
      <c r="E3634" s="102">
        <f>IF(C3634&lt;&gt;"",VLOOKUP(C3634,'7.製品別原価'!$B$5:$J$500,8,FALSE),0)</f>
        <v>0</v>
      </c>
      <c r="F3634" s="37">
        <f>IF(OR($K$2=0,K3634=0),0,'1.全社費用'!$C$42/$K$2)</f>
        <v>0</v>
      </c>
      <c r="G3634" s="37">
        <f t="shared" si="394"/>
        <v>0</v>
      </c>
      <c r="H3634" s="38">
        <f t="shared" si="395"/>
        <v>0</v>
      </c>
      <c r="I3634" s="39">
        <f t="shared" si="396"/>
        <v>0</v>
      </c>
      <c r="J3634" s="40">
        <f t="shared" si="397"/>
        <v>0</v>
      </c>
      <c r="K3634" s="111">
        <f>IF($B3634="",0,'2.売上実績'!D3634)</f>
        <v>0</v>
      </c>
      <c r="L3634" s="111">
        <f>IF($B3634="",0,'2.売上実績'!E3634)</f>
        <v>0</v>
      </c>
      <c r="M3634" s="28">
        <f t="shared" si="392"/>
        <v>0</v>
      </c>
      <c r="N3634" s="41">
        <f t="shared" si="393"/>
        <v>0</v>
      </c>
      <c r="O3634" s="40">
        <f t="shared" si="398"/>
        <v>0</v>
      </c>
    </row>
    <row r="3635" spans="2:15" ht="18" customHeight="1">
      <c r="B3635" s="109" t="str">
        <f>IF('2.売上実績'!$B3635="","",'2.売上実績'!$B3635)</f>
        <v/>
      </c>
      <c r="C3635" s="110" t="str">
        <f>IF('2.売上実績'!$C3635="","",'2.売上実績'!$C3635)</f>
        <v/>
      </c>
      <c r="D3635" s="98" t="str">
        <f>IF(C3635="","",VLOOKUP(C3635,'4.製品一覧'!$B$4:$D$500,3,FALSE))</f>
        <v/>
      </c>
      <c r="E3635" s="102">
        <f>IF(C3635&lt;&gt;"",VLOOKUP(C3635,'7.製品別原価'!$B$5:$J$500,8,FALSE),0)</f>
        <v>0</v>
      </c>
      <c r="F3635" s="37">
        <f>IF(OR($K$2=0,K3635=0),0,'1.全社費用'!$C$42/$K$2)</f>
        <v>0</v>
      </c>
      <c r="G3635" s="37">
        <f t="shared" si="394"/>
        <v>0</v>
      </c>
      <c r="H3635" s="38">
        <f t="shared" si="395"/>
        <v>0</v>
      </c>
      <c r="I3635" s="39">
        <f t="shared" si="396"/>
        <v>0</v>
      </c>
      <c r="J3635" s="40">
        <f t="shared" si="397"/>
        <v>0</v>
      </c>
      <c r="K3635" s="111">
        <f>IF($B3635="",0,'2.売上実績'!D3635)</f>
        <v>0</v>
      </c>
      <c r="L3635" s="111">
        <f>IF($B3635="",0,'2.売上実績'!E3635)</f>
        <v>0</v>
      </c>
      <c r="M3635" s="28">
        <f t="shared" si="392"/>
        <v>0</v>
      </c>
      <c r="N3635" s="41">
        <f t="shared" si="393"/>
        <v>0</v>
      </c>
      <c r="O3635" s="40">
        <f t="shared" si="398"/>
        <v>0</v>
      </c>
    </row>
    <row r="3636" spans="2:15" ht="18" customHeight="1">
      <c r="B3636" s="109" t="str">
        <f>IF('2.売上実績'!$B3636="","",'2.売上実績'!$B3636)</f>
        <v/>
      </c>
      <c r="C3636" s="110" t="str">
        <f>IF('2.売上実績'!$C3636="","",'2.売上実績'!$C3636)</f>
        <v/>
      </c>
      <c r="D3636" s="98" t="str">
        <f>IF(C3636="","",VLOOKUP(C3636,'4.製品一覧'!$B$4:$D$500,3,FALSE))</f>
        <v/>
      </c>
      <c r="E3636" s="102">
        <f>IF(C3636&lt;&gt;"",VLOOKUP(C3636,'7.製品別原価'!$B$5:$J$500,8,FALSE),0)</f>
        <v>0</v>
      </c>
      <c r="F3636" s="37">
        <f>IF(OR($K$2=0,K3636=0),0,'1.全社費用'!$C$42/$K$2)</f>
        <v>0</v>
      </c>
      <c r="G3636" s="37">
        <f t="shared" si="394"/>
        <v>0</v>
      </c>
      <c r="H3636" s="38">
        <f t="shared" si="395"/>
        <v>0</v>
      </c>
      <c r="I3636" s="39">
        <f t="shared" si="396"/>
        <v>0</v>
      </c>
      <c r="J3636" s="40">
        <f t="shared" si="397"/>
        <v>0</v>
      </c>
      <c r="K3636" s="111">
        <f>IF($B3636="",0,'2.売上実績'!D3636)</f>
        <v>0</v>
      </c>
      <c r="L3636" s="111">
        <f>IF($B3636="",0,'2.売上実績'!E3636)</f>
        <v>0</v>
      </c>
      <c r="M3636" s="28">
        <f t="shared" si="392"/>
        <v>0</v>
      </c>
      <c r="N3636" s="41">
        <f t="shared" si="393"/>
        <v>0</v>
      </c>
      <c r="O3636" s="40">
        <f t="shared" si="398"/>
        <v>0</v>
      </c>
    </row>
    <row r="3637" spans="2:15" ht="18" customHeight="1">
      <c r="B3637" s="109" t="str">
        <f>IF('2.売上実績'!$B3637="","",'2.売上実績'!$B3637)</f>
        <v/>
      </c>
      <c r="C3637" s="110" t="str">
        <f>IF('2.売上実績'!$C3637="","",'2.売上実績'!$C3637)</f>
        <v/>
      </c>
      <c r="D3637" s="98" t="str">
        <f>IF(C3637="","",VLOOKUP(C3637,'4.製品一覧'!$B$4:$D$500,3,FALSE))</f>
        <v/>
      </c>
      <c r="E3637" s="102">
        <f>IF(C3637&lt;&gt;"",VLOOKUP(C3637,'7.製品別原価'!$B$5:$J$500,8,FALSE),0)</f>
        <v>0</v>
      </c>
      <c r="F3637" s="37">
        <f>IF(OR($K$2=0,K3637=0),0,'1.全社費用'!$C$42/$K$2)</f>
        <v>0</v>
      </c>
      <c r="G3637" s="37">
        <f t="shared" si="394"/>
        <v>0</v>
      </c>
      <c r="H3637" s="38">
        <f t="shared" si="395"/>
        <v>0</v>
      </c>
      <c r="I3637" s="39">
        <f t="shared" si="396"/>
        <v>0</v>
      </c>
      <c r="J3637" s="40">
        <f t="shared" si="397"/>
        <v>0</v>
      </c>
      <c r="K3637" s="111">
        <f>IF($B3637="",0,'2.売上実績'!D3637)</f>
        <v>0</v>
      </c>
      <c r="L3637" s="111">
        <f>IF($B3637="",0,'2.売上実績'!E3637)</f>
        <v>0</v>
      </c>
      <c r="M3637" s="28">
        <f t="shared" si="392"/>
        <v>0</v>
      </c>
      <c r="N3637" s="41">
        <f t="shared" si="393"/>
        <v>0</v>
      </c>
      <c r="O3637" s="40">
        <f t="shared" si="398"/>
        <v>0</v>
      </c>
    </row>
    <row r="3638" spans="2:15" ht="18" customHeight="1">
      <c r="B3638" s="109" t="str">
        <f>IF('2.売上実績'!$B3638="","",'2.売上実績'!$B3638)</f>
        <v/>
      </c>
      <c r="C3638" s="110" t="str">
        <f>IF('2.売上実績'!$C3638="","",'2.売上実績'!$C3638)</f>
        <v/>
      </c>
      <c r="D3638" s="98" t="str">
        <f>IF(C3638="","",VLOOKUP(C3638,'4.製品一覧'!$B$4:$D$500,3,FALSE))</f>
        <v/>
      </c>
      <c r="E3638" s="102">
        <f>IF(C3638&lt;&gt;"",VLOOKUP(C3638,'7.製品別原価'!$B$5:$J$500,8,FALSE),0)</f>
        <v>0</v>
      </c>
      <c r="F3638" s="37">
        <f>IF(OR($K$2=0,K3638=0),0,'1.全社費用'!$C$42/$K$2)</f>
        <v>0</v>
      </c>
      <c r="G3638" s="37">
        <f t="shared" si="394"/>
        <v>0</v>
      </c>
      <c r="H3638" s="38">
        <f t="shared" si="395"/>
        <v>0</v>
      </c>
      <c r="I3638" s="39">
        <f t="shared" si="396"/>
        <v>0</v>
      </c>
      <c r="J3638" s="40">
        <f t="shared" si="397"/>
        <v>0</v>
      </c>
      <c r="K3638" s="111">
        <f>IF($B3638="",0,'2.売上実績'!D3638)</f>
        <v>0</v>
      </c>
      <c r="L3638" s="111">
        <f>IF($B3638="",0,'2.売上実績'!E3638)</f>
        <v>0</v>
      </c>
      <c r="M3638" s="28">
        <f t="shared" si="392"/>
        <v>0</v>
      </c>
      <c r="N3638" s="41">
        <f t="shared" si="393"/>
        <v>0</v>
      </c>
      <c r="O3638" s="40">
        <f t="shared" si="398"/>
        <v>0</v>
      </c>
    </row>
    <row r="3639" spans="2:15" ht="18" customHeight="1">
      <c r="B3639" s="109" t="str">
        <f>IF('2.売上実績'!$B3639="","",'2.売上実績'!$B3639)</f>
        <v/>
      </c>
      <c r="C3639" s="110" t="str">
        <f>IF('2.売上実績'!$C3639="","",'2.売上実績'!$C3639)</f>
        <v/>
      </c>
      <c r="D3639" s="98" t="str">
        <f>IF(C3639="","",VLOOKUP(C3639,'4.製品一覧'!$B$4:$D$500,3,FALSE))</f>
        <v/>
      </c>
      <c r="E3639" s="102">
        <f>IF(C3639&lt;&gt;"",VLOOKUP(C3639,'7.製品別原価'!$B$5:$J$500,8,FALSE),0)</f>
        <v>0</v>
      </c>
      <c r="F3639" s="37">
        <f>IF(OR($K$2=0,K3639=0),0,'1.全社費用'!$C$42/$K$2)</f>
        <v>0</v>
      </c>
      <c r="G3639" s="37">
        <f t="shared" si="394"/>
        <v>0</v>
      </c>
      <c r="H3639" s="38">
        <f t="shared" si="395"/>
        <v>0</v>
      </c>
      <c r="I3639" s="39">
        <f t="shared" si="396"/>
        <v>0</v>
      </c>
      <c r="J3639" s="40">
        <f t="shared" si="397"/>
        <v>0</v>
      </c>
      <c r="K3639" s="111">
        <f>IF($B3639="",0,'2.売上実績'!D3639)</f>
        <v>0</v>
      </c>
      <c r="L3639" s="111">
        <f>IF($B3639="",0,'2.売上実績'!E3639)</f>
        <v>0</v>
      </c>
      <c r="M3639" s="28">
        <f t="shared" si="392"/>
        <v>0</v>
      </c>
      <c r="N3639" s="41">
        <f t="shared" si="393"/>
        <v>0</v>
      </c>
      <c r="O3639" s="40">
        <f t="shared" si="398"/>
        <v>0</v>
      </c>
    </row>
    <row r="3640" spans="2:15" ht="18" customHeight="1">
      <c r="B3640" s="109" t="str">
        <f>IF('2.売上実績'!$B3640="","",'2.売上実績'!$B3640)</f>
        <v/>
      </c>
      <c r="C3640" s="110" t="str">
        <f>IF('2.売上実績'!$C3640="","",'2.売上実績'!$C3640)</f>
        <v/>
      </c>
      <c r="D3640" s="98" t="str">
        <f>IF(C3640="","",VLOOKUP(C3640,'4.製品一覧'!$B$4:$D$500,3,FALSE))</f>
        <v/>
      </c>
      <c r="E3640" s="102">
        <f>IF(C3640&lt;&gt;"",VLOOKUP(C3640,'7.製品別原価'!$B$5:$J$500,8,FALSE),0)</f>
        <v>0</v>
      </c>
      <c r="F3640" s="37">
        <f>IF(OR($K$2=0,K3640=0),0,'1.全社費用'!$C$42/$K$2)</f>
        <v>0</v>
      </c>
      <c r="G3640" s="37">
        <f t="shared" si="394"/>
        <v>0</v>
      </c>
      <c r="H3640" s="38">
        <f t="shared" si="395"/>
        <v>0</v>
      </c>
      <c r="I3640" s="39">
        <f t="shared" si="396"/>
        <v>0</v>
      </c>
      <c r="J3640" s="40">
        <f t="shared" si="397"/>
        <v>0</v>
      </c>
      <c r="K3640" s="111">
        <f>IF($B3640="",0,'2.売上実績'!D3640)</f>
        <v>0</v>
      </c>
      <c r="L3640" s="111">
        <f>IF($B3640="",0,'2.売上実績'!E3640)</f>
        <v>0</v>
      </c>
      <c r="M3640" s="28">
        <f t="shared" si="392"/>
        <v>0</v>
      </c>
      <c r="N3640" s="41">
        <f t="shared" si="393"/>
        <v>0</v>
      </c>
      <c r="O3640" s="40">
        <f t="shared" si="398"/>
        <v>0</v>
      </c>
    </row>
    <row r="3641" spans="2:15" ht="18" customHeight="1">
      <c r="B3641" s="109" t="str">
        <f>IF('2.売上実績'!$B3641="","",'2.売上実績'!$B3641)</f>
        <v/>
      </c>
      <c r="C3641" s="110" t="str">
        <f>IF('2.売上実績'!$C3641="","",'2.売上実績'!$C3641)</f>
        <v/>
      </c>
      <c r="D3641" s="98" t="str">
        <f>IF(C3641="","",VLOOKUP(C3641,'4.製品一覧'!$B$4:$D$500,3,FALSE))</f>
        <v/>
      </c>
      <c r="E3641" s="102">
        <f>IF(C3641&lt;&gt;"",VLOOKUP(C3641,'7.製品別原価'!$B$5:$J$500,8,FALSE),0)</f>
        <v>0</v>
      </c>
      <c r="F3641" s="37">
        <f>IF(OR($K$2=0,K3641=0),0,'1.全社費用'!$C$42/$K$2)</f>
        <v>0</v>
      </c>
      <c r="G3641" s="37">
        <f t="shared" si="394"/>
        <v>0</v>
      </c>
      <c r="H3641" s="38">
        <f t="shared" si="395"/>
        <v>0</v>
      </c>
      <c r="I3641" s="39">
        <f t="shared" si="396"/>
        <v>0</v>
      </c>
      <c r="J3641" s="40">
        <f t="shared" si="397"/>
        <v>0</v>
      </c>
      <c r="K3641" s="111">
        <f>IF($B3641="",0,'2.売上実績'!D3641)</f>
        <v>0</v>
      </c>
      <c r="L3641" s="111">
        <f>IF($B3641="",0,'2.売上実績'!E3641)</f>
        <v>0</v>
      </c>
      <c r="M3641" s="28">
        <f t="shared" si="392"/>
        <v>0</v>
      </c>
      <c r="N3641" s="41">
        <f t="shared" si="393"/>
        <v>0</v>
      </c>
      <c r="O3641" s="40">
        <f t="shared" si="398"/>
        <v>0</v>
      </c>
    </row>
    <row r="3642" spans="2:15" ht="18" customHeight="1">
      <c r="B3642" s="109" t="str">
        <f>IF('2.売上実績'!$B3642="","",'2.売上実績'!$B3642)</f>
        <v/>
      </c>
      <c r="C3642" s="110" t="str">
        <f>IF('2.売上実績'!$C3642="","",'2.売上実績'!$C3642)</f>
        <v/>
      </c>
      <c r="D3642" s="98" t="str">
        <f>IF(C3642="","",VLOOKUP(C3642,'4.製品一覧'!$B$4:$D$500,3,FALSE))</f>
        <v/>
      </c>
      <c r="E3642" s="102">
        <f>IF(C3642&lt;&gt;"",VLOOKUP(C3642,'7.製品別原価'!$B$5:$J$500,8,FALSE),0)</f>
        <v>0</v>
      </c>
      <c r="F3642" s="37">
        <f>IF(OR($K$2=0,K3642=0),0,'1.全社費用'!$C$42/$K$2)</f>
        <v>0</v>
      </c>
      <c r="G3642" s="37">
        <f t="shared" si="394"/>
        <v>0</v>
      </c>
      <c r="H3642" s="38">
        <f t="shared" si="395"/>
        <v>0</v>
      </c>
      <c r="I3642" s="39">
        <f t="shared" si="396"/>
        <v>0</v>
      </c>
      <c r="J3642" s="40">
        <f t="shared" si="397"/>
        <v>0</v>
      </c>
      <c r="K3642" s="111">
        <f>IF($B3642="",0,'2.売上実績'!D3642)</f>
        <v>0</v>
      </c>
      <c r="L3642" s="111">
        <f>IF($B3642="",0,'2.売上実績'!E3642)</f>
        <v>0</v>
      </c>
      <c r="M3642" s="28">
        <f t="shared" si="392"/>
        <v>0</v>
      </c>
      <c r="N3642" s="41">
        <f t="shared" si="393"/>
        <v>0</v>
      </c>
      <c r="O3642" s="40">
        <f t="shared" si="398"/>
        <v>0</v>
      </c>
    </row>
    <row r="3643" spans="2:15" ht="18" customHeight="1">
      <c r="B3643" s="109" t="str">
        <f>IF('2.売上実績'!$B3643="","",'2.売上実績'!$B3643)</f>
        <v/>
      </c>
      <c r="C3643" s="110" t="str">
        <f>IF('2.売上実績'!$C3643="","",'2.売上実績'!$C3643)</f>
        <v/>
      </c>
      <c r="D3643" s="98" t="str">
        <f>IF(C3643="","",VLOOKUP(C3643,'4.製品一覧'!$B$4:$D$500,3,FALSE))</f>
        <v/>
      </c>
      <c r="E3643" s="102">
        <f>IF(C3643&lt;&gt;"",VLOOKUP(C3643,'7.製品別原価'!$B$5:$J$500,8,FALSE),0)</f>
        <v>0</v>
      </c>
      <c r="F3643" s="37">
        <f>IF(OR($K$2=0,K3643=0),0,'1.全社費用'!$C$42/$K$2)</f>
        <v>0</v>
      </c>
      <c r="G3643" s="37">
        <f t="shared" si="394"/>
        <v>0</v>
      </c>
      <c r="H3643" s="38">
        <f t="shared" si="395"/>
        <v>0</v>
      </c>
      <c r="I3643" s="39">
        <f t="shared" si="396"/>
        <v>0</v>
      </c>
      <c r="J3643" s="40">
        <f t="shared" si="397"/>
        <v>0</v>
      </c>
      <c r="K3643" s="111">
        <f>IF($B3643="",0,'2.売上実績'!D3643)</f>
        <v>0</v>
      </c>
      <c r="L3643" s="111">
        <f>IF($B3643="",0,'2.売上実績'!E3643)</f>
        <v>0</v>
      </c>
      <c r="M3643" s="28">
        <f t="shared" si="392"/>
        <v>0</v>
      </c>
      <c r="N3643" s="41">
        <f t="shared" si="393"/>
        <v>0</v>
      </c>
      <c r="O3643" s="40">
        <f t="shared" si="398"/>
        <v>0</v>
      </c>
    </row>
    <row r="3644" spans="2:15" ht="18" customHeight="1">
      <c r="B3644" s="109" t="str">
        <f>IF('2.売上実績'!$B3644="","",'2.売上実績'!$B3644)</f>
        <v/>
      </c>
      <c r="C3644" s="110" t="str">
        <f>IF('2.売上実績'!$C3644="","",'2.売上実績'!$C3644)</f>
        <v/>
      </c>
      <c r="D3644" s="98" t="str">
        <f>IF(C3644="","",VLOOKUP(C3644,'4.製品一覧'!$B$4:$D$500,3,FALSE))</f>
        <v/>
      </c>
      <c r="E3644" s="102">
        <f>IF(C3644&lt;&gt;"",VLOOKUP(C3644,'7.製品別原価'!$B$5:$J$500,8,FALSE),0)</f>
        <v>0</v>
      </c>
      <c r="F3644" s="37">
        <f>IF(OR($K$2=0,K3644=0),0,'1.全社費用'!$C$42/$K$2)</f>
        <v>0</v>
      </c>
      <c r="G3644" s="37">
        <f t="shared" si="394"/>
        <v>0</v>
      </c>
      <c r="H3644" s="38">
        <f t="shared" si="395"/>
        <v>0</v>
      </c>
      <c r="I3644" s="39">
        <f t="shared" si="396"/>
        <v>0</v>
      </c>
      <c r="J3644" s="40">
        <f t="shared" si="397"/>
        <v>0</v>
      </c>
      <c r="K3644" s="111">
        <f>IF($B3644="",0,'2.売上実績'!D3644)</f>
        <v>0</v>
      </c>
      <c r="L3644" s="111">
        <f>IF($B3644="",0,'2.売上実績'!E3644)</f>
        <v>0</v>
      </c>
      <c r="M3644" s="28">
        <f t="shared" si="392"/>
        <v>0</v>
      </c>
      <c r="N3644" s="41">
        <f t="shared" si="393"/>
        <v>0</v>
      </c>
      <c r="O3644" s="40">
        <f t="shared" si="398"/>
        <v>0</v>
      </c>
    </row>
    <row r="3645" spans="2:15" ht="18" customHeight="1">
      <c r="B3645" s="109" t="str">
        <f>IF('2.売上実績'!$B3645="","",'2.売上実績'!$B3645)</f>
        <v/>
      </c>
      <c r="C3645" s="110" t="str">
        <f>IF('2.売上実績'!$C3645="","",'2.売上実績'!$C3645)</f>
        <v/>
      </c>
      <c r="D3645" s="98" t="str">
        <f>IF(C3645="","",VLOOKUP(C3645,'4.製品一覧'!$B$4:$D$500,3,FALSE))</f>
        <v/>
      </c>
      <c r="E3645" s="102">
        <f>IF(C3645&lt;&gt;"",VLOOKUP(C3645,'7.製品別原価'!$B$5:$J$500,8,FALSE),0)</f>
        <v>0</v>
      </c>
      <c r="F3645" s="37">
        <f>IF(OR($K$2=0,K3645=0),0,'1.全社費用'!$C$42/$K$2)</f>
        <v>0</v>
      </c>
      <c r="G3645" s="37">
        <f t="shared" si="394"/>
        <v>0</v>
      </c>
      <c r="H3645" s="38">
        <f t="shared" si="395"/>
        <v>0</v>
      </c>
      <c r="I3645" s="39">
        <f t="shared" si="396"/>
        <v>0</v>
      </c>
      <c r="J3645" s="40">
        <f t="shared" si="397"/>
        <v>0</v>
      </c>
      <c r="K3645" s="111">
        <f>IF($B3645="",0,'2.売上実績'!D3645)</f>
        <v>0</v>
      </c>
      <c r="L3645" s="111">
        <f>IF($B3645="",0,'2.売上実績'!E3645)</f>
        <v>0</v>
      </c>
      <c r="M3645" s="28">
        <f t="shared" si="392"/>
        <v>0</v>
      </c>
      <c r="N3645" s="41">
        <f t="shared" si="393"/>
        <v>0</v>
      </c>
      <c r="O3645" s="40">
        <f t="shared" si="398"/>
        <v>0</v>
      </c>
    </row>
    <row r="3646" spans="2:15" ht="18" customHeight="1">
      <c r="B3646" s="109" t="str">
        <f>IF('2.売上実績'!$B3646="","",'2.売上実績'!$B3646)</f>
        <v/>
      </c>
      <c r="C3646" s="110" t="str">
        <f>IF('2.売上実績'!$C3646="","",'2.売上実績'!$C3646)</f>
        <v/>
      </c>
      <c r="D3646" s="98" t="str">
        <f>IF(C3646="","",VLOOKUP(C3646,'4.製品一覧'!$B$4:$D$500,3,FALSE))</f>
        <v/>
      </c>
      <c r="E3646" s="102">
        <f>IF(C3646&lt;&gt;"",VLOOKUP(C3646,'7.製品別原価'!$B$5:$J$500,8,FALSE),0)</f>
        <v>0</v>
      </c>
      <c r="F3646" s="37">
        <f>IF(OR($K$2=0,K3646=0),0,'1.全社費用'!$C$42/$K$2)</f>
        <v>0</v>
      </c>
      <c r="G3646" s="37">
        <f t="shared" si="394"/>
        <v>0</v>
      </c>
      <c r="H3646" s="38">
        <f t="shared" si="395"/>
        <v>0</v>
      </c>
      <c r="I3646" s="39">
        <f t="shared" si="396"/>
        <v>0</v>
      </c>
      <c r="J3646" s="40">
        <f t="shared" si="397"/>
        <v>0</v>
      </c>
      <c r="K3646" s="111">
        <f>IF($B3646="",0,'2.売上実績'!D3646)</f>
        <v>0</v>
      </c>
      <c r="L3646" s="111">
        <f>IF($B3646="",0,'2.売上実績'!E3646)</f>
        <v>0</v>
      </c>
      <c r="M3646" s="28">
        <f t="shared" si="392"/>
        <v>0</v>
      </c>
      <c r="N3646" s="41">
        <f t="shared" si="393"/>
        <v>0</v>
      </c>
      <c r="O3646" s="40">
        <f t="shared" si="398"/>
        <v>0</v>
      </c>
    </row>
    <row r="3647" spans="2:15" ht="18" customHeight="1">
      <c r="B3647" s="109" t="str">
        <f>IF('2.売上実績'!$B3647="","",'2.売上実績'!$B3647)</f>
        <v/>
      </c>
      <c r="C3647" s="110" t="str">
        <f>IF('2.売上実績'!$C3647="","",'2.売上実績'!$C3647)</f>
        <v/>
      </c>
      <c r="D3647" s="98" t="str">
        <f>IF(C3647="","",VLOOKUP(C3647,'4.製品一覧'!$B$4:$D$500,3,FALSE))</f>
        <v/>
      </c>
      <c r="E3647" s="102">
        <f>IF(C3647&lt;&gt;"",VLOOKUP(C3647,'7.製品別原価'!$B$5:$J$500,8,FALSE),0)</f>
        <v>0</v>
      </c>
      <c r="F3647" s="37">
        <f>IF(OR($K$2=0,K3647=0),0,'1.全社費用'!$C$42/$K$2)</f>
        <v>0</v>
      </c>
      <c r="G3647" s="37">
        <f t="shared" si="394"/>
        <v>0</v>
      </c>
      <c r="H3647" s="38">
        <f t="shared" si="395"/>
        <v>0</v>
      </c>
      <c r="I3647" s="39">
        <f t="shared" si="396"/>
        <v>0</v>
      </c>
      <c r="J3647" s="40">
        <f t="shared" si="397"/>
        <v>0</v>
      </c>
      <c r="K3647" s="111">
        <f>IF($B3647="",0,'2.売上実績'!D3647)</f>
        <v>0</v>
      </c>
      <c r="L3647" s="111">
        <f>IF($B3647="",0,'2.売上実績'!E3647)</f>
        <v>0</v>
      </c>
      <c r="M3647" s="28">
        <f t="shared" si="392"/>
        <v>0</v>
      </c>
      <c r="N3647" s="41">
        <f t="shared" si="393"/>
        <v>0</v>
      </c>
      <c r="O3647" s="40">
        <f t="shared" si="398"/>
        <v>0</v>
      </c>
    </row>
    <row r="3648" spans="2:15" ht="18" customHeight="1">
      <c r="B3648" s="109" t="str">
        <f>IF('2.売上実績'!$B3648="","",'2.売上実績'!$B3648)</f>
        <v/>
      </c>
      <c r="C3648" s="110" t="str">
        <f>IF('2.売上実績'!$C3648="","",'2.売上実績'!$C3648)</f>
        <v/>
      </c>
      <c r="D3648" s="98" t="str">
        <f>IF(C3648="","",VLOOKUP(C3648,'4.製品一覧'!$B$4:$D$500,3,FALSE))</f>
        <v/>
      </c>
      <c r="E3648" s="102">
        <f>IF(C3648&lt;&gt;"",VLOOKUP(C3648,'7.製品別原価'!$B$5:$J$500,8,FALSE),0)</f>
        <v>0</v>
      </c>
      <c r="F3648" s="37">
        <f>IF(OR($K$2=0,K3648=0),0,'1.全社費用'!$C$42/$K$2)</f>
        <v>0</v>
      </c>
      <c r="G3648" s="37">
        <f t="shared" si="394"/>
        <v>0</v>
      </c>
      <c r="H3648" s="38">
        <f t="shared" si="395"/>
        <v>0</v>
      </c>
      <c r="I3648" s="39">
        <f t="shared" si="396"/>
        <v>0</v>
      </c>
      <c r="J3648" s="40">
        <f t="shared" si="397"/>
        <v>0</v>
      </c>
      <c r="K3648" s="111">
        <f>IF($B3648="",0,'2.売上実績'!D3648)</f>
        <v>0</v>
      </c>
      <c r="L3648" s="111">
        <f>IF($B3648="",0,'2.売上実績'!E3648)</f>
        <v>0</v>
      </c>
      <c r="M3648" s="28">
        <f t="shared" si="392"/>
        <v>0</v>
      </c>
      <c r="N3648" s="41">
        <f t="shared" si="393"/>
        <v>0</v>
      </c>
      <c r="O3648" s="40">
        <f t="shared" si="398"/>
        <v>0</v>
      </c>
    </row>
    <row r="3649" spans="2:15" ht="18" customHeight="1">
      <c r="B3649" s="109" t="str">
        <f>IF('2.売上実績'!$B3649="","",'2.売上実績'!$B3649)</f>
        <v/>
      </c>
      <c r="C3649" s="110" t="str">
        <f>IF('2.売上実績'!$C3649="","",'2.売上実績'!$C3649)</f>
        <v/>
      </c>
      <c r="D3649" s="98" t="str">
        <f>IF(C3649="","",VLOOKUP(C3649,'4.製品一覧'!$B$4:$D$500,3,FALSE))</f>
        <v/>
      </c>
      <c r="E3649" s="102">
        <f>IF(C3649&lt;&gt;"",VLOOKUP(C3649,'7.製品別原価'!$B$5:$J$500,8,FALSE),0)</f>
        <v>0</v>
      </c>
      <c r="F3649" s="37">
        <f>IF(OR($K$2=0,K3649=0),0,'1.全社費用'!$C$42/$K$2)</f>
        <v>0</v>
      </c>
      <c r="G3649" s="37">
        <f t="shared" si="394"/>
        <v>0</v>
      </c>
      <c r="H3649" s="38">
        <f t="shared" si="395"/>
        <v>0</v>
      </c>
      <c r="I3649" s="39">
        <f t="shared" si="396"/>
        <v>0</v>
      </c>
      <c r="J3649" s="40">
        <f t="shared" si="397"/>
        <v>0</v>
      </c>
      <c r="K3649" s="111">
        <f>IF($B3649="",0,'2.売上実績'!D3649)</f>
        <v>0</v>
      </c>
      <c r="L3649" s="111">
        <f>IF($B3649="",0,'2.売上実績'!E3649)</f>
        <v>0</v>
      </c>
      <c r="M3649" s="28">
        <f t="shared" si="392"/>
        <v>0</v>
      </c>
      <c r="N3649" s="41">
        <f t="shared" si="393"/>
        <v>0</v>
      </c>
      <c r="O3649" s="40">
        <f t="shared" si="398"/>
        <v>0</v>
      </c>
    </row>
    <row r="3650" spans="2:15" ht="18" customHeight="1">
      <c r="B3650" s="109" t="str">
        <f>IF('2.売上実績'!$B3650="","",'2.売上実績'!$B3650)</f>
        <v/>
      </c>
      <c r="C3650" s="110" t="str">
        <f>IF('2.売上実績'!$C3650="","",'2.売上実績'!$C3650)</f>
        <v/>
      </c>
      <c r="D3650" s="98" t="str">
        <f>IF(C3650="","",VLOOKUP(C3650,'4.製品一覧'!$B$4:$D$500,3,FALSE))</f>
        <v/>
      </c>
      <c r="E3650" s="102">
        <f>IF(C3650&lt;&gt;"",VLOOKUP(C3650,'7.製品別原価'!$B$5:$J$500,8,FALSE),0)</f>
        <v>0</v>
      </c>
      <c r="F3650" s="37">
        <f>IF(OR($K$2=0,K3650=0),0,'1.全社費用'!$C$42/$K$2)</f>
        <v>0</v>
      </c>
      <c r="G3650" s="37">
        <f t="shared" si="394"/>
        <v>0</v>
      </c>
      <c r="H3650" s="38">
        <f t="shared" si="395"/>
        <v>0</v>
      </c>
      <c r="I3650" s="39">
        <f t="shared" si="396"/>
        <v>0</v>
      </c>
      <c r="J3650" s="40">
        <f t="shared" si="397"/>
        <v>0</v>
      </c>
      <c r="K3650" s="111">
        <f>IF($B3650="",0,'2.売上実績'!D3650)</f>
        <v>0</v>
      </c>
      <c r="L3650" s="111">
        <f>IF($B3650="",0,'2.売上実績'!E3650)</f>
        <v>0</v>
      </c>
      <c r="M3650" s="28">
        <f t="shared" si="392"/>
        <v>0</v>
      </c>
      <c r="N3650" s="41">
        <f t="shared" si="393"/>
        <v>0</v>
      </c>
      <c r="O3650" s="40">
        <f t="shared" si="398"/>
        <v>0</v>
      </c>
    </row>
    <row r="3651" spans="2:15" ht="18" customHeight="1">
      <c r="B3651" s="109" t="str">
        <f>IF('2.売上実績'!$B3651="","",'2.売上実績'!$B3651)</f>
        <v/>
      </c>
      <c r="C3651" s="110" t="str">
        <f>IF('2.売上実績'!$C3651="","",'2.売上実績'!$C3651)</f>
        <v/>
      </c>
      <c r="D3651" s="98" t="str">
        <f>IF(C3651="","",VLOOKUP(C3651,'4.製品一覧'!$B$4:$D$500,3,FALSE))</f>
        <v/>
      </c>
      <c r="E3651" s="102">
        <f>IF(C3651&lt;&gt;"",VLOOKUP(C3651,'7.製品別原価'!$B$5:$J$500,8,FALSE),0)</f>
        <v>0</v>
      </c>
      <c r="F3651" s="37">
        <f>IF(OR($K$2=0,K3651=0),0,'1.全社費用'!$C$42/$K$2)</f>
        <v>0</v>
      </c>
      <c r="G3651" s="37">
        <f t="shared" si="394"/>
        <v>0</v>
      </c>
      <c r="H3651" s="38">
        <f t="shared" si="395"/>
        <v>0</v>
      </c>
      <c r="I3651" s="39">
        <f t="shared" si="396"/>
        <v>0</v>
      </c>
      <c r="J3651" s="40">
        <f t="shared" si="397"/>
        <v>0</v>
      </c>
      <c r="K3651" s="111">
        <f>IF($B3651="",0,'2.売上実績'!D3651)</f>
        <v>0</v>
      </c>
      <c r="L3651" s="111">
        <f>IF($B3651="",0,'2.売上実績'!E3651)</f>
        <v>0</v>
      </c>
      <c r="M3651" s="28">
        <f t="shared" si="392"/>
        <v>0</v>
      </c>
      <c r="N3651" s="41">
        <f t="shared" si="393"/>
        <v>0</v>
      </c>
      <c r="O3651" s="40">
        <f t="shared" si="398"/>
        <v>0</v>
      </c>
    </row>
    <row r="3652" spans="2:15" ht="18" customHeight="1">
      <c r="B3652" s="109" t="str">
        <f>IF('2.売上実績'!$B3652="","",'2.売上実績'!$B3652)</f>
        <v/>
      </c>
      <c r="C3652" s="110" t="str">
        <f>IF('2.売上実績'!$C3652="","",'2.売上実績'!$C3652)</f>
        <v/>
      </c>
      <c r="D3652" s="98" t="str">
        <f>IF(C3652="","",VLOOKUP(C3652,'4.製品一覧'!$B$4:$D$500,3,FALSE))</f>
        <v/>
      </c>
      <c r="E3652" s="102">
        <f>IF(C3652&lt;&gt;"",VLOOKUP(C3652,'7.製品別原価'!$B$5:$J$500,8,FALSE),0)</f>
        <v>0</v>
      </c>
      <c r="F3652" s="37">
        <f>IF(OR($K$2=0,K3652=0),0,'1.全社費用'!$C$42/$K$2)</f>
        <v>0</v>
      </c>
      <c r="G3652" s="37">
        <f t="shared" si="394"/>
        <v>0</v>
      </c>
      <c r="H3652" s="38">
        <f t="shared" si="395"/>
        <v>0</v>
      </c>
      <c r="I3652" s="39">
        <f t="shared" si="396"/>
        <v>0</v>
      </c>
      <c r="J3652" s="40">
        <f t="shared" si="397"/>
        <v>0</v>
      </c>
      <c r="K3652" s="111">
        <f>IF($B3652="",0,'2.売上実績'!D3652)</f>
        <v>0</v>
      </c>
      <c r="L3652" s="111">
        <f>IF($B3652="",0,'2.売上実績'!E3652)</f>
        <v>0</v>
      </c>
      <c r="M3652" s="28">
        <f t="shared" ref="M3652:M3715" si="399">G3652*K3652</f>
        <v>0</v>
      </c>
      <c r="N3652" s="41">
        <f t="shared" ref="N3652:N3715" si="400">L3652-M3652</f>
        <v>0</v>
      </c>
      <c r="O3652" s="40">
        <f t="shared" si="398"/>
        <v>0</v>
      </c>
    </row>
    <row r="3653" spans="2:15" ht="18" customHeight="1">
      <c r="B3653" s="109" t="str">
        <f>IF('2.売上実績'!$B3653="","",'2.売上実績'!$B3653)</f>
        <v/>
      </c>
      <c r="C3653" s="110" t="str">
        <f>IF('2.売上実績'!$C3653="","",'2.売上実績'!$C3653)</f>
        <v/>
      </c>
      <c r="D3653" s="98" t="str">
        <f>IF(C3653="","",VLOOKUP(C3653,'4.製品一覧'!$B$4:$D$500,3,FALSE))</f>
        <v/>
      </c>
      <c r="E3653" s="102">
        <f>IF(C3653&lt;&gt;"",VLOOKUP(C3653,'7.製品別原価'!$B$5:$J$500,8,FALSE),0)</f>
        <v>0</v>
      </c>
      <c r="F3653" s="37">
        <f>IF(OR($K$2=0,K3653=0),0,'1.全社費用'!$C$42/$K$2)</f>
        <v>0</v>
      </c>
      <c r="G3653" s="37">
        <f t="shared" ref="G3653:G3716" si="401">SUM(D3653:F3653)</f>
        <v>0</v>
      </c>
      <c r="H3653" s="38">
        <f t="shared" ref="H3653:H3716" si="402">IF(K3653=0,0,L3653/K3653)</f>
        <v>0</v>
      </c>
      <c r="I3653" s="39">
        <f t="shared" ref="I3653:I3716" si="403">IF(K3653=0,0,N3653/K3653)</f>
        <v>0</v>
      </c>
      <c r="J3653" s="40">
        <f t="shared" ref="J3653:J3716" si="404">O3653</f>
        <v>0</v>
      </c>
      <c r="K3653" s="111">
        <f>IF($B3653="",0,'2.売上実績'!D3653)</f>
        <v>0</v>
      </c>
      <c r="L3653" s="111">
        <f>IF($B3653="",0,'2.売上実績'!E3653)</f>
        <v>0</v>
      </c>
      <c r="M3653" s="28">
        <f t="shared" si="399"/>
        <v>0</v>
      </c>
      <c r="N3653" s="41">
        <f t="shared" si="400"/>
        <v>0</v>
      </c>
      <c r="O3653" s="40">
        <f t="shared" ref="O3653:O3716" si="405">IF(OR(N3653=0,L3653=0),0,N3653/L3653)</f>
        <v>0</v>
      </c>
    </row>
    <row r="3654" spans="2:15" ht="18" customHeight="1">
      <c r="B3654" s="109" t="str">
        <f>IF('2.売上実績'!$B3654="","",'2.売上実績'!$B3654)</f>
        <v/>
      </c>
      <c r="C3654" s="110" t="str">
        <f>IF('2.売上実績'!$C3654="","",'2.売上実績'!$C3654)</f>
        <v/>
      </c>
      <c r="D3654" s="98" t="str">
        <f>IF(C3654="","",VLOOKUP(C3654,'4.製品一覧'!$B$4:$D$500,3,FALSE))</f>
        <v/>
      </c>
      <c r="E3654" s="102">
        <f>IF(C3654&lt;&gt;"",VLOOKUP(C3654,'7.製品別原価'!$B$5:$J$500,8,FALSE),0)</f>
        <v>0</v>
      </c>
      <c r="F3654" s="37">
        <f>IF(OR($K$2=0,K3654=0),0,'1.全社費用'!$C$42/$K$2)</f>
        <v>0</v>
      </c>
      <c r="G3654" s="37">
        <f t="shared" si="401"/>
        <v>0</v>
      </c>
      <c r="H3654" s="38">
        <f t="shared" si="402"/>
        <v>0</v>
      </c>
      <c r="I3654" s="39">
        <f t="shared" si="403"/>
        <v>0</v>
      </c>
      <c r="J3654" s="40">
        <f t="shared" si="404"/>
        <v>0</v>
      </c>
      <c r="K3654" s="111">
        <f>IF($B3654="",0,'2.売上実績'!D3654)</f>
        <v>0</v>
      </c>
      <c r="L3654" s="111">
        <f>IF($B3654="",0,'2.売上実績'!E3654)</f>
        <v>0</v>
      </c>
      <c r="M3654" s="28">
        <f t="shared" si="399"/>
        <v>0</v>
      </c>
      <c r="N3654" s="41">
        <f t="shared" si="400"/>
        <v>0</v>
      </c>
      <c r="O3654" s="40">
        <f t="shared" si="405"/>
        <v>0</v>
      </c>
    </row>
    <row r="3655" spans="2:15" ht="18" customHeight="1">
      <c r="B3655" s="109" t="str">
        <f>IF('2.売上実績'!$B3655="","",'2.売上実績'!$B3655)</f>
        <v/>
      </c>
      <c r="C3655" s="110" t="str">
        <f>IF('2.売上実績'!$C3655="","",'2.売上実績'!$C3655)</f>
        <v/>
      </c>
      <c r="D3655" s="98" t="str">
        <f>IF(C3655="","",VLOOKUP(C3655,'4.製品一覧'!$B$4:$D$500,3,FALSE))</f>
        <v/>
      </c>
      <c r="E3655" s="102">
        <f>IF(C3655&lt;&gt;"",VLOOKUP(C3655,'7.製品別原価'!$B$5:$J$500,8,FALSE),0)</f>
        <v>0</v>
      </c>
      <c r="F3655" s="37">
        <f>IF(OR($K$2=0,K3655=0),0,'1.全社費用'!$C$42/$K$2)</f>
        <v>0</v>
      </c>
      <c r="G3655" s="37">
        <f t="shared" si="401"/>
        <v>0</v>
      </c>
      <c r="H3655" s="38">
        <f t="shared" si="402"/>
        <v>0</v>
      </c>
      <c r="I3655" s="39">
        <f t="shared" si="403"/>
        <v>0</v>
      </c>
      <c r="J3655" s="40">
        <f t="shared" si="404"/>
        <v>0</v>
      </c>
      <c r="K3655" s="111">
        <f>IF($B3655="",0,'2.売上実績'!D3655)</f>
        <v>0</v>
      </c>
      <c r="L3655" s="111">
        <f>IF($B3655="",0,'2.売上実績'!E3655)</f>
        <v>0</v>
      </c>
      <c r="M3655" s="28">
        <f t="shared" si="399"/>
        <v>0</v>
      </c>
      <c r="N3655" s="41">
        <f t="shared" si="400"/>
        <v>0</v>
      </c>
      <c r="O3655" s="40">
        <f t="shared" si="405"/>
        <v>0</v>
      </c>
    </row>
    <row r="3656" spans="2:15" ht="18" customHeight="1">
      <c r="B3656" s="109" t="str">
        <f>IF('2.売上実績'!$B3656="","",'2.売上実績'!$B3656)</f>
        <v/>
      </c>
      <c r="C3656" s="110" t="str">
        <f>IF('2.売上実績'!$C3656="","",'2.売上実績'!$C3656)</f>
        <v/>
      </c>
      <c r="D3656" s="98" t="str">
        <f>IF(C3656="","",VLOOKUP(C3656,'4.製品一覧'!$B$4:$D$500,3,FALSE))</f>
        <v/>
      </c>
      <c r="E3656" s="102">
        <f>IF(C3656&lt;&gt;"",VLOOKUP(C3656,'7.製品別原価'!$B$5:$J$500,8,FALSE),0)</f>
        <v>0</v>
      </c>
      <c r="F3656" s="37">
        <f>IF(OR($K$2=0,K3656=0),0,'1.全社費用'!$C$42/$K$2)</f>
        <v>0</v>
      </c>
      <c r="G3656" s="37">
        <f t="shared" si="401"/>
        <v>0</v>
      </c>
      <c r="H3656" s="38">
        <f t="shared" si="402"/>
        <v>0</v>
      </c>
      <c r="I3656" s="39">
        <f t="shared" si="403"/>
        <v>0</v>
      </c>
      <c r="J3656" s="40">
        <f t="shared" si="404"/>
        <v>0</v>
      </c>
      <c r="K3656" s="111">
        <f>IF($B3656="",0,'2.売上実績'!D3656)</f>
        <v>0</v>
      </c>
      <c r="L3656" s="111">
        <f>IF($B3656="",0,'2.売上実績'!E3656)</f>
        <v>0</v>
      </c>
      <c r="M3656" s="28">
        <f t="shared" si="399"/>
        <v>0</v>
      </c>
      <c r="N3656" s="41">
        <f t="shared" si="400"/>
        <v>0</v>
      </c>
      <c r="O3656" s="40">
        <f t="shared" si="405"/>
        <v>0</v>
      </c>
    </row>
    <row r="3657" spans="2:15" ht="18" customHeight="1">
      <c r="B3657" s="109" t="str">
        <f>IF('2.売上実績'!$B3657="","",'2.売上実績'!$B3657)</f>
        <v/>
      </c>
      <c r="C3657" s="110" t="str">
        <f>IF('2.売上実績'!$C3657="","",'2.売上実績'!$C3657)</f>
        <v/>
      </c>
      <c r="D3657" s="98" t="str">
        <f>IF(C3657="","",VLOOKUP(C3657,'4.製品一覧'!$B$4:$D$500,3,FALSE))</f>
        <v/>
      </c>
      <c r="E3657" s="102">
        <f>IF(C3657&lt;&gt;"",VLOOKUP(C3657,'7.製品別原価'!$B$5:$J$500,8,FALSE),0)</f>
        <v>0</v>
      </c>
      <c r="F3657" s="37">
        <f>IF(OR($K$2=0,K3657=0),0,'1.全社費用'!$C$42/$K$2)</f>
        <v>0</v>
      </c>
      <c r="G3657" s="37">
        <f t="shared" si="401"/>
        <v>0</v>
      </c>
      <c r="H3657" s="38">
        <f t="shared" si="402"/>
        <v>0</v>
      </c>
      <c r="I3657" s="39">
        <f t="shared" si="403"/>
        <v>0</v>
      </c>
      <c r="J3657" s="40">
        <f t="shared" si="404"/>
        <v>0</v>
      </c>
      <c r="K3657" s="111">
        <f>IF($B3657="",0,'2.売上実績'!D3657)</f>
        <v>0</v>
      </c>
      <c r="L3657" s="111">
        <f>IF($B3657="",0,'2.売上実績'!E3657)</f>
        <v>0</v>
      </c>
      <c r="M3657" s="28">
        <f t="shared" si="399"/>
        <v>0</v>
      </c>
      <c r="N3657" s="41">
        <f t="shared" si="400"/>
        <v>0</v>
      </c>
      <c r="O3657" s="40">
        <f t="shared" si="405"/>
        <v>0</v>
      </c>
    </row>
    <row r="3658" spans="2:15" ht="18" customHeight="1">
      <c r="B3658" s="109" t="str">
        <f>IF('2.売上実績'!$B3658="","",'2.売上実績'!$B3658)</f>
        <v/>
      </c>
      <c r="C3658" s="110" t="str">
        <f>IF('2.売上実績'!$C3658="","",'2.売上実績'!$C3658)</f>
        <v/>
      </c>
      <c r="D3658" s="98" t="str">
        <f>IF(C3658="","",VLOOKUP(C3658,'4.製品一覧'!$B$4:$D$500,3,FALSE))</f>
        <v/>
      </c>
      <c r="E3658" s="102">
        <f>IF(C3658&lt;&gt;"",VLOOKUP(C3658,'7.製品別原価'!$B$5:$J$500,8,FALSE),0)</f>
        <v>0</v>
      </c>
      <c r="F3658" s="37">
        <f>IF(OR($K$2=0,K3658=0),0,'1.全社費用'!$C$42/$K$2)</f>
        <v>0</v>
      </c>
      <c r="G3658" s="37">
        <f t="shared" si="401"/>
        <v>0</v>
      </c>
      <c r="H3658" s="38">
        <f t="shared" si="402"/>
        <v>0</v>
      </c>
      <c r="I3658" s="39">
        <f t="shared" si="403"/>
        <v>0</v>
      </c>
      <c r="J3658" s="40">
        <f t="shared" si="404"/>
        <v>0</v>
      </c>
      <c r="K3658" s="111">
        <f>IF($B3658="",0,'2.売上実績'!D3658)</f>
        <v>0</v>
      </c>
      <c r="L3658" s="111">
        <f>IF($B3658="",0,'2.売上実績'!E3658)</f>
        <v>0</v>
      </c>
      <c r="M3658" s="28">
        <f t="shared" si="399"/>
        <v>0</v>
      </c>
      <c r="N3658" s="41">
        <f t="shared" si="400"/>
        <v>0</v>
      </c>
      <c r="O3658" s="40">
        <f t="shared" si="405"/>
        <v>0</v>
      </c>
    </row>
    <row r="3659" spans="2:15" ht="18" customHeight="1">
      <c r="B3659" s="109" t="str">
        <f>IF('2.売上実績'!$B3659="","",'2.売上実績'!$B3659)</f>
        <v/>
      </c>
      <c r="C3659" s="110" t="str">
        <f>IF('2.売上実績'!$C3659="","",'2.売上実績'!$C3659)</f>
        <v/>
      </c>
      <c r="D3659" s="98" t="str">
        <f>IF(C3659="","",VLOOKUP(C3659,'4.製品一覧'!$B$4:$D$500,3,FALSE))</f>
        <v/>
      </c>
      <c r="E3659" s="102">
        <f>IF(C3659&lt;&gt;"",VLOOKUP(C3659,'7.製品別原価'!$B$5:$J$500,8,FALSE),0)</f>
        <v>0</v>
      </c>
      <c r="F3659" s="37">
        <f>IF(OR($K$2=0,K3659=0),0,'1.全社費用'!$C$42/$K$2)</f>
        <v>0</v>
      </c>
      <c r="G3659" s="37">
        <f t="shared" si="401"/>
        <v>0</v>
      </c>
      <c r="H3659" s="38">
        <f t="shared" si="402"/>
        <v>0</v>
      </c>
      <c r="I3659" s="39">
        <f t="shared" si="403"/>
        <v>0</v>
      </c>
      <c r="J3659" s="40">
        <f t="shared" si="404"/>
        <v>0</v>
      </c>
      <c r="K3659" s="111">
        <f>IF($B3659="",0,'2.売上実績'!D3659)</f>
        <v>0</v>
      </c>
      <c r="L3659" s="111">
        <f>IF($B3659="",0,'2.売上実績'!E3659)</f>
        <v>0</v>
      </c>
      <c r="M3659" s="28">
        <f t="shared" si="399"/>
        <v>0</v>
      </c>
      <c r="N3659" s="41">
        <f t="shared" si="400"/>
        <v>0</v>
      </c>
      <c r="O3659" s="40">
        <f t="shared" si="405"/>
        <v>0</v>
      </c>
    </row>
    <row r="3660" spans="2:15" ht="18" customHeight="1">
      <c r="B3660" s="109" t="str">
        <f>IF('2.売上実績'!$B3660="","",'2.売上実績'!$B3660)</f>
        <v/>
      </c>
      <c r="C3660" s="110" t="str">
        <f>IF('2.売上実績'!$C3660="","",'2.売上実績'!$C3660)</f>
        <v/>
      </c>
      <c r="D3660" s="98" t="str">
        <f>IF(C3660="","",VLOOKUP(C3660,'4.製品一覧'!$B$4:$D$500,3,FALSE))</f>
        <v/>
      </c>
      <c r="E3660" s="102">
        <f>IF(C3660&lt;&gt;"",VLOOKUP(C3660,'7.製品別原価'!$B$5:$J$500,8,FALSE),0)</f>
        <v>0</v>
      </c>
      <c r="F3660" s="37">
        <f>IF(OR($K$2=0,K3660=0),0,'1.全社費用'!$C$42/$K$2)</f>
        <v>0</v>
      </c>
      <c r="G3660" s="37">
        <f t="shared" si="401"/>
        <v>0</v>
      </c>
      <c r="H3660" s="38">
        <f t="shared" si="402"/>
        <v>0</v>
      </c>
      <c r="I3660" s="39">
        <f t="shared" si="403"/>
        <v>0</v>
      </c>
      <c r="J3660" s="40">
        <f t="shared" si="404"/>
        <v>0</v>
      </c>
      <c r="K3660" s="111">
        <f>IF($B3660="",0,'2.売上実績'!D3660)</f>
        <v>0</v>
      </c>
      <c r="L3660" s="111">
        <f>IF($B3660="",0,'2.売上実績'!E3660)</f>
        <v>0</v>
      </c>
      <c r="M3660" s="28">
        <f t="shared" si="399"/>
        <v>0</v>
      </c>
      <c r="N3660" s="41">
        <f t="shared" si="400"/>
        <v>0</v>
      </c>
      <c r="O3660" s="40">
        <f t="shared" si="405"/>
        <v>0</v>
      </c>
    </row>
    <row r="3661" spans="2:15" ht="18" customHeight="1">
      <c r="B3661" s="109" t="str">
        <f>IF('2.売上実績'!$B3661="","",'2.売上実績'!$B3661)</f>
        <v/>
      </c>
      <c r="C3661" s="110" t="str">
        <f>IF('2.売上実績'!$C3661="","",'2.売上実績'!$C3661)</f>
        <v/>
      </c>
      <c r="D3661" s="98" t="str">
        <f>IF(C3661="","",VLOOKUP(C3661,'4.製品一覧'!$B$4:$D$500,3,FALSE))</f>
        <v/>
      </c>
      <c r="E3661" s="102">
        <f>IF(C3661&lt;&gt;"",VLOOKUP(C3661,'7.製品別原価'!$B$5:$J$500,8,FALSE),0)</f>
        <v>0</v>
      </c>
      <c r="F3661" s="37">
        <f>IF(OR($K$2=0,K3661=0),0,'1.全社費用'!$C$42/$K$2)</f>
        <v>0</v>
      </c>
      <c r="G3661" s="37">
        <f t="shared" si="401"/>
        <v>0</v>
      </c>
      <c r="H3661" s="38">
        <f t="shared" si="402"/>
        <v>0</v>
      </c>
      <c r="I3661" s="39">
        <f t="shared" si="403"/>
        <v>0</v>
      </c>
      <c r="J3661" s="40">
        <f t="shared" si="404"/>
        <v>0</v>
      </c>
      <c r="K3661" s="111">
        <f>IF($B3661="",0,'2.売上実績'!D3661)</f>
        <v>0</v>
      </c>
      <c r="L3661" s="111">
        <f>IF($B3661="",0,'2.売上実績'!E3661)</f>
        <v>0</v>
      </c>
      <c r="M3661" s="28">
        <f t="shared" si="399"/>
        <v>0</v>
      </c>
      <c r="N3661" s="41">
        <f t="shared" si="400"/>
        <v>0</v>
      </c>
      <c r="O3661" s="40">
        <f t="shared" si="405"/>
        <v>0</v>
      </c>
    </row>
    <row r="3662" spans="2:15" ht="18" customHeight="1">
      <c r="B3662" s="109" t="str">
        <f>IF('2.売上実績'!$B3662="","",'2.売上実績'!$B3662)</f>
        <v/>
      </c>
      <c r="C3662" s="110" t="str">
        <f>IF('2.売上実績'!$C3662="","",'2.売上実績'!$C3662)</f>
        <v/>
      </c>
      <c r="D3662" s="98" t="str">
        <f>IF(C3662="","",VLOOKUP(C3662,'4.製品一覧'!$B$4:$D$500,3,FALSE))</f>
        <v/>
      </c>
      <c r="E3662" s="102">
        <f>IF(C3662&lt;&gt;"",VLOOKUP(C3662,'7.製品別原価'!$B$5:$J$500,8,FALSE),0)</f>
        <v>0</v>
      </c>
      <c r="F3662" s="37">
        <f>IF(OR($K$2=0,K3662=0),0,'1.全社費用'!$C$42/$K$2)</f>
        <v>0</v>
      </c>
      <c r="G3662" s="37">
        <f t="shared" si="401"/>
        <v>0</v>
      </c>
      <c r="H3662" s="38">
        <f t="shared" si="402"/>
        <v>0</v>
      </c>
      <c r="I3662" s="39">
        <f t="shared" si="403"/>
        <v>0</v>
      </c>
      <c r="J3662" s="40">
        <f t="shared" si="404"/>
        <v>0</v>
      </c>
      <c r="K3662" s="111">
        <f>IF($B3662="",0,'2.売上実績'!D3662)</f>
        <v>0</v>
      </c>
      <c r="L3662" s="111">
        <f>IF($B3662="",0,'2.売上実績'!E3662)</f>
        <v>0</v>
      </c>
      <c r="M3662" s="28">
        <f t="shared" si="399"/>
        <v>0</v>
      </c>
      <c r="N3662" s="41">
        <f t="shared" si="400"/>
        <v>0</v>
      </c>
      <c r="O3662" s="40">
        <f t="shared" si="405"/>
        <v>0</v>
      </c>
    </row>
    <row r="3663" spans="2:15" ht="18" customHeight="1">
      <c r="B3663" s="109" t="str">
        <f>IF('2.売上実績'!$B3663="","",'2.売上実績'!$B3663)</f>
        <v/>
      </c>
      <c r="C3663" s="110" t="str">
        <f>IF('2.売上実績'!$C3663="","",'2.売上実績'!$C3663)</f>
        <v/>
      </c>
      <c r="D3663" s="98" t="str">
        <f>IF(C3663="","",VLOOKUP(C3663,'4.製品一覧'!$B$4:$D$500,3,FALSE))</f>
        <v/>
      </c>
      <c r="E3663" s="102">
        <f>IF(C3663&lt;&gt;"",VLOOKUP(C3663,'7.製品別原価'!$B$5:$J$500,8,FALSE),0)</f>
        <v>0</v>
      </c>
      <c r="F3663" s="37">
        <f>IF(OR($K$2=0,K3663=0),0,'1.全社費用'!$C$42/$K$2)</f>
        <v>0</v>
      </c>
      <c r="G3663" s="37">
        <f t="shared" si="401"/>
        <v>0</v>
      </c>
      <c r="H3663" s="38">
        <f t="shared" si="402"/>
        <v>0</v>
      </c>
      <c r="I3663" s="39">
        <f t="shared" si="403"/>
        <v>0</v>
      </c>
      <c r="J3663" s="40">
        <f t="shared" si="404"/>
        <v>0</v>
      </c>
      <c r="K3663" s="111">
        <f>IF($B3663="",0,'2.売上実績'!D3663)</f>
        <v>0</v>
      </c>
      <c r="L3663" s="111">
        <f>IF($B3663="",0,'2.売上実績'!E3663)</f>
        <v>0</v>
      </c>
      <c r="M3663" s="28">
        <f t="shared" si="399"/>
        <v>0</v>
      </c>
      <c r="N3663" s="41">
        <f t="shared" si="400"/>
        <v>0</v>
      </c>
      <c r="O3663" s="40">
        <f t="shared" si="405"/>
        <v>0</v>
      </c>
    </row>
    <row r="3664" spans="2:15" ht="18" customHeight="1">
      <c r="B3664" s="109" t="str">
        <f>IF('2.売上実績'!$B3664="","",'2.売上実績'!$B3664)</f>
        <v/>
      </c>
      <c r="C3664" s="110" t="str">
        <f>IF('2.売上実績'!$C3664="","",'2.売上実績'!$C3664)</f>
        <v/>
      </c>
      <c r="D3664" s="98" t="str">
        <f>IF(C3664="","",VLOOKUP(C3664,'4.製品一覧'!$B$4:$D$500,3,FALSE))</f>
        <v/>
      </c>
      <c r="E3664" s="102">
        <f>IF(C3664&lt;&gt;"",VLOOKUP(C3664,'7.製品別原価'!$B$5:$J$500,8,FALSE),0)</f>
        <v>0</v>
      </c>
      <c r="F3664" s="37">
        <f>IF(OR($K$2=0,K3664=0),0,'1.全社費用'!$C$42/$K$2)</f>
        <v>0</v>
      </c>
      <c r="G3664" s="37">
        <f t="shared" si="401"/>
        <v>0</v>
      </c>
      <c r="H3664" s="38">
        <f t="shared" si="402"/>
        <v>0</v>
      </c>
      <c r="I3664" s="39">
        <f t="shared" si="403"/>
        <v>0</v>
      </c>
      <c r="J3664" s="40">
        <f t="shared" si="404"/>
        <v>0</v>
      </c>
      <c r="K3664" s="111">
        <f>IF($B3664="",0,'2.売上実績'!D3664)</f>
        <v>0</v>
      </c>
      <c r="L3664" s="111">
        <f>IF($B3664="",0,'2.売上実績'!E3664)</f>
        <v>0</v>
      </c>
      <c r="M3664" s="28">
        <f t="shared" si="399"/>
        <v>0</v>
      </c>
      <c r="N3664" s="41">
        <f t="shared" si="400"/>
        <v>0</v>
      </c>
      <c r="O3664" s="40">
        <f t="shared" si="405"/>
        <v>0</v>
      </c>
    </row>
    <row r="3665" spans="2:15" ht="18" customHeight="1">
      <c r="B3665" s="109" t="str">
        <f>IF('2.売上実績'!$B3665="","",'2.売上実績'!$B3665)</f>
        <v/>
      </c>
      <c r="C3665" s="110" t="str">
        <f>IF('2.売上実績'!$C3665="","",'2.売上実績'!$C3665)</f>
        <v/>
      </c>
      <c r="D3665" s="98" t="str">
        <f>IF(C3665="","",VLOOKUP(C3665,'4.製品一覧'!$B$4:$D$500,3,FALSE))</f>
        <v/>
      </c>
      <c r="E3665" s="102">
        <f>IF(C3665&lt;&gt;"",VLOOKUP(C3665,'7.製品別原価'!$B$5:$J$500,8,FALSE),0)</f>
        <v>0</v>
      </c>
      <c r="F3665" s="37">
        <f>IF(OR($K$2=0,K3665=0),0,'1.全社費用'!$C$42/$K$2)</f>
        <v>0</v>
      </c>
      <c r="G3665" s="37">
        <f t="shared" si="401"/>
        <v>0</v>
      </c>
      <c r="H3665" s="38">
        <f t="shared" si="402"/>
        <v>0</v>
      </c>
      <c r="I3665" s="39">
        <f t="shared" si="403"/>
        <v>0</v>
      </c>
      <c r="J3665" s="40">
        <f t="shared" si="404"/>
        <v>0</v>
      </c>
      <c r="K3665" s="111">
        <f>IF($B3665="",0,'2.売上実績'!D3665)</f>
        <v>0</v>
      </c>
      <c r="L3665" s="111">
        <f>IF($B3665="",0,'2.売上実績'!E3665)</f>
        <v>0</v>
      </c>
      <c r="M3665" s="28">
        <f t="shared" si="399"/>
        <v>0</v>
      </c>
      <c r="N3665" s="41">
        <f t="shared" si="400"/>
        <v>0</v>
      </c>
      <c r="O3665" s="40">
        <f t="shared" si="405"/>
        <v>0</v>
      </c>
    </row>
    <row r="3666" spans="2:15" ht="18" customHeight="1">
      <c r="B3666" s="109" t="str">
        <f>IF('2.売上実績'!$B3666="","",'2.売上実績'!$B3666)</f>
        <v/>
      </c>
      <c r="C3666" s="110" t="str">
        <f>IF('2.売上実績'!$C3666="","",'2.売上実績'!$C3666)</f>
        <v/>
      </c>
      <c r="D3666" s="98" t="str">
        <f>IF(C3666="","",VLOOKUP(C3666,'4.製品一覧'!$B$4:$D$500,3,FALSE))</f>
        <v/>
      </c>
      <c r="E3666" s="102">
        <f>IF(C3666&lt;&gt;"",VLOOKUP(C3666,'7.製品別原価'!$B$5:$J$500,8,FALSE),0)</f>
        <v>0</v>
      </c>
      <c r="F3666" s="37">
        <f>IF(OR($K$2=0,K3666=0),0,'1.全社費用'!$C$42/$K$2)</f>
        <v>0</v>
      </c>
      <c r="G3666" s="37">
        <f t="shared" si="401"/>
        <v>0</v>
      </c>
      <c r="H3666" s="38">
        <f t="shared" si="402"/>
        <v>0</v>
      </c>
      <c r="I3666" s="39">
        <f t="shared" si="403"/>
        <v>0</v>
      </c>
      <c r="J3666" s="40">
        <f t="shared" si="404"/>
        <v>0</v>
      </c>
      <c r="K3666" s="111">
        <f>IF($B3666="",0,'2.売上実績'!D3666)</f>
        <v>0</v>
      </c>
      <c r="L3666" s="111">
        <f>IF($B3666="",0,'2.売上実績'!E3666)</f>
        <v>0</v>
      </c>
      <c r="M3666" s="28">
        <f t="shared" si="399"/>
        <v>0</v>
      </c>
      <c r="N3666" s="41">
        <f t="shared" si="400"/>
        <v>0</v>
      </c>
      <c r="O3666" s="40">
        <f t="shared" si="405"/>
        <v>0</v>
      </c>
    </row>
    <row r="3667" spans="2:15" ht="18" customHeight="1">
      <c r="B3667" s="109" t="str">
        <f>IF('2.売上実績'!$B3667="","",'2.売上実績'!$B3667)</f>
        <v/>
      </c>
      <c r="C3667" s="110" t="str">
        <f>IF('2.売上実績'!$C3667="","",'2.売上実績'!$C3667)</f>
        <v/>
      </c>
      <c r="D3667" s="98" t="str">
        <f>IF(C3667="","",VLOOKUP(C3667,'4.製品一覧'!$B$4:$D$500,3,FALSE))</f>
        <v/>
      </c>
      <c r="E3667" s="102">
        <f>IF(C3667&lt;&gt;"",VLOOKUP(C3667,'7.製品別原価'!$B$5:$J$500,8,FALSE),0)</f>
        <v>0</v>
      </c>
      <c r="F3667" s="37">
        <f>IF(OR($K$2=0,K3667=0),0,'1.全社費用'!$C$42/$K$2)</f>
        <v>0</v>
      </c>
      <c r="G3667" s="37">
        <f t="shared" si="401"/>
        <v>0</v>
      </c>
      <c r="H3667" s="38">
        <f t="shared" si="402"/>
        <v>0</v>
      </c>
      <c r="I3667" s="39">
        <f t="shared" si="403"/>
        <v>0</v>
      </c>
      <c r="J3667" s="40">
        <f t="shared" si="404"/>
        <v>0</v>
      </c>
      <c r="K3667" s="111">
        <f>IF($B3667="",0,'2.売上実績'!D3667)</f>
        <v>0</v>
      </c>
      <c r="L3667" s="111">
        <f>IF($B3667="",0,'2.売上実績'!E3667)</f>
        <v>0</v>
      </c>
      <c r="M3667" s="28">
        <f t="shared" si="399"/>
        <v>0</v>
      </c>
      <c r="N3667" s="41">
        <f t="shared" si="400"/>
        <v>0</v>
      </c>
      <c r="O3667" s="40">
        <f t="shared" si="405"/>
        <v>0</v>
      </c>
    </row>
    <row r="3668" spans="2:15" ht="18" customHeight="1">
      <c r="B3668" s="109" t="str">
        <f>IF('2.売上実績'!$B3668="","",'2.売上実績'!$B3668)</f>
        <v/>
      </c>
      <c r="C3668" s="110" t="str">
        <f>IF('2.売上実績'!$C3668="","",'2.売上実績'!$C3668)</f>
        <v/>
      </c>
      <c r="D3668" s="98" t="str">
        <f>IF(C3668="","",VLOOKUP(C3668,'4.製品一覧'!$B$4:$D$500,3,FALSE))</f>
        <v/>
      </c>
      <c r="E3668" s="102">
        <f>IF(C3668&lt;&gt;"",VLOOKUP(C3668,'7.製品別原価'!$B$5:$J$500,8,FALSE),0)</f>
        <v>0</v>
      </c>
      <c r="F3668" s="37">
        <f>IF(OR($K$2=0,K3668=0),0,'1.全社費用'!$C$42/$K$2)</f>
        <v>0</v>
      </c>
      <c r="G3668" s="37">
        <f t="shared" si="401"/>
        <v>0</v>
      </c>
      <c r="H3668" s="38">
        <f t="shared" si="402"/>
        <v>0</v>
      </c>
      <c r="I3668" s="39">
        <f t="shared" si="403"/>
        <v>0</v>
      </c>
      <c r="J3668" s="40">
        <f t="shared" si="404"/>
        <v>0</v>
      </c>
      <c r="K3668" s="111">
        <f>IF($B3668="",0,'2.売上実績'!D3668)</f>
        <v>0</v>
      </c>
      <c r="L3668" s="111">
        <f>IF($B3668="",0,'2.売上実績'!E3668)</f>
        <v>0</v>
      </c>
      <c r="M3668" s="28">
        <f t="shared" si="399"/>
        <v>0</v>
      </c>
      <c r="N3668" s="41">
        <f t="shared" si="400"/>
        <v>0</v>
      </c>
      <c r="O3668" s="40">
        <f t="shared" si="405"/>
        <v>0</v>
      </c>
    </row>
    <row r="3669" spans="2:15" ht="18" customHeight="1">
      <c r="B3669" s="109" t="str">
        <f>IF('2.売上実績'!$B3669="","",'2.売上実績'!$B3669)</f>
        <v/>
      </c>
      <c r="C3669" s="110" t="str">
        <f>IF('2.売上実績'!$C3669="","",'2.売上実績'!$C3669)</f>
        <v/>
      </c>
      <c r="D3669" s="98" t="str">
        <f>IF(C3669="","",VLOOKUP(C3669,'4.製品一覧'!$B$4:$D$500,3,FALSE))</f>
        <v/>
      </c>
      <c r="E3669" s="102">
        <f>IF(C3669&lt;&gt;"",VLOOKUP(C3669,'7.製品別原価'!$B$5:$J$500,8,FALSE),0)</f>
        <v>0</v>
      </c>
      <c r="F3669" s="37">
        <f>IF(OR($K$2=0,K3669=0),0,'1.全社費用'!$C$42/$K$2)</f>
        <v>0</v>
      </c>
      <c r="G3669" s="37">
        <f t="shared" si="401"/>
        <v>0</v>
      </c>
      <c r="H3669" s="38">
        <f t="shared" si="402"/>
        <v>0</v>
      </c>
      <c r="I3669" s="39">
        <f t="shared" si="403"/>
        <v>0</v>
      </c>
      <c r="J3669" s="40">
        <f t="shared" si="404"/>
        <v>0</v>
      </c>
      <c r="K3669" s="111">
        <f>IF($B3669="",0,'2.売上実績'!D3669)</f>
        <v>0</v>
      </c>
      <c r="L3669" s="111">
        <f>IF($B3669="",0,'2.売上実績'!E3669)</f>
        <v>0</v>
      </c>
      <c r="M3669" s="28">
        <f t="shared" si="399"/>
        <v>0</v>
      </c>
      <c r="N3669" s="41">
        <f t="shared" si="400"/>
        <v>0</v>
      </c>
      <c r="O3669" s="40">
        <f t="shared" si="405"/>
        <v>0</v>
      </c>
    </row>
    <row r="3670" spans="2:15" ht="18" customHeight="1">
      <c r="B3670" s="109" t="str">
        <f>IF('2.売上実績'!$B3670="","",'2.売上実績'!$B3670)</f>
        <v/>
      </c>
      <c r="C3670" s="110" t="str">
        <f>IF('2.売上実績'!$C3670="","",'2.売上実績'!$C3670)</f>
        <v/>
      </c>
      <c r="D3670" s="98" t="str">
        <f>IF(C3670="","",VLOOKUP(C3670,'4.製品一覧'!$B$4:$D$500,3,FALSE))</f>
        <v/>
      </c>
      <c r="E3670" s="102">
        <f>IF(C3670&lt;&gt;"",VLOOKUP(C3670,'7.製品別原価'!$B$5:$J$500,8,FALSE),0)</f>
        <v>0</v>
      </c>
      <c r="F3670" s="37">
        <f>IF(OR($K$2=0,K3670=0),0,'1.全社費用'!$C$42/$K$2)</f>
        <v>0</v>
      </c>
      <c r="G3670" s="37">
        <f t="shared" si="401"/>
        <v>0</v>
      </c>
      <c r="H3670" s="38">
        <f t="shared" si="402"/>
        <v>0</v>
      </c>
      <c r="I3670" s="39">
        <f t="shared" si="403"/>
        <v>0</v>
      </c>
      <c r="J3670" s="40">
        <f t="shared" si="404"/>
        <v>0</v>
      </c>
      <c r="K3670" s="111">
        <f>IF($B3670="",0,'2.売上実績'!D3670)</f>
        <v>0</v>
      </c>
      <c r="L3670" s="111">
        <f>IF($B3670="",0,'2.売上実績'!E3670)</f>
        <v>0</v>
      </c>
      <c r="M3670" s="28">
        <f t="shared" si="399"/>
        <v>0</v>
      </c>
      <c r="N3670" s="41">
        <f t="shared" si="400"/>
        <v>0</v>
      </c>
      <c r="O3670" s="40">
        <f t="shared" si="405"/>
        <v>0</v>
      </c>
    </row>
    <row r="3671" spans="2:15" ht="18" customHeight="1">
      <c r="B3671" s="109" t="str">
        <f>IF('2.売上実績'!$B3671="","",'2.売上実績'!$B3671)</f>
        <v/>
      </c>
      <c r="C3671" s="110" t="str">
        <f>IF('2.売上実績'!$C3671="","",'2.売上実績'!$C3671)</f>
        <v/>
      </c>
      <c r="D3671" s="98" t="str">
        <f>IF(C3671="","",VLOOKUP(C3671,'4.製品一覧'!$B$4:$D$500,3,FALSE))</f>
        <v/>
      </c>
      <c r="E3671" s="102">
        <f>IF(C3671&lt;&gt;"",VLOOKUP(C3671,'7.製品別原価'!$B$5:$J$500,8,FALSE),0)</f>
        <v>0</v>
      </c>
      <c r="F3671" s="37">
        <f>IF(OR($K$2=0,K3671=0),0,'1.全社費用'!$C$42/$K$2)</f>
        <v>0</v>
      </c>
      <c r="G3671" s="37">
        <f t="shared" si="401"/>
        <v>0</v>
      </c>
      <c r="H3671" s="38">
        <f t="shared" si="402"/>
        <v>0</v>
      </c>
      <c r="I3671" s="39">
        <f t="shared" si="403"/>
        <v>0</v>
      </c>
      <c r="J3671" s="40">
        <f t="shared" si="404"/>
        <v>0</v>
      </c>
      <c r="K3671" s="111">
        <f>IF($B3671="",0,'2.売上実績'!D3671)</f>
        <v>0</v>
      </c>
      <c r="L3671" s="111">
        <f>IF($B3671="",0,'2.売上実績'!E3671)</f>
        <v>0</v>
      </c>
      <c r="M3671" s="28">
        <f t="shared" si="399"/>
        <v>0</v>
      </c>
      <c r="N3671" s="41">
        <f t="shared" si="400"/>
        <v>0</v>
      </c>
      <c r="O3671" s="40">
        <f t="shared" si="405"/>
        <v>0</v>
      </c>
    </row>
    <row r="3672" spans="2:15" ht="18" customHeight="1">
      <c r="B3672" s="109" t="str">
        <f>IF('2.売上実績'!$B3672="","",'2.売上実績'!$B3672)</f>
        <v/>
      </c>
      <c r="C3672" s="110" t="str">
        <f>IF('2.売上実績'!$C3672="","",'2.売上実績'!$C3672)</f>
        <v/>
      </c>
      <c r="D3672" s="98" t="str">
        <f>IF(C3672="","",VLOOKUP(C3672,'4.製品一覧'!$B$4:$D$500,3,FALSE))</f>
        <v/>
      </c>
      <c r="E3672" s="102">
        <f>IF(C3672&lt;&gt;"",VLOOKUP(C3672,'7.製品別原価'!$B$5:$J$500,8,FALSE),0)</f>
        <v>0</v>
      </c>
      <c r="F3672" s="37">
        <f>IF(OR($K$2=0,K3672=0),0,'1.全社費用'!$C$42/$K$2)</f>
        <v>0</v>
      </c>
      <c r="G3672" s="37">
        <f t="shared" si="401"/>
        <v>0</v>
      </c>
      <c r="H3672" s="38">
        <f t="shared" si="402"/>
        <v>0</v>
      </c>
      <c r="I3672" s="39">
        <f t="shared" si="403"/>
        <v>0</v>
      </c>
      <c r="J3672" s="40">
        <f t="shared" si="404"/>
        <v>0</v>
      </c>
      <c r="K3672" s="111">
        <f>IF($B3672="",0,'2.売上実績'!D3672)</f>
        <v>0</v>
      </c>
      <c r="L3672" s="111">
        <f>IF($B3672="",0,'2.売上実績'!E3672)</f>
        <v>0</v>
      </c>
      <c r="M3672" s="28">
        <f t="shared" si="399"/>
        <v>0</v>
      </c>
      <c r="N3672" s="41">
        <f t="shared" si="400"/>
        <v>0</v>
      </c>
      <c r="O3672" s="40">
        <f t="shared" si="405"/>
        <v>0</v>
      </c>
    </row>
    <row r="3673" spans="2:15" ht="18" customHeight="1">
      <c r="B3673" s="109" t="str">
        <f>IF('2.売上実績'!$B3673="","",'2.売上実績'!$B3673)</f>
        <v/>
      </c>
      <c r="C3673" s="110" t="str">
        <f>IF('2.売上実績'!$C3673="","",'2.売上実績'!$C3673)</f>
        <v/>
      </c>
      <c r="D3673" s="98" t="str">
        <f>IF(C3673="","",VLOOKUP(C3673,'4.製品一覧'!$B$4:$D$500,3,FALSE))</f>
        <v/>
      </c>
      <c r="E3673" s="102">
        <f>IF(C3673&lt;&gt;"",VLOOKUP(C3673,'7.製品別原価'!$B$5:$J$500,8,FALSE),0)</f>
        <v>0</v>
      </c>
      <c r="F3673" s="37">
        <f>IF(OR($K$2=0,K3673=0),0,'1.全社費用'!$C$42/$K$2)</f>
        <v>0</v>
      </c>
      <c r="G3673" s="37">
        <f t="shared" si="401"/>
        <v>0</v>
      </c>
      <c r="H3673" s="38">
        <f t="shared" si="402"/>
        <v>0</v>
      </c>
      <c r="I3673" s="39">
        <f t="shared" si="403"/>
        <v>0</v>
      </c>
      <c r="J3673" s="40">
        <f t="shared" si="404"/>
        <v>0</v>
      </c>
      <c r="K3673" s="111">
        <f>IF($B3673="",0,'2.売上実績'!D3673)</f>
        <v>0</v>
      </c>
      <c r="L3673" s="111">
        <f>IF($B3673="",0,'2.売上実績'!E3673)</f>
        <v>0</v>
      </c>
      <c r="M3673" s="28">
        <f t="shared" si="399"/>
        <v>0</v>
      </c>
      <c r="N3673" s="41">
        <f t="shared" si="400"/>
        <v>0</v>
      </c>
      <c r="O3673" s="40">
        <f t="shared" si="405"/>
        <v>0</v>
      </c>
    </row>
    <row r="3674" spans="2:15" ht="18" customHeight="1">
      <c r="B3674" s="109" t="str">
        <f>IF('2.売上実績'!$B3674="","",'2.売上実績'!$B3674)</f>
        <v/>
      </c>
      <c r="C3674" s="110" t="str">
        <f>IF('2.売上実績'!$C3674="","",'2.売上実績'!$C3674)</f>
        <v/>
      </c>
      <c r="D3674" s="98" t="str">
        <f>IF(C3674="","",VLOOKUP(C3674,'4.製品一覧'!$B$4:$D$500,3,FALSE))</f>
        <v/>
      </c>
      <c r="E3674" s="102">
        <f>IF(C3674&lt;&gt;"",VLOOKUP(C3674,'7.製品別原価'!$B$5:$J$500,8,FALSE),0)</f>
        <v>0</v>
      </c>
      <c r="F3674" s="37">
        <f>IF(OR($K$2=0,K3674=0),0,'1.全社費用'!$C$42/$K$2)</f>
        <v>0</v>
      </c>
      <c r="G3674" s="37">
        <f t="shared" si="401"/>
        <v>0</v>
      </c>
      <c r="H3674" s="38">
        <f t="shared" si="402"/>
        <v>0</v>
      </c>
      <c r="I3674" s="39">
        <f t="shared" si="403"/>
        <v>0</v>
      </c>
      <c r="J3674" s="40">
        <f t="shared" si="404"/>
        <v>0</v>
      </c>
      <c r="K3674" s="111">
        <f>IF($B3674="",0,'2.売上実績'!D3674)</f>
        <v>0</v>
      </c>
      <c r="L3674" s="111">
        <f>IF($B3674="",0,'2.売上実績'!E3674)</f>
        <v>0</v>
      </c>
      <c r="M3674" s="28">
        <f t="shared" si="399"/>
        <v>0</v>
      </c>
      <c r="N3674" s="41">
        <f t="shared" si="400"/>
        <v>0</v>
      </c>
      <c r="O3674" s="40">
        <f t="shared" si="405"/>
        <v>0</v>
      </c>
    </row>
    <row r="3675" spans="2:15" ht="18" customHeight="1">
      <c r="B3675" s="109" t="str">
        <f>IF('2.売上実績'!$B3675="","",'2.売上実績'!$B3675)</f>
        <v/>
      </c>
      <c r="C3675" s="110" t="str">
        <f>IF('2.売上実績'!$C3675="","",'2.売上実績'!$C3675)</f>
        <v/>
      </c>
      <c r="D3675" s="98" t="str">
        <f>IF(C3675="","",VLOOKUP(C3675,'4.製品一覧'!$B$4:$D$500,3,FALSE))</f>
        <v/>
      </c>
      <c r="E3675" s="102">
        <f>IF(C3675&lt;&gt;"",VLOOKUP(C3675,'7.製品別原価'!$B$5:$J$500,8,FALSE),0)</f>
        <v>0</v>
      </c>
      <c r="F3675" s="37">
        <f>IF(OR($K$2=0,K3675=0),0,'1.全社費用'!$C$42/$K$2)</f>
        <v>0</v>
      </c>
      <c r="G3675" s="37">
        <f t="shared" si="401"/>
        <v>0</v>
      </c>
      <c r="H3675" s="38">
        <f t="shared" si="402"/>
        <v>0</v>
      </c>
      <c r="I3675" s="39">
        <f t="shared" si="403"/>
        <v>0</v>
      </c>
      <c r="J3675" s="40">
        <f t="shared" si="404"/>
        <v>0</v>
      </c>
      <c r="K3675" s="111">
        <f>IF($B3675="",0,'2.売上実績'!D3675)</f>
        <v>0</v>
      </c>
      <c r="L3675" s="111">
        <f>IF($B3675="",0,'2.売上実績'!E3675)</f>
        <v>0</v>
      </c>
      <c r="M3675" s="28">
        <f t="shared" si="399"/>
        <v>0</v>
      </c>
      <c r="N3675" s="41">
        <f t="shared" si="400"/>
        <v>0</v>
      </c>
      <c r="O3675" s="40">
        <f t="shared" si="405"/>
        <v>0</v>
      </c>
    </row>
    <row r="3676" spans="2:15" ht="18" customHeight="1">
      <c r="B3676" s="109" t="str">
        <f>IF('2.売上実績'!$B3676="","",'2.売上実績'!$B3676)</f>
        <v/>
      </c>
      <c r="C3676" s="110" t="str">
        <f>IF('2.売上実績'!$C3676="","",'2.売上実績'!$C3676)</f>
        <v/>
      </c>
      <c r="D3676" s="98" t="str">
        <f>IF(C3676="","",VLOOKUP(C3676,'4.製品一覧'!$B$4:$D$500,3,FALSE))</f>
        <v/>
      </c>
      <c r="E3676" s="102">
        <f>IF(C3676&lt;&gt;"",VLOOKUP(C3676,'7.製品別原価'!$B$5:$J$500,8,FALSE),0)</f>
        <v>0</v>
      </c>
      <c r="F3676" s="37">
        <f>IF(OR($K$2=0,K3676=0),0,'1.全社費用'!$C$42/$K$2)</f>
        <v>0</v>
      </c>
      <c r="G3676" s="37">
        <f t="shared" si="401"/>
        <v>0</v>
      </c>
      <c r="H3676" s="38">
        <f t="shared" si="402"/>
        <v>0</v>
      </c>
      <c r="I3676" s="39">
        <f t="shared" si="403"/>
        <v>0</v>
      </c>
      <c r="J3676" s="40">
        <f t="shared" si="404"/>
        <v>0</v>
      </c>
      <c r="K3676" s="111">
        <f>IF($B3676="",0,'2.売上実績'!D3676)</f>
        <v>0</v>
      </c>
      <c r="L3676" s="111">
        <f>IF($B3676="",0,'2.売上実績'!E3676)</f>
        <v>0</v>
      </c>
      <c r="M3676" s="28">
        <f t="shared" si="399"/>
        <v>0</v>
      </c>
      <c r="N3676" s="41">
        <f t="shared" si="400"/>
        <v>0</v>
      </c>
      <c r="O3676" s="40">
        <f t="shared" si="405"/>
        <v>0</v>
      </c>
    </row>
    <row r="3677" spans="2:15" ht="18" customHeight="1">
      <c r="B3677" s="109" t="str">
        <f>IF('2.売上実績'!$B3677="","",'2.売上実績'!$B3677)</f>
        <v/>
      </c>
      <c r="C3677" s="110" t="str">
        <f>IF('2.売上実績'!$C3677="","",'2.売上実績'!$C3677)</f>
        <v/>
      </c>
      <c r="D3677" s="98" t="str">
        <f>IF(C3677="","",VLOOKUP(C3677,'4.製品一覧'!$B$4:$D$500,3,FALSE))</f>
        <v/>
      </c>
      <c r="E3677" s="102">
        <f>IF(C3677&lt;&gt;"",VLOOKUP(C3677,'7.製品別原価'!$B$5:$J$500,8,FALSE),0)</f>
        <v>0</v>
      </c>
      <c r="F3677" s="37">
        <f>IF(OR($K$2=0,K3677=0),0,'1.全社費用'!$C$42/$K$2)</f>
        <v>0</v>
      </c>
      <c r="G3677" s="37">
        <f t="shared" si="401"/>
        <v>0</v>
      </c>
      <c r="H3677" s="38">
        <f t="shared" si="402"/>
        <v>0</v>
      </c>
      <c r="I3677" s="39">
        <f t="shared" si="403"/>
        <v>0</v>
      </c>
      <c r="J3677" s="40">
        <f t="shared" si="404"/>
        <v>0</v>
      </c>
      <c r="K3677" s="111">
        <f>IF($B3677="",0,'2.売上実績'!D3677)</f>
        <v>0</v>
      </c>
      <c r="L3677" s="111">
        <f>IF($B3677="",0,'2.売上実績'!E3677)</f>
        <v>0</v>
      </c>
      <c r="M3677" s="28">
        <f t="shared" si="399"/>
        <v>0</v>
      </c>
      <c r="N3677" s="41">
        <f t="shared" si="400"/>
        <v>0</v>
      </c>
      <c r="O3677" s="40">
        <f t="shared" si="405"/>
        <v>0</v>
      </c>
    </row>
    <row r="3678" spans="2:15" ht="18" customHeight="1">
      <c r="B3678" s="109" t="str">
        <f>IF('2.売上実績'!$B3678="","",'2.売上実績'!$B3678)</f>
        <v/>
      </c>
      <c r="C3678" s="110" t="str">
        <f>IF('2.売上実績'!$C3678="","",'2.売上実績'!$C3678)</f>
        <v/>
      </c>
      <c r="D3678" s="98" t="str">
        <f>IF(C3678="","",VLOOKUP(C3678,'4.製品一覧'!$B$4:$D$500,3,FALSE))</f>
        <v/>
      </c>
      <c r="E3678" s="102">
        <f>IF(C3678&lt;&gt;"",VLOOKUP(C3678,'7.製品別原価'!$B$5:$J$500,8,FALSE),0)</f>
        <v>0</v>
      </c>
      <c r="F3678" s="37">
        <f>IF(OR($K$2=0,K3678=0),0,'1.全社費用'!$C$42/$K$2)</f>
        <v>0</v>
      </c>
      <c r="G3678" s="37">
        <f t="shared" si="401"/>
        <v>0</v>
      </c>
      <c r="H3678" s="38">
        <f t="shared" si="402"/>
        <v>0</v>
      </c>
      <c r="I3678" s="39">
        <f t="shared" si="403"/>
        <v>0</v>
      </c>
      <c r="J3678" s="40">
        <f t="shared" si="404"/>
        <v>0</v>
      </c>
      <c r="K3678" s="111">
        <f>IF($B3678="",0,'2.売上実績'!D3678)</f>
        <v>0</v>
      </c>
      <c r="L3678" s="111">
        <f>IF($B3678="",0,'2.売上実績'!E3678)</f>
        <v>0</v>
      </c>
      <c r="M3678" s="28">
        <f t="shared" si="399"/>
        <v>0</v>
      </c>
      <c r="N3678" s="41">
        <f t="shared" si="400"/>
        <v>0</v>
      </c>
      <c r="O3678" s="40">
        <f t="shared" si="405"/>
        <v>0</v>
      </c>
    </row>
    <row r="3679" spans="2:15" ht="18" customHeight="1">
      <c r="B3679" s="109" t="str">
        <f>IF('2.売上実績'!$B3679="","",'2.売上実績'!$B3679)</f>
        <v/>
      </c>
      <c r="C3679" s="110" t="str">
        <f>IF('2.売上実績'!$C3679="","",'2.売上実績'!$C3679)</f>
        <v/>
      </c>
      <c r="D3679" s="98" t="str">
        <f>IF(C3679="","",VLOOKUP(C3679,'4.製品一覧'!$B$4:$D$500,3,FALSE))</f>
        <v/>
      </c>
      <c r="E3679" s="102">
        <f>IF(C3679&lt;&gt;"",VLOOKUP(C3679,'7.製品別原価'!$B$5:$J$500,8,FALSE),0)</f>
        <v>0</v>
      </c>
      <c r="F3679" s="37">
        <f>IF(OR($K$2=0,K3679=0),0,'1.全社費用'!$C$42/$K$2)</f>
        <v>0</v>
      </c>
      <c r="G3679" s="37">
        <f t="shared" si="401"/>
        <v>0</v>
      </c>
      <c r="H3679" s="38">
        <f t="shared" si="402"/>
        <v>0</v>
      </c>
      <c r="I3679" s="39">
        <f t="shared" si="403"/>
        <v>0</v>
      </c>
      <c r="J3679" s="40">
        <f t="shared" si="404"/>
        <v>0</v>
      </c>
      <c r="K3679" s="111">
        <f>IF($B3679="",0,'2.売上実績'!D3679)</f>
        <v>0</v>
      </c>
      <c r="L3679" s="111">
        <f>IF($B3679="",0,'2.売上実績'!E3679)</f>
        <v>0</v>
      </c>
      <c r="M3679" s="28">
        <f t="shared" si="399"/>
        <v>0</v>
      </c>
      <c r="N3679" s="41">
        <f t="shared" si="400"/>
        <v>0</v>
      </c>
      <c r="O3679" s="40">
        <f t="shared" si="405"/>
        <v>0</v>
      </c>
    </row>
    <row r="3680" spans="2:15" ht="18" customHeight="1">
      <c r="B3680" s="109" t="str">
        <f>IF('2.売上実績'!$B3680="","",'2.売上実績'!$B3680)</f>
        <v/>
      </c>
      <c r="C3680" s="110" t="str">
        <f>IF('2.売上実績'!$C3680="","",'2.売上実績'!$C3680)</f>
        <v/>
      </c>
      <c r="D3680" s="98" t="str">
        <f>IF(C3680="","",VLOOKUP(C3680,'4.製品一覧'!$B$4:$D$500,3,FALSE))</f>
        <v/>
      </c>
      <c r="E3680" s="102">
        <f>IF(C3680&lt;&gt;"",VLOOKUP(C3680,'7.製品別原価'!$B$5:$J$500,8,FALSE),0)</f>
        <v>0</v>
      </c>
      <c r="F3680" s="37">
        <f>IF(OR($K$2=0,K3680=0),0,'1.全社費用'!$C$42/$K$2)</f>
        <v>0</v>
      </c>
      <c r="G3680" s="37">
        <f t="shared" si="401"/>
        <v>0</v>
      </c>
      <c r="H3680" s="38">
        <f t="shared" si="402"/>
        <v>0</v>
      </c>
      <c r="I3680" s="39">
        <f t="shared" si="403"/>
        <v>0</v>
      </c>
      <c r="J3680" s="40">
        <f t="shared" si="404"/>
        <v>0</v>
      </c>
      <c r="K3680" s="111">
        <f>IF($B3680="",0,'2.売上実績'!D3680)</f>
        <v>0</v>
      </c>
      <c r="L3680" s="111">
        <f>IF($B3680="",0,'2.売上実績'!E3680)</f>
        <v>0</v>
      </c>
      <c r="M3680" s="28">
        <f t="shared" si="399"/>
        <v>0</v>
      </c>
      <c r="N3680" s="41">
        <f t="shared" si="400"/>
        <v>0</v>
      </c>
      <c r="O3680" s="40">
        <f t="shared" si="405"/>
        <v>0</v>
      </c>
    </row>
    <row r="3681" spans="2:15" ht="18" customHeight="1">
      <c r="B3681" s="109" t="str">
        <f>IF('2.売上実績'!$B3681="","",'2.売上実績'!$B3681)</f>
        <v/>
      </c>
      <c r="C3681" s="110" t="str">
        <f>IF('2.売上実績'!$C3681="","",'2.売上実績'!$C3681)</f>
        <v/>
      </c>
      <c r="D3681" s="98" t="str">
        <f>IF(C3681="","",VLOOKUP(C3681,'4.製品一覧'!$B$4:$D$500,3,FALSE))</f>
        <v/>
      </c>
      <c r="E3681" s="102">
        <f>IF(C3681&lt;&gt;"",VLOOKUP(C3681,'7.製品別原価'!$B$5:$J$500,8,FALSE),0)</f>
        <v>0</v>
      </c>
      <c r="F3681" s="37">
        <f>IF(OR($K$2=0,K3681=0),0,'1.全社費用'!$C$42/$K$2)</f>
        <v>0</v>
      </c>
      <c r="G3681" s="37">
        <f t="shared" si="401"/>
        <v>0</v>
      </c>
      <c r="H3681" s="38">
        <f t="shared" si="402"/>
        <v>0</v>
      </c>
      <c r="I3681" s="39">
        <f t="shared" si="403"/>
        <v>0</v>
      </c>
      <c r="J3681" s="40">
        <f t="shared" si="404"/>
        <v>0</v>
      </c>
      <c r="K3681" s="111">
        <f>IF($B3681="",0,'2.売上実績'!D3681)</f>
        <v>0</v>
      </c>
      <c r="L3681" s="111">
        <f>IF($B3681="",0,'2.売上実績'!E3681)</f>
        <v>0</v>
      </c>
      <c r="M3681" s="28">
        <f t="shared" si="399"/>
        <v>0</v>
      </c>
      <c r="N3681" s="41">
        <f t="shared" si="400"/>
        <v>0</v>
      </c>
      <c r="O3681" s="40">
        <f t="shared" si="405"/>
        <v>0</v>
      </c>
    </row>
    <row r="3682" spans="2:15" ht="18" customHeight="1">
      <c r="B3682" s="109" t="str">
        <f>IF('2.売上実績'!$B3682="","",'2.売上実績'!$B3682)</f>
        <v/>
      </c>
      <c r="C3682" s="110" t="str">
        <f>IF('2.売上実績'!$C3682="","",'2.売上実績'!$C3682)</f>
        <v/>
      </c>
      <c r="D3682" s="98" t="str">
        <f>IF(C3682="","",VLOOKUP(C3682,'4.製品一覧'!$B$4:$D$500,3,FALSE))</f>
        <v/>
      </c>
      <c r="E3682" s="102">
        <f>IF(C3682&lt;&gt;"",VLOOKUP(C3682,'7.製品別原価'!$B$5:$J$500,8,FALSE),0)</f>
        <v>0</v>
      </c>
      <c r="F3682" s="37">
        <f>IF(OR($K$2=0,K3682=0),0,'1.全社費用'!$C$42/$K$2)</f>
        <v>0</v>
      </c>
      <c r="G3682" s="37">
        <f t="shared" si="401"/>
        <v>0</v>
      </c>
      <c r="H3682" s="38">
        <f t="shared" si="402"/>
        <v>0</v>
      </c>
      <c r="I3682" s="39">
        <f t="shared" si="403"/>
        <v>0</v>
      </c>
      <c r="J3682" s="40">
        <f t="shared" si="404"/>
        <v>0</v>
      </c>
      <c r="K3682" s="111">
        <f>IF($B3682="",0,'2.売上実績'!D3682)</f>
        <v>0</v>
      </c>
      <c r="L3682" s="111">
        <f>IF($B3682="",0,'2.売上実績'!E3682)</f>
        <v>0</v>
      </c>
      <c r="M3682" s="28">
        <f t="shared" si="399"/>
        <v>0</v>
      </c>
      <c r="N3682" s="41">
        <f t="shared" si="400"/>
        <v>0</v>
      </c>
      <c r="O3682" s="40">
        <f t="shared" si="405"/>
        <v>0</v>
      </c>
    </row>
    <row r="3683" spans="2:15" ht="18" customHeight="1">
      <c r="B3683" s="109" t="str">
        <f>IF('2.売上実績'!$B3683="","",'2.売上実績'!$B3683)</f>
        <v/>
      </c>
      <c r="C3683" s="110" t="str">
        <f>IF('2.売上実績'!$C3683="","",'2.売上実績'!$C3683)</f>
        <v/>
      </c>
      <c r="D3683" s="98" t="str">
        <f>IF(C3683="","",VLOOKUP(C3683,'4.製品一覧'!$B$4:$D$500,3,FALSE))</f>
        <v/>
      </c>
      <c r="E3683" s="102">
        <f>IF(C3683&lt;&gt;"",VLOOKUP(C3683,'7.製品別原価'!$B$5:$J$500,8,FALSE),0)</f>
        <v>0</v>
      </c>
      <c r="F3683" s="37">
        <f>IF(OR($K$2=0,K3683=0),0,'1.全社費用'!$C$42/$K$2)</f>
        <v>0</v>
      </c>
      <c r="G3683" s="37">
        <f t="shared" si="401"/>
        <v>0</v>
      </c>
      <c r="H3683" s="38">
        <f t="shared" si="402"/>
        <v>0</v>
      </c>
      <c r="I3683" s="39">
        <f t="shared" si="403"/>
        <v>0</v>
      </c>
      <c r="J3683" s="40">
        <f t="shared" si="404"/>
        <v>0</v>
      </c>
      <c r="K3683" s="111">
        <f>IF($B3683="",0,'2.売上実績'!D3683)</f>
        <v>0</v>
      </c>
      <c r="L3683" s="111">
        <f>IF($B3683="",0,'2.売上実績'!E3683)</f>
        <v>0</v>
      </c>
      <c r="M3683" s="28">
        <f t="shared" si="399"/>
        <v>0</v>
      </c>
      <c r="N3683" s="41">
        <f t="shared" si="400"/>
        <v>0</v>
      </c>
      <c r="O3683" s="40">
        <f t="shared" si="405"/>
        <v>0</v>
      </c>
    </row>
    <row r="3684" spans="2:15" ht="18" customHeight="1">
      <c r="B3684" s="109" t="str">
        <f>IF('2.売上実績'!$B3684="","",'2.売上実績'!$B3684)</f>
        <v/>
      </c>
      <c r="C3684" s="110" t="str">
        <f>IF('2.売上実績'!$C3684="","",'2.売上実績'!$C3684)</f>
        <v/>
      </c>
      <c r="D3684" s="98" t="str">
        <f>IF(C3684="","",VLOOKUP(C3684,'4.製品一覧'!$B$4:$D$500,3,FALSE))</f>
        <v/>
      </c>
      <c r="E3684" s="102">
        <f>IF(C3684&lt;&gt;"",VLOOKUP(C3684,'7.製品別原価'!$B$5:$J$500,8,FALSE),0)</f>
        <v>0</v>
      </c>
      <c r="F3684" s="37">
        <f>IF(OR($K$2=0,K3684=0),0,'1.全社費用'!$C$42/$K$2)</f>
        <v>0</v>
      </c>
      <c r="G3684" s="37">
        <f t="shared" si="401"/>
        <v>0</v>
      </c>
      <c r="H3684" s="38">
        <f t="shared" si="402"/>
        <v>0</v>
      </c>
      <c r="I3684" s="39">
        <f t="shared" si="403"/>
        <v>0</v>
      </c>
      <c r="J3684" s="40">
        <f t="shared" si="404"/>
        <v>0</v>
      </c>
      <c r="K3684" s="111">
        <f>IF($B3684="",0,'2.売上実績'!D3684)</f>
        <v>0</v>
      </c>
      <c r="L3684" s="111">
        <f>IF($B3684="",0,'2.売上実績'!E3684)</f>
        <v>0</v>
      </c>
      <c r="M3684" s="28">
        <f t="shared" si="399"/>
        <v>0</v>
      </c>
      <c r="N3684" s="41">
        <f t="shared" si="400"/>
        <v>0</v>
      </c>
      <c r="O3684" s="40">
        <f t="shared" si="405"/>
        <v>0</v>
      </c>
    </row>
    <row r="3685" spans="2:15" ht="18" customHeight="1">
      <c r="B3685" s="109" t="str">
        <f>IF('2.売上実績'!$B3685="","",'2.売上実績'!$B3685)</f>
        <v/>
      </c>
      <c r="C3685" s="110" t="str">
        <f>IF('2.売上実績'!$C3685="","",'2.売上実績'!$C3685)</f>
        <v/>
      </c>
      <c r="D3685" s="98" t="str">
        <f>IF(C3685="","",VLOOKUP(C3685,'4.製品一覧'!$B$4:$D$500,3,FALSE))</f>
        <v/>
      </c>
      <c r="E3685" s="102">
        <f>IF(C3685&lt;&gt;"",VLOOKUP(C3685,'7.製品別原価'!$B$5:$J$500,8,FALSE),0)</f>
        <v>0</v>
      </c>
      <c r="F3685" s="37">
        <f>IF(OR($K$2=0,K3685=0),0,'1.全社費用'!$C$42/$K$2)</f>
        <v>0</v>
      </c>
      <c r="G3685" s="37">
        <f t="shared" si="401"/>
        <v>0</v>
      </c>
      <c r="H3685" s="38">
        <f t="shared" si="402"/>
        <v>0</v>
      </c>
      <c r="I3685" s="39">
        <f t="shared" si="403"/>
        <v>0</v>
      </c>
      <c r="J3685" s="40">
        <f t="shared" si="404"/>
        <v>0</v>
      </c>
      <c r="K3685" s="111">
        <f>IF($B3685="",0,'2.売上実績'!D3685)</f>
        <v>0</v>
      </c>
      <c r="L3685" s="111">
        <f>IF($B3685="",0,'2.売上実績'!E3685)</f>
        <v>0</v>
      </c>
      <c r="M3685" s="28">
        <f t="shared" si="399"/>
        <v>0</v>
      </c>
      <c r="N3685" s="41">
        <f t="shared" si="400"/>
        <v>0</v>
      </c>
      <c r="O3685" s="40">
        <f t="shared" si="405"/>
        <v>0</v>
      </c>
    </row>
    <row r="3686" spans="2:15" ht="18" customHeight="1">
      <c r="B3686" s="109" t="str">
        <f>IF('2.売上実績'!$B3686="","",'2.売上実績'!$B3686)</f>
        <v/>
      </c>
      <c r="C3686" s="110" t="str">
        <f>IF('2.売上実績'!$C3686="","",'2.売上実績'!$C3686)</f>
        <v/>
      </c>
      <c r="D3686" s="98" t="str">
        <f>IF(C3686="","",VLOOKUP(C3686,'4.製品一覧'!$B$4:$D$500,3,FALSE))</f>
        <v/>
      </c>
      <c r="E3686" s="102">
        <f>IF(C3686&lt;&gt;"",VLOOKUP(C3686,'7.製品別原価'!$B$5:$J$500,8,FALSE),0)</f>
        <v>0</v>
      </c>
      <c r="F3686" s="37">
        <f>IF(OR($K$2=0,K3686=0),0,'1.全社費用'!$C$42/$K$2)</f>
        <v>0</v>
      </c>
      <c r="G3686" s="37">
        <f t="shared" si="401"/>
        <v>0</v>
      </c>
      <c r="H3686" s="38">
        <f t="shared" si="402"/>
        <v>0</v>
      </c>
      <c r="I3686" s="39">
        <f t="shared" si="403"/>
        <v>0</v>
      </c>
      <c r="J3686" s="40">
        <f t="shared" si="404"/>
        <v>0</v>
      </c>
      <c r="K3686" s="111">
        <f>IF($B3686="",0,'2.売上実績'!D3686)</f>
        <v>0</v>
      </c>
      <c r="L3686" s="111">
        <f>IF($B3686="",0,'2.売上実績'!E3686)</f>
        <v>0</v>
      </c>
      <c r="M3686" s="28">
        <f t="shared" si="399"/>
        <v>0</v>
      </c>
      <c r="N3686" s="41">
        <f t="shared" si="400"/>
        <v>0</v>
      </c>
      <c r="O3686" s="40">
        <f t="shared" si="405"/>
        <v>0</v>
      </c>
    </row>
    <row r="3687" spans="2:15" ht="18" customHeight="1">
      <c r="B3687" s="109" t="str">
        <f>IF('2.売上実績'!$B3687="","",'2.売上実績'!$B3687)</f>
        <v/>
      </c>
      <c r="C3687" s="110" t="str">
        <f>IF('2.売上実績'!$C3687="","",'2.売上実績'!$C3687)</f>
        <v/>
      </c>
      <c r="D3687" s="98" t="str">
        <f>IF(C3687="","",VLOOKUP(C3687,'4.製品一覧'!$B$4:$D$500,3,FALSE))</f>
        <v/>
      </c>
      <c r="E3687" s="102">
        <f>IF(C3687&lt;&gt;"",VLOOKUP(C3687,'7.製品別原価'!$B$5:$J$500,8,FALSE),0)</f>
        <v>0</v>
      </c>
      <c r="F3687" s="37">
        <f>IF(OR($K$2=0,K3687=0),0,'1.全社費用'!$C$42/$K$2)</f>
        <v>0</v>
      </c>
      <c r="G3687" s="37">
        <f t="shared" si="401"/>
        <v>0</v>
      </c>
      <c r="H3687" s="38">
        <f t="shared" si="402"/>
        <v>0</v>
      </c>
      <c r="I3687" s="39">
        <f t="shared" si="403"/>
        <v>0</v>
      </c>
      <c r="J3687" s="40">
        <f t="shared" si="404"/>
        <v>0</v>
      </c>
      <c r="K3687" s="111">
        <f>IF($B3687="",0,'2.売上実績'!D3687)</f>
        <v>0</v>
      </c>
      <c r="L3687" s="111">
        <f>IF($B3687="",0,'2.売上実績'!E3687)</f>
        <v>0</v>
      </c>
      <c r="M3687" s="28">
        <f t="shared" si="399"/>
        <v>0</v>
      </c>
      <c r="N3687" s="41">
        <f t="shared" si="400"/>
        <v>0</v>
      </c>
      <c r="O3687" s="40">
        <f t="shared" si="405"/>
        <v>0</v>
      </c>
    </row>
    <row r="3688" spans="2:15" ht="18" customHeight="1">
      <c r="B3688" s="109" t="str">
        <f>IF('2.売上実績'!$B3688="","",'2.売上実績'!$B3688)</f>
        <v/>
      </c>
      <c r="C3688" s="110" t="str">
        <f>IF('2.売上実績'!$C3688="","",'2.売上実績'!$C3688)</f>
        <v/>
      </c>
      <c r="D3688" s="98" t="str">
        <f>IF(C3688="","",VLOOKUP(C3688,'4.製品一覧'!$B$4:$D$500,3,FALSE))</f>
        <v/>
      </c>
      <c r="E3688" s="102">
        <f>IF(C3688&lt;&gt;"",VLOOKUP(C3688,'7.製品別原価'!$B$5:$J$500,8,FALSE),0)</f>
        <v>0</v>
      </c>
      <c r="F3688" s="37">
        <f>IF(OR($K$2=0,K3688=0),0,'1.全社費用'!$C$42/$K$2)</f>
        <v>0</v>
      </c>
      <c r="G3688" s="37">
        <f t="shared" si="401"/>
        <v>0</v>
      </c>
      <c r="H3688" s="38">
        <f t="shared" si="402"/>
        <v>0</v>
      </c>
      <c r="I3688" s="39">
        <f t="shared" si="403"/>
        <v>0</v>
      </c>
      <c r="J3688" s="40">
        <f t="shared" si="404"/>
        <v>0</v>
      </c>
      <c r="K3688" s="111">
        <f>IF($B3688="",0,'2.売上実績'!D3688)</f>
        <v>0</v>
      </c>
      <c r="L3688" s="111">
        <f>IF($B3688="",0,'2.売上実績'!E3688)</f>
        <v>0</v>
      </c>
      <c r="M3688" s="28">
        <f t="shared" si="399"/>
        <v>0</v>
      </c>
      <c r="N3688" s="41">
        <f t="shared" si="400"/>
        <v>0</v>
      </c>
      <c r="O3688" s="40">
        <f t="shared" si="405"/>
        <v>0</v>
      </c>
    </row>
    <row r="3689" spans="2:15" ht="18" customHeight="1">
      <c r="B3689" s="109" t="str">
        <f>IF('2.売上実績'!$B3689="","",'2.売上実績'!$B3689)</f>
        <v/>
      </c>
      <c r="C3689" s="110" t="str">
        <f>IF('2.売上実績'!$C3689="","",'2.売上実績'!$C3689)</f>
        <v/>
      </c>
      <c r="D3689" s="98" t="str">
        <f>IF(C3689="","",VLOOKUP(C3689,'4.製品一覧'!$B$4:$D$500,3,FALSE))</f>
        <v/>
      </c>
      <c r="E3689" s="102">
        <f>IF(C3689&lt;&gt;"",VLOOKUP(C3689,'7.製品別原価'!$B$5:$J$500,8,FALSE),0)</f>
        <v>0</v>
      </c>
      <c r="F3689" s="37">
        <f>IF(OR($K$2=0,K3689=0),0,'1.全社費用'!$C$42/$K$2)</f>
        <v>0</v>
      </c>
      <c r="G3689" s="37">
        <f t="shared" si="401"/>
        <v>0</v>
      </c>
      <c r="H3689" s="38">
        <f t="shared" si="402"/>
        <v>0</v>
      </c>
      <c r="I3689" s="39">
        <f t="shared" si="403"/>
        <v>0</v>
      </c>
      <c r="J3689" s="40">
        <f t="shared" si="404"/>
        <v>0</v>
      </c>
      <c r="K3689" s="111">
        <f>IF($B3689="",0,'2.売上実績'!D3689)</f>
        <v>0</v>
      </c>
      <c r="L3689" s="111">
        <f>IF($B3689="",0,'2.売上実績'!E3689)</f>
        <v>0</v>
      </c>
      <c r="M3689" s="28">
        <f t="shared" si="399"/>
        <v>0</v>
      </c>
      <c r="N3689" s="41">
        <f t="shared" si="400"/>
        <v>0</v>
      </c>
      <c r="O3689" s="40">
        <f t="shared" si="405"/>
        <v>0</v>
      </c>
    </row>
    <row r="3690" spans="2:15" ht="18" customHeight="1">
      <c r="B3690" s="109" t="str">
        <f>IF('2.売上実績'!$B3690="","",'2.売上実績'!$B3690)</f>
        <v/>
      </c>
      <c r="C3690" s="110" t="str">
        <f>IF('2.売上実績'!$C3690="","",'2.売上実績'!$C3690)</f>
        <v/>
      </c>
      <c r="D3690" s="98" t="str">
        <f>IF(C3690="","",VLOOKUP(C3690,'4.製品一覧'!$B$4:$D$500,3,FALSE))</f>
        <v/>
      </c>
      <c r="E3690" s="102">
        <f>IF(C3690&lt;&gt;"",VLOOKUP(C3690,'7.製品別原価'!$B$5:$J$500,8,FALSE),0)</f>
        <v>0</v>
      </c>
      <c r="F3690" s="37">
        <f>IF(OR($K$2=0,K3690=0),0,'1.全社費用'!$C$42/$K$2)</f>
        <v>0</v>
      </c>
      <c r="G3690" s="37">
        <f t="shared" si="401"/>
        <v>0</v>
      </c>
      <c r="H3690" s="38">
        <f t="shared" si="402"/>
        <v>0</v>
      </c>
      <c r="I3690" s="39">
        <f t="shared" si="403"/>
        <v>0</v>
      </c>
      <c r="J3690" s="40">
        <f t="shared" si="404"/>
        <v>0</v>
      </c>
      <c r="K3690" s="111">
        <f>IF($B3690="",0,'2.売上実績'!D3690)</f>
        <v>0</v>
      </c>
      <c r="L3690" s="111">
        <f>IF($B3690="",0,'2.売上実績'!E3690)</f>
        <v>0</v>
      </c>
      <c r="M3690" s="28">
        <f t="shared" si="399"/>
        <v>0</v>
      </c>
      <c r="N3690" s="41">
        <f t="shared" si="400"/>
        <v>0</v>
      </c>
      <c r="O3690" s="40">
        <f t="shared" si="405"/>
        <v>0</v>
      </c>
    </row>
    <row r="3691" spans="2:15" ht="18" customHeight="1">
      <c r="B3691" s="109" t="str">
        <f>IF('2.売上実績'!$B3691="","",'2.売上実績'!$B3691)</f>
        <v/>
      </c>
      <c r="C3691" s="110" t="str">
        <f>IF('2.売上実績'!$C3691="","",'2.売上実績'!$C3691)</f>
        <v/>
      </c>
      <c r="D3691" s="98" t="str">
        <f>IF(C3691="","",VLOOKUP(C3691,'4.製品一覧'!$B$4:$D$500,3,FALSE))</f>
        <v/>
      </c>
      <c r="E3691" s="102">
        <f>IF(C3691&lt;&gt;"",VLOOKUP(C3691,'7.製品別原価'!$B$5:$J$500,8,FALSE),0)</f>
        <v>0</v>
      </c>
      <c r="F3691" s="37">
        <f>IF(OR($K$2=0,K3691=0),0,'1.全社費用'!$C$42/$K$2)</f>
        <v>0</v>
      </c>
      <c r="G3691" s="37">
        <f t="shared" si="401"/>
        <v>0</v>
      </c>
      <c r="H3691" s="38">
        <f t="shared" si="402"/>
        <v>0</v>
      </c>
      <c r="I3691" s="39">
        <f t="shared" si="403"/>
        <v>0</v>
      </c>
      <c r="J3691" s="40">
        <f t="shared" si="404"/>
        <v>0</v>
      </c>
      <c r="K3691" s="111">
        <f>IF($B3691="",0,'2.売上実績'!D3691)</f>
        <v>0</v>
      </c>
      <c r="L3691" s="111">
        <f>IF($B3691="",0,'2.売上実績'!E3691)</f>
        <v>0</v>
      </c>
      <c r="M3691" s="28">
        <f t="shared" si="399"/>
        <v>0</v>
      </c>
      <c r="N3691" s="41">
        <f t="shared" si="400"/>
        <v>0</v>
      </c>
      <c r="O3691" s="40">
        <f t="shared" si="405"/>
        <v>0</v>
      </c>
    </row>
    <row r="3692" spans="2:15" ht="18" customHeight="1">
      <c r="B3692" s="109" t="str">
        <f>IF('2.売上実績'!$B3692="","",'2.売上実績'!$B3692)</f>
        <v/>
      </c>
      <c r="C3692" s="110" t="str">
        <f>IF('2.売上実績'!$C3692="","",'2.売上実績'!$C3692)</f>
        <v/>
      </c>
      <c r="D3692" s="98" t="str">
        <f>IF(C3692="","",VLOOKUP(C3692,'4.製品一覧'!$B$4:$D$500,3,FALSE))</f>
        <v/>
      </c>
      <c r="E3692" s="102">
        <f>IF(C3692&lt;&gt;"",VLOOKUP(C3692,'7.製品別原価'!$B$5:$J$500,8,FALSE),0)</f>
        <v>0</v>
      </c>
      <c r="F3692" s="37">
        <f>IF(OR($K$2=0,K3692=0),0,'1.全社費用'!$C$42/$K$2)</f>
        <v>0</v>
      </c>
      <c r="G3692" s="37">
        <f t="shared" si="401"/>
        <v>0</v>
      </c>
      <c r="H3692" s="38">
        <f t="shared" si="402"/>
        <v>0</v>
      </c>
      <c r="I3692" s="39">
        <f t="shared" si="403"/>
        <v>0</v>
      </c>
      <c r="J3692" s="40">
        <f t="shared" si="404"/>
        <v>0</v>
      </c>
      <c r="K3692" s="111">
        <f>IF($B3692="",0,'2.売上実績'!D3692)</f>
        <v>0</v>
      </c>
      <c r="L3692" s="111">
        <f>IF($B3692="",0,'2.売上実績'!E3692)</f>
        <v>0</v>
      </c>
      <c r="M3692" s="28">
        <f t="shared" si="399"/>
        <v>0</v>
      </c>
      <c r="N3692" s="41">
        <f t="shared" si="400"/>
        <v>0</v>
      </c>
      <c r="O3692" s="40">
        <f t="shared" si="405"/>
        <v>0</v>
      </c>
    </row>
    <row r="3693" spans="2:15" ht="18" customHeight="1">
      <c r="B3693" s="109" t="str">
        <f>IF('2.売上実績'!$B3693="","",'2.売上実績'!$B3693)</f>
        <v/>
      </c>
      <c r="C3693" s="110" t="str">
        <f>IF('2.売上実績'!$C3693="","",'2.売上実績'!$C3693)</f>
        <v/>
      </c>
      <c r="D3693" s="98" t="str">
        <f>IF(C3693="","",VLOOKUP(C3693,'4.製品一覧'!$B$4:$D$500,3,FALSE))</f>
        <v/>
      </c>
      <c r="E3693" s="102">
        <f>IF(C3693&lt;&gt;"",VLOOKUP(C3693,'7.製品別原価'!$B$5:$J$500,8,FALSE),0)</f>
        <v>0</v>
      </c>
      <c r="F3693" s="37">
        <f>IF(OR($K$2=0,K3693=0),0,'1.全社費用'!$C$42/$K$2)</f>
        <v>0</v>
      </c>
      <c r="G3693" s="37">
        <f t="shared" si="401"/>
        <v>0</v>
      </c>
      <c r="H3693" s="38">
        <f t="shared" si="402"/>
        <v>0</v>
      </c>
      <c r="I3693" s="39">
        <f t="shared" si="403"/>
        <v>0</v>
      </c>
      <c r="J3693" s="40">
        <f t="shared" si="404"/>
        <v>0</v>
      </c>
      <c r="K3693" s="111">
        <f>IF($B3693="",0,'2.売上実績'!D3693)</f>
        <v>0</v>
      </c>
      <c r="L3693" s="111">
        <f>IF($B3693="",0,'2.売上実績'!E3693)</f>
        <v>0</v>
      </c>
      <c r="M3693" s="28">
        <f t="shared" si="399"/>
        <v>0</v>
      </c>
      <c r="N3693" s="41">
        <f t="shared" si="400"/>
        <v>0</v>
      </c>
      <c r="O3693" s="40">
        <f t="shared" si="405"/>
        <v>0</v>
      </c>
    </row>
    <row r="3694" spans="2:15" ht="18" customHeight="1">
      <c r="B3694" s="109" t="str">
        <f>IF('2.売上実績'!$B3694="","",'2.売上実績'!$B3694)</f>
        <v/>
      </c>
      <c r="C3694" s="110" t="str">
        <f>IF('2.売上実績'!$C3694="","",'2.売上実績'!$C3694)</f>
        <v/>
      </c>
      <c r="D3694" s="98" t="str">
        <f>IF(C3694="","",VLOOKUP(C3694,'4.製品一覧'!$B$4:$D$500,3,FALSE))</f>
        <v/>
      </c>
      <c r="E3694" s="102">
        <f>IF(C3694&lt;&gt;"",VLOOKUP(C3694,'7.製品別原価'!$B$5:$J$500,8,FALSE),0)</f>
        <v>0</v>
      </c>
      <c r="F3694" s="37">
        <f>IF(OR($K$2=0,K3694=0),0,'1.全社費用'!$C$42/$K$2)</f>
        <v>0</v>
      </c>
      <c r="G3694" s="37">
        <f t="shared" si="401"/>
        <v>0</v>
      </c>
      <c r="H3694" s="38">
        <f t="shared" si="402"/>
        <v>0</v>
      </c>
      <c r="I3694" s="39">
        <f t="shared" si="403"/>
        <v>0</v>
      </c>
      <c r="J3694" s="40">
        <f t="shared" si="404"/>
        <v>0</v>
      </c>
      <c r="K3694" s="111">
        <f>IF($B3694="",0,'2.売上実績'!D3694)</f>
        <v>0</v>
      </c>
      <c r="L3694" s="111">
        <f>IF($B3694="",0,'2.売上実績'!E3694)</f>
        <v>0</v>
      </c>
      <c r="M3694" s="28">
        <f t="shared" si="399"/>
        <v>0</v>
      </c>
      <c r="N3694" s="41">
        <f t="shared" si="400"/>
        <v>0</v>
      </c>
      <c r="O3694" s="40">
        <f t="shared" si="405"/>
        <v>0</v>
      </c>
    </row>
    <row r="3695" spans="2:15" ht="18" customHeight="1">
      <c r="B3695" s="109" t="str">
        <f>IF('2.売上実績'!$B3695="","",'2.売上実績'!$B3695)</f>
        <v/>
      </c>
      <c r="C3695" s="110" t="str">
        <f>IF('2.売上実績'!$C3695="","",'2.売上実績'!$C3695)</f>
        <v/>
      </c>
      <c r="D3695" s="98" t="str">
        <f>IF(C3695="","",VLOOKUP(C3695,'4.製品一覧'!$B$4:$D$500,3,FALSE))</f>
        <v/>
      </c>
      <c r="E3695" s="102">
        <f>IF(C3695&lt;&gt;"",VLOOKUP(C3695,'7.製品別原価'!$B$5:$J$500,8,FALSE),0)</f>
        <v>0</v>
      </c>
      <c r="F3695" s="37">
        <f>IF(OR($K$2=0,K3695=0),0,'1.全社費用'!$C$42/$K$2)</f>
        <v>0</v>
      </c>
      <c r="G3695" s="37">
        <f t="shared" si="401"/>
        <v>0</v>
      </c>
      <c r="H3695" s="38">
        <f t="shared" si="402"/>
        <v>0</v>
      </c>
      <c r="I3695" s="39">
        <f t="shared" si="403"/>
        <v>0</v>
      </c>
      <c r="J3695" s="40">
        <f t="shared" si="404"/>
        <v>0</v>
      </c>
      <c r="K3695" s="111">
        <f>IF($B3695="",0,'2.売上実績'!D3695)</f>
        <v>0</v>
      </c>
      <c r="L3695" s="111">
        <f>IF($B3695="",0,'2.売上実績'!E3695)</f>
        <v>0</v>
      </c>
      <c r="M3695" s="28">
        <f t="shared" si="399"/>
        <v>0</v>
      </c>
      <c r="N3695" s="41">
        <f t="shared" si="400"/>
        <v>0</v>
      </c>
      <c r="O3695" s="40">
        <f t="shared" si="405"/>
        <v>0</v>
      </c>
    </row>
    <row r="3696" spans="2:15" ht="18" customHeight="1">
      <c r="B3696" s="109" t="str">
        <f>IF('2.売上実績'!$B3696="","",'2.売上実績'!$B3696)</f>
        <v/>
      </c>
      <c r="C3696" s="110" t="str">
        <f>IF('2.売上実績'!$C3696="","",'2.売上実績'!$C3696)</f>
        <v/>
      </c>
      <c r="D3696" s="98" t="str">
        <f>IF(C3696="","",VLOOKUP(C3696,'4.製品一覧'!$B$4:$D$500,3,FALSE))</f>
        <v/>
      </c>
      <c r="E3696" s="102">
        <f>IF(C3696&lt;&gt;"",VLOOKUP(C3696,'7.製品別原価'!$B$5:$J$500,8,FALSE),0)</f>
        <v>0</v>
      </c>
      <c r="F3696" s="37">
        <f>IF(OR($K$2=0,K3696=0),0,'1.全社費用'!$C$42/$K$2)</f>
        <v>0</v>
      </c>
      <c r="G3696" s="37">
        <f t="shared" si="401"/>
        <v>0</v>
      </c>
      <c r="H3696" s="38">
        <f t="shared" si="402"/>
        <v>0</v>
      </c>
      <c r="I3696" s="39">
        <f t="shared" si="403"/>
        <v>0</v>
      </c>
      <c r="J3696" s="40">
        <f t="shared" si="404"/>
        <v>0</v>
      </c>
      <c r="K3696" s="111">
        <f>IF($B3696="",0,'2.売上実績'!D3696)</f>
        <v>0</v>
      </c>
      <c r="L3696" s="111">
        <f>IF($B3696="",0,'2.売上実績'!E3696)</f>
        <v>0</v>
      </c>
      <c r="M3696" s="28">
        <f t="shared" si="399"/>
        <v>0</v>
      </c>
      <c r="N3696" s="41">
        <f t="shared" si="400"/>
        <v>0</v>
      </c>
      <c r="O3696" s="40">
        <f t="shared" si="405"/>
        <v>0</v>
      </c>
    </row>
    <row r="3697" spans="2:15" ht="18" customHeight="1">
      <c r="B3697" s="109" t="str">
        <f>IF('2.売上実績'!$B3697="","",'2.売上実績'!$B3697)</f>
        <v/>
      </c>
      <c r="C3697" s="110" t="str">
        <f>IF('2.売上実績'!$C3697="","",'2.売上実績'!$C3697)</f>
        <v/>
      </c>
      <c r="D3697" s="98" t="str">
        <f>IF(C3697="","",VLOOKUP(C3697,'4.製品一覧'!$B$4:$D$500,3,FALSE))</f>
        <v/>
      </c>
      <c r="E3697" s="102">
        <f>IF(C3697&lt;&gt;"",VLOOKUP(C3697,'7.製品別原価'!$B$5:$J$500,8,FALSE),0)</f>
        <v>0</v>
      </c>
      <c r="F3697" s="37">
        <f>IF(OR($K$2=0,K3697=0),0,'1.全社費用'!$C$42/$K$2)</f>
        <v>0</v>
      </c>
      <c r="G3697" s="37">
        <f t="shared" si="401"/>
        <v>0</v>
      </c>
      <c r="H3697" s="38">
        <f t="shared" si="402"/>
        <v>0</v>
      </c>
      <c r="I3697" s="39">
        <f t="shared" si="403"/>
        <v>0</v>
      </c>
      <c r="J3697" s="40">
        <f t="shared" si="404"/>
        <v>0</v>
      </c>
      <c r="K3697" s="111">
        <f>IF($B3697="",0,'2.売上実績'!D3697)</f>
        <v>0</v>
      </c>
      <c r="L3697" s="111">
        <f>IF($B3697="",0,'2.売上実績'!E3697)</f>
        <v>0</v>
      </c>
      <c r="M3697" s="28">
        <f t="shared" si="399"/>
        <v>0</v>
      </c>
      <c r="N3697" s="41">
        <f t="shared" si="400"/>
        <v>0</v>
      </c>
      <c r="O3697" s="40">
        <f t="shared" si="405"/>
        <v>0</v>
      </c>
    </row>
    <row r="3698" spans="2:15" ht="18" customHeight="1">
      <c r="B3698" s="109" t="str">
        <f>IF('2.売上実績'!$B3698="","",'2.売上実績'!$B3698)</f>
        <v/>
      </c>
      <c r="C3698" s="110" t="str">
        <f>IF('2.売上実績'!$C3698="","",'2.売上実績'!$C3698)</f>
        <v/>
      </c>
      <c r="D3698" s="98" t="str">
        <f>IF(C3698="","",VLOOKUP(C3698,'4.製品一覧'!$B$4:$D$500,3,FALSE))</f>
        <v/>
      </c>
      <c r="E3698" s="102">
        <f>IF(C3698&lt;&gt;"",VLOOKUP(C3698,'7.製品別原価'!$B$5:$J$500,8,FALSE),0)</f>
        <v>0</v>
      </c>
      <c r="F3698" s="37">
        <f>IF(OR($K$2=0,K3698=0),0,'1.全社費用'!$C$42/$K$2)</f>
        <v>0</v>
      </c>
      <c r="G3698" s="37">
        <f t="shared" si="401"/>
        <v>0</v>
      </c>
      <c r="H3698" s="38">
        <f t="shared" si="402"/>
        <v>0</v>
      </c>
      <c r="I3698" s="39">
        <f t="shared" si="403"/>
        <v>0</v>
      </c>
      <c r="J3698" s="40">
        <f t="shared" si="404"/>
        <v>0</v>
      </c>
      <c r="K3698" s="111">
        <f>IF($B3698="",0,'2.売上実績'!D3698)</f>
        <v>0</v>
      </c>
      <c r="L3698" s="111">
        <f>IF($B3698="",0,'2.売上実績'!E3698)</f>
        <v>0</v>
      </c>
      <c r="M3698" s="28">
        <f t="shared" si="399"/>
        <v>0</v>
      </c>
      <c r="N3698" s="41">
        <f t="shared" si="400"/>
        <v>0</v>
      </c>
      <c r="O3698" s="40">
        <f t="shared" si="405"/>
        <v>0</v>
      </c>
    </row>
    <row r="3699" spans="2:15" ht="18" customHeight="1">
      <c r="B3699" s="109" t="str">
        <f>IF('2.売上実績'!$B3699="","",'2.売上実績'!$B3699)</f>
        <v/>
      </c>
      <c r="C3699" s="110" t="str">
        <f>IF('2.売上実績'!$C3699="","",'2.売上実績'!$C3699)</f>
        <v/>
      </c>
      <c r="D3699" s="98" t="str">
        <f>IF(C3699="","",VLOOKUP(C3699,'4.製品一覧'!$B$4:$D$500,3,FALSE))</f>
        <v/>
      </c>
      <c r="E3699" s="102">
        <f>IF(C3699&lt;&gt;"",VLOOKUP(C3699,'7.製品別原価'!$B$5:$J$500,8,FALSE),0)</f>
        <v>0</v>
      </c>
      <c r="F3699" s="37">
        <f>IF(OR($K$2=0,K3699=0),0,'1.全社費用'!$C$42/$K$2)</f>
        <v>0</v>
      </c>
      <c r="G3699" s="37">
        <f t="shared" si="401"/>
        <v>0</v>
      </c>
      <c r="H3699" s="38">
        <f t="shared" si="402"/>
        <v>0</v>
      </c>
      <c r="I3699" s="39">
        <f t="shared" si="403"/>
        <v>0</v>
      </c>
      <c r="J3699" s="40">
        <f t="shared" si="404"/>
        <v>0</v>
      </c>
      <c r="K3699" s="111">
        <f>IF($B3699="",0,'2.売上実績'!D3699)</f>
        <v>0</v>
      </c>
      <c r="L3699" s="111">
        <f>IF($B3699="",0,'2.売上実績'!E3699)</f>
        <v>0</v>
      </c>
      <c r="M3699" s="28">
        <f t="shared" si="399"/>
        <v>0</v>
      </c>
      <c r="N3699" s="41">
        <f t="shared" si="400"/>
        <v>0</v>
      </c>
      <c r="O3699" s="40">
        <f t="shared" si="405"/>
        <v>0</v>
      </c>
    </row>
    <row r="3700" spans="2:15" ht="18" customHeight="1">
      <c r="B3700" s="109" t="str">
        <f>IF('2.売上実績'!$B3700="","",'2.売上実績'!$B3700)</f>
        <v/>
      </c>
      <c r="C3700" s="110" t="str">
        <f>IF('2.売上実績'!$C3700="","",'2.売上実績'!$C3700)</f>
        <v/>
      </c>
      <c r="D3700" s="98" t="str">
        <f>IF(C3700="","",VLOOKUP(C3700,'4.製品一覧'!$B$4:$D$500,3,FALSE))</f>
        <v/>
      </c>
      <c r="E3700" s="102">
        <f>IF(C3700&lt;&gt;"",VLOOKUP(C3700,'7.製品別原価'!$B$5:$J$500,8,FALSE),0)</f>
        <v>0</v>
      </c>
      <c r="F3700" s="37">
        <f>IF(OR($K$2=0,K3700=0),0,'1.全社費用'!$C$42/$K$2)</f>
        <v>0</v>
      </c>
      <c r="G3700" s="37">
        <f t="shared" si="401"/>
        <v>0</v>
      </c>
      <c r="H3700" s="38">
        <f t="shared" si="402"/>
        <v>0</v>
      </c>
      <c r="I3700" s="39">
        <f t="shared" si="403"/>
        <v>0</v>
      </c>
      <c r="J3700" s="40">
        <f t="shared" si="404"/>
        <v>0</v>
      </c>
      <c r="K3700" s="111">
        <f>IF($B3700="",0,'2.売上実績'!D3700)</f>
        <v>0</v>
      </c>
      <c r="L3700" s="111">
        <f>IF($B3700="",0,'2.売上実績'!E3700)</f>
        <v>0</v>
      </c>
      <c r="M3700" s="28">
        <f t="shared" si="399"/>
        <v>0</v>
      </c>
      <c r="N3700" s="41">
        <f t="shared" si="400"/>
        <v>0</v>
      </c>
      <c r="O3700" s="40">
        <f t="shared" si="405"/>
        <v>0</v>
      </c>
    </row>
    <row r="3701" spans="2:15" ht="18" customHeight="1">
      <c r="B3701" s="109" t="str">
        <f>IF('2.売上実績'!$B3701="","",'2.売上実績'!$B3701)</f>
        <v/>
      </c>
      <c r="C3701" s="110" t="str">
        <f>IF('2.売上実績'!$C3701="","",'2.売上実績'!$C3701)</f>
        <v/>
      </c>
      <c r="D3701" s="98" t="str">
        <f>IF(C3701="","",VLOOKUP(C3701,'4.製品一覧'!$B$4:$D$500,3,FALSE))</f>
        <v/>
      </c>
      <c r="E3701" s="102">
        <f>IF(C3701&lt;&gt;"",VLOOKUP(C3701,'7.製品別原価'!$B$5:$J$500,8,FALSE),0)</f>
        <v>0</v>
      </c>
      <c r="F3701" s="37">
        <f>IF(OR($K$2=0,K3701=0),0,'1.全社費用'!$C$42/$K$2)</f>
        <v>0</v>
      </c>
      <c r="G3701" s="37">
        <f t="shared" si="401"/>
        <v>0</v>
      </c>
      <c r="H3701" s="38">
        <f t="shared" si="402"/>
        <v>0</v>
      </c>
      <c r="I3701" s="39">
        <f t="shared" si="403"/>
        <v>0</v>
      </c>
      <c r="J3701" s="40">
        <f t="shared" si="404"/>
        <v>0</v>
      </c>
      <c r="K3701" s="111">
        <f>IF($B3701="",0,'2.売上実績'!D3701)</f>
        <v>0</v>
      </c>
      <c r="L3701" s="111">
        <f>IF($B3701="",0,'2.売上実績'!E3701)</f>
        <v>0</v>
      </c>
      <c r="M3701" s="28">
        <f t="shared" si="399"/>
        <v>0</v>
      </c>
      <c r="N3701" s="41">
        <f t="shared" si="400"/>
        <v>0</v>
      </c>
      <c r="O3701" s="40">
        <f t="shared" si="405"/>
        <v>0</v>
      </c>
    </row>
    <row r="3702" spans="2:15" ht="18" customHeight="1">
      <c r="B3702" s="109" t="str">
        <f>IF('2.売上実績'!$B3702="","",'2.売上実績'!$B3702)</f>
        <v/>
      </c>
      <c r="C3702" s="110" t="str">
        <f>IF('2.売上実績'!$C3702="","",'2.売上実績'!$C3702)</f>
        <v/>
      </c>
      <c r="D3702" s="98" t="str">
        <f>IF(C3702="","",VLOOKUP(C3702,'4.製品一覧'!$B$4:$D$500,3,FALSE))</f>
        <v/>
      </c>
      <c r="E3702" s="102">
        <f>IF(C3702&lt;&gt;"",VLOOKUP(C3702,'7.製品別原価'!$B$5:$J$500,8,FALSE),0)</f>
        <v>0</v>
      </c>
      <c r="F3702" s="37">
        <f>IF(OR($K$2=0,K3702=0),0,'1.全社費用'!$C$42/$K$2)</f>
        <v>0</v>
      </c>
      <c r="G3702" s="37">
        <f t="shared" si="401"/>
        <v>0</v>
      </c>
      <c r="H3702" s="38">
        <f t="shared" si="402"/>
        <v>0</v>
      </c>
      <c r="I3702" s="39">
        <f t="shared" si="403"/>
        <v>0</v>
      </c>
      <c r="J3702" s="40">
        <f t="shared" si="404"/>
        <v>0</v>
      </c>
      <c r="K3702" s="111">
        <f>IF($B3702="",0,'2.売上実績'!D3702)</f>
        <v>0</v>
      </c>
      <c r="L3702" s="111">
        <f>IF($B3702="",0,'2.売上実績'!E3702)</f>
        <v>0</v>
      </c>
      <c r="M3702" s="28">
        <f t="shared" si="399"/>
        <v>0</v>
      </c>
      <c r="N3702" s="41">
        <f t="shared" si="400"/>
        <v>0</v>
      </c>
      <c r="O3702" s="40">
        <f t="shared" si="405"/>
        <v>0</v>
      </c>
    </row>
    <row r="3703" spans="2:15" ht="18" customHeight="1">
      <c r="B3703" s="109" t="str">
        <f>IF('2.売上実績'!$B3703="","",'2.売上実績'!$B3703)</f>
        <v/>
      </c>
      <c r="C3703" s="110" t="str">
        <f>IF('2.売上実績'!$C3703="","",'2.売上実績'!$C3703)</f>
        <v/>
      </c>
      <c r="D3703" s="98" t="str">
        <f>IF(C3703="","",VLOOKUP(C3703,'4.製品一覧'!$B$4:$D$500,3,FALSE))</f>
        <v/>
      </c>
      <c r="E3703" s="102">
        <f>IF(C3703&lt;&gt;"",VLOOKUP(C3703,'7.製品別原価'!$B$5:$J$500,8,FALSE),0)</f>
        <v>0</v>
      </c>
      <c r="F3703" s="37">
        <f>IF(OR($K$2=0,K3703=0),0,'1.全社費用'!$C$42/$K$2)</f>
        <v>0</v>
      </c>
      <c r="G3703" s="37">
        <f t="shared" si="401"/>
        <v>0</v>
      </c>
      <c r="H3703" s="38">
        <f t="shared" si="402"/>
        <v>0</v>
      </c>
      <c r="I3703" s="39">
        <f t="shared" si="403"/>
        <v>0</v>
      </c>
      <c r="J3703" s="40">
        <f t="shared" si="404"/>
        <v>0</v>
      </c>
      <c r="K3703" s="111">
        <f>IF($B3703="",0,'2.売上実績'!D3703)</f>
        <v>0</v>
      </c>
      <c r="L3703" s="111">
        <f>IF($B3703="",0,'2.売上実績'!E3703)</f>
        <v>0</v>
      </c>
      <c r="M3703" s="28">
        <f t="shared" si="399"/>
        <v>0</v>
      </c>
      <c r="N3703" s="41">
        <f t="shared" si="400"/>
        <v>0</v>
      </c>
      <c r="O3703" s="40">
        <f t="shared" si="405"/>
        <v>0</v>
      </c>
    </row>
    <row r="3704" spans="2:15" ht="18" customHeight="1">
      <c r="B3704" s="109" t="str">
        <f>IF('2.売上実績'!$B3704="","",'2.売上実績'!$B3704)</f>
        <v/>
      </c>
      <c r="C3704" s="110" t="str">
        <f>IF('2.売上実績'!$C3704="","",'2.売上実績'!$C3704)</f>
        <v/>
      </c>
      <c r="D3704" s="98" t="str">
        <f>IF(C3704="","",VLOOKUP(C3704,'4.製品一覧'!$B$4:$D$500,3,FALSE))</f>
        <v/>
      </c>
      <c r="E3704" s="102">
        <f>IF(C3704&lt;&gt;"",VLOOKUP(C3704,'7.製品別原価'!$B$5:$J$500,8,FALSE),0)</f>
        <v>0</v>
      </c>
      <c r="F3704" s="37">
        <f>IF(OR($K$2=0,K3704=0),0,'1.全社費用'!$C$42/$K$2)</f>
        <v>0</v>
      </c>
      <c r="G3704" s="37">
        <f t="shared" si="401"/>
        <v>0</v>
      </c>
      <c r="H3704" s="38">
        <f t="shared" si="402"/>
        <v>0</v>
      </c>
      <c r="I3704" s="39">
        <f t="shared" si="403"/>
        <v>0</v>
      </c>
      <c r="J3704" s="40">
        <f t="shared" si="404"/>
        <v>0</v>
      </c>
      <c r="K3704" s="111">
        <f>IF($B3704="",0,'2.売上実績'!D3704)</f>
        <v>0</v>
      </c>
      <c r="L3704" s="111">
        <f>IF($B3704="",0,'2.売上実績'!E3704)</f>
        <v>0</v>
      </c>
      <c r="M3704" s="28">
        <f t="shared" si="399"/>
        <v>0</v>
      </c>
      <c r="N3704" s="41">
        <f t="shared" si="400"/>
        <v>0</v>
      </c>
      <c r="O3704" s="40">
        <f t="shared" si="405"/>
        <v>0</v>
      </c>
    </row>
    <row r="3705" spans="2:15" ht="18" customHeight="1">
      <c r="B3705" s="109" t="str">
        <f>IF('2.売上実績'!$B3705="","",'2.売上実績'!$B3705)</f>
        <v/>
      </c>
      <c r="C3705" s="110" t="str">
        <f>IF('2.売上実績'!$C3705="","",'2.売上実績'!$C3705)</f>
        <v/>
      </c>
      <c r="D3705" s="98" t="str">
        <f>IF(C3705="","",VLOOKUP(C3705,'4.製品一覧'!$B$4:$D$500,3,FALSE))</f>
        <v/>
      </c>
      <c r="E3705" s="102">
        <f>IF(C3705&lt;&gt;"",VLOOKUP(C3705,'7.製品別原価'!$B$5:$J$500,8,FALSE),0)</f>
        <v>0</v>
      </c>
      <c r="F3705" s="37">
        <f>IF(OR($K$2=0,K3705=0),0,'1.全社費用'!$C$42/$K$2)</f>
        <v>0</v>
      </c>
      <c r="G3705" s="37">
        <f t="shared" si="401"/>
        <v>0</v>
      </c>
      <c r="H3705" s="38">
        <f t="shared" si="402"/>
        <v>0</v>
      </c>
      <c r="I3705" s="39">
        <f t="shared" si="403"/>
        <v>0</v>
      </c>
      <c r="J3705" s="40">
        <f t="shared" si="404"/>
        <v>0</v>
      </c>
      <c r="K3705" s="111">
        <f>IF($B3705="",0,'2.売上実績'!D3705)</f>
        <v>0</v>
      </c>
      <c r="L3705" s="111">
        <f>IF($B3705="",0,'2.売上実績'!E3705)</f>
        <v>0</v>
      </c>
      <c r="M3705" s="28">
        <f t="shared" si="399"/>
        <v>0</v>
      </c>
      <c r="N3705" s="41">
        <f t="shared" si="400"/>
        <v>0</v>
      </c>
      <c r="O3705" s="40">
        <f t="shared" si="405"/>
        <v>0</v>
      </c>
    </row>
    <row r="3706" spans="2:15" ht="18" customHeight="1">
      <c r="B3706" s="109" t="str">
        <f>IF('2.売上実績'!$B3706="","",'2.売上実績'!$B3706)</f>
        <v/>
      </c>
      <c r="C3706" s="110" t="str">
        <f>IF('2.売上実績'!$C3706="","",'2.売上実績'!$C3706)</f>
        <v/>
      </c>
      <c r="D3706" s="98" t="str">
        <f>IF(C3706="","",VLOOKUP(C3706,'4.製品一覧'!$B$4:$D$500,3,FALSE))</f>
        <v/>
      </c>
      <c r="E3706" s="102">
        <f>IF(C3706&lt;&gt;"",VLOOKUP(C3706,'7.製品別原価'!$B$5:$J$500,8,FALSE),0)</f>
        <v>0</v>
      </c>
      <c r="F3706" s="37">
        <f>IF(OR($K$2=0,K3706=0),0,'1.全社費用'!$C$42/$K$2)</f>
        <v>0</v>
      </c>
      <c r="G3706" s="37">
        <f t="shared" si="401"/>
        <v>0</v>
      </c>
      <c r="H3706" s="38">
        <f t="shared" si="402"/>
        <v>0</v>
      </c>
      <c r="I3706" s="39">
        <f t="shared" si="403"/>
        <v>0</v>
      </c>
      <c r="J3706" s="40">
        <f t="shared" si="404"/>
        <v>0</v>
      </c>
      <c r="K3706" s="111">
        <f>IF($B3706="",0,'2.売上実績'!D3706)</f>
        <v>0</v>
      </c>
      <c r="L3706" s="111">
        <f>IF($B3706="",0,'2.売上実績'!E3706)</f>
        <v>0</v>
      </c>
      <c r="M3706" s="28">
        <f t="shared" si="399"/>
        <v>0</v>
      </c>
      <c r="N3706" s="41">
        <f t="shared" si="400"/>
        <v>0</v>
      </c>
      <c r="O3706" s="40">
        <f t="shared" si="405"/>
        <v>0</v>
      </c>
    </row>
    <row r="3707" spans="2:15" ht="18" customHeight="1">
      <c r="B3707" s="109" t="str">
        <f>IF('2.売上実績'!$B3707="","",'2.売上実績'!$B3707)</f>
        <v/>
      </c>
      <c r="C3707" s="110" t="str">
        <f>IF('2.売上実績'!$C3707="","",'2.売上実績'!$C3707)</f>
        <v/>
      </c>
      <c r="D3707" s="98" t="str">
        <f>IF(C3707="","",VLOOKUP(C3707,'4.製品一覧'!$B$4:$D$500,3,FALSE))</f>
        <v/>
      </c>
      <c r="E3707" s="102">
        <f>IF(C3707&lt;&gt;"",VLOOKUP(C3707,'7.製品別原価'!$B$5:$J$500,8,FALSE),0)</f>
        <v>0</v>
      </c>
      <c r="F3707" s="37">
        <f>IF(OR($K$2=0,K3707=0),0,'1.全社費用'!$C$42/$K$2)</f>
        <v>0</v>
      </c>
      <c r="G3707" s="37">
        <f t="shared" si="401"/>
        <v>0</v>
      </c>
      <c r="H3707" s="38">
        <f t="shared" si="402"/>
        <v>0</v>
      </c>
      <c r="I3707" s="39">
        <f t="shared" si="403"/>
        <v>0</v>
      </c>
      <c r="J3707" s="40">
        <f t="shared" si="404"/>
        <v>0</v>
      </c>
      <c r="K3707" s="111">
        <f>IF($B3707="",0,'2.売上実績'!D3707)</f>
        <v>0</v>
      </c>
      <c r="L3707" s="111">
        <f>IF($B3707="",0,'2.売上実績'!E3707)</f>
        <v>0</v>
      </c>
      <c r="M3707" s="28">
        <f t="shared" si="399"/>
        <v>0</v>
      </c>
      <c r="N3707" s="41">
        <f t="shared" si="400"/>
        <v>0</v>
      </c>
      <c r="O3707" s="40">
        <f t="shared" si="405"/>
        <v>0</v>
      </c>
    </row>
    <row r="3708" spans="2:15" ht="18" customHeight="1">
      <c r="B3708" s="109" t="str">
        <f>IF('2.売上実績'!$B3708="","",'2.売上実績'!$B3708)</f>
        <v/>
      </c>
      <c r="C3708" s="110" t="str">
        <f>IF('2.売上実績'!$C3708="","",'2.売上実績'!$C3708)</f>
        <v/>
      </c>
      <c r="D3708" s="98" t="str">
        <f>IF(C3708="","",VLOOKUP(C3708,'4.製品一覧'!$B$4:$D$500,3,FALSE))</f>
        <v/>
      </c>
      <c r="E3708" s="102">
        <f>IF(C3708&lt;&gt;"",VLOOKUP(C3708,'7.製品別原価'!$B$5:$J$500,8,FALSE),0)</f>
        <v>0</v>
      </c>
      <c r="F3708" s="37">
        <f>IF(OR($K$2=0,K3708=0),0,'1.全社費用'!$C$42/$K$2)</f>
        <v>0</v>
      </c>
      <c r="G3708" s="37">
        <f t="shared" si="401"/>
        <v>0</v>
      </c>
      <c r="H3708" s="38">
        <f t="shared" si="402"/>
        <v>0</v>
      </c>
      <c r="I3708" s="39">
        <f t="shared" si="403"/>
        <v>0</v>
      </c>
      <c r="J3708" s="40">
        <f t="shared" si="404"/>
        <v>0</v>
      </c>
      <c r="K3708" s="111">
        <f>IF($B3708="",0,'2.売上実績'!D3708)</f>
        <v>0</v>
      </c>
      <c r="L3708" s="111">
        <f>IF($B3708="",0,'2.売上実績'!E3708)</f>
        <v>0</v>
      </c>
      <c r="M3708" s="28">
        <f t="shared" si="399"/>
        <v>0</v>
      </c>
      <c r="N3708" s="41">
        <f t="shared" si="400"/>
        <v>0</v>
      </c>
      <c r="O3708" s="40">
        <f t="shared" si="405"/>
        <v>0</v>
      </c>
    </row>
    <row r="3709" spans="2:15" ht="18" customHeight="1">
      <c r="B3709" s="109" t="str">
        <f>IF('2.売上実績'!$B3709="","",'2.売上実績'!$B3709)</f>
        <v/>
      </c>
      <c r="C3709" s="110" t="str">
        <f>IF('2.売上実績'!$C3709="","",'2.売上実績'!$C3709)</f>
        <v/>
      </c>
      <c r="D3709" s="98" t="str">
        <f>IF(C3709="","",VLOOKUP(C3709,'4.製品一覧'!$B$4:$D$500,3,FALSE))</f>
        <v/>
      </c>
      <c r="E3709" s="102">
        <f>IF(C3709&lt;&gt;"",VLOOKUP(C3709,'7.製品別原価'!$B$5:$J$500,8,FALSE),0)</f>
        <v>0</v>
      </c>
      <c r="F3709" s="37">
        <f>IF(OR($K$2=0,K3709=0),0,'1.全社費用'!$C$42/$K$2)</f>
        <v>0</v>
      </c>
      <c r="G3709" s="37">
        <f t="shared" si="401"/>
        <v>0</v>
      </c>
      <c r="H3709" s="38">
        <f t="shared" si="402"/>
        <v>0</v>
      </c>
      <c r="I3709" s="39">
        <f t="shared" si="403"/>
        <v>0</v>
      </c>
      <c r="J3709" s="40">
        <f t="shared" si="404"/>
        <v>0</v>
      </c>
      <c r="K3709" s="111">
        <f>IF($B3709="",0,'2.売上実績'!D3709)</f>
        <v>0</v>
      </c>
      <c r="L3709" s="111">
        <f>IF($B3709="",0,'2.売上実績'!E3709)</f>
        <v>0</v>
      </c>
      <c r="M3709" s="28">
        <f t="shared" si="399"/>
        <v>0</v>
      </c>
      <c r="N3709" s="41">
        <f t="shared" si="400"/>
        <v>0</v>
      </c>
      <c r="O3709" s="40">
        <f t="shared" si="405"/>
        <v>0</v>
      </c>
    </row>
    <row r="3710" spans="2:15" ht="18" customHeight="1">
      <c r="B3710" s="109" t="str">
        <f>IF('2.売上実績'!$B3710="","",'2.売上実績'!$B3710)</f>
        <v/>
      </c>
      <c r="C3710" s="110" t="str">
        <f>IF('2.売上実績'!$C3710="","",'2.売上実績'!$C3710)</f>
        <v/>
      </c>
      <c r="D3710" s="98" t="str">
        <f>IF(C3710="","",VLOOKUP(C3710,'4.製品一覧'!$B$4:$D$500,3,FALSE))</f>
        <v/>
      </c>
      <c r="E3710" s="102">
        <f>IF(C3710&lt;&gt;"",VLOOKUP(C3710,'7.製品別原価'!$B$5:$J$500,8,FALSE),0)</f>
        <v>0</v>
      </c>
      <c r="F3710" s="37">
        <f>IF(OR($K$2=0,K3710=0),0,'1.全社費用'!$C$42/$K$2)</f>
        <v>0</v>
      </c>
      <c r="G3710" s="37">
        <f t="shared" si="401"/>
        <v>0</v>
      </c>
      <c r="H3710" s="38">
        <f t="shared" si="402"/>
        <v>0</v>
      </c>
      <c r="I3710" s="39">
        <f t="shared" si="403"/>
        <v>0</v>
      </c>
      <c r="J3710" s="40">
        <f t="shared" si="404"/>
        <v>0</v>
      </c>
      <c r="K3710" s="111">
        <f>IF($B3710="",0,'2.売上実績'!D3710)</f>
        <v>0</v>
      </c>
      <c r="L3710" s="111">
        <f>IF($B3710="",0,'2.売上実績'!E3710)</f>
        <v>0</v>
      </c>
      <c r="M3710" s="28">
        <f t="shared" si="399"/>
        <v>0</v>
      </c>
      <c r="N3710" s="41">
        <f t="shared" si="400"/>
        <v>0</v>
      </c>
      <c r="O3710" s="40">
        <f t="shared" si="405"/>
        <v>0</v>
      </c>
    </row>
    <row r="3711" spans="2:15" ht="18" customHeight="1">
      <c r="B3711" s="109" t="str">
        <f>IF('2.売上実績'!$B3711="","",'2.売上実績'!$B3711)</f>
        <v/>
      </c>
      <c r="C3711" s="110" t="str">
        <f>IF('2.売上実績'!$C3711="","",'2.売上実績'!$C3711)</f>
        <v/>
      </c>
      <c r="D3711" s="98" t="str">
        <f>IF(C3711="","",VLOOKUP(C3711,'4.製品一覧'!$B$4:$D$500,3,FALSE))</f>
        <v/>
      </c>
      <c r="E3711" s="102">
        <f>IF(C3711&lt;&gt;"",VLOOKUP(C3711,'7.製品別原価'!$B$5:$J$500,8,FALSE),0)</f>
        <v>0</v>
      </c>
      <c r="F3711" s="37">
        <f>IF(OR($K$2=0,K3711=0),0,'1.全社費用'!$C$42/$K$2)</f>
        <v>0</v>
      </c>
      <c r="G3711" s="37">
        <f t="shared" si="401"/>
        <v>0</v>
      </c>
      <c r="H3711" s="38">
        <f t="shared" si="402"/>
        <v>0</v>
      </c>
      <c r="I3711" s="39">
        <f t="shared" si="403"/>
        <v>0</v>
      </c>
      <c r="J3711" s="40">
        <f t="shared" si="404"/>
        <v>0</v>
      </c>
      <c r="K3711" s="111">
        <f>IF($B3711="",0,'2.売上実績'!D3711)</f>
        <v>0</v>
      </c>
      <c r="L3711" s="111">
        <f>IF($B3711="",0,'2.売上実績'!E3711)</f>
        <v>0</v>
      </c>
      <c r="M3711" s="28">
        <f t="shared" si="399"/>
        <v>0</v>
      </c>
      <c r="N3711" s="41">
        <f t="shared" si="400"/>
        <v>0</v>
      </c>
      <c r="O3711" s="40">
        <f t="shared" si="405"/>
        <v>0</v>
      </c>
    </row>
    <row r="3712" spans="2:15" ht="18" customHeight="1">
      <c r="B3712" s="109" t="str">
        <f>IF('2.売上実績'!$B3712="","",'2.売上実績'!$B3712)</f>
        <v/>
      </c>
      <c r="C3712" s="110" t="str">
        <f>IF('2.売上実績'!$C3712="","",'2.売上実績'!$C3712)</f>
        <v/>
      </c>
      <c r="D3712" s="98" t="str">
        <f>IF(C3712="","",VLOOKUP(C3712,'4.製品一覧'!$B$4:$D$500,3,FALSE))</f>
        <v/>
      </c>
      <c r="E3712" s="102">
        <f>IF(C3712&lt;&gt;"",VLOOKUP(C3712,'7.製品別原価'!$B$5:$J$500,8,FALSE),0)</f>
        <v>0</v>
      </c>
      <c r="F3712" s="37">
        <f>IF(OR($K$2=0,K3712=0),0,'1.全社費用'!$C$42/$K$2)</f>
        <v>0</v>
      </c>
      <c r="G3712" s="37">
        <f t="shared" si="401"/>
        <v>0</v>
      </c>
      <c r="H3712" s="38">
        <f t="shared" si="402"/>
        <v>0</v>
      </c>
      <c r="I3712" s="39">
        <f t="shared" si="403"/>
        <v>0</v>
      </c>
      <c r="J3712" s="40">
        <f t="shared" si="404"/>
        <v>0</v>
      </c>
      <c r="K3712" s="111">
        <f>IF($B3712="",0,'2.売上実績'!D3712)</f>
        <v>0</v>
      </c>
      <c r="L3712" s="111">
        <f>IF($B3712="",0,'2.売上実績'!E3712)</f>
        <v>0</v>
      </c>
      <c r="M3712" s="28">
        <f t="shared" si="399"/>
        <v>0</v>
      </c>
      <c r="N3712" s="41">
        <f t="shared" si="400"/>
        <v>0</v>
      </c>
      <c r="O3712" s="40">
        <f t="shared" si="405"/>
        <v>0</v>
      </c>
    </row>
    <row r="3713" spans="2:15" ht="18" customHeight="1">
      <c r="B3713" s="109" t="str">
        <f>IF('2.売上実績'!$B3713="","",'2.売上実績'!$B3713)</f>
        <v/>
      </c>
      <c r="C3713" s="110" t="str">
        <f>IF('2.売上実績'!$C3713="","",'2.売上実績'!$C3713)</f>
        <v/>
      </c>
      <c r="D3713" s="98" t="str">
        <f>IF(C3713="","",VLOOKUP(C3713,'4.製品一覧'!$B$4:$D$500,3,FALSE))</f>
        <v/>
      </c>
      <c r="E3713" s="102">
        <f>IF(C3713&lt;&gt;"",VLOOKUP(C3713,'7.製品別原価'!$B$5:$J$500,8,FALSE),0)</f>
        <v>0</v>
      </c>
      <c r="F3713" s="37">
        <f>IF(OR($K$2=0,K3713=0),0,'1.全社費用'!$C$42/$K$2)</f>
        <v>0</v>
      </c>
      <c r="G3713" s="37">
        <f t="shared" si="401"/>
        <v>0</v>
      </c>
      <c r="H3713" s="38">
        <f t="shared" si="402"/>
        <v>0</v>
      </c>
      <c r="I3713" s="39">
        <f t="shared" si="403"/>
        <v>0</v>
      </c>
      <c r="J3713" s="40">
        <f t="shared" si="404"/>
        <v>0</v>
      </c>
      <c r="K3713" s="111">
        <f>IF($B3713="",0,'2.売上実績'!D3713)</f>
        <v>0</v>
      </c>
      <c r="L3713" s="111">
        <f>IF($B3713="",0,'2.売上実績'!E3713)</f>
        <v>0</v>
      </c>
      <c r="M3713" s="28">
        <f t="shared" si="399"/>
        <v>0</v>
      </c>
      <c r="N3713" s="41">
        <f t="shared" si="400"/>
        <v>0</v>
      </c>
      <c r="O3713" s="40">
        <f t="shared" si="405"/>
        <v>0</v>
      </c>
    </row>
    <row r="3714" spans="2:15" ht="18" customHeight="1">
      <c r="B3714" s="109" t="str">
        <f>IF('2.売上実績'!$B3714="","",'2.売上実績'!$B3714)</f>
        <v/>
      </c>
      <c r="C3714" s="110" t="str">
        <f>IF('2.売上実績'!$C3714="","",'2.売上実績'!$C3714)</f>
        <v/>
      </c>
      <c r="D3714" s="98" t="str">
        <f>IF(C3714="","",VLOOKUP(C3714,'4.製品一覧'!$B$4:$D$500,3,FALSE))</f>
        <v/>
      </c>
      <c r="E3714" s="102">
        <f>IF(C3714&lt;&gt;"",VLOOKUP(C3714,'7.製品別原価'!$B$5:$J$500,8,FALSE),0)</f>
        <v>0</v>
      </c>
      <c r="F3714" s="37">
        <f>IF(OR($K$2=0,K3714=0),0,'1.全社費用'!$C$42/$K$2)</f>
        <v>0</v>
      </c>
      <c r="G3714" s="37">
        <f t="shared" si="401"/>
        <v>0</v>
      </c>
      <c r="H3714" s="38">
        <f t="shared" si="402"/>
        <v>0</v>
      </c>
      <c r="I3714" s="39">
        <f t="shared" si="403"/>
        <v>0</v>
      </c>
      <c r="J3714" s="40">
        <f t="shared" si="404"/>
        <v>0</v>
      </c>
      <c r="K3714" s="111">
        <f>IF($B3714="",0,'2.売上実績'!D3714)</f>
        <v>0</v>
      </c>
      <c r="L3714" s="111">
        <f>IF($B3714="",0,'2.売上実績'!E3714)</f>
        <v>0</v>
      </c>
      <c r="M3714" s="28">
        <f t="shared" si="399"/>
        <v>0</v>
      </c>
      <c r="N3714" s="41">
        <f t="shared" si="400"/>
        <v>0</v>
      </c>
      <c r="O3714" s="40">
        <f t="shared" si="405"/>
        <v>0</v>
      </c>
    </row>
    <row r="3715" spans="2:15" ht="18" customHeight="1">
      <c r="B3715" s="109" t="str">
        <f>IF('2.売上実績'!$B3715="","",'2.売上実績'!$B3715)</f>
        <v/>
      </c>
      <c r="C3715" s="110" t="str">
        <f>IF('2.売上実績'!$C3715="","",'2.売上実績'!$C3715)</f>
        <v/>
      </c>
      <c r="D3715" s="98" t="str">
        <f>IF(C3715="","",VLOOKUP(C3715,'4.製品一覧'!$B$4:$D$500,3,FALSE))</f>
        <v/>
      </c>
      <c r="E3715" s="102">
        <f>IF(C3715&lt;&gt;"",VLOOKUP(C3715,'7.製品別原価'!$B$5:$J$500,8,FALSE),0)</f>
        <v>0</v>
      </c>
      <c r="F3715" s="37">
        <f>IF(OR($K$2=0,K3715=0),0,'1.全社費用'!$C$42/$K$2)</f>
        <v>0</v>
      </c>
      <c r="G3715" s="37">
        <f t="shared" si="401"/>
        <v>0</v>
      </c>
      <c r="H3715" s="38">
        <f t="shared" si="402"/>
        <v>0</v>
      </c>
      <c r="I3715" s="39">
        <f t="shared" si="403"/>
        <v>0</v>
      </c>
      <c r="J3715" s="40">
        <f t="shared" si="404"/>
        <v>0</v>
      </c>
      <c r="K3715" s="111">
        <f>IF($B3715="",0,'2.売上実績'!D3715)</f>
        <v>0</v>
      </c>
      <c r="L3715" s="111">
        <f>IF($B3715="",0,'2.売上実績'!E3715)</f>
        <v>0</v>
      </c>
      <c r="M3715" s="28">
        <f t="shared" si="399"/>
        <v>0</v>
      </c>
      <c r="N3715" s="41">
        <f t="shared" si="400"/>
        <v>0</v>
      </c>
      <c r="O3715" s="40">
        <f t="shared" si="405"/>
        <v>0</v>
      </c>
    </row>
    <row r="3716" spans="2:15" ht="18" customHeight="1">
      <c r="B3716" s="109" t="str">
        <f>IF('2.売上実績'!$B3716="","",'2.売上実績'!$B3716)</f>
        <v/>
      </c>
      <c r="C3716" s="110" t="str">
        <f>IF('2.売上実績'!$C3716="","",'2.売上実績'!$C3716)</f>
        <v/>
      </c>
      <c r="D3716" s="98" t="str">
        <f>IF(C3716="","",VLOOKUP(C3716,'4.製品一覧'!$B$4:$D$500,3,FALSE))</f>
        <v/>
      </c>
      <c r="E3716" s="102">
        <f>IF(C3716&lt;&gt;"",VLOOKUP(C3716,'7.製品別原価'!$B$5:$J$500,8,FALSE),0)</f>
        <v>0</v>
      </c>
      <c r="F3716" s="37">
        <f>IF(OR($K$2=0,K3716=0),0,'1.全社費用'!$C$42/$K$2)</f>
        <v>0</v>
      </c>
      <c r="G3716" s="37">
        <f t="shared" si="401"/>
        <v>0</v>
      </c>
      <c r="H3716" s="38">
        <f t="shared" si="402"/>
        <v>0</v>
      </c>
      <c r="I3716" s="39">
        <f t="shared" si="403"/>
        <v>0</v>
      </c>
      <c r="J3716" s="40">
        <f t="shared" si="404"/>
        <v>0</v>
      </c>
      <c r="K3716" s="111">
        <f>IF($B3716="",0,'2.売上実績'!D3716)</f>
        <v>0</v>
      </c>
      <c r="L3716" s="111">
        <f>IF($B3716="",0,'2.売上実績'!E3716)</f>
        <v>0</v>
      </c>
      <c r="M3716" s="28">
        <f t="shared" ref="M3716:M3779" si="406">G3716*K3716</f>
        <v>0</v>
      </c>
      <c r="N3716" s="41">
        <f t="shared" ref="N3716:N3779" si="407">L3716-M3716</f>
        <v>0</v>
      </c>
      <c r="O3716" s="40">
        <f t="shared" si="405"/>
        <v>0</v>
      </c>
    </row>
    <row r="3717" spans="2:15" ht="18" customHeight="1">
      <c r="B3717" s="109" t="str">
        <f>IF('2.売上実績'!$B3717="","",'2.売上実績'!$B3717)</f>
        <v/>
      </c>
      <c r="C3717" s="110" t="str">
        <f>IF('2.売上実績'!$C3717="","",'2.売上実績'!$C3717)</f>
        <v/>
      </c>
      <c r="D3717" s="98" t="str">
        <f>IF(C3717="","",VLOOKUP(C3717,'4.製品一覧'!$B$4:$D$500,3,FALSE))</f>
        <v/>
      </c>
      <c r="E3717" s="102">
        <f>IF(C3717&lt;&gt;"",VLOOKUP(C3717,'7.製品別原価'!$B$5:$J$500,8,FALSE),0)</f>
        <v>0</v>
      </c>
      <c r="F3717" s="37">
        <f>IF(OR($K$2=0,K3717=0),0,'1.全社費用'!$C$42/$K$2)</f>
        <v>0</v>
      </c>
      <c r="G3717" s="37">
        <f t="shared" ref="G3717:G3780" si="408">SUM(D3717:F3717)</f>
        <v>0</v>
      </c>
      <c r="H3717" s="38">
        <f t="shared" ref="H3717:H3780" si="409">IF(K3717=0,0,L3717/K3717)</f>
        <v>0</v>
      </c>
      <c r="I3717" s="39">
        <f t="shared" ref="I3717:I3780" si="410">IF(K3717=0,0,N3717/K3717)</f>
        <v>0</v>
      </c>
      <c r="J3717" s="40">
        <f t="shared" ref="J3717:J3780" si="411">O3717</f>
        <v>0</v>
      </c>
      <c r="K3717" s="111">
        <f>IF($B3717="",0,'2.売上実績'!D3717)</f>
        <v>0</v>
      </c>
      <c r="L3717" s="111">
        <f>IF($B3717="",0,'2.売上実績'!E3717)</f>
        <v>0</v>
      </c>
      <c r="M3717" s="28">
        <f t="shared" si="406"/>
        <v>0</v>
      </c>
      <c r="N3717" s="41">
        <f t="shared" si="407"/>
        <v>0</v>
      </c>
      <c r="O3717" s="40">
        <f t="shared" ref="O3717:O3780" si="412">IF(OR(N3717=0,L3717=0),0,N3717/L3717)</f>
        <v>0</v>
      </c>
    </row>
    <row r="3718" spans="2:15" ht="18" customHeight="1">
      <c r="B3718" s="109" t="str">
        <f>IF('2.売上実績'!$B3718="","",'2.売上実績'!$B3718)</f>
        <v/>
      </c>
      <c r="C3718" s="110" t="str">
        <f>IF('2.売上実績'!$C3718="","",'2.売上実績'!$C3718)</f>
        <v/>
      </c>
      <c r="D3718" s="98" t="str">
        <f>IF(C3718="","",VLOOKUP(C3718,'4.製品一覧'!$B$4:$D$500,3,FALSE))</f>
        <v/>
      </c>
      <c r="E3718" s="102">
        <f>IF(C3718&lt;&gt;"",VLOOKUP(C3718,'7.製品別原価'!$B$5:$J$500,8,FALSE),0)</f>
        <v>0</v>
      </c>
      <c r="F3718" s="37">
        <f>IF(OR($K$2=0,K3718=0),0,'1.全社費用'!$C$42/$K$2)</f>
        <v>0</v>
      </c>
      <c r="G3718" s="37">
        <f t="shared" si="408"/>
        <v>0</v>
      </c>
      <c r="H3718" s="38">
        <f t="shared" si="409"/>
        <v>0</v>
      </c>
      <c r="I3718" s="39">
        <f t="shared" si="410"/>
        <v>0</v>
      </c>
      <c r="J3718" s="40">
        <f t="shared" si="411"/>
        <v>0</v>
      </c>
      <c r="K3718" s="111">
        <f>IF($B3718="",0,'2.売上実績'!D3718)</f>
        <v>0</v>
      </c>
      <c r="L3718" s="111">
        <f>IF($B3718="",0,'2.売上実績'!E3718)</f>
        <v>0</v>
      </c>
      <c r="M3718" s="28">
        <f t="shared" si="406"/>
        <v>0</v>
      </c>
      <c r="N3718" s="41">
        <f t="shared" si="407"/>
        <v>0</v>
      </c>
      <c r="O3718" s="40">
        <f t="shared" si="412"/>
        <v>0</v>
      </c>
    </row>
    <row r="3719" spans="2:15" ht="18" customHeight="1">
      <c r="B3719" s="109" t="str">
        <f>IF('2.売上実績'!$B3719="","",'2.売上実績'!$B3719)</f>
        <v/>
      </c>
      <c r="C3719" s="110" t="str">
        <f>IF('2.売上実績'!$C3719="","",'2.売上実績'!$C3719)</f>
        <v/>
      </c>
      <c r="D3719" s="98" t="str">
        <f>IF(C3719="","",VLOOKUP(C3719,'4.製品一覧'!$B$4:$D$500,3,FALSE))</f>
        <v/>
      </c>
      <c r="E3719" s="102">
        <f>IF(C3719&lt;&gt;"",VLOOKUP(C3719,'7.製品別原価'!$B$5:$J$500,8,FALSE),0)</f>
        <v>0</v>
      </c>
      <c r="F3719" s="37">
        <f>IF(OR($K$2=0,K3719=0),0,'1.全社費用'!$C$42/$K$2)</f>
        <v>0</v>
      </c>
      <c r="G3719" s="37">
        <f t="shared" si="408"/>
        <v>0</v>
      </c>
      <c r="H3719" s="38">
        <f t="shared" si="409"/>
        <v>0</v>
      </c>
      <c r="I3719" s="39">
        <f t="shared" si="410"/>
        <v>0</v>
      </c>
      <c r="J3719" s="40">
        <f t="shared" si="411"/>
        <v>0</v>
      </c>
      <c r="K3719" s="111">
        <f>IF($B3719="",0,'2.売上実績'!D3719)</f>
        <v>0</v>
      </c>
      <c r="L3719" s="111">
        <f>IF($B3719="",0,'2.売上実績'!E3719)</f>
        <v>0</v>
      </c>
      <c r="M3719" s="28">
        <f t="shared" si="406"/>
        <v>0</v>
      </c>
      <c r="N3719" s="41">
        <f t="shared" si="407"/>
        <v>0</v>
      </c>
      <c r="O3719" s="40">
        <f t="shared" si="412"/>
        <v>0</v>
      </c>
    </row>
    <row r="3720" spans="2:15" ht="18" customHeight="1">
      <c r="B3720" s="109" t="str">
        <f>IF('2.売上実績'!$B3720="","",'2.売上実績'!$B3720)</f>
        <v/>
      </c>
      <c r="C3720" s="110" t="str">
        <f>IF('2.売上実績'!$C3720="","",'2.売上実績'!$C3720)</f>
        <v/>
      </c>
      <c r="D3720" s="98" t="str">
        <f>IF(C3720="","",VLOOKUP(C3720,'4.製品一覧'!$B$4:$D$500,3,FALSE))</f>
        <v/>
      </c>
      <c r="E3720" s="102">
        <f>IF(C3720&lt;&gt;"",VLOOKUP(C3720,'7.製品別原価'!$B$5:$J$500,8,FALSE),0)</f>
        <v>0</v>
      </c>
      <c r="F3720" s="37">
        <f>IF(OR($K$2=0,K3720=0),0,'1.全社費用'!$C$42/$K$2)</f>
        <v>0</v>
      </c>
      <c r="G3720" s="37">
        <f t="shared" si="408"/>
        <v>0</v>
      </c>
      <c r="H3720" s="38">
        <f t="shared" si="409"/>
        <v>0</v>
      </c>
      <c r="I3720" s="39">
        <f t="shared" si="410"/>
        <v>0</v>
      </c>
      <c r="J3720" s="40">
        <f t="shared" si="411"/>
        <v>0</v>
      </c>
      <c r="K3720" s="111">
        <f>IF($B3720="",0,'2.売上実績'!D3720)</f>
        <v>0</v>
      </c>
      <c r="L3720" s="111">
        <f>IF($B3720="",0,'2.売上実績'!E3720)</f>
        <v>0</v>
      </c>
      <c r="M3720" s="28">
        <f t="shared" si="406"/>
        <v>0</v>
      </c>
      <c r="N3720" s="41">
        <f t="shared" si="407"/>
        <v>0</v>
      </c>
      <c r="O3720" s="40">
        <f t="shared" si="412"/>
        <v>0</v>
      </c>
    </row>
    <row r="3721" spans="2:15" ht="18" customHeight="1">
      <c r="B3721" s="109" t="str">
        <f>IF('2.売上実績'!$B3721="","",'2.売上実績'!$B3721)</f>
        <v/>
      </c>
      <c r="C3721" s="110" t="str">
        <f>IF('2.売上実績'!$C3721="","",'2.売上実績'!$C3721)</f>
        <v/>
      </c>
      <c r="D3721" s="98" t="str">
        <f>IF(C3721="","",VLOOKUP(C3721,'4.製品一覧'!$B$4:$D$500,3,FALSE))</f>
        <v/>
      </c>
      <c r="E3721" s="102">
        <f>IF(C3721&lt;&gt;"",VLOOKUP(C3721,'7.製品別原価'!$B$5:$J$500,8,FALSE),0)</f>
        <v>0</v>
      </c>
      <c r="F3721" s="37">
        <f>IF(OR($K$2=0,K3721=0),0,'1.全社費用'!$C$42/$K$2)</f>
        <v>0</v>
      </c>
      <c r="G3721" s="37">
        <f t="shared" si="408"/>
        <v>0</v>
      </c>
      <c r="H3721" s="38">
        <f t="shared" si="409"/>
        <v>0</v>
      </c>
      <c r="I3721" s="39">
        <f t="shared" si="410"/>
        <v>0</v>
      </c>
      <c r="J3721" s="40">
        <f t="shared" si="411"/>
        <v>0</v>
      </c>
      <c r="K3721" s="111">
        <f>IF($B3721="",0,'2.売上実績'!D3721)</f>
        <v>0</v>
      </c>
      <c r="L3721" s="111">
        <f>IF($B3721="",0,'2.売上実績'!E3721)</f>
        <v>0</v>
      </c>
      <c r="M3721" s="28">
        <f t="shared" si="406"/>
        <v>0</v>
      </c>
      <c r="N3721" s="41">
        <f t="shared" si="407"/>
        <v>0</v>
      </c>
      <c r="O3721" s="40">
        <f t="shared" si="412"/>
        <v>0</v>
      </c>
    </row>
    <row r="3722" spans="2:15" ht="18" customHeight="1">
      <c r="B3722" s="109" t="str">
        <f>IF('2.売上実績'!$B3722="","",'2.売上実績'!$B3722)</f>
        <v/>
      </c>
      <c r="C3722" s="110" t="str">
        <f>IF('2.売上実績'!$C3722="","",'2.売上実績'!$C3722)</f>
        <v/>
      </c>
      <c r="D3722" s="98" t="str">
        <f>IF(C3722="","",VLOOKUP(C3722,'4.製品一覧'!$B$4:$D$500,3,FALSE))</f>
        <v/>
      </c>
      <c r="E3722" s="102">
        <f>IF(C3722&lt;&gt;"",VLOOKUP(C3722,'7.製品別原価'!$B$5:$J$500,8,FALSE),0)</f>
        <v>0</v>
      </c>
      <c r="F3722" s="37">
        <f>IF(OR($K$2=0,K3722=0),0,'1.全社費用'!$C$42/$K$2)</f>
        <v>0</v>
      </c>
      <c r="G3722" s="37">
        <f t="shared" si="408"/>
        <v>0</v>
      </c>
      <c r="H3722" s="38">
        <f t="shared" si="409"/>
        <v>0</v>
      </c>
      <c r="I3722" s="39">
        <f t="shared" si="410"/>
        <v>0</v>
      </c>
      <c r="J3722" s="40">
        <f t="shared" si="411"/>
        <v>0</v>
      </c>
      <c r="K3722" s="111">
        <f>IF($B3722="",0,'2.売上実績'!D3722)</f>
        <v>0</v>
      </c>
      <c r="L3722" s="111">
        <f>IF($B3722="",0,'2.売上実績'!E3722)</f>
        <v>0</v>
      </c>
      <c r="M3722" s="28">
        <f t="shared" si="406"/>
        <v>0</v>
      </c>
      <c r="N3722" s="41">
        <f t="shared" si="407"/>
        <v>0</v>
      </c>
      <c r="O3722" s="40">
        <f t="shared" si="412"/>
        <v>0</v>
      </c>
    </row>
    <row r="3723" spans="2:15" ht="18" customHeight="1">
      <c r="B3723" s="109" t="str">
        <f>IF('2.売上実績'!$B3723="","",'2.売上実績'!$B3723)</f>
        <v/>
      </c>
      <c r="C3723" s="110" t="str">
        <f>IF('2.売上実績'!$C3723="","",'2.売上実績'!$C3723)</f>
        <v/>
      </c>
      <c r="D3723" s="98" t="str">
        <f>IF(C3723="","",VLOOKUP(C3723,'4.製品一覧'!$B$4:$D$500,3,FALSE))</f>
        <v/>
      </c>
      <c r="E3723" s="102">
        <f>IF(C3723&lt;&gt;"",VLOOKUP(C3723,'7.製品別原価'!$B$5:$J$500,8,FALSE),0)</f>
        <v>0</v>
      </c>
      <c r="F3723" s="37">
        <f>IF(OR($K$2=0,K3723=0),0,'1.全社費用'!$C$42/$K$2)</f>
        <v>0</v>
      </c>
      <c r="G3723" s="37">
        <f t="shared" si="408"/>
        <v>0</v>
      </c>
      <c r="H3723" s="38">
        <f t="shared" si="409"/>
        <v>0</v>
      </c>
      <c r="I3723" s="39">
        <f t="shared" si="410"/>
        <v>0</v>
      </c>
      <c r="J3723" s="40">
        <f t="shared" si="411"/>
        <v>0</v>
      </c>
      <c r="K3723" s="111">
        <f>IF($B3723="",0,'2.売上実績'!D3723)</f>
        <v>0</v>
      </c>
      <c r="L3723" s="111">
        <f>IF($B3723="",0,'2.売上実績'!E3723)</f>
        <v>0</v>
      </c>
      <c r="M3723" s="28">
        <f t="shared" si="406"/>
        <v>0</v>
      </c>
      <c r="N3723" s="41">
        <f t="shared" si="407"/>
        <v>0</v>
      </c>
      <c r="O3723" s="40">
        <f t="shared" si="412"/>
        <v>0</v>
      </c>
    </row>
    <row r="3724" spans="2:15" ht="18" customHeight="1">
      <c r="B3724" s="109" t="str">
        <f>IF('2.売上実績'!$B3724="","",'2.売上実績'!$B3724)</f>
        <v/>
      </c>
      <c r="C3724" s="110" t="str">
        <f>IF('2.売上実績'!$C3724="","",'2.売上実績'!$C3724)</f>
        <v/>
      </c>
      <c r="D3724" s="98" t="str">
        <f>IF(C3724="","",VLOOKUP(C3724,'4.製品一覧'!$B$4:$D$500,3,FALSE))</f>
        <v/>
      </c>
      <c r="E3724" s="102">
        <f>IF(C3724&lt;&gt;"",VLOOKUP(C3724,'7.製品別原価'!$B$5:$J$500,8,FALSE),0)</f>
        <v>0</v>
      </c>
      <c r="F3724" s="37">
        <f>IF(OR($K$2=0,K3724=0),0,'1.全社費用'!$C$42/$K$2)</f>
        <v>0</v>
      </c>
      <c r="G3724" s="37">
        <f t="shared" si="408"/>
        <v>0</v>
      </c>
      <c r="H3724" s="38">
        <f t="shared" si="409"/>
        <v>0</v>
      </c>
      <c r="I3724" s="39">
        <f t="shared" si="410"/>
        <v>0</v>
      </c>
      <c r="J3724" s="40">
        <f t="shared" si="411"/>
        <v>0</v>
      </c>
      <c r="K3724" s="111">
        <f>IF($B3724="",0,'2.売上実績'!D3724)</f>
        <v>0</v>
      </c>
      <c r="L3724" s="111">
        <f>IF($B3724="",0,'2.売上実績'!E3724)</f>
        <v>0</v>
      </c>
      <c r="M3724" s="28">
        <f t="shared" si="406"/>
        <v>0</v>
      </c>
      <c r="N3724" s="41">
        <f t="shared" si="407"/>
        <v>0</v>
      </c>
      <c r="O3724" s="40">
        <f t="shared" si="412"/>
        <v>0</v>
      </c>
    </row>
    <row r="3725" spans="2:15" ht="18" customHeight="1">
      <c r="B3725" s="109" t="str">
        <f>IF('2.売上実績'!$B3725="","",'2.売上実績'!$B3725)</f>
        <v/>
      </c>
      <c r="C3725" s="110" t="str">
        <f>IF('2.売上実績'!$C3725="","",'2.売上実績'!$C3725)</f>
        <v/>
      </c>
      <c r="D3725" s="98" t="str">
        <f>IF(C3725="","",VLOOKUP(C3725,'4.製品一覧'!$B$4:$D$500,3,FALSE))</f>
        <v/>
      </c>
      <c r="E3725" s="102">
        <f>IF(C3725&lt;&gt;"",VLOOKUP(C3725,'7.製品別原価'!$B$5:$J$500,8,FALSE),0)</f>
        <v>0</v>
      </c>
      <c r="F3725" s="37">
        <f>IF(OR($K$2=0,K3725=0),0,'1.全社費用'!$C$42/$K$2)</f>
        <v>0</v>
      </c>
      <c r="G3725" s="37">
        <f t="shared" si="408"/>
        <v>0</v>
      </c>
      <c r="H3725" s="38">
        <f t="shared" si="409"/>
        <v>0</v>
      </c>
      <c r="I3725" s="39">
        <f t="shared" si="410"/>
        <v>0</v>
      </c>
      <c r="J3725" s="40">
        <f t="shared" si="411"/>
        <v>0</v>
      </c>
      <c r="K3725" s="111">
        <f>IF($B3725="",0,'2.売上実績'!D3725)</f>
        <v>0</v>
      </c>
      <c r="L3725" s="111">
        <f>IF($B3725="",0,'2.売上実績'!E3725)</f>
        <v>0</v>
      </c>
      <c r="M3725" s="28">
        <f t="shared" si="406"/>
        <v>0</v>
      </c>
      <c r="N3725" s="41">
        <f t="shared" si="407"/>
        <v>0</v>
      </c>
      <c r="O3725" s="40">
        <f t="shared" si="412"/>
        <v>0</v>
      </c>
    </row>
    <row r="3726" spans="2:15" ht="18" customHeight="1">
      <c r="B3726" s="109" t="str">
        <f>IF('2.売上実績'!$B3726="","",'2.売上実績'!$B3726)</f>
        <v/>
      </c>
      <c r="C3726" s="110" t="str">
        <f>IF('2.売上実績'!$C3726="","",'2.売上実績'!$C3726)</f>
        <v/>
      </c>
      <c r="D3726" s="98" t="str">
        <f>IF(C3726="","",VLOOKUP(C3726,'4.製品一覧'!$B$4:$D$500,3,FALSE))</f>
        <v/>
      </c>
      <c r="E3726" s="102">
        <f>IF(C3726&lt;&gt;"",VLOOKUP(C3726,'7.製品別原価'!$B$5:$J$500,8,FALSE),0)</f>
        <v>0</v>
      </c>
      <c r="F3726" s="37">
        <f>IF(OR($K$2=0,K3726=0),0,'1.全社費用'!$C$42/$K$2)</f>
        <v>0</v>
      </c>
      <c r="G3726" s="37">
        <f t="shared" si="408"/>
        <v>0</v>
      </c>
      <c r="H3726" s="38">
        <f t="shared" si="409"/>
        <v>0</v>
      </c>
      <c r="I3726" s="39">
        <f t="shared" si="410"/>
        <v>0</v>
      </c>
      <c r="J3726" s="40">
        <f t="shared" si="411"/>
        <v>0</v>
      </c>
      <c r="K3726" s="111">
        <f>IF($B3726="",0,'2.売上実績'!D3726)</f>
        <v>0</v>
      </c>
      <c r="L3726" s="111">
        <f>IF($B3726="",0,'2.売上実績'!E3726)</f>
        <v>0</v>
      </c>
      <c r="M3726" s="28">
        <f t="shared" si="406"/>
        <v>0</v>
      </c>
      <c r="N3726" s="41">
        <f t="shared" si="407"/>
        <v>0</v>
      </c>
      <c r="O3726" s="40">
        <f t="shared" si="412"/>
        <v>0</v>
      </c>
    </row>
    <row r="3727" spans="2:15" ht="18" customHeight="1">
      <c r="B3727" s="109" t="str">
        <f>IF('2.売上実績'!$B3727="","",'2.売上実績'!$B3727)</f>
        <v/>
      </c>
      <c r="C3727" s="110" t="str">
        <f>IF('2.売上実績'!$C3727="","",'2.売上実績'!$C3727)</f>
        <v/>
      </c>
      <c r="D3727" s="98" t="str">
        <f>IF(C3727="","",VLOOKUP(C3727,'4.製品一覧'!$B$4:$D$500,3,FALSE))</f>
        <v/>
      </c>
      <c r="E3727" s="102">
        <f>IF(C3727&lt;&gt;"",VLOOKUP(C3727,'7.製品別原価'!$B$5:$J$500,8,FALSE),0)</f>
        <v>0</v>
      </c>
      <c r="F3727" s="37">
        <f>IF(OR($K$2=0,K3727=0),0,'1.全社費用'!$C$42/$K$2)</f>
        <v>0</v>
      </c>
      <c r="G3727" s="37">
        <f t="shared" si="408"/>
        <v>0</v>
      </c>
      <c r="H3727" s="38">
        <f t="shared" si="409"/>
        <v>0</v>
      </c>
      <c r="I3727" s="39">
        <f t="shared" si="410"/>
        <v>0</v>
      </c>
      <c r="J3727" s="40">
        <f t="shared" si="411"/>
        <v>0</v>
      </c>
      <c r="K3727" s="111">
        <f>IF($B3727="",0,'2.売上実績'!D3727)</f>
        <v>0</v>
      </c>
      <c r="L3727" s="111">
        <f>IF($B3727="",0,'2.売上実績'!E3727)</f>
        <v>0</v>
      </c>
      <c r="M3727" s="28">
        <f t="shared" si="406"/>
        <v>0</v>
      </c>
      <c r="N3727" s="41">
        <f t="shared" si="407"/>
        <v>0</v>
      </c>
      <c r="O3727" s="40">
        <f t="shared" si="412"/>
        <v>0</v>
      </c>
    </row>
    <row r="3728" spans="2:15" ht="18" customHeight="1">
      <c r="B3728" s="109" t="str">
        <f>IF('2.売上実績'!$B3728="","",'2.売上実績'!$B3728)</f>
        <v/>
      </c>
      <c r="C3728" s="110" t="str">
        <f>IF('2.売上実績'!$C3728="","",'2.売上実績'!$C3728)</f>
        <v/>
      </c>
      <c r="D3728" s="98" t="str">
        <f>IF(C3728="","",VLOOKUP(C3728,'4.製品一覧'!$B$4:$D$500,3,FALSE))</f>
        <v/>
      </c>
      <c r="E3728" s="102">
        <f>IF(C3728&lt;&gt;"",VLOOKUP(C3728,'7.製品別原価'!$B$5:$J$500,8,FALSE),0)</f>
        <v>0</v>
      </c>
      <c r="F3728" s="37">
        <f>IF(OR($K$2=0,K3728=0),0,'1.全社費用'!$C$42/$K$2)</f>
        <v>0</v>
      </c>
      <c r="G3728" s="37">
        <f t="shared" si="408"/>
        <v>0</v>
      </c>
      <c r="H3728" s="38">
        <f t="shared" si="409"/>
        <v>0</v>
      </c>
      <c r="I3728" s="39">
        <f t="shared" si="410"/>
        <v>0</v>
      </c>
      <c r="J3728" s="40">
        <f t="shared" si="411"/>
        <v>0</v>
      </c>
      <c r="K3728" s="111">
        <f>IF($B3728="",0,'2.売上実績'!D3728)</f>
        <v>0</v>
      </c>
      <c r="L3728" s="111">
        <f>IF($B3728="",0,'2.売上実績'!E3728)</f>
        <v>0</v>
      </c>
      <c r="M3728" s="28">
        <f t="shared" si="406"/>
        <v>0</v>
      </c>
      <c r="N3728" s="41">
        <f t="shared" si="407"/>
        <v>0</v>
      </c>
      <c r="O3728" s="40">
        <f t="shared" si="412"/>
        <v>0</v>
      </c>
    </row>
    <row r="3729" spans="2:15" ht="18" customHeight="1">
      <c r="B3729" s="109" t="str">
        <f>IF('2.売上実績'!$B3729="","",'2.売上実績'!$B3729)</f>
        <v/>
      </c>
      <c r="C3729" s="110" t="str">
        <f>IF('2.売上実績'!$C3729="","",'2.売上実績'!$C3729)</f>
        <v/>
      </c>
      <c r="D3729" s="98" t="str">
        <f>IF(C3729="","",VLOOKUP(C3729,'4.製品一覧'!$B$4:$D$500,3,FALSE))</f>
        <v/>
      </c>
      <c r="E3729" s="102">
        <f>IF(C3729&lt;&gt;"",VLOOKUP(C3729,'7.製品別原価'!$B$5:$J$500,8,FALSE),0)</f>
        <v>0</v>
      </c>
      <c r="F3729" s="37">
        <f>IF(OR($K$2=0,K3729=0),0,'1.全社費用'!$C$42/$K$2)</f>
        <v>0</v>
      </c>
      <c r="G3729" s="37">
        <f t="shared" si="408"/>
        <v>0</v>
      </c>
      <c r="H3729" s="38">
        <f t="shared" si="409"/>
        <v>0</v>
      </c>
      <c r="I3729" s="39">
        <f t="shared" si="410"/>
        <v>0</v>
      </c>
      <c r="J3729" s="40">
        <f t="shared" si="411"/>
        <v>0</v>
      </c>
      <c r="K3729" s="111">
        <f>IF($B3729="",0,'2.売上実績'!D3729)</f>
        <v>0</v>
      </c>
      <c r="L3729" s="111">
        <f>IF($B3729="",0,'2.売上実績'!E3729)</f>
        <v>0</v>
      </c>
      <c r="M3729" s="28">
        <f t="shared" si="406"/>
        <v>0</v>
      </c>
      <c r="N3729" s="41">
        <f t="shared" si="407"/>
        <v>0</v>
      </c>
      <c r="O3729" s="40">
        <f t="shared" si="412"/>
        <v>0</v>
      </c>
    </row>
    <row r="3730" spans="2:15" ht="18" customHeight="1">
      <c r="B3730" s="109" t="str">
        <f>IF('2.売上実績'!$B3730="","",'2.売上実績'!$B3730)</f>
        <v/>
      </c>
      <c r="C3730" s="110" t="str">
        <f>IF('2.売上実績'!$C3730="","",'2.売上実績'!$C3730)</f>
        <v/>
      </c>
      <c r="D3730" s="98" t="str">
        <f>IF(C3730="","",VLOOKUP(C3730,'4.製品一覧'!$B$4:$D$500,3,FALSE))</f>
        <v/>
      </c>
      <c r="E3730" s="102">
        <f>IF(C3730&lt;&gt;"",VLOOKUP(C3730,'7.製品別原価'!$B$5:$J$500,8,FALSE),0)</f>
        <v>0</v>
      </c>
      <c r="F3730" s="37">
        <f>IF(OR($K$2=0,K3730=0),0,'1.全社費用'!$C$42/$K$2)</f>
        <v>0</v>
      </c>
      <c r="G3730" s="37">
        <f t="shared" si="408"/>
        <v>0</v>
      </c>
      <c r="H3730" s="38">
        <f t="shared" si="409"/>
        <v>0</v>
      </c>
      <c r="I3730" s="39">
        <f t="shared" si="410"/>
        <v>0</v>
      </c>
      <c r="J3730" s="40">
        <f t="shared" si="411"/>
        <v>0</v>
      </c>
      <c r="K3730" s="111">
        <f>IF($B3730="",0,'2.売上実績'!D3730)</f>
        <v>0</v>
      </c>
      <c r="L3730" s="111">
        <f>IF($B3730="",0,'2.売上実績'!E3730)</f>
        <v>0</v>
      </c>
      <c r="M3730" s="28">
        <f t="shared" si="406"/>
        <v>0</v>
      </c>
      <c r="N3730" s="41">
        <f t="shared" si="407"/>
        <v>0</v>
      </c>
      <c r="O3730" s="40">
        <f t="shared" si="412"/>
        <v>0</v>
      </c>
    </row>
    <row r="3731" spans="2:15" ht="18" customHeight="1">
      <c r="B3731" s="109" t="str">
        <f>IF('2.売上実績'!$B3731="","",'2.売上実績'!$B3731)</f>
        <v/>
      </c>
      <c r="C3731" s="110" t="str">
        <f>IF('2.売上実績'!$C3731="","",'2.売上実績'!$C3731)</f>
        <v/>
      </c>
      <c r="D3731" s="98" t="str">
        <f>IF(C3731="","",VLOOKUP(C3731,'4.製品一覧'!$B$4:$D$500,3,FALSE))</f>
        <v/>
      </c>
      <c r="E3731" s="102">
        <f>IF(C3731&lt;&gt;"",VLOOKUP(C3731,'7.製品別原価'!$B$5:$J$500,8,FALSE),0)</f>
        <v>0</v>
      </c>
      <c r="F3731" s="37">
        <f>IF(OR($K$2=0,K3731=0),0,'1.全社費用'!$C$42/$K$2)</f>
        <v>0</v>
      </c>
      <c r="G3731" s="37">
        <f t="shared" si="408"/>
        <v>0</v>
      </c>
      <c r="H3731" s="38">
        <f t="shared" si="409"/>
        <v>0</v>
      </c>
      <c r="I3731" s="39">
        <f t="shared" si="410"/>
        <v>0</v>
      </c>
      <c r="J3731" s="40">
        <f t="shared" si="411"/>
        <v>0</v>
      </c>
      <c r="K3731" s="111">
        <f>IF($B3731="",0,'2.売上実績'!D3731)</f>
        <v>0</v>
      </c>
      <c r="L3731" s="111">
        <f>IF($B3731="",0,'2.売上実績'!E3731)</f>
        <v>0</v>
      </c>
      <c r="M3731" s="28">
        <f t="shared" si="406"/>
        <v>0</v>
      </c>
      <c r="N3731" s="41">
        <f t="shared" si="407"/>
        <v>0</v>
      </c>
      <c r="O3731" s="40">
        <f t="shared" si="412"/>
        <v>0</v>
      </c>
    </row>
    <row r="3732" spans="2:15" ht="18" customHeight="1">
      <c r="B3732" s="109" t="str">
        <f>IF('2.売上実績'!$B3732="","",'2.売上実績'!$B3732)</f>
        <v/>
      </c>
      <c r="C3732" s="110" t="str">
        <f>IF('2.売上実績'!$C3732="","",'2.売上実績'!$C3732)</f>
        <v/>
      </c>
      <c r="D3732" s="98" t="str">
        <f>IF(C3732="","",VLOOKUP(C3732,'4.製品一覧'!$B$4:$D$500,3,FALSE))</f>
        <v/>
      </c>
      <c r="E3732" s="102">
        <f>IF(C3732&lt;&gt;"",VLOOKUP(C3732,'7.製品別原価'!$B$5:$J$500,8,FALSE),0)</f>
        <v>0</v>
      </c>
      <c r="F3732" s="37">
        <f>IF(OR($K$2=0,K3732=0),0,'1.全社費用'!$C$42/$K$2)</f>
        <v>0</v>
      </c>
      <c r="G3732" s="37">
        <f t="shared" si="408"/>
        <v>0</v>
      </c>
      <c r="H3732" s="38">
        <f t="shared" si="409"/>
        <v>0</v>
      </c>
      <c r="I3732" s="39">
        <f t="shared" si="410"/>
        <v>0</v>
      </c>
      <c r="J3732" s="40">
        <f t="shared" si="411"/>
        <v>0</v>
      </c>
      <c r="K3732" s="111">
        <f>IF($B3732="",0,'2.売上実績'!D3732)</f>
        <v>0</v>
      </c>
      <c r="L3732" s="111">
        <f>IF($B3732="",0,'2.売上実績'!E3732)</f>
        <v>0</v>
      </c>
      <c r="M3732" s="28">
        <f t="shared" si="406"/>
        <v>0</v>
      </c>
      <c r="N3732" s="41">
        <f t="shared" si="407"/>
        <v>0</v>
      </c>
      <c r="O3732" s="40">
        <f t="shared" si="412"/>
        <v>0</v>
      </c>
    </row>
    <row r="3733" spans="2:15" ht="18" customHeight="1">
      <c r="B3733" s="109" t="str">
        <f>IF('2.売上実績'!$B3733="","",'2.売上実績'!$B3733)</f>
        <v/>
      </c>
      <c r="C3733" s="110" t="str">
        <f>IF('2.売上実績'!$C3733="","",'2.売上実績'!$C3733)</f>
        <v/>
      </c>
      <c r="D3733" s="98" t="str">
        <f>IF(C3733="","",VLOOKUP(C3733,'4.製品一覧'!$B$4:$D$500,3,FALSE))</f>
        <v/>
      </c>
      <c r="E3733" s="102">
        <f>IF(C3733&lt;&gt;"",VLOOKUP(C3733,'7.製品別原価'!$B$5:$J$500,8,FALSE),0)</f>
        <v>0</v>
      </c>
      <c r="F3733" s="37">
        <f>IF(OR($K$2=0,K3733=0),0,'1.全社費用'!$C$42/$K$2)</f>
        <v>0</v>
      </c>
      <c r="G3733" s="37">
        <f t="shared" si="408"/>
        <v>0</v>
      </c>
      <c r="H3733" s="38">
        <f t="shared" si="409"/>
        <v>0</v>
      </c>
      <c r="I3733" s="39">
        <f t="shared" si="410"/>
        <v>0</v>
      </c>
      <c r="J3733" s="40">
        <f t="shared" si="411"/>
        <v>0</v>
      </c>
      <c r="K3733" s="111">
        <f>IF($B3733="",0,'2.売上実績'!D3733)</f>
        <v>0</v>
      </c>
      <c r="L3733" s="111">
        <f>IF($B3733="",0,'2.売上実績'!E3733)</f>
        <v>0</v>
      </c>
      <c r="M3733" s="28">
        <f t="shared" si="406"/>
        <v>0</v>
      </c>
      <c r="N3733" s="41">
        <f t="shared" si="407"/>
        <v>0</v>
      </c>
      <c r="O3733" s="40">
        <f t="shared" si="412"/>
        <v>0</v>
      </c>
    </row>
    <row r="3734" spans="2:15" ht="18" customHeight="1">
      <c r="B3734" s="109" t="str">
        <f>IF('2.売上実績'!$B3734="","",'2.売上実績'!$B3734)</f>
        <v/>
      </c>
      <c r="C3734" s="110" t="str">
        <f>IF('2.売上実績'!$C3734="","",'2.売上実績'!$C3734)</f>
        <v/>
      </c>
      <c r="D3734" s="98" t="str">
        <f>IF(C3734="","",VLOOKUP(C3734,'4.製品一覧'!$B$4:$D$500,3,FALSE))</f>
        <v/>
      </c>
      <c r="E3734" s="102">
        <f>IF(C3734&lt;&gt;"",VLOOKUP(C3734,'7.製品別原価'!$B$5:$J$500,8,FALSE),0)</f>
        <v>0</v>
      </c>
      <c r="F3734" s="37">
        <f>IF(OR($K$2=0,K3734=0),0,'1.全社費用'!$C$42/$K$2)</f>
        <v>0</v>
      </c>
      <c r="G3734" s="37">
        <f t="shared" si="408"/>
        <v>0</v>
      </c>
      <c r="H3734" s="38">
        <f t="shared" si="409"/>
        <v>0</v>
      </c>
      <c r="I3734" s="39">
        <f t="shared" si="410"/>
        <v>0</v>
      </c>
      <c r="J3734" s="40">
        <f t="shared" si="411"/>
        <v>0</v>
      </c>
      <c r="K3734" s="111">
        <f>IF($B3734="",0,'2.売上実績'!D3734)</f>
        <v>0</v>
      </c>
      <c r="L3734" s="111">
        <f>IF($B3734="",0,'2.売上実績'!E3734)</f>
        <v>0</v>
      </c>
      <c r="M3734" s="28">
        <f t="shared" si="406"/>
        <v>0</v>
      </c>
      <c r="N3734" s="41">
        <f t="shared" si="407"/>
        <v>0</v>
      </c>
      <c r="O3734" s="40">
        <f t="shared" si="412"/>
        <v>0</v>
      </c>
    </row>
    <row r="3735" spans="2:15" ht="18" customHeight="1">
      <c r="B3735" s="109" t="str">
        <f>IF('2.売上実績'!$B3735="","",'2.売上実績'!$B3735)</f>
        <v/>
      </c>
      <c r="C3735" s="110" t="str">
        <f>IF('2.売上実績'!$C3735="","",'2.売上実績'!$C3735)</f>
        <v/>
      </c>
      <c r="D3735" s="98" t="str">
        <f>IF(C3735="","",VLOOKUP(C3735,'4.製品一覧'!$B$4:$D$500,3,FALSE))</f>
        <v/>
      </c>
      <c r="E3735" s="102">
        <f>IF(C3735&lt;&gt;"",VLOOKUP(C3735,'7.製品別原価'!$B$5:$J$500,8,FALSE),0)</f>
        <v>0</v>
      </c>
      <c r="F3735" s="37">
        <f>IF(OR($K$2=0,K3735=0),0,'1.全社費用'!$C$42/$K$2)</f>
        <v>0</v>
      </c>
      <c r="G3735" s="37">
        <f t="shared" si="408"/>
        <v>0</v>
      </c>
      <c r="H3735" s="38">
        <f t="shared" si="409"/>
        <v>0</v>
      </c>
      <c r="I3735" s="39">
        <f t="shared" si="410"/>
        <v>0</v>
      </c>
      <c r="J3735" s="40">
        <f t="shared" si="411"/>
        <v>0</v>
      </c>
      <c r="K3735" s="111">
        <f>IF($B3735="",0,'2.売上実績'!D3735)</f>
        <v>0</v>
      </c>
      <c r="L3735" s="111">
        <f>IF($B3735="",0,'2.売上実績'!E3735)</f>
        <v>0</v>
      </c>
      <c r="M3735" s="28">
        <f t="shared" si="406"/>
        <v>0</v>
      </c>
      <c r="N3735" s="41">
        <f t="shared" si="407"/>
        <v>0</v>
      </c>
      <c r="O3735" s="40">
        <f t="shared" si="412"/>
        <v>0</v>
      </c>
    </row>
    <row r="3736" spans="2:15" ht="18" customHeight="1">
      <c r="B3736" s="109" t="str">
        <f>IF('2.売上実績'!$B3736="","",'2.売上実績'!$B3736)</f>
        <v/>
      </c>
      <c r="C3736" s="110" t="str">
        <f>IF('2.売上実績'!$C3736="","",'2.売上実績'!$C3736)</f>
        <v/>
      </c>
      <c r="D3736" s="98" t="str">
        <f>IF(C3736="","",VLOOKUP(C3736,'4.製品一覧'!$B$4:$D$500,3,FALSE))</f>
        <v/>
      </c>
      <c r="E3736" s="102">
        <f>IF(C3736&lt;&gt;"",VLOOKUP(C3736,'7.製品別原価'!$B$5:$J$500,8,FALSE),0)</f>
        <v>0</v>
      </c>
      <c r="F3736" s="37">
        <f>IF(OR($K$2=0,K3736=0),0,'1.全社費用'!$C$42/$K$2)</f>
        <v>0</v>
      </c>
      <c r="G3736" s="37">
        <f t="shared" si="408"/>
        <v>0</v>
      </c>
      <c r="H3736" s="38">
        <f t="shared" si="409"/>
        <v>0</v>
      </c>
      <c r="I3736" s="39">
        <f t="shared" si="410"/>
        <v>0</v>
      </c>
      <c r="J3736" s="40">
        <f t="shared" si="411"/>
        <v>0</v>
      </c>
      <c r="K3736" s="111">
        <f>IF($B3736="",0,'2.売上実績'!D3736)</f>
        <v>0</v>
      </c>
      <c r="L3736" s="111">
        <f>IF($B3736="",0,'2.売上実績'!E3736)</f>
        <v>0</v>
      </c>
      <c r="M3736" s="28">
        <f t="shared" si="406"/>
        <v>0</v>
      </c>
      <c r="N3736" s="41">
        <f t="shared" si="407"/>
        <v>0</v>
      </c>
      <c r="O3736" s="40">
        <f t="shared" si="412"/>
        <v>0</v>
      </c>
    </row>
    <row r="3737" spans="2:15" ht="18" customHeight="1">
      <c r="B3737" s="109" t="str">
        <f>IF('2.売上実績'!$B3737="","",'2.売上実績'!$B3737)</f>
        <v/>
      </c>
      <c r="C3737" s="110" t="str">
        <f>IF('2.売上実績'!$C3737="","",'2.売上実績'!$C3737)</f>
        <v/>
      </c>
      <c r="D3737" s="98" t="str">
        <f>IF(C3737="","",VLOOKUP(C3737,'4.製品一覧'!$B$4:$D$500,3,FALSE))</f>
        <v/>
      </c>
      <c r="E3737" s="102">
        <f>IF(C3737&lt;&gt;"",VLOOKUP(C3737,'7.製品別原価'!$B$5:$J$500,8,FALSE),0)</f>
        <v>0</v>
      </c>
      <c r="F3737" s="37">
        <f>IF(OR($K$2=0,K3737=0),0,'1.全社費用'!$C$42/$K$2)</f>
        <v>0</v>
      </c>
      <c r="G3737" s="37">
        <f t="shared" si="408"/>
        <v>0</v>
      </c>
      <c r="H3737" s="38">
        <f t="shared" si="409"/>
        <v>0</v>
      </c>
      <c r="I3737" s="39">
        <f t="shared" si="410"/>
        <v>0</v>
      </c>
      <c r="J3737" s="40">
        <f t="shared" si="411"/>
        <v>0</v>
      </c>
      <c r="K3737" s="111">
        <f>IF($B3737="",0,'2.売上実績'!D3737)</f>
        <v>0</v>
      </c>
      <c r="L3737" s="111">
        <f>IF($B3737="",0,'2.売上実績'!E3737)</f>
        <v>0</v>
      </c>
      <c r="M3737" s="28">
        <f t="shared" si="406"/>
        <v>0</v>
      </c>
      <c r="N3737" s="41">
        <f t="shared" si="407"/>
        <v>0</v>
      </c>
      <c r="O3737" s="40">
        <f t="shared" si="412"/>
        <v>0</v>
      </c>
    </row>
    <row r="3738" spans="2:15" ht="18" customHeight="1">
      <c r="B3738" s="109" t="str">
        <f>IF('2.売上実績'!$B3738="","",'2.売上実績'!$B3738)</f>
        <v/>
      </c>
      <c r="C3738" s="110" t="str">
        <f>IF('2.売上実績'!$C3738="","",'2.売上実績'!$C3738)</f>
        <v/>
      </c>
      <c r="D3738" s="98" t="str">
        <f>IF(C3738="","",VLOOKUP(C3738,'4.製品一覧'!$B$4:$D$500,3,FALSE))</f>
        <v/>
      </c>
      <c r="E3738" s="102">
        <f>IF(C3738&lt;&gt;"",VLOOKUP(C3738,'7.製品別原価'!$B$5:$J$500,8,FALSE),0)</f>
        <v>0</v>
      </c>
      <c r="F3738" s="37">
        <f>IF(OR($K$2=0,K3738=0),0,'1.全社費用'!$C$42/$K$2)</f>
        <v>0</v>
      </c>
      <c r="G3738" s="37">
        <f t="shared" si="408"/>
        <v>0</v>
      </c>
      <c r="H3738" s="38">
        <f t="shared" si="409"/>
        <v>0</v>
      </c>
      <c r="I3738" s="39">
        <f t="shared" si="410"/>
        <v>0</v>
      </c>
      <c r="J3738" s="40">
        <f t="shared" si="411"/>
        <v>0</v>
      </c>
      <c r="K3738" s="111">
        <f>IF($B3738="",0,'2.売上実績'!D3738)</f>
        <v>0</v>
      </c>
      <c r="L3738" s="111">
        <f>IF($B3738="",0,'2.売上実績'!E3738)</f>
        <v>0</v>
      </c>
      <c r="M3738" s="28">
        <f t="shared" si="406"/>
        <v>0</v>
      </c>
      <c r="N3738" s="41">
        <f t="shared" si="407"/>
        <v>0</v>
      </c>
      <c r="O3738" s="40">
        <f t="shared" si="412"/>
        <v>0</v>
      </c>
    </row>
    <row r="3739" spans="2:15" ht="18" customHeight="1">
      <c r="B3739" s="109" t="str">
        <f>IF('2.売上実績'!$B3739="","",'2.売上実績'!$B3739)</f>
        <v/>
      </c>
      <c r="C3739" s="110" t="str">
        <f>IF('2.売上実績'!$C3739="","",'2.売上実績'!$C3739)</f>
        <v/>
      </c>
      <c r="D3739" s="98" t="str">
        <f>IF(C3739="","",VLOOKUP(C3739,'4.製品一覧'!$B$4:$D$500,3,FALSE))</f>
        <v/>
      </c>
      <c r="E3739" s="102">
        <f>IF(C3739&lt;&gt;"",VLOOKUP(C3739,'7.製品別原価'!$B$5:$J$500,8,FALSE),0)</f>
        <v>0</v>
      </c>
      <c r="F3739" s="37">
        <f>IF(OR($K$2=0,K3739=0),0,'1.全社費用'!$C$42/$K$2)</f>
        <v>0</v>
      </c>
      <c r="G3739" s="37">
        <f t="shared" si="408"/>
        <v>0</v>
      </c>
      <c r="H3739" s="38">
        <f t="shared" si="409"/>
        <v>0</v>
      </c>
      <c r="I3739" s="39">
        <f t="shared" si="410"/>
        <v>0</v>
      </c>
      <c r="J3739" s="40">
        <f t="shared" si="411"/>
        <v>0</v>
      </c>
      <c r="K3739" s="111">
        <f>IF($B3739="",0,'2.売上実績'!D3739)</f>
        <v>0</v>
      </c>
      <c r="L3739" s="111">
        <f>IF($B3739="",0,'2.売上実績'!E3739)</f>
        <v>0</v>
      </c>
      <c r="M3739" s="28">
        <f t="shared" si="406"/>
        <v>0</v>
      </c>
      <c r="N3739" s="41">
        <f t="shared" si="407"/>
        <v>0</v>
      </c>
      <c r="O3739" s="40">
        <f t="shared" si="412"/>
        <v>0</v>
      </c>
    </row>
    <row r="3740" spans="2:15" ht="18" customHeight="1">
      <c r="B3740" s="109" t="str">
        <f>IF('2.売上実績'!$B3740="","",'2.売上実績'!$B3740)</f>
        <v/>
      </c>
      <c r="C3740" s="110" t="str">
        <f>IF('2.売上実績'!$C3740="","",'2.売上実績'!$C3740)</f>
        <v/>
      </c>
      <c r="D3740" s="98" t="str">
        <f>IF(C3740="","",VLOOKUP(C3740,'4.製品一覧'!$B$4:$D$500,3,FALSE))</f>
        <v/>
      </c>
      <c r="E3740" s="102">
        <f>IF(C3740&lt;&gt;"",VLOOKUP(C3740,'7.製品別原価'!$B$5:$J$500,8,FALSE),0)</f>
        <v>0</v>
      </c>
      <c r="F3740" s="37">
        <f>IF(OR($K$2=0,K3740=0),0,'1.全社費用'!$C$42/$K$2)</f>
        <v>0</v>
      </c>
      <c r="G3740" s="37">
        <f t="shared" si="408"/>
        <v>0</v>
      </c>
      <c r="H3740" s="38">
        <f t="shared" si="409"/>
        <v>0</v>
      </c>
      <c r="I3740" s="39">
        <f t="shared" si="410"/>
        <v>0</v>
      </c>
      <c r="J3740" s="40">
        <f t="shared" si="411"/>
        <v>0</v>
      </c>
      <c r="K3740" s="111">
        <f>IF($B3740="",0,'2.売上実績'!D3740)</f>
        <v>0</v>
      </c>
      <c r="L3740" s="111">
        <f>IF($B3740="",0,'2.売上実績'!E3740)</f>
        <v>0</v>
      </c>
      <c r="M3740" s="28">
        <f t="shared" si="406"/>
        <v>0</v>
      </c>
      <c r="N3740" s="41">
        <f t="shared" si="407"/>
        <v>0</v>
      </c>
      <c r="O3740" s="40">
        <f t="shared" si="412"/>
        <v>0</v>
      </c>
    </row>
    <row r="3741" spans="2:15" ht="18" customHeight="1">
      <c r="B3741" s="109" t="str">
        <f>IF('2.売上実績'!$B3741="","",'2.売上実績'!$B3741)</f>
        <v/>
      </c>
      <c r="C3741" s="110" t="str">
        <f>IF('2.売上実績'!$C3741="","",'2.売上実績'!$C3741)</f>
        <v/>
      </c>
      <c r="D3741" s="98" t="str">
        <f>IF(C3741="","",VLOOKUP(C3741,'4.製品一覧'!$B$4:$D$500,3,FALSE))</f>
        <v/>
      </c>
      <c r="E3741" s="102">
        <f>IF(C3741&lt;&gt;"",VLOOKUP(C3741,'7.製品別原価'!$B$5:$J$500,8,FALSE),0)</f>
        <v>0</v>
      </c>
      <c r="F3741" s="37">
        <f>IF(OR($K$2=0,K3741=0),0,'1.全社費用'!$C$42/$K$2)</f>
        <v>0</v>
      </c>
      <c r="G3741" s="37">
        <f t="shared" si="408"/>
        <v>0</v>
      </c>
      <c r="H3741" s="38">
        <f t="shared" si="409"/>
        <v>0</v>
      </c>
      <c r="I3741" s="39">
        <f t="shared" si="410"/>
        <v>0</v>
      </c>
      <c r="J3741" s="40">
        <f t="shared" si="411"/>
        <v>0</v>
      </c>
      <c r="K3741" s="111">
        <f>IF($B3741="",0,'2.売上実績'!D3741)</f>
        <v>0</v>
      </c>
      <c r="L3741" s="111">
        <f>IF($B3741="",0,'2.売上実績'!E3741)</f>
        <v>0</v>
      </c>
      <c r="M3741" s="28">
        <f t="shared" si="406"/>
        <v>0</v>
      </c>
      <c r="N3741" s="41">
        <f t="shared" si="407"/>
        <v>0</v>
      </c>
      <c r="O3741" s="40">
        <f t="shared" si="412"/>
        <v>0</v>
      </c>
    </row>
    <row r="3742" spans="2:15" ht="18" customHeight="1">
      <c r="B3742" s="109" t="str">
        <f>IF('2.売上実績'!$B3742="","",'2.売上実績'!$B3742)</f>
        <v/>
      </c>
      <c r="C3742" s="110" t="str">
        <f>IF('2.売上実績'!$C3742="","",'2.売上実績'!$C3742)</f>
        <v/>
      </c>
      <c r="D3742" s="98" t="str">
        <f>IF(C3742="","",VLOOKUP(C3742,'4.製品一覧'!$B$4:$D$500,3,FALSE))</f>
        <v/>
      </c>
      <c r="E3742" s="102">
        <f>IF(C3742&lt;&gt;"",VLOOKUP(C3742,'7.製品別原価'!$B$5:$J$500,8,FALSE),0)</f>
        <v>0</v>
      </c>
      <c r="F3742" s="37">
        <f>IF(OR($K$2=0,K3742=0),0,'1.全社費用'!$C$42/$K$2)</f>
        <v>0</v>
      </c>
      <c r="G3742" s="37">
        <f t="shared" si="408"/>
        <v>0</v>
      </c>
      <c r="H3742" s="38">
        <f t="shared" si="409"/>
        <v>0</v>
      </c>
      <c r="I3742" s="39">
        <f t="shared" si="410"/>
        <v>0</v>
      </c>
      <c r="J3742" s="40">
        <f t="shared" si="411"/>
        <v>0</v>
      </c>
      <c r="K3742" s="111">
        <f>IF($B3742="",0,'2.売上実績'!D3742)</f>
        <v>0</v>
      </c>
      <c r="L3742" s="111">
        <f>IF($B3742="",0,'2.売上実績'!E3742)</f>
        <v>0</v>
      </c>
      <c r="M3742" s="28">
        <f t="shared" si="406"/>
        <v>0</v>
      </c>
      <c r="N3742" s="41">
        <f t="shared" si="407"/>
        <v>0</v>
      </c>
      <c r="O3742" s="40">
        <f t="shared" si="412"/>
        <v>0</v>
      </c>
    </row>
    <row r="3743" spans="2:15" ht="18" customHeight="1">
      <c r="B3743" s="109" t="str">
        <f>IF('2.売上実績'!$B3743="","",'2.売上実績'!$B3743)</f>
        <v/>
      </c>
      <c r="C3743" s="110" t="str">
        <f>IF('2.売上実績'!$C3743="","",'2.売上実績'!$C3743)</f>
        <v/>
      </c>
      <c r="D3743" s="98" t="str">
        <f>IF(C3743="","",VLOOKUP(C3743,'4.製品一覧'!$B$4:$D$500,3,FALSE))</f>
        <v/>
      </c>
      <c r="E3743" s="102">
        <f>IF(C3743&lt;&gt;"",VLOOKUP(C3743,'7.製品別原価'!$B$5:$J$500,8,FALSE),0)</f>
        <v>0</v>
      </c>
      <c r="F3743" s="37">
        <f>IF(OR($K$2=0,K3743=0),0,'1.全社費用'!$C$42/$K$2)</f>
        <v>0</v>
      </c>
      <c r="G3743" s="37">
        <f t="shared" si="408"/>
        <v>0</v>
      </c>
      <c r="H3743" s="38">
        <f t="shared" si="409"/>
        <v>0</v>
      </c>
      <c r="I3743" s="39">
        <f t="shared" si="410"/>
        <v>0</v>
      </c>
      <c r="J3743" s="40">
        <f t="shared" si="411"/>
        <v>0</v>
      </c>
      <c r="K3743" s="111">
        <f>IF($B3743="",0,'2.売上実績'!D3743)</f>
        <v>0</v>
      </c>
      <c r="L3743" s="111">
        <f>IF($B3743="",0,'2.売上実績'!E3743)</f>
        <v>0</v>
      </c>
      <c r="M3743" s="28">
        <f t="shared" si="406"/>
        <v>0</v>
      </c>
      <c r="N3743" s="41">
        <f t="shared" si="407"/>
        <v>0</v>
      </c>
      <c r="O3743" s="40">
        <f t="shared" si="412"/>
        <v>0</v>
      </c>
    </row>
    <row r="3744" spans="2:15" ht="18" customHeight="1">
      <c r="B3744" s="109" t="str">
        <f>IF('2.売上実績'!$B3744="","",'2.売上実績'!$B3744)</f>
        <v/>
      </c>
      <c r="C3744" s="110" t="str">
        <f>IF('2.売上実績'!$C3744="","",'2.売上実績'!$C3744)</f>
        <v/>
      </c>
      <c r="D3744" s="98" t="str">
        <f>IF(C3744="","",VLOOKUP(C3744,'4.製品一覧'!$B$4:$D$500,3,FALSE))</f>
        <v/>
      </c>
      <c r="E3744" s="102">
        <f>IF(C3744&lt;&gt;"",VLOOKUP(C3744,'7.製品別原価'!$B$5:$J$500,8,FALSE),0)</f>
        <v>0</v>
      </c>
      <c r="F3744" s="37">
        <f>IF(OR($K$2=0,K3744=0),0,'1.全社費用'!$C$42/$K$2)</f>
        <v>0</v>
      </c>
      <c r="G3744" s="37">
        <f t="shared" si="408"/>
        <v>0</v>
      </c>
      <c r="H3744" s="38">
        <f t="shared" si="409"/>
        <v>0</v>
      </c>
      <c r="I3744" s="39">
        <f t="shared" si="410"/>
        <v>0</v>
      </c>
      <c r="J3744" s="40">
        <f t="shared" si="411"/>
        <v>0</v>
      </c>
      <c r="K3744" s="111">
        <f>IF($B3744="",0,'2.売上実績'!D3744)</f>
        <v>0</v>
      </c>
      <c r="L3744" s="111">
        <f>IF($B3744="",0,'2.売上実績'!E3744)</f>
        <v>0</v>
      </c>
      <c r="M3744" s="28">
        <f t="shared" si="406"/>
        <v>0</v>
      </c>
      <c r="N3744" s="41">
        <f t="shared" si="407"/>
        <v>0</v>
      </c>
      <c r="O3744" s="40">
        <f t="shared" si="412"/>
        <v>0</v>
      </c>
    </row>
    <row r="3745" spans="2:15" ht="18" customHeight="1">
      <c r="B3745" s="109" t="str">
        <f>IF('2.売上実績'!$B3745="","",'2.売上実績'!$B3745)</f>
        <v/>
      </c>
      <c r="C3745" s="110" t="str">
        <f>IF('2.売上実績'!$C3745="","",'2.売上実績'!$C3745)</f>
        <v/>
      </c>
      <c r="D3745" s="98" t="str">
        <f>IF(C3745="","",VLOOKUP(C3745,'4.製品一覧'!$B$4:$D$500,3,FALSE))</f>
        <v/>
      </c>
      <c r="E3745" s="102">
        <f>IF(C3745&lt;&gt;"",VLOOKUP(C3745,'7.製品別原価'!$B$5:$J$500,8,FALSE),0)</f>
        <v>0</v>
      </c>
      <c r="F3745" s="37">
        <f>IF(OR($K$2=0,K3745=0),0,'1.全社費用'!$C$42/$K$2)</f>
        <v>0</v>
      </c>
      <c r="G3745" s="37">
        <f t="shared" si="408"/>
        <v>0</v>
      </c>
      <c r="H3745" s="38">
        <f t="shared" si="409"/>
        <v>0</v>
      </c>
      <c r="I3745" s="39">
        <f t="shared" si="410"/>
        <v>0</v>
      </c>
      <c r="J3745" s="40">
        <f t="shared" si="411"/>
        <v>0</v>
      </c>
      <c r="K3745" s="111">
        <f>IF($B3745="",0,'2.売上実績'!D3745)</f>
        <v>0</v>
      </c>
      <c r="L3745" s="111">
        <f>IF($B3745="",0,'2.売上実績'!E3745)</f>
        <v>0</v>
      </c>
      <c r="M3745" s="28">
        <f t="shared" si="406"/>
        <v>0</v>
      </c>
      <c r="N3745" s="41">
        <f t="shared" si="407"/>
        <v>0</v>
      </c>
      <c r="O3745" s="40">
        <f t="shared" si="412"/>
        <v>0</v>
      </c>
    </row>
    <row r="3746" spans="2:15" ht="18" customHeight="1">
      <c r="B3746" s="109" t="str">
        <f>IF('2.売上実績'!$B3746="","",'2.売上実績'!$B3746)</f>
        <v/>
      </c>
      <c r="C3746" s="110" t="str">
        <f>IF('2.売上実績'!$C3746="","",'2.売上実績'!$C3746)</f>
        <v/>
      </c>
      <c r="D3746" s="98" t="str">
        <f>IF(C3746="","",VLOOKUP(C3746,'4.製品一覧'!$B$4:$D$500,3,FALSE))</f>
        <v/>
      </c>
      <c r="E3746" s="102">
        <f>IF(C3746&lt;&gt;"",VLOOKUP(C3746,'7.製品別原価'!$B$5:$J$500,8,FALSE),0)</f>
        <v>0</v>
      </c>
      <c r="F3746" s="37">
        <f>IF(OR($K$2=0,K3746=0),0,'1.全社費用'!$C$42/$K$2)</f>
        <v>0</v>
      </c>
      <c r="G3746" s="37">
        <f t="shared" si="408"/>
        <v>0</v>
      </c>
      <c r="H3746" s="38">
        <f t="shared" si="409"/>
        <v>0</v>
      </c>
      <c r="I3746" s="39">
        <f t="shared" si="410"/>
        <v>0</v>
      </c>
      <c r="J3746" s="40">
        <f t="shared" si="411"/>
        <v>0</v>
      </c>
      <c r="K3746" s="111">
        <f>IF($B3746="",0,'2.売上実績'!D3746)</f>
        <v>0</v>
      </c>
      <c r="L3746" s="111">
        <f>IF($B3746="",0,'2.売上実績'!E3746)</f>
        <v>0</v>
      </c>
      <c r="M3746" s="28">
        <f t="shared" si="406"/>
        <v>0</v>
      </c>
      <c r="N3746" s="41">
        <f t="shared" si="407"/>
        <v>0</v>
      </c>
      <c r="O3746" s="40">
        <f t="shared" si="412"/>
        <v>0</v>
      </c>
    </row>
    <row r="3747" spans="2:15" ht="18" customHeight="1">
      <c r="B3747" s="109" t="str">
        <f>IF('2.売上実績'!$B3747="","",'2.売上実績'!$B3747)</f>
        <v/>
      </c>
      <c r="C3747" s="110" t="str">
        <f>IF('2.売上実績'!$C3747="","",'2.売上実績'!$C3747)</f>
        <v/>
      </c>
      <c r="D3747" s="98" t="str">
        <f>IF(C3747="","",VLOOKUP(C3747,'4.製品一覧'!$B$4:$D$500,3,FALSE))</f>
        <v/>
      </c>
      <c r="E3747" s="102">
        <f>IF(C3747&lt;&gt;"",VLOOKUP(C3747,'7.製品別原価'!$B$5:$J$500,8,FALSE),0)</f>
        <v>0</v>
      </c>
      <c r="F3747" s="37">
        <f>IF(OR($K$2=0,K3747=0),0,'1.全社費用'!$C$42/$K$2)</f>
        <v>0</v>
      </c>
      <c r="G3747" s="37">
        <f t="shared" si="408"/>
        <v>0</v>
      </c>
      <c r="H3747" s="38">
        <f t="shared" si="409"/>
        <v>0</v>
      </c>
      <c r="I3747" s="39">
        <f t="shared" si="410"/>
        <v>0</v>
      </c>
      <c r="J3747" s="40">
        <f t="shared" si="411"/>
        <v>0</v>
      </c>
      <c r="K3747" s="111">
        <f>IF($B3747="",0,'2.売上実績'!D3747)</f>
        <v>0</v>
      </c>
      <c r="L3747" s="111">
        <f>IF($B3747="",0,'2.売上実績'!E3747)</f>
        <v>0</v>
      </c>
      <c r="M3747" s="28">
        <f t="shared" si="406"/>
        <v>0</v>
      </c>
      <c r="N3747" s="41">
        <f t="shared" si="407"/>
        <v>0</v>
      </c>
      <c r="O3747" s="40">
        <f t="shared" si="412"/>
        <v>0</v>
      </c>
    </row>
    <row r="3748" spans="2:15" ht="18" customHeight="1">
      <c r="B3748" s="109" t="str">
        <f>IF('2.売上実績'!$B3748="","",'2.売上実績'!$B3748)</f>
        <v/>
      </c>
      <c r="C3748" s="110" t="str">
        <f>IF('2.売上実績'!$C3748="","",'2.売上実績'!$C3748)</f>
        <v/>
      </c>
      <c r="D3748" s="98" t="str">
        <f>IF(C3748="","",VLOOKUP(C3748,'4.製品一覧'!$B$4:$D$500,3,FALSE))</f>
        <v/>
      </c>
      <c r="E3748" s="102">
        <f>IF(C3748&lt;&gt;"",VLOOKUP(C3748,'7.製品別原価'!$B$5:$J$500,8,FALSE),0)</f>
        <v>0</v>
      </c>
      <c r="F3748" s="37">
        <f>IF(OR($K$2=0,K3748=0),0,'1.全社費用'!$C$42/$K$2)</f>
        <v>0</v>
      </c>
      <c r="G3748" s="37">
        <f t="shared" si="408"/>
        <v>0</v>
      </c>
      <c r="H3748" s="38">
        <f t="shared" si="409"/>
        <v>0</v>
      </c>
      <c r="I3748" s="39">
        <f t="shared" si="410"/>
        <v>0</v>
      </c>
      <c r="J3748" s="40">
        <f t="shared" si="411"/>
        <v>0</v>
      </c>
      <c r="K3748" s="111">
        <f>IF($B3748="",0,'2.売上実績'!D3748)</f>
        <v>0</v>
      </c>
      <c r="L3748" s="111">
        <f>IF($B3748="",0,'2.売上実績'!E3748)</f>
        <v>0</v>
      </c>
      <c r="M3748" s="28">
        <f t="shared" si="406"/>
        <v>0</v>
      </c>
      <c r="N3748" s="41">
        <f t="shared" si="407"/>
        <v>0</v>
      </c>
      <c r="O3748" s="40">
        <f t="shared" si="412"/>
        <v>0</v>
      </c>
    </row>
    <row r="3749" spans="2:15" ht="18" customHeight="1">
      <c r="B3749" s="109" t="str">
        <f>IF('2.売上実績'!$B3749="","",'2.売上実績'!$B3749)</f>
        <v/>
      </c>
      <c r="C3749" s="110" t="str">
        <f>IF('2.売上実績'!$C3749="","",'2.売上実績'!$C3749)</f>
        <v/>
      </c>
      <c r="D3749" s="98" t="str">
        <f>IF(C3749="","",VLOOKUP(C3749,'4.製品一覧'!$B$4:$D$500,3,FALSE))</f>
        <v/>
      </c>
      <c r="E3749" s="102">
        <f>IF(C3749&lt;&gt;"",VLOOKUP(C3749,'7.製品別原価'!$B$5:$J$500,8,FALSE),0)</f>
        <v>0</v>
      </c>
      <c r="F3749" s="37">
        <f>IF(OR($K$2=0,K3749=0),0,'1.全社費用'!$C$42/$K$2)</f>
        <v>0</v>
      </c>
      <c r="G3749" s="37">
        <f t="shared" si="408"/>
        <v>0</v>
      </c>
      <c r="H3749" s="38">
        <f t="shared" si="409"/>
        <v>0</v>
      </c>
      <c r="I3749" s="39">
        <f t="shared" si="410"/>
        <v>0</v>
      </c>
      <c r="J3749" s="40">
        <f t="shared" si="411"/>
        <v>0</v>
      </c>
      <c r="K3749" s="111">
        <f>IF($B3749="",0,'2.売上実績'!D3749)</f>
        <v>0</v>
      </c>
      <c r="L3749" s="111">
        <f>IF($B3749="",0,'2.売上実績'!E3749)</f>
        <v>0</v>
      </c>
      <c r="M3749" s="28">
        <f t="shared" si="406"/>
        <v>0</v>
      </c>
      <c r="N3749" s="41">
        <f t="shared" si="407"/>
        <v>0</v>
      </c>
      <c r="O3749" s="40">
        <f t="shared" si="412"/>
        <v>0</v>
      </c>
    </row>
    <row r="3750" spans="2:15" ht="18" customHeight="1">
      <c r="B3750" s="109" t="str">
        <f>IF('2.売上実績'!$B3750="","",'2.売上実績'!$B3750)</f>
        <v/>
      </c>
      <c r="C3750" s="110" t="str">
        <f>IF('2.売上実績'!$C3750="","",'2.売上実績'!$C3750)</f>
        <v/>
      </c>
      <c r="D3750" s="98" t="str">
        <f>IF(C3750="","",VLOOKUP(C3750,'4.製品一覧'!$B$4:$D$500,3,FALSE))</f>
        <v/>
      </c>
      <c r="E3750" s="102">
        <f>IF(C3750&lt;&gt;"",VLOOKUP(C3750,'7.製品別原価'!$B$5:$J$500,8,FALSE),0)</f>
        <v>0</v>
      </c>
      <c r="F3750" s="37">
        <f>IF(OR($K$2=0,K3750=0),0,'1.全社費用'!$C$42/$K$2)</f>
        <v>0</v>
      </c>
      <c r="G3750" s="37">
        <f t="shared" si="408"/>
        <v>0</v>
      </c>
      <c r="H3750" s="38">
        <f t="shared" si="409"/>
        <v>0</v>
      </c>
      <c r="I3750" s="39">
        <f t="shared" si="410"/>
        <v>0</v>
      </c>
      <c r="J3750" s="40">
        <f t="shared" si="411"/>
        <v>0</v>
      </c>
      <c r="K3750" s="111">
        <f>IF($B3750="",0,'2.売上実績'!D3750)</f>
        <v>0</v>
      </c>
      <c r="L3750" s="111">
        <f>IF($B3750="",0,'2.売上実績'!E3750)</f>
        <v>0</v>
      </c>
      <c r="M3750" s="28">
        <f t="shared" si="406"/>
        <v>0</v>
      </c>
      <c r="N3750" s="41">
        <f t="shared" si="407"/>
        <v>0</v>
      </c>
      <c r="O3750" s="40">
        <f t="shared" si="412"/>
        <v>0</v>
      </c>
    </row>
    <row r="3751" spans="2:15" ht="18" customHeight="1">
      <c r="B3751" s="109" t="str">
        <f>IF('2.売上実績'!$B3751="","",'2.売上実績'!$B3751)</f>
        <v/>
      </c>
      <c r="C3751" s="110" t="str">
        <f>IF('2.売上実績'!$C3751="","",'2.売上実績'!$C3751)</f>
        <v/>
      </c>
      <c r="D3751" s="98" t="str">
        <f>IF(C3751="","",VLOOKUP(C3751,'4.製品一覧'!$B$4:$D$500,3,FALSE))</f>
        <v/>
      </c>
      <c r="E3751" s="102">
        <f>IF(C3751&lt;&gt;"",VLOOKUP(C3751,'7.製品別原価'!$B$5:$J$500,8,FALSE),0)</f>
        <v>0</v>
      </c>
      <c r="F3751" s="37">
        <f>IF(OR($K$2=0,K3751=0),0,'1.全社費用'!$C$42/$K$2)</f>
        <v>0</v>
      </c>
      <c r="G3751" s="37">
        <f t="shared" si="408"/>
        <v>0</v>
      </c>
      <c r="H3751" s="38">
        <f t="shared" si="409"/>
        <v>0</v>
      </c>
      <c r="I3751" s="39">
        <f t="shared" si="410"/>
        <v>0</v>
      </c>
      <c r="J3751" s="40">
        <f t="shared" si="411"/>
        <v>0</v>
      </c>
      <c r="K3751" s="111">
        <f>IF($B3751="",0,'2.売上実績'!D3751)</f>
        <v>0</v>
      </c>
      <c r="L3751" s="111">
        <f>IF($B3751="",0,'2.売上実績'!E3751)</f>
        <v>0</v>
      </c>
      <c r="M3751" s="28">
        <f t="shared" si="406"/>
        <v>0</v>
      </c>
      <c r="N3751" s="41">
        <f t="shared" si="407"/>
        <v>0</v>
      </c>
      <c r="O3751" s="40">
        <f t="shared" si="412"/>
        <v>0</v>
      </c>
    </row>
    <row r="3752" spans="2:15" ht="18" customHeight="1">
      <c r="B3752" s="109" t="str">
        <f>IF('2.売上実績'!$B3752="","",'2.売上実績'!$B3752)</f>
        <v/>
      </c>
      <c r="C3752" s="110" t="str">
        <f>IF('2.売上実績'!$C3752="","",'2.売上実績'!$C3752)</f>
        <v/>
      </c>
      <c r="D3752" s="98" t="str">
        <f>IF(C3752="","",VLOOKUP(C3752,'4.製品一覧'!$B$4:$D$500,3,FALSE))</f>
        <v/>
      </c>
      <c r="E3752" s="102">
        <f>IF(C3752&lt;&gt;"",VLOOKUP(C3752,'7.製品別原価'!$B$5:$J$500,8,FALSE),0)</f>
        <v>0</v>
      </c>
      <c r="F3752" s="37">
        <f>IF(OR($K$2=0,K3752=0),0,'1.全社費用'!$C$42/$K$2)</f>
        <v>0</v>
      </c>
      <c r="G3752" s="37">
        <f t="shared" si="408"/>
        <v>0</v>
      </c>
      <c r="H3752" s="38">
        <f t="shared" si="409"/>
        <v>0</v>
      </c>
      <c r="I3752" s="39">
        <f t="shared" si="410"/>
        <v>0</v>
      </c>
      <c r="J3752" s="40">
        <f t="shared" si="411"/>
        <v>0</v>
      </c>
      <c r="K3752" s="111">
        <f>IF($B3752="",0,'2.売上実績'!D3752)</f>
        <v>0</v>
      </c>
      <c r="L3752" s="111">
        <f>IF($B3752="",0,'2.売上実績'!E3752)</f>
        <v>0</v>
      </c>
      <c r="M3752" s="28">
        <f t="shared" si="406"/>
        <v>0</v>
      </c>
      <c r="N3752" s="41">
        <f t="shared" si="407"/>
        <v>0</v>
      </c>
      <c r="O3752" s="40">
        <f t="shared" si="412"/>
        <v>0</v>
      </c>
    </row>
    <row r="3753" spans="2:15" ht="18" customHeight="1">
      <c r="B3753" s="109" t="str">
        <f>IF('2.売上実績'!$B3753="","",'2.売上実績'!$B3753)</f>
        <v/>
      </c>
      <c r="C3753" s="110" t="str">
        <f>IF('2.売上実績'!$C3753="","",'2.売上実績'!$C3753)</f>
        <v/>
      </c>
      <c r="D3753" s="98" t="str">
        <f>IF(C3753="","",VLOOKUP(C3753,'4.製品一覧'!$B$4:$D$500,3,FALSE))</f>
        <v/>
      </c>
      <c r="E3753" s="102">
        <f>IF(C3753&lt;&gt;"",VLOOKUP(C3753,'7.製品別原価'!$B$5:$J$500,8,FALSE),0)</f>
        <v>0</v>
      </c>
      <c r="F3753" s="37">
        <f>IF(OR($K$2=0,K3753=0),0,'1.全社費用'!$C$42/$K$2)</f>
        <v>0</v>
      </c>
      <c r="G3753" s="37">
        <f t="shared" si="408"/>
        <v>0</v>
      </c>
      <c r="H3753" s="38">
        <f t="shared" si="409"/>
        <v>0</v>
      </c>
      <c r="I3753" s="39">
        <f t="shared" si="410"/>
        <v>0</v>
      </c>
      <c r="J3753" s="40">
        <f t="shared" si="411"/>
        <v>0</v>
      </c>
      <c r="K3753" s="111">
        <f>IF($B3753="",0,'2.売上実績'!D3753)</f>
        <v>0</v>
      </c>
      <c r="L3753" s="111">
        <f>IF($B3753="",0,'2.売上実績'!E3753)</f>
        <v>0</v>
      </c>
      <c r="M3753" s="28">
        <f t="shared" si="406"/>
        <v>0</v>
      </c>
      <c r="N3753" s="41">
        <f t="shared" si="407"/>
        <v>0</v>
      </c>
      <c r="O3753" s="40">
        <f t="shared" si="412"/>
        <v>0</v>
      </c>
    </row>
    <row r="3754" spans="2:15" ht="18" customHeight="1">
      <c r="B3754" s="109" t="str">
        <f>IF('2.売上実績'!$B3754="","",'2.売上実績'!$B3754)</f>
        <v/>
      </c>
      <c r="C3754" s="110" t="str">
        <f>IF('2.売上実績'!$C3754="","",'2.売上実績'!$C3754)</f>
        <v/>
      </c>
      <c r="D3754" s="98" t="str">
        <f>IF(C3754="","",VLOOKUP(C3754,'4.製品一覧'!$B$4:$D$500,3,FALSE))</f>
        <v/>
      </c>
      <c r="E3754" s="102">
        <f>IF(C3754&lt;&gt;"",VLOOKUP(C3754,'7.製品別原価'!$B$5:$J$500,8,FALSE),0)</f>
        <v>0</v>
      </c>
      <c r="F3754" s="37">
        <f>IF(OR($K$2=0,K3754=0),0,'1.全社費用'!$C$42/$K$2)</f>
        <v>0</v>
      </c>
      <c r="G3754" s="37">
        <f t="shared" si="408"/>
        <v>0</v>
      </c>
      <c r="H3754" s="38">
        <f t="shared" si="409"/>
        <v>0</v>
      </c>
      <c r="I3754" s="39">
        <f t="shared" si="410"/>
        <v>0</v>
      </c>
      <c r="J3754" s="40">
        <f t="shared" si="411"/>
        <v>0</v>
      </c>
      <c r="K3754" s="111">
        <f>IF($B3754="",0,'2.売上実績'!D3754)</f>
        <v>0</v>
      </c>
      <c r="L3754" s="111">
        <f>IF($B3754="",0,'2.売上実績'!E3754)</f>
        <v>0</v>
      </c>
      <c r="M3754" s="28">
        <f t="shared" si="406"/>
        <v>0</v>
      </c>
      <c r="N3754" s="41">
        <f t="shared" si="407"/>
        <v>0</v>
      </c>
      <c r="O3754" s="40">
        <f t="shared" si="412"/>
        <v>0</v>
      </c>
    </row>
    <row r="3755" spans="2:15" ht="18" customHeight="1">
      <c r="B3755" s="109" t="str">
        <f>IF('2.売上実績'!$B3755="","",'2.売上実績'!$B3755)</f>
        <v/>
      </c>
      <c r="C3755" s="110" t="str">
        <f>IF('2.売上実績'!$C3755="","",'2.売上実績'!$C3755)</f>
        <v/>
      </c>
      <c r="D3755" s="98" t="str">
        <f>IF(C3755="","",VLOOKUP(C3755,'4.製品一覧'!$B$4:$D$500,3,FALSE))</f>
        <v/>
      </c>
      <c r="E3755" s="102">
        <f>IF(C3755&lt;&gt;"",VLOOKUP(C3755,'7.製品別原価'!$B$5:$J$500,8,FALSE),0)</f>
        <v>0</v>
      </c>
      <c r="F3755" s="37">
        <f>IF(OR($K$2=0,K3755=0),0,'1.全社費用'!$C$42/$K$2)</f>
        <v>0</v>
      </c>
      <c r="G3755" s="37">
        <f t="shared" si="408"/>
        <v>0</v>
      </c>
      <c r="H3755" s="38">
        <f t="shared" si="409"/>
        <v>0</v>
      </c>
      <c r="I3755" s="39">
        <f t="shared" si="410"/>
        <v>0</v>
      </c>
      <c r="J3755" s="40">
        <f t="shared" si="411"/>
        <v>0</v>
      </c>
      <c r="K3755" s="111">
        <f>IF($B3755="",0,'2.売上実績'!D3755)</f>
        <v>0</v>
      </c>
      <c r="L3755" s="111">
        <f>IF($B3755="",0,'2.売上実績'!E3755)</f>
        <v>0</v>
      </c>
      <c r="M3755" s="28">
        <f t="shared" si="406"/>
        <v>0</v>
      </c>
      <c r="N3755" s="41">
        <f t="shared" si="407"/>
        <v>0</v>
      </c>
      <c r="O3755" s="40">
        <f t="shared" si="412"/>
        <v>0</v>
      </c>
    </row>
    <row r="3756" spans="2:15" ht="18" customHeight="1">
      <c r="B3756" s="109" t="str">
        <f>IF('2.売上実績'!$B3756="","",'2.売上実績'!$B3756)</f>
        <v/>
      </c>
      <c r="C3756" s="110" t="str">
        <f>IF('2.売上実績'!$C3756="","",'2.売上実績'!$C3756)</f>
        <v/>
      </c>
      <c r="D3756" s="98" t="str">
        <f>IF(C3756="","",VLOOKUP(C3756,'4.製品一覧'!$B$4:$D$500,3,FALSE))</f>
        <v/>
      </c>
      <c r="E3756" s="102">
        <f>IF(C3756&lt;&gt;"",VLOOKUP(C3756,'7.製品別原価'!$B$5:$J$500,8,FALSE),0)</f>
        <v>0</v>
      </c>
      <c r="F3756" s="37">
        <f>IF(OR($K$2=0,K3756=0),0,'1.全社費用'!$C$42/$K$2)</f>
        <v>0</v>
      </c>
      <c r="G3756" s="37">
        <f t="shared" si="408"/>
        <v>0</v>
      </c>
      <c r="H3756" s="38">
        <f t="shared" si="409"/>
        <v>0</v>
      </c>
      <c r="I3756" s="39">
        <f t="shared" si="410"/>
        <v>0</v>
      </c>
      <c r="J3756" s="40">
        <f t="shared" si="411"/>
        <v>0</v>
      </c>
      <c r="K3756" s="111">
        <f>IF($B3756="",0,'2.売上実績'!D3756)</f>
        <v>0</v>
      </c>
      <c r="L3756" s="111">
        <f>IF($B3756="",0,'2.売上実績'!E3756)</f>
        <v>0</v>
      </c>
      <c r="M3756" s="28">
        <f t="shared" si="406"/>
        <v>0</v>
      </c>
      <c r="N3756" s="41">
        <f t="shared" si="407"/>
        <v>0</v>
      </c>
      <c r="O3756" s="40">
        <f t="shared" si="412"/>
        <v>0</v>
      </c>
    </row>
    <row r="3757" spans="2:15" ht="18" customHeight="1">
      <c r="B3757" s="109" t="str">
        <f>IF('2.売上実績'!$B3757="","",'2.売上実績'!$B3757)</f>
        <v/>
      </c>
      <c r="C3757" s="110" t="str">
        <f>IF('2.売上実績'!$C3757="","",'2.売上実績'!$C3757)</f>
        <v/>
      </c>
      <c r="D3757" s="98" t="str">
        <f>IF(C3757="","",VLOOKUP(C3757,'4.製品一覧'!$B$4:$D$500,3,FALSE))</f>
        <v/>
      </c>
      <c r="E3757" s="102">
        <f>IF(C3757&lt;&gt;"",VLOOKUP(C3757,'7.製品別原価'!$B$5:$J$500,8,FALSE),0)</f>
        <v>0</v>
      </c>
      <c r="F3757" s="37">
        <f>IF(OR($K$2=0,K3757=0),0,'1.全社費用'!$C$42/$K$2)</f>
        <v>0</v>
      </c>
      <c r="G3757" s="37">
        <f t="shared" si="408"/>
        <v>0</v>
      </c>
      <c r="H3757" s="38">
        <f t="shared" si="409"/>
        <v>0</v>
      </c>
      <c r="I3757" s="39">
        <f t="shared" si="410"/>
        <v>0</v>
      </c>
      <c r="J3757" s="40">
        <f t="shared" si="411"/>
        <v>0</v>
      </c>
      <c r="K3757" s="111">
        <f>IF($B3757="",0,'2.売上実績'!D3757)</f>
        <v>0</v>
      </c>
      <c r="L3757" s="111">
        <f>IF($B3757="",0,'2.売上実績'!E3757)</f>
        <v>0</v>
      </c>
      <c r="M3757" s="28">
        <f t="shared" si="406"/>
        <v>0</v>
      </c>
      <c r="N3757" s="41">
        <f t="shared" si="407"/>
        <v>0</v>
      </c>
      <c r="O3757" s="40">
        <f t="shared" si="412"/>
        <v>0</v>
      </c>
    </row>
    <row r="3758" spans="2:15" ht="18" customHeight="1">
      <c r="B3758" s="109" t="str">
        <f>IF('2.売上実績'!$B3758="","",'2.売上実績'!$B3758)</f>
        <v/>
      </c>
      <c r="C3758" s="110" t="str">
        <f>IF('2.売上実績'!$C3758="","",'2.売上実績'!$C3758)</f>
        <v/>
      </c>
      <c r="D3758" s="98" t="str">
        <f>IF(C3758="","",VLOOKUP(C3758,'4.製品一覧'!$B$4:$D$500,3,FALSE))</f>
        <v/>
      </c>
      <c r="E3758" s="102">
        <f>IF(C3758&lt;&gt;"",VLOOKUP(C3758,'7.製品別原価'!$B$5:$J$500,8,FALSE),0)</f>
        <v>0</v>
      </c>
      <c r="F3758" s="37">
        <f>IF(OR($K$2=0,K3758=0),0,'1.全社費用'!$C$42/$K$2)</f>
        <v>0</v>
      </c>
      <c r="G3758" s="37">
        <f t="shared" si="408"/>
        <v>0</v>
      </c>
      <c r="H3758" s="38">
        <f t="shared" si="409"/>
        <v>0</v>
      </c>
      <c r="I3758" s="39">
        <f t="shared" si="410"/>
        <v>0</v>
      </c>
      <c r="J3758" s="40">
        <f t="shared" si="411"/>
        <v>0</v>
      </c>
      <c r="K3758" s="111">
        <f>IF($B3758="",0,'2.売上実績'!D3758)</f>
        <v>0</v>
      </c>
      <c r="L3758" s="111">
        <f>IF($B3758="",0,'2.売上実績'!E3758)</f>
        <v>0</v>
      </c>
      <c r="M3758" s="28">
        <f t="shared" si="406"/>
        <v>0</v>
      </c>
      <c r="N3758" s="41">
        <f t="shared" si="407"/>
        <v>0</v>
      </c>
      <c r="O3758" s="40">
        <f t="shared" si="412"/>
        <v>0</v>
      </c>
    </row>
    <row r="3759" spans="2:15" ht="18" customHeight="1">
      <c r="B3759" s="109" t="str">
        <f>IF('2.売上実績'!$B3759="","",'2.売上実績'!$B3759)</f>
        <v/>
      </c>
      <c r="C3759" s="110" t="str">
        <f>IF('2.売上実績'!$C3759="","",'2.売上実績'!$C3759)</f>
        <v/>
      </c>
      <c r="D3759" s="98" t="str">
        <f>IF(C3759="","",VLOOKUP(C3759,'4.製品一覧'!$B$4:$D$500,3,FALSE))</f>
        <v/>
      </c>
      <c r="E3759" s="102">
        <f>IF(C3759&lt;&gt;"",VLOOKUP(C3759,'7.製品別原価'!$B$5:$J$500,8,FALSE),0)</f>
        <v>0</v>
      </c>
      <c r="F3759" s="37">
        <f>IF(OR($K$2=0,K3759=0),0,'1.全社費用'!$C$42/$K$2)</f>
        <v>0</v>
      </c>
      <c r="G3759" s="37">
        <f t="shared" si="408"/>
        <v>0</v>
      </c>
      <c r="H3759" s="38">
        <f t="shared" si="409"/>
        <v>0</v>
      </c>
      <c r="I3759" s="39">
        <f t="shared" si="410"/>
        <v>0</v>
      </c>
      <c r="J3759" s="40">
        <f t="shared" si="411"/>
        <v>0</v>
      </c>
      <c r="K3759" s="111">
        <f>IF($B3759="",0,'2.売上実績'!D3759)</f>
        <v>0</v>
      </c>
      <c r="L3759" s="111">
        <f>IF($B3759="",0,'2.売上実績'!E3759)</f>
        <v>0</v>
      </c>
      <c r="M3759" s="28">
        <f t="shared" si="406"/>
        <v>0</v>
      </c>
      <c r="N3759" s="41">
        <f t="shared" si="407"/>
        <v>0</v>
      </c>
      <c r="O3759" s="40">
        <f t="shared" si="412"/>
        <v>0</v>
      </c>
    </row>
    <row r="3760" spans="2:15" ht="18" customHeight="1">
      <c r="B3760" s="109" t="str">
        <f>IF('2.売上実績'!$B3760="","",'2.売上実績'!$B3760)</f>
        <v/>
      </c>
      <c r="C3760" s="110" t="str">
        <f>IF('2.売上実績'!$C3760="","",'2.売上実績'!$C3760)</f>
        <v/>
      </c>
      <c r="D3760" s="98" t="str">
        <f>IF(C3760="","",VLOOKUP(C3760,'4.製品一覧'!$B$4:$D$500,3,FALSE))</f>
        <v/>
      </c>
      <c r="E3760" s="102">
        <f>IF(C3760&lt;&gt;"",VLOOKUP(C3760,'7.製品別原価'!$B$5:$J$500,8,FALSE),0)</f>
        <v>0</v>
      </c>
      <c r="F3760" s="37">
        <f>IF(OR($K$2=0,K3760=0),0,'1.全社費用'!$C$42/$K$2)</f>
        <v>0</v>
      </c>
      <c r="G3760" s="37">
        <f t="shared" si="408"/>
        <v>0</v>
      </c>
      <c r="H3760" s="38">
        <f t="shared" si="409"/>
        <v>0</v>
      </c>
      <c r="I3760" s="39">
        <f t="shared" si="410"/>
        <v>0</v>
      </c>
      <c r="J3760" s="40">
        <f t="shared" si="411"/>
        <v>0</v>
      </c>
      <c r="K3760" s="111">
        <f>IF($B3760="",0,'2.売上実績'!D3760)</f>
        <v>0</v>
      </c>
      <c r="L3760" s="111">
        <f>IF($B3760="",0,'2.売上実績'!E3760)</f>
        <v>0</v>
      </c>
      <c r="M3760" s="28">
        <f t="shared" si="406"/>
        <v>0</v>
      </c>
      <c r="N3760" s="41">
        <f t="shared" si="407"/>
        <v>0</v>
      </c>
      <c r="O3760" s="40">
        <f t="shared" si="412"/>
        <v>0</v>
      </c>
    </row>
    <row r="3761" spans="2:15" ht="18" customHeight="1">
      <c r="B3761" s="109" t="str">
        <f>IF('2.売上実績'!$B3761="","",'2.売上実績'!$B3761)</f>
        <v/>
      </c>
      <c r="C3761" s="110" t="str">
        <f>IF('2.売上実績'!$C3761="","",'2.売上実績'!$C3761)</f>
        <v/>
      </c>
      <c r="D3761" s="98" t="str">
        <f>IF(C3761="","",VLOOKUP(C3761,'4.製品一覧'!$B$4:$D$500,3,FALSE))</f>
        <v/>
      </c>
      <c r="E3761" s="102">
        <f>IF(C3761&lt;&gt;"",VLOOKUP(C3761,'7.製品別原価'!$B$5:$J$500,8,FALSE),0)</f>
        <v>0</v>
      </c>
      <c r="F3761" s="37">
        <f>IF(OR($K$2=0,K3761=0),0,'1.全社費用'!$C$42/$K$2)</f>
        <v>0</v>
      </c>
      <c r="G3761" s="37">
        <f t="shared" si="408"/>
        <v>0</v>
      </c>
      <c r="H3761" s="38">
        <f t="shared" si="409"/>
        <v>0</v>
      </c>
      <c r="I3761" s="39">
        <f t="shared" si="410"/>
        <v>0</v>
      </c>
      <c r="J3761" s="40">
        <f t="shared" si="411"/>
        <v>0</v>
      </c>
      <c r="K3761" s="111">
        <f>IF($B3761="",0,'2.売上実績'!D3761)</f>
        <v>0</v>
      </c>
      <c r="L3761" s="111">
        <f>IF($B3761="",0,'2.売上実績'!E3761)</f>
        <v>0</v>
      </c>
      <c r="M3761" s="28">
        <f t="shared" si="406"/>
        <v>0</v>
      </c>
      <c r="N3761" s="41">
        <f t="shared" si="407"/>
        <v>0</v>
      </c>
      <c r="O3761" s="40">
        <f t="shared" si="412"/>
        <v>0</v>
      </c>
    </row>
    <row r="3762" spans="2:15" ht="18" customHeight="1">
      <c r="B3762" s="109" t="str">
        <f>IF('2.売上実績'!$B3762="","",'2.売上実績'!$B3762)</f>
        <v/>
      </c>
      <c r="C3762" s="110" t="str">
        <f>IF('2.売上実績'!$C3762="","",'2.売上実績'!$C3762)</f>
        <v/>
      </c>
      <c r="D3762" s="98" t="str">
        <f>IF(C3762="","",VLOOKUP(C3762,'4.製品一覧'!$B$4:$D$500,3,FALSE))</f>
        <v/>
      </c>
      <c r="E3762" s="102">
        <f>IF(C3762&lt;&gt;"",VLOOKUP(C3762,'7.製品別原価'!$B$5:$J$500,8,FALSE),0)</f>
        <v>0</v>
      </c>
      <c r="F3762" s="37">
        <f>IF(OR($K$2=0,K3762=0),0,'1.全社費用'!$C$42/$K$2)</f>
        <v>0</v>
      </c>
      <c r="G3762" s="37">
        <f t="shared" si="408"/>
        <v>0</v>
      </c>
      <c r="H3762" s="38">
        <f t="shared" si="409"/>
        <v>0</v>
      </c>
      <c r="I3762" s="39">
        <f t="shared" si="410"/>
        <v>0</v>
      </c>
      <c r="J3762" s="40">
        <f t="shared" si="411"/>
        <v>0</v>
      </c>
      <c r="K3762" s="111">
        <f>IF($B3762="",0,'2.売上実績'!D3762)</f>
        <v>0</v>
      </c>
      <c r="L3762" s="111">
        <f>IF($B3762="",0,'2.売上実績'!E3762)</f>
        <v>0</v>
      </c>
      <c r="M3762" s="28">
        <f t="shared" si="406"/>
        <v>0</v>
      </c>
      <c r="N3762" s="41">
        <f t="shared" si="407"/>
        <v>0</v>
      </c>
      <c r="O3762" s="40">
        <f t="shared" si="412"/>
        <v>0</v>
      </c>
    </row>
    <row r="3763" spans="2:15" ht="18" customHeight="1">
      <c r="B3763" s="109" t="str">
        <f>IF('2.売上実績'!$B3763="","",'2.売上実績'!$B3763)</f>
        <v/>
      </c>
      <c r="C3763" s="110" t="str">
        <f>IF('2.売上実績'!$C3763="","",'2.売上実績'!$C3763)</f>
        <v/>
      </c>
      <c r="D3763" s="98" t="str">
        <f>IF(C3763="","",VLOOKUP(C3763,'4.製品一覧'!$B$4:$D$500,3,FALSE))</f>
        <v/>
      </c>
      <c r="E3763" s="102">
        <f>IF(C3763&lt;&gt;"",VLOOKUP(C3763,'7.製品別原価'!$B$5:$J$500,8,FALSE),0)</f>
        <v>0</v>
      </c>
      <c r="F3763" s="37">
        <f>IF(OR($K$2=0,K3763=0),0,'1.全社費用'!$C$42/$K$2)</f>
        <v>0</v>
      </c>
      <c r="G3763" s="37">
        <f t="shared" si="408"/>
        <v>0</v>
      </c>
      <c r="H3763" s="38">
        <f t="shared" si="409"/>
        <v>0</v>
      </c>
      <c r="I3763" s="39">
        <f t="shared" si="410"/>
        <v>0</v>
      </c>
      <c r="J3763" s="40">
        <f t="shared" si="411"/>
        <v>0</v>
      </c>
      <c r="K3763" s="111">
        <f>IF($B3763="",0,'2.売上実績'!D3763)</f>
        <v>0</v>
      </c>
      <c r="L3763" s="111">
        <f>IF($B3763="",0,'2.売上実績'!E3763)</f>
        <v>0</v>
      </c>
      <c r="M3763" s="28">
        <f t="shared" si="406"/>
        <v>0</v>
      </c>
      <c r="N3763" s="41">
        <f t="shared" si="407"/>
        <v>0</v>
      </c>
      <c r="O3763" s="40">
        <f t="shared" si="412"/>
        <v>0</v>
      </c>
    </row>
    <row r="3764" spans="2:15" ht="18" customHeight="1">
      <c r="B3764" s="109" t="str">
        <f>IF('2.売上実績'!$B3764="","",'2.売上実績'!$B3764)</f>
        <v/>
      </c>
      <c r="C3764" s="110" t="str">
        <f>IF('2.売上実績'!$C3764="","",'2.売上実績'!$C3764)</f>
        <v/>
      </c>
      <c r="D3764" s="98" t="str">
        <f>IF(C3764="","",VLOOKUP(C3764,'4.製品一覧'!$B$4:$D$500,3,FALSE))</f>
        <v/>
      </c>
      <c r="E3764" s="102">
        <f>IF(C3764&lt;&gt;"",VLOOKUP(C3764,'7.製品別原価'!$B$5:$J$500,8,FALSE),0)</f>
        <v>0</v>
      </c>
      <c r="F3764" s="37">
        <f>IF(OR($K$2=0,K3764=0),0,'1.全社費用'!$C$42/$K$2)</f>
        <v>0</v>
      </c>
      <c r="G3764" s="37">
        <f t="shared" si="408"/>
        <v>0</v>
      </c>
      <c r="H3764" s="38">
        <f t="shared" si="409"/>
        <v>0</v>
      </c>
      <c r="I3764" s="39">
        <f t="shared" si="410"/>
        <v>0</v>
      </c>
      <c r="J3764" s="40">
        <f t="shared" si="411"/>
        <v>0</v>
      </c>
      <c r="K3764" s="111">
        <f>IF($B3764="",0,'2.売上実績'!D3764)</f>
        <v>0</v>
      </c>
      <c r="L3764" s="111">
        <f>IF($B3764="",0,'2.売上実績'!E3764)</f>
        <v>0</v>
      </c>
      <c r="M3764" s="28">
        <f t="shared" si="406"/>
        <v>0</v>
      </c>
      <c r="N3764" s="41">
        <f t="shared" si="407"/>
        <v>0</v>
      </c>
      <c r="O3764" s="40">
        <f t="shared" si="412"/>
        <v>0</v>
      </c>
    </row>
    <row r="3765" spans="2:15" ht="18" customHeight="1">
      <c r="B3765" s="109" t="str">
        <f>IF('2.売上実績'!$B3765="","",'2.売上実績'!$B3765)</f>
        <v/>
      </c>
      <c r="C3765" s="110" t="str">
        <f>IF('2.売上実績'!$C3765="","",'2.売上実績'!$C3765)</f>
        <v/>
      </c>
      <c r="D3765" s="98" t="str">
        <f>IF(C3765="","",VLOOKUP(C3765,'4.製品一覧'!$B$4:$D$500,3,FALSE))</f>
        <v/>
      </c>
      <c r="E3765" s="102">
        <f>IF(C3765&lt;&gt;"",VLOOKUP(C3765,'7.製品別原価'!$B$5:$J$500,8,FALSE),0)</f>
        <v>0</v>
      </c>
      <c r="F3765" s="37">
        <f>IF(OR($K$2=0,K3765=0),0,'1.全社費用'!$C$42/$K$2)</f>
        <v>0</v>
      </c>
      <c r="G3765" s="37">
        <f t="shared" si="408"/>
        <v>0</v>
      </c>
      <c r="H3765" s="38">
        <f t="shared" si="409"/>
        <v>0</v>
      </c>
      <c r="I3765" s="39">
        <f t="shared" si="410"/>
        <v>0</v>
      </c>
      <c r="J3765" s="40">
        <f t="shared" si="411"/>
        <v>0</v>
      </c>
      <c r="K3765" s="111">
        <f>IF($B3765="",0,'2.売上実績'!D3765)</f>
        <v>0</v>
      </c>
      <c r="L3765" s="111">
        <f>IF($B3765="",0,'2.売上実績'!E3765)</f>
        <v>0</v>
      </c>
      <c r="M3765" s="28">
        <f t="shared" si="406"/>
        <v>0</v>
      </c>
      <c r="N3765" s="41">
        <f t="shared" si="407"/>
        <v>0</v>
      </c>
      <c r="O3765" s="40">
        <f t="shared" si="412"/>
        <v>0</v>
      </c>
    </row>
    <row r="3766" spans="2:15" ht="18" customHeight="1">
      <c r="B3766" s="109" t="str">
        <f>IF('2.売上実績'!$B3766="","",'2.売上実績'!$B3766)</f>
        <v/>
      </c>
      <c r="C3766" s="110" t="str">
        <f>IF('2.売上実績'!$C3766="","",'2.売上実績'!$C3766)</f>
        <v/>
      </c>
      <c r="D3766" s="98" t="str">
        <f>IF(C3766="","",VLOOKUP(C3766,'4.製品一覧'!$B$4:$D$500,3,FALSE))</f>
        <v/>
      </c>
      <c r="E3766" s="102">
        <f>IF(C3766&lt;&gt;"",VLOOKUP(C3766,'7.製品別原価'!$B$5:$J$500,8,FALSE),0)</f>
        <v>0</v>
      </c>
      <c r="F3766" s="37">
        <f>IF(OR($K$2=0,K3766=0),0,'1.全社費用'!$C$42/$K$2)</f>
        <v>0</v>
      </c>
      <c r="G3766" s="37">
        <f t="shared" si="408"/>
        <v>0</v>
      </c>
      <c r="H3766" s="38">
        <f t="shared" si="409"/>
        <v>0</v>
      </c>
      <c r="I3766" s="39">
        <f t="shared" si="410"/>
        <v>0</v>
      </c>
      <c r="J3766" s="40">
        <f t="shared" si="411"/>
        <v>0</v>
      </c>
      <c r="K3766" s="111">
        <f>IF($B3766="",0,'2.売上実績'!D3766)</f>
        <v>0</v>
      </c>
      <c r="L3766" s="111">
        <f>IF($B3766="",0,'2.売上実績'!E3766)</f>
        <v>0</v>
      </c>
      <c r="M3766" s="28">
        <f t="shared" si="406"/>
        <v>0</v>
      </c>
      <c r="N3766" s="41">
        <f t="shared" si="407"/>
        <v>0</v>
      </c>
      <c r="O3766" s="40">
        <f t="shared" si="412"/>
        <v>0</v>
      </c>
    </row>
    <row r="3767" spans="2:15" ht="18" customHeight="1">
      <c r="B3767" s="109" t="str">
        <f>IF('2.売上実績'!$B3767="","",'2.売上実績'!$B3767)</f>
        <v/>
      </c>
      <c r="C3767" s="110" t="str">
        <f>IF('2.売上実績'!$C3767="","",'2.売上実績'!$C3767)</f>
        <v/>
      </c>
      <c r="D3767" s="98" t="str">
        <f>IF(C3767="","",VLOOKUP(C3767,'4.製品一覧'!$B$4:$D$500,3,FALSE))</f>
        <v/>
      </c>
      <c r="E3767" s="102">
        <f>IF(C3767&lt;&gt;"",VLOOKUP(C3767,'7.製品別原価'!$B$5:$J$500,8,FALSE),0)</f>
        <v>0</v>
      </c>
      <c r="F3767" s="37">
        <f>IF(OR($K$2=0,K3767=0),0,'1.全社費用'!$C$42/$K$2)</f>
        <v>0</v>
      </c>
      <c r="G3767" s="37">
        <f t="shared" si="408"/>
        <v>0</v>
      </c>
      <c r="H3767" s="38">
        <f t="shared" si="409"/>
        <v>0</v>
      </c>
      <c r="I3767" s="39">
        <f t="shared" si="410"/>
        <v>0</v>
      </c>
      <c r="J3767" s="40">
        <f t="shared" si="411"/>
        <v>0</v>
      </c>
      <c r="K3767" s="111">
        <f>IF($B3767="",0,'2.売上実績'!D3767)</f>
        <v>0</v>
      </c>
      <c r="L3767" s="111">
        <f>IF($B3767="",0,'2.売上実績'!E3767)</f>
        <v>0</v>
      </c>
      <c r="M3767" s="28">
        <f t="shared" si="406"/>
        <v>0</v>
      </c>
      <c r="N3767" s="41">
        <f t="shared" si="407"/>
        <v>0</v>
      </c>
      <c r="O3767" s="40">
        <f t="shared" si="412"/>
        <v>0</v>
      </c>
    </row>
    <row r="3768" spans="2:15" ht="18" customHeight="1">
      <c r="B3768" s="109" t="str">
        <f>IF('2.売上実績'!$B3768="","",'2.売上実績'!$B3768)</f>
        <v/>
      </c>
      <c r="C3768" s="110" t="str">
        <f>IF('2.売上実績'!$C3768="","",'2.売上実績'!$C3768)</f>
        <v/>
      </c>
      <c r="D3768" s="98" t="str">
        <f>IF(C3768="","",VLOOKUP(C3768,'4.製品一覧'!$B$4:$D$500,3,FALSE))</f>
        <v/>
      </c>
      <c r="E3768" s="102">
        <f>IF(C3768&lt;&gt;"",VLOOKUP(C3768,'7.製品別原価'!$B$5:$J$500,8,FALSE),0)</f>
        <v>0</v>
      </c>
      <c r="F3768" s="37">
        <f>IF(OR($K$2=0,K3768=0),0,'1.全社費用'!$C$42/$K$2)</f>
        <v>0</v>
      </c>
      <c r="G3768" s="37">
        <f t="shared" si="408"/>
        <v>0</v>
      </c>
      <c r="H3768" s="38">
        <f t="shared" si="409"/>
        <v>0</v>
      </c>
      <c r="I3768" s="39">
        <f t="shared" si="410"/>
        <v>0</v>
      </c>
      <c r="J3768" s="40">
        <f t="shared" si="411"/>
        <v>0</v>
      </c>
      <c r="K3768" s="111">
        <f>IF($B3768="",0,'2.売上実績'!D3768)</f>
        <v>0</v>
      </c>
      <c r="L3768" s="111">
        <f>IF($B3768="",0,'2.売上実績'!E3768)</f>
        <v>0</v>
      </c>
      <c r="M3768" s="28">
        <f t="shared" si="406"/>
        <v>0</v>
      </c>
      <c r="N3768" s="41">
        <f t="shared" si="407"/>
        <v>0</v>
      </c>
      <c r="O3768" s="40">
        <f t="shared" si="412"/>
        <v>0</v>
      </c>
    </row>
    <row r="3769" spans="2:15" ht="18" customHeight="1">
      <c r="B3769" s="109" t="str">
        <f>IF('2.売上実績'!$B3769="","",'2.売上実績'!$B3769)</f>
        <v/>
      </c>
      <c r="C3769" s="110" t="str">
        <f>IF('2.売上実績'!$C3769="","",'2.売上実績'!$C3769)</f>
        <v/>
      </c>
      <c r="D3769" s="98" t="str">
        <f>IF(C3769="","",VLOOKUP(C3769,'4.製品一覧'!$B$4:$D$500,3,FALSE))</f>
        <v/>
      </c>
      <c r="E3769" s="102">
        <f>IF(C3769&lt;&gt;"",VLOOKUP(C3769,'7.製品別原価'!$B$5:$J$500,8,FALSE),0)</f>
        <v>0</v>
      </c>
      <c r="F3769" s="37">
        <f>IF(OR($K$2=0,K3769=0),0,'1.全社費用'!$C$42/$K$2)</f>
        <v>0</v>
      </c>
      <c r="G3769" s="37">
        <f t="shared" si="408"/>
        <v>0</v>
      </c>
      <c r="H3769" s="38">
        <f t="shared" si="409"/>
        <v>0</v>
      </c>
      <c r="I3769" s="39">
        <f t="shared" si="410"/>
        <v>0</v>
      </c>
      <c r="J3769" s="40">
        <f t="shared" si="411"/>
        <v>0</v>
      </c>
      <c r="K3769" s="111">
        <f>IF($B3769="",0,'2.売上実績'!D3769)</f>
        <v>0</v>
      </c>
      <c r="L3769" s="111">
        <f>IF($B3769="",0,'2.売上実績'!E3769)</f>
        <v>0</v>
      </c>
      <c r="M3769" s="28">
        <f t="shared" si="406"/>
        <v>0</v>
      </c>
      <c r="N3769" s="41">
        <f t="shared" si="407"/>
        <v>0</v>
      </c>
      <c r="O3769" s="40">
        <f t="shared" si="412"/>
        <v>0</v>
      </c>
    </row>
    <row r="3770" spans="2:15" ht="18" customHeight="1">
      <c r="B3770" s="109" t="str">
        <f>IF('2.売上実績'!$B3770="","",'2.売上実績'!$B3770)</f>
        <v/>
      </c>
      <c r="C3770" s="110" t="str">
        <f>IF('2.売上実績'!$C3770="","",'2.売上実績'!$C3770)</f>
        <v/>
      </c>
      <c r="D3770" s="98" t="str">
        <f>IF(C3770="","",VLOOKUP(C3770,'4.製品一覧'!$B$4:$D$500,3,FALSE))</f>
        <v/>
      </c>
      <c r="E3770" s="102">
        <f>IF(C3770&lt;&gt;"",VLOOKUP(C3770,'7.製品別原価'!$B$5:$J$500,8,FALSE),0)</f>
        <v>0</v>
      </c>
      <c r="F3770" s="37">
        <f>IF(OR($K$2=0,K3770=0),0,'1.全社費用'!$C$42/$K$2)</f>
        <v>0</v>
      </c>
      <c r="G3770" s="37">
        <f t="shared" si="408"/>
        <v>0</v>
      </c>
      <c r="H3770" s="38">
        <f t="shared" si="409"/>
        <v>0</v>
      </c>
      <c r="I3770" s="39">
        <f t="shared" si="410"/>
        <v>0</v>
      </c>
      <c r="J3770" s="40">
        <f t="shared" si="411"/>
        <v>0</v>
      </c>
      <c r="K3770" s="111">
        <f>IF($B3770="",0,'2.売上実績'!D3770)</f>
        <v>0</v>
      </c>
      <c r="L3770" s="111">
        <f>IF($B3770="",0,'2.売上実績'!E3770)</f>
        <v>0</v>
      </c>
      <c r="M3770" s="28">
        <f t="shared" si="406"/>
        <v>0</v>
      </c>
      <c r="N3770" s="41">
        <f t="shared" si="407"/>
        <v>0</v>
      </c>
      <c r="O3770" s="40">
        <f t="shared" si="412"/>
        <v>0</v>
      </c>
    </row>
    <row r="3771" spans="2:15" ht="18" customHeight="1">
      <c r="B3771" s="109" t="str">
        <f>IF('2.売上実績'!$B3771="","",'2.売上実績'!$B3771)</f>
        <v/>
      </c>
      <c r="C3771" s="110" t="str">
        <f>IF('2.売上実績'!$C3771="","",'2.売上実績'!$C3771)</f>
        <v/>
      </c>
      <c r="D3771" s="98" t="str">
        <f>IF(C3771="","",VLOOKUP(C3771,'4.製品一覧'!$B$4:$D$500,3,FALSE))</f>
        <v/>
      </c>
      <c r="E3771" s="102">
        <f>IF(C3771&lt;&gt;"",VLOOKUP(C3771,'7.製品別原価'!$B$5:$J$500,8,FALSE),0)</f>
        <v>0</v>
      </c>
      <c r="F3771" s="37">
        <f>IF(OR($K$2=0,K3771=0),0,'1.全社費用'!$C$42/$K$2)</f>
        <v>0</v>
      </c>
      <c r="G3771" s="37">
        <f t="shared" si="408"/>
        <v>0</v>
      </c>
      <c r="H3771" s="38">
        <f t="shared" si="409"/>
        <v>0</v>
      </c>
      <c r="I3771" s="39">
        <f t="shared" si="410"/>
        <v>0</v>
      </c>
      <c r="J3771" s="40">
        <f t="shared" si="411"/>
        <v>0</v>
      </c>
      <c r="K3771" s="111">
        <f>IF($B3771="",0,'2.売上実績'!D3771)</f>
        <v>0</v>
      </c>
      <c r="L3771" s="111">
        <f>IF($B3771="",0,'2.売上実績'!E3771)</f>
        <v>0</v>
      </c>
      <c r="M3771" s="28">
        <f t="shared" si="406"/>
        <v>0</v>
      </c>
      <c r="N3771" s="41">
        <f t="shared" si="407"/>
        <v>0</v>
      </c>
      <c r="O3771" s="40">
        <f t="shared" si="412"/>
        <v>0</v>
      </c>
    </row>
    <row r="3772" spans="2:15" ht="18" customHeight="1">
      <c r="B3772" s="109" t="str">
        <f>IF('2.売上実績'!$B3772="","",'2.売上実績'!$B3772)</f>
        <v/>
      </c>
      <c r="C3772" s="110" t="str">
        <f>IF('2.売上実績'!$C3772="","",'2.売上実績'!$C3772)</f>
        <v/>
      </c>
      <c r="D3772" s="98" t="str">
        <f>IF(C3772="","",VLOOKUP(C3772,'4.製品一覧'!$B$4:$D$500,3,FALSE))</f>
        <v/>
      </c>
      <c r="E3772" s="102">
        <f>IF(C3772&lt;&gt;"",VLOOKUP(C3772,'7.製品別原価'!$B$5:$J$500,8,FALSE),0)</f>
        <v>0</v>
      </c>
      <c r="F3772" s="37">
        <f>IF(OR($K$2=0,K3772=0),0,'1.全社費用'!$C$42/$K$2)</f>
        <v>0</v>
      </c>
      <c r="G3772" s="37">
        <f t="shared" si="408"/>
        <v>0</v>
      </c>
      <c r="H3772" s="38">
        <f t="shared" si="409"/>
        <v>0</v>
      </c>
      <c r="I3772" s="39">
        <f t="shared" si="410"/>
        <v>0</v>
      </c>
      <c r="J3772" s="40">
        <f t="shared" si="411"/>
        <v>0</v>
      </c>
      <c r="K3772" s="111">
        <f>IF($B3772="",0,'2.売上実績'!D3772)</f>
        <v>0</v>
      </c>
      <c r="L3772" s="111">
        <f>IF($B3772="",0,'2.売上実績'!E3772)</f>
        <v>0</v>
      </c>
      <c r="M3772" s="28">
        <f t="shared" si="406"/>
        <v>0</v>
      </c>
      <c r="N3772" s="41">
        <f t="shared" si="407"/>
        <v>0</v>
      </c>
      <c r="O3772" s="40">
        <f t="shared" si="412"/>
        <v>0</v>
      </c>
    </row>
    <row r="3773" spans="2:15" ht="18" customHeight="1">
      <c r="B3773" s="109" t="str">
        <f>IF('2.売上実績'!$B3773="","",'2.売上実績'!$B3773)</f>
        <v/>
      </c>
      <c r="C3773" s="110" t="str">
        <f>IF('2.売上実績'!$C3773="","",'2.売上実績'!$C3773)</f>
        <v/>
      </c>
      <c r="D3773" s="98" t="str">
        <f>IF(C3773="","",VLOOKUP(C3773,'4.製品一覧'!$B$4:$D$500,3,FALSE))</f>
        <v/>
      </c>
      <c r="E3773" s="102">
        <f>IF(C3773&lt;&gt;"",VLOOKUP(C3773,'7.製品別原価'!$B$5:$J$500,8,FALSE),0)</f>
        <v>0</v>
      </c>
      <c r="F3773" s="37">
        <f>IF(OR($K$2=0,K3773=0),0,'1.全社費用'!$C$42/$K$2)</f>
        <v>0</v>
      </c>
      <c r="G3773" s="37">
        <f t="shared" si="408"/>
        <v>0</v>
      </c>
      <c r="H3773" s="38">
        <f t="shared" si="409"/>
        <v>0</v>
      </c>
      <c r="I3773" s="39">
        <f t="shared" si="410"/>
        <v>0</v>
      </c>
      <c r="J3773" s="40">
        <f t="shared" si="411"/>
        <v>0</v>
      </c>
      <c r="K3773" s="111">
        <f>IF($B3773="",0,'2.売上実績'!D3773)</f>
        <v>0</v>
      </c>
      <c r="L3773" s="111">
        <f>IF($B3773="",0,'2.売上実績'!E3773)</f>
        <v>0</v>
      </c>
      <c r="M3773" s="28">
        <f t="shared" si="406"/>
        <v>0</v>
      </c>
      <c r="N3773" s="41">
        <f t="shared" si="407"/>
        <v>0</v>
      </c>
      <c r="O3773" s="40">
        <f t="shared" si="412"/>
        <v>0</v>
      </c>
    </row>
    <row r="3774" spans="2:15" ht="18" customHeight="1">
      <c r="B3774" s="109" t="str">
        <f>IF('2.売上実績'!$B3774="","",'2.売上実績'!$B3774)</f>
        <v/>
      </c>
      <c r="C3774" s="110" t="str">
        <f>IF('2.売上実績'!$C3774="","",'2.売上実績'!$C3774)</f>
        <v/>
      </c>
      <c r="D3774" s="98" t="str">
        <f>IF(C3774="","",VLOOKUP(C3774,'4.製品一覧'!$B$4:$D$500,3,FALSE))</f>
        <v/>
      </c>
      <c r="E3774" s="102">
        <f>IF(C3774&lt;&gt;"",VLOOKUP(C3774,'7.製品別原価'!$B$5:$J$500,8,FALSE),0)</f>
        <v>0</v>
      </c>
      <c r="F3774" s="37">
        <f>IF(OR($K$2=0,K3774=0),0,'1.全社費用'!$C$42/$K$2)</f>
        <v>0</v>
      </c>
      <c r="G3774" s="37">
        <f t="shared" si="408"/>
        <v>0</v>
      </c>
      <c r="H3774" s="38">
        <f t="shared" si="409"/>
        <v>0</v>
      </c>
      <c r="I3774" s="39">
        <f t="shared" si="410"/>
        <v>0</v>
      </c>
      <c r="J3774" s="40">
        <f t="shared" si="411"/>
        <v>0</v>
      </c>
      <c r="K3774" s="111">
        <f>IF($B3774="",0,'2.売上実績'!D3774)</f>
        <v>0</v>
      </c>
      <c r="L3774" s="111">
        <f>IF($B3774="",0,'2.売上実績'!E3774)</f>
        <v>0</v>
      </c>
      <c r="M3774" s="28">
        <f t="shared" si="406"/>
        <v>0</v>
      </c>
      <c r="N3774" s="41">
        <f t="shared" si="407"/>
        <v>0</v>
      </c>
      <c r="O3774" s="40">
        <f t="shared" si="412"/>
        <v>0</v>
      </c>
    </row>
    <row r="3775" spans="2:15" ht="18" customHeight="1">
      <c r="B3775" s="109" t="str">
        <f>IF('2.売上実績'!$B3775="","",'2.売上実績'!$B3775)</f>
        <v/>
      </c>
      <c r="C3775" s="110" t="str">
        <f>IF('2.売上実績'!$C3775="","",'2.売上実績'!$C3775)</f>
        <v/>
      </c>
      <c r="D3775" s="98" t="str">
        <f>IF(C3775="","",VLOOKUP(C3775,'4.製品一覧'!$B$4:$D$500,3,FALSE))</f>
        <v/>
      </c>
      <c r="E3775" s="102">
        <f>IF(C3775&lt;&gt;"",VLOOKUP(C3775,'7.製品別原価'!$B$5:$J$500,8,FALSE),0)</f>
        <v>0</v>
      </c>
      <c r="F3775" s="37">
        <f>IF(OR($K$2=0,K3775=0),0,'1.全社費用'!$C$42/$K$2)</f>
        <v>0</v>
      </c>
      <c r="G3775" s="37">
        <f t="shared" si="408"/>
        <v>0</v>
      </c>
      <c r="H3775" s="38">
        <f t="shared" si="409"/>
        <v>0</v>
      </c>
      <c r="I3775" s="39">
        <f t="shared" si="410"/>
        <v>0</v>
      </c>
      <c r="J3775" s="40">
        <f t="shared" si="411"/>
        <v>0</v>
      </c>
      <c r="K3775" s="111">
        <f>IF($B3775="",0,'2.売上実績'!D3775)</f>
        <v>0</v>
      </c>
      <c r="L3775" s="111">
        <f>IF($B3775="",0,'2.売上実績'!E3775)</f>
        <v>0</v>
      </c>
      <c r="M3775" s="28">
        <f t="shared" si="406"/>
        <v>0</v>
      </c>
      <c r="N3775" s="41">
        <f t="shared" si="407"/>
        <v>0</v>
      </c>
      <c r="O3775" s="40">
        <f t="shared" si="412"/>
        <v>0</v>
      </c>
    </row>
    <row r="3776" spans="2:15" ht="18" customHeight="1">
      <c r="B3776" s="109" t="str">
        <f>IF('2.売上実績'!$B3776="","",'2.売上実績'!$B3776)</f>
        <v/>
      </c>
      <c r="C3776" s="110" t="str">
        <f>IF('2.売上実績'!$C3776="","",'2.売上実績'!$C3776)</f>
        <v/>
      </c>
      <c r="D3776" s="98" t="str">
        <f>IF(C3776="","",VLOOKUP(C3776,'4.製品一覧'!$B$4:$D$500,3,FALSE))</f>
        <v/>
      </c>
      <c r="E3776" s="102">
        <f>IF(C3776&lt;&gt;"",VLOOKUP(C3776,'7.製品別原価'!$B$5:$J$500,8,FALSE),0)</f>
        <v>0</v>
      </c>
      <c r="F3776" s="37">
        <f>IF(OR($K$2=0,K3776=0),0,'1.全社費用'!$C$42/$K$2)</f>
        <v>0</v>
      </c>
      <c r="G3776" s="37">
        <f t="shared" si="408"/>
        <v>0</v>
      </c>
      <c r="H3776" s="38">
        <f t="shared" si="409"/>
        <v>0</v>
      </c>
      <c r="I3776" s="39">
        <f t="shared" si="410"/>
        <v>0</v>
      </c>
      <c r="J3776" s="40">
        <f t="shared" si="411"/>
        <v>0</v>
      </c>
      <c r="K3776" s="111">
        <f>IF($B3776="",0,'2.売上実績'!D3776)</f>
        <v>0</v>
      </c>
      <c r="L3776" s="111">
        <f>IF($B3776="",0,'2.売上実績'!E3776)</f>
        <v>0</v>
      </c>
      <c r="M3776" s="28">
        <f t="shared" si="406"/>
        <v>0</v>
      </c>
      <c r="N3776" s="41">
        <f t="shared" si="407"/>
        <v>0</v>
      </c>
      <c r="O3776" s="40">
        <f t="shared" si="412"/>
        <v>0</v>
      </c>
    </row>
    <row r="3777" spans="2:15" ht="18" customHeight="1">
      <c r="B3777" s="109" t="str">
        <f>IF('2.売上実績'!$B3777="","",'2.売上実績'!$B3777)</f>
        <v/>
      </c>
      <c r="C3777" s="110" t="str">
        <f>IF('2.売上実績'!$C3777="","",'2.売上実績'!$C3777)</f>
        <v/>
      </c>
      <c r="D3777" s="98" t="str">
        <f>IF(C3777="","",VLOOKUP(C3777,'4.製品一覧'!$B$4:$D$500,3,FALSE))</f>
        <v/>
      </c>
      <c r="E3777" s="102">
        <f>IF(C3777&lt;&gt;"",VLOOKUP(C3777,'7.製品別原価'!$B$5:$J$500,8,FALSE),0)</f>
        <v>0</v>
      </c>
      <c r="F3777" s="37">
        <f>IF(OR($K$2=0,K3777=0),0,'1.全社費用'!$C$42/$K$2)</f>
        <v>0</v>
      </c>
      <c r="G3777" s="37">
        <f t="shared" si="408"/>
        <v>0</v>
      </c>
      <c r="H3777" s="38">
        <f t="shared" si="409"/>
        <v>0</v>
      </c>
      <c r="I3777" s="39">
        <f t="shared" si="410"/>
        <v>0</v>
      </c>
      <c r="J3777" s="40">
        <f t="shared" si="411"/>
        <v>0</v>
      </c>
      <c r="K3777" s="111">
        <f>IF($B3777="",0,'2.売上実績'!D3777)</f>
        <v>0</v>
      </c>
      <c r="L3777" s="111">
        <f>IF($B3777="",0,'2.売上実績'!E3777)</f>
        <v>0</v>
      </c>
      <c r="M3777" s="28">
        <f t="shared" si="406"/>
        <v>0</v>
      </c>
      <c r="N3777" s="41">
        <f t="shared" si="407"/>
        <v>0</v>
      </c>
      <c r="O3777" s="40">
        <f t="shared" si="412"/>
        <v>0</v>
      </c>
    </row>
    <row r="3778" spans="2:15" ht="18" customHeight="1">
      <c r="B3778" s="109" t="str">
        <f>IF('2.売上実績'!$B3778="","",'2.売上実績'!$B3778)</f>
        <v/>
      </c>
      <c r="C3778" s="110" t="str">
        <f>IF('2.売上実績'!$C3778="","",'2.売上実績'!$C3778)</f>
        <v/>
      </c>
      <c r="D3778" s="98" t="str">
        <f>IF(C3778="","",VLOOKUP(C3778,'4.製品一覧'!$B$4:$D$500,3,FALSE))</f>
        <v/>
      </c>
      <c r="E3778" s="102">
        <f>IF(C3778&lt;&gt;"",VLOOKUP(C3778,'7.製品別原価'!$B$5:$J$500,8,FALSE),0)</f>
        <v>0</v>
      </c>
      <c r="F3778" s="37">
        <f>IF(OR($K$2=0,K3778=0),0,'1.全社費用'!$C$42/$K$2)</f>
        <v>0</v>
      </c>
      <c r="G3778" s="37">
        <f t="shared" si="408"/>
        <v>0</v>
      </c>
      <c r="H3778" s="38">
        <f t="shared" si="409"/>
        <v>0</v>
      </c>
      <c r="I3778" s="39">
        <f t="shared" si="410"/>
        <v>0</v>
      </c>
      <c r="J3778" s="40">
        <f t="shared" si="411"/>
        <v>0</v>
      </c>
      <c r="K3778" s="111">
        <f>IF($B3778="",0,'2.売上実績'!D3778)</f>
        <v>0</v>
      </c>
      <c r="L3778" s="111">
        <f>IF($B3778="",0,'2.売上実績'!E3778)</f>
        <v>0</v>
      </c>
      <c r="M3778" s="28">
        <f t="shared" si="406"/>
        <v>0</v>
      </c>
      <c r="N3778" s="41">
        <f t="shared" si="407"/>
        <v>0</v>
      </c>
      <c r="O3778" s="40">
        <f t="shared" si="412"/>
        <v>0</v>
      </c>
    </row>
    <row r="3779" spans="2:15" ht="18" customHeight="1">
      <c r="B3779" s="109" t="str">
        <f>IF('2.売上実績'!$B3779="","",'2.売上実績'!$B3779)</f>
        <v/>
      </c>
      <c r="C3779" s="110" t="str">
        <f>IF('2.売上実績'!$C3779="","",'2.売上実績'!$C3779)</f>
        <v/>
      </c>
      <c r="D3779" s="98" t="str">
        <f>IF(C3779="","",VLOOKUP(C3779,'4.製品一覧'!$B$4:$D$500,3,FALSE))</f>
        <v/>
      </c>
      <c r="E3779" s="102">
        <f>IF(C3779&lt;&gt;"",VLOOKUP(C3779,'7.製品別原価'!$B$5:$J$500,8,FALSE),0)</f>
        <v>0</v>
      </c>
      <c r="F3779" s="37">
        <f>IF(OR($K$2=0,K3779=0),0,'1.全社費用'!$C$42/$K$2)</f>
        <v>0</v>
      </c>
      <c r="G3779" s="37">
        <f t="shared" si="408"/>
        <v>0</v>
      </c>
      <c r="H3779" s="38">
        <f t="shared" si="409"/>
        <v>0</v>
      </c>
      <c r="I3779" s="39">
        <f t="shared" si="410"/>
        <v>0</v>
      </c>
      <c r="J3779" s="40">
        <f t="shared" si="411"/>
        <v>0</v>
      </c>
      <c r="K3779" s="111">
        <f>IF($B3779="",0,'2.売上実績'!D3779)</f>
        <v>0</v>
      </c>
      <c r="L3779" s="111">
        <f>IF($B3779="",0,'2.売上実績'!E3779)</f>
        <v>0</v>
      </c>
      <c r="M3779" s="28">
        <f t="shared" si="406"/>
        <v>0</v>
      </c>
      <c r="N3779" s="41">
        <f t="shared" si="407"/>
        <v>0</v>
      </c>
      <c r="O3779" s="40">
        <f t="shared" si="412"/>
        <v>0</v>
      </c>
    </row>
    <row r="3780" spans="2:15" ht="18" customHeight="1">
      <c r="B3780" s="109" t="str">
        <f>IF('2.売上実績'!$B3780="","",'2.売上実績'!$B3780)</f>
        <v/>
      </c>
      <c r="C3780" s="110" t="str">
        <f>IF('2.売上実績'!$C3780="","",'2.売上実績'!$C3780)</f>
        <v/>
      </c>
      <c r="D3780" s="98" t="str">
        <f>IF(C3780="","",VLOOKUP(C3780,'4.製品一覧'!$B$4:$D$500,3,FALSE))</f>
        <v/>
      </c>
      <c r="E3780" s="102">
        <f>IF(C3780&lt;&gt;"",VLOOKUP(C3780,'7.製品別原価'!$B$5:$J$500,8,FALSE),0)</f>
        <v>0</v>
      </c>
      <c r="F3780" s="37">
        <f>IF(OR($K$2=0,K3780=0),0,'1.全社費用'!$C$42/$K$2)</f>
        <v>0</v>
      </c>
      <c r="G3780" s="37">
        <f t="shared" si="408"/>
        <v>0</v>
      </c>
      <c r="H3780" s="38">
        <f t="shared" si="409"/>
        <v>0</v>
      </c>
      <c r="I3780" s="39">
        <f t="shared" si="410"/>
        <v>0</v>
      </c>
      <c r="J3780" s="40">
        <f t="shared" si="411"/>
        <v>0</v>
      </c>
      <c r="K3780" s="111">
        <f>IF($B3780="",0,'2.売上実績'!D3780)</f>
        <v>0</v>
      </c>
      <c r="L3780" s="111">
        <f>IF($B3780="",0,'2.売上実績'!E3780)</f>
        <v>0</v>
      </c>
      <c r="M3780" s="28">
        <f t="shared" ref="M3780:M3843" si="413">G3780*K3780</f>
        <v>0</v>
      </c>
      <c r="N3780" s="41">
        <f t="shared" ref="N3780:N3843" si="414">L3780-M3780</f>
        <v>0</v>
      </c>
      <c r="O3780" s="40">
        <f t="shared" si="412"/>
        <v>0</v>
      </c>
    </row>
    <row r="3781" spans="2:15" ht="18" customHeight="1">
      <c r="B3781" s="109" t="str">
        <f>IF('2.売上実績'!$B3781="","",'2.売上実績'!$B3781)</f>
        <v/>
      </c>
      <c r="C3781" s="110" t="str">
        <f>IF('2.売上実績'!$C3781="","",'2.売上実績'!$C3781)</f>
        <v/>
      </c>
      <c r="D3781" s="98" t="str">
        <f>IF(C3781="","",VLOOKUP(C3781,'4.製品一覧'!$B$4:$D$500,3,FALSE))</f>
        <v/>
      </c>
      <c r="E3781" s="102">
        <f>IF(C3781&lt;&gt;"",VLOOKUP(C3781,'7.製品別原価'!$B$5:$J$500,8,FALSE),0)</f>
        <v>0</v>
      </c>
      <c r="F3781" s="37">
        <f>IF(OR($K$2=0,K3781=0),0,'1.全社費用'!$C$42/$K$2)</f>
        <v>0</v>
      </c>
      <c r="G3781" s="37">
        <f t="shared" ref="G3781:G3844" si="415">SUM(D3781:F3781)</f>
        <v>0</v>
      </c>
      <c r="H3781" s="38">
        <f t="shared" ref="H3781:H3844" si="416">IF(K3781=0,0,L3781/K3781)</f>
        <v>0</v>
      </c>
      <c r="I3781" s="39">
        <f t="shared" ref="I3781:I3844" si="417">IF(K3781=0,0,N3781/K3781)</f>
        <v>0</v>
      </c>
      <c r="J3781" s="40">
        <f t="shared" ref="J3781:J3844" si="418">O3781</f>
        <v>0</v>
      </c>
      <c r="K3781" s="111">
        <f>IF($B3781="",0,'2.売上実績'!D3781)</f>
        <v>0</v>
      </c>
      <c r="L3781" s="111">
        <f>IF($B3781="",0,'2.売上実績'!E3781)</f>
        <v>0</v>
      </c>
      <c r="M3781" s="28">
        <f t="shared" si="413"/>
        <v>0</v>
      </c>
      <c r="N3781" s="41">
        <f t="shared" si="414"/>
        <v>0</v>
      </c>
      <c r="O3781" s="40">
        <f t="shared" ref="O3781:O3844" si="419">IF(OR(N3781=0,L3781=0),0,N3781/L3781)</f>
        <v>0</v>
      </c>
    </row>
    <row r="3782" spans="2:15" ht="18" customHeight="1">
      <c r="B3782" s="109" t="str">
        <f>IF('2.売上実績'!$B3782="","",'2.売上実績'!$B3782)</f>
        <v/>
      </c>
      <c r="C3782" s="110" t="str">
        <f>IF('2.売上実績'!$C3782="","",'2.売上実績'!$C3782)</f>
        <v/>
      </c>
      <c r="D3782" s="98" t="str">
        <f>IF(C3782="","",VLOOKUP(C3782,'4.製品一覧'!$B$4:$D$500,3,FALSE))</f>
        <v/>
      </c>
      <c r="E3782" s="102">
        <f>IF(C3782&lt;&gt;"",VLOOKUP(C3782,'7.製品別原価'!$B$5:$J$500,8,FALSE),0)</f>
        <v>0</v>
      </c>
      <c r="F3782" s="37">
        <f>IF(OR($K$2=0,K3782=0),0,'1.全社費用'!$C$42/$K$2)</f>
        <v>0</v>
      </c>
      <c r="G3782" s="37">
        <f t="shared" si="415"/>
        <v>0</v>
      </c>
      <c r="H3782" s="38">
        <f t="shared" si="416"/>
        <v>0</v>
      </c>
      <c r="I3782" s="39">
        <f t="shared" si="417"/>
        <v>0</v>
      </c>
      <c r="J3782" s="40">
        <f t="shared" si="418"/>
        <v>0</v>
      </c>
      <c r="K3782" s="111">
        <f>IF($B3782="",0,'2.売上実績'!D3782)</f>
        <v>0</v>
      </c>
      <c r="L3782" s="111">
        <f>IF($B3782="",0,'2.売上実績'!E3782)</f>
        <v>0</v>
      </c>
      <c r="M3782" s="28">
        <f t="shared" si="413"/>
        <v>0</v>
      </c>
      <c r="N3782" s="41">
        <f t="shared" si="414"/>
        <v>0</v>
      </c>
      <c r="O3782" s="40">
        <f t="shared" si="419"/>
        <v>0</v>
      </c>
    </row>
    <row r="3783" spans="2:15" ht="18" customHeight="1">
      <c r="B3783" s="109" t="str">
        <f>IF('2.売上実績'!$B3783="","",'2.売上実績'!$B3783)</f>
        <v/>
      </c>
      <c r="C3783" s="110" t="str">
        <f>IF('2.売上実績'!$C3783="","",'2.売上実績'!$C3783)</f>
        <v/>
      </c>
      <c r="D3783" s="98" t="str">
        <f>IF(C3783="","",VLOOKUP(C3783,'4.製品一覧'!$B$4:$D$500,3,FALSE))</f>
        <v/>
      </c>
      <c r="E3783" s="102">
        <f>IF(C3783&lt;&gt;"",VLOOKUP(C3783,'7.製品別原価'!$B$5:$J$500,8,FALSE),0)</f>
        <v>0</v>
      </c>
      <c r="F3783" s="37">
        <f>IF(OR($K$2=0,K3783=0),0,'1.全社費用'!$C$42/$K$2)</f>
        <v>0</v>
      </c>
      <c r="G3783" s="37">
        <f t="shared" si="415"/>
        <v>0</v>
      </c>
      <c r="H3783" s="38">
        <f t="shared" si="416"/>
        <v>0</v>
      </c>
      <c r="I3783" s="39">
        <f t="shared" si="417"/>
        <v>0</v>
      </c>
      <c r="J3783" s="40">
        <f t="shared" si="418"/>
        <v>0</v>
      </c>
      <c r="K3783" s="111">
        <f>IF($B3783="",0,'2.売上実績'!D3783)</f>
        <v>0</v>
      </c>
      <c r="L3783" s="111">
        <f>IF($B3783="",0,'2.売上実績'!E3783)</f>
        <v>0</v>
      </c>
      <c r="M3783" s="28">
        <f t="shared" si="413"/>
        <v>0</v>
      </c>
      <c r="N3783" s="41">
        <f t="shared" si="414"/>
        <v>0</v>
      </c>
      <c r="O3783" s="40">
        <f t="shared" si="419"/>
        <v>0</v>
      </c>
    </row>
    <row r="3784" spans="2:15" ht="18" customHeight="1">
      <c r="B3784" s="109" t="str">
        <f>IF('2.売上実績'!$B3784="","",'2.売上実績'!$B3784)</f>
        <v/>
      </c>
      <c r="C3784" s="110" t="str">
        <f>IF('2.売上実績'!$C3784="","",'2.売上実績'!$C3784)</f>
        <v/>
      </c>
      <c r="D3784" s="98" t="str">
        <f>IF(C3784="","",VLOOKUP(C3784,'4.製品一覧'!$B$4:$D$500,3,FALSE))</f>
        <v/>
      </c>
      <c r="E3784" s="102">
        <f>IF(C3784&lt;&gt;"",VLOOKUP(C3784,'7.製品別原価'!$B$5:$J$500,8,FALSE),0)</f>
        <v>0</v>
      </c>
      <c r="F3784" s="37">
        <f>IF(OR($K$2=0,K3784=0),0,'1.全社費用'!$C$42/$K$2)</f>
        <v>0</v>
      </c>
      <c r="G3784" s="37">
        <f t="shared" si="415"/>
        <v>0</v>
      </c>
      <c r="H3784" s="38">
        <f t="shared" si="416"/>
        <v>0</v>
      </c>
      <c r="I3784" s="39">
        <f t="shared" si="417"/>
        <v>0</v>
      </c>
      <c r="J3784" s="40">
        <f t="shared" si="418"/>
        <v>0</v>
      </c>
      <c r="K3784" s="111">
        <f>IF($B3784="",0,'2.売上実績'!D3784)</f>
        <v>0</v>
      </c>
      <c r="L3784" s="111">
        <f>IF($B3784="",0,'2.売上実績'!E3784)</f>
        <v>0</v>
      </c>
      <c r="M3784" s="28">
        <f t="shared" si="413"/>
        <v>0</v>
      </c>
      <c r="N3784" s="41">
        <f t="shared" si="414"/>
        <v>0</v>
      </c>
      <c r="O3784" s="40">
        <f t="shared" si="419"/>
        <v>0</v>
      </c>
    </row>
    <row r="3785" spans="2:15" ht="18" customHeight="1">
      <c r="B3785" s="109" t="str">
        <f>IF('2.売上実績'!$B3785="","",'2.売上実績'!$B3785)</f>
        <v/>
      </c>
      <c r="C3785" s="110" t="str">
        <f>IF('2.売上実績'!$C3785="","",'2.売上実績'!$C3785)</f>
        <v/>
      </c>
      <c r="D3785" s="98" t="str">
        <f>IF(C3785="","",VLOOKUP(C3785,'4.製品一覧'!$B$4:$D$500,3,FALSE))</f>
        <v/>
      </c>
      <c r="E3785" s="102">
        <f>IF(C3785&lt;&gt;"",VLOOKUP(C3785,'7.製品別原価'!$B$5:$J$500,8,FALSE),0)</f>
        <v>0</v>
      </c>
      <c r="F3785" s="37">
        <f>IF(OR($K$2=0,K3785=0),0,'1.全社費用'!$C$42/$K$2)</f>
        <v>0</v>
      </c>
      <c r="G3785" s="37">
        <f t="shared" si="415"/>
        <v>0</v>
      </c>
      <c r="H3785" s="38">
        <f t="shared" si="416"/>
        <v>0</v>
      </c>
      <c r="I3785" s="39">
        <f t="shared" si="417"/>
        <v>0</v>
      </c>
      <c r="J3785" s="40">
        <f t="shared" si="418"/>
        <v>0</v>
      </c>
      <c r="K3785" s="111">
        <f>IF($B3785="",0,'2.売上実績'!D3785)</f>
        <v>0</v>
      </c>
      <c r="L3785" s="111">
        <f>IF($B3785="",0,'2.売上実績'!E3785)</f>
        <v>0</v>
      </c>
      <c r="M3785" s="28">
        <f t="shared" si="413"/>
        <v>0</v>
      </c>
      <c r="N3785" s="41">
        <f t="shared" si="414"/>
        <v>0</v>
      </c>
      <c r="O3785" s="40">
        <f t="shared" si="419"/>
        <v>0</v>
      </c>
    </row>
    <row r="3786" spans="2:15" ht="18" customHeight="1">
      <c r="B3786" s="109" t="str">
        <f>IF('2.売上実績'!$B3786="","",'2.売上実績'!$B3786)</f>
        <v/>
      </c>
      <c r="C3786" s="110" t="str">
        <f>IF('2.売上実績'!$C3786="","",'2.売上実績'!$C3786)</f>
        <v/>
      </c>
      <c r="D3786" s="98" t="str">
        <f>IF(C3786="","",VLOOKUP(C3786,'4.製品一覧'!$B$4:$D$500,3,FALSE))</f>
        <v/>
      </c>
      <c r="E3786" s="102">
        <f>IF(C3786&lt;&gt;"",VLOOKUP(C3786,'7.製品別原価'!$B$5:$J$500,8,FALSE),0)</f>
        <v>0</v>
      </c>
      <c r="F3786" s="37">
        <f>IF(OR($K$2=0,K3786=0),0,'1.全社費用'!$C$42/$K$2)</f>
        <v>0</v>
      </c>
      <c r="G3786" s="37">
        <f t="shared" si="415"/>
        <v>0</v>
      </c>
      <c r="H3786" s="38">
        <f t="shared" si="416"/>
        <v>0</v>
      </c>
      <c r="I3786" s="39">
        <f t="shared" si="417"/>
        <v>0</v>
      </c>
      <c r="J3786" s="40">
        <f t="shared" si="418"/>
        <v>0</v>
      </c>
      <c r="K3786" s="111">
        <f>IF($B3786="",0,'2.売上実績'!D3786)</f>
        <v>0</v>
      </c>
      <c r="L3786" s="111">
        <f>IF($B3786="",0,'2.売上実績'!E3786)</f>
        <v>0</v>
      </c>
      <c r="M3786" s="28">
        <f t="shared" si="413"/>
        <v>0</v>
      </c>
      <c r="N3786" s="41">
        <f t="shared" si="414"/>
        <v>0</v>
      </c>
      <c r="O3786" s="40">
        <f t="shared" si="419"/>
        <v>0</v>
      </c>
    </row>
    <row r="3787" spans="2:15" ht="18" customHeight="1">
      <c r="B3787" s="109" t="str">
        <f>IF('2.売上実績'!$B3787="","",'2.売上実績'!$B3787)</f>
        <v/>
      </c>
      <c r="C3787" s="110" t="str">
        <f>IF('2.売上実績'!$C3787="","",'2.売上実績'!$C3787)</f>
        <v/>
      </c>
      <c r="D3787" s="98" t="str">
        <f>IF(C3787="","",VLOOKUP(C3787,'4.製品一覧'!$B$4:$D$500,3,FALSE))</f>
        <v/>
      </c>
      <c r="E3787" s="102">
        <f>IF(C3787&lt;&gt;"",VLOOKUP(C3787,'7.製品別原価'!$B$5:$J$500,8,FALSE),0)</f>
        <v>0</v>
      </c>
      <c r="F3787" s="37">
        <f>IF(OR($K$2=0,K3787=0),0,'1.全社費用'!$C$42/$K$2)</f>
        <v>0</v>
      </c>
      <c r="G3787" s="37">
        <f t="shared" si="415"/>
        <v>0</v>
      </c>
      <c r="H3787" s="38">
        <f t="shared" si="416"/>
        <v>0</v>
      </c>
      <c r="I3787" s="39">
        <f t="shared" si="417"/>
        <v>0</v>
      </c>
      <c r="J3787" s="40">
        <f t="shared" si="418"/>
        <v>0</v>
      </c>
      <c r="K3787" s="111">
        <f>IF($B3787="",0,'2.売上実績'!D3787)</f>
        <v>0</v>
      </c>
      <c r="L3787" s="111">
        <f>IF($B3787="",0,'2.売上実績'!E3787)</f>
        <v>0</v>
      </c>
      <c r="M3787" s="28">
        <f t="shared" si="413"/>
        <v>0</v>
      </c>
      <c r="N3787" s="41">
        <f t="shared" si="414"/>
        <v>0</v>
      </c>
      <c r="O3787" s="40">
        <f t="shared" si="419"/>
        <v>0</v>
      </c>
    </row>
    <row r="3788" spans="2:15" ht="18" customHeight="1">
      <c r="B3788" s="109" t="str">
        <f>IF('2.売上実績'!$B3788="","",'2.売上実績'!$B3788)</f>
        <v/>
      </c>
      <c r="C3788" s="110" t="str">
        <f>IF('2.売上実績'!$C3788="","",'2.売上実績'!$C3788)</f>
        <v/>
      </c>
      <c r="D3788" s="98" t="str">
        <f>IF(C3788="","",VLOOKUP(C3788,'4.製品一覧'!$B$4:$D$500,3,FALSE))</f>
        <v/>
      </c>
      <c r="E3788" s="102">
        <f>IF(C3788&lt;&gt;"",VLOOKUP(C3788,'7.製品別原価'!$B$5:$J$500,8,FALSE),0)</f>
        <v>0</v>
      </c>
      <c r="F3788" s="37">
        <f>IF(OR($K$2=0,K3788=0),0,'1.全社費用'!$C$42/$K$2)</f>
        <v>0</v>
      </c>
      <c r="G3788" s="37">
        <f t="shared" si="415"/>
        <v>0</v>
      </c>
      <c r="H3788" s="38">
        <f t="shared" si="416"/>
        <v>0</v>
      </c>
      <c r="I3788" s="39">
        <f t="shared" si="417"/>
        <v>0</v>
      </c>
      <c r="J3788" s="40">
        <f t="shared" si="418"/>
        <v>0</v>
      </c>
      <c r="K3788" s="111">
        <f>IF($B3788="",0,'2.売上実績'!D3788)</f>
        <v>0</v>
      </c>
      <c r="L3788" s="111">
        <f>IF($B3788="",0,'2.売上実績'!E3788)</f>
        <v>0</v>
      </c>
      <c r="M3788" s="28">
        <f t="shared" si="413"/>
        <v>0</v>
      </c>
      <c r="N3788" s="41">
        <f t="shared" si="414"/>
        <v>0</v>
      </c>
      <c r="O3788" s="40">
        <f t="shared" si="419"/>
        <v>0</v>
      </c>
    </row>
    <row r="3789" spans="2:15" ht="18" customHeight="1">
      <c r="B3789" s="109" t="str">
        <f>IF('2.売上実績'!$B3789="","",'2.売上実績'!$B3789)</f>
        <v/>
      </c>
      <c r="C3789" s="110" t="str">
        <f>IF('2.売上実績'!$C3789="","",'2.売上実績'!$C3789)</f>
        <v/>
      </c>
      <c r="D3789" s="98" t="str">
        <f>IF(C3789="","",VLOOKUP(C3789,'4.製品一覧'!$B$4:$D$500,3,FALSE))</f>
        <v/>
      </c>
      <c r="E3789" s="102">
        <f>IF(C3789&lt;&gt;"",VLOOKUP(C3789,'7.製品別原価'!$B$5:$J$500,8,FALSE),0)</f>
        <v>0</v>
      </c>
      <c r="F3789" s="37">
        <f>IF(OR($K$2=0,K3789=0),0,'1.全社費用'!$C$42/$K$2)</f>
        <v>0</v>
      </c>
      <c r="G3789" s="37">
        <f t="shared" si="415"/>
        <v>0</v>
      </c>
      <c r="H3789" s="38">
        <f t="shared" si="416"/>
        <v>0</v>
      </c>
      <c r="I3789" s="39">
        <f t="shared" si="417"/>
        <v>0</v>
      </c>
      <c r="J3789" s="40">
        <f t="shared" si="418"/>
        <v>0</v>
      </c>
      <c r="K3789" s="111">
        <f>IF($B3789="",0,'2.売上実績'!D3789)</f>
        <v>0</v>
      </c>
      <c r="L3789" s="111">
        <f>IF($B3789="",0,'2.売上実績'!E3789)</f>
        <v>0</v>
      </c>
      <c r="M3789" s="28">
        <f t="shared" si="413"/>
        <v>0</v>
      </c>
      <c r="N3789" s="41">
        <f t="shared" si="414"/>
        <v>0</v>
      </c>
      <c r="O3789" s="40">
        <f t="shared" si="419"/>
        <v>0</v>
      </c>
    </row>
    <row r="3790" spans="2:15" ht="18" customHeight="1">
      <c r="B3790" s="109" t="str">
        <f>IF('2.売上実績'!$B3790="","",'2.売上実績'!$B3790)</f>
        <v/>
      </c>
      <c r="C3790" s="110" t="str">
        <f>IF('2.売上実績'!$C3790="","",'2.売上実績'!$C3790)</f>
        <v/>
      </c>
      <c r="D3790" s="98" t="str">
        <f>IF(C3790="","",VLOOKUP(C3790,'4.製品一覧'!$B$4:$D$500,3,FALSE))</f>
        <v/>
      </c>
      <c r="E3790" s="102">
        <f>IF(C3790&lt;&gt;"",VLOOKUP(C3790,'7.製品別原価'!$B$5:$J$500,8,FALSE),0)</f>
        <v>0</v>
      </c>
      <c r="F3790" s="37">
        <f>IF(OR($K$2=0,K3790=0),0,'1.全社費用'!$C$42/$K$2)</f>
        <v>0</v>
      </c>
      <c r="G3790" s="37">
        <f t="shared" si="415"/>
        <v>0</v>
      </c>
      <c r="H3790" s="38">
        <f t="shared" si="416"/>
        <v>0</v>
      </c>
      <c r="I3790" s="39">
        <f t="shared" si="417"/>
        <v>0</v>
      </c>
      <c r="J3790" s="40">
        <f t="shared" si="418"/>
        <v>0</v>
      </c>
      <c r="K3790" s="111">
        <f>IF($B3790="",0,'2.売上実績'!D3790)</f>
        <v>0</v>
      </c>
      <c r="L3790" s="111">
        <f>IF($B3790="",0,'2.売上実績'!E3790)</f>
        <v>0</v>
      </c>
      <c r="M3790" s="28">
        <f t="shared" si="413"/>
        <v>0</v>
      </c>
      <c r="N3790" s="41">
        <f t="shared" si="414"/>
        <v>0</v>
      </c>
      <c r="O3790" s="40">
        <f t="shared" si="419"/>
        <v>0</v>
      </c>
    </row>
    <row r="3791" spans="2:15" ht="18" customHeight="1">
      <c r="B3791" s="109" t="str">
        <f>IF('2.売上実績'!$B3791="","",'2.売上実績'!$B3791)</f>
        <v/>
      </c>
      <c r="C3791" s="110" t="str">
        <f>IF('2.売上実績'!$C3791="","",'2.売上実績'!$C3791)</f>
        <v/>
      </c>
      <c r="D3791" s="98" t="str">
        <f>IF(C3791="","",VLOOKUP(C3791,'4.製品一覧'!$B$4:$D$500,3,FALSE))</f>
        <v/>
      </c>
      <c r="E3791" s="102">
        <f>IF(C3791&lt;&gt;"",VLOOKUP(C3791,'7.製品別原価'!$B$5:$J$500,8,FALSE),0)</f>
        <v>0</v>
      </c>
      <c r="F3791" s="37">
        <f>IF(OR($K$2=0,K3791=0),0,'1.全社費用'!$C$42/$K$2)</f>
        <v>0</v>
      </c>
      <c r="G3791" s="37">
        <f t="shared" si="415"/>
        <v>0</v>
      </c>
      <c r="H3791" s="38">
        <f t="shared" si="416"/>
        <v>0</v>
      </c>
      <c r="I3791" s="39">
        <f t="shared" si="417"/>
        <v>0</v>
      </c>
      <c r="J3791" s="40">
        <f t="shared" si="418"/>
        <v>0</v>
      </c>
      <c r="K3791" s="111">
        <f>IF($B3791="",0,'2.売上実績'!D3791)</f>
        <v>0</v>
      </c>
      <c r="L3791" s="111">
        <f>IF($B3791="",0,'2.売上実績'!E3791)</f>
        <v>0</v>
      </c>
      <c r="M3791" s="28">
        <f t="shared" si="413"/>
        <v>0</v>
      </c>
      <c r="N3791" s="41">
        <f t="shared" si="414"/>
        <v>0</v>
      </c>
      <c r="O3791" s="40">
        <f t="shared" si="419"/>
        <v>0</v>
      </c>
    </row>
    <row r="3792" spans="2:15" ht="18" customHeight="1">
      <c r="B3792" s="109" t="str">
        <f>IF('2.売上実績'!$B3792="","",'2.売上実績'!$B3792)</f>
        <v/>
      </c>
      <c r="C3792" s="110" t="str">
        <f>IF('2.売上実績'!$C3792="","",'2.売上実績'!$C3792)</f>
        <v/>
      </c>
      <c r="D3792" s="98" t="str">
        <f>IF(C3792="","",VLOOKUP(C3792,'4.製品一覧'!$B$4:$D$500,3,FALSE))</f>
        <v/>
      </c>
      <c r="E3792" s="102">
        <f>IF(C3792&lt;&gt;"",VLOOKUP(C3792,'7.製品別原価'!$B$5:$J$500,8,FALSE),0)</f>
        <v>0</v>
      </c>
      <c r="F3792" s="37">
        <f>IF(OR($K$2=0,K3792=0),0,'1.全社費用'!$C$42/$K$2)</f>
        <v>0</v>
      </c>
      <c r="G3792" s="37">
        <f t="shared" si="415"/>
        <v>0</v>
      </c>
      <c r="H3792" s="38">
        <f t="shared" si="416"/>
        <v>0</v>
      </c>
      <c r="I3792" s="39">
        <f t="shared" si="417"/>
        <v>0</v>
      </c>
      <c r="J3792" s="40">
        <f t="shared" si="418"/>
        <v>0</v>
      </c>
      <c r="K3792" s="111">
        <f>IF($B3792="",0,'2.売上実績'!D3792)</f>
        <v>0</v>
      </c>
      <c r="L3792" s="111">
        <f>IF($B3792="",0,'2.売上実績'!E3792)</f>
        <v>0</v>
      </c>
      <c r="M3792" s="28">
        <f t="shared" si="413"/>
        <v>0</v>
      </c>
      <c r="N3792" s="41">
        <f t="shared" si="414"/>
        <v>0</v>
      </c>
      <c r="O3792" s="40">
        <f t="shared" si="419"/>
        <v>0</v>
      </c>
    </row>
    <row r="3793" spans="2:15" ht="18" customHeight="1">
      <c r="B3793" s="109" t="str">
        <f>IF('2.売上実績'!$B3793="","",'2.売上実績'!$B3793)</f>
        <v/>
      </c>
      <c r="C3793" s="110" t="str">
        <f>IF('2.売上実績'!$C3793="","",'2.売上実績'!$C3793)</f>
        <v/>
      </c>
      <c r="D3793" s="98" t="str">
        <f>IF(C3793="","",VLOOKUP(C3793,'4.製品一覧'!$B$4:$D$500,3,FALSE))</f>
        <v/>
      </c>
      <c r="E3793" s="102">
        <f>IF(C3793&lt;&gt;"",VLOOKUP(C3793,'7.製品別原価'!$B$5:$J$500,8,FALSE),0)</f>
        <v>0</v>
      </c>
      <c r="F3793" s="37">
        <f>IF(OR($K$2=0,K3793=0),0,'1.全社費用'!$C$42/$K$2)</f>
        <v>0</v>
      </c>
      <c r="G3793" s="37">
        <f t="shared" si="415"/>
        <v>0</v>
      </c>
      <c r="H3793" s="38">
        <f t="shared" si="416"/>
        <v>0</v>
      </c>
      <c r="I3793" s="39">
        <f t="shared" si="417"/>
        <v>0</v>
      </c>
      <c r="J3793" s="40">
        <f t="shared" si="418"/>
        <v>0</v>
      </c>
      <c r="K3793" s="111">
        <f>IF($B3793="",0,'2.売上実績'!D3793)</f>
        <v>0</v>
      </c>
      <c r="L3793" s="111">
        <f>IF($B3793="",0,'2.売上実績'!E3793)</f>
        <v>0</v>
      </c>
      <c r="M3793" s="28">
        <f t="shared" si="413"/>
        <v>0</v>
      </c>
      <c r="N3793" s="41">
        <f t="shared" si="414"/>
        <v>0</v>
      </c>
      <c r="O3793" s="40">
        <f t="shared" si="419"/>
        <v>0</v>
      </c>
    </row>
    <row r="3794" spans="2:15" ht="18" customHeight="1">
      <c r="B3794" s="109" t="str">
        <f>IF('2.売上実績'!$B3794="","",'2.売上実績'!$B3794)</f>
        <v/>
      </c>
      <c r="C3794" s="110" t="str">
        <f>IF('2.売上実績'!$C3794="","",'2.売上実績'!$C3794)</f>
        <v/>
      </c>
      <c r="D3794" s="98" t="str">
        <f>IF(C3794="","",VLOOKUP(C3794,'4.製品一覧'!$B$4:$D$500,3,FALSE))</f>
        <v/>
      </c>
      <c r="E3794" s="102">
        <f>IF(C3794&lt;&gt;"",VLOOKUP(C3794,'7.製品別原価'!$B$5:$J$500,8,FALSE),0)</f>
        <v>0</v>
      </c>
      <c r="F3794" s="37">
        <f>IF(OR($K$2=0,K3794=0),0,'1.全社費用'!$C$42/$K$2)</f>
        <v>0</v>
      </c>
      <c r="G3794" s="37">
        <f t="shared" si="415"/>
        <v>0</v>
      </c>
      <c r="H3794" s="38">
        <f t="shared" si="416"/>
        <v>0</v>
      </c>
      <c r="I3794" s="39">
        <f t="shared" si="417"/>
        <v>0</v>
      </c>
      <c r="J3794" s="40">
        <f t="shared" si="418"/>
        <v>0</v>
      </c>
      <c r="K3794" s="111">
        <f>IF($B3794="",0,'2.売上実績'!D3794)</f>
        <v>0</v>
      </c>
      <c r="L3794" s="111">
        <f>IF($B3794="",0,'2.売上実績'!E3794)</f>
        <v>0</v>
      </c>
      <c r="M3794" s="28">
        <f t="shared" si="413"/>
        <v>0</v>
      </c>
      <c r="N3794" s="41">
        <f t="shared" si="414"/>
        <v>0</v>
      </c>
      <c r="O3794" s="40">
        <f t="shared" si="419"/>
        <v>0</v>
      </c>
    </row>
    <row r="3795" spans="2:15" ht="18" customHeight="1">
      <c r="B3795" s="109" t="str">
        <f>IF('2.売上実績'!$B3795="","",'2.売上実績'!$B3795)</f>
        <v/>
      </c>
      <c r="C3795" s="110" t="str">
        <f>IF('2.売上実績'!$C3795="","",'2.売上実績'!$C3795)</f>
        <v/>
      </c>
      <c r="D3795" s="98" t="str">
        <f>IF(C3795="","",VLOOKUP(C3795,'4.製品一覧'!$B$4:$D$500,3,FALSE))</f>
        <v/>
      </c>
      <c r="E3795" s="102">
        <f>IF(C3795&lt;&gt;"",VLOOKUP(C3795,'7.製品別原価'!$B$5:$J$500,8,FALSE),0)</f>
        <v>0</v>
      </c>
      <c r="F3795" s="37">
        <f>IF(OR($K$2=0,K3795=0),0,'1.全社費用'!$C$42/$K$2)</f>
        <v>0</v>
      </c>
      <c r="G3795" s="37">
        <f t="shared" si="415"/>
        <v>0</v>
      </c>
      <c r="H3795" s="38">
        <f t="shared" si="416"/>
        <v>0</v>
      </c>
      <c r="I3795" s="39">
        <f t="shared" si="417"/>
        <v>0</v>
      </c>
      <c r="J3795" s="40">
        <f t="shared" si="418"/>
        <v>0</v>
      </c>
      <c r="K3795" s="111">
        <f>IF($B3795="",0,'2.売上実績'!D3795)</f>
        <v>0</v>
      </c>
      <c r="L3795" s="111">
        <f>IF($B3795="",0,'2.売上実績'!E3795)</f>
        <v>0</v>
      </c>
      <c r="M3795" s="28">
        <f t="shared" si="413"/>
        <v>0</v>
      </c>
      <c r="N3795" s="41">
        <f t="shared" si="414"/>
        <v>0</v>
      </c>
      <c r="O3795" s="40">
        <f t="shared" si="419"/>
        <v>0</v>
      </c>
    </row>
    <row r="3796" spans="2:15" ht="18" customHeight="1">
      <c r="B3796" s="109" t="str">
        <f>IF('2.売上実績'!$B3796="","",'2.売上実績'!$B3796)</f>
        <v/>
      </c>
      <c r="C3796" s="110" t="str">
        <f>IF('2.売上実績'!$C3796="","",'2.売上実績'!$C3796)</f>
        <v/>
      </c>
      <c r="D3796" s="98" t="str">
        <f>IF(C3796="","",VLOOKUP(C3796,'4.製品一覧'!$B$4:$D$500,3,FALSE))</f>
        <v/>
      </c>
      <c r="E3796" s="102">
        <f>IF(C3796&lt;&gt;"",VLOOKUP(C3796,'7.製品別原価'!$B$5:$J$500,8,FALSE),0)</f>
        <v>0</v>
      </c>
      <c r="F3796" s="37">
        <f>IF(OR($K$2=0,K3796=0),0,'1.全社費用'!$C$42/$K$2)</f>
        <v>0</v>
      </c>
      <c r="G3796" s="37">
        <f t="shared" si="415"/>
        <v>0</v>
      </c>
      <c r="H3796" s="38">
        <f t="shared" si="416"/>
        <v>0</v>
      </c>
      <c r="I3796" s="39">
        <f t="shared" si="417"/>
        <v>0</v>
      </c>
      <c r="J3796" s="40">
        <f t="shared" si="418"/>
        <v>0</v>
      </c>
      <c r="K3796" s="111">
        <f>IF($B3796="",0,'2.売上実績'!D3796)</f>
        <v>0</v>
      </c>
      <c r="L3796" s="111">
        <f>IF($B3796="",0,'2.売上実績'!E3796)</f>
        <v>0</v>
      </c>
      <c r="M3796" s="28">
        <f t="shared" si="413"/>
        <v>0</v>
      </c>
      <c r="N3796" s="41">
        <f t="shared" si="414"/>
        <v>0</v>
      </c>
      <c r="O3796" s="40">
        <f t="shared" si="419"/>
        <v>0</v>
      </c>
    </row>
    <row r="3797" spans="2:15" ht="18" customHeight="1">
      <c r="B3797" s="109" t="str">
        <f>IF('2.売上実績'!$B3797="","",'2.売上実績'!$B3797)</f>
        <v/>
      </c>
      <c r="C3797" s="110" t="str">
        <f>IF('2.売上実績'!$C3797="","",'2.売上実績'!$C3797)</f>
        <v/>
      </c>
      <c r="D3797" s="98" t="str">
        <f>IF(C3797="","",VLOOKUP(C3797,'4.製品一覧'!$B$4:$D$500,3,FALSE))</f>
        <v/>
      </c>
      <c r="E3797" s="102">
        <f>IF(C3797&lt;&gt;"",VLOOKUP(C3797,'7.製品別原価'!$B$5:$J$500,8,FALSE),0)</f>
        <v>0</v>
      </c>
      <c r="F3797" s="37">
        <f>IF(OR($K$2=0,K3797=0),0,'1.全社費用'!$C$42/$K$2)</f>
        <v>0</v>
      </c>
      <c r="G3797" s="37">
        <f t="shared" si="415"/>
        <v>0</v>
      </c>
      <c r="H3797" s="38">
        <f t="shared" si="416"/>
        <v>0</v>
      </c>
      <c r="I3797" s="39">
        <f t="shared" si="417"/>
        <v>0</v>
      </c>
      <c r="J3797" s="40">
        <f t="shared" si="418"/>
        <v>0</v>
      </c>
      <c r="K3797" s="111">
        <f>IF($B3797="",0,'2.売上実績'!D3797)</f>
        <v>0</v>
      </c>
      <c r="L3797" s="111">
        <f>IF($B3797="",0,'2.売上実績'!E3797)</f>
        <v>0</v>
      </c>
      <c r="M3797" s="28">
        <f t="shared" si="413"/>
        <v>0</v>
      </c>
      <c r="N3797" s="41">
        <f t="shared" si="414"/>
        <v>0</v>
      </c>
      <c r="O3797" s="40">
        <f t="shared" si="419"/>
        <v>0</v>
      </c>
    </row>
    <row r="3798" spans="2:15" ht="18" customHeight="1">
      <c r="B3798" s="109" t="str">
        <f>IF('2.売上実績'!$B3798="","",'2.売上実績'!$B3798)</f>
        <v/>
      </c>
      <c r="C3798" s="110" t="str">
        <f>IF('2.売上実績'!$C3798="","",'2.売上実績'!$C3798)</f>
        <v/>
      </c>
      <c r="D3798" s="98" t="str">
        <f>IF(C3798="","",VLOOKUP(C3798,'4.製品一覧'!$B$4:$D$500,3,FALSE))</f>
        <v/>
      </c>
      <c r="E3798" s="102">
        <f>IF(C3798&lt;&gt;"",VLOOKUP(C3798,'7.製品別原価'!$B$5:$J$500,8,FALSE),0)</f>
        <v>0</v>
      </c>
      <c r="F3798" s="37">
        <f>IF(OR($K$2=0,K3798=0),0,'1.全社費用'!$C$42/$K$2)</f>
        <v>0</v>
      </c>
      <c r="G3798" s="37">
        <f t="shared" si="415"/>
        <v>0</v>
      </c>
      <c r="H3798" s="38">
        <f t="shared" si="416"/>
        <v>0</v>
      </c>
      <c r="I3798" s="39">
        <f t="shared" si="417"/>
        <v>0</v>
      </c>
      <c r="J3798" s="40">
        <f t="shared" si="418"/>
        <v>0</v>
      </c>
      <c r="K3798" s="111">
        <f>IF($B3798="",0,'2.売上実績'!D3798)</f>
        <v>0</v>
      </c>
      <c r="L3798" s="111">
        <f>IF($B3798="",0,'2.売上実績'!E3798)</f>
        <v>0</v>
      </c>
      <c r="M3798" s="28">
        <f t="shared" si="413"/>
        <v>0</v>
      </c>
      <c r="N3798" s="41">
        <f t="shared" si="414"/>
        <v>0</v>
      </c>
      <c r="O3798" s="40">
        <f t="shared" si="419"/>
        <v>0</v>
      </c>
    </row>
    <row r="3799" spans="2:15" ht="18" customHeight="1">
      <c r="B3799" s="109" t="str">
        <f>IF('2.売上実績'!$B3799="","",'2.売上実績'!$B3799)</f>
        <v/>
      </c>
      <c r="C3799" s="110" t="str">
        <f>IF('2.売上実績'!$C3799="","",'2.売上実績'!$C3799)</f>
        <v/>
      </c>
      <c r="D3799" s="98" t="str">
        <f>IF(C3799="","",VLOOKUP(C3799,'4.製品一覧'!$B$4:$D$500,3,FALSE))</f>
        <v/>
      </c>
      <c r="E3799" s="102">
        <f>IF(C3799&lt;&gt;"",VLOOKUP(C3799,'7.製品別原価'!$B$5:$J$500,8,FALSE),0)</f>
        <v>0</v>
      </c>
      <c r="F3799" s="37">
        <f>IF(OR($K$2=0,K3799=0),0,'1.全社費用'!$C$42/$K$2)</f>
        <v>0</v>
      </c>
      <c r="G3799" s="37">
        <f t="shared" si="415"/>
        <v>0</v>
      </c>
      <c r="H3799" s="38">
        <f t="shared" si="416"/>
        <v>0</v>
      </c>
      <c r="I3799" s="39">
        <f t="shared" si="417"/>
        <v>0</v>
      </c>
      <c r="J3799" s="40">
        <f t="shared" si="418"/>
        <v>0</v>
      </c>
      <c r="K3799" s="111">
        <f>IF($B3799="",0,'2.売上実績'!D3799)</f>
        <v>0</v>
      </c>
      <c r="L3799" s="111">
        <f>IF($B3799="",0,'2.売上実績'!E3799)</f>
        <v>0</v>
      </c>
      <c r="M3799" s="28">
        <f t="shared" si="413"/>
        <v>0</v>
      </c>
      <c r="N3799" s="41">
        <f t="shared" si="414"/>
        <v>0</v>
      </c>
      <c r="O3799" s="40">
        <f t="shared" si="419"/>
        <v>0</v>
      </c>
    </row>
    <row r="3800" spans="2:15" ht="18" customHeight="1">
      <c r="B3800" s="109" t="str">
        <f>IF('2.売上実績'!$B3800="","",'2.売上実績'!$B3800)</f>
        <v/>
      </c>
      <c r="C3800" s="110" t="str">
        <f>IF('2.売上実績'!$C3800="","",'2.売上実績'!$C3800)</f>
        <v/>
      </c>
      <c r="D3800" s="98" t="str">
        <f>IF(C3800="","",VLOOKUP(C3800,'4.製品一覧'!$B$4:$D$500,3,FALSE))</f>
        <v/>
      </c>
      <c r="E3800" s="102">
        <f>IF(C3800&lt;&gt;"",VLOOKUP(C3800,'7.製品別原価'!$B$5:$J$500,8,FALSE),0)</f>
        <v>0</v>
      </c>
      <c r="F3800" s="37">
        <f>IF(OR($K$2=0,K3800=0),0,'1.全社費用'!$C$42/$K$2)</f>
        <v>0</v>
      </c>
      <c r="G3800" s="37">
        <f t="shared" si="415"/>
        <v>0</v>
      </c>
      <c r="H3800" s="38">
        <f t="shared" si="416"/>
        <v>0</v>
      </c>
      <c r="I3800" s="39">
        <f t="shared" si="417"/>
        <v>0</v>
      </c>
      <c r="J3800" s="40">
        <f t="shared" si="418"/>
        <v>0</v>
      </c>
      <c r="K3800" s="111">
        <f>IF($B3800="",0,'2.売上実績'!D3800)</f>
        <v>0</v>
      </c>
      <c r="L3800" s="111">
        <f>IF($B3800="",0,'2.売上実績'!E3800)</f>
        <v>0</v>
      </c>
      <c r="M3800" s="28">
        <f t="shared" si="413"/>
        <v>0</v>
      </c>
      <c r="N3800" s="41">
        <f t="shared" si="414"/>
        <v>0</v>
      </c>
      <c r="O3800" s="40">
        <f t="shared" si="419"/>
        <v>0</v>
      </c>
    </row>
    <row r="3801" spans="2:15" ht="18" customHeight="1">
      <c r="B3801" s="109" t="str">
        <f>IF('2.売上実績'!$B3801="","",'2.売上実績'!$B3801)</f>
        <v/>
      </c>
      <c r="C3801" s="110" t="str">
        <f>IF('2.売上実績'!$C3801="","",'2.売上実績'!$C3801)</f>
        <v/>
      </c>
      <c r="D3801" s="98" t="str">
        <f>IF(C3801="","",VLOOKUP(C3801,'4.製品一覧'!$B$4:$D$500,3,FALSE))</f>
        <v/>
      </c>
      <c r="E3801" s="102">
        <f>IF(C3801&lt;&gt;"",VLOOKUP(C3801,'7.製品別原価'!$B$5:$J$500,8,FALSE),0)</f>
        <v>0</v>
      </c>
      <c r="F3801" s="37">
        <f>IF(OR($K$2=0,K3801=0),0,'1.全社費用'!$C$42/$K$2)</f>
        <v>0</v>
      </c>
      <c r="G3801" s="37">
        <f t="shared" si="415"/>
        <v>0</v>
      </c>
      <c r="H3801" s="38">
        <f t="shared" si="416"/>
        <v>0</v>
      </c>
      <c r="I3801" s="39">
        <f t="shared" si="417"/>
        <v>0</v>
      </c>
      <c r="J3801" s="40">
        <f t="shared" si="418"/>
        <v>0</v>
      </c>
      <c r="K3801" s="111">
        <f>IF($B3801="",0,'2.売上実績'!D3801)</f>
        <v>0</v>
      </c>
      <c r="L3801" s="111">
        <f>IF($B3801="",0,'2.売上実績'!E3801)</f>
        <v>0</v>
      </c>
      <c r="M3801" s="28">
        <f t="shared" si="413"/>
        <v>0</v>
      </c>
      <c r="N3801" s="41">
        <f t="shared" si="414"/>
        <v>0</v>
      </c>
      <c r="O3801" s="40">
        <f t="shared" si="419"/>
        <v>0</v>
      </c>
    </row>
    <row r="3802" spans="2:15" ht="18" customHeight="1">
      <c r="B3802" s="109" t="str">
        <f>IF('2.売上実績'!$B3802="","",'2.売上実績'!$B3802)</f>
        <v/>
      </c>
      <c r="C3802" s="110" t="str">
        <f>IF('2.売上実績'!$C3802="","",'2.売上実績'!$C3802)</f>
        <v/>
      </c>
      <c r="D3802" s="98" t="str">
        <f>IF(C3802="","",VLOOKUP(C3802,'4.製品一覧'!$B$4:$D$500,3,FALSE))</f>
        <v/>
      </c>
      <c r="E3802" s="102">
        <f>IF(C3802&lt;&gt;"",VLOOKUP(C3802,'7.製品別原価'!$B$5:$J$500,8,FALSE),0)</f>
        <v>0</v>
      </c>
      <c r="F3802" s="37">
        <f>IF(OR($K$2=0,K3802=0),0,'1.全社費用'!$C$42/$K$2)</f>
        <v>0</v>
      </c>
      <c r="G3802" s="37">
        <f t="shared" si="415"/>
        <v>0</v>
      </c>
      <c r="H3802" s="38">
        <f t="shared" si="416"/>
        <v>0</v>
      </c>
      <c r="I3802" s="39">
        <f t="shared" si="417"/>
        <v>0</v>
      </c>
      <c r="J3802" s="40">
        <f t="shared" si="418"/>
        <v>0</v>
      </c>
      <c r="K3802" s="111">
        <f>IF($B3802="",0,'2.売上実績'!D3802)</f>
        <v>0</v>
      </c>
      <c r="L3802" s="111">
        <f>IF($B3802="",0,'2.売上実績'!E3802)</f>
        <v>0</v>
      </c>
      <c r="M3802" s="28">
        <f t="shared" si="413"/>
        <v>0</v>
      </c>
      <c r="N3802" s="41">
        <f t="shared" si="414"/>
        <v>0</v>
      </c>
      <c r="O3802" s="40">
        <f t="shared" si="419"/>
        <v>0</v>
      </c>
    </row>
    <row r="3803" spans="2:15" ht="18" customHeight="1">
      <c r="B3803" s="109" t="str">
        <f>IF('2.売上実績'!$B3803="","",'2.売上実績'!$B3803)</f>
        <v/>
      </c>
      <c r="C3803" s="110" t="str">
        <f>IF('2.売上実績'!$C3803="","",'2.売上実績'!$C3803)</f>
        <v/>
      </c>
      <c r="D3803" s="98" t="str">
        <f>IF(C3803="","",VLOOKUP(C3803,'4.製品一覧'!$B$4:$D$500,3,FALSE))</f>
        <v/>
      </c>
      <c r="E3803" s="102">
        <f>IF(C3803&lt;&gt;"",VLOOKUP(C3803,'7.製品別原価'!$B$5:$J$500,8,FALSE),0)</f>
        <v>0</v>
      </c>
      <c r="F3803" s="37">
        <f>IF(OR($K$2=0,K3803=0),0,'1.全社費用'!$C$42/$K$2)</f>
        <v>0</v>
      </c>
      <c r="G3803" s="37">
        <f t="shared" si="415"/>
        <v>0</v>
      </c>
      <c r="H3803" s="38">
        <f t="shared" si="416"/>
        <v>0</v>
      </c>
      <c r="I3803" s="39">
        <f t="shared" si="417"/>
        <v>0</v>
      </c>
      <c r="J3803" s="40">
        <f t="shared" si="418"/>
        <v>0</v>
      </c>
      <c r="K3803" s="111">
        <f>IF($B3803="",0,'2.売上実績'!D3803)</f>
        <v>0</v>
      </c>
      <c r="L3803" s="111">
        <f>IF($B3803="",0,'2.売上実績'!E3803)</f>
        <v>0</v>
      </c>
      <c r="M3803" s="28">
        <f t="shared" si="413"/>
        <v>0</v>
      </c>
      <c r="N3803" s="41">
        <f t="shared" si="414"/>
        <v>0</v>
      </c>
      <c r="O3803" s="40">
        <f t="shared" si="419"/>
        <v>0</v>
      </c>
    </row>
    <row r="3804" spans="2:15" ht="18" customHeight="1">
      <c r="B3804" s="109" t="str">
        <f>IF('2.売上実績'!$B3804="","",'2.売上実績'!$B3804)</f>
        <v/>
      </c>
      <c r="C3804" s="110" t="str">
        <f>IF('2.売上実績'!$C3804="","",'2.売上実績'!$C3804)</f>
        <v/>
      </c>
      <c r="D3804" s="98" t="str">
        <f>IF(C3804="","",VLOOKUP(C3804,'4.製品一覧'!$B$4:$D$500,3,FALSE))</f>
        <v/>
      </c>
      <c r="E3804" s="102">
        <f>IF(C3804&lt;&gt;"",VLOOKUP(C3804,'7.製品別原価'!$B$5:$J$500,8,FALSE),0)</f>
        <v>0</v>
      </c>
      <c r="F3804" s="37">
        <f>IF(OR($K$2=0,K3804=0),0,'1.全社費用'!$C$42/$K$2)</f>
        <v>0</v>
      </c>
      <c r="G3804" s="37">
        <f t="shared" si="415"/>
        <v>0</v>
      </c>
      <c r="H3804" s="38">
        <f t="shared" si="416"/>
        <v>0</v>
      </c>
      <c r="I3804" s="39">
        <f t="shared" si="417"/>
        <v>0</v>
      </c>
      <c r="J3804" s="40">
        <f t="shared" si="418"/>
        <v>0</v>
      </c>
      <c r="K3804" s="111">
        <f>IF($B3804="",0,'2.売上実績'!D3804)</f>
        <v>0</v>
      </c>
      <c r="L3804" s="111">
        <f>IF($B3804="",0,'2.売上実績'!E3804)</f>
        <v>0</v>
      </c>
      <c r="M3804" s="28">
        <f t="shared" si="413"/>
        <v>0</v>
      </c>
      <c r="N3804" s="41">
        <f t="shared" si="414"/>
        <v>0</v>
      </c>
      <c r="O3804" s="40">
        <f t="shared" si="419"/>
        <v>0</v>
      </c>
    </row>
    <row r="3805" spans="2:15" ht="18" customHeight="1">
      <c r="B3805" s="109" t="str">
        <f>IF('2.売上実績'!$B3805="","",'2.売上実績'!$B3805)</f>
        <v/>
      </c>
      <c r="C3805" s="110" t="str">
        <f>IF('2.売上実績'!$C3805="","",'2.売上実績'!$C3805)</f>
        <v/>
      </c>
      <c r="D3805" s="98" t="str">
        <f>IF(C3805="","",VLOOKUP(C3805,'4.製品一覧'!$B$4:$D$500,3,FALSE))</f>
        <v/>
      </c>
      <c r="E3805" s="102">
        <f>IF(C3805&lt;&gt;"",VLOOKUP(C3805,'7.製品別原価'!$B$5:$J$500,8,FALSE),0)</f>
        <v>0</v>
      </c>
      <c r="F3805" s="37">
        <f>IF(OR($K$2=0,K3805=0),0,'1.全社費用'!$C$42/$K$2)</f>
        <v>0</v>
      </c>
      <c r="G3805" s="37">
        <f t="shared" si="415"/>
        <v>0</v>
      </c>
      <c r="H3805" s="38">
        <f t="shared" si="416"/>
        <v>0</v>
      </c>
      <c r="I3805" s="39">
        <f t="shared" si="417"/>
        <v>0</v>
      </c>
      <c r="J3805" s="40">
        <f t="shared" si="418"/>
        <v>0</v>
      </c>
      <c r="K3805" s="111">
        <f>IF($B3805="",0,'2.売上実績'!D3805)</f>
        <v>0</v>
      </c>
      <c r="L3805" s="111">
        <f>IF($B3805="",0,'2.売上実績'!E3805)</f>
        <v>0</v>
      </c>
      <c r="M3805" s="28">
        <f t="shared" si="413"/>
        <v>0</v>
      </c>
      <c r="N3805" s="41">
        <f t="shared" si="414"/>
        <v>0</v>
      </c>
      <c r="O3805" s="40">
        <f t="shared" si="419"/>
        <v>0</v>
      </c>
    </row>
    <row r="3806" spans="2:15" ht="18" customHeight="1">
      <c r="B3806" s="109" t="str">
        <f>IF('2.売上実績'!$B3806="","",'2.売上実績'!$B3806)</f>
        <v/>
      </c>
      <c r="C3806" s="110" t="str">
        <f>IF('2.売上実績'!$C3806="","",'2.売上実績'!$C3806)</f>
        <v/>
      </c>
      <c r="D3806" s="98" t="str">
        <f>IF(C3806="","",VLOOKUP(C3806,'4.製品一覧'!$B$4:$D$500,3,FALSE))</f>
        <v/>
      </c>
      <c r="E3806" s="102">
        <f>IF(C3806&lt;&gt;"",VLOOKUP(C3806,'7.製品別原価'!$B$5:$J$500,8,FALSE),0)</f>
        <v>0</v>
      </c>
      <c r="F3806" s="37">
        <f>IF(OR($K$2=0,K3806=0),0,'1.全社費用'!$C$42/$K$2)</f>
        <v>0</v>
      </c>
      <c r="G3806" s="37">
        <f t="shared" si="415"/>
        <v>0</v>
      </c>
      <c r="H3806" s="38">
        <f t="shared" si="416"/>
        <v>0</v>
      </c>
      <c r="I3806" s="39">
        <f t="shared" si="417"/>
        <v>0</v>
      </c>
      <c r="J3806" s="40">
        <f t="shared" si="418"/>
        <v>0</v>
      </c>
      <c r="K3806" s="111">
        <f>IF($B3806="",0,'2.売上実績'!D3806)</f>
        <v>0</v>
      </c>
      <c r="L3806" s="111">
        <f>IF($B3806="",0,'2.売上実績'!E3806)</f>
        <v>0</v>
      </c>
      <c r="M3806" s="28">
        <f t="shared" si="413"/>
        <v>0</v>
      </c>
      <c r="N3806" s="41">
        <f t="shared" si="414"/>
        <v>0</v>
      </c>
      <c r="O3806" s="40">
        <f t="shared" si="419"/>
        <v>0</v>
      </c>
    </row>
    <row r="3807" spans="2:15" ht="18" customHeight="1">
      <c r="B3807" s="109" t="str">
        <f>IF('2.売上実績'!$B3807="","",'2.売上実績'!$B3807)</f>
        <v/>
      </c>
      <c r="C3807" s="110" t="str">
        <f>IF('2.売上実績'!$C3807="","",'2.売上実績'!$C3807)</f>
        <v/>
      </c>
      <c r="D3807" s="98" t="str">
        <f>IF(C3807="","",VLOOKUP(C3807,'4.製品一覧'!$B$4:$D$500,3,FALSE))</f>
        <v/>
      </c>
      <c r="E3807" s="102">
        <f>IF(C3807&lt;&gt;"",VLOOKUP(C3807,'7.製品別原価'!$B$5:$J$500,8,FALSE),0)</f>
        <v>0</v>
      </c>
      <c r="F3807" s="37">
        <f>IF(OR($K$2=0,K3807=0),0,'1.全社費用'!$C$42/$K$2)</f>
        <v>0</v>
      </c>
      <c r="G3807" s="37">
        <f t="shared" si="415"/>
        <v>0</v>
      </c>
      <c r="H3807" s="38">
        <f t="shared" si="416"/>
        <v>0</v>
      </c>
      <c r="I3807" s="39">
        <f t="shared" si="417"/>
        <v>0</v>
      </c>
      <c r="J3807" s="40">
        <f t="shared" si="418"/>
        <v>0</v>
      </c>
      <c r="K3807" s="111">
        <f>IF($B3807="",0,'2.売上実績'!D3807)</f>
        <v>0</v>
      </c>
      <c r="L3807" s="111">
        <f>IF($B3807="",0,'2.売上実績'!E3807)</f>
        <v>0</v>
      </c>
      <c r="M3807" s="28">
        <f t="shared" si="413"/>
        <v>0</v>
      </c>
      <c r="N3807" s="41">
        <f t="shared" si="414"/>
        <v>0</v>
      </c>
      <c r="O3807" s="40">
        <f t="shared" si="419"/>
        <v>0</v>
      </c>
    </row>
    <row r="3808" spans="2:15" ht="18" customHeight="1">
      <c r="B3808" s="109" t="str">
        <f>IF('2.売上実績'!$B3808="","",'2.売上実績'!$B3808)</f>
        <v/>
      </c>
      <c r="C3808" s="110" t="str">
        <f>IF('2.売上実績'!$C3808="","",'2.売上実績'!$C3808)</f>
        <v/>
      </c>
      <c r="D3808" s="98" t="str">
        <f>IF(C3808="","",VLOOKUP(C3808,'4.製品一覧'!$B$4:$D$500,3,FALSE))</f>
        <v/>
      </c>
      <c r="E3808" s="102">
        <f>IF(C3808&lt;&gt;"",VLOOKUP(C3808,'7.製品別原価'!$B$5:$J$500,8,FALSE),0)</f>
        <v>0</v>
      </c>
      <c r="F3808" s="37">
        <f>IF(OR($K$2=0,K3808=0),0,'1.全社費用'!$C$42/$K$2)</f>
        <v>0</v>
      </c>
      <c r="G3808" s="37">
        <f t="shared" si="415"/>
        <v>0</v>
      </c>
      <c r="H3808" s="38">
        <f t="shared" si="416"/>
        <v>0</v>
      </c>
      <c r="I3808" s="39">
        <f t="shared" si="417"/>
        <v>0</v>
      </c>
      <c r="J3808" s="40">
        <f t="shared" si="418"/>
        <v>0</v>
      </c>
      <c r="K3808" s="111">
        <f>IF($B3808="",0,'2.売上実績'!D3808)</f>
        <v>0</v>
      </c>
      <c r="L3808" s="111">
        <f>IF($B3808="",0,'2.売上実績'!E3808)</f>
        <v>0</v>
      </c>
      <c r="M3808" s="28">
        <f t="shared" si="413"/>
        <v>0</v>
      </c>
      <c r="N3808" s="41">
        <f t="shared" si="414"/>
        <v>0</v>
      </c>
      <c r="O3808" s="40">
        <f t="shared" si="419"/>
        <v>0</v>
      </c>
    </row>
    <row r="3809" spans="2:15" ht="18" customHeight="1">
      <c r="B3809" s="109" t="str">
        <f>IF('2.売上実績'!$B3809="","",'2.売上実績'!$B3809)</f>
        <v/>
      </c>
      <c r="C3809" s="110" t="str">
        <f>IF('2.売上実績'!$C3809="","",'2.売上実績'!$C3809)</f>
        <v/>
      </c>
      <c r="D3809" s="98" t="str">
        <f>IF(C3809="","",VLOOKUP(C3809,'4.製品一覧'!$B$4:$D$500,3,FALSE))</f>
        <v/>
      </c>
      <c r="E3809" s="102">
        <f>IF(C3809&lt;&gt;"",VLOOKUP(C3809,'7.製品別原価'!$B$5:$J$500,8,FALSE),0)</f>
        <v>0</v>
      </c>
      <c r="F3809" s="37">
        <f>IF(OR($K$2=0,K3809=0),0,'1.全社費用'!$C$42/$K$2)</f>
        <v>0</v>
      </c>
      <c r="G3809" s="37">
        <f t="shared" si="415"/>
        <v>0</v>
      </c>
      <c r="H3809" s="38">
        <f t="shared" si="416"/>
        <v>0</v>
      </c>
      <c r="I3809" s="39">
        <f t="shared" si="417"/>
        <v>0</v>
      </c>
      <c r="J3809" s="40">
        <f t="shared" si="418"/>
        <v>0</v>
      </c>
      <c r="K3809" s="111">
        <f>IF($B3809="",0,'2.売上実績'!D3809)</f>
        <v>0</v>
      </c>
      <c r="L3809" s="111">
        <f>IF($B3809="",0,'2.売上実績'!E3809)</f>
        <v>0</v>
      </c>
      <c r="M3809" s="28">
        <f t="shared" si="413"/>
        <v>0</v>
      </c>
      <c r="N3809" s="41">
        <f t="shared" si="414"/>
        <v>0</v>
      </c>
      <c r="O3809" s="40">
        <f t="shared" si="419"/>
        <v>0</v>
      </c>
    </row>
    <row r="3810" spans="2:15" ht="18" customHeight="1">
      <c r="B3810" s="109" t="str">
        <f>IF('2.売上実績'!$B3810="","",'2.売上実績'!$B3810)</f>
        <v/>
      </c>
      <c r="C3810" s="110" t="str">
        <f>IF('2.売上実績'!$C3810="","",'2.売上実績'!$C3810)</f>
        <v/>
      </c>
      <c r="D3810" s="98" t="str">
        <f>IF(C3810="","",VLOOKUP(C3810,'4.製品一覧'!$B$4:$D$500,3,FALSE))</f>
        <v/>
      </c>
      <c r="E3810" s="102">
        <f>IF(C3810&lt;&gt;"",VLOOKUP(C3810,'7.製品別原価'!$B$5:$J$500,8,FALSE),0)</f>
        <v>0</v>
      </c>
      <c r="F3810" s="37">
        <f>IF(OR($K$2=0,K3810=0),0,'1.全社費用'!$C$42/$K$2)</f>
        <v>0</v>
      </c>
      <c r="G3810" s="37">
        <f t="shared" si="415"/>
        <v>0</v>
      </c>
      <c r="H3810" s="38">
        <f t="shared" si="416"/>
        <v>0</v>
      </c>
      <c r="I3810" s="39">
        <f t="shared" si="417"/>
        <v>0</v>
      </c>
      <c r="J3810" s="40">
        <f t="shared" si="418"/>
        <v>0</v>
      </c>
      <c r="K3810" s="111">
        <f>IF($B3810="",0,'2.売上実績'!D3810)</f>
        <v>0</v>
      </c>
      <c r="L3810" s="111">
        <f>IF($B3810="",0,'2.売上実績'!E3810)</f>
        <v>0</v>
      </c>
      <c r="M3810" s="28">
        <f t="shared" si="413"/>
        <v>0</v>
      </c>
      <c r="N3810" s="41">
        <f t="shared" si="414"/>
        <v>0</v>
      </c>
      <c r="O3810" s="40">
        <f t="shared" si="419"/>
        <v>0</v>
      </c>
    </row>
    <row r="3811" spans="2:15" ht="18" customHeight="1">
      <c r="B3811" s="109" t="str">
        <f>IF('2.売上実績'!$B3811="","",'2.売上実績'!$B3811)</f>
        <v/>
      </c>
      <c r="C3811" s="110" t="str">
        <f>IF('2.売上実績'!$C3811="","",'2.売上実績'!$C3811)</f>
        <v/>
      </c>
      <c r="D3811" s="98" t="str">
        <f>IF(C3811="","",VLOOKUP(C3811,'4.製品一覧'!$B$4:$D$500,3,FALSE))</f>
        <v/>
      </c>
      <c r="E3811" s="102">
        <f>IF(C3811&lt;&gt;"",VLOOKUP(C3811,'7.製品別原価'!$B$5:$J$500,8,FALSE),0)</f>
        <v>0</v>
      </c>
      <c r="F3811" s="37">
        <f>IF(OR($K$2=0,K3811=0),0,'1.全社費用'!$C$42/$K$2)</f>
        <v>0</v>
      </c>
      <c r="G3811" s="37">
        <f t="shared" si="415"/>
        <v>0</v>
      </c>
      <c r="H3811" s="38">
        <f t="shared" si="416"/>
        <v>0</v>
      </c>
      <c r="I3811" s="39">
        <f t="shared" si="417"/>
        <v>0</v>
      </c>
      <c r="J3811" s="40">
        <f t="shared" si="418"/>
        <v>0</v>
      </c>
      <c r="K3811" s="111">
        <f>IF($B3811="",0,'2.売上実績'!D3811)</f>
        <v>0</v>
      </c>
      <c r="L3811" s="111">
        <f>IF($B3811="",0,'2.売上実績'!E3811)</f>
        <v>0</v>
      </c>
      <c r="M3811" s="28">
        <f t="shared" si="413"/>
        <v>0</v>
      </c>
      <c r="N3811" s="41">
        <f t="shared" si="414"/>
        <v>0</v>
      </c>
      <c r="O3811" s="40">
        <f t="shared" si="419"/>
        <v>0</v>
      </c>
    </row>
    <row r="3812" spans="2:15" ht="18" customHeight="1">
      <c r="B3812" s="109" t="str">
        <f>IF('2.売上実績'!$B3812="","",'2.売上実績'!$B3812)</f>
        <v/>
      </c>
      <c r="C3812" s="110" t="str">
        <f>IF('2.売上実績'!$C3812="","",'2.売上実績'!$C3812)</f>
        <v/>
      </c>
      <c r="D3812" s="98" t="str">
        <f>IF(C3812="","",VLOOKUP(C3812,'4.製品一覧'!$B$4:$D$500,3,FALSE))</f>
        <v/>
      </c>
      <c r="E3812" s="102">
        <f>IF(C3812&lt;&gt;"",VLOOKUP(C3812,'7.製品別原価'!$B$5:$J$500,8,FALSE),0)</f>
        <v>0</v>
      </c>
      <c r="F3812" s="37">
        <f>IF(OR($K$2=0,K3812=0),0,'1.全社費用'!$C$42/$K$2)</f>
        <v>0</v>
      </c>
      <c r="G3812" s="37">
        <f t="shared" si="415"/>
        <v>0</v>
      </c>
      <c r="H3812" s="38">
        <f t="shared" si="416"/>
        <v>0</v>
      </c>
      <c r="I3812" s="39">
        <f t="shared" si="417"/>
        <v>0</v>
      </c>
      <c r="J3812" s="40">
        <f t="shared" si="418"/>
        <v>0</v>
      </c>
      <c r="K3812" s="111">
        <f>IF($B3812="",0,'2.売上実績'!D3812)</f>
        <v>0</v>
      </c>
      <c r="L3812" s="111">
        <f>IF($B3812="",0,'2.売上実績'!E3812)</f>
        <v>0</v>
      </c>
      <c r="M3812" s="28">
        <f t="shared" si="413"/>
        <v>0</v>
      </c>
      <c r="N3812" s="41">
        <f t="shared" si="414"/>
        <v>0</v>
      </c>
      <c r="O3812" s="40">
        <f t="shared" si="419"/>
        <v>0</v>
      </c>
    </row>
    <row r="3813" spans="2:15" ht="18" customHeight="1">
      <c r="B3813" s="109" t="str">
        <f>IF('2.売上実績'!$B3813="","",'2.売上実績'!$B3813)</f>
        <v/>
      </c>
      <c r="C3813" s="110" t="str">
        <f>IF('2.売上実績'!$C3813="","",'2.売上実績'!$C3813)</f>
        <v/>
      </c>
      <c r="D3813" s="98" t="str">
        <f>IF(C3813="","",VLOOKUP(C3813,'4.製品一覧'!$B$4:$D$500,3,FALSE))</f>
        <v/>
      </c>
      <c r="E3813" s="102">
        <f>IF(C3813&lt;&gt;"",VLOOKUP(C3813,'7.製品別原価'!$B$5:$J$500,8,FALSE),0)</f>
        <v>0</v>
      </c>
      <c r="F3813" s="37">
        <f>IF(OR($K$2=0,K3813=0),0,'1.全社費用'!$C$42/$K$2)</f>
        <v>0</v>
      </c>
      <c r="G3813" s="37">
        <f t="shared" si="415"/>
        <v>0</v>
      </c>
      <c r="H3813" s="38">
        <f t="shared" si="416"/>
        <v>0</v>
      </c>
      <c r="I3813" s="39">
        <f t="shared" si="417"/>
        <v>0</v>
      </c>
      <c r="J3813" s="40">
        <f t="shared" si="418"/>
        <v>0</v>
      </c>
      <c r="K3813" s="111">
        <f>IF($B3813="",0,'2.売上実績'!D3813)</f>
        <v>0</v>
      </c>
      <c r="L3813" s="111">
        <f>IF($B3813="",0,'2.売上実績'!E3813)</f>
        <v>0</v>
      </c>
      <c r="M3813" s="28">
        <f t="shared" si="413"/>
        <v>0</v>
      </c>
      <c r="N3813" s="41">
        <f t="shared" si="414"/>
        <v>0</v>
      </c>
      <c r="O3813" s="40">
        <f t="shared" si="419"/>
        <v>0</v>
      </c>
    </row>
    <row r="3814" spans="2:15" ht="18" customHeight="1">
      <c r="B3814" s="109" t="str">
        <f>IF('2.売上実績'!$B3814="","",'2.売上実績'!$B3814)</f>
        <v/>
      </c>
      <c r="C3814" s="110" t="str">
        <f>IF('2.売上実績'!$C3814="","",'2.売上実績'!$C3814)</f>
        <v/>
      </c>
      <c r="D3814" s="98" t="str">
        <f>IF(C3814="","",VLOOKUP(C3814,'4.製品一覧'!$B$4:$D$500,3,FALSE))</f>
        <v/>
      </c>
      <c r="E3814" s="102">
        <f>IF(C3814&lt;&gt;"",VLOOKUP(C3814,'7.製品別原価'!$B$5:$J$500,8,FALSE),0)</f>
        <v>0</v>
      </c>
      <c r="F3814" s="37">
        <f>IF(OR($K$2=0,K3814=0),0,'1.全社費用'!$C$42/$K$2)</f>
        <v>0</v>
      </c>
      <c r="G3814" s="37">
        <f t="shared" si="415"/>
        <v>0</v>
      </c>
      <c r="H3814" s="38">
        <f t="shared" si="416"/>
        <v>0</v>
      </c>
      <c r="I3814" s="39">
        <f t="shared" si="417"/>
        <v>0</v>
      </c>
      <c r="J3814" s="40">
        <f t="shared" si="418"/>
        <v>0</v>
      </c>
      <c r="K3814" s="111">
        <f>IF($B3814="",0,'2.売上実績'!D3814)</f>
        <v>0</v>
      </c>
      <c r="L3814" s="111">
        <f>IF($B3814="",0,'2.売上実績'!E3814)</f>
        <v>0</v>
      </c>
      <c r="M3814" s="28">
        <f t="shared" si="413"/>
        <v>0</v>
      </c>
      <c r="N3814" s="41">
        <f t="shared" si="414"/>
        <v>0</v>
      </c>
      <c r="O3814" s="40">
        <f t="shared" si="419"/>
        <v>0</v>
      </c>
    </row>
    <row r="3815" spans="2:15" ht="18" customHeight="1">
      <c r="B3815" s="109" t="str">
        <f>IF('2.売上実績'!$B3815="","",'2.売上実績'!$B3815)</f>
        <v/>
      </c>
      <c r="C3815" s="110" t="str">
        <f>IF('2.売上実績'!$C3815="","",'2.売上実績'!$C3815)</f>
        <v/>
      </c>
      <c r="D3815" s="98" t="str">
        <f>IF(C3815="","",VLOOKUP(C3815,'4.製品一覧'!$B$4:$D$500,3,FALSE))</f>
        <v/>
      </c>
      <c r="E3815" s="102">
        <f>IF(C3815&lt;&gt;"",VLOOKUP(C3815,'7.製品別原価'!$B$5:$J$500,8,FALSE),0)</f>
        <v>0</v>
      </c>
      <c r="F3815" s="37">
        <f>IF(OR($K$2=0,K3815=0),0,'1.全社費用'!$C$42/$K$2)</f>
        <v>0</v>
      </c>
      <c r="G3815" s="37">
        <f t="shared" si="415"/>
        <v>0</v>
      </c>
      <c r="H3815" s="38">
        <f t="shared" si="416"/>
        <v>0</v>
      </c>
      <c r="I3815" s="39">
        <f t="shared" si="417"/>
        <v>0</v>
      </c>
      <c r="J3815" s="40">
        <f t="shared" si="418"/>
        <v>0</v>
      </c>
      <c r="K3815" s="111">
        <f>IF($B3815="",0,'2.売上実績'!D3815)</f>
        <v>0</v>
      </c>
      <c r="L3815" s="111">
        <f>IF($B3815="",0,'2.売上実績'!E3815)</f>
        <v>0</v>
      </c>
      <c r="M3815" s="28">
        <f t="shared" si="413"/>
        <v>0</v>
      </c>
      <c r="N3815" s="41">
        <f t="shared" si="414"/>
        <v>0</v>
      </c>
      <c r="O3815" s="40">
        <f t="shared" si="419"/>
        <v>0</v>
      </c>
    </row>
    <row r="3816" spans="2:15" ht="18" customHeight="1">
      <c r="B3816" s="109" t="str">
        <f>IF('2.売上実績'!$B3816="","",'2.売上実績'!$B3816)</f>
        <v/>
      </c>
      <c r="C3816" s="110" t="str">
        <f>IF('2.売上実績'!$C3816="","",'2.売上実績'!$C3816)</f>
        <v/>
      </c>
      <c r="D3816" s="98" t="str">
        <f>IF(C3816="","",VLOOKUP(C3816,'4.製品一覧'!$B$4:$D$500,3,FALSE))</f>
        <v/>
      </c>
      <c r="E3816" s="102">
        <f>IF(C3816&lt;&gt;"",VLOOKUP(C3816,'7.製品別原価'!$B$5:$J$500,8,FALSE),0)</f>
        <v>0</v>
      </c>
      <c r="F3816" s="37">
        <f>IF(OR($K$2=0,K3816=0),0,'1.全社費用'!$C$42/$K$2)</f>
        <v>0</v>
      </c>
      <c r="G3816" s="37">
        <f t="shared" si="415"/>
        <v>0</v>
      </c>
      <c r="H3816" s="38">
        <f t="shared" si="416"/>
        <v>0</v>
      </c>
      <c r="I3816" s="39">
        <f t="shared" si="417"/>
        <v>0</v>
      </c>
      <c r="J3816" s="40">
        <f t="shared" si="418"/>
        <v>0</v>
      </c>
      <c r="K3816" s="111">
        <f>IF($B3816="",0,'2.売上実績'!D3816)</f>
        <v>0</v>
      </c>
      <c r="L3816" s="111">
        <f>IF($B3816="",0,'2.売上実績'!E3816)</f>
        <v>0</v>
      </c>
      <c r="M3816" s="28">
        <f t="shared" si="413"/>
        <v>0</v>
      </c>
      <c r="N3816" s="41">
        <f t="shared" si="414"/>
        <v>0</v>
      </c>
      <c r="O3816" s="40">
        <f t="shared" si="419"/>
        <v>0</v>
      </c>
    </row>
    <row r="3817" spans="2:15" ht="18" customHeight="1">
      <c r="B3817" s="109" t="str">
        <f>IF('2.売上実績'!$B3817="","",'2.売上実績'!$B3817)</f>
        <v/>
      </c>
      <c r="C3817" s="110" t="str">
        <f>IF('2.売上実績'!$C3817="","",'2.売上実績'!$C3817)</f>
        <v/>
      </c>
      <c r="D3817" s="98" t="str">
        <f>IF(C3817="","",VLOOKUP(C3817,'4.製品一覧'!$B$4:$D$500,3,FALSE))</f>
        <v/>
      </c>
      <c r="E3817" s="102">
        <f>IF(C3817&lt;&gt;"",VLOOKUP(C3817,'7.製品別原価'!$B$5:$J$500,8,FALSE),0)</f>
        <v>0</v>
      </c>
      <c r="F3817" s="37">
        <f>IF(OR($K$2=0,K3817=0),0,'1.全社費用'!$C$42/$K$2)</f>
        <v>0</v>
      </c>
      <c r="G3817" s="37">
        <f t="shared" si="415"/>
        <v>0</v>
      </c>
      <c r="H3817" s="38">
        <f t="shared" si="416"/>
        <v>0</v>
      </c>
      <c r="I3817" s="39">
        <f t="shared" si="417"/>
        <v>0</v>
      </c>
      <c r="J3817" s="40">
        <f t="shared" si="418"/>
        <v>0</v>
      </c>
      <c r="K3817" s="111">
        <f>IF($B3817="",0,'2.売上実績'!D3817)</f>
        <v>0</v>
      </c>
      <c r="L3817" s="111">
        <f>IF($B3817="",0,'2.売上実績'!E3817)</f>
        <v>0</v>
      </c>
      <c r="M3817" s="28">
        <f t="shared" si="413"/>
        <v>0</v>
      </c>
      <c r="N3817" s="41">
        <f t="shared" si="414"/>
        <v>0</v>
      </c>
      <c r="O3817" s="40">
        <f t="shared" si="419"/>
        <v>0</v>
      </c>
    </row>
    <row r="3818" spans="2:15" ht="18" customHeight="1">
      <c r="B3818" s="109" t="str">
        <f>IF('2.売上実績'!$B3818="","",'2.売上実績'!$B3818)</f>
        <v/>
      </c>
      <c r="C3818" s="110" t="str">
        <f>IF('2.売上実績'!$C3818="","",'2.売上実績'!$C3818)</f>
        <v/>
      </c>
      <c r="D3818" s="98" t="str">
        <f>IF(C3818="","",VLOOKUP(C3818,'4.製品一覧'!$B$4:$D$500,3,FALSE))</f>
        <v/>
      </c>
      <c r="E3818" s="102">
        <f>IF(C3818&lt;&gt;"",VLOOKUP(C3818,'7.製品別原価'!$B$5:$J$500,8,FALSE),0)</f>
        <v>0</v>
      </c>
      <c r="F3818" s="37">
        <f>IF(OR($K$2=0,K3818=0),0,'1.全社費用'!$C$42/$K$2)</f>
        <v>0</v>
      </c>
      <c r="G3818" s="37">
        <f t="shared" si="415"/>
        <v>0</v>
      </c>
      <c r="H3818" s="38">
        <f t="shared" si="416"/>
        <v>0</v>
      </c>
      <c r="I3818" s="39">
        <f t="shared" si="417"/>
        <v>0</v>
      </c>
      <c r="J3818" s="40">
        <f t="shared" si="418"/>
        <v>0</v>
      </c>
      <c r="K3818" s="111">
        <f>IF($B3818="",0,'2.売上実績'!D3818)</f>
        <v>0</v>
      </c>
      <c r="L3818" s="111">
        <f>IF($B3818="",0,'2.売上実績'!E3818)</f>
        <v>0</v>
      </c>
      <c r="M3818" s="28">
        <f t="shared" si="413"/>
        <v>0</v>
      </c>
      <c r="N3818" s="41">
        <f t="shared" si="414"/>
        <v>0</v>
      </c>
      <c r="O3818" s="40">
        <f t="shared" si="419"/>
        <v>0</v>
      </c>
    </row>
    <row r="3819" spans="2:15" ht="18" customHeight="1">
      <c r="B3819" s="109" t="str">
        <f>IF('2.売上実績'!$B3819="","",'2.売上実績'!$B3819)</f>
        <v/>
      </c>
      <c r="C3819" s="110" t="str">
        <f>IF('2.売上実績'!$C3819="","",'2.売上実績'!$C3819)</f>
        <v/>
      </c>
      <c r="D3819" s="98" t="str">
        <f>IF(C3819="","",VLOOKUP(C3819,'4.製品一覧'!$B$4:$D$500,3,FALSE))</f>
        <v/>
      </c>
      <c r="E3819" s="102">
        <f>IF(C3819&lt;&gt;"",VLOOKUP(C3819,'7.製品別原価'!$B$5:$J$500,8,FALSE),0)</f>
        <v>0</v>
      </c>
      <c r="F3819" s="37">
        <f>IF(OR($K$2=0,K3819=0),0,'1.全社費用'!$C$42/$K$2)</f>
        <v>0</v>
      </c>
      <c r="G3819" s="37">
        <f t="shared" si="415"/>
        <v>0</v>
      </c>
      <c r="H3819" s="38">
        <f t="shared" si="416"/>
        <v>0</v>
      </c>
      <c r="I3819" s="39">
        <f t="shared" si="417"/>
        <v>0</v>
      </c>
      <c r="J3819" s="40">
        <f t="shared" si="418"/>
        <v>0</v>
      </c>
      <c r="K3819" s="111">
        <f>IF($B3819="",0,'2.売上実績'!D3819)</f>
        <v>0</v>
      </c>
      <c r="L3819" s="111">
        <f>IF($B3819="",0,'2.売上実績'!E3819)</f>
        <v>0</v>
      </c>
      <c r="M3819" s="28">
        <f t="shared" si="413"/>
        <v>0</v>
      </c>
      <c r="N3819" s="41">
        <f t="shared" si="414"/>
        <v>0</v>
      </c>
      <c r="O3819" s="40">
        <f t="shared" si="419"/>
        <v>0</v>
      </c>
    </row>
    <row r="3820" spans="2:15" ht="18" customHeight="1">
      <c r="B3820" s="109" t="str">
        <f>IF('2.売上実績'!$B3820="","",'2.売上実績'!$B3820)</f>
        <v/>
      </c>
      <c r="C3820" s="110" t="str">
        <f>IF('2.売上実績'!$C3820="","",'2.売上実績'!$C3820)</f>
        <v/>
      </c>
      <c r="D3820" s="98" t="str">
        <f>IF(C3820="","",VLOOKUP(C3820,'4.製品一覧'!$B$4:$D$500,3,FALSE))</f>
        <v/>
      </c>
      <c r="E3820" s="102">
        <f>IF(C3820&lt;&gt;"",VLOOKUP(C3820,'7.製品別原価'!$B$5:$J$500,8,FALSE),0)</f>
        <v>0</v>
      </c>
      <c r="F3820" s="37">
        <f>IF(OR($K$2=0,K3820=0),0,'1.全社費用'!$C$42/$K$2)</f>
        <v>0</v>
      </c>
      <c r="G3820" s="37">
        <f t="shared" si="415"/>
        <v>0</v>
      </c>
      <c r="H3820" s="38">
        <f t="shared" si="416"/>
        <v>0</v>
      </c>
      <c r="I3820" s="39">
        <f t="shared" si="417"/>
        <v>0</v>
      </c>
      <c r="J3820" s="40">
        <f t="shared" si="418"/>
        <v>0</v>
      </c>
      <c r="K3820" s="111">
        <f>IF($B3820="",0,'2.売上実績'!D3820)</f>
        <v>0</v>
      </c>
      <c r="L3820" s="111">
        <f>IF($B3820="",0,'2.売上実績'!E3820)</f>
        <v>0</v>
      </c>
      <c r="M3820" s="28">
        <f t="shared" si="413"/>
        <v>0</v>
      </c>
      <c r="N3820" s="41">
        <f t="shared" si="414"/>
        <v>0</v>
      </c>
      <c r="O3820" s="40">
        <f t="shared" si="419"/>
        <v>0</v>
      </c>
    </row>
    <row r="3821" spans="2:15" ht="18" customHeight="1">
      <c r="B3821" s="109" t="str">
        <f>IF('2.売上実績'!$B3821="","",'2.売上実績'!$B3821)</f>
        <v/>
      </c>
      <c r="C3821" s="110" t="str">
        <f>IF('2.売上実績'!$C3821="","",'2.売上実績'!$C3821)</f>
        <v/>
      </c>
      <c r="D3821" s="98" t="str">
        <f>IF(C3821="","",VLOOKUP(C3821,'4.製品一覧'!$B$4:$D$500,3,FALSE))</f>
        <v/>
      </c>
      <c r="E3821" s="102">
        <f>IF(C3821&lt;&gt;"",VLOOKUP(C3821,'7.製品別原価'!$B$5:$J$500,8,FALSE),0)</f>
        <v>0</v>
      </c>
      <c r="F3821" s="37">
        <f>IF(OR($K$2=0,K3821=0),0,'1.全社費用'!$C$42/$K$2)</f>
        <v>0</v>
      </c>
      <c r="G3821" s="37">
        <f t="shared" si="415"/>
        <v>0</v>
      </c>
      <c r="H3821" s="38">
        <f t="shared" si="416"/>
        <v>0</v>
      </c>
      <c r="I3821" s="39">
        <f t="shared" si="417"/>
        <v>0</v>
      </c>
      <c r="J3821" s="40">
        <f t="shared" si="418"/>
        <v>0</v>
      </c>
      <c r="K3821" s="111">
        <f>IF($B3821="",0,'2.売上実績'!D3821)</f>
        <v>0</v>
      </c>
      <c r="L3821" s="111">
        <f>IF($B3821="",0,'2.売上実績'!E3821)</f>
        <v>0</v>
      </c>
      <c r="M3821" s="28">
        <f t="shared" si="413"/>
        <v>0</v>
      </c>
      <c r="N3821" s="41">
        <f t="shared" si="414"/>
        <v>0</v>
      </c>
      <c r="O3821" s="40">
        <f t="shared" si="419"/>
        <v>0</v>
      </c>
    </row>
    <row r="3822" spans="2:15" ht="18" customHeight="1">
      <c r="B3822" s="109" t="str">
        <f>IF('2.売上実績'!$B3822="","",'2.売上実績'!$B3822)</f>
        <v/>
      </c>
      <c r="C3822" s="110" t="str">
        <f>IF('2.売上実績'!$C3822="","",'2.売上実績'!$C3822)</f>
        <v/>
      </c>
      <c r="D3822" s="98" t="str">
        <f>IF(C3822="","",VLOOKUP(C3822,'4.製品一覧'!$B$4:$D$500,3,FALSE))</f>
        <v/>
      </c>
      <c r="E3822" s="102">
        <f>IF(C3822&lt;&gt;"",VLOOKUP(C3822,'7.製品別原価'!$B$5:$J$500,8,FALSE),0)</f>
        <v>0</v>
      </c>
      <c r="F3822" s="37">
        <f>IF(OR($K$2=0,K3822=0),0,'1.全社費用'!$C$42/$K$2)</f>
        <v>0</v>
      </c>
      <c r="G3822" s="37">
        <f t="shared" si="415"/>
        <v>0</v>
      </c>
      <c r="H3822" s="38">
        <f t="shared" si="416"/>
        <v>0</v>
      </c>
      <c r="I3822" s="39">
        <f t="shared" si="417"/>
        <v>0</v>
      </c>
      <c r="J3822" s="40">
        <f t="shared" si="418"/>
        <v>0</v>
      </c>
      <c r="K3822" s="111">
        <f>IF($B3822="",0,'2.売上実績'!D3822)</f>
        <v>0</v>
      </c>
      <c r="L3822" s="111">
        <f>IF($B3822="",0,'2.売上実績'!E3822)</f>
        <v>0</v>
      </c>
      <c r="M3822" s="28">
        <f t="shared" si="413"/>
        <v>0</v>
      </c>
      <c r="N3822" s="41">
        <f t="shared" si="414"/>
        <v>0</v>
      </c>
      <c r="O3822" s="40">
        <f t="shared" si="419"/>
        <v>0</v>
      </c>
    </row>
    <row r="3823" spans="2:15" ht="18" customHeight="1">
      <c r="B3823" s="109" t="str">
        <f>IF('2.売上実績'!$B3823="","",'2.売上実績'!$B3823)</f>
        <v/>
      </c>
      <c r="C3823" s="110" t="str">
        <f>IF('2.売上実績'!$C3823="","",'2.売上実績'!$C3823)</f>
        <v/>
      </c>
      <c r="D3823" s="98" t="str">
        <f>IF(C3823="","",VLOOKUP(C3823,'4.製品一覧'!$B$4:$D$500,3,FALSE))</f>
        <v/>
      </c>
      <c r="E3823" s="102">
        <f>IF(C3823&lt;&gt;"",VLOOKUP(C3823,'7.製品別原価'!$B$5:$J$500,8,FALSE),0)</f>
        <v>0</v>
      </c>
      <c r="F3823" s="37">
        <f>IF(OR($K$2=0,K3823=0),0,'1.全社費用'!$C$42/$K$2)</f>
        <v>0</v>
      </c>
      <c r="G3823" s="37">
        <f t="shared" si="415"/>
        <v>0</v>
      </c>
      <c r="H3823" s="38">
        <f t="shared" si="416"/>
        <v>0</v>
      </c>
      <c r="I3823" s="39">
        <f t="shared" si="417"/>
        <v>0</v>
      </c>
      <c r="J3823" s="40">
        <f t="shared" si="418"/>
        <v>0</v>
      </c>
      <c r="K3823" s="111">
        <f>IF($B3823="",0,'2.売上実績'!D3823)</f>
        <v>0</v>
      </c>
      <c r="L3823" s="111">
        <f>IF($B3823="",0,'2.売上実績'!E3823)</f>
        <v>0</v>
      </c>
      <c r="M3823" s="28">
        <f t="shared" si="413"/>
        <v>0</v>
      </c>
      <c r="N3823" s="41">
        <f t="shared" si="414"/>
        <v>0</v>
      </c>
      <c r="O3823" s="40">
        <f t="shared" si="419"/>
        <v>0</v>
      </c>
    </row>
    <row r="3824" spans="2:15" ht="18" customHeight="1">
      <c r="B3824" s="109" t="str">
        <f>IF('2.売上実績'!$B3824="","",'2.売上実績'!$B3824)</f>
        <v/>
      </c>
      <c r="C3824" s="110" t="str">
        <f>IF('2.売上実績'!$C3824="","",'2.売上実績'!$C3824)</f>
        <v/>
      </c>
      <c r="D3824" s="98" t="str">
        <f>IF(C3824="","",VLOOKUP(C3824,'4.製品一覧'!$B$4:$D$500,3,FALSE))</f>
        <v/>
      </c>
      <c r="E3824" s="102">
        <f>IF(C3824&lt;&gt;"",VLOOKUP(C3824,'7.製品別原価'!$B$5:$J$500,8,FALSE),0)</f>
        <v>0</v>
      </c>
      <c r="F3824" s="37">
        <f>IF(OR($K$2=0,K3824=0),0,'1.全社費用'!$C$42/$K$2)</f>
        <v>0</v>
      </c>
      <c r="G3824" s="37">
        <f t="shared" si="415"/>
        <v>0</v>
      </c>
      <c r="H3824" s="38">
        <f t="shared" si="416"/>
        <v>0</v>
      </c>
      <c r="I3824" s="39">
        <f t="shared" si="417"/>
        <v>0</v>
      </c>
      <c r="J3824" s="40">
        <f t="shared" si="418"/>
        <v>0</v>
      </c>
      <c r="K3824" s="111">
        <f>IF($B3824="",0,'2.売上実績'!D3824)</f>
        <v>0</v>
      </c>
      <c r="L3824" s="111">
        <f>IF($B3824="",0,'2.売上実績'!E3824)</f>
        <v>0</v>
      </c>
      <c r="M3824" s="28">
        <f t="shared" si="413"/>
        <v>0</v>
      </c>
      <c r="N3824" s="41">
        <f t="shared" si="414"/>
        <v>0</v>
      </c>
      <c r="O3824" s="40">
        <f t="shared" si="419"/>
        <v>0</v>
      </c>
    </row>
    <row r="3825" spans="2:15" ht="18" customHeight="1">
      <c r="B3825" s="109" t="str">
        <f>IF('2.売上実績'!$B3825="","",'2.売上実績'!$B3825)</f>
        <v/>
      </c>
      <c r="C3825" s="110" t="str">
        <f>IF('2.売上実績'!$C3825="","",'2.売上実績'!$C3825)</f>
        <v/>
      </c>
      <c r="D3825" s="98" t="str">
        <f>IF(C3825="","",VLOOKUP(C3825,'4.製品一覧'!$B$4:$D$500,3,FALSE))</f>
        <v/>
      </c>
      <c r="E3825" s="102">
        <f>IF(C3825&lt;&gt;"",VLOOKUP(C3825,'7.製品別原価'!$B$5:$J$500,8,FALSE),0)</f>
        <v>0</v>
      </c>
      <c r="F3825" s="37">
        <f>IF(OR($K$2=0,K3825=0),0,'1.全社費用'!$C$42/$K$2)</f>
        <v>0</v>
      </c>
      <c r="G3825" s="37">
        <f t="shared" si="415"/>
        <v>0</v>
      </c>
      <c r="H3825" s="38">
        <f t="shared" si="416"/>
        <v>0</v>
      </c>
      <c r="I3825" s="39">
        <f t="shared" si="417"/>
        <v>0</v>
      </c>
      <c r="J3825" s="40">
        <f t="shared" si="418"/>
        <v>0</v>
      </c>
      <c r="K3825" s="111">
        <f>IF($B3825="",0,'2.売上実績'!D3825)</f>
        <v>0</v>
      </c>
      <c r="L3825" s="111">
        <f>IF($B3825="",0,'2.売上実績'!E3825)</f>
        <v>0</v>
      </c>
      <c r="M3825" s="28">
        <f t="shared" si="413"/>
        <v>0</v>
      </c>
      <c r="N3825" s="41">
        <f t="shared" si="414"/>
        <v>0</v>
      </c>
      <c r="O3825" s="40">
        <f t="shared" si="419"/>
        <v>0</v>
      </c>
    </row>
    <row r="3826" spans="2:15" ht="18" customHeight="1">
      <c r="B3826" s="109" t="str">
        <f>IF('2.売上実績'!$B3826="","",'2.売上実績'!$B3826)</f>
        <v/>
      </c>
      <c r="C3826" s="110" t="str">
        <f>IF('2.売上実績'!$C3826="","",'2.売上実績'!$C3826)</f>
        <v/>
      </c>
      <c r="D3826" s="98" t="str">
        <f>IF(C3826="","",VLOOKUP(C3826,'4.製品一覧'!$B$4:$D$500,3,FALSE))</f>
        <v/>
      </c>
      <c r="E3826" s="102">
        <f>IF(C3826&lt;&gt;"",VLOOKUP(C3826,'7.製品別原価'!$B$5:$J$500,8,FALSE),0)</f>
        <v>0</v>
      </c>
      <c r="F3826" s="37">
        <f>IF(OR($K$2=0,K3826=0),0,'1.全社費用'!$C$42/$K$2)</f>
        <v>0</v>
      </c>
      <c r="G3826" s="37">
        <f t="shared" si="415"/>
        <v>0</v>
      </c>
      <c r="H3826" s="38">
        <f t="shared" si="416"/>
        <v>0</v>
      </c>
      <c r="I3826" s="39">
        <f t="shared" si="417"/>
        <v>0</v>
      </c>
      <c r="J3826" s="40">
        <f t="shared" si="418"/>
        <v>0</v>
      </c>
      <c r="K3826" s="111">
        <f>IF($B3826="",0,'2.売上実績'!D3826)</f>
        <v>0</v>
      </c>
      <c r="L3826" s="111">
        <f>IF($B3826="",0,'2.売上実績'!E3826)</f>
        <v>0</v>
      </c>
      <c r="M3826" s="28">
        <f t="shared" si="413"/>
        <v>0</v>
      </c>
      <c r="N3826" s="41">
        <f t="shared" si="414"/>
        <v>0</v>
      </c>
      <c r="O3826" s="40">
        <f t="shared" si="419"/>
        <v>0</v>
      </c>
    </row>
    <row r="3827" spans="2:15" ht="18" customHeight="1">
      <c r="B3827" s="109" t="str">
        <f>IF('2.売上実績'!$B3827="","",'2.売上実績'!$B3827)</f>
        <v/>
      </c>
      <c r="C3827" s="110" t="str">
        <f>IF('2.売上実績'!$C3827="","",'2.売上実績'!$C3827)</f>
        <v/>
      </c>
      <c r="D3827" s="98" t="str">
        <f>IF(C3827="","",VLOOKUP(C3827,'4.製品一覧'!$B$4:$D$500,3,FALSE))</f>
        <v/>
      </c>
      <c r="E3827" s="102">
        <f>IF(C3827&lt;&gt;"",VLOOKUP(C3827,'7.製品別原価'!$B$5:$J$500,8,FALSE),0)</f>
        <v>0</v>
      </c>
      <c r="F3827" s="37">
        <f>IF(OR($K$2=0,K3827=0),0,'1.全社費用'!$C$42/$K$2)</f>
        <v>0</v>
      </c>
      <c r="G3827" s="37">
        <f t="shared" si="415"/>
        <v>0</v>
      </c>
      <c r="H3827" s="38">
        <f t="shared" si="416"/>
        <v>0</v>
      </c>
      <c r="I3827" s="39">
        <f t="shared" si="417"/>
        <v>0</v>
      </c>
      <c r="J3827" s="40">
        <f t="shared" si="418"/>
        <v>0</v>
      </c>
      <c r="K3827" s="111">
        <f>IF($B3827="",0,'2.売上実績'!D3827)</f>
        <v>0</v>
      </c>
      <c r="L3827" s="111">
        <f>IF($B3827="",0,'2.売上実績'!E3827)</f>
        <v>0</v>
      </c>
      <c r="M3827" s="28">
        <f t="shared" si="413"/>
        <v>0</v>
      </c>
      <c r="N3827" s="41">
        <f t="shared" si="414"/>
        <v>0</v>
      </c>
      <c r="O3827" s="40">
        <f t="shared" si="419"/>
        <v>0</v>
      </c>
    </row>
    <row r="3828" spans="2:15" ht="18" customHeight="1">
      <c r="B3828" s="109" t="str">
        <f>IF('2.売上実績'!$B3828="","",'2.売上実績'!$B3828)</f>
        <v/>
      </c>
      <c r="C3828" s="110" t="str">
        <f>IF('2.売上実績'!$C3828="","",'2.売上実績'!$C3828)</f>
        <v/>
      </c>
      <c r="D3828" s="98" t="str">
        <f>IF(C3828="","",VLOOKUP(C3828,'4.製品一覧'!$B$4:$D$500,3,FALSE))</f>
        <v/>
      </c>
      <c r="E3828" s="102">
        <f>IF(C3828&lt;&gt;"",VLOOKUP(C3828,'7.製品別原価'!$B$5:$J$500,8,FALSE),0)</f>
        <v>0</v>
      </c>
      <c r="F3828" s="37">
        <f>IF(OR($K$2=0,K3828=0),0,'1.全社費用'!$C$42/$K$2)</f>
        <v>0</v>
      </c>
      <c r="G3828" s="37">
        <f t="shared" si="415"/>
        <v>0</v>
      </c>
      <c r="H3828" s="38">
        <f t="shared" si="416"/>
        <v>0</v>
      </c>
      <c r="I3828" s="39">
        <f t="shared" si="417"/>
        <v>0</v>
      </c>
      <c r="J3828" s="40">
        <f t="shared" si="418"/>
        <v>0</v>
      </c>
      <c r="K3828" s="111">
        <f>IF($B3828="",0,'2.売上実績'!D3828)</f>
        <v>0</v>
      </c>
      <c r="L3828" s="111">
        <f>IF($B3828="",0,'2.売上実績'!E3828)</f>
        <v>0</v>
      </c>
      <c r="M3828" s="28">
        <f t="shared" si="413"/>
        <v>0</v>
      </c>
      <c r="N3828" s="41">
        <f t="shared" si="414"/>
        <v>0</v>
      </c>
      <c r="O3828" s="40">
        <f t="shared" si="419"/>
        <v>0</v>
      </c>
    </row>
    <row r="3829" spans="2:15" ht="18" customHeight="1">
      <c r="B3829" s="109" t="str">
        <f>IF('2.売上実績'!$B3829="","",'2.売上実績'!$B3829)</f>
        <v/>
      </c>
      <c r="C3829" s="110" t="str">
        <f>IF('2.売上実績'!$C3829="","",'2.売上実績'!$C3829)</f>
        <v/>
      </c>
      <c r="D3829" s="98" t="str">
        <f>IF(C3829="","",VLOOKUP(C3829,'4.製品一覧'!$B$4:$D$500,3,FALSE))</f>
        <v/>
      </c>
      <c r="E3829" s="102">
        <f>IF(C3829&lt;&gt;"",VLOOKUP(C3829,'7.製品別原価'!$B$5:$J$500,8,FALSE),0)</f>
        <v>0</v>
      </c>
      <c r="F3829" s="37">
        <f>IF(OR($K$2=0,K3829=0),0,'1.全社費用'!$C$42/$K$2)</f>
        <v>0</v>
      </c>
      <c r="G3829" s="37">
        <f t="shared" si="415"/>
        <v>0</v>
      </c>
      <c r="H3829" s="38">
        <f t="shared" si="416"/>
        <v>0</v>
      </c>
      <c r="I3829" s="39">
        <f t="shared" si="417"/>
        <v>0</v>
      </c>
      <c r="J3829" s="40">
        <f t="shared" si="418"/>
        <v>0</v>
      </c>
      <c r="K3829" s="111">
        <f>IF($B3829="",0,'2.売上実績'!D3829)</f>
        <v>0</v>
      </c>
      <c r="L3829" s="111">
        <f>IF($B3829="",0,'2.売上実績'!E3829)</f>
        <v>0</v>
      </c>
      <c r="M3829" s="28">
        <f t="shared" si="413"/>
        <v>0</v>
      </c>
      <c r="N3829" s="41">
        <f t="shared" si="414"/>
        <v>0</v>
      </c>
      <c r="O3829" s="40">
        <f t="shared" si="419"/>
        <v>0</v>
      </c>
    </row>
    <row r="3830" spans="2:15" ht="18" customHeight="1">
      <c r="B3830" s="109" t="str">
        <f>IF('2.売上実績'!$B3830="","",'2.売上実績'!$B3830)</f>
        <v/>
      </c>
      <c r="C3830" s="110" t="str">
        <f>IF('2.売上実績'!$C3830="","",'2.売上実績'!$C3830)</f>
        <v/>
      </c>
      <c r="D3830" s="98" t="str">
        <f>IF(C3830="","",VLOOKUP(C3830,'4.製品一覧'!$B$4:$D$500,3,FALSE))</f>
        <v/>
      </c>
      <c r="E3830" s="102">
        <f>IF(C3830&lt;&gt;"",VLOOKUP(C3830,'7.製品別原価'!$B$5:$J$500,8,FALSE),0)</f>
        <v>0</v>
      </c>
      <c r="F3830" s="37">
        <f>IF(OR($K$2=0,K3830=0),0,'1.全社費用'!$C$42/$K$2)</f>
        <v>0</v>
      </c>
      <c r="G3830" s="37">
        <f t="shared" si="415"/>
        <v>0</v>
      </c>
      <c r="H3830" s="38">
        <f t="shared" si="416"/>
        <v>0</v>
      </c>
      <c r="I3830" s="39">
        <f t="shared" si="417"/>
        <v>0</v>
      </c>
      <c r="J3830" s="40">
        <f t="shared" si="418"/>
        <v>0</v>
      </c>
      <c r="K3830" s="111">
        <f>IF($B3830="",0,'2.売上実績'!D3830)</f>
        <v>0</v>
      </c>
      <c r="L3830" s="111">
        <f>IF($B3830="",0,'2.売上実績'!E3830)</f>
        <v>0</v>
      </c>
      <c r="M3830" s="28">
        <f t="shared" si="413"/>
        <v>0</v>
      </c>
      <c r="N3830" s="41">
        <f t="shared" si="414"/>
        <v>0</v>
      </c>
      <c r="O3830" s="40">
        <f t="shared" si="419"/>
        <v>0</v>
      </c>
    </row>
    <row r="3831" spans="2:15" ht="18" customHeight="1">
      <c r="B3831" s="109" t="str">
        <f>IF('2.売上実績'!$B3831="","",'2.売上実績'!$B3831)</f>
        <v/>
      </c>
      <c r="C3831" s="110" t="str">
        <f>IF('2.売上実績'!$C3831="","",'2.売上実績'!$C3831)</f>
        <v/>
      </c>
      <c r="D3831" s="98" t="str">
        <f>IF(C3831="","",VLOOKUP(C3831,'4.製品一覧'!$B$4:$D$500,3,FALSE))</f>
        <v/>
      </c>
      <c r="E3831" s="102">
        <f>IF(C3831&lt;&gt;"",VLOOKUP(C3831,'7.製品別原価'!$B$5:$J$500,8,FALSE),0)</f>
        <v>0</v>
      </c>
      <c r="F3831" s="37">
        <f>IF(OR($K$2=0,K3831=0),0,'1.全社費用'!$C$42/$K$2)</f>
        <v>0</v>
      </c>
      <c r="G3831" s="37">
        <f t="shared" si="415"/>
        <v>0</v>
      </c>
      <c r="H3831" s="38">
        <f t="shared" si="416"/>
        <v>0</v>
      </c>
      <c r="I3831" s="39">
        <f t="shared" si="417"/>
        <v>0</v>
      </c>
      <c r="J3831" s="40">
        <f t="shared" si="418"/>
        <v>0</v>
      </c>
      <c r="K3831" s="111">
        <f>IF($B3831="",0,'2.売上実績'!D3831)</f>
        <v>0</v>
      </c>
      <c r="L3831" s="111">
        <f>IF($B3831="",0,'2.売上実績'!E3831)</f>
        <v>0</v>
      </c>
      <c r="M3831" s="28">
        <f t="shared" si="413"/>
        <v>0</v>
      </c>
      <c r="N3831" s="41">
        <f t="shared" si="414"/>
        <v>0</v>
      </c>
      <c r="O3831" s="40">
        <f t="shared" si="419"/>
        <v>0</v>
      </c>
    </row>
    <row r="3832" spans="2:15" ht="18" customHeight="1">
      <c r="B3832" s="109" t="str">
        <f>IF('2.売上実績'!$B3832="","",'2.売上実績'!$B3832)</f>
        <v/>
      </c>
      <c r="C3832" s="110" t="str">
        <f>IF('2.売上実績'!$C3832="","",'2.売上実績'!$C3832)</f>
        <v/>
      </c>
      <c r="D3832" s="98" t="str">
        <f>IF(C3832="","",VLOOKUP(C3832,'4.製品一覧'!$B$4:$D$500,3,FALSE))</f>
        <v/>
      </c>
      <c r="E3832" s="102">
        <f>IF(C3832&lt;&gt;"",VLOOKUP(C3832,'7.製品別原価'!$B$5:$J$500,8,FALSE),0)</f>
        <v>0</v>
      </c>
      <c r="F3832" s="37">
        <f>IF(OR($K$2=0,K3832=0),0,'1.全社費用'!$C$42/$K$2)</f>
        <v>0</v>
      </c>
      <c r="G3832" s="37">
        <f t="shared" si="415"/>
        <v>0</v>
      </c>
      <c r="H3832" s="38">
        <f t="shared" si="416"/>
        <v>0</v>
      </c>
      <c r="I3832" s="39">
        <f t="shared" si="417"/>
        <v>0</v>
      </c>
      <c r="J3832" s="40">
        <f t="shared" si="418"/>
        <v>0</v>
      </c>
      <c r="K3832" s="111">
        <f>IF($B3832="",0,'2.売上実績'!D3832)</f>
        <v>0</v>
      </c>
      <c r="L3832" s="111">
        <f>IF($B3832="",0,'2.売上実績'!E3832)</f>
        <v>0</v>
      </c>
      <c r="M3832" s="28">
        <f t="shared" si="413"/>
        <v>0</v>
      </c>
      <c r="N3832" s="41">
        <f t="shared" si="414"/>
        <v>0</v>
      </c>
      <c r="O3832" s="40">
        <f t="shared" si="419"/>
        <v>0</v>
      </c>
    </row>
    <row r="3833" spans="2:15" ht="18" customHeight="1">
      <c r="B3833" s="109" t="str">
        <f>IF('2.売上実績'!$B3833="","",'2.売上実績'!$B3833)</f>
        <v/>
      </c>
      <c r="C3833" s="110" t="str">
        <f>IF('2.売上実績'!$C3833="","",'2.売上実績'!$C3833)</f>
        <v/>
      </c>
      <c r="D3833" s="98" t="str">
        <f>IF(C3833="","",VLOOKUP(C3833,'4.製品一覧'!$B$4:$D$500,3,FALSE))</f>
        <v/>
      </c>
      <c r="E3833" s="102">
        <f>IF(C3833&lt;&gt;"",VLOOKUP(C3833,'7.製品別原価'!$B$5:$J$500,8,FALSE),0)</f>
        <v>0</v>
      </c>
      <c r="F3833" s="37">
        <f>IF(OR($K$2=0,K3833=0),0,'1.全社費用'!$C$42/$K$2)</f>
        <v>0</v>
      </c>
      <c r="G3833" s="37">
        <f t="shared" si="415"/>
        <v>0</v>
      </c>
      <c r="H3833" s="38">
        <f t="shared" si="416"/>
        <v>0</v>
      </c>
      <c r="I3833" s="39">
        <f t="shared" si="417"/>
        <v>0</v>
      </c>
      <c r="J3833" s="40">
        <f t="shared" si="418"/>
        <v>0</v>
      </c>
      <c r="K3833" s="111">
        <f>IF($B3833="",0,'2.売上実績'!D3833)</f>
        <v>0</v>
      </c>
      <c r="L3833" s="111">
        <f>IF($B3833="",0,'2.売上実績'!E3833)</f>
        <v>0</v>
      </c>
      <c r="M3833" s="28">
        <f t="shared" si="413"/>
        <v>0</v>
      </c>
      <c r="N3833" s="41">
        <f t="shared" si="414"/>
        <v>0</v>
      </c>
      <c r="O3833" s="40">
        <f t="shared" si="419"/>
        <v>0</v>
      </c>
    </row>
    <row r="3834" spans="2:15" ht="18" customHeight="1">
      <c r="B3834" s="109" t="str">
        <f>IF('2.売上実績'!$B3834="","",'2.売上実績'!$B3834)</f>
        <v/>
      </c>
      <c r="C3834" s="110" t="str">
        <f>IF('2.売上実績'!$C3834="","",'2.売上実績'!$C3834)</f>
        <v/>
      </c>
      <c r="D3834" s="98" t="str">
        <f>IF(C3834="","",VLOOKUP(C3834,'4.製品一覧'!$B$4:$D$500,3,FALSE))</f>
        <v/>
      </c>
      <c r="E3834" s="102">
        <f>IF(C3834&lt;&gt;"",VLOOKUP(C3834,'7.製品別原価'!$B$5:$J$500,8,FALSE),0)</f>
        <v>0</v>
      </c>
      <c r="F3834" s="37">
        <f>IF(OR($K$2=0,K3834=0),0,'1.全社費用'!$C$42/$K$2)</f>
        <v>0</v>
      </c>
      <c r="G3834" s="37">
        <f t="shared" si="415"/>
        <v>0</v>
      </c>
      <c r="H3834" s="38">
        <f t="shared" si="416"/>
        <v>0</v>
      </c>
      <c r="I3834" s="39">
        <f t="shared" si="417"/>
        <v>0</v>
      </c>
      <c r="J3834" s="40">
        <f t="shared" si="418"/>
        <v>0</v>
      </c>
      <c r="K3834" s="111">
        <f>IF($B3834="",0,'2.売上実績'!D3834)</f>
        <v>0</v>
      </c>
      <c r="L3834" s="111">
        <f>IF($B3834="",0,'2.売上実績'!E3834)</f>
        <v>0</v>
      </c>
      <c r="M3834" s="28">
        <f t="shared" si="413"/>
        <v>0</v>
      </c>
      <c r="N3834" s="41">
        <f t="shared" si="414"/>
        <v>0</v>
      </c>
      <c r="O3834" s="40">
        <f t="shared" si="419"/>
        <v>0</v>
      </c>
    </row>
    <row r="3835" spans="2:15" ht="18" customHeight="1">
      <c r="B3835" s="109" t="str">
        <f>IF('2.売上実績'!$B3835="","",'2.売上実績'!$B3835)</f>
        <v/>
      </c>
      <c r="C3835" s="110" t="str">
        <f>IF('2.売上実績'!$C3835="","",'2.売上実績'!$C3835)</f>
        <v/>
      </c>
      <c r="D3835" s="98" t="str">
        <f>IF(C3835="","",VLOOKUP(C3835,'4.製品一覧'!$B$4:$D$500,3,FALSE))</f>
        <v/>
      </c>
      <c r="E3835" s="102">
        <f>IF(C3835&lt;&gt;"",VLOOKUP(C3835,'7.製品別原価'!$B$5:$J$500,8,FALSE),0)</f>
        <v>0</v>
      </c>
      <c r="F3835" s="37">
        <f>IF(OR($K$2=0,K3835=0),0,'1.全社費用'!$C$42/$K$2)</f>
        <v>0</v>
      </c>
      <c r="G3835" s="37">
        <f t="shared" si="415"/>
        <v>0</v>
      </c>
      <c r="H3835" s="38">
        <f t="shared" si="416"/>
        <v>0</v>
      </c>
      <c r="I3835" s="39">
        <f t="shared" si="417"/>
        <v>0</v>
      </c>
      <c r="J3835" s="40">
        <f t="shared" si="418"/>
        <v>0</v>
      </c>
      <c r="K3835" s="111">
        <f>IF($B3835="",0,'2.売上実績'!D3835)</f>
        <v>0</v>
      </c>
      <c r="L3835" s="111">
        <f>IF($B3835="",0,'2.売上実績'!E3835)</f>
        <v>0</v>
      </c>
      <c r="M3835" s="28">
        <f t="shared" si="413"/>
        <v>0</v>
      </c>
      <c r="N3835" s="41">
        <f t="shared" si="414"/>
        <v>0</v>
      </c>
      <c r="O3835" s="40">
        <f t="shared" si="419"/>
        <v>0</v>
      </c>
    </row>
    <row r="3836" spans="2:15" ht="18" customHeight="1">
      <c r="B3836" s="109" t="str">
        <f>IF('2.売上実績'!$B3836="","",'2.売上実績'!$B3836)</f>
        <v/>
      </c>
      <c r="C3836" s="110" t="str">
        <f>IF('2.売上実績'!$C3836="","",'2.売上実績'!$C3836)</f>
        <v/>
      </c>
      <c r="D3836" s="98" t="str">
        <f>IF(C3836="","",VLOOKUP(C3836,'4.製品一覧'!$B$4:$D$500,3,FALSE))</f>
        <v/>
      </c>
      <c r="E3836" s="102">
        <f>IF(C3836&lt;&gt;"",VLOOKUP(C3836,'7.製品別原価'!$B$5:$J$500,8,FALSE),0)</f>
        <v>0</v>
      </c>
      <c r="F3836" s="37">
        <f>IF(OR($K$2=0,K3836=0),0,'1.全社費用'!$C$42/$K$2)</f>
        <v>0</v>
      </c>
      <c r="G3836" s="37">
        <f t="shared" si="415"/>
        <v>0</v>
      </c>
      <c r="H3836" s="38">
        <f t="shared" si="416"/>
        <v>0</v>
      </c>
      <c r="I3836" s="39">
        <f t="shared" si="417"/>
        <v>0</v>
      </c>
      <c r="J3836" s="40">
        <f t="shared" si="418"/>
        <v>0</v>
      </c>
      <c r="K3836" s="111">
        <f>IF($B3836="",0,'2.売上実績'!D3836)</f>
        <v>0</v>
      </c>
      <c r="L3836" s="111">
        <f>IF($B3836="",0,'2.売上実績'!E3836)</f>
        <v>0</v>
      </c>
      <c r="M3836" s="28">
        <f t="shared" si="413"/>
        <v>0</v>
      </c>
      <c r="N3836" s="41">
        <f t="shared" si="414"/>
        <v>0</v>
      </c>
      <c r="O3836" s="40">
        <f t="shared" si="419"/>
        <v>0</v>
      </c>
    </row>
    <row r="3837" spans="2:15" ht="18" customHeight="1">
      <c r="B3837" s="109" t="str">
        <f>IF('2.売上実績'!$B3837="","",'2.売上実績'!$B3837)</f>
        <v/>
      </c>
      <c r="C3837" s="110" t="str">
        <f>IF('2.売上実績'!$C3837="","",'2.売上実績'!$C3837)</f>
        <v/>
      </c>
      <c r="D3837" s="98" t="str">
        <f>IF(C3837="","",VLOOKUP(C3837,'4.製品一覧'!$B$4:$D$500,3,FALSE))</f>
        <v/>
      </c>
      <c r="E3837" s="102">
        <f>IF(C3837&lt;&gt;"",VLOOKUP(C3837,'7.製品別原価'!$B$5:$J$500,8,FALSE),0)</f>
        <v>0</v>
      </c>
      <c r="F3837" s="37">
        <f>IF(OR($K$2=0,K3837=0),0,'1.全社費用'!$C$42/$K$2)</f>
        <v>0</v>
      </c>
      <c r="G3837" s="37">
        <f t="shared" si="415"/>
        <v>0</v>
      </c>
      <c r="H3837" s="38">
        <f t="shared" si="416"/>
        <v>0</v>
      </c>
      <c r="I3837" s="39">
        <f t="shared" si="417"/>
        <v>0</v>
      </c>
      <c r="J3837" s="40">
        <f t="shared" si="418"/>
        <v>0</v>
      </c>
      <c r="K3837" s="111">
        <f>IF($B3837="",0,'2.売上実績'!D3837)</f>
        <v>0</v>
      </c>
      <c r="L3837" s="111">
        <f>IF($B3837="",0,'2.売上実績'!E3837)</f>
        <v>0</v>
      </c>
      <c r="M3837" s="28">
        <f t="shared" si="413"/>
        <v>0</v>
      </c>
      <c r="N3837" s="41">
        <f t="shared" si="414"/>
        <v>0</v>
      </c>
      <c r="O3837" s="40">
        <f t="shared" si="419"/>
        <v>0</v>
      </c>
    </row>
    <row r="3838" spans="2:15" ht="18" customHeight="1">
      <c r="B3838" s="109" t="str">
        <f>IF('2.売上実績'!$B3838="","",'2.売上実績'!$B3838)</f>
        <v/>
      </c>
      <c r="C3838" s="110" t="str">
        <f>IF('2.売上実績'!$C3838="","",'2.売上実績'!$C3838)</f>
        <v/>
      </c>
      <c r="D3838" s="98" t="str">
        <f>IF(C3838="","",VLOOKUP(C3838,'4.製品一覧'!$B$4:$D$500,3,FALSE))</f>
        <v/>
      </c>
      <c r="E3838" s="102">
        <f>IF(C3838&lt;&gt;"",VLOOKUP(C3838,'7.製品別原価'!$B$5:$J$500,8,FALSE),0)</f>
        <v>0</v>
      </c>
      <c r="F3838" s="37">
        <f>IF(OR($K$2=0,K3838=0),0,'1.全社費用'!$C$42/$K$2)</f>
        <v>0</v>
      </c>
      <c r="G3838" s="37">
        <f t="shared" si="415"/>
        <v>0</v>
      </c>
      <c r="H3838" s="38">
        <f t="shared" si="416"/>
        <v>0</v>
      </c>
      <c r="I3838" s="39">
        <f t="shared" si="417"/>
        <v>0</v>
      </c>
      <c r="J3838" s="40">
        <f t="shared" si="418"/>
        <v>0</v>
      </c>
      <c r="K3838" s="111">
        <f>IF($B3838="",0,'2.売上実績'!D3838)</f>
        <v>0</v>
      </c>
      <c r="L3838" s="111">
        <f>IF($B3838="",0,'2.売上実績'!E3838)</f>
        <v>0</v>
      </c>
      <c r="M3838" s="28">
        <f t="shared" si="413"/>
        <v>0</v>
      </c>
      <c r="N3838" s="41">
        <f t="shared" si="414"/>
        <v>0</v>
      </c>
      <c r="O3838" s="40">
        <f t="shared" si="419"/>
        <v>0</v>
      </c>
    </row>
    <row r="3839" spans="2:15" ht="18" customHeight="1">
      <c r="B3839" s="109" t="str">
        <f>IF('2.売上実績'!$B3839="","",'2.売上実績'!$B3839)</f>
        <v/>
      </c>
      <c r="C3839" s="110" t="str">
        <f>IF('2.売上実績'!$C3839="","",'2.売上実績'!$C3839)</f>
        <v/>
      </c>
      <c r="D3839" s="98" t="str">
        <f>IF(C3839="","",VLOOKUP(C3839,'4.製品一覧'!$B$4:$D$500,3,FALSE))</f>
        <v/>
      </c>
      <c r="E3839" s="102">
        <f>IF(C3839&lt;&gt;"",VLOOKUP(C3839,'7.製品別原価'!$B$5:$J$500,8,FALSE),0)</f>
        <v>0</v>
      </c>
      <c r="F3839" s="37">
        <f>IF(OR($K$2=0,K3839=0),0,'1.全社費用'!$C$42/$K$2)</f>
        <v>0</v>
      </c>
      <c r="G3839" s="37">
        <f t="shared" si="415"/>
        <v>0</v>
      </c>
      <c r="H3839" s="38">
        <f t="shared" si="416"/>
        <v>0</v>
      </c>
      <c r="I3839" s="39">
        <f t="shared" si="417"/>
        <v>0</v>
      </c>
      <c r="J3839" s="40">
        <f t="shared" si="418"/>
        <v>0</v>
      </c>
      <c r="K3839" s="111">
        <f>IF($B3839="",0,'2.売上実績'!D3839)</f>
        <v>0</v>
      </c>
      <c r="L3839" s="111">
        <f>IF($B3839="",0,'2.売上実績'!E3839)</f>
        <v>0</v>
      </c>
      <c r="M3839" s="28">
        <f t="shared" si="413"/>
        <v>0</v>
      </c>
      <c r="N3839" s="41">
        <f t="shared" si="414"/>
        <v>0</v>
      </c>
      <c r="O3839" s="40">
        <f t="shared" si="419"/>
        <v>0</v>
      </c>
    </row>
    <row r="3840" spans="2:15" ht="18" customHeight="1">
      <c r="B3840" s="109" t="str">
        <f>IF('2.売上実績'!$B3840="","",'2.売上実績'!$B3840)</f>
        <v/>
      </c>
      <c r="C3840" s="110" t="str">
        <f>IF('2.売上実績'!$C3840="","",'2.売上実績'!$C3840)</f>
        <v/>
      </c>
      <c r="D3840" s="98" t="str">
        <f>IF(C3840="","",VLOOKUP(C3840,'4.製品一覧'!$B$4:$D$500,3,FALSE))</f>
        <v/>
      </c>
      <c r="E3840" s="102">
        <f>IF(C3840&lt;&gt;"",VLOOKUP(C3840,'7.製品別原価'!$B$5:$J$500,8,FALSE),0)</f>
        <v>0</v>
      </c>
      <c r="F3840" s="37">
        <f>IF(OR($K$2=0,K3840=0),0,'1.全社費用'!$C$42/$K$2)</f>
        <v>0</v>
      </c>
      <c r="G3840" s="37">
        <f t="shared" si="415"/>
        <v>0</v>
      </c>
      <c r="H3840" s="38">
        <f t="shared" si="416"/>
        <v>0</v>
      </c>
      <c r="I3840" s="39">
        <f t="shared" si="417"/>
        <v>0</v>
      </c>
      <c r="J3840" s="40">
        <f t="shared" si="418"/>
        <v>0</v>
      </c>
      <c r="K3840" s="111">
        <f>IF($B3840="",0,'2.売上実績'!D3840)</f>
        <v>0</v>
      </c>
      <c r="L3840" s="111">
        <f>IF($B3840="",0,'2.売上実績'!E3840)</f>
        <v>0</v>
      </c>
      <c r="M3840" s="28">
        <f t="shared" si="413"/>
        <v>0</v>
      </c>
      <c r="N3840" s="41">
        <f t="shared" si="414"/>
        <v>0</v>
      </c>
      <c r="O3840" s="40">
        <f t="shared" si="419"/>
        <v>0</v>
      </c>
    </row>
    <row r="3841" spans="2:15" ht="18" customHeight="1">
      <c r="B3841" s="109" t="str">
        <f>IF('2.売上実績'!$B3841="","",'2.売上実績'!$B3841)</f>
        <v/>
      </c>
      <c r="C3841" s="110" t="str">
        <f>IF('2.売上実績'!$C3841="","",'2.売上実績'!$C3841)</f>
        <v/>
      </c>
      <c r="D3841" s="98" t="str">
        <f>IF(C3841="","",VLOOKUP(C3841,'4.製品一覧'!$B$4:$D$500,3,FALSE))</f>
        <v/>
      </c>
      <c r="E3841" s="102">
        <f>IF(C3841&lt;&gt;"",VLOOKUP(C3841,'7.製品別原価'!$B$5:$J$500,8,FALSE),0)</f>
        <v>0</v>
      </c>
      <c r="F3841" s="37">
        <f>IF(OR($K$2=0,K3841=0),0,'1.全社費用'!$C$42/$K$2)</f>
        <v>0</v>
      </c>
      <c r="G3841" s="37">
        <f t="shared" si="415"/>
        <v>0</v>
      </c>
      <c r="H3841" s="38">
        <f t="shared" si="416"/>
        <v>0</v>
      </c>
      <c r="I3841" s="39">
        <f t="shared" si="417"/>
        <v>0</v>
      </c>
      <c r="J3841" s="40">
        <f t="shared" si="418"/>
        <v>0</v>
      </c>
      <c r="K3841" s="111">
        <f>IF($B3841="",0,'2.売上実績'!D3841)</f>
        <v>0</v>
      </c>
      <c r="L3841" s="111">
        <f>IF($B3841="",0,'2.売上実績'!E3841)</f>
        <v>0</v>
      </c>
      <c r="M3841" s="28">
        <f t="shared" si="413"/>
        <v>0</v>
      </c>
      <c r="N3841" s="41">
        <f t="shared" si="414"/>
        <v>0</v>
      </c>
      <c r="O3841" s="40">
        <f t="shared" si="419"/>
        <v>0</v>
      </c>
    </row>
    <row r="3842" spans="2:15" ht="18" customHeight="1">
      <c r="B3842" s="109" t="str">
        <f>IF('2.売上実績'!$B3842="","",'2.売上実績'!$B3842)</f>
        <v/>
      </c>
      <c r="C3842" s="110" t="str">
        <f>IF('2.売上実績'!$C3842="","",'2.売上実績'!$C3842)</f>
        <v/>
      </c>
      <c r="D3842" s="98" t="str">
        <f>IF(C3842="","",VLOOKUP(C3842,'4.製品一覧'!$B$4:$D$500,3,FALSE))</f>
        <v/>
      </c>
      <c r="E3842" s="102">
        <f>IF(C3842&lt;&gt;"",VLOOKUP(C3842,'7.製品別原価'!$B$5:$J$500,8,FALSE),0)</f>
        <v>0</v>
      </c>
      <c r="F3842" s="37">
        <f>IF(OR($K$2=0,K3842=0),0,'1.全社費用'!$C$42/$K$2)</f>
        <v>0</v>
      </c>
      <c r="G3842" s="37">
        <f t="shared" si="415"/>
        <v>0</v>
      </c>
      <c r="H3842" s="38">
        <f t="shared" si="416"/>
        <v>0</v>
      </c>
      <c r="I3842" s="39">
        <f t="shared" si="417"/>
        <v>0</v>
      </c>
      <c r="J3842" s="40">
        <f t="shared" si="418"/>
        <v>0</v>
      </c>
      <c r="K3842" s="111">
        <f>IF($B3842="",0,'2.売上実績'!D3842)</f>
        <v>0</v>
      </c>
      <c r="L3842" s="111">
        <f>IF($B3842="",0,'2.売上実績'!E3842)</f>
        <v>0</v>
      </c>
      <c r="M3842" s="28">
        <f t="shared" si="413"/>
        <v>0</v>
      </c>
      <c r="N3842" s="41">
        <f t="shared" si="414"/>
        <v>0</v>
      </c>
      <c r="O3842" s="40">
        <f t="shared" si="419"/>
        <v>0</v>
      </c>
    </row>
    <row r="3843" spans="2:15" ht="18" customHeight="1">
      <c r="B3843" s="109" t="str">
        <f>IF('2.売上実績'!$B3843="","",'2.売上実績'!$B3843)</f>
        <v/>
      </c>
      <c r="C3843" s="110" t="str">
        <f>IF('2.売上実績'!$C3843="","",'2.売上実績'!$C3843)</f>
        <v/>
      </c>
      <c r="D3843" s="98" t="str">
        <f>IF(C3843="","",VLOOKUP(C3843,'4.製品一覧'!$B$4:$D$500,3,FALSE))</f>
        <v/>
      </c>
      <c r="E3843" s="102">
        <f>IF(C3843&lt;&gt;"",VLOOKUP(C3843,'7.製品別原価'!$B$5:$J$500,8,FALSE),0)</f>
        <v>0</v>
      </c>
      <c r="F3843" s="37">
        <f>IF(OR($K$2=0,K3843=0),0,'1.全社費用'!$C$42/$K$2)</f>
        <v>0</v>
      </c>
      <c r="G3843" s="37">
        <f t="shared" si="415"/>
        <v>0</v>
      </c>
      <c r="H3843" s="38">
        <f t="shared" si="416"/>
        <v>0</v>
      </c>
      <c r="I3843" s="39">
        <f t="shared" si="417"/>
        <v>0</v>
      </c>
      <c r="J3843" s="40">
        <f t="shared" si="418"/>
        <v>0</v>
      </c>
      <c r="K3843" s="111">
        <f>IF($B3843="",0,'2.売上実績'!D3843)</f>
        <v>0</v>
      </c>
      <c r="L3843" s="111">
        <f>IF($B3843="",0,'2.売上実績'!E3843)</f>
        <v>0</v>
      </c>
      <c r="M3843" s="28">
        <f t="shared" si="413"/>
        <v>0</v>
      </c>
      <c r="N3843" s="41">
        <f t="shared" si="414"/>
        <v>0</v>
      </c>
      <c r="O3843" s="40">
        <f t="shared" si="419"/>
        <v>0</v>
      </c>
    </row>
    <row r="3844" spans="2:15" ht="18" customHeight="1">
      <c r="B3844" s="109" t="str">
        <f>IF('2.売上実績'!$B3844="","",'2.売上実績'!$B3844)</f>
        <v/>
      </c>
      <c r="C3844" s="110" t="str">
        <f>IF('2.売上実績'!$C3844="","",'2.売上実績'!$C3844)</f>
        <v/>
      </c>
      <c r="D3844" s="98" t="str">
        <f>IF(C3844="","",VLOOKUP(C3844,'4.製品一覧'!$B$4:$D$500,3,FALSE))</f>
        <v/>
      </c>
      <c r="E3844" s="102">
        <f>IF(C3844&lt;&gt;"",VLOOKUP(C3844,'7.製品別原価'!$B$5:$J$500,8,FALSE),0)</f>
        <v>0</v>
      </c>
      <c r="F3844" s="37">
        <f>IF(OR($K$2=0,K3844=0),0,'1.全社費用'!$C$42/$K$2)</f>
        <v>0</v>
      </c>
      <c r="G3844" s="37">
        <f t="shared" si="415"/>
        <v>0</v>
      </c>
      <c r="H3844" s="38">
        <f t="shared" si="416"/>
        <v>0</v>
      </c>
      <c r="I3844" s="39">
        <f t="shared" si="417"/>
        <v>0</v>
      </c>
      <c r="J3844" s="40">
        <f t="shared" si="418"/>
        <v>0</v>
      </c>
      <c r="K3844" s="111">
        <f>IF($B3844="",0,'2.売上実績'!D3844)</f>
        <v>0</v>
      </c>
      <c r="L3844" s="111">
        <f>IF($B3844="",0,'2.売上実績'!E3844)</f>
        <v>0</v>
      </c>
      <c r="M3844" s="28">
        <f t="shared" ref="M3844:M3907" si="420">G3844*K3844</f>
        <v>0</v>
      </c>
      <c r="N3844" s="41">
        <f t="shared" ref="N3844:N3907" si="421">L3844-M3844</f>
        <v>0</v>
      </c>
      <c r="O3844" s="40">
        <f t="shared" si="419"/>
        <v>0</v>
      </c>
    </row>
    <row r="3845" spans="2:15" ht="18" customHeight="1">
      <c r="B3845" s="109" t="str">
        <f>IF('2.売上実績'!$B3845="","",'2.売上実績'!$B3845)</f>
        <v/>
      </c>
      <c r="C3845" s="110" t="str">
        <f>IF('2.売上実績'!$C3845="","",'2.売上実績'!$C3845)</f>
        <v/>
      </c>
      <c r="D3845" s="98" t="str">
        <f>IF(C3845="","",VLOOKUP(C3845,'4.製品一覧'!$B$4:$D$500,3,FALSE))</f>
        <v/>
      </c>
      <c r="E3845" s="102">
        <f>IF(C3845&lt;&gt;"",VLOOKUP(C3845,'7.製品別原価'!$B$5:$J$500,8,FALSE),0)</f>
        <v>0</v>
      </c>
      <c r="F3845" s="37">
        <f>IF(OR($K$2=0,K3845=0),0,'1.全社費用'!$C$42/$K$2)</f>
        <v>0</v>
      </c>
      <c r="G3845" s="37">
        <f t="shared" ref="G3845:G3908" si="422">SUM(D3845:F3845)</f>
        <v>0</v>
      </c>
      <c r="H3845" s="38">
        <f t="shared" ref="H3845:H3908" si="423">IF(K3845=0,0,L3845/K3845)</f>
        <v>0</v>
      </c>
      <c r="I3845" s="39">
        <f t="shared" ref="I3845:I3908" si="424">IF(K3845=0,0,N3845/K3845)</f>
        <v>0</v>
      </c>
      <c r="J3845" s="40">
        <f t="shared" ref="J3845:J3908" si="425">O3845</f>
        <v>0</v>
      </c>
      <c r="K3845" s="111">
        <f>IF($B3845="",0,'2.売上実績'!D3845)</f>
        <v>0</v>
      </c>
      <c r="L3845" s="111">
        <f>IF($B3845="",0,'2.売上実績'!E3845)</f>
        <v>0</v>
      </c>
      <c r="M3845" s="28">
        <f t="shared" si="420"/>
        <v>0</v>
      </c>
      <c r="N3845" s="41">
        <f t="shared" si="421"/>
        <v>0</v>
      </c>
      <c r="O3845" s="40">
        <f t="shared" ref="O3845:O3908" si="426">IF(OR(N3845=0,L3845=0),0,N3845/L3845)</f>
        <v>0</v>
      </c>
    </row>
    <row r="3846" spans="2:15" ht="18" customHeight="1">
      <c r="B3846" s="109" t="str">
        <f>IF('2.売上実績'!$B3846="","",'2.売上実績'!$B3846)</f>
        <v/>
      </c>
      <c r="C3846" s="110" t="str">
        <f>IF('2.売上実績'!$C3846="","",'2.売上実績'!$C3846)</f>
        <v/>
      </c>
      <c r="D3846" s="98" t="str">
        <f>IF(C3846="","",VLOOKUP(C3846,'4.製品一覧'!$B$4:$D$500,3,FALSE))</f>
        <v/>
      </c>
      <c r="E3846" s="102">
        <f>IF(C3846&lt;&gt;"",VLOOKUP(C3846,'7.製品別原価'!$B$5:$J$500,8,FALSE),0)</f>
        <v>0</v>
      </c>
      <c r="F3846" s="37">
        <f>IF(OR($K$2=0,K3846=0),0,'1.全社費用'!$C$42/$K$2)</f>
        <v>0</v>
      </c>
      <c r="G3846" s="37">
        <f t="shared" si="422"/>
        <v>0</v>
      </c>
      <c r="H3846" s="38">
        <f t="shared" si="423"/>
        <v>0</v>
      </c>
      <c r="I3846" s="39">
        <f t="shared" si="424"/>
        <v>0</v>
      </c>
      <c r="J3846" s="40">
        <f t="shared" si="425"/>
        <v>0</v>
      </c>
      <c r="K3846" s="111">
        <f>IF($B3846="",0,'2.売上実績'!D3846)</f>
        <v>0</v>
      </c>
      <c r="L3846" s="111">
        <f>IF($B3846="",0,'2.売上実績'!E3846)</f>
        <v>0</v>
      </c>
      <c r="M3846" s="28">
        <f t="shared" si="420"/>
        <v>0</v>
      </c>
      <c r="N3846" s="41">
        <f t="shared" si="421"/>
        <v>0</v>
      </c>
      <c r="O3846" s="40">
        <f t="shared" si="426"/>
        <v>0</v>
      </c>
    </row>
    <row r="3847" spans="2:15" ht="18" customHeight="1">
      <c r="B3847" s="109" t="str">
        <f>IF('2.売上実績'!$B3847="","",'2.売上実績'!$B3847)</f>
        <v/>
      </c>
      <c r="C3847" s="110" t="str">
        <f>IF('2.売上実績'!$C3847="","",'2.売上実績'!$C3847)</f>
        <v/>
      </c>
      <c r="D3847" s="98" t="str">
        <f>IF(C3847="","",VLOOKUP(C3847,'4.製品一覧'!$B$4:$D$500,3,FALSE))</f>
        <v/>
      </c>
      <c r="E3847" s="102">
        <f>IF(C3847&lt;&gt;"",VLOOKUP(C3847,'7.製品別原価'!$B$5:$J$500,8,FALSE),0)</f>
        <v>0</v>
      </c>
      <c r="F3847" s="37">
        <f>IF(OR($K$2=0,K3847=0),0,'1.全社費用'!$C$42/$K$2)</f>
        <v>0</v>
      </c>
      <c r="G3847" s="37">
        <f t="shared" si="422"/>
        <v>0</v>
      </c>
      <c r="H3847" s="38">
        <f t="shared" si="423"/>
        <v>0</v>
      </c>
      <c r="I3847" s="39">
        <f t="shared" si="424"/>
        <v>0</v>
      </c>
      <c r="J3847" s="40">
        <f t="shared" si="425"/>
        <v>0</v>
      </c>
      <c r="K3847" s="111">
        <f>IF($B3847="",0,'2.売上実績'!D3847)</f>
        <v>0</v>
      </c>
      <c r="L3847" s="111">
        <f>IF($B3847="",0,'2.売上実績'!E3847)</f>
        <v>0</v>
      </c>
      <c r="M3847" s="28">
        <f t="shared" si="420"/>
        <v>0</v>
      </c>
      <c r="N3847" s="41">
        <f t="shared" si="421"/>
        <v>0</v>
      </c>
      <c r="O3847" s="40">
        <f t="shared" si="426"/>
        <v>0</v>
      </c>
    </row>
    <row r="3848" spans="2:15" ht="18" customHeight="1">
      <c r="B3848" s="109" t="str">
        <f>IF('2.売上実績'!$B3848="","",'2.売上実績'!$B3848)</f>
        <v/>
      </c>
      <c r="C3848" s="110" t="str">
        <f>IF('2.売上実績'!$C3848="","",'2.売上実績'!$C3848)</f>
        <v/>
      </c>
      <c r="D3848" s="98" t="str">
        <f>IF(C3848="","",VLOOKUP(C3848,'4.製品一覧'!$B$4:$D$500,3,FALSE))</f>
        <v/>
      </c>
      <c r="E3848" s="102">
        <f>IF(C3848&lt;&gt;"",VLOOKUP(C3848,'7.製品別原価'!$B$5:$J$500,8,FALSE),0)</f>
        <v>0</v>
      </c>
      <c r="F3848" s="37">
        <f>IF(OR($K$2=0,K3848=0),0,'1.全社費用'!$C$42/$K$2)</f>
        <v>0</v>
      </c>
      <c r="G3848" s="37">
        <f t="shared" si="422"/>
        <v>0</v>
      </c>
      <c r="H3848" s="38">
        <f t="shared" si="423"/>
        <v>0</v>
      </c>
      <c r="I3848" s="39">
        <f t="shared" si="424"/>
        <v>0</v>
      </c>
      <c r="J3848" s="40">
        <f t="shared" si="425"/>
        <v>0</v>
      </c>
      <c r="K3848" s="111">
        <f>IF($B3848="",0,'2.売上実績'!D3848)</f>
        <v>0</v>
      </c>
      <c r="L3848" s="111">
        <f>IF($B3848="",0,'2.売上実績'!E3848)</f>
        <v>0</v>
      </c>
      <c r="M3848" s="28">
        <f t="shared" si="420"/>
        <v>0</v>
      </c>
      <c r="N3848" s="41">
        <f t="shared" si="421"/>
        <v>0</v>
      </c>
      <c r="O3848" s="40">
        <f t="shared" si="426"/>
        <v>0</v>
      </c>
    </row>
    <row r="3849" spans="2:15" ht="18" customHeight="1">
      <c r="B3849" s="109" t="str">
        <f>IF('2.売上実績'!$B3849="","",'2.売上実績'!$B3849)</f>
        <v/>
      </c>
      <c r="C3849" s="110" t="str">
        <f>IF('2.売上実績'!$C3849="","",'2.売上実績'!$C3849)</f>
        <v/>
      </c>
      <c r="D3849" s="98" t="str">
        <f>IF(C3849="","",VLOOKUP(C3849,'4.製品一覧'!$B$4:$D$500,3,FALSE))</f>
        <v/>
      </c>
      <c r="E3849" s="102">
        <f>IF(C3849&lt;&gt;"",VLOOKUP(C3849,'7.製品別原価'!$B$5:$J$500,8,FALSE),0)</f>
        <v>0</v>
      </c>
      <c r="F3849" s="37">
        <f>IF(OR($K$2=0,K3849=0),0,'1.全社費用'!$C$42/$K$2)</f>
        <v>0</v>
      </c>
      <c r="G3849" s="37">
        <f t="shared" si="422"/>
        <v>0</v>
      </c>
      <c r="H3849" s="38">
        <f t="shared" si="423"/>
        <v>0</v>
      </c>
      <c r="I3849" s="39">
        <f t="shared" si="424"/>
        <v>0</v>
      </c>
      <c r="J3849" s="40">
        <f t="shared" si="425"/>
        <v>0</v>
      </c>
      <c r="K3849" s="111">
        <f>IF($B3849="",0,'2.売上実績'!D3849)</f>
        <v>0</v>
      </c>
      <c r="L3849" s="111">
        <f>IF($B3849="",0,'2.売上実績'!E3849)</f>
        <v>0</v>
      </c>
      <c r="M3849" s="28">
        <f t="shared" si="420"/>
        <v>0</v>
      </c>
      <c r="N3849" s="41">
        <f t="shared" si="421"/>
        <v>0</v>
      </c>
      <c r="O3849" s="40">
        <f t="shared" si="426"/>
        <v>0</v>
      </c>
    </row>
    <row r="3850" spans="2:15" ht="18" customHeight="1">
      <c r="B3850" s="109" t="str">
        <f>IF('2.売上実績'!$B3850="","",'2.売上実績'!$B3850)</f>
        <v/>
      </c>
      <c r="C3850" s="110" t="str">
        <f>IF('2.売上実績'!$C3850="","",'2.売上実績'!$C3850)</f>
        <v/>
      </c>
      <c r="D3850" s="98" t="str">
        <f>IF(C3850="","",VLOOKUP(C3850,'4.製品一覧'!$B$4:$D$500,3,FALSE))</f>
        <v/>
      </c>
      <c r="E3850" s="102">
        <f>IF(C3850&lt;&gt;"",VLOOKUP(C3850,'7.製品別原価'!$B$5:$J$500,8,FALSE),0)</f>
        <v>0</v>
      </c>
      <c r="F3850" s="37">
        <f>IF(OR($K$2=0,K3850=0),0,'1.全社費用'!$C$42/$K$2)</f>
        <v>0</v>
      </c>
      <c r="G3850" s="37">
        <f t="shared" si="422"/>
        <v>0</v>
      </c>
      <c r="H3850" s="38">
        <f t="shared" si="423"/>
        <v>0</v>
      </c>
      <c r="I3850" s="39">
        <f t="shared" si="424"/>
        <v>0</v>
      </c>
      <c r="J3850" s="40">
        <f t="shared" si="425"/>
        <v>0</v>
      </c>
      <c r="K3850" s="111">
        <f>IF($B3850="",0,'2.売上実績'!D3850)</f>
        <v>0</v>
      </c>
      <c r="L3850" s="111">
        <f>IF($B3850="",0,'2.売上実績'!E3850)</f>
        <v>0</v>
      </c>
      <c r="M3850" s="28">
        <f t="shared" si="420"/>
        <v>0</v>
      </c>
      <c r="N3850" s="41">
        <f t="shared" si="421"/>
        <v>0</v>
      </c>
      <c r="O3850" s="40">
        <f t="shared" si="426"/>
        <v>0</v>
      </c>
    </row>
    <row r="3851" spans="2:15" ht="18" customHeight="1">
      <c r="B3851" s="109" t="str">
        <f>IF('2.売上実績'!$B3851="","",'2.売上実績'!$B3851)</f>
        <v/>
      </c>
      <c r="C3851" s="110" t="str">
        <f>IF('2.売上実績'!$C3851="","",'2.売上実績'!$C3851)</f>
        <v/>
      </c>
      <c r="D3851" s="98" t="str">
        <f>IF(C3851="","",VLOOKUP(C3851,'4.製品一覧'!$B$4:$D$500,3,FALSE))</f>
        <v/>
      </c>
      <c r="E3851" s="102">
        <f>IF(C3851&lt;&gt;"",VLOOKUP(C3851,'7.製品別原価'!$B$5:$J$500,8,FALSE),0)</f>
        <v>0</v>
      </c>
      <c r="F3851" s="37">
        <f>IF(OR($K$2=0,K3851=0),0,'1.全社費用'!$C$42/$K$2)</f>
        <v>0</v>
      </c>
      <c r="G3851" s="37">
        <f t="shared" si="422"/>
        <v>0</v>
      </c>
      <c r="H3851" s="38">
        <f t="shared" si="423"/>
        <v>0</v>
      </c>
      <c r="I3851" s="39">
        <f t="shared" si="424"/>
        <v>0</v>
      </c>
      <c r="J3851" s="40">
        <f t="shared" si="425"/>
        <v>0</v>
      </c>
      <c r="K3851" s="111">
        <f>IF($B3851="",0,'2.売上実績'!D3851)</f>
        <v>0</v>
      </c>
      <c r="L3851" s="111">
        <f>IF($B3851="",0,'2.売上実績'!E3851)</f>
        <v>0</v>
      </c>
      <c r="M3851" s="28">
        <f t="shared" si="420"/>
        <v>0</v>
      </c>
      <c r="N3851" s="41">
        <f t="shared" si="421"/>
        <v>0</v>
      </c>
      <c r="O3851" s="40">
        <f t="shared" si="426"/>
        <v>0</v>
      </c>
    </row>
    <row r="3852" spans="2:15" ht="18" customHeight="1">
      <c r="B3852" s="109" t="str">
        <f>IF('2.売上実績'!$B3852="","",'2.売上実績'!$B3852)</f>
        <v/>
      </c>
      <c r="C3852" s="110" t="str">
        <f>IF('2.売上実績'!$C3852="","",'2.売上実績'!$C3852)</f>
        <v/>
      </c>
      <c r="D3852" s="98" t="str">
        <f>IF(C3852="","",VLOOKUP(C3852,'4.製品一覧'!$B$4:$D$500,3,FALSE))</f>
        <v/>
      </c>
      <c r="E3852" s="102">
        <f>IF(C3852&lt;&gt;"",VLOOKUP(C3852,'7.製品別原価'!$B$5:$J$500,8,FALSE),0)</f>
        <v>0</v>
      </c>
      <c r="F3852" s="37">
        <f>IF(OR($K$2=0,K3852=0),0,'1.全社費用'!$C$42/$K$2)</f>
        <v>0</v>
      </c>
      <c r="G3852" s="37">
        <f t="shared" si="422"/>
        <v>0</v>
      </c>
      <c r="H3852" s="38">
        <f t="shared" si="423"/>
        <v>0</v>
      </c>
      <c r="I3852" s="39">
        <f t="shared" si="424"/>
        <v>0</v>
      </c>
      <c r="J3852" s="40">
        <f t="shared" si="425"/>
        <v>0</v>
      </c>
      <c r="K3852" s="111">
        <f>IF($B3852="",0,'2.売上実績'!D3852)</f>
        <v>0</v>
      </c>
      <c r="L3852" s="111">
        <f>IF($B3852="",0,'2.売上実績'!E3852)</f>
        <v>0</v>
      </c>
      <c r="M3852" s="28">
        <f t="shared" si="420"/>
        <v>0</v>
      </c>
      <c r="N3852" s="41">
        <f t="shared" si="421"/>
        <v>0</v>
      </c>
      <c r="O3852" s="40">
        <f t="shared" si="426"/>
        <v>0</v>
      </c>
    </row>
    <row r="3853" spans="2:15" ht="18" customHeight="1">
      <c r="B3853" s="109" t="str">
        <f>IF('2.売上実績'!$B3853="","",'2.売上実績'!$B3853)</f>
        <v/>
      </c>
      <c r="C3853" s="110" t="str">
        <f>IF('2.売上実績'!$C3853="","",'2.売上実績'!$C3853)</f>
        <v/>
      </c>
      <c r="D3853" s="98" t="str">
        <f>IF(C3853="","",VLOOKUP(C3853,'4.製品一覧'!$B$4:$D$500,3,FALSE))</f>
        <v/>
      </c>
      <c r="E3853" s="102">
        <f>IF(C3853&lt;&gt;"",VLOOKUP(C3853,'7.製品別原価'!$B$5:$J$500,8,FALSE),0)</f>
        <v>0</v>
      </c>
      <c r="F3853" s="37">
        <f>IF(OR($K$2=0,K3853=0),0,'1.全社費用'!$C$42/$K$2)</f>
        <v>0</v>
      </c>
      <c r="G3853" s="37">
        <f t="shared" si="422"/>
        <v>0</v>
      </c>
      <c r="H3853" s="38">
        <f t="shared" si="423"/>
        <v>0</v>
      </c>
      <c r="I3853" s="39">
        <f t="shared" si="424"/>
        <v>0</v>
      </c>
      <c r="J3853" s="40">
        <f t="shared" si="425"/>
        <v>0</v>
      </c>
      <c r="K3853" s="111">
        <f>IF($B3853="",0,'2.売上実績'!D3853)</f>
        <v>0</v>
      </c>
      <c r="L3853" s="111">
        <f>IF($B3853="",0,'2.売上実績'!E3853)</f>
        <v>0</v>
      </c>
      <c r="M3853" s="28">
        <f t="shared" si="420"/>
        <v>0</v>
      </c>
      <c r="N3853" s="41">
        <f t="shared" si="421"/>
        <v>0</v>
      </c>
      <c r="O3853" s="40">
        <f t="shared" si="426"/>
        <v>0</v>
      </c>
    </row>
    <row r="3854" spans="2:15" ht="18" customHeight="1">
      <c r="B3854" s="109" t="str">
        <f>IF('2.売上実績'!$B3854="","",'2.売上実績'!$B3854)</f>
        <v/>
      </c>
      <c r="C3854" s="110" t="str">
        <f>IF('2.売上実績'!$C3854="","",'2.売上実績'!$C3854)</f>
        <v/>
      </c>
      <c r="D3854" s="98" t="str">
        <f>IF(C3854="","",VLOOKUP(C3854,'4.製品一覧'!$B$4:$D$500,3,FALSE))</f>
        <v/>
      </c>
      <c r="E3854" s="102">
        <f>IF(C3854&lt;&gt;"",VLOOKUP(C3854,'7.製品別原価'!$B$5:$J$500,8,FALSE),0)</f>
        <v>0</v>
      </c>
      <c r="F3854" s="37">
        <f>IF(OR($K$2=0,K3854=0),0,'1.全社費用'!$C$42/$K$2)</f>
        <v>0</v>
      </c>
      <c r="G3854" s="37">
        <f t="shared" si="422"/>
        <v>0</v>
      </c>
      <c r="H3854" s="38">
        <f t="shared" si="423"/>
        <v>0</v>
      </c>
      <c r="I3854" s="39">
        <f t="shared" si="424"/>
        <v>0</v>
      </c>
      <c r="J3854" s="40">
        <f t="shared" si="425"/>
        <v>0</v>
      </c>
      <c r="K3854" s="111">
        <f>IF($B3854="",0,'2.売上実績'!D3854)</f>
        <v>0</v>
      </c>
      <c r="L3854" s="111">
        <f>IF($B3854="",0,'2.売上実績'!E3854)</f>
        <v>0</v>
      </c>
      <c r="M3854" s="28">
        <f t="shared" si="420"/>
        <v>0</v>
      </c>
      <c r="N3854" s="41">
        <f t="shared" si="421"/>
        <v>0</v>
      </c>
      <c r="O3854" s="40">
        <f t="shared" si="426"/>
        <v>0</v>
      </c>
    </row>
    <row r="3855" spans="2:15" ht="18" customHeight="1">
      <c r="B3855" s="109" t="str">
        <f>IF('2.売上実績'!$B3855="","",'2.売上実績'!$B3855)</f>
        <v/>
      </c>
      <c r="C3855" s="110" t="str">
        <f>IF('2.売上実績'!$C3855="","",'2.売上実績'!$C3855)</f>
        <v/>
      </c>
      <c r="D3855" s="98" t="str">
        <f>IF(C3855="","",VLOOKUP(C3855,'4.製品一覧'!$B$4:$D$500,3,FALSE))</f>
        <v/>
      </c>
      <c r="E3855" s="102">
        <f>IF(C3855&lt;&gt;"",VLOOKUP(C3855,'7.製品別原価'!$B$5:$J$500,8,FALSE),0)</f>
        <v>0</v>
      </c>
      <c r="F3855" s="37">
        <f>IF(OR($K$2=0,K3855=0),0,'1.全社費用'!$C$42/$K$2)</f>
        <v>0</v>
      </c>
      <c r="G3855" s="37">
        <f t="shared" si="422"/>
        <v>0</v>
      </c>
      <c r="H3855" s="38">
        <f t="shared" si="423"/>
        <v>0</v>
      </c>
      <c r="I3855" s="39">
        <f t="shared" si="424"/>
        <v>0</v>
      </c>
      <c r="J3855" s="40">
        <f t="shared" si="425"/>
        <v>0</v>
      </c>
      <c r="K3855" s="111">
        <f>IF($B3855="",0,'2.売上実績'!D3855)</f>
        <v>0</v>
      </c>
      <c r="L3855" s="111">
        <f>IF($B3855="",0,'2.売上実績'!E3855)</f>
        <v>0</v>
      </c>
      <c r="M3855" s="28">
        <f t="shared" si="420"/>
        <v>0</v>
      </c>
      <c r="N3855" s="41">
        <f t="shared" si="421"/>
        <v>0</v>
      </c>
      <c r="O3855" s="40">
        <f t="shared" si="426"/>
        <v>0</v>
      </c>
    </row>
    <row r="3856" spans="2:15" ht="18" customHeight="1">
      <c r="B3856" s="109" t="str">
        <f>IF('2.売上実績'!$B3856="","",'2.売上実績'!$B3856)</f>
        <v/>
      </c>
      <c r="C3856" s="110" t="str">
        <f>IF('2.売上実績'!$C3856="","",'2.売上実績'!$C3856)</f>
        <v/>
      </c>
      <c r="D3856" s="98" t="str">
        <f>IF(C3856="","",VLOOKUP(C3856,'4.製品一覧'!$B$4:$D$500,3,FALSE))</f>
        <v/>
      </c>
      <c r="E3856" s="102">
        <f>IF(C3856&lt;&gt;"",VLOOKUP(C3856,'7.製品別原価'!$B$5:$J$500,8,FALSE),0)</f>
        <v>0</v>
      </c>
      <c r="F3856" s="37">
        <f>IF(OR($K$2=0,K3856=0),0,'1.全社費用'!$C$42/$K$2)</f>
        <v>0</v>
      </c>
      <c r="G3856" s="37">
        <f t="shared" si="422"/>
        <v>0</v>
      </c>
      <c r="H3856" s="38">
        <f t="shared" si="423"/>
        <v>0</v>
      </c>
      <c r="I3856" s="39">
        <f t="shared" si="424"/>
        <v>0</v>
      </c>
      <c r="J3856" s="40">
        <f t="shared" si="425"/>
        <v>0</v>
      </c>
      <c r="K3856" s="111">
        <f>IF($B3856="",0,'2.売上実績'!D3856)</f>
        <v>0</v>
      </c>
      <c r="L3856" s="111">
        <f>IF($B3856="",0,'2.売上実績'!E3856)</f>
        <v>0</v>
      </c>
      <c r="M3856" s="28">
        <f t="shared" si="420"/>
        <v>0</v>
      </c>
      <c r="N3856" s="41">
        <f t="shared" si="421"/>
        <v>0</v>
      </c>
      <c r="O3856" s="40">
        <f t="shared" si="426"/>
        <v>0</v>
      </c>
    </row>
    <row r="3857" spans="2:15" ht="18" customHeight="1">
      <c r="B3857" s="109" t="str">
        <f>IF('2.売上実績'!$B3857="","",'2.売上実績'!$B3857)</f>
        <v/>
      </c>
      <c r="C3857" s="110" t="str">
        <f>IF('2.売上実績'!$C3857="","",'2.売上実績'!$C3857)</f>
        <v/>
      </c>
      <c r="D3857" s="98" t="str">
        <f>IF(C3857="","",VLOOKUP(C3857,'4.製品一覧'!$B$4:$D$500,3,FALSE))</f>
        <v/>
      </c>
      <c r="E3857" s="102">
        <f>IF(C3857&lt;&gt;"",VLOOKUP(C3857,'7.製品別原価'!$B$5:$J$500,8,FALSE),0)</f>
        <v>0</v>
      </c>
      <c r="F3857" s="37">
        <f>IF(OR($K$2=0,K3857=0),0,'1.全社費用'!$C$42/$K$2)</f>
        <v>0</v>
      </c>
      <c r="G3857" s="37">
        <f t="shared" si="422"/>
        <v>0</v>
      </c>
      <c r="H3857" s="38">
        <f t="shared" si="423"/>
        <v>0</v>
      </c>
      <c r="I3857" s="39">
        <f t="shared" si="424"/>
        <v>0</v>
      </c>
      <c r="J3857" s="40">
        <f t="shared" si="425"/>
        <v>0</v>
      </c>
      <c r="K3857" s="111">
        <f>IF($B3857="",0,'2.売上実績'!D3857)</f>
        <v>0</v>
      </c>
      <c r="L3857" s="111">
        <f>IF($B3857="",0,'2.売上実績'!E3857)</f>
        <v>0</v>
      </c>
      <c r="M3857" s="28">
        <f t="shared" si="420"/>
        <v>0</v>
      </c>
      <c r="N3857" s="41">
        <f t="shared" si="421"/>
        <v>0</v>
      </c>
      <c r="O3857" s="40">
        <f t="shared" si="426"/>
        <v>0</v>
      </c>
    </row>
    <row r="3858" spans="2:15" ht="18" customHeight="1">
      <c r="B3858" s="109" t="str">
        <f>IF('2.売上実績'!$B3858="","",'2.売上実績'!$B3858)</f>
        <v/>
      </c>
      <c r="C3858" s="110" t="str">
        <f>IF('2.売上実績'!$C3858="","",'2.売上実績'!$C3858)</f>
        <v/>
      </c>
      <c r="D3858" s="98" t="str">
        <f>IF(C3858="","",VLOOKUP(C3858,'4.製品一覧'!$B$4:$D$500,3,FALSE))</f>
        <v/>
      </c>
      <c r="E3858" s="102">
        <f>IF(C3858&lt;&gt;"",VLOOKUP(C3858,'7.製品別原価'!$B$5:$J$500,8,FALSE),0)</f>
        <v>0</v>
      </c>
      <c r="F3858" s="37">
        <f>IF(OR($K$2=0,K3858=0),0,'1.全社費用'!$C$42/$K$2)</f>
        <v>0</v>
      </c>
      <c r="G3858" s="37">
        <f t="shared" si="422"/>
        <v>0</v>
      </c>
      <c r="H3858" s="38">
        <f t="shared" si="423"/>
        <v>0</v>
      </c>
      <c r="I3858" s="39">
        <f t="shared" si="424"/>
        <v>0</v>
      </c>
      <c r="J3858" s="40">
        <f t="shared" si="425"/>
        <v>0</v>
      </c>
      <c r="K3858" s="111">
        <f>IF($B3858="",0,'2.売上実績'!D3858)</f>
        <v>0</v>
      </c>
      <c r="L3858" s="111">
        <f>IF($B3858="",0,'2.売上実績'!E3858)</f>
        <v>0</v>
      </c>
      <c r="M3858" s="28">
        <f t="shared" si="420"/>
        <v>0</v>
      </c>
      <c r="N3858" s="41">
        <f t="shared" si="421"/>
        <v>0</v>
      </c>
      <c r="O3858" s="40">
        <f t="shared" si="426"/>
        <v>0</v>
      </c>
    </row>
    <row r="3859" spans="2:15" ht="18" customHeight="1">
      <c r="B3859" s="109" t="str">
        <f>IF('2.売上実績'!$B3859="","",'2.売上実績'!$B3859)</f>
        <v/>
      </c>
      <c r="C3859" s="110" t="str">
        <f>IF('2.売上実績'!$C3859="","",'2.売上実績'!$C3859)</f>
        <v/>
      </c>
      <c r="D3859" s="98" t="str">
        <f>IF(C3859="","",VLOOKUP(C3859,'4.製品一覧'!$B$4:$D$500,3,FALSE))</f>
        <v/>
      </c>
      <c r="E3859" s="102">
        <f>IF(C3859&lt;&gt;"",VLOOKUP(C3859,'7.製品別原価'!$B$5:$J$500,8,FALSE),0)</f>
        <v>0</v>
      </c>
      <c r="F3859" s="37">
        <f>IF(OR($K$2=0,K3859=0),0,'1.全社費用'!$C$42/$K$2)</f>
        <v>0</v>
      </c>
      <c r="G3859" s="37">
        <f t="shared" si="422"/>
        <v>0</v>
      </c>
      <c r="H3859" s="38">
        <f t="shared" si="423"/>
        <v>0</v>
      </c>
      <c r="I3859" s="39">
        <f t="shared" si="424"/>
        <v>0</v>
      </c>
      <c r="J3859" s="40">
        <f t="shared" si="425"/>
        <v>0</v>
      </c>
      <c r="K3859" s="111">
        <f>IF($B3859="",0,'2.売上実績'!D3859)</f>
        <v>0</v>
      </c>
      <c r="L3859" s="111">
        <f>IF($B3859="",0,'2.売上実績'!E3859)</f>
        <v>0</v>
      </c>
      <c r="M3859" s="28">
        <f t="shared" si="420"/>
        <v>0</v>
      </c>
      <c r="N3859" s="41">
        <f t="shared" si="421"/>
        <v>0</v>
      </c>
      <c r="O3859" s="40">
        <f t="shared" si="426"/>
        <v>0</v>
      </c>
    </row>
    <row r="3860" spans="2:15" ht="18" customHeight="1">
      <c r="B3860" s="109" t="str">
        <f>IF('2.売上実績'!$B3860="","",'2.売上実績'!$B3860)</f>
        <v/>
      </c>
      <c r="C3860" s="110" t="str">
        <f>IF('2.売上実績'!$C3860="","",'2.売上実績'!$C3860)</f>
        <v/>
      </c>
      <c r="D3860" s="98" t="str">
        <f>IF(C3860="","",VLOOKUP(C3860,'4.製品一覧'!$B$4:$D$500,3,FALSE))</f>
        <v/>
      </c>
      <c r="E3860" s="102">
        <f>IF(C3860&lt;&gt;"",VLOOKUP(C3860,'7.製品別原価'!$B$5:$J$500,8,FALSE),0)</f>
        <v>0</v>
      </c>
      <c r="F3860" s="37">
        <f>IF(OR($K$2=0,K3860=0),0,'1.全社費用'!$C$42/$K$2)</f>
        <v>0</v>
      </c>
      <c r="G3860" s="37">
        <f t="shared" si="422"/>
        <v>0</v>
      </c>
      <c r="H3860" s="38">
        <f t="shared" si="423"/>
        <v>0</v>
      </c>
      <c r="I3860" s="39">
        <f t="shared" si="424"/>
        <v>0</v>
      </c>
      <c r="J3860" s="40">
        <f t="shared" si="425"/>
        <v>0</v>
      </c>
      <c r="K3860" s="111">
        <f>IF($B3860="",0,'2.売上実績'!D3860)</f>
        <v>0</v>
      </c>
      <c r="L3860" s="111">
        <f>IF($B3860="",0,'2.売上実績'!E3860)</f>
        <v>0</v>
      </c>
      <c r="M3860" s="28">
        <f t="shared" si="420"/>
        <v>0</v>
      </c>
      <c r="N3860" s="41">
        <f t="shared" si="421"/>
        <v>0</v>
      </c>
      <c r="O3860" s="40">
        <f t="shared" si="426"/>
        <v>0</v>
      </c>
    </row>
    <row r="3861" spans="2:15" ht="18" customHeight="1">
      <c r="B3861" s="109" t="str">
        <f>IF('2.売上実績'!$B3861="","",'2.売上実績'!$B3861)</f>
        <v/>
      </c>
      <c r="C3861" s="110" t="str">
        <f>IF('2.売上実績'!$C3861="","",'2.売上実績'!$C3861)</f>
        <v/>
      </c>
      <c r="D3861" s="98" t="str">
        <f>IF(C3861="","",VLOOKUP(C3861,'4.製品一覧'!$B$4:$D$500,3,FALSE))</f>
        <v/>
      </c>
      <c r="E3861" s="102">
        <f>IF(C3861&lt;&gt;"",VLOOKUP(C3861,'7.製品別原価'!$B$5:$J$500,8,FALSE),0)</f>
        <v>0</v>
      </c>
      <c r="F3861" s="37">
        <f>IF(OR($K$2=0,K3861=0),0,'1.全社費用'!$C$42/$K$2)</f>
        <v>0</v>
      </c>
      <c r="G3861" s="37">
        <f t="shared" si="422"/>
        <v>0</v>
      </c>
      <c r="H3861" s="38">
        <f t="shared" si="423"/>
        <v>0</v>
      </c>
      <c r="I3861" s="39">
        <f t="shared" si="424"/>
        <v>0</v>
      </c>
      <c r="J3861" s="40">
        <f t="shared" si="425"/>
        <v>0</v>
      </c>
      <c r="K3861" s="111">
        <f>IF($B3861="",0,'2.売上実績'!D3861)</f>
        <v>0</v>
      </c>
      <c r="L3861" s="111">
        <f>IF($B3861="",0,'2.売上実績'!E3861)</f>
        <v>0</v>
      </c>
      <c r="M3861" s="28">
        <f t="shared" si="420"/>
        <v>0</v>
      </c>
      <c r="N3861" s="41">
        <f t="shared" si="421"/>
        <v>0</v>
      </c>
      <c r="O3861" s="40">
        <f t="shared" si="426"/>
        <v>0</v>
      </c>
    </row>
    <row r="3862" spans="2:15" ht="18" customHeight="1">
      <c r="B3862" s="109" t="str">
        <f>IF('2.売上実績'!$B3862="","",'2.売上実績'!$B3862)</f>
        <v/>
      </c>
      <c r="C3862" s="110" t="str">
        <f>IF('2.売上実績'!$C3862="","",'2.売上実績'!$C3862)</f>
        <v/>
      </c>
      <c r="D3862" s="98" t="str">
        <f>IF(C3862="","",VLOOKUP(C3862,'4.製品一覧'!$B$4:$D$500,3,FALSE))</f>
        <v/>
      </c>
      <c r="E3862" s="102">
        <f>IF(C3862&lt;&gt;"",VLOOKUP(C3862,'7.製品別原価'!$B$5:$J$500,8,FALSE),0)</f>
        <v>0</v>
      </c>
      <c r="F3862" s="37">
        <f>IF(OR($K$2=0,K3862=0),0,'1.全社費用'!$C$42/$K$2)</f>
        <v>0</v>
      </c>
      <c r="G3862" s="37">
        <f t="shared" si="422"/>
        <v>0</v>
      </c>
      <c r="H3862" s="38">
        <f t="shared" si="423"/>
        <v>0</v>
      </c>
      <c r="I3862" s="39">
        <f t="shared" si="424"/>
        <v>0</v>
      </c>
      <c r="J3862" s="40">
        <f t="shared" si="425"/>
        <v>0</v>
      </c>
      <c r="K3862" s="111">
        <f>IF($B3862="",0,'2.売上実績'!D3862)</f>
        <v>0</v>
      </c>
      <c r="L3862" s="111">
        <f>IF($B3862="",0,'2.売上実績'!E3862)</f>
        <v>0</v>
      </c>
      <c r="M3862" s="28">
        <f t="shared" si="420"/>
        <v>0</v>
      </c>
      <c r="N3862" s="41">
        <f t="shared" si="421"/>
        <v>0</v>
      </c>
      <c r="O3862" s="40">
        <f t="shared" si="426"/>
        <v>0</v>
      </c>
    </row>
    <row r="3863" spans="2:15" ht="18" customHeight="1">
      <c r="B3863" s="109" t="str">
        <f>IF('2.売上実績'!$B3863="","",'2.売上実績'!$B3863)</f>
        <v/>
      </c>
      <c r="C3863" s="110" t="str">
        <f>IF('2.売上実績'!$C3863="","",'2.売上実績'!$C3863)</f>
        <v/>
      </c>
      <c r="D3863" s="98" t="str">
        <f>IF(C3863="","",VLOOKUP(C3863,'4.製品一覧'!$B$4:$D$500,3,FALSE))</f>
        <v/>
      </c>
      <c r="E3863" s="102">
        <f>IF(C3863&lt;&gt;"",VLOOKUP(C3863,'7.製品別原価'!$B$5:$J$500,8,FALSE),0)</f>
        <v>0</v>
      </c>
      <c r="F3863" s="37">
        <f>IF(OR($K$2=0,K3863=0),0,'1.全社費用'!$C$42/$K$2)</f>
        <v>0</v>
      </c>
      <c r="G3863" s="37">
        <f t="shared" si="422"/>
        <v>0</v>
      </c>
      <c r="H3863" s="38">
        <f t="shared" si="423"/>
        <v>0</v>
      </c>
      <c r="I3863" s="39">
        <f t="shared" si="424"/>
        <v>0</v>
      </c>
      <c r="J3863" s="40">
        <f t="shared" si="425"/>
        <v>0</v>
      </c>
      <c r="K3863" s="111">
        <f>IF($B3863="",0,'2.売上実績'!D3863)</f>
        <v>0</v>
      </c>
      <c r="L3863" s="111">
        <f>IF($B3863="",0,'2.売上実績'!E3863)</f>
        <v>0</v>
      </c>
      <c r="M3863" s="28">
        <f t="shared" si="420"/>
        <v>0</v>
      </c>
      <c r="N3863" s="41">
        <f t="shared" si="421"/>
        <v>0</v>
      </c>
      <c r="O3863" s="40">
        <f t="shared" si="426"/>
        <v>0</v>
      </c>
    </row>
    <row r="3864" spans="2:15" ht="18" customHeight="1">
      <c r="B3864" s="109" t="str">
        <f>IF('2.売上実績'!$B3864="","",'2.売上実績'!$B3864)</f>
        <v/>
      </c>
      <c r="C3864" s="110" t="str">
        <f>IF('2.売上実績'!$C3864="","",'2.売上実績'!$C3864)</f>
        <v/>
      </c>
      <c r="D3864" s="98" t="str">
        <f>IF(C3864="","",VLOOKUP(C3864,'4.製品一覧'!$B$4:$D$500,3,FALSE))</f>
        <v/>
      </c>
      <c r="E3864" s="102">
        <f>IF(C3864&lt;&gt;"",VLOOKUP(C3864,'7.製品別原価'!$B$5:$J$500,8,FALSE),0)</f>
        <v>0</v>
      </c>
      <c r="F3864" s="37">
        <f>IF(OR($K$2=0,K3864=0),0,'1.全社費用'!$C$42/$K$2)</f>
        <v>0</v>
      </c>
      <c r="G3864" s="37">
        <f t="shared" si="422"/>
        <v>0</v>
      </c>
      <c r="H3864" s="38">
        <f t="shared" si="423"/>
        <v>0</v>
      </c>
      <c r="I3864" s="39">
        <f t="shared" si="424"/>
        <v>0</v>
      </c>
      <c r="J3864" s="40">
        <f t="shared" si="425"/>
        <v>0</v>
      </c>
      <c r="K3864" s="111">
        <f>IF($B3864="",0,'2.売上実績'!D3864)</f>
        <v>0</v>
      </c>
      <c r="L3864" s="111">
        <f>IF($B3864="",0,'2.売上実績'!E3864)</f>
        <v>0</v>
      </c>
      <c r="M3864" s="28">
        <f t="shared" si="420"/>
        <v>0</v>
      </c>
      <c r="N3864" s="41">
        <f t="shared" si="421"/>
        <v>0</v>
      </c>
      <c r="O3864" s="40">
        <f t="shared" si="426"/>
        <v>0</v>
      </c>
    </row>
    <row r="3865" spans="2:15" ht="18" customHeight="1">
      <c r="B3865" s="109" t="str">
        <f>IF('2.売上実績'!$B3865="","",'2.売上実績'!$B3865)</f>
        <v/>
      </c>
      <c r="C3865" s="110" t="str">
        <f>IF('2.売上実績'!$C3865="","",'2.売上実績'!$C3865)</f>
        <v/>
      </c>
      <c r="D3865" s="98" t="str">
        <f>IF(C3865="","",VLOOKUP(C3865,'4.製品一覧'!$B$4:$D$500,3,FALSE))</f>
        <v/>
      </c>
      <c r="E3865" s="102">
        <f>IF(C3865&lt;&gt;"",VLOOKUP(C3865,'7.製品別原価'!$B$5:$J$500,8,FALSE),0)</f>
        <v>0</v>
      </c>
      <c r="F3865" s="37">
        <f>IF(OR($K$2=0,K3865=0),0,'1.全社費用'!$C$42/$K$2)</f>
        <v>0</v>
      </c>
      <c r="G3865" s="37">
        <f t="shared" si="422"/>
        <v>0</v>
      </c>
      <c r="H3865" s="38">
        <f t="shared" si="423"/>
        <v>0</v>
      </c>
      <c r="I3865" s="39">
        <f t="shared" si="424"/>
        <v>0</v>
      </c>
      <c r="J3865" s="40">
        <f t="shared" si="425"/>
        <v>0</v>
      </c>
      <c r="K3865" s="111">
        <f>IF($B3865="",0,'2.売上実績'!D3865)</f>
        <v>0</v>
      </c>
      <c r="L3865" s="111">
        <f>IF($B3865="",0,'2.売上実績'!E3865)</f>
        <v>0</v>
      </c>
      <c r="M3865" s="28">
        <f t="shared" si="420"/>
        <v>0</v>
      </c>
      <c r="N3865" s="41">
        <f t="shared" si="421"/>
        <v>0</v>
      </c>
      <c r="O3865" s="40">
        <f t="shared" si="426"/>
        <v>0</v>
      </c>
    </row>
    <row r="3866" spans="2:15" ht="18" customHeight="1">
      <c r="B3866" s="109" t="str">
        <f>IF('2.売上実績'!$B3866="","",'2.売上実績'!$B3866)</f>
        <v/>
      </c>
      <c r="C3866" s="110" t="str">
        <f>IF('2.売上実績'!$C3866="","",'2.売上実績'!$C3866)</f>
        <v/>
      </c>
      <c r="D3866" s="98" t="str">
        <f>IF(C3866="","",VLOOKUP(C3866,'4.製品一覧'!$B$4:$D$500,3,FALSE))</f>
        <v/>
      </c>
      <c r="E3866" s="102">
        <f>IF(C3866&lt;&gt;"",VLOOKUP(C3866,'7.製品別原価'!$B$5:$J$500,8,FALSE),0)</f>
        <v>0</v>
      </c>
      <c r="F3866" s="37">
        <f>IF(OR($K$2=0,K3866=0),0,'1.全社費用'!$C$42/$K$2)</f>
        <v>0</v>
      </c>
      <c r="G3866" s="37">
        <f t="shared" si="422"/>
        <v>0</v>
      </c>
      <c r="H3866" s="38">
        <f t="shared" si="423"/>
        <v>0</v>
      </c>
      <c r="I3866" s="39">
        <f t="shared" si="424"/>
        <v>0</v>
      </c>
      <c r="J3866" s="40">
        <f t="shared" si="425"/>
        <v>0</v>
      </c>
      <c r="K3866" s="111">
        <f>IF($B3866="",0,'2.売上実績'!D3866)</f>
        <v>0</v>
      </c>
      <c r="L3866" s="111">
        <f>IF($B3866="",0,'2.売上実績'!E3866)</f>
        <v>0</v>
      </c>
      <c r="M3866" s="28">
        <f t="shared" si="420"/>
        <v>0</v>
      </c>
      <c r="N3866" s="41">
        <f t="shared" si="421"/>
        <v>0</v>
      </c>
      <c r="O3866" s="40">
        <f t="shared" si="426"/>
        <v>0</v>
      </c>
    </row>
    <row r="3867" spans="2:15" ht="18" customHeight="1">
      <c r="B3867" s="109" t="str">
        <f>IF('2.売上実績'!$B3867="","",'2.売上実績'!$B3867)</f>
        <v/>
      </c>
      <c r="C3867" s="110" t="str">
        <f>IF('2.売上実績'!$C3867="","",'2.売上実績'!$C3867)</f>
        <v/>
      </c>
      <c r="D3867" s="98" t="str">
        <f>IF(C3867="","",VLOOKUP(C3867,'4.製品一覧'!$B$4:$D$500,3,FALSE))</f>
        <v/>
      </c>
      <c r="E3867" s="102">
        <f>IF(C3867&lt;&gt;"",VLOOKUP(C3867,'7.製品別原価'!$B$5:$J$500,8,FALSE),0)</f>
        <v>0</v>
      </c>
      <c r="F3867" s="37">
        <f>IF(OR($K$2=0,K3867=0),0,'1.全社費用'!$C$42/$K$2)</f>
        <v>0</v>
      </c>
      <c r="G3867" s="37">
        <f t="shared" si="422"/>
        <v>0</v>
      </c>
      <c r="H3867" s="38">
        <f t="shared" si="423"/>
        <v>0</v>
      </c>
      <c r="I3867" s="39">
        <f t="shared" si="424"/>
        <v>0</v>
      </c>
      <c r="J3867" s="40">
        <f t="shared" si="425"/>
        <v>0</v>
      </c>
      <c r="K3867" s="111">
        <f>IF($B3867="",0,'2.売上実績'!D3867)</f>
        <v>0</v>
      </c>
      <c r="L3867" s="111">
        <f>IF($B3867="",0,'2.売上実績'!E3867)</f>
        <v>0</v>
      </c>
      <c r="M3867" s="28">
        <f t="shared" si="420"/>
        <v>0</v>
      </c>
      <c r="N3867" s="41">
        <f t="shared" si="421"/>
        <v>0</v>
      </c>
      <c r="O3867" s="40">
        <f t="shared" si="426"/>
        <v>0</v>
      </c>
    </row>
    <row r="3868" spans="2:15" ht="18" customHeight="1">
      <c r="B3868" s="109" t="str">
        <f>IF('2.売上実績'!$B3868="","",'2.売上実績'!$B3868)</f>
        <v/>
      </c>
      <c r="C3868" s="110" t="str">
        <f>IF('2.売上実績'!$C3868="","",'2.売上実績'!$C3868)</f>
        <v/>
      </c>
      <c r="D3868" s="98" t="str">
        <f>IF(C3868="","",VLOOKUP(C3868,'4.製品一覧'!$B$4:$D$500,3,FALSE))</f>
        <v/>
      </c>
      <c r="E3868" s="102">
        <f>IF(C3868&lt;&gt;"",VLOOKUP(C3868,'7.製品別原価'!$B$5:$J$500,8,FALSE),0)</f>
        <v>0</v>
      </c>
      <c r="F3868" s="37">
        <f>IF(OR($K$2=0,K3868=0),0,'1.全社費用'!$C$42/$K$2)</f>
        <v>0</v>
      </c>
      <c r="G3868" s="37">
        <f t="shared" si="422"/>
        <v>0</v>
      </c>
      <c r="H3868" s="38">
        <f t="shared" si="423"/>
        <v>0</v>
      </c>
      <c r="I3868" s="39">
        <f t="shared" si="424"/>
        <v>0</v>
      </c>
      <c r="J3868" s="40">
        <f t="shared" si="425"/>
        <v>0</v>
      </c>
      <c r="K3868" s="111">
        <f>IF($B3868="",0,'2.売上実績'!D3868)</f>
        <v>0</v>
      </c>
      <c r="L3868" s="111">
        <f>IF($B3868="",0,'2.売上実績'!E3868)</f>
        <v>0</v>
      </c>
      <c r="M3868" s="28">
        <f t="shared" si="420"/>
        <v>0</v>
      </c>
      <c r="N3868" s="41">
        <f t="shared" si="421"/>
        <v>0</v>
      </c>
      <c r="O3868" s="40">
        <f t="shared" si="426"/>
        <v>0</v>
      </c>
    </row>
    <row r="3869" spans="2:15" ht="18" customHeight="1">
      <c r="B3869" s="109" t="str">
        <f>IF('2.売上実績'!$B3869="","",'2.売上実績'!$B3869)</f>
        <v/>
      </c>
      <c r="C3869" s="110" t="str">
        <f>IF('2.売上実績'!$C3869="","",'2.売上実績'!$C3869)</f>
        <v/>
      </c>
      <c r="D3869" s="98" t="str">
        <f>IF(C3869="","",VLOOKUP(C3869,'4.製品一覧'!$B$4:$D$500,3,FALSE))</f>
        <v/>
      </c>
      <c r="E3869" s="102">
        <f>IF(C3869&lt;&gt;"",VLOOKUP(C3869,'7.製品別原価'!$B$5:$J$500,8,FALSE),0)</f>
        <v>0</v>
      </c>
      <c r="F3869" s="37">
        <f>IF(OR($K$2=0,K3869=0),0,'1.全社費用'!$C$42/$K$2)</f>
        <v>0</v>
      </c>
      <c r="G3869" s="37">
        <f t="shared" si="422"/>
        <v>0</v>
      </c>
      <c r="H3869" s="38">
        <f t="shared" si="423"/>
        <v>0</v>
      </c>
      <c r="I3869" s="39">
        <f t="shared" si="424"/>
        <v>0</v>
      </c>
      <c r="J3869" s="40">
        <f t="shared" si="425"/>
        <v>0</v>
      </c>
      <c r="K3869" s="111">
        <f>IF($B3869="",0,'2.売上実績'!D3869)</f>
        <v>0</v>
      </c>
      <c r="L3869" s="111">
        <f>IF($B3869="",0,'2.売上実績'!E3869)</f>
        <v>0</v>
      </c>
      <c r="M3869" s="28">
        <f t="shared" si="420"/>
        <v>0</v>
      </c>
      <c r="N3869" s="41">
        <f t="shared" si="421"/>
        <v>0</v>
      </c>
      <c r="O3869" s="40">
        <f t="shared" si="426"/>
        <v>0</v>
      </c>
    </row>
    <row r="3870" spans="2:15" ht="18" customHeight="1">
      <c r="B3870" s="109" t="str">
        <f>IF('2.売上実績'!$B3870="","",'2.売上実績'!$B3870)</f>
        <v/>
      </c>
      <c r="C3870" s="110" t="str">
        <f>IF('2.売上実績'!$C3870="","",'2.売上実績'!$C3870)</f>
        <v/>
      </c>
      <c r="D3870" s="98" t="str">
        <f>IF(C3870="","",VLOOKUP(C3870,'4.製品一覧'!$B$4:$D$500,3,FALSE))</f>
        <v/>
      </c>
      <c r="E3870" s="102">
        <f>IF(C3870&lt;&gt;"",VLOOKUP(C3870,'7.製品別原価'!$B$5:$J$500,8,FALSE),0)</f>
        <v>0</v>
      </c>
      <c r="F3870" s="37">
        <f>IF(OR($K$2=0,K3870=0),0,'1.全社費用'!$C$42/$K$2)</f>
        <v>0</v>
      </c>
      <c r="G3870" s="37">
        <f t="shared" si="422"/>
        <v>0</v>
      </c>
      <c r="H3870" s="38">
        <f t="shared" si="423"/>
        <v>0</v>
      </c>
      <c r="I3870" s="39">
        <f t="shared" si="424"/>
        <v>0</v>
      </c>
      <c r="J3870" s="40">
        <f t="shared" si="425"/>
        <v>0</v>
      </c>
      <c r="K3870" s="111">
        <f>IF($B3870="",0,'2.売上実績'!D3870)</f>
        <v>0</v>
      </c>
      <c r="L3870" s="111">
        <f>IF($B3870="",0,'2.売上実績'!E3870)</f>
        <v>0</v>
      </c>
      <c r="M3870" s="28">
        <f t="shared" si="420"/>
        <v>0</v>
      </c>
      <c r="N3870" s="41">
        <f t="shared" si="421"/>
        <v>0</v>
      </c>
      <c r="O3870" s="40">
        <f t="shared" si="426"/>
        <v>0</v>
      </c>
    </row>
    <row r="3871" spans="2:15" ht="18" customHeight="1">
      <c r="B3871" s="109" t="str">
        <f>IF('2.売上実績'!$B3871="","",'2.売上実績'!$B3871)</f>
        <v/>
      </c>
      <c r="C3871" s="110" t="str">
        <f>IF('2.売上実績'!$C3871="","",'2.売上実績'!$C3871)</f>
        <v/>
      </c>
      <c r="D3871" s="98" t="str">
        <f>IF(C3871="","",VLOOKUP(C3871,'4.製品一覧'!$B$4:$D$500,3,FALSE))</f>
        <v/>
      </c>
      <c r="E3871" s="102">
        <f>IF(C3871&lt;&gt;"",VLOOKUP(C3871,'7.製品別原価'!$B$5:$J$500,8,FALSE),0)</f>
        <v>0</v>
      </c>
      <c r="F3871" s="37">
        <f>IF(OR($K$2=0,K3871=0),0,'1.全社費用'!$C$42/$K$2)</f>
        <v>0</v>
      </c>
      <c r="G3871" s="37">
        <f t="shared" si="422"/>
        <v>0</v>
      </c>
      <c r="H3871" s="38">
        <f t="shared" si="423"/>
        <v>0</v>
      </c>
      <c r="I3871" s="39">
        <f t="shared" si="424"/>
        <v>0</v>
      </c>
      <c r="J3871" s="40">
        <f t="shared" si="425"/>
        <v>0</v>
      </c>
      <c r="K3871" s="111">
        <f>IF($B3871="",0,'2.売上実績'!D3871)</f>
        <v>0</v>
      </c>
      <c r="L3871" s="111">
        <f>IF($B3871="",0,'2.売上実績'!E3871)</f>
        <v>0</v>
      </c>
      <c r="M3871" s="28">
        <f t="shared" si="420"/>
        <v>0</v>
      </c>
      <c r="N3871" s="41">
        <f t="shared" si="421"/>
        <v>0</v>
      </c>
      <c r="O3871" s="40">
        <f t="shared" si="426"/>
        <v>0</v>
      </c>
    </row>
    <row r="3872" spans="2:15" ht="18" customHeight="1">
      <c r="B3872" s="109" t="str">
        <f>IF('2.売上実績'!$B3872="","",'2.売上実績'!$B3872)</f>
        <v/>
      </c>
      <c r="C3872" s="110" t="str">
        <f>IF('2.売上実績'!$C3872="","",'2.売上実績'!$C3872)</f>
        <v/>
      </c>
      <c r="D3872" s="98" t="str">
        <f>IF(C3872="","",VLOOKUP(C3872,'4.製品一覧'!$B$4:$D$500,3,FALSE))</f>
        <v/>
      </c>
      <c r="E3872" s="102">
        <f>IF(C3872&lt;&gt;"",VLOOKUP(C3872,'7.製品別原価'!$B$5:$J$500,8,FALSE),0)</f>
        <v>0</v>
      </c>
      <c r="F3872" s="37">
        <f>IF(OR($K$2=0,K3872=0),0,'1.全社費用'!$C$42/$K$2)</f>
        <v>0</v>
      </c>
      <c r="G3872" s="37">
        <f t="shared" si="422"/>
        <v>0</v>
      </c>
      <c r="H3872" s="38">
        <f t="shared" si="423"/>
        <v>0</v>
      </c>
      <c r="I3872" s="39">
        <f t="shared" si="424"/>
        <v>0</v>
      </c>
      <c r="J3872" s="40">
        <f t="shared" si="425"/>
        <v>0</v>
      </c>
      <c r="K3872" s="111">
        <f>IF($B3872="",0,'2.売上実績'!D3872)</f>
        <v>0</v>
      </c>
      <c r="L3872" s="111">
        <f>IF($B3872="",0,'2.売上実績'!E3872)</f>
        <v>0</v>
      </c>
      <c r="M3872" s="28">
        <f t="shared" si="420"/>
        <v>0</v>
      </c>
      <c r="N3872" s="41">
        <f t="shared" si="421"/>
        <v>0</v>
      </c>
      <c r="O3872" s="40">
        <f t="shared" si="426"/>
        <v>0</v>
      </c>
    </row>
    <row r="3873" spans="2:15" ht="18" customHeight="1">
      <c r="B3873" s="109" t="str">
        <f>IF('2.売上実績'!$B3873="","",'2.売上実績'!$B3873)</f>
        <v/>
      </c>
      <c r="C3873" s="110" t="str">
        <f>IF('2.売上実績'!$C3873="","",'2.売上実績'!$C3873)</f>
        <v/>
      </c>
      <c r="D3873" s="98" t="str">
        <f>IF(C3873="","",VLOOKUP(C3873,'4.製品一覧'!$B$4:$D$500,3,FALSE))</f>
        <v/>
      </c>
      <c r="E3873" s="102">
        <f>IF(C3873&lt;&gt;"",VLOOKUP(C3873,'7.製品別原価'!$B$5:$J$500,8,FALSE),0)</f>
        <v>0</v>
      </c>
      <c r="F3873" s="37">
        <f>IF(OR($K$2=0,K3873=0),0,'1.全社費用'!$C$42/$K$2)</f>
        <v>0</v>
      </c>
      <c r="G3873" s="37">
        <f t="shared" si="422"/>
        <v>0</v>
      </c>
      <c r="H3873" s="38">
        <f t="shared" si="423"/>
        <v>0</v>
      </c>
      <c r="I3873" s="39">
        <f t="shared" si="424"/>
        <v>0</v>
      </c>
      <c r="J3873" s="40">
        <f t="shared" si="425"/>
        <v>0</v>
      </c>
      <c r="K3873" s="111">
        <f>IF($B3873="",0,'2.売上実績'!D3873)</f>
        <v>0</v>
      </c>
      <c r="L3873" s="111">
        <f>IF($B3873="",0,'2.売上実績'!E3873)</f>
        <v>0</v>
      </c>
      <c r="M3873" s="28">
        <f t="shared" si="420"/>
        <v>0</v>
      </c>
      <c r="N3873" s="41">
        <f t="shared" si="421"/>
        <v>0</v>
      </c>
      <c r="O3873" s="40">
        <f t="shared" si="426"/>
        <v>0</v>
      </c>
    </row>
    <row r="3874" spans="2:15" ht="18" customHeight="1">
      <c r="B3874" s="109" t="str">
        <f>IF('2.売上実績'!$B3874="","",'2.売上実績'!$B3874)</f>
        <v/>
      </c>
      <c r="C3874" s="110" t="str">
        <f>IF('2.売上実績'!$C3874="","",'2.売上実績'!$C3874)</f>
        <v/>
      </c>
      <c r="D3874" s="98" t="str">
        <f>IF(C3874="","",VLOOKUP(C3874,'4.製品一覧'!$B$4:$D$500,3,FALSE))</f>
        <v/>
      </c>
      <c r="E3874" s="102">
        <f>IF(C3874&lt;&gt;"",VLOOKUP(C3874,'7.製品別原価'!$B$5:$J$500,8,FALSE),0)</f>
        <v>0</v>
      </c>
      <c r="F3874" s="37">
        <f>IF(OR($K$2=0,K3874=0),0,'1.全社費用'!$C$42/$K$2)</f>
        <v>0</v>
      </c>
      <c r="G3874" s="37">
        <f t="shared" si="422"/>
        <v>0</v>
      </c>
      <c r="H3874" s="38">
        <f t="shared" si="423"/>
        <v>0</v>
      </c>
      <c r="I3874" s="39">
        <f t="shared" si="424"/>
        <v>0</v>
      </c>
      <c r="J3874" s="40">
        <f t="shared" si="425"/>
        <v>0</v>
      </c>
      <c r="K3874" s="111">
        <f>IF($B3874="",0,'2.売上実績'!D3874)</f>
        <v>0</v>
      </c>
      <c r="L3874" s="111">
        <f>IF($B3874="",0,'2.売上実績'!E3874)</f>
        <v>0</v>
      </c>
      <c r="M3874" s="28">
        <f t="shared" si="420"/>
        <v>0</v>
      </c>
      <c r="N3874" s="41">
        <f t="shared" si="421"/>
        <v>0</v>
      </c>
      <c r="O3874" s="40">
        <f t="shared" si="426"/>
        <v>0</v>
      </c>
    </row>
    <row r="3875" spans="2:15" ht="18" customHeight="1">
      <c r="B3875" s="109" t="str">
        <f>IF('2.売上実績'!$B3875="","",'2.売上実績'!$B3875)</f>
        <v/>
      </c>
      <c r="C3875" s="110" t="str">
        <f>IF('2.売上実績'!$C3875="","",'2.売上実績'!$C3875)</f>
        <v/>
      </c>
      <c r="D3875" s="98" t="str">
        <f>IF(C3875="","",VLOOKUP(C3875,'4.製品一覧'!$B$4:$D$500,3,FALSE))</f>
        <v/>
      </c>
      <c r="E3875" s="102">
        <f>IF(C3875&lt;&gt;"",VLOOKUP(C3875,'7.製品別原価'!$B$5:$J$500,8,FALSE),0)</f>
        <v>0</v>
      </c>
      <c r="F3875" s="37">
        <f>IF(OR($K$2=0,K3875=0),0,'1.全社費用'!$C$42/$K$2)</f>
        <v>0</v>
      </c>
      <c r="G3875" s="37">
        <f t="shared" si="422"/>
        <v>0</v>
      </c>
      <c r="H3875" s="38">
        <f t="shared" si="423"/>
        <v>0</v>
      </c>
      <c r="I3875" s="39">
        <f t="shared" si="424"/>
        <v>0</v>
      </c>
      <c r="J3875" s="40">
        <f t="shared" si="425"/>
        <v>0</v>
      </c>
      <c r="K3875" s="111">
        <f>IF($B3875="",0,'2.売上実績'!D3875)</f>
        <v>0</v>
      </c>
      <c r="L3875" s="111">
        <f>IF($B3875="",0,'2.売上実績'!E3875)</f>
        <v>0</v>
      </c>
      <c r="M3875" s="28">
        <f t="shared" si="420"/>
        <v>0</v>
      </c>
      <c r="N3875" s="41">
        <f t="shared" si="421"/>
        <v>0</v>
      </c>
      <c r="O3875" s="40">
        <f t="shared" si="426"/>
        <v>0</v>
      </c>
    </row>
    <row r="3876" spans="2:15" ht="18" customHeight="1">
      <c r="B3876" s="109" t="str">
        <f>IF('2.売上実績'!$B3876="","",'2.売上実績'!$B3876)</f>
        <v/>
      </c>
      <c r="C3876" s="110" t="str">
        <f>IF('2.売上実績'!$C3876="","",'2.売上実績'!$C3876)</f>
        <v/>
      </c>
      <c r="D3876" s="98" t="str">
        <f>IF(C3876="","",VLOOKUP(C3876,'4.製品一覧'!$B$4:$D$500,3,FALSE))</f>
        <v/>
      </c>
      <c r="E3876" s="102">
        <f>IF(C3876&lt;&gt;"",VLOOKUP(C3876,'7.製品別原価'!$B$5:$J$500,8,FALSE),0)</f>
        <v>0</v>
      </c>
      <c r="F3876" s="37">
        <f>IF(OR($K$2=0,K3876=0),0,'1.全社費用'!$C$42/$K$2)</f>
        <v>0</v>
      </c>
      <c r="G3876" s="37">
        <f t="shared" si="422"/>
        <v>0</v>
      </c>
      <c r="H3876" s="38">
        <f t="shared" si="423"/>
        <v>0</v>
      </c>
      <c r="I3876" s="39">
        <f t="shared" si="424"/>
        <v>0</v>
      </c>
      <c r="J3876" s="40">
        <f t="shared" si="425"/>
        <v>0</v>
      </c>
      <c r="K3876" s="111">
        <f>IF($B3876="",0,'2.売上実績'!D3876)</f>
        <v>0</v>
      </c>
      <c r="L3876" s="111">
        <f>IF($B3876="",0,'2.売上実績'!E3876)</f>
        <v>0</v>
      </c>
      <c r="M3876" s="28">
        <f t="shared" si="420"/>
        <v>0</v>
      </c>
      <c r="N3876" s="41">
        <f t="shared" si="421"/>
        <v>0</v>
      </c>
      <c r="O3876" s="40">
        <f t="shared" si="426"/>
        <v>0</v>
      </c>
    </row>
    <row r="3877" spans="2:15" ht="18" customHeight="1">
      <c r="B3877" s="109" t="str">
        <f>IF('2.売上実績'!$B3877="","",'2.売上実績'!$B3877)</f>
        <v/>
      </c>
      <c r="C3877" s="110" t="str">
        <f>IF('2.売上実績'!$C3877="","",'2.売上実績'!$C3877)</f>
        <v/>
      </c>
      <c r="D3877" s="98" t="str">
        <f>IF(C3877="","",VLOOKUP(C3877,'4.製品一覧'!$B$4:$D$500,3,FALSE))</f>
        <v/>
      </c>
      <c r="E3877" s="102">
        <f>IF(C3877&lt;&gt;"",VLOOKUP(C3877,'7.製品別原価'!$B$5:$J$500,8,FALSE),0)</f>
        <v>0</v>
      </c>
      <c r="F3877" s="37">
        <f>IF(OR($K$2=0,K3877=0),0,'1.全社費用'!$C$42/$K$2)</f>
        <v>0</v>
      </c>
      <c r="G3877" s="37">
        <f t="shared" si="422"/>
        <v>0</v>
      </c>
      <c r="H3877" s="38">
        <f t="shared" si="423"/>
        <v>0</v>
      </c>
      <c r="I3877" s="39">
        <f t="shared" si="424"/>
        <v>0</v>
      </c>
      <c r="J3877" s="40">
        <f t="shared" si="425"/>
        <v>0</v>
      </c>
      <c r="K3877" s="111">
        <f>IF($B3877="",0,'2.売上実績'!D3877)</f>
        <v>0</v>
      </c>
      <c r="L3877" s="111">
        <f>IF($B3877="",0,'2.売上実績'!E3877)</f>
        <v>0</v>
      </c>
      <c r="M3877" s="28">
        <f t="shared" si="420"/>
        <v>0</v>
      </c>
      <c r="N3877" s="41">
        <f t="shared" si="421"/>
        <v>0</v>
      </c>
      <c r="O3877" s="40">
        <f t="shared" si="426"/>
        <v>0</v>
      </c>
    </row>
    <row r="3878" spans="2:15" ht="18" customHeight="1">
      <c r="B3878" s="109" t="str">
        <f>IF('2.売上実績'!$B3878="","",'2.売上実績'!$B3878)</f>
        <v/>
      </c>
      <c r="C3878" s="110" t="str">
        <f>IF('2.売上実績'!$C3878="","",'2.売上実績'!$C3878)</f>
        <v/>
      </c>
      <c r="D3878" s="98" t="str">
        <f>IF(C3878="","",VLOOKUP(C3878,'4.製品一覧'!$B$4:$D$500,3,FALSE))</f>
        <v/>
      </c>
      <c r="E3878" s="102">
        <f>IF(C3878&lt;&gt;"",VLOOKUP(C3878,'7.製品別原価'!$B$5:$J$500,8,FALSE),0)</f>
        <v>0</v>
      </c>
      <c r="F3878" s="37">
        <f>IF(OR($K$2=0,K3878=0),0,'1.全社費用'!$C$42/$K$2)</f>
        <v>0</v>
      </c>
      <c r="G3878" s="37">
        <f t="shared" si="422"/>
        <v>0</v>
      </c>
      <c r="H3878" s="38">
        <f t="shared" si="423"/>
        <v>0</v>
      </c>
      <c r="I3878" s="39">
        <f t="shared" si="424"/>
        <v>0</v>
      </c>
      <c r="J3878" s="40">
        <f t="shared" si="425"/>
        <v>0</v>
      </c>
      <c r="K3878" s="111">
        <f>IF($B3878="",0,'2.売上実績'!D3878)</f>
        <v>0</v>
      </c>
      <c r="L3878" s="111">
        <f>IF($B3878="",0,'2.売上実績'!E3878)</f>
        <v>0</v>
      </c>
      <c r="M3878" s="28">
        <f t="shared" si="420"/>
        <v>0</v>
      </c>
      <c r="N3878" s="41">
        <f t="shared" si="421"/>
        <v>0</v>
      </c>
      <c r="O3878" s="40">
        <f t="shared" si="426"/>
        <v>0</v>
      </c>
    </row>
    <row r="3879" spans="2:15" ht="18" customHeight="1">
      <c r="B3879" s="109" t="str">
        <f>IF('2.売上実績'!$B3879="","",'2.売上実績'!$B3879)</f>
        <v/>
      </c>
      <c r="C3879" s="110" t="str">
        <f>IF('2.売上実績'!$C3879="","",'2.売上実績'!$C3879)</f>
        <v/>
      </c>
      <c r="D3879" s="98" t="str">
        <f>IF(C3879="","",VLOOKUP(C3879,'4.製品一覧'!$B$4:$D$500,3,FALSE))</f>
        <v/>
      </c>
      <c r="E3879" s="102">
        <f>IF(C3879&lt;&gt;"",VLOOKUP(C3879,'7.製品別原価'!$B$5:$J$500,8,FALSE),0)</f>
        <v>0</v>
      </c>
      <c r="F3879" s="37">
        <f>IF(OR($K$2=0,K3879=0),0,'1.全社費用'!$C$42/$K$2)</f>
        <v>0</v>
      </c>
      <c r="G3879" s="37">
        <f t="shared" si="422"/>
        <v>0</v>
      </c>
      <c r="H3879" s="38">
        <f t="shared" si="423"/>
        <v>0</v>
      </c>
      <c r="I3879" s="39">
        <f t="shared" si="424"/>
        <v>0</v>
      </c>
      <c r="J3879" s="40">
        <f t="shared" si="425"/>
        <v>0</v>
      </c>
      <c r="K3879" s="111">
        <f>IF($B3879="",0,'2.売上実績'!D3879)</f>
        <v>0</v>
      </c>
      <c r="L3879" s="111">
        <f>IF($B3879="",0,'2.売上実績'!E3879)</f>
        <v>0</v>
      </c>
      <c r="M3879" s="28">
        <f t="shared" si="420"/>
        <v>0</v>
      </c>
      <c r="N3879" s="41">
        <f t="shared" si="421"/>
        <v>0</v>
      </c>
      <c r="O3879" s="40">
        <f t="shared" si="426"/>
        <v>0</v>
      </c>
    </row>
    <row r="3880" spans="2:15" ht="18" customHeight="1">
      <c r="B3880" s="109" t="str">
        <f>IF('2.売上実績'!$B3880="","",'2.売上実績'!$B3880)</f>
        <v/>
      </c>
      <c r="C3880" s="110" t="str">
        <f>IF('2.売上実績'!$C3880="","",'2.売上実績'!$C3880)</f>
        <v/>
      </c>
      <c r="D3880" s="98" t="str">
        <f>IF(C3880="","",VLOOKUP(C3880,'4.製品一覧'!$B$4:$D$500,3,FALSE))</f>
        <v/>
      </c>
      <c r="E3880" s="102">
        <f>IF(C3880&lt;&gt;"",VLOOKUP(C3880,'7.製品別原価'!$B$5:$J$500,8,FALSE),0)</f>
        <v>0</v>
      </c>
      <c r="F3880" s="37">
        <f>IF(OR($K$2=0,K3880=0),0,'1.全社費用'!$C$42/$K$2)</f>
        <v>0</v>
      </c>
      <c r="G3880" s="37">
        <f t="shared" si="422"/>
        <v>0</v>
      </c>
      <c r="H3880" s="38">
        <f t="shared" si="423"/>
        <v>0</v>
      </c>
      <c r="I3880" s="39">
        <f t="shared" si="424"/>
        <v>0</v>
      </c>
      <c r="J3880" s="40">
        <f t="shared" si="425"/>
        <v>0</v>
      </c>
      <c r="K3880" s="111">
        <f>IF($B3880="",0,'2.売上実績'!D3880)</f>
        <v>0</v>
      </c>
      <c r="L3880" s="111">
        <f>IF($B3880="",0,'2.売上実績'!E3880)</f>
        <v>0</v>
      </c>
      <c r="M3880" s="28">
        <f t="shared" si="420"/>
        <v>0</v>
      </c>
      <c r="N3880" s="41">
        <f t="shared" si="421"/>
        <v>0</v>
      </c>
      <c r="O3880" s="40">
        <f t="shared" si="426"/>
        <v>0</v>
      </c>
    </row>
    <row r="3881" spans="2:15" ht="18" customHeight="1">
      <c r="B3881" s="109" t="str">
        <f>IF('2.売上実績'!$B3881="","",'2.売上実績'!$B3881)</f>
        <v/>
      </c>
      <c r="C3881" s="110" t="str">
        <f>IF('2.売上実績'!$C3881="","",'2.売上実績'!$C3881)</f>
        <v/>
      </c>
      <c r="D3881" s="98" t="str">
        <f>IF(C3881="","",VLOOKUP(C3881,'4.製品一覧'!$B$4:$D$500,3,FALSE))</f>
        <v/>
      </c>
      <c r="E3881" s="102">
        <f>IF(C3881&lt;&gt;"",VLOOKUP(C3881,'7.製品別原価'!$B$5:$J$500,8,FALSE),0)</f>
        <v>0</v>
      </c>
      <c r="F3881" s="37">
        <f>IF(OR($K$2=0,K3881=0),0,'1.全社費用'!$C$42/$K$2)</f>
        <v>0</v>
      </c>
      <c r="G3881" s="37">
        <f t="shared" si="422"/>
        <v>0</v>
      </c>
      <c r="H3881" s="38">
        <f t="shared" si="423"/>
        <v>0</v>
      </c>
      <c r="I3881" s="39">
        <f t="shared" si="424"/>
        <v>0</v>
      </c>
      <c r="J3881" s="40">
        <f t="shared" si="425"/>
        <v>0</v>
      </c>
      <c r="K3881" s="111">
        <f>IF($B3881="",0,'2.売上実績'!D3881)</f>
        <v>0</v>
      </c>
      <c r="L3881" s="111">
        <f>IF($B3881="",0,'2.売上実績'!E3881)</f>
        <v>0</v>
      </c>
      <c r="M3881" s="28">
        <f t="shared" si="420"/>
        <v>0</v>
      </c>
      <c r="N3881" s="41">
        <f t="shared" si="421"/>
        <v>0</v>
      </c>
      <c r="O3881" s="40">
        <f t="shared" si="426"/>
        <v>0</v>
      </c>
    </row>
    <row r="3882" spans="2:15" ht="18" customHeight="1">
      <c r="B3882" s="109" t="str">
        <f>IF('2.売上実績'!$B3882="","",'2.売上実績'!$B3882)</f>
        <v/>
      </c>
      <c r="C3882" s="110" t="str">
        <f>IF('2.売上実績'!$C3882="","",'2.売上実績'!$C3882)</f>
        <v/>
      </c>
      <c r="D3882" s="98" t="str">
        <f>IF(C3882="","",VLOOKUP(C3882,'4.製品一覧'!$B$4:$D$500,3,FALSE))</f>
        <v/>
      </c>
      <c r="E3882" s="102">
        <f>IF(C3882&lt;&gt;"",VLOOKUP(C3882,'7.製品別原価'!$B$5:$J$500,8,FALSE),0)</f>
        <v>0</v>
      </c>
      <c r="F3882" s="37">
        <f>IF(OR($K$2=0,K3882=0),0,'1.全社費用'!$C$42/$K$2)</f>
        <v>0</v>
      </c>
      <c r="G3882" s="37">
        <f t="shared" si="422"/>
        <v>0</v>
      </c>
      <c r="H3882" s="38">
        <f t="shared" si="423"/>
        <v>0</v>
      </c>
      <c r="I3882" s="39">
        <f t="shared" si="424"/>
        <v>0</v>
      </c>
      <c r="J3882" s="40">
        <f t="shared" si="425"/>
        <v>0</v>
      </c>
      <c r="K3882" s="111">
        <f>IF($B3882="",0,'2.売上実績'!D3882)</f>
        <v>0</v>
      </c>
      <c r="L3882" s="111">
        <f>IF($B3882="",0,'2.売上実績'!E3882)</f>
        <v>0</v>
      </c>
      <c r="M3882" s="28">
        <f t="shared" si="420"/>
        <v>0</v>
      </c>
      <c r="N3882" s="41">
        <f t="shared" si="421"/>
        <v>0</v>
      </c>
      <c r="O3882" s="40">
        <f t="shared" si="426"/>
        <v>0</v>
      </c>
    </row>
    <row r="3883" spans="2:15" ht="18" customHeight="1">
      <c r="B3883" s="109" t="str">
        <f>IF('2.売上実績'!$B3883="","",'2.売上実績'!$B3883)</f>
        <v/>
      </c>
      <c r="C3883" s="110" t="str">
        <f>IF('2.売上実績'!$C3883="","",'2.売上実績'!$C3883)</f>
        <v/>
      </c>
      <c r="D3883" s="98" t="str">
        <f>IF(C3883="","",VLOOKUP(C3883,'4.製品一覧'!$B$4:$D$500,3,FALSE))</f>
        <v/>
      </c>
      <c r="E3883" s="102">
        <f>IF(C3883&lt;&gt;"",VLOOKUP(C3883,'7.製品別原価'!$B$5:$J$500,8,FALSE),0)</f>
        <v>0</v>
      </c>
      <c r="F3883" s="37">
        <f>IF(OR($K$2=0,K3883=0),0,'1.全社費用'!$C$42/$K$2)</f>
        <v>0</v>
      </c>
      <c r="G3883" s="37">
        <f t="shared" si="422"/>
        <v>0</v>
      </c>
      <c r="H3883" s="38">
        <f t="shared" si="423"/>
        <v>0</v>
      </c>
      <c r="I3883" s="39">
        <f t="shared" si="424"/>
        <v>0</v>
      </c>
      <c r="J3883" s="40">
        <f t="shared" si="425"/>
        <v>0</v>
      </c>
      <c r="K3883" s="111">
        <f>IF($B3883="",0,'2.売上実績'!D3883)</f>
        <v>0</v>
      </c>
      <c r="L3883" s="111">
        <f>IF($B3883="",0,'2.売上実績'!E3883)</f>
        <v>0</v>
      </c>
      <c r="M3883" s="28">
        <f t="shared" si="420"/>
        <v>0</v>
      </c>
      <c r="N3883" s="41">
        <f t="shared" si="421"/>
        <v>0</v>
      </c>
      <c r="O3883" s="40">
        <f t="shared" si="426"/>
        <v>0</v>
      </c>
    </row>
    <row r="3884" spans="2:15" ht="18" customHeight="1">
      <c r="B3884" s="109" t="str">
        <f>IF('2.売上実績'!$B3884="","",'2.売上実績'!$B3884)</f>
        <v/>
      </c>
      <c r="C3884" s="110" t="str">
        <f>IF('2.売上実績'!$C3884="","",'2.売上実績'!$C3884)</f>
        <v/>
      </c>
      <c r="D3884" s="98" t="str">
        <f>IF(C3884="","",VLOOKUP(C3884,'4.製品一覧'!$B$4:$D$500,3,FALSE))</f>
        <v/>
      </c>
      <c r="E3884" s="102">
        <f>IF(C3884&lt;&gt;"",VLOOKUP(C3884,'7.製品別原価'!$B$5:$J$500,8,FALSE),0)</f>
        <v>0</v>
      </c>
      <c r="F3884" s="37">
        <f>IF(OR($K$2=0,K3884=0),0,'1.全社費用'!$C$42/$K$2)</f>
        <v>0</v>
      </c>
      <c r="G3884" s="37">
        <f t="shared" si="422"/>
        <v>0</v>
      </c>
      <c r="H3884" s="38">
        <f t="shared" si="423"/>
        <v>0</v>
      </c>
      <c r="I3884" s="39">
        <f t="shared" si="424"/>
        <v>0</v>
      </c>
      <c r="J3884" s="40">
        <f t="shared" si="425"/>
        <v>0</v>
      </c>
      <c r="K3884" s="111">
        <f>IF($B3884="",0,'2.売上実績'!D3884)</f>
        <v>0</v>
      </c>
      <c r="L3884" s="111">
        <f>IF($B3884="",0,'2.売上実績'!E3884)</f>
        <v>0</v>
      </c>
      <c r="M3884" s="28">
        <f t="shared" si="420"/>
        <v>0</v>
      </c>
      <c r="N3884" s="41">
        <f t="shared" si="421"/>
        <v>0</v>
      </c>
      <c r="O3884" s="40">
        <f t="shared" si="426"/>
        <v>0</v>
      </c>
    </row>
    <row r="3885" spans="2:15" ht="18" customHeight="1">
      <c r="B3885" s="109" t="str">
        <f>IF('2.売上実績'!$B3885="","",'2.売上実績'!$B3885)</f>
        <v/>
      </c>
      <c r="C3885" s="110" t="str">
        <f>IF('2.売上実績'!$C3885="","",'2.売上実績'!$C3885)</f>
        <v/>
      </c>
      <c r="D3885" s="98" t="str">
        <f>IF(C3885="","",VLOOKUP(C3885,'4.製品一覧'!$B$4:$D$500,3,FALSE))</f>
        <v/>
      </c>
      <c r="E3885" s="102">
        <f>IF(C3885&lt;&gt;"",VLOOKUP(C3885,'7.製品別原価'!$B$5:$J$500,8,FALSE),0)</f>
        <v>0</v>
      </c>
      <c r="F3885" s="37">
        <f>IF(OR($K$2=0,K3885=0),0,'1.全社費用'!$C$42/$K$2)</f>
        <v>0</v>
      </c>
      <c r="G3885" s="37">
        <f t="shared" si="422"/>
        <v>0</v>
      </c>
      <c r="H3885" s="38">
        <f t="shared" si="423"/>
        <v>0</v>
      </c>
      <c r="I3885" s="39">
        <f t="shared" si="424"/>
        <v>0</v>
      </c>
      <c r="J3885" s="40">
        <f t="shared" si="425"/>
        <v>0</v>
      </c>
      <c r="K3885" s="111">
        <f>IF($B3885="",0,'2.売上実績'!D3885)</f>
        <v>0</v>
      </c>
      <c r="L3885" s="111">
        <f>IF($B3885="",0,'2.売上実績'!E3885)</f>
        <v>0</v>
      </c>
      <c r="M3885" s="28">
        <f t="shared" si="420"/>
        <v>0</v>
      </c>
      <c r="N3885" s="41">
        <f t="shared" si="421"/>
        <v>0</v>
      </c>
      <c r="O3885" s="40">
        <f t="shared" si="426"/>
        <v>0</v>
      </c>
    </row>
    <row r="3886" spans="2:15" ht="18" customHeight="1">
      <c r="B3886" s="109" t="str">
        <f>IF('2.売上実績'!$B3886="","",'2.売上実績'!$B3886)</f>
        <v/>
      </c>
      <c r="C3886" s="110" t="str">
        <f>IF('2.売上実績'!$C3886="","",'2.売上実績'!$C3886)</f>
        <v/>
      </c>
      <c r="D3886" s="98" t="str">
        <f>IF(C3886="","",VLOOKUP(C3886,'4.製品一覧'!$B$4:$D$500,3,FALSE))</f>
        <v/>
      </c>
      <c r="E3886" s="102">
        <f>IF(C3886&lt;&gt;"",VLOOKUP(C3886,'7.製品別原価'!$B$5:$J$500,8,FALSE),0)</f>
        <v>0</v>
      </c>
      <c r="F3886" s="37">
        <f>IF(OR($K$2=0,K3886=0),0,'1.全社費用'!$C$42/$K$2)</f>
        <v>0</v>
      </c>
      <c r="G3886" s="37">
        <f t="shared" si="422"/>
        <v>0</v>
      </c>
      <c r="H3886" s="38">
        <f t="shared" si="423"/>
        <v>0</v>
      </c>
      <c r="I3886" s="39">
        <f t="shared" si="424"/>
        <v>0</v>
      </c>
      <c r="J3886" s="40">
        <f t="shared" si="425"/>
        <v>0</v>
      </c>
      <c r="K3886" s="111">
        <f>IF($B3886="",0,'2.売上実績'!D3886)</f>
        <v>0</v>
      </c>
      <c r="L3886" s="111">
        <f>IF($B3886="",0,'2.売上実績'!E3886)</f>
        <v>0</v>
      </c>
      <c r="M3886" s="28">
        <f t="shared" si="420"/>
        <v>0</v>
      </c>
      <c r="N3886" s="41">
        <f t="shared" si="421"/>
        <v>0</v>
      </c>
      <c r="O3886" s="40">
        <f t="shared" si="426"/>
        <v>0</v>
      </c>
    </row>
    <row r="3887" spans="2:15" ht="18" customHeight="1">
      <c r="B3887" s="109" t="str">
        <f>IF('2.売上実績'!$B3887="","",'2.売上実績'!$B3887)</f>
        <v/>
      </c>
      <c r="C3887" s="110" t="str">
        <f>IF('2.売上実績'!$C3887="","",'2.売上実績'!$C3887)</f>
        <v/>
      </c>
      <c r="D3887" s="98" t="str">
        <f>IF(C3887="","",VLOOKUP(C3887,'4.製品一覧'!$B$4:$D$500,3,FALSE))</f>
        <v/>
      </c>
      <c r="E3887" s="102">
        <f>IF(C3887&lt;&gt;"",VLOOKUP(C3887,'7.製品別原価'!$B$5:$J$500,8,FALSE),0)</f>
        <v>0</v>
      </c>
      <c r="F3887" s="37">
        <f>IF(OR($K$2=0,K3887=0),0,'1.全社費用'!$C$42/$K$2)</f>
        <v>0</v>
      </c>
      <c r="G3887" s="37">
        <f t="shared" si="422"/>
        <v>0</v>
      </c>
      <c r="H3887" s="38">
        <f t="shared" si="423"/>
        <v>0</v>
      </c>
      <c r="I3887" s="39">
        <f t="shared" si="424"/>
        <v>0</v>
      </c>
      <c r="J3887" s="40">
        <f t="shared" si="425"/>
        <v>0</v>
      </c>
      <c r="K3887" s="111">
        <f>IF($B3887="",0,'2.売上実績'!D3887)</f>
        <v>0</v>
      </c>
      <c r="L3887" s="111">
        <f>IF($B3887="",0,'2.売上実績'!E3887)</f>
        <v>0</v>
      </c>
      <c r="M3887" s="28">
        <f t="shared" si="420"/>
        <v>0</v>
      </c>
      <c r="N3887" s="41">
        <f t="shared" si="421"/>
        <v>0</v>
      </c>
      <c r="O3887" s="40">
        <f t="shared" si="426"/>
        <v>0</v>
      </c>
    </row>
    <row r="3888" spans="2:15" ht="18" customHeight="1">
      <c r="B3888" s="109" t="str">
        <f>IF('2.売上実績'!$B3888="","",'2.売上実績'!$B3888)</f>
        <v/>
      </c>
      <c r="C3888" s="110" t="str">
        <f>IF('2.売上実績'!$C3888="","",'2.売上実績'!$C3888)</f>
        <v/>
      </c>
      <c r="D3888" s="98" t="str">
        <f>IF(C3888="","",VLOOKUP(C3888,'4.製品一覧'!$B$4:$D$500,3,FALSE))</f>
        <v/>
      </c>
      <c r="E3888" s="102">
        <f>IF(C3888&lt;&gt;"",VLOOKUP(C3888,'7.製品別原価'!$B$5:$J$500,8,FALSE),0)</f>
        <v>0</v>
      </c>
      <c r="F3888" s="37">
        <f>IF(OR($K$2=0,K3888=0),0,'1.全社費用'!$C$42/$K$2)</f>
        <v>0</v>
      </c>
      <c r="G3888" s="37">
        <f t="shared" si="422"/>
        <v>0</v>
      </c>
      <c r="H3888" s="38">
        <f t="shared" si="423"/>
        <v>0</v>
      </c>
      <c r="I3888" s="39">
        <f t="shared" si="424"/>
        <v>0</v>
      </c>
      <c r="J3888" s="40">
        <f t="shared" si="425"/>
        <v>0</v>
      </c>
      <c r="K3888" s="111">
        <f>IF($B3888="",0,'2.売上実績'!D3888)</f>
        <v>0</v>
      </c>
      <c r="L3888" s="111">
        <f>IF($B3888="",0,'2.売上実績'!E3888)</f>
        <v>0</v>
      </c>
      <c r="M3888" s="28">
        <f t="shared" si="420"/>
        <v>0</v>
      </c>
      <c r="N3888" s="41">
        <f t="shared" si="421"/>
        <v>0</v>
      </c>
      <c r="O3888" s="40">
        <f t="shared" si="426"/>
        <v>0</v>
      </c>
    </row>
    <row r="3889" spans="2:15" ht="18" customHeight="1">
      <c r="B3889" s="109" t="str">
        <f>IF('2.売上実績'!$B3889="","",'2.売上実績'!$B3889)</f>
        <v/>
      </c>
      <c r="C3889" s="110" t="str">
        <f>IF('2.売上実績'!$C3889="","",'2.売上実績'!$C3889)</f>
        <v/>
      </c>
      <c r="D3889" s="98" t="str">
        <f>IF(C3889="","",VLOOKUP(C3889,'4.製品一覧'!$B$4:$D$500,3,FALSE))</f>
        <v/>
      </c>
      <c r="E3889" s="102">
        <f>IF(C3889&lt;&gt;"",VLOOKUP(C3889,'7.製品別原価'!$B$5:$J$500,8,FALSE),0)</f>
        <v>0</v>
      </c>
      <c r="F3889" s="37">
        <f>IF(OR($K$2=0,K3889=0),0,'1.全社費用'!$C$42/$K$2)</f>
        <v>0</v>
      </c>
      <c r="G3889" s="37">
        <f t="shared" si="422"/>
        <v>0</v>
      </c>
      <c r="H3889" s="38">
        <f t="shared" si="423"/>
        <v>0</v>
      </c>
      <c r="I3889" s="39">
        <f t="shared" si="424"/>
        <v>0</v>
      </c>
      <c r="J3889" s="40">
        <f t="shared" si="425"/>
        <v>0</v>
      </c>
      <c r="K3889" s="111">
        <f>IF($B3889="",0,'2.売上実績'!D3889)</f>
        <v>0</v>
      </c>
      <c r="L3889" s="111">
        <f>IF($B3889="",0,'2.売上実績'!E3889)</f>
        <v>0</v>
      </c>
      <c r="M3889" s="28">
        <f t="shared" si="420"/>
        <v>0</v>
      </c>
      <c r="N3889" s="41">
        <f t="shared" si="421"/>
        <v>0</v>
      </c>
      <c r="O3889" s="40">
        <f t="shared" si="426"/>
        <v>0</v>
      </c>
    </row>
    <row r="3890" spans="2:15" ht="18" customHeight="1">
      <c r="B3890" s="109" t="str">
        <f>IF('2.売上実績'!$B3890="","",'2.売上実績'!$B3890)</f>
        <v/>
      </c>
      <c r="C3890" s="110" t="str">
        <f>IF('2.売上実績'!$C3890="","",'2.売上実績'!$C3890)</f>
        <v/>
      </c>
      <c r="D3890" s="98" t="str">
        <f>IF(C3890="","",VLOOKUP(C3890,'4.製品一覧'!$B$4:$D$500,3,FALSE))</f>
        <v/>
      </c>
      <c r="E3890" s="102">
        <f>IF(C3890&lt;&gt;"",VLOOKUP(C3890,'7.製品別原価'!$B$5:$J$500,8,FALSE),0)</f>
        <v>0</v>
      </c>
      <c r="F3890" s="37">
        <f>IF(OR($K$2=0,K3890=0),0,'1.全社費用'!$C$42/$K$2)</f>
        <v>0</v>
      </c>
      <c r="G3890" s="37">
        <f t="shared" si="422"/>
        <v>0</v>
      </c>
      <c r="H3890" s="38">
        <f t="shared" si="423"/>
        <v>0</v>
      </c>
      <c r="I3890" s="39">
        <f t="shared" si="424"/>
        <v>0</v>
      </c>
      <c r="J3890" s="40">
        <f t="shared" si="425"/>
        <v>0</v>
      </c>
      <c r="K3890" s="111">
        <f>IF($B3890="",0,'2.売上実績'!D3890)</f>
        <v>0</v>
      </c>
      <c r="L3890" s="111">
        <f>IF($B3890="",0,'2.売上実績'!E3890)</f>
        <v>0</v>
      </c>
      <c r="M3890" s="28">
        <f t="shared" si="420"/>
        <v>0</v>
      </c>
      <c r="N3890" s="41">
        <f t="shared" si="421"/>
        <v>0</v>
      </c>
      <c r="O3890" s="40">
        <f t="shared" si="426"/>
        <v>0</v>
      </c>
    </row>
    <row r="3891" spans="2:15" ht="18" customHeight="1">
      <c r="B3891" s="109" t="str">
        <f>IF('2.売上実績'!$B3891="","",'2.売上実績'!$B3891)</f>
        <v/>
      </c>
      <c r="C3891" s="110" t="str">
        <f>IF('2.売上実績'!$C3891="","",'2.売上実績'!$C3891)</f>
        <v/>
      </c>
      <c r="D3891" s="98" t="str">
        <f>IF(C3891="","",VLOOKUP(C3891,'4.製品一覧'!$B$4:$D$500,3,FALSE))</f>
        <v/>
      </c>
      <c r="E3891" s="102">
        <f>IF(C3891&lt;&gt;"",VLOOKUP(C3891,'7.製品別原価'!$B$5:$J$500,8,FALSE),0)</f>
        <v>0</v>
      </c>
      <c r="F3891" s="37">
        <f>IF(OR($K$2=0,K3891=0),0,'1.全社費用'!$C$42/$K$2)</f>
        <v>0</v>
      </c>
      <c r="G3891" s="37">
        <f t="shared" si="422"/>
        <v>0</v>
      </c>
      <c r="H3891" s="38">
        <f t="shared" si="423"/>
        <v>0</v>
      </c>
      <c r="I3891" s="39">
        <f t="shared" si="424"/>
        <v>0</v>
      </c>
      <c r="J3891" s="40">
        <f t="shared" si="425"/>
        <v>0</v>
      </c>
      <c r="K3891" s="111">
        <f>IF($B3891="",0,'2.売上実績'!D3891)</f>
        <v>0</v>
      </c>
      <c r="L3891" s="111">
        <f>IF($B3891="",0,'2.売上実績'!E3891)</f>
        <v>0</v>
      </c>
      <c r="M3891" s="28">
        <f t="shared" si="420"/>
        <v>0</v>
      </c>
      <c r="N3891" s="41">
        <f t="shared" si="421"/>
        <v>0</v>
      </c>
      <c r="O3891" s="40">
        <f t="shared" si="426"/>
        <v>0</v>
      </c>
    </row>
    <row r="3892" spans="2:15" ht="18" customHeight="1">
      <c r="B3892" s="109" t="str">
        <f>IF('2.売上実績'!$B3892="","",'2.売上実績'!$B3892)</f>
        <v/>
      </c>
      <c r="C3892" s="110" t="str">
        <f>IF('2.売上実績'!$C3892="","",'2.売上実績'!$C3892)</f>
        <v/>
      </c>
      <c r="D3892" s="98" t="str">
        <f>IF(C3892="","",VLOOKUP(C3892,'4.製品一覧'!$B$4:$D$500,3,FALSE))</f>
        <v/>
      </c>
      <c r="E3892" s="102">
        <f>IF(C3892&lt;&gt;"",VLOOKUP(C3892,'7.製品別原価'!$B$5:$J$500,8,FALSE),0)</f>
        <v>0</v>
      </c>
      <c r="F3892" s="37">
        <f>IF(OR($K$2=0,K3892=0),0,'1.全社費用'!$C$42/$K$2)</f>
        <v>0</v>
      </c>
      <c r="G3892" s="37">
        <f t="shared" si="422"/>
        <v>0</v>
      </c>
      <c r="H3892" s="38">
        <f t="shared" si="423"/>
        <v>0</v>
      </c>
      <c r="I3892" s="39">
        <f t="shared" si="424"/>
        <v>0</v>
      </c>
      <c r="J3892" s="40">
        <f t="shared" si="425"/>
        <v>0</v>
      </c>
      <c r="K3892" s="111">
        <f>IF($B3892="",0,'2.売上実績'!D3892)</f>
        <v>0</v>
      </c>
      <c r="L3892" s="111">
        <f>IF($B3892="",0,'2.売上実績'!E3892)</f>
        <v>0</v>
      </c>
      <c r="M3892" s="28">
        <f t="shared" si="420"/>
        <v>0</v>
      </c>
      <c r="N3892" s="41">
        <f t="shared" si="421"/>
        <v>0</v>
      </c>
      <c r="O3892" s="40">
        <f t="shared" si="426"/>
        <v>0</v>
      </c>
    </row>
    <row r="3893" spans="2:15" ht="18" customHeight="1">
      <c r="B3893" s="109" t="str">
        <f>IF('2.売上実績'!$B3893="","",'2.売上実績'!$B3893)</f>
        <v/>
      </c>
      <c r="C3893" s="110" t="str">
        <f>IF('2.売上実績'!$C3893="","",'2.売上実績'!$C3893)</f>
        <v/>
      </c>
      <c r="D3893" s="98" t="str">
        <f>IF(C3893="","",VLOOKUP(C3893,'4.製品一覧'!$B$4:$D$500,3,FALSE))</f>
        <v/>
      </c>
      <c r="E3893" s="102">
        <f>IF(C3893&lt;&gt;"",VLOOKUP(C3893,'7.製品別原価'!$B$5:$J$500,8,FALSE),0)</f>
        <v>0</v>
      </c>
      <c r="F3893" s="37">
        <f>IF(OR($K$2=0,K3893=0),0,'1.全社費用'!$C$42/$K$2)</f>
        <v>0</v>
      </c>
      <c r="G3893" s="37">
        <f t="shared" si="422"/>
        <v>0</v>
      </c>
      <c r="H3893" s="38">
        <f t="shared" si="423"/>
        <v>0</v>
      </c>
      <c r="I3893" s="39">
        <f t="shared" si="424"/>
        <v>0</v>
      </c>
      <c r="J3893" s="40">
        <f t="shared" si="425"/>
        <v>0</v>
      </c>
      <c r="K3893" s="111">
        <f>IF($B3893="",0,'2.売上実績'!D3893)</f>
        <v>0</v>
      </c>
      <c r="L3893" s="111">
        <f>IF($B3893="",0,'2.売上実績'!E3893)</f>
        <v>0</v>
      </c>
      <c r="M3893" s="28">
        <f t="shared" si="420"/>
        <v>0</v>
      </c>
      <c r="N3893" s="41">
        <f t="shared" si="421"/>
        <v>0</v>
      </c>
      <c r="O3893" s="40">
        <f t="shared" si="426"/>
        <v>0</v>
      </c>
    </row>
    <row r="3894" spans="2:15" ht="18" customHeight="1">
      <c r="B3894" s="109" t="str">
        <f>IF('2.売上実績'!$B3894="","",'2.売上実績'!$B3894)</f>
        <v/>
      </c>
      <c r="C3894" s="110" t="str">
        <f>IF('2.売上実績'!$C3894="","",'2.売上実績'!$C3894)</f>
        <v/>
      </c>
      <c r="D3894" s="98" t="str">
        <f>IF(C3894="","",VLOOKUP(C3894,'4.製品一覧'!$B$4:$D$500,3,FALSE))</f>
        <v/>
      </c>
      <c r="E3894" s="102">
        <f>IF(C3894&lt;&gt;"",VLOOKUP(C3894,'7.製品別原価'!$B$5:$J$500,8,FALSE),0)</f>
        <v>0</v>
      </c>
      <c r="F3894" s="37">
        <f>IF(OR($K$2=0,K3894=0),0,'1.全社費用'!$C$42/$K$2)</f>
        <v>0</v>
      </c>
      <c r="G3894" s="37">
        <f t="shared" si="422"/>
        <v>0</v>
      </c>
      <c r="H3894" s="38">
        <f t="shared" si="423"/>
        <v>0</v>
      </c>
      <c r="I3894" s="39">
        <f t="shared" si="424"/>
        <v>0</v>
      </c>
      <c r="J3894" s="40">
        <f t="shared" si="425"/>
        <v>0</v>
      </c>
      <c r="K3894" s="111">
        <f>IF($B3894="",0,'2.売上実績'!D3894)</f>
        <v>0</v>
      </c>
      <c r="L3894" s="111">
        <f>IF($B3894="",0,'2.売上実績'!E3894)</f>
        <v>0</v>
      </c>
      <c r="M3894" s="28">
        <f t="shared" si="420"/>
        <v>0</v>
      </c>
      <c r="N3894" s="41">
        <f t="shared" si="421"/>
        <v>0</v>
      </c>
      <c r="O3894" s="40">
        <f t="shared" si="426"/>
        <v>0</v>
      </c>
    </row>
    <row r="3895" spans="2:15" ht="18" customHeight="1">
      <c r="B3895" s="109" t="str">
        <f>IF('2.売上実績'!$B3895="","",'2.売上実績'!$B3895)</f>
        <v/>
      </c>
      <c r="C3895" s="110" t="str">
        <f>IF('2.売上実績'!$C3895="","",'2.売上実績'!$C3895)</f>
        <v/>
      </c>
      <c r="D3895" s="98" t="str">
        <f>IF(C3895="","",VLOOKUP(C3895,'4.製品一覧'!$B$4:$D$500,3,FALSE))</f>
        <v/>
      </c>
      <c r="E3895" s="102">
        <f>IF(C3895&lt;&gt;"",VLOOKUP(C3895,'7.製品別原価'!$B$5:$J$500,8,FALSE),0)</f>
        <v>0</v>
      </c>
      <c r="F3895" s="37">
        <f>IF(OR($K$2=0,K3895=0),0,'1.全社費用'!$C$42/$K$2)</f>
        <v>0</v>
      </c>
      <c r="G3895" s="37">
        <f t="shared" si="422"/>
        <v>0</v>
      </c>
      <c r="H3895" s="38">
        <f t="shared" si="423"/>
        <v>0</v>
      </c>
      <c r="I3895" s="39">
        <f t="shared" si="424"/>
        <v>0</v>
      </c>
      <c r="J3895" s="40">
        <f t="shared" si="425"/>
        <v>0</v>
      </c>
      <c r="K3895" s="111">
        <f>IF($B3895="",0,'2.売上実績'!D3895)</f>
        <v>0</v>
      </c>
      <c r="L3895" s="111">
        <f>IF($B3895="",0,'2.売上実績'!E3895)</f>
        <v>0</v>
      </c>
      <c r="M3895" s="28">
        <f t="shared" si="420"/>
        <v>0</v>
      </c>
      <c r="N3895" s="41">
        <f t="shared" si="421"/>
        <v>0</v>
      </c>
      <c r="O3895" s="40">
        <f t="shared" si="426"/>
        <v>0</v>
      </c>
    </row>
    <row r="3896" spans="2:15" ht="18" customHeight="1">
      <c r="B3896" s="109" t="str">
        <f>IF('2.売上実績'!$B3896="","",'2.売上実績'!$B3896)</f>
        <v/>
      </c>
      <c r="C3896" s="110" t="str">
        <f>IF('2.売上実績'!$C3896="","",'2.売上実績'!$C3896)</f>
        <v/>
      </c>
      <c r="D3896" s="98" t="str">
        <f>IF(C3896="","",VLOOKUP(C3896,'4.製品一覧'!$B$4:$D$500,3,FALSE))</f>
        <v/>
      </c>
      <c r="E3896" s="102">
        <f>IF(C3896&lt;&gt;"",VLOOKUP(C3896,'7.製品別原価'!$B$5:$J$500,8,FALSE),0)</f>
        <v>0</v>
      </c>
      <c r="F3896" s="37">
        <f>IF(OR($K$2=0,K3896=0),0,'1.全社費用'!$C$42/$K$2)</f>
        <v>0</v>
      </c>
      <c r="G3896" s="37">
        <f t="shared" si="422"/>
        <v>0</v>
      </c>
      <c r="H3896" s="38">
        <f t="shared" si="423"/>
        <v>0</v>
      </c>
      <c r="I3896" s="39">
        <f t="shared" si="424"/>
        <v>0</v>
      </c>
      <c r="J3896" s="40">
        <f t="shared" si="425"/>
        <v>0</v>
      </c>
      <c r="K3896" s="111">
        <f>IF($B3896="",0,'2.売上実績'!D3896)</f>
        <v>0</v>
      </c>
      <c r="L3896" s="111">
        <f>IF($B3896="",0,'2.売上実績'!E3896)</f>
        <v>0</v>
      </c>
      <c r="M3896" s="28">
        <f t="shared" si="420"/>
        <v>0</v>
      </c>
      <c r="N3896" s="41">
        <f t="shared" si="421"/>
        <v>0</v>
      </c>
      <c r="O3896" s="40">
        <f t="shared" si="426"/>
        <v>0</v>
      </c>
    </row>
    <row r="3897" spans="2:15" ht="18" customHeight="1">
      <c r="B3897" s="109" t="str">
        <f>IF('2.売上実績'!$B3897="","",'2.売上実績'!$B3897)</f>
        <v/>
      </c>
      <c r="C3897" s="110" t="str">
        <f>IF('2.売上実績'!$C3897="","",'2.売上実績'!$C3897)</f>
        <v/>
      </c>
      <c r="D3897" s="98" t="str">
        <f>IF(C3897="","",VLOOKUP(C3897,'4.製品一覧'!$B$4:$D$500,3,FALSE))</f>
        <v/>
      </c>
      <c r="E3897" s="102">
        <f>IF(C3897&lt;&gt;"",VLOOKUP(C3897,'7.製品別原価'!$B$5:$J$500,8,FALSE),0)</f>
        <v>0</v>
      </c>
      <c r="F3897" s="37">
        <f>IF(OR($K$2=0,K3897=0),0,'1.全社費用'!$C$42/$K$2)</f>
        <v>0</v>
      </c>
      <c r="G3897" s="37">
        <f t="shared" si="422"/>
        <v>0</v>
      </c>
      <c r="H3897" s="38">
        <f t="shared" si="423"/>
        <v>0</v>
      </c>
      <c r="I3897" s="39">
        <f t="shared" si="424"/>
        <v>0</v>
      </c>
      <c r="J3897" s="40">
        <f t="shared" si="425"/>
        <v>0</v>
      </c>
      <c r="K3897" s="111">
        <f>IF($B3897="",0,'2.売上実績'!D3897)</f>
        <v>0</v>
      </c>
      <c r="L3897" s="111">
        <f>IF($B3897="",0,'2.売上実績'!E3897)</f>
        <v>0</v>
      </c>
      <c r="M3897" s="28">
        <f t="shared" si="420"/>
        <v>0</v>
      </c>
      <c r="N3897" s="41">
        <f t="shared" si="421"/>
        <v>0</v>
      </c>
      <c r="O3897" s="40">
        <f t="shared" si="426"/>
        <v>0</v>
      </c>
    </row>
    <row r="3898" spans="2:15" ht="18" customHeight="1">
      <c r="B3898" s="109" t="str">
        <f>IF('2.売上実績'!$B3898="","",'2.売上実績'!$B3898)</f>
        <v/>
      </c>
      <c r="C3898" s="110" t="str">
        <f>IF('2.売上実績'!$C3898="","",'2.売上実績'!$C3898)</f>
        <v/>
      </c>
      <c r="D3898" s="98" t="str">
        <f>IF(C3898="","",VLOOKUP(C3898,'4.製品一覧'!$B$4:$D$500,3,FALSE))</f>
        <v/>
      </c>
      <c r="E3898" s="102">
        <f>IF(C3898&lt;&gt;"",VLOOKUP(C3898,'7.製品別原価'!$B$5:$J$500,8,FALSE),0)</f>
        <v>0</v>
      </c>
      <c r="F3898" s="37">
        <f>IF(OR($K$2=0,K3898=0),0,'1.全社費用'!$C$42/$K$2)</f>
        <v>0</v>
      </c>
      <c r="G3898" s="37">
        <f t="shared" si="422"/>
        <v>0</v>
      </c>
      <c r="H3898" s="38">
        <f t="shared" si="423"/>
        <v>0</v>
      </c>
      <c r="I3898" s="39">
        <f t="shared" si="424"/>
        <v>0</v>
      </c>
      <c r="J3898" s="40">
        <f t="shared" si="425"/>
        <v>0</v>
      </c>
      <c r="K3898" s="111">
        <f>IF($B3898="",0,'2.売上実績'!D3898)</f>
        <v>0</v>
      </c>
      <c r="L3898" s="111">
        <f>IF($B3898="",0,'2.売上実績'!E3898)</f>
        <v>0</v>
      </c>
      <c r="M3898" s="28">
        <f t="shared" si="420"/>
        <v>0</v>
      </c>
      <c r="N3898" s="41">
        <f t="shared" si="421"/>
        <v>0</v>
      </c>
      <c r="O3898" s="40">
        <f t="shared" si="426"/>
        <v>0</v>
      </c>
    </row>
    <row r="3899" spans="2:15" ht="18" customHeight="1">
      <c r="B3899" s="109" t="str">
        <f>IF('2.売上実績'!$B3899="","",'2.売上実績'!$B3899)</f>
        <v/>
      </c>
      <c r="C3899" s="110" t="str">
        <f>IF('2.売上実績'!$C3899="","",'2.売上実績'!$C3899)</f>
        <v/>
      </c>
      <c r="D3899" s="98" t="str">
        <f>IF(C3899="","",VLOOKUP(C3899,'4.製品一覧'!$B$4:$D$500,3,FALSE))</f>
        <v/>
      </c>
      <c r="E3899" s="102">
        <f>IF(C3899&lt;&gt;"",VLOOKUP(C3899,'7.製品別原価'!$B$5:$J$500,8,FALSE),0)</f>
        <v>0</v>
      </c>
      <c r="F3899" s="37">
        <f>IF(OR($K$2=0,K3899=0),0,'1.全社費用'!$C$42/$K$2)</f>
        <v>0</v>
      </c>
      <c r="G3899" s="37">
        <f t="shared" si="422"/>
        <v>0</v>
      </c>
      <c r="H3899" s="38">
        <f t="shared" si="423"/>
        <v>0</v>
      </c>
      <c r="I3899" s="39">
        <f t="shared" si="424"/>
        <v>0</v>
      </c>
      <c r="J3899" s="40">
        <f t="shared" si="425"/>
        <v>0</v>
      </c>
      <c r="K3899" s="111">
        <f>IF($B3899="",0,'2.売上実績'!D3899)</f>
        <v>0</v>
      </c>
      <c r="L3899" s="111">
        <f>IF($B3899="",0,'2.売上実績'!E3899)</f>
        <v>0</v>
      </c>
      <c r="M3899" s="28">
        <f t="shared" si="420"/>
        <v>0</v>
      </c>
      <c r="N3899" s="41">
        <f t="shared" si="421"/>
        <v>0</v>
      </c>
      <c r="O3899" s="40">
        <f t="shared" si="426"/>
        <v>0</v>
      </c>
    </row>
    <row r="3900" spans="2:15" ht="18" customHeight="1">
      <c r="B3900" s="109" t="str">
        <f>IF('2.売上実績'!$B3900="","",'2.売上実績'!$B3900)</f>
        <v/>
      </c>
      <c r="C3900" s="110" t="str">
        <f>IF('2.売上実績'!$C3900="","",'2.売上実績'!$C3900)</f>
        <v/>
      </c>
      <c r="D3900" s="98" t="str">
        <f>IF(C3900="","",VLOOKUP(C3900,'4.製品一覧'!$B$4:$D$500,3,FALSE))</f>
        <v/>
      </c>
      <c r="E3900" s="102">
        <f>IF(C3900&lt;&gt;"",VLOOKUP(C3900,'7.製品別原価'!$B$5:$J$500,8,FALSE),0)</f>
        <v>0</v>
      </c>
      <c r="F3900" s="37">
        <f>IF(OR($K$2=0,K3900=0),0,'1.全社費用'!$C$42/$K$2)</f>
        <v>0</v>
      </c>
      <c r="G3900" s="37">
        <f t="shared" si="422"/>
        <v>0</v>
      </c>
      <c r="H3900" s="38">
        <f t="shared" si="423"/>
        <v>0</v>
      </c>
      <c r="I3900" s="39">
        <f t="shared" si="424"/>
        <v>0</v>
      </c>
      <c r="J3900" s="40">
        <f t="shared" si="425"/>
        <v>0</v>
      </c>
      <c r="K3900" s="111">
        <f>IF($B3900="",0,'2.売上実績'!D3900)</f>
        <v>0</v>
      </c>
      <c r="L3900" s="111">
        <f>IF($B3900="",0,'2.売上実績'!E3900)</f>
        <v>0</v>
      </c>
      <c r="M3900" s="28">
        <f t="shared" si="420"/>
        <v>0</v>
      </c>
      <c r="N3900" s="41">
        <f t="shared" si="421"/>
        <v>0</v>
      </c>
      <c r="O3900" s="40">
        <f t="shared" si="426"/>
        <v>0</v>
      </c>
    </row>
    <row r="3901" spans="2:15" ht="18" customHeight="1">
      <c r="B3901" s="109" t="str">
        <f>IF('2.売上実績'!$B3901="","",'2.売上実績'!$B3901)</f>
        <v/>
      </c>
      <c r="C3901" s="110" t="str">
        <f>IF('2.売上実績'!$C3901="","",'2.売上実績'!$C3901)</f>
        <v/>
      </c>
      <c r="D3901" s="98" t="str">
        <f>IF(C3901="","",VLOOKUP(C3901,'4.製品一覧'!$B$4:$D$500,3,FALSE))</f>
        <v/>
      </c>
      <c r="E3901" s="102">
        <f>IF(C3901&lt;&gt;"",VLOOKUP(C3901,'7.製品別原価'!$B$5:$J$500,8,FALSE),0)</f>
        <v>0</v>
      </c>
      <c r="F3901" s="37">
        <f>IF(OR($K$2=0,K3901=0),0,'1.全社費用'!$C$42/$K$2)</f>
        <v>0</v>
      </c>
      <c r="G3901" s="37">
        <f t="shared" si="422"/>
        <v>0</v>
      </c>
      <c r="H3901" s="38">
        <f t="shared" si="423"/>
        <v>0</v>
      </c>
      <c r="I3901" s="39">
        <f t="shared" si="424"/>
        <v>0</v>
      </c>
      <c r="J3901" s="40">
        <f t="shared" si="425"/>
        <v>0</v>
      </c>
      <c r="K3901" s="111">
        <f>IF($B3901="",0,'2.売上実績'!D3901)</f>
        <v>0</v>
      </c>
      <c r="L3901" s="111">
        <f>IF($B3901="",0,'2.売上実績'!E3901)</f>
        <v>0</v>
      </c>
      <c r="M3901" s="28">
        <f t="shared" si="420"/>
        <v>0</v>
      </c>
      <c r="N3901" s="41">
        <f t="shared" si="421"/>
        <v>0</v>
      </c>
      <c r="O3901" s="40">
        <f t="shared" si="426"/>
        <v>0</v>
      </c>
    </row>
    <row r="3902" spans="2:15" ht="18" customHeight="1">
      <c r="B3902" s="109" t="str">
        <f>IF('2.売上実績'!$B3902="","",'2.売上実績'!$B3902)</f>
        <v/>
      </c>
      <c r="C3902" s="110" t="str">
        <f>IF('2.売上実績'!$C3902="","",'2.売上実績'!$C3902)</f>
        <v/>
      </c>
      <c r="D3902" s="98" t="str">
        <f>IF(C3902="","",VLOOKUP(C3902,'4.製品一覧'!$B$4:$D$500,3,FALSE))</f>
        <v/>
      </c>
      <c r="E3902" s="102">
        <f>IF(C3902&lt;&gt;"",VLOOKUP(C3902,'7.製品別原価'!$B$5:$J$500,8,FALSE),0)</f>
        <v>0</v>
      </c>
      <c r="F3902" s="37">
        <f>IF(OR($K$2=0,K3902=0),0,'1.全社費用'!$C$42/$K$2)</f>
        <v>0</v>
      </c>
      <c r="G3902" s="37">
        <f t="shared" si="422"/>
        <v>0</v>
      </c>
      <c r="H3902" s="38">
        <f t="shared" si="423"/>
        <v>0</v>
      </c>
      <c r="I3902" s="39">
        <f t="shared" si="424"/>
        <v>0</v>
      </c>
      <c r="J3902" s="40">
        <f t="shared" si="425"/>
        <v>0</v>
      </c>
      <c r="K3902" s="111">
        <f>IF($B3902="",0,'2.売上実績'!D3902)</f>
        <v>0</v>
      </c>
      <c r="L3902" s="111">
        <f>IF($B3902="",0,'2.売上実績'!E3902)</f>
        <v>0</v>
      </c>
      <c r="M3902" s="28">
        <f t="shared" si="420"/>
        <v>0</v>
      </c>
      <c r="N3902" s="41">
        <f t="shared" si="421"/>
        <v>0</v>
      </c>
      <c r="O3902" s="40">
        <f t="shared" si="426"/>
        <v>0</v>
      </c>
    </row>
    <row r="3903" spans="2:15" ht="18" customHeight="1">
      <c r="B3903" s="109" t="str">
        <f>IF('2.売上実績'!$B3903="","",'2.売上実績'!$B3903)</f>
        <v/>
      </c>
      <c r="C3903" s="110" t="str">
        <f>IF('2.売上実績'!$C3903="","",'2.売上実績'!$C3903)</f>
        <v/>
      </c>
      <c r="D3903" s="98" t="str">
        <f>IF(C3903="","",VLOOKUP(C3903,'4.製品一覧'!$B$4:$D$500,3,FALSE))</f>
        <v/>
      </c>
      <c r="E3903" s="102">
        <f>IF(C3903&lt;&gt;"",VLOOKUP(C3903,'7.製品別原価'!$B$5:$J$500,8,FALSE),0)</f>
        <v>0</v>
      </c>
      <c r="F3903" s="37">
        <f>IF(OR($K$2=0,K3903=0),0,'1.全社費用'!$C$42/$K$2)</f>
        <v>0</v>
      </c>
      <c r="G3903" s="37">
        <f t="shared" si="422"/>
        <v>0</v>
      </c>
      <c r="H3903" s="38">
        <f t="shared" si="423"/>
        <v>0</v>
      </c>
      <c r="I3903" s="39">
        <f t="shared" si="424"/>
        <v>0</v>
      </c>
      <c r="J3903" s="40">
        <f t="shared" si="425"/>
        <v>0</v>
      </c>
      <c r="K3903" s="111">
        <f>IF($B3903="",0,'2.売上実績'!D3903)</f>
        <v>0</v>
      </c>
      <c r="L3903" s="111">
        <f>IF($B3903="",0,'2.売上実績'!E3903)</f>
        <v>0</v>
      </c>
      <c r="M3903" s="28">
        <f t="shared" si="420"/>
        <v>0</v>
      </c>
      <c r="N3903" s="41">
        <f t="shared" si="421"/>
        <v>0</v>
      </c>
      <c r="O3903" s="40">
        <f t="shared" si="426"/>
        <v>0</v>
      </c>
    </row>
    <row r="3904" spans="2:15" ht="18" customHeight="1">
      <c r="B3904" s="109" t="str">
        <f>IF('2.売上実績'!$B3904="","",'2.売上実績'!$B3904)</f>
        <v/>
      </c>
      <c r="C3904" s="110" t="str">
        <f>IF('2.売上実績'!$C3904="","",'2.売上実績'!$C3904)</f>
        <v/>
      </c>
      <c r="D3904" s="98" t="str">
        <f>IF(C3904="","",VLOOKUP(C3904,'4.製品一覧'!$B$4:$D$500,3,FALSE))</f>
        <v/>
      </c>
      <c r="E3904" s="102">
        <f>IF(C3904&lt;&gt;"",VLOOKUP(C3904,'7.製品別原価'!$B$5:$J$500,8,FALSE),0)</f>
        <v>0</v>
      </c>
      <c r="F3904" s="37">
        <f>IF(OR($K$2=0,K3904=0),0,'1.全社費用'!$C$42/$K$2)</f>
        <v>0</v>
      </c>
      <c r="G3904" s="37">
        <f t="shared" si="422"/>
        <v>0</v>
      </c>
      <c r="H3904" s="38">
        <f t="shared" si="423"/>
        <v>0</v>
      </c>
      <c r="I3904" s="39">
        <f t="shared" si="424"/>
        <v>0</v>
      </c>
      <c r="J3904" s="40">
        <f t="shared" si="425"/>
        <v>0</v>
      </c>
      <c r="K3904" s="111">
        <f>IF($B3904="",0,'2.売上実績'!D3904)</f>
        <v>0</v>
      </c>
      <c r="L3904" s="111">
        <f>IF($B3904="",0,'2.売上実績'!E3904)</f>
        <v>0</v>
      </c>
      <c r="M3904" s="28">
        <f t="shared" si="420"/>
        <v>0</v>
      </c>
      <c r="N3904" s="41">
        <f t="shared" si="421"/>
        <v>0</v>
      </c>
      <c r="O3904" s="40">
        <f t="shared" si="426"/>
        <v>0</v>
      </c>
    </row>
    <row r="3905" spans="2:15" ht="18" customHeight="1">
      <c r="B3905" s="109" t="str">
        <f>IF('2.売上実績'!$B3905="","",'2.売上実績'!$B3905)</f>
        <v/>
      </c>
      <c r="C3905" s="110" t="str">
        <f>IF('2.売上実績'!$C3905="","",'2.売上実績'!$C3905)</f>
        <v/>
      </c>
      <c r="D3905" s="98" t="str">
        <f>IF(C3905="","",VLOOKUP(C3905,'4.製品一覧'!$B$4:$D$500,3,FALSE))</f>
        <v/>
      </c>
      <c r="E3905" s="102">
        <f>IF(C3905&lt;&gt;"",VLOOKUP(C3905,'7.製品別原価'!$B$5:$J$500,8,FALSE),0)</f>
        <v>0</v>
      </c>
      <c r="F3905" s="37">
        <f>IF(OR($K$2=0,K3905=0),0,'1.全社費用'!$C$42/$K$2)</f>
        <v>0</v>
      </c>
      <c r="G3905" s="37">
        <f t="shared" si="422"/>
        <v>0</v>
      </c>
      <c r="H3905" s="38">
        <f t="shared" si="423"/>
        <v>0</v>
      </c>
      <c r="I3905" s="39">
        <f t="shared" si="424"/>
        <v>0</v>
      </c>
      <c r="J3905" s="40">
        <f t="shared" si="425"/>
        <v>0</v>
      </c>
      <c r="K3905" s="111">
        <f>IF($B3905="",0,'2.売上実績'!D3905)</f>
        <v>0</v>
      </c>
      <c r="L3905" s="111">
        <f>IF($B3905="",0,'2.売上実績'!E3905)</f>
        <v>0</v>
      </c>
      <c r="M3905" s="28">
        <f t="shared" si="420"/>
        <v>0</v>
      </c>
      <c r="N3905" s="41">
        <f t="shared" si="421"/>
        <v>0</v>
      </c>
      <c r="O3905" s="40">
        <f t="shared" si="426"/>
        <v>0</v>
      </c>
    </row>
    <row r="3906" spans="2:15" ht="18" customHeight="1">
      <c r="B3906" s="109" t="str">
        <f>IF('2.売上実績'!$B3906="","",'2.売上実績'!$B3906)</f>
        <v/>
      </c>
      <c r="C3906" s="110" t="str">
        <f>IF('2.売上実績'!$C3906="","",'2.売上実績'!$C3906)</f>
        <v/>
      </c>
      <c r="D3906" s="98" t="str">
        <f>IF(C3906="","",VLOOKUP(C3906,'4.製品一覧'!$B$4:$D$500,3,FALSE))</f>
        <v/>
      </c>
      <c r="E3906" s="102">
        <f>IF(C3906&lt;&gt;"",VLOOKUP(C3906,'7.製品別原価'!$B$5:$J$500,8,FALSE),0)</f>
        <v>0</v>
      </c>
      <c r="F3906" s="37">
        <f>IF(OR($K$2=0,K3906=0),0,'1.全社費用'!$C$42/$K$2)</f>
        <v>0</v>
      </c>
      <c r="G3906" s="37">
        <f t="shared" si="422"/>
        <v>0</v>
      </c>
      <c r="H3906" s="38">
        <f t="shared" si="423"/>
        <v>0</v>
      </c>
      <c r="I3906" s="39">
        <f t="shared" si="424"/>
        <v>0</v>
      </c>
      <c r="J3906" s="40">
        <f t="shared" si="425"/>
        <v>0</v>
      </c>
      <c r="K3906" s="111">
        <f>IF($B3906="",0,'2.売上実績'!D3906)</f>
        <v>0</v>
      </c>
      <c r="L3906" s="111">
        <f>IF($B3906="",0,'2.売上実績'!E3906)</f>
        <v>0</v>
      </c>
      <c r="M3906" s="28">
        <f t="shared" si="420"/>
        <v>0</v>
      </c>
      <c r="N3906" s="41">
        <f t="shared" si="421"/>
        <v>0</v>
      </c>
      <c r="O3906" s="40">
        <f t="shared" si="426"/>
        <v>0</v>
      </c>
    </row>
    <row r="3907" spans="2:15" ht="18" customHeight="1">
      <c r="B3907" s="109" t="str">
        <f>IF('2.売上実績'!$B3907="","",'2.売上実績'!$B3907)</f>
        <v/>
      </c>
      <c r="C3907" s="110" t="str">
        <f>IF('2.売上実績'!$C3907="","",'2.売上実績'!$C3907)</f>
        <v/>
      </c>
      <c r="D3907" s="98" t="str">
        <f>IF(C3907="","",VLOOKUP(C3907,'4.製品一覧'!$B$4:$D$500,3,FALSE))</f>
        <v/>
      </c>
      <c r="E3907" s="102">
        <f>IF(C3907&lt;&gt;"",VLOOKUP(C3907,'7.製品別原価'!$B$5:$J$500,8,FALSE),0)</f>
        <v>0</v>
      </c>
      <c r="F3907" s="37">
        <f>IF(OR($K$2=0,K3907=0),0,'1.全社費用'!$C$42/$K$2)</f>
        <v>0</v>
      </c>
      <c r="G3907" s="37">
        <f t="shared" si="422"/>
        <v>0</v>
      </c>
      <c r="H3907" s="38">
        <f t="shared" si="423"/>
        <v>0</v>
      </c>
      <c r="I3907" s="39">
        <f t="shared" si="424"/>
        <v>0</v>
      </c>
      <c r="J3907" s="40">
        <f t="shared" si="425"/>
        <v>0</v>
      </c>
      <c r="K3907" s="111">
        <f>IF($B3907="",0,'2.売上実績'!D3907)</f>
        <v>0</v>
      </c>
      <c r="L3907" s="111">
        <f>IF($B3907="",0,'2.売上実績'!E3907)</f>
        <v>0</v>
      </c>
      <c r="M3907" s="28">
        <f t="shared" si="420"/>
        <v>0</v>
      </c>
      <c r="N3907" s="41">
        <f t="shared" si="421"/>
        <v>0</v>
      </c>
      <c r="O3907" s="40">
        <f t="shared" si="426"/>
        <v>0</v>
      </c>
    </row>
    <row r="3908" spans="2:15" ht="18" customHeight="1">
      <c r="B3908" s="109" t="str">
        <f>IF('2.売上実績'!$B3908="","",'2.売上実績'!$B3908)</f>
        <v/>
      </c>
      <c r="C3908" s="110" t="str">
        <f>IF('2.売上実績'!$C3908="","",'2.売上実績'!$C3908)</f>
        <v/>
      </c>
      <c r="D3908" s="98" t="str">
        <f>IF(C3908="","",VLOOKUP(C3908,'4.製品一覧'!$B$4:$D$500,3,FALSE))</f>
        <v/>
      </c>
      <c r="E3908" s="102">
        <f>IF(C3908&lt;&gt;"",VLOOKUP(C3908,'7.製品別原価'!$B$5:$J$500,8,FALSE),0)</f>
        <v>0</v>
      </c>
      <c r="F3908" s="37">
        <f>IF(OR($K$2=0,K3908=0),0,'1.全社費用'!$C$42/$K$2)</f>
        <v>0</v>
      </c>
      <c r="G3908" s="37">
        <f t="shared" si="422"/>
        <v>0</v>
      </c>
      <c r="H3908" s="38">
        <f t="shared" si="423"/>
        <v>0</v>
      </c>
      <c r="I3908" s="39">
        <f t="shared" si="424"/>
        <v>0</v>
      </c>
      <c r="J3908" s="40">
        <f t="shared" si="425"/>
        <v>0</v>
      </c>
      <c r="K3908" s="111">
        <f>IF($B3908="",0,'2.売上実績'!D3908)</f>
        <v>0</v>
      </c>
      <c r="L3908" s="111">
        <f>IF($B3908="",0,'2.売上実績'!E3908)</f>
        <v>0</v>
      </c>
      <c r="M3908" s="28">
        <f t="shared" ref="M3908:M3971" si="427">G3908*K3908</f>
        <v>0</v>
      </c>
      <c r="N3908" s="41">
        <f t="shared" ref="N3908:N3971" si="428">L3908-M3908</f>
        <v>0</v>
      </c>
      <c r="O3908" s="40">
        <f t="shared" si="426"/>
        <v>0</v>
      </c>
    </row>
    <row r="3909" spans="2:15" ht="18" customHeight="1">
      <c r="B3909" s="109" t="str">
        <f>IF('2.売上実績'!$B3909="","",'2.売上実績'!$B3909)</f>
        <v/>
      </c>
      <c r="C3909" s="110" t="str">
        <f>IF('2.売上実績'!$C3909="","",'2.売上実績'!$C3909)</f>
        <v/>
      </c>
      <c r="D3909" s="98" t="str">
        <f>IF(C3909="","",VLOOKUP(C3909,'4.製品一覧'!$B$4:$D$500,3,FALSE))</f>
        <v/>
      </c>
      <c r="E3909" s="102">
        <f>IF(C3909&lt;&gt;"",VLOOKUP(C3909,'7.製品別原価'!$B$5:$J$500,8,FALSE),0)</f>
        <v>0</v>
      </c>
      <c r="F3909" s="37">
        <f>IF(OR($K$2=0,K3909=0),0,'1.全社費用'!$C$42/$K$2)</f>
        <v>0</v>
      </c>
      <c r="G3909" s="37">
        <f t="shared" ref="G3909:G3972" si="429">SUM(D3909:F3909)</f>
        <v>0</v>
      </c>
      <c r="H3909" s="38">
        <f t="shared" ref="H3909:H3972" si="430">IF(K3909=0,0,L3909/K3909)</f>
        <v>0</v>
      </c>
      <c r="I3909" s="39">
        <f t="shared" ref="I3909:I3972" si="431">IF(K3909=0,0,N3909/K3909)</f>
        <v>0</v>
      </c>
      <c r="J3909" s="40">
        <f t="shared" ref="J3909:J3972" si="432">O3909</f>
        <v>0</v>
      </c>
      <c r="K3909" s="111">
        <f>IF($B3909="",0,'2.売上実績'!D3909)</f>
        <v>0</v>
      </c>
      <c r="L3909" s="111">
        <f>IF($B3909="",0,'2.売上実績'!E3909)</f>
        <v>0</v>
      </c>
      <c r="M3909" s="28">
        <f t="shared" si="427"/>
        <v>0</v>
      </c>
      <c r="N3909" s="41">
        <f t="shared" si="428"/>
        <v>0</v>
      </c>
      <c r="O3909" s="40">
        <f t="shared" ref="O3909:O3972" si="433">IF(OR(N3909=0,L3909=0),0,N3909/L3909)</f>
        <v>0</v>
      </c>
    </row>
    <row r="3910" spans="2:15" ht="18" customHeight="1">
      <c r="B3910" s="109" t="str">
        <f>IF('2.売上実績'!$B3910="","",'2.売上実績'!$B3910)</f>
        <v/>
      </c>
      <c r="C3910" s="110" t="str">
        <f>IF('2.売上実績'!$C3910="","",'2.売上実績'!$C3910)</f>
        <v/>
      </c>
      <c r="D3910" s="98" t="str">
        <f>IF(C3910="","",VLOOKUP(C3910,'4.製品一覧'!$B$4:$D$500,3,FALSE))</f>
        <v/>
      </c>
      <c r="E3910" s="102">
        <f>IF(C3910&lt;&gt;"",VLOOKUP(C3910,'7.製品別原価'!$B$5:$J$500,8,FALSE),0)</f>
        <v>0</v>
      </c>
      <c r="F3910" s="37">
        <f>IF(OR($K$2=0,K3910=0),0,'1.全社費用'!$C$42/$K$2)</f>
        <v>0</v>
      </c>
      <c r="G3910" s="37">
        <f t="shared" si="429"/>
        <v>0</v>
      </c>
      <c r="H3910" s="38">
        <f t="shared" si="430"/>
        <v>0</v>
      </c>
      <c r="I3910" s="39">
        <f t="shared" si="431"/>
        <v>0</v>
      </c>
      <c r="J3910" s="40">
        <f t="shared" si="432"/>
        <v>0</v>
      </c>
      <c r="K3910" s="111">
        <f>IF($B3910="",0,'2.売上実績'!D3910)</f>
        <v>0</v>
      </c>
      <c r="L3910" s="111">
        <f>IF($B3910="",0,'2.売上実績'!E3910)</f>
        <v>0</v>
      </c>
      <c r="M3910" s="28">
        <f t="shared" si="427"/>
        <v>0</v>
      </c>
      <c r="N3910" s="41">
        <f t="shared" si="428"/>
        <v>0</v>
      </c>
      <c r="O3910" s="40">
        <f t="shared" si="433"/>
        <v>0</v>
      </c>
    </row>
    <row r="3911" spans="2:15" ht="18" customHeight="1">
      <c r="B3911" s="109" t="str">
        <f>IF('2.売上実績'!$B3911="","",'2.売上実績'!$B3911)</f>
        <v/>
      </c>
      <c r="C3911" s="110" t="str">
        <f>IF('2.売上実績'!$C3911="","",'2.売上実績'!$C3911)</f>
        <v/>
      </c>
      <c r="D3911" s="98" t="str">
        <f>IF(C3911="","",VLOOKUP(C3911,'4.製品一覧'!$B$4:$D$500,3,FALSE))</f>
        <v/>
      </c>
      <c r="E3911" s="102">
        <f>IF(C3911&lt;&gt;"",VLOOKUP(C3911,'7.製品別原価'!$B$5:$J$500,8,FALSE),0)</f>
        <v>0</v>
      </c>
      <c r="F3911" s="37">
        <f>IF(OR($K$2=0,K3911=0),0,'1.全社費用'!$C$42/$K$2)</f>
        <v>0</v>
      </c>
      <c r="G3911" s="37">
        <f t="shared" si="429"/>
        <v>0</v>
      </c>
      <c r="H3911" s="38">
        <f t="shared" si="430"/>
        <v>0</v>
      </c>
      <c r="I3911" s="39">
        <f t="shared" si="431"/>
        <v>0</v>
      </c>
      <c r="J3911" s="40">
        <f t="shared" si="432"/>
        <v>0</v>
      </c>
      <c r="K3911" s="111">
        <f>IF($B3911="",0,'2.売上実績'!D3911)</f>
        <v>0</v>
      </c>
      <c r="L3911" s="111">
        <f>IF($B3911="",0,'2.売上実績'!E3911)</f>
        <v>0</v>
      </c>
      <c r="M3911" s="28">
        <f t="shared" si="427"/>
        <v>0</v>
      </c>
      <c r="N3911" s="41">
        <f t="shared" si="428"/>
        <v>0</v>
      </c>
      <c r="O3911" s="40">
        <f t="shared" si="433"/>
        <v>0</v>
      </c>
    </row>
    <row r="3912" spans="2:15" ht="18" customHeight="1">
      <c r="B3912" s="109" t="str">
        <f>IF('2.売上実績'!$B3912="","",'2.売上実績'!$B3912)</f>
        <v/>
      </c>
      <c r="C3912" s="110" t="str">
        <f>IF('2.売上実績'!$C3912="","",'2.売上実績'!$C3912)</f>
        <v/>
      </c>
      <c r="D3912" s="98" t="str">
        <f>IF(C3912="","",VLOOKUP(C3912,'4.製品一覧'!$B$4:$D$500,3,FALSE))</f>
        <v/>
      </c>
      <c r="E3912" s="102">
        <f>IF(C3912&lt;&gt;"",VLOOKUP(C3912,'7.製品別原価'!$B$5:$J$500,8,FALSE),0)</f>
        <v>0</v>
      </c>
      <c r="F3912" s="37">
        <f>IF(OR($K$2=0,K3912=0),0,'1.全社費用'!$C$42/$K$2)</f>
        <v>0</v>
      </c>
      <c r="G3912" s="37">
        <f t="shared" si="429"/>
        <v>0</v>
      </c>
      <c r="H3912" s="38">
        <f t="shared" si="430"/>
        <v>0</v>
      </c>
      <c r="I3912" s="39">
        <f t="shared" si="431"/>
        <v>0</v>
      </c>
      <c r="J3912" s="40">
        <f t="shared" si="432"/>
        <v>0</v>
      </c>
      <c r="K3912" s="111">
        <f>IF($B3912="",0,'2.売上実績'!D3912)</f>
        <v>0</v>
      </c>
      <c r="L3912" s="111">
        <f>IF($B3912="",0,'2.売上実績'!E3912)</f>
        <v>0</v>
      </c>
      <c r="M3912" s="28">
        <f t="shared" si="427"/>
        <v>0</v>
      </c>
      <c r="N3912" s="41">
        <f t="shared" si="428"/>
        <v>0</v>
      </c>
      <c r="O3912" s="40">
        <f t="shared" si="433"/>
        <v>0</v>
      </c>
    </row>
    <row r="3913" spans="2:15" ht="18" customHeight="1">
      <c r="B3913" s="109" t="str">
        <f>IF('2.売上実績'!$B3913="","",'2.売上実績'!$B3913)</f>
        <v/>
      </c>
      <c r="C3913" s="110" t="str">
        <f>IF('2.売上実績'!$C3913="","",'2.売上実績'!$C3913)</f>
        <v/>
      </c>
      <c r="D3913" s="98" t="str">
        <f>IF(C3913="","",VLOOKUP(C3913,'4.製品一覧'!$B$4:$D$500,3,FALSE))</f>
        <v/>
      </c>
      <c r="E3913" s="102">
        <f>IF(C3913&lt;&gt;"",VLOOKUP(C3913,'7.製品別原価'!$B$5:$J$500,8,FALSE),0)</f>
        <v>0</v>
      </c>
      <c r="F3913" s="37">
        <f>IF(OR($K$2=0,K3913=0),0,'1.全社費用'!$C$42/$K$2)</f>
        <v>0</v>
      </c>
      <c r="G3913" s="37">
        <f t="shared" si="429"/>
        <v>0</v>
      </c>
      <c r="H3913" s="38">
        <f t="shared" si="430"/>
        <v>0</v>
      </c>
      <c r="I3913" s="39">
        <f t="shared" si="431"/>
        <v>0</v>
      </c>
      <c r="J3913" s="40">
        <f t="shared" si="432"/>
        <v>0</v>
      </c>
      <c r="K3913" s="111">
        <f>IF($B3913="",0,'2.売上実績'!D3913)</f>
        <v>0</v>
      </c>
      <c r="L3913" s="111">
        <f>IF($B3913="",0,'2.売上実績'!E3913)</f>
        <v>0</v>
      </c>
      <c r="M3913" s="28">
        <f t="shared" si="427"/>
        <v>0</v>
      </c>
      <c r="N3913" s="41">
        <f t="shared" si="428"/>
        <v>0</v>
      </c>
      <c r="O3913" s="40">
        <f t="shared" si="433"/>
        <v>0</v>
      </c>
    </row>
    <row r="3914" spans="2:15" ht="18" customHeight="1">
      <c r="B3914" s="109" t="str">
        <f>IF('2.売上実績'!$B3914="","",'2.売上実績'!$B3914)</f>
        <v/>
      </c>
      <c r="C3914" s="110" t="str">
        <f>IF('2.売上実績'!$C3914="","",'2.売上実績'!$C3914)</f>
        <v/>
      </c>
      <c r="D3914" s="98" t="str">
        <f>IF(C3914="","",VLOOKUP(C3914,'4.製品一覧'!$B$4:$D$500,3,FALSE))</f>
        <v/>
      </c>
      <c r="E3914" s="102">
        <f>IF(C3914&lt;&gt;"",VLOOKUP(C3914,'7.製品別原価'!$B$5:$J$500,8,FALSE),0)</f>
        <v>0</v>
      </c>
      <c r="F3914" s="37">
        <f>IF(OR($K$2=0,K3914=0),0,'1.全社費用'!$C$42/$K$2)</f>
        <v>0</v>
      </c>
      <c r="G3914" s="37">
        <f t="shared" si="429"/>
        <v>0</v>
      </c>
      <c r="H3914" s="38">
        <f t="shared" si="430"/>
        <v>0</v>
      </c>
      <c r="I3914" s="39">
        <f t="shared" si="431"/>
        <v>0</v>
      </c>
      <c r="J3914" s="40">
        <f t="shared" si="432"/>
        <v>0</v>
      </c>
      <c r="K3914" s="111">
        <f>IF($B3914="",0,'2.売上実績'!D3914)</f>
        <v>0</v>
      </c>
      <c r="L3914" s="111">
        <f>IF($B3914="",0,'2.売上実績'!E3914)</f>
        <v>0</v>
      </c>
      <c r="M3914" s="28">
        <f t="shared" si="427"/>
        <v>0</v>
      </c>
      <c r="N3914" s="41">
        <f t="shared" si="428"/>
        <v>0</v>
      </c>
      <c r="O3914" s="40">
        <f t="shared" si="433"/>
        <v>0</v>
      </c>
    </row>
    <row r="3915" spans="2:15" ht="18" customHeight="1">
      <c r="B3915" s="109" t="str">
        <f>IF('2.売上実績'!$B3915="","",'2.売上実績'!$B3915)</f>
        <v/>
      </c>
      <c r="C3915" s="110" t="str">
        <f>IF('2.売上実績'!$C3915="","",'2.売上実績'!$C3915)</f>
        <v/>
      </c>
      <c r="D3915" s="98" t="str">
        <f>IF(C3915="","",VLOOKUP(C3915,'4.製品一覧'!$B$4:$D$500,3,FALSE))</f>
        <v/>
      </c>
      <c r="E3915" s="102">
        <f>IF(C3915&lt;&gt;"",VLOOKUP(C3915,'7.製品別原価'!$B$5:$J$500,8,FALSE),0)</f>
        <v>0</v>
      </c>
      <c r="F3915" s="37">
        <f>IF(OR($K$2=0,K3915=0),0,'1.全社費用'!$C$42/$K$2)</f>
        <v>0</v>
      </c>
      <c r="G3915" s="37">
        <f t="shared" si="429"/>
        <v>0</v>
      </c>
      <c r="H3915" s="38">
        <f t="shared" si="430"/>
        <v>0</v>
      </c>
      <c r="I3915" s="39">
        <f t="shared" si="431"/>
        <v>0</v>
      </c>
      <c r="J3915" s="40">
        <f t="shared" si="432"/>
        <v>0</v>
      </c>
      <c r="K3915" s="111">
        <f>IF($B3915="",0,'2.売上実績'!D3915)</f>
        <v>0</v>
      </c>
      <c r="L3915" s="111">
        <f>IF($B3915="",0,'2.売上実績'!E3915)</f>
        <v>0</v>
      </c>
      <c r="M3915" s="28">
        <f t="shared" si="427"/>
        <v>0</v>
      </c>
      <c r="N3915" s="41">
        <f t="shared" si="428"/>
        <v>0</v>
      </c>
      <c r="O3915" s="40">
        <f t="shared" si="433"/>
        <v>0</v>
      </c>
    </row>
    <row r="3916" spans="2:15" ht="18" customHeight="1">
      <c r="B3916" s="109" t="str">
        <f>IF('2.売上実績'!$B3916="","",'2.売上実績'!$B3916)</f>
        <v/>
      </c>
      <c r="C3916" s="110" t="str">
        <f>IF('2.売上実績'!$C3916="","",'2.売上実績'!$C3916)</f>
        <v/>
      </c>
      <c r="D3916" s="98" t="str">
        <f>IF(C3916="","",VLOOKUP(C3916,'4.製品一覧'!$B$4:$D$500,3,FALSE))</f>
        <v/>
      </c>
      <c r="E3916" s="102">
        <f>IF(C3916&lt;&gt;"",VLOOKUP(C3916,'7.製品別原価'!$B$5:$J$500,8,FALSE),0)</f>
        <v>0</v>
      </c>
      <c r="F3916" s="37">
        <f>IF(OR($K$2=0,K3916=0),0,'1.全社費用'!$C$42/$K$2)</f>
        <v>0</v>
      </c>
      <c r="G3916" s="37">
        <f t="shared" si="429"/>
        <v>0</v>
      </c>
      <c r="H3916" s="38">
        <f t="shared" si="430"/>
        <v>0</v>
      </c>
      <c r="I3916" s="39">
        <f t="shared" si="431"/>
        <v>0</v>
      </c>
      <c r="J3916" s="40">
        <f t="shared" si="432"/>
        <v>0</v>
      </c>
      <c r="K3916" s="111">
        <f>IF($B3916="",0,'2.売上実績'!D3916)</f>
        <v>0</v>
      </c>
      <c r="L3916" s="111">
        <f>IF($B3916="",0,'2.売上実績'!E3916)</f>
        <v>0</v>
      </c>
      <c r="M3916" s="28">
        <f t="shared" si="427"/>
        <v>0</v>
      </c>
      <c r="N3916" s="41">
        <f t="shared" si="428"/>
        <v>0</v>
      </c>
      <c r="O3916" s="40">
        <f t="shared" si="433"/>
        <v>0</v>
      </c>
    </row>
    <row r="3917" spans="2:15" ht="18" customHeight="1">
      <c r="B3917" s="109" t="str">
        <f>IF('2.売上実績'!$B3917="","",'2.売上実績'!$B3917)</f>
        <v/>
      </c>
      <c r="C3917" s="110" t="str">
        <f>IF('2.売上実績'!$C3917="","",'2.売上実績'!$C3917)</f>
        <v/>
      </c>
      <c r="D3917" s="98" t="str">
        <f>IF(C3917="","",VLOOKUP(C3917,'4.製品一覧'!$B$4:$D$500,3,FALSE))</f>
        <v/>
      </c>
      <c r="E3917" s="102">
        <f>IF(C3917&lt;&gt;"",VLOOKUP(C3917,'7.製品別原価'!$B$5:$J$500,8,FALSE),0)</f>
        <v>0</v>
      </c>
      <c r="F3917" s="37">
        <f>IF(OR($K$2=0,K3917=0),0,'1.全社費用'!$C$42/$K$2)</f>
        <v>0</v>
      </c>
      <c r="G3917" s="37">
        <f t="shared" si="429"/>
        <v>0</v>
      </c>
      <c r="H3917" s="38">
        <f t="shared" si="430"/>
        <v>0</v>
      </c>
      <c r="I3917" s="39">
        <f t="shared" si="431"/>
        <v>0</v>
      </c>
      <c r="J3917" s="40">
        <f t="shared" si="432"/>
        <v>0</v>
      </c>
      <c r="K3917" s="111">
        <f>IF($B3917="",0,'2.売上実績'!D3917)</f>
        <v>0</v>
      </c>
      <c r="L3917" s="111">
        <f>IF($B3917="",0,'2.売上実績'!E3917)</f>
        <v>0</v>
      </c>
      <c r="M3917" s="28">
        <f t="shared" si="427"/>
        <v>0</v>
      </c>
      <c r="N3917" s="41">
        <f t="shared" si="428"/>
        <v>0</v>
      </c>
      <c r="O3917" s="40">
        <f t="shared" si="433"/>
        <v>0</v>
      </c>
    </row>
    <row r="3918" spans="2:15" ht="18" customHeight="1">
      <c r="B3918" s="109" t="str">
        <f>IF('2.売上実績'!$B3918="","",'2.売上実績'!$B3918)</f>
        <v/>
      </c>
      <c r="C3918" s="110" t="str">
        <f>IF('2.売上実績'!$C3918="","",'2.売上実績'!$C3918)</f>
        <v/>
      </c>
      <c r="D3918" s="98" t="str">
        <f>IF(C3918="","",VLOOKUP(C3918,'4.製品一覧'!$B$4:$D$500,3,FALSE))</f>
        <v/>
      </c>
      <c r="E3918" s="102">
        <f>IF(C3918&lt;&gt;"",VLOOKUP(C3918,'7.製品別原価'!$B$5:$J$500,8,FALSE),0)</f>
        <v>0</v>
      </c>
      <c r="F3918" s="37">
        <f>IF(OR($K$2=0,K3918=0),0,'1.全社費用'!$C$42/$K$2)</f>
        <v>0</v>
      </c>
      <c r="G3918" s="37">
        <f t="shared" si="429"/>
        <v>0</v>
      </c>
      <c r="H3918" s="38">
        <f t="shared" si="430"/>
        <v>0</v>
      </c>
      <c r="I3918" s="39">
        <f t="shared" si="431"/>
        <v>0</v>
      </c>
      <c r="J3918" s="40">
        <f t="shared" si="432"/>
        <v>0</v>
      </c>
      <c r="K3918" s="111">
        <f>IF($B3918="",0,'2.売上実績'!D3918)</f>
        <v>0</v>
      </c>
      <c r="L3918" s="111">
        <f>IF($B3918="",0,'2.売上実績'!E3918)</f>
        <v>0</v>
      </c>
      <c r="M3918" s="28">
        <f t="shared" si="427"/>
        <v>0</v>
      </c>
      <c r="N3918" s="41">
        <f t="shared" si="428"/>
        <v>0</v>
      </c>
      <c r="O3918" s="40">
        <f t="shared" si="433"/>
        <v>0</v>
      </c>
    </row>
    <row r="3919" spans="2:15" ht="18" customHeight="1">
      <c r="B3919" s="109" t="str">
        <f>IF('2.売上実績'!$B3919="","",'2.売上実績'!$B3919)</f>
        <v/>
      </c>
      <c r="C3919" s="110" t="str">
        <f>IF('2.売上実績'!$C3919="","",'2.売上実績'!$C3919)</f>
        <v/>
      </c>
      <c r="D3919" s="98" t="str">
        <f>IF(C3919="","",VLOOKUP(C3919,'4.製品一覧'!$B$4:$D$500,3,FALSE))</f>
        <v/>
      </c>
      <c r="E3919" s="102">
        <f>IF(C3919&lt;&gt;"",VLOOKUP(C3919,'7.製品別原価'!$B$5:$J$500,8,FALSE),0)</f>
        <v>0</v>
      </c>
      <c r="F3919" s="37">
        <f>IF(OR($K$2=0,K3919=0),0,'1.全社費用'!$C$42/$K$2)</f>
        <v>0</v>
      </c>
      <c r="G3919" s="37">
        <f t="shared" si="429"/>
        <v>0</v>
      </c>
      <c r="H3919" s="38">
        <f t="shared" si="430"/>
        <v>0</v>
      </c>
      <c r="I3919" s="39">
        <f t="shared" si="431"/>
        <v>0</v>
      </c>
      <c r="J3919" s="40">
        <f t="shared" si="432"/>
        <v>0</v>
      </c>
      <c r="K3919" s="111">
        <f>IF($B3919="",0,'2.売上実績'!D3919)</f>
        <v>0</v>
      </c>
      <c r="L3919" s="111">
        <f>IF($B3919="",0,'2.売上実績'!E3919)</f>
        <v>0</v>
      </c>
      <c r="M3919" s="28">
        <f t="shared" si="427"/>
        <v>0</v>
      </c>
      <c r="N3919" s="41">
        <f t="shared" si="428"/>
        <v>0</v>
      </c>
      <c r="O3919" s="40">
        <f t="shared" si="433"/>
        <v>0</v>
      </c>
    </row>
    <row r="3920" spans="2:15" ht="18" customHeight="1">
      <c r="B3920" s="109" t="str">
        <f>IF('2.売上実績'!$B3920="","",'2.売上実績'!$B3920)</f>
        <v/>
      </c>
      <c r="C3920" s="110" t="str">
        <f>IF('2.売上実績'!$C3920="","",'2.売上実績'!$C3920)</f>
        <v/>
      </c>
      <c r="D3920" s="98" t="str">
        <f>IF(C3920="","",VLOOKUP(C3920,'4.製品一覧'!$B$4:$D$500,3,FALSE))</f>
        <v/>
      </c>
      <c r="E3920" s="102">
        <f>IF(C3920&lt;&gt;"",VLOOKUP(C3920,'7.製品別原価'!$B$5:$J$500,8,FALSE),0)</f>
        <v>0</v>
      </c>
      <c r="F3920" s="37">
        <f>IF(OR($K$2=0,K3920=0),0,'1.全社費用'!$C$42/$K$2)</f>
        <v>0</v>
      </c>
      <c r="G3920" s="37">
        <f t="shared" si="429"/>
        <v>0</v>
      </c>
      <c r="H3920" s="38">
        <f t="shared" si="430"/>
        <v>0</v>
      </c>
      <c r="I3920" s="39">
        <f t="shared" si="431"/>
        <v>0</v>
      </c>
      <c r="J3920" s="40">
        <f t="shared" si="432"/>
        <v>0</v>
      </c>
      <c r="K3920" s="111">
        <f>IF($B3920="",0,'2.売上実績'!D3920)</f>
        <v>0</v>
      </c>
      <c r="L3920" s="111">
        <f>IF($B3920="",0,'2.売上実績'!E3920)</f>
        <v>0</v>
      </c>
      <c r="M3920" s="28">
        <f t="shared" si="427"/>
        <v>0</v>
      </c>
      <c r="N3920" s="41">
        <f t="shared" si="428"/>
        <v>0</v>
      </c>
      <c r="O3920" s="40">
        <f t="shared" si="433"/>
        <v>0</v>
      </c>
    </row>
    <row r="3921" spans="2:15" ht="18" customHeight="1">
      <c r="B3921" s="109" t="str">
        <f>IF('2.売上実績'!$B3921="","",'2.売上実績'!$B3921)</f>
        <v/>
      </c>
      <c r="C3921" s="110" t="str">
        <f>IF('2.売上実績'!$C3921="","",'2.売上実績'!$C3921)</f>
        <v/>
      </c>
      <c r="D3921" s="98" t="str">
        <f>IF(C3921="","",VLOOKUP(C3921,'4.製品一覧'!$B$4:$D$500,3,FALSE))</f>
        <v/>
      </c>
      <c r="E3921" s="102">
        <f>IF(C3921&lt;&gt;"",VLOOKUP(C3921,'7.製品別原価'!$B$5:$J$500,8,FALSE),0)</f>
        <v>0</v>
      </c>
      <c r="F3921" s="37">
        <f>IF(OR($K$2=0,K3921=0),0,'1.全社費用'!$C$42/$K$2)</f>
        <v>0</v>
      </c>
      <c r="G3921" s="37">
        <f t="shared" si="429"/>
        <v>0</v>
      </c>
      <c r="H3921" s="38">
        <f t="shared" si="430"/>
        <v>0</v>
      </c>
      <c r="I3921" s="39">
        <f t="shared" si="431"/>
        <v>0</v>
      </c>
      <c r="J3921" s="40">
        <f t="shared" si="432"/>
        <v>0</v>
      </c>
      <c r="K3921" s="111">
        <f>IF($B3921="",0,'2.売上実績'!D3921)</f>
        <v>0</v>
      </c>
      <c r="L3921" s="111">
        <f>IF($B3921="",0,'2.売上実績'!E3921)</f>
        <v>0</v>
      </c>
      <c r="M3921" s="28">
        <f t="shared" si="427"/>
        <v>0</v>
      </c>
      <c r="N3921" s="41">
        <f t="shared" si="428"/>
        <v>0</v>
      </c>
      <c r="O3921" s="40">
        <f t="shared" si="433"/>
        <v>0</v>
      </c>
    </row>
    <row r="3922" spans="2:15" ht="18" customHeight="1">
      <c r="B3922" s="109" t="str">
        <f>IF('2.売上実績'!$B3922="","",'2.売上実績'!$B3922)</f>
        <v/>
      </c>
      <c r="C3922" s="110" t="str">
        <f>IF('2.売上実績'!$C3922="","",'2.売上実績'!$C3922)</f>
        <v/>
      </c>
      <c r="D3922" s="98" t="str">
        <f>IF(C3922="","",VLOOKUP(C3922,'4.製品一覧'!$B$4:$D$500,3,FALSE))</f>
        <v/>
      </c>
      <c r="E3922" s="102">
        <f>IF(C3922&lt;&gt;"",VLOOKUP(C3922,'7.製品別原価'!$B$5:$J$500,8,FALSE),0)</f>
        <v>0</v>
      </c>
      <c r="F3922" s="37">
        <f>IF(OR($K$2=0,K3922=0),0,'1.全社費用'!$C$42/$K$2)</f>
        <v>0</v>
      </c>
      <c r="G3922" s="37">
        <f t="shared" si="429"/>
        <v>0</v>
      </c>
      <c r="H3922" s="38">
        <f t="shared" si="430"/>
        <v>0</v>
      </c>
      <c r="I3922" s="39">
        <f t="shared" si="431"/>
        <v>0</v>
      </c>
      <c r="J3922" s="40">
        <f t="shared" si="432"/>
        <v>0</v>
      </c>
      <c r="K3922" s="111">
        <f>IF($B3922="",0,'2.売上実績'!D3922)</f>
        <v>0</v>
      </c>
      <c r="L3922" s="111">
        <f>IF($B3922="",0,'2.売上実績'!E3922)</f>
        <v>0</v>
      </c>
      <c r="M3922" s="28">
        <f t="shared" si="427"/>
        <v>0</v>
      </c>
      <c r="N3922" s="41">
        <f t="shared" si="428"/>
        <v>0</v>
      </c>
      <c r="O3922" s="40">
        <f t="shared" si="433"/>
        <v>0</v>
      </c>
    </row>
    <row r="3923" spans="2:15" ht="18" customHeight="1">
      <c r="B3923" s="109" t="str">
        <f>IF('2.売上実績'!$B3923="","",'2.売上実績'!$B3923)</f>
        <v/>
      </c>
      <c r="C3923" s="110" t="str">
        <f>IF('2.売上実績'!$C3923="","",'2.売上実績'!$C3923)</f>
        <v/>
      </c>
      <c r="D3923" s="98" t="str">
        <f>IF(C3923="","",VLOOKUP(C3923,'4.製品一覧'!$B$4:$D$500,3,FALSE))</f>
        <v/>
      </c>
      <c r="E3923" s="102">
        <f>IF(C3923&lt;&gt;"",VLOOKUP(C3923,'7.製品別原価'!$B$5:$J$500,8,FALSE),0)</f>
        <v>0</v>
      </c>
      <c r="F3923" s="37">
        <f>IF(OR($K$2=0,K3923=0),0,'1.全社費用'!$C$42/$K$2)</f>
        <v>0</v>
      </c>
      <c r="G3923" s="37">
        <f t="shared" si="429"/>
        <v>0</v>
      </c>
      <c r="H3923" s="38">
        <f t="shared" si="430"/>
        <v>0</v>
      </c>
      <c r="I3923" s="39">
        <f t="shared" si="431"/>
        <v>0</v>
      </c>
      <c r="J3923" s="40">
        <f t="shared" si="432"/>
        <v>0</v>
      </c>
      <c r="K3923" s="111">
        <f>IF($B3923="",0,'2.売上実績'!D3923)</f>
        <v>0</v>
      </c>
      <c r="L3923" s="111">
        <f>IF($B3923="",0,'2.売上実績'!E3923)</f>
        <v>0</v>
      </c>
      <c r="M3923" s="28">
        <f t="shared" si="427"/>
        <v>0</v>
      </c>
      <c r="N3923" s="41">
        <f t="shared" si="428"/>
        <v>0</v>
      </c>
      <c r="O3923" s="40">
        <f t="shared" si="433"/>
        <v>0</v>
      </c>
    </row>
    <row r="3924" spans="2:15" ht="18" customHeight="1">
      <c r="B3924" s="109" t="str">
        <f>IF('2.売上実績'!$B3924="","",'2.売上実績'!$B3924)</f>
        <v/>
      </c>
      <c r="C3924" s="110" t="str">
        <f>IF('2.売上実績'!$C3924="","",'2.売上実績'!$C3924)</f>
        <v/>
      </c>
      <c r="D3924" s="98" t="str">
        <f>IF(C3924="","",VLOOKUP(C3924,'4.製品一覧'!$B$4:$D$500,3,FALSE))</f>
        <v/>
      </c>
      <c r="E3924" s="102">
        <f>IF(C3924&lt;&gt;"",VLOOKUP(C3924,'7.製品別原価'!$B$5:$J$500,8,FALSE),0)</f>
        <v>0</v>
      </c>
      <c r="F3924" s="37">
        <f>IF(OR($K$2=0,K3924=0),0,'1.全社費用'!$C$42/$K$2)</f>
        <v>0</v>
      </c>
      <c r="G3924" s="37">
        <f t="shared" si="429"/>
        <v>0</v>
      </c>
      <c r="H3924" s="38">
        <f t="shared" si="430"/>
        <v>0</v>
      </c>
      <c r="I3924" s="39">
        <f t="shared" si="431"/>
        <v>0</v>
      </c>
      <c r="J3924" s="40">
        <f t="shared" si="432"/>
        <v>0</v>
      </c>
      <c r="K3924" s="111">
        <f>IF($B3924="",0,'2.売上実績'!D3924)</f>
        <v>0</v>
      </c>
      <c r="L3924" s="111">
        <f>IF($B3924="",0,'2.売上実績'!E3924)</f>
        <v>0</v>
      </c>
      <c r="M3924" s="28">
        <f t="shared" si="427"/>
        <v>0</v>
      </c>
      <c r="N3924" s="41">
        <f t="shared" si="428"/>
        <v>0</v>
      </c>
      <c r="O3924" s="40">
        <f t="shared" si="433"/>
        <v>0</v>
      </c>
    </row>
    <row r="3925" spans="2:15" ht="18" customHeight="1">
      <c r="B3925" s="109" t="str">
        <f>IF('2.売上実績'!$B3925="","",'2.売上実績'!$B3925)</f>
        <v/>
      </c>
      <c r="C3925" s="110" t="str">
        <f>IF('2.売上実績'!$C3925="","",'2.売上実績'!$C3925)</f>
        <v/>
      </c>
      <c r="D3925" s="98" t="str">
        <f>IF(C3925="","",VLOOKUP(C3925,'4.製品一覧'!$B$4:$D$500,3,FALSE))</f>
        <v/>
      </c>
      <c r="E3925" s="102">
        <f>IF(C3925&lt;&gt;"",VLOOKUP(C3925,'7.製品別原価'!$B$5:$J$500,8,FALSE),0)</f>
        <v>0</v>
      </c>
      <c r="F3925" s="37">
        <f>IF(OR($K$2=0,K3925=0),0,'1.全社費用'!$C$42/$K$2)</f>
        <v>0</v>
      </c>
      <c r="G3925" s="37">
        <f t="shared" si="429"/>
        <v>0</v>
      </c>
      <c r="H3925" s="38">
        <f t="shared" si="430"/>
        <v>0</v>
      </c>
      <c r="I3925" s="39">
        <f t="shared" si="431"/>
        <v>0</v>
      </c>
      <c r="J3925" s="40">
        <f t="shared" si="432"/>
        <v>0</v>
      </c>
      <c r="K3925" s="111">
        <f>IF($B3925="",0,'2.売上実績'!D3925)</f>
        <v>0</v>
      </c>
      <c r="L3925" s="111">
        <f>IF($B3925="",0,'2.売上実績'!E3925)</f>
        <v>0</v>
      </c>
      <c r="M3925" s="28">
        <f t="shared" si="427"/>
        <v>0</v>
      </c>
      <c r="N3925" s="41">
        <f t="shared" si="428"/>
        <v>0</v>
      </c>
      <c r="O3925" s="40">
        <f t="shared" si="433"/>
        <v>0</v>
      </c>
    </row>
    <row r="3926" spans="2:15" ht="18" customHeight="1">
      <c r="B3926" s="109" t="str">
        <f>IF('2.売上実績'!$B3926="","",'2.売上実績'!$B3926)</f>
        <v/>
      </c>
      <c r="C3926" s="110" t="str">
        <f>IF('2.売上実績'!$C3926="","",'2.売上実績'!$C3926)</f>
        <v/>
      </c>
      <c r="D3926" s="98" t="str">
        <f>IF(C3926="","",VLOOKUP(C3926,'4.製品一覧'!$B$4:$D$500,3,FALSE))</f>
        <v/>
      </c>
      <c r="E3926" s="102">
        <f>IF(C3926&lt;&gt;"",VLOOKUP(C3926,'7.製品別原価'!$B$5:$J$500,8,FALSE),0)</f>
        <v>0</v>
      </c>
      <c r="F3926" s="37">
        <f>IF(OR($K$2=0,K3926=0),0,'1.全社費用'!$C$42/$K$2)</f>
        <v>0</v>
      </c>
      <c r="G3926" s="37">
        <f t="shared" si="429"/>
        <v>0</v>
      </c>
      <c r="H3926" s="38">
        <f t="shared" si="430"/>
        <v>0</v>
      </c>
      <c r="I3926" s="39">
        <f t="shared" si="431"/>
        <v>0</v>
      </c>
      <c r="J3926" s="40">
        <f t="shared" si="432"/>
        <v>0</v>
      </c>
      <c r="K3926" s="111">
        <f>IF($B3926="",0,'2.売上実績'!D3926)</f>
        <v>0</v>
      </c>
      <c r="L3926" s="111">
        <f>IF($B3926="",0,'2.売上実績'!E3926)</f>
        <v>0</v>
      </c>
      <c r="M3926" s="28">
        <f t="shared" si="427"/>
        <v>0</v>
      </c>
      <c r="N3926" s="41">
        <f t="shared" si="428"/>
        <v>0</v>
      </c>
      <c r="O3926" s="40">
        <f t="shared" si="433"/>
        <v>0</v>
      </c>
    </row>
    <row r="3927" spans="2:15" ht="18" customHeight="1">
      <c r="B3927" s="109" t="str">
        <f>IF('2.売上実績'!$B3927="","",'2.売上実績'!$B3927)</f>
        <v/>
      </c>
      <c r="C3927" s="110" t="str">
        <f>IF('2.売上実績'!$C3927="","",'2.売上実績'!$C3927)</f>
        <v/>
      </c>
      <c r="D3927" s="98" t="str">
        <f>IF(C3927="","",VLOOKUP(C3927,'4.製品一覧'!$B$4:$D$500,3,FALSE))</f>
        <v/>
      </c>
      <c r="E3927" s="102">
        <f>IF(C3927&lt;&gt;"",VLOOKUP(C3927,'7.製品別原価'!$B$5:$J$500,8,FALSE),0)</f>
        <v>0</v>
      </c>
      <c r="F3927" s="37">
        <f>IF(OR($K$2=0,K3927=0),0,'1.全社費用'!$C$42/$K$2)</f>
        <v>0</v>
      </c>
      <c r="G3927" s="37">
        <f t="shared" si="429"/>
        <v>0</v>
      </c>
      <c r="H3927" s="38">
        <f t="shared" si="430"/>
        <v>0</v>
      </c>
      <c r="I3927" s="39">
        <f t="shared" si="431"/>
        <v>0</v>
      </c>
      <c r="J3927" s="40">
        <f t="shared" si="432"/>
        <v>0</v>
      </c>
      <c r="K3927" s="111">
        <f>IF($B3927="",0,'2.売上実績'!D3927)</f>
        <v>0</v>
      </c>
      <c r="L3927" s="111">
        <f>IF($B3927="",0,'2.売上実績'!E3927)</f>
        <v>0</v>
      </c>
      <c r="M3927" s="28">
        <f t="shared" si="427"/>
        <v>0</v>
      </c>
      <c r="N3927" s="41">
        <f t="shared" si="428"/>
        <v>0</v>
      </c>
      <c r="O3927" s="40">
        <f t="shared" si="433"/>
        <v>0</v>
      </c>
    </row>
    <row r="3928" spans="2:15" ht="18" customHeight="1">
      <c r="B3928" s="109" t="str">
        <f>IF('2.売上実績'!$B3928="","",'2.売上実績'!$B3928)</f>
        <v/>
      </c>
      <c r="C3928" s="110" t="str">
        <f>IF('2.売上実績'!$C3928="","",'2.売上実績'!$C3928)</f>
        <v/>
      </c>
      <c r="D3928" s="98" t="str">
        <f>IF(C3928="","",VLOOKUP(C3928,'4.製品一覧'!$B$4:$D$500,3,FALSE))</f>
        <v/>
      </c>
      <c r="E3928" s="102">
        <f>IF(C3928&lt;&gt;"",VLOOKUP(C3928,'7.製品別原価'!$B$5:$J$500,8,FALSE),0)</f>
        <v>0</v>
      </c>
      <c r="F3928" s="37">
        <f>IF(OR($K$2=0,K3928=0),0,'1.全社費用'!$C$42/$K$2)</f>
        <v>0</v>
      </c>
      <c r="G3928" s="37">
        <f t="shared" si="429"/>
        <v>0</v>
      </c>
      <c r="H3928" s="38">
        <f t="shared" si="430"/>
        <v>0</v>
      </c>
      <c r="I3928" s="39">
        <f t="shared" si="431"/>
        <v>0</v>
      </c>
      <c r="J3928" s="40">
        <f t="shared" si="432"/>
        <v>0</v>
      </c>
      <c r="K3928" s="111">
        <f>IF($B3928="",0,'2.売上実績'!D3928)</f>
        <v>0</v>
      </c>
      <c r="L3928" s="111">
        <f>IF($B3928="",0,'2.売上実績'!E3928)</f>
        <v>0</v>
      </c>
      <c r="M3928" s="28">
        <f t="shared" si="427"/>
        <v>0</v>
      </c>
      <c r="N3928" s="41">
        <f t="shared" si="428"/>
        <v>0</v>
      </c>
      <c r="O3928" s="40">
        <f t="shared" si="433"/>
        <v>0</v>
      </c>
    </row>
    <row r="3929" spans="2:15" ht="18" customHeight="1">
      <c r="B3929" s="109" t="str">
        <f>IF('2.売上実績'!$B3929="","",'2.売上実績'!$B3929)</f>
        <v/>
      </c>
      <c r="C3929" s="110" t="str">
        <f>IF('2.売上実績'!$C3929="","",'2.売上実績'!$C3929)</f>
        <v/>
      </c>
      <c r="D3929" s="98" t="str">
        <f>IF(C3929="","",VLOOKUP(C3929,'4.製品一覧'!$B$4:$D$500,3,FALSE))</f>
        <v/>
      </c>
      <c r="E3929" s="102">
        <f>IF(C3929&lt;&gt;"",VLOOKUP(C3929,'7.製品別原価'!$B$5:$J$500,8,FALSE),0)</f>
        <v>0</v>
      </c>
      <c r="F3929" s="37">
        <f>IF(OR($K$2=0,K3929=0),0,'1.全社費用'!$C$42/$K$2)</f>
        <v>0</v>
      </c>
      <c r="G3929" s="37">
        <f t="shared" si="429"/>
        <v>0</v>
      </c>
      <c r="H3929" s="38">
        <f t="shared" si="430"/>
        <v>0</v>
      </c>
      <c r="I3929" s="39">
        <f t="shared" si="431"/>
        <v>0</v>
      </c>
      <c r="J3929" s="40">
        <f t="shared" si="432"/>
        <v>0</v>
      </c>
      <c r="K3929" s="111">
        <f>IF($B3929="",0,'2.売上実績'!D3929)</f>
        <v>0</v>
      </c>
      <c r="L3929" s="111">
        <f>IF($B3929="",0,'2.売上実績'!E3929)</f>
        <v>0</v>
      </c>
      <c r="M3929" s="28">
        <f t="shared" si="427"/>
        <v>0</v>
      </c>
      <c r="N3929" s="41">
        <f t="shared" si="428"/>
        <v>0</v>
      </c>
      <c r="O3929" s="40">
        <f t="shared" si="433"/>
        <v>0</v>
      </c>
    </row>
    <row r="3930" spans="2:15" ht="18" customHeight="1">
      <c r="B3930" s="109" t="str">
        <f>IF('2.売上実績'!$B3930="","",'2.売上実績'!$B3930)</f>
        <v/>
      </c>
      <c r="C3930" s="110" t="str">
        <f>IF('2.売上実績'!$C3930="","",'2.売上実績'!$C3930)</f>
        <v/>
      </c>
      <c r="D3930" s="98" t="str">
        <f>IF(C3930="","",VLOOKUP(C3930,'4.製品一覧'!$B$4:$D$500,3,FALSE))</f>
        <v/>
      </c>
      <c r="E3930" s="102">
        <f>IF(C3930&lt;&gt;"",VLOOKUP(C3930,'7.製品別原価'!$B$5:$J$500,8,FALSE),0)</f>
        <v>0</v>
      </c>
      <c r="F3930" s="37">
        <f>IF(OR($K$2=0,K3930=0),0,'1.全社費用'!$C$42/$K$2)</f>
        <v>0</v>
      </c>
      <c r="G3930" s="37">
        <f t="shared" si="429"/>
        <v>0</v>
      </c>
      <c r="H3930" s="38">
        <f t="shared" si="430"/>
        <v>0</v>
      </c>
      <c r="I3930" s="39">
        <f t="shared" si="431"/>
        <v>0</v>
      </c>
      <c r="J3930" s="40">
        <f t="shared" si="432"/>
        <v>0</v>
      </c>
      <c r="K3930" s="111">
        <f>IF($B3930="",0,'2.売上実績'!D3930)</f>
        <v>0</v>
      </c>
      <c r="L3930" s="111">
        <f>IF($B3930="",0,'2.売上実績'!E3930)</f>
        <v>0</v>
      </c>
      <c r="M3930" s="28">
        <f t="shared" si="427"/>
        <v>0</v>
      </c>
      <c r="N3930" s="41">
        <f t="shared" si="428"/>
        <v>0</v>
      </c>
      <c r="O3930" s="40">
        <f t="shared" si="433"/>
        <v>0</v>
      </c>
    </row>
    <row r="3931" spans="2:15" ht="18" customHeight="1">
      <c r="B3931" s="109" t="str">
        <f>IF('2.売上実績'!$B3931="","",'2.売上実績'!$B3931)</f>
        <v/>
      </c>
      <c r="C3931" s="110" t="str">
        <f>IF('2.売上実績'!$C3931="","",'2.売上実績'!$C3931)</f>
        <v/>
      </c>
      <c r="D3931" s="98" t="str">
        <f>IF(C3931="","",VLOOKUP(C3931,'4.製品一覧'!$B$4:$D$500,3,FALSE))</f>
        <v/>
      </c>
      <c r="E3931" s="102">
        <f>IF(C3931&lt;&gt;"",VLOOKUP(C3931,'7.製品別原価'!$B$5:$J$500,8,FALSE),0)</f>
        <v>0</v>
      </c>
      <c r="F3931" s="37">
        <f>IF(OR($K$2=0,K3931=0),0,'1.全社費用'!$C$42/$K$2)</f>
        <v>0</v>
      </c>
      <c r="G3931" s="37">
        <f t="shared" si="429"/>
        <v>0</v>
      </c>
      <c r="H3931" s="38">
        <f t="shared" si="430"/>
        <v>0</v>
      </c>
      <c r="I3931" s="39">
        <f t="shared" si="431"/>
        <v>0</v>
      </c>
      <c r="J3931" s="40">
        <f t="shared" si="432"/>
        <v>0</v>
      </c>
      <c r="K3931" s="111">
        <f>IF($B3931="",0,'2.売上実績'!D3931)</f>
        <v>0</v>
      </c>
      <c r="L3931" s="111">
        <f>IF($B3931="",0,'2.売上実績'!E3931)</f>
        <v>0</v>
      </c>
      <c r="M3931" s="28">
        <f t="shared" si="427"/>
        <v>0</v>
      </c>
      <c r="N3931" s="41">
        <f t="shared" si="428"/>
        <v>0</v>
      </c>
      <c r="O3931" s="40">
        <f t="shared" si="433"/>
        <v>0</v>
      </c>
    </row>
    <row r="3932" spans="2:15" ht="18" customHeight="1">
      <c r="B3932" s="109" t="str">
        <f>IF('2.売上実績'!$B3932="","",'2.売上実績'!$B3932)</f>
        <v/>
      </c>
      <c r="C3932" s="110" t="str">
        <f>IF('2.売上実績'!$C3932="","",'2.売上実績'!$C3932)</f>
        <v/>
      </c>
      <c r="D3932" s="98" t="str">
        <f>IF(C3932="","",VLOOKUP(C3932,'4.製品一覧'!$B$4:$D$500,3,FALSE))</f>
        <v/>
      </c>
      <c r="E3932" s="102">
        <f>IF(C3932&lt;&gt;"",VLOOKUP(C3932,'7.製品別原価'!$B$5:$J$500,8,FALSE),0)</f>
        <v>0</v>
      </c>
      <c r="F3932" s="37">
        <f>IF(OR($K$2=0,K3932=0),0,'1.全社費用'!$C$42/$K$2)</f>
        <v>0</v>
      </c>
      <c r="G3932" s="37">
        <f t="shared" si="429"/>
        <v>0</v>
      </c>
      <c r="H3932" s="38">
        <f t="shared" si="430"/>
        <v>0</v>
      </c>
      <c r="I3932" s="39">
        <f t="shared" si="431"/>
        <v>0</v>
      </c>
      <c r="J3932" s="40">
        <f t="shared" si="432"/>
        <v>0</v>
      </c>
      <c r="K3932" s="111">
        <f>IF($B3932="",0,'2.売上実績'!D3932)</f>
        <v>0</v>
      </c>
      <c r="L3932" s="111">
        <f>IF($B3932="",0,'2.売上実績'!E3932)</f>
        <v>0</v>
      </c>
      <c r="M3932" s="28">
        <f t="shared" si="427"/>
        <v>0</v>
      </c>
      <c r="N3932" s="41">
        <f t="shared" si="428"/>
        <v>0</v>
      </c>
      <c r="O3932" s="40">
        <f t="shared" si="433"/>
        <v>0</v>
      </c>
    </row>
    <row r="3933" spans="2:15" ht="18" customHeight="1">
      <c r="B3933" s="109" t="str">
        <f>IF('2.売上実績'!$B3933="","",'2.売上実績'!$B3933)</f>
        <v/>
      </c>
      <c r="C3933" s="110" t="str">
        <f>IF('2.売上実績'!$C3933="","",'2.売上実績'!$C3933)</f>
        <v/>
      </c>
      <c r="D3933" s="98" t="str">
        <f>IF(C3933="","",VLOOKUP(C3933,'4.製品一覧'!$B$4:$D$500,3,FALSE))</f>
        <v/>
      </c>
      <c r="E3933" s="102">
        <f>IF(C3933&lt;&gt;"",VLOOKUP(C3933,'7.製品別原価'!$B$5:$J$500,8,FALSE),0)</f>
        <v>0</v>
      </c>
      <c r="F3933" s="37">
        <f>IF(OR($K$2=0,K3933=0),0,'1.全社費用'!$C$42/$K$2)</f>
        <v>0</v>
      </c>
      <c r="G3933" s="37">
        <f t="shared" si="429"/>
        <v>0</v>
      </c>
      <c r="H3933" s="38">
        <f t="shared" si="430"/>
        <v>0</v>
      </c>
      <c r="I3933" s="39">
        <f t="shared" si="431"/>
        <v>0</v>
      </c>
      <c r="J3933" s="40">
        <f t="shared" si="432"/>
        <v>0</v>
      </c>
      <c r="K3933" s="111">
        <f>IF($B3933="",0,'2.売上実績'!D3933)</f>
        <v>0</v>
      </c>
      <c r="L3933" s="111">
        <f>IF($B3933="",0,'2.売上実績'!E3933)</f>
        <v>0</v>
      </c>
      <c r="M3933" s="28">
        <f t="shared" si="427"/>
        <v>0</v>
      </c>
      <c r="N3933" s="41">
        <f t="shared" si="428"/>
        <v>0</v>
      </c>
      <c r="O3933" s="40">
        <f t="shared" si="433"/>
        <v>0</v>
      </c>
    </row>
    <row r="3934" spans="2:15" ht="18" customHeight="1">
      <c r="B3934" s="109" t="str">
        <f>IF('2.売上実績'!$B3934="","",'2.売上実績'!$B3934)</f>
        <v/>
      </c>
      <c r="C3934" s="110" t="str">
        <f>IF('2.売上実績'!$C3934="","",'2.売上実績'!$C3934)</f>
        <v/>
      </c>
      <c r="D3934" s="98" t="str">
        <f>IF(C3934="","",VLOOKUP(C3934,'4.製品一覧'!$B$4:$D$500,3,FALSE))</f>
        <v/>
      </c>
      <c r="E3934" s="102">
        <f>IF(C3934&lt;&gt;"",VLOOKUP(C3934,'7.製品別原価'!$B$5:$J$500,8,FALSE),0)</f>
        <v>0</v>
      </c>
      <c r="F3934" s="37">
        <f>IF(OR($K$2=0,K3934=0),0,'1.全社費用'!$C$42/$K$2)</f>
        <v>0</v>
      </c>
      <c r="G3934" s="37">
        <f t="shared" si="429"/>
        <v>0</v>
      </c>
      <c r="H3934" s="38">
        <f t="shared" si="430"/>
        <v>0</v>
      </c>
      <c r="I3934" s="39">
        <f t="shared" si="431"/>
        <v>0</v>
      </c>
      <c r="J3934" s="40">
        <f t="shared" si="432"/>
        <v>0</v>
      </c>
      <c r="K3934" s="111">
        <f>IF($B3934="",0,'2.売上実績'!D3934)</f>
        <v>0</v>
      </c>
      <c r="L3934" s="111">
        <f>IF($B3934="",0,'2.売上実績'!E3934)</f>
        <v>0</v>
      </c>
      <c r="M3934" s="28">
        <f t="shared" si="427"/>
        <v>0</v>
      </c>
      <c r="N3934" s="41">
        <f t="shared" si="428"/>
        <v>0</v>
      </c>
      <c r="O3934" s="40">
        <f t="shared" si="433"/>
        <v>0</v>
      </c>
    </row>
    <row r="3935" spans="2:15" ht="18" customHeight="1">
      <c r="B3935" s="109" t="str">
        <f>IF('2.売上実績'!$B3935="","",'2.売上実績'!$B3935)</f>
        <v/>
      </c>
      <c r="C3935" s="110" t="str">
        <f>IF('2.売上実績'!$C3935="","",'2.売上実績'!$C3935)</f>
        <v/>
      </c>
      <c r="D3935" s="98" t="str">
        <f>IF(C3935="","",VLOOKUP(C3935,'4.製品一覧'!$B$4:$D$500,3,FALSE))</f>
        <v/>
      </c>
      <c r="E3935" s="102">
        <f>IF(C3935&lt;&gt;"",VLOOKUP(C3935,'7.製品別原価'!$B$5:$J$500,8,FALSE),0)</f>
        <v>0</v>
      </c>
      <c r="F3935" s="37">
        <f>IF(OR($K$2=0,K3935=0),0,'1.全社費用'!$C$42/$K$2)</f>
        <v>0</v>
      </c>
      <c r="G3935" s="37">
        <f t="shared" si="429"/>
        <v>0</v>
      </c>
      <c r="H3935" s="38">
        <f t="shared" si="430"/>
        <v>0</v>
      </c>
      <c r="I3935" s="39">
        <f t="shared" si="431"/>
        <v>0</v>
      </c>
      <c r="J3935" s="40">
        <f t="shared" si="432"/>
        <v>0</v>
      </c>
      <c r="K3935" s="111">
        <f>IF($B3935="",0,'2.売上実績'!D3935)</f>
        <v>0</v>
      </c>
      <c r="L3935" s="111">
        <f>IF($B3935="",0,'2.売上実績'!E3935)</f>
        <v>0</v>
      </c>
      <c r="M3935" s="28">
        <f t="shared" si="427"/>
        <v>0</v>
      </c>
      <c r="N3935" s="41">
        <f t="shared" si="428"/>
        <v>0</v>
      </c>
      <c r="O3935" s="40">
        <f t="shared" si="433"/>
        <v>0</v>
      </c>
    </row>
    <row r="3936" spans="2:15" ht="18" customHeight="1">
      <c r="B3936" s="109" t="str">
        <f>IF('2.売上実績'!$B3936="","",'2.売上実績'!$B3936)</f>
        <v/>
      </c>
      <c r="C3936" s="110" t="str">
        <f>IF('2.売上実績'!$C3936="","",'2.売上実績'!$C3936)</f>
        <v/>
      </c>
      <c r="D3936" s="98" t="str">
        <f>IF(C3936="","",VLOOKUP(C3936,'4.製品一覧'!$B$4:$D$500,3,FALSE))</f>
        <v/>
      </c>
      <c r="E3936" s="102">
        <f>IF(C3936&lt;&gt;"",VLOOKUP(C3936,'7.製品別原価'!$B$5:$J$500,8,FALSE),0)</f>
        <v>0</v>
      </c>
      <c r="F3936" s="37">
        <f>IF(OR($K$2=0,K3936=0),0,'1.全社費用'!$C$42/$K$2)</f>
        <v>0</v>
      </c>
      <c r="G3936" s="37">
        <f t="shared" si="429"/>
        <v>0</v>
      </c>
      <c r="H3936" s="38">
        <f t="shared" si="430"/>
        <v>0</v>
      </c>
      <c r="I3936" s="39">
        <f t="shared" si="431"/>
        <v>0</v>
      </c>
      <c r="J3936" s="40">
        <f t="shared" si="432"/>
        <v>0</v>
      </c>
      <c r="K3936" s="111">
        <f>IF($B3936="",0,'2.売上実績'!D3936)</f>
        <v>0</v>
      </c>
      <c r="L3936" s="111">
        <f>IF($B3936="",0,'2.売上実績'!E3936)</f>
        <v>0</v>
      </c>
      <c r="M3936" s="28">
        <f t="shared" si="427"/>
        <v>0</v>
      </c>
      <c r="N3936" s="41">
        <f t="shared" si="428"/>
        <v>0</v>
      </c>
      <c r="O3936" s="40">
        <f t="shared" si="433"/>
        <v>0</v>
      </c>
    </row>
    <row r="3937" spans="2:15" ht="18" customHeight="1">
      <c r="B3937" s="109" t="str">
        <f>IF('2.売上実績'!$B3937="","",'2.売上実績'!$B3937)</f>
        <v/>
      </c>
      <c r="C3937" s="110" t="str">
        <f>IF('2.売上実績'!$C3937="","",'2.売上実績'!$C3937)</f>
        <v/>
      </c>
      <c r="D3937" s="98" t="str">
        <f>IF(C3937="","",VLOOKUP(C3937,'4.製品一覧'!$B$4:$D$500,3,FALSE))</f>
        <v/>
      </c>
      <c r="E3937" s="102">
        <f>IF(C3937&lt;&gt;"",VLOOKUP(C3937,'7.製品別原価'!$B$5:$J$500,8,FALSE),0)</f>
        <v>0</v>
      </c>
      <c r="F3937" s="37">
        <f>IF(OR($K$2=0,K3937=0),0,'1.全社費用'!$C$42/$K$2)</f>
        <v>0</v>
      </c>
      <c r="G3937" s="37">
        <f t="shared" si="429"/>
        <v>0</v>
      </c>
      <c r="H3937" s="38">
        <f t="shared" si="430"/>
        <v>0</v>
      </c>
      <c r="I3937" s="39">
        <f t="shared" si="431"/>
        <v>0</v>
      </c>
      <c r="J3937" s="40">
        <f t="shared" si="432"/>
        <v>0</v>
      </c>
      <c r="K3937" s="111">
        <f>IF($B3937="",0,'2.売上実績'!D3937)</f>
        <v>0</v>
      </c>
      <c r="L3937" s="111">
        <f>IF($B3937="",0,'2.売上実績'!E3937)</f>
        <v>0</v>
      </c>
      <c r="M3937" s="28">
        <f t="shared" si="427"/>
        <v>0</v>
      </c>
      <c r="N3937" s="41">
        <f t="shared" si="428"/>
        <v>0</v>
      </c>
      <c r="O3937" s="40">
        <f t="shared" si="433"/>
        <v>0</v>
      </c>
    </row>
    <row r="3938" spans="2:15" ht="18" customHeight="1">
      <c r="B3938" s="109" t="str">
        <f>IF('2.売上実績'!$B3938="","",'2.売上実績'!$B3938)</f>
        <v/>
      </c>
      <c r="C3938" s="110" t="str">
        <f>IF('2.売上実績'!$C3938="","",'2.売上実績'!$C3938)</f>
        <v/>
      </c>
      <c r="D3938" s="98" t="str">
        <f>IF(C3938="","",VLOOKUP(C3938,'4.製品一覧'!$B$4:$D$500,3,FALSE))</f>
        <v/>
      </c>
      <c r="E3938" s="102">
        <f>IF(C3938&lt;&gt;"",VLOOKUP(C3938,'7.製品別原価'!$B$5:$J$500,8,FALSE),0)</f>
        <v>0</v>
      </c>
      <c r="F3938" s="37">
        <f>IF(OR($K$2=0,K3938=0),0,'1.全社費用'!$C$42/$K$2)</f>
        <v>0</v>
      </c>
      <c r="G3938" s="37">
        <f t="shared" si="429"/>
        <v>0</v>
      </c>
      <c r="H3938" s="38">
        <f t="shared" si="430"/>
        <v>0</v>
      </c>
      <c r="I3938" s="39">
        <f t="shared" si="431"/>
        <v>0</v>
      </c>
      <c r="J3938" s="40">
        <f t="shared" si="432"/>
        <v>0</v>
      </c>
      <c r="K3938" s="111">
        <f>IF($B3938="",0,'2.売上実績'!D3938)</f>
        <v>0</v>
      </c>
      <c r="L3938" s="111">
        <f>IF($B3938="",0,'2.売上実績'!E3938)</f>
        <v>0</v>
      </c>
      <c r="M3938" s="28">
        <f t="shared" si="427"/>
        <v>0</v>
      </c>
      <c r="N3938" s="41">
        <f t="shared" si="428"/>
        <v>0</v>
      </c>
      <c r="O3938" s="40">
        <f t="shared" si="433"/>
        <v>0</v>
      </c>
    </row>
    <row r="3939" spans="2:15" ht="18" customHeight="1">
      <c r="B3939" s="109" t="str">
        <f>IF('2.売上実績'!$B3939="","",'2.売上実績'!$B3939)</f>
        <v/>
      </c>
      <c r="C3939" s="110" t="str">
        <f>IF('2.売上実績'!$C3939="","",'2.売上実績'!$C3939)</f>
        <v/>
      </c>
      <c r="D3939" s="98" t="str">
        <f>IF(C3939="","",VLOOKUP(C3939,'4.製品一覧'!$B$4:$D$500,3,FALSE))</f>
        <v/>
      </c>
      <c r="E3939" s="102">
        <f>IF(C3939&lt;&gt;"",VLOOKUP(C3939,'7.製品別原価'!$B$5:$J$500,8,FALSE),0)</f>
        <v>0</v>
      </c>
      <c r="F3939" s="37">
        <f>IF(OR($K$2=0,K3939=0),0,'1.全社費用'!$C$42/$K$2)</f>
        <v>0</v>
      </c>
      <c r="G3939" s="37">
        <f t="shared" si="429"/>
        <v>0</v>
      </c>
      <c r="H3939" s="38">
        <f t="shared" si="430"/>
        <v>0</v>
      </c>
      <c r="I3939" s="39">
        <f t="shared" si="431"/>
        <v>0</v>
      </c>
      <c r="J3939" s="40">
        <f t="shared" si="432"/>
        <v>0</v>
      </c>
      <c r="K3939" s="111">
        <f>IF($B3939="",0,'2.売上実績'!D3939)</f>
        <v>0</v>
      </c>
      <c r="L3939" s="111">
        <f>IF($B3939="",0,'2.売上実績'!E3939)</f>
        <v>0</v>
      </c>
      <c r="M3939" s="28">
        <f t="shared" si="427"/>
        <v>0</v>
      </c>
      <c r="N3939" s="41">
        <f t="shared" si="428"/>
        <v>0</v>
      </c>
      <c r="O3939" s="40">
        <f t="shared" si="433"/>
        <v>0</v>
      </c>
    </row>
    <row r="3940" spans="2:15" ht="18" customHeight="1">
      <c r="B3940" s="109" t="str">
        <f>IF('2.売上実績'!$B3940="","",'2.売上実績'!$B3940)</f>
        <v/>
      </c>
      <c r="C3940" s="110" t="str">
        <f>IF('2.売上実績'!$C3940="","",'2.売上実績'!$C3940)</f>
        <v/>
      </c>
      <c r="D3940" s="98" t="str">
        <f>IF(C3940="","",VLOOKUP(C3940,'4.製品一覧'!$B$4:$D$500,3,FALSE))</f>
        <v/>
      </c>
      <c r="E3940" s="102">
        <f>IF(C3940&lt;&gt;"",VLOOKUP(C3940,'7.製品別原価'!$B$5:$J$500,8,FALSE),0)</f>
        <v>0</v>
      </c>
      <c r="F3940" s="37">
        <f>IF(OR($K$2=0,K3940=0),0,'1.全社費用'!$C$42/$K$2)</f>
        <v>0</v>
      </c>
      <c r="G3940" s="37">
        <f t="shared" si="429"/>
        <v>0</v>
      </c>
      <c r="H3940" s="38">
        <f t="shared" si="430"/>
        <v>0</v>
      </c>
      <c r="I3940" s="39">
        <f t="shared" si="431"/>
        <v>0</v>
      </c>
      <c r="J3940" s="40">
        <f t="shared" si="432"/>
        <v>0</v>
      </c>
      <c r="K3940" s="111">
        <f>IF($B3940="",0,'2.売上実績'!D3940)</f>
        <v>0</v>
      </c>
      <c r="L3940" s="111">
        <f>IF($B3940="",0,'2.売上実績'!E3940)</f>
        <v>0</v>
      </c>
      <c r="M3940" s="28">
        <f t="shared" si="427"/>
        <v>0</v>
      </c>
      <c r="N3940" s="41">
        <f t="shared" si="428"/>
        <v>0</v>
      </c>
      <c r="O3940" s="40">
        <f t="shared" si="433"/>
        <v>0</v>
      </c>
    </row>
    <row r="3941" spans="2:15" ht="18" customHeight="1">
      <c r="B3941" s="109" t="str">
        <f>IF('2.売上実績'!$B3941="","",'2.売上実績'!$B3941)</f>
        <v/>
      </c>
      <c r="C3941" s="110" t="str">
        <f>IF('2.売上実績'!$C3941="","",'2.売上実績'!$C3941)</f>
        <v/>
      </c>
      <c r="D3941" s="98" t="str">
        <f>IF(C3941="","",VLOOKUP(C3941,'4.製品一覧'!$B$4:$D$500,3,FALSE))</f>
        <v/>
      </c>
      <c r="E3941" s="102">
        <f>IF(C3941&lt;&gt;"",VLOOKUP(C3941,'7.製品別原価'!$B$5:$J$500,8,FALSE),0)</f>
        <v>0</v>
      </c>
      <c r="F3941" s="37">
        <f>IF(OR($K$2=0,K3941=0),0,'1.全社費用'!$C$42/$K$2)</f>
        <v>0</v>
      </c>
      <c r="G3941" s="37">
        <f t="shared" si="429"/>
        <v>0</v>
      </c>
      <c r="H3941" s="38">
        <f t="shared" si="430"/>
        <v>0</v>
      </c>
      <c r="I3941" s="39">
        <f t="shared" si="431"/>
        <v>0</v>
      </c>
      <c r="J3941" s="40">
        <f t="shared" si="432"/>
        <v>0</v>
      </c>
      <c r="K3941" s="111">
        <f>IF($B3941="",0,'2.売上実績'!D3941)</f>
        <v>0</v>
      </c>
      <c r="L3941" s="111">
        <f>IF($B3941="",0,'2.売上実績'!E3941)</f>
        <v>0</v>
      </c>
      <c r="M3941" s="28">
        <f t="shared" si="427"/>
        <v>0</v>
      </c>
      <c r="N3941" s="41">
        <f t="shared" si="428"/>
        <v>0</v>
      </c>
      <c r="O3941" s="40">
        <f t="shared" si="433"/>
        <v>0</v>
      </c>
    </row>
    <row r="3942" spans="2:15" ht="18" customHeight="1">
      <c r="B3942" s="109" t="str">
        <f>IF('2.売上実績'!$B3942="","",'2.売上実績'!$B3942)</f>
        <v/>
      </c>
      <c r="C3942" s="110" t="str">
        <f>IF('2.売上実績'!$C3942="","",'2.売上実績'!$C3942)</f>
        <v/>
      </c>
      <c r="D3942" s="98" t="str">
        <f>IF(C3942="","",VLOOKUP(C3942,'4.製品一覧'!$B$4:$D$500,3,FALSE))</f>
        <v/>
      </c>
      <c r="E3942" s="102">
        <f>IF(C3942&lt;&gt;"",VLOOKUP(C3942,'7.製品別原価'!$B$5:$J$500,8,FALSE),0)</f>
        <v>0</v>
      </c>
      <c r="F3942" s="37">
        <f>IF(OR($K$2=0,K3942=0),0,'1.全社費用'!$C$42/$K$2)</f>
        <v>0</v>
      </c>
      <c r="G3942" s="37">
        <f t="shared" si="429"/>
        <v>0</v>
      </c>
      <c r="H3942" s="38">
        <f t="shared" si="430"/>
        <v>0</v>
      </c>
      <c r="I3942" s="39">
        <f t="shared" si="431"/>
        <v>0</v>
      </c>
      <c r="J3942" s="40">
        <f t="shared" si="432"/>
        <v>0</v>
      </c>
      <c r="K3942" s="111">
        <f>IF($B3942="",0,'2.売上実績'!D3942)</f>
        <v>0</v>
      </c>
      <c r="L3942" s="111">
        <f>IF($B3942="",0,'2.売上実績'!E3942)</f>
        <v>0</v>
      </c>
      <c r="M3942" s="28">
        <f t="shared" si="427"/>
        <v>0</v>
      </c>
      <c r="N3942" s="41">
        <f t="shared" si="428"/>
        <v>0</v>
      </c>
      <c r="O3942" s="40">
        <f t="shared" si="433"/>
        <v>0</v>
      </c>
    </row>
    <row r="3943" spans="2:15" ht="18" customHeight="1">
      <c r="B3943" s="109" t="str">
        <f>IF('2.売上実績'!$B3943="","",'2.売上実績'!$B3943)</f>
        <v/>
      </c>
      <c r="C3943" s="110" t="str">
        <f>IF('2.売上実績'!$C3943="","",'2.売上実績'!$C3943)</f>
        <v/>
      </c>
      <c r="D3943" s="98" t="str">
        <f>IF(C3943="","",VLOOKUP(C3943,'4.製品一覧'!$B$4:$D$500,3,FALSE))</f>
        <v/>
      </c>
      <c r="E3943" s="102">
        <f>IF(C3943&lt;&gt;"",VLOOKUP(C3943,'7.製品別原価'!$B$5:$J$500,8,FALSE),0)</f>
        <v>0</v>
      </c>
      <c r="F3943" s="37">
        <f>IF(OR($K$2=0,K3943=0),0,'1.全社費用'!$C$42/$K$2)</f>
        <v>0</v>
      </c>
      <c r="G3943" s="37">
        <f t="shared" si="429"/>
        <v>0</v>
      </c>
      <c r="H3943" s="38">
        <f t="shared" si="430"/>
        <v>0</v>
      </c>
      <c r="I3943" s="39">
        <f t="shared" si="431"/>
        <v>0</v>
      </c>
      <c r="J3943" s="40">
        <f t="shared" si="432"/>
        <v>0</v>
      </c>
      <c r="K3943" s="111">
        <f>IF($B3943="",0,'2.売上実績'!D3943)</f>
        <v>0</v>
      </c>
      <c r="L3943" s="111">
        <f>IF($B3943="",0,'2.売上実績'!E3943)</f>
        <v>0</v>
      </c>
      <c r="M3943" s="28">
        <f t="shared" si="427"/>
        <v>0</v>
      </c>
      <c r="N3943" s="41">
        <f t="shared" si="428"/>
        <v>0</v>
      </c>
      <c r="O3943" s="40">
        <f t="shared" si="433"/>
        <v>0</v>
      </c>
    </row>
    <row r="3944" spans="2:15" ht="18" customHeight="1">
      <c r="B3944" s="109" t="str">
        <f>IF('2.売上実績'!$B3944="","",'2.売上実績'!$B3944)</f>
        <v/>
      </c>
      <c r="C3944" s="110" t="str">
        <f>IF('2.売上実績'!$C3944="","",'2.売上実績'!$C3944)</f>
        <v/>
      </c>
      <c r="D3944" s="98" t="str">
        <f>IF(C3944="","",VLOOKUP(C3944,'4.製品一覧'!$B$4:$D$500,3,FALSE))</f>
        <v/>
      </c>
      <c r="E3944" s="102">
        <f>IF(C3944&lt;&gt;"",VLOOKUP(C3944,'7.製品別原価'!$B$5:$J$500,8,FALSE),0)</f>
        <v>0</v>
      </c>
      <c r="F3944" s="37">
        <f>IF(OR($K$2=0,K3944=0),0,'1.全社費用'!$C$42/$K$2)</f>
        <v>0</v>
      </c>
      <c r="G3944" s="37">
        <f t="shared" si="429"/>
        <v>0</v>
      </c>
      <c r="H3944" s="38">
        <f t="shared" si="430"/>
        <v>0</v>
      </c>
      <c r="I3944" s="39">
        <f t="shared" si="431"/>
        <v>0</v>
      </c>
      <c r="J3944" s="40">
        <f t="shared" si="432"/>
        <v>0</v>
      </c>
      <c r="K3944" s="111">
        <f>IF($B3944="",0,'2.売上実績'!D3944)</f>
        <v>0</v>
      </c>
      <c r="L3944" s="111">
        <f>IF($B3944="",0,'2.売上実績'!E3944)</f>
        <v>0</v>
      </c>
      <c r="M3944" s="28">
        <f t="shared" si="427"/>
        <v>0</v>
      </c>
      <c r="N3944" s="41">
        <f t="shared" si="428"/>
        <v>0</v>
      </c>
      <c r="O3944" s="40">
        <f t="shared" si="433"/>
        <v>0</v>
      </c>
    </row>
    <row r="3945" spans="2:15" ht="18" customHeight="1">
      <c r="B3945" s="109" t="str">
        <f>IF('2.売上実績'!$B3945="","",'2.売上実績'!$B3945)</f>
        <v/>
      </c>
      <c r="C3945" s="110" t="str">
        <f>IF('2.売上実績'!$C3945="","",'2.売上実績'!$C3945)</f>
        <v/>
      </c>
      <c r="D3945" s="98" t="str">
        <f>IF(C3945="","",VLOOKUP(C3945,'4.製品一覧'!$B$4:$D$500,3,FALSE))</f>
        <v/>
      </c>
      <c r="E3945" s="102">
        <f>IF(C3945&lt;&gt;"",VLOOKUP(C3945,'7.製品別原価'!$B$5:$J$500,8,FALSE),0)</f>
        <v>0</v>
      </c>
      <c r="F3945" s="37">
        <f>IF(OR($K$2=0,K3945=0),0,'1.全社費用'!$C$42/$K$2)</f>
        <v>0</v>
      </c>
      <c r="G3945" s="37">
        <f t="shared" si="429"/>
        <v>0</v>
      </c>
      <c r="H3945" s="38">
        <f t="shared" si="430"/>
        <v>0</v>
      </c>
      <c r="I3945" s="39">
        <f t="shared" si="431"/>
        <v>0</v>
      </c>
      <c r="J3945" s="40">
        <f t="shared" si="432"/>
        <v>0</v>
      </c>
      <c r="K3945" s="111">
        <f>IF($B3945="",0,'2.売上実績'!D3945)</f>
        <v>0</v>
      </c>
      <c r="L3945" s="111">
        <f>IF($B3945="",0,'2.売上実績'!E3945)</f>
        <v>0</v>
      </c>
      <c r="M3945" s="28">
        <f t="shared" si="427"/>
        <v>0</v>
      </c>
      <c r="N3945" s="41">
        <f t="shared" si="428"/>
        <v>0</v>
      </c>
      <c r="O3945" s="40">
        <f t="shared" si="433"/>
        <v>0</v>
      </c>
    </row>
    <row r="3946" spans="2:15" ht="18" customHeight="1">
      <c r="B3946" s="109" t="str">
        <f>IF('2.売上実績'!$B3946="","",'2.売上実績'!$B3946)</f>
        <v/>
      </c>
      <c r="C3946" s="110" t="str">
        <f>IF('2.売上実績'!$C3946="","",'2.売上実績'!$C3946)</f>
        <v/>
      </c>
      <c r="D3946" s="98" t="str">
        <f>IF(C3946="","",VLOOKUP(C3946,'4.製品一覧'!$B$4:$D$500,3,FALSE))</f>
        <v/>
      </c>
      <c r="E3946" s="102">
        <f>IF(C3946&lt;&gt;"",VLOOKUP(C3946,'7.製品別原価'!$B$5:$J$500,8,FALSE),0)</f>
        <v>0</v>
      </c>
      <c r="F3946" s="37">
        <f>IF(OR($K$2=0,K3946=0),0,'1.全社費用'!$C$42/$K$2)</f>
        <v>0</v>
      </c>
      <c r="G3946" s="37">
        <f t="shared" si="429"/>
        <v>0</v>
      </c>
      <c r="H3946" s="38">
        <f t="shared" si="430"/>
        <v>0</v>
      </c>
      <c r="I3946" s="39">
        <f t="shared" si="431"/>
        <v>0</v>
      </c>
      <c r="J3946" s="40">
        <f t="shared" si="432"/>
        <v>0</v>
      </c>
      <c r="K3946" s="111">
        <f>IF($B3946="",0,'2.売上実績'!D3946)</f>
        <v>0</v>
      </c>
      <c r="L3946" s="111">
        <f>IF($B3946="",0,'2.売上実績'!E3946)</f>
        <v>0</v>
      </c>
      <c r="M3946" s="28">
        <f t="shared" si="427"/>
        <v>0</v>
      </c>
      <c r="N3946" s="41">
        <f t="shared" si="428"/>
        <v>0</v>
      </c>
      <c r="O3946" s="40">
        <f t="shared" si="433"/>
        <v>0</v>
      </c>
    </row>
    <row r="3947" spans="2:15" ht="18" customHeight="1">
      <c r="B3947" s="109" t="str">
        <f>IF('2.売上実績'!$B3947="","",'2.売上実績'!$B3947)</f>
        <v/>
      </c>
      <c r="C3947" s="110" t="str">
        <f>IF('2.売上実績'!$C3947="","",'2.売上実績'!$C3947)</f>
        <v/>
      </c>
      <c r="D3947" s="98" t="str">
        <f>IF(C3947="","",VLOOKUP(C3947,'4.製品一覧'!$B$4:$D$500,3,FALSE))</f>
        <v/>
      </c>
      <c r="E3947" s="102">
        <f>IF(C3947&lt;&gt;"",VLOOKUP(C3947,'7.製品別原価'!$B$5:$J$500,8,FALSE),0)</f>
        <v>0</v>
      </c>
      <c r="F3947" s="37">
        <f>IF(OR($K$2=0,K3947=0),0,'1.全社費用'!$C$42/$K$2)</f>
        <v>0</v>
      </c>
      <c r="G3947" s="37">
        <f t="shared" si="429"/>
        <v>0</v>
      </c>
      <c r="H3947" s="38">
        <f t="shared" si="430"/>
        <v>0</v>
      </c>
      <c r="I3947" s="39">
        <f t="shared" si="431"/>
        <v>0</v>
      </c>
      <c r="J3947" s="40">
        <f t="shared" si="432"/>
        <v>0</v>
      </c>
      <c r="K3947" s="111">
        <f>IF($B3947="",0,'2.売上実績'!D3947)</f>
        <v>0</v>
      </c>
      <c r="L3947" s="111">
        <f>IF($B3947="",0,'2.売上実績'!E3947)</f>
        <v>0</v>
      </c>
      <c r="M3947" s="28">
        <f t="shared" si="427"/>
        <v>0</v>
      </c>
      <c r="N3947" s="41">
        <f t="shared" si="428"/>
        <v>0</v>
      </c>
      <c r="O3947" s="40">
        <f t="shared" si="433"/>
        <v>0</v>
      </c>
    </row>
    <row r="3948" spans="2:15" ht="18" customHeight="1">
      <c r="B3948" s="109" t="str">
        <f>IF('2.売上実績'!$B3948="","",'2.売上実績'!$B3948)</f>
        <v/>
      </c>
      <c r="C3948" s="110" t="str">
        <f>IF('2.売上実績'!$C3948="","",'2.売上実績'!$C3948)</f>
        <v/>
      </c>
      <c r="D3948" s="98" t="str">
        <f>IF(C3948="","",VLOOKUP(C3948,'4.製品一覧'!$B$4:$D$500,3,FALSE))</f>
        <v/>
      </c>
      <c r="E3948" s="102">
        <f>IF(C3948&lt;&gt;"",VLOOKUP(C3948,'7.製品別原価'!$B$5:$J$500,8,FALSE),0)</f>
        <v>0</v>
      </c>
      <c r="F3948" s="37">
        <f>IF(OR($K$2=0,K3948=0),0,'1.全社費用'!$C$42/$K$2)</f>
        <v>0</v>
      </c>
      <c r="G3948" s="37">
        <f t="shared" si="429"/>
        <v>0</v>
      </c>
      <c r="H3948" s="38">
        <f t="shared" si="430"/>
        <v>0</v>
      </c>
      <c r="I3948" s="39">
        <f t="shared" si="431"/>
        <v>0</v>
      </c>
      <c r="J3948" s="40">
        <f t="shared" si="432"/>
        <v>0</v>
      </c>
      <c r="K3948" s="111">
        <f>IF($B3948="",0,'2.売上実績'!D3948)</f>
        <v>0</v>
      </c>
      <c r="L3948" s="111">
        <f>IF($B3948="",0,'2.売上実績'!E3948)</f>
        <v>0</v>
      </c>
      <c r="M3948" s="28">
        <f t="shared" si="427"/>
        <v>0</v>
      </c>
      <c r="N3948" s="41">
        <f t="shared" si="428"/>
        <v>0</v>
      </c>
      <c r="O3948" s="40">
        <f t="shared" si="433"/>
        <v>0</v>
      </c>
    </row>
    <row r="3949" spans="2:15" ht="18" customHeight="1">
      <c r="B3949" s="109" t="str">
        <f>IF('2.売上実績'!$B3949="","",'2.売上実績'!$B3949)</f>
        <v/>
      </c>
      <c r="C3949" s="110" t="str">
        <f>IF('2.売上実績'!$C3949="","",'2.売上実績'!$C3949)</f>
        <v/>
      </c>
      <c r="D3949" s="98" t="str">
        <f>IF(C3949="","",VLOOKUP(C3949,'4.製品一覧'!$B$4:$D$500,3,FALSE))</f>
        <v/>
      </c>
      <c r="E3949" s="102">
        <f>IF(C3949&lt;&gt;"",VLOOKUP(C3949,'7.製品別原価'!$B$5:$J$500,8,FALSE),0)</f>
        <v>0</v>
      </c>
      <c r="F3949" s="37">
        <f>IF(OR($K$2=0,K3949=0),0,'1.全社費用'!$C$42/$K$2)</f>
        <v>0</v>
      </c>
      <c r="G3949" s="37">
        <f t="shared" si="429"/>
        <v>0</v>
      </c>
      <c r="H3949" s="38">
        <f t="shared" si="430"/>
        <v>0</v>
      </c>
      <c r="I3949" s="39">
        <f t="shared" si="431"/>
        <v>0</v>
      </c>
      <c r="J3949" s="40">
        <f t="shared" si="432"/>
        <v>0</v>
      </c>
      <c r="K3949" s="111">
        <f>IF($B3949="",0,'2.売上実績'!D3949)</f>
        <v>0</v>
      </c>
      <c r="L3949" s="111">
        <f>IF($B3949="",0,'2.売上実績'!E3949)</f>
        <v>0</v>
      </c>
      <c r="M3949" s="28">
        <f t="shared" si="427"/>
        <v>0</v>
      </c>
      <c r="N3949" s="41">
        <f t="shared" si="428"/>
        <v>0</v>
      </c>
      <c r="O3949" s="40">
        <f t="shared" si="433"/>
        <v>0</v>
      </c>
    </row>
    <row r="3950" spans="2:15" ht="18" customHeight="1">
      <c r="B3950" s="109" t="str">
        <f>IF('2.売上実績'!$B3950="","",'2.売上実績'!$B3950)</f>
        <v/>
      </c>
      <c r="C3950" s="110" t="str">
        <f>IF('2.売上実績'!$C3950="","",'2.売上実績'!$C3950)</f>
        <v/>
      </c>
      <c r="D3950" s="98" t="str">
        <f>IF(C3950="","",VLOOKUP(C3950,'4.製品一覧'!$B$4:$D$500,3,FALSE))</f>
        <v/>
      </c>
      <c r="E3950" s="102">
        <f>IF(C3950&lt;&gt;"",VLOOKUP(C3950,'7.製品別原価'!$B$5:$J$500,8,FALSE),0)</f>
        <v>0</v>
      </c>
      <c r="F3950" s="37">
        <f>IF(OR($K$2=0,K3950=0),0,'1.全社費用'!$C$42/$K$2)</f>
        <v>0</v>
      </c>
      <c r="G3950" s="37">
        <f t="shared" si="429"/>
        <v>0</v>
      </c>
      <c r="H3950" s="38">
        <f t="shared" si="430"/>
        <v>0</v>
      </c>
      <c r="I3950" s="39">
        <f t="shared" si="431"/>
        <v>0</v>
      </c>
      <c r="J3950" s="40">
        <f t="shared" si="432"/>
        <v>0</v>
      </c>
      <c r="K3950" s="111">
        <f>IF($B3950="",0,'2.売上実績'!D3950)</f>
        <v>0</v>
      </c>
      <c r="L3950" s="111">
        <f>IF($B3950="",0,'2.売上実績'!E3950)</f>
        <v>0</v>
      </c>
      <c r="M3950" s="28">
        <f t="shared" si="427"/>
        <v>0</v>
      </c>
      <c r="N3950" s="41">
        <f t="shared" si="428"/>
        <v>0</v>
      </c>
      <c r="O3950" s="40">
        <f t="shared" si="433"/>
        <v>0</v>
      </c>
    </row>
    <row r="3951" spans="2:15" ht="18" customHeight="1">
      <c r="B3951" s="109" t="str">
        <f>IF('2.売上実績'!$B3951="","",'2.売上実績'!$B3951)</f>
        <v/>
      </c>
      <c r="C3951" s="110" t="str">
        <f>IF('2.売上実績'!$C3951="","",'2.売上実績'!$C3951)</f>
        <v/>
      </c>
      <c r="D3951" s="98" t="str">
        <f>IF(C3951="","",VLOOKUP(C3951,'4.製品一覧'!$B$4:$D$500,3,FALSE))</f>
        <v/>
      </c>
      <c r="E3951" s="102">
        <f>IF(C3951&lt;&gt;"",VLOOKUP(C3951,'7.製品別原価'!$B$5:$J$500,8,FALSE),0)</f>
        <v>0</v>
      </c>
      <c r="F3951" s="37">
        <f>IF(OR($K$2=0,K3951=0),0,'1.全社費用'!$C$42/$K$2)</f>
        <v>0</v>
      </c>
      <c r="G3951" s="37">
        <f t="shared" si="429"/>
        <v>0</v>
      </c>
      <c r="H3951" s="38">
        <f t="shared" si="430"/>
        <v>0</v>
      </c>
      <c r="I3951" s="39">
        <f t="shared" si="431"/>
        <v>0</v>
      </c>
      <c r="J3951" s="40">
        <f t="shared" si="432"/>
        <v>0</v>
      </c>
      <c r="K3951" s="111">
        <f>IF($B3951="",0,'2.売上実績'!D3951)</f>
        <v>0</v>
      </c>
      <c r="L3951" s="111">
        <f>IF($B3951="",0,'2.売上実績'!E3951)</f>
        <v>0</v>
      </c>
      <c r="M3951" s="28">
        <f t="shared" si="427"/>
        <v>0</v>
      </c>
      <c r="N3951" s="41">
        <f t="shared" si="428"/>
        <v>0</v>
      </c>
      <c r="O3951" s="40">
        <f t="shared" si="433"/>
        <v>0</v>
      </c>
    </row>
    <row r="3952" spans="2:15" ht="18" customHeight="1">
      <c r="B3952" s="109" t="str">
        <f>IF('2.売上実績'!$B3952="","",'2.売上実績'!$B3952)</f>
        <v/>
      </c>
      <c r="C3952" s="110" t="str">
        <f>IF('2.売上実績'!$C3952="","",'2.売上実績'!$C3952)</f>
        <v/>
      </c>
      <c r="D3952" s="98" t="str">
        <f>IF(C3952="","",VLOOKUP(C3952,'4.製品一覧'!$B$4:$D$500,3,FALSE))</f>
        <v/>
      </c>
      <c r="E3952" s="102">
        <f>IF(C3952&lt;&gt;"",VLOOKUP(C3952,'7.製品別原価'!$B$5:$J$500,8,FALSE),0)</f>
        <v>0</v>
      </c>
      <c r="F3952" s="37">
        <f>IF(OR($K$2=0,K3952=0),0,'1.全社費用'!$C$42/$K$2)</f>
        <v>0</v>
      </c>
      <c r="G3952" s="37">
        <f t="shared" si="429"/>
        <v>0</v>
      </c>
      <c r="H3952" s="38">
        <f t="shared" si="430"/>
        <v>0</v>
      </c>
      <c r="I3952" s="39">
        <f t="shared" si="431"/>
        <v>0</v>
      </c>
      <c r="J3952" s="40">
        <f t="shared" si="432"/>
        <v>0</v>
      </c>
      <c r="K3952" s="111">
        <f>IF($B3952="",0,'2.売上実績'!D3952)</f>
        <v>0</v>
      </c>
      <c r="L3952" s="111">
        <f>IF($B3952="",0,'2.売上実績'!E3952)</f>
        <v>0</v>
      </c>
      <c r="M3952" s="28">
        <f t="shared" si="427"/>
        <v>0</v>
      </c>
      <c r="N3952" s="41">
        <f t="shared" si="428"/>
        <v>0</v>
      </c>
      <c r="O3952" s="40">
        <f t="shared" si="433"/>
        <v>0</v>
      </c>
    </row>
    <row r="3953" spans="2:15" ht="18" customHeight="1">
      <c r="B3953" s="109" t="str">
        <f>IF('2.売上実績'!$B3953="","",'2.売上実績'!$B3953)</f>
        <v/>
      </c>
      <c r="C3953" s="110" t="str">
        <f>IF('2.売上実績'!$C3953="","",'2.売上実績'!$C3953)</f>
        <v/>
      </c>
      <c r="D3953" s="98" t="str">
        <f>IF(C3953="","",VLOOKUP(C3953,'4.製品一覧'!$B$4:$D$500,3,FALSE))</f>
        <v/>
      </c>
      <c r="E3953" s="102">
        <f>IF(C3953&lt;&gt;"",VLOOKUP(C3953,'7.製品別原価'!$B$5:$J$500,8,FALSE),0)</f>
        <v>0</v>
      </c>
      <c r="F3953" s="37">
        <f>IF(OR($K$2=0,K3953=0),0,'1.全社費用'!$C$42/$K$2)</f>
        <v>0</v>
      </c>
      <c r="G3953" s="37">
        <f t="shared" si="429"/>
        <v>0</v>
      </c>
      <c r="H3953" s="38">
        <f t="shared" si="430"/>
        <v>0</v>
      </c>
      <c r="I3953" s="39">
        <f t="shared" si="431"/>
        <v>0</v>
      </c>
      <c r="J3953" s="40">
        <f t="shared" si="432"/>
        <v>0</v>
      </c>
      <c r="K3953" s="111">
        <f>IF($B3953="",0,'2.売上実績'!D3953)</f>
        <v>0</v>
      </c>
      <c r="L3953" s="111">
        <f>IF($B3953="",0,'2.売上実績'!E3953)</f>
        <v>0</v>
      </c>
      <c r="M3953" s="28">
        <f t="shared" si="427"/>
        <v>0</v>
      </c>
      <c r="N3953" s="41">
        <f t="shared" si="428"/>
        <v>0</v>
      </c>
      <c r="O3953" s="40">
        <f t="shared" si="433"/>
        <v>0</v>
      </c>
    </row>
    <row r="3954" spans="2:15" ht="18" customHeight="1">
      <c r="B3954" s="109" t="str">
        <f>IF('2.売上実績'!$B3954="","",'2.売上実績'!$B3954)</f>
        <v/>
      </c>
      <c r="C3954" s="110" t="str">
        <f>IF('2.売上実績'!$C3954="","",'2.売上実績'!$C3954)</f>
        <v/>
      </c>
      <c r="D3954" s="98" t="str">
        <f>IF(C3954="","",VLOOKUP(C3954,'4.製品一覧'!$B$4:$D$500,3,FALSE))</f>
        <v/>
      </c>
      <c r="E3954" s="102">
        <f>IF(C3954&lt;&gt;"",VLOOKUP(C3954,'7.製品別原価'!$B$5:$J$500,8,FALSE),0)</f>
        <v>0</v>
      </c>
      <c r="F3954" s="37">
        <f>IF(OR($K$2=0,K3954=0),0,'1.全社費用'!$C$42/$K$2)</f>
        <v>0</v>
      </c>
      <c r="G3954" s="37">
        <f t="shared" si="429"/>
        <v>0</v>
      </c>
      <c r="H3954" s="38">
        <f t="shared" si="430"/>
        <v>0</v>
      </c>
      <c r="I3954" s="39">
        <f t="shared" si="431"/>
        <v>0</v>
      </c>
      <c r="J3954" s="40">
        <f t="shared" si="432"/>
        <v>0</v>
      </c>
      <c r="K3954" s="111">
        <f>IF($B3954="",0,'2.売上実績'!D3954)</f>
        <v>0</v>
      </c>
      <c r="L3954" s="111">
        <f>IF($B3954="",0,'2.売上実績'!E3954)</f>
        <v>0</v>
      </c>
      <c r="M3954" s="28">
        <f t="shared" si="427"/>
        <v>0</v>
      </c>
      <c r="N3954" s="41">
        <f t="shared" si="428"/>
        <v>0</v>
      </c>
      <c r="O3954" s="40">
        <f t="shared" si="433"/>
        <v>0</v>
      </c>
    </row>
    <row r="3955" spans="2:15" ht="18" customHeight="1">
      <c r="B3955" s="109" t="str">
        <f>IF('2.売上実績'!$B3955="","",'2.売上実績'!$B3955)</f>
        <v/>
      </c>
      <c r="C3955" s="110" t="str">
        <f>IF('2.売上実績'!$C3955="","",'2.売上実績'!$C3955)</f>
        <v/>
      </c>
      <c r="D3955" s="98" t="str">
        <f>IF(C3955="","",VLOOKUP(C3955,'4.製品一覧'!$B$4:$D$500,3,FALSE))</f>
        <v/>
      </c>
      <c r="E3955" s="102">
        <f>IF(C3955&lt;&gt;"",VLOOKUP(C3955,'7.製品別原価'!$B$5:$J$500,8,FALSE),0)</f>
        <v>0</v>
      </c>
      <c r="F3955" s="37">
        <f>IF(OR($K$2=0,K3955=0),0,'1.全社費用'!$C$42/$K$2)</f>
        <v>0</v>
      </c>
      <c r="G3955" s="37">
        <f t="shared" si="429"/>
        <v>0</v>
      </c>
      <c r="H3955" s="38">
        <f t="shared" si="430"/>
        <v>0</v>
      </c>
      <c r="I3955" s="39">
        <f t="shared" si="431"/>
        <v>0</v>
      </c>
      <c r="J3955" s="40">
        <f t="shared" si="432"/>
        <v>0</v>
      </c>
      <c r="K3955" s="111">
        <f>IF($B3955="",0,'2.売上実績'!D3955)</f>
        <v>0</v>
      </c>
      <c r="L3955" s="111">
        <f>IF($B3955="",0,'2.売上実績'!E3955)</f>
        <v>0</v>
      </c>
      <c r="M3955" s="28">
        <f t="shared" si="427"/>
        <v>0</v>
      </c>
      <c r="N3955" s="41">
        <f t="shared" si="428"/>
        <v>0</v>
      </c>
      <c r="O3955" s="40">
        <f t="shared" si="433"/>
        <v>0</v>
      </c>
    </row>
    <row r="3956" spans="2:15" ht="18" customHeight="1">
      <c r="B3956" s="109" t="str">
        <f>IF('2.売上実績'!$B3956="","",'2.売上実績'!$B3956)</f>
        <v/>
      </c>
      <c r="C3956" s="110" t="str">
        <f>IF('2.売上実績'!$C3956="","",'2.売上実績'!$C3956)</f>
        <v/>
      </c>
      <c r="D3956" s="98" t="str">
        <f>IF(C3956="","",VLOOKUP(C3956,'4.製品一覧'!$B$4:$D$500,3,FALSE))</f>
        <v/>
      </c>
      <c r="E3956" s="102">
        <f>IF(C3956&lt;&gt;"",VLOOKUP(C3956,'7.製品別原価'!$B$5:$J$500,8,FALSE),0)</f>
        <v>0</v>
      </c>
      <c r="F3956" s="37">
        <f>IF(OR($K$2=0,K3956=0),0,'1.全社費用'!$C$42/$K$2)</f>
        <v>0</v>
      </c>
      <c r="G3956" s="37">
        <f t="shared" si="429"/>
        <v>0</v>
      </c>
      <c r="H3956" s="38">
        <f t="shared" si="430"/>
        <v>0</v>
      </c>
      <c r="I3956" s="39">
        <f t="shared" si="431"/>
        <v>0</v>
      </c>
      <c r="J3956" s="40">
        <f t="shared" si="432"/>
        <v>0</v>
      </c>
      <c r="K3956" s="111">
        <f>IF($B3956="",0,'2.売上実績'!D3956)</f>
        <v>0</v>
      </c>
      <c r="L3956" s="111">
        <f>IF($B3956="",0,'2.売上実績'!E3956)</f>
        <v>0</v>
      </c>
      <c r="M3956" s="28">
        <f t="shared" si="427"/>
        <v>0</v>
      </c>
      <c r="N3956" s="41">
        <f t="shared" si="428"/>
        <v>0</v>
      </c>
      <c r="O3956" s="40">
        <f t="shared" si="433"/>
        <v>0</v>
      </c>
    </row>
    <row r="3957" spans="2:15" ht="18" customHeight="1">
      <c r="B3957" s="109" t="str">
        <f>IF('2.売上実績'!$B3957="","",'2.売上実績'!$B3957)</f>
        <v/>
      </c>
      <c r="C3957" s="110" t="str">
        <f>IF('2.売上実績'!$C3957="","",'2.売上実績'!$C3957)</f>
        <v/>
      </c>
      <c r="D3957" s="98" t="str">
        <f>IF(C3957="","",VLOOKUP(C3957,'4.製品一覧'!$B$4:$D$500,3,FALSE))</f>
        <v/>
      </c>
      <c r="E3957" s="102">
        <f>IF(C3957&lt;&gt;"",VLOOKUP(C3957,'7.製品別原価'!$B$5:$J$500,8,FALSE),0)</f>
        <v>0</v>
      </c>
      <c r="F3957" s="37">
        <f>IF(OR($K$2=0,K3957=0),0,'1.全社費用'!$C$42/$K$2)</f>
        <v>0</v>
      </c>
      <c r="G3957" s="37">
        <f t="shared" si="429"/>
        <v>0</v>
      </c>
      <c r="H3957" s="38">
        <f t="shared" si="430"/>
        <v>0</v>
      </c>
      <c r="I3957" s="39">
        <f t="shared" si="431"/>
        <v>0</v>
      </c>
      <c r="J3957" s="40">
        <f t="shared" si="432"/>
        <v>0</v>
      </c>
      <c r="K3957" s="111">
        <f>IF($B3957="",0,'2.売上実績'!D3957)</f>
        <v>0</v>
      </c>
      <c r="L3957" s="111">
        <f>IF($B3957="",0,'2.売上実績'!E3957)</f>
        <v>0</v>
      </c>
      <c r="M3957" s="28">
        <f t="shared" si="427"/>
        <v>0</v>
      </c>
      <c r="N3957" s="41">
        <f t="shared" si="428"/>
        <v>0</v>
      </c>
      <c r="O3957" s="40">
        <f t="shared" si="433"/>
        <v>0</v>
      </c>
    </row>
    <row r="3958" spans="2:15" ht="18" customHeight="1">
      <c r="B3958" s="109" t="str">
        <f>IF('2.売上実績'!$B3958="","",'2.売上実績'!$B3958)</f>
        <v/>
      </c>
      <c r="C3958" s="110" t="str">
        <f>IF('2.売上実績'!$C3958="","",'2.売上実績'!$C3958)</f>
        <v/>
      </c>
      <c r="D3958" s="98" t="str">
        <f>IF(C3958="","",VLOOKUP(C3958,'4.製品一覧'!$B$4:$D$500,3,FALSE))</f>
        <v/>
      </c>
      <c r="E3958" s="102">
        <f>IF(C3958&lt;&gt;"",VLOOKUP(C3958,'7.製品別原価'!$B$5:$J$500,8,FALSE),0)</f>
        <v>0</v>
      </c>
      <c r="F3958" s="37">
        <f>IF(OR($K$2=0,K3958=0),0,'1.全社費用'!$C$42/$K$2)</f>
        <v>0</v>
      </c>
      <c r="G3958" s="37">
        <f t="shared" si="429"/>
        <v>0</v>
      </c>
      <c r="H3958" s="38">
        <f t="shared" si="430"/>
        <v>0</v>
      </c>
      <c r="I3958" s="39">
        <f t="shared" si="431"/>
        <v>0</v>
      </c>
      <c r="J3958" s="40">
        <f t="shared" si="432"/>
        <v>0</v>
      </c>
      <c r="K3958" s="111">
        <f>IF($B3958="",0,'2.売上実績'!D3958)</f>
        <v>0</v>
      </c>
      <c r="L3958" s="111">
        <f>IF($B3958="",0,'2.売上実績'!E3958)</f>
        <v>0</v>
      </c>
      <c r="M3958" s="28">
        <f t="shared" si="427"/>
        <v>0</v>
      </c>
      <c r="N3958" s="41">
        <f t="shared" si="428"/>
        <v>0</v>
      </c>
      <c r="O3958" s="40">
        <f t="shared" si="433"/>
        <v>0</v>
      </c>
    </row>
    <row r="3959" spans="2:15" ht="18" customHeight="1">
      <c r="B3959" s="109" t="str">
        <f>IF('2.売上実績'!$B3959="","",'2.売上実績'!$B3959)</f>
        <v/>
      </c>
      <c r="C3959" s="110" t="str">
        <f>IF('2.売上実績'!$C3959="","",'2.売上実績'!$C3959)</f>
        <v/>
      </c>
      <c r="D3959" s="98" t="str">
        <f>IF(C3959="","",VLOOKUP(C3959,'4.製品一覧'!$B$4:$D$500,3,FALSE))</f>
        <v/>
      </c>
      <c r="E3959" s="102">
        <f>IF(C3959&lt;&gt;"",VLOOKUP(C3959,'7.製品別原価'!$B$5:$J$500,8,FALSE),0)</f>
        <v>0</v>
      </c>
      <c r="F3959" s="37">
        <f>IF(OR($K$2=0,K3959=0),0,'1.全社費用'!$C$42/$K$2)</f>
        <v>0</v>
      </c>
      <c r="G3959" s="37">
        <f t="shared" si="429"/>
        <v>0</v>
      </c>
      <c r="H3959" s="38">
        <f t="shared" si="430"/>
        <v>0</v>
      </c>
      <c r="I3959" s="39">
        <f t="shared" si="431"/>
        <v>0</v>
      </c>
      <c r="J3959" s="40">
        <f t="shared" si="432"/>
        <v>0</v>
      </c>
      <c r="K3959" s="111">
        <f>IF($B3959="",0,'2.売上実績'!D3959)</f>
        <v>0</v>
      </c>
      <c r="L3959" s="111">
        <f>IF($B3959="",0,'2.売上実績'!E3959)</f>
        <v>0</v>
      </c>
      <c r="M3959" s="28">
        <f t="shared" si="427"/>
        <v>0</v>
      </c>
      <c r="N3959" s="41">
        <f t="shared" si="428"/>
        <v>0</v>
      </c>
      <c r="O3959" s="40">
        <f t="shared" si="433"/>
        <v>0</v>
      </c>
    </row>
    <row r="3960" spans="2:15" ht="18" customHeight="1">
      <c r="B3960" s="109" t="str">
        <f>IF('2.売上実績'!$B3960="","",'2.売上実績'!$B3960)</f>
        <v/>
      </c>
      <c r="C3960" s="110" t="str">
        <f>IF('2.売上実績'!$C3960="","",'2.売上実績'!$C3960)</f>
        <v/>
      </c>
      <c r="D3960" s="98" t="str">
        <f>IF(C3960="","",VLOOKUP(C3960,'4.製品一覧'!$B$4:$D$500,3,FALSE))</f>
        <v/>
      </c>
      <c r="E3960" s="102">
        <f>IF(C3960&lt;&gt;"",VLOOKUP(C3960,'7.製品別原価'!$B$5:$J$500,8,FALSE),0)</f>
        <v>0</v>
      </c>
      <c r="F3960" s="37">
        <f>IF(OR($K$2=0,K3960=0),0,'1.全社費用'!$C$42/$K$2)</f>
        <v>0</v>
      </c>
      <c r="G3960" s="37">
        <f t="shared" si="429"/>
        <v>0</v>
      </c>
      <c r="H3960" s="38">
        <f t="shared" si="430"/>
        <v>0</v>
      </c>
      <c r="I3960" s="39">
        <f t="shared" si="431"/>
        <v>0</v>
      </c>
      <c r="J3960" s="40">
        <f t="shared" si="432"/>
        <v>0</v>
      </c>
      <c r="K3960" s="111">
        <f>IF($B3960="",0,'2.売上実績'!D3960)</f>
        <v>0</v>
      </c>
      <c r="L3960" s="111">
        <f>IF($B3960="",0,'2.売上実績'!E3960)</f>
        <v>0</v>
      </c>
      <c r="M3960" s="28">
        <f t="shared" si="427"/>
        <v>0</v>
      </c>
      <c r="N3960" s="41">
        <f t="shared" si="428"/>
        <v>0</v>
      </c>
      <c r="O3960" s="40">
        <f t="shared" si="433"/>
        <v>0</v>
      </c>
    </row>
    <row r="3961" spans="2:15" ht="18" customHeight="1">
      <c r="B3961" s="109" t="str">
        <f>IF('2.売上実績'!$B3961="","",'2.売上実績'!$B3961)</f>
        <v/>
      </c>
      <c r="C3961" s="110" t="str">
        <f>IF('2.売上実績'!$C3961="","",'2.売上実績'!$C3961)</f>
        <v/>
      </c>
      <c r="D3961" s="98" t="str">
        <f>IF(C3961="","",VLOOKUP(C3961,'4.製品一覧'!$B$4:$D$500,3,FALSE))</f>
        <v/>
      </c>
      <c r="E3961" s="102">
        <f>IF(C3961&lt;&gt;"",VLOOKUP(C3961,'7.製品別原価'!$B$5:$J$500,8,FALSE),0)</f>
        <v>0</v>
      </c>
      <c r="F3961" s="37">
        <f>IF(OR($K$2=0,K3961=0),0,'1.全社費用'!$C$42/$K$2)</f>
        <v>0</v>
      </c>
      <c r="G3961" s="37">
        <f t="shared" si="429"/>
        <v>0</v>
      </c>
      <c r="H3961" s="38">
        <f t="shared" si="430"/>
        <v>0</v>
      </c>
      <c r="I3961" s="39">
        <f t="shared" si="431"/>
        <v>0</v>
      </c>
      <c r="J3961" s="40">
        <f t="shared" si="432"/>
        <v>0</v>
      </c>
      <c r="K3961" s="111">
        <f>IF($B3961="",0,'2.売上実績'!D3961)</f>
        <v>0</v>
      </c>
      <c r="L3961" s="111">
        <f>IF($B3961="",0,'2.売上実績'!E3961)</f>
        <v>0</v>
      </c>
      <c r="M3961" s="28">
        <f t="shared" si="427"/>
        <v>0</v>
      </c>
      <c r="N3961" s="41">
        <f t="shared" si="428"/>
        <v>0</v>
      </c>
      <c r="O3961" s="40">
        <f t="shared" si="433"/>
        <v>0</v>
      </c>
    </row>
    <row r="3962" spans="2:15" ht="18" customHeight="1">
      <c r="B3962" s="109" t="str">
        <f>IF('2.売上実績'!$B3962="","",'2.売上実績'!$B3962)</f>
        <v/>
      </c>
      <c r="C3962" s="110" t="str">
        <f>IF('2.売上実績'!$C3962="","",'2.売上実績'!$C3962)</f>
        <v/>
      </c>
      <c r="D3962" s="98" t="str">
        <f>IF(C3962="","",VLOOKUP(C3962,'4.製品一覧'!$B$4:$D$500,3,FALSE))</f>
        <v/>
      </c>
      <c r="E3962" s="102">
        <f>IF(C3962&lt;&gt;"",VLOOKUP(C3962,'7.製品別原価'!$B$5:$J$500,8,FALSE),0)</f>
        <v>0</v>
      </c>
      <c r="F3962" s="37">
        <f>IF(OR($K$2=0,K3962=0),0,'1.全社費用'!$C$42/$K$2)</f>
        <v>0</v>
      </c>
      <c r="G3962" s="37">
        <f t="shared" si="429"/>
        <v>0</v>
      </c>
      <c r="H3962" s="38">
        <f t="shared" si="430"/>
        <v>0</v>
      </c>
      <c r="I3962" s="39">
        <f t="shared" si="431"/>
        <v>0</v>
      </c>
      <c r="J3962" s="40">
        <f t="shared" si="432"/>
        <v>0</v>
      </c>
      <c r="K3962" s="111">
        <f>IF($B3962="",0,'2.売上実績'!D3962)</f>
        <v>0</v>
      </c>
      <c r="L3962" s="111">
        <f>IF($B3962="",0,'2.売上実績'!E3962)</f>
        <v>0</v>
      </c>
      <c r="M3962" s="28">
        <f t="shared" si="427"/>
        <v>0</v>
      </c>
      <c r="N3962" s="41">
        <f t="shared" si="428"/>
        <v>0</v>
      </c>
      <c r="O3962" s="40">
        <f t="shared" si="433"/>
        <v>0</v>
      </c>
    </row>
    <row r="3963" spans="2:15" ht="18" customHeight="1">
      <c r="B3963" s="109" t="str">
        <f>IF('2.売上実績'!$B3963="","",'2.売上実績'!$B3963)</f>
        <v/>
      </c>
      <c r="C3963" s="110" t="str">
        <f>IF('2.売上実績'!$C3963="","",'2.売上実績'!$C3963)</f>
        <v/>
      </c>
      <c r="D3963" s="98" t="str">
        <f>IF(C3963="","",VLOOKUP(C3963,'4.製品一覧'!$B$4:$D$500,3,FALSE))</f>
        <v/>
      </c>
      <c r="E3963" s="102">
        <f>IF(C3963&lt;&gt;"",VLOOKUP(C3963,'7.製品別原価'!$B$5:$J$500,8,FALSE),0)</f>
        <v>0</v>
      </c>
      <c r="F3963" s="37">
        <f>IF(OR($K$2=0,K3963=0),0,'1.全社費用'!$C$42/$K$2)</f>
        <v>0</v>
      </c>
      <c r="G3963" s="37">
        <f t="shared" si="429"/>
        <v>0</v>
      </c>
      <c r="H3963" s="38">
        <f t="shared" si="430"/>
        <v>0</v>
      </c>
      <c r="I3963" s="39">
        <f t="shared" si="431"/>
        <v>0</v>
      </c>
      <c r="J3963" s="40">
        <f t="shared" si="432"/>
        <v>0</v>
      </c>
      <c r="K3963" s="111">
        <f>IF($B3963="",0,'2.売上実績'!D3963)</f>
        <v>0</v>
      </c>
      <c r="L3963" s="111">
        <f>IF($B3963="",0,'2.売上実績'!E3963)</f>
        <v>0</v>
      </c>
      <c r="M3963" s="28">
        <f t="shared" si="427"/>
        <v>0</v>
      </c>
      <c r="N3963" s="41">
        <f t="shared" si="428"/>
        <v>0</v>
      </c>
      <c r="O3963" s="40">
        <f t="shared" si="433"/>
        <v>0</v>
      </c>
    </row>
    <row r="3964" spans="2:15" ht="18" customHeight="1">
      <c r="B3964" s="109" t="str">
        <f>IF('2.売上実績'!$B3964="","",'2.売上実績'!$B3964)</f>
        <v/>
      </c>
      <c r="C3964" s="110" t="str">
        <f>IF('2.売上実績'!$C3964="","",'2.売上実績'!$C3964)</f>
        <v/>
      </c>
      <c r="D3964" s="98" t="str">
        <f>IF(C3964="","",VLOOKUP(C3964,'4.製品一覧'!$B$4:$D$500,3,FALSE))</f>
        <v/>
      </c>
      <c r="E3964" s="102">
        <f>IF(C3964&lt;&gt;"",VLOOKUP(C3964,'7.製品別原価'!$B$5:$J$500,8,FALSE),0)</f>
        <v>0</v>
      </c>
      <c r="F3964" s="37">
        <f>IF(OR($K$2=0,K3964=0),0,'1.全社費用'!$C$42/$K$2)</f>
        <v>0</v>
      </c>
      <c r="G3964" s="37">
        <f t="shared" si="429"/>
        <v>0</v>
      </c>
      <c r="H3964" s="38">
        <f t="shared" si="430"/>
        <v>0</v>
      </c>
      <c r="I3964" s="39">
        <f t="shared" si="431"/>
        <v>0</v>
      </c>
      <c r="J3964" s="40">
        <f t="shared" si="432"/>
        <v>0</v>
      </c>
      <c r="K3964" s="111">
        <f>IF($B3964="",0,'2.売上実績'!D3964)</f>
        <v>0</v>
      </c>
      <c r="L3964" s="111">
        <f>IF($B3964="",0,'2.売上実績'!E3964)</f>
        <v>0</v>
      </c>
      <c r="M3964" s="28">
        <f t="shared" si="427"/>
        <v>0</v>
      </c>
      <c r="N3964" s="41">
        <f t="shared" si="428"/>
        <v>0</v>
      </c>
      <c r="O3964" s="40">
        <f t="shared" si="433"/>
        <v>0</v>
      </c>
    </row>
    <row r="3965" spans="2:15" ht="18" customHeight="1">
      <c r="B3965" s="109" t="str">
        <f>IF('2.売上実績'!$B3965="","",'2.売上実績'!$B3965)</f>
        <v/>
      </c>
      <c r="C3965" s="110" t="str">
        <f>IF('2.売上実績'!$C3965="","",'2.売上実績'!$C3965)</f>
        <v/>
      </c>
      <c r="D3965" s="98" t="str">
        <f>IF(C3965="","",VLOOKUP(C3965,'4.製品一覧'!$B$4:$D$500,3,FALSE))</f>
        <v/>
      </c>
      <c r="E3965" s="102">
        <f>IF(C3965&lt;&gt;"",VLOOKUP(C3965,'7.製品別原価'!$B$5:$J$500,8,FALSE),0)</f>
        <v>0</v>
      </c>
      <c r="F3965" s="37">
        <f>IF(OR($K$2=0,K3965=0),0,'1.全社費用'!$C$42/$K$2)</f>
        <v>0</v>
      </c>
      <c r="G3965" s="37">
        <f t="shared" si="429"/>
        <v>0</v>
      </c>
      <c r="H3965" s="38">
        <f t="shared" si="430"/>
        <v>0</v>
      </c>
      <c r="I3965" s="39">
        <f t="shared" si="431"/>
        <v>0</v>
      </c>
      <c r="J3965" s="40">
        <f t="shared" si="432"/>
        <v>0</v>
      </c>
      <c r="K3965" s="111">
        <f>IF($B3965="",0,'2.売上実績'!D3965)</f>
        <v>0</v>
      </c>
      <c r="L3965" s="111">
        <f>IF($B3965="",0,'2.売上実績'!E3965)</f>
        <v>0</v>
      </c>
      <c r="M3965" s="28">
        <f t="shared" si="427"/>
        <v>0</v>
      </c>
      <c r="N3965" s="41">
        <f t="shared" si="428"/>
        <v>0</v>
      </c>
      <c r="O3965" s="40">
        <f t="shared" si="433"/>
        <v>0</v>
      </c>
    </row>
    <row r="3966" spans="2:15" ht="18" customHeight="1">
      <c r="B3966" s="109" t="str">
        <f>IF('2.売上実績'!$B3966="","",'2.売上実績'!$B3966)</f>
        <v/>
      </c>
      <c r="C3966" s="110" t="str">
        <f>IF('2.売上実績'!$C3966="","",'2.売上実績'!$C3966)</f>
        <v/>
      </c>
      <c r="D3966" s="98" t="str">
        <f>IF(C3966="","",VLOOKUP(C3966,'4.製品一覧'!$B$4:$D$500,3,FALSE))</f>
        <v/>
      </c>
      <c r="E3966" s="102">
        <f>IF(C3966&lt;&gt;"",VLOOKUP(C3966,'7.製品別原価'!$B$5:$J$500,8,FALSE),0)</f>
        <v>0</v>
      </c>
      <c r="F3966" s="37">
        <f>IF(OR($K$2=0,K3966=0),0,'1.全社費用'!$C$42/$K$2)</f>
        <v>0</v>
      </c>
      <c r="G3966" s="37">
        <f t="shared" si="429"/>
        <v>0</v>
      </c>
      <c r="H3966" s="38">
        <f t="shared" si="430"/>
        <v>0</v>
      </c>
      <c r="I3966" s="39">
        <f t="shared" si="431"/>
        <v>0</v>
      </c>
      <c r="J3966" s="40">
        <f t="shared" si="432"/>
        <v>0</v>
      </c>
      <c r="K3966" s="111">
        <f>IF($B3966="",0,'2.売上実績'!D3966)</f>
        <v>0</v>
      </c>
      <c r="L3966" s="111">
        <f>IF($B3966="",0,'2.売上実績'!E3966)</f>
        <v>0</v>
      </c>
      <c r="M3966" s="28">
        <f t="shared" si="427"/>
        <v>0</v>
      </c>
      <c r="N3966" s="41">
        <f t="shared" si="428"/>
        <v>0</v>
      </c>
      <c r="O3966" s="40">
        <f t="shared" si="433"/>
        <v>0</v>
      </c>
    </row>
    <row r="3967" spans="2:15" ht="18" customHeight="1">
      <c r="B3967" s="109" t="str">
        <f>IF('2.売上実績'!$B3967="","",'2.売上実績'!$B3967)</f>
        <v/>
      </c>
      <c r="C3967" s="110" t="str">
        <f>IF('2.売上実績'!$C3967="","",'2.売上実績'!$C3967)</f>
        <v/>
      </c>
      <c r="D3967" s="98" t="str">
        <f>IF(C3967="","",VLOOKUP(C3967,'4.製品一覧'!$B$4:$D$500,3,FALSE))</f>
        <v/>
      </c>
      <c r="E3967" s="102">
        <f>IF(C3967&lt;&gt;"",VLOOKUP(C3967,'7.製品別原価'!$B$5:$J$500,8,FALSE),0)</f>
        <v>0</v>
      </c>
      <c r="F3967" s="37">
        <f>IF(OR($K$2=0,K3967=0),0,'1.全社費用'!$C$42/$K$2)</f>
        <v>0</v>
      </c>
      <c r="G3967" s="37">
        <f t="shared" si="429"/>
        <v>0</v>
      </c>
      <c r="H3967" s="38">
        <f t="shared" si="430"/>
        <v>0</v>
      </c>
      <c r="I3967" s="39">
        <f t="shared" si="431"/>
        <v>0</v>
      </c>
      <c r="J3967" s="40">
        <f t="shared" si="432"/>
        <v>0</v>
      </c>
      <c r="K3967" s="111">
        <f>IF($B3967="",0,'2.売上実績'!D3967)</f>
        <v>0</v>
      </c>
      <c r="L3967" s="111">
        <f>IF($B3967="",0,'2.売上実績'!E3967)</f>
        <v>0</v>
      </c>
      <c r="M3967" s="28">
        <f t="shared" si="427"/>
        <v>0</v>
      </c>
      <c r="N3967" s="41">
        <f t="shared" si="428"/>
        <v>0</v>
      </c>
      <c r="O3967" s="40">
        <f t="shared" si="433"/>
        <v>0</v>
      </c>
    </row>
    <row r="3968" spans="2:15" ht="18" customHeight="1">
      <c r="B3968" s="109" t="str">
        <f>IF('2.売上実績'!$B3968="","",'2.売上実績'!$B3968)</f>
        <v/>
      </c>
      <c r="C3968" s="110" t="str">
        <f>IF('2.売上実績'!$C3968="","",'2.売上実績'!$C3968)</f>
        <v/>
      </c>
      <c r="D3968" s="98" t="str">
        <f>IF(C3968="","",VLOOKUP(C3968,'4.製品一覧'!$B$4:$D$500,3,FALSE))</f>
        <v/>
      </c>
      <c r="E3968" s="102">
        <f>IF(C3968&lt;&gt;"",VLOOKUP(C3968,'7.製品別原価'!$B$5:$J$500,8,FALSE),0)</f>
        <v>0</v>
      </c>
      <c r="F3968" s="37">
        <f>IF(OR($K$2=0,K3968=0),0,'1.全社費用'!$C$42/$K$2)</f>
        <v>0</v>
      </c>
      <c r="G3968" s="37">
        <f t="shared" si="429"/>
        <v>0</v>
      </c>
      <c r="H3968" s="38">
        <f t="shared" si="430"/>
        <v>0</v>
      </c>
      <c r="I3968" s="39">
        <f t="shared" si="431"/>
        <v>0</v>
      </c>
      <c r="J3968" s="40">
        <f t="shared" si="432"/>
        <v>0</v>
      </c>
      <c r="K3968" s="111">
        <f>IF($B3968="",0,'2.売上実績'!D3968)</f>
        <v>0</v>
      </c>
      <c r="L3968" s="111">
        <f>IF($B3968="",0,'2.売上実績'!E3968)</f>
        <v>0</v>
      </c>
      <c r="M3968" s="28">
        <f t="shared" si="427"/>
        <v>0</v>
      </c>
      <c r="N3968" s="41">
        <f t="shared" si="428"/>
        <v>0</v>
      </c>
      <c r="O3968" s="40">
        <f t="shared" si="433"/>
        <v>0</v>
      </c>
    </row>
    <row r="3969" spans="2:15" ht="18" customHeight="1">
      <c r="B3969" s="109" t="str">
        <f>IF('2.売上実績'!$B3969="","",'2.売上実績'!$B3969)</f>
        <v/>
      </c>
      <c r="C3969" s="110" t="str">
        <f>IF('2.売上実績'!$C3969="","",'2.売上実績'!$C3969)</f>
        <v/>
      </c>
      <c r="D3969" s="98" t="str">
        <f>IF(C3969="","",VLOOKUP(C3969,'4.製品一覧'!$B$4:$D$500,3,FALSE))</f>
        <v/>
      </c>
      <c r="E3969" s="102">
        <f>IF(C3969&lt;&gt;"",VLOOKUP(C3969,'7.製品別原価'!$B$5:$J$500,8,FALSE),0)</f>
        <v>0</v>
      </c>
      <c r="F3969" s="37">
        <f>IF(OR($K$2=0,K3969=0),0,'1.全社費用'!$C$42/$K$2)</f>
        <v>0</v>
      </c>
      <c r="G3969" s="37">
        <f t="shared" si="429"/>
        <v>0</v>
      </c>
      <c r="H3969" s="38">
        <f t="shared" si="430"/>
        <v>0</v>
      </c>
      <c r="I3969" s="39">
        <f t="shared" si="431"/>
        <v>0</v>
      </c>
      <c r="J3969" s="40">
        <f t="shared" si="432"/>
        <v>0</v>
      </c>
      <c r="K3969" s="111">
        <f>IF($B3969="",0,'2.売上実績'!D3969)</f>
        <v>0</v>
      </c>
      <c r="L3969" s="111">
        <f>IF($B3969="",0,'2.売上実績'!E3969)</f>
        <v>0</v>
      </c>
      <c r="M3969" s="28">
        <f t="shared" si="427"/>
        <v>0</v>
      </c>
      <c r="N3969" s="41">
        <f t="shared" si="428"/>
        <v>0</v>
      </c>
      <c r="O3969" s="40">
        <f t="shared" si="433"/>
        <v>0</v>
      </c>
    </row>
    <row r="3970" spans="2:15" ht="18" customHeight="1">
      <c r="B3970" s="109" t="str">
        <f>IF('2.売上実績'!$B3970="","",'2.売上実績'!$B3970)</f>
        <v/>
      </c>
      <c r="C3970" s="110" t="str">
        <f>IF('2.売上実績'!$C3970="","",'2.売上実績'!$C3970)</f>
        <v/>
      </c>
      <c r="D3970" s="98" t="str">
        <f>IF(C3970="","",VLOOKUP(C3970,'4.製品一覧'!$B$4:$D$500,3,FALSE))</f>
        <v/>
      </c>
      <c r="E3970" s="102">
        <f>IF(C3970&lt;&gt;"",VLOOKUP(C3970,'7.製品別原価'!$B$5:$J$500,8,FALSE),0)</f>
        <v>0</v>
      </c>
      <c r="F3970" s="37">
        <f>IF(OR($K$2=0,K3970=0),0,'1.全社費用'!$C$42/$K$2)</f>
        <v>0</v>
      </c>
      <c r="G3970" s="37">
        <f t="shared" si="429"/>
        <v>0</v>
      </c>
      <c r="H3970" s="38">
        <f t="shared" si="430"/>
        <v>0</v>
      </c>
      <c r="I3970" s="39">
        <f t="shared" si="431"/>
        <v>0</v>
      </c>
      <c r="J3970" s="40">
        <f t="shared" si="432"/>
        <v>0</v>
      </c>
      <c r="K3970" s="111">
        <f>IF($B3970="",0,'2.売上実績'!D3970)</f>
        <v>0</v>
      </c>
      <c r="L3970" s="111">
        <f>IF($B3970="",0,'2.売上実績'!E3970)</f>
        <v>0</v>
      </c>
      <c r="M3970" s="28">
        <f t="shared" si="427"/>
        <v>0</v>
      </c>
      <c r="N3970" s="41">
        <f t="shared" si="428"/>
        <v>0</v>
      </c>
      <c r="O3970" s="40">
        <f t="shared" si="433"/>
        <v>0</v>
      </c>
    </row>
    <row r="3971" spans="2:15" ht="18" customHeight="1">
      <c r="B3971" s="109" t="str">
        <f>IF('2.売上実績'!$B3971="","",'2.売上実績'!$B3971)</f>
        <v/>
      </c>
      <c r="C3971" s="110" t="str">
        <f>IF('2.売上実績'!$C3971="","",'2.売上実績'!$C3971)</f>
        <v/>
      </c>
      <c r="D3971" s="98" t="str">
        <f>IF(C3971="","",VLOOKUP(C3971,'4.製品一覧'!$B$4:$D$500,3,FALSE))</f>
        <v/>
      </c>
      <c r="E3971" s="102">
        <f>IF(C3971&lt;&gt;"",VLOOKUP(C3971,'7.製品別原価'!$B$5:$J$500,8,FALSE),0)</f>
        <v>0</v>
      </c>
      <c r="F3971" s="37">
        <f>IF(OR($K$2=0,K3971=0),0,'1.全社費用'!$C$42/$K$2)</f>
        <v>0</v>
      </c>
      <c r="G3971" s="37">
        <f t="shared" si="429"/>
        <v>0</v>
      </c>
      <c r="H3971" s="38">
        <f t="shared" si="430"/>
        <v>0</v>
      </c>
      <c r="I3971" s="39">
        <f t="shared" si="431"/>
        <v>0</v>
      </c>
      <c r="J3971" s="40">
        <f t="shared" si="432"/>
        <v>0</v>
      </c>
      <c r="K3971" s="111">
        <f>IF($B3971="",0,'2.売上実績'!D3971)</f>
        <v>0</v>
      </c>
      <c r="L3971" s="111">
        <f>IF($B3971="",0,'2.売上実績'!E3971)</f>
        <v>0</v>
      </c>
      <c r="M3971" s="28">
        <f t="shared" si="427"/>
        <v>0</v>
      </c>
      <c r="N3971" s="41">
        <f t="shared" si="428"/>
        <v>0</v>
      </c>
      <c r="O3971" s="40">
        <f t="shared" si="433"/>
        <v>0</v>
      </c>
    </row>
    <row r="3972" spans="2:15" ht="18" customHeight="1">
      <c r="B3972" s="109" t="str">
        <f>IF('2.売上実績'!$B3972="","",'2.売上実績'!$B3972)</f>
        <v/>
      </c>
      <c r="C3972" s="110" t="str">
        <f>IF('2.売上実績'!$C3972="","",'2.売上実績'!$C3972)</f>
        <v/>
      </c>
      <c r="D3972" s="98" t="str">
        <f>IF(C3972="","",VLOOKUP(C3972,'4.製品一覧'!$B$4:$D$500,3,FALSE))</f>
        <v/>
      </c>
      <c r="E3972" s="102">
        <f>IF(C3972&lt;&gt;"",VLOOKUP(C3972,'7.製品別原価'!$B$5:$J$500,8,FALSE),0)</f>
        <v>0</v>
      </c>
      <c r="F3972" s="37">
        <f>IF(OR($K$2=0,K3972=0),0,'1.全社費用'!$C$42/$K$2)</f>
        <v>0</v>
      </c>
      <c r="G3972" s="37">
        <f t="shared" si="429"/>
        <v>0</v>
      </c>
      <c r="H3972" s="38">
        <f t="shared" si="430"/>
        <v>0</v>
      </c>
      <c r="I3972" s="39">
        <f t="shared" si="431"/>
        <v>0</v>
      </c>
      <c r="J3972" s="40">
        <f t="shared" si="432"/>
        <v>0</v>
      </c>
      <c r="K3972" s="111">
        <f>IF($B3972="",0,'2.売上実績'!D3972)</f>
        <v>0</v>
      </c>
      <c r="L3972" s="111">
        <f>IF($B3972="",0,'2.売上実績'!E3972)</f>
        <v>0</v>
      </c>
      <c r="M3972" s="28">
        <f t="shared" ref="M3972:M4035" si="434">G3972*K3972</f>
        <v>0</v>
      </c>
      <c r="N3972" s="41">
        <f t="shared" ref="N3972:N4035" si="435">L3972-M3972</f>
        <v>0</v>
      </c>
      <c r="O3972" s="40">
        <f t="shared" si="433"/>
        <v>0</v>
      </c>
    </row>
    <row r="3973" spans="2:15" ht="18" customHeight="1">
      <c r="B3973" s="109" t="str">
        <f>IF('2.売上実績'!$B3973="","",'2.売上実績'!$B3973)</f>
        <v/>
      </c>
      <c r="C3973" s="110" t="str">
        <f>IF('2.売上実績'!$C3973="","",'2.売上実績'!$C3973)</f>
        <v/>
      </c>
      <c r="D3973" s="98" t="str">
        <f>IF(C3973="","",VLOOKUP(C3973,'4.製品一覧'!$B$4:$D$500,3,FALSE))</f>
        <v/>
      </c>
      <c r="E3973" s="102">
        <f>IF(C3973&lt;&gt;"",VLOOKUP(C3973,'7.製品別原価'!$B$5:$J$500,8,FALSE),0)</f>
        <v>0</v>
      </c>
      <c r="F3973" s="37">
        <f>IF(OR($K$2=0,K3973=0),0,'1.全社費用'!$C$42/$K$2)</f>
        <v>0</v>
      </c>
      <c r="G3973" s="37">
        <f t="shared" ref="G3973:G4036" si="436">SUM(D3973:F3973)</f>
        <v>0</v>
      </c>
      <c r="H3973" s="38">
        <f t="shared" ref="H3973:H4036" si="437">IF(K3973=0,0,L3973/K3973)</f>
        <v>0</v>
      </c>
      <c r="I3973" s="39">
        <f t="shared" ref="I3973:I4036" si="438">IF(K3973=0,0,N3973/K3973)</f>
        <v>0</v>
      </c>
      <c r="J3973" s="40">
        <f t="shared" ref="J3973:J4036" si="439">O3973</f>
        <v>0</v>
      </c>
      <c r="K3973" s="111">
        <f>IF($B3973="",0,'2.売上実績'!D3973)</f>
        <v>0</v>
      </c>
      <c r="L3973" s="111">
        <f>IF($B3973="",0,'2.売上実績'!E3973)</f>
        <v>0</v>
      </c>
      <c r="M3973" s="28">
        <f t="shared" si="434"/>
        <v>0</v>
      </c>
      <c r="N3973" s="41">
        <f t="shared" si="435"/>
        <v>0</v>
      </c>
      <c r="O3973" s="40">
        <f t="shared" ref="O3973:O4036" si="440">IF(OR(N3973=0,L3973=0),0,N3973/L3973)</f>
        <v>0</v>
      </c>
    </row>
    <row r="3974" spans="2:15" ht="18" customHeight="1">
      <c r="B3974" s="109" t="str">
        <f>IF('2.売上実績'!$B3974="","",'2.売上実績'!$B3974)</f>
        <v/>
      </c>
      <c r="C3974" s="110" t="str">
        <f>IF('2.売上実績'!$C3974="","",'2.売上実績'!$C3974)</f>
        <v/>
      </c>
      <c r="D3974" s="98" t="str">
        <f>IF(C3974="","",VLOOKUP(C3974,'4.製品一覧'!$B$4:$D$500,3,FALSE))</f>
        <v/>
      </c>
      <c r="E3974" s="102">
        <f>IF(C3974&lt;&gt;"",VLOOKUP(C3974,'7.製品別原価'!$B$5:$J$500,8,FALSE),0)</f>
        <v>0</v>
      </c>
      <c r="F3974" s="37">
        <f>IF(OR($K$2=0,K3974=0),0,'1.全社費用'!$C$42/$K$2)</f>
        <v>0</v>
      </c>
      <c r="G3974" s="37">
        <f t="shared" si="436"/>
        <v>0</v>
      </c>
      <c r="H3974" s="38">
        <f t="shared" si="437"/>
        <v>0</v>
      </c>
      <c r="I3974" s="39">
        <f t="shared" si="438"/>
        <v>0</v>
      </c>
      <c r="J3974" s="40">
        <f t="shared" si="439"/>
        <v>0</v>
      </c>
      <c r="K3974" s="111">
        <f>IF($B3974="",0,'2.売上実績'!D3974)</f>
        <v>0</v>
      </c>
      <c r="L3974" s="111">
        <f>IF($B3974="",0,'2.売上実績'!E3974)</f>
        <v>0</v>
      </c>
      <c r="M3974" s="28">
        <f t="shared" si="434"/>
        <v>0</v>
      </c>
      <c r="N3974" s="41">
        <f t="shared" si="435"/>
        <v>0</v>
      </c>
      <c r="O3974" s="40">
        <f t="shared" si="440"/>
        <v>0</v>
      </c>
    </row>
    <row r="3975" spans="2:15" ht="18" customHeight="1">
      <c r="B3975" s="109" t="str">
        <f>IF('2.売上実績'!$B3975="","",'2.売上実績'!$B3975)</f>
        <v/>
      </c>
      <c r="C3975" s="110" t="str">
        <f>IF('2.売上実績'!$C3975="","",'2.売上実績'!$C3975)</f>
        <v/>
      </c>
      <c r="D3975" s="98" t="str">
        <f>IF(C3975="","",VLOOKUP(C3975,'4.製品一覧'!$B$4:$D$500,3,FALSE))</f>
        <v/>
      </c>
      <c r="E3975" s="102">
        <f>IF(C3975&lt;&gt;"",VLOOKUP(C3975,'7.製品別原価'!$B$5:$J$500,8,FALSE),0)</f>
        <v>0</v>
      </c>
      <c r="F3975" s="37">
        <f>IF(OR($K$2=0,K3975=0),0,'1.全社費用'!$C$42/$K$2)</f>
        <v>0</v>
      </c>
      <c r="G3975" s="37">
        <f t="shared" si="436"/>
        <v>0</v>
      </c>
      <c r="H3975" s="38">
        <f t="shared" si="437"/>
        <v>0</v>
      </c>
      <c r="I3975" s="39">
        <f t="shared" si="438"/>
        <v>0</v>
      </c>
      <c r="J3975" s="40">
        <f t="shared" si="439"/>
        <v>0</v>
      </c>
      <c r="K3975" s="111">
        <f>IF($B3975="",0,'2.売上実績'!D3975)</f>
        <v>0</v>
      </c>
      <c r="L3975" s="111">
        <f>IF($B3975="",0,'2.売上実績'!E3975)</f>
        <v>0</v>
      </c>
      <c r="M3975" s="28">
        <f t="shared" si="434"/>
        <v>0</v>
      </c>
      <c r="N3975" s="41">
        <f t="shared" si="435"/>
        <v>0</v>
      </c>
      <c r="O3975" s="40">
        <f t="shared" si="440"/>
        <v>0</v>
      </c>
    </row>
    <row r="3976" spans="2:15" ht="18" customHeight="1">
      <c r="B3976" s="109" t="str">
        <f>IF('2.売上実績'!$B3976="","",'2.売上実績'!$B3976)</f>
        <v/>
      </c>
      <c r="C3976" s="110" t="str">
        <f>IF('2.売上実績'!$C3976="","",'2.売上実績'!$C3976)</f>
        <v/>
      </c>
      <c r="D3976" s="98" t="str">
        <f>IF(C3976="","",VLOOKUP(C3976,'4.製品一覧'!$B$4:$D$500,3,FALSE))</f>
        <v/>
      </c>
      <c r="E3976" s="102">
        <f>IF(C3976&lt;&gt;"",VLOOKUP(C3976,'7.製品別原価'!$B$5:$J$500,8,FALSE),0)</f>
        <v>0</v>
      </c>
      <c r="F3976" s="37">
        <f>IF(OR($K$2=0,K3976=0),0,'1.全社費用'!$C$42/$K$2)</f>
        <v>0</v>
      </c>
      <c r="G3976" s="37">
        <f t="shared" si="436"/>
        <v>0</v>
      </c>
      <c r="H3976" s="38">
        <f t="shared" si="437"/>
        <v>0</v>
      </c>
      <c r="I3976" s="39">
        <f t="shared" si="438"/>
        <v>0</v>
      </c>
      <c r="J3976" s="40">
        <f t="shared" si="439"/>
        <v>0</v>
      </c>
      <c r="K3976" s="111">
        <f>IF($B3976="",0,'2.売上実績'!D3976)</f>
        <v>0</v>
      </c>
      <c r="L3976" s="111">
        <f>IF($B3976="",0,'2.売上実績'!E3976)</f>
        <v>0</v>
      </c>
      <c r="M3976" s="28">
        <f t="shared" si="434"/>
        <v>0</v>
      </c>
      <c r="N3976" s="41">
        <f t="shared" si="435"/>
        <v>0</v>
      </c>
      <c r="O3976" s="40">
        <f t="shared" si="440"/>
        <v>0</v>
      </c>
    </row>
    <row r="3977" spans="2:15" ht="18" customHeight="1">
      <c r="B3977" s="109" t="str">
        <f>IF('2.売上実績'!$B3977="","",'2.売上実績'!$B3977)</f>
        <v/>
      </c>
      <c r="C3977" s="110" t="str">
        <f>IF('2.売上実績'!$C3977="","",'2.売上実績'!$C3977)</f>
        <v/>
      </c>
      <c r="D3977" s="98" t="str">
        <f>IF(C3977="","",VLOOKUP(C3977,'4.製品一覧'!$B$4:$D$500,3,FALSE))</f>
        <v/>
      </c>
      <c r="E3977" s="102">
        <f>IF(C3977&lt;&gt;"",VLOOKUP(C3977,'7.製品別原価'!$B$5:$J$500,8,FALSE),0)</f>
        <v>0</v>
      </c>
      <c r="F3977" s="37">
        <f>IF(OR($K$2=0,K3977=0),0,'1.全社費用'!$C$42/$K$2)</f>
        <v>0</v>
      </c>
      <c r="G3977" s="37">
        <f t="shared" si="436"/>
        <v>0</v>
      </c>
      <c r="H3977" s="38">
        <f t="shared" si="437"/>
        <v>0</v>
      </c>
      <c r="I3977" s="39">
        <f t="shared" si="438"/>
        <v>0</v>
      </c>
      <c r="J3977" s="40">
        <f t="shared" si="439"/>
        <v>0</v>
      </c>
      <c r="K3977" s="111">
        <f>IF($B3977="",0,'2.売上実績'!D3977)</f>
        <v>0</v>
      </c>
      <c r="L3977" s="111">
        <f>IF($B3977="",0,'2.売上実績'!E3977)</f>
        <v>0</v>
      </c>
      <c r="M3977" s="28">
        <f t="shared" si="434"/>
        <v>0</v>
      </c>
      <c r="N3977" s="41">
        <f t="shared" si="435"/>
        <v>0</v>
      </c>
      <c r="O3977" s="40">
        <f t="shared" si="440"/>
        <v>0</v>
      </c>
    </row>
    <row r="3978" spans="2:15" ht="18" customHeight="1">
      <c r="B3978" s="109" t="str">
        <f>IF('2.売上実績'!$B3978="","",'2.売上実績'!$B3978)</f>
        <v/>
      </c>
      <c r="C3978" s="110" t="str">
        <f>IF('2.売上実績'!$C3978="","",'2.売上実績'!$C3978)</f>
        <v/>
      </c>
      <c r="D3978" s="98" t="str">
        <f>IF(C3978="","",VLOOKUP(C3978,'4.製品一覧'!$B$4:$D$500,3,FALSE))</f>
        <v/>
      </c>
      <c r="E3978" s="102">
        <f>IF(C3978&lt;&gt;"",VLOOKUP(C3978,'7.製品別原価'!$B$5:$J$500,8,FALSE),0)</f>
        <v>0</v>
      </c>
      <c r="F3978" s="37">
        <f>IF(OR($K$2=0,K3978=0),0,'1.全社費用'!$C$42/$K$2)</f>
        <v>0</v>
      </c>
      <c r="G3978" s="37">
        <f t="shared" si="436"/>
        <v>0</v>
      </c>
      <c r="H3978" s="38">
        <f t="shared" si="437"/>
        <v>0</v>
      </c>
      <c r="I3978" s="39">
        <f t="shared" si="438"/>
        <v>0</v>
      </c>
      <c r="J3978" s="40">
        <f t="shared" si="439"/>
        <v>0</v>
      </c>
      <c r="K3978" s="111">
        <f>IF($B3978="",0,'2.売上実績'!D3978)</f>
        <v>0</v>
      </c>
      <c r="L3978" s="111">
        <f>IF($B3978="",0,'2.売上実績'!E3978)</f>
        <v>0</v>
      </c>
      <c r="M3978" s="28">
        <f t="shared" si="434"/>
        <v>0</v>
      </c>
      <c r="N3978" s="41">
        <f t="shared" si="435"/>
        <v>0</v>
      </c>
      <c r="O3978" s="40">
        <f t="shared" si="440"/>
        <v>0</v>
      </c>
    </row>
    <row r="3979" spans="2:15" ht="18" customHeight="1">
      <c r="B3979" s="109" t="str">
        <f>IF('2.売上実績'!$B3979="","",'2.売上実績'!$B3979)</f>
        <v/>
      </c>
      <c r="C3979" s="110" t="str">
        <f>IF('2.売上実績'!$C3979="","",'2.売上実績'!$C3979)</f>
        <v/>
      </c>
      <c r="D3979" s="98" t="str">
        <f>IF(C3979="","",VLOOKUP(C3979,'4.製品一覧'!$B$4:$D$500,3,FALSE))</f>
        <v/>
      </c>
      <c r="E3979" s="102">
        <f>IF(C3979&lt;&gt;"",VLOOKUP(C3979,'7.製品別原価'!$B$5:$J$500,8,FALSE),0)</f>
        <v>0</v>
      </c>
      <c r="F3979" s="37">
        <f>IF(OR($K$2=0,K3979=0),0,'1.全社費用'!$C$42/$K$2)</f>
        <v>0</v>
      </c>
      <c r="G3979" s="37">
        <f t="shared" si="436"/>
        <v>0</v>
      </c>
      <c r="H3979" s="38">
        <f t="shared" si="437"/>
        <v>0</v>
      </c>
      <c r="I3979" s="39">
        <f t="shared" si="438"/>
        <v>0</v>
      </c>
      <c r="J3979" s="40">
        <f t="shared" si="439"/>
        <v>0</v>
      </c>
      <c r="K3979" s="111">
        <f>IF($B3979="",0,'2.売上実績'!D3979)</f>
        <v>0</v>
      </c>
      <c r="L3979" s="111">
        <f>IF($B3979="",0,'2.売上実績'!E3979)</f>
        <v>0</v>
      </c>
      <c r="M3979" s="28">
        <f t="shared" si="434"/>
        <v>0</v>
      </c>
      <c r="N3979" s="41">
        <f t="shared" si="435"/>
        <v>0</v>
      </c>
      <c r="O3979" s="40">
        <f t="shared" si="440"/>
        <v>0</v>
      </c>
    </row>
    <row r="3980" spans="2:15" ht="18" customHeight="1">
      <c r="B3980" s="109" t="str">
        <f>IF('2.売上実績'!$B3980="","",'2.売上実績'!$B3980)</f>
        <v/>
      </c>
      <c r="C3980" s="110" t="str">
        <f>IF('2.売上実績'!$C3980="","",'2.売上実績'!$C3980)</f>
        <v/>
      </c>
      <c r="D3980" s="98" t="str">
        <f>IF(C3980="","",VLOOKUP(C3980,'4.製品一覧'!$B$4:$D$500,3,FALSE))</f>
        <v/>
      </c>
      <c r="E3980" s="102">
        <f>IF(C3980&lt;&gt;"",VLOOKUP(C3980,'7.製品別原価'!$B$5:$J$500,8,FALSE),0)</f>
        <v>0</v>
      </c>
      <c r="F3980" s="37">
        <f>IF(OR($K$2=0,K3980=0),0,'1.全社費用'!$C$42/$K$2)</f>
        <v>0</v>
      </c>
      <c r="G3980" s="37">
        <f t="shared" si="436"/>
        <v>0</v>
      </c>
      <c r="H3980" s="38">
        <f t="shared" si="437"/>
        <v>0</v>
      </c>
      <c r="I3980" s="39">
        <f t="shared" si="438"/>
        <v>0</v>
      </c>
      <c r="J3980" s="40">
        <f t="shared" si="439"/>
        <v>0</v>
      </c>
      <c r="K3980" s="111">
        <f>IF($B3980="",0,'2.売上実績'!D3980)</f>
        <v>0</v>
      </c>
      <c r="L3980" s="111">
        <f>IF($B3980="",0,'2.売上実績'!E3980)</f>
        <v>0</v>
      </c>
      <c r="M3980" s="28">
        <f t="shared" si="434"/>
        <v>0</v>
      </c>
      <c r="N3980" s="41">
        <f t="shared" si="435"/>
        <v>0</v>
      </c>
      <c r="O3980" s="40">
        <f t="shared" si="440"/>
        <v>0</v>
      </c>
    </row>
    <row r="3981" spans="2:15" ht="18" customHeight="1">
      <c r="B3981" s="109" t="str">
        <f>IF('2.売上実績'!$B3981="","",'2.売上実績'!$B3981)</f>
        <v/>
      </c>
      <c r="C3981" s="110" t="str">
        <f>IF('2.売上実績'!$C3981="","",'2.売上実績'!$C3981)</f>
        <v/>
      </c>
      <c r="D3981" s="98" t="str">
        <f>IF(C3981="","",VLOOKUP(C3981,'4.製品一覧'!$B$4:$D$500,3,FALSE))</f>
        <v/>
      </c>
      <c r="E3981" s="102">
        <f>IF(C3981&lt;&gt;"",VLOOKUP(C3981,'7.製品別原価'!$B$5:$J$500,8,FALSE),0)</f>
        <v>0</v>
      </c>
      <c r="F3981" s="37">
        <f>IF(OR($K$2=0,K3981=0),0,'1.全社費用'!$C$42/$K$2)</f>
        <v>0</v>
      </c>
      <c r="G3981" s="37">
        <f t="shared" si="436"/>
        <v>0</v>
      </c>
      <c r="H3981" s="38">
        <f t="shared" si="437"/>
        <v>0</v>
      </c>
      <c r="I3981" s="39">
        <f t="shared" si="438"/>
        <v>0</v>
      </c>
      <c r="J3981" s="40">
        <f t="shared" si="439"/>
        <v>0</v>
      </c>
      <c r="K3981" s="111">
        <f>IF($B3981="",0,'2.売上実績'!D3981)</f>
        <v>0</v>
      </c>
      <c r="L3981" s="111">
        <f>IF($B3981="",0,'2.売上実績'!E3981)</f>
        <v>0</v>
      </c>
      <c r="M3981" s="28">
        <f t="shared" si="434"/>
        <v>0</v>
      </c>
      <c r="N3981" s="41">
        <f t="shared" si="435"/>
        <v>0</v>
      </c>
      <c r="O3981" s="40">
        <f t="shared" si="440"/>
        <v>0</v>
      </c>
    </row>
    <row r="3982" spans="2:15" ht="18" customHeight="1">
      <c r="B3982" s="109" t="str">
        <f>IF('2.売上実績'!$B3982="","",'2.売上実績'!$B3982)</f>
        <v/>
      </c>
      <c r="C3982" s="110" t="str">
        <f>IF('2.売上実績'!$C3982="","",'2.売上実績'!$C3982)</f>
        <v/>
      </c>
      <c r="D3982" s="98" t="str">
        <f>IF(C3982="","",VLOOKUP(C3982,'4.製品一覧'!$B$4:$D$500,3,FALSE))</f>
        <v/>
      </c>
      <c r="E3982" s="102">
        <f>IF(C3982&lt;&gt;"",VLOOKUP(C3982,'7.製品別原価'!$B$5:$J$500,8,FALSE),0)</f>
        <v>0</v>
      </c>
      <c r="F3982" s="37">
        <f>IF(OR($K$2=0,K3982=0),0,'1.全社費用'!$C$42/$K$2)</f>
        <v>0</v>
      </c>
      <c r="G3982" s="37">
        <f t="shared" si="436"/>
        <v>0</v>
      </c>
      <c r="H3982" s="38">
        <f t="shared" si="437"/>
        <v>0</v>
      </c>
      <c r="I3982" s="39">
        <f t="shared" si="438"/>
        <v>0</v>
      </c>
      <c r="J3982" s="40">
        <f t="shared" si="439"/>
        <v>0</v>
      </c>
      <c r="K3982" s="111">
        <f>IF($B3982="",0,'2.売上実績'!D3982)</f>
        <v>0</v>
      </c>
      <c r="L3982" s="111">
        <f>IF($B3982="",0,'2.売上実績'!E3982)</f>
        <v>0</v>
      </c>
      <c r="M3982" s="28">
        <f t="shared" si="434"/>
        <v>0</v>
      </c>
      <c r="N3982" s="41">
        <f t="shared" si="435"/>
        <v>0</v>
      </c>
      <c r="O3982" s="40">
        <f t="shared" si="440"/>
        <v>0</v>
      </c>
    </row>
    <row r="3983" spans="2:15" ht="18" customHeight="1">
      <c r="B3983" s="109" t="str">
        <f>IF('2.売上実績'!$B3983="","",'2.売上実績'!$B3983)</f>
        <v/>
      </c>
      <c r="C3983" s="110" t="str">
        <f>IF('2.売上実績'!$C3983="","",'2.売上実績'!$C3983)</f>
        <v/>
      </c>
      <c r="D3983" s="98" t="str">
        <f>IF(C3983="","",VLOOKUP(C3983,'4.製品一覧'!$B$4:$D$500,3,FALSE))</f>
        <v/>
      </c>
      <c r="E3983" s="102">
        <f>IF(C3983&lt;&gt;"",VLOOKUP(C3983,'7.製品別原価'!$B$5:$J$500,8,FALSE),0)</f>
        <v>0</v>
      </c>
      <c r="F3983" s="37">
        <f>IF(OR($K$2=0,K3983=0),0,'1.全社費用'!$C$42/$K$2)</f>
        <v>0</v>
      </c>
      <c r="G3983" s="37">
        <f t="shared" si="436"/>
        <v>0</v>
      </c>
      <c r="H3983" s="38">
        <f t="shared" si="437"/>
        <v>0</v>
      </c>
      <c r="I3983" s="39">
        <f t="shared" si="438"/>
        <v>0</v>
      </c>
      <c r="J3983" s="40">
        <f t="shared" si="439"/>
        <v>0</v>
      </c>
      <c r="K3983" s="111">
        <f>IF($B3983="",0,'2.売上実績'!D3983)</f>
        <v>0</v>
      </c>
      <c r="L3983" s="111">
        <f>IF($B3983="",0,'2.売上実績'!E3983)</f>
        <v>0</v>
      </c>
      <c r="M3983" s="28">
        <f t="shared" si="434"/>
        <v>0</v>
      </c>
      <c r="N3983" s="41">
        <f t="shared" si="435"/>
        <v>0</v>
      </c>
      <c r="O3983" s="40">
        <f t="shared" si="440"/>
        <v>0</v>
      </c>
    </row>
    <row r="3984" spans="2:15" ht="18" customHeight="1">
      <c r="B3984" s="109" t="str">
        <f>IF('2.売上実績'!$B3984="","",'2.売上実績'!$B3984)</f>
        <v/>
      </c>
      <c r="C3984" s="110" t="str">
        <f>IF('2.売上実績'!$C3984="","",'2.売上実績'!$C3984)</f>
        <v/>
      </c>
      <c r="D3984" s="98" t="str">
        <f>IF(C3984="","",VLOOKUP(C3984,'4.製品一覧'!$B$4:$D$500,3,FALSE))</f>
        <v/>
      </c>
      <c r="E3984" s="102">
        <f>IF(C3984&lt;&gt;"",VLOOKUP(C3984,'7.製品別原価'!$B$5:$J$500,8,FALSE),0)</f>
        <v>0</v>
      </c>
      <c r="F3984" s="37">
        <f>IF(OR($K$2=0,K3984=0),0,'1.全社費用'!$C$42/$K$2)</f>
        <v>0</v>
      </c>
      <c r="G3984" s="37">
        <f t="shared" si="436"/>
        <v>0</v>
      </c>
      <c r="H3984" s="38">
        <f t="shared" si="437"/>
        <v>0</v>
      </c>
      <c r="I3984" s="39">
        <f t="shared" si="438"/>
        <v>0</v>
      </c>
      <c r="J3984" s="40">
        <f t="shared" si="439"/>
        <v>0</v>
      </c>
      <c r="K3984" s="111">
        <f>IF($B3984="",0,'2.売上実績'!D3984)</f>
        <v>0</v>
      </c>
      <c r="L3984" s="111">
        <f>IF($B3984="",0,'2.売上実績'!E3984)</f>
        <v>0</v>
      </c>
      <c r="M3984" s="28">
        <f t="shared" si="434"/>
        <v>0</v>
      </c>
      <c r="N3984" s="41">
        <f t="shared" si="435"/>
        <v>0</v>
      </c>
      <c r="O3984" s="40">
        <f t="shared" si="440"/>
        <v>0</v>
      </c>
    </row>
    <row r="3985" spans="2:15" ht="18" customHeight="1">
      <c r="B3985" s="109" t="str">
        <f>IF('2.売上実績'!$B3985="","",'2.売上実績'!$B3985)</f>
        <v/>
      </c>
      <c r="C3985" s="110" t="str">
        <f>IF('2.売上実績'!$C3985="","",'2.売上実績'!$C3985)</f>
        <v/>
      </c>
      <c r="D3985" s="98" t="str">
        <f>IF(C3985="","",VLOOKUP(C3985,'4.製品一覧'!$B$4:$D$500,3,FALSE))</f>
        <v/>
      </c>
      <c r="E3985" s="102">
        <f>IF(C3985&lt;&gt;"",VLOOKUP(C3985,'7.製品別原価'!$B$5:$J$500,8,FALSE),0)</f>
        <v>0</v>
      </c>
      <c r="F3985" s="37">
        <f>IF(OR($K$2=0,K3985=0),0,'1.全社費用'!$C$42/$K$2)</f>
        <v>0</v>
      </c>
      <c r="G3985" s="37">
        <f t="shared" si="436"/>
        <v>0</v>
      </c>
      <c r="H3985" s="38">
        <f t="shared" si="437"/>
        <v>0</v>
      </c>
      <c r="I3985" s="39">
        <f t="shared" si="438"/>
        <v>0</v>
      </c>
      <c r="J3985" s="40">
        <f t="shared" si="439"/>
        <v>0</v>
      </c>
      <c r="K3985" s="111">
        <f>IF($B3985="",0,'2.売上実績'!D3985)</f>
        <v>0</v>
      </c>
      <c r="L3985" s="111">
        <f>IF($B3985="",0,'2.売上実績'!E3985)</f>
        <v>0</v>
      </c>
      <c r="M3985" s="28">
        <f t="shared" si="434"/>
        <v>0</v>
      </c>
      <c r="N3985" s="41">
        <f t="shared" si="435"/>
        <v>0</v>
      </c>
      <c r="O3985" s="40">
        <f t="shared" si="440"/>
        <v>0</v>
      </c>
    </row>
    <row r="3986" spans="2:15" ht="18" customHeight="1">
      <c r="B3986" s="109" t="str">
        <f>IF('2.売上実績'!$B3986="","",'2.売上実績'!$B3986)</f>
        <v/>
      </c>
      <c r="C3986" s="110" t="str">
        <f>IF('2.売上実績'!$C3986="","",'2.売上実績'!$C3986)</f>
        <v/>
      </c>
      <c r="D3986" s="98" t="str">
        <f>IF(C3986="","",VLOOKUP(C3986,'4.製品一覧'!$B$4:$D$500,3,FALSE))</f>
        <v/>
      </c>
      <c r="E3986" s="102">
        <f>IF(C3986&lt;&gt;"",VLOOKUP(C3986,'7.製品別原価'!$B$5:$J$500,8,FALSE),0)</f>
        <v>0</v>
      </c>
      <c r="F3986" s="37">
        <f>IF(OR($K$2=0,K3986=0),0,'1.全社費用'!$C$42/$K$2)</f>
        <v>0</v>
      </c>
      <c r="G3986" s="37">
        <f t="shared" si="436"/>
        <v>0</v>
      </c>
      <c r="H3986" s="38">
        <f t="shared" si="437"/>
        <v>0</v>
      </c>
      <c r="I3986" s="39">
        <f t="shared" si="438"/>
        <v>0</v>
      </c>
      <c r="J3986" s="40">
        <f t="shared" si="439"/>
        <v>0</v>
      </c>
      <c r="K3986" s="111">
        <f>IF($B3986="",0,'2.売上実績'!D3986)</f>
        <v>0</v>
      </c>
      <c r="L3986" s="111">
        <f>IF($B3986="",0,'2.売上実績'!E3986)</f>
        <v>0</v>
      </c>
      <c r="M3986" s="28">
        <f t="shared" si="434"/>
        <v>0</v>
      </c>
      <c r="N3986" s="41">
        <f t="shared" si="435"/>
        <v>0</v>
      </c>
      <c r="O3986" s="40">
        <f t="shared" si="440"/>
        <v>0</v>
      </c>
    </row>
    <row r="3987" spans="2:15" ht="18" customHeight="1">
      <c r="B3987" s="109" t="str">
        <f>IF('2.売上実績'!$B3987="","",'2.売上実績'!$B3987)</f>
        <v/>
      </c>
      <c r="C3987" s="110" t="str">
        <f>IF('2.売上実績'!$C3987="","",'2.売上実績'!$C3987)</f>
        <v/>
      </c>
      <c r="D3987" s="98" t="str">
        <f>IF(C3987="","",VLOOKUP(C3987,'4.製品一覧'!$B$4:$D$500,3,FALSE))</f>
        <v/>
      </c>
      <c r="E3987" s="102">
        <f>IF(C3987&lt;&gt;"",VLOOKUP(C3987,'7.製品別原価'!$B$5:$J$500,8,FALSE),0)</f>
        <v>0</v>
      </c>
      <c r="F3987" s="37">
        <f>IF(OR($K$2=0,K3987=0),0,'1.全社費用'!$C$42/$K$2)</f>
        <v>0</v>
      </c>
      <c r="G3987" s="37">
        <f t="shared" si="436"/>
        <v>0</v>
      </c>
      <c r="H3987" s="38">
        <f t="shared" si="437"/>
        <v>0</v>
      </c>
      <c r="I3987" s="39">
        <f t="shared" si="438"/>
        <v>0</v>
      </c>
      <c r="J3987" s="40">
        <f t="shared" si="439"/>
        <v>0</v>
      </c>
      <c r="K3987" s="111">
        <f>IF($B3987="",0,'2.売上実績'!D3987)</f>
        <v>0</v>
      </c>
      <c r="L3987" s="111">
        <f>IF($B3987="",0,'2.売上実績'!E3987)</f>
        <v>0</v>
      </c>
      <c r="M3987" s="28">
        <f t="shared" si="434"/>
        <v>0</v>
      </c>
      <c r="N3987" s="41">
        <f t="shared" si="435"/>
        <v>0</v>
      </c>
      <c r="O3987" s="40">
        <f t="shared" si="440"/>
        <v>0</v>
      </c>
    </row>
    <row r="3988" spans="2:15" ht="18" customHeight="1">
      <c r="B3988" s="109" t="str">
        <f>IF('2.売上実績'!$B3988="","",'2.売上実績'!$B3988)</f>
        <v/>
      </c>
      <c r="C3988" s="110" t="str">
        <f>IF('2.売上実績'!$C3988="","",'2.売上実績'!$C3988)</f>
        <v/>
      </c>
      <c r="D3988" s="98" t="str">
        <f>IF(C3988="","",VLOOKUP(C3988,'4.製品一覧'!$B$4:$D$500,3,FALSE))</f>
        <v/>
      </c>
      <c r="E3988" s="102">
        <f>IF(C3988&lt;&gt;"",VLOOKUP(C3988,'7.製品別原価'!$B$5:$J$500,8,FALSE),0)</f>
        <v>0</v>
      </c>
      <c r="F3988" s="37">
        <f>IF(OR($K$2=0,K3988=0),0,'1.全社費用'!$C$42/$K$2)</f>
        <v>0</v>
      </c>
      <c r="G3988" s="37">
        <f t="shared" si="436"/>
        <v>0</v>
      </c>
      <c r="H3988" s="38">
        <f t="shared" si="437"/>
        <v>0</v>
      </c>
      <c r="I3988" s="39">
        <f t="shared" si="438"/>
        <v>0</v>
      </c>
      <c r="J3988" s="40">
        <f t="shared" si="439"/>
        <v>0</v>
      </c>
      <c r="K3988" s="111">
        <f>IF($B3988="",0,'2.売上実績'!D3988)</f>
        <v>0</v>
      </c>
      <c r="L3988" s="111">
        <f>IF($B3988="",0,'2.売上実績'!E3988)</f>
        <v>0</v>
      </c>
      <c r="M3988" s="28">
        <f t="shared" si="434"/>
        <v>0</v>
      </c>
      <c r="N3988" s="41">
        <f t="shared" si="435"/>
        <v>0</v>
      </c>
      <c r="O3988" s="40">
        <f t="shared" si="440"/>
        <v>0</v>
      </c>
    </row>
    <row r="3989" spans="2:15" ht="18" customHeight="1">
      <c r="B3989" s="109" t="str">
        <f>IF('2.売上実績'!$B3989="","",'2.売上実績'!$B3989)</f>
        <v/>
      </c>
      <c r="C3989" s="110" t="str">
        <f>IF('2.売上実績'!$C3989="","",'2.売上実績'!$C3989)</f>
        <v/>
      </c>
      <c r="D3989" s="98" t="str">
        <f>IF(C3989="","",VLOOKUP(C3989,'4.製品一覧'!$B$4:$D$500,3,FALSE))</f>
        <v/>
      </c>
      <c r="E3989" s="102">
        <f>IF(C3989&lt;&gt;"",VLOOKUP(C3989,'7.製品別原価'!$B$5:$J$500,8,FALSE),0)</f>
        <v>0</v>
      </c>
      <c r="F3989" s="37">
        <f>IF(OR($K$2=0,K3989=0),0,'1.全社費用'!$C$42/$K$2)</f>
        <v>0</v>
      </c>
      <c r="G3989" s="37">
        <f t="shared" si="436"/>
        <v>0</v>
      </c>
      <c r="H3989" s="38">
        <f t="shared" si="437"/>
        <v>0</v>
      </c>
      <c r="I3989" s="39">
        <f t="shared" si="438"/>
        <v>0</v>
      </c>
      <c r="J3989" s="40">
        <f t="shared" si="439"/>
        <v>0</v>
      </c>
      <c r="K3989" s="111">
        <f>IF($B3989="",0,'2.売上実績'!D3989)</f>
        <v>0</v>
      </c>
      <c r="L3989" s="111">
        <f>IF($B3989="",0,'2.売上実績'!E3989)</f>
        <v>0</v>
      </c>
      <c r="M3989" s="28">
        <f t="shared" si="434"/>
        <v>0</v>
      </c>
      <c r="N3989" s="41">
        <f t="shared" si="435"/>
        <v>0</v>
      </c>
      <c r="O3989" s="40">
        <f t="shared" si="440"/>
        <v>0</v>
      </c>
    </row>
    <row r="3990" spans="2:15" ht="18" customHeight="1">
      <c r="B3990" s="109" t="str">
        <f>IF('2.売上実績'!$B3990="","",'2.売上実績'!$B3990)</f>
        <v/>
      </c>
      <c r="C3990" s="110" t="str">
        <f>IF('2.売上実績'!$C3990="","",'2.売上実績'!$C3990)</f>
        <v/>
      </c>
      <c r="D3990" s="98" t="str">
        <f>IF(C3990="","",VLOOKUP(C3990,'4.製品一覧'!$B$4:$D$500,3,FALSE))</f>
        <v/>
      </c>
      <c r="E3990" s="102">
        <f>IF(C3990&lt;&gt;"",VLOOKUP(C3990,'7.製品別原価'!$B$5:$J$500,8,FALSE),0)</f>
        <v>0</v>
      </c>
      <c r="F3990" s="37">
        <f>IF(OR($K$2=0,K3990=0),0,'1.全社費用'!$C$42/$K$2)</f>
        <v>0</v>
      </c>
      <c r="G3990" s="37">
        <f t="shared" si="436"/>
        <v>0</v>
      </c>
      <c r="H3990" s="38">
        <f t="shared" si="437"/>
        <v>0</v>
      </c>
      <c r="I3990" s="39">
        <f t="shared" si="438"/>
        <v>0</v>
      </c>
      <c r="J3990" s="40">
        <f t="shared" si="439"/>
        <v>0</v>
      </c>
      <c r="K3990" s="111">
        <f>IF($B3990="",0,'2.売上実績'!D3990)</f>
        <v>0</v>
      </c>
      <c r="L3990" s="111">
        <f>IF($B3990="",0,'2.売上実績'!E3990)</f>
        <v>0</v>
      </c>
      <c r="M3990" s="28">
        <f t="shared" si="434"/>
        <v>0</v>
      </c>
      <c r="N3990" s="41">
        <f t="shared" si="435"/>
        <v>0</v>
      </c>
      <c r="O3990" s="40">
        <f t="shared" si="440"/>
        <v>0</v>
      </c>
    </row>
    <row r="3991" spans="2:15" ht="18" customHeight="1">
      <c r="B3991" s="109" t="str">
        <f>IF('2.売上実績'!$B3991="","",'2.売上実績'!$B3991)</f>
        <v/>
      </c>
      <c r="C3991" s="110" t="str">
        <f>IF('2.売上実績'!$C3991="","",'2.売上実績'!$C3991)</f>
        <v/>
      </c>
      <c r="D3991" s="98" t="str">
        <f>IF(C3991="","",VLOOKUP(C3991,'4.製品一覧'!$B$4:$D$500,3,FALSE))</f>
        <v/>
      </c>
      <c r="E3991" s="102">
        <f>IF(C3991&lt;&gt;"",VLOOKUP(C3991,'7.製品別原価'!$B$5:$J$500,8,FALSE),0)</f>
        <v>0</v>
      </c>
      <c r="F3991" s="37">
        <f>IF(OR($K$2=0,K3991=0),0,'1.全社費用'!$C$42/$K$2)</f>
        <v>0</v>
      </c>
      <c r="G3991" s="37">
        <f t="shared" si="436"/>
        <v>0</v>
      </c>
      <c r="H3991" s="38">
        <f t="shared" si="437"/>
        <v>0</v>
      </c>
      <c r="I3991" s="39">
        <f t="shared" si="438"/>
        <v>0</v>
      </c>
      <c r="J3991" s="40">
        <f t="shared" si="439"/>
        <v>0</v>
      </c>
      <c r="K3991" s="111">
        <f>IF($B3991="",0,'2.売上実績'!D3991)</f>
        <v>0</v>
      </c>
      <c r="L3991" s="111">
        <f>IF($B3991="",0,'2.売上実績'!E3991)</f>
        <v>0</v>
      </c>
      <c r="M3991" s="28">
        <f t="shared" si="434"/>
        <v>0</v>
      </c>
      <c r="N3991" s="41">
        <f t="shared" si="435"/>
        <v>0</v>
      </c>
      <c r="O3991" s="40">
        <f t="shared" si="440"/>
        <v>0</v>
      </c>
    </row>
    <row r="3992" spans="2:15" ht="18" customHeight="1">
      <c r="B3992" s="109" t="str">
        <f>IF('2.売上実績'!$B3992="","",'2.売上実績'!$B3992)</f>
        <v/>
      </c>
      <c r="C3992" s="110" t="str">
        <f>IF('2.売上実績'!$C3992="","",'2.売上実績'!$C3992)</f>
        <v/>
      </c>
      <c r="D3992" s="98" t="str">
        <f>IF(C3992="","",VLOOKUP(C3992,'4.製品一覧'!$B$4:$D$500,3,FALSE))</f>
        <v/>
      </c>
      <c r="E3992" s="102">
        <f>IF(C3992&lt;&gt;"",VLOOKUP(C3992,'7.製品別原価'!$B$5:$J$500,8,FALSE),0)</f>
        <v>0</v>
      </c>
      <c r="F3992" s="37">
        <f>IF(OR($K$2=0,K3992=0),0,'1.全社費用'!$C$42/$K$2)</f>
        <v>0</v>
      </c>
      <c r="G3992" s="37">
        <f t="shared" si="436"/>
        <v>0</v>
      </c>
      <c r="H3992" s="38">
        <f t="shared" si="437"/>
        <v>0</v>
      </c>
      <c r="I3992" s="39">
        <f t="shared" si="438"/>
        <v>0</v>
      </c>
      <c r="J3992" s="40">
        <f t="shared" si="439"/>
        <v>0</v>
      </c>
      <c r="K3992" s="111">
        <f>IF($B3992="",0,'2.売上実績'!D3992)</f>
        <v>0</v>
      </c>
      <c r="L3992" s="111">
        <f>IF($B3992="",0,'2.売上実績'!E3992)</f>
        <v>0</v>
      </c>
      <c r="M3992" s="28">
        <f t="shared" si="434"/>
        <v>0</v>
      </c>
      <c r="N3992" s="41">
        <f t="shared" si="435"/>
        <v>0</v>
      </c>
      <c r="O3992" s="40">
        <f t="shared" si="440"/>
        <v>0</v>
      </c>
    </row>
    <row r="3993" spans="2:15" ht="18" customHeight="1">
      <c r="B3993" s="109" t="str">
        <f>IF('2.売上実績'!$B3993="","",'2.売上実績'!$B3993)</f>
        <v/>
      </c>
      <c r="C3993" s="110" t="str">
        <f>IF('2.売上実績'!$C3993="","",'2.売上実績'!$C3993)</f>
        <v/>
      </c>
      <c r="D3993" s="98" t="str">
        <f>IF(C3993="","",VLOOKUP(C3993,'4.製品一覧'!$B$4:$D$500,3,FALSE))</f>
        <v/>
      </c>
      <c r="E3993" s="102">
        <f>IF(C3993&lt;&gt;"",VLOOKUP(C3993,'7.製品別原価'!$B$5:$J$500,8,FALSE),0)</f>
        <v>0</v>
      </c>
      <c r="F3993" s="37">
        <f>IF(OR($K$2=0,K3993=0),0,'1.全社費用'!$C$42/$K$2)</f>
        <v>0</v>
      </c>
      <c r="G3993" s="37">
        <f t="shared" si="436"/>
        <v>0</v>
      </c>
      <c r="H3993" s="38">
        <f t="shared" si="437"/>
        <v>0</v>
      </c>
      <c r="I3993" s="39">
        <f t="shared" si="438"/>
        <v>0</v>
      </c>
      <c r="J3993" s="40">
        <f t="shared" si="439"/>
        <v>0</v>
      </c>
      <c r="K3993" s="111">
        <f>IF($B3993="",0,'2.売上実績'!D3993)</f>
        <v>0</v>
      </c>
      <c r="L3993" s="111">
        <f>IF($B3993="",0,'2.売上実績'!E3993)</f>
        <v>0</v>
      </c>
      <c r="M3993" s="28">
        <f t="shared" si="434"/>
        <v>0</v>
      </c>
      <c r="N3993" s="41">
        <f t="shared" si="435"/>
        <v>0</v>
      </c>
      <c r="O3993" s="40">
        <f t="shared" si="440"/>
        <v>0</v>
      </c>
    </row>
    <row r="3994" spans="2:15" ht="18" customHeight="1">
      <c r="B3994" s="109" t="str">
        <f>IF('2.売上実績'!$B3994="","",'2.売上実績'!$B3994)</f>
        <v/>
      </c>
      <c r="C3994" s="110" t="str">
        <f>IF('2.売上実績'!$C3994="","",'2.売上実績'!$C3994)</f>
        <v/>
      </c>
      <c r="D3994" s="98" t="str">
        <f>IF(C3994="","",VLOOKUP(C3994,'4.製品一覧'!$B$4:$D$500,3,FALSE))</f>
        <v/>
      </c>
      <c r="E3994" s="102">
        <f>IF(C3994&lt;&gt;"",VLOOKUP(C3994,'7.製品別原価'!$B$5:$J$500,8,FALSE),0)</f>
        <v>0</v>
      </c>
      <c r="F3994" s="37">
        <f>IF(OR($K$2=0,K3994=0),0,'1.全社費用'!$C$42/$K$2)</f>
        <v>0</v>
      </c>
      <c r="G3994" s="37">
        <f t="shared" si="436"/>
        <v>0</v>
      </c>
      <c r="H3994" s="38">
        <f t="shared" si="437"/>
        <v>0</v>
      </c>
      <c r="I3994" s="39">
        <f t="shared" si="438"/>
        <v>0</v>
      </c>
      <c r="J3994" s="40">
        <f t="shared" si="439"/>
        <v>0</v>
      </c>
      <c r="K3994" s="111">
        <f>IF($B3994="",0,'2.売上実績'!D3994)</f>
        <v>0</v>
      </c>
      <c r="L3994" s="111">
        <f>IF($B3994="",0,'2.売上実績'!E3994)</f>
        <v>0</v>
      </c>
      <c r="M3994" s="28">
        <f t="shared" si="434"/>
        <v>0</v>
      </c>
      <c r="N3994" s="41">
        <f t="shared" si="435"/>
        <v>0</v>
      </c>
      <c r="O3994" s="40">
        <f t="shared" si="440"/>
        <v>0</v>
      </c>
    </row>
    <row r="3995" spans="2:15" ht="18" customHeight="1">
      <c r="B3995" s="109" t="str">
        <f>IF('2.売上実績'!$B3995="","",'2.売上実績'!$B3995)</f>
        <v/>
      </c>
      <c r="C3995" s="110" t="str">
        <f>IF('2.売上実績'!$C3995="","",'2.売上実績'!$C3995)</f>
        <v/>
      </c>
      <c r="D3995" s="98" t="str">
        <f>IF(C3995="","",VLOOKUP(C3995,'4.製品一覧'!$B$4:$D$500,3,FALSE))</f>
        <v/>
      </c>
      <c r="E3995" s="102">
        <f>IF(C3995&lt;&gt;"",VLOOKUP(C3995,'7.製品別原価'!$B$5:$J$500,8,FALSE),0)</f>
        <v>0</v>
      </c>
      <c r="F3995" s="37">
        <f>IF(OR($K$2=0,K3995=0),0,'1.全社費用'!$C$42/$K$2)</f>
        <v>0</v>
      </c>
      <c r="G3995" s="37">
        <f t="shared" si="436"/>
        <v>0</v>
      </c>
      <c r="H3995" s="38">
        <f t="shared" si="437"/>
        <v>0</v>
      </c>
      <c r="I3995" s="39">
        <f t="shared" si="438"/>
        <v>0</v>
      </c>
      <c r="J3995" s="40">
        <f t="shared" si="439"/>
        <v>0</v>
      </c>
      <c r="K3995" s="111">
        <f>IF($B3995="",0,'2.売上実績'!D3995)</f>
        <v>0</v>
      </c>
      <c r="L3995" s="111">
        <f>IF($B3995="",0,'2.売上実績'!E3995)</f>
        <v>0</v>
      </c>
      <c r="M3995" s="28">
        <f t="shared" si="434"/>
        <v>0</v>
      </c>
      <c r="N3995" s="41">
        <f t="shared" si="435"/>
        <v>0</v>
      </c>
      <c r="O3995" s="40">
        <f t="shared" si="440"/>
        <v>0</v>
      </c>
    </row>
    <row r="3996" spans="2:15" ht="18" customHeight="1">
      <c r="B3996" s="109" t="str">
        <f>IF('2.売上実績'!$B3996="","",'2.売上実績'!$B3996)</f>
        <v/>
      </c>
      <c r="C3996" s="110" t="str">
        <f>IF('2.売上実績'!$C3996="","",'2.売上実績'!$C3996)</f>
        <v/>
      </c>
      <c r="D3996" s="98" t="str">
        <f>IF(C3996="","",VLOOKUP(C3996,'4.製品一覧'!$B$4:$D$500,3,FALSE))</f>
        <v/>
      </c>
      <c r="E3996" s="102">
        <f>IF(C3996&lt;&gt;"",VLOOKUP(C3996,'7.製品別原価'!$B$5:$J$500,8,FALSE),0)</f>
        <v>0</v>
      </c>
      <c r="F3996" s="37">
        <f>IF(OR($K$2=0,K3996=0),0,'1.全社費用'!$C$42/$K$2)</f>
        <v>0</v>
      </c>
      <c r="G3996" s="37">
        <f t="shared" si="436"/>
        <v>0</v>
      </c>
      <c r="H3996" s="38">
        <f t="shared" si="437"/>
        <v>0</v>
      </c>
      <c r="I3996" s="39">
        <f t="shared" si="438"/>
        <v>0</v>
      </c>
      <c r="J3996" s="40">
        <f t="shared" si="439"/>
        <v>0</v>
      </c>
      <c r="K3996" s="111">
        <f>IF($B3996="",0,'2.売上実績'!D3996)</f>
        <v>0</v>
      </c>
      <c r="L3996" s="111">
        <f>IF($B3996="",0,'2.売上実績'!E3996)</f>
        <v>0</v>
      </c>
      <c r="M3996" s="28">
        <f t="shared" si="434"/>
        <v>0</v>
      </c>
      <c r="N3996" s="41">
        <f t="shared" si="435"/>
        <v>0</v>
      </c>
      <c r="O3996" s="40">
        <f t="shared" si="440"/>
        <v>0</v>
      </c>
    </row>
    <row r="3997" spans="2:15" ht="18" customHeight="1">
      <c r="B3997" s="109" t="str">
        <f>IF('2.売上実績'!$B3997="","",'2.売上実績'!$B3997)</f>
        <v/>
      </c>
      <c r="C3997" s="110" t="str">
        <f>IF('2.売上実績'!$C3997="","",'2.売上実績'!$C3997)</f>
        <v/>
      </c>
      <c r="D3997" s="98" t="str">
        <f>IF(C3997="","",VLOOKUP(C3997,'4.製品一覧'!$B$4:$D$500,3,FALSE))</f>
        <v/>
      </c>
      <c r="E3997" s="102">
        <f>IF(C3997&lt;&gt;"",VLOOKUP(C3997,'7.製品別原価'!$B$5:$J$500,8,FALSE),0)</f>
        <v>0</v>
      </c>
      <c r="F3997" s="37">
        <f>IF(OR($K$2=0,K3997=0),0,'1.全社費用'!$C$42/$K$2)</f>
        <v>0</v>
      </c>
      <c r="G3997" s="37">
        <f t="shared" si="436"/>
        <v>0</v>
      </c>
      <c r="H3997" s="38">
        <f t="shared" si="437"/>
        <v>0</v>
      </c>
      <c r="I3997" s="39">
        <f t="shared" si="438"/>
        <v>0</v>
      </c>
      <c r="J3997" s="40">
        <f t="shared" si="439"/>
        <v>0</v>
      </c>
      <c r="K3997" s="111">
        <f>IF($B3997="",0,'2.売上実績'!D3997)</f>
        <v>0</v>
      </c>
      <c r="L3997" s="111">
        <f>IF($B3997="",0,'2.売上実績'!E3997)</f>
        <v>0</v>
      </c>
      <c r="M3997" s="28">
        <f t="shared" si="434"/>
        <v>0</v>
      </c>
      <c r="N3997" s="41">
        <f t="shared" si="435"/>
        <v>0</v>
      </c>
      <c r="O3997" s="40">
        <f t="shared" si="440"/>
        <v>0</v>
      </c>
    </row>
    <row r="3998" spans="2:15" ht="18" customHeight="1">
      <c r="B3998" s="109" t="str">
        <f>IF('2.売上実績'!$B3998="","",'2.売上実績'!$B3998)</f>
        <v/>
      </c>
      <c r="C3998" s="110" t="str">
        <f>IF('2.売上実績'!$C3998="","",'2.売上実績'!$C3998)</f>
        <v/>
      </c>
      <c r="D3998" s="98" t="str">
        <f>IF(C3998="","",VLOOKUP(C3998,'4.製品一覧'!$B$4:$D$500,3,FALSE))</f>
        <v/>
      </c>
      <c r="E3998" s="102">
        <f>IF(C3998&lt;&gt;"",VLOOKUP(C3998,'7.製品別原価'!$B$5:$J$500,8,FALSE),0)</f>
        <v>0</v>
      </c>
      <c r="F3998" s="37">
        <f>IF(OR($K$2=0,K3998=0),0,'1.全社費用'!$C$42/$K$2)</f>
        <v>0</v>
      </c>
      <c r="G3998" s="37">
        <f t="shared" si="436"/>
        <v>0</v>
      </c>
      <c r="H3998" s="38">
        <f t="shared" si="437"/>
        <v>0</v>
      </c>
      <c r="I3998" s="39">
        <f t="shared" si="438"/>
        <v>0</v>
      </c>
      <c r="J3998" s="40">
        <f t="shared" si="439"/>
        <v>0</v>
      </c>
      <c r="K3998" s="111">
        <f>IF($B3998="",0,'2.売上実績'!D3998)</f>
        <v>0</v>
      </c>
      <c r="L3998" s="111">
        <f>IF($B3998="",0,'2.売上実績'!E3998)</f>
        <v>0</v>
      </c>
      <c r="M3998" s="28">
        <f t="shared" si="434"/>
        <v>0</v>
      </c>
      <c r="N3998" s="41">
        <f t="shared" si="435"/>
        <v>0</v>
      </c>
      <c r="O3998" s="40">
        <f t="shared" si="440"/>
        <v>0</v>
      </c>
    </row>
    <row r="3999" spans="2:15" ht="18" customHeight="1">
      <c r="B3999" s="109" t="str">
        <f>IF('2.売上実績'!$B3999="","",'2.売上実績'!$B3999)</f>
        <v/>
      </c>
      <c r="C3999" s="110" t="str">
        <f>IF('2.売上実績'!$C3999="","",'2.売上実績'!$C3999)</f>
        <v/>
      </c>
      <c r="D3999" s="98" t="str">
        <f>IF(C3999="","",VLOOKUP(C3999,'4.製品一覧'!$B$4:$D$500,3,FALSE))</f>
        <v/>
      </c>
      <c r="E3999" s="102">
        <f>IF(C3999&lt;&gt;"",VLOOKUP(C3999,'7.製品別原価'!$B$5:$J$500,8,FALSE),0)</f>
        <v>0</v>
      </c>
      <c r="F3999" s="37">
        <f>IF(OR($K$2=0,K3999=0),0,'1.全社費用'!$C$42/$K$2)</f>
        <v>0</v>
      </c>
      <c r="G3999" s="37">
        <f t="shared" si="436"/>
        <v>0</v>
      </c>
      <c r="H3999" s="38">
        <f t="shared" si="437"/>
        <v>0</v>
      </c>
      <c r="I3999" s="39">
        <f t="shared" si="438"/>
        <v>0</v>
      </c>
      <c r="J3999" s="40">
        <f t="shared" si="439"/>
        <v>0</v>
      </c>
      <c r="K3999" s="111">
        <f>IF($B3999="",0,'2.売上実績'!D3999)</f>
        <v>0</v>
      </c>
      <c r="L3999" s="111">
        <f>IF($B3999="",0,'2.売上実績'!E3999)</f>
        <v>0</v>
      </c>
      <c r="M3999" s="28">
        <f t="shared" si="434"/>
        <v>0</v>
      </c>
      <c r="N3999" s="41">
        <f t="shared" si="435"/>
        <v>0</v>
      </c>
      <c r="O3999" s="40">
        <f t="shared" si="440"/>
        <v>0</v>
      </c>
    </row>
    <row r="4000" spans="2:15" ht="18" customHeight="1">
      <c r="B4000" s="109" t="str">
        <f>IF('2.売上実績'!$B4000="","",'2.売上実績'!$B4000)</f>
        <v/>
      </c>
      <c r="C4000" s="110" t="str">
        <f>IF('2.売上実績'!$C4000="","",'2.売上実績'!$C4000)</f>
        <v/>
      </c>
      <c r="D4000" s="98" t="str">
        <f>IF(C4000="","",VLOOKUP(C4000,'4.製品一覧'!$B$4:$D$500,3,FALSE))</f>
        <v/>
      </c>
      <c r="E4000" s="102">
        <f>IF(C4000&lt;&gt;"",VLOOKUP(C4000,'7.製品別原価'!$B$5:$J$500,8,FALSE),0)</f>
        <v>0</v>
      </c>
      <c r="F4000" s="37">
        <f>IF(OR($K$2=0,K4000=0),0,'1.全社費用'!$C$42/$K$2)</f>
        <v>0</v>
      </c>
      <c r="G4000" s="37">
        <f t="shared" si="436"/>
        <v>0</v>
      </c>
      <c r="H4000" s="38">
        <f t="shared" si="437"/>
        <v>0</v>
      </c>
      <c r="I4000" s="39">
        <f t="shared" si="438"/>
        <v>0</v>
      </c>
      <c r="J4000" s="40">
        <f t="shared" si="439"/>
        <v>0</v>
      </c>
      <c r="K4000" s="111">
        <f>IF($B4000="",0,'2.売上実績'!D4000)</f>
        <v>0</v>
      </c>
      <c r="L4000" s="111">
        <f>IF($B4000="",0,'2.売上実績'!E4000)</f>
        <v>0</v>
      </c>
      <c r="M4000" s="28">
        <f t="shared" si="434"/>
        <v>0</v>
      </c>
      <c r="N4000" s="41">
        <f t="shared" si="435"/>
        <v>0</v>
      </c>
      <c r="O4000" s="40">
        <f t="shared" si="440"/>
        <v>0</v>
      </c>
    </row>
    <row r="4001" spans="2:15" ht="18" customHeight="1">
      <c r="B4001" s="109" t="str">
        <f>IF('2.売上実績'!$B4001="","",'2.売上実績'!$B4001)</f>
        <v/>
      </c>
      <c r="C4001" s="110" t="str">
        <f>IF('2.売上実績'!$C4001="","",'2.売上実績'!$C4001)</f>
        <v/>
      </c>
      <c r="D4001" s="98" t="str">
        <f>IF(C4001="","",VLOOKUP(C4001,'4.製品一覧'!$B$4:$D$500,3,FALSE))</f>
        <v/>
      </c>
      <c r="E4001" s="102">
        <f>IF(C4001&lt;&gt;"",VLOOKUP(C4001,'7.製品別原価'!$B$5:$J$500,8,FALSE),0)</f>
        <v>0</v>
      </c>
      <c r="F4001" s="37">
        <f>IF(OR($K$2=0,K4001=0),0,'1.全社費用'!$C$42/$K$2)</f>
        <v>0</v>
      </c>
      <c r="G4001" s="37">
        <f t="shared" si="436"/>
        <v>0</v>
      </c>
      <c r="H4001" s="38">
        <f t="shared" si="437"/>
        <v>0</v>
      </c>
      <c r="I4001" s="39">
        <f t="shared" si="438"/>
        <v>0</v>
      </c>
      <c r="J4001" s="40">
        <f t="shared" si="439"/>
        <v>0</v>
      </c>
      <c r="K4001" s="111">
        <f>IF($B4001="",0,'2.売上実績'!D4001)</f>
        <v>0</v>
      </c>
      <c r="L4001" s="111">
        <f>IF($B4001="",0,'2.売上実績'!E4001)</f>
        <v>0</v>
      </c>
      <c r="M4001" s="28">
        <f t="shared" si="434"/>
        <v>0</v>
      </c>
      <c r="N4001" s="41">
        <f t="shared" si="435"/>
        <v>0</v>
      </c>
      <c r="O4001" s="40">
        <f t="shared" si="440"/>
        <v>0</v>
      </c>
    </row>
    <row r="4002" spans="2:15" ht="18" customHeight="1">
      <c r="B4002" s="109" t="str">
        <f>IF('2.売上実績'!$B4002="","",'2.売上実績'!$B4002)</f>
        <v/>
      </c>
      <c r="C4002" s="110" t="str">
        <f>IF('2.売上実績'!$C4002="","",'2.売上実績'!$C4002)</f>
        <v/>
      </c>
      <c r="D4002" s="98" t="str">
        <f>IF(C4002="","",VLOOKUP(C4002,'4.製品一覧'!$B$4:$D$500,3,FALSE))</f>
        <v/>
      </c>
      <c r="E4002" s="102">
        <f>IF(C4002&lt;&gt;"",VLOOKUP(C4002,'7.製品別原価'!$B$5:$J$500,8,FALSE),0)</f>
        <v>0</v>
      </c>
      <c r="F4002" s="37">
        <f>IF(OR($K$2=0,K4002=0),0,'1.全社費用'!$C$42/$K$2)</f>
        <v>0</v>
      </c>
      <c r="G4002" s="37">
        <f t="shared" si="436"/>
        <v>0</v>
      </c>
      <c r="H4002" s="38">
        <f t="shared" si="437"/>
        <v>0</v>
      </c>
      <c r="I4002" s="39">
        <f t="shared" si="438"/>
        <v>0</v>
      </c>
      <c r="J4002" s="40">
        <f t="shared" si="439"/>
        <v>0</v>
      </c>
      <c r="K4002" s="111">
        <f>IF($B4002="",0,'2.売上実績'!D4002)</f>
        <v>0</v>
      </c>
      <c r="L4002" s="111">
        <f>IF($B4002="",0,'2.売上実績'!E4002)</f>
        <v>0</v>
      </c>
      <c r="M4002" s="28">
        <f t="shared" si="434"/>
        <v>0</v>
      </c>
      <c r="N4002" s="41">
        <f t="shared" si="435"/>
        <v>0</v>
      </c>
      <c r="O4002" s="40">
        <f t="shared" si="440"/>
        <v>0</v>
      </c>
    </row>
    <row r="4003" spans="2:15" ht="18" customHeight="1">
      <c r="B4003" s="109" t="str">
        <f>IF('2.売上実績'!$B4003="","",'2.売上実績'!$B4003)</f>
        <v/>
      </c>
      <c r="C4003" s="110" t="str">
        <f>IF('2.売上実績'!$C4003="","",'2.売上実績'!$C4003)</f>
        <v/>
      </c>
      <c r="D4003" s="98" t="str">
        <f>IF(C4003="","",VLOOKUP(C4003,'4.製品一覧'!$B$4:$D$500,3,FALSE))</f>
        <v/>
      </c>
      <c r="E4003" s="102">
        <f>IF(C4003&lt;&gt;"",VLOOKUP(C4003,'7.製品別原価'!$B$5:$J$500,8,FALSE),0)</f>
        <v>0</v>
      </c>
      <c r="F4003" s="37">
        <f>IF(OR($K$2=0,K4003=0),0,'1.全社費用'!$C$42/$K$2)</f>
        <v>0</v>
      </c>
      <c r="G4003" s="37">
        <f t="shared" si="436"/>
        <v>0</v>
      </c>
      <c r="H4003" s="38">
        <f t="shared" si="437"/>
        <v>0</v>
      </c>
      <c r="I4003" s="39">
        <f t="shared" si="438"/>
        <v>0</v>
      </c>
      <c r="J4003" s="40">
        <f t="shared" si="439"/>
        <v>0</v>
      </c>
      <c r="K4003" s="111">
        <f>IF($B4003="",0,'2.売上実績'!D4003)</f>
        <v>0</v>
      </c>
      <c r="L4003" s="111">
        <f>IF($B4003="",0,'2.売上実績'!E4003)</f>
        <v>0</v>
      </c>
      <c r="M4003" s="28">
        <f t="shared" si="434"/>
        <v>0</v>
      </c>
      <c r="N4003" s="41">
        <f t="shared" si="435"/>
        <v>0</v>
      </c>
      <c r="O4003" s="40">
        <f t="shared" si="440"/>
        <v>0</v>
      </c>
    </row>
    <row r="4004" spans="2:15" ht="18" customHeight="1">
      <c r="B4004" s="109" t="str">
        <f>IF('2.売上実績'!$B4004="","",'2.売上実績'!$B4004)</f>
        <v/>
      </c>
      <c r="C4004" s="110" t="str">
        <f>IF('2.売上実績'!$C4004="","",'2.売上実績'!$C4004)</f>
        <v/>
      </c>
      <c r="D4004" s="98" t="str">
        <f>IF(C4004="","",VLOOKUP(C4004,'4.製品一覧'!$B$4:$D$500,3,FALSE))</f>
        <v/>
      </c>
      <c r="E4004" s="102">
        <f>IF(C4004&lt;&gt;"",VLOOKUP(C4004,'7.製品別原価'!$B$5:$J$500,8,FALSE),0)</f>
        <v>0</v>
      </c>
      <c r="F4004" s="37">
        <f>IF(OR($K$2=0,K4004=0),0,'1.全社費用'!$C$42/$K$2)</f>
        <v>0</v>
      </c>
      <c r="G4004" s="37">
        <f t="shared" si="436"/>
        <v>0</v>
      </c>
      <c r="H4004" s="38">
        <f t="shared" si="437"/>
        <v>0</v>
      </c>
      <c r="I4004" s="39">
        <f t="shared" si="438"/>
        <v>0</v>
      </c>
      <c r="J4004" s="40">
        <f t="shared" si="439"/>
        <v>0</v>
      </c>
      <c r="K4004" s="111">
        <f>IF($B4004="",0,'2.売上実績'!D4004)</f>
        <v>0</v>
      </c>
      <c r="L4004" s="111">
        <f>IF($B4004="",0,'2.売上実績'!E4004)</f>
        <v>0</v>
      </c>
      <c r="M4004" s="28">
        <f t="shared" si="434"/>
        <v>0</v>
      </c>
      <c r="N4004" s="41">
        <f t="shared" si="435"/>
        <v>0</v>
      </c>
      <c r="O4004" s="40">
        <f t="shared" si="440"/>
        <v>0</v>
      </c>
    </row>
    <row r="4005" spans="2:15" ht="18" customHeight="1">
      <c r="B4005" s="109" t="str">
        <f>IF('2.売上実績'!$B4005="","",'2.売上実績'!$B4005)</f>
        <v/>
      </c>
      <c r="C4005" s="110" t="str">
        <f>IF('2.売上実績'!$C4005="","",'2.売上実績'!$C4005)</f>
        <v/>
      </c>
      <c r="D4005" s="98" t="str">
        <f>IF(C4005="","",VLOOKUP(C4005,'4.製品一覧'!$B$4:$D$500,3,FALSE))</f>
        <v/>
      </c>
      <c r="E4005" s="102">
        <f>IF(C4005&lt;&gt;"",VLOOKUP(C4005,'7.製品別原価'!$B$5:$J$500,8,FALSE),0)</f>
        <v>0</v>
      </c>
      <c r="F4005" s="37">
        <f>IF(OR($K$2=0,K4005=0),0,'1.全社費用'!$C$42/$K$2)</f>
        <v>0</v>
      </c>
      <c r="G4005" s="37">
        <f t="shared" si="436"/>
        <v>0</v>
      </c>
      <c r="H4005" s="38">
        <f t="shared" si="437"/>
        <v>0</v>
      </c>
      <c r="I4005" s="39">
        <f t="shared" si="438"/>
        <v>0</v>
      </c>
      <c r="J4005" s="40">
        <f t="shared" si="439"/>
        <v>0</v>
      </c>
      <c r="K4005" s="111">
        <f>IF($B4005="",0,'2.売上実績'!D4005)</f>
        <v>0</v>
      </c>
      <c r="L4005" s="111">
        <f>IF($B4005="",0,'2.売上実績'!E4005)</f>
        <v>0</v>
      </c>
      <c r="M4005" s="28">
        <f t="shared" si="434"/>
        <v>0</v>
      </c>
      <c r="N4005" s="41">
        <f t="shared" si="435"/>
        <v>0</v>
      </c>
      <c r="O4005" s="40">
        <f t="shared" si="440"/>
        <v>0</v>
      </c>
    </row>
    <row r="4006" spans="2:15" ht="18" customHeight="1">
      <c r="B4006" s="109" t="str">
        <f>IF('2.売上実績'!$B4006="","",'2.売上実績'!$B4006)</f>
        <v/>
      </c>
      <c r="C4006" s="110" t="str">
        <f>IF('2.売上実績'!$C4006="","",'2.売上実績'!$C4006)</f>
        <v/>
      </c>
      <c r="D4006" s="98" t="str">
        <f>IF(C4006="","",VLOOKUP(C4006,'4.製品一覧'!$B$4:$D$500,3,FALSE))</f>
        <v/>
      </c>
      <c r="E4006" s="102">
        <f>IF(C4006&lt;&gt;"",VLOOKUP(C4006,'7.製品別原価'!$B$5:$J$500,8,FALSE),0)</f>
        <v>0</v>
      </c>
      <c r="F4006" s="37">
        <f>IF(OR($K$2=0,K4006=0),0,'1.全社費用'!$C$42/$K$2)</f>
        <v>0</v>
      </c>
      <c r="G4006" s="37">
        <f t="shared" si="436"/>
        <v>0</v>
      </c>
      <c r="H4006" s="38">
        <f t="shared" si="437"/>
        <v>0</v>
      </c>
      <c r="I4006" s="39">
        <f t="shared" si="438"/>
        <v>0</v>
      </c>
      <c r="J4006" s="40">
        <f t="shared" si="439"/>
        <v>0</v>
      </c>
      <c r="K4006" s="111">
        <f>IF($B4006="",0,'2.売上実績'!D4006)</f>
        <v>0</v>
      </c>
      <c r="L4006" s="111">
        <f>IF($B4006="",0,'2.売上実績'!E4006)</f>
        <v>0</v>
      </c>
      <c r="M4006" s="28">
        <f t="shared" si="434"/>
        <v>0</v>
      </c>
      <c r="N4006" s="41">
        <f t="shared" si="435"/>
        <v>0</v>
      </c>
      <c r="O4006" s="40">
        <f t="shared" si="440"/>
        <v>0</v>
      </c>
    </row>
    <row r="4007" spans="2:15" ht="18" customHeight="1">
      <c r="B4007" s="109" t="str">
        <f>IF('2.売上実績'!$B4007="","",'2.売上実績'!$B4007)</f>
        <v/>
      </c>
      <c r="C4007" s="110" t="str">
        <f>IF('2.売上実績'!$C4007="","",'2.売上実績'!$C4007)</f>
        <v/>
      </c>
      <c r="D4007" s="98" t="str">
        <f>IF(C4007="","",VLOOKUP(C4007,'4.製品一覧'!$B$4:$D$500,3,FALSE))</f>
        <v/>
      </c>
      <c r="E4007" s="102">
        <f>IF(C4007&lt;&gt;"",VLOOKUP(C4007,'7.製品別原価'!$B$5:$J$500,8,FALSE),0)</f>
        <v>0</v>
      </c>
      <c r="F4007" s="37">
        <f>IF(OR($K$2=0,K4007=0),0,'1.全社費用'!$C$42/$K$2)</f>
        <v>0</v>
      </c>
      <c r="G4007" s="37">
        <f t="shared" si="436"/>
        <v>0</v>
      </c>
      <c r="H4007" s="38">
        <f t="shared" si="437"/>
        <v>0</v>
      </c>
      <c r="I4007" s="39">
        <f t="shared" si="438"/>
        <v>0</v>
      </c>
      <c r="J4007" s="40">
        <f t="shared" si="439"/>
        <v>0</v>
      </c>
      <c r="K4007" s="111">
        <f>IF($B4007="",0,'2.売上実績'!D4007)</f>
        <v>0</v>
      </c>
      <c r="L4007" s="111">
        <f>IF($B4007="",0,'2.売上実績'!E4007)</f>
        <v>0</v>
      </c>
      <c r="M4007" s="28">
        <f t="shared" si="434"/>
        <v>0</v>
      </c>
      <c r="N4007" s="41">
        <f t="shared" si="435"/>
        <v>0</v>
      </c>
      <c r="O4007" s="40">
        <f t="shared" si="440"/>
        <v>0</v>
      </c>
    </row>
    <row r="4008" spans="2:15" ht="18" customHeight="1">
      <c r="B4008" s="109" t="str">
        <f>IF('2.売上実績'!$B4008="","",'2.売上実績'!$B4008)</f>
        <v/>
      </c>
      <c r="C4008" s="110" t="str">
        <f>IF('2.売上実績'!$C4008="","",'2.売上実績'!$C4008)</f>
        <v/>
      </c>
      <c r="D4008" s="98" t="str">
        <f>IF(C4008="","",VLOOKUP(C4008,'4.製品一覧'!$B$4:$D$500,3,FALSE))</f>
        <v/>
      </c>
      <c r="E4008" s="102">
        <f>IF(C4008&lt;&gt;"",VLOOKUP(C4008,'7.製品別原価'!$B$5:$J$500,8,FALSE),0)</f>
        <v>0</v>
      </c>
      <c r="F4008" s="37">
        <f>IF(OR($K$2=0,K4008=0),0,'1.全社費用'!$C$42/$K$2)</f>
        <v>0</v>
      </c>
      <c r="G4008" s="37">
        <f t="shared" si="436"/>
        <v>0</v>
      </c>
      <c r="H4008" s="38">
        <f t="shared" si="437"/>
        <v>0</v>
      </c>
      <c r="I4008" s="39">
        <f t="shared" si="438"/>
        <v>0</v>
      </c>
      <c r="J4008" s="40">
        <f t="shared" si="439"/>
        <v>0</v>
      </c>
      <c r="K4008" s="111">
        <f>IF($B4008="",0,'2.売上実績'!D4008)</f>
        <v>0</v>
      </c>
      <c r="L4008" s="111">
        <f>IF($B4008="",0,'2.売上実績'!E4008)</f>
        <v>0</v>
      </c>
      <c r="M4008" s="28">
        <f t="shared" si="434"/>
        <v>0</v>
      </c>
      <c r="N4008" s="41">
        <f t="shared" si="435"/>
        <v>0</v>
      </c>
      <c r="O4008" s="40">
        <f t="shared" si="440"/>
        <v>0</v>
      </c>
    </row>
    <row r="4009" spans="2:15" ht="18" customHeight="1">
      <c r="B4009" s="109" t="str">
        <f>IF('2.売上実績'!$B4009="","",'2.売上実績'!$B4009)</f>
        <v/>
      </c>
      <c r="C4009" s="110" t="str">
        <f>IF('2.売上実績'!$C4009="","",'2.売上実績'!$C4009)</f>
        <v/>
      </c>
      <c r="D4009" s="98" t="str">
        <f>IF(C4009="","",VLOOKUP(C4009,'4.製品一覧'!$B$4:$D$500,3,FALSE))</f>
        <v/>
      </c>
      <c r="E4009" s="102">
        <f>IF(C4009&lt;&gt;"",VLOOKUP(C4009,'7.製品別原価'!$B$5:$J$500,8,FALSE),0)</f>
        <v>0</v>
      </c>
      <c r="F4009" s="37">
        <f>IF(OR($K$2=0,K4009=0),0,'1.全社費用'!$C$42/$K$2)</f>
        <v>0</v>
      </c>
      <c r="G4009" s="37">
        <f t="shared" si="436"/>
        <v>0</v>
      </c>
      <c r="H4009" s="38">
        <f t="shared" si="437"/>
        <v>0</v>
      </c>
      <c r="I4009" s="39">
        <f t="shared" si="438"/>
        <v>0</v>
      </c>
      <c r="J4009" s="40">
        <f t="shared" si="439"/>
        <v>0</v>
      </c>
      <c r="K4009" s="111">
        <f>IF($B4009="",0,'2.売上実績'!D4009)</f>
        <v>0</v>
      </c>
      <c r="L4009" s="111">
        <f>IF($B4009="",0,'2.売上実績'!E4009)</f>
        <v>0</v>
      </c>
      <c r="M4009" s="28">
        <f t="shared" si="434"/>
        <v>0</v>
      </c>
      <c r="N4009" s="41">
        <f t="shared" si="435"/>
        <v>0</v>
      </c>
      <c r="O4009" s="40">
        <f t="shared" si="440"/>
        <v>0</v>
      </c>
    </row>
    <row r="4010" spans="2:15" ht="18" customHeight="1">
      <c r="B4010" s="109" t="str">
        <f>IF('2.売上実績'!$B4010="","",'2.売上実績'!$B4010)</f>
        <v/>
      </c>
      <c r="C4010" s="110" t="str">
        <f>IF('2.売上実績'!$C4010="","",'2.売上実績'!$C4010)</f>
        <v/>
      </c>
      <c r="D4010" s="98" t="str">
        <f>IF(C4010="","",VLOOKUP(C4010,'4.製品一覧'!$B$4:$D$500,3,FALSE))</f>
        <v/>
      </c>
      <c r="E4010" s="102">
        <f>IF(C4010&lt;&gt;"",VLOOKUP(C4010,'7.製品別原価'!$B$5:$J$500,8,FALSE),0)</f>
        <v>0</v>
      </c>
      <c r="F4010" s="37">
        <f>IF(OR($K$2=0,K4010=0),0,'1.全社費用'!$C$42/$K$2)</f>
        <v>0</v>
      </c>
      <c r="G4010" s="37">
        <f t="shared" si="436"/>
        <v>0</v>
      </c>
      <c r="H4010" s="38">
        <f t="shared" si="437"/>
        <v>0</v>
      </c>
      <c r="I4010" s="39">
        <f t="shared" si="438"/>
        <v>0</v>
      </c>
      <c r="J4010" s="40">
        <f t="shared" si="439"/>
        <v>0</v>
      </c>
      <c r="K4010" s="111">
        <f>IF($B4010="",0,'2.売上実績'!D4010)</f>
        <v>0</v>
      </c>
      <c r="L4010" s="111">
        <f>IF($B4010="",0,'2.売上実績'!E4010)</f>
        <v>0</v>
      </c>
      <c r="M4010" s="28">
        <f t="shared" si="434"/>
        <v>0</v>
      </c>
      <c r="N4010" s="41">
        <f t="shared" si="435"/>
        <v>0</v>
      </c>
      <c r="O4010" s="40">
        <f t="shared" si="440"/>
        <v>0</v>
      </c>
    </row>
    <row r="4011" spans="2:15" ht="18" customHeight="1">
      <c r="B4011" s="109" t="str">
        <f>IF('2.売上実績'!$B4011="","",'2.売上実績'!$B4011)</f>
        <v/>
      </c>
      <c r="C4011" s="110" t="str">
        <f>IF('2.売上実績'!$C4011="","",'2.売上実績'!$C4011)</f>
        <v/>
      </c>
      <c r="D4011" s="98" t="str">
        <f>IF(C4011="","",VLOOKUP(C4011,'4.製品一覧'!$B$4:$D$500,3,FALSE))</f>
        <v/>
      </c>
      <c r="E4011" s="102">
        <f>IF(C4011&lt;&gt;"",VLOOKUP(C4011,'7.製品別原価'!$B$5:$J$500,8,FALSE),0)</f>
        <v>0</v>
      </c>
      <c r="F4011" s="37">
        <f>IF(OR($K$2=0,K4011=0),0,'1.全社費用'!$C$42/$K$2)</f>
        <v>0</v>
      </c>
      <c r="G4011" s="37">
        <f t="shared" si="436"/>
        <v>0</v>
      </c>
      <c r="H4011" s="38">
        <f t="shared" si="437"/>
        <v>0</v>
      </c>
      <c r="I4011" s="39">
        <f t="shared" si="438"/>
        <v>0</v>
      </c>
      <c r="J4011" s="40">
        <f t="shared" si="439"/>
        <v>0</v>
      </c>
      <c r="K4011" s="111">
        <f>IF($B4011="",0,'2.売上実績'!D4011)</f>
        <v>0</v>
      </c>
      <c r="L4011" s="111">
        <f>IF($B4011="",0,'2.売上実績'!E4011)</f>
        <v>0</v>
      </c>
      <c r="M4011" s="28">
        <f t="shared" si="434"/>
        <v>0</v>
      </c>
      <c r="N4011" s="41">
        <f t="shared" si="435"/>
        <v>0</v>
      </c>
      <c r="O4011" s="40">
        <f t="shared" si="440"/>
        <v>0</v>
      </c>
    </row>
    <row r="4012" spans="2:15" ht="18" customHeight="1">
      <c r="B4012" s="109" t="str">
        <f>IF('2.売上実績'!$B4012="","",'2.売上実績'!$B4012)</f>
        <v/>
      </c>
      <c r="C4012" s="110" t="str">
        <f>IF('2.売上実績'!$C4012="","",'2.売上実績'!$C4012)</f>
        <v/>
      </c>
      <c r="D4012" s="98" t="str">
        <f>IF(C4012="","",VLOOKUP(C4012,'4.製品一覧'!$B$4:$D$500,3,FALSE))</f>
        <v/>
      </c>
      <c r="E4012" s="102">
        <f>IF(C4012&lt;&gt;"",VLOOKUP(C4012,'7.製品別原価'!$B$5:$J$500,8,FALSE),0)</f>
        <v>0</v>
      </c>
      <c r="F4012" s="37">
        <f>IF(OR($K$2=0,K4012=0),0,'1.全社費用'!$C$42/$K$2)</f>
        <v>0</v>
      </c>
      <c r="G4012" s="37">
        <f t="shared" si="436"/>
        <v>0</v>
      </c>
      <c r="H4012" s="38">
        <f t="shared" si="437"/>
        <v>0</v>
      </c>
      <c r="I4012" s="39">
        <f t="shared" si="438"/>
        <v>0</v>
      </c>
      <c r="J4012" s="40">
        <f t="shared" si="439"/>
        <v>0</v>
      </c>
      <c r="K4012" s="111">
        <f>IF($B4012="",0,'2.売上実績'!D4012)</f>
        <v>0</v>
      </c>
      <c r="L4012" s="111">
        <f>IF($B4012="",0,'2.売上実績'!E4012)</f>
        <v>0</v>
      </c>
      <c r="M4012" s="28">
        <f t="shared" si="434"/>
        <v>0</v>
      </c>
      <c r="N4012" s="41">
        <f t="shared" si="435"/>
        <v>0</v>
      </c>
      <c r="O4012" s="40">
        <f t="shared" si="440"/>
        <v>0</v>
      </c>
    </row>
    <row r="4013" spans="2:15" ht="18" customHeight="1">
      <c r="B4013" s="109" t="str">
        <f>IF('2.売上実績'!$B4013="","",'2.売上実績'!$B4013)</f>
        <v/>
      </c>
      <c r="C4013" s="110" t="str">
        <f>IF('2.売上実績'!$C4013="","",'2.売上実績'!$C4013)</f>
        <v/>
      </c>
      <c r="D4013" s="98" t="str">
        <f>IF(C4013="","",VLOOKUP(C4013,'4.製品一覧'!$B$4:$D$500,3,FALSE))</f>
        <v/>
      </c>
      <c r="E4013" s="102">
        <f>IF(C4013&lt;&gt;"",VLOOKUP(C4013,'7.製品別原価'!$B$5:$J$500,8,FALSE),0)</f>
        <v>0</v>
      </c>
      <c r="F4013" s="37">
        <f>IF(OR($K$2=0,K4013=0),0,'1.全社費用'!$C$42/$K$2)</f>
        <v>0</v>
      </c>
      <c r="G4013" s="37">
        <f t="shared" si="436"/>
        <v>0</v>
      </c>
      <c r="H4013" s="38">
        <f t="shared" si="437"/>
        <v>0</v>
      </c>
      <c r="I4013" s="39">
        <f t="shared" si="438"/>
        <v>0</v>
      </c>
      <c r="J4013" s="40">
        <f t="shared" si="439"/>
        <v>0</v>
      </c>
      <c r="K4013" s="111">
        <f>IF($B4013="",0,'2.売上実績'!D4013)</f>
        <v>0</v>
      </c>
      <c r="L4013" s="111">
        <f>IF($B4013="",0,'2.売上実績'!E4013)</f>
        <v>0</v>
      </c>
      <c r="M4013" s="28">
        <f t="shared" si="434"/>
        <v>0</v>
      </c>
      <c r="N4013" s="41">
        <f t="shared" si="435"/>
        <v>0</v>
      </c>
      <c r="O4013" s="40">
        <f t="shared" si="440"/>
        <v>0</v>
      </c>
    </row>
    <row r="4014" spans="2:15" ht="18" customHeight="1">
      <c r="B4014" s="109" t="str">
        <f>IF('2.売上実績'!$B4014="","",'2.売上実績'!$B4014)</f>
        <v/>
      </c>
      <c r="C4014" s="110" t="str">
        <f>IF('2.売上実績'!$C4014="","",'2.売上実績'!$C4014)</f>
        <v/>
      </c>
      <c r="D4014" s="98" t="str">
        <f>IF(C4014="","",VLOOKUP(C4014,'4.製品一覧'!$B$4:$D$500,3,FALSE))</f>
        <v/>
      </c>
      <c r="E4014" s="102">
        <f>IF(C4014&lt;&gt;"",VLOOKUP(C4014,'7.製品別原価'!$B$5:$J$500,8,FALSE),0)</f>
        <v>0</v>
      </c>
      <c r="F4014" s="37">
        <f>IF(OR($K$2=0,K4014=0),0,'1.全社費用'!$C$42/$K$2)</f>
        <v>0</v>
      </c>
      <c r="G4014" s="37">
        <f t="shared" si="436"/>
        <v>0</v>
      </c>
      <c r="H4014" s="38">
        <f t="shared" si="437"/>
        <v>0</v>
      </c>
      <c r="I4014" s="39">
        <f t="shared" si="438"/>
        <v>0</v>
      </c>
      <c r="J4014" s="40">
        <f t="shared" si="439"/>
        <v>0</v>
      </c>
      <c r="K4014" s="111">
        <f>IF($B4014="",0,'2.売上実績'!D4014)</f>
        <v>0</v>
      </c>
      <c r="L4014" s="111">
        <f>IF($B4014="",0,'2.売上実績'!E4014)</f>
        <v>0</v>
      </c>
      <c r="M4014" s="28">
        <f t="shared" si="434"/>
        <v>0</v>
      </c>
      <c r="N4014" s="41">
        <f t="shared" si="435"/>
        <v>0</v>
      </c>
      <c r="O4014" s="40">
        <f t="shared" si="440"/>
        <v>0</v>
      </c>
    </row>
    <row r="4015" spans="2:15" ht="18" customHeight="1">
      <c r="B4015" s="109" t="str">
        <f>IF('2.売上実績'!$B4015="","",'2.売上実績'!$B4015)</f>
        <v/>
      </c>
      <c r="C4015" s="110" t="str">
        <f>IF('2.売上実績'!$C4015="","",'2.売上実績'!$C4015)</f>
        <v/>
      </c>
      <c r="D4015" s="98" t="str">
        <f>IF(C4015="","",VLOOKUP(C4015,'4.製品一覧'!$B$4:$D$500,3,FALSE))</f>
        <v/>
      </c>
      <c r="E4015" s="102">
        <f>IF(C4015&lt;&gt;"",VLOOKUP(C4015,'7.製品別原価'!$B$5:$J$500,8,FALSE),0)</f>
        <v>0</v>
      </c>
      <c r="F4015" s="37">
        <f>IF(OR($K$2=0,K4015=0),0,'1.全社費用'!$C$42/$K$2)</f>
        <v>0</v>
      </c>
      <c r="G4015" s="37">
        <f t="shared" si="436"/>
        <v>0</v>
      </c>
      <c r="H4015" s="38">
        <f t="shared" si="437"/>
        <v>0</v>
      </c>
      <c r="I4015" s="39">
        <f t="shared" si="438"/>
        <v>0</v>
      </c>
      <c r="J4015" s="40">
        <f t="shared" si="439"/>
        <v>0</v>
      </c>
      <c r="K4015" s="111">
        <f>IF($B4015="",0,'2.売上実績'!D4015)</f>
        <v>0</v>
      </c>
      <c r="L4015" s="111">
        <f>IF($B4015="",0,'2.売上実績'!E4015)</f>
        <v>0</v>
      </c>
      <c r="M4015" s="28">
        <f t="shared" si="434"/>
        <v>0</v>
      </c>
      <c r="N4015" s="41">
        <f t="shared" si="435"/>
        <v>0</v>
      </c>
      <c r="O4015" s="40">
        <f t="shared" si="440"/>
        <v>0</v>
      </c>
    </row>
    <row r="4016" spans="2:15" ht="18" customHeight="1">
      <c r="B4016" s="109" t="str">
        <f>IF('2.売上実績'!$B4016="","",'2.売上実績'!$B4016)</f>
        <v/>
      </c>
      <c r="C4016" s="110" t="str">
        <f>IF('2.売上実績'!$C4016="","",'2.売上実績'!$C4016)</f>
        <v/>
      </c>
      <c r="D4016" s="98" t="str">
        <f>IF(C4016="","",VLOOKUP(C4016,'4.製品一覧'!$B$4:$D$500,3,FALSE))</f>
        <v/>
      </c>
      <c r="E4016" s="102">
        <f>IF(C4016&lt;&gt;"",VLOOKUP(C4016,'7.製品別原価'!$B$5:$J$500,8,FALSE),0)</f>
        <v>0</v>
      </c>
      <c r="F4016" s="37">
        <f>IF(OR($K$2=0,K4016=0),0,'1.全社費用'!$C$42/$K$2)</f>
        <v>0</v>
      </c>
      <c r="G4016" s="37">
        <f t="shared" si="436"/>
        <v>0</v>
      </c>
      <c r="H4016" s="38">
        <f t="shared" si="437"/>
        <v>0</v>
      </c>
      <c r="I4016" s="39">
        <f t="shared" si="438"/>
        <v>0</v>
      </c>
      <c r="J4016" s="40">
        <f t="shared" si="439"/>
        <v>0</v>
      </c>
      <c r="K4016" s="111">
        <f>IF($B4016="",0,'2.売上実績'!D4016)</f>
        <v>0</v>
      </c>
      <c r="L4016" s="111">
        <f>IF($B4016="",0,'2.売上実績'!E4016)</f>
        <v>0</v>
      </c>
      <c r="M4016" s="28">
        <f t="shared" si="434"/>
        <v>0</v>
      </c>
      <c r="N4016" s="41">
        <f t="shared" si="435"/>
        <v>0</v>
      </c>
      <c r="O4016" s="40">
        <f t="shared" si="440"/>
        <v>0</v>
      </c>
    </row>
    <row r="4017" spans="2:15" ht="18" customHeight="1">
      <c r="B4017" s="109" t="str">
        <f>IF('2.売上実績'!$B4017="","",'2.売上実績'!$B4017)</f>
        <v/>
      </c>
      <c r="C4017" s="110" t="str">
        <f>IF('2.売上実績'!$C4017="","",'2.売上実績'!$C4017)</f>
        <v/>
      </c>
      <c r="D4017" s="98" t="str">
        <f>IF(C4017="","",VLOOKUP(C4017,'4.製品一覧'!$B$4:$D$500,3,FALSE))</f>
        <v/>
      </c>
      <c r="E4017" s="102">
        <f>IF(C4017&lt;&gt;"",VLOOKUP(C4017,'7.製品別原価'!$B$5:$J$500,8,FALSE),0)</f>
        <v>0</v>
      </c>
      <c r="F4017" s="37">
        <f>IF(OR($K$2=0,K4017=0),0,'1.全社費用'!$C$42/$K$2)</f>
        <v>0</v>
      </c>
      <c r="G4017" s="37">
        <f t="shared" si="436"/>
        <v>0</v>
      </c>
      <c r="H4017" s="38">
        <f t="shared" si="437"/>
        <v>0</v>
      </c>
      <c r="I4017" s="39">
        <f t="shared" si="438"/>
        <v>0</v>
      </c>
      <c r="J4017" s="40">
        <f t="shared" si="439"/>
        <v>0</v>
      </c>
      <c r="K4017" s="111">
        <f>IF($B4017="",0,'2.売上実績'!D4017)</f>
        <v>0</v>
      </c>
      <c r="L4017" s="111">
        <f>IF($B4017="",0,'2.売上実績'!E4017)</f>
        <v>0</v>
      </c>
      <c r="M4017" s="28">
        <f t="shared" si="434"/>
        <v>0</v>
      </c>
      <c r="N4017" s="41">
        <f t="shared" si="435"/>
        <v>0</v>
      </c>
      <c r="O4017" s="40">
        <f t="shared" si="440"/>
        <v>0</v>
      </c>
    </row>
    <row r="4018" spans="2:15" ht="18" customHeight="1">
      <c r="B4018" s="109" t="str">
        <f>IF('2.売上実績'!$B4018="","",'2.売上実績'!$B4018)</f>
        <v/>
      </c>
      <c r="C4018" s="110" t="str">
        <f>IF('2.売上実績'!$C4018="","",'2.売上実績'!$C4018)</f>
        <v/>
      </c>
      <c r="D4018" s="98" t="str">
        <f>IF(C4018="","",VLOOKUP(C4018,'4.製品一覧'!$B$4:$D$500,3,FALSE))</f>
        <v/>
      </c>
      <c r="E4018" s="102">
        <f>IF(C4018&lt;&gt;"",VLOOKUP(C4018,'7.製品別原価'!$B$5:$J$500,8,FALSE),0)</f>
        <v>0</v>
      </c>
      <c r="F4018" s="37">
        <f>IF(OR($K$2=0,K4018=0),0,'1.全社費用'!$C$42/$K$2)</f>
        <v>0</v>
      </c>
      <c r="G4018" s="37">
        <f t="shared" si="436"/>
        <v>0</v>
      </c>
      <c r="H4018" s="38">
        <f t="shared" si="437"/>
        <v>0</v>
      </c>
      <c r="I4018" s="39">
        <f t="shared" si="438"/>
        <v>0</v>
      </c>
      <c r="J4018" s="40">
        <f t="shared" si="439"/>
        <v>0</v>
      </c>
      <c r="K4018" s="111">
        <f>IF($B4018="",0,'2.売上実績'!D4018)</f>
        <v>0</v>
      </c>
      <c r="L4018" s="111">
        <f>IF($B4018="",0,'2.売上実績'!E4018)</f>
        <v>0</v>
      </c>
      <c r="M4018" s="28">
        <f t="shared" si="434"/>
        <v>0</v>
      </c>
      <c r="N4018" s="41">
        <f t="shared" si="435"/>
        <v>0</v>
      </c>
      <c r="O4018" s="40">
        <f t="shared" si="440"/>
        <v>0</v>
      </c>
    </row>
    <row r="4019" spans="2:15" ht="18" customHeight="1">
      <c r="B4019" s="109" t="str">
        <f>IF('2.売上実績'!$B4019="","",'2.売上実績'!$B4019)</f>
        <v/>
      </c>
      <c r="C4019" s="110" t="str">
        <f>IF('2.売上実績'!$C4019="","",'2.売上実績'!$C4019)</f>
        <v/>
      </c>
      <c r="D4019" s="98" t="str">
        <f>IF(C4019="","",VLOOKUP(C4019,'4.製品一覧'!$B$4:$D$500,3,FALSE))</f>
        <v/>
      </c>
      <c r="E4019" s="102">
        <f>IF(C4019&lt;&gt;"",VLOOKUP(C4019,'7.製品別原価'!$B$5:$J$500,8,FALSE),0)</f>
        <v>0</v>
      </c>
      <c r="F4019" s="37">
        <f>IF(OR($K$2=0,K4019=0),0,'1.全社費用'!$C$42/$K$2)</f>
        <v>0</v>
      </c>
      <c r="G4019" s="37">
        <f t="shared" si="436"/>
        <v>0</v>
      </c>
      <c r="H4019" s="38">
        <f t="shared" si="437"/>
        <v>0</v>
      </c>
      <c r="I4019" s="39">
        <f t="shared" si="438"/>
        <v>0</v>
      </c>
      <c r="J4019" s="40">
        <f t="shared" si="439"/>
        <v>0</v>
      </c>
      <c r="K4019" s="111">
        <f>IF($B4019="",0,'2.売上実績'!D4019)</f>
        <v>0</v>
      </c>
      <c r="L4019" s="111">
        <f>IF($B4019="",0,'2.売上実績'!E4019)</f>
        <v>0</v>
      </c>
      <c r="M4019" s="28">
        <f t="shared" si="434"/>
        <v>0</v>
      </c>
      <c r="N4019" s="41">
        <f t="shared" si="435"/>
        <v>0</v>
      </c>
      <c r="O4019" s="40">
        <f t="shared" si="440"/>
        <v>0</v>
      </c>
    </row>
    <row r="4020" spans="2:15" ht="18" customHeight="1">
      <c r="B4020" s="109" t="str">
        <f>IF('2.売上実績'!$B4020="","",'2.売上実績'!$B4020)</f>
        <v/>
      </c>
      <c r="C4020" s="110" t="str">
        <f>IF('2.売上実績'!$C4020="","",'2.売上実績'!$C4020)</f>
        <v/>
      </c>
      <c r="D4020" s="98" t="str">
        <f>IF(C4020="","",VLOOKUP(C4020,'4.製品一覧'!$B$4:$D$500,3,FALSE))</f>
        <v/>
      </c>
      <c r="E4020" s="102">
        <f>IF(C4020&lt;&gt;"",VLOOKUP(C4020,'7.製品別原価'!$B$5:$J$500,8,FALSE),0)</f>
        <v>0</v>
      </c>
      <c r="F4020" s="37">
        <f>IF(OR($K$2=0,K4020=0),0,'1.全社費用'!$C$42/$K$2)</f>
        <v>0</v>
      </c>
      <c r="G4020" s="37">
        <f t="shared" si="436"/>
        <v>0</v>
      </c>
      <c r="H4020" s="38">
        <f t="shared" si="437"/>
        <v>0</v>
      </c>
      <c r="I4020" s="39">
        <f t="shared" si="438"/>
        <v>0</v>
      </c>
      <c r="J4020" s="40">
        <f t="shared" si="439"/>
        <v>0</v>
      </c>
      <c r="K4020" s="111">
        <f>IF($B4020="",0,'2.売上実績'!D4020)</f>
        <v>0</v>
      </c>
      <c r="L4020" s="111">
        <f>IF($B4020="",0,'2.売上実績'!E4020)</f>
        <v>0</v>
      </c>
      <c r="M4020" s="28">
        <f t="shared" si="434"/>
        <v>0</v>
      </c>
      <c r="N4020" s="41">
        <f t="shared" si="435"/>
        <v>0</v>
      </c>
      <c r="O4020" s="40">
        <f t="shared" si="440"/>
        <v>0</v>
      </c>
    </row>
    <row r="4021" spans="2:15" ht="18" customHeight="1">
      <c r="B4021" s="109" t="str">
        <f>IF('2.売上実績'!$B4021="","",'2.売上実績'!$B4021)</f>
        <v/>
      </c>
      <c r="C4021" s="110" t="str">
        <f>IF('2.売上実績'!$C4021="","",'2.売上実績'!$C4021)</f>
        <v/>
      </c>
      <c r="D4021" s="98" t="str">
        <f>IF(C4021="","",VLOOKUP(C4021,'4.製品一覧'!$B$4:$D$500,3,FALSE))</f>
        <v/>
      </c>
      <c r="E4021" s="102">
        <f>IF(C4021&lt;&gt;"",VLOOKUP(C4021,'7.製品別原価'!$B$5:$J$500,8,FALSE),0)</f>
        <v>0</v>
      </c>
      <c r="F4021" s="37">
        <f>IF(OR($K$2=0,K4021=0),0,'1.全社費用'!$C$42/$K$2)</f>
        <v>0</v>
      </c>
      <c r="G4021" s="37">
        <f t="shared" si="436"/>
        <v>0</v>
      </c>
      <c r="H4021" s="38">
        <f t="shared" si="437"/>
        <v>0</v>
      </c>
      <c r="I4021" s="39">
        <f t="shared" si="438"/>
        <v>0</v>
      </c>
      <c r="J4021" s="40">
        <f t="shared" si="439"/>
        <v>0</v>
      </c>
      <c r="K4021" s="111">
        <f>IF($B4021="",0,'2.売上実績'!D4021)</f>
        <v>0</v>
      </c>
      <c r="L4021" s="111">
        <f>IF($B4021="",0,'2.売上実績'!E4021)</f>
        <v>0</v>
      </c>
      <c r="M4021" s="28">
        <f t="shared" si="434"/>
        <v>0</v>
      </c>
      <c r="N4021" s="41">
        <f t="shared" si="435"/>
        <v>0</v>
      </c>
      <c r="O4021" s="40">
        <f t="shared" si="440"/>
        <v>0</v>
      </c>
    </row>
    <row r="4022" spans="2:15" ht="18" customHeight="1">
      <c r="B4022" s="109" t="str">
        <f>IF('2.売上実績'!$B4022="","",'2.売上実績'!$B4022)</f>
        <v/>
      </c>
      <c r="C4022" s="110" t="str">
        <f>IF('2.売上実績'!$C4022="","",'2.売上実績'!$C4022)</f>
        <v/>
      </c>
      <c r="D4022" s="98" t="str">
        <f>IF(C4022="","",VLOOKUP(C4022,'4.製品一覧'!$B$4:$D$500,3,FALSE))</f>
        <v/>
      </c>
      <c r="E4022" s="102">
        <f>IF(C4022&lt;&gt;"",VLOOKUP(C4022,'7.製品別原価'!$B$5:$J$500,8,FALSE),0)</f>
        <v>0</v>
      </c>
      <c r="F4022" s="37">
        <f>IF(OR($K$2=0,K4022=0),0,'1.全社費用'!$C$42/$K$2)</f>
        <v>0</v>
      </c>
      <c r="G4022" s="37">
        <f t="shared" si="436"/>
        <v>0</v>
      </c>
      <c r="H4022" s="38">
        <f t="shared" si="437"/>
        <v>0</v>
      </c>
      <c r="I4022" s="39">
        <f t="shared" si="438"/>
        <v>0</v>
      </c>
      <c r="J4022" s="40">
        <f t="shared" si="439"/>
        <v>0</v>
      </c>
      <c r="K4022" s="111">
        <f>IF($B4022="",0,'2.売上実績'!D4022)</f>
        <v>0</v>
      </c>
      <c r="L4022" s="111">
        <f>IF($B4022="",0,'2.売上実績'!E4022)</f>
        <v>0</v>
      </c>
      <c r="M4022" s="28">
        <f t="shared" si="434"/>
        <v>0</v>
      </c>
      <c r="N4022" s="41">
        <f t="shared" si="435"/>
        <v>0</v>
      </c>
      <c r="O4022" s="40">
        <f t="shared" si="440"/>
        <v>0</v>
      </c>
    </row>
    <row r="4023" spans="2:15" ht="18" customHeight="1">
      <c r="B4023" s="109" t="str">
        <f>IF('2.売上実績'!$B4023="","",'2.売上実績'!$B4023)</f>
        <v/>
      </c>
      <c r="C4023" s="110" t="str">
        <f>IF('2.売上実績'!$C4023="","",'2.売上実績'!$C4023)</f>
        <v/>
      </c>
      <c r="D4023" s="98" t="str">
        <f>IF(C4023="","",VLOOKUP(C4023,'4.製品一覧'!$B$4:$D$500,3,FALSE))</f>
        <v/>
      </c>
      <c r="E4023" s="102">
        <f>IF(C4023&lt;&gt;"",VLOOKUP(C4023,'7.製品別原価'!$B$5:$J$500,8,FALSE),0)</f>
        <v>0</v>
      </c>
      <c r="F4023" s="37">
        <f>IF(OR($K$2=0,K4023=0),0,'1.全社費用'!$C$42/$K$2)</f>
        <v>0</v>
      </c>
      <c r="G4023" s="37">
        <f t="shared" si="436"/>
        <v>0</v>
      </c>
      <c r="H4023" s="38">
        <f t="shared" si="437"/>
        <v>0</v>
      </c>
      <c r="I4023" s="39">
        <f t="shared" si="438"/>
        <v>0</v>
      </c>
      <c r="J4023" s="40">
        <f t="shared" si="439"/>
        <v>0</v>
      </c>
      <c r="K4023" s="111">
        <f>IF($B4023="",0,'2.売上実績'!D4023)</f>
        <v>0</v>
      </c>
      <c r="L4023" s="111">
        <f>IF($B4023="",0,'2.売上実績'!E4023)</f>
        <v>0</v>
      </c>
      <c r="M4023" s="28">
        <f t="shared" si="434"/>
        <v>0</v>
      </c>
      <c r="N4023" s="41">
        <f t="shared" si="435"/>
        <v>0</v>
      </c>
      <c r="O4023" s="40">
        <f t="shared" si="440"/>
        <v>0</v>
      </c>
    </row>
    <row r="4024" spans="2:15" ht="18" customHeight="1">
      <c r="B4024" s="109" t="str">
        <f>IF('2.売上実績'!$B4024="","",'2.売上実績'!$B4024)</f>
        <v/>
      </c>
      <c r="C4024" s="110" t="str">
        <f>IF('2.売上実績'!$C4024="","",'2.売上実績'!$C4024)</f>
        <v/>
      </c>
      <c r="D4024" s="98" t="str">
        <f>IF(C4024="","",VLOOKUP(C4024,'4.製品一覧'!$B$4:$D$500,3,FALSE))</f>
        <v/>
      </c>
      <c r="E4024" s="102">
        <f>IF(C4024&lt;&gt;"",VLOOKUP(C4024,'7.製品別原価'!$B$5:$J$500,8,FALSE),0)</f>
        <v>0</v>
      </c>
      <c r="F4024" s="37">
        <f>IF(OR($K$2=0,K4024=0),0,'1.全社費用'!$C$42/$K$2)</f>
        <v>0</v>
      </c>
      <c r="G4024" s="37">
        <f t="shared" si="436"/>
        <v>0</v>
      </c>
      <c r="H4024" s="38">
        <f t="shared" si="437"/>
        <v>0</v>
      </c>
      <c r="I4024" s="39">
        <f t="shared" si="438"/>
        <v>0</v>
      </c>
      <c r="J4024" s="40">
        <f t="shared" si="439"/>
        <v>0</v>
      </c>
      <c r="K4024" s="111">
        <f>IF($B4024="",0,'2.売上実績'!D4024)</f>
        <v>0</v>
      </c>
      <c r="L4024" s="111">
        <f>IF($B4024="",0,'2.売上実績'!E4024)</f>
        <v>0</v>
      </c>
      <c r="M4024" s="28">
        <f t="shared" si="434"/>
        <v>0</v>
      </c>
      <c r="N4024" s="41">
        <f t="shared" si="435"/>
        <v>0</v>
      </c>
      <c r="O4024" s="40">
        <f t="shared" si="440"/>
        <v>0</v>
      </c>
    </row>
    <row r="4025" spans="2:15" ht="18" customHeight="1">
      <c r="B4025" s="109" t="str">
        <f>IF('2.売上実績'!$B4025="","",'2.売上実績'!$B4025)</f>
        <v/>
      </c>
      <c r="C4025" s="110" t="str">
        <f>IF('2.売上実績'!$C4025="","",'2.売上実績'!$C4025)</f>
        <v/>
      </c>
      <c r="D4025" s="98" t="str">
        <f>IF(C4025="","",VLOOKUP(C4025,'4.製品一覧'!$B$4:$D$500,3,FALSE))</f>
        <v/>
      </c>
      <c r="E4025" s="102">
        <f>IF(C4025&lt;&gt;"",VLOOKUP(C4025,'7.製品別原価'!$B$5:$J$500,8,FALSE),0)</f>
        <v>0</v>
      </c>
      <c r="F4025" s="37">
        <f>IF(OR($K$2=0,K4025=0),0,'1.全社費用'!$C$42/$K$2)</f>
        <v>0</v>
      </c>
      <c r="G4025" s="37">
        <f t="shared" si="436"/>
        <v>0</v>
      </c>
      <c r="H4025" s="38">
        <f t="shared" si="437"/>
        <v>0</v>
      </c>
      <c r="I4025" s="39">
        <f t="shared" si="438"/>
        <v>0</v>
      </c>
      <c r="J4025" s="40">
        <f t="shared" si="439"/>
        <v>0</v>
      </c>
      <c r="K4025" s="111">
        <f>IF($B4025="",0,'2.売上実績'!D4025)</f>
        <v>0</v>
      </c>
      <c r="L4025" s="111">
        <f>IF($B4025="",0,'2.売上実績'!E4025)</f>
        <v>0</v>
      </c>
      <c r="M4025" s="28">
        <f t="shared" si="434"/>
        <v>0</v>
      </c>
      <c r="N4025" s="41">
        <f t="shared" si="435"/>
        <v>0</v>
      </c>
      <c r="O4025" s="40">
        <f t="shared" si="440"/>
        <v>0</v>
      </c>
    </row>
    <row r="4026" spans="2:15" ht="18" customHeight="1">
      <c r="B4026" s="109" t="str">
        <f>IF('2.売上実績'!$B4026="","",'2.売上実績'!$B4026)</f>
        <v/>
      </c>
      <c r="C4026" s="110" t="str">
        <f>IF('2.売上実績'!$C4026="","",'2.売上実績'!$C4026)</f>
        <v/>
      </c>
      <c r="D4026" s="98" t="str">
        <f>IF(C4026="","",VLOOKUP(C4026,'4.製品一覧'!$B$4:$D$500,3,FALSE))</f>
        <v/>
      </c>
      <c r="E4026" s="102">
        <f>IF(C4026&lt;&gt;"",VLOOKUP(C4026,'7.製品別原価'!$B$5:$J$500,8,FALSE),0)</f>
        <v>0</v>
      </c>
      <c r="F4026" s="37">
        <f>IF(OR($K$2=0,K4026=0),0,'1.全社費用'!$C$42/$K$2)</f>
        <v>0</v>
      </c>
      <c r="G4026" s="37">
        <f t="shared" si="436"/>
        <v>0</v>
      </c>
      <c r="H4026" s="38">
        <f t="shared" si="437"/>
        <v>0</v>
      </c>
      <c r="I4026" s="39">
        <f t="shared" si="438"/>
        <v>0</v>
      </c>
      <c r="J4026" s="40">
        <f t="shared" si="439"/>
        <v>0</v>
      </c>
      <c r="K4026" s="111">
        <f>IF($B4026="",0,'2.売上実績'!D4026)</f>
        <v>0</v>
      </c>
      <c r="L4026" s="111">
        <f>IF($B4026="",0,'2.売上実績'!E4026)</f>
        <v>0</v>
      </c>
      <c r="M4026" s="28">
        <f t="shared" si="434"/>
        <v>0</v>
      </c>
      <c r="N4026" s="41">
        <f t="shared" si="435"/>
        <v>0</v>
      </c>
      <c r="O4026" s="40">
        <f t="shared" si="440"/>
        <v>0</v>
      </c>
    </row>
    <row r="4027" spans="2:15" ht="18" customHeight="1">
      <c r="B4027" s="109" t="str">
        <f>IF('2.売上実績'!$B4027="","",'2.売上実績'!$B4027)</f>
        <v/>
      </c>
      <c r="C4027" s="110" t="str">
        <f>IF('2.売上実績'!$C4027="","",'2.売上実績'!$C4027)</f>
        <v/>
      </c>
      <c r="D4027" s="98" t="str">
        <f>IF(C4027="","",VLOOKUP(C4027,'4.製品一覧'!$B$4:$D$500,3,FALSE))</f>
        <v/>
      </c>
      <c r="E4027" s="102">
        <f>IF(C4027&lt;&gt;"",VLOOKUP(C4027,'7.製品別原価'!$B$5:$J$500,8,FALSE),0)</f>
        <v>0</v>
      </c>
      <c r="F4027" s="37">
        <f>IF(OR($K$2=0,K4027=0),0,'1.全社費用'!$C$42/$K$2)</f>
        <v>0</v>
      </c>
      <c r="G4027" s="37">
        <f t="shared" si="436"/>
        <v>0</v>
      </c>
      <c r="H4027" s="38">
        <f t="shared" si="437"/>
        <v>0</v>
      </c>
      <c r="I4027" s="39">
        <f t="shared" si="438"/>
        <v>0</v>
      </c>
      <c r="J4027" s="40">
        <f t="shared" si="439"/>
        <v>0</v>
      </c>
      <c r="K4027" s="111">
        <f>IF($B4027="",0,'2.売上実績'!D4027)</f>
        <v>0</v>
      </c>
      <c r="L4027" s="111">
        <f>IF($B4027="",0,'2.売上実績'!E4027)</f>
        <v>0</v>
      </c>
      <c r="M4027" s="28">
        <f t="shared" si="434"/>
        <v>0</v>
      </c>
      <c r="N4027" s="41">
        <f t="shared" si="435"/>
        <v>0</v>
      </c>
      <c r="O4027" s="40">
        <f t="shared" si="440"/>
        <v>0</v>
      </c>
    </row>
    <row r="4028" spans="2:15" ht="18" customHeight="1">
      <c r="B4028" s="109" t="str">
        <f>IF('2.売上実績'!$B4028="","",'2.売上実績'!$B4028)</f>
        <v/>
      </c>
      <c r="C4028" s="110" t="str">
        <f>IF('2.売上実績'!$C4028="","",'2.売上実績'!$C4028)</f>
        <v/>
      </c>
      <c r="D4028" s="98" t="str">
        <f>IF(C4028="","",VLOOKUP(C4028,'4.製品一覧'!$B$4:$D$500,3,FALSE))</f>
        <v/>
      </c>
      <c r="E4028" s="102">
        <f>IF(C4028&lt;&gt;"",VLOOKUP(C4028,'7.製品別原価'!$B$5:$J$500,8,FALSE),0)</f>
        <v>0</v>
      </c>
      <c r="F4028" s="37">
        <f>IF(OR($K$2=0,K4028=0),0,'1.全社費用'!$C$42/$K$2)</f>
        <v>0</v>
      </c>
      <c r="G4028" s="37">
        <f t="shared" si="436"/>
        <v>0</v>
      </c>
      <c r="H4028" s="38">
        <f t="shared" si="437"/>
        <v>0</v>
      </c>
      <c r="I4028" s="39">
        <f t="shared" si="438"/>
        <v>0</v>
      </c>
      <c r="J4028" s="40">
        <f t="shared" si="439"/>
        <v>0</v>
      </c>
      <c r="K4028" s="111">
        <f>IF($B4028="",0,'2.売上実績'!D4028)</f>
        <v>0</v>
      </c>
      <c r="L4028" s="111">
        <f>IF($B4028="",0,'2.売上実績'!E4028)</f>
        <v>0</v>
      </c>
      <c r="M4028" s="28">
        <f t="shared" si="434"/>
        <v>0</v>
      </c>
      <c r="N4028" s="41">
        <f t="shared" si="435"/>
        <v>0</v>
      </c>
      <c r="O4028" s="40">
        <f t="shared" si="440"/>
        <v>0</v>
      </c>
    </row>
    <row r="4029" spans="2:15" ht="18" customHeight="1">
      <c r="B4029" s="109" t="str">
        <f>IF('2.売上実績'!$B4029="","",'2.売上実績'!$B4029)</f>
        <v/>
      </c>
      <c r="C4029" s="110" t="str">
        <f>IF('2.売上実績'!$C4029="","",'2.売上実績'!$C4029)</f>
        <v/>
      </c>
      <c r="D4029" s="98" t="str">
        <f>IF(C4029="","",VLOOKUP(C4029,'4.製品一覧'!$B$4:$D$500,3,FALSE))</f>
        <v/>
      </c>
      <c r="E4029" s="102">
        <f>IF(C4029&lt;&gt;"",VLOOKUP(C4029,'7.製品別原価'!$B$5:$J$500,8,FALSE),0)</f>
        <v>0</v>
      </c>
      <c r="F4029" s="37">
        <f>IF(OR($K$2=0,K4029=0),0,'1.全社費用'!$C$42/$K$2)</f>
        <v>0</v>
      </c>
      <c r="G4029" s="37">
        <f t="shared" si="436"/>
        <v>0</v>
      </c>
      <c r="H4029" s="38">
        <f t="shared" si="437"/>
        <v>0</v>
      </c>
      <c r="I4029" s="39">
        <f t="shared" si="438"/>
        <v>0</v>
      </c>
      <c r="J4029" s="40">
        <f t="shared" si="439"/>
        <v>0</v>
      </c>
      <c r="K4029" s="111">
        <f>IF($B4029="",0,'2.売上実績'!D4029)</f>
        <v>0</v>
      </c>
      <c r="L4029" s="111">
        <f>IF($B4029="",0,'2.売上実績'!E4029)</f>
        <v>0</v>
      </c>
      <c r="M4029" s="28">
        <f t="shared" si="434"/>
        <v>0</v>
      </c>
      <c r="N4029" s="41">
        <f t="shared" si="435"/>
        <v>0</v>
      </c>
      <c r="O4029" s="40">
        <f t="shared" si="440"/>
        <v>0</v>
      </c>
    </row>
    <row r="4030" spans="2:15" ht="18" customHeight="1">
      <c r="B4030" s="109" t="str">
        <f>IF('2.売上実績'!$B4030="","",'2.売上実績'!$B4030)</f>
        <v/>
      </c>
      <c r="C4030" s="110" t="str">
        <f>IF('2.売上実績'!$C4030="","",'2.売上実績'!$C4030)</f>
        <v/>
      </c>
      <c r="D4030" s="98" t="str">
        <f>IF(C4030="","",VLOOKUP(C4030,'4.製品一覧'!$B$4:$D$500,3,FALSE))</f>
        <v/>
      </c>
      <c r="E4030" s="102">
        <f>IF(C4030&lt;&gt;"",VLOOKUP(C4030,'7.製品別原価'!$B$5:$J$500,8,FALSE),0)</f>
        <v>0</v>
      </c>
      <c r="F4030" s="37">
        <f>IF(OR($K$2=0,K4030=0),0,'1.全社費用'!$C$42/$K$2)</f>
        <v>0</v>
      </c>
      <c r="G4030" s="37">
        <f t="shared" si="436"/>
        <v>0</v>
      </c>
      <c r="H4030" s="38">
        <f t="shared" si="437"/>
        <v>0</v>
      </c>
      <c r="I4030" s="39">
        <f t="shared" si="438"/>
        <v>0</v>
      </c>
      <c r="J4030" s="40">
        <f t="shared" si="439"/>
        <v>0</v>
      </c>
      <c r="K4030" s="111">
        <f>IF($B4030="",0,'2.売上実績'!D4030)</f>
        <v>0</v>
      </c>
      <c r="L4030" s="111">
        <f>IF($B4030="",0,'2.売上実績'!E4030)</f>
        <v>0</v>
      </c>
      <c r="M4030" s="28">
        <f t="shared" si="434"/>
        <v>0</v>
      </c>
      <c r="N4030" s="41">
        <f t="shared" si="435"/>
        <v>0</v>
      </c>
      <c r="O4030" s="40">
        <f t="shared" si="440"/>
        <v>0</v>
      </c>
    </row>
    <row r="4031" spans="2:15" ht="18" customHeight="1">
      <c r="B4031" s="109" t="str">
        <f>IF('2.売上実績'!$B4031="","",'2.売上実績'!$B4031)</f>
        <v/>
      </c>
      <c r="C4031" s="110" t="str">
        <f>IF('2.売上実績'!$C4031="","",'2.売上実績'!$C4031)</f>
        <v/>
      </c>
      <c r="D4031" s="98" t="str">
        <f>IF(C4031="","",VLOOKUP(C4031,'4.製品一覧'!$B$4:$D$500,3,FALSE))</f>
        <v/>
      </c>
      <c r="E4031" s="102">
        <f>IF(C4031&lt;&gt;"",VLOOKUP(C4031,'7.製品別原価'!$B$5:$J$500,8,FALSE),0)</f>
        <v>0</v>
      </c>
      <c r="F4031" s="37">
        <f>IF(OR($K$2=0,K4031=0),0,'1.全社費用'!$C$42/$K$2)</f>
        <v>0</v>
      </c>
      <c r="G4031" s="37">
        <f t="shared" si="436"/>
        <v>0</v>
      </c>
      <c r="H4031" s="38">
        <f t="shared" si="437"/>
        <v>0</v>
      </c>
      <c r="I4031" s="39">
        <f t="shared" si="438"/>
        <v>0</v>
      </c>
      <c r="J4031" s="40">
        <f t="shared" si="439"/>
        <v>0</v>
      </c>
      <c r="K4031" s="111">
        <f>IF($B4031="",0,'2.売上実績'!D4031)</f>
        <v>0</v>
      </c>
      <c r="L4031" s="111">
        <f>IF($B4031="",0,'2.売上実績'!E4031)</f>
        <v>0</v>
      </c>
      <c r="M4031" s="28">
        <f t="shared" si="434"/>
        <v>0</v>
      </c>
      <c r="N4031" s="41">
        <f t="shared" si="435"/>
        <v>0</v>
      </c>
      <c r="O4031" s="40">
        <f t="shared" si="440"/>
        <v>0</v>
      </c>
    </row>
    <row r="4032" spans="2:15" ht="18" customHeight="1">
      <c r="B4032" s="109" t="str">
        <f>IF('2.売上実績'!$B4032="","",'2.売上実績'!$B4032)</f>
        <v/>
      </c>
      <c r="C4032" s="110" t="str">
        <f>IF('2.売上実績'!$C4032="","",'2.売上実績'!$C4032)</f>
        <v/>
      </c>
      <c r="D4032" s="98" t="str">
        <f>IF(C4032="","",VLOOKUP(C4032,'4.製品一覧'!$B$4:$D$500,3,FALSE))</f>
        <v/>
      </c>
      <c r="E4032" s="102">
        <f>IF(C4032&lt;&gt;"",VLOOKUP(C4032,'7.製品別原価'!$B$5:$J$500,8,FALSE),0)</f>
        <v>0</v>
      </c>
      <c r="F4032" s="37">
        <f>IF(OR($K$2=0,K4032=0),0,'1.全社費用'!$C$42/$K$2)</f>
        <v>0</v>
      </c>
      <c r="G4032" s="37">
        <f t="shared" si="436"/>
        <v>0</v>
      </c>
      <c r="H4032" s="38">
        <f t="shared" si="437"/>
        <v>0</v>
      </c>
      <c r="I4032" s="39">
        <f t="shared" si="438"/>
        <v>0</v>
      </c>
      <c r="J4032" s="40">
        <f t="shared" si="439"/>
        <v>0</v>
      </c>
      <c r="K4032" s="111">
        <f>IF($B4032="",0,'2.売上実績'!D4032)</f>
        <v>0</v>
      </c>
      <c r="L4032" s="111">
        <f>IF($B4032="",0,'2.売上実績'!E4032)</f>
        <v>0</v>
      </c>
      <c r="M4032" s="28">
        <f t="shared" si="434"/>
        <v>0</v>
      </c>
      <c r="N4032" s="41">
        <f t="shared" si="435"/>
        <v>0</v>
      </c>
      <c r="O4032" s="40">
        <f t="shared" si="440"/>
        <v>0</v>
      </c>
    </row>
    <row r="4033" spans="2:15" ht="18" customHeight="1">
      <c r="B4033" s="109" t="str">
        <f>IF('2.売上実績'!$B4033="","",'2.売上実績'!$B4033)</f>
        <v/>
      </c>
      <c r="C4033" s="110" t="str">
        <f>IF('2.売上実績'!$C4033="","",'2.売上実績'!$C4033)</f>
        <v/>
      </c>
      <c r="D4033" s="98" t="str">
        <f>IF(C4033="","",VLOOKUP(C4033,'4.製品一覧'!$B$4:$D$500,3,FALSE))</f>
        <v/>
      </c>
      <c r="E4033" s="102">
        <f>IF(C4033&lt;&gt;"",VLOOKUP(C4033,'7.製品別原価'!$B$5:$J$500,8,FALSE),0)</f>
        <v>0</v>
      </c>
      <c r="F4033" s="37">
        <f>IF(OR($K$2=0,K4033=0),0,'1.全社費用'!$C$42/$K$2)</f>
        <v>0</v>
      </c>
      <c r="G4033" s="37">
        <f t="shared" si="436"/>
        <v>0</v>
      </c>
      <c r="H4033" s="38">
        <f t="shared" si="437"/>
        <v>0</v>
      </c>
      <c r="I4033" s="39">
        <f t="shared" si="438"/>
        <v>0</v>
      </c>
      <c r="J4033" s="40">
        <f t="shared" si="439"/>
        <v>0</v>
      </c>
      <c r="K4033" s="111">
        <f>IF($B4033="",0,'2.売上実績'!D4033)</f>
        <v>0</v>
      </c>
      <c r="L4033" s="111">
        <f>IF($B4033="",0,'2.売上実績'!E4033)</f>
        <v>0</v>
      </c>
      <c r="M4033" s="28">
        <f t="shared" si="434"/>
        <v>0</v>
      </c>
      <c r="N4033" s="41">
        <f t="shared" si="435"/>
        <v>0</v>
      </c>
      <c r="O4033" s="40">
        <f t="shared" si="440"/>
        <v>0</v>
      </c>
    </row>
    <row r="4034" spans="2:15" ht="18" customHeight="1">
      <c r="B4034" s="109" t="str">
        <f>IF('2.売上実績'!$B4034="","",'2.売上実績'!$B4034)</f>
        <v/>
      </c>
      <c r="C4034" s="110" t="str">
        <f>IF('2.売上実績'!$C4034="","",'2.売上実績'!$C4034)</f>
        <v/>
      </c>
      <c r="D4034" s="98" t="str">
        <f>IF(C4034="","",VLOOKUP(C4034,'4.製品一覧'!$B$4:$D$500,3,FALSE))</f>
        <v/>
      </c>
      <c r="E4034" s="102">
        <f>IF(C4034&lt;&gt;"",VLOOKUP(C4034,'7.製品別原価'!$B$5:$J$500,8,FALSE),0)</f>
        <v>0</v>
      </c>
      <c r="F4034" s="37">
        <f>IF(OR($K$2=0,K4034=0),0,'1.全社費用'!$C$42/$K$2)</f>
        <v>0</v>
      </c>
      <c r="G4034" s="37">
        <f t="shared" si="436"/>
        <v>0</v>
      </c>
      <c r="H4034" s="38">
        <f t="shared" si="437"/>
        <v>0</v>
      </c>
      <c r="I4034" s="39">
        <f t="shared" si="438"/>
        <v>0</v>
      </c>
      <c r="J4034" s="40">
        <f t="shared" si="439"/>
        <v>0</v>
      </c>
      <c r="K4034" s="111">
        <f>IF($B4034="",0,'2.売上実績'!D4034)</f>
        <v>0</v>
      </c>
      <c r="L4034" s="111">
        <f>IF($B4034="",0,'2.売上実績'!E4034)</f>
        <v>0</v>
      </c>
      <c r="M4034" s="28">
        <f t="shared" si="434"/>
        <v>0</v>
      </c>
      <c r="N4034" s="41">
        <f t="shared" si="435"/>
        <v>0</v>
      </c>
      <c r="O4034" s="40">
        <f t="shared" si="440"/>
        <v>0</v>
      </c>
    </row>
    <row r="4035" spans="2:15" ht="18" customHeight="1">
      <c r="B4035" s="109" t="str">
        <f>IF('2.売上実績'!$B4035="","",'2.売上実績'!$B4035)</f>
        <v/>
      </c>
      <c r="C4035" s="110" t="str">
        <f>IF('2.売上実績'!$C4035="","",'2.売上実績'!$C4035)</f>
        <v/>
      </c>
      <c r="D4035" s="98" t="str">
        <f>IF(C4035="","",VLOOKUP(C4035,'4.製品一覧'!$B$4:$D$500,3,FALSE))</f>
        <v/>
      </c>
      <c r="E4035" s="102">
        <f>IF(C4035&lt;&gt;"",VLOOKUP(C4035,'7.製品別原価'!$B$5:$J$500,8,FALSE),0)</f>
        <v>0</v>
      </c>
      <c r="F4035" s="37">
        <f>IF(OR($K$2=0,K4035=0),0,'1.全社費用'!$C$42/$K$2)</f>
        <v>0</v>
      </c>
      <c r="G4035" s="37">
        <f t="shared" si="436"/>
        <v>0</v>
      </c>
      <c r="H4035" s="38">
        <f t="shared" si="437"/>
        <v>0</v>
      </c>
      <c r="I4035" s="39">
        <f t="shared" si="438"/>
        <v>0</v>
      </c>
      <c r="J4035" s="40">
        <f t="shared" si="439"/>
        <v>0</v>
      </c>
      <c r="K4035" s="111">
        <f>IF($B4035="",0,'2.売上実績'!D4035)</f>
        <v>0</v>
      </c>
      <c r="L4035" s="111">
        <f>IF($B4035="",0,'2.売上実績'!E4035)</f>
        <v>0</v>
      </c>
      <c r="M4035" s="28">
        <f t="shared" si="434"/>
        <v>0</v>
      </c>
      <c r="N4035" s="41">
        <f t="shared" si="435"/>
        <v>0</v>
      </c>
      <c r="O4035" s="40">
        <f t="shared" si="440"/>
        <v>0</v>
      </c>
    </row>
    <row r="4036" spans="2:15" ht="18" customHeight="1">
      <c r="B4036" s="109" t="str">
        <f>IF('2.売上実績'!$B4036="","",'2.売上実績'!$B4036)</f>
        <v/>
      </c>
      <c r="C4036" s="110" t="str">
        <f>IF('2.売上実績'!$C4036="","",'2.売上実績'!$C4036)</f>
        <v/>
      </c>
      <c r="D4036" s="98" t="str">
        <f>IF(C4036="","",VLOOKUP(C4036,'4.製品一覧'!$B$4:$D$500,3,FALSE))</f>
        <v/>
      </c>
      <c r="E4036" s="102">
        <f>IF(C4036&lt;&gt;"",VLOOKUP(C4036,'7.製品別原価'!$B$5:$J$500,8,FALSE),0)</f>
        <v>0</v>
      </c>
      <c r="F4036" s="37">
        <f>IF(OR($K$2=0,K4036=0),0,'1.全社費用'!$C$42/$K$2)</f>
        <v>0</v>
      </c>
      <c r="G4036" s="37">
        <f t="shared" si="436"/>
        <v>0</v>
      </c>
      <c r="H4036" s="38">
        <f t="shared" si="437"/>
        <v>0</v>
      </c>
      <c r="I4036" s="39">
        <f t="shared" si="438"/>
        <v>0</v>
      </c>
      <c r="J4036" s="40">
        <f t="shared" si="439"/>
        <v>0</v>
      </c>
      <c r="K4036" s="111">
        <f>IF($B4036="",0,'2.売上実績'!D4036)</f>
        <v>0</v>
      </c>
      <c r="L4036" s="111">
        <f>IF($B4036="",0,'2.売上実績'!E4036)</f>
        <v>0</v>
      </c>
      <c r="M4036" s="28">
        <f t="shared" ref="M4036:M4099" si="441">G4036*K4036</f>
        <v>0</v>
      </c>
      <c r="N4036" s="41">
        <f t="shared" ref="N4036:N4099" si="442">L4036-M4036</f>
        <v>0</v>
      </c>
      <c r="O4036" s="40">
        <f t="shared" si="440"/>
        <v>0</v>
      </c>
    </row>
    <row r="4037" spans="2:15" ht="18" customHeight="1">
      <c r="B4037" s="109" t="str">
        <f>IF('2.売上実績'!$B4037="","",'2.売上実績'!$B4037)</f>
        <v/>
      </c>
      <c r="C4037" s="110" t="str">
        <f>IF('2.売上実績'!$C4037="","",'2.売上実績'!$C4037)</f>
        <v/>
      </c>
      <c r="D4037" s="98" t="str">
        <f>IF(C4037="","",VLOOKUP(C4037,'4.製品一覧'!$B$4:$D$500,3,FALSE))</f>
        <v/>
      </c>
      <c r="E4037" s="102">
        <f>IF(C4037&lt;&gt;"",VLOOKUP(C4037,'7.製品別原価'!$B$5:$J$500,8,FALSE),0)</f>
        <v>0</v>
      </c>
      <c r="F4037" s="37">
        <f>IF(OR($K$2=0,K4037=0),0,'1.全社費用'!$C$42/$K$2)</f>
        <v>0</v>
      </c>
      <c r="G4037" s="37">
        <f t="shared" ref="G4037:G4100" si="443">SUM(D4037:F4037)</f>
        <v>0</v>
      </c>
      <c r="H4037" s="38">
        <f t="shared" ref="H4037:H4100" si="444">IF(K4037=0,0,L4037/K4037)</f>
        <v>0</v>
      </c>
      <c r="I4037" s="39">
        <f t="shared" ref="I4037:I4100" si="445">IF(K4037=0,0,N4037/K4037)</f>
        <v>0</v>
      </c>
      <c r="J4037" s="40">
        <f t="shared" ref="J4037:J4100" si="446">O4037</f>
        <v>0</v>
      </c>
      <c r="K4037" s="111">
        <f>IF($B4037="",0,'2.売上実績'!D4037)</f>
        <v>0</v>
      </c>
      <c r="L4037" s="111">
        <f>IF($B4037="",0,'2.売上実績'!E4037)</f>
        <v>0</v>
      </c>
      <c r="M4037" s="28">
        <f t="shared" si="441"/>
        <v>0</v>
      </c>
      <c r="N4037" s="41">
        <f t="shared" si="442"/>
        <v>0</v>
      </c>
      <c r="O4037" s="40">
        <f t="shared" ref="O4037:O4100" si="447">IF(OR(N4037=0,L4037=0),0,N4037/L4037)</f>
        <v>0</v>
      </c>
    </row>
    <row r="4038" spans="2:15" ht="18" customHeight="1">
      <c r="B4038" s="109" t="str">
        <f>IF('2.売上実績'!$B4038="","",'2.売上実績'!$B4038)</f>
        <v/>
      </c>
      <c r="C4038" s="110" t="str">
        <f>IF('2.売上実績'!$C4038="","",'2.売上実績'!$C4038)</f>
        <v/>
      </c>
      <c r="D4038" s="98" t="str">
        <f>IF(C4038="","",VLOOKUP(C4038,'4.製品一覧'!$B$4:$D$500,3,FALSE))</f>
        <v/>
      </c>
      <c r="E4038" s="102">
        <f>IF(C4038&lt;&gt;"",VLOOKUP(C4038,'7.製品別原価'!$B$5:$J$500,8,FALSE),0)</f>
        <v>0</v>
      </c>
      <c r="F4038" s="37">
        <f>IF(OR($K$2=0,K4038=0),0,'1.全社費用'!$C$42/$K$2)</f>
        <v>0</v>
      </c>
      <c r="G4038" s="37">
        <f t="shared" si="443"/>
        <v>0</v>
      </c>
      <c r="H4038" s="38">
        <f t="shared" si="444"/>
        <v>0</v>
      </c>
      <c r="I4038" s="39">
        <f t="shared" si="445"/>
        <v>0</v>
      </c>
      <c r="J4038" s="40">
        <f t="shared" si="446"/>
        <v>0</v>
      </c>
      <c r="K4038" s="111">
        <f>IF($B4038="",0,'2.売上実績'!D4038)</f>
        <v>0</v>
      </c>
      <c r="L4038" s="111">
        <f>IF($B4038="",0,'2.売上実績'!E4038)</f>
        <v>0</v>
      </c>
      <c r="M4038" s="28">
        <f t="shared" si="441"/>
        <v>0</v>
      </c>
      <c r="N4038" s="41">
        <f t="shared" si="442"/>
        <v>0</v>
      </c>
      <c r="O4038" s="40">
        <f t="shared" si="447"/>
        <v>0</v>
      </c>
    </row>
    <row r="4039" spans="2:15" ht="18" customHeight="1">
      <c r="B4039" s="109" t="str">
        <f>IF('2.売上実績'!$B4039="","",'2.売上実績'!$B4039)</f>
        <v/>
      </c>
      <c r="C4039" s="110" t="str">
        <f>IF('2.売上実績'!$C4039="","",'2.売上実績'!$C4039)</f>
        <v/>
      </c>
      <c r="D4039" s="98" t="str">
        <f>IF(C4039="","",VLOOKUP(C4039,'4.製品一覧'!$B$4:$D$500,3,FALSE))</f>
        <v/>
      </c>
      <c r="E4039" s="102">
        <f>IF(C4039&lt;&gt;"",VLOOKUP(C4039,'7.製品別原価'!$B$5:$J$500,8,FALSE),0)</f>
        <v>0</v>
      </c>
      <c r="F4039" s="37">
        <f>IF(OR($K$2=0,K4039=0),0,'1.全社費用'!$C$42/$K$2)</f>
        <v>0</v>
      </c>
      <c r="G4039" s="37">
        <f t="shared" si="443"/>
        <v>0</v>
      </c>
      <c r="H4039" s="38">
        <f t="shared" si="444"/>
        <v>0</v>
      </c>
      <c r="I4039" s="39">
        <f t="shared" si="445"/>
        <v>0</v>
      </c>
      <c r="J4039" s="40">
        <f t="shared" si="446"/>
        <v>0</v>
      </c>
      <c r="K4039" s="111">
        <f>IF($B4039="",0,'2.売上実績'!D4039)</f>
        <v>0</v>
      </c>
      <c r="L4039" s="111">
        <f>IF($B4039="",0,'2.売上実績'!E4039)</f>
        <v>0</v>
      </c>
      <c r="M4039" s="28">
        <f t="shared" si="441"/>
        <v>0</v>
      </c>
      <c r="N4039" s="41">
        <f t="shared" si="442"/>
        <v>0</v>
      </c>
      <c r="O4039" s="40">
        <f t="shared" si="447"/>
        <v>0</v>
      </c>
    </row>
    <row r="4040" spans="2:15" ht="18" customHeight="1">
      <c r="B4040" s="109" t="str">
        <f>IF('2.売上実績'!$B4040="","",'2.売上実績'!$B4040)</f>
        <v/>
      </c>
      <c r="C4040" s="110" t="str">
        <f>IF('2.売上実績'!$C4040="","",'2.売上実績'!$C4040)</f>
        <v/>
      </c>
      <c r="D4040" s="98" t="str">
        <f>IF(C4040="","",VLOOKUP(C4040,'4.製品一覧'!$B$4:$D$500,3,FALSE))</f>
        <v/>
      </c>
      <c r="E4040" s="102">
        <f>IF(C4040&lt;&gt;"",VLOOKUP(C4040,'7.製品別原価'!$B$5:$J$500,8,FALSE),0)</f>
        <v>0</v>
      </c>
      <c r="F4040" s="37">
        <f>IF(OR($K$2=0,K4040=0),0,'1.全社費用'!$C$42/$K$2)</f>
        <v>0</v>
      </c>
      <c r="G4040" s="37">
        <f t="shared" si="443"/>
        <v>0</v>
      </c>
      <c r="H4040" s="38">
        <f t="shared" si="444"/>
        <v>0</v>
      </c>
      <c r="I4040" s="39">
        <f t="shared" si="445"/>
        <v>0</v>
      </c>
      <c r="J4040" s="40">
        <f t="shared" si="446"/>
        <v>0</v>
      </c>
      <c r="K4040" s="111">
        <f>IF($B4040="",0,'2.売上実績'!D4040)</f>
        <v>0</v>
      </c>
      <c r="L4040" s="111">
        <f>IF($B4040="",0,'2.売上実績'!E4040)</f>
        <v>0</v>
      </c>
      <c r="M4040" s="28">
        <f t="shared" si="441"/>
        <v>0</v>
      </c>
      <c r="N4040" s="41">
        <f t="shared" si="442"/>
        <v>0</v>
      </c>
      <c r="O4040" s="40">
        <f t="shared" si="447"/>
        <v>0</v>
      </c>
    </row>
    <row r="4041" spans="2:15" ht="18" customHeight="1">
      <c r="B4041" s="109" t="str">
        <f>IF('2.売上実績'!$B4041="","",'2.売上実績'!$B4041)</f>
        <v/>
      </c>
      <c r="C4041" s="110" t="str">
        <f>IF('2.売上実績'!$C4041="","",'2.売上実績'!$C4041)</f>
        <v/>
      </c>
      <c r="D4041" s="98" t="str">
        <f>IF(C4041="","",VLOOKUP(C4041,'4.製品一覧'!$B$4:$D$500,3,FALSE))</f>
        <v/>
      </c>
      <c r="E4041" s="102">
        <f>IF(C4041&lt;&gt;"",VLOOKUP(C4041,'7.製品別原価'!$B$5:$J$500,8,FALSE),0)</f>
        <v>0</v>
      </c>
      <c r="F4041" s="37">
        <f>IF(OR($K$2=0,K4041=0),0,'1.全社費用'!$C$42/$K$2)</f>
        <v>0</v>
      </c>
      <c r="G4041" s="37">
        <f t="shared" si="443"/>
        <v>0</v>
      </c>
      <c r="H4041" s="38">
        <f t="shared" si="444"/>
        <v>0</v>
      </c>
      <c r="I4041" s="39">
        <f t="shared" si="445"/>
        <v>0</v>
      </c>
      <c r="J4041" s="40">
        <f t="shared" si="446"/>
        <v>0</v>
      </c>
      <c r="K4041" s="111">
        <f>IF($B4041="",0,'2.売上実績'!D4041)</f>
        <v>0</v>
      </c>
      <c r="L4041" s="111">
        <f>IF($B4041="",0,'2.売上実績'!E4041)</f>
        <v>0</v>
      </c>
      <c r="M4041" s="28">
        <f t="shared" si="441"/>
        <v>0</v>
      </c>
      <c r="N4041" s="41">
        <f t="shared" si="442"/>
        <v>0</v>
      </c>
      <c r="O4041" s="40">
        <f t="shared" si="447"/>
        <v>0</v>
      </c>
    </row>
    <row r="4042" spans="2:15" ht="18" customHeight="1">
      <c r="B4042" s="109" t="str">
        <f>IF('2.売上実績'!$B4042="","",'2.売上実績'!$B4042)</f>
        <v/>
      </c>
      <c r="C4042" s="110" t="str">
        <f>IF('2.売上実績'!$C4042="","",'2.売上実績'!$C4042)</f>
        <v/>
      </c>
      <c r="D4042" s="98" t="str">
        <f>IF(C4042="","",VLOOKUP(C4042,'4.製品一覧'!$B$4:$D$500,3,FALSE))</f>
        <v/>
      </c>
      <c r="E4042" s="102">
        <f>IF(C4042&lt;&gt;"",VLOOKUP(C4042,'7.製品別原価'!$B$5:$J$500,8,FALSE),0)</f>
        <v>0</v>
      </c>
      <c r="F4042" s="37">
        <f>IF(OR($K$2=0,K4042=0),0,'1.全社費用'!$C$42/$K$2)</f>
        <v>0</v>
      </c>
      <c r="G4042" s="37">
        <f t="shared" si="443"/>
        <v>0</v>
      </c>
      <c r="H4042" s="38">
        <f t="shared" si="444"/>
        <v>0</v>
      </c>
      <c r="I4042" s="39">
        <f t="shared" si="445"/>
        <v>0</v>
      </c>
      <c r="J4042" s="40">
        <f t="shared" si="446"/>
        <v>0</v>
      </c>
      <c r="K4042" s="111">
        <f>IF($B4042="",0,'2.売上実績'!D4042)</f>
        <v>0</v>
      </c>
      <c r="L4042" s="111">
        <f>IF($B4042="",0,'2.売上実績'!E4042)</f>
        <v>0</v>
      </c>
      <c r="M4042" s="28">
        <f t="shared" si="441"/>
        <v>0</v>
      </c>
      <c r="N4042" s="41">
        <f t="shared" si="442"/>
        <v>0</v>
      </c>
      <c r="O4042" s="40">
        <f t="shared" si="447"/>
        <v>0</v>
      </c>
    </row>
    <row r="4043" spans="2:15" ht="18" customHeight="1">
      <c r="B4043" s="109" t="str">
        <f>IF('2.売上実績'!$B4043="","",'2.売上実績'!$B4043)</f>
        <v/>
      </c>
      <c r="C4043" s="110" t="str">
        <f>IF('2.売上実績'!$C4043="","",'2.売上実績'!$C4043)</f>
        <v/>
      </c>
      <c r="D4043" s="98" t="str">
        <f>IF(C4043="","",VLOOKUP(C4043,'4.製品一覧'!$B$4:$D$500,3,FALSE))</f>
        <v/>
      </c>
      <c r="E4043" s="102">
        <f>IF(C4043&lt;&gt;"",VLOOKUP(C4043,'7.製品別原価'!$B$5:$J$500,8,FALSE),0)</f>
        <v>0</v>
      </c>
      <c r="F4043" s="37">
        <f>IF(OR($K$2=0,K4043=0),0,'1.全社費用'!$C$42/$K$2)</f>
        <v>0</v>
      </c>
      <c r="G4043" s="37">
        <f t="shared" si="443"/>
        <v>0</v>
      </c>
      <c r="H4043" s="38">
        <f t="shared" si="444"/>
        <v>0</v>
      </c>
      <c r="I4043" s="39">
        <f t="shared" si="445"/>
        <v>0</v>
      </c>
      <c r="J4043" s="40">
        <f t="shared" si="446"/>
        <v>0</v>
      </c>
      <c r="K4043" s="111">
        <f>IF($B4043="",0,'2.売上実績'!D4043)</f>
        <v>0</v>
      </c>
      <c r="L4043" s="111">
        <f>IF($B4043="",0,'2.売上実績'!E4043)</f>
        <v>0</v>
      </c>
      <c r="M4043" s="28">
        <f t="shared" si="441"/>
        <v>0</v>
      </c>
      <c r="N4043" s="41">
        <f t="shared" si="442"/>
        <v>0</v>
      </c>
      <c r="O4043" s="40">
        <f t="shared" si="447"/>
        <v>0</v>
      </c>
    </row>
    <row r="4044" spans="2:15" ht="18" customHeight="1">
      <c r="B4044" s="109" t="str">
        <f>IF('2.売上実績'!$B4044="","",'2.売上実績'!$B4044)</f>
        <v/>
      </c>
      <c r="C4044" s="110" t="str">
        <f>IF('2.売上実績'!$C4044="","",'2.売上実績'!$C4044)</f>
        <v/>
      </c>
      <c r="D4044" s="98" t="str">
        <f>IF(C4044="","",VLOOKUP(C4044,'4.製品一覧'!$B$4:$D$500,3,FALSE))</f>
        <v/>
      </c>
      <c r="E4044" s="102">
        <f>IF(C4044&lt;&gt;"",VLOOKUP(C4044,'7.製品別原価'!$B$5:$J$500,8,FALSE),0)</f>
        <v>0</v>
      </c>
      <c r="F4044" s="37">
        <f>IF(OR($K$2=0,K4044=0),0,'1.全社費用'!$C$42/$K$2)</f>
        <v>0</v>
      </c>
      <c r="G4044" s="37">
        <f t="shared" si="443"/>
        <v>0</v>
      </c>
      <c r="H4044" s="38">
        <f t="shared" si="444"/>
        <v>0</v>
      </c>
      <c r="I4044" s="39">
        <f t="shared" si="445"/>
        <v>0</v>
      </c>
      <c r="J4044" s="40">
        <f t="shared" si="446"/>
        <v>0</v>
      </c>
      <c r="K4044" s="111">
        <f>IF($B4044="",0,'2.売上実績'!D4044)</f>
        <v>0</v>
      </c>
      <c r="L4044" s="111">
        <f>IF($B4044="",0,'2.売上実績'!E4044)</f>
        <v>0</v>
      </c>
      <c r="M4044" s="28">
        <f t="shared" si="441"/>
        <v>0</v>
      </c>
      <c r="N4044" s="41">
        <f t="shared" si="442"/>
        <v>0</v>
      </c>
      <c r="O4044" s="40">
        <f t="shared" si="447"/>
        <v>0</v>
      </c>
    </row>
    <row r="4045" spans="2:15" ht="18" customHeight="1">
      <c r="B4045" s="109" t="str">
        <f>IF('2.売上実績'!$B4045="","",'2.売上実績'!$B4045)</f>
        <v/>
      </c>
      <c r="C4045" s="110" t="str">
        <f>IF('2.売上実績'!$C4045="","",'2.売上実績'!$C4045)</f>
        <v/>
      </c>
      <c r="D4045" s="98" t="str">
        <f>IF(C4045="","",VLOOKUP(C4045,'4.製品一覧'!$B$4:$D$500,3,FALSE))</f>
        <v/>
      </c>
      <c r="E4045" s="102">
        <f>IF(C4045&lt;&gt;"",VLOOKUP(C4045,'7.製品別原価'!$B$5:$J$500,8,FALSE),0)</f>
        <v>0</v>
      </c>
      <c r="F4045" s="37">
        <f>IF(OR($K$2=0,K4045=0),0,'1.全社費用'!$C$42/$K$2)</f>
        <v>0</v>
      </c>
      <c r="G4045" s="37">
        <f t="shared" si="443"/>
        <v>0</v>
      </c>
      <c r="H4045" s="38">
        <f t="shared" si="444"/>
        <v>0</v>
      </c>
      <c r="I4045" s="39">
        <f t="shared" si="445"/>
        <v>0</v>
      </c>
      <c r="J4045" s="40">
        <f t="shared" si="446"/>
        <v>0</v>
      </c>
      <c r="K4045" s="111">
        <f>IF($B4045="",0,'2.売上実績'!D4045)</f>
        <v>0</v>
      </c>
      <c r="L4045" s="111">
        <f>IF($B4045="",0,'2.売上実績'!E4045)</f>
        <v>0</v>
      </c>
      <c r="M4045" s="28">
        <f t="shared" si="441"/>
        <v>0</v>
      </c>
      <c r="N4045" s="41">
        <f t="shared" si="442"/>
        <v>0</v>
      </c>
      <c r="O4045" s="40">
        <f t="shared" si="447"/>
        <v>0</v>
      </c>
    </row>
    <row r="4046" spans="2:15" ht="18" customHeight="1">
      <c r="B4046" s="109" t="str">
        <f>IF('2.売上実績'!$B4046="","",'2.売上実績'!$B4046)</f>
        <v/>
      </c>
      <c r="C4046" s="110" t="str">
        <f>IF('2.売上実績'!$C4046="","",'2.売上実績'!$C4046)</f>
        <v/>
      </c>
      <c r="D4046" s="98" t="str">
        <f>IF(C4046="","",VLOOKUP(C4046,'4.製品一覧'!$B$4:$D$500,3,FALSE))</f>
        <v/>
      </c>
      <c r="E4046" s="102">
        <f>IF(C4046&lt;&gt;"",VLOOKUP(C4046,'7.製品別原価'!$B$5:$J$500,8,FALSE),0)</f>
        <v>0</v>
      </c>
      <c r="F4046" s="37">
        <f>IF(OR($K$2=0,K4046=0),0,'1.全社費用'!$C$42/$K$2)</f>
        <v>0</v>
      </c>
      <c r="G4046" s="37">
        <f t="shared" si="443"/>
        <v>0</v>
      </c>
      <c r="H4046" s="38">
        <f t="shared" si="444"/>
        <v>0</v>
      </c>
      <c r="I4046" s="39">
        <f t="shared" si="445"/>
        <v>0</v>
      </c>
      <c r="J4046" s="40">
        <f t="shared" si="446"/>
        <v>0</v>
      </c>
      <c r="K4046" s="111">
        <f>IF($B4046="",0,'2.売上実績'!D4046)</f>
        <v>0</v>
      </c>
      <c r="L4046" s="111">
        <f>IF($B4046="",0,'2.売上実績'!E4046)</f>
        <v>0</v>
      </c>
      <c r="M4046" s="28">
        <f t="shared" si="441"/>
        <v>0</v>
      </c>
      <c r="N4046" s="41">
        <f t="shared" si="442"/>
        <v>0</v>
      </c>
      <c r="O4046" s="40">
        <f t="shared" si="447"/>
        <v>0</v>
      </c>
    </row>
    <row r="4047" spans="2:15" ht="18" customHeight="1">
      <c r="B4047" s="109" t="str">
        <f>IF('2.売上実績'!$B4047="","",'2.売上実績'!$B4047)</f>
        <v/>
      </c>
      <c r="C4047" s="110" t="str">
        <f>IF('2.売上実績'!$C4047="","",'2.売上実績'!$C4047)</f>
        <v/>
      </c>
      <c r="D4047" s="98" t="str">
        <f>IF(C4047="","",VLOOKUP(C4047,'4.製品一覧'!$B$4:$D$500,3,FALSE))</f>
        <v/>
      </c>
      <c r="E4047" s="102">
        <f>IF(C4047&lt;&gt;"",VLOOKUP(C4047,'7.製品別原価'!$B$5:$J$500,8,FALSE),0)</f>
        <v>0</v>
      </c>
      <c r="F4047" s="37">
        <f>IF(OR($K$2=0,K4047=0),0,'1.全社費用'!$C$42/$K$2)</f>
        <v>0</v>
      </c>
      <c r="G4047" s="37">
        <f t="shared" si="443"/>
        <v>0</v>
      </c>
      <c r="H4047" s="38">
        <f t="shared" si="444"/>
        <v>0</v>
      </c>
      <c r="I4047" s="39">
        <f t="shared" si="445"/>
        <v>0</v>
      </c>
      <c r="J4047" s="40">
        <f t="shared" si="446"/>
        <v>0</v>
      </c>
      <c r="K4047" s="111">
        <f>IF($B4047="",0,'2.売上実績'!D4047)</f>
        <v>0</v>
      </c>
      <c r="L4047" s="111">
        <f>IF($B4047="",0,'2.売上実績'!E4047)</f>
        <v>0</v>
      </c>
      <c r="M4047" s="28">
        <f t="shared" si="441"/>
        <v>0</v>
      </c>
      <c r="N4047" s="41">
        <f t="shared" si="442"/>
        <v>0</v>
      </c>
      <c r="O4047" s="40">
        <f t="shared" si="447"/>
        <v>0</v>
      </c>
    </row>
    <row r="4048" spans="2:15" ht="18" customHeight="1">
      <c r="B4048" s="109" t="str">
        <f>IF('2.売上実績'!$B4048="","",'2.売上実績'!$B4048)</f>
        <v/>
      </c>
      <c r="C4048" s="110" t="str">
        <f>IF('2.売上実績'!$C4048="","",'2.売上実績'!$C4048)</f>
        <v/>
      </c>
      <c r="D4048" s="98" t="str">
        <f>IF(C4048="","",VLOOKUP(C4048,'4.製品一覧'!$B$4:$D$500,3,FALSE))</f>
        <v/>
      </c>
      <c r="E4048" s="102">
        <f>IF(C4048&lt;&gt;"",VLOOKUP(C4048,'7.製品別原価'!$B$5:$J$500,8,FALSE),0)</f>
        <v>0</v>
      </c>
      <c r="F4048" s="37">
        <f>IF(OR($K$2=0,K4048=0),0,'1.全社費用'!$C$42/$K$2)</f>
        <v>0</v>
      </c>
      <c r="G4048" s="37">
        <f t="shared" si="443"/>
        <v>0</v>
      </c>
      <c r="H4048" s="38">
        <f t="shared" si="444"/>
        <v>0</v>
      </c>
      <c r="I4048" s="39">
        <f t="shared" si="445"/>
        <v>0</v>
      </c>
      <c r="J4048" s="40">
        <f t="shared" si="446"/>
        <v>0</v>
      </c>
      <c r="K4048" s="111">
        <f>IF($B4048="",0,'2.売上実績'!D4048)</f>
        <v>0</v>
      </c>
      <c r="L4048" s="111">
        <f>IF($B4048="",0,'2.売上実績'!E4048)</f>
        <v>0</v>
      </c>
      <c r="M4048" s="28">
        <f t="shared" si="441"/>
        <v>0</v>
      </c>
      <c r="N4048" s="41">
        <f t="shared" si="442"/>
        <v>0</v>
      </c>
      <c r="O4048" s="40">
        <f t="shared" si="447"/>
        <v>0</v>
      </c>
    </row>
    <row r="4049" spans="2:15" ht="18" customHeight="1">
      <c r="B4049" s="109" t="str">
        <f>IF('2.売上実績'!$B4049="","",'2.売上実績'!$B4049)</f>
        <v/>
      </c>
      <c r="C4049" s="110" t="str">
        <f>IF('2.売上実績'!$C4049="","",'2.売上実績'!$C4049)</f>
        <v/>
      </c>
      <c r="D4049" s="98" t="str">
        <f>IF(C4049="","",VLOOKUP(C4049,'4.製品一覧'!$B$4:$D$500,3,FALSE))</f>
        <v/>
      </c>
      <c r="E4049" s="102">
        <f>IF(C4049&lt;&gt;"",VLOOKUP(C4049,'7.製品別原価'!$B$5:$J$500,8,FALSE),0)</f>
        <v>0</v>
      </c>
      <c r="F4049" s="37">
        <f>IF(OR($K$2=0,K4049=0),0,'1.全社費用'!$C$42/$K$2)</f>
        <v>0</v>
      </c>
      <c r="G4049" s="37">
        <f t="shared" si="443"/>
        <v>0</v>
      </c>
      <c r="H4049" s="38">
        <f t="shared" si="444"/>
        <v>0</v>
      </c>
      <c r="I4049" s="39">
        <f t="shared" si="445"/>
        <v>0</v>
      </c>
      <c r="J4049" s="40">
        <f t="shared" si="446"/>
        <v>0</v>
      </c>
      <c r="K4049" s="111">
        <f>IF($B4049="",0,'2.売上実績'!D4049)</f>
        <v>0</v>
      </c>
      <c r="L4049" s="111">
        <f>IF($B4049="",0,'2.売上実績'!E4049)</f>
        <v>0</v>
      </c>
      <c r="M4049" s="28">
        <f t="shared" si="441"/>
        <v>0</v>
      </c>
      <c r="N4049" s="41">
        <f t="shared" si="442"/>
        <v>0</v>
      </c>
      <c r="O4049" s="40">
        <f t="shared" si="447"/>
        <v>0</v>
      </c>
    </row>
    <row r="4050" spans="2:15" ht="18" customHeight="1">
      <c r="B4050" s="109" t="str">
        <f>IF('2.売上実績'!$B4050="","",'2.売上実績'!$B4050)</f>
        <v/>
      </c>
      <c r="C4050" s="110" t="str">
        <f>IF('2.売上実績'!$C4050="","",'2.売上実績'!$C4050)</f>
        <v/>
      </c>
      <c r="D4050" s="98" t="str">
        <f>IF(C4050="","",VLOOKUP(C4050,'4.製品一覧'!$B$4:$D$500,3,FALSE))</f>
        <v/>
      </c>
      <c r="E4050" s="102">
        <f>IF(C4050&lt;&gt;"",VLOOKUP(C4050,'7.製品別原価'!$B$5:$J$500,8,FALSE),0)</f>
        <v>0</v>
      </c>
      <c r="F4050" s="37">
        <f>IF(OR($K$2=0,K4050=0),0,'1.全社費用'!$C$42/$K$2)</f>
        <v>0</v>
      </c>
      <c r="G4050" s="37">
        <f t="shared" si="443"/>
        <v>0</v>
      </c>
      <c r="H4050" s="38">
        <f t="shared" si="444"/>
        <v>0</v>
      </c>
      <c r="I4050" s="39">
        <f t="shared" si="445"/>
        <v>0</v>
      </c>
      <c r="J4050" s="40">
        <f t="shared" si="446"/>
        <v>0</v>
      </c>
      <c r="K4050" s="111">
        <f>IF($B4050="",0,'2.売上実績'!D4050)</f>
        <v>0</v>
      </c>
      <c r="L4050" s="111">
        <f>IF($B4050="",0,'2.売上実績'!E4050)</f>
        <v>0</v>
      </c>
      <c r="M4050" s="28">
        <f t="shared" si="441"/>
        <v>0</v>
      </c>
      <c r="N4050" s="41">
        <f t="shared" si="442"/>
        <v>0</v>
      </c>
      <c r="O4050" s="40">
        <f t="shared" si="447"/>
        <v>0</v>
      </c>
    </row>
    <row r="4051" spans="2:15" ht="18" customHeight="1">
      <c r="B4051" s="109" t="str">
        <f>IF('2.売上実績'!$B4051="","",'2.売上実績'!$B4051)</f>
        <v/>
      </c>
      <c r="C4051" s="110" t="str">
        <f>IF('2.売上実績'!$C4051="","",'2.売上実績'!$C4051)</f>
        <v/>
      </c>
      <c r="D4051" s="98" t="str">
        <f>IF(C4051="","",VLOOKUP(C4051,'4.製品一覧'!$B$4:$D$500,3,FALSE))</f>
        <v/>
      </c>
      <c r="E4051" s="102">
        <f>IF(C4051&lt;&gt;"",VLOOKUP(C4051,'7.製品別原価'!$B$5:$J$500,8,FALSE),0)</f>
        <v>0</v>
      </c>
      <c r="F4051" s="37">
        <f>IF(OR($K$2=0,K4051=0),0,'1.全社費用'!$C$42/$K$2)</f>
        <v>0</v>
      </c>
      <c r="G4051" s="37">
        <f t="shared" si="443"/>
        <v>0</v>
      </c>
      <c r="H4051" s="38">
        <f t="shared" si="444"/>
        <v>0</v>
      </c>
      <c r="I4051" s="39">
        <f t="shared" si="445"/>
        <v>0</v>
      </c>
      <c r="J4051" s="40">
        <f t="shared" si="446"/>
        <v>0</v>
      </c>
      <c r="K4051" s="111">
        <f>IF($B4051="",0,'2.売上実績'!D4051)</f>
        <v>0</v>
      </c>
      <c r="L4051" s="111">
        <f>IF($B4051="",0,'2.売上実績'!E4051)</f>
        <v>0</v>
      </c>
      <c r="M4051" s="28">
        <f t="shared" si="441"/>
        <v>0</v>
      </c>
      <c r="N4051" s="41">
        <f t="shared" si="442"/>
        <v>0</v>
      </c>
      <c r="O4051" s="40">
        <f t="shared" si="447"/>
        <v>0</v>
      </c>
    </row>
    <row r="4052" spans="2:15" ht="18" customHeight="1">
      <c r="B4052" s="109" t="str">
        <f>IF('2.売上実績'!$B4052="","",'2.売上実績'!$B4052)</f>
        <v/>
      </c>
      <c r="C4052" s="110" t="str">
        <f>IF('2.売上実績'!$C4052="","",'2.売上実績'!$C4052)</f>
        <v/>
      </c>
      <c r="D4052" s="98" t="str">
        <f>IF(C4052="","",VLOOKUP(C4052,'4.製品一覧'!$B$4:$D$500,3,FALSE))</f>
        <v/>
      </c>
      <c r="E4052" s="102">
        <f>IF(C4052&lt;&gt;"",VLOOKUP(C4052,'7.製品別原価'!$B$5:$J$500,8,FALSE),0)</f>
        <v>0</v>
      </c>
      <c r="F4052" s="37">
        <f>IF(OR($K$2=0,K4052=0),0,'1.全社費用'!$C$42/$K$2)</f>
        <v>0</v>
      </c>
      <c r="G4052" s="37">
        <f t="shared" si="443"/>
        <v>0</v>
      </c>
      <c r="H4052" s="38">
        <f t="shared" si="444"/>
        <v>0</v>
      </c>
      <c r="I4052" s="39">
        <f t="shared" si="445"/>
        <v>0</v>
      </c>
      <c r="J4052" s="40">
        <f t="shared" si="446"/>
        <v>0</v>
      </c>
      <c r="K4052" s="111">
        <f>IF($B4052="",0,'2.売上実績'!D4052)</f>
        <v>0</v>
      </c>
      <c r="L4052" s="111">
        <f>IF($B4052="",0,'2.売上実績'!E4052)</f>
        <v>0</v>
      </c>
      <c r="M4052" s="28">
        <f t="shared" si="441"/>
        <v>0</v>
      </c>
      <c r="N4052" s="41">
        <f t="shared" si="442"/>
        <v>0</v>
      </c>
      <c r="O4052" s="40">
        <f t="shared" si="447"/>
        <v>0</v>
      </c>
    </row>
    <row r="4053" spans="2:15" ht="18" customHeight="1">
      <c r="B4053" s="109" t="str">
        <f>IF('2.売上実績'!$B4053="","",'2.売上実績'!$B4053)</f>
        <v/>
      </c>
      <c r="C4053" s="110" t="str">
        <f>IF('2.売上実績'!$C4053="","",'2.売上実績'!$C4053)</f>
        <v/>
      </c>
      <c r="D4053" s="98" t="str">
        <f>IF(C4053="","",VLOOKUP(C4053,'4.製品一覧'!$B$4:$D$500,3,FALSE))</f>
        <v/>
      </c>
      <c r="E4053" s="102">
        <f>IF(C4053&lt;&gt;"",VLOOKUP(C4053,'7.製品別原価'!$B$5:$J$500,8,FALSE),0)</f>
        <v>0</v>
      </c>
      <c r="F4053" s="37">
        <f>IF(OR($K$2=0,K4053=0),0,'1.全社費用'!$C$42/$K$2)</f>
        <v>0</v>
      </c>
      <c r="G4053" s="37">
        <f t="shared" si="443"/>
        <v>0</v>
      </c>
      <c r="H4053" s="38">
        <f t="shared" si="444"/>
        <v>0</v>
      </c>
      <c r="I4053" s="39">
        <f t="shared" si="445"/>
        <v>0</v>
      </c>
      <c r="J4053" s="40">
        <f t="shared" si="446"/>
        <v>0</v>
      </c>
      <c r="K4053" s="111">
        <f>IF($B4053="",0,'2.売上実績'!D4053)</f>
        <v>0</v>
      </c>
      <c r="L4053" s="111">
        <f>IF($B4053="",0,'2.売上実績'!E4053)</f>
        <v>0</v>
      </c>
      <c r="M4053" s="28">
        <f t="shared" si="441"/>
        <v>0</v>
      </c>
      <c r="N4053" s="41">
        <f t="shared" si="442"/>
        <v>0</v>
      </c>
      <c r="O4053" s="40">
        <f t="shared" si="447"/>
        <v>0</v>
      </c>
    </row>
    <row r="4054" spans="2:15" ht="18" customHeight="1">
      <c r="B4054" s="109" t="str">
        <f>IF('2.売上実績'!$B4054="","",'2.売上実績'!$B4054)</f>
        <v/>
      </c>
      <c r="C4054" s="110" t="str">
        <f>IF('2.売上実績'!$C4054="","",'2.売上実績'!$C4054)</f>
        <v/>
      </c>
      <c r="D4054" s="98" t="str">
        <f>IF(C4054="","",VLOOKUP(C4054,'4.製品一覧'!$B$4:$D$500,3,FALSE))</f>
        <v/>
      </c>
      <c r="E4054" s="102">
        <f>IF(C4054&lt;&gt;"",VLOOKUP(C4054,'7.製品別原価'!$B$5:$J$500,8,FALSE),0)</f>
        <v>0</v>
      </c>
      <c r="F4054" s="37">
        <f>IF(OR($K$2=0,K4054=0),0,'1.全社費用'!$C$42/$K$2)</f>
        <v>0</v>
      </c>
      <c r="G4054" s="37">
        <f t="shared" si="443"/>
        <v>0</v>
      </c>
      <c r="H4054" s="38">
        <f t="shared" si="444"/>
        <v>0</v>
      </c>
      <c r="I4054" s="39">
        <f t="shared" si="445"/>
        <v>0</v>
      </c>
      <c r="J4054" s="40">
        <f t="shared" si="446"/>
        <v>0</v>
      </c>
      <c r="K4054" s="111">
        <f>IF($B4054="",0,'2.売上実績'!D4054)</f>
        <v>0</v>
      </c>
      <c r="L4054" s="111">
        <f>IF($B4054="",0,'2.売上実績'!E4054)</f>
        <v>0</v>
      </c>
      <c r="M4054" s="28">
        <f t="shared" si="441"/>
        <v>0</v>
      </c>
      <c r="N4054" s="41">
        <f t="shared" si="442"/>
        <v>0</v>
      </c>
      <c r="O4054" s="40">
        <f t="shared" si="447"/>
        <v>0</v>
      </c>
    </row>
    <row r="4055" spans="2:15" ht="18" customHeight="1">
      <c r="B4055" s="109" t="str">
        <f>IF('2.売上実績'!$B4055="","",'2.売上実績'!$B4055)</f>
        <v/>
      </c>
      <c r="C4055" s="110" t="str">
        <f>IF('2.売上実績'!$C4055="","",'2.売上実績'!$C4055)</f>
        <v/>
      </c>
      <c r="D4055" s="98" t="str">
        <f>IF(C4055="","",VLOOKUP(C4055,'4.製品一覧'!$B$4:$D$500,3,FALSE))</f>
        <v/>
      </c>
      <c r="E4055" s="102">
        <f>IF(C4055&lt;&gt;"",VLOOKUP(C4055,'7.製品別原価'!$B$5:$J$500,8,FALSE),0)</f>
        <v>0</v>
      </c>
      <c r="F4055" s="37">
        <f>IF(OR($K$2=0,K4055=0),0,'1.全社費用'!$C$42/$K$2)</f>
        <v>0</v>
      </c>
      <c r="G4055" s="37">
        <f t="shared" si="443"/>
        <v>0</v>
      </c>
      <c r="H4055" s="38">
        <f t="shared" si="444"/>
        <v>0</v>
      </c>
      <c r="I4055" s="39">
        <f t="shared" si="445"/>
        <v>0</v>
      </c>
      <c r="J4055" s="40">
        <f t="shared" si="446"/>
        <v>0</v>
      </c>
      <c r="K4055" s="111">
        <f>IF($B4055="",0,'2.売上実績'!D4055)</f>
        <v>0</v>
      </c>
      <c r="L4055" s="111">
        <f>IF($B4055="",0,'2.売上実績'!E4055)</f>
        <v>0</v>
      </c>
      <c r="M4055" s="28">
        <f t="shared" si="441"/>
        <v>0</v>
      </c>
      <c r="N4055" s="41">
        <f t="shared" si="442"/>
        <v>0</v>
      </c>
      <c r="O4055" s="40">
        <f t="shared" si="447"/>
        <v>0</v>
      </c>
    </row>
    <row r="4056" spans="2:15" ht="18" customHeight="1">
      <c r="B4056" s="109" t="str">
        <f>IF('2.売上実績'!$B4056="","",'2.売上実績'!$B4056)</f>
        <v/>
      </c>
      <c r="C4056" s="110" t="str">
        <f>IF('2.売上実績'!$C4056="","",'2.売上実績'!$C4056)</f>
        <v/>
      </c>
      <c r="D4056" s="98" t="str">
        <f>IF(C4056="","",VLOOKUP(C4056,'4.製品一覧'!$B$4:$D$500,3,FALSE))</f>
        <v/>
      </c>
      <c r="E4056" s="102">
        <f>IF(C4056&lt;&gt;"",VLOOKUP(C4056,'7.製品別原価'!$B$5:$J$500,8,FALSE),0)</f>
        <v>0</v>
      </c>
      <c r="F4056" s="37">
        <f>IF(OR($K$2=0,K4056=0),0,'1.全社費用'!$C$42/$K$2)</f>
        <v>0</v>
      </c>
      <c r="G4056" s="37">
        <f t="shared" si="443"/>
        <v>0</v>
      </c>
      <c r="H4056" s="38">
        <f t="shared" si="444"/>
        <v>0</v>
      </c>
      <c r="I4056" s="39">
        <f t="shared" si="445"/>
        <v>0</v>
      </c>
      <c r="J4056" s="40">
        <f t="shared" si="446"/>
        <v>0</v>
      </c>
      <c r="K4056" s="111">
        <f>IF($B4056="",0,'2.売上実績'!D4056)</f>
        <v>0</v>
      </c>
      <c r="L4056" s="111">
        <f>IF($B4056="",0,'2.売上実績'!E4056)</f>
        <v>0</v>
      </c>
      <c r="M4056" s="28">
        <f t="shared" si="441"/>
        <v>0</v>
      </c>
      <c r="N4056" s="41">
        <f t="shared" si="442"/>
        <v>0</v>
      </c>
      <c r="O4056" s="40">
        <f t="shared" si="447"/>
        <v>0</v>
      </c>
    </row>
    <row r="4057" spans="2:15" ht="18" customHeight="1">
      <c r="B4057" s="109" t="str">
        <f>IF('2.売上実績'!$B4057="","",'2.売上実績'!$B4057)</f>
        <v/>
      </c>
      <c r="C4057" s="110" t="str">
        <f>IF('2.売上実績'!$C4057="","",'2.売上実績'!$C4057)</f>
        <v/>
      </c>
      <c r="D4057" s="98" t="str">
        <f>IF(C4057="","",VLOOKUP(C4057,'4.製品一覧'!$B$4:$D$500,3,FALSE))</f>
        <v/>
      </c>
      <c r="E4057" s="102">
        <f>IF(C4057&lt;&gt;"",VLOOKUP(C4057,'7.製品別原価'!$B$5:$J$500,8,FALSE),0)</f>
        <v>0</v>
      </c>
      <c r="F4057" s="37">
        <f>IF(OR($K$2=0,K4057=0),0,'1.全社費用'!$C$42/$K$2)</f>
        <v>0</v>
      </c>
      <c r="G4057" s="37">
        <f t="shared" si="443"/>
        <v>0</v>
      </c>
      <c r="H4057" s="38">
        <f t="shared" si="444"/>
        <v>0</v>
      </c>
      <c r="I4057" s="39">
        <f t="shared" si="445"/>
        <v>0</v>
      </c>
      <c r="J4057" s="40">
        <f t="shared" si="446"/>
        <v>0</v>
      </c>
      <c r="K4057" s="111">
        <f>IF($B4057="",0,'2.売上実績'!D4057)</f>
        <v>0</v>
      </c>
      <c r="L4057" s="111">
        <f>IF($B4057="",0,'2.売上実績'!E4057)</f>
        <v>0</v>
      </c>
      <c r="M4057" s="28">
        <f t="shared" si="441"/>
        <v>0</v>
      </c>
      <c r="N4057" s="41">
        <f t="shared" si="442"/>
        <v>0</v>
      </c>
      <c r="O4057" s="40">
        <f t="shared" si="447"/>
        <v>0</v>
      </c>
    </row>
    <row r="4058" spans="2:15" ht="18" customHeight="1">
      <c r="B4058" s="109" t="str">
        <f>IF('2.売上実績'!$B4058="","",'2.売上実績'!$B4058)</f>
        <v/>
      </c>
      <c r="C4058" s="110" t="str">
        <f>IF('2.売上実績'!$C4058="","",'2.売上実績'!$C4058)</f>
        <v/>
      </c>
      <c r="D4058" s="98" t="str">
        <f>IF(C4058="","",VLOOKUP(C4058,'4.製品一覧'!$B$4:$D$500,3,FALSE))</f>
        <v/>
      </c>
      <c r="E4058" s="102">
        <f>IF(C4058&lt;&gt;"",VLOOKUP(C4058,'7.製品別原価'!$B$5:$J$500,8,FALSE),0)</f>
        <v>0</v>
      </c>
      <c r="F4058" s="37">
        <f>IF(OR($K$2=0,K4058=0),0,'1.全社費用'!$C$42/$K$2)</f>
        <v>0</v>
      </c>
      <c r="G4058" s="37">
        <f t="shared" si="443"/>
        <v>0</v>
      </c>
      <c r="H4058" s="38">
        <f t="shared" si="444"/>
        <v>0</v>
      </c>
      <c r="I4058" s="39">
        <f t="shared" si="445"/>
        <v>0</v>
      </c>
      <c r="J4058" s="40">
        <f t="shared" si="446"/>
        <v>0</v>
      </c>
      <c r="K4058" s="111">
        <f>IF($B4058="",0,'2.売上実績'!D4058)</f>
        <v>0</v>
      </c>
      <c r="L4058" s="111">
        <f>IF($B4058="",0,'2.売上実績'!E4058)</f>
        <v>0</v>
      </c>
      <c r="M4058" s="28">
        <f t="shared" si="441"/>
        <v>0</v>
      </c>
      <c r="N4058" s="41">
        <f t="shared" si="442"/>
        <v>0</v>
      </c>
      <c r="O4058" s="40">
        <f t="shared" si="447"/>
        <v>0</v>
      </c>
    </row>
    <row r="4059" spans="2:15" ht="18" customHeight="1">
      <c r="B4059" s="109" t="str">
        <f>IF('2.売上実績'!$B4059="","",'2.売上実績'!$B4059)</f>
        <v/>
      </c>
      <c r="C4059" s="110" t="str">
        <f>IF('2.売上実績'!$C4059="","",'2.売上実績'!$C4059)</f>
        <v/>
      </c>
      <c r="D4059" s="98" t="str">
        <f>IF(C4059="","",VLOOKUP(C4059,'4.製品一覧'!$B$4:$D$500,3,FALSE))</f>
        <v/>
      </c>
      <c r="E4059" s="102">
        <f>IF(C4059&lt;&gt;"",VLOOKUP(C4059,'7.製品別原価'!$B$5:$J$500,8,FALSE),0)</f>
        <v>0</v>
      </c>
      <c r="F4059" s="37">
        <f>IF(OR($K$2=0,K4059=0),0,'1.全社費用'!$C$42/$K$2)</f>
        <v>0</v>
      </c>
      <c r="G4059" s="37">
        <f t="shared" si="443"/>
        <v>0</v>
      </c>
      <c r="H4059" s="38">
        <f t="shared" si="444"/>
        <v>0</v>
      </c>
      <c r="I4059" s="39">
        <f t="shared" si="445"/>
        <v>0</v>
      </c>
      <c r="J4059" s="40">
        <f t="shared" si="446"/>
        <v>0</v>
      </c>
      <c r="K4059" s="111">
        <f>IF($B4059="",0,'2.売上実績'!D4059)</f>
        <v>0</v>
      </c>
      <c r="L4059" s="111">
        <f>IF($B4059="",0,'2.売上実績'!E4059)</f>
        <v>0</v>
      </c>
      <c r="M4059" s="28">
        <f t="shared" si="441"/>
        <v>0</v>
      </c>
      <c r="N4059" s="41">
        <f t="shared" si="442"/>
        <v>0</v>
      </c>
      <c r="O4059" s="40">
        <f t="shared" si="447"/>
        <v>0</v>
      </c>
    </row>
    <row r="4060" spans="2:15" ht="18" customHeight="1">
      <c r="B4060" s="109" t="str">
        <f>IF('2.売上実績'!$B4060="","",'2.売上実績'!$B4060)</f>
        <v/>
      </c>
      <c r="C4060" s="110" t="str">
        <f>IF('2.売上実績'!$C4060="","",'2.売上実績'!$C4060)</f>
        <v/>
      </c>
      <c r="D4060" s="98" t="str">
        <f>IF(C4060="","",VLOOKUP(C4060,'4.製品一覧'!$B$4:$D$500,3,FALSE))</f>
        <v/>
      </c>
      <c r="E4060" s="102">
        <f>IF(C4060&lt;&gt;"",VLOOKUP(C4060,'7.製品別原価'!$B$5:$J$500,8,FALSE),0)</f>
        <v>0</v>
      </c>
      <c r="F4060" s="37">
        <f>IF(OR($K$2=0,K4060=0),0,'1.全社費用'!$C$42/$K$2)</f>
        <v>0</v>
      </c>
      <c r="G4060" s="37">
        <f t="shared" si="443"/>
        <v>0</v>
      </c>
      <c r="H4060" s="38">
        <f t="shared" si="444"/>
        <v>0</v>
      </c>
      <c r="I4060" s="39">
        <f t="shared" si="445"/>
        <v>0</v>
      </c>
      <c r="J4060" s="40">
        <f t="shared" si="446"/>
        <v>0</v>
      </c>
      <c r="K4060" s="111">
        <f>IF($B4060="",0,'2.売上実績'!D4060)</f>
        <v>0</v>
      </c>
      <c r="L4060" s="111">
        <f>IF($B4060="",0,'2.売上実績'!E4060)</f>
        <v>0</v>
      </c>
      <c r="M4060" s="28">
        <f t="shared" si="441"/>
        <v>0</v>
      </c>
      <c r="N4060" s="41">
        <f t="shared" si="442"/>
        <v>0</v>
      </c>
      <c r="O4060" s="40">
        <f t="shared" si="447"/>
        <v>0</v>
      </c>
    </row>
    <row r="4061" spans="2:15" ht="18" customHeight="1">
      <c r="B4061" s="109" t="str">
        <f>IF('2.売上実績'!$B4061="","",'2.売上実績'!$B4061)</f>
        <v/>
      </c>
      <c r="C4061" s="110" t="str">
        <f>IF('2.売上実績'!$C4061="","",'2.売上実績'!$C4061)</f>
        <v/>
      </c>
      <c r="D4061" s="98" t="str">
        <f>IF(C4061="","",VLOOKUP(C4061,'4.製品一覧'!$B$4:$D$500,3,FALSE))</f>
        <v/>
      </c>
      <c r="E4061" s="102">
        <f>IF(C4061&lt;&gt;"",VLOOKUP(C4061,'7.製品別原価'!$B$5:$J$500,8,FALSE),0)</f>
        <v>0</v>
      </c>
      <c r="F4061" s="37">
        <f>IF(OR($K$2=0,K4061=0),0,'1.全社費用'!$C$42/$K$2)</f>
        <v>0</v>
      </c>
      <c r="G4061" s="37">
        <f t="shared" si="443"/>
        <v>0</v>
      </c>
      <c r="H4061" s="38">
        <f t="shared" si="444"/>
        <v>0</v>
      </c>
      <c r="I4061" s="39">
        <f t="shared" si="445"/>
        <v>0</v>
      </c>
      <c r="J4061" s="40">
        <f t="shared" si="446"/>
        <v>0</v>
      </c>
      <c r="K4061" s="111">
        <f>IF($B4061="",0,'2.売上実績'!D4061)</f>
        <v>0</v>
      </c>
      <c r="L4061" s="111">
        <f>IF($B4061="",0,'2.売上実績'!E4061)</f>
        <v>0</v>
      </c>
      <c r="M4061" s="28">
        <f t="shared" si="441"/>
        <v>0</v>
      </c>
      <c r="N4061" s="41">
        <f t="shared" si="442"/>
        <v>0</v>
      </c>
      <c r="O4061" s="40">
        <f t="shared" si="447"/>
        <v>0</v>
      </c>
    </row>
    <row r="4062" spans="2:15" ht="18" customHeight="1">
      <c r="B4062" s="109" t="str">
        <f>IF('2.売上実績'!$B4062="","",'2.売上実績'!$B4062)</f>
        <v/>
      </c>
      <c r="C4062" s="110" t="str">
        <f>IF('2.売上実績'!$C4062="","",'2.売上実績'!$C4062)</f>
        <v/>
      </c>
      <c r="D4062" s="98" t="str">
        <f>IF(C4062="","",VLOOKUP(C4062,'4.製品一覧'!$B$4:$D$500,3,FALSE))</f>
        <v/>
      </c>
      <c r="E4062" s="102">
        <f>IF(C4062&lt;&gt;"",VLOOKUP(C4062,'7.製品別原価'!$B$5:$J$500,8,FALSE),0)</f>
        <v>0</v>
      </c>
      <c r="F4062" s="37">
        <f>IF(OR($K$2=0,K4062=0),0,'1.全社費用'!$C$42/$K$2)</f>
        <v>0</v>
      </c>
      <c r="G4062" s="37">
        <f t="shared" si="443"/>
        <v>0</v>
      </c>
      <c r="H4062" s="38">
        <f t="shared" si="444"/>
        <v>0</v>
      </c>
      <c r="I4062" s="39">
        <f t="shared" si="445"/>
        <v>0</v>
      </c>
      <c r="J4062" s="40">
        <f t="shared" si="446"/>
        <v>0</v>
      </c>
      <c r="K4062" s="111">
        <f>IF($B4062="",0,'2.売上実績'!D4062)</f>
        <v>0</v>
      </c>
      <c r="L4062" s="111">
        <f>IF($B4062="",0,'2.売上実績'!E4062)</f>
        <v>0</v>
      </c>
      <c r="M4062" s="28">
        <f t="shared" si="441"/>
        <v>0</v>
      </c>
      <c r="N4062" s="41">
        <f t="shared" si="442"/>
        <v>0</v>
      </c>
      <c r="O4062" s="40">
        <f t="shared" si="447"/>
        <v>0</v>
      </c>
    </row>
    <row r="4063" spans="2:15" ht="18" customHeight="1">
      <c r="B4063" s="109" t="str">
        <f>IF('2.売上実績'!$B4063="","",'2.売上実績'!$B4063)</f>
        <v/>
      </c>
      <c r="C4063" s="110" t="str">
        <f>IF('2.売上実績'!$C4063="","",'2.売上実績'!$C4063)</f>
        <v/>
      </c>
      <c r="D4063" s="98" t="str">
        <f>IF(C4063="","",VLOOKUP(C4063,'4.製品一覧'!$B$4:$D$500,3,FALSE))</f>
        <v/>
      </c>
      <c r="E4063" s="102">
        <f>IF(C4063&lt;&gt;"",VLOOKUP(C4063,'7.製品別原価'!$B$5:$J$500,8,FALSE),0)</f>
        <v>0</v>
      </c>
      <c r="F4063" s="37">
        <f>IF(OR($K$2=0,K4063=0),0,'1.全社費用'!$C$42/$K$2)</f>
        <v>0</v>
      </c>
      <c r="G4063" s="37">
        <f t="shared" si="443"/>
        <v>0</v>
      </c>
      <c r="H4063" s="38">
        <f t="shared" si="444"/>
        <v>0</v>
      </c>
      <c r="I4063" s="39">
        <f t="shared" si="445"/>
        <v>0</v>
      </c>
      <c r="J4063" s="40">
        <f t="shared" si="446"/>
        <v>0</v>
      </c>
      <c r="K4063" s="111">
        <f>IF($B4063="",0,'2.売上実績'!D4063)</f>
        <v>0</v>
      </c>
      <c r="L4063" s="111">
        <f>IF($B4063="",0,'2.売上実績'!E4063)</f>
        <v>0</v>
      </c>
      <c r="M4063" s="28">
        <f t="shared" si="441"/>
        <v>0</v>
      </c>
      <c r="N4063" s="41">
        <f t="shared" si="442"/>
        <v>0</v>
      </c>
      <c r="O4063" s="40">
        <f t="shared" si="447"/>
        <v>0</v>
      </c>
    </row>
    <row r="4064" spans="2:15" ht="18" customHeight="1">
      <c r="B4064" s="109" t="str">
        <f>IF('2.売上実績'!$B4064="","",'2.売上実績'!$B4064)</f>
        <v/>
      </c>
      <c r="C4064" s="110" t="str">
        <f>IF('2.売上実績'!$C4064="","",'2.売上実績'!$C4064)</f>
        <v/>
      </c>
      <c r="D4064" s="98" t="str">
        <f>IF(C4064="","",VLOOKUP(C4064,'4.製品一覧'!$B$4:$D$500,3,FALSE))</f>
        <v/>
      </c>
      <c r="E4064" s="102">
        <f>IF(C4064&lt;&gt;"",VLOOKUP(C4064,'7.製品別原価'!$B$5:$J$500,8,FALSE),0)</f>
        <v>0</v>
      </c>
      <c r="F4064" s="37">
        <f>IF(OR($K$2=0,K4064=0),0,'1.全社費用'!$C$42/$K$2)</f>
        <v>0</v>
      </c>
      <c r="G4064" s="37">
        <f t="shared" si="443"/>
        <v>0</v>
      </c>
      <c r="H4064" s="38">
        <f t="shared" si="444"/>
        <v>0</v>
      </c>
      <c r="I4064" s="39">
        <f t="shared" si="445"/>
        <v>0</v>
      </c>
      <c r="J4064" s="40">
        <f t="shared" si="446"/>
        <v>0</v>
      </c>
      <c r="K4064" s="111">
        <f>IF($B4064="",0,'2.売上実績'!D4064)</f>
        <v>0</v>
      </c>
      <c r="L4064" s="111">
        <f>IF($B4064="",0,'2.売上実績'!E4064)</f>
        <v>0</v>
      </c>
      <c r="M4064" s="28">
        <f t="shared" si="441"/>
        <v>0</v>
      </c>
      <c r="N4064" s="41">
        <f t="shared" si="442"/>
        <v>0</v>
      </c>
      <c r="O4064" s="40">
        <f t="shared" si="447"/>
        <v>0</v>
      </c>
    </row>
    <row r="4065" spans="2:15" ht="18" customHeight="1">
      <c r="B4065" s="109" t="str">
        <f>IF('2.売上実績'!$B4065="","",'2.売上実績'!$B4065)</f>
        <v/>
      </c>
      <c r="C4065" s="110" t="str">
        <f>IF('2.売上実績'!$C4065="","",'2.売上実績'!$C4065)</f>
        <v/>
      </c>
      <c r="D4065" s="98" t="str">
        <f>IF(C4065="","",VLOOKUP(C4065,'4.製品一覧'!$B$4:$D$500,3,FALSE))</f>
        <v/>
      </c>
      <c r="E4065" s="102">
        <f>IF(C4065&lt;&gt;"",VLOOKUP(C4065,'7.製品別原価'!$B$5:$J$500,8,FALSE),0)</f>
        <v>0</v>
      </c>
      <c r="F4065" s="37">
        <f>IF(OR($K$2=0,K4065=0),0,'1.全社費用'!$C$42/$K$2)</f>
        <v>0</v>
      </c>
      <c r="G4065" s="37">
        <f t="shared" si="443"/>
        <v>0</v>
      </c>
      <c r="H4065" s="38">
        <f t="shared" si="444"/>
        <v>0</v>
      </c>
      <c r="I4065" s="39">
        <f t="shared" si="445"/>
        <v>0</v>
      </c>
      <c r="J4065" s="40">
        <f t="shared" si="446"/>
        <v>0</v>
      </c>
      <c r="K4065" s="111">
        <f>IF($B4065="",0,'2.売上実績'!D4065)</f>
        <v>0</v>
      </c>
      <c r="L4065" s="111">
        <f>IF($B4065="",0,'2.売上実績'!E4065)</f>
        <v>0</v>
      </c>
      <c r="M4065" s="28">
        <f t="shared" si="441"/>
        <v>0</v>
      </c>
      <c r="N4065" s="41">
        <f t="shared" si="442"/>
        <v>0</v>
      </c>
      <c r="O4065" s="40">
        <f t="shared" si="447"/>
        <v>0</v>
      </c>
    </row>
    <row r="4066" spans="2:15" ht="18" customHeight="1">
      <c r="B4066" s="109" t="str">
        <f>IF('2.売上実績'!$B4066="","",'2.売上実績'!$B4066)</f>
        <v/>
      </c>
      <c r="C4066" s="110" t="str">
        <f>IF('2.売上実績'!$C4066="","",'2.売上実績'!$C4066)</f>
        <v/>
      </c>
      <c r="D4066" s="98" t="str">
        <f>IF(C4066="","",VLOOKUP(C4066,'4.製品一覧'!$B$4:$D$500,3,FALSE))</f>
        <v/>
      </c>
      <c r="E4066" s="102">
        <f>IF(C4066&lt;&gt;"",VLOOKUP(C4066,'7.製品別原価'!$B$5:$J$500,8,FALSE),0)</f>
        <v>0</v>
      </c>
      <c r="F4066" s="37">
        <f>IF(OR($K$2=0,K4066=0),0,'1.全社費用'!$C$42/$K$2)</f>
        <v>0</v>
      </c>
      <c r="G4066" s="37">
        <f t="shared" si="443"/>
        <v>0</v>
      </c>
      <c r="H4066" s="38">
        <f t="shared" si="444"/>
        <v>0</v>
      </c>
      <c r="I4066" s="39">
        <f t="shared" si="445"/>
        <v>0</v>
      </c>
      <c r="J4066" s="40">
        <f t="shared" si="446"/>
        <v>0</v>
      </c>
      <c r="K4066" s="111">
        <f>IF($B4066="",0,'2.売上実績'!D4066)</f>
        <v>0</v>
      </c>
      <c r="L4066" s="111">
        <f>IF($B4066="",0,'2.売上実績'!E4066)</f>
        <v>0</v>
      </c>
      <c r="M4066" s="28">
        <f t="shared" si="441"/>
        <v>0</v>
      </c>
      <c r="N4066" s="41">
        <f t="shared" si="442"/>
        <v>0</v>
      </c>
      <c r="O4066" s="40">
        <f t="shared" si="447"/>
        <v>0</v>
      </c>
    </row>
    <row r="4067" spans="2:15" ht="18" customHeight="1">
      <c r="B4067" s="109" t="str">
        <f>IF('2.売上実績'!$B4067="","",'2.売上実績'!$B4067)</f>
        <v/>
      </c>
      <c r="C4067" s="110" t="str">
        <f>IF('2.売上実績'!$C4067="","",'2.売上実績'!$C4067)</f>
        <v/>
      </c>
      <c r="D4067" s="98" t="str">
        <f>IF(C4067="","",VLOOKUP(C4067,'4.製品一覧'!$B$4:$D$500,3,FALSE))</f>
        <v/>
      </c>
      <c r="E4067" s="102">
        <f>IF(C4067&lt;&gt;"",VLOOKUP(C4067,'7.製品別原価'!$B$5:$J$500,8,FALSE),0)</f>
        <v>0</v>
      </c>
      <c r="F4067" s="37">
        <f>IF(OR($K$2=0,K4067=0),0,'1.全社費用'!$C$42/$K$2)</f>
        <v>0</v>
      </c>
      <c r="G4067" s="37">
        <f t="shared" si="443"/>
        <v>0</v>
      </c>
      <c r="H4067" s="38">
        <f t="shared" si="444"/>
        <v>0</v>
      </c>
      <c r="I4067" s="39">
        <f t="shared" si="445"/>
        <v>0</v>
      </c>
      <c r="J4067" s="40">
        <f t="shared" si="446"/>
        <v>0</v>
      </c>
      <c r="K4067" s="111">
        <f>IF($B4067="",0,'2.売上実績'!D4067)</f>
        <v>0</v>
      </c>
      <c r="L4067" s="111">
        <f>IF($B4067="",0,'2.売上実績'!E4067)</f>
        <v>0</v>
      </c>
      <c r="M4067" s="28">
        <f t="shared" si="441"/>
        <v>0</v>
      </c>
      <c r="N4067" s="41">
        <f t="shared" si="442"/>
        <v>0</v>
      </c>
      <c r="O4067" s="40">
        <f t="shared" si="447"/>
        <v>0</v>
      </c>
    </row>
    <row r="4068" spans="2:15" ht="18" customHeight="1">
      <c r="B4068" s="109" t="str">
        <f>IF('2.売上実績'!$B4068="","",'2.売上実績'!$B4068)</f>
        <v/>
      </c>
      <c r="C4068" s="110" t="str">
        <f>IF('2.売上実績'!$C4068="","",'2.売上実績'!$C4068)</f>
        <v/>
      </c>
      <c r="D4068" s="98" t="str">
        <f>IF(C4068="","",VLOOKUP(C4068,'4.製品一覧'!$B$4:$D$500,3,FALSE))</f>
        <v/>
      </c>
      <c r="E4068" s="102">
        <f>IF(C4068&lt;&gt;"",VLOOKUP(C4068,'7.製品別原価'!$B$5:$J$500,8,FALSE),0)</f>
        <v>0</v>
      </c>
      <c r="F4068" s="37">
        <f>IF(OR($K$2=0,K4068=0),0,'1.全社費用'!$C$42/$K$2)</f>
        <v>0</v>
      </c>
      <c r="G4068" s="37">
        <f t="shared" si="443"/>
        <v>0</v>
      </c>
      <c r="H4068" s="38">
        <f t="shared" si="444"/>
        <v>0</v>
      </c>
      <c r="I4068" s="39">
        <f t="shared" si="445"/>
        <v>0</v>
      </c>
      <c r="J4068" s="40">
        <f t="shared" si="446"/>
        <v>0</v>
      </c>
      <c r="K4068" s="111">
        <f>IF($B4068="",0,'2.売上実績'!D4068)</f>
        <v>0</v>
      </c>
      <c r="L4068" s="111">
        <f>IF($B4068="",0,'2.売上実績'!E4068)</f>
        <v>0</v>
      </c>
      <c r="M4068" s="28">
        <f t="shared" si="441"/>
        <v>0</v>
      </c>
      <c r="N4068" s="41">
        <f t="shared" si="442"/>
        <v>0</v>
      </c>
      <c r="O4068" s="40">
        <f t="shared" si="447"/>
        <v>0</v>
      </c>
    </row>
    <row r="4069" spans="2:15" ht="18" customHeight="1">
      <c r="B4069" s="109" t="str">
        <f>IF('2.売上実績'!$B4069="","",'2.売上実績'!$B4069)</f>
        <v/>
      </c>
      <c r="C4069" s="110" t="str">
        <f>IF('2.売上実績'!$C4069="","",'2.売上実績'!$C4069)</f>
        <v/>
      </c>
      <c r="D4069" s="98" t="str">
        <f>IF(C4069="","",VLOOKUP(C4069,'4.製品一覧'!$B$4:$D$500,3,FALSE))</f>
        <v/>
      </c>
      <c r="E4069" s="102">
        <f>IF(C4069&lt;&gt;"",VLOOKUP(C4069,'7.製品別原価'!$B$5:$J$500,8,FALSE),0)</f>
        <v>0</v>
      </c>
      <c r="F4069" s="37">
        <f>IF(OR($K$2=0,K4069=0),0,'1.全社費用'!$C$42/$K$2)</f>
        <v>0</v>
      </c>
      <c r="G4069" s="37">
        <f t="shared" si="443"/>
        <v>0</v>
      </c>
      <c r="H4069" s="38">
        <f t="shared" si="444"/>
        <v>0</v>
      </c>
      <c r="I4069" s="39">
        <f t="shared" si="445"/>
        <v>0</v>
      </c>
      <c r="J4069" s="40">
        <f t="shared" si="446"/>
        <v>0</v>
      </c>
      <c r="K4069" s="111">
        <f>IF($B4069="",0,'2.売上実績'!D4069)</f>
        <v>0</v>
      </c>
      <c r="L4069" s="111">
        <f>IF($B4069="",0,'2.売上実績'!E4069)</f>
        <v>0</v>
      </c>
      <c r="M4069" s="28">
        <f t="shared" si="441"/>
        <v>0</v>
      </c>
      <c r="N4069" s="41">
        <f t="shared" si="442"/>
        <v>0</v>
      </c>
      <c r="O4069" s="40">
        <f t="shared" si="447"/>
        <v>0</v>
      </c>
    </row>
    <row r="4070" spans="2:15" ht="18" customHeight="1">
      <c r="B4070" s="109" t="str">
        <f>IF('2.売上実績'!$B4070="","",'2.売上実績'!$B4070)</f>
        <v/>
      </c>
      <c r="C4070" s="110" t="str">
        <f>IF('2.売上実績'!$C4070="","",'2.売上実績'!$C4070)</f>
        <v/>
      </c>
      <c r="D4070" s="98" t="str">
        <f>IF(C4070="","",VLOOKUP(C4070,'4.製品一覧'!$B$4:$D$500,3,FALSE))</f>
        <v/>
      </c>
      <c r="E4070" s="102">
        <f>IF(C4070&lt;&gt;"",VLOOKUP(C4070,'7.製品別原価'!$B$5:$J$500,8,FALSE),0)</f>
        <v>0</v>
      </c>
      <c r="F4070" s="37">
        <f>IF(OR($K$2=0,K4070=0),0,'1.全社費用'!$C$42/$K$2)</f>
        <v>0</v>
      </c>
      <c r="G4070" s="37">
        <f t="shared" si="443"/>
        <v>0</v>
      </c>
      <c r="H4070" s="38">
        <f t="shared" si="444"/>
        <v>0</v>
      </c>
      <c r="I4070" s="39">
        <f t="shared" si="445"/>
        <v>0</v>
      </c>
      <c r="J4070" s="40">
        <f t="shared" si="446"/>
        <v>0</v>
      </c>
      <c r="K4070" s="111">
        <f>IF($B4070="",0,'2.売上実績'!D4070)</f>
        <v>0</v>
      </c>
      <c r="L4070" s="111">
        <f>IF($B4070="",0,'2.売上実績'!E4070)</f>
        <v>0</v>
      </c>
      <c r="M4070" s="28">
        <f t="shared" si="441"/>
        <v>0</v>
      </c>
      <c r="N4070" s="41">
        <f t="shared" si="442"/>
        <v>0</v>
      </c>
      <c r="O4070" s="40">
        <f t="shared" si="447"/>
        <v>0</v>
      </c>
    </row>
    <row r="4071" spans="2:15" ht="18" customHeight="1">
      <c r="B4071" s="109" t="str">
        <f>IF('2.売上実績'!$B4071="","",'2.売上実績'!$B4071)</f>
        <v/>
      </c>
      <c r="C4071" s="110" t="str">
        <f>IF('2.売上実績'!$C4071="","",'2.売上実績'!$C4071)</f>
        <v/>
      </c>
      <c r="D4071" s="98" t="str">
        <f>IF(C4071="","",VLOOKUP(C4071,'4.製品一覧'!$B$4:$D$500,3,FALSE))</f>
        <v/>
      </c>
      <c r="E4071" s="102">
        <f>IF(C4071&lt;&gt;"",VLOOKUP(C4071,'7.製品別原価'!$B$5:$J$500,8,FALSE),0)</f>
        <v>0</v>
      </c>
      <c r="F4071" s="37">
        <f>IF(OR($K$2=0,K4071=0),0,'1.全社費用'!$C$42/$K$2)</f>
        <v>0</v>
      </c>
      <c r="G4071" s="37">
        <f t="shared" si="443"/>
        <v>0</v>
      </c>
      <c r="H4071" s="38">
        <f t="shared" si="444"/>
        <v>0</v>
      </c>
      <c r="I4071" s="39">
        <f t="shared" si="445"/>
        <v>0</v>
      </c>
      <c r="J4071" s="40">
        <f t="shared" si="446"/>
        <v>0</v>
      </c>
      <c r="K4071" s="111">
        <f>IF($B4071="",0,'2.売上実績'!D4071)</f>
        <v>0</v>
      </c>
      <c r="L4071" s="111">
        <f>IF($B4071="",0,'2.売上実績'!E4071)</f>
        <v>0</v>
      </c>
      <c r="M4071" s="28">
        <f t="shared" si="441"/>
        <v>0</v>
      </c>
      <c r="N4071" s="41">
        <f t="shared" si="442"/>
        <v>0</v>
      </c>
      <c r="O4071" s="40">
        <f t="shared" si="447"/>
        <v>0</v>
      </c>
    </row>
    <row r="4072" spans="2:15" ht="18" customHeight="1">
      <c r="B4072" s="109" t="str">
        <f>IF('2.売上実績'!$B4072="","",'2.売上実績'!$B4072)</f>
        <v/>
      </c>
      <c r="C4072" s="110" t="str">
        <f>IF('2.売上実績'!$C4072="","",'2.売上実績'!$C4072)</f>
        <v/>
      </c>
      <c r="D4072" s="98" t="str">
        <f>IF(C4072="","",VLOOKUP(C4072,'4.製品一覧'!$B$4:$D$500,3,FALSE))</f>
        <v/>
      </c>
      <c r="E4072" s="102">
        <f>IF(C4072&lt;&gt;"",VLOOKUP(C4072,'7.製品別原価'!$B$5:$J$500,8,FALSE),0)</f>
        <v>0</v>
      </c>
      <c r="F4072" s="37">
        <f>IF(OR($K$2=0,K4072=0),0,'1.全社費用'!$C$42/$K$2)</f>
        <v>0</v>
      </c>
      <c r="G4072" s="37">
        <f t="shared" si="443"/>
        <v>0</v>
      </c>
      <c r="H4072" s="38">
        <f t="shared" si="444"/>
        <v>0</v>
      </c>
      <c r="I4072" s="39">
        <f t="shared" si="445"/>
        <v>0</v>
      </c>
      <c r="J4072" s="40">
        <f t="shared" si="446"/>
        <v>0</v>
      </c>
      <c r="K4072" s="111">
        <f>IF($B4072="",0,'2.売上実績'!D4072)</f>
        <v>0</v>
      </c>
      <c r="L4072" s="111">
        <f>IF($B4072="",0,'2.売上実績'!E4072)</f>
        <v>0</v>
      </c>
      <c r="M4072" s="28">
        <f t="shared" si="441"/>
        <v>0</v>
      </c>
      <c r="N4072" s="41">
        <f t="shared" si="442"/>
        <v>0</v>
      </c>
      <c r="O4072" s="40">
        <f t="shared" si="447"/>
        <v>0</v>
      </c>
    </row>
    <row r="4073" spans="2:15" ht="18" customHeight="1">
      <c r="B4073" s="109" t="str">
        <f>IF('2.売上実績'!$B4073="","",'2.売上実績'!$B4073)</f>
        <v/>
      </c>
      <c r="C4073" s="110" t="str">
        <f>IF('2.売上実績'!$C4073="","",'2.売上実績'!$C4073)</f>
        <v/>
      </c>
      <c r="D4073" s="98" t="str">
        <f>IF(C4073="","",VLOOKUP(C4073,'4.製品一覧'!$B$4:$D$500,3,FALSE))</f>
        <v/>
      </c>
      <c r="E4073" s="102">
        <f>IF(C4073&lt;&gt;"",VLOOKUP(C4073,'7.製品別原価'!$B$5:$J$500,8,FALSE),0)</f>
        <v>0</v>
      </c>
      <c r="F4073" s="37">
        <f>IF(OR($K$2=0,K4073=0),0,'1.全社費用'!$C$42/$K$2)</f>
        <v>0</v>
      </c>
      <c r="G4073" s="37">
        <f t="shared" si="443"/>
        <v>0</v>
      </c>
      <c r="H4073" s="38">
        <f t="shared" si="444"/>
        <v>0</v>
      </c>
      <c r="I4073" s="39">
        <f t="shared" si="445"/>
        <v>0</v>
      </c>
      <c r="J4073" s="40">
        <f t="shared" si="446"/>
        <v>0</v>
      </c>
      <c r="K4073" s="111">
        <f>IF($B4073="",0,'2.売上実績'!D4073)</f>
        <v>0</v>
      </c>
      <c r="L4073" s="111">
        <f>IF($B4073="",0,'2.売上実績'!E4073)</f>
        <v>0</v>
      </c>
      <c r="M4073" s="28">
        <f t="shared" si="441"/>
        <v>0</v>
      </c>
      <c r="N4073" s="41">
        <f t="shared" si="442"/>
        <v>0</v>
      </c>
      <c r="O4073" s="40">
        <f t="shared" si="447"/>
        <v>0</v>
      </c>
    </row>
    <row r="4074" spans="2:15" ht="18" customHeight="1">
      <c r="B4074" s="109" t="str">
        <f>IF('2.売上実績'!$B4074="","",'2.売上実績'!$B4074)</f>
        <v/>
      </c>
      <c r="C4074" s="110" t="str">
        <f>IF('2.売上実績'!$C4074="","",'2.売上実績'!$C4074)</f>
        <v/>
      </c>
      <c r="D4074" s="98" t="str">
        <f>IF(C4074="","",VLOOKUP(C4074,'4.製品一覧'!$B$4:$D$500,3,FALSE))</f>
        <v/>
      </c>
      <c r="E4074" s="102">
        <f>IF(C4074&lt;&gt;"",VLOOKUP(C4074,'7.製品別原価'!$B$5:$J$500,8,FALSE),0)</f>
        <v>0</v>
      </c>
      <c r="F4074" s="37">
        <f>IF(OR($K$2=0,K4074=0),0,'1.全社費用'!$C$42/$K$2)</f>
        <v>0</v>
      </c>
      <c r="G4074" s="37">
        <f t="shared" si="443"/>
        <v>0</v>
      </c>
      <c r="H4074" s="38">
        <f t="shared" si="444"/>
        <v>0</v>
      </c>
      <c r="I4074" s="39">
        <f t="shared" si="445"/>
        <v>0</v>
      </c>
      <c r="J4074" s="40">
        <f t="shared" si="446"/>
        <v>0</v>
      </c>
      <c r="K4074" s="111">
        <f>IF($B4074="",0,'2.売上実績'!D4074)</f>
        <v>0</v>
      </c>
      <c r="L4074" s="111">
        <f>IF($B4074="",0,'2.売上実績'!E4074)</f>
        <v>0</v>
      </c>
      <c r="M4074" s="28">
        <f t="shared" si="441"/>
        <v>0</v>
      </c>
      <c r="N4074" s="41">
        <f t="shared" si="442"/>
        <v>0</v>
      </c>
      <c r="O4074" s="40">
        <f t="shared" si="447"/>
        <v>0</v>
      </c>
    </row>
    <row r="4075" spans="2:15" ht="18" customHeight="1">
      <c r="B4075" s="109" t="str">
        <f>IF('2.売上実績'!$B4075="","",'2.売上実績'!$B4075)</f>
        <v/>
      </c>
      <c r="C4075" s="110" t="str">
        <f>IF('2.売上実績'!$C4075="","",'2.売上実績'!$C4075)</f>
        <v/>
      </c>
      <c r="D4075" s="98" t="str">
        <f>IF(C4075="","",VLOOKUP(C4075,'4.製品一覧'!$B$4:$D$500,3,FALSE))</f>
        <v/>
      </c>
      <c r="E4075" s="102">
        <f>IF(C4075&lt;&gt;"",VLOOKUP(C4075,'7.製品別原価'!$B$5:$J$500,8,FALSE),0)</f>
        <v>0</v>
      </c>
      <c r="F4075" s="37">
        <f>IF(OR($K$2=0,K4075=0),0,'1.全社費用'!$C$42/$K$2)</f>
        <v>0</v>
      </c>
      <c r="G4075" s="37">
        <f t="shared" si="443"/>
        <v>0</v>
      </c>
      <c r="H4075" s="38">
        <f t="shared" si="444"/>
        <v>0</v>
      </c>
      <c r="I4075" s="39">
        <f t="shared" si="445"/>
        <v>0</v>
      </c>
      <c r="J4075" s="40">
        <f t="shared" si="446"/>
        <v>0</v>
      </c>
      <c r="K4075" s="111">
        <f>IF($B4075="",0,'2.売上実績'!D4075)</f>
        <v>0</v>
      </c>
      <c r="L4075" s="111">
        <f>IF($B4075="",0,'2.売上実績'!E4075)</f>
        <v>0</v>
      </c>
      <c r="M4075" s="28">
        <f t="shared" si="441"/>
        <v>0</v>
      </c>
      <c r="N4075" s="41">
        <f t="shared" si="442"/>
        <v>0</v>
      </c>
      <c r="O4075" s="40">
        <f t="shared" si="447"/>
        <v>0</v>
      </c>
    </row>
    <row r="4076" spans="2:15" ht="18" customHeight="1">
      <c r="B4076" s="109" t="str">
        <f>IF('2.売上実績'!$B4076="","",'2.売上実績'!$B4076)</f>
        <v/>
      </c>
      <c r="C4076" s="110" t="str">
        <f>IF('2.売上実績'!$C4076="","",'2.売上実績'!$C4076)</f>
        <v/>
      </c>
      <c r="D4076" s="98" t="str">
        <f>IF(C4076="","",VLOOKUP(C4076,'4.製品一覧'!$B$4:$D$500,3,FALSE))</f>
        <v/>
      </c>
      <c r="E4076" s="102">
        <f>IF(C4076&lt;&gt;"",VLOOKUP(C4076,'7.製品別原価'!$B$5:$J$500,8,FALSE),0)</f>
        <v>0</v>
      </c>
      <c r="F4076" s="37">
        <f>IF(OR($K$2=0,K4076=0),0,'1.全社費用'!$C$42/$K$2)</f>
        <v>0</v>
      </c>
      <c r="G4076" s="37">
        <f t="shared" si="443"/>
        <v>0</v>
      </c>
      <c r="H4076" s="38">
        <f t="shared" si="444"/>
        <v>0</v>
      </c>
      <c r="I4076" s="39">
        <f t="shared" si="445"/>
        <v>0</v>
      </c>
      <c r="J4076" s="40">
        <f t="shared" si="446"/>
        <v>0</v>
      </c>
      <c r="K4076" s="111">
        <f>IF($B4076="",0,'2.売上実績'!D4076)</f>
        <v>0</v>
      </c>
      <c r="L4076" s="111">
        <f>IF($B4076="",0,'2.売上実績'!E4076)</f>
        <v>0</v>
      </c>
      <c r="M4076" s="28">
        <f t="shared" si="441"/>
        <v>0</v>
      </c>
      <c r="N4076" s="41">
        <f t="shared" si="442"/>
        <v>0</v>
      </c>
      <c r="O4076" s="40">
        <f t="shared" si="447"/>
        <v>0</v>
      </c>
    </row>
    <row r="4077" spans="2:15" ht="18" customHeight="1">
      <c r="B4077" s="109" t="str">
        <f>IF('2.売上実績'!$B4077="","",'2.売上実績'!$B4077)</f>
        <v/>
      </c>
      <c r="C4077" s="110" t="str">
        <f>IF('2.売上実績'!$C4077="","",'2.売上実績'!$C4077)</f>
        <v/>
      </c>
      <c r="D4077" s="98" t="str">
        <f>IF(C4077="","",VLOOKUP(C4077,'4.製品一覧'!$B$4:$D$500,3,FALSE))</f>
        <v/>
      </c>
      <c r="E4077" s="102">
        <f>IF(C4077&lt;&gt;"",VLOOKUP(C4077,'7.製品別原価'!$B$5:$J$500,8,FALSE),0)</f>
        <v>0</v>
      </c>
      <c r="F4077" s="37">
        <f>IF(OR($K$2=0,K4077=0),0,'1.全社費用'!$C$42/$K$2)</f>
        <v>0</v>
      </c>
      <c r="G4077" s="37">
        <f t="shared" si="443"/>
        <v>0</v>
      </c>
      <c r="H4077" s="38">
        <f t="shared" si="444"/>
        <v>0</v>
      </c>
      <c r="I4077" s="39">
        <f t="shared" si="445"/>
        <v>0</v>
      </c>
      <c r="J4077" s="40">
        <f t="shared" si="446"/>
        <v>0</v>
      </c>
      <c r="K4077" s="111">
        <f>IF($B4077="",0,'2.売上実績'!D4077)</f>
        <v>0</v>
      </c>
      <c r="L4077" s="111">
        <f>IF($B4077="",0,'2.売上実績'!E4077)</f>
        <v>0</v>
      </c>
      <c r="M4077" s="28">
        <f t="shared" si="441"/>
        <v>0</v>
      </c>
      <c r="N4077" s="41">
        <f t="shared" si="442"/>
        <v>0</v>
      </c>
      <c r="O4077" s="40">
        <f t="shared" si="447"/>
        <v>0</v>
      </c>
    </row>
    <row r="4078" spans="2:15" ht="18" customHeight="1">
      <c r="B4078" s="109" t="str">
        <f>IF('2.売上実績'!$B4078="","",'2.売上実績'!$B4078)</f>
        <v/>
      </c>
      <c r="C4078" s="110" t="str">
        <f>IF('2.売上実績'!$C4078="","",'2.売上実績'!$C4078)</f>
        <v/>
      </c>
      <c r="D4078" s="98" t="str">
        <f>IF(C4078="","",VLOOKUP(C4078,'4.製品一覧'!$B$4:$D$500,3,FALSE))</f>
        <v/>
      </c>
      <c r="E4078" s="102">
        <f>IF(C4078&lt;&gt;"",VLOOKUP(C4078,'7.製品別原価'!$B$5:$J$500,8,FALSE),0)</f>
        <v>0</v>
      </c>
      <c r="F4078" s="37">
        <f>IF(OR($K$2=0,K4078=0),0,'1.全社費用'!$C$42/$K$2)</f>
        <v>0</v>
      </c>
      <c r="G4078" s="37">
        <f t="shared" si="443"/>
        <v>0</v>
      </c>
      <c r="H4078" s="38">
        <f t="shared" si="444"/>
        <v>0</v>
      </c>
      <c r="I4078" s="39">
        <f t="shared" si="445"/>
        <v>0</v>
      </c>
      <c r="J4078" s="40">
        <f t="shared" si="446"/>
        <v>0</v>
      </c>
      <c r="K4078" s="111">
        <f>IF($B4078="",0,'2.売上実績'!D4078)</f>
        <v>0</v>
      </c>
      <c r="L4078" s="111">
        <f>IF($B4078="",0,'2.売上実績'!E4078)</f>
        <v>0</v>
      </c>
      <c r="M4078" s="28">
        <f t="shared" si="441"/>
        <v>0</v>
      </c>
      <c r="N4078" s="41">
        <f t="shared" si="442"/>
        <v>0</v>
      </c>
      <c r="O4078" s="40">
        <f t="shared" si="447"/>
        <v>0</v>
      </c>
    </row>
    <row r="4079" spans="2:15" ht="18" customHeight="1">
      <c r="B4079" s="109" t="str">
        <f>IF('2.売上実績'!$B4079="","",'2.売上実績'!$B4079)</f>
        <v/>
      </c>
      <c r="C4079" s="110" t="str">
        <f>IF('2.売上実績'!$C4079="","",'2.売上実績'!$C4079)</f>
        <v/>
      </c>
      <c r="D4079" s="98" t="str">
        <f>IF(C4079="","",VLOOKUP(C4079,'4.製品一覧'!$B$4:$D$500,3,FALSE))</f>
        <v/>
      </c>
      <c r="E4079" s="102">
        <f>IF(C4079&lt;&gt;"",VLOOKUP(C4079,'7.製品別原価'!$B$5:$J$500,8,FALSE),0)</f>
        <v>0</v>
      </c>
      <c r="F4079" s="37">
        <f>IF(OR($K$2=0,K4079=0),0,'1.全社費用'!$C$42/$K$2)</f>
        <v>0</v>
      </c>
      <c r="G4079" s="37">
        <f t="shared" si="443"/>
        <v>0</v>
      </c>
      <c r="H4079" s="38">
        <f t="shared" si="444"/>
        <v>0</v>
      </c>
      <c r="I4079" s="39">
        <f t="shared" si="445"/>
        <v>0</v>
      </c>
      <c r="J4079" s="40">
        <f t="shared" si="446"/>
        <v>0</v>
      </c>
      <c r="K4079" s="111">
        <f>IF($B4079="",0,'2.売上実績'!D4079)</f>
        <v>0</v>
      </c>
      <c r="L4079" s="111">
        <f>IF($B4079="",0,'2.売上実績'!E4079)</f>
        <v>0</v>
      </c>
      <c r="M4079" s="28">
        <f t="shared" si="441"/>
        <v>0</v>
      </c>
      <c r="N4079" s="41">
        <f t="shared" si="442"/>
        <v>0</v>
      </c>
      <c r="O4079" s="40">
        <f t="shared" si="447"/>
        <v>0</v>
      </c>
    </row>
    <row r="4080" spans="2:15" ht="18" customHeight="1">
      <c r="B4080" s="109" t="str">
        <f>IF('2.売上実績'!$B4080="","",'2.売上実績'!$B4080)</f>
        <v/>
      </c>
      <c r="C4080" s="110" t="str">
        <f>IF('2.売上実績'!$C4080="","",'2.売上実績'!$C4080)</f>
        <v/>
      </c>
      <c r="D4080" s="98" t="str">
        <f>IF(C4080="","",VLOOKUP(C4080,'4.製品一覧'!$B$4:$D$500,3,FALSE))</f>
        <v/>
      </c>
      <c r="E4080" s="102">
        <f>IF(C4080&lt;&gt;"",VLOOKUP(C4080,'7.製品別原価'!$B$5:$J$500,8,FALSE),0)</f>
        <v>0</v>
      </c>
      <c r="F4080" s="37">
        <f>IF(OR($K$2=0,K4080=0),0,'1.全社費用'!$C$42/$K$2)</f>
        <v>0</v>
      </c>
      <c r="G4080" s="37">
        <f t="shared" si="443"/>
        <v>0</v>
      </c>
      <c r="H4080" s="38">
        <f t="shared" si="444"/>
        <v>0</v>
      </c>
      <c r="I4080" s="39">
        <f t="shared" si="445"/>
        <v>0</v>
      </c>
      <c r="J4080" s="40">
        <f t="shared" si="446"/>
        <v>0</v>
      </c>
      <c r="K4080" s="111">
        <f>IF($B4080="",0,'2.売上実績'!D4080)</f>
        <v>0</v>
      </c>
      <c r="L4080" s="111">
        <f>IF($B4080="",0,'2.売上実績'!E4080)</f>
        <v>0</v>
      </c>
      <c r="M4080" s="28">
        <f t="shared" si="441"/>
        <v>0</v>
      </c>
      <c r="N4080" s="41">
        <f t="shared" si="442"/>
        <v>0</v>
      </c>
      <c r="O4080" s="40">
        <f t="shared" si="447"/>
        <v>0</v>
      </c>
    </row>
    <row r="4081" spans="2:15" ht="18" customHeight="1">
      <c r="B4081" s="109" t="str">
        <f>IF('2.売上実績'!$B4081="","",'2.売上実績'!$B4081)</f>
        <v/>
      </c>
      <c r="C4081" s="110" t="str">
        <f>IF('2.売上実績'!$C4081="","",'2.売上実績'!$C4081)</f>
        <v/>
      </c>
      <c r="D4081" s="98" t="str">
        <f>IF(C4081="","",VLOOKUP(C4081,'4.製品一覧'!$B$4:$D$500,3,FALSE))</f>
        <v/>
      </c>
      <c r="E4081" s="102">
        <f>IF(C4081&lt;&gt;"",VLOOKUP(C4081,'7.製品別原価'!$B$5:$J$500,8,FALSE),0)</f>
        <v>0</v>
      </c>
      <c r="F4081" s="37">
        <f>IF(OR($K$2=0,K4081=0),0,'1.全社費用'!$C$42/$K$2)</f>
        <v>0</v>
      </c>
      <c r="G4081" s="37">
        <f t="shared" si="443"/>
        <v>0</v>
      </c>
      <c r="H4081" s="38">
        <f t="shared" si="444"/>
        <v>0</v>
      </c>
      <c r="I4081" s="39">
        <f t="shared" si="445"/>
        <v>0</v>
      </c>
      <c r="J4081" s="40">
        <f t="shared" si="446"/>
        <v>0</v>
      </c>
      <c r="K4081" s="111">
        <f>IF($B4081="",0,'2.売上実績'!D4081)</f>
        <v>0</v>
      </c>
      <c r="L4081" s="111">
        <f>IF($B4081="",0,'2.売上実績'!E4081)</f>
        <v>0</v>
      </c>
      <c r="M4081" s="28">
        <f t="shared" si="441"/>
        <v>0</v>
      </c>
      <c r="N4081" s="41">
        <f t="shared" si="442"/>
        <v>0</v>
      </c>
      <c r="O4081" s="40">
        <f t="shared" si="447"/>
        <v>0</v>
      </c>
    </row>
    <row r="4082" spans="2:15" ht="18" customHeight="1">
      <c r="B4082" s="109" t="str">
        <f>IF('2.売上実績'!$B4082="","",'2.売上実績'!$B4082)</f>
        <v/>
      </c>
      <c r="C4082" s="110" t="str">
        <f>IF('2.売上実績'!$C4082="","",'2.売上実績'!$C4082)</f>
        <v/>
      </c>
      <c r="D4082" s="98" t="str">
        <f>IF(C4082="","",VLOOKUP(C4082,'4.製品一覧'!$B$4:$D$500,3,FALSE))</f>
        <v/>
      </c>
      <c r="E4082" s="102">
        <f>IF(C4082&lt;&gt;"",VLOOKUP(C4082,'7.製品別原価'!$B$5:$J$500,8,FALSE),0)</f>
        <v>0</v>
      </c>
      <c r="F4082" s="37">
        <f>IF(OR($K$2=0,K4082=0),0,'1.全社費用'!$C$42/$K$2)</f>
        <v>0</v>
      </c>
      <c r="G4082" s="37">
        <f t="shared" si="443"/>
        <v>0</v>
      </c>
      <c r="H4082" s="38">
        <f t="shared" si="444"/>
        <v>0</v>
      </c>
      <c r="I4082" s="39">
        <f t="shared" si="445"/>
        <v>0</v>
      </c>
      <c r="J4082" s="40">
        <f t="shared" si="446"/>
        <v>0</v>
      </c>
      <c r="K4082" s="111">
        <f>IF($B4082="",0,'2.売上実績'!D4082)</f>
        <v>0</v>
      </c>
      <c r="L4082" s="111">
        <f>IF($B4082="",0,'2.売上実績'!E4082)</f>
        <v>0</v>
      </c>
      <c r="M4082" s="28">
        <f t="shared" si="441"/>
        <v>0</v>
      </c>
      <c r="N4082" s="41">
        <f t="shared" si="442"/>
        <v>0</v>
      </c>
      <c r="O4082" s="40">
        <f t="shared" si="447"/>
        <v>0</v>
      </c>
    </row>
    <row r="4083" spans="2:15" ht="18" customHeight="1">
      <c r="B4083" s="109" t="str">
        <f>IF('2.売上実績'!$B4083="","",'2.売上実績'!$B4083)</f>
        <v/>
      </c>
      <c r="C4083" s="110" t="str">
        <f>IF('2.売上実績'!$C4083="","",'2.売上実績'!$C4083)</f>
        <v/>
      </c>
      <c r="D4083" s="98" t="str">
        <f>IF(C4083="","",VLOOKUP(C4083,'4.製品一覧'!$B$4:$D$500,3,FALSE))</f>
        <v/>
      </c>
      <c r="E4083" s="102">
        <f>IF(C4083&lt;&gt;"",VLOOKUP(C4083,'7.製品別原価'!$B$5:$J$500,8,FALSE),0)</f>
        <v>0</v>
      </c>
      <c r="F4083" s="37">
        <f>IF(OR($K$2=0,K4083=0),0,'1.全社費用'!$C$42/$K$2)</f>
        <v>0</v>
      </c>
      <c r="G4083" s="37">
        <f t="shared" si="443"/>
        <v>0</v>
      </c>
      <c r="H4083" s="38">
        <f t="shared" si="444"/>
        <v>0</v>
      </c>
      <c r="I4083" s="39">
        <f t="shared" si="445"/>
        <v>0</v>
      </c>
      <c r="J4083" s="40">
        <f t="shared" si="446"/>
        <v>0</v>
      </c>
      <c r="K4083" s="111">
        <f>IF($B4083="",0,'2.売上実績'!D4083)</f>
        <v>0</v>
      </c>
      <c r="L4083" s="111">
        <f>IF($B4083="",0,'2.売上実績'!E4083)</f>
        <v>0</v>
      </c>
      <c r="M4083" s="28">
        <f t="shared" si="441"/>
        <v>0</v>
      </c>
      <c r="N4083" s="41">
        <f t="shared" si="442"/>
        <v>0</v>
      </c>
      <c r="O4083" s="40">
        <f t="shared" si="447"/>
        <v>0</v>
      </c>
    </row>
    <row r="4084" spans="2:15" ht="18" customHeight="1">
      <c r="B4084" s="109" t="str">
        <f>IF('2.売上実績'!$B4084="","",'2.売上実績'!$B4084)</f>
        <v/>
      </c>
      <c r="C4084" s="110" t="str">
        <f>IF('2.売上実績'!$C4084="","",'2.売上実績'!$C4084)</f>
        <v/>
      </c>
      <c r="D4084" s="98" t="str">
        <f>IF(C4084="","",VLOOKUP(C4084,'4.製品一覧'!$B$4:$D$500,3,FALSE))</f>
        <v/>
      </c>
      <c r="E4084" s="102">
        <f>IF(C4084&lt;&gt;"",VLOOKUP(C4084,'7.製品別原価'!$B$5:$J$500,8,FALSE),0)</f>
        <v>0</v>
      </c>
      <c r="F4084" s="37">
        <f>IF(OR($K$2=0,K4084=0),0,'1.全社費用'!$C$42/$K$2)</f>
        <v>0</v>
      </c>
      <c r="G4084" s="37">
        <f t="shared" si="443"/>
        <v>0</v>
      </c>
      <c r="H4084" s="38">
        <f t="shared" si="444"/>
        <v>0</v>
      </c>
      <c r="I4084" s="39">
        <f t="shared" si="445"/>
        <v>0</v>
      </c>
      <c r="J4084" s="40">
        <f t="shared" si="446"/>
        <v>0</v>
      </c>
      <c r="K4084" s="111">
        <f>IF($B4084="",0,'2.売上実績'!D4084)</f>
        <v>0</v>
      </c>
      <c r="L4084" s="111">
        <f>IF($B4084="",0,'2.売上実績'!E4084)</f>
        <v>0</v>
      </c>
      <c r="M4084" s="28">
        <f t="shared" si="441"/>
        <v>0</v>
      </c>
      <c r="N4084" s="41">
        <f t="shared" si="442"/>
        <v>0</v>
      </c>
      <c r="O4084" s="40">
        <f t="shared" si="447"/>
        <v>0</v>
      </c>
    </row>
    <row r="4085" spans="2:15" ht="18" customHeight="1">
      <c r="B4085" s="109" t="str">
        <f>IF('2.売上実績'!$B4085="","",'2.売上実績'!$B4085)</f>
        <v/>
      </c>
      <c r="C4085" s="110" t="str">
        <f>IF('2.売上実績'!$C4085="","",'2.売上実績'!$C4085)</f>
        <v/>
      </c>
      <c r="D4085" s="98" t="str">
        <f>IF(C4085="","",VLOOKUP(C4085,'4.製品一覧'!$B$4:$D$500,3,FALSE))</f>
        <v/>
      </c>
      <c r="E4085" s="102">
        <f>IF(C4085&lt;&gt;"",VLOOKUP(C4085,'7.製品別原価'!$B$5:$J$500,8,FALSE),0)</f>
        <v>0</v>
      </c>
      <c r="F4085" s="37">
        <f>IF(OR($K$2=0,K4085=0),0,'1.全社費用'!$C$42/$K$2)</f>
        <v>0</v>
      </c>
      <c r="G4085" s="37">
        <f t="shared" si="443"/>
        <v>0</v>
      </c>
      <c r="H4085" s="38">
        <f t="shared" si="444"/>
        <v>0</v>
      </c>
      <c r="I4085" s="39">
        <f t="shared" si="445"/>
        <v>0</v>
      </c>
      <c r="J4085" s="40">
        <f t="shared" si="446"/>
        <v>0</v>
      </c>
      <c r="K4085" s="111">
        <f>IF($B4085="",0,'2.売上実績'!D4085)</f>
        <v>0</v>
      </c>
      <c r="L4085" s="111">
        <f>IF($B4085="",0,'2.売上実績'!E4085)</f>
        <v>0</v>
      </c>
      <c r="M4085" s="28">
        <f t="shared" si="441"/>
        <v>0</v>
      </c>
      <c r="N4085" s="41">
        <f t="shared" si="442"/>
        <v>0</v>
      </c>
      <c r="O4085" s="40">
        <f t="shared" si="447"/>
        <v>0</v>
      </c>
    </row>
    <row r="4086" spans="2:15" ht="18" customHeight="1">
      <c r="B4086" s="109" t="str">
        <f>IF('2.売上実績'!$B4086="","",'2.売上実績'!$B4086)</f>
        <v/>
      </c>
      <c r="C4086" s="110" t="str">
        <f>IF('2.売上実績'!$C4086="","",'2.売上実績'!$C4086)</f>
        <v/>
      </c>
      <c r="D4086" s="98" t="str">
        <f>IF(C4086="","",VLOOKUP(C4086,'4.製品一覧'!$B$4:$D$500,3,FALSE))</f>
        <v/>
      </c>
      <c r="E4086" s="102">
        <f>IF(C4086&lt;&gt;"",VLOOKUP(C4086,'7.製品別原価'!$B$5:$J$500,8,FALSE),0)</f>
        <v>0</v>
      </c>
      <c r="F4086" s="37">
        <f>IF(OR($K$2=0,K4086=0),0,'1.全社費用'!$C$42/$K$2)</f>
        <v>0</v>
      </c>
      <c r="G4086" s="37">
        <f t="shared" si="443"/>
        <v>0</v>
      </c>
      <c r="H4086" s="38">
        <f t="shared" si="444"/>
        <v>0</v>
      </c>
      <c r="I4086" s="39">
        <f t="shared" si="445"/>
        <v>0</v>
      </c>
      <c r="J4086" s="40">
        <f t="shared" si="446"/>
        <v>0</v>
      </c>
      <c r="K4086" s="111">
        <f>IF($B4086="",0,'2.売上実績'!D4086)</f>
        <v>0</v>
      </c>
      <c r="L4086" s="111">
        <f>IF($B4086="",0,'2.売上実績'!E4086)</f>
        <v>0</v>
      </c>
      <c r="M4086" s="28">
        <f t="shared" si="441"/>
        <v>0</v>
      </c>
      <c r="N4086" s="41">
        <f t="shared" si="442"/>
        <v>0</v>
      </c>
      <c r="O4086" s="40">
        <f t="shared" si="447"/>
        <v>0</v>
      </c>
    </row>
    <row r="4087" spans="2:15" ht="18" customHeight="1">
      <c r="B4087" s="109" t="str">
        <f>IF('2.売上実績'!$B4087="","",'2.売上実績'!$B4087)</f>
        <v/>
      </c>
      <c r="C4087" s="110" t="str">
        <f>IF('2.売上実績'!$C4087="","",'2.売上実績'!$C4087)</f>
        <v/>
      </c>
      <c r="D4087" s="98" t="str">
        <f>IF(C4087="","",VLOOKUP(C4087,'4.製品一覧'!$B$4:$D$500,3,FALSE))</f>
        <v/>
      </c>
      <c r="E4087" s="102">
        <f>IF(C4087&lt;&gt;"",VLOOKUP(C4087,'7.製品別原価'!$B$5:$J$500,8,FALSE),0)</f>
        <v>0</v>
      </c>
      <c r="F4087" s="37">
        <f>IF(OR($K$2=0,K4087=0),0,'1.全社費用'!$C$42/$K$2)</f>
        <v>0</v>
      </c>
      <c r="G4087" s="37">
        <f t="shared" si="443"/>
        <v>0</v>
      </c>
      <c r="H4087" s="38">
        <f t="shared" si="444"/>
        <v>0</v>
      </c>
      <c r="I4087" s="39">
        <f t="shared" si="445"/>
        <v>0</v>
      </c>
      <c r="J4087" s="40">
        <f t="shared" si="446"/>
        <v>0</v>
      </c>
      <c r="K4087" s="111">
        <f>IF($B4087="",0,'2.売上実績'!D4087)</f>
        <v>0</v>
      </c>
      <c r="L4087" s="111">
        <f>IF($B4087="",0,'2.売上実績'!E4087)</f>
        <v>0</v>
      </c>
      <c r="M4087" s="28">
        <f t="shared" si="441"/>
        <v>0</v>
      </c>
      <c r="N4087" s="41">
        <f t="shared" si="442"/>
        <v>0</v>
      </c>
      <c r="O4087" s="40">
        <f t="shared" si="447"/>
        <v>0</v>
      </c>
    </row>
    <row r="4088" spans="2:15" ht="18" customHeight="1">
      <c r="B4088" s="109" t="str">
        <f>IF('2.売上実績'!$B4088="","",'2.売上実績'!$B4088)</f>
        <v/>
      </c>
      <c r="C4088" s="110" t="str">
        <f>IF('2.売上実績'!$C4088="","",'2.売上実績'!$C4088)</f>
        <v/>
      </c>
      <c r="D4088" s="98" t="str">
        <f>IF(C4088="","",VLOOKUP(C4088,'4.製品一覧'!$B$4:$D$500,3,FALSE))</f>
        <v/>
      </c>
      <c r="E4088" s="102">
        <f>IF(C4088&lt;&gt;"",VLOOKUP(C4088,'7.製品別原価'!$B$5:$J$500,8,FALSE),0)</f>
        <v>0</v>
      </c>
      <c r="F4088" s="37">
        <f>IF(OR($K$2=0,K4088=0),0,'1.全社費用'!$C$42/$K$2)</f>
        <v>0</v>
      </c>
      <c r="G4088" s="37">
        <f t="shared" si="443"/>
        <v>0</v>
      </c>
      <c r="H4088" s="38">
        <f t="shared" si="444"/>
        <v>0</v>
      </c>
      <c r="I4088" s="39">
        <f t="shared" si="445"/>
        <v>0</v>
      </c>
      <c r="J4088" s="40">
        <f t="shared" si="446"/>
        <v>0</v>
      </c>
      <c r="K4088" s="111">
        <f>IF($B4088="",0,'2.売上実績'!D4088)</f>
        <v>0</v>
      </c>
      <c r="L4088" s="111">
        <f>IF($B4088="",0,'2.売上実績'!E4088)</f>
        <v>0</v>
      </c>
      <c r="M4088" s="28">
        <f t="shared" si="441"/>
        <v>0</v>
      </c>
      <c r="N4088" s="41">
        <f t="shared" si="442"/>
        <v>0</v>
      </c>
      <c r="O4088" s="40">
        <f t="shared" si="447"/>
        <v>0</v>
      </c>
    </row>
    <row r="4089" spans="2:15" ht="18" customHeight="1">
      <c r="B4089" s="109" t="str">
        <f>IF('2.売上実績'!$B4089="","",'2.売上実績'!$B4089)</f>
        <v/>
      </c>
      <c r="C4089" s="110" t="str">
        <f>IF('2.売上実績'!$C4089="","",'2.売上実績'!$C4089)</f>
        <v/>
      </c>
      <c r="D4089" s="98" t="str">
        <f>IF(C4089="","",VLOOKUP(C4089,'4.製品一覧'!$B$4:$D$500,3,FALSE))</f>
        <v/>
      </c>
      <c r="E4089" s="102">
        <f>IF(C4089&lt;&gt;"",VLOOKUP(C4089,'7.製品別原価'!$B$5:$J$500,8,FALSE),0)</f>
        <v>0</v>
      </c>
      <c r="F4089" s="37">
        <f>IF(OR($K$2=0,K4089=0),0,'1.全社費用'!$C$42/$K$2)</f>
        <v>0</v>
      </c>
      <c r="G4089" s="37">
        <f t="shared" si="443"/>
        <v>0</v>
      </c>
      <c r="H4089" s="38">
        <f t="shared" si="444"/>
        <v>0</v>
      </c>
      <c r="I4089" s="39">
        <f t="shared" si="445"/>
        <v>0</v>
      </c>
      <c r="J4089" s="40">
        <f t="shared" si="446"/>
        <v>0</v>
      </c>
      <c r="K4089" s="111">
        <f>IF($B4089="",0,'2.売上実績'!D4089)</f>
        <v>0</v>
      </c>
      <c r="L4089" s="111">
        <f>IF($B4089="",0,'2.売上実績'!E4089)</f>
        <v>0</v>
      </c>
      <c r="M4089" s="28">
        <f t="shared" si="441"/>
        <v>0</v>
      </c>
      <c r="N4089" s="41">
        <f t="shared" si="442"/>
        <v>0</v>
      </c>
      <c r="O4089" s="40">
        <f t="shared" si="447"/>
        <v>0</v>
      </c>
    </row>
    <row r="4090" spans="2:15" ht="18" customHeight="1">
      <c r="B4090" s="109" t="str">
        <f>IF('2.売上実績'!$B4090="","",'2.売上実績'!$B4090)</f>
        <v/>
      </c>
      <c r="C4090" s="110" t="str">
        <f>IF('2.売上実績'!$C4090="","",'2.売上実績'!$C4090)</f>
        <v/>
      </c>
      <c r="D4090" s="98" t="str">
        <f>IF(C4090="","",VLOOKUP(C4090,'4.製品一覧'!$B$4:$D$500,3,FALSE))</f>
        <v/>
      </c>
      <c r="E4090" s="102">
        <f>IF(C4090&lt;&gt;"",VLOOKUP(C4090,'7.製品別原価'!$B$5:$J$500,8,FALSE),0)</f>
        <v>0</v>
      </c>
      <c r="F4090" s="37">
        <f>IF(OR($K$2=0,K4090=0),0,'1.全社費用'!$C$42/$K$2)</f>
        <v>0</v>
      </c>
      <c r="G4090" s="37">
        <f t="shared" si="443"/>
        <v>0</v>
      </c>
      <c r="H4090" s="38">
        <f t="shared" si="444"/>
        <v>0</v>
      </c>
      <c r="I4090" s="39">
        <f t="shared" si="445"/>
        <v>0</v>
      </c>
      <c r="J4090" s="40">
        <f t="shared" si="446"/>
        <v>0</v>
      </c>
      <c r="K4090" s="111">
        <f>IF($B4090="",0,'2.売上実績'!D4090)</f>
        <v>0</v>
      </c>
      <c r="L4090" s="111">
        <f>IF($B4090="",0,'2.売上実績'!E4090)</f>
        <v>0</v>
      </c>
      <c r="M4090" s="28">
        <f t="shared" si="441"/>
        <v>0</v>
      </c>
      <c r="N4090" s="41">
        <f t="shared" si="442"/>
        <v>0</v>
      </c>
      <c r="O4090" s="40">
        <f t="shared" si="447"/>
        <v>0</v>
      </c>
    </row>
    <row r="4091" spans="2:15" ht="18" customHeight="1">
      <c r="B4091" s="109" t="str">
        <f>IF('2.売上実績'!$B4091="","",'2.売上実績'!$B4091)</f>
        <v/>
      </c>
      <c r="C4091" s="110" t="str">
        <f>IF('2.売上実績'!$C4091="","",'2.売上実績'!$C4091)</f>
        <v/>
      </c>
      <c r="D4091" s="98" t="str">
        <f>IF(C4091="","",VLOOKUP(C4091,'4.製品一覧'!$B$4:$D$500,3,FALSE))</f>
        <v/>
      </c>
      <c r="E4091" s="102">
        <f>IF(C4091&lt;&gt;"",VLOOKUP(C4091,'7.製品別原価'!$B$5:$J$500,8,FALSE),0)</f>
        <v>0</v>
      </c>
      <c r="F4091" s="37">
        <f>IF(OR($K$2=0,K4091=0),0,'1.全社費用'!$C$42/$K$2)</f>
        <v>0</v>
      </c>
      <c r="G4091" s="37">
        <f t="shared" si="443"/>
        <v>0</v>
      </c>
      <c r="H4091" s="38">
        <f t="shared" si="444"/>
        <v>0</v>
      </c>
      <c r="I4091" s="39">
        <f t="shared" si="445"/>
        <v>0</v>
      </c>
      <c r="J4091" s="40">
        <f t="shared" si="446"/>
        <v>0</v>
      </c>
      <c r="K4091" s="111">
        <f>IF($B4091="",0,'2.売上実績'!D4091)</f>
        <v>0</v>
      </c>
      <c r="L4091" s="111">
        <f>IF($B4091="",0,'2.売上実績'!E4091)</f>
        <v>0</v>
      </c>
      <c r="M4091" s="28">
        <f t="shared" si="441"/>
        <v>0</v>
      </c>
      <c r="N4091" s="41">
        <f t="shared" si="442"/>
        <v>0</v>
      </c>
      <c r="O4091" s="40">
        <f t="shared" si="447"/>
        <v>0</v>
      </c>
    </row>
    <row r="4092" spans="2:15" ht="18" customHeight="1">
      <c r="B4092" s="109" t="str">
        <f>IF('2.売上実績'!$B4092="","",'2.売上実績'!$B4092)</f>
        <v/>
      </c>
      <c r="C4092" s="110" t="str">
        <f>IF('2.売上実績'!$C4092="","",'2.売上実績'!$C4092)</f>
        <v/>
      </c>
      <c r="D4092" s="98" t="str">
        <f>IF(C4092="","",VLOOKUP(C4092,'4.製品一覧'!$B$4:$D$500,3,FALSE))</f>
        <v/>
      </c>
      <c r="E4092" s="102">
        <f>IF(C4092&lt;&gt;"",VLOOKUP(C4092,'7.製品別原価'!$B$5:$J$500,8,FALSE),0)</f>
        <v>0</v>
      </c>
      <c r="F4092" s="37">
        <f>IF(OR($K$2=0,K4092=0),0,'1.全社費用'!$C$42/$K$2)</f>
        <v>0</v>
      </c>
      <c r="G4092" s="37">
        <f t="shared" si="443"/>
        <v>0</v>
      </c>
      <c r="H4092" s="38">
        <f t="shared" si="444"/>
        <v>0</v>
      </c>
      <c r="I4092" s="39">
        <f t="shared" si="445"/>
        <v>0</v>
      </c>
      <c r="J4092" s="40">
        <f t="shared" si="446"/>
        <v>0</v>
      </c>
      <c r="K4092" s="111">
        <f>IF($B4092="",0,'2.売上実績'!D4092)</f>
        <v>0</v>
      </c>
      <c r="L4092" s="111">
        <f>IF($B4092="",0,'2.売上実績'!E4092)</f>
        <v>0</v>
      </c>
      <c r="M4092" s="28">
        <f t="shared" si="441"/>
        <v>0</v>
      </c>
      <c r="N4092" s="41">
        <f t="shared" si="442"/>
        <v>0</v>
      </c>
      <c r="O4092" s="40">
        <f t="shared" si="447"/>
        <v>0</v>
      </c>
    </row>
    <row r="4093" spans="2:15" ht="18" customHeight="1">
      <c r="B4093" s="109" t="str">
        <f>IF('2.売上実績'!$B4093="","",'2.売上実績'!$B4093)</f>
        <v/>
      </c>
      <c r="C4093" s="110" t="str">
        <f>IF('2.売上実績'!$C4093="","",'2.売上実績'!$C4093)</f>
        <v/>
      </c>
      <c r="D4093" s="98" t="str">
        <f>IF(C4093="","",VLOOKUP(C4093,'4.製品一覧'!$B$4:$D$500,3,FALSE))</f>
        <v/>
      </c>
      <c r="E4093" s="102">
        <f>IF(C4093&lt;&gt;"",VLOOKUP(C4093,'7.製品別原価'!$B$5:$J$500,8,FALSE),0)</f>
        <v>0</v>
      </c>
      <c r="F4093" s="37">
        <f>IF(OR($K$2=0,K4093=0),0,'1.全社費用'!$C$42/$K$2)</f>
        <v>0</v>
      </c>
      <c r="G4093" s="37">
        <f t="shared" si="443"/>
        <v>0</v>
      </c>
      <c r="H4093" s="38">
        <f t="shared" si="444"/>
        <v>0</v>
      </c>
      <c r="I4093" s="39">
        <f t="shared" si="445"/>
        <v>0</v>
      </c>
      <c r="J4093" s="40">
        <f t="shared" si="446"/>
        <v>0</v>
      </c>
      <c r="K4093" s="111">
        <f>IF($B4093="",0,'2.売上実績'!D4093)</f>
        <v>0</v>
      </c>
      <c r="L4093" s="111">
        <f>IF($B4093="",0,'2.売上実績'!E4093)</f>
        <v>0</v>
      </c>
      <c r="M4093" s="28">
        <f t="shared" si="441"/>
        <v>0</v>
      </c>
      <c r="N4093" s="41">
        <f t="shared" si="442"/>
        <v>0</v>
      </c>
      <c r="O4093" s="40">
        <f t="shared" si="447"/>
        <v>0</v>
      </c>
    </row>
    <row r="4094" spans="2:15" ht="18" customHeight="1">
      <c r="B4094" s="109" t="str">
        <f>IF('2.売上実績'!$B4094="","",'2.売上実績'!$B4094)</f>
        <v/>
      </c>
      <c r="C4094" s="110" t="str">
        <f>IF('2.売上実績'!$C4094="","",'2.売上実績'!$C4094)</f>
        <v/>
      </c>
      <c r="D4094" s="98" t="str">
        <f>IF(C4094="","",VLOOKUP(C4094,'4.製品一覧'!$B$4:$D$500,3,FALSE))</f>
        <v/>
      </c>
      <c r="E4094" s="102">
        <f>IF(C4094&lt;&gt;"",VLOOKUP(C4094,'7.製品別原価'!$B$5:$J$500,8,FALSE),0)</f>
        <v>0</v>
      </c>
      <c r="F4094" s="37">
        <f>IF(OR($K$2=0,K4094=0),0,'1.全社費用'!$C$42/$K$2)</f>
        <v>0</v>
      </c>
      <c r="G4094" s="37">
        <f t="shared" si="443"/>
        <v>0</v>
      </c>
      <c r="H4094" s="38">
        <f t="shared" si="444"/>
        <v>0</v>
      </c>
      <c r="I4094" s="39">
        <f t="shared" si="445"/>
        <v>0</v>
      </c>
      <c r="J4094" s="40">
        <f t="shared" si="446"/>
        <v>0</v>
      </c>
      <c r="K4094" s="111">
        <f>IF($B4094="",0,'2.売上実績'!D4094)</f>
        <v>0</v>
      </c>
      <c r="L4094" s="111">
        <f>IF($B4094="",0,'2.売上実績'!E4094)</f>
        <v>0</v>
      </c>
      <c r="M4094" s="28">
        <f t="shared" si="441"/>
        <v>0</v>
      </c>
      <c r="N4094" s="41">
        <f t="shared" si="442"/>
        <v>0</v>
      </c>
      <c r="O4094" s="40">
        <f t="shared" si="447"/>
        <v>0</v>
      </c>
    </row>
    <row r="4095" spans="2:15" ht="18" customHeight="1">
      <c r="B4095" s="109" t="str">
        <f>IF('2.売上実績'!$B4095="","",'2.売上実績'!$B4095)</f>
        <v/>
      </c>
      <c r="C4095" s="110" t="str">
        <f>IF('2.売上実績'!$C4095="","",'2.売上実績'!$C4095)</f>
        <v/>
      </c>
      <c r="D4095" s="98" t="str">
        <f>IF(C4095="","",VLOOKUP(C4095,'4.製品一覧'!$B$4:$D$500,3,FALSE))</f>
        <v/>
      </c>
      <c r="E4095" s="102">
        <f>IF(C4095&lt;&gt;"",VLOOKUP(C4095,'7.製品別原価'!$B$5:$J$500,8,FALSE),0)</f>
        <v>0</v>
      </c>
      <c r="F4095" s="37">
        <f>IF(OR($K$2=0,K4095=0),0,'1.全社費用'!$C$42/$K$2)</f>
        <v>0</v>
      </c>
      <c r="G4095" s="37">
        <f t="shared" si="443"/>
        <v>0</v>
      </c>
      <c r="H4095" s="38">
        <f t="shared" si="444"/>
        <v>0</v>
      </c>
      <c r="I4095" s="39">
        <f t="shared" si="445"/>
        <v>0</v>
      </c>
      <c r="J4095" s="40">
        <f t="shared" si="446"/>
        <v>0</v>
      </c>
      <c r="K4095" s="111">
        <f>IF($B4095="",0,'2.売上実績'!D4095)</f>
        <v>0</v>
      </c>
      <c r="L4095" s="111">
        <f>IF($B4095="",0,'2.売上実績'!E4095)</f>
        <v>0</v>
      </c>
      <c r="M4095" s="28">
        <f t="shared" si="441"/>
        <v>0</v>
      </c>
      <c r="N4095" s="41">
        <f t="shared" si="442"/>
        <v>0</v>
      </c>
      <c r="O4095" s="40">
        <f t="shared" si="447"/>
        <v>0</v>
      </c>
    </row>
    <row r="4096" spans="2:15" ht="18" customHeight="1">
      <c r="B4096" s="109" t="str">
        <f>IF('2.売上実績'!$B4096="","",'2.売上実績'!$B4096)</f>
        <v/>
      </c>
      <c r="C4096" s="110" t="str">
        <f>IF('2.売上実績'!$C4096="","",'2.売上実績'!$C4096)</f>
        <v/>
      </c>
      <c r="D4096" s="98" t="str">
        <f>IF(C4096="","",VLOOKUP(C4096,'4.製品一覧'!$B$4:$D$500,3,FALSE))</f>
        <v/>
      </c>
      <c r="E4096" s="102">
        <f>IF(C4096&lt;&gt;"",VLOOKUP(C4096,'7.製品別原価'!$B$5:$J$500,8,FALSE),0)</f>
        <v>0</v>
      </c>
      <c r="F4096" s="37">
        <f>IF(OR($K$2=0,K4096=0),0,'1.全社費用'!$C$42/$K$2)</f>
        <v>0</v>
      </c>
      <c r="G4096" s="37">
        <f t="shared" si="443"/>
        <v>0</v>
      </c>
      <c r="H4096" s="38">
        <f t="shared" si="444"/>
        <v>0</v>
      </c>
      <c r="I4096" s="39">
        <f t="shared" si="445"/>
        <v>0</v>
      </c>
      <c r="J4096" s="40">
        <f t="shared" si="446"/>
        <v>0</v>
      </c>
      <c r="K4096" s="111">
        <f>IF($B4096="",0,'2.売上実績'!D4096)</f>
        <v>0</v>
      </c>
      <c r="L4096" s="111">
        <f>IF($B4096="",0,'2.売上実績'!E4096)</f>
        <v>0</v>
      </c>
      <c r="M4096" s="28">
        <f t="shared" si="441"/>
        <v>0</v>
      </c>
      <c r="N4096" s="41">
        <f t="shared" si="442"/>
        <v>0</v>
      </c>
      <c r="O4096" s="40">
        <f t="shared" si="447"/>
        <v>0</v>
      </c>
    </row>
    <row r="4097" spans="2:15" ht="18" customHeight="1">
      <c r="B4097" s="109" t="str">
        <f>IF('2.売上実績'!$B4097="","",'2.売上実績'!$B4097)</f>
        <v/>
      </c>
      <c r="C4097" s="110" t="str">
        <f>IF('2.売上実績'!$C4097="","",'2.売上実績'!$C4097)</f>
        <v/>
      </c>
      <c r="D4097" s="98" t="str">
        <f>IF(C4097="","",VLOOKUP(C4097,'4.製品一覧'!$B$4:$D$500,3,FALSE))</f>
        <v/>
      </c>
      <c r="E4097" s="102">
        <f>IF(C4097&lt;&gt;"",VLOOKUP(C4097,'7.製品別原価'!$B$5:$J$500,8,FALSE),0)</f>
        <v>0</v>
      </c>
      <c r="F4097" s="37">
        <f>IF(OR($K$2=0,K4097=0),0,'1.全社費用'!$C$42/$K$2)</f>
        <v>0</v>
      </c>
      <c r="G4097" s="37">
        <f t="shared" si="443"/>
        <v>0</v>
      </c>
      <c r="H4097" s="38">
        <f t="shared" si="444"/>
        <v>0</v>
      </c>
      <c r="I4097" s="39">
        <f t="shared" si="445"/>
        <v>0</v>
      </c>
      <c r="J4097" s="40">
        <f t="shared" si="446"/>
        <v>0</v>
      </c>
      <c r="K4097" s="111">
        <f>IF($B4097="",0,'2.売上実績'!D4097)</f>
        <v>0</v>
      </c>
      <c r="L4097" s="111">
        <f>IF($B4097="",0,'2.売上実績'!E4097)</f>
        <v>0</v>
      </c>
      <c r="M4097" s="28">
        <f t="shared" si="441"/>
        <v>0</v>
      </c>
      <c r="N4097" s="41">
        <f t="shared" si="442"/>
        <v>0</v>
      </c>
      <c r="O4097" s="40">
        <f t="shared" si="447"/>
        <v>0</v>
      </c>
    </row>
    <row r="4098" spans="2:15" ht="18" customHeight="1">
      <c r="B4098" s="109" t="str">
        <f>IF('2.売上実績'!$B4098="","",'2.売上実績'!$B4098)</f>
        <v/>
      </c>
      <c r="C4098" s="110" t="str">
        <f>IF('2.売上実績'!$C4098="","",'2.売上実績'!$C4098)</f>
        <v/>
      </c>
      <c r="D4098" s="98" t="str">
        <f>IF(C4098="","",VLOOKUP(C4098,'4.製品一覧'!$B$4:$D$500,3,FALSE))</f>
        <v/>
      </c>
      <c r="E4098" s="102">
        <f>IF(C4098&lt;&gt;"",VLOOKUP(C4098,'7.製品別原価'!$B$5:$J$500,8,FALSE),0)</f>
        <v>0</v>
      </c>
      <c r="F4098" s="37">
        <f>IF(OR($K$2=0,K4098=0),0,'1.全社費用'!$C$42/$K$2)</f>
        <v>0</v>
      </c>
      <c r="G4098" s="37">
        <f t="shared" si="443"/>
        <v>0</v>
      </c>
      <c r="H4098" s="38">
        <f t="shared" si="444"/>
        <v>0</v>
      </c>
      <c r="I4098" s="39">
        <f t="shared" si="445"/>
        <v>0</v>
      </c>
      <c r="J4098" s="40">
        <f t="shared" si="446"/>
        <v>0</v>
      </c>
      <c r="K4098" s="111">
        <f>IF($B4098="",0,'2.売上実績'!D4098)</f>
        <v>0</v>
      </c>
      <c r="L4098" s="111">
        <f>IF($B4098="",0,'2.売上実績'!E4098)</f>
        <v>0</v>
      </c>
      <c r="M4098" s="28">
        <f t="shared" si="441"/>
        <v>0</v>
      </c>
      <c r="N4098" s="41">
        <f t="shared" si="442"/>
        <v>0</v>
      </c>
      <c r="O4098" s="40">
        <f t="shared" si="447"/>
        <v>0</v>
      </c>
    </row>
    <row r="4099" spans="2:15" ht="18" customHeight="1">
      <c r="B4099" s="109" t="str">
        <f>IF('2.売上実績'!$B4099="","",'2.売上実績'!$B4099)</f>
        <v/>
      </c>
      <c r="C4099" s="110" t="str">
        <f>IF('2.売上実績'!$C4099="","",'2.売上実績'!$C4099)</f>
        <v/>
      </c>
      <c r="D4099" s="98" t="str">
        <f>IF(C4099="","",VLOOKUP(C4099,'4.製品一覧'!$B$4:$D$500,3,FALSE))</f>
        <v/>
      </c>
      <c r="E4099" s="102">
        <f>IF(C4099&lt;&gt;"",VLOOKUP(C4099,'7.製品別原価'!$B$5:$J$500,8,FALSE),0)</f>
        <v>0</v>
      </c>
      <c r="F4099" s="37">
        <f>IF(OR($K$2=0,K4099=0),0,'1.全社費用'!$C$42/$K$2)</f>
        <v>0</v>
      </c>
      <c r="G4099" s="37">
        <f t="shared" si="443"/>
        <v>0</v>
      </c>
      <c r="H4099" s="38">
        <f t="shared" si="444"/>
        <v>0</v>
      </c>
      <c r="I4099" s="39">
        <f t="shared" si="445"/>
        <v>0</v>
      </c>
      <c r="J4099" s="40">
        <f t="shared" si="446"/>
        <v>0</v>
      </c>
      <c r="K4099" s="111">
        <f>IF($B4099="",0,'2.売上実績'!D4099)</f>
        <v>0</v>
      </c>
      <c r="L4099" s="111">
        <f>IF($B4099="",0,'2.売上実績'!E4099)</f>
        <v>0</v>
      </c>
      <c r="M4099" s="28">
        <f t="shared" si="441"/>
        <v>0</v>
      </c>
      <c r="N4099" s="41">
        <f t="shared" si="442"/>
        <v>0</v>
      </c>
      <c r="O4099" s="40">
        <f t="shared" si="447"/>
        <v>0</v>
      </c>
    </row>
    <row r="4100" spans="2:15" ht="18" customHeight="1">
      <c r="B4100" s="109" t="str">
        <f>IF('2.売上実績'!$B4100="","",'2.売上実績'!$B4100)</f>
        <v/>
      </c>
      <c r="C4100" s="110" t="str">
        <f>IF('2.売上実績'!$C4100="","",'2.売上実績'!$C4100)</f>
        <v/>
      </c>
      <c r="D4100" s="98" t="str">
        <f>IF(C4100="","",VLOOKUP(C4100,'4.製品一覧'!$B$4:$D$500,3,FALSE))</f>
        <v/>
      </c>
      <c r="E4100" s="102">
        <f>IF(C4100&lt;&gt;"",VLOOKUP(C4100,'7.製品別原価'!$B$5:$J$500,8,FALSE),0)</f>
        <v>0</v>
      </c>
      <c r="F4100" s="37">
        <f>IF(OR($K$2=0,K4100=0),0,'1.全社費用'!$C$42/$K$2)</f>
        <v>0</v>
      </c>
      <c r="G4100" s="37">
        <f t="shared" si="443"/>
        <v>0</v>
      </c>
      <c r="H4100" s="38">
        <f t="shared" si="444"/>
        <v>0</v>
      </c>
      <c r="I4100" s="39">
        <f t="shared" si="445"/>
        <v>0</v>
      </c>
      <c r="J4100" s="40">
        <f t="shared" si="446"/>
        <v>0</v>
      </c>
      <c r="K4100" s="111">
        <f>IF($B4100="",0,'2.売上実績'!D4100)</f>
        <v>0</v>
      </c>
      <c r="L4100" s="111">
        <f>IF($B4100="",0,'2.売上実績'!E4100)</f>
        <v>0</v>
      </c>
      <c r="M4100" s="28">
        <f t="shared" ref="M4100:M4163" si="448">G4100*K4100</f>
        <v>0</v>
      </c>
      <c r="N4100" s="41">
        <f t="shared" ref="N4100:N4163" si="449">L4100-M4100</f>
        <v>0</v>
      </c>
      <c r="O4100" s="40">
        <f t="shared" si="447"/>
        <v>0</v>
      </c>
    </row>
    <row r="4101" spans="2:15" ht="18" customHeight="1">
      <c r="B4101" s="109" t="str">
        <f>IF('2.売上実績'!$B4101="","",'2.売上実績'!$B4101)</f>
        <v/>
      </c>
      <c r="C4101" s="110" t="str">
        <f>IF('2.売上実績'!$C4101="","",'2.売上実績'!$C4101)</f>
        <v/>
      </c>
      <c r="D4101" s="98" t="str">
        <f>IF(C4101="","",VLOOKUP(C4101,'4.製品一覧'!$B$4:$D$500,3,FALSE))</f>
        <v/>
      </c>
      <c r="E4101" s="102">
        <f>IF(C4101&lt;&gt;"",VLOOKUP(C4101,'7.製品別原価'!$B$5:$J$500,8,FALSE),0)</f>
        <v>0</v>
      </c>
      <c r="F4101" s="37">
        <f>IF(OR($K$2=0,K4101=0),0,'1.全社費用'!$C$42/$K$2)</f>
        <v>0</v>
      </c>
      <c r="G4101" s="37">
        <f t="shared" ref="G4101:G4164" si="450">SUM(D4101:F4101)</f>
        <v>0</v>
      </c>
      <c r="H4101" s="38">
        <f t="shared" ref="H4101:H4164" si="451">IF(K4101=0,0,L4101/K4101)</f>
        <v>0</v>
      </c>
      <c r="I4101" s="39">
        <f t="shared" ref="I4101:I4164" si="452">IF(K4101=0,0,N4101/K4101)</f>
        <v>0</v>
      </c>
      <c r="J4101" s="40">
        <f t="shared" ref="J4101:J4164" si="453">O4101</f>
        <v>0</v>
      </c>
      <c r="K4101" s="111">
        <f>IF($B4101="",0,'2.売上実績'!D4101)</f>
        <v>0</v>
      </c>
      <c r="L4101" s="111">
        <f>IF($B4101="",0,'2.売上実績'!E4101)</f>
        <v>0</v>
      </c>
      <c r="M4101" s="28">
        <f t="shared" si="448"/>
        <v>0</v>
      </c>
      <c r="N4101" s="41">
        <f t="shared" si="449"/>
        <v>0</v>
      </c>
      <c r="O4101" s="40">
        <f t="shared" ref="O4101:O4164" si="454">IF(OR(N4101=0,L4101=0),0,N4101/L4101)</f>
        <v>0</v>
      </c>
    </row>
    <row r="4102" spans="2:15" ht="18" customHeight="1">
      <c r="B4102" s="109" t="str">
        <f>IF('2.売上実績'!$B4102="","",'2.売上実績'!$B4102)</f>
        <v/>
      </c>
      <c r="C4102" s="110" t="str">
        <f>IF('2.売上実績'!$C4102="","",'2.売上実績'!$C4102)</f>
        <v/>
      </c>
      <c r="D4102" s="98" t="str">
        <f>IF(C4102="","",VLOOKUP(C4102,'4.製品一覧'!$B$4:$D$500,3,FALSE))</f>
        <v/>
      </c>
      <c r="E4102" s="102">
        <f>IF(C4102&lt;&gt;"",VLOOKUP(C4102,'7.製品別原価'!$B$5:$J$500,8,FALSE),0)</f>
        <v>0</v>
      </c>
      <c r="F4102" s="37">
        <f>IF(OR($K$2=0,K4102=0),0,'1.全社費用'!$C$42/$K$2)</f>
        <v>0</v>
      </c>
      <c r="G4102" s="37">
        <f t="shared" si="450"/>
        <v>0</v>
      </c>
      <c r="H4102" s="38">
        <f t="shared" si="451"/>
        <v>0</v>
      </c>
      <c r="I4102" s="39">
        <f t="shared" si="452"/>
        <v>0</v>
      </c>
      <c r="J4102" s="40">
        <f t="shared" si="453"/>
        <v>0</v>
      </c>
      <c r="K4102" s="111">
        <f>IF($B4102="",0,'2.売上実績'!D4102)</f>
        <v>0</v>
      </c>
      <c r="L4102" s="111">
        <f>IF($B4102="",0,'2.売上実績'!E4102)</f>
        <v>0</v>
      </c>
      <c r="M4102" s="28">
        <f t="shared" si="448"/>
        <v>0</v>
      </c>
      <c r="N4102" s="41">
        <f t="shared" si="449"/>
        <v>0</v>
      </c>
      <c r="O4102" s="40">
        <f t="shared" si="454"/>
        <v>0</v>
      </c>
    </row>
    <row r="4103" spans="2:15" ht="18" customHeight="1">
      <c r="B4103" s="109" t="str">
        <f>IF('2.売上実績'!$B4103="","",'2.売上実績'!$B4103)</f>
        <v/>
      </c>
      <c r="C4103" s="110" t="str">
        <f>IF('2.売上実績'!$C4103="","",'2.売上実績'!$C4103)</f>
        <v/>
      </c>
      <c r="D4103" s="98" t="str">
        <f>IF(C4103="","",VLOOKUP(C4103,'4.製品一覧'!$B$4:$D$500,3,FALSE))</f>
        <v/>
      </c>
      <c r="E4103" s="102">
        <f>IF(C4103&lt;&gt;"",VLOOKUP(C4103,'7.製品別原価'!$B$5:$J$500,8,FALSE),0)</f>
        <v>0</v>
      </c>
      <c r="F4103" s="37">
        <f>IF(OR($K$2=0,K4103=0),0,'1.全社費用'!$C$42/$K$2)</f>
        <v>0</v>
      </c>
      <c r="G4103" s="37">
        <f t="shared" si="450"/>
        <v>0</v>
      </c>
      <c r="H4103" s="38">
        <f t="shared" si="451"/>
        <v>0</v>
      </c>
      <c r="I4103" s="39">
        <f t="shared" si="452"/>
        <v>0</v>
      </c>
      <c r="J4103" s="40">
        <f t="shared" si="453"/>
        <v>0</v>
      </c>
      <c r="K4103" s="111">
        <f>IF($B4103="",0,'2.売上実績'!D4103)</f>
        <v>0</v>
      </c>
      <c r="L4103" s="111">
        <f>IF($B4103="",0,'2.売上実績'!E4103)</f>
        <v>0</v>
      </c>
      <c r="M4103" s="28">
        <f t="shared" si="448"/>
        <v>0</v>
      </c>
      <c r="N4103" s="41">
        <f t="shared" si="449"/>
        <v>0</v>
      </c>
      <c r="O4103" s="40">
        <f t="shared" si="454"/>
        <v>0</v>
      </c>
    </row>
    <row r="4104" spans="2:15" ht="18" customHeight="1">
      <c r="B4104" s="109" t="str">
        <f>IF('2.売上実績'!$B4104="","",'2.売上実績'!$B4104)</f>
        <v/>
      </c>
      <c r="C4104" s="110" t="str">
        <f>IF('2.売上実績'!$C4104="","",'2.売上実績'!$C4104)</f>
        <v/>
      </c>
      <c r="D4104" s="98" t="str">
        <f>IF(C4104="","",VLOOKUP(C4104,'4.製品一覧'!$B$4:$D$500,3,FALSE))</f>
        <v/>
      </c>
      <c r="E4104" s="102">
        <f>IF(C4104&lt;&gt;"",VLOOKUP(C4104,'7.製品別原価'!$B$5:$J$500,8,FALSE),0)</f>
        <v>0</v>
      </c>
      <c r="F4104" s="37">
        <f>IF(OR($K$2=0,K4104=0),0,'1.全社費用'!$C$42/$K$2)</f>
        <v>0</v>
      </c>
      <c r="G4104" s="37">
        <f t="shared" si="450"/>
        <v>0</v>
      </c>
      <c r="H4104" s="38">
        <f t="shared" si="451"/>
        <v>0</v>
      </c>
      <c r="I4104" s="39">
        <f t="shared" si="452"/>
        <v>0</v>
      </c>
      <c r="J4104" s="40">
        <f t="shared" si="453"/>
        <v>0</v>
      </c>
      <c r="K4104" s="111">
        <f>IF($B4104="",0,'2.売上実績'!D4104)</f>
        <v>0</v>
      </c>
      <c r="L4104" s="111">
        <f>IF($B4104="",0,'2.売上実績'!E4104)</f>
        <v>0</v>
      </c>
      <c r="M4104" s="28">
        <f t="shared" si="448"/>
        <v>0</v>
      </c>
      <c r="N4104" s="41">
        <f t="shared" si="449"/>
        <v>0</v>
      </c>
      <c r="O4104" s="40">
        <f t="shared" si="454"/>
        <v>0</v>
      </c>
    </row>
    <row r="4105" spans="2:15" ht="18" customHeight="1">
      <c r="B4105" s="109" t="str">
        <f>IF('2.売上実績'!$B4105="","",'2.売上実績'!$B4105)</f>
        <v/>
      </c>
      <c r="C4105" s="110" t="str">
        <f>IF('2.売上実績'!$C4105="","",'2.売上実績'!$C4105)</f>
        <v/>
      </c>
      <c r="D4105" s="98" t="str">
        <f>IF(C4105="","",VLOOKUP(C4105,'4.製品一覧'!$B$4:$D$500,3,FALSE))</f>
        <v/>
      </c>
      <c r="E4105" s="102">
        <f>IF(C4105&lt;&gt;"",VLOOKUP(C4105,'7.製品別原価'!$B$5:$J$500,8,FALSE),0)</f>
        <v>0</v>
      </c>
      <c r="F4105" s="37">
        <f>IF(OR($K$2=0,K4105=0),0,'1.全社費用'!$C$42/$K$2)</f>
        <v>0</v>
      </c>
      <c r="G4105" s="37">
        <f t="shared" si="450"/>
        <v>0</v>
      </c>
      <c r="H4105" s="38">
        <f t="shared" si="451"/>
        <v>0</v>
      </c>
      <c r="I4105" s="39">
        <f t="shared" si="452"/>
        <v>0</v>
      </c>
      <c r="J4105" s="40">
        <f t="shared" si="453"/>
        <v>0</v>
      </c>
      <c r="K4105" s="111">
        <f>IF($B4105="",0,'2.売上実績'!D4105)</f>
        <v>0</v>
      </c>
      <c r="L4105" s="111">
        <f>IF($B4105="",0,'2.売上実績'!E4105)</f>
        <v>0</v>
      </c>
      <c r="M4105" s="28">
        <f t="shared" si="448"/>
        <v>0</v>
      </c>
      <c r="N4105" s="41">
        <f t="shared" si="449"/>
        <v>0</v>
      </c>
      <c r="O4105" s="40">
        <f t="shared" si="454"/>
        <v>0</v>
      </c>
    </row>
    <row r="4106" spans="2:15" ht="18" customHeight="1">
      <c r="B4106" s="109" t="str">
        <f>IF('2.売上実績'!$B4106="","",'2.売上実績'!$B4106)</f>
        <v/>
      </c>
      <c r="C4106" s="110" t="str">
        <f>IF('2.売上実績'!$C4106="","",'2.売上実績'!$C4106)</f>
        <v/>
      </c>
      <c r="D4106" s="98" t="str">
        <f>IF(C4106="","",VLOOKUP(C4106,'4.製品一覧'!$B$4:$D$500,3,FALSE))</f>
        <v/>
      </c>
      <c r="E4106" s="102">
        <f>IF(C4106&lt;&gt;"",VLOOKUP(C4106,'7.製品別原価'!$B$5:$J$500,8,FALSE),0)</f>
        <v>0</v>
      </c>
      <c r="F4106" s="37">
        <f>IF(OR($K$2=0,K4106=0),0,'1.全社費用'!$C$42/$K$2)</f>
        <v>0</v>
      </c>
      <c r="G4106" s="37">
        <f t="shared" si="450"/>
        <v>0</v>
      </c>
      <c r="H4106" s="38">
        <f t="shared" si="451"/>
        <v>0</v>
      </c>
      <c r="I4106" s="39">
        <f t="shared" si="452"/>
        <v>0</v>
      </c>
      <c r="J4106" s="40">
        <f t="shared" si="453"/>
        <v>0</v>
      </c>
      <c r="K4106" s="111">
        <f>IF($B4106="",0,'2.売上実績'!D4106)</f>
        <v>0</v>
      </c>
      <c r="L4106" s="111">
        <f>IF($B4106="",0,'2.売上実績'!E4106)</f>
        <v>0</v>
      </c>
      <c r="M4106" s="28">
        <f t="shared" si="448"/>
        <v>0</v>
      </c>
      <c r="N4106" s="41">
        <f t="shared" si="449"/>
        <v>0</v>
      </c>
      <c r="O4106" s="40">
        <f t="shared" si="454"/>
        <v>0</v>
      </c>
    </row>
    <row r="4107" spans="2:15" ht="18" customHeight="1">
      <c r="B4107" s="109" t="str">
        <f>IF('2.売上実績'!$B4107="","",'2.売上実績'!$B4107)</f>
        <v/>
      </c>
      <c r="C4107" s="110" t="str">
        <f>IF('2.売上実績'!$C4107="","",'2.売上実績'!$C4107)</f>
        <v/>
      </c>
      <c r="D4107" s="98" t="str">
        <f>IF(C4107="","",VLOOKUP(C4107,'4.製品一覧'!$B$4:$D$500,3,FALSE))</f>
        <v/>
      </c>
      <c r="E4107" s="102">
        <f>IF(C4107&lt;&gt;"",VLOOKUP(C4107,'7.製品別原価'!$B$5:$J$500,8,FALSE),0)</f>
        <v>0</v>
      </c>
      <c r="F4107" s="37">
        <f>IF(OR($K$2=0,K4107=0),0,'1.全社費用'!$C$42/$K$2)</f>
        <v>0</v>
      </c>
      <c r="G4107" s="37">
        <f t="shared" si="450"/>
        <v>0</v>
      </c>
      <c r="H4107" s="38">
        <f t="shared" si="451"/>
        <v>0</v>
      </c>
      <c r="I4107" s="39">
        <f t="shared" si="452"/>
        <v>0</v>
      </c>
      <c r="J4107" s="40">
        <f t="shared" si="453"/>
        <v>0</v>
      </c>
      <c r="K4107" s="111">
        <f>IF($B4107="",0,'2.売上実績'!D4107)</f>
        <v>0</v>
      </c>
      <c r="L4107" s="111">
        <f>IF($B4107="",0,'2.売上実績'!E4107)</f>
        <v>0</v>
      </c>
      <c r="M4107" s="28">
        <f t="shared" si="448"/>
        <v>0</v>
      </c>
      <c r="N4107" s="41">
        <f t="shared" si="449"/>
        <v>0</v>
      </c>
      <c r="O4107" s="40">
        <f t="shared" si="454"/>
        <v>0</v>
      </c>
    </row>
    <row r="4108" spans="2:15" ht="18" customHeight="1">
      <c r="B4108" s="109" t="str">
        <f>IF('2.売上実績'!$B4108="","",'2.売上実績'!$B4108)</f>
        <v/>
      </c>
      <c r="C4108" s="110" t="str">
        <f>IF('2.売上実績'!$C4108="","",'2.売上実績'!$C4108)</f>
        <v/>
      </c>
      <c r="D4108" s="98" t="str">
        <f>IF(C4108="","",VLOOKUP(C4108,'4.製品一覧'!$B$4:$D$500,3,FALSE))</f>
        <v/>
      </c>
      <c r="E4108" s="102">
        <f>IF(C4108&lt;&gt;"",VLOOKUP(C4108,'7.製品別原価'!$B$5:$J$500,8,FALSE),0)</f>
        <v>0</v>
      </c>
      <c r="F4108" s="37">
        <f>IF(OR($K$2=0,K4108=0),0,'1.全社費用'!$C$42/$K$2)</f>
        <v>0</v>
      </c>
      <c r="G4108" s="37">
        <f t="shared" si="450"/>
        <v>0</v>
      </c>
      <c r="H4108" s="38">
        <f t="shared" si="451"/>
        <v>0</v>
      </c>
      <c r="I4108" s="39">
        <f t="shared" si="452"/>
        <v>0</v>
      </c>
      <c r="J4108" s="40">
        <f t="shared" si="453"/>
        <v>0</v>
      </c>
      <c r="K4108" s="111">
        <f>IF($B4108="",0,'2.売上実績'!D4108)</f>
        <v>0</v>
      </c>
      <c r="L4108" s="111">
        <f>IF($B4108="",0,'2.売上実績'!E4108)</f>
        <v>0</v>
      </c>
      <c r="M4108" s="28">
        <f t="shared" si="448"/>
        <v>0</v>
      </c>
      <c r="N4108" s="41">
        <f t="shared" si="449"/>
        <v>0</v>
      </c>
      <c r="O4108" s="40">
        <f t="shared" si="454"/>
        <v>0</v>
      </c>
    </row>
    <row r="4109" spans="2:15" ht="18" customHeight="1">
      <c r="B4109" s="109" t="str">
        <f>IF('2.売上実績'!$B4109="","",'2.売上実績'!$B4109)</f>
        <v/>
      </c>
      <c r="C4109" s="110" t="str">
        <f>IF('2.売上実績'!$C4109="","",'2.売上実績'!$C4109)</f>
        <v/>
      </c>
      <c r="D4109" s="98" t="str">
        <f>IF(C4109="","",VLOOKUP(C4109,'4.製品一覧'!$B$4:$D$500,3,FALSE))</f>
        <v/>
      </c>
      <c r="E4109" s="102">
        <f>IF(C4109&lt;&gt;"",VLOOKUP(C4109,'7.製品別原価'!$B$5:$J$500,8,FALSE),0)</f>
        <v>0</v>
      </c>
      <c r="F4109" s="37">
        <f>IF(OR($K$2=0,K4109=0),0,'1.全社費用'!$C$42/$K$2)</f>
        <v>0</v>
      </c>
      <c r="G4109" s="37">
        <f t="shared" si="450"/>
        <v>0</v>
      </c>
      <c r="H4109" s="38">
        <f t="shared" si="451"/>
        <v>0</v>
      </c>
      <c r="I4109" s="39">
        <f t="shared" si="452"/>
        <v>0</v>
      </c>
      <c r="J4109" s="40">
        <f t="shared" si="453"/>
        <v>0</v>
      </c>
      <c r="K4109" s="111">
        <f>IF($B4109="",0,'2.売上実績'!D4109)</f>
        <v>0</v>
      </c>
      <c r="L4109" s="111">
        <f>IF($B4109="",0,'2.売上実績'!E4109)</f>
        <v>0</v>
      </c>
      <c r="M4109" s="28">
        <f t="shared" si="448"/>
        <v>0</v>
      </c>
      <c r="N4109" s="41">
        <f t="shared" si="449"/>
        <v>0</v>
      </c>
      <c r="O4109" s="40">
        <f t="shared" si="454"/>
        <v>0</v>
      </c>
    </row>
    <row r="4110" spans="2:15" ht="18" customHeight="1">
      <c r="B4110" s="109" t="str">
        <f>IF('2.売上実績'!$B4110="","",'2.売上実績'!$B4110)</f>
        <v/>
      </c>
      <c r="C4110" s="110" t="str">
        <f>IF('2.売上実績'!$C4110="","",'2.売上実績'!$C4110)</f>
        <v/>
      </c>
      <c r="D4110" s="98" t="str">
        <f>IF(C4110="","",VLOOKUP(C4110,'4.製品一覧'!$B$4:$D$500,3,FALSE))</f>
        <v/>
      </c>
      <c r="E4110" s="102">
        <f>IF(C4110&lt;&gt;"",VLOOKUP(C4110,'7.製品別原価'!$B$5:$J$500,8,FALSE),0)</f>
        <v>0</v>
      </c>
      <c r="F4110" s="37">
        <f>IF(OR($K$2=0,K4110=0),0,'1.全社費用'!$C$42/$K$2)</f>
        <v>0</v>
      </c>
      <c r="G4110" s="37">
        <f t="shared" si="450"/>
        <v>0</v>
      </c>
      <c r="H4110" s="38">
        <f t="shared" si="451"/>
        <v>0</v>
      </c>
      <c r="I4110" s="39">
        <f t="shared" si="452"/>
        <v>0</v>
      </c>
      <c r="J4110" s="40">
        <f t="shared" si="453"/>
        <v>0</v>
      </c>
      <c r="K4110" s="111">
        <f>IF($B4110="",0,'2.売上実績'!D4110)</f>
        <v>0</v>
      </c>
      <c r="L4110" s="111">
        <f>IF($B4110="",0,'2.売上実績'!E4110)</f>
        <v>0</v>
      </c>
      <c r="M4110" s="28">
        <f t="shared" si="448"/>
        <v>0</v>
      </c>
      <c r="N4110" s="41">
        <f t="shared" si="449"/>
        <v>0</v>
      </c>
      <c r="O4110" s="40">
        <f t="shared" si="454"/>
        <v>0</v>
      </c>
    </row>
    <row r="4111" spans="2:15" ht="18" customHeight="1">
      <c r="B4111" s="109" t="str">
        <f>IF('2.売上実績'!$B4111="","",'2.売上実績'!$B4111)</f>
        <v/>
      </c>
      <c r="C4111" s="110" t="str">
        <f>IF('2.売上実績'!$C4111="","",'2.売上実績'!$C4111)</f>
        <v/>
      </c>
      <c r="D4111" s="98" t="str">
        <f>IF(C4111="","",VLOOKUP(C4111,'4.製品一覧'!$B$4:$D$500,3,FALSE))</f>
        <v/>
      </c>
      <c r="E4111" s="102">
        <f>IF(C4111&lt;&gt;"",VLOOKUP(C4111,'7.製品別原価'!$B$5:$J$500,8,FALSE),0)</f>
        <v>0</v>
      </c>
      <c r="F4111" s="37">
        <f>IF(OR($K$2=0,K4111=0),0,'1.全社費用'!$C$42/$K$2)</f>
        <v>0</v>
      </c>
      <c r="G4111" s="37">
        <f t="shared" si="450"/>
        <v>0</v>
      </c>
      <c r="H4111" s="38">
        <f t="shared" si="451"/>
        <v>0</v>
      </c>
      <c r="I4111" s="39">
        <f t="shared" si="452"/>
        <v>0</v>
      </c>
      <c r="J4111" s="40">
        <f t="shared" si="453"/>
        <v>0</v>
      </c>
      <c r="K4111" s="111">
        <f>IF($B4111="",0,'2.売上実績'!D4111)</f>
        <v>0</v>
      </c>
      <c r="L4111" s="111">
        <f>IF($B4111="",0,'2.売上実績'!E4111)</f>
        <v>0</v>
      </c>
      <c r="M4111" s="28">
        <f t="shared" si="448"/>
        <v>0</v>
      </c>
      <c r="N4111" s="41">
        <f t="shared" si="449"/>
        <v>0</v>
      </c>
      <c r="O4111" s="40">
        <f t="shared" si="454"/>
        <v>0</v>
      </c>
    </row>
    <row r="4112" spans="2:15" ht="18" customHeight="1">
      <c r="B4112" s="109" t="str">
        <f>IF('2.売上実績'!$B4112="","",'2.売上実績'!$B4112)</f>
        <v/>
      </c>
      <c r="C4112" s="110" t="str">
        <f>IF('2.売上実績'!$C4112="","",'2.売上実績'!$C4112)</f>
        <v/>
      </c>
      <c r="D4112" s="98" t="str">
        <f>IF(C4112="","",VLOOKUP(C4112,'4.製品一覧'!$B$4:$D$500,3,FALSE))</f>
        <v/>
      </c>
      <c r="E4112" s="102">
        <f>IF(C4112&lt;&gt;"",VLOOKUP(C4112,'7.製品別原価'!$B$5:$J$500,8,FALSE),0)</f>
        <v>0</v>
      </c>
      <c r="F4112" s="37">
        <f>IF(OR($K$2=0,K4112=0),0,'1.全社費用'!$C$42/$K$2)</f>
        <v>0</v>
      </c>
      <c r="G4112" s="37">
        <f t="shared" si="450"/>
        <v>0</v>
      </c>
      <c r="H4112" s="38">
        <f t="shared" si="451"/>
        <v>0</v>
      </c>
      <c r="I4112" s="39">
        <f t="shared" si="452"/>
        <v>0</v>
      </c>
      <c r="J4112" s="40">
        <f t="shared" si="453"/>
        <v>0</v>
      </c>
      <c r="K4112" s="111">
        <f>IF($B4112="",0,'2.売上実績'!D4112)</f>
        <v>0</v>
      </c>
      <c r="L4112" s="111">
        <f>IF($B4112="",0,'2.売上実績'!E4112)</f>
        <v>0</v>
      </c>
      <c r="M4112" s="28">
        <f t="shared" si="448"/>
        <v>0</v>
      </c>
      <c r="N4112" s="41">
        <f t="shared" si="449"/>
        <v>0</v>
      </c>
      <c r="O4112" s="40">
        <f t="shared" si="454"/>
        <v>0</v>
      </c>
    </row>
    <row r="4113" spans="2:15" ht="18" customHeight="1">
      <c r="B4113" s="109" t="str">
        <f>IF('2.売上実績'!$B4113="","",'2.売上実績'!$B4113)</f>
        <v/>
      </c>
      <c r="C4113" s="110" t="str">
        <f>IF('2.売上実績'!$C4113="","",'2.売上実績'!$C4113)</f>
        <v/>
      </c>
      <c r="D4113" s="98" t="str">
        <f>IF(C4113="","",VLOOKUP(C4113,'4.製品一覧'!$B$4:$D$500,3,FALSE))</f>
        <v/>
      </c>
      <c r="E4113" s="102">
        <f>IF(C4113&lt;&gt;"",VLOOKUP(C4113,'7.製品別原価'!$B$5:$J$500,8,FALSE),0)</f>
        <v>0</v>
      </c>
      <c r="F4113" s="37">
        <f>IF(OR($K$2=0,K4113=0),0,'1.全社費用'!$C$42/$K$2)</f>
        <v>0</v>
      </c>
      <c r="G4113" s="37">
        <f t="shared" si="450"/>
        <v>0</v>
      </c>
      <c r="H4113" s="38">
        <f t="shared" si="451"/>
        <v>0</v>
      </c>
      <c r="I4113" s="39">
        <f t="shared" si="452"/>
        <v>0</v>
      </c>
      <c r="J4113" s="40">
        <f t="shared" si="453"/>
        <v>0</v>
      </c>
      <c r="K4113" s="111">
        <f>IF($B4113="",0,'2.売上実績'!D4113)</f>
        <v>0</v>
      </c>
      <c r="L4113" s="111">
        <f>IF($B4113="",0,'2.売上実績'!E4113)</f>
        <v>0</v>
      </c>
      <c r="M4113" s="28">
        <f t="shared" si="448"/>
        <v>0</v>
      </c>
      <c r="N4113" s="41">
        <f t="shared" si="449"/>
        <v>0</v>
      </c>
      <c r="O4113" s="40">
        <f t="shared" si="454"/>
        <v>0</v>
      </c>
    </row>
    <row r="4114" spans="2:15" ht="18" customHeight="1">
      <c r="B4114" s="109" t="str">
        <f>IF('2.売上実績'!$B4114="","",'2.売上実績'!$B4114)</f>
        <v/>
      </c>
      <c r="C4114" s="110" t="str">
        <f>IF('2.売上実績'!$C4114="","",'2.売上実績'!$C4114)</f>
        <v/>
      </c>
      <c r="D4114" s="98" t="str">
        <f>IF(C4114="","",VLOOKUP(C4114,'4.製品一覧'!$B$4:$D$500,3,FALSE))</f>
        <v/>
      </c>
      <c r="E4114" s="102">
        <f>IF(C4114&lt;&gt;"",VLOOKUP(C4114,'7.製品別原価'!$B$5:$J$500,8,FALSE),0)</f>
        <v>0</v>
      </c>
      <c r="F4114" s="37">
        <f>IF(OR($K$2=0,K4114=0),0,'1.全社費用'!$C$42/$K$2)</f>
        <v>0</v>
      </c>
      <c r="G4114" s="37">
        <f t="shared" si="450"/>
        <v>0</v>
      </c>
      <c r="H4114" s="38">
        <f t="shared" si="451"/>
        <v>0</v>
      </c>
      <c r="I4114" s="39">
        <f t="shared" si="452"/>
        <v>0</v>
      </c>
      <c r="J4114" s="40">
        <f t="shared" si="453"/>
        <v>0</v>
      </c>
      <c r="K4114" s="111">
        <f>IF($B4114="",0,'2.売上実績'!D4114)</f>
        <v>0</v>
      </c>
      <c r="L4114" s="111">
        <f>IF($B4114="",0,'2.売上実績'!E4114)</f>
        <v>0</v>
      </c>
      <c r="M4114" s="28">
        <f t="shared" si="448"/>
        <v>0</v>
      </c>
      <c r="N4114" s="41">
        <f t="shared" si="449"/>
        <v>0</v>
      </c>
      <c r="O4114" s="40">
        <f t="shared" si="454"/>
        <v>0</v>
      </c>
    </row>
    <row r="4115" spans="2:15" ht="18" customHeight="1">
      <c r="B4115" s="109" t="str">
        <f>IF('2.売上実績'!$B4115="","",'2.売上実績'!$B4115)</f>
        <v/>
      </c>
      <c r="C4115" s="110" t="str">
        <f>IF('2.売上実績'!$C4115="","",'2.売上実績'!$C4115)</f>
        <v/>
      </c>
      <c r="D4115" s="98" t="str">
        <f>IF(C4115="","",VLOOKUP(C4115,'4.製品一覧'!$B$4:$D$500,3,FALSE))</f>
        <v/>
      </c>
      <c r="E4115" s="102">
        <f>IF(C4115&lt;&gt;"",VLOOKUP(C4115,'7.製品別原価'!$B$5:$J$500,8,FALSE),0)</f>
        <v>0</v>
      </c>
      <c r="F4115" s="37">
        <f>IF(OR($K$2=0,K4115=0),0,'1.全社費用'!$C$42/$K$2)</f>
        <v>0</v>
      </c>
      <c r="G4115" s="37">
        <f t="shared" si="450"/>
        <v>0</v>
      </c>
      <c r="H4115" s="38">
        <f t="shared" si="451"/>
        <v>0</v>
      </c>
      <c r="I4115" s="39">
        <f t="shared" si="452"/>
        <v>0</v>
      </c>
      <c r="J4115" s="40">
        <f t="shared" si="453"/>
        <v>0</v>
      </c>
      <c r="K4115" s="111">
        <f>IF($B4115="",0,'2.売上実績'!D4115)</f>
        <v>0</v>
      </c>
      <c r="L4115" s="111">
        <f>IF($B4115="",0,'2.売上実績'!E4115)</f>
        <v>0</v>
      </c>
      <c r="M4115" s="28">
        <f t="shared" si="448"/>
        <v>0</v>
      </c>
      <c r="N4115" s="41">
        <f t="shared" si="449"/>
        <v>0</v>
      </c>
      <c r="O4115" s="40">
        <f t="shared" si="454"/>
        <v>0</v>
      </c>
    </row>
    <row r="4116" spans="2:15" ht="18" customHeight="1">
      <c r="B4116" s="109" t="str">
        <f>IF('2.売上実績'!$B4116="","",'2.売上実績'!$B4116)</f>
        <v/>
      </c>
      <c r="C4116" s="110" t="str">
        <f>IF('2.売上実績'!$C4116="","",'2.売上実績'!$C4116)</f>
        <v/>
      </c>
      <c r="D4116" s="98" t="str">
        <f>IF(C4116="","",VLOOKUP(C4116,'4.製品一覧'!$B$4:$D$500,3,FALSE))</f>
        <v/>
      </c>
      <c r="E4116" s="102">
        <f>IF(C4116&lt;&gt;"",VLOOKUP(C4116,'7.製品別原価'!$B$5:$J$500,8,FALSE),0)</f>
        <v>0</v>
      </c>
      <c r="F4116" s="37">
        <f>IF(OR($K$2=0,K4116=0),0,'1.全社費用'!$C$42/$K$2)</f>
        <v>0</v>
      </c>
      <c r="G4116" s="37">
        <f t="shared" si="450"/>
        <v>0</v>
      </c>
      <c r="H4116" s="38">
        <f t="shared" si="451"/>
        <v>0</v>
      </c>
      <c r="I4116" s="39">
        <f t="shared" si="452"/>
        <v>0</v>
      </c>
      <c r="J4116" s="40">
        <f t="shared" si="453"/>
        <v>0</v>
      </c>
      <c r="K4116" s="111">
        <f>IF($B4116="",0,'2.売上実績'!D4116)</f>
        <v>0</v>
      </c>
      <c r="L4116" s="111">
        <f>IF($B4116="",0,'2.売上実績'!E4116)</f>
        <v>0</v>
      </c>
      <c r="M4116" s="28">
        <f t="shared" si="448"/>
        <v>0</v>
      </c>
      <c r="N4116" s="41">
        <f t="shared" si="449"/>
        <v>0</v>
      </c>
      <c r="O4116" s="40">
        <f t="shared" si="454"/>
        <v>0</v>
      </c>
    </row>
    <row r="4117" spans="2:15" ht="18" customHeight="1">
      <c r="B4117" s="109" t="str">
        <f>IF('2.売上実績'!$B4117="","",'2.売上実績'!$B4117)</f>
        <v/>
      </c>
      <c r="C4117" s="110" t="str">
        <f>IF('2.売上実績'!$C4117="","",'2.売上実績'!$C4117)</f>
        <v/>
      </c>
      <c r="D4117" s="98" t="str">
        <f>IF(C4117="","",VLOOKUP(C4117,'4.製品一覧'!$B$4:$D$500,3,FALSE))</f>
        <v/>
      </c>
      <c r="E4117" s="102">
        <f>IF(C4117&lt;&gt;"",VLOOKUP(C4117,'7.製品別原価'!$B$5:$J$500,8,FALSE),0)</f>
        <v>0</v>
      </c>
      <c r="F4117" s="37">
        <f>IF(OR($K$2=0,K4117=0),0,'1.全社費用'!$C$42/$K$2)</f>
        <v>0</v>
      </c>
      <c r="G4117" s="37">
        <f t="shared" si="450"/>
        <v>0</v>
      </c>
      <c r="H4117" s="38">
        <f t="shared" si="451"/>
        <v>0</v>
      </c>
      <c r="I4117" s="39">
        <f t="shared" si="452"/>
        <v>0</v>
      </c>
      <c r="J4117" s="40">
        <f t="shared" si="453"/>
        <v>0</v>
      </c>
      <c r="K4117" s="111">
        <f>IF($B4117="",0,'2.売上実績'!D4117)</f>
        <v>0</v>
      </c>
      <c r="L4117" s="111">
        <f>IF($B4117="",0,'2.売上実績'!E4117)</f>
        <v>0</v>
      </c>
      <c r="M4117" s="28">
        <f t="shared" si="448"/>
        <v>0</v>
      </c>
      <c r="N4117" s="41">
        <f t="shared" si="449"/>
        <v>0</v>
      </c>
      <c r="O4117" s="40">
        <f t="shared" si="454"/>
        <v>0</v>
      </c>
    </row>
    <row r="4118" spans="2:15" ht="18" customHeight="1">
      <c r="B4118" s="109" t="str">
        <f>IF('2.売上実績'!$B4118="","",'2.売上実績'!$B4118)</f>
        <v/>
      </c>
      <c r="C4118" s="110" t="str">
        <f>IF('2.売上実績'!$C4118="","",'2.売上実績'!$C4118)</f>
        <v/>
      </c>
      <c r="D4118" s="98" t="str">
        <f>IF(C4118="","",VLOOKUP(C4118,'4.製品一覧'!$B$4:$D$500,3,FALSE))</f>
        <v/>
      </c>
      <c r="E4118" s="102">
        <f>IF(C4118&lt;&gt;"",VLOOKUP(C4118,'7.製品別原価'!$B$5:$J$500,8,FALSE),0)</f>
        <v>0</v>
      </c>
      <c r="F4118" s="37">
        <f>IF(OR($K$2=0,K4118=0),0,'1.全社費用'!$C$42/$K$2)</f>
        <v>0</v>
      </c>
      <c r="G4118" s="37">
        <f t="shared" si="450"/>
        <v>0</v>
      </c>
      <c r="H4118" s="38">
        <f t="shared" si="451"/>
        <v>0</v>
      </c>
      <c r="I4118" s="39">
        <f t="shared" si="452"/>
        <v>0</v>
      </c>
      <c r="J4118" s="40">
        <f t="shared" si="453"/>
        <v>0</v>
      </c>
      <c r="K4118" s="111">
        <f>IF($B4118="",0,'2.売上実績'!D4118)</f>
        <v>0</v>
      </c>
      <c r="L4118" s="111">
        <f>IF($B4118="",0,'2.売上実績'!E4118)</f>
        <v>0</v>
      </c>
      <c r="M4118" s="28">
        <f t="shared" si="448"/>
        <v>0</v>
      </c>
      <c r="N4118" s="41">
        <f t="shared" si="449"/>
        <v>0</v>
      </c>
      <c r="O4118" s="40">
        <f t="shared" si="454"/>
        <v>0</v>
      </c>
    </row>
    <row r="4119" spans="2:15" ht="18" customHeight="1">
      <c r="B4119" s="109" t="str">
        <f>IF('2.売上実績'!$B4119="","",'2.売上実績'!$B4119)</f>
        <v/>
      </c>
      <c r="C4119" s="110" t="str">
        <f>IF('2.売上実績'!$C4119="","",'2.売上実績'!$C4119)</f>
        <v/>
      </c>
      <c r="D4119" s="98" t="str">
        <f>IF(C4119="","",VLOOKUP(C4119,'4.製品一覧'!$B$4:$D$500,3,FALSE))</f>
        <v/>
      </c>
      <c r="E4119" s="102">
        <f>IF(C4119&lt;&gt;"",VLOOKUP(C4119,'7.製品別原価'!$B$5:$J$500,8,FALSE),0)</f>
        <v>0</v>
      </c>
      <c r="F4119" s="37">
        <f>IF(OR($K$2=0,K4119=0),0,'1.全社費用'!$C$42/$K$2)</f>
        <v>0</v>
      </c>
      <c r="G4119" s="37">
        <f t="shared" si="450"/>
        <v>0</v>
      </c>
      <c r="H4119" s="38">
        <f t="shared" si="451"/>
        <v>0</v>
      </c>
      <c r="I4119" s="39">
        <f t="shared" si="452"/>
        <v>0</v>
      </c>
      <c r="J4119" s="40">
        <f t="shared" si="453"/>
        <v>0</v>
      </c>
      <c r="K4119" s="111">
        <f>IF($B4119="",0,'2.売上実績'!D4119)</f>
        <v>0</v>
      </c>
      <c r="L4119" s="111">
        <f>IF($B4119="",0,'2.売上実績'!E4119)</f>
        <v>0</v>
      </c>
      <c r="M4119" s="28">
        <f t="shared" si="448"/>
        <v>0</v>
      </c>
      <c r="N4119" s="41">
        <f t="shared" si="449"/>
        <v>0</v>
      </c>
      <c r="O4119" s="40">
        <f t="shared" si="454"/>
        <v>0</v>
      </c>
    </row>
    <row r="4120" spans="2:15" ht="18" customHeight="1">
      <c r="B4120" s="109" t="str">
        <f>IF('2.売上実績'!$B4120="","",'2.売上実績'!$B4120)</f>
        <v/>
      </c>
      <c r="C4120" s="110" t="str">
        <f>IF('2.売上実績'!$C4120="","",'2.売上実績'!$C4120)</f>
        <v/>
      </c>
      <c r="D4120" s="98" t="str">
        <f>IF(C4120="","",VLOOKUP(C4120,'4.製品一覧'!$B$4:$D$500,3,FALSE))</f>
        <v/>
      </c>
      <c r="E4120" s="102">
        <f>IF(C4120&lt;&gt;"",VLOOKUP(C4120,'7.製品別原価'!$B$5:$J$500,8,FALSE),0)</f>
        <v>0</v>
      </c>
      <c r="F4120" s="37">
        <f>IF(OR($K$2=0,K4120=0),0,'1.全社費用'!$C$42/$K$2)</f>
        <v>0</v>
      </c>
      <c r="G4120" s="37">
        <f t="shared" si="450"/>
        <v>0</v>
      </c>
      <c r="H4120" s="38">
        <f t="shared" si="451"/>
        <v>0</v>
      </c>
      <c r="I4120" s="39">
        <f t="shared" si="452"/>
        <v>0</v>
      </c>
      <c r="J4120" s="40">
        <f t="shared" si="453"/>
        <v>0</v>
      </c>
      <c r="K4120" s="111">
        <f>IF($B4120="",0,'2.売上実績'!D4120)</f>
        <v>0</v>
      </c>
      <c r="L4120" s="111">
        <f>IF($B4120="",0,'2.売上実績'!E4120)</f>
        <v>0</v>
      </c>
      <c r="M4120" s="28">
        <f t="shared" si="448"/>
        <v>0</v>
      </c>
      <c r="N4120" s="41">
        <f t="shared" si="449"/>
        <v>0</v>
      </c>
      <c r="O4120" s="40">
        <f t="shared" si="454"/>
        <v>0</v>
      </c>
    </row>
    <row r="4121" spans="2:15" ht="18" customHeight="1">
      <c r="B4121" s="109" t="str">
        <f>IF('2.売上実績'!$B4121="","",'2.売上実績'!$B4121)</f>
        <v/>
      </c>
      <c r="C4121" s="110" t="str">
        <f>IF('2.売上実績'!$C4121="","",'2.売上実績'!$C4121)</f>
        <v/>
      </c>
      <c r="D4121" s="98" t="str">
        <f>IF(C4121="","",VLOOKUP(C4121,'4.製品一覧'!$B$4:$D$500,3,FALSE))</f>
        <v/>
      </c>
      <c r="E4121" s="102">
        <f>IF(C4121&lt;&gt;"",VLOOKUP(C4121,'7.製品別原価'!$B$5:$J$500,8,FALSE),0)</f>
        <v>0</v>
      </c>
      <c r="F4121" s="37">
        <f>IF(OR($K$2=0,K4121=0),0,'1.全社費用'!$C$42/$K$2)</f>
        <v>0</v>
      </c>
      <c r="G4121" s="37">
        <f t="shared" si="450"/>
        <v>0</v>
      </c>
      <c r="H4121" s="38">
        <f t="shared" si="451"/>
        <v>0</v>
      </c>
      <c r="I4121" s="39">
        <f t="shared" si="452"/>
        <v>0</v>
      </c>
      <c r="J4121" s="40">
        <f t="shared" si="453"/>
        <v>0</v>
      </c>
      <c r="K4121" s="111">
        <f>IF($B4121="",0,'2.売上実績'!D4121)</f>
        <v>0</v>
      </c>
      <c r="L4121" s="111">
        <f>IF($B4121="",0,'2.売上実績'!E4121)</f>
        <v>0</v>
      </c>
      <c r="M4121" s="28">
        <f t="shared" si="448"/>
        <v>0</v>
      </c>
      <c r="N4121" s="41">
        <f t="shared" si="449"/>
        <v>0</v>
      </c>
      <c r="O4121" s="40">
        <f t="shared" si="454"/>
        <v>0</v>
      </c>
    </row>
    <row r="4122" spans="2:15" ht="18" customHeight="1">
      <c r="B4122" s="109" t="str">
        <f>IF('2.売上実績'!$B4122="","",'2.売上実績'!$B4122)</f>
        <v/>
      </c>
      <c r="C4122" s="110" t="str">
        <f>IF('2.売上実績'!$C4122="","",'2.売上実績'!$C4122)</f>
        <v/>
      </c>
      <c r="D4122" s="98" t="str">
        <f>IF(C4122="","",VLOOKUP(C4122,'4.製品一覧'!$B$4:$D$500,3,FALSE))</f>
        <v/>
      </c>
      <c r="E4122" s="102">
        <f>IF(C4122&lt;&gt;"",VLOOKUP(C4122,'7.製品別原価'!$B$5:$J$500,8,FALSE),0)</f>
        <v>0</v>
      </c>
      <c r="F4122" s="37">
        <f>IF(OR($K$2=0,K4122=0),0,'1.全社費用'!$C$42/$K$2)</f>
        <v>0</v>
      </c>
      <c r="G4122" s="37">
        <f t="shared" si="450"/>
        <v>0</v>
      </c>
      <c r="H4122" s="38">
        <f t="shared" si="451"/>
        <v>0</v>
      </c>
      <c r="I4122" s="39">
        <f t="shared" si="452"/>
        <v>0</v>
      </c>
      <c r="J4122" s="40">
        <f t="shared" si="453"/>
        <v>0</v>
      </c>
      <c r="K4122" s="111">
        <f>IF($B4122="",0,'2.売上実績'!D4122)</f>
        <v>0</v>
      </c>
      <c r="L4122" s="111">
        <f>IF($B4122="",0,'2.売上実績'!E4122)</f>
        <v>0</v>
      </c>
      <c r="M4122" s="28">
        <f t="shared" si="448"/>
        <v>0</v>
      </c>
      <c r="N4122" s="41">
        <f t="shared" si="449"/>
        <v>0</v>
      </c>
      <c r="O4122" s="40">
        <f t="shared" si="454"/>
        <v>0</v>
      </c>
    </row>
    <row r="4123" spans="2:15" ht="18" customHeight="1">
      <c r="B4123" s="109" t="str">
        <f>IF('2.売上実績'!$B4123="","",'2.売上実績'!$B4123)</f>
        <v/>
      </c>
      <c r="C4123" s="110" t="str">
        <f>IF('2.売上実績'!$C4123="","",'2.売上実績'!$C4123)</f>
        <v/>
      </c>
      <c r="D4123" s="98" t="str">
        <f>IF(C4123="","",VLOOKUP(C4123,'4.製品一覧'!$B$4:$D$500,3,FALSE))</f>
        <v/>
      </c>
      <c r="E4123" s="102">
        <f>IF(C4123&lt;&gt;"",VLOOKUP(C4123,'7.製品別原価'!$B$5:$J$500,8,FALSE),0)</f>
        <v>0</v>
      </c>
      <c r="F4123" s="37">
        <f>IF(OR($K$2=0,K4123=0),0,'1.全社費用'!$C$42/$K$2)</f>
        <v>0</v>
      </c>
      <c r="G4123" s="37">
        <f t="shared" si="450"/>
        <v>0</v>
      </c>
      <c r="H4123" s="38">
        <f t="shared" si="451"/>
        <v>0</v>
      </c>
      <c r="I4123" s="39">
        <f t="shared" si="452"/>
        <v>0</v>
      </c>
      <c r="J4123" s="40">
        <f t="shared" si="453"/>
        <v>0</v>
      </c>
      <c r="K4123" s="111">
        <f>IF($B4123="",0,'2.売上実績'!D4123)</f>
        <v>0</v>
      </c>
      <c r="L4123" s="111">
        <f>IF($B4123="",0,'2.売上実績'!E4123)</f>
        <v>0</v>
      </c>
      <c r="M4123" s="28">
        <f t="shared" si="448"/>
        <v>0</v>
      </c>
      <c r="N4123" s="41">
        <f t="shared" si="449"/>
        <v>0</v>
      </c>
      <c r="O4123" s="40">
        <f t="shared" si="454"/>
        <v>0</v>
      </c>
    </row>
    <row r="4124" spans="2:15" ht="18" customHeight="1">
      <c r="B4124" s="109" t="str">
        <f>IF('2.売上実績'!$B4124="","",'2.売上実績'!$B4124)</f>
        <v/>
      </c>
      <c r="C4124" s="110" t="str">
        <f>IF('2.売上実績'!$C4124="","",'2.売上実績'!$C4124)</f>
        <v/>
      </c>
      <c r="D4124" s="98" t="str">
        <f>IF(C4124="","",VLOOKUP(C4124,'4.製品一覧'!$B$4:$D$500,3,FALSE))</f>
        <v/>
      </c>
      <c r="E4124" s="102">
        <f>IF(C4124&lt;&gt;"",VLOOKUP(C4124,'7.製品別原価'!$B$5:$J$500,8,FALSE),0)</f>
        <v>0</v>
      </c>
      <c r="F4124" s="37">
        <f>IF(OR($K$2=0,K4124=0),0,'1.全社費用'!$C$42/$K$2)</f>
        <v>0</v>
      </c>
      <c r="G4124" s="37">
        <f t="shared" si="450"/>
        <v>0</v>
      </c>
      <c r="H4124" s="38">
        <f t="shared" si="451"/>
        <v>0</v>
      </c>
      <c r="I4124" s="39">
        <f t="shared" si="452"/>
        <v>0</v>
      </c>
      <c r="J4124" s="40">
        <f t="shared" si="453"/>
        <v>0</v>
      </c>
      <c r="K4124" s="111">
        <f>IF($B4124="",0,'2.売上実績'!D4124)</f>
        <v>0</v>
      </c>
      <c r="L4124" s="111">
        <f>IF($B4124="",0,'2.売上実績'!E4124)</f>
        <v>0</v>
      </c>
      <c r="M4124" s="28">
        <f t="shared" si="448"/>
        <v>0</v>
      </c>
      <c r="N4124" s="41">
        <f t="shared" si="449"/>
        <v>0</v>
      </c>
      <c r="O4124" s="40">
        <f t="shared" si="454"/>
        <v>0</v>
      </c>
    </row>
    <row r="4125" spans="2:15" ht="18" customHeight="1">
      <c r="B4125" s="109" t="str">
        <f>IF('2.売上実績'!$B4125="","",'2.売上実績'!$B4125)</f>
        <v/>
      </c>
      <c r="C4125" s="110" t="str">
        <f>IF('2.売上実績'!$C4125="","",'2.売上実績'!$C4125)</f>
        <v/>
      </c>
      <c r="D4125" s="98" t="str">
        <f>IF(C4125="","",VLOOKUP(C4125,'4.製品一覧'!$B$4:$D$500,3,FALSE))</f>
        <v/>
      </c>
      <c r="E4125" s="102">
        <f>IF(C4125&lt;&gt;"",VLOOKUP(C4125,'7.製品別原価'!$B$5:$J$500,8,FALSE),0)</f>
        <v>0</v>
      </c>
      <c r="F4125" s="37">
        <f>IF(OR($K$2=0,K4125=0),0,'1.全社費用'!$C$42/$K$2)</f>
        <v>0</v>
      </c>
      <c r="G4125" s="37">
        <f t="shared" si="450"/>
        <v>0</v>
      </c>
      <c r="H4125" s="38">
        <f t="shared" si="451"/>
        <v>0</v>
      </c>
      <c r="I4125" s="39">
        <f t="shared" si="452"/>
        <v>0</v>
      </c>
      <c r="J4125" s="40">
        <f t="shared" si="453"/>
        <v>0</v>
      </c>
      <c r="K4125" s="111">
        <f>IF($B4125="",0,'2.売上実績'!D4125)</f>
        <v>0</v>
      </c>
      <c r="L4125" s="111">
        <f>IF($B4125="",0,'2.売上実績'!E4125)</f>
        <v>0</v>
      </c>
      <c r="M4125" s="28">
        <f t="shared" si="448"/>
        <v>0</v>
      </c>
      <c r="N4125" s="41">
        <f t="shared" si="449"/>
        <v>0</v>
      </c>
      <c r="O4125" s="40">
        <f t="shared" si="454"/>
        <v>0</v>
      </c>
    </row>
    <row r="4126" spans="2:15" ht="18" customHeight="1">
      <c r="B4126" s="109" t="str">
        <f>IF('2.売上実績'!$B4126="","",'2.売上実績'!$B4126)</f>
        <v/>
      </c>
      <c r="C4126" s="110" t="str">
        <f>IF('2.売上実績'!$C4126="","",'2.売上実績'!$C4126)</f>
        <v/>
      </c>
      <c r="D4126" s="98" t="str">
        <f>IF(C4126="","",VLOOKUP(C4126,'4.製品一覧'!$B$4:$D$500,3,FALSE))</f>
        <v/>
      </c>
      <c r="E4126" s="102">
        <f>IF(C4126&lt;&gt;"",VLOOKUP(C4126,'7.製品別原価'!$B$5:$J$500,8,FALSE),0)</f>
        <v>0</v>
      </c>
      <c r="F4126" s="37">
        <f>IF(OR($K$2=0,K4126=0),0,'1.全社費用'!$C$42/$K$2)</f>
        <v>0</v>
      </c>
      <c r="G4126" s="37">
        <f t="shared" si="450"/>
        <v>0</v>
      </c>
      <c r="H4126" s="38">
        <f t="shared" si="451"/>
        <v>0</v>
      </c>
      <c r="I4126" s="39">
        <f t="shared" si="452"/>
        <v>0</v>
      </c>
      <c r="J4126" s="40">
        <f t="shared" si="453"/>
        <v>0</v>
      </c>
      <c r="K4126" s="111">
        <f>IF($B4126="",0,'2.売上実績'!D4126)</f>
        <v>0</v>
      </c>
      <c r="L4126" s="111">
        <f>IF($B4126="",0,'2.売上実績'!E4126)</f>
        <v>0</v>
      </c>
      <c r="M4126" s="28">
        <f t="shared" si="448"/>
        <v>0</v>
      </c>
      <c r="N4126" s="41">
        <f t="shared" si="449"/>
        <v>0</v>
      </c>
      <c r="O4126" s="40">
        <f t="shared" si="454"/>
        <v>0</v>
      </c>
    </row>
    <row r="4127" spans="2:15" ht="18" customHeight="1">
      <c r="B4127" s="109" t="str">
        <f>IF('2.売上実績'!$B4127="","",'2.売上実績'!$B4127)</f>
        <v/>
      </c>
      <c r="C4127" s="110" t="str">
        <f>IF('2.売上実績'!$C4127="","",'2.売上実績'!$C4127)</f>
        <v/>
      </c>
      <c r="D4127" s="98" t="str">
        <f>IF(C4127="","",VLOOKUP(C4127,'4.製品一覧'!$B$4:$D$500,3,FALSE))</f>
        <v/>
      </c>
      <c r="E4127" s="102">
        <f>IF(C4127&lt;&gt;"",VLOOKUP(C4127,'7.製品別原価'!$B$5:$J$500,8,FALSE),0)</f>
        <v>0</v>
      </c>
      <c r="F4127" s="37">
        <f>IF(OR($K$2=0,K4127=0),0,'1.全社費用'!$C$42/$K$2)</f>
        <v>0</v>
      </c>
      <c r="G4127" s="37">
        <f t="shared" si="450"/>
        <v>0</v>
      </c>
      <c r="H4127" s="38">
        <f t="shared" si="451"/>
        <v>0</v>
      </c>
      <c r="I4127" s="39">
        <f t="shared" si="452"/>
        <v>0</v>
      </c>
      <c r="J4127" s="40">
        <f t="shared" si="453"/>
        <v>0</v>
      </c>
      <c r="K4127" s="111">
        <f>IF($B4127="",0,'2.売上実績'!D4127)</f>
        <v>0</v>
      </c>
      <c r="L4127" s="111">
        <f>IF($B4127="",0,'2.売上実績'!E4127)</f>
        <v>0</v>
      </c>
      <c r="M4127" s="28">
        <f t="shared" si="448"/>
        <v>0</v>
      </c>
      <c r="N4127" s="41">
        <f t="shared" si="449"/>
        <v>0</v>
      </c>
      <c r="O4127" s="40">
        <f t="shared" si="454"/>
        <v>0</v>
      </c>
    </row>
    <row r="4128" spans="2:15" ht="18" customHeight="1">
      <c r="B4128" s="109" t="str">
        <f>IF('2.売上実績'!$B4128="","",'2.売上実績'!$B4128)</f>
        <v/>
      </c>
      <c r="C4128" s="110" t="str">
        <f>IF('2.売上実績'!$C4128="","",'2.売上実績'!$C4128)</f>
        <v/>
      </c>
      <c r="D4128" s="98" t="str">
        <f>IF(C4128="","",VLOOKUP(C4128,'4.製品一覧'!$B$4:$D$500,3,FALSE))</f>
        <v/>
      </c>
      <c r="E4128" s="102">
        <f>IF(C4128&lt;&gt;"",VLOOKUP(C4128,'7.製品別原価'!$B$5:$J$500,8,FALSE),0)</f>
        <v>0</v>
      </c>
      <c r="F4128" s="37">
        <f>IF(OR($K$2=0,K4128=0),0,'1.全社費用'!$C$42/$K$2)</f>
        <v>0</v>
      </c>
      <c r="G4128" s="37">
        <f t="shared" si="450"/>
        <v>0</v>
      </c>
      <c r="H4128" s="38">
        <f t="shared" si="451"/>
        <v>0</v>
      </c>
      <c r="I4128" s="39">
        <f t="shared" si="452"/>
        <v>0</v>
      </c>
      <c r="J4128" s="40">
        <f t="shared" si="453"/>
        <v>0</v>
      </c>
      <c r="K4128" s="111">
        <f>IF($B4128="",0,'2.売上実績'!D4128)</f>
        <v>0</v>
      </c>
      <c r="L4128" s="111">
        <f>IF($B4128="",0,'2.売上実績'!E4128)</f>
        <v>0</v>
      </c>
      <c r="M4128" s="28">
        <f t="shared" si="448"/>
        <v>0</v>
      </c>
      <c r="N4128" s="41">
        <f t="shared" si="449"/>
        <v>0</v>
      </c>
      <c r="O4128" s="40">
        <f t="shared" si="454"/>
        <v>0</v>
      </c>
    </row>
    <row r="4129" spans="2:15" ht="18" customHeight="1">
      <c r="B4129" s="109" t="str">
        <f>IF('2.売上実績'!$B4129="","",'2.売上実績'!$B4129)</f>
        <v/>
      </c>
      <c r="C4129" s="110" t="str">
        <f>IF('2.売上実績'!$C4129="","",'2.売上実績'!$C4129)</f>
        <v/>
      </c>
      <c r="D4129" s="98" t="str">
        <f>IF(C4129="","",VLOOKUP(C4129,'4.製品一覧'!$B$4:$D$500,3,FALSE))</f>
        <v/>
      </c>
      <c r="E4129" s="102">
        <f>IF(C4129&lt;&gt;"",VLOOKUP(C4129,'7.製品別原価'!$B$5:$J$500,8,FALSE),0)</f>
        <v>0</v>
      </c>
      <c r="F4129" s="37">
        <f>IF(OR($K$2=0,K4129=0),0,'1.全社費用'!$C$42/$K$2)</f>
        <v>0</v>
      </c>
      <c r="G4129" s="37">
        <f t="shared" si="450"/>
        <v>0</v>
      </c>
      <c r="H4129" s="38">
        <f t="shared" si="451"/>
        <v>0</v>
      </c>
      <c r="I4129" s="39">
        <f t="shared" si="452"/>
        <v>0</v>
      </c>
      <c r="J4129" s="40">
        <f t="shared" si="453"/>
        <v>0</v>
      </c>
      <c r="K4129" s="111">
        <f>IF($B4129="",0,'2.売上実績'!D4129)</f>
        <v>0</v>
      </c>
      <c r="L4129" s="111">
        <f>IF($B4129="",0,'2.売上実績'!E4129)</f>
        <v>0</v>
      </c>
      <c r="M4129" s="28">
        <f t="shared" si="448"/>
        <v>0</v>
      </c>
      <c r="N4129" s="41">
        <f t="shared" si="449"/>
        <v>0</v>
      </c>
      <c r="O4129" s="40">
        <f t="shared" si="454"/>
        <v>0</v>
      </c>
    </row>
    <row r="4130" spans="2:15" ht="18" customHeight="1">
      <c r="B4130" s="109" t="str">
        <f>IF('2.売上実績'!$B4130="","",'2.売上実績'!$B4130)</f>
        <v/>
      </c>
      <c r="C4130" s="110" t="str">
        <f>IF('2.売上実績'!$C4130="","",'2.売上実績'!$C4130)</f>
        <v/>
      </c>
      <c r="D4130" s="98" t="str">
        <f>IF(C4130="","",VLOOKUP(C4130,'4.製品一覧'!$B$4:$D$500,3,FALSE))</f>
        <v/>
      </c>
      <c r="E4130" s="102">
        <f>IF(C4130&lt;&gt;"",VLOOKUP(C4130,'7.製品別原価'!$B$5:$J$500,8,FALSE),0)</f>
        <v>0</v>
      </c>
      <c r="F4130" s="37">
        <f>IF(OR($K$2=0,K4130=0),0,'1.全社費用'!$C$42/$K$2)</f>
        <v>0</v>
      </c>
      <c r="G4130" s="37">
        <f t="shared" si="450"/>
        <v>0</v>
      </c>
      <c r="H4130" s="38">
        <f t="shared" si="451"/>
        <v>0</v>
      </c>
      <c r="I4130" s="39">
        <f t="shared" si="452"/>
        <v>0</v>
      </c>
      <c r="J4130" s="40">
        <f t="shared" si="453"/>
        <v>0</v>
      </c>
      <c r="K4130" s="111">
        <f>IF($B4130="",0,'2.売上実績'!D4130)</f>
        <v>0</v>
      </c>
      <c r="L4130" s="111">
        <f>IF($B4130="",0,'2.売上実績'!E4130)</f>
        <v>0</v>
      </c>
      <c r="M4130" s="28">
        <f t="shared" si="448"/>
        <v>0</v>
      </c>
      <c r="N4130" s="41">
        <f t="shared" si="449"/>
        <v>0</v>
      </c>
      <c r="O4130" s="40">
        <f t="shared" si="454"/>
        <v>0</v>
      </c>
    </row>
    <row r="4131" spans="2:15" ht="18" customHeight="1">
      <c r="B4131" s="109" t="str">
        <f>IF('2.売上実績'!$B4131="","",'2.売上実績'!$B4131)</f>
        <v/>
      </c>
      <c r="C4131" s="110" t="str">
        <f>IF('2.売上実績'!$C4131="","",'2.売上実績'!$C4131)</f>
        <v/>
      </c>
      <c r="D4131" s="98" t="str">
        <f>IF(C4131="","",VLOOKUP(C4131,'4.製品一覧'!$B$4:$D$500,3,FALSE))</f>
        <v/>
      </c>
      <c r="E4131" s="102">
        <f>IF(C4131&lt;&gt;"",VLOOKUP(C4131,'7.製品別原価'!$B$5:$J$500,8,FALSE),0)</f>
        <v>0</v>
      </c>
      <c r="F4131" s="37">
        <f>IF(OR($K$2=0,K4131=0),0,'1.全社費用'!$C$42/$K$2)</f>
        <v>0</v>
      </c>
      <c r="G4131" s="37">
        <f t="shared" si="450"/>
        <v>0</v>
      </c>
      <c r="H4131" s="38">
        <f t="shared" si="451"/>
        <v>0</v>
      </c>
      <c r="I4131" s="39">
        <f t="shared" si="452"/>
        <v>0</v>
      </c>
      <c r="J4131" s="40">
        <f t="shared" si="453"/>
        <v>0</v>
      </c>
      <c r="K4131" s="111">
        <f>IF($B4131="",0,'2.売上実績'!D4131)</f>
        <v>0</v>
      </c>
      <c r="L4131" s="111">
        <f>IF($B4131="",0,'2.売上実績'!E4131)</f>
        <v>0</v>
      </c>
      <c r="M4131" s="28">
        <f t="shared" si="448"/>
        <v>0</v>
      </c>
      <c r="N4131" s="41">
        <f t="shared" si="449"/>
        <v>0</v>
      </c>
      <c r="O4131" s="40">
        <f t="shared" si="454"/>
        <v>0</v>
      </c>
    </row>
    <row r="4132" spans="2:15" ht="18" customHeight="1">
      <c r="B4132" s="109" t="str">
        <f>IF('2.売上実績'!$B4132="","",'2.売上実績'!$B4132)</f>
        <v/>
      </c>
      <c r="C4132" s="110" t="str">
        <f>IF('2.売上実績'!$C4132="","",'2.売上実績'!$C4132)</f>
        <v/>
      </c>
      <c r="D4132" s="98" t="str">
        <f>IF(C4132="","",VLOOKUP(C4132,'4.製品一覧'!$B$4:$D$500,3,FALSE))</f>
        <v/>
      </c>
      <c r="E4132" s="102">
        <f>IF(C4132&lt;&gt;"",VLOOKUP(C4132,'7.製品別原価'!$B$5:$J$500,8,FALSE),0)</f>
        <v>0</v>
      </c>
      <c r="F4132" s="37">
        <f>IF(OR($K$2=0,K4132=0),0,'1.全社費用'!$C$42/$K$2)</f>
        <v>0</v>
      </c>
      <c r="G4132" s="37">
        <f t="shared" si="450"/>
        <v>0</v>
      </c>
      <c r="H4132" s="38">
        <f t="shared" si="451"/>
        <v>0</v>
      </c>
      <c r="I4132" s="39">
        <f t="shared" si="452"/>
        <v>0</v>
      </c>
      <c r="J4132" s="40">
        <f t="shared" si="453"/>
        <v>0</v>
      </c>
      <c r="K4132" s="111">
        <f>IF($B4132="",0,'2.売上実績'!D4132)</f>
        <v>0</v>
      </c>
      <c r="L4132" s="111">
        <f>IF($B4132="",0,'2.売上実績'!E4132)</f>
        <v>0</v>
      </c>
      <c r="M4132" s="28">
        <f t="shared" si="448"/>
        <v>0</v>
      </c>
      <c r="N4132" s="41">
        <f t="shared" si="449"/>
        <v>0</v>
      </c>
      <c r="O4132" s="40">
        <f t="shared" si="454"/>
        <v>0</v>
      </c>
    </row>
    <row r="4133" spans="2:15" ht="18" customHeight="1">
      <c r="B4133" s="109" t="str">
        <f>IF('2.売上実績'!$B4133="","",'2.売上実績'!$B4133)</f>
        <v/>
      </c>
      <c r="C4133" s="110" t="str">
        <f>IF('2.売上実績'!$C4133="","",'2.売上実績'!$C4133)</f>
        <v/>
      </c>
      <c r="D4133" s="98" t="str">
        <f>IF(C4133="","",VLOOKUP(C4133,'4.製品一覧'!$B$4:$D$500,3,FALSE))</f>
        <v/>
      </c>
      <c r="E4133" s="102">
        <f>IF(C4133&lt;&gt;"",VLOOKUP(C4133,'7.製品別原価'!$B$5:$J$500,8,FALSE),0)</f>
        <v>0</v>
      </c>
      <c r="F4133" s="37">
        <f>IF(OR($K$2=0,K4133=0),0,'1.全社費用'!$C$42/$K$2)</f>
        <v>0</v>
      </c>
      <c r="G4133" s="37">
        <f t="shared" si="450"/>
        <v>0</v>
      </c>
      <c r="H4133" s="38">
        <f t="shared" si="451"/>
        <v>0</v>
      </c>
      <c r="I4133" s="39">
        <f t="shared" si="452"/>
        <v>0</v>
      </c>
      <c r="J4133" s="40">
        <f t="shared" si="453"/>
        <v>0</v>
      </c>
      <c r="K4133" s="111">
        <f>IF($B4133="",0,'2.売上実績'!D4133)</f>
        <v>0</v>
      </c>
      <c r="L4133" s="111">
        <f>IF($B4133="",0,'2.売上実績'!E4133)</f>
        <v>0</v>
      </c>
      <c r="M4133" s="28">
        <f t="shared" si="448"/>
        <v>0</v>
      </c>
      <c r="N4133" s="41">
        <f t="shared" si="449"/>
        <v>0</v>
      </c>
      <c r="O4133" s="40">
        <f t="shared" si="454"/>
        <v>0</v>
      </c>
    </row>
    <row r="4134" spans="2:15" ht="18" customHeight="1">
      <c r="B4134" s="109" t="str">
        <f>IF('2.売上実績'!$B4134="","",'2.売上実績'!$B4134)</f>
        <v/>
      </c>
      <c r="C4134" s="110" t="str">
        <f>IF('2.売上実績'!$C4134="","",'2.売上実績'!$C4134)</f>
        <v/>
      </c>
      <c r="D4134" s="98" t="str">
        <f>IF(C4134="","",VLOOKUP(C4134,'4.製品一覧'!$B$4:$D$500,3,FALSE))</f>
        <v/>
      </c>
      <c r="E4134" s="102">
        <f>IF(C4134&lt;&gt;"",VLOOKUP(C4134,'7.製品別原価'!$B$5:$J$500,8,FALSE),0)</f>
        <v>0</v>
      </c>
      <c r="F4134" s="37">
        <f>IF(OR($K$2=0,K4134=0),0,'1.全社費用'!$C$42/$K$2)</f>
        <v>0</v>
      </c>
      <c r="G4134" s="37">
        <f t="shared" si="450"/>
        <v>0</v>
      </c>
      <c r="H4134" s="38">
        <f t="shared" si="451"/>
        <v>0</v>
      </c>
      <c r="I4134" s="39">
        <f t="shared" si="452"/>
        <v>0</v>
      </c>
      <c r="J4134" s="40">
        <f t="shared" si="453"/>
        <v>0</v>
      </c>
      <c r="K4134" s="111">
        <f>IF($B4134="",0,'2.売上実績'!D4134)</f>
        <v>0</v>
      </c>
      <c r="L4134" s="111">
        <f>IF($B4134="",0,'2.売上実績'!E4134)</f>
        <v>0</v>
      </c>
      <c r="M4134" s="28">
        <f t="shared" si="448"/>
        <v>0</v>
      </c>
      <c r="N4134" s="41">
        <f t="shared" si="449"/>
        <v>0</v>
      </c>
      <c r="O4134" s="40">
        <f t="shared" si="454"/>
        <v>0</v>
      </c>
    </row>
    <row r="4135" spans="2:15" ht="18" customHeight="1">
      <c r="B4135" s="109" t="str">
        <f>IF('2.売上実績'!$B4135="","",'2.売上実績'!$B4135)</f>
        <v/>
      </c>
      <c r="C4135" s="110" t="str">
        <f>IF('2.売上実績'!$C4135="","",'2.売上実績'!$C4135)</f>
        <v/>
      </c>
      <c r="D4135" s="98" t="str">
        <f>IF(C4135="","",VLOOKUP(C4135,'4.製品一覧'!$B$4:$D$500,3,FALSE))</f>
        <v/>
      </c>
      <c r="E4135" s="102">
        <f>IF(C4135&lt;&gt;"",VLOOKUP(C4135,'7.製品別原価'!$B$5:$J$500,8,FALSE),0)</f>
        <v>0</v>
      </c>
      <c r="F4135" s="37">
        <f>IF(OR($K$2=0,K4135=0),0,'1.全社費用'!$C$42/$K$2)</f>
        <v>0</v>
      </c>
      <c r="G4135" s="37">
        <f t="shared" si="450"/>
        <v>0</v>
      </c>
      <c r="H4135" s="38">
        <f t="shared" si="451"/>
        <v>0</v>
      </c>
      <c r="I4135" s="39">
        <f t="shared" si="452"/>
        <v>0</v>
      </c>
      <c r="J4135" s="40">
        <f t="shared" si="453"/>
        <v>0</v>
      </c>
      <c r="K4135" s="111">
        <f>IF($B4135="",0,'2.売上実績'!D4135)</f>
        <v>0</v>
      </c>
      <c r="L4135" s="111">
        <f>IF($B4135="",0,'2.売上実績'!E4135)</f>
        <v>0</v>
      </c>
      <c r="M4135" s="28">
        <f t="shared" si="448"/>
        <v>0</v>
      </c>
      <c r="N4135" s="41">
        <f t="shared" si="449"/>
        <v>0</v>
      </c>
      <c r="O4135" s="40">
        <f t="shared" si="454"/>
        <v>0</v>
      </c>
    </row>
    <row r="4136" spans="2:15" ht="18" customHeight="1">
      <c r="B4136" s="109" t="str">
        <f>IF('2.売上実績'!$B4136="","",'2.売上実績'!$B4136)</f>
        <v/>
      </c>
      <c r="C4136" s="110" t="str">
        <f>IF('2.売上実績'!$C4136="","",'2.売上実績'!$C4136)</f>
        <v/>
      </c>
      <c r="D4136" s="98" t="str">
        <f>IF(C4136="","",VLOOKUP(C4136,'4.製品一覧'!$B$4:$D$500,3,FALSE))</f>
        <v/>
      </c>
      <c r="E4136" s="102">
        <f>IF(C4136&lt;&gt;"",VLOOKUP(C4136,'7.製品別原価'!$B$5:$J$500,8,FALSE),0)</f>
        <v>0</v>
      </c>
      <c r="F4136" s="37">
        <f>IF(OR($K$2=0,K4136=0),0,'1.全社費用'!$C$42/$K$2)</f>
        <v>0</v>
      </c>
      <c r="G4136" s="37">
        <f t="shared" si="450"/>
        <v>0</v>
      </c>
      <c r="H4136" s="38">
        <f t="shared" si="451"/>
        <v>0</v>
      </c>
      <c r="I4136" s="39">
        <f t="shared" si="452"/>
        <v>0</v>
      </c>
      <c r="J4136" s="40">
        <f t="shared" si="453"/>
        <v>0</v>
      </c>
      <c r="K4136" s="111">
        <f>IF($B4136="",0,'2.売上実績'!D4136)</f>
        <v>0</v>
      </c>
      <c r="L4136" s="111">
        <f>IF($B4136="",0,'2.売上実績'!E4136)</f>
        <v>0</v>
      </c>
      <c r="M4136" s="28">
        <f t="shared" si="448"/>
        <v>0</v>
      </c>
      <c r="N4136" s="41">
        <f t="shared" si="449"/>
        <v>0</v>
      </c>
      <c r="O4136" s="40">
        <f t="shared" si="454"/>
        <v>0</v>
      </c>
    </row>
    <row r="4137" spans="2:15" ht="18" customHeight="1">
      <c r="B4137" s="109" t="str">
        <f>IF('2.売上実績'!$B4137="","",'2.売上実績'!$B4137)</f>
        <v/>
      </c>
      <c r="C4137" s="110" t="str">
        <f>IF('2.売上実績'!$C4137="","",'2.売上実績'!$C4137)</f>
        <v/>
      </c>
      <c r="D4137" s="98" t="str">
        <f>IF(C4137="","",VLOOKUP(C4137,'4.製品一覧'!$B$4:$D$500,3,FALSE))</f>
        <v/>
      </c>
      <c r="E4137" s="102">
        <f>IF(C4137&lt;&gt;"",VLOOKUP(C4137,'7.製品別原価'!$B$5:$J$500,8,FALSE),0)</f>
        <v>0</v>
      </c>
      <c r="F4137" s="37">
        <f>IF(OR($K$2=0,K4137=0),0,'1.全社費用'!$C$42/$K$2)</f>
        <v>0</v>
      </c>
      <c r="G4137" s="37">
        <f t="shared" si="450"/>
        <v>0</v>
      </c>
      <c r="H4137" s="38">
        <f t="shared" si="451"/>
        <v>0</v>
      </c>
      <c r="I4137" s="39">
        <f t="shared" si="452"/>
        <v>0</v>
      </c>
      <c r="J4137" s="40">
        <f t="shared" si="453"/>
        <v>0</v>
      </c>
      <c r="K4137" s="111">
        <f>IF($B4137="",0,'2.売上実績'!D4137)</f>
        <v>0</v>
      </c>
      <c r="L4137" s="111">
        <f>IF($B4137="",0,'2.売上実績'!E4137)</f>
        <v>0</v>
      </c>
      <c r="M4137" s="28">
        <f t="shared" si="448"/>
        <v>0</v>
      </c>
      <c r="N4137" s="41">
        <f t="shared" si="449"/>
        <v>0</v>
      </c>
      <c r="O4137" s="40">
        <f t="shared" si="454"/>
        <v>0</v>
      </c>
    </row>
    <row r="4138" spans="2:15" ht="18" customHeight="1">
      <c r="B4138" s="109" t="str">
        <f>IF('2.売上実績'!$B4138="","",'2.売上実績'!$B4138)</f>
        <v/>
      </c>
      <c r="C4138" s="110" t="str">
        <f>IF('2.売上実績'!$C4138="","",'2.売上実績'!$C4138)</f>
        <v/>
      </c>
      <c r="D4138" s="98" t="str">
        <f>IF(C4138="","",VLOOKUP(C4138,'4.製品一覧'!$B$4:$D$500,3,FALSE))</f>
        <v/>
      </c>
      <c r="E4138" s="102">
        <f>IF(C4138&lt;&gt;"",VLOOKUP(C4138,'7.製品別原価'!$B$5:$J$500,8,FALSE),0)</f>
        <v>0</v>
      </c>
      <c r="F4138" s="37">
        <f>IF(OR($K$2=0,K4138=0),0,'1.全社費用'!$C$42/$K$2)</f>
        <v>0</v>
      </c>
      <c r="G4138" s="37">
        <f t="shared" si="450"/>
        <v>0</v>
      </c>
      <c r="H4138" s="38">
        <f t="shared" si="451"/>
        <v>0</v>
      </c>
      <c r="I4138" s="39">
        <f t="shared" si="452"/>
        <v>0</v>
      </c>
      <c r="J4138" s="40">
        <f t="shared" si="453"/>
        <v>0</v>
      </c>
      <c r="K4138" s="111">
        <f>IF($B4138="",0,'2.売上実績'!D4138)</f>
        <v>0</v>
      </c>
      <c r="L4138" s="111">
        <f>IF($B4138="",0,'2.売上実績'!E4138)</f>
        <v>0</v>
      </c>
      <c r="M4138" s="28">
        <f t="shared" si="448"/>
        <v>0</v>
      </c>
      <c r="N4138" s="41">
        <f t="shared" si="449"/>
        <v>0</v>
      </c>
      <c r="O4138" s="40">
        <f t="shared" si="454"/>
        <v>0</v>
      </c>
    </row>
    <row r="4139" spans="2:15" ht="18" customHeight="1">
      <c r="B4139" s="109" t="str">
        <f>IF('2.売上実績'!$B4139="","",'2.売上実績'!$B4139)</f>
        <v/>
      </c>
      <c r="C4139" s="110" t="str">
        <f>IF('2.売上実績'!$C4139="","",'2.売上実績'!$C4139)</f>
        <v/>
      </c>
      <c r="D4139" s="98" t="str">
        <f>IF(C4139="","",VLOOKUP(C4139,'4.製品一覧'!$B$4:$D$500,3,FALSE))</f>
        <v/>
      </c>
      <c r="E4139" s="102">
        <f>IF(C4139&lt;&gt;"",VLOOKUP(C4139,'7.製品別原価'!$B$5:$J$500,8,FALSE),0)</f>
        <v>0</v>
      </c>
      <c r="F4139" s="37">
        <f>IF(OR($K$2=0,K4139=0),0,'1.全社費用'!$C$42/$K$2)</f>
        <v>0</v>
      </c>
      <c r="G4139" s="37">
        <f t="shared" si="450"/>
        <v>0</v>
      </c>
      <c r="H4139" s="38">
        <f t="shared" si="451"/>
        <v>0</v>
      </c>
      <c r="I4139" s="39">
        <f t="shared" si="452"/>
        <v>0</v>
      </c>
      <c r="J4139" s="40">
        <f t="shared" si="453"/>
        <v>0</v>
      </c>
      <c r="K4139" s="111">
        <f>IF($B4139="",0,'2.売上実績'!D4139)</f>
        <v>0</v>
      </c>
      <c r="L4139" s="111">
        <f>IF($B4139="",0,'2.売上実績'!E4139)</f>
        <v>0</v>
      </c>
      <c r="M4139" s="28">
        <f t="shared" si="448"/>
        <v>0</v>
      </c>
      <c r="N4139" s="41">
        <f t="shared" si="449"/>
        <v>0</v>
      </c>
      <c r="O4139" s="40">
        <f t="shared" si="454"/>
        <v>0</v>
      </c>
    </row>
    <row r="4140" spans="2:15" ht="18" customHeight="1">
      <c r="B4140" s="109" t="str">
        <f>IF('2.売上実績'!$B4140="","",'2.売上実績'!$B4140)</f>
        <v/>
      </c>
      <c r="C4140" s="110" t="str">
        <f>IF('2.売上実績'!$C4140="","",'2.売上実績'!$C4140)</f>
        <v/>
      </c>
      <c r="D4140" s="98" t="str">
        <f>IF(C4140="","",VLOOKUP(C4140,'4.製品一覧'!$B$4:$D$500,3,FALSE))</f>
        <v/>
      </c>
      <c r="E4140" s="102">
        <f>IF(C4140&lt;&gt;"",VLOOKUP(C4140,'7.製品別原価'!$B$5:$J$500,8,FALSE),0)</f>
        <v>0</v>
      </c>
      <c r="F4140" s="37">
        <f>IF(OR($K$2=0,K4140=0),0,'1.全社費用'!$C$42/$K$2)</f>
        <v>0</v>
      </c>
      <c r="G4140" s="37">
        <f t="shared" si="450"/>
        <v>0</v>
      </c>
      <c r="H4140" s="38">
        <f t="shared" si="451"/>
        <v>0</v>
      </c>
      <c r="I4140" s="39">
        <f t="shared" si="452"/>
        <v>0</v>
      </c>
      <c r="J4140" s="40">
        <f t="shared" si="453"/>
        <v>0</v>
      </c>
      <c r="K4140" s="111">
        <f>IF($B4140="",0,'2.売上実績'!D4140)</f>
        <v>0</v>
      </c>
      <c r="L4140" s="111">
        <f>IF($B4140="",0,'2.売上実績'!E4140)</f>
        <v>0</v>
      </c>
      <c r="M4140" s="28">
        <f t="shared" si="448"/>
        <v>0</v>
      </c>
      <c r="N4140" s="41">
        <f t="shared" si="449"/>
        <v>0</v>
      </c>
      <c r="O4140" s="40">
        <f t="shared" si="454"/>
        <v>0</v>
      </c>
    </row>
    <row r="4141" spans="2:15" ht="18" customHeight="1">
      <c r="B4141" s="109" t="str">
        <f>IF('2.売上実績'!$B4141="","",'2.売上実績'!$B4141)</f>
        <v/>
      </c>
      <c r="C4141" s="110" t="str">
        <f>IF('2.売上実績'!$C4141="","",'2.売上実績'!$C4141)</f>
        <v/>
      </c>
      <c r="D4141" s="98" t="str">
        <f>IF(C4141="","",VLOOKUP(C4141,'4.製品一覧'!$B$4:$D$500,3,FALSE))</f>
        <v/>
      </c>
      <c r="E4141" s="102">
        <f>IF(C4141&lt;&gt;"",VLOOKUP(C4141,'7.製品別原価'!$B$5:$J$500,8,FALSE),0)</f>
        <v>0</v>
      </c>
      <c r="F4141" s="37">
        <f>IF(OR($K$2=0,K4141=0),0,'1.全社費用'!$C$42/$K$2)</f>
        <v>0</v>
      </c>
      <c r="G4141" s="37">
        <f t="shared" si="450"/>
        <v>0</v>
      </c>
      <c r="H4141" s="38">
        <f t="shared" si="451"/>
        <v>0</v>
      </c>
      <c r="I4141" s="39">
        <f t="shared" si="452"/>
        <v>0</v>
      </c>
      <c r="J4141" s="40">
        <f t="shared" si="453"/>
        <v>0</v>
      </c>
      <c r="K4141" s="111">
        <f>IF($B4141="",0,'2.売上実績'!D4141)</f>
        <v>0</v>
      </c>
      <c r="L4141" s="111">
        <f>IF($B4141="",0,'2.売上実績'!E4141)</f>
        <v>0</v>
      </c>
      <c r="M4141" s="28">
        <f t="shared" si="448"/>
        <v>0</v>
      </c>
      <c r="N4141" s="41">
        <f t="shared" si="449"/>
        <v>0</v>
      </c>
      <c r="O4141" s="40">
        <f t="shared" si="454"/>
        <v>0</v>
      </c>
    </row>
    <row r="4142" spans="2:15" ht="18" customHeight="1">
      <c r="B4142" s="109" t="str">
        <f>IF('2.売上実績'!$B4142="","",'2.売上実績'!$B4142)</f>
        <v/>
      </c>
      <c r="C4142" s="110" t="str">
        <f>IF('2.売上実績'!$C4142="","",'2.売上実績'!$C4142)</f>
        <v/>
      </c>
      <c r="D4142" s="98" t="str">
        <f>IF(C4142="","",VLOOKUP(C4142,'4.製品一覧'!$B$4:$D$500,3,FALSE))</f>
        <v/>
      </c>
      <c r="E4142" s="102">
        <f>IF(C4142&lt;&gt;"",VLOOKUP(C4142,'7.製品別原価'!$B$5:$J$500,8,FALSE),0)</f>
        <v>0</v>
      </c>
      <c r="F4142" s="37">
        <f>IF(OR($K$2=0,K4142=0),0,'1.全社費用'!$C$42/$K$2)</f>
        <v>0</v>
      </c>
      <c r="G4142" s="37">
        <f t="shared" si="450"/>
        <v>0</v>
      </c>
      <c r="H4142" s="38">
        <f t="shared" si="451"/>
        <v>0</v>
      </c>
      <c r="I4142" s="39">
        <f t="shared" si="452"/>
        <v>0</v>
      </c>
      <c r="J4142" s="40">
        <f t="shared" si="453"/>
        <v>0</v>
      </c>
      <c r="K4142" s="111">
        <f>IF($B4142="",0,'2.売上実績'!D4142)</f>
        <v>0</v>
      </c>
      <c r="L4142" s="111">
        <f>IF($B4142="",0,'2.売上実績'!E4142)</f>
        <v>0</v>
      </c>
      <c r="M4142" s="28">
        <f t="shared" si="448"/>
        <v>0</v>
      </c>
      <c r="N4142" s="41">
        <f t="shared" si="449"/>
        <v>0</v>
      </c>
      <c r="O4142" s="40">
        <f t="shared" si="454"/>
        <v>0</v>
      </c>
    </row>
    <row r="4143" spans="2:15" ht="18" customHeight="1">
      <c r="B4143" s="109" t="str">
        <f>IF('2.売上実績'!$B4143="","",'2.売上実績'!$B4143)</f>
        <v/>
      </c>
      <c r="C4143" s="110" t="str">
        <f>IF('2.売上実績'!$C4143="","",'2.売上実績'!$C4143)</f>
        <v/>
      </c>
      <c r="D4143" s="98" t="str">
        <f>IF(C4143="","",VLOOKUP(C4143,'4.製品一覧'!$B$4:$D$500,3,FALSE))</f>
        <v/>
      </c>
      <c r="E4143" s="102">
        <f>IF(C4143&lt;&gt;"",VLOOKUP(C4143,'7.製品別原価'!$B$5:$J$500,8,FALSE),0)</f>
        <v>0</v>
      </c>
      <c r="F4143" s="37">
        <f>IF(OR($K$2=0,K4143=0),0,'1.全社費用'!$C$42/$K$2)</f>
        <v>0</v>
      </c>
      <c r="G4143" s="37">
        <f t="shared" si="450"/>
        <v>0</v>
      </c>
      <c r="H4143" s="38">
        <f t="shared" si="451"/>
        <v>0</v>
      </c>
      <c r="I4143" s="39">
        <f t="shared" si="452"/>
        <v>0</v>
      </c>
      <c r="J4143" s="40">
        <f t="shared" si="453"/>
        <v>0</v>
      </c>
      <c r="K4143" s="111">
        <f>IF($B4143="",0,'2.売上実績'!D4143)</f>
        <v>0</v>
      </c>
      <c r="L4143" s="111">
        <f>IF($B4143="",0,'2.売上実績'!E4143)</f>
        <v>0</v>
      </c>
      <c r="M4143" s="28">
        <f t="shared" si="448"/>
        <v>0</v>
      </c>
      <c r="N4143" s="41">
        <f t="shared" si="449"/>
        <v>0</v>
      </c>
      <c r="O4143" s="40">
        <f t="shared" si="454"/>
        <v>0</v>
      </c>
    </row>
    <row r="4144" spans="2:15" ht="18" customHeight="1">
      <c r="B4144" s="109" t="str">
        <f>IF('2.売上実績'!$B4144="","",'2.売上実績'!$B4144)</f>
        <v/>
      </c>
      <c r="C4144" s="110" t="str">
        <f>IF('2.売上実績'!$C4144="","",'2.売上実績'!$C4144)</f>
        <v/>
      </c>
      <c r="D4144" s="98" t="str">
        <f>IF(C4144="","",VLOOKUP(C4144,'4.製品一覧'!$B$4:$D$500,3,FALSE))</f>
        <v/>
      </c>
      <c r="E4144" s="102">
        <f>IF(C4144&lt;&gt;"",VLOOKUP(C4144,'7.製品別原価'!$B$5:$J$500,8,FALSE),0)</f>
        <v>0</v>
      </c>
      <c r="F4144" s="37">
        <f>IF(OR($K$2=0,K4144=0),0,'1.全社費用'!$C$42/$K$2)</f>
        <v>0</v>
      </c>
      <c r="G4144" s="37">
        <f t="shared" si="450"/>
        <v>0</v>
      </c>
      <c r="H4144" s="38">
        <f t="shared" si="451"/>
        <v>0</v>
      </c>
      <c r="I4144" s="39">
        <f t="shared" si="452"/>
        <v>0</v>
      </c>
      <c r="J4144" s="40">
        <f t="shared" si="453"/>
        <v>0</v>
      </c>
      <c r="K4144" s="111">
        <f>IF($B4144="",0,'2.売上実績'!D4144)</f>
        <v>0</v>
      </c>
      <c r="L4144" s="111">
        <f>IF($B4144="",0,'2.売上実績'!E4144)</f>
        <v>0</v>
      </c>
      <c r="M4144" s="28">
        <f t="shared" si="448"/>
        <v>0</v>
      </c>
      <c r="N4144" s="41">
        <f t="shared" si="449"/>
        <v>0</v>
      </c>
      <c r="O4144" s="40">
        <f t="shared" si="454"/>
        <v>0</v>
      </c>
    </row>
    <row r="4145" spans="2:15" ht="18" customHeight="1">
      <c r="B4145" s="109" t="str">
        <f>IF('2.売上実績'!$B4145="","",'2.売上実績'!$B4145)</f>
        <v/>
      </c>
      <c r="C4145" s="110" t="str">
        <f>IF('2.売上実績'!$C4145="","",'2.売上実績'!$C4145)</f>
        <v/>
      </c>
      <c r="D4145" s="98" t="str">
        <f>IF(C4145="","",VLOOKUP(C4145,'4.製品一覧'!$B$4:$D$500,3,FALSE))</f>
        <v/>
      </c>
      <c r="E4145" s="102">
        <f>IF(C4145&lt;&gt;"",VLOOKUP(C4145,'7.製品別原価'!$B$5:$J$500,8,FALSE),0)</f>
        <v>0</v>
      </c>
      <c r="F4145" s="37">
        <f>IF(OR($K$2=0,K4145=0),0,'1.全社費用'!$C$42/$K$2)</f>
        <v>0</v>
      </c>
      <c r="G4145" s="37">
        <f t="shared" si="450"/>
        <v>0</v>
      </c>
      <c r="H4145" s="38">
        <f t="shared" si="451"/>
        <v>0</v>
      </c>
      <c r="I4145" s="39">
        <f t="shared" si="452"/>
        <v>0</v>
      </c>
      <c r="J4145" s="40">
        <f t="shared" si="453"/>
        <v>0</v>
      </c>
      <c r="K4145" s="111">
        <f>IF($B4145="",0,'2.売上実績'!D4145)</f>
        <v>0</v>
      </c>
      <c r="L4145" s="111">
        <f>IF($B4145="",0,'2.売上実績'!E4145)</f>
        <v>0</v>
      </c>
      <c r="M4145" s="28">
        <f t="shared" si="448"/>
        <v>0</v>
      </c>
      <c r="N4145" s="41">
        <f t="shared" si="449"/>
        <v>0</v>
      </c>
      <c r="O4145" s="40">
        <f t="shared" si="454"/>
        <v>0</v>
      </c>
    </row>
    <row r="4146" spans="2:15" ht="18" customHeight="1">
      <c r="B4146" s="109" t="str">
        <f>IF('2.売上実績'!$B4146="","",'2.売上実績'!$B4146)</f>
        <v/>
      </c>
      <c r="C4146" s="110" t="str">
        <f>IF('2.売上実績'!$C4146="","",'2.売上実績'!$C4146)</f>
        <v/>
      </c>
      <c r="D4146" s="98" t="str">
        <f>IF(C4146="","",VLOOKUP(C4146,'4.製品一覧'!$B$4:$D$500,3,FALSE))</f>
        <v/>
      </c>
      <c r="E4146" s="102">
        <f>IF(C4146&lt;&gt;"",VLOOKUP(C4146,'7.製品別原価'!$B$5:$J$500,8,FALSE),0)</f>
        <v>0</v>
      </c>
      <c r="F4146" s="37">
        <f>IF(OR($K$2=0,K4146=0),0,'1.全社費用'!$C$42/$K$2)</f>
        <v>0</v>
      </c>
      <c r="G4146" s="37">
        <f t="shared" si="450"/>
        <v>0</v>
      </c>
      <c r="H4146" s="38">
        <f t="shared" si="451"/>
        <v>0</v>
      </c>
      <c r="I4146" s="39">
        <f t="shared" si="452"/>
        <v>0</v>
      </c>
      <c r="J4146" s="40">
        <f t="shared" si="453"/>
        <v>0</v>
      </c>
      <c r="K4146" s="111">
        <f>IF($B4146="",0,'2.売上実績'!D4146)</f>
        <v>0</v>
      </c>
      <c r="L4146" s="111">
        <f>IF($B4146="",0,'2.売上実績'!E4146)</f>
        <v>0</v>
      </c>
      <c r="M4146" s="28">
        <f t="shared" si="448"/>
        <v>0</v>
      </c>
      <c r="N4146" s="41">
        <f t="shared" si="449"/>
        <v>0</v>
      </c>
      <c r="O4146" s="40">
        <f t="shared" si="454"/>
        <v>0</v>
      </c>
    </row>
    <row r="4147" spans="2:15" ht="18" customHeight="1">
      <c r="B4147" s="109" t="str">
        <f>IF('2.売上実績'!$B4147="","",'2.売上実績'!$B4147)</f>
        <v/>
      </c>
      <c r="C4147" s="110" t="str">
        <f>IF('2.売上実績'!$C4147="","",'2.売上実績'!$C4147)</f>
        <v/>
      </c>
      <c r="D4147" s="98" t="str">
        <f>IF(C4147="","",VLOOKUP(C4147,'4.製品一覧'!$B$4:$D$500,3,FALSE))</f>
        <v/>
      </c>
      <c r="E4147" s="102">
        <f>IF(C4147&lt;&gt;"",VLOOKUP(C4147,'7.製品別原価'!$B$5:$J$500,8,FALSE),0)</f>
        <v>0</v>
      </c>
      <c r="F4147" s="37">
        <f>IF(OR($K$2=0,K4147=0),0,'1.全社費用'!$C$42/$K$2)</f>
        <v>0</v>
      </c>
      <c r="G4147" s="37">
        <f t="shared" si="450"/>
        <v>0</v>
      </c>
      <c r="H4147" s="38">
        <f t="shared" si="451"/>
        <v>0</v>
      </c>
      <c r="I4147" s="39">
        <f t="shared" si="452"/>
        <v>0</v>
      </c>
      <c r="J4147" s="40">
        <f t="shared" si="453"/>
        <v>0</v>
      </c>
      <c r="K4147" s="111">
        <f>IF($B4147="",0,'2.売上実績'!D4147)</f>
        <v>0</v>
      </c>
      <c r="L4147" s="111">
        <f>IF($B4147="",0,'2.売上実績'!E4147)</f>
        <v>0</v>
      </c>
      <c r="M4147" s="28">
        <f t="shared" si="448"/>
        <v>0</v>
      </c>
      <c r="N4147" s="41">
        <f t="shared" si="449"/>
        <v>0</v>
      </c>
      <c r="O4147" s="40">
        <f t="shared" si="454"/>
        <v>0</v>
      </c>
    </row>
    <row r="4148" spans="2:15" ht="18" customHeight="1">
      <c r="B4148" s="109" t="str">
        <f>IF('2.売上実績'!$B4148="","",'2.売上実績'!$B4148)</f>
        <v/>
      </c>
      <c r="C4148" s="110" t="str">
        <f>IF('2.売上実績'!$C4148="","",'2.売上実績'!$C4148)</f>
        <v/>
      </c>
      <c r="D4148" s="98" t="str">
        <f>IF(C4148="","",VLOOKUP(C4148,'4.製品一覧'!$B$4:$D$500,3,FALSE))</f>
        <v/>
      </c>
      <c r="E4148" s="102">
        <f>IF(C4148&lt;&gt;"",VLOOKUP(C4148,'7.製品別原価'!$B$5:$J$500,8,FALSE),0)</f>
        <v>0</v>
      </c>
      <c r="F4148" s="37">
        <f>IF(OR($K$2=0,K4148=0),0,'1.全社費用'!$C$42/$K$2)</f>
        <v>0</v>
      </c>
      <c r="G4148" s="37">
        <f t="shared" si="450"/>
        <v>0</v>
      </c>
      <c r="H4148" s="38">
        <f t="shared" si="451"/>
        <v>0</v>
      </c>
      <c r="I4148" s="39">
        <f t="shared" si="452"/>
        <v>0</v>
      </c>
      <c r="J4148" s="40">
        <f t="shared" si="453"/>
        <v>0</v>
      </c>
      <c r="K4148" s="111">
        <f>IF($B4148="",0,'2.売上実績'!D4148)</f>
        <v>0</v>
      </c>
      <c r="L4148" s="111">
        <f>IF($B4148="",0,'2.売上実績'!E4148)</f>
        <v>0</v>
      </c>
      <c r="M4148" s="28">
        <f t="shared" si="448"/>
        <v>0</v>
      </c>
      <c r="N4148" s="41">
        <f t="shared" si="449"/>
        <v>0</v>
      </c>
      <c r="O4148" s="40">
        <f t="shared" si="454"/>
        <v>0</v>
      </c>
    </row>
    <row r="4149" spans="2:15" ht="18" customHeight="1">
      <c r="B4149" s="109" t="str">
        <f>IF('2.売上実績'!$B4149="","",'2.売上実績'!$B4149)</f>
        <v/>
      </c>
      <c r="C4149" s="110" t="str">
        <f>IF('2.売上実績'!$C4149="","",'2.売上実績'!$C4149)</f>
        <v/>
      </c>
      <c r="D4149" s="98" t="str">
        <f>IF(C4149="","",VLOOKUP(C4149,'4.製品一覧'!$B$4:$D$500,3,FALSE))</f>
        <v/>
      </c>
      <c r="E4149" s="102">
        <f>IF(C4149&lt;&gt;"",VLOOKUP(C4149,'7.製品別原価'!$B$5:$J$500,8,FALSE),0)</f>
        <v>0</v>
      </c>
      <c r="F4149" s="37">
        <f>IF(OR($K$2=0,K4149=0),0,'1.全社費用'!$C$42/$K$2)</f>
        <v>0</v>
      </c>
      <c r="G4149" s="37">
        <f t="shared" si="450"/>
        <v>0</v>
      </c>
      <c r="H4149" s="38">
        <f t="shared" si="451"/>
        <v>0</v>
      </c>
      <c r="I4149" s="39">
        <f t="shared" si="452"/>
        <v>0</v>
      </c>
      <c r="J4149" s="40">
        <f t="shared" si="453"/>
        <v>0</v>
      </c>
      <c r="K4149" s="111">
        <f>IF($B4149="",0,'2.売上実績'!D4149)</f>
        <v>0</v>
      </c>
      <c r="L4149" s="111">
        <f>IF($B4149="",0,'2.売上実績'!E4149)</f>
        <v>0</v>
      </c>
      <c r="M4149" s="28">
        <f t="shared" si="448"/>
        <v>0</v>
      </c>
      <c r="N4149" s="41">
        <f t="shared" si="449"/>
        <v>0</v>
      </c>
      <c r="O4149" s="40">
        <f t="shared" si="454"/>
        <v>0</v>
      </c>
    </row>
    <row r="4150" spans="2:15" ht="18" customHeight="1">
      <c r="B4150" s="109" t="str">
        <f>IF('2.売上実績'!$B4150="","",'2.売上実績'!$B4150)</f>
        <v/>
      </c>
      <c r="C4150" s="110" t="str">
        <f>IF('2.売上実績'!$C4150="","",'2.売上実績'!$C4150)</f>
        <v/>
      </c>
      <c r="D4150" s="98" t="str">
        <f>IF(C4150="","",VLOOKUP(C4150,'4.製品一覧'!$B$4:$D$500,3,FALSE))</f>
        <v/>
      </c>
      <c r="E4150" s="102">
        <f>IF(C4150&lt;&gt;"",VLOOKUP(C4150,'7.製品別原価'!$B$5:$J$500,8,FALSE),0)</f>
        <v>0</v>
      </c>
      <c r="F4150" s="37">
        <f>IF(OR($K$2=0,K4150=0),0,'1.全社費用'!$C$42/$K$2)</f>
        <v>0</v>
      </c>
      <c r="G4150" s="37">
        <f t="shared" si="450"/>
        <v>0</v>
      </c>
      <c r="H4150" s="38">
        <f t="shared" si="451"/>
        <v>0</v>
      </c>
      <c r="I4150" s="39">
        <f t="shared" si="452"/>
        <v>0</v>
      </c>
      <c r="J4150" s="40">
        <f t="shared" si="453"/>
        <v>0</v>
      </c>
      <c r="K4150" s="111">
        <f>IF($B4150="",0,'2.売上実績'!D4150)</f>
        <v>0</v>
      </c>
      <c r="L4150" s="111">
        <f>IF($B4150="",0,'2.売上実績'!E4150)</f>
        <v>0</v>
      </c>
      <c r="M4150" s="28">
        <f t="shared" si="448"/>
        <v>0</v>
      </c>
      <c r="N4150" s="41">
        <f t="shared" si="449"/>
        <v>0</v>
      </c>
      <c r="O4150" s="40">
        <f t="shared" si="454"/>
        <v>0</v>
      </c>
    </row>
    <row r="4151" spans="2:15" ht="18" customHeight="1">
      <c r="B4151" s="109" t="str">
        <f>IF('2.売上実績'!$B4151="","",'2.売上実績'!$B4151)</f>
        <v/>
      </c>
      <c r="C4151" s="110" t="str">
        <f>IF('2.売上実績'!$C4151="","",'2.売上実績'!$C4151)</f>
        <v/>
      </c>
      <c r="D4151" s="98" t="str">
        <f>IF(C4151="","",VLOOKUP(C4151,'4.製品一覧'!$B$4:$D$500,3,FALSE))</f>
        <v/>
      </c>
      <c r="E4151" s="102">
        <f>IF(C4151&lt;&gt;"",VLOOKUP(C4151,'7.製品別原価'!$B$5:$J$500,8,FALSE),0)</f>
        <v>0</v>
      </c>
      <c r="F4151" s="37">
        <f>IF(OR($K$2=0,K4151=0),0,'1.全社費用'!$C$42/$K$2)</f>
        <v>0</v>
      </c>
      <c r="G4151" s="37">
        <f t="shared" si="450"/>
        <v>0</v>
      </c>
      <c r="H4151" s="38">
        <f t="shared" si="451"/>
        <v>0</v>
      </c>
      <c r="I4151" s="39">
        <f t="shared" si="452"/>
        <v>0</v>
      </c>
      <c r="J4151" s="40">
        <f t="shared" si="453"/>
        <v>0</v>
      </c>
      <c r="K4151" s="111">
        <f>IF($B4151="",0,'2.売上実績'!D4151)</f>
        <v>0</v>
      </c>
      <c r="L4151" s="111">
        <f>IF($B4151="",0,'2.売上実績'!E4151)</f>
        <v>0</v>
      </c>
      <c r="M4151" s="28">
        <f t="shared" si="448"/>
        <v>0</v>
      </c>
      <c r="N4151" s="41">
        <f t="shared" si="449"/>
        <v>0</v>
      </c>
      <c r="O4151" s="40">
        <f t="shared" si="454"/>
        <v>0</v>
      </c>
    </row>
    <row r="4152" spans="2:15" ht="18" customHeight="1">
      <c r="B4152" s="109" t="str">
        <f>IF('2.売上実績'!$B4152="","",'2.売上実績'!$B4152)</f>
        <v/>
      </c>
      <c r="C4152" s="110" t="str">
        <f>IF('2.売上実績'!$C4152="","",'2.売上実績'!$C4152)</f>
        <v/>
      </c>
      <c r="D4152" s="98" t="str">
        <f>IF(C4152="","",VLOOKUP(C4152,'4.製品一覧'!$B$4:$D$500,3,FALSE))</f>
        <v/>
      </c>
      <c r="E4152" s="102">
        <f>IF(C4152&lt;&gt;"",VLOOKUP(C4152,'7.製品別原価'!$B$5:$J$500,8,FALSE),0)</f>
        <v>0</v>
      </c>
      <c r="F4152" s="37">
        <f>IF(OR($K$2=0,K4152=0),0,'1.全社費用'!$C$42/$K$2)</f>
        <v>0</v>
      </c>
      <c r="G4152" s="37">
        <f t="shared" si="450"/>
        <v>0</v>
      </c>
      <c r="H4152" s="38">
        <f t="shared" si="451"/>
        <v>0</v>
      </c>
      <c r="I4152" s="39">
        <f t="shared" si="452"/>
        <v>0</v>
      </c>
      <c r="J4152" s="40">
        <f t="shared" si="453"/>
        <v>0</v>
      </c>
      <c r="K4152" s="111">
        <f>IF($B4152="",0,'2.売上実績'!D4152)</f>
        <v>0</v>
      </c>
      <c r="L4152" s="111">
        <f>IF($B4152="",0,'2.売上実績'!E4152)</f>
        <v>0</v>
      </c>
      <c r="M4152" s="28">
        <f t="shared" si="448"/>
        <v>0</v>
      </c>
      <c r="N4152" s="41">
        <f t="shared" si="449"/>
        <v>0</v>
      </c>
      <c r="O4152" s="40">
        <f t="shared" si="454"/>
        <v>0</v>
      </c>
    </row>
    <row r="4153" spans="2:15" ht="18" customHeight="1">
      <c r="B4153" s="109" t="str">
        <f>IF('2.売上実績'!$B4153="","",'2.売上実績'!$B4153)</f>
        <v/>
      </c>
      <c r="C4153" s="110" t="str">
        <f>IF('2.売上実績'!$C4153="","",'2.売上実績'!$C4153)</f>
        <v/>
      </c>
      <c r="D4153" s="98" t="str">
        <f>IF(C4153="","",VLOOKUP(C4153,'4.製品一覧'!$B$4:$D$500,3,FALSE))</f>
        <v/>
      </c>
      <c r="E4153" s="102">
        <f>IF(C4153&lt;&gt;"",VLOOKUP(C4153,'7.製品別原価'!$B$5:$J$500,8,FALSE),0)</f>
        <v>0</v>
      </c>
      <c r="F4153" s="37">
        <f>IF(OR($K$2=0,K4153=0),0,'1.全社費用'!$C$42/$K$2)</f>
        <v>0</v>
      </c>
      <c r="G4153" s="37">
        <f t="shared" si="450"/>
        <v>0</v>
      </c>
      <c r="H4153" s="38">
        <f t="shared" si="451"/>
        <v>0</v>
      </c>
      <c r="I4153" s="39">
        <f t="shared" si="452"/>
        <v>0</v>
      </c>
      <c r="J4153" s="40">
        <f t="shared" si="453"/>
        <v>0</v>
      </c>
      <c r="K4153" s="111">
        <f>IF($B4153="",0,'2.売上実績'!D4153)</f>
        <v>0</v>
      </c>
      <c r="L4153" s="111">
        <f>IF($B4153="",0,'2.売上実績'!E4153)</f>
        <v>0</v>
      </c>
      <c r="M4153" s="28">
        <f t="shared" si="448"/>
        <v>0</v>
      </c>
      <c r="N4153" s="41">
        <f t="shared" si="449"/>
        <v>0</v>
      </c>
      <c r="O4153" s="40">
        <f t="shared" si="454"/>
        <v>0</v>
      </c>
    </row>
    <row r="4154" spans="2:15" ht="18" customHeight="1">
      <c r="B4154" s="109" t="str">
        <f>IF('2.売上実績'!$B4154="","",'2.売上実績'!$B4154)</f>
        <v/>
      </c>
      <c r="C4154" s="110" t="str">
        <f>IF('2.売上実績'!$C4154="","",'2.売上実績'!$C4154)</f>
        <v/>
      </c>
      <c r="D4154" s="98" t="str">
        <f>IF(C4154="","",VLOOKUP(C4154,'4.製品一覧'!$B$4:$D$500,3,FALSE))</f>
        <v/>
      </c>
      <c r="E4154" s="102">
        <f>IF(C4154&lt;&gt;"",VLOOKUP(C4154,'7.製品別原価'!$B$5:$J$500,8,FALSE),0)</f>
        <v>0</v>
      </c>
      <c r="F4154" s="37">
        <f>IF(OR($K$2=0,K4154=0),0,'1.全社費用'!$C$42/$K$2)</f>
        <v>0</v>
      </c>
      <c r="G4154" s="37">
        <f t="shared" si="450"/>
        <v>0</v>
      </c>
      <c r="H4154" s="38">
        <f t="shared" si="451"/>
        <v>0</v>
      </c>
      <c r="I4154" s="39">
        <f t="shared" si="452"/>
        <v>0</v>
      </c>
      <c r="J4154" s="40">
        <f t="shared" si="453"/>
        <v>0</v>
      </c>
      <c r="K4154" s="111">
        <f>IF($B4154="",0,'2.売上実績'!D4154)</f>
        <v>0</v>
      </c>
      <c r="L4154" s="111">
        <f>IF($B4154="",0,'2.売上実績'!E4154)</f>
        <v>0</v>
      </c>
      <c r="M4154" s="28">
        <f t="shared" si="448"/>
        <v>0</v>
      </c>
      <c r="N4154" s="41">
        <f t="shared" si="449"/>
        <v>0</v>
      </c>
      <c r="O4154" s="40">
        <f t="shared" si="454"/>
        <v>0</v>
      </c>
    </row>
    <row r="4155" spans="2:15" ht="18" customHeight="1">
      <c r="B4155" s="109" t="str">
        <f>IF('2.売上実績'!$B4155="","",'2.売上実績'!$B4155)</f>
        <v/>
      </c>
      <c r="C4155" s="110" t="str">
        <f>IF('2.売上実績'!$C4155="","",'2.売上実績'!$C4155)</f>
        <v/>
      </c>
      <c r="D4155" s="98" t="str">
        <f>IF(C4155="","",VLOOKUP(C4155,'4.製品一覧'!$B$4:$D$500,3,FALSE))</f>
        <v/>
      </c>
      <c r="E4155" s="102">
        <f>IF(C4155&lt;&gt;"",VLOOKUP(C4155,'7.製品別原価'!$B$5:$J$500,8,FALSE),0)</f>
        <v>0</v>
      </c>
      <c r="F4155" s="37">
        <f>IF(OR($K$2=0,K4155=0),0,'1.全社費用'!$C$42/$K$2)</f>
        <v>0</v>
      </c>
      <c r="G4155" s="37">
        <f t="shared" si="450"/>
        <v>0</v>
      </c>
      <c r="H4155" s="38">
        <f t="shared" si="451"/>
        <v>0</v>
      </c>
      <c r="I4155" s="39">
        <f t="shared" si="452"/>
        <v>0</v>
      </c>
      <c r="J4155" s="40">
        <f t="shared" si="453"/>
        <v>0</v>
      </c>
      <c r="K4155" s="111">
        <f>IF($B4155="",0,'2.売上実績'!D4155)</f>
        <v>0</v>
      </c>
      <c r="L4155" s="111">
        <f>IF($B4155="",0,'2.売上実績'!E4155)</f>
        <v>0</v>
      </c>
      <c r="M4155" s="28">
        <f t="shared" si="448"/>
        <v>0</v>
      </c>
      <c r="N4155" s="41">
        <f t="shared" si="449"/>
        <v>0</v>
      </c>
      <c r="O4155" s="40">
        <f t="shared" si="454"/>
        <v>0</v>
      </c>
    </row>
    <row r="4156" spans="2:15" ht="18" customHeight="1">
      <c r="B4156" s="109" t="str">
        <f>IF('2.売上実績'!$B4156="","",'2.売上実績'!$B4156)</f>
        <v/>
      </c>
      <c r="C4156" s="110" t="str">
        <f>IF('2.売上実績'!$C4156="","",'2.売上実績'!$C4156)</f>
        <v/>
      </c>
      <c r="D4156" s="98" t="str">
        <f>IF(C4156="","",VLOOKUP(C4156,'4.製品一覧'!$B$4:$D$500,3,FALSE))</f>
        <v/>
      </c>
      <c r="E4156" s="102">
        <f>IF(C4156&lt;&gt;"",VLOOKUP(C4156,'7.製品別原価'!$B$5:$J$500,8,FALSE),0)</f>
        <v>0</v>
      </c>
      <c r="F4156" s="37">
        <f>IF(OR($K$2=0,K4156=0),0,'1.全社費用'!$C$42/$K$2)</f>
        <v>0</v>
      </c>
      <c r="G4156" s="37">
        <f t="shared" si="450"/>
        <v>0</v>
      </c>
      <c r="H4156" s="38">
        <f t="shared" si="451"/>
        <v>0</v>
      </c>
      <c r="I4156" s="39">
        <f t="shared" si="452"/>
        <v>0</v>
      </c>
      <c r="J4156" s="40">
        <f t="shared" si="453"/>
        <v>0</v>
      </c>
      <c r="K4156" s="111">
        <f>IF($B4156="",0,'2.売上実績'!D4156)</f>
        <v>0</v>
      </c>
      <c r="L4156" s="111">
        <f>IF($B4156="",0,'2.売上実績'!E4156)</f>
        <v>0</v>
      </c>
      <c r="M4156" s="28">
        <f t="shared" si="448"/>
        <v>0</v>
      </c>
      <c r="N4156" s="41">
        <f t="shared" si="449"/>
        <v>0</v>
      </c>
      <c r="O4156" s="40">
        <f t="shared" si="454"/>
        <v>0</v>
      </c>
    </row>
    <row r="4157" spans="2:15" ht="18" customHeight="1">
      <c r="B4157" s="109" t="str">
        <f>IF('2.売上実績'!$B4157="","",'2.売上実績'!$B4157)</f>
        <v/>
      </c>
      <c r="C4157" s="110" t="str">
        <f>IF('2.売上実績'!$C4157="","",'2.売上実績'!$C4157)</f>
        <v/>
      </c>
      <c r="D4157" s="98" t="str">
        <f>IF(C4157="","",VLOOKUP(C4157,'4.製品一覧'!$B$4:$D$500,3,FALSE))</f>
        <v/>
      </c>
      <c r="E4157" s="102">
        <f>IF(C4157&lt;&gt;"",VLOOKUP(C4157,'7.製品別原価'!$B$5:$J$500,8,FALSE),0)</f>
        <v>0</v>
      </c>
      <c r="F4157" s="37">
        <f>IF(OR($K$2=0,K4157=0),0,'1.全社費用'!$C$42/$K$2)</f>
        <v>0</v>
      </c>
      <c r="G4157" s="37">
        <f t="shared" si="450"/>
        <v>0</v>
      </c>
      <c r="H4157" s="38">
        <f t="shared" si="451"/>
        <v>0</v>
      </c>
      <c r="I4157" s="39">
        <f t="shared" si="452"/>
        <v>0</v>
      </c>
      <c r="J4157" s="40">
        <f t="shared" si="453"/>
        <v>0</v>
      </c>
      <c r="K4157" s="111">
        <f>IF($B4157="",0,'2.売上実績'!D4157)</f>
        <v>0</v>
      </c>
      <c r="L4157" s="111">
        <f>IF($B4157="",0,'2.売上実績'!E4157)</f>
        <v>0</v>
      </c>
      <c r="M4157" s="28">
        <f t="shared" si="448"/>
        <v>0</v>
      </c>
      <c r="N4157" s="41">
        <f t="shared" si="449"/>
        <v>0</v>
      </c>
      <c r="O4157" s="40">
        <f t="shared" si="454"/>
        <v>0</v>
      </c>
    </row>
    <row r="4158" spans="2:15" ht="18" customHeight="1">
      <c r="B4158" s="109" t="str">
        <f>IF('2.売上実績'!$B4158="","",'2.売上実績'!$B4158)</f>
        <v/>
      </c>
      <c r="C4158" s="110" t="str">
        <f>IF('2.売上実績'!$C4158="","",'2.売上実績'!$C4158)</f>
        <v/>
      </c>
      <c r="D4158" s="98" t="str">
        <f>IF(C4158="","",VLOOKUP(C4158,'4.製品一覧'!$B$4:$D$500,3,FALSE))</f>
        <v/>
      </c>
      <c r="E4158" s="102">
        <f>IF(C4158&lt;&gt;"",VLOOKUP(C4158,'7.製品別原価'!$B$5:$J$500,8,FALSE),0)</f>
        <v>0</v>
      </c>
      <c r="F4158" s="37">
        <f>IF(OR($K$2=0,K4158=0),0,'1.全社費用'!$C$42/$K$2)</f>
        <v>0</v>
      </c>
      <c r="G4158" s="37">
        <f t="shared" si="450"/>
        <v>0</v>
      </c>
      <c r="H4158" s="38">
        <f t="shared" si="451"/>
        <v>0</v>
      </c>
      <c r="I4158" s="39">
        <f t="shared" si="452"/>
        <v>0</v>
      </c>
      <c r="J4158" s="40">
        <f t="shared" si="453"/>
        <v>0</v>
      </c>
      <c r="K4158" s="111">
        <f>IF($B4158="",0,'2.売上実績'!D4158)</f>
        <v>0</v>
      </c>
      <c r="L4158" s="111">
        <f>IF($B4158="",0,'2.売上実績'!E4158)</f>
        <v>0</v>
      </c>
      <c r="M4158" s="28">
        <f t="shared" si="448"/>
        <v>0</v>
      </c>
      <c r="N4158" s="41">
        <f t="shared" si="449"/>
        <v>0</v>
      </c>
      <c r="O4158" s="40">
        <f t="shared" si="454"/>
        <v>0</v>
      </c>
    </row>
    <row r="4159" spans="2:15" ht="18" customHeight="1">
      <c r="B4159" s="109" t="str">
        <f>IF('2.売上実績'!$B4159="","",'2.売上実績'!$B4159)</f>
        <v/>
      </c>
      <c r="C4159" s="110" t="str">
        <f>IF('2.売上実績'!$C4159="","",'2.売上実績'!$C4159)</f>
        <v/>
      </c>
      <c r="D4159" s="98" t="str">
        <f>IF(C4159="","",VLOOKUP(C4159,'4.製品一覧'!$B$4:$D$500,3,FALSE))</f>
        <v/>
      </c>
      <c r="E4159" s="102">
        <f>IF(C4159&lt;&gt;"",VLOOKUP(C4159,'7.製品別原価'!$B$5:$J$500,8,FALSE),0)</f>
        <v>0</v>
      </c>
      <c r="F4159" s="37">
        <f>IF(OR($K$2=0,K4159=0),0,'1.全社費用'!$C$42/$K$2)</f>
        <v>0</v>
      </c>
      <c r="G4159" s="37">
        <f t="shared" si="450"/>
        <v>0</v>
      </c>
      <c r="H4159" s="38">
        <f t="shared" si="451"/>
        <v>0</v>
      </c>
      <c r="I4159" s="39">
        <f t="shared" si="452"/>
        <v>0</v>
      </c>
      <c r="J4159" s="40">
        <f t="shared" si="453"/>
        <v>0</v>
      </c>
      <c r="K4159" s="111">
        <f>IF($B4159="",0,'2.売上実績'!D4159)</f>
        <v>0</v>
      </c>
      <c r="L4159" s="111">
        <f>IF($B4159="",0,'2.売上実績'!E4159)</f>
        <v>0</v>
      </c>
      <c r="M4159" s="28">
        <f t="shared" si="448"/>
        <v>0</v>
      </c>
      <c r="N4159" s="41">
        <f t="shared" si="449"/>
        <v>0</v>
      </c>
      <c r="O4159" s="40">
        <f t="shared" si="454"/>
        <v>0</v>
      </c>
    </row>
    <row r="4160" spans="2:15" ht="18" customHeight="1">
      <c r="B4160" s="109" t="str">
        <f>IF('2.売上実績'!$B4160="","",'2.売上実績'!$B4160)</f>
        <v/>
      </c>
      <c r="C4160" s="110" t="str">
        <f>IF('2.売上実績'!$C4160="","",'2.売上実績'!$C4160)</f>
        <v/>
      </c>
      <c r="D4160" s="98" t="str">
        <f>IF(C4160="","",VLOOKUP(C4160,'4.製品一覧'!$B$4:$D$500,3,FALSE))</f>
        <v/>
      </c>
      <c r="E4160" s="102">
        <f>IF(C4160&lt;&gt;"",VLOOKUP(C4160,'7.製品別原価'!$B$5:$J$500,8,FALSE),0)</f>
        <v>0</v>
      </c>
      <c r="F4160" s="37">
        <f>IF(OR($K$2=0,K4160=0),0,'1.全社費用'!$C$42/$K$2)</f>
        <v>0</v>
      </c>
      <c r="G4160" s="37">
        <f t="shared" si="450"/>
        <v>0</v>
      </c>
      <c r="H4160" s="38">
        <f t="shared" si="451"/>
        <v>0</v>
      </c>
      <c r="I4160" s="39">
        <f t="shared" si="452"/>
        <v>0</v>
      </c>
      <c r="J4160" s="40">
        <f t="shared" si="453"/>
        <v>0</v>
      </c>
      <c r="K4160" s="111">
        <f>IF($B4160="",0,'2.売上実績'!D4160)</f>
        <v>0</v>
      </c>
      <c r="L4160" s="111">
        <f>IF($B4160="",0,'2.売上実績'!E4160)</f>
        <v>0</v>
      </c>
      <c r="M4160" s="28">
        <f t="shared" si="448"/>
        <v>0</v>
      </c>
      <c r="N4160" s="41">
        <f t="shared" si="449"/>
        <v>0</v>
      </c>
      <c r="O4160" s="40">
        <f t="shared" si="454"/>
        <v>0</v>
      </c>
    </row>
    <row r="4161" spans="2:15" ht="18" customHeight="1">
      <c r="B4161" s="109" t="str">
        <f>IF('2.売上実績'!$B4161="","",'2.売上実績'!$B4161)</f>
        <v/>
      </c>
      <c r="C4161" s="110" t="str">
        <f>IF('2.売上実績'!$C4161="","",'2.売上実績'!$C4161)</f>
        <v/>
      </c>
      <c r="D4161" s="98" t="str">
        <f>IF(C4161="","",VLOOKUP(C4161,'4.製品一覧'!$B$4:$D$500,3,FALSE))</f>
        <v/>
      </c>
      <c r="E4161" s="102">
        <f>IF(C4161&lt;&gt;"",VLOOKUP(C4161,'7.製品別原価'!$B$5:$J$500,8,FALSE),0)</f>
        <v>0</v>
      </c>
      <c r="F4161" s="37">
        <f>IF(OR($K$2=0,K4161=0),0,'1.全社費用'!$C$42/$K$2)</f>
        <v>0</v>
      </c>
      <c r="G4161" s="37">
        <f t="shared" si="450"/>
        <v>0</v>
      </c>
      <c r="H4161" s="38">
        <f t="shared" si="451"/>
        <v>0</v>
      </c>
      <c r="I4161" s="39">
        <f t="shared" si="452"/>
        <v>0</v>
      </c>
      <c r="J4161" s="40">
        <f t="shared" si="453"/>
        <v>0</v>
      </c>
      <c r="K4161" s="111">
        <f>IF($B4161="",0,'2.売上実績'!D4161)</f>
        <v>0</v>
      </c>
      <c r="L4161" s="111">
        <f>IF($B4161="",0,'2.売上実績'!E4161)</f>
        <v>0</v>
      </c>
      <c r="M4161" s="28">
        <f t="shared" si="448"/>
        <v>0</v>
      </c>
      <c r="N4161" s="41">
        <f t="shared" si="449"/>
        <v>0</v>
      </c>
      <c r="O4161" s="40">
        <f t="shared" si="454"/>
        <v>0</v>
      </c>
    </row>
    <row r="4162" spans="2:15" ht="18" customHeight="1">
      <c r="B4162" s="109" t="str">
        <f>IF('2.売上実績'!$B4162="","",'2.売上実績'!$B4162)</f>
        <v/>
      </c>
      <c r="C4162" s="110" t="str">
        <f>IF('2.売上実績'!$C4162="","",'2.売上実績'!$C4162)</f>
        <v/>
      </c>
      <c r="D4162" s="98" t="str">
        <f>IF(C4162="","",VLOOKUP(C4162,'4.製品一覧'!$B$4:$D$500,3,FALSE))</f>
        <v/>
      </c>
      <c r="E4162" s="102">
        <f>IF(C4162&lt;&gt;"",VLOOKUP(C4162,'7.製品別原価'!$B$5:$J$500,8,FALSE),0)</f>
        <v>0</v>
      </c>
      <c r="F4162" s="37">
        <f>IF(OR($K$2=0,K4162=0),0,'1.全社費用'!$C$42/$K$2)</f>
        <v>0</v>
      </c>
      <c r="G4162" s="37">
        <f t="shared" si="450"/>
        <v>0</v>
      </c>
      <c r="H4162" s="38">
        <f t="shared" si="451"/>
        <v>0</v>
      </c>
      <c r="I4162" s="39">
        <f t="shared" si="452"/>
        <v>0</v>
      </c>
      <c r="J4162" s="40">
        <f t="shared" si="453"/>
        <v>0</v>
      </c>
      <c r="K4162" s="111">
        <f>IF($B4162="",0,'2.売上実績'!D4162)</f>
        <v>0</v>
      </c>
      <c r="L4162" s="111">
        <f>IF($B4162="",0,'2.売上実績'!E4162)</f>
        <v>0</v>
      </c>
      <c r="M4162" s="28">
        <f t="shared" si="448"/>
        <v>0</v>
      </c>
      <c r="N4162" s="41">
        <f t="shared" si="449"/>
        <v>0</v>
      </c>
      <c r="O4162" s="40">
        <f t="shared" si="454"/>
        <v>0</v>
      </c>
    </row>
    <row r="4163" spans="2:15" ht="18" customHeight="1">
      <c r="B4163" s="109" t="str">
        <f>IF('2.売上実績'!$B4163="","",'2.売上実績'!$B4163)</f>
        <v/>
      </c>
      <c r="C4163" s="110" t="str">
        <f>IF('2.売上実績'!$C4163="","",'2.売上実績'!$C4163)</f>
        <v/>
      </c>
      <c r="D4163" s="98" t="str">
        <f>IF(C4163="","",VLOOKUP(C4163,'4.製品一覧'!$B$4:$D$500,3,FALSE))</f>
        <v/>
      </c>
      <c r="E4163" s="102">
        <f>IF(C4163&lt;&gt;"",VLOOKUP(C4163,'7.製品別原価'!$B$5:$J$500,8,FALSE),0)</f>
        <v>0</v>
      </c>
      <c r="F4163" s="37">
        <f>IF(OR($K$2=0,K4163=0),0,'1.全社費用'!$C$42/$K$2)</f>
        <v>0</v>
      </c>
      <c r="G4163" s="37">
        <f t="shared" si="450"/>
        <v>0</v>
      </c>
      <c r="H4163" s="38">
        <f t="shared" si="451"/>
        <v>0</v>
      </c>
      <c r="I4163" s="39">
        <f t="shared" si="452"/>
        <v>0</v>
      </c>
      <c r="J4163" s="40">
        <f t="shared" si="453"/>
        <v>0</v>
      </c>
      <c r="K4163" s="111">
        <f>IF($B4163="",0,'2.売上実績'!D4163)</f>
        <v>0</v>
      </c>
      <c r="L4163" s="111">
        <f>IF($B4163="",0,'2.売上実績'!E4163)</f>
        <v>0</v>
      </c>
      <c r="M4163" s="28">
        <f t="shared" si="448"/>
        <v>0</v>
      </c>
      <c r="N4163" s="41">
        <f t="shared" si="449"/>
        <v>0</v>
      </c>
      <c r="O4163" s="40">
        <f t="shared" si="454"/>
        <v>0</v>
      </c>
    </row>
    <row r="4164" spans="2:15" ht="18" customHeight="1">
      <c r="B4164" s="109" t="str">
        <f>IF('2.売上実績'!$B4164="","",'2.売上実績'!$B4164)</f>
        <v/>
      </c>
      <c r="C4164" s="110" t="str">
        <f>IF('2.売上実績'!$C4164="","",'2.売上実績'!$C4164)</f>
        <v/>
      </c>
      <c r="D4164" s="98" t="str">
        <f>IF(C4164="","",VLOOKUP(C4164,'4.製品一覧'!$B$4:$D$500,3,FALSE))</f>
        <v/>
      </c>
      <c r="E4164" s="102">
        <f>IF(C4164&lt;&gt;"",VLOOKUP(C4164,'7.製品別原価'!$B$5:$J$500,8,FALSE),0)</f>
        <v>0</v>
      </c>
      <c r="F4164" s="37">
        <f>IF(OR($K$2=0,K4164=0),0,'1.全社費用'!$C$42/$K$2)</f>
        <v>0</v>
      </c>
      <c r="G4164" s="37">
        <f t="shared" si="450"/>
        <v>0</v>
      </c>
      <c r="H4164" s="38">
        <f t="shared" si="451"/>
        <v>0</v>
      </c>
      <c r="I4164" s="39">
        <f t="shared" si="452"/>
        <v>0</v>
      </c>
      <c r="J4164" s="40">
        <f t="shared" si="453"/>
        <v>0</v>
      </c>
      <c r="K4164" s="111">
        <f>IF($B4164="",0,'2.売上実績'!D4164)</f>
        <v>0</v>
      </c>
      <c r="L4164" s="111">
        <f>IF($B4164="",0,'2.売上実績'!E4164)</f>
        <v>0</v>
      </c>
      <c r="M4164" s="28">
        <f t="shared" ref="M4164:M4227" si="455">G4164*K4164</f>
        <v>0</v>
      </c>
      <c r="N4164" s="41">
        <f t="shared" ref="N4164:N4227" si="456">L4164-M4164</f>
        <v>0</v>
      </c>
      <c r="O4164" s="40">
        <f t="shared" si="454"/>
        <v>0</v>
      </c>
    </row>
    <row r="4165" spans="2:15" ht="18" customHeight="1">
      <c r="B4165" s="109" t="str">
        <f>IF('2.売上実績'!$B4165="","",'2.売上実績'!$B4165)</f>
        <v/>
      </c>
      <c r="C4165" s="110" t="str">
        <f>IF('2.売上実績'!$C4165="","",'2.売上実績'!$C4165)</f>
        <v/>
      </c>
      <c r="D4165" s="98" t="str">
        <f>IF(C4165="","",VLOOKUP(C4165,'4.製品一覧'!$B$4:$D$500,3,FALSE))</f>
        <v/>
      </c>
      <c r="E4165" s="102">
        <f>IF(C4165&lt;&gt;"",VLOOKUP(C4165,'7.製品別原価'!$B$5:$J$500,8,FALSE),0)</f>
        <v>0</v>
      </c>
      <c r="F4165" s="37">
        <f>IF(OR($K$2=0,K4165=0),0,'1.全社費用'!$C$42/$K$2)</f>
        <v>0</v>
      </c>
      <c r="G4165" s="37">
        <f t="shared" ref="G4165:G4228" si="457">SUM(D4165:F4165)</f>
        <v>0</v>
      </c>
      <c r="H4165" s="38">
        <f t="shared" ref="H4165:H4228" si="458">IF(K4165=0,0,L4165/K4165)</f>
        <v>0</v>
      </c>
      <c r="I4165" s="39">
        <f t="shared" ref="I4165:I4228" si="459">IF(K4165=0,0,N4165/K4165)</f>
        <v>0</v>
      </c>
      <c r="J4165" s="40">
        <f t="shared" ref="J4165:J4228" si="460">O4165</f>
        <v>0</v>
      </c>
      <c r="K4165" s="111">
        <f>IF($B4165="",0,'2.売上実績'!D4165)</f>
        <v>0</v>
      </c>
      <c r="L4165" s="111">
        <f>IF($B4165="",0,'2.売上実績'!E4165)</f>
        <v>0</v>
      </c>
      <c r="M4165" s="28">
        <f t="shared" si="455"/>
        <v>0</v>
      </c>
      <c r="N4165" s="41">
        <f t="shared" si="456"/>
        <v>0</v>
      </c>
      <c r="O4165" s="40">
        <f t="shared" ref="O4165:O4228" si="461">IF(OR(N4165=0,L4165=0),0,N4165/L4165)</f>
        <v>0</v>
      </c>
    </row>
    <row r="4166" spans="2:15" ht="18" customHeight="1">
      <c r="B4166" s="109" t="str">
        <f>IF('2.売上実績'!$B4166="","",'2.売上実績'!$B4166)</f>
        <v/>
      </c>
      <c r="C4166" s="110" t="str">
        <f>IF('2.売上実績'!$C4166="","",'2.売上実績'!$C4166)</f>
        <v/>
      </c>
      <c r="D4166" s="98" t="str">
        <f>IF(C4166="","",VLOOKUP(C4166,'4.製品一覧'!$B$4:$D$500,3,FALSE))</f>
        <v/>
      </c>
      <c r="E4166" s="102">
        <f>IF(C4166&lt;&gt;"",VLOOKUP(C4166,'7.製品別原価'!$B$5:$J$500,8,FALSE),0)</f>
        <v>0</v>
      </c>
      <c r="F4166" s="37">
        <f>IF(OR($K$2=0,K4166=0),0,'1.全社費用'!$C$42/$K$2)</f>
        <v>0</v>
      </c>
      <c r="G4166" s="37">
        <f t="shared" si="457"/>
        <v>0</v>
      </c>
      <c r="H4166" s="38">
        <f t="shared" si="458"/>
        <v>0</v>
      </c>
      <c r="I4166" s="39">
        <f t="shared" si="459"/>
        <v>0</v>
      </c>
      <c r="J4166" s="40">
        <f t="shared" si="460"/>
        <v>0</v>
      </c>
      <c r="K4166" s="111">
        <f>IF($B4166="",0,'2.売上実績'!D4166)</f>
        <v>0</v>
      </c>
      <c r="L4166" s="111">
        <f>IF($B4166="",0,'2.売上実績'!E4166)</f>
        <v>0</v>
      </c>
      <c r="M4166" s="28">
        <f t="shared" si="455"/>
        <v>0</v>
      </c>
      <c r="N4166" s="41">
        <f t="shared" si="456"/>
        <v>0</v>
      </c>
      <c r="O4166" s="40">
        <f t="shared" si="461"/>
        <v>0</v>
      </c>
    </row>
    <row r="4167" spans="2:15" ht="18" customHeight="1">
      <c r="B4167" s="109" t="str">
        <f>IF('2.売上実績'!$B4167="","",'2.売上実績'!$B4167)</f>
        <v/>
      </c>
      <c r="C4167" s="110" t="str">
        <f>IF('2.売上実績'!$C4167="","",'2.売上実績'!$C4167)</f>
        <v/>
      </c>
      <c r="D4167" s="98" t="str">
        <f>IF(C4167="","",VLOOKUP(C4167,'4.製品一覧'!$B$4:$D$500,3,FALSE))</f>
        <v/>
      </c>
      <c r="E4167" s="102">
        <f>IF(C4167&lt;&gt;"",VLOOKUP(C4167,'7.製品別原価'!$B$5:$J$500,8,FALSE),0)</f>
        <v>0</v>
      </c>
      <c r="F4167" s="37">
        <f>IF(OR($K$2=0,K4167=0),0,'1.全社費用'!$C$42/$K$2)</f>
        <v>0</v>
      </c>
      <c r="G4167" s="37">
        <f t="shared" si="457"/>
        <v>0</v>
      </c>
      <c r="H4167" s="38">
        <f t="shared" si="458"/>
        <v>0</v>
      </c>
      <c r="I4167" s="39">
        <f t="shared" si="459"/>
        <v>0</v>
      </c>
      <c r="J4167" s="40">
        <f t="shared" si="460"/>
        <v>0</v>
      </c>
      <c r="K4167" s="111">
        <f>IF($B4167="",0,'2.売上実績'!D4167)</f>
        <v>0</v>
      </c>
      <c r="L4167" s="111">
        <f>IF($B4167="",0,'2.売上実績'!E4167)</f>
        <v>0</v>
      </c>
      <c r="M4167" s="28">
        <f t="shared" si="455"/>
        <v>0</v>
      </c>
      <c r="N4167" s="41">
        <f t="shared" si="456"/>
        <v>0</v>
      </c>
      <c r="O4167" s="40">
        <f t="shared" si="461"/>
        <v>0</v>
      </c>
    </row>
    <row r="4168" spans="2:15" ht="18" customHeight="1">
      <c r="B4168" s="109" t="str">
        <f>IF('2.売上実績'!$B4168="","",'2.売上実績'!$B4168)</f>
        <v/>
      </c>
      <c r="C4168" s="110" t="str">
        <f>IF('2.売上実績'!$C4168="","",'2.売上実績'!$C4168)</f>
        <v/>
      </c>
      <c r="D4168" s="98" t="str">
        <f>IF(C4168="","",VLOOKUP(C4168,'4.製品一覧'!$B$4:$D$500,3,FALSE))</f>
        <v/>
      </c>
      <c r="E4168" s="102">
        <f>IF(C4168&lt;&gt;"",VLOOKUP(C4168,'7.製品別原価'!$B$5:$J$500,8,FALSE),0)</f>
        <v>0</v>
      </c>
      <c r="F4168" s="37">
        <f>IF(OR($K$2=0,K4168=0),0,'1.全社費用'!$C$42/$K$2)</f>
        <v>0</v>
      </c>
      <c r="G4168" s="37">
        <f t="shared" si="457"/>
        <v>0</v>
      </c>
      <c r="H4168" s="38">
        <f t="shared" si="458"/>
        <v>0</v>
      </c>
      <c r="I4168" s="39">
        <f t="shared" si="459"/>
        <v>0</v>
      </c>
      <c r="J4168" s="40">
        <f t="shared" si="460"/>
        <v>0</v>
      </c>
      <c r="K4168" s="111">
        <f>IF($B4168="",0,'2.売上実績'!D4168)</f>
        <v>0</v>
      </c>
      <c r="L4168" s="111">
        <f>IF($B4168="",0,'2.売上実績'!E4168)</f>
        <v>0</v>
      </c>
      <c r="M4168" s="28">
        <f t="shared" si="455"/>
        <v>0</v>
      </c>
      <c r="N4168" s="41">
        <f t="shared" si="456"/>
        <v>0</v>
      </c>
      <c r="O4168" s="40">
        <f t="shared" si="461"/>
        <v>0</v>
      </c>
    </row>
    <row r="4169" spans="2:15" ht="18" customHeight="1">
      <c r="B4169" s="109" t="str">
        <f>IF('2.売上実績'!$B4169="","",'2.売上実績'!$B4169)</f>
        <v/>
      </c>
      <c r="C4169" s="110" t="str">
        <f>IF('2.売上実績'!$C4169="","",'2.売上実績'!$C4169)</f>
        <v/>
      </c>
      <c r="D4169" s="98" t="str">
        <f>IF(C4169="","",VLOOKUP(C4169,'4.製品一覧'!$B$4:$D$500,3,FALSE))</f>
        <v/>
      </c>
      <c r="E4169" s="102">
        <f>IF(C4169&lt;&gt;"",VLOOKUP(C4169,'7.製品別原価'!$B$5:$J$500,8,FALSE),0)</f>
        <v>0</v>
      </c>
      <c r="F4169" s="37">
        <f>IF(OR($K$2=0,K4169=0),0,'1.全社費用'!$C$42/$K$2)</f>
        <v>0</v>
      </c>
      <c r="G4169" s="37">
        <f t="shared" si="457"/>
        <v>0</v>
      </c>
      <c r="H4169" s="38">
        <f t="shared" si="458"/>
        <v>0</v>
      </c>
      <c r="I4169" s="39">
        <f t="shared" si="459"/>
        <v>0</v>
      </c>
      <c r="J4169" s="40">
        <f t="shared" si="460"/>
        <v>0</v>
      </c>
      <c r="K4169" s="111">
        <f>IF($B4169="",0,'2.売上実績'!D4169)</f>
        <v>0</v>
      </c>
      <c r="L4169" s="111">
        <f>IF($B4169="",0,'2.売上実績'!E4169)</f>
        <v>0</v>
      </c>
      <c r="M4169" s="28">
        <f t="shared" si="455"/>
        <v>0</v>
      </c>
      <c r="N4169" s="41">
        <f t="shared" si="456"/>
        <v>0</v>
      </c>
      <c r="O4169" s="40">
        <f t="shared" si="461"/>
        <v>0</v>
      </c>
    </row>
    <row r="4170" spans="2:15" ht="18" customHeight="1">
      <c r="B4170" s="109" t="str">
        <f>IF('2.売上実績'!$B4170="","",'2.売上実績'!$B4170)</f>
        <v/>
      </c>
      <c r="C4170" s="110" t="str">
        <f>IF('2.売上実績'!$C4170="","",'2.売上実績'!$C4170)</f>
        <v/>
      </c>
      <c r="D4170" s="98" t="str">
        <f>IF(C4170="","",VLOOKUP(C4170,'4.製品一覧'!$B$4:$D$500,3,FALSE))</f>
        <v/>
      </c>
      <c r="E4170" s="102">
        <f>IF(C4170&lt;&gt;"",VLOOKUP(C4170,'7.製品別原価'!$B$5:$J$500,8,FALSE),0)</f>
        <v>0</v>
      </c>
      <c r="F4170" s="37">
        <f>IF(OR($K$2=0,K4170=0),0,'1.全社費用'!$C$42/$K$2)</f>
        <v>0</v>
      </c>
      <c r="G4170" s="37">
        <f t="shared" si="457"/>
        <v>0</v>
      </c>
      <c r="H4170" s="38">
        <f t="shared" si="458"/>
        <v>0</v>
      </c>
      <c r="I4170" s="39">
        <f t="shared" si="459"/>
        <v>0</v>
      </c>
      <c r="J4170" s="40">
        <f t="shared" si="460"/>
        <v>0</v>
      </c>
      <c r="K4170" s="111">
        <f>IF($B4170="",0,'2.売上実績'!D4170)</f>
        <v>0</v>
      </c>
      <c r="L4170" s="111">
        <f>IF($B4170="",0,'2.売上実績'!E4170)</f>
        <v>0</v>
      </c>
      <c r="M4170" s="28">
        <f t="shared" si="455"/>
        <v>0</v>
      </c>
      <c r="N4170" s="41">
        <f t="shared" si="456"/>
        <v>0</v>
      </c>
      <c r="O4170" s="40">
        <f t="shared" si="461"/>
        <v>0</v>
      </c>
    </row>
    <row r="4171" spans="2:15" ht="18" customHeight="1">
      <c r="B4171" s="109" t="str">
        <f>IF('2.売上実績'!$B4171="","",'2.売上実績'!$B4171)</f>
        <v/>
      </c>
      <c r="C4171" s="110" t="str">
        <f>IF('2.売上実績'!$C4171="","",'2.売上実績'!$C4171)</f>
        <v/>
      </c>
      <c r="D4171" s="98" t="str">
        <f>IF(C4171="","",VLOOKUP(C4171,'4.製品一覧'!$B$4:$D$500,3,FALSE))</f>
        <v/>
      </c>
      <c r="E4171" s="102">
        <f>IF(C4171&lt;&gt;"",VLOOKUP(C4171,'7.製品別原価'!$B$5:$J$500,8,FALSE),0)</f>
        <v>0</v>
      </c>
      <c r="F4171" s="37">
        <f>IF(OR($K$2=0,K4171=0),0,'1.全社費用'!$C$42/$K$2)</f>
        <v>0</v>
      </c>
      <c r="G4171" s="37">
        <f t="shared" si="457"/>
        <v>0</v>
      </c>
      <c r="H4171" s="38">
        <f t="shared" si="458"/>
        <v>0</v>
      </c>
      <c r="I4171" s="39">
        <f t="shared" si="459"/>
        <v>0</v>
      </c>
      <c r="J4171" s="40">
        <f t="shared" si="460"/>
        <v>0</v>
      </c>
      <c r="K4171" s="111">
        <f>IF($B4171="",0,'2.売上実績'!D4171)</f>
        <v>0</v>
      </c>
      <c r="L4171" s="111">
        <f>IF($B4171="",0,'2.売上実績'!E4171)</f>
        <v>0</v>
      </c>
      <c r="M4171" s="28">
        <f t="shared" si="455"/>
        <v>0</v>
      </c>
      <c r="N4171" s="41">
        <f t="shared" si="456"/>
        <v>0</v>
      </c>
      <c r="O4171" s="40">
        <f t="shared" si="461"/>
        <v>0</v>
      </c>
    </row>
    <row r="4172" spans="2:15" ht="18" customHeight="1">
      <c r="B4172" s="109" t="str">
        <f>IF('2.売上実績'!$B4172="","",'2.売上実績'!$B4172)</f>
        <v/>
      </c>
      <c r="C4172" s="110" t="str">
        <f>IF('2.売上実績'!$C4172="","",'2.売上実績'!$C4172)</f>
        <v/>
      </c>
      <c r="D4172" s="98" t="str">
        <f>IF(C4172="","",VLOOKUP(C4172,'4.製品一覧'!$B$4:$D$500,3,FALSE))</f>
        <v/>
      </c>
      <c r="E4172" s="102">
        <f>IF(C4172&lt;&gt;"",VLOOKUP(C4172,'7.製品別原価'!$B$5:$J$500,8,FALSE),0)</f>
        <v>0</v>
      </c>
      <c r="F4172" s="37">
        <f>IF(OR($K$2=0,K4172=0),0,'1.全社費用'!$C$42/$K$2)</f>
        <v>0</v>
      </c>
      <c r="G4172" s="37">
        <f t="shared" si="457"/>
        <v>0</v>
      </c>
      <c r="H4172" s="38">
        <f t="shared" si="458"/>
        <v>0</v>
      </c>
      <c r="I4172" s="39">
        <f t="shared" si="459"/>
        <v>0</v>
      </c>
      <c r="J4172" s="40">
        <f t="shared" si="460"/>
        <v>0</v>
      </c>
      <c r="K4172" s="111">
        <f>IF($B4172="",0,'2.売上実績'!D4172)</f>
        <v>0</v>
      </c>
      <c r="L4172" s="111">
        <f>IF($B4172="",0,'2.売上実績'!E4172)</f>
        <v>0</v>
      </c>
      <c r="M4172" s="28">
        <f t="shared" si="455"/>
        <v>0</v>
      </c>
      <c r="N4172" s="41">
        <f t="shared" si="456"/>
        <v>0</v>
      </c>
      <c r="O4172" s="40">
        <f t="shared" si="461"/>
        <v>0</v>
      </c>
    </row>
    <row r="4173" spans="2:15" ht="18" customHeight="1">
      <c r="B4173" s="109" t="str">
        <f>IF('2.売上実績'!$B4173="","",'2.売上実績'!$B4173)</f>
        <v/>
      </c>
      <c r="C4173" s="110" t="str">
        <f>IF('2.売上実績'!$C4173="","",'2.売上実績'!$C4173)</f>
        <v/>
      </c>
      <c r="D4173" s="98" t="str">
        <f>IF(C4173="","",VLOOKUP(C4173,'4.製品一覧'!$B$4:$D$500,3,FALSE))</f>
        <v/>
      </c>
      <c r="E4173" s="102">
        <f>IF(C4173&lt;&gt;"",VLOOKUP(C4173,'7.製品別原価'!$B$5:$J$500,8,FALSE),0)</f>
        <v>0</v>
      </c>
      <c r="F4173" s="37">
        <f>IF(OR($K$2=0,K4173=0),0,'1.全社費用'!$C$42/$K$2)</f>
        <v>0</v>
      </c>
      <c r="G4173" s="37">
        <f t="shared" si="457"/>
        <v>0</v>
      </c>
      <c r="H4173" s="38">
        <f t="shared" si="458"/>
        <v>0</v>
      </c>
      <c r="I4173" s="39">
        <f t="shared" si="459"/>
        <v>0</v>
      </c>
      <c r="J4173" s="40">
        <f t="shared" si="460"/>
        <v>0</v>
      </c>
      <c r="K4173" s="111">
        <f>IF($B4173="",0,'2.売上実績'!D4173)</f>
        <v>0</v>
      </c>
      <c r="L4173" s="111">
        <f>IF($B4173="",0,'2.売上実績'!E4173)</f>
        <v>0</v>
      </c>
      <c r="M4173" s="28">
        <f t="shared" si="455"/>
        <v>0</v>
      </c>
      <c r="N4173" s="41">
        <f t="shared" si="456"/>
        <v>0</v>
      </c>
      <c r="O4173" s="40">
        <f t="shared" si="461"/>
        <v>0</v>
      </c>
    </row>
    <row r="4174" spans="2:15" ht="18" customHeight="1">
      <c r="B4174" s="109" t="str">
        <f>IF('2.売上実績'!$B4174="","",'2.売上実績'!$B4174)</f>
        <v/>
      </c>
      <c r="C4174" s="110" t="str">
        <f>IF('2.売上実績'!$C4174="","",'2.売上実績'!$C4174)</f>
        <v/>
      </c>
      <c r="D4174" s="98" t="str">
        <f>IF(C4174="","",VLOOKUP(C4174,'4.製品一覧'!$B$4:$D$500,3,FALSE))</f>
        <v/>
      </c>
      <c r="E4174" s="102">
        <f>IF(C4174&lt;&gt;"",VLOOKUP(C4174,'7.製品別原価'!$B$5:$J$500,8,FALSE),0)</f>
        <v>0</v>
      </c>
      <c r="F4174" s="37">
        <f>IF(OR($K$2=0,K4174=0),0,'1.全社費用'!$C$42/$K$2)</f>
        <v>0</v>
      </c>
      <c r="G4174" s="37">
        <f t="shared" si="457"/>
        <v>0</v>
      </c>
      <c r="H4174" s="38">
        <f t="shared" si="458"/>
        <v>0</v>
      </c>
      <c r="I4174" s="39">
        <f t="shared" si="459"/>
        <v>0</v>
      </c>
      <c r="J4174" s="40">
        <f t="shared" si="460"/>
        <v>0</v>
      </c>
      <c r="K4174" s="111">
        <f>IF($B4174="",0,'2.売上実績'!D4174)</f>
        <v>0</v>
      </c>
      <c r="L4174" s="111">
        <f>IF($B4174="",0,'2.売上実績'!E4174)</f>
        <v>0</v>
      </c>
      <c r="M4174" s="28">
        <f t="shared" si="455"/>
        <v>0</v>
      </c>
      <c r="N4174" s="41">
        <f t="shared" si="456"/>
        <v>0</v>
      </c>
      <c r="O4174" s="40">
        <f t="shared" si="461"/>
        <v>0</v>
      </c>
    </row>
    <row r="4175" spans="2:15" ht="18" customHeight="1">
      <c r="B4175" s="109" t="str">
        <f>IF('2.売上実績'!$B4175="","",'2.売上実績'!$B4175)</f>
        <v/>
      </c>
      <c r="C4175" s="110" t="str">
        <f>IF('2.売上実績'!$C4175="","",'2.売上実績'!$C4175)</f>
        <v/>
      </c>
      <c r="D4175" s="98" t="str">
        <f>IF(C4175="","",VLOOKUP(C4175,'4.製品一覧'!$B$4:$D$500,3,FALSE))</f>
        <v/>
      </c>
      <c r="E4175" s="102">
        <f>IF(C4175&lt;&gt;"",VLOOKUP(C4175,'7.製品別原価'!$B$5:$J$500,8,FALSE),0)</f>
        <v>0</v>
      </c>
      <c r="F4175" s="37">
        <f>IF(OR($K$2=0,K4175=0),0,'1.全社費用'!$C$42/$K$2)</f>
        <v>0</v>
      </c>
      <c r="G4175" s="37">
        <f t="shared" si="457"/>
        <v>0</v>
      </c>
      <c r="H4175" s="38">
        <f t="shared" si="458"/>
        <v>0</v>
      </c>
      <c r="I4175" s="39">
        <f t="shared" si="459"/>
        <v>0</v>
      </c>
      <c r="J4175" s="40">
        <f t="shared" si="460"/>
        <v>0</v>
      </c>
      <c r="K4175" s="111">
        <f>IF($B4175="",0,'2.売上実績'!D4175)</f>
        <v>0</v>
      </c>
      <c r="L4175" s="111">
        <f>IF($B4175="",0,'2.売上実績'!E4175)</f>
        <v>0</v>
      </c>
      <c r="M4175" s="28">
        <f t="shared" si="455"/>
        <v>0</v>
      </c>
      <c r="N4175" s="41">
        <f t="shared" si="456"/>
        <v>0</v>
      </c>
      <c r="O4175" s="40">
        <f t="shared" si="461"/>
        <v>0</v>
      </c>
    </row>
    <row r="4176" spans="2:15" ht="18" customHeight="1">
      <c r="B4176" s="109" t="str">
        <f>IF('2.売上実績'!$B4176="","",'2.売上実績'!$B4176)</f>
        <v/>
      </c>
      <c r="C4176" s="110" t="str">
        <f>IF('2.売上実績'!$C4176="","",'2.売上実績'!$C4176)</f>
        <v/>
      </c>
      <c r="D4176" s="98" t="str">
        <f>IF(C4176="","",VLOOKUP(C4176,'4.製品一覧'!$B$4:$D$500,3,FALSE))</f>
        <v/>
      </c>
      <c r="E4176" s="102">
        <f>IF(C4176&lt;&gt;"",VLOOKUP(C4176,'7.製品別原価'!$B$5:$J$500,8,FALSE),0)</f>
        <v>0</v>
      </c>
      <c r="F4176" s="37">
        <f>IF(OR($K$2=0,K4176=0),0,'1.全社費用'!$C$42/$K$2)</f>
        <v>0</v>
      </c>
      <c r="G4176" s="37">
        <f t="shared" si="457"/>
        <v>0</v>
      </c>
      <c r="H4176" s="38">
        <f t="shared" si="458"/>
        <v>0</v>
      </c>
      <c r="I4176" s="39">
        <f t="shared" si="459"/>
        <v>0</v>
      </c>
      <c r="J4176" s="40">
        <f t="shared" si="460"/>
        <v>0</v>
      </c>
      <c r="K4176" s="111">
        <f>IF($B4176="",0,'2.売上実績'!D4176)</f>
        <v>0</v>
      </c>
      <c r="L4176" s="111">
        <f>IF($B4176="",0,'2.売上実績'!E4176)</f>
        <v>0</v>
      </c>
      <c r="M4176" s="28">
        <f t="shared" si="455"/>
        <v>0</v>
      </c>
      <c r="N4176" s="41">
        <f t="shared" si="456"/>
        <v>0</v>
      </c>
      <c r="O4176" s="40">
        <f t="shared" si="461"/>
        <v>0</v>
      </c>
    </row>
    <row r="4177" spans="2:15" ht="18" customHeight="1">
      <c r="B4177" s="109" t="str">
        <f>IF('2.売上実績'!$B4177="","",'2.売上実績'!$B4177)</f>
        <v/>
      </c>
      <c r="C4177" s="110" t="str">
        <f>IF('2.売上実績'!$C4177="","",'2.売上実績'!$C4177)</f>
        <v/>
      </c>
      <c r="D4177" s="98" t="str">
        <f>IF(C4177="","",VLOOKUP(C4177,'4.製品一覧'!$B$4:$D$500,3,FALSE))</f>
        <v/>
      </c>
      <c r="E4177" s="102">
        <f>IF(C4177&lt;&gt;"",VLOOKUP(C4177,'7.製品別原価'!$B$5:$J$500,8,FALSE),0)</f>
        <v>0</v>
      </c>
      <c r="F4177" s="37">
        <f>IF(OR($K$2=0,K4177=0),0,'1.全社費用'!$C$42/$K$2)</f>
        <v>0</v>
      </c>
      <c r="G4177" s="37">
        <f t="shared" si="457"/>
        <v>0</v>
      </c>
      <c r="H4177" s="38">
        <f t="shared" si="458"/>
        <v>0</v>
      </c>
      <c r="I4177" s="39">
        <f t="shared" si="459"/>
        <v>0</v>
      </c>
      <c r="J4177" s="40">
        <f t="shared" si="460"/>
        <v>0</v>
      </c>
      <c r="K4177" s="111">
        <f>IF($B4177="",0,'2.売上実績'!D4177)</f>
        <v>0</v>
      </c>
      <c r="L4177" s="111">
        <f>IF($B4177="",0,'2.売上実績'!E4177)</f>
        <v>0</v>
      </c>
      <c r="M4177" s="28">
        <f t="shared" si="455"/>
        <v>0</v>
      </c>
      <c r="N4177" s="41">
        <f t="shared" si="456"/>
        <v>0</v>
      </c>
      <c r="O4177" s="40">
        <f t="shared" si="461"/>
        <v>0</v>
      </c>
    </row>
    <row r="4178" spans="2:15" ht="18" customHeight="1">
      <c r="B4178" s="109" t="str">
        <f>IF('2.売上実績'!$B4178="","",'2.売上実績'!$B4178)</f>
        <v/>
      </c>
      <c r="C4178" s="110" t="str">
        <f>IF('2.売上実績'!$C4178="","",'2.売上実績'!$C4178)</f>
        <v/>
      </c>
      <c r="D4178" s="98" t="str">
        <f>IF(C4178="","",VLOOKUP(C4178,'4.製品一覧'!$B$4:$D$500,3,FALSE))</f>
        <v/>
      </c>
      <c r="E4178" s="102">
        <f>IF(C4178&lt;&gt;"",VLOOKUP(C4178,'7.製品別原価'!$B$5:$J$500,8,FALSE),0)</f>
        <v>0</v>
      </c>
      <c r="F4178" s="37">
        <f>IF(OR($K$2=0,K4178=0),0,'1.全社費用'!$C$42/$K$2)</f>
        <v>0</v>
      </c>
      <c r="G4178" s="37">
        <f t="shared" si="457"/>
        <v>0</v>
      </c>
      <c r="H4178" s="38">
        <f t="shared" si="458"/>
        <v>0</v>
      </c>
      <c r="I4178" s="39">
        <f t="shared" si="459"/>
        <v>0</v>
      </c>
      <c r="J4178" s="40">
        <f t="shared" si="460"/>
        <v>0</v>
      </c>
      <c r="K4178" s="111">
        <f>IF($B4178="",0,'2.売上実績'!D4178)</f>
        <v>0</v>
      </c>
      <c r="L4178" s="111">
        <f>IF($B4178="",0,'2.売上実績'!E4178)</f>
        <v>0</v>
      </c>
      <c r="M4178" s="28">
        <f t="shared" si="455"/>
        <v>0</v>
      </c>
      <c r="N4178" s="41">
        <f t="shared" si="456"/>
        <v>0</v>
      </c>
      <c r="O4178" s="40">
        <f t="shared" si="461"/>
        <v>0</v>
      </c>
    </row>
    <row r="4179" spans="2:15" ht="18" customHeight="1">
      <c r="B4179" s="109" t="str">
        <f>IF('2.売上実績'!$B4179="","",'2.売上実績'!$B4179)</f>
        <v/>
      </c>
      <c r="C4179" s="110" t="str">
        <f>IF('2.売上実績'!$C4179="","",'2.売上実績'!$C4179)</f>
        <v/>
      </c>
      <c r="D4179" s="98" t="str">
        <f>IF(C4179="","",VLOOKUP(C4179,'4.製品一覧'!$B$4:$D$500,3,FALSE))</f>
        <v/>
      </c>
      <c r="E4179" s="102">
        <f>IF(C4179&lt;&gt;"",VLOOKUP(C4179,'7.製品別原価'!$B$5:$J$500,8,FALSE),0)</f>
        <v>0</v>
      </c>
      <c r="F4179" s="37">
        <f>IF(OR($K$2=0,K4179=0),0,'1.全社費用'!$C$42/$K$2)</f>
        <v>0</v>
      </c>
      <c r="G4179" s="37">
        <f t="shared" si="457"/>
        <v>0</v>
      </c>
      <c r="H4179" s="38">
        <f t="shared" si="458"/>
        <v>0</v>
      </c>
      <c r="I4179" s="39">
        <f t="shared" si="459"/>
        <v>0</v>
      </c>
      <c r="J4179" s="40">
        <f t="shared" si="460"/>
        <v>0</v>
      </c>
      <c r="K4179" s="111">
        <f>IF($B4179="",0,'2.売上実績'!D4179)</f>
        <v>0</v>
      </c>
      <c r="L4179" s="111">
        <f>IF($B4179="",0,'2.売上実績'!E4179)</f>
        <v>0</v>
      </c>
      <c r="M4179" s="28">
        <f t="shared" si="455"/>
        <v>0</v>
      </c>
      <c r="N4179" s="41">
        <f t="shared" si="456"/>
        <v>0</v>
      </c>
      <c r="O4179" s="40">
        <f t="shared" si="461"/>
        <v>0</v>
      </c>
    </row>
    <row r="4180" spans="2:15" ht="18" customHeight="1">
      <c r="B4180" s="109" t="str">
        <f>IF('2.売上実績'!$B4180="","",'2.売上実績'!$B4180)</f>
        <v/>
      </c>
      <c r="C4180" s="110" t="str">
        <f>IF('2.売上実績'!$C4180="","",'2.売上実績'!$C4180)</f>
        <v/>
      </c>
      <c r="D4180" s="98" t="str">
        <f>IF(C4180="","",VLOOKUP(C4180,'4.製品一覧'!$B$4:$D$500,3,FALSE))</f>
        <v/>
      </c>
      <c r="E4180" s="102">
        <f>IF(C4180&lt;&gt;"",VLOOKUP(C4180,'7.製品別原価'!$B$5:$J$500,8,FALSE),0)</f>
        <v>0</v>
      </c>
      <c r="F4180" s="37">
        <f>IF(OR($K$2=0,K4180=0),0,'1.全社費用'!$C$42/$K$2)</f>
        <v>0</v>
      </c>
      <c r="G4180" s="37">
        <f t="shared" si="457"/>
        <v>0</v>
      </c>
      <c r="H4180" s="38">
        <f t="shared" si="458"/>
        <v>0</v>
      </c>
      <c r="I4180" s="39">
        <f t="shared" si="459"/>
        <v>0</v>
      </c>
      <c r="J4180" s="40">
        <f t="shared" si="460"/>
        <v>0</v>
      </c>
      <c r="K4180" s="111">
        <f>IF($B4180="",0,'2.売上実績'!D4180)</f>
        <v>0</v>
      </c>
      <c r="L4180" s="111">
        <f>IF($B4180="",0,'2.売上実績'!E4180)</f>
        <v>0</v>
      </c>
      <c r="M4180" s="28">
        <f t="shared" si="455"/>
        <v>0</v>
      </c>
      <c r="N4180" s="41">
        <f t="shared" si="456"/>
        <v>0</v>
      </c>
      <c r="O4180" s="40">
        <f t="shared" si="461"/>
        <v>0</v>
      </c>
    </row>
    <row r="4181" spans="2:15" ht="18" customHeight="1">
      <c r="B4181" s="109" t="str">
        <f>IF('2.売上実績'!$B4181="","",'2.売上実績'!$B4181)</f>
        <v/>
      </c>
      <c r="C4181" s="110" t="str">
        <f>IF('2.売上実績'!$C4181="","",'2.売上実績'!$C4181)</f>
        <v/>
      </c>
      <c r="D4181" s="98" t="str">
        <f>IF(C4181="","",VLOOKUP(C4181,'4.製品一覧'!$B$4:$D$500,3,FALSE))</f>
        <v/>
      </c>
      <c r="E4181" s="102">
        <f>IF(C4181&lt;&gt;"",VLOOKUP(C4181,'7.製品別原価'!$B$5:$J$500,8,FALSE),0)</f>
        <v>0</v>
      </c>
      <c r="F4181" s="37">
        <f>IF(OR($K$2=0,K4181=0),0,'1.全社費用'!$C$42/$K$2)</f>
        <v>0</v>
      </c>
      <c r="G4181" s="37">
        <f t="shared" si="457"/>
        <v>0</v>
      </c>
      <c r="H4181" s="38">
        <f t="shared" si="458"/>
        <v>0</v>
      </c>
      <c r="I4181" s="39">
        <f t="shared" si="459"/>
        <v>0</v>
      </c>
      <c r="J4181" s="40">
        <f t="shared" si="460"/>
        <v>0</v>
      </c>
      <c r="K4181" s="111">
        <f>IF($B4181="",0,'2.売上実績'!D4181)</f>
        <v>0</v>
      </c>
      <c r="L4181" s="111">
        <f>IF($B4181="",0,'2.売上実績'!E4181)</f>
        <v>0</v>
      </c>
      <c r="M4181" s="28">
        <f t="shared" si="455"/>
        <v>0</v>
      </c>
      <c r="N4181" s="41">
        <f t="shared" si="456"/>
        <v>0</v>
      </c>
      <c r="O4181" s="40">
        <f t="shared" si="461"/>
        <v>0</v>
      </c>
    </row>
    <row r="4182" spans="2:15" ht="18" customHeight="1">
      <c r="B4182" s="109" t="str">
        <f>IF('2.売上実績'!$B4182="","",'2.売上実績'!$B4182)</f>
        <v/>
      </c>
      <c r="C4182" s="110" t="str">
        <f>IF('2.売上実績'!$C4182="","",'2.売上実績'!$C4182)</f>
        <v/>
      </c>
      <c r="D4182" s="98" t="str">
        <f>IF(C4182="","",VLOOKUP(C4182,'4.製品一覧'!$B$4:$D$500,3,FALSE))</f>
        <v/>
      </c>
      <c r="E4182" s="102">
        <f>IF(C4182&lt;&gt;"",VLOOKUP(C4182,'7.製品別原価'!$B$5:$J$500,8,FALSE),0)</f>
        <v>0</v>
      </c>
      <c r="F4182" s="37">
        <f>IF(OR($K$2=0,K4182=0),0,'1.全社費用'!$C$42/$K$2)</f>
        <v>0</v>
      </c>
      <c r="G4182" s="37">
        <f t="shared" si="457"/>
        <v>0</v>
      </c>
      <c r="H4182" s="38">
        <f t="shared" si="458"/>
        <v>0</v>
      </c>
      <c r="I4182" s="39">
        <f t="shared" si="459"/>
        <v>0</v>
      </c>
      <c r="J4182" s="40">
        <f t="shared" si="460"/>
        <v>0</v>
      </c>
      <c r="K4182" s="111">
        <f>IF($B4182="",0,'2.売上実績'!D4182)</f>
        <v>0</v>
      </c>
      <c r="L4182" s="111">
        <f>IF($B4182="",0,'2.売上実績'!E4182)</f>
        <v>0</v>
      </c>
      <c r="M4182" s="28">
        <f t="shared" si="455"/>
        <v>0</v>
      </c>
      <c r="N4182" s="41">
        <f t="shared" si="456"/>
        <v>0</v>
      </c>
      <c r="O4182" s="40">
        <f t="shared" si="461"/>
        <v>0</v>
      </c>
    </row>
    <row r="4183" spans="2:15" ht="18" customHeight="1">
      <c r="B4183" s="109" t="str">
        <f>IF('2.売上実績'!$B4183="","",'2.売上実績'!$B4183)</f>
        <v/>
      </c>
      <c r="C4183" s="110" t="str">
        <f>IF('2.売上実績'!$C4183="","",'2.売上実績'!$C4183)</f>
        <v/>
      </c>
      <c r="D4183" s="98" t="str">
        <f>IF(C4183="","",VLOOKUP(C4183,'4.製品一覧'!$B$4:$D$500,3,FALSE))</f>
        <v/>
      </c>
      <c r="E4183" s="102">
        <f>IF(C4183&lt;&gt;"",VLOOKUP(C4183,'7.製品別原価'!$B$5:$J$500,8,FALSE),0)</f>
        <v>0</v>
      </c>
      <c r="F4183" s="37">
        <f>IF(OR($K$2=0,K4183=0),0,'1.全社費用'!$C$42/$K$2)</f>
        <v>0</v>
      </c>
      <c r="G4183" s="37">
        <f t="shared" si="457"/>
        <v>0</v>
      </c>
      <c r="H4183" s="38">
        <f t="shared" si="458"/>
        <v>0</v>
      </c>
      <c r="I4183" s="39">
        <f t="shared" si="459"/>
        <v>0</v>
      </c>
      <c r="J4183" s="40">
        <f t="shared" si="460"/>
        <v>0</v>
      </c>
      <c r="K4183" s="111">
        <f>IF($B4183="",0,'2.売上実績'!D4183)</f>
        <v>0</v>
      </c>
      <c r="L4183" s="111">
        <f>IF($B4183="",0,'2.売上実績'!E4183)</f>
        <v>0</v>
      </c>
      <c r="M4183" s="28">
        <f t="shared" si="455"/>
        <v>0</v>
      </c>
      <c r="N4183" s="41">
        <f t="shared" si="456"/>
        <v>0</v>
      </c>
      <c r="O4183" s="40">
        <f t="shared" si="461"/>
        <v>0</v>
      </c>
    </row>
    <row r="4184" spans="2:15" ht="18" customHeight="1">
      <c r="B4184" s="109" t="str">
        <f>IF('2.売上実績'!$B4184="","",'2.売上実績'!$B4184)</f>
        <v/>
      </c>
      <c r="C4184" s="110" t="str">
        <f>IF('2.売上実績'!$C4184="","",'2.売上実績'!$C4184)</f>
        <v/>
      </c>
      <c r="D4184" s="98" t="str">
        <f>IF(C4184="","",VLOOKUP(C4184,'4.製品一覧'!$B$4:$D$500,3,FALSE))</f>
        <v/>
      </c>
      <c r="E4184" s="102">
        <f>IF(C4184&lt;&gt;"",VLOOKUP(C4184,'7.製品別原価'!$B$5:$J$500,8,FALSE),0)</f>
        <v>0</v>
      </c>
      <c r="F4184" s="37">
        <f>IF(OR($K$2=0,K4184=0),0,'1.全社費用'!$C$42/$K$2)</f>
        <v>0</v>
      </c>
      <c r="G4184" s="37">
        <f t="shared" si="457"/>
        <v>0</v>
      </c>
      <c r="H4184" s="38">
        <f t="shared" si="458"/>
        <v>0</v>
      </c>
      <c r="I4184" s="39">
        <f t="shared" si="459"/>
        <v>0</v>
      </c>
      <c r="J4184" s="40">
        <f t="shared" si="460"/>
        <v>0</v>
      </c>
      <c r="K4184" s="111">
        <f>IF($B4184="",0,'2.売上実績'!D4184)</f>
        <v>0</v>
      </c>
      <c r="L4184" s="111">
        <f>IF($B4184="",0,'2.売上実績'!E4184)</f>
        <v>0</v>
      </c>
      <c r="M4184" s="28">
        <f t="shared" si="455"/>
        <v>0</v>
      </c>
      <c r="N4184" s="41">
        <f t="shared" si="456"/>
        <v>0</v>
      </c>
      <c r="O4184" s="40">
        <f t="shared" si="461"/>
        <v>0</v>
      </c>
    </row>
    <row r="4185" spans="2:15" ht="18" customHeight="1">
      <c r="B4185" s="109" t="str">
        <f>IF('2.売上実績'!$B4185="","",'2.売上実績'!$B4185)</f>
        <v/>
      </c>
      <c r="C4185" s="110" t="str">
        <f>IF('2.売上実績'!$C4185="","",'2.売上実績'!$C4185)</f>
        <v/>
      </c>
      <c r="D4185" s="98" t="str">
        <f>IF(C4185="","",VLOOKUP(C4185,'4.製品一覧'!$B$4:$D$500,3,FALSE))</f>
        <v/>
      </c>
      <c r="E4185" s="102">
        <f>IF(C4185&lt;&gt;"",VLOOKUP(C4185,'7.製品別原価'!$B$5:$J$500,8,FALSE),0)</f>
        <v>0</v>
      </c>
      <c r="F4185" s="37">
        <f>IF(OR($K$2=0,K4185=0),0,'1.全社費用'!$C$42/$K$2)</f>
        <v>0</v>
      </c>
      <c r="G4185" s="37">
        <f t="shared" si="457"/>
        <v>0</v>
      </c>
      <c r="H4185" s="38">
        <f t="shared" si="458"/>
        <v>0</v>
      </c>
      <c r="I4185" s="39">
        <f t="shared" si="459"/>
        <v>0</v>
      </c>
      <c r="J4185" s="40">
        <f t="shared" si="460"/>
        <v>0</v>
      </c>
      <c r="K4185" s="111">
        <f>IF($B4185="",0,'2.売上実績'!D4185)</f>
        <v>0</v>
      </c>
      <c r="L4185" s="111">
        <f>IF($B4185="",0,'2.売上実績'!E4185)</f>
        <v>0</v>
      </c>
      <c r="M4185" s="28">
        <f t="shared" si="455"/>
        <v>0</v>
      </c>
      <c r="N4185" s="41">
        <f t="shared" si="456"/>
        <v>0</v>
      </c>
      <c r="O4185" s="40">
        <f t="shared" si="461"/>
        <v>0</v>
      </c>
    </row>
    <row r="4186" spans="2:15" ht="18" customHeight="1">
      <c r="B4186" s="109" t="str">
        <f>IF('2.売上実績'!$B4186="","",'2.売上実績'!$B4186)</f>
        <v/>
      </c>
      <c r="C4186" s="110" t="str">
        <f>IF('2.売上実績'!$C4186="","",'2.売上実績'!$C4186)</f>
        <v/>
      </c>
      <c r="D4186" s="98" t="str">
        <f>IF(C4186="","",VLOOKUP(C4186,'4.製品一覧'!$B$4:$D$500,3,FALSE))</f>
        <v/>
      </c>
      <c r="E4186" s="102">
        <f>IF(C4186&lt;&gt;"",VLOOKUP(C4186,'7.製品別原価'!$B$5:$J$500,8,FALSE),0)</f>
        <v>0</v>
      </c>
      <c r="F4186" s="37">
        <f>IF(OR($K$2=0,K4186=0),0,'1.全社費用'!$C$42/$K$2)</f>
        <v>0</v>
      </c>
      <c r="G4186" s="37">
        <f t="shared" si="457"/>
        <v>0</v>
      </c>
      <c r="H4186" s="38">
        <f t="shared" si="458"/>
        <v>0</v>
      </c>
      <c r="I4186" s="39">
        <f t="shared" si="459"/>
        <v>0</v>
      </c>
      <c r="J4186" s="40">
        <f t="shared" si="460"/>
        <v>0</v>
      </c>
      <c r="K4186" s="111">
        <f>IF($B4186="",0,'2.売上実績'!D4186)</f>
        <v>0</v>
      </c>
      <c r="L4186" s="111">
        <f>IF($B4186="",0,'2.売上実績'!E4186)</f>
        <v>0</v>
      </c>
      <c r="M4186" s="28">
        <f t="shared" si="455"/>
        <v>0</v>
      </c>
      <c r="N4186" s="41">
        <f t="shared" si="456"/>
        <v>0</v>
      </c>
      <c r="O4186" s="40">
        <f t="shared" si="461"/>
        <v>0</v>
      </c>
    </row>
    <row r="4187" spans="2:15" ht="18" customHeight="1">
      <c r="B4187" s="109" t="str">
        <f>IF('2.売上実績'!$B4187="","",'2.売上実績'!$B4187)</f>
        <v/>
      </c>
      <c r="C4187" s="110" t="str">
        <f>IF('2.売上実績'!$C4187="","",'2.売上実績'!$C4187)</f>
        <v/>
      </c>
      <c r="D4187" s="98" t="str">
        <f>IF(C4187="","",VLOOKUP(C4187,'4.製品一覧'!$B$4:$D$500,3,FALSE))</f>
        <v/>
      </c>
      <c r="E4187" s="102">
        <f>IF(C4187&lt;&gt;"",VLOOKUP(C4187,'7.製品別原価'!$B$5:$J$500,8,FALSE),0)</f>
        <v>0</v>
      </c>
      <c r="F4187" s="37">
        <f>IF(OR($K$2=0,K4187=0),0,'1.全社費用'!$C$42/$K$2)</f>
        <v>0</v>
      </c>
      <c r="G4187" s="37">
        <f t="shared" si="457"/>
        <v>0</v>
      </c>
      <c r="H4187" s="38">
        <f t="shared" si="458"/>
        <v>0</v>
      </c>
      <c r="I4187" s="39">
        <f t="shared" si="459"/>
        <v>0</v>
      </c>
      <c r="J4187" s="40">
        <f t="shared" si="460"/>
        <v>0</v>
      </c>
      <c r="K4187" s="111">
        <f>IF($B4187="",0,'2.売上実績'!D4187)</f>
        <v>0</v>
      </c>
      <c r="L4187" s="111">
        <f>IF($B4187="",0,'2.売上実績'!E4187)</f>
        <v>0</v>
      </c>
      <c r="M4187" s="28">
        <f t="shared" si="455"/>
        <v>0</v>
      </c>
      <c r="N4187" s="41">
        <f t="shared" si="456"/>
        <v>0</v>
      </c>
      <c r="O4187" s="40">
        <f t="shared" si="461"/>
        <v>0</v>
      </c>
    </row>
    <row r="4188" spans="2:15" ht="18" customHeight="1">
      <c r="B4188" s="109" t="str">
        <f>IF('2.売上実績'!$B4188="","",'2.売上実績'!$B4188)</f>
        <v/>
      </c>
      <c r="C4188" s="110" t="str">
        <f>IF('2.売上実績'!$C4188="","",'2.売上実績'!$C4188)</f>
        <v/>
      </c>
      <c r="D4188" s="98" t="str">
        <f>IF(C4188="","",VLOOKUP(C4188,'4.製品一覧'!$B$4:$D$500,3,FALSE))</f>
        <v/>
      </c>
      <c r="E4188" s="102">
        <f>IF(C4188&lt;&gt;"",VLOOKUP(C4188,'7.製品別原価'!$B$5:$J$500,8,FALSE),0)</f>
        <v>0</v>
      </c>
      <c r="F4188" s="37">
        <f>IF(OR($K$2=0,K4188=0),0,'1.全社費用'!$C$42/$K$2)</f>
        <v>0</v>
      </c>
      <c r="G4188" s="37">
        <f t="shared" si="457"/>
        <v>0</v>
      </c>
      <c r="H4188" s="38">
        <f t="shared" si="458"/>
        <v>0</v>
      </c>
      <c r="I4188" s="39">
        <f t="shared" si="459"/>
        <v>0</v>
      </c>
      <c r="J4188" s="40">
        <f t="shared" si="460"/>
        <v>0</v>
      </c>
      <c r="K4188" s="111">
        <f>IF($B4188="",0,'2.売上実績'!D4188)</f>
        <v>0</v>
      </c>
      <c r="L4188" s="111">
        <f>IF($B4188="",0,'2.売上実績'!E4188)</f>
        <v>0</v>
      </c>
      <c r="M4188" s="28">
        <f t="shared" si="455"/>
        <v>0</v>
      </c>
      <c r="N4188" s="41">
        <f t="shared" si="456"/>
        <v>0</v>
      </c>
      <c r="O4188" s="40">
        <f t="shared" si="461"/>
        <v>0</v>
      </c>
    </row>
    <row r="4189" spans="2:15" ht="18" customHeight="1">
      <c r="B4189" s="109" t="str">
        <f>IF('2.売上実績'!$B4189="","",'2.売上実績'!$B4189)</f>
        <v/>
      </c>
      <c r="C4189" s="110" t="str">
        <f>IF('2.売上実績'!$C4189="","",'2.売上実績'!$C4189)</f>
        <v/>
      </c>
      <c r="D4189" s="98" t="str">
        <f>IF(C4189="","",VLOOKUP(C4189,'4.製品一覧'!$B$4:$D$500,3,FALSE))</f>
        <v/>
      </c>
      <c r="E4189" s="102">
        <f>IF(C4189&lt;&gt;"",VLOOKUP(C4189,'7.製品別原価'!$B$5:$J$500,8,FALSE),0)</f>
        <v>0</v>
      </c>
      <c r="F4189" s="37">
        <f>IF(OR($K$2=0,K4189=0),0,'1.全社費用'!$C$42/$K$2)</f>
        <v>0</v>
      </c>
      <c r="G4189" s="37">
        <f t="shared" si="457"/>
        <v>0</v>
      </c>
      <c r="H4189" s="38">
        <f t="shared" si="458"/>
        <v>0</v>
      </c>
      <c r="I4189" s="39">
        <f t="shared" si="459"/>
        <v>0</v>
      </c>
      <c r="J4189" s="40">
        <f t="shared" si="460"/>
        <v>0</v>
      </c>
      <c r="K4189" s="111">
        <f>IF($B4189="",0,'2.売上実績'!D4189)</f>
        <v>0</v>
      </c>
      <c r="L4189" s="111">
        <f>IF($B4189="",0,'2.売上実績'!E4189)</f>
        <v>0</v>
      </c>
      <c r="M4189" s="28">
        <f t="shared" si="455"/>
        <v>0</v>
      </c>
      <c r="N4189" s="41">
        <f t="shared" si="456"/>
        <v>0</v>
      </c>
      <c r="O4189" s="40">
        <f t="shared" si="461"/>
        <v>0</v>
      </c>
    </row>
    <row r="4190" spans="2:15" ht="18" customHeight="1">
      <c r="B4190" s="109" t="str">
        <f>IF('2.売上実績'!$B4190="","",'2.売上実績'!$B4190)</f>
        <v/>
      </c>
      <c r="C4190" s="110" t="str">
        <f>IF('2.売上実績'!$C4190="","",'2.売上実績'!$C4190)</f>
        <v/>
      </c>
      <c r="D4190" s="98" t="str">
        <f>IF(C4190="","",VLOOKUP(C4190,'4.製品一覧'!$B$4:$D$500,3,FALSE))</f>
        <v/>
      </c>
      <c r="E4190" s="102">
        <f>IF(C4190&lt;&gt;"",VLOOKUP(C4190,'7.製品別原価'!$B$5:$J$500,8,FALSE),0)</f>
        <v>0</v>
      </c>
      <c r="F4190" s="37">
        <f>IF(OR($K$2=0,K4190=0),0,'1.全社費用'!$C$42/$K$2)</f>
        <v>0</v>
      </c>
      <c r="G4190" s="37">
        <f t="shared" si="457"/>
        <v>0</v>
      </c>
      <c r="H4190" s="38">
        <f t="shared" si="458"/>
        <v>0</v>
      </c>
      <c r="I4190" s="39">
        <f t="shared" si="459"/>
        <v>0</v>
      </c>
      <c r="J4190" s="40">
        <f t="shared" si="460"/>
        <v>0</v>
      </c>
      <c r="K4190" s="111">
        <f>IF($B4190="",0,'2.売上実績'!D4190)</f>
        <v>0</v>
      </c>
      <c r="L4190" s="111">
        <f>IF($B4190="",0,'2.売上実績'!E4190)</f>
        <v>0</v>
      </c>
      <c r="M4190" s="28">
        <f t="shared" si="455"/>
        <v>0</v>
      </c>
      <c r="N4190" s="41">
        <f t="shared" si="456"/>
        <v>0</v>
      </c>
      <c r="O4190" s="40">
        <f t="shared" si="461"/>
        <v>0</v>
      </c>
    </row>
    <row r="4191" spans="2:15" ht="18" customHeight="1">
      <c r="B4191" s="109" t="str">
        <f>IF('2.売上実績'!$B4191="","",'2.売上実績'!$B4191)</f>
        <v/>
      </c>
      <c r="C4191" s="110" t="str">
        <f>IF('2.売上実績'!$C4191="","",'2.売上実績'!$C4191)</f>
        <v/>
      </c>
      <c r="D4191" s="98" t="str">
        <f>IF(C4191="","",VLOOKUP(C4191,'4.製品一覧'!$B$4:$D$500,3,FALSE))</f>
        <v/>
      </c>
      <c r="E4191" s="102">
        <f>IF(C4191&lt;&gt;"",VLOOKUP(C4191,'7.製品別原価'!$B$5:$J$500,8,FALSE),0)</f>
        <v>0</v>
      </c>
      <c r="F4191" s="37">
        <f>IF(OR($K$2=0,K4191=0),0,'1.全社費用'!$C$42/$K$2)</f>
        <v>0</v>
      </c>
      <c r="G4191" s="37">
        <f t="shared" si="457"/>
        <v>0</v>
      </c>
      <c r="H4191" s="38">
        <f t="shared" si="458"/>
        <v>0</v>
      </c>
      <c r="I4191" s="39">
        <f t="shared" si="459"/>
        <v>0</v>
      </c>
      <c r="J4191" s="40">
        <f t="shared" si="460"/>
        <v>0</v>
      </c>
      <c r="K4191" s="111">
        <f>IF($B4191="",0,'2.売上実績'!D4191)</f>
        <v>0</v>
      </c>
      <c r="L4191" s="111">
        <f>IF($B4191="",0,'2.売上実績'!E4191)</f>
        <v>0</v>
      </c>
      <c r="M4191" s="28">
        <f t="shared" si="455"/>
        <v>0</v>
      </c>
      <c r="N4191" s="41">
        <f t="shared" si="456"/>
        <v>0</v>
      </c>
      <c r="O4191" s="40">
        <f t="shared" si="461"/>
        <v>0</v>
      </c>
    </row>
    <row r="4192" spans="2:15" ht="18" customHeight="1">
      <c r="B4192" s="109" t="str">
        <f>IF('2.売上実績'!$B4192="","",'2.売上実績'!$B4192)</f>
        <v/>
      </c>
      <c r="C4192" s="110" t="str">
        <f>IF('2.売上実績'!$C4192="","",'2.売上実績'!$C4192)</f>
        <v/>
      </c>
      <c r="D4192" s="98" t="str">
        <f>IF(C4192="","",VLOOKUP(C4192,'4.製品一覧'!$B$4:$D$500,3,FALSE))</f>
        <v/>
      </c>
      <c r="E4192" s="102">
        <f>IF(C4192&lt;&gt;"",VLOOKUP(C4192,'7.製品別原価'!$B$5:$J$500,8,FALSE),0)</f>
        <v>0</v>
      </c>
      <c r="F4192" s="37">
        <f>IF(OR($K$2=0,K4192=0),0,'1.全社費用'!$C$42/$K$2)</f>
        <v>0</v>
      </c>
      <c r="G4192" s="37">
        <f t="shared" si="457"/>
        <v>0</v>
      </c>
      <c r="H4192" s="38">
        <f t="shared" si="458"/>
        <v>0</v>
      </c>
      <c r="I4192" s="39">
        <f t="shared" si="459"/>
        <v>0</v>
      </c>
      <c r="J4192" s="40">
        <f t="shared" si="460"/>
        <v>0</v>
      </c>
      <c r="K4192" s="111">
        <f>IF($B4192="",0,'2.売上実績'!D4192)</f>
        <v>0</v>
      </c>
      <c r="L4192" s="111">
        <f>IF($B4192="",0,'2.売上実績'!E4192)</f>
        <v>0</v>
      </c>
      <c r="M4192" s="28">
        <f t="shared" si="455"/>
        <v>0</v>
      </c>
      <c r="N4192" s="41">
        <f t="shared" si="456"/>
        <v>0</v>
      </c>
      <c r="O4192" s="40">
        <f t="shared" si="461"/>
        <v>0</v>
      </c>
    </row>
    <row r="4193" spans="2:15" ht="18" customHeight="1">
      <c r="B4193" s="109" t="str">
        <f>IF('2.売上実績'!$B4193="","",'2.売上実績'!$B4193)</f>
        <v/>
      </c>
      <c r="C4193" s="110" t="str">
        <f>IF('2.売上実績'!$C4193="","",'2.売上実績'!$C4193)</f>
        <v/>
      </c>
      <c r="D4193" s="98" t="str">
        <f>IF(C4193="","",VLOOKUP(C4193,'4.製品一覧'!$B$4:$D$500,3,FALSE))</f>
        <v/>
      </c>
      <c r="E4193" s="102">
        <f>IF(C4193&lt;&gt;"",VLOOKUP(C4193,'7.製品別原価'!$B$5:$J$500,8,FALSE),0)</f>
        <v>0</v>
      </c>
      <c r="F4193" s="37">
        <f>IF(OR($K$2=0,K4193=0),0,'1.全社費用'!$C$42/$K$2)</f>
        <v>0</v>
      </c>
      <c r="G4193" s="37">
        <f t="shared" si="457"/>
        <v>0</v>
      </c>
      <c r="H4193" s="38">
        <f t="shared" si="458"/>
        <v>0</v>
      </c>
      <c r="I4193" s="39">
        <f t="shared" si="459"/>
        <v>0</v>
      </c>
      <c r="J4193" s="40">
        <f t="shared" si="460"/>
        <v>0</v>
      </c>
      <c r="K4193" s="111">
        <f>IF($B4193="",0,'2.売上実績'!D4193)</f>
        <v>0</v>
      </c>
      <c r="L4193" s="111">
        <f>IF($B4193="",0,'2.売上実績'!E4193)</f>
        <v>0</v>
      </c>
      <c r="M4193" s="28">
        <f t="shared" si="455"/>
        <v>0</v>
      </c>
      <c r="N4193" s="41">
        <f t="shared" si="456"/>
        <v>0</v>
      </c>
      <c r="O4193" s="40">
        <f t="shared" si="461"/>
        <v>0</v>
      </c>
    </row>
    <row r="4194" spans="2:15" ht="18" customHeight="1">
      <c r="B4194" s="109" t="str">
        <f>IF('2.売上実績'!$B4194="","",'2.売上実績'!$B4194)</f>
        <v/>
      </c>
      <c r="C4194" s="110" t="str">
        <f>IF('2.売上実績'!$C4194="","",'2.売上実績'!$C4194)</f>
        <v/>
      </c>
      <c r="D4194" s="98" t="str">
        <f>IF(C4194="","",VLOOKUP(C4194,'4.製品一覧'!$B$4:$D$500,3,FALSE))</f>
        <v/>
      </c>
      <c r="E4194" s="102">
        <f>IF(C4194&lt;&gt;"",VLOOKUP(C4194,'7.製品別原価'!$B$5:$J$500,8,FALSE),0)</f>
        <v>0</v>
      </c>
      <c r="F4194" s="37">
        <f>IF(OR($K$2=0,K4194=0),0,'1.全社費用'!$C$42/$K$2)</f>
        <v>0</v>
      </c>
      <c r="G4194" s="37">
        <f t="shared" si="457"/>
        <v>0</v>
      </c>
      <c r="H4194" s="38">
        <f t="shared" si="458"/>
        <v>0</v>
      </c>
      <c r="I4194" s="39">
        <f t="shared" si="459"/>
        <v>0</v>
      </c>
      <c r="J4194" s="40">
        <f t="shared" si="460"/>
        <v>0</v>
      </c>
      <c r="K4194" s="111">
        <f>IF($B4194="",0,'2.売上実績'!D4194)</f>
        <v>0</v>
      </c>
      <c r="L4194" s="111">
        <f>IF($B4194="",0,'2.売上実績'!E4194)</f>
        <v>0</v>
      </c>
      <c r="M4194" s="28">
        <f t="shared" si="455"/>
        <v>0</v>
      </c>
      <c r="N4194" s="41">
        <f t="shared" si="456"/>
        <v>0</v>
      </c>
      <c r="O4194" s="40">
        <f t="shared" si="461"/>
        <v>0</v>
      </c>
    </row>
    <row r="4195" spans="2:15" ht="18" customHeight="1">
      <c r="B4195" s="109" t="str">
        <f>IF('2.売上実績'!$B4195="","",'2.売上実績'!$B4195)</f>
        <v/>
      </c>
      <c r="C4195" s="110" t="str">
        <f>IF('2.売上実績'!$C4195="","",'2.売上実績'!$C4195)</f>
        <v/>
      </c>
      <c r="D4195" s="98" t="str">
        <f>IF(C4195="","",VLOOKUP(C4195,'4.製品一覧'!$B$4:$D$500,3,FALSE))</f>
        <v/>
      </c>
      <c r="E4195" s="102">
        <f>IF(C4195&lt;&gt;"",VLOOKUP(C4195,'7.製品別原価'!$B$5:$J$500,8,FALSE),0)</f>
        <v>0</v>
      </c>
      <c r="F4195" s="37">
        <f>IF(OR($K$2=0,K4195=0),0,'1.全社費用'!$C$42/$K$2)</f>
        <v>0</v>
      </c>
      <c r="G4195" s="37">
        <f t="shared" si="457"/>
        <v>0</v>
      </c>
      <c r="H4195" s="38">
        <f t="shared" si="458"/>
        <v>0</v>
      </c>
      <c r="I4195" s="39">
        <f t="shared" si="459"/>
        <v>0</v>
      </c>
      <c r="J4195" s="40">
        <f t="shared" si="460"/>
        <v>0</v>
      </c>
      <c r="K4195" s="111">
        <f>IF($B4195="",0,'2.売上実績'!D4195)</f>
        <v>0</v>
      </c>
      <c r="L4195" s="111">
        <f>IF($B4195="",0,'2.売上実績'!E4195)</f>
        <v>0</v>
      </c>
      <c r="M4195" s="28">
        <f t="shared" si="455"/>
        <v>0</v>
      </c>
      <c r="N4195" s="41">
        <f t="shared" si="456"/>
        <v>0</v>
      </c>
      <c r="O4195" s="40">
        <f t="shared" si="461"/>
        <v>0</v>
      </c>
    </row>
    <row r="4196" spans="2:15" ht="18" customHeight="1">
      <c r="B4196" s="109" t="str">
        <f>IF('2.売上実績'!$B4196="","",'2.売上実績'!$B4196)</f>
        <v/>
      </c>
      <c r="C4196" s="110" t="str">
        <f>IF('2.売上実績'!$C4196="","",'2.売上実績'!$C4196)</f>
        <v/>
      </c>
      <c r="D4196" s="98" t="str">
        <f>IF(C4196="","",VLOOKUP(C4196,'4.製品一覧'!$B$4:$D$500,3,FALSE))</f>
        <v/>
      </c>
      <c r="E4196" s="102">
        <f>IF(C4196&lt;&gt;"",VLOOKUP(C4196,'7.製品別原価'!$B$5:$J$500,8,FALSE),0)</f>
        <v>0</v>
      </c>
      <c r="F4196" s="37">
        <f>IF(OR($K$2=0,K4196=0),0,'1.全社費用'!$C$42/$K$2)</f>
        <v>0</v>
      </c>
      <c r="G4196" s="37">
        <f t="shared" si="457"/>
        <v>0</v>
      </c>
      <c r="H4196" s="38">
        <f t="shared" si="458"/>
        <v>0</v>
      </c>
      <c r="I4196" s="39">
        <f t="shared" si="459"/>
        <v>0</v>
      </c>
      <c r="J4196" s="40">
        <f t="shared" si="460"/>
        <v>0</v>
      </c>
      <c r="K4196" s="111">
        <f>IF($B4196="",0,'2.売上実績'!D4196)</f>
        <v>0</v>
      </c>
      <c r="L4196" s="111">
        <f>IF($B4196="",0,'2.売上実績'!E4196)</f>
        <v>0</v>
      </c>
      <c r="M4196" s="28">
        <f t="shared" si="455"/>
        <v>0</v>
      </c>
      <c r="N4196" s="41">
        <f t="shared" si="456"/>
        <v>0</v>
      </c>
      <c r="O4196" s="40">
        <f t="shared" si="461"/>
        <v>0</v>
      </c>
    </row>
    <row r="4197" spans="2:15" ht="18" customHeight="1">
      <c r="B4197" s="109" t="str">
        <f>IF('2.売上実績'!$B4197="","",'2.売上実績'!$B4197)</f>
        <v/>
      </c>
      <c r="C4197" s="110" t="str">
        <f>IF('2.売上実績'!$C4197="","",'2.売上実績'!$C4197)</f>
        <v/>
      </c>
      <c r="D4197" s="98" t="str">
        <f>IF(C4197="","",VLOOKUP(C4197,'4.製品一覧'!$B$4:$D$500,3,FALSE))</f>
        <v/>
      </c>
      <c r="E4197" s="102">
        <f>IF(C4197&lt;&gt;"",VLOOKUP(C4197,'7.製品別原価'!$B$5:$J$500,8,FALSE),0)</f>
        <v>0</v>
      </c>
      <c r="F4197" s="37">
        <f>IF(OR($K$2=0,K4197=0),0,'1.全社費用'!$C$42/$K$2)</f>
        <v>0</v>
      </c>
      <c r="G4197" s="37">
        <f t="shared" si="457"/>
        <v>0</v>
      </c>
      <c r="H4197" s="38">
        <f t="shared" si="458"/>
        <v>0</v>
      </c>
      <c r="I4197" s="39">
        <f t="shared" si="459"/>
        <v>0</v>
      </c>
      <c r="J4197" s="40">
        <f t="shared" si="460"/>
        <v>0</v>
      </c>
      <c r="K4197" s="111">
        <f>IF($B4197="",0,'2.売上実績'!D4197)</f>
        <v>0</v>
      </c>
      <c r="L4197" s="111">
        <f>IF($B4197="",0,'2.売上実績'!E4197)</f>
        <v>0</v>
      </c>
      <c r="M4197" s="28">
        <f t="shared" si="455"/>
        <v>0</v>
      </c>
      <c r="N4197" s="41">
        <f t="shared" si="456"/>
        <v>0</v>
      </c>
      <c r="O4197" s="40">
        <f t="shared" si="461"/>
        <v>0</v>
      </c>
    </row>
    <row r="4198" spans="2:15" ht="18" customHeight="1">
      <c r="B4198" s="109" t="str">
        <f>IF('2.売上実績'!$B4198="","",'2.売上実績'!$B4198)</f>
        <v/>
      </c>
      <c r="C4198" s="110" t="str">
        <f>IF('2.売上実績'!$C4198="","",'2.売上実績'!$C4198)</f>
        <v/>
      </c>
      <c r="D4198" s="98" t="str">
        <f>IF(C4198="","",VLOOKUP(C4198,'4.製品一覧'!$B$4:$D$500,3,FALSE))</f>
        <v/>
      </c>
      <c r="E4198" s="102">
        <f>IF(C4198&lt;&gt;"",VLOOKUP(C4198,'7.製品別原価'!$B$5:$J$500,8,FALSE),0)</f>
        <v>0</v>
      </c>
      <c r="F4198" s="37">
        <f>IF(OR($K$2=0,K4198=0),0,'1.全社費用'!$C$42/$K$2)</f>
        <v>0</v>
      </c>
      <c r="G4198" s="37">
        <f t="shared" si="457"/>
        <v>0</v>
      </c>
      <c r="H4198" s="38">
        <f t="shared" si="458"/>
        <v>0</v>
      </c>
      <c r="I4198" s="39">
        <f t="shared" si="459"/>
        <v>0</v>
      </c>
      <c r="J4198" s="40">
        <f t="shared" si="460"/>
        <v>0</v>
      </c>
      <c r="K4198" s="111">
        <f>IF($B4198="",0,'2.売上実績'!D4198)</f>
        <v>0</v>
      </c>
      <c r="L4198" s="111">
        <f>IF($B4198="",0,'2.売上実績'!E4198)</f>
        <v>0</v>
      </c>
      <c r="M4198" s="28">
        <f t="shared" si="455"/>
        <v>0</v>
      </c>
      <c r="N4198" s="41">
        <f t="shared" si="456"/>
        <v>0</v>
      </c>
      <c r="O4198" s="40">
        <f t="shared" si="461"/>
        <v>0</v>
      </c>
    </row>
    <row r="4199" spans="2:15" ht="18" customHeight="1">
      <c r="B4199" s="109" t="str">
        <f>IF('2.売上実績'!$B4199="","",'2.売上実績'!$B4199)</f>
        <v/>
      </c>
      <c r="C4199" s="110" t="str">
        <f>IF('2.売上実績'!$C4199="","",'2.売上実績'!$C4199)</f>
        <v/>
      </c>
      <c r="D4199" s="98" t="str">
        <f>IF(C4199="","",VLOOKUP(C4199,'4.製品一覧'!$B$4:$D$500,3,FALSE))</f>
        <v/>
      </c>
      <c r="E4199" s="102">
        <f>IF(C4199&lt;&gt;"",VLOOKUP(C4199,'7.製品別原価'!$B$5:$J$500,8,FALSE),0)</f>
        <v>0</v>
      </c>
      <c r="F4199" s="37">
        <f>IF(OR($K$2=0,K4199=0),0,'1.全社費用'!$C$42/$K$2)</f>
        <v>0</v>
      </c>
      <c r="G4199" s="37">
        <f t="shared" si="457"/>
        <v>0</v>
      </c>
      <c r="H4199" s="38">
        <f t="shared" si="458"/>
        <v>0</v>
      </c>
      <c r="I4199" s="39">
        <f t="shared" si="459"/>
        <v>0</v>
      </c>
      <c r="J4199" s="40">
        <f t="shared" si="460"/>
        <v>0</v>
      </c>
      <c r="K4199" s="111">
        <f>IF($B4199="",0,'2.売上実績'!D4199)</f>
        <v>0</v>
      </c>
      <c r="L4199" s="111">
        <f>IF($B4199="",0,'2.売上実績'!E4199)</f>
        <v>0</v>
      </c>
      <c r="M4199" s="28">
        <f t="shared" si="455"/>
        <v>0</v>
      </c>
      <c r="N4199" s="41">
        <f t="shared" si="456"/>
        <v>0</v>
      </c>
      <c r="O4199" s="40">
        <f t="shared" si="461"/>
        <v>0</v>
      </c>
    </row>
    <row r="4200" spans="2:15" ht="18" customHeight="1">
      <c r="B4200" s="109" t="str">
        <f>IF('2.売上実績'!$B4200="","",'2.売上実績'!$B4200)</f>
        <v/>
      </c>
      <c r="C4200" s="110" t="str">
        <f>IF('2.売上実績'!$C4200="","",'2.売上実績'!$C4200)</f>
        <v/>
      </c>
      <c r="D4200" s="98" t="str">
        <f>IF(C4200="","",VLOOKUP(C4200,'4.製品一覧'!$B$4:$D$500,3,FALSE))</f>
        <v/>
      </c>
      <c r="E4200" s="102">
        <f>IF(C4200&lt;&gt;"",VLOOKUP(C4200,'7.製品別原価'!$B$5:$J$500,8,FALSE),0)</f>
        <v>0</v>
      </c>
      <c r="F4200" s="37">
        <f>IF(OR($K$2=0,K4200=0),0,'1.全社費用'!$C$42/$K$2)</f>
        <v>0</v>
      </c>
      <c r="G4200" s="37">
        <f t="shared" si="457"/>
        <v>0</v>
      </c>
      <c r="H4200" s="38">
        <f t="shared" si="458"/>
        <v>0</v>
      </c>
      <c r="I4200" s="39">
        <f t="shared" si="459"/>
        <v>0</v>
      </c>
      <c r="J4200" s="40">
        <f t="shared" si="460"/>
        <v>0</v>
      </c>
      <c r="K4200" s="111">
        <f>IF($B4200="",0,'2.売上実績'!D4200)</f>
        <v>0</v>
      </c>
      <c r="L4200" s="111">
        <f>IF($B4200="",0,'2.売上実績'!E4200)</f>
        <v>0</v>
      </c>
      <c r="M4200" s="28">
        <f t="shared" si="455"/>
        <v>0</v>
      </c>
      <c r="N4200" s="41">
        <f t="shared" si="456"/>
        <v>0</v>
      </c>
      <c r="O4200" s="40">
        <f t="shared" si="461"/>
        <v>0</v>
      </c>
    </row>
    <row r="4201" spans="2:15" ht="18" customHeight="1">
      <c r="B4201" s="109" t="str">
        <f>IF('2.売上実績'!$B4201="","",'2.売上実績'!$B4201)</f>
        <v/>
      </c>
      <c r="C4201" s="110" t="str">
        <f>IF('2.売上実績'!$C4201="","",'2.売上実績'!$C4201)</f>
        <v/>
      </c>
      <c r="D4201" s="98" t="str">
        <f>IF(C4201="","",VLOOKUP(C4201,'4.製品一覧'!$B$4:$D$500,3,FALSE))</f>
        <v/>
      </c>
      <c r="E4201" s="102">
        <f>IF(C4201&lt;&gt;"",VLOOKUP(C4201,'7.製品別原価'!$B$5:$J$500,8,FALSE),0)</f>
        <v>0</v>
      </c>
      <c r="F4201" s="37">
        <f>IF(OR($K$2=0,K4201=0),0,'1.全社費用'!$C$42/$K$2)</f>
        <v>0</v>
      </c>
      <c r="G4201" s="37">
        <f t="shared" si="457"/>
        <v>0</v>
      </c>
      <c r="H4201" s="38">
        <f t="shared" si="458"/>
        <v>0</v>
      </c>
      <c r="I4201" s="39">
        <f t="shared" si="459"/>
        <v>0</v>
      </c>
      <c r="J4201" s="40">
        <f t="shared" si="460"/>
        <v>0</v>
      </c>
      <c r="K4201" s="111">
        <f>IF($B4201="",0,'2.売上実績'!D4201)</f>
        <v>0</v>
      </c>
      <c r="L4201" s="111">
        <f>IF($B4201="",0,'2.売上実績'!E4201)</f>
        <v>0</v>
      </c>
      <c r="M4201" s="28">
        <f t="shared" si="455"/>
        <v>0</v>
      </c>
      <c r="N4201" s="41">
        <f t="shared" si="456"/>
        <v>0</v>
      </c>
      <c r="O4201" s="40">
        <f t="shared" si="461"/>
        <v>0</v>
      </c>
    </row>
    <row r="4202" spans="2:15" ht="18" customHeight="1">
      <c r="B4202" s="109" t="str">
        <f>IF('2.売上実績'!$B4202="","",'2.売上実績'!$B4202)</f>
        <v/>
      </c>
      <c r="C4202" s="110" t="str">
        <f>IF('2.売上実績'!$C4202="","",'2.売上実績'!$C4202)</f>
        <v/>
      </c>
      <c r="D4202" s="98" t="str">
        <f>IF(C4202="","",VLOOKUP(C4202,'4.製品一覧'!$B$4:$D$500,3,FALSE))</f>
        <v/>
      </c>
      <c r="E4202" s="102">
        <f>IF(C4202&lt;&gt;"",VLOOKUP(C4202,'7.製品別原価'!$B$5:$J$500,8,FALSE),0)</f>
        <v>0</v>
      </c>
      <c r="F4202" s="37">
        <f>IF(OR($K$2=0,K4202=0),0,'1.全社費用'!$C$42/$K$2)</f>
        <v>0</v>
      </c>
      <c r="G4202" s="37">
        <f t="shared" si="457"/>
        <v>0</v>
      </c>
      <c r="H4202" s="38">
        <f t="shared" si="458"/>
        <v>0</v>
      </c>
      <c r="I4202" s="39">
        <f t="shared" si="459"/>
        <v>0</v>
      </c>
      <c r="J4202" s="40">
        <f t="shared" si="460"/>
        <v>0</v>
      </c>
      <c r="K4202" s="111">
        <f>IF($B4202="",0,'2.売上実績'!D4202)</f>
        <v>0</v>
      </c>
      <c r="L4202" s="111">
        <f>IF($B4202="",0,'2.売上実績'!E4202)</f>
        <v>0</v>
      </c>
      <c r="M4202" s="28">
        <f t="shared" si="455"/>
        <v>0</v>
      </c>
      <c r="N4202" s="41">
        <f t="shared" si="456"/>
        <v>0</v>
      </c>
      <c r="O4202" s="40">
        <f t="shared" si="461"/>
        <v>0</v>
      </c>
    </row>
    <row r="4203" spans="2:15" ht="18" customHeight="1">
      <c r="B4203" s="109" t="str">
        <f>IF('2.売上実績'!$B4203="","",'2.売上実績'!$B4203)</f>
        <v/>
      </c>
      <c r="C4203" s="110" t="str">
        <f>IF('2.売上実績'!$C4203="","",'2.売上実績'!$C4203)</f>
        <v/>
      </c>
      <c r="D4203" s="98" t="str">
        <f>IF(C4203="","",VLOOKUP(C4203,'4.製品一覧'!$B$4:$D$500,3,FALSE))</f>
        <v/>
      </c>
      <c r="E4203" s="102">
        <f>IF(C4203&lt;&gt;"",VLOOKUP(C4203,'7.製品別原価'!$B$5:$J$500,8,FALSE),0)</f>
        <v>0</v>
      </c>
      <c r="F4203" s="37">
        <f>IF(OR($K$2=0,K4203=0),0,'1.全社費用'!$C$42/$K$2)</f>
        <v>0</v>
      </c>
      <c r="G4203" s="37">
        <f t="shared" si="457"/>
        <v>0</v>
      </c>
      <c r="H4203" s="38">
        <f t="shared" si="458"/>
        <v>0</v>
      </c>
      <c r="I4203" s="39">
        <f t="shared" si="459"/>
        <v>0</v>
      </c>
      <c r="J4203" s="40">
        <f t="shared" si="460"/>
        <v>0</v>
      </c>
      <c r="K4203" s="111">
        <f>IF($B4203="",0,'2.売上実績'!D4203)</f>
        <v>0</v>
      </c>
      <c r="L4203" s="111">
        <f>IF($B4203="",0,'2.売上実績'!E4203)</f>
        <v>0</v>
      </c>
      <c r="M4203" s="28">
        <f t="shared" si="455"/>
        <v>0</v>
      </c>
      <c r="N4203" s="41">
        <f t="shared" si="456"/>
        <v>0</v>
      </c>
      <c r="O4203" s="40">
        <f t="shared" si="461"/>
        <v>0</v>
      </c>
    </row>
    <row r="4204" spans="2:15" ht="18" customHeight="1">
      <c r="B4204" s="109" t="str">
        <f>IF('2.売上実績'!$B4204="","",'2.売上実績'!$B4204)</f>
        <v/>
      </c>
      <c r="C4204" s="110" t="str">
        <f>IF('2.売上実績'!$C4204="","",'2.売上実績'!$C4204)</f>
        <v/>
      </c>
      <c r="D4204" s="98" t="str">
        <f>IF(C4204="","",VLOOKUP(C4204,'4.製品一覧'!$B$4:$D$500,3,FALSE))</f>
        <v/>
      </c>
      <c r="E4204" s="102">
        <f>IF(C4204&lt;&gt;"",VLOOKUP(C4204,'7.製品別原価'!$B$5:$J$500,8,FALSE),0)</f>
        <v>0</v>
      </c>
      <c r="F4204" s="37">
        <f>IF(OR($K$2=0,K4204=0),0,'1.全社費用'!$C$42/$K$2)</f>
        <v>0</v>
      </c>
      <c r="G4204" s="37">
        <f t="shared" si="457"/>
        <v>0</v>
      </c>
      <c r="H4204" s="38">
        <f t="shared" si="458"/>
        <v>0</v>
      </c>
      <c r="I4204" s="39">
        <f t="shared" si="459"/>
        <v>0</v>
      </c>
      <c r="J4204" s="40">
        <f t="shared" si="460"/>
        <v>0</v>
      </c>
      <c r="K4204" s="111">
        <f>IF($B4204="",0,'2.売上実績'!D4204)</f>
        <v>0</v>
      </c>
      <c r="L4204" s="111">
        <f>IF($B4204="",0,'2.売上実績'!E4204)</f>
        <v>0</v>
      </c>
      <c r="M4204" s="28">
        <f t="shared" si="455"/>
        <v>0</v>
      </c>
      <c r="N4204" s="41">
        <f t="shared" si="456"/>
        <v>0</v>
      </c>
      <c r="O4204" s="40">
        <f t="shared" si="461"/>
        <v>0</v>
      </c>
    </row>
    <row r="4205" spans="2:15" ht="18" customHeight="1">
      <c r="B4205" s="109" t="str">
        <f>IF('2.売上実績'!$B4205="","",'2.売上実績'!$B4205)</f>
        <v/>
      </c>
      <c r="C4205" s="110" t="str">
        <f>IF('2.売上実績'!$C4205="","",'2.売上実績'!$C4205)</f>
        <v/>
      </c>
      <c r="D4205" s="98" t="str">
        <f>IF(C4205="","",VLOOKUP(C4205,'4.製品一覧'!$B$4:$D$500,3,FALSE))</f>
        <v/>
      </c>
      <c r="E4205" s="102">
        <f>IF(C4205&lt;&gt;"",VLOOKUP(C4205,'7.製品別原価'!$B$5:$J$500,8,FALSE),0)</f>
        <v>0</v>
      </c>
      <c r="F4205" s="37">
        <f>IF(OR($K$2=0,K4205=0),0,'1.全社費用'!$C$42/$K$2)</f>
        <v>0</v>
      </c>
      <c r="G4205" s="37">
        <f t="shared" si="457"/>
        <v>0</v>
      </c>
      <c r="H4205" s="38">
        <f t="shared" si="458"/>
        <v>0</v>
      </c>
      <c r="I4205" s="39">
        <f t="shared" si="459"/>
        <v>0</v>
      </c>
      <c r="J4205" s="40">
        <f t="shared" si="460"/>
        <v>0</v>
      </c>
      <c r="K4205" s="111">
        <f>IF($B4205="",0,'2.売上実績'!D4205)</f>
        <v>0</v>
      </c>
      <c r="L4205" s="111">
        <f>IF($B4205="",0,'2.売上実績'!E4205)</f>
        <v>0</v>
      </c>
      <c r="M4205" s="28">
        <f t="shared" si="455"/>
        <v>0</v>
      </c>
      <c r="N4205" s="41">
        <f t="shared" si="456"/>
        <v>0</v>
      </c>
      <c r="O4205" s="40">
        <f t="shared" si="461"/>
        <v>0</v>
      </c>
    </row>
    <row r="4206" spans="2:15" ht="18" customHeight="1">
      <c r="B4206" s="109" t="str">
        <f>IF('2.売上実績'!$B4206="","",'2.売上実績'!$B4206)</f>
        <v/>
      </c>
      <c r="C4206" s="110" t="str">
        <f>IF('2.売上実績'!$C4206="","",'2.売上実績'!$C4206)</f>
        <v/>
      </c>
      <c r="D4206" s="98" t="str">
        <f>IF(C4206="","",VLOOKUP(C4206,'4.製品一覧'!$B$4:$D$500,3,FALSE))</f>
        <v/>
      </c>
      <c r="E4206" s="102">
        <f>IF(C4206&lt;&gt;"",VLOOKUP(C4206,'7.製品別原価'!$B$5:$J$500,8,FALSE),0)</f>
        <v>0</v>
      </c>
      <c r="F4206" s="37">
        <f>IF(OR($K$2=0,K4206=0),0,'1.全社費用'!$C$42/$K$2)</f>
        <v>0</v>
      </c>
      <c r="G4206" s="37">
        <f t="shared" si="457"/>
        <v>0</v>
      </c>
      <c r="H4206" s="38">
        <f t="shared" si="458"/>
        <v>0</v>
      </c>
      <c r="I4206" s="39">
        <f t="shared" si="459"/>
        <v>0</v>
      </c>
      <c r="J4206" s="40">
        <f t="shared" si="460"/>
        <v>0</v>
      </c>
      <c r="K4206" s="111">
        <f>IF($B4206="",0,'2.売上実績'!D4206)</f>
        <v>0</v>
      </c>
      <c r="L4206" s="111">
        <f>IF($B4206="",0,'2.売上実績'!E4206)</f>
        <v>0</v>
      </c>
      <c r="M4206" s="28">
        <f t="shared" si="455"/>
        <v>0</v>
      </c>
      <c r="N4206" s="41">
        <f t="shared" si="456"/>
        <v>0</v>
      </c>
      <c r="O4206" s="40">
        <f t="shared" si="461"/>
        <v>0</v>
      </c>
    </row>
    <row r="4207" spans="2:15" ht="18" customHeight="1">
      <c r="B4207" s="109" t="str">
        <f>IF('2.売上実績'!$B4207="","",'2.売上実績'!$B4207)</f>
        <v/>
      </c>
      <c r="C4207" s="110" t="str">
        <f>IF('2.売上実績'!$C4207="","",'2.売上実績'!$C4207)</f>
        <v/>
      </c>
      <c r="D4207" s="98" t="str">
        <f>IF(C4207="","",VLOOKUP(C4207,'4.製品一覧'!$B$4:$D$500,3,FALSE))</f>
        <v/>
      </c>
      <c r="E4207" s="102">
        <f>IF(C4207&lt;&gt;"",VLOOKUP(C4207,'7.製品別原価'!$B$5:$J$500,8,FALSE),0)</f>
        <v>0</v>
      </c>
      <c r="F4207" s="37">
        <f>IF(OR($K$2=0,K4207=0),0,'1.全社費用'!$C$42/$K$2)</f>
        <v>0</v>
      </c>
      <c r="G4207" s="37">
        <f t="shared" si="457"/>
        <v>0</v>
      </c>
      <c r="H4207" s="38">
        <f t="shared" si="458"/>
        <v>0</v>
      </c>
      <c r="I4207" s="39">
        <f t="shared" si="459"/>
        <v>0</v>
      </c>
      <c r="J4207" s="40">
        <f t="shared" si="460"/>
        <v>0</v>
      </c>
      <c r="K4207" s="111">
        <f>IF($B4207="",0,'2.売上実績'!D4207)</f>
        <v>0</v>
      </c>
      <c r="L4207" s="111">
        <f>IF($B4207="",0,'2.売上実績'!E4207)</f>
        <v>0</v>
      </c>
      <c r="M4207" s="28">
        <f t="shared" si="455"/>
        <v>0</v>
      </c>
      <c r="N4207" s="41">
        <f t="shared" si="456"/>
        <v>0</v>
      </c>
      <c r="O4207" s="40">
        <f t="shared" si="461"/>
        <v>0</v>
      </c>
    </row>
    <row r="4208" spans="2:15" ht="18" customHeight="1">
      <c r="B4208" s="109" t="str">
        <f>IF('2.売上実績'!$B4208="","",'2.売上実績'!$B4208)</f>
        <v/>
      </c>
      <c r="C4208" s="110" t="str">
        <f>IF('2.売上実績'!$C4208="","",'2.売上実績'!$C4208)</f>
        <v/>
      </c>
      <c r="D4208" s="98" t="str">
        <f>IF(C4208="","",VLOOKUP(C4208,'4.製品一覧'!$B$4:$D$500,3,FALSE))</f>
        <v/>
      </c>
      <c r="E4208" s="102">
        <f>IF(C4208&lt;&gt;"",VLOOKUP(C4208,'7.製品別原価'!$B$5:$J$500,8,FALSE),0)</f>
        <v>0</v>
      </c>
      <c r="F4208" s="37">
        <f>IF(OR($K$2=0,K4208=0),0,'1.全社費用'!$C$42/$K$2)</f>
        <v>0</v>
      </c>
      <c r="G4208" s="37">
        <f t="shared" si="457"/>
        <v>0</v>
      </c>
      <c r="H4208" s="38">
        <f t="shared" si="458"/>
        <v>0</v>
      </c>
      <c r="I4208" s="39">
        <f t="shared" si="459"/>
        <v>0</v>
      </c>
      <c r="J4208" s="40">
        <f t="shared" si="460"/>
        <v>0</v>
      </c>
      <c r="K4208" s="111">
        <f>IF($B4208="",0,'2.売上実績'!D4208)</f>
        <v>0</v>
      </c>
      <c r="L4208" s="111">
        <f>IF($B4208="",0,'2.売上実績'!E4208)</f>
        <v>0</v>
      </c>
      <c r="M4208" s="28">
        <f t="shared" si="455"/>
        <v>0</v>
      </c>
      <c r="N4208" s="41">
        <f t="shared" si="456"/>
        <v>0</v>
      </c>
      <c r="O4208" s="40">
        <f t="shared" si="461"/>
        <v>0</v>
      </c>
    </row>
    <row r="4209" spans="2:15" ht="18" customHeight="1">
      <c r="B4209" s="109" t="str">
        <f>IF('2.売上実績'!$B4209="","",'2.売上実績'!$B4209)</f>
        <v/>
      </c>
      <c r="C4209" s="110" t="str">
        <f>IF('2.売上実績'!$C4209="","",'2.売上実績'!$C4209)</f>
        <v/>
      </c>
      <c r="D4209" s="98" t="str">
        <f>IF(C4209="","",VLOOKUP(C4209,'4.製品一覧'!$B$4:$D$500,3,FALSE))</f>
        <v/>
      </c>
      <c r="E4209" s="102">
        <f>IF(C4209&lt;&gt;"",VLOOKUP(C4209,'7.製品別原価'!$B$5:$J$500,8,FALSE),0)</f>
        <v>0</v>
      </c>
      <c r="F4209" s="37">
        <f>IF(OR($K$2=0,K4209=0),0,'1.全社費用'!$C$42/$K$2)</f>
        <v>0</v>
      </c>
      <c r="G4209" s="37">
        <f t="shared" si="457"/>
        <v>0</v>
      </c>
      <c r="H4209" s="38">
        <f t="shared" si="458"/>
        <v>0</v>
      </c>
      <c r="I4209" s="39">
        <f t="shared" si="459"/>
        <v>0</v>
      </c>
      <c r="J4209" s="40">
        <f t="shared" si="460"/>
        <v>0</v>
      </c>
      <c r="K4209" s="111">
        <f>IF($B4209="",0,'2.売上実績'!D4209)</f>
        <v>0</v>
      </c>
      <c r="L4209" s="111">
        <f>IF($B4209="",0,'2.売上実績'!E4209)</f>
        <v>0</v>
      </c>
      <c r="M4209" s="28">
        <f t="shared" si="455"/>
        <v>0</v>
      </c>
      <c r="N4209" s="41">
        <f t="shared" si="456"/>
        <v>0</v>
      </c>
      <c r="O4209" s="40">
        <f t="shared" si="461"/>
        <v>0</v>
      </c>
    </row>
    <row r="4210" spans="2:15" ht="18" customHeight="1">
      <c r="B4210" s="109" t="str">
        <f>IF('2.売上実績'!$B4210="","",'2.売上実績'!$B4210)</f>
        <v/>
      </c>
      <c r="C4210" s="110" t="str">
        <f>IF('2.売上実績'!$C4210="","",'2.売上実績'!$C4210)</f>
        <v/>
      </c>
      <c r="D4210" s="98" t="str">
        <f>IF(C4210="","",VLOOKUP(C4210,'4.製品一覧'!$B$4:$D$500,3,FALSE))</f>
        <v/>
      </c>
      <c r="E4210" s="102">
        <f>IF(C4210&lt;&gt;"",VLOOKUP(C4210,'7.製品別原価'!$B$5:$J$500,8,FALSE),0)</f>
        <v>0</v>
      </c>
      <c r="F4210" s="37">
        <f>IF(OR($K$2=0,K4210=0),0,'1.全社費用'!$C$42/$K$2)</f>
        <v>0</v>
      </c>
      <c r="G4210" s="37">
        <f t="shared" si="457"/>
        <v>0</v>
      </c>
      <c r="H4210" s="38">
        <f t="shared" si="458"/>
        <v>0</v>
      </c>
      <c r="I4210" s="39">
        <f t="shared" si="459"/>
        <v>0</v>
      </c>
      <c r="J4210" s="40">
        <f t="shared" si="460"/>
        <v>0</v>
      </c>
      <c r="K4210" s="111">
        <f>IF($B4210="",0,'2.売上実績'!D4210)</f>
        <v>0</v>
      </c>
      <c r="L4210" s="111">
        <f>IF($B4210="",0,'2.売上実績'!E4210)</f>
        <v>0</v>
      </c>
      <c r="M4210" s="28">
        <f t="shared" si="455"/>
        <v>0</v>
      </c>
      <c r="N4210" s="41">
        <f t="shared" si="456"/>
        <v>0</v>
      </c>
      <c r="O4210" s="40">
        <f t="shared" si="461"/>
        <v>0</v>
      </c>
    </row>
    <row r="4211" spans="2:15" ht="18" customHeight="1">
      <c r="B4211" s="109" t="str">
        <f>IF('2.売上実績'!$B4211="","",'2.売上実績'!$B4211)</f>
        <v/>
      </c>
      <c r="C4211" s="110" t="str">
        <f>IF('2.売上実績'!$C4211="","",'2.売上実績'!$C4211)</f>
        <v/>
      </c>
      <c r="D4211" s="98" t="str">
        <f>IF(C4211="","",VLOOKUP(C4211,'4.製品一覧'!$B$4:$D$500,3,FALSE))</f>
        <v/>
      </c>
      <c r="E4211" s="102">
        <f>IF(C4211&lt;&gt;"",VLOOKUP(C4211,'7.製品別原価'!$B$5:$J$500,8,FALSE),0)</f>
        <v>0</v>
      </c>
      <c r="F4211" s="37">
        <f>IF(OR($K$2=0,K4211=0),0,'1.全社費用'!$C$42/$K$2)</f>
        <v>0</v>
      </c>
      <c r="G4211" s="37">
        <f t="shared" si="457"/>
        <v>0</v>
      </c>
      <c r="H4211" s="38">
        <f t="shared" si="458"/>
        <v>0</v>
      </c>
      <c r="I4211" s="39">
        <f t="shared" si="459"/>
        <v>0</v>
      </c>
      <c r="J4211" s="40">
        <f t="shared" si="460"/>
        <v>0</v>
      </c>
      <c r="K4211" s="111">
        <f>IF($B4211="",0,'2.売上実績'!D4211)</f>
        <v>0</v>
      </c>
      <c r="L4211" s="111">
        <f>IF($B4211="",0,'2.売上実績'!E4211)</f>
        <v>0</v>
      </c>
      <c r="M4211" s="28">
        <f t="shared" si="455"/>
        <v>0</v>
      </c>
      <c r="N4211" s="41">
        <f t="shared" si="456"/>
        <v>0</v>
      </c>
      <c r="O4211" s="40">
        <f t="shared" si="461"/>
        <v>0</v>
      </c>
    </row>
    <row r="4212" spans="2:15" ht="18" customHeight="1">
      <c r="B4212" s="109" t="str">
        <f>IF('2.売上実績'!$B4212="","",'2.売上実績'!$B4212)</f>
        <v/>
      </c>
      <c r="C4212" s="110" t="str">
        <f>IF('2.売上実績'!$C4212="","",'2.売上実績'!$C4212)</f>
        <v/>
      </c>
      <c r="D4212" s="98" t="str">
        <f>IF(C4212="","",VLOOKUP(C4212,'4.製品一覧'!$B$4:$D$500,3,FALSE))</f>
        <v/>
      </c>
      <c r="E4212" s="102">
        <f>IF(C4212&lt;&gt;"",VLOOKUP(C4212,'7.製品別原価'!$B$5:$J$500,8,FALSE),0)</f>
        <v>0</v>
      </c>
      <c r="F4212" s="37">
        <f>IF(OR($K$2=0,K4212=0),0,'1.全社費用'!$C$42/$K$2)</f>
        <v>0</v>
      </c>
      <c r="G4212" s="37">
        <f t="shared" si="457"/>
        <v>0</v>
      </c>
      <c r="H4212" s="38">
        <f t="shared" si="458"/>
        <v>0</v>
      </c>
      <c r="I4212" s="39">
        <f t="shared" si="459"/>
        <v>0</v>
      </c>
      <c r="J4212" s="40">
        <f t="shared" si="460"/>
        <v>0</v>
      </c>
      <c r="K4212" s="111">
        <f>IF($B4212="",0,'2.売上実績'!D4212)</f>
        <v>0</v>
      </c>
      <c r="L4212" s="111">
        <f>IF($B4212="",0,'2.売上実績'!E4212)</f>
        <v>0</v>
      </c>
      <c r="M4212" s="28">
        <f t="shared" si="455"/>
        <v>0</v>
      </c>
      <c r="N4212" s="41">
        <f t="shared" si="456"/>
        <v>0</v>
      </c>
      <c r="O4212" s="40">
        <f t="shared" si="461"/>
        <v>0</v>
      </c>
    </row>
    <row r="4213" spans="2:15" ht="18" customHeight="1">
      <c r="B4213" s="109" t="str">
        <f>IF('2.売上実績'!$B4213="","",'2.売上実績'!$B4213)</f>
        <v/>
      </c>
      <c r="C4213" s="110" t="str">
        <f>IF('2.売上実績'!$C4213="","",'2.売上実績'!$C4213)</f>
        <v/>
      </c>
      <c r="D4213" s="98" t="str">
        <f>IF(C4213="","",VLOOKUP(C4213,'4.製品一覧'!$B$4:$D$500,3,FALSE))</f>
        <v/>
      </c>
      <c r="E4213" s="102">
        <f>IF(C4213&lt;&gt;"",VLOOKUP(C4213,'7.製品別原価'!$B$5:$J$500,8,FALSE),0)</f>
        <v>0</v>
      </c>
      <c r="F4213" s="37">
        <f>IF(OR($K$2=0,K4213=0),0,'1.全社費用'!$C$42/$K$2)</f>
        <v>0</v>
      </c>
      <c r="G4213" s="37">
        <f t="shared" si="457"/>
        <v>0</v>
      </c>
      <c r="H4213" s="38">
        <f t="shared" si="458"/>
        <v>0</v>
      </c>
      <c r="I4213" s="39">
        <f t="shared" si="459"/>
        <v>0</v>
      </c>
      <c r="J4213" s="40">
        <f t="shared" si="460"/>
        <v>0</v>
      </c>
      <c r="K4213" s="111">
        <f>IF($B4213="",0,'2.売上実績'!D4213)</f>
        <v>0</v>
      </c>
      <c r="L4213" s="111">
        <f>IF($B4213="",0,'2.売上実績'!E4213)</f>
        <v>0</v>
      </c>
      <c r="M4213" s="28">
        <f t="shared" si="455"/>
        <v>0</v>
      </c>
      <c r="N4213" s="41">
        <f t="shared" si="456"/>
        <v>0</v>
      </c>
      <c r="O4213" s="40">
        <f t="shared" si="461"/>
        <v>0</v>
      </c>
    </row>
    <row r="4214" spans="2:15" ht="18" customHeight="1">
      <c r="B4214" s="109" t="str">
        <f>IF('2.売上実績'!$B4214="","",'2.売上実績'!$B4214)</f>
        <v/>
      </c>
      <c r="C4214" s="110" t="str">
        <f>IF('2.売上実績'!$C4214="","",'2.売上実績'!$C4214)</f>
        <v/>
      </c>
      <c r="D4214" s="98" t="str">
        <f>IF(C4214="","",VLOOKUP(C4214,'4.製品一覧'!$B$4:$D$500,3,FALSE))</f>
        <v/>
      </c>
      <c r="E4214" s="102">
        <f>IF(C4214&lt;&gt;"",VLOOKUP(C4214,'7.製品別原価'!$B$5:$J$500,8,FALSE),0)</f>
        <v>0</v>
      </c>
      <c r="F4214" s="37">
        <f>IF(OR($K$2=0,K4214=0),0,'1.全社費用'!$C$42/$K$2)</f>
        <v>0</v>
      </c>
      <c r="G4214" s="37">
        <f t="shared" si="457"/>
        <v>0</v>
      </c>
      <c r="H4214" s="38">
        <f t="shared" si="458"/>
        <v>0</v>
      </c>
      <c r="I4214" s="39">
        <f t="shared" si="459"/>
        <v>0</v>
      </c>
      <c r="J4214" s="40">
        <f t="shared" si="460"/>
        <v>0</v>
      </c>
      <c r="K4214" s="111">
        <f>IF($B4214="",0,'2.売上実績'!D4214)</f>
        <v>0</v>
      </c>
      <c r="L4214" s="111">
        <f>IF($B4214="",0,'2.売上実績'!E4214)</f>
        <v>0</v>
      </c>
      <c r="M4214" s="28">
        <f t="shared" si="455"/>
        <v>0</v>
      </c>
      <c r="N4214" s="41">
        <f t="shared" si="456"/>
        <v>0</v>
      </c>
      <c r="O4214" s="40">
        <f t="shared" si="461"/>
        <v>0</v>
      </c>
    </row>
    <row r="4215" spans="2:15" ht="18" customHeight="1">
      <c r="B4215" s="109" t="str">
        <f>IF('2.売上実績'!$B4215="","",'2.売上実績'!$B4215)</f>
        <v/>
      </c>
      <c r="C4215" s="110" t="str">
        <f>IF('2.売上実績'!$C4215="","",'2.売上実績'!$C4215)</f>
        <v/>
      </c>
      <c r="D4215" s="98" t="str">
        <f>IF(C4215="","",VLOOKUP(C4215,'4.製品一覧'!$B$4:$D$500,3,FALSE))</f>
        <v/>
      </c>
      <c r="E4215" s="102">
        <f>IF(C4215&lt;&gt;"",VLOOKUP(C4215,'7.製品別原価'!$B$5:$J$500,8,FALSE),0)</f>
        <v>0</v>
      </c>
      <c r="F4215" s="37">
        <f>IF(OR($K$2=0,K4215=0),0,'1.全社費用'!$C$42/$K$2)</f>
        <v>0</v>
      </c>
      <c r="G4215" s="37">
        <f t="shared" si="457"/>
        <v>0</v>
      </c>
      <c r="H4215" s="38">
        <f t="shared" si="458"/>
        <v>0</v>
      </c>
      <c r="I4215" s="39">
        <f t="shared" si="459"/>
        <v>0</v>
      </c>
      <c r="J4215" s="40">
        <f t="shared" si="460"/>
        <v>0</v>
      </c>
      <c r="K4215" s="111">
        <f>IF($B4215="",0,'2.売上実績'!D4215)</f>
        <v>0</v>
      </c>
      <c r="L4215" s="111">
        <f>IF($B4215="",0,'2.売上実績'!E4215)</f>
        <v>0</v>
      </c>
      <c r="M4215" s="28">
        <f t="shared" si="455"/>
        <v>0</v>
      </c>
      <c r="N4215" s="41">
        <f t="shared" si="456"/>
        <v>0</v>
      </c>
      <c r="O4215" s="40">
        <f t="shared" si="461"/>
        <v>0</v>
      </c>
    </row>
    <row r="4216" spans="2:15" ht="18" customHeight="1">
      <c r="B4216" s="109" t="str">
        <f>IF('2.売上実績'!$B4216="","",'2.売上実績'!$B4216)</f>
        <v/>
      </c>
      <c r="C4216" s="110" t="str">
        <f>IF('2.売上実績'!$C4216="","",'2.売上実績'!$C4216)</f>
        <v/>
      </c>
      <c r="D4216" s="98" t="str">
        <f>IF(C4216="","",VLOOKUP(C4216,'4.製品一覧'!$B$4:$D$500,3,FALSE))</f>
        <v/>
      </c>
      <c r="E4216" s="102">
        <f>IF(C4216&lt;&gt;"",VLOOKUP(C4216,'7.製品別原価'!$B$5:$J$500,8,FALSE),0)</f>
        <v>0</v>
      </c>
      <c r="F4216" s="37">
        <f>IF(OR($K$2=0,K4216=0),0,'1.全社費用'!$C$42/$K$2)</f>
        <v>0</v>
      </c>
      <c r="G4216" s="37">
        <f t="shared" si="457"/>
        <v>0</v>
      </c>
      <c r="H4216" s="38">
        <f t="shared" si="458"/>
        <v>0</v>
      </c>
      <c r="I4216" s="39">
        <f t="shared" si="459"/>
        <v>0</v>
      </c>
      <c r="J4216" s="40">
        <f t="shared" si="460"/>
        <v>0</v>
      </c>
      <c r="K4216" s="111">
        <f>IF($B4216="",0,'2.売上実績'!D4216)</f>
        <v>0</v>
      </c>
      <c r="L4216" s="111">
        <f>IF($B4216="",0,'2.売上実績'!E4216)</f>
        <v>0</v>
      </c>
      <c r="M4216" s="28">
        <f t="shared" si="455"/>
        <v>0</v>
      </c>
      <c r="N4216" s="41">
        <f t="shared" si="456"/>
        <v>0</v>
      </c>
      <c r="O4216" s="40">
        <f t="shared" si="461"/>
        <v>0</v>
      </c>
    </row>
    <row r="4217" spans="2:15" ht="18" customHeight="1">
      <c r="B4217" s="109" t="str">
        <f>IF('2.売上実績'!$B4217="","",'2.売上実績'!$B4217)</f>
        <v/>
      </c>
      <c r="C4217" s="110" t="str">
        <f>IF('2.売上実績'!$C4217="","",'2.売上実績'!$C4217)</f>
        <v/>
      </c>
      <c r="D4217" s="98" t="str">
        <f>IF(C4217="","",VLOOKUP(C4217,'4.製品一覧'!$B$4:$D$500,3,FALSE))</f>
        <v/>
      </c>
      <c r="E4217" s="102">
        <f>IF(C4217&lt;&gt;"",VLOOKUP(C4217,'7.製品別原価'!$B$5:$J$500,8,FALSE),0)</f>
        <v>0</v>
      </c>
      <c r="F4217" s="37">
        <f>IF(OR($K$2=0,K4217=0),0,'1.全社費用'!$C$42/$K$2)</f>
        <v>0</v>
      </c>
      <c r="G4217" s="37">
        <f t="shared" si="457"/>
        <v>0</v>
      </c>
      <c r="H4217" s="38">
        <f t="shared" si="458"/>
        <v>0</v>
      </c>
      <c r="I4217" s="39">
        <f t="shared" si="459"/>
        <v>0</v>
      </c>
      <c r="J4217" s="40">
        <f t="shared" si="460"/>
        <v>0</v>
      </c>
      <c r="K4217" s="111">
        <f>IF($B4217="",0,'2.売上実績'!D4217)</f>
        <v>0</v>
      </c>
      <c r="L4217" s="111">
        <f>IF($B4217="",0,'2.売上実績'!E4217)</f>
        <v>0</v>
      </c>
      <c r="M4217" s="28">
        <f t="shared" si="455"/>
        <v>0</v>
      </c>
      <c r="N4217" s="41">
        <f t="shared" si="456"/>
        <v>0</v>
      </c>
      <c r="O4217" s="40">
        <f t="shared" si="461"/>
        <v>0</v>
      </c>
    </row>
    <row r="4218" spans="2:15" ht="18" customHeight="1">
      <c r="B4218" s="109" t="str">
        <f>IF('2.売上実績'!$B4218="","",'2.売上実績'!$B4218)</f>
        <v/>
      </c>
      <c r="C4218" s="110" t="str">
        <f>IF('2.売上実績'!$C4218="","",'2.売上実績'!$C4218)</f>
        <v/>
      </c>
      <c r="D4218" s="98" t="str">
        <f>IF(C4218="","",VLOOKUP(C4218,'4.製品一覧'!$B$4:$D$500,3,FALSE))</f>
        <v/>
      </c>
      <c r="E4218" s="102">
        <f>IF(C4218&lt;&gt;"",VLOOKUP(C4218,'7.製品別原価'!$B$5:$J$500,8,FALSE),0)</f>
        <v>0</v>
      </c>
      <c r="F4218" s="37">
        <f>IF(OR($K$2=0,K4218=0),0,'1.全社費用'!$C$42/$K$2)</f>
        <v>0</v>
      </c>
      <c r="G4218" s="37">
        <f t="shared" si="457"/>
        <v>0</v>
      </c>
      <c r="H4218" s="38">
        <f t="shared" si="458"/>
        <v>0</v>
      </c>
      <c r="I4218" s="39">
        <f t="shared" si="459"/>
        <v>0</v>
      </c>
      <c r="J4218" s="40">
        <f t="shared" si="460"/>
        <v>0</v>
      </c>
      <c r="K4218" s="111">
        <f>IF($B4218="",0,'2.売上実績'!D4218)</f>
        <v>0</v>
      </c>
      <c r="L4218" s="111">
        <f>IF($B4218="",0,'2.売上実績'!E4218)</f>
        <v>0</v>
      </c>
      <c r="M4218" s="28">
        <f t="shared" si="455"/>
        <v>0</v>
      </c>
      <c r="N4218" s="41">
        <f t="shared" si="456"/>
        <v>0</v>
      </c>
      <c r="O4218" s="40">
        <f t="shared" si="461"/>
        <v>0</v>
      </c>
    </row>
    <row r="4219" spans="2:15" ht="18" customHeight="1">
      <c r="B4219" s="109" t="str">
        <f>IF('2.売上実績'!$B4219="","",'2.売上実績'!$B4219)</f>
        <v/>
      </c>
      <c r="C4219" s="110" t="str">
        <f>IF('2.売上実績'!$C4219="","",'2.売上実績'!$C4219)</f>
        <v/>
      </c>
      <c r="D4219" s="98" t="str">
        <f>IF(C4219="","",VLOOKUP(C4219,'4.製品一覧'!$B$4:$D$500,3,FALSE))</f>
        <v/>
      </c>
      <c r="E4219" s="102">
        <f>IF(C4219&lt;&gt;"",VLOOKUP(C4219,'7.製品別原価'!$B$5:$J$500,8,FALSE),0)</f>
        <v>0</v>
      </c>
      <c r="F4219" s="37">
        <f>IF(OR($K$2=0,K4219=0),0,'1.全社費用'!$C$42/$K$2)</f>
        <v>0</v>
      </c>
      <c r="G4219" s="37">
        <f t="shared" si="457"/>
        <v>0</v>
      </c>
      <c r="H4219" s="38">
        <f t="shared" si="458"/>
        <v>0</v>
      </c>
      <c r="I4219" s="39">
        <f t="shared" si="459"/>
        <v>0</v>
      </c>
      <c r="J4219" s="40">
        <f t="shared" si="460"/>
        <v>0</v>
      </c>
      <c r="K4219" s="111">
        <f>IF($B4219="",0,'2.売上実績'!D4219)</f>
        <v>0</v>
      </c>
      <c r="L4219" s="111">
        <f>IF($B4219="",0,'2.売上実績'!E4219)</f>
        <v>0</v>
      </c>
      <c r="M4219" s="28">
        <f t="shared" si="455"/>
        <v>0</v>
      </c>
      <c r="N4219" s="41">
        <f t="shared" si="456"/>
        <v>0</v>
      </c>
      <c r="O4219" s="40">
        <f t="shared" si="461"/>
        <v>0</v>
      </c>
    </row>
    <row r="4220" spans="2:15" ht="18" customHeight="1">
      <c r="B4220" s="109" t="str">
        <f>IF('2.売上実績'!$B4220="","",'2.売上実績'!$B4220)</f>
        <v/>
      </c>
      <c r="C4220" s="110" t="str">
        <f>IF('2.売上実績'!$C4220="","",'2.売上実績'!$C4220)</f>
        <v/>
      </c>
      <c r="D4220" s="98" t="str">
        <f>IF(C4220="","",VLOOKUP(C4220,'4.製品一覧'!$B$4:$D$500,3,FALSE))</f>
        <v/>
      </c>
      <c r="E4220" s="102">
        <f>IF(C4220&lt;&gt;"",VLOOKUP(C4220,'7.製品別原価'!$B$5:$J$500,8,FALSE),0)</f>
        <v>0</v>
      </c>
      <c r="F4220" s="37">
        <f>IF(OR($K$2=0,K4220=0),0,'1.全社費用'!$C$42/$K$2)</f>
        <v>0</v>
      </c>
      <c r="G4220" s="37">
        <f t="shared" si="457"/>
        <v>0</v>
      </c>
      <c r="H4220" s="38">
        <f t="shared" si="458"/>
        <v>0</v>
      </c>
      <c r="I4220" s="39">
        <f t="shared" si="459"/>
        <v>0</v>
      </c>
      <c r="J4220" s="40">
        <f t="shared" si="460"/>
        <v>0</v>
      </c>
      <c r="K4220" s="111">
        <f>IF($B4220="",0,'2.売上実績'!D4220)</f>
        <v>0</v>
      </c>
      <c r="L4220" s="111">
        <f>IF($B4220="",0,'2.売上実績'!E4220)</f>
        <v>0</v>
      </c>
      <c r="M4220" s="28">
        <f t="shared" si="455"/>
        <v>0</v>
      </c>
      <c r="N4220" s="41">
        <f t="shared" si="456"/>
        <v>0</v>
      </c>
      <c r="O4220" s="40">
        <f t="shared" si="461"/>
        <v>0</v>
      </c>
    </row>
    <row r="4221" spans="2:15" ht="18" customHeight="1">
      <c r="B4221" s="109" t="str">
        <f>IF('2.売上実績'!$B4221="","",'2.売上実績'!$B4221)</f>
        <v/>
      </c>
      <c r="C4221" s="110" t="str">
        <f>IF('2.売上実績'!$C4221="","",'2.売上実績'!$C4221)</f>
        <v/>
      </c>
      <c r="D4221" s="98" t="str">
        <f>IF(C4221="","",VLOOKUP(C4221,'4.製品一覧'!$B$4:$D$500,3,FALSE))</f>
        <v/>
      </c>
      <c r="E4221" s="102">
        <f>IF(C4221&lt;&gt;"",VLOOKUP(C4221,'7.製品別原価'!$B$5:$J$500,8,FALSE),0)</f>
        <v>0</v>
      </c>
      <c r="F4221" s="37">
        <f>IF(OR($K$2=0,K4221=0),0,'1.全社費用'!$C$42/$K$2)</f>
        <v>0</v>
      </c>
      <c r="G4221" s="37">
        <f t="shared" si="457"/>
        <v>0</v>
      </c>
      <c r="H4221" s="38">
        <f t="shared" si="458"/>
        <v>0</v>
      </c>
      <c r="I4221" s="39">
        <f t="shared" si="459"/>
        <v>0</v>
      </c>
      <c r="J4221" s="40">
        <f t="shared" si="460"/>
        <v>0</v>
      </c>
      <c r="K4221" s="111">
        <f>IF($B4221="",0,'2.売上実績'!D4221)</f>
        <v>0</v>
      </c>
      <c r="L4221" s="111">
        <f>IF($B4221="",0,'2.売上実績'!E4221)</f>
        <v>0</v>
      </c>
      <c r="M4221" s="28">
        <f t="shared" si="455"/>
        <v>0</v>
      </c>
      <c r="N4221" s="41">
        <f t="shared" si="456"/>
        <v>0</v>
      </c>
      <c r="O4221" s="40">
        <f t="shared" si="461"/>
        <v>0</v>
      </c>
    </row>
    <row r="4222" spans="2:15" ht="18" customHeight="1">
      <c r="B4222" s="109" t="str">
        <f>IF('2.売上実績'!$B4222="","",'2.売上実績'!$B4222)</f>
        <v/>
      </c>
      <c r="C4222" s="110" t="str">
        <f>IF('2.売上実績'!$C4222="","",'2.売上実績'!$C4222)</f>
        <v/>
      </c>
      <c r="D4222" s="98" t="str">
        <f>IF(C4222="","",VLOOKUP(C4222,'4.製品一覧'!$B$4:$D$500,3,FALSE))</f>
        <v/>
      </c>
      <c r="E4222" s="102">
        <f>IF(C4222&lt;&gt;"",VLOOKUP(C4222,'7.製品別原価'!$B$5:$J$500,8,FALSE),0)</f>
        <v>0</v>
      </c>
      <c r="F4222" s="37">
        <f>IF(OR($K$2=0,K4222=0),0,'1.全社費用'!$C$42/$K$2)</f>
        <v>0</v>
      </c>
      <c r="G4222" s="37">
        <f t="shared" si="457"/>
        <v>0</v>
      </c>
      <c r="H4222" s="38">
        <f t="shared" si="458"/>
        <v>0</v>
      </c>
      <c r="I4222" s="39">
        <f t="shared" si="459"/>
        <v>0</v>
      </c>
      <c r="J4222" s="40">
        <f t="shared" si="460"/>
        <v>0</v>
      </c>
      <c r="K4222" s="111">
        <f>IF($B4222="",0,'2.売上実績'!D4222)</f>
        <v>0</v>
      </c>
      <c r="L4222" s="111">
        <f>IF($B4222="",0,'2.売上実績'!E4222)</f>
        <v>0</v>
      </c>
      <c r="M4222" s="28">
        <f t="shared" si="455"/>
        <v>0</v>
      </c>
      <c r="N4222" s="41">
        <f t="shared" si="456"/>
        <v>0</v>
      </c>
      <c r="O4222" s="40">
        <f t="shared" si="461"/>
        <v>0</v>
      </c>
    </row>
    <row r="4223" spans="2:15" ht="18" customHeight="1">
      <c r="B4223" s="109" t="str">
        <f>IF('2.売上実績'!$B4223="","",'2.売上実績'!$B4223)</f>
        <v/>
      </c>
      <c r="C4223" s="110" t="str">
        <f>IF('2.売上実績'!$C4223="","",'2.売上実績'!$C4223)</f>
        <v/>
      </c>
      <c r="D4223" s="98" t="str">
        <f>IF(C4223="","",VLOOKUP(C4223,'4.製品一覧'!$B$4:$D$500,3,FALSE))</f>
        <v/>
      </c>
      <c r="E4223" s="102">
        <f>IF(C4223&lt;&gt;"",VLOOKUP(C4223,'7.製品別原価'!$B$5:$J$500,8,FALSE),0)</f>
        <v>0</v>
      </c>
      <c r="F4223" s="37">
        <f>IF(OR($K$2=0,K4223=0),0,'1.全社費用'!$C$42/$K$2)</f>
        <v>0</v>
      </c>
      <c r="G4223" s="37">
        <f t="shared" si="457"/>
        <v>0</v>
      </c>
      <c r="H4223" s="38">
        <f t="shared" si="458"/>
        <v>0</v>
      </c>
      <c r="I4223" s="39">
        <f t="shared" si="459"/>
        <v>0</v>
      </c>
      <c r="J4223" s="40">
        <f t="shared" si="460"/>
        <v>0</v>
      </c>
      <c r="K4223" s="111">
        <f>IF($B4223="",0,'2.売上実績'!D4223)</f>
        <v>0</v>
      </c>
      <c r="L4223" s="111">
        <f>IF($B4223="",0,'2.売上実績'!E4223)</f>
        <v>0</v>
      </c>
      <c r="M4223" s="28">
        <f t="shared" si="455"/>
        <v>0</v>
      </c>
      <c r="N4223" s="41">
        <f t="shared" si="456"/>
        <v>0</v>
      </c>
      <c r="O4223" s="40">
        <f t="shared" si="461"/>
        <v>0</v>
      </c>
    </row>
    <row r="4224" spans="2:15" ht="18" customHeight="1">
      <c r="B4224" s="109" t="str">
        <f>IF('2.売上実績'!$B4224="","",'2.売上実績'!$B4224)</f>
        <v/>
      </c>
      <c r="C4224" s="110" t="str">
        <f>IF('2.売上実績'!$C4224="","",'2.売上実績'!$C4224)</f>
        <v/>
      </c>
      <c r="D4224" s="98" t="str">
        <f>IF(C4224="","",VLOOKUP(C4224,'4.製品一覧'!$B$4:$D$500,3,FALSE))</f>
        <v/>
      </c>
      <c r="E4224" s="102">
        <f>IF(C4224&lt;&gt;"",VLOOKUP(C4224,'7.製品別原価'!$B$5:$J$500,8,FALSE),0)</f>
        <v>0</v>
      </c>
      <c r="F4224" s="37">
        <f>IF(OR($K$2=0,K4224=0),0,'1.全社費用'!$C$42/$K$2)</f>
        <v>0</v>
      </c>
      <c r="G4224" s="37">
        <f t="shared" si="457"/>
        <v>0</v>
      </c>
      <c r="H4224" s="38">
        <f t="shared" si="458"/>
        <v>0</v>
      </c>
      <c r="I4224" s="39">
        <f t="shared" si="459"/>
        <v>0</v>
      </c>
      <c r="J4224" s="40">
        <f t="shared" si="460"/>
        <v>0</v>
      </c>
      <c r="K4224" s="111">
        <f>IF($B4224="",0,'2.売上実績'!D4224)</f>
        <v>0</v>
      </c>
      <c r="L4224" s="111">
        <f>IF($B4224="",0,'2.売上実績'!E4224)</f>
        <v>0</v>
      </c>
      <c r="M4224" s="28">
        <f t="shared" si="455"/>
        <v>0</v>
      </c>
      <c r="N4224" s="41">
        <f t="shared" si="456"/>
        <v>0</v>
      </c>
      <c r="O4224" s="40">
        <f t="shared" si="461"/>
        <v>0</v>
      </c>
    </row>
    <row r="4225" spans="2:15" ht="18" customHeight="1">
      <c r="B4225" s="109" t="str">
        <f>IF('2.売上実績'!$B4225="","",'2.売上実績'!$B4225)</f>
        <v/>
      </c>
      <c r="C4225" s="110" t="str">
        <f>IF('2.売上実績'!$C4225="","",'2.売上実績'!$C4225)</f>
        <v/>
      </c>
      <c r="D4225" s="98" t="str">
        <f>IF(C4225="","",VLOOKUP(C4225,'4.製品一覧'!$B$4:$D$500,3,FALSE))</f>
        <v/>
      </c>
      <c r="E4225" s="102">
        <f>IF(C4225&lt;&gt;"",VLOOKUP(C4225,'7.製品別原価'!$B$5:$J$500,8,FALSE),0)</f>
        <v>0</v>
      </c>
      <c r="F4225" s="37">
        <f>IF(OR($K$2=0,K4225=0),0,'1.全社費用'!$C$42/$K$2)</f>
        <v>0</v>
      </c>
      <c r="G4225" s="37">
        <f t="shared" si="457"/>
        <v>0</v>
      </c>
      <c r="H4225" s="38">
        <f t="shared" si="458"/>
        <v>0</v>
      </c>
      <c r="I4225" s="39">
        <f t="shared" si="459"/>
        <v>0</v>
      </c>
      <c r="J4225" s="40">
        <f t="shared" si="460"/>
        <v>0</v>
      </c>
      <c r="K4225" s="111">
        <f>IF($B4225="",0,'2.売上実績'!D4225)</f>
        <v>0</v>
      </c>
      <c r="L4225" s="111">
        <f>IF($B4225="",0,'2.売上実績'!E4225)</f>
        <v>0</v>
      </c>
      <c r="M4225" s="28">
        <f t="shared" si="455"/>
        <v>0</v>
      </c>
      <c r="N4225" s="41">
        <f t="shared" si="456"/>
        <v>0</v>
      </c>
      <c r="O4225" s="40">
        <f t="shared" si="461"/>
        <v>0</v>
      </c>
    </row>
    <row r="4226" spans="2:15" ht="18" customHeight="1">
      <c r="B4226" s="109" t="str">
        <f>IF('2.売上実績'!$B4226="","",'2.売上実績'!$B4226)</f>
        <v/>
      </c>
      <c r="C4226" s="110" t="str">
        <f>IF('2.売上実績'!$C4226="","",'2.売上実績'!$C4226)</f>
        <v/>
      </c>
      <c r="D4226" s="98" t="str">
        <f>IF(C4226="","",VLOOKUP(C4226,'4.製品一覧'!$B$4:$D$500,3,FALSE))</f>
        <v/>
      </c>
      <c r="E4226" s="102">
        <f>IF(C4226&lt;&gt;"",VLOOKUP(C4226,'7.製品別原価'!$B$5:$J$500,8,FALSE),0)</f>
        <v>0</v>
      </c>
      <c r="F4226" s="37">
        <f>IF(OR($K$2=0,K4226=0),0,'1.全社費用'!$C$42/$K$2)</f>
        <v>0</v>
      </c>
      <c r="G4226" s="37">
        <f t="shared" si="457"/>
        <v>0</v>
      </c>
      <c r="H4226" s="38">
        <f t="shared" si="458"/>
        <v>0</v>
      </c>
      <c r="I4226" s="39">
        <f t="shared" si="459"/>
        <v>0</v>
      </c>
      <c r="J4226" s="40">
        <f t="shared" si="460"/>
        <v>0</v>
      </c>
      <c r="K4226" s="111">
        <f>IF($B4226="",0,'2.売上実績'!D4226)</f>
        <v>0</v>
      </c>
      <c r="L4226" s="111">
        <f>IF($B4226="",0,'2.売上実績'!E4226)</f>
        <v>0</v>
      </c>
      <c r="M4226" s="28">
        <f t="shared" si="455"/>
        <v>0</v>
      </c>
      <c r="N4226" s="41">
        <f t="shared" si="456"/>
        <v>0</v>
      </c>
      <c r="O4226" s="40">
        <f t="shared" si="461"/>
        <v>0</v>
      </c>
    </row>
    <row r="4227" spans="2:15" ht="18" customHeight="1">
      <c r="B4227" s="109" t="str">
        <f>IF('2.売上実績'!$B4227="","",'2.売上実績'!$B4227)</f>
        <v/>
      </c>
      <c r="C4227" s="110" t="str">
        <f>IF('2.売上実績'!$C4227="","",'2.売上実績'!$C4227)</f>
        <v/>
      </c>
      <c r="D4227" s="98" t="str">
        <f>IF(C4227="","",VLOOKUP(C4227,'4.製品一覧'!$B$4:$D$500,3,FALSE))</f>
        <v/>
      </c>
      <c r="E4227" s="102">
        <f>IF(C4227&lt;&gt;"",VLOOKUP(C4227,'7.製品別原価'!$B$5:$J$500,8,FALSE),0)</f>
        <v>0</v>
      </c>
      <c r="F4227" s="37">
        <f>IF(OR($K$2=0,K4227=0),0,'1.全社費用'!$C$42/$K$2)</f>
        <v>0</v>
      </c>
      <c r="G4227" s="37">
        <f t="shared" si="457"/>
        <v>0</v>
      </c>
      <c r="H4227" s="38">
        <f t="shared" si="458"/>
        <v>0</v>
      </c>
      <c r="I4227" s="39">
        <f t="shared" si="459"/>
        <v>0</v>
      </c>
      <c r="J4227" s="40">
        <f t="shared" si="460"/>
        <v>0</v>
      </c>
      <c r="K4227" s="111">
        <f>IF($B4227="",0,'2.売上実績'!D4227)</f>
        <v>0</v>
      </c>
      <c r="L4227" s="111">
        <f>IF($B4227="",0,'2.売上実績'!E4227)</f>
        <v>0</v>
      </c>
      <c r="M4227" s="28">
        <f t="shared" si="455"/>
        <v>0</v>
      </c>
      <c r="N4227" s="41">
        <f t="shared" si="456"/>
        <v>0</v>
      </c>
      <c r="O4227" s="40">
        <f t="shared" si="461"/>
        <v>0</v>
      </c>
    </row>
    <row r="4228" spans="2:15" ht="18" customHeight="1">
      <c r="B4228" s="109" t="str">
        <f>IF('2.売上実績'!$B4228="","",'2.売上実績'!$B4228)</f>
        <v/>
      </c>
      <c r="C4228" s="110" t="str">
        <f>IF('2.売上実績'!$C4228="","",'2.売上実績'!$C4228)</f>
        <v/>
      </c>
      <c r="D4228" s="98" t="str">
        <f>IF(C4228="","",VLOOKUP(C4228,'4.製品一覧'!$B$4:$D$500,3,FALSE))</f>
        <v/>
      </c>
      <c r="E4228" s="102">
        <f>IF(C4228&lt;&gt;"",VLOOKUP(C4228,'7.製品別原価'!$B$5:$J$500,8,FALSE),0)</f>
        <v>0</v>
      </c>
      <c r="F4228" s="37">
        <f>IF(OR($K$2=0,K4228=0),0,'1.全社費用'!$C$42/$K$2)</f>
        <v>0</v>
      </c>
      <c r="G4228" s="37">
        <f t="shared" si="457"/>
        <v>0</v>
      </c>
      <c r="H4228" s="38">
        <f t="shared" si="458"/>
        <v>0</v>
      </c>
      <c r="I4228" s="39">
        <f t="shared" si="459"/>
        <v>0</v>
      </c>
      <c r="J4228" s="40">
        <f t="shared" si="460"/>
        <v>0</v>
      </c>
      <c r="K4228" s="111">
        <f>IF($B4228="",0,'2.売上実績'!D4228)</f>
        <v>0</v>
      </c>
      <c r="L4228" s="111">
        <f>IF($B4228="",0,'2.売上実績'!E4228)</f>
        <v>0</v>
      </c>
      <c r="M4228" s="28">
        <f t="shared" ref="M4228:M4291" si="462">G4228*K4228</f>
        <v>0</v>
      </c>
      <c r="N4228" s="41">
        <f t="shared" ref="N4228:N4291" si="463">L4228-M4228</f>
        <v>0</v>
      </c>
      <c r="O4228" s="40">
        <f t="shared" si="461"/>
        <v>0</v>
      </c>
    </row>
    <row r="4229" spans="2:15" ht="18" customHeight="1">
      <c r="B4229" s="109" t="str">
        <f>IF('2.売上実績'!$B4229="","",'2.売上実績'!$B4229)</f>
        <v/>
      </c>
      <c r="C4229" s="110" t="str">
        <f>IF('2.売上実績'!$C4229="","",'2.売上実績'!$C4229)</f>
        <v/>
      </c>
      <c r="D4229" s="98" t="str">
        <f>IF(C4229="","",VLOOKUP(C4229,'4.製品一覧'!$B$4:$D$500,3,FALSE))</f>
        <v/>
      </c>
      <c r="E4229" s="102">
        <f>IF(C4229&lt;&gt;"",VLOOKUP(C4229,'7.製品別原価'!$B$5:$J$500,8,FALSE),0)</f>
        <v>0</v>
      </c>
      <c r="F4229" s="37">
        <f>IF(OR($K$2=0,K4229=0),0,'1.全社費用'!$C$42/$K$2)</f>
        <v>0</v>
      </c>
      <c r="G4229" s="37">
        <f t="shared" ref="G4229:G4292" si="464">SUM(D4229:F4229)</f>
        <v>0</v>
      </c>
      <c r="H4229" s="38">
        <f t="shared" ref="H4229:H4292" si="465">IF(K4229=0,0,L4229/K4229)</f>
        <v>0</v>
      </c>
      <c r="I4229" s="39">
        <f t="shared" ref="I4229:I4292" si="466">IF(K4229=0,0,N4229/K4229)</f>
        <v>0</v>
      </c>
      <c r="J4229" s="40">
        <f t="shared" ref="J4229:J4292" si="467">O4229</f>
        <v>0</v>
      </c>
      <c r="K4229" s="111">
        <f>IF($B4229="",0,'2.売上実績'!D4229)</f>
        <v>0</v>
      </c>
      <c r="L4229" s="111">
        <f>IF($B4229="",0,'2.売上実績'!E4229)</f>
        <v>0</v>
      </c>
      <c r="M4229" s="28">
        <f t="shared" si="462"/>
        <v>0</v>
      </c>
      <c r="N4229" s="41">
        <f t="shared" si="463"/>
        <v>0</v>
      </c>
      <c r="O4229" s="40">
        <f t="shared" ref="O4229:O4292" si="468">IF(OR(N4229=0,L4229=0),0,N4229/L4229)</f>
        <v>0</v>
      </c>
    </row>
    <row r="4230" spans="2:15" ht="18" customHeight="1">
      <c r="B4230" s="109" t="str">
        <f>IF('2.売上実績'!$B4230="","",'2.売上実績'!$B4230)</f>
        <v/>
      </c>
      <c r="C4230" s="110" t="str">
        <f>IF('2.売上実績'!$C4230="","",'2.売上実績'!$C4230)</f>
        <v/>
      </c>
      <c r="D4230" s="98" t="str">
        <f>IF(C4230="","",VLOOKUP(C4230,'4.製品一覧'!$B$4:$D$500,3,FALSE))</f>
        <v/>
      </c>
      <c r="E4230" s="102">
        <f>IF(C4230&lt;&gt;"",VLOOKUP(C4230,'7.製品別原価'!$B$5:$J$500,8,FALSE),0)</f>
        <v>0</v>
      </c>
      <c r="F4230" s="37">
        <f>IF(OR($K$2=0,K4230=0),0,'1.全社費用'!$C$42/$K$2)</f>
        <v>0</v>
      </c>
      <c r="G4230" s="37">
        <f t="shared" si="464"/>
        <v>0</v>
      </c>
      <c r="H4230" s="38">
        <f t="shared" si="465"/>
        <v>0</v>
      </c>
      <c r="I4230" s="39">
        <f t="shared" si="466"/>
        <v>0</v>
      </c>
      <c r="J4230" s="40">
        <f t="shared" si="467"/>
        <v>0</v>
      </c>
      <c r="K4230" s="111">
        <f>IF($B4230="",0,'2.売上実績'!D4230)</f>
        <v>0</v>
      </c>
      <c r="L4230" s="111">
        <f>IF($B4230="",0,'2.売上実績'!E4230)</f>
        <v>0</v>
      </c>
      <c r="M4230" s="28">
        <f t="shared" si="462"/>
        <v>0</v>
      </c>
      <c r="N4230" s="41">
        <f t="shared" si="463"/>
        <v>0</v>
      </c>
      <c r="O4230" s="40">
        <f t="shared" si="468"/>
        <v>0</v>
      </c>
    </row>
    <row r="4231" spans="2:15" ht="18" customHeight="1">
      <c r="B4231" s="109" t="str">
        <f>IF('2.売上実績'!$B4231="","",'2.売上実績'!$B4231)</f>
        <v/>
      </c>
      <c r="C4231" s="110" t="str">
        <f>IF('2.売上実績'!$C4231="","",'2.売上実績'!$C4231)</f>
        <v/>
      </c>
      <c r="D4231" s="98" t="str">
        <f>IF(C4231="","",VLOOKUP(C4231,'4.製品一覧'!$B$4:$D$500,3,FALSE))</f>
        <v/>
      </c>
      <c r="E4231" s="102">
        <f>IF(C4231&lt;&gt;"",VLOOKUP(C4231,'7.製品別原価'!$B$5:$J$500,8,FALSE),0)</f>
        <v>0</v>
      </c>
      <c r="F4231" s="37">
        <f>IF(OR($K$2=0,K4231=0),0,'1.全社費用'!$C$42/$K$2)</f>
        <v>0</v>
      </c>
      <c r="G4231" s="37">
        <f t="shared" si="464"/>
        <v>0</v>
      </c>
      <c r="H4231" s="38">
        <f t="shared" si="465"/>
        <v>0</v>
      </c>
      <c r="I4231" s="39">
        <f t="shared" si="466"/>
        <v>0</v>
      </c>
      <c r="J4231" s="40">
        <f t="shared" si="467"/>
        <v>0</v>
      </c>
      <c r="K4231" s="111">
        <f>IF($B4231="",0,'2.売上実績'!D4231)</f>
        <v>0</v>
      </c>
      <c r="L4231" s="111">
        <f>IF($B4231="",0,'2.売上実績'!E4231)</f>
        <v>0</v>
      </c>
      <c r="M4231" s="28">
        <f t="shared" si="462"/>
        <v>0</v>
      </c>
      <c r="N4231" s="41">
        <f t="shared" si="463"/>
        <v>0</v>
      </c>
      <c r="O4231" s="40">
        <f t="shared" si="468"/>
        <v>0</v>
      </c>
    </row>
    <row r="4232" spans="2:15" ht="18" customHeight="1">
      <c r="B4232" s="109" t="str">
        <f>IF('2.売上実績'!$B4232="","",'2.売上実績'!$B4232)</f>
        <v/>
      </c>
      <c r="C4232" s="110" t="str">
        <f>IF('2.売上実績'!$C4232="","",'2.売上実績'!$C4232)</f>
        <v/>
      </c>
      <c r="D4232" s="98" t="str">
        <f>IF(C4232="","",VLOOKUP(C4232,'4.製品一覧'!$B$4:$D$500,3,FALSE))</f>
        <v/>
      </c>
      <c r="E4232" s="102">
        <f>IF(C4232&lt;&gt;"",VLOOKUP(C4232,'7.製品別原価'!$B$5:$J$500,8,FALSE),0)</f>
        <v>0</v>
      </c>
      <c r="F4232" s="37">
        <f>IF(OR($K$2=0,K4232=0),0,'1.全社費用'!$C$42/$K$2)</f>
        <v>0</v>
      </c>
      <c r="G4232" s="37">
        <f t="shared" si="464"/>
        <v>0</v>
      </c>
      <c r="H4232" s="38">
        <f t="shared" si="465"/>
        <v>0</v>
      </c>
      <c r="I4232" s="39">
        <f t="shared" si="466"/>
        <v>0</v>
      </c>
      <c r="J4232" s="40">
        <f t="shared" si="467"/>
        <v>0</v>
      </c>
      <c r="K4232" s="111">
        <f>IF($B4232="",0,'2.売上実績'!D4232)</f>
        <v>0</v>
      </c>
      <c r="L4232" s="111">
        <f>IF($B4232="",0,'2.売上実績'!E4232)</f>
        <v>0</v>
      </c>
      <c r="M4232" s="28">
        <f t="shared" si="462"/>
        <v>0</v>
      </c>
      <c r="N4232" s="41">
        <f t="shared" si="463"/>
        <v>0</v>
      </c>
      <c r="O4232" s="40">
        <f t="shared" si="468"/>
        <v>0</v>
      </c>
    </row>
    <row r="4233" spans="2:15" ht="18" customHeight="1">
      <c r="B4233" s="109" t="str">
        <f>IF('2.売上実績'!$B4233="","",'2.売上実績'!$B4233)</f>
        <v/>
      </c>
      <c r="C4233" s="110" t="str">
        <f>IF('2.売上実績'!$C4233="","",'2.売上実績'!$C4233)</f>
        <v/>
      </c>
      <c r="D4233" s="98" t="str">
        <f>IF(C4233="","",VLOOKUP(C4233,'4.製品一覧'!$B$4:$D$500,3,FALSE))</f>
        <v/>
      </c>
      <c r="E4233" s="102">
        <f>IF(C4233&lt;&gt;"",VLOOKUP(C4233,'7.製品別原価'!$B$5:$J$500,8,FALSE),0)</f>
        <v>0</v>
      </c>
      <c r="F4233" s="37">
        <f>IF(OR($K$2=0,K4233=0),0,'1.全社費用'!$C$42/$K$2)</f>
        <v>0</v>
      </c>
      <c r="G4233" s="37">
        <f t="shared" si="464"/>
        <v>0</v>
      </c>
      <c r="H4233" s="38">
        <f t="shared" si="465"/>
        <v>0</v>
      </c>
      <c r="I4233" s="39">
        <f t="shared" si="466"/>
        <v>0</v>
      </c>
      <c r="J4233" s="40">
        <f t="shared" si="467"/>
        <v>0</v>
      </c>
      <c r="K4233" s="111">
        <f>IF($B4233="",0,'2.売上実績'!D4233)</f>
        <v>0</v>
      </c>
      <c r="L4233" s="111">
        <f>IF($B4233="",0,'2.売上実績'!E4233)</f>
        <v>0</v>
      </c>
      <c r="M4233" s="28">
        <f t="shared" si="462"/>
        <v>0</v>
      </c>
      <c r="N4233" s="41">
        <f t="shared" si="463"/>
        <v>0</v>
      </c>
      <c r="O4233" s="40">
        <f t="shared" si="468"/>
        <v>0</v>
      </c>
    </row>
    <row r="4234" spans="2:15" ht="18" customHeight="1">
      <c r="B4234" s="109" t="str">
        <f>IF('2.売上実績'!$B4234="","",'2.売上実績'!$B4234)</f>
        <v/>
      </c>
      <c r="C4234" s="110" t="str">
        <f>IF('2.売上実績'!$C4234="","",'2.売上実績'!$C4234)</f>
        <v/>
      </c>
      <c r="D4234" s="98" t="str">
        <f>IF(C4234="","",VLOOKUP(C4234,'4.製品一覧'!$B$4:$D$500,3,FALSE))</f>
        <v/>
      </c>
      <c r="E4234" s="102">
        <f>IF(C4234&lt;&gt;"",VLOOKUP(C4234,'7.製品別原価'!$B$5:$J$500,8,FALSE),0)</f>
        <v>0</v>
      </c>
      <c r="F4234" s="37">
        <f>IF(OR($K$2=0,K4234=0),0,'1.全社費用'!$C$42/$K$2)</f>
        <v>0</v>
      </c>
      <c r="G4234" s="37">
        <f t="shared" si="464"/>
        <v>0</v>
      </c>
      <c r="H4234" s="38">
        <f t="shared" si="465"/>
        <v>0</v>
      </c>
      <c r="I4234" s="39">
        <f t="shared" si="466"/>
        <v>0</v>
      </c>
      <c r="J4234" s="40">
        <f t="shared" si="467"/>
        <v>0</v>
      </c>
      <c r="K4234" s="111">
        <f>IF($B4234="",0,'2.売上実績'!D4234)</f>
        <v>0</v>
      </c>
      <c r="L4234" s="111">
        <f>IF($B4234="",0,'2.売上実績'!E4234)</f>
        <v>0</v>
      </c>
      <c r="M4234" s="28">
        <f t="shared" si="462"/>
        <v>0</v>
      </c>
      <c r="N4234" s="41">
        <f t="shared" si="463"/>
        <v>0</v>
      </c>
      <c r="O4234" s="40">
        <f t="shared" si="468"/>
        <v>0</v>
      </c>
    </row>
    <row r="4235" spans="2:15" ht="18" customHeight="1">
      <c r="B4235" s="109" t="str">
        <f>IF('2.売上実績'!$B4235="","",'2.売上実績'!$B4235)</f>
        <v/>
      </c>
      <c r="C4235" s="110" t="str">
        <f>IF('2.売上実績'!$C4235="","",'2.売上実績'!$C4235)</f>
        <v/>
      </c>
      <c r="D4235" s="98" t="str">
        <f>IF(C4235="","",VLOOKUP(C4235,'4.製品一覧'!$B$4:$D$500,3,FALSE))</f>
        <v/>
      </c>
      <c r="E4235" s="102">
        <f>IF(C4235&lt;&gt;"",VLOOKUP(C4235,'7.製品別原価'!$B$5:$J$500,8,FALSE),0)</f>
        <v>0</v>
      </c>
      <c r="F4235" s="37">
        <f>IF(OR($K$2=0,K4235=0),0,'1.全社費用'!$C$42/$K$2)</f>
        <v>0</v>
      </c>
      <c r="G4235" s="37">
        <f t="shared" si="464"/>
        <v>0</v>
      </c>
      <c r="H4235" s="38">
        <f t="shared" si="465"/>
        <v>0</v>
      </c>
      <c r="I4235" s="39">
        <f t="shared" si="466"/>
        <v>0</v>
      </c>
      <c r="J4235" s="40">
        <f t="shared" si="467"/>
        <v>0</v>
      </c>
      <c r="K4235" s="111">
        <f>IF($B4235="",0,'2.売上実績'!D4235)</f>
        <v>0</v>
      </c>
      <c r="L4235" s="111">
        <f>IF($B4235="",0,'2.売上実績'!E4235)</f>
        <v>0</v>
      </c>
      <c r="M4235" s="28">
        <f t="shared" si="462"/>
        <v>0</v>
      </c>
      <c r="N4235" s="41">
        <f t="shared" si="463"/>
        <v>0</v>
      </c>
      <c r="O4235" s="40">
        <f t="shared" si="468"/>
        <v>0</v>
      </c>
    </row>
    <row r="4236" spans="2:15" ht="18" customHeight="1">
      <c r="B4236" s="109" t="str">
        <f>IF('2.売上実績'!$B4236="","",'2.売上実績'!$B4236)</f>
        <v/>
      </c>
      <c r="C4236" s="110" t="str">
        <f>IF('2.売上実績'!$C4236="","",'2.売上実績'!$C4236)</f>
        <v/>
      </c>
      <c r="D4236" s="98" t="str">
        <f>IF(C4236="","",VLOOKUP(C4236,'4.製品一覧'!$B$4:$D$500,3,FALSE))</f>
        <v/>
      </c>
      <c r="E4236" s="102">
        <f>IF(C4236&lt;&gt;"",VLOOKUP(C4236,'7.製品別原価'!$B$5:$J$500,8,FALSE),0)</f>
        <v>0</v>
      </c>
      <c r="F4236" s="37">
        <f>IF(OR($K$2=0,K4236=0),0,'1.全社費用'!$C$42/$K$2)</f>
        <v>0</v>
      </c>
      <c r="G4236" s="37">
        <f t="shared" si="464"/>
        <v>0</v>
      </c>
      <c r="H4236" s="38">
        <f t="shared" si="465"/>
        <v>0</v>
      </c>
      <c r="I4236" s="39">
        <f t="shared" si="466"/>
        <v>0</v>
      </c>
      <c r="J4236" s="40">
        <f t="shared" si="467"/>
        <v>0</v>
      </c>
      <c r="K4236" s="111">
        <f>IF($B4236="",0,'2.売上実績'!D4236)</f>
        <v>0</v>
      </c>
      <c r="L4236" s="111">
        <f>IF($B4236="",0,'2.売上実績'!E4236)</f>
        <v>0</v>
      </c>
      <c r="M4236" s="28">
        <f t="shared" si="462"/>
        <v>0</v>
      </c>
      <c r="N4236" s="41">
        <f t="shared" si="463"/>
        <v>0</v>
      </c>
      <c r="O4236" s="40">
        <f t="shared" si="468"/>
        <v>0</v>
      </c>
    </row>
    <row r="4237" spans="2:15" ht="18" customHeight="1">
      <c r="B4237" s="109" t="str">
        <f>IF('2.売上実績'!$B4237="","",'2.売上実績'!$B4237)</f>
        <v/>
      </c>
      <c r="C4237" s="110" t="str">
        <f>IF('2.売上実績'!$C4237="","",'2.売上実績'!$C4237)</f>
        <v/>
      </c>
      <c r="D4237" s="98" t="str">
        <f>IF(C4237="","",VLOOKUP(C4237,'4.製品一覧'!$B$4:$D$500,3,FALSE))</f>
        <v/>
      </c>
      <c r="E4237" s="102">
        <f>IF(C4237&lt;&gt;"",VLOOKUP(C4237,'7.製品別原価'!$B$5:$J$500,8,FALSE),0)</f>
        <v>0</v>
      </c>
      <c r="F4237" s="37">
        <f>IF(OR($K$2=0,K4237=0),0,'1.全社費用'!$C$42/$K$2)</f>
        <v>0</v>
      </c>
      <c r="G4237" s="37">
        <f t="shared" si="464"/>
        <v>0</v>
      </c>
      <c r="H4237" s="38">
        <f t="shared" si="465"/>
        <v>0</v>
      </c>
      <c r="I4237" s="39">
        <f t="shared" si="466"/>
        <v>0</v>
      </c>
      <c r="J4237" s="40">
        <f t="shared" si="467"/>
        <v>0</v>
      </c>
      <c r="K4237" s="111">
        <f>IF($B4237="",0,'2.売上実績'!D4237)</f>
        <v>0</v>
      </c>
      <c r="L4237" s="111">
        <f>IF($B4237="",0,'2.売上実績'!E4237)</f>
        <v>0</v>
      </c>
      <c r="M4237" s="28">
        <f t="shared" si="462"/>
        <v>0</v>
      </c>
      <c r="N4237" s="41">
        <f t="shared" si="463"/>
        <v>0</v>
      </c>
      <c r="O4237" s="40">
        <f t="shared" si="468"/>
        <v>0</v>
      </c>
    </row>
    <row r="4238" spans="2:15" ht="18" customHeight="1">
      <c r="B4238" s="109" t="str">
        <f>IF('2.売上実績'!$B4238="","",'2.売上実績'!$B4238)</f>
        <v/>
      </c>
      <c r="C4238" s="110" t="str">
        <f>IF('2.売上実績'!$C4238="","",'2.売上実績'!$C4238)</f>
        <v/>
      </c>
      <c r="D4238" s="98" t="str">
        <f>IF(C4238="","",VLOOKUP(C4238,'4.製品一覧'!$B$4:$D$500,3,FALSE))</f>
        <v/>
      </c>
      <c r="E4238" s="102">
        <f>IF(C4238&lt;&gt;"",VLOOKUP(C4238,'7.製品別原価'!$B$5:$J$500,8,FALSE),0)</f>
        <v>0</v>
      </c>
      <c r="F4238" s="37">
        <f>IF(OR($K$2=0,K4238=0),0,'1.全社費用'!$C$42/$K$2)</f>
        <v>0</v>
      </c>
      <c r="G4238" s="37">
        <f t="shared" si="464"/>
        <v>0</v>
      </c>
      <c r="H4238" s="38">
        <f t="shared" si="465"/>
        <v>0</v>
      </c>
      <c r="I4238" s="39">
        <f t="shared" si="466"/>
        <v>0</v>
      </c>
      <c r="J4238" s="40">
        <f t="shared" si="467"/>
        <v>0</v>
      </c>
      <c r="K4238" s="111">
        <f>IF($B4238="",0,'2.売上実績'!D4238)</f>
        <v>0</v>
      </c>
      <c r="L4238" s="111">
        <f>IF($B4238="",0,'2.売上実績'!E4238)</f>
        <v>0</v>
      </c>
      <c r="M4238" s="28">
        <f t="shared" si="462"/>
        <v>0</v>
      </c>
      <c r="N4238" s="41">
        <f t="shared" si="463"/>
        <v>0</v>
      </c>
      <c r="O4238" s="40">
        <f t="shared" si="468"/>
        <v>0</v>
      </c>
    </row>
    <row r="4239" spans="2:15" ht="18" customHeight="1">
      <c r="B4239" s="109" t="str">
        <f>IF('2.売上実績'!$B4239="","",'2.売上実績'!$B4239)</f>
        <v/>
      </c>
      <c r="C4239" s="110" t="str">
        <f>IF('2.売上実績'!$C4239="","",'2.売上実績'!$C4239)</f>
        <v/>
      </c>
      <c r="D4239" s="98" t="str">
        <f>IF(C4239="","",VLOOKUP(C4239,'4.製品一覧'!$B$4:$D$500,3,FALSE))</f>
        <v/>
      </c>
      <c r="E4239" s="102">
        <f>IF(C4239&lt;&gt;"",VLOOKUP(C4239,'7.製品別原価'!$B$5:$J$500,8,FALSE),0)</f>
        <v>0</v>
      </c>
      <c r="F4239" s="37">
        <f>IF(OR($K$2=0,K4239=0),0,'1.全社費用'!$C$42/$K$2)</f>
        <v>0</v>
      </c>
      <c r="G4239" s="37">
        <f t="shared" si="464"/>
        <v>0</v>
      </c>
      <c r="H4239" s="38">
        <f t="shared" si="465"/>
        <v>0</v>
      </c>
      <c r="I4239" s="39">
        <f t="shared" si="466"/>
        <v>0</v>
      </c>
      <c r="J4239" s="40">
        <f t="shared" si="467"/>
        <v>0</v>
      </c>
      <c r="K4239" s="111">
        <f>IF($B4239="",0,'2.売上実績'!D4239)</f>
        <v>0</v>
      </c>
      <c r="L4239" s="111">
        <f>IF($B4239="",0,'2.売上実績'!E4239)</f>
        <v>0</v>
      </c>
      <c r="M4239" s="28">
        <f t="shared" si="462"/>
        <v>0</v>
      </c>
      <c r="N4239" s="41">
        <f t="shared" si="463"/>
        <v>0</v>
      </c>
      <c r="O4239" s="40">
        <f t="shared" si="468"/>
        <v>0</v>
      </c>
    </row>
    <row r="4240" spans="2:15" ht="18" customHeight="1">
      <c r="B4240" s="109" t="str">
        <f>IF('2.売上実績'!$B4240="","",'2.売上実績'!$B4240)</f>
        <v/>
      </c>
      <c r="C4240" s="110" t="str">
        <f>IF('2.売上実績'!$C4240="","",'2.売上実績'!$C4240)</f>
        <v/>
      </c>
      <c r="D4240" s="98" t="str">
        <f>IF(C4240="","",VLOOKUP(C4240,'4.製品一覧'!$B$4:$D$500,3,FALSE))</f>
        <v/>
      </c>
      <c r="E4240" s="102">
        <f>IF(C4240&lt;&gt;"",VLOOKUP(C4240,'7.製品別原価'!$B$5:$J$500,8,FALSE),0)</f>
        <v>0</v>
      </c>
      <c r="F4240" s="37">
        <f>IF(OR($K$2=0,K4240=0),0,'1.全社費用'!$C$42/$K$2)</f>
        <v>0</v>
      </c>
      <c r="G4240" s="37">
        <f t="shared" si="464"/>
        <v>0</v>
      </c>
      <c r="H4240" s="38">
        <f t="shared" si="465"/>
        <v>0</v>
      </c>
      <c r="I4240" s="39">
        <f t="shared" si="466"/>
        <v>0</v>
      </c>
      <c r="J4240" s="40">
        <f t="shared" si="467"/>
        <v>0</v>
      </c>
      <c r="K4240" s="111">
        <f>IF($B4240="",0,'2.売上実績'!D4240)</f>
        <v>0</v>
      </c>
      <c r="L4240" s="111">
        <f>IF($B4240="",0,'2.売上実績'!E4240)</f>
        <v>0</v>
      </c>
      <c r="M4240" s="28">
        <f t="shared" si="462"/>
        <v>0</v>
      </c>
      <c r="N4240" s="41">
        <f t="shared" si="463"/>
        <v>0</v>
      </c>
      <c r="O4240" s="40">
        <f t="shared" si="468"/>
        <v>0</v>
      </c>
    </row>
    <row r="4241" spans="2:15" ht="18" customHeight="1">
      <c r="B4241" s="109" t="str">
        <f>IF('2.売上実績'!$B4241="","",'2.売上実績'!$B4241)</f>
        <v/>
      </c>
      <c r="C4241" s="110" t="str">
        <f>IF('2.売上実績'!$C4241="","",'2.売上実績'!$C4241)</f>
        <v/>
      </c>
      <c r="D4241" s="98" t="str">
        <f>IF(C4241="","",VLOOKUP(C4241,'4.製品一覧'!$B$4:$D$500,3,FALSE))</f>
        <v/>
      </c>
      <c r="E4241" s="102">
        <f>IF(C4241&lt;&gt;"",VLOOKUP(C4241,'7.製品別原価'!$B$5:$J$500,8,FALSE),0)</f>
        <v>0</v>
      </c>
      <c r="F4241" s="37">
        <f>IF(OR($K$2=0,K4241=0),0,'1.全社費用'!$C$42/$K$2)</f>
        <v>0</v>
      </c>
      <c r="G4241" s="37">
        <f t="shared" si="464"/>
        <v>0</v>
      </c>
      <c r="H4241" s="38">
        <f t="shared" si="465"/>
        <v>0</v>
      </c>
      <c r="I4241" s="39">
        <f t="shared" si="466"/>
        <v>0</v>
      </c>
      <c r="J4241" s="40">
        <f t="shared" si="467"/>
        <v>0</v>
      </c>
      <c r="K4241" s="111">
        <f>IF($B4241="",0,'2.売上実績'!D4241)</f>
        <v>0</v>
      </c>
      <c r="L4241" s="111">
        <f>IF($B4241="",0,'2.売上実績'!E4241)</f>
        <v>0</v>
      </c>
      <c r="M4241" s="28">
        <f t="shared" si="462"/>
        <v>0</v>
      </c>
      <c r="N4241" s="41">
        <f t="shared" si="463"/>
        <v>0</v>
      </c>
      <c r="O4241" s="40">
        <f t="shared" si="468"/>
        <v>0</v>
      </c>
    </row>
    <row r="4242" spans="2:15" ht="18" customHeight="1">
      <c r="B4242" s="109" t="str">
        <f>IF('2.売上実績'!$B4242="","",'2.売上実績'!$B4242)</f>
        <v/>
      </c>
      <c r="C4242" s="110" t="str">
        <f>IF('2.売上実績'!$C4242="","",'2.売上実績'!$C4242)</f>
        <v/>
      </c>
      <c r="D4242" s="98" t="str">
        <f>IF(C4242="","",VLOOKUP(C4242,'4.製品一覧'!$B$4:$D$500,3,FALSE))</f>
        <v/>
      </c>
      <c r="E4242" s="102">
        <f>IF(C4242&lt;&gt;"",VLOOKUP(C4242,'7.製品別原価'!$B$5:$J$500,8,FALSE),0)</f>
        <v>0</v>
      </c>
      <c r="F4242" s="37">
        <f>IF(OR($K$2=0,K4242=0),0,'1.全社費用'!$C$42/$K$2)</f>
        <v>0</v>
      </c>
      <c r="G4242" s="37">
        <f t="shared" si="464"/>
        <v>0</v>
      </c>
      <c r="H4242" s="38">
        <f t="shared" si="465"/>
        <v>0</v>
      </c>
      <c r="I4242" s="39">
        <f t="shared" si="466"/>
        <v>0</v>
      </c>
      <c r="J4242" s="40">
        <f t="shared" si="467"/>
        <v>0</v>
      </c>
      <c r="K4242" s="111">
        <f>IF($B4242="",0,'2.売上実績'!D4242)</f>
        <v>0</v>
      </c>
      <c r="L4242" s="111">
        <f>IF($B4242="",0,'2.売上実績'!E4242)</f>
        <v>0</v>
      </c>
      <c r="M4242" s="28">
        <f t="shared" si="462"/>
        <v>0</v>
      </c>
      <c r="N4242" s="41">
        <f t="shared" si="463"/>
        <v>0</v>
      </c>
      <c r="O4242" s="40">
        <f t="shared" si="468"/>
        <v>0</v>
      </c>
    </row>
    <row r="4243" spans="2:15" ht="18" customHeight="1">
      <c r="B4243" s="109" t="str">
        <f>IF('2.売上実績'!$B4243="","",'2.売上実績'!$B4243)</f>
        <v/>
      </c>
      <c r="C4243" s="110" t="str">
        <f>IF('2.売上実績'!$C4243="","",'2.売上実績'!$C4243)</f>
        <v/>
      </c>
      <c r="D4243" s="98" t="str">
        <f>IF(C4243="","",VLOOKUP(C4243,'4.製品一覧'!$B$4:$D$500,3,FALSE))</f>
        <v/>
      </c>
      <c r="E4243" s="102">
        <f>IF(C4243&lt;&gt;"",VLOOKUP(C4243,'7.製品別原価'!$B$5:$J$500,8,FALSE),0)</f>
        <v>0</v>
      </c>
      <c r="F4243" s="37">
        <f>IF(OR($K$2=0,K4243=0),0,'1.全社費用'!$C$42/$K$2)</f>
        <v>0</v>
      </c>
      <c r="G4243" s="37">
        <f t="shared" si="464"/>
        <v>0</v>
      </c>
      <c r="H4243" s="38">
        <f t="shared" si="465"/>
        <v>0</v>
      </c>
      <c r="I4243" s="39">
        <f t="shared" si="466"/>
        <v>0</v>
      </c>
      <c r="J4243" s="40">
        <f t="shared" si="467"/>
        <v>0</v>
      </c>
      <c r="K4243" s="111">
        <f>IF($B4243="",0,'2.売上実績'!D4243)</f>
        <v>0</v>
      </c>
      <c r="L4243" s="111">
        <f>IF($B4243="",0,'2.売上実績'!E4243)</f>
        <v>0</v>
      </c>
      <c r="M4243" s="28">
        <f t="shared" si="462"/>
        <v>0</v>
      </c>
      <c r="N4243" s="41">
        <f t="shared" si="463"/>
        <v>0</v>
      </c>
      <c r="O4243" s="40">
        <f t="shared" si="468"/>
        <v>0</v>
      </c>
    </row>
    <row r="4244" spans="2:15" ht="18" customHeight="1">
      <c r="B4244" s="109" t="str">
        <f>IF('2.売上実績'!$B4244="","",'2.売上実績'!$B4244)</f>
        <v/>
      </c>
      <c r="C4244" s="110" t="str">
        <f>IF('2.売上実績'!$C4244="","",'2.売上実績'!$C4244)</f>
        <v/>
      </c>
      <c r="D4244" s="98" t="str">
        <f>IF(C4244="","",VLOOKUP(C4244,'4.製品一覧'!$B$4:$D$500,3,FALSE))</f>
        <v/>
      </c>
      <c r="E4244" s="102">
        <f>IF(C4244&lt;&gt;"",VLOOKUP(C4244,'7.製品別原価'!$B$5:$J$500,8,FALSE),0)</f>
        <v>0</v>
      </c>
      <c r="F4244" s="37">
        <f>IF(OR($K$2=0,K4244=0),0,'1.全社費用'!$C$42/$K$2)</f>
        <v>0</v>
      </c>
      <c r="G4244" s="37">
        <f t="shared" si="464"/>
        <v>0</v>
      </c>
      <c r="H4244" s="38">
        <f t="shared" si="465"/>
        <v>0</v>
      </c>
      <c r="I4244" s="39">
        <f t="shared" si="466"/>
        <v>0</v>
      </c>
      <c r="J4244" s="40">
        <f t="shared" si="467"/>
        <v>0</v>
      </c>
      <c r="K4244" s="111">
        <f>IF($B4244="",0,'2.売上実績'!D4244)</f>
        <v>0</v>
      </c>
      <c r="L4244" s="111">
        <f>IF($B4244="",0,'2.売上実績'!E4244)</f>
        <v>0</v>
      </c>
      <c r="M4244" s="28">
        <f t="shared" si="462"/>
        <v>0</v>
      </c>
      <c r="N4244" s="41">
        <f t="shared" si="463"/>
        <v>0</v>
      </c>
      <c r="O4244" s="40">
        <f t="shared" si="468"/>
        <v>0</v>
      </c>
    </row>
    <row r="4245" spans="2:15" ht="18" customHeight="1">
      <c r="B4245" s="109" t="str">
        <f>IF('2.売上実績'!$B4245="","",'2.売上実績'!$B4245)</f>
        <v/>
      </c>
      <c r="C4245" s="110" t="str">
        <f>IF('2.売上実績'!$C4245="","",'2.売上実績'!$C4245)</f>
        <v/>
      </c>
      <c r="D4245" s="98" t="str">
        <f>IF(C4245="","",VLOOKUP(C4245,'4.製品一覧'!$B$4:$D$500,3,FALSE))</f>
        <v/>
      </c>
      <c r="E4245" s="102">
        <f>IF(C4245&lt;&gt;"",VLOOKUP(C4245,'7.製品別原価'!$B$5:$J$500,8,FALSE),0)</f>
        <v>0</v>
      </c>
      <c r="F4245" s="37">
        <f>IF(OR($K$2=0,K4245=0),0,'1.全社費用'!$C$42/$K$2)</f>
        <v>0</v>
      </c>
      <c r="G4245" s="37">
        <f t="shared" si="464"/>
        <v>0</v>
      </c>
      <c r="H4245" s="38">
        <f t="shared" si="465"/>
        <v>0</v>
      </c>
      <c r="I4245" s="39">
        <f t="shared" si="466"/>
        <v>0</v>
      </c>
      <c r="J4245" s="40">
        <f t="shared" si="467"/>
        <v>0</v>
      </c>
      <c r="K4245" s="111">
        <f>IF($B4245="",0,'2.売上実績'!D4245)</f>
        <v>0</v>
      </c>
      <c r="L4245" s="111">
        <f>IF($B4245="",0,'2.売上実績'!E4245)</f>
        <v>0</v>
      </c>
      <c r="M4245" s="28">
        <f t="shared" si="462"/>
        <v>0</v>
      </c>
      <c r="N4245" s="41">
        <f t="shared" si="463"/>
        <v>0</v>
      </c>
      <c r="O4245" s="40">
        <f t="shared" si="468"/>
        <v>0</v>
      </c>
    </row>
    <row r="4246" spans="2:15" ht="18" customHeight="1">
      <c r="B4246" s="109" t="str">
        <f>IF('2.売上実績'!$B4246="","",'2.売上実績'!$B4246)</f>
        <v/>
      </c>
      <c r="C4246" s="110" t="str">
        <f>IF('2.売上実績'!$C4246="","",'2.売上実績'!$C4246)</f>
        <v/>
      </c>
      <c r="D4246" s="98" t="str">
        <f>IF(C4246="","",VLOOKUP(C4246,'4.製品一覧'!$B$4:$D$500,3,FALSE))</f>
        <v/>
      </c>
      <c r="E4246" s="102">
        <f>IF(C4246&lt;&gt;"",VLOOKUP(C4246,'7.製品別原価'!$B$5:$J$500,8,FALSE),0)</f>
        <v>0</v>
      </c>
      <c r="F4246" s="37">
        <f>IF(OR($K$2=0,K4246=0),0,'1.全社費用'!$C$42/$K$2)</f>
        <v>0</v>
      </c>
      <c r="G4246" s="37">
        <f t="shared" si="464"/>
        <v>0</v>
      </c>
      <c r="H4246" s="38">
        <f t="shared" si="465"/>
        <v>0</v>
      </c>
      <c r="I4246" s="39">
        <f t="shared" si="466"/>
        <v>0</v>
      </c>
      <c r="J4246" s="40">
        <f t="shared" si="467"/>
        <v>0</v>
      </c>
      <c r="K4246" s="111">
        <f>IF($B4246="",0,'2.売上実績'!D4246)</f>
        <v>0</v>
      </c>
      <c r="L4246" s="111">
        <f>IF($B4246="",0,'2.売上実績'!E4246)</f>
        <v>0</v>
      </c>
      <c r="M4246" s="28">
        <f t="shared" si="462"/>
        <v>0</v>
      </c>
      <c r="N4246" s="41">
        <f t="shared" si="463"/>
        <v>0</v>
      </c>
      <c r="O4246" s="40">
        <f t="shared" si="468"/>
        <v>0</v>
      </c>
    </row>
    <row r="4247" spans="2:15" ht="18" customHeight="1">
      <c r="B4247" s="109" t="str">
        <f>IF('2.売上実績'!$B4247="","",'2.売上実績'!$B4247)</f>
        <v/>
      </c>
      <c r="C4247" s="110" t="str">
        <f>IF('2.売上実績'!$C4247="","",'2.売上実績'!$C4247)</f>
        <v/>
      </c>
      <c r="D4247" s="98" t="str">
        <f>IF(C4247="","",VLOOKUP(C4247,'4.製品一覧'!$B$4:$D$500,3,FALSE))</f>
        <v/>
      </c>
      <c r="E4247" s="102">
        <f>IF(C4247&lt;&gt;"",VLOOKUP(C4247,'7.製品別原価'!$B$5:$J$500,8,FALSE),0)</f>
        <v>0</v>
      </c>
      <c r="F4247" s="37">
        <f>IF(OR($K$2=0,K4247=0),0,'1.全社費用'!$C$42/$K$2)</f>
        <v>0</v>
      </c>
      <c r="G4247" s="37">
        <f t="shared" si="464"/>
        <v>0</v>
      </c>
      <c r="H4247" s="38">
        <f t="shared" si="465"/>
        <v>0</v>
      </c>
      <c r="I4247" s="39">
        <f t="shared" si="466"/>
        <v>0</v>
      </c>
      <c r="J4247" s="40">
        <f t="shared" si="467"/>
        <v>0</v>
      </c>
      <c r="K4247" s="111">
        <f>IF($B4247="",0,'2.売上実績'!D4247)</f>
        <v>0</v>
      </c>
      <c r="L4247" s="111">
        <f>IF($B4247="",0,'2.売上実績'!E4247)</f>
        <v>0</v>
      </c>
      <c r="M4247" s="28">
        <f t="shared" si="462"/>
        <v>0</v>
      </c>
      <c r="N4247" s="41">
        <f t="shared" si="463"/>
        <v>0</v>
      </c>
      <c r="O4247" s="40">
        <f t="shared" si="468"/>
        <v>0</v>
      </c>
    </row>
    <row r="4248" spans="2:15" ht="18" customHeight="1">
      <c r="B4248" s="109" t="str">
        <f>IF('2.売上実績'!$B4248="","",'2.売上実績'!$B4248)</f>
        <v/>
      </c>
      <c r="C4248" s="110" t="str">
        <f>IF('2.売上実績'!$C4248="","",'2.売上実績'!$C4248)</f>
        <v/>
      </c>
      <c r="D4248" s="98" t="str">
        <f>IF(C4248="","",VLOOKUP(C4248,'4.製品一覧'!$B$4:$D$500,3,FALSE))</f>
        <v/>
      </c>
      <c r="E4248" s="102">
        <f>IF(C4248&lt;&gt;"",VLOOKUP(C4248,'7.製品別原価'!$B$5:$J$500,8,FALSE),0)</f>
        <v>0</v>
      </c>
      <c r="F4248" s="37">
        <f>IF(OR($K$2=0,K4248=0),0,'1.全社費用'!$C$42/$K$2)</f>
        <v>0</v>
      </c>
      <c r="G4248" s="37">
        <f t="shared" si="464"/>
        <v>0</v>
      </c>
      <c r="H4248" s="38">
        <f t="shared" si="465"/>
        <v>0</v>
      </c>
      <c r="I4248" s="39">
        <f t="shared" si="466"/>
        <v>0</v>
      </c>
      <c r="J4248" s="40">
        <f t="shared" si="467"/>
        <v>0</v>
      </c>
      <c r="K4248" s="111">
        <f>IF($B4248="",0,'2.売上実績'!D4248)</f>
        <v>0</v>
      </c>
      <c r="L4248" s="111">
        <f>IF($B4248="",0,'2.売上実績'!E4248)</f>
        <v>0</v>
      </c>
      <c r="M4248" s="28">
        <f t="shared" si="462"/>
        <v>0</v>
      </c>
      <c r="N4248" s="41">
        <f t="shared" si="463"/>
        <v>0</v>
      </c>
      <c r="O4248" s="40">
        <f t="shared" si="468"/>
        <v>0</v>
      </c>
    </row>
    <row r="4249" spans="2:15" ht="18" customHeight="1">
      <c r="B4249" s="109" t="str">
        <f>IF('2.売上実績'!$B4249="","",'2.売上実績'!$B4249)</f>
        <v/>
      </c>
      <c r="C4249" s="110" t="str">
        <f>IF('2.売上実績'!$C4249="","",'2.売上実績'!$C4249)</f>
        <v/>
      </c>
      <c r="D4249" s="98" t="str">
        <f>IF(C4249="","",VLOOKUP(C4249,'4.製品一覧'!$B$4:$D$500,3,FALSE))</f>
        <v/>
      </c>
      <c r="E4249" s="102">
        <f>IF(C4249&lt;&gt;"",VLOOKUP(C4249,'7.製品別原価'!$B$5:$J$500,8,FALSE),0)</f>
        <v>0</v>
      </c>
      <c r="F4249" s="37">
        <f>IF(OR($K$2=0,K4249=0),0,'1.全社費用'!$C$42/$K$2)</f>
        <v>0</v>
      </c>
      <c r="G4249" s="37">
        <f t="shared" si="464"/>
        <v>0</v>
      </c>
      <c r="H4249" s="38">
        <f t="shared" si="465"/>
        <v>0</v>
      </c>
      <c r="I4249" s="39">
        <f t="shared" si="466"/>
        <v>0</v>
      </c>
      <c r="J4249" s="40">
        <f t="shared" si="467"/>
        <v>0</v>
      </c>
      <c r="K4249" s="111">
        <f>IF($B4249="",0,'2.売上実績'!D4249)</f>
        <v>0</v>
      </c>
      <c r="L4249" s="111">
        <f>IF($B4249="",0,'2.売上実績'!E4249)</f>
        <v>0</v>
      </c>
      <c r="M4249" s="28">
        <f t="shared" si="462"/>
        <v>0</v>
      </c>
      <c r="N4249" s="41">
        <f t="shared" si="463"/>
        <v>0</v>
      </c>
      <c r="O4249" s="40">
        <f t="shared" si="468"/>
        <v>0</v>
      </c>
    </row>
    <row r="4250" spans="2:15" ht="18" customHeight="1">
      <c r="B4250" s="109" t="str">
        <f>IF('2.売上実績'!$B4250="","",'2.売上実績'!$B4250)</f>
        <v/>
      </c>
      <c r="C4250" s="110" t="str">
        <f>IF('2.売上実績'!$C4250="","",'2.売上実績'!$C4250)</f>
        <v/>
      </c>
      <c r="D4250" s="98" t="str">
        <f>IF(C4250="","",VLOOKUP(C4250,'4.製品一覧'!$B$4:$D$500,3,FALSE))</f>
        <v/>
      </c>
      <c r="E4250" s="102">
        <f>IF(C4250&lt;&gt;"",VLOOKUP(C4250,'7.製品別原価'!$B$5:$J$500,8,FALSE),0)</f>
        <v>0</v>
      </c>
      <c r="F4250" s="37">
        <f>IF(OR($K$2=0,K4250=0),0,'1.全社費用'!$C$42/$K$2)</f>
        <v>0</v>
      </c>
      <c r="G4250" s="37">
        <f t="shared" si="464"/>
        <v>0</v>
      </c>
      <c r="H4250" s="38">
        <f t="shared" si="465"/>
        <v>0</v>
      </c>
      <c r="I4250" s="39">
        <f t="shared" si="466"/>
        <v>0</v>
      </c>
      <c r="J4250" s="40">
        <f t="shared" si="467"/>
        <v>0</v>
      </c>
      <c r="K4250" s="111">
        <f>IF($B4250="",0,'2.売上実績'!D4250)</f>
        <v>0</v>
      </c>
      <c r="L4250" s="111">
        <f>IF($B4250="",0,'2.売上実績'!E4250)</f>
        <v>0</v>
      </c>
      <c r="M4250" s="28">
        <f t="shared" si="462"/>
        <v>0</v>
      </c>
      <c r="N4250" s="41">
        <f t="shared" si="463"/>
        <v>0</v>
      </c>
      <c r="O4250" s="40">
        <f t="shared" si="468"/>
        <v>0</v>
      </c>
    </row>
    <row r="4251" spans="2:15" ht="18" customHeight="1">
      <c r="B4251" s="109" t="str">
        <f>IF('2.売上実績'!$B4251="","",'2.売上実績'!$B4251)</f>
        <v/>
      </c>
      <c r="C4251" s="110" t="str">
        <f>IF('2.売上実績'!$C4251="","",'2.売上実績'!$C4251)</f>
        <v/>
      </c>
      <c r="D4251" s="98" t="str">
        <f>IF(C4251="","",VLOOKUP(C4251,'4.製品一覧'!$B$4:$D$500,3,FALSE))</f>
        <v/>
      </c>
      <c r="E4251" s="102">
        <f>IF(C4251&lt;&gt;"",VLOOKUP(C4251,'7.製品別原価'!$B$5:$J$500,8,FALSE),0)</f>
        <v>0</v>
      </c>
      <c r="F4251" s="37">
        <f>IF(OR($K$2=0,K4251=0),0,'1.全社費用'!$C$42/$K$2)</f>
        <v>0</v>
      </c>
      <c r="G4251" s="37">
        <f t="shared" si="464"/>
        <v>0</v>
      </c>
      <c r="H4251" s="38">
        <f t="shared" si="465"/>
        <v>0</v>
      </c>
      <c r="I4251" s="39">
        <f t="shared" si="466"/>
        <v>0</v>
      </c>
      <c r="J4251" s="40">
        <f t="shared" si="467"/>
        <v>0</v>
      </c>
      <c r="K4251" s="111">
        <f>IF($B4251="",0,'2.売上実績'!D4251)</f>
        <v>0</v>
      </c>
      <c r="L4251" s="111">
        <f>IF($B4251="",0,'2.売上実績'!E4251)</f>
        <v>0</v>
      </c>
      <c r="M4251" s="28">
        <f t="shared" si="462"/>
        <v>0</v>
      </c>
      <c r="N4251" s="41">
        <f t="shared" si="463"/>
        <v>0</v>
      </c>
      <c r="O4251" s="40">
        <f t="shared" si="468"/>
        <v>0</v>
      </c>
    </row>
    <row r="4252" spans="2:15" ht="18" customHeight="1">
      <c r="B4252" s="109" t="str">
        <f>IF('2.売上実績'!$B4252="","",'2.売上実績'!$B4252)</f>
        <v/>
      </c>
      <c r="C4252" s="110" t="str">
        <f>IF('2.売上実績'!$C4252="","",'2.売上実績'!$C4252)</f>
        <v/>
      </c>
      <c r="D4252" s="98" t="str">
        <f>IF(C4252="","",VLOOKUP(C4252,'4.製品一覧'!$B$4:$D$500,3,FALSE))</f>
        <v/>
      </c>
      <c r="E4252" s="102">
        <f>IF(C4252&lt;&gt;"",VLOOKUP(C4252,'7.製品別原価'!$B$5:$J$500,8,FALSE),0)</f>
        <v>0</v>
      </c>
      <c r="F4252" s="37">
        <f>IF(OR($K$2=0,K4252=0),0,'1.全社費用'!$C$42/$K$2)</f>
        <v>0</v>
      </c>
      <c r="G4252" s="37">
        <f t="shared" si="464"/>
        <v>0</v>
      </c>
      <c r="H4252" s="38">
        <f t="shared" si="465"/>
        <v>0</v>
      </c>
      <c r="I4252" s="39">
        <f t="shared" si="466"/>
        <v>0</v>
      </c>
      <c r="J4252" s="40">
        <f t="shared" si="467"/>
        <v>0</v>
      </c>
      <c r="K4252" s="111">
        <f>IF($B4252="",0,'2.売上実績'!D4252)</f>
        <v>0</v>
      </c>
      <c r="L4252" s="111">
        <f>IF($B4252="",0,'2.売上実績'!E4252)</f>
        <v>0</v>
      </c>
      <c r="M4252" s="28">
        <f t="shared" si="462"/>
        <v>0</v>
      </c>
      <c r="N4252" s="41">
        <f t="shared" si="463"/>
        <v>0</v>
      </c>
      <c r="O4252" s="40">
        <f t="shared" si="468"/>
        <v>0</v>
      </c>
    </row>
    <row r="4253" spans="2:15" ht="18" customHeight="1">
      <c r="B4253" s="109" t="str">
        <f>IF('2.売上実績'!$B4253="","",'2.売上実績'!$B4253)</f>
        <v/>
      </c>
      <c r="C4253" s="110" t="str">
        <f>IF('2.売上実績'!$C4253="","",'2.売上実績'!$C4253)</f>
        <v/>
      </c>
      <c r="D4253" s="98" t="str">
        <f>IF(C4253="","",VLOOKUP(C4253,'4.製品一覧'!$B$4:$D$500,3,FALSE))</f>
        <v/>
      </c>
      <c r="E4253" s="102">
        <f>IF(C4253&lt;&gt;"",VLOOKUP(C4253,'7.製品別原価'!$B$5:$J$500,8,FALSE),0)</f>
        <v>0</v>
      </c>
      <c r="F4253" s="37">
        <f>IF(OR($K$2=0,K4253=0),0,'1.全社費用'!$C$42/$K$2)</f>
        <v>0</v>
      </c>
      <c r="G4253" s="37">
        <f t="shared" si="464"/>
        <v>0</v>
      </c>
      <c r="H4253" s="38">
        <f t="shared" si="465"/>
        <v>0</v>
      </c>
      <c r="I4253" s="39">
        <f t="shared" si="466"/>
        <v>0</v>
      </c>
      <c r="J4253" s="40">
        <f t="shared" si="467"/>
        <v>0</v>
      </c>
      <c r="K4253" s="111">
        <f>IF($B4253="",0,'2.売上実績'!D4253)</f>
        <v>0</v>
      </c>
      <c r="L4253" s="111">
        <f>IF($B4253="",0,'2.売上実績'!E4253)</f>
        <v>0</v>
      </c>
      <c r="M4253" s="28">
        <f t="shared" si="462"/>
        <v>0</v>
      </c>
      <c r="N4253" s="41">
        <f t="shared" si="463"/>
        <v>0</v>
      </c>
      <c r="O4253" s="40">
        <f t="shared" si="468"/>
        <v>0</v>
      </c>
    </row>
    <row r="4254" spans="2:15" ht="18" customHeight="1">
      <c r="B4254" s="109" t="str">
        <f>IF('2.売上実績'!$B4254="","",'2.売上実績'!$B4254)</f>
        <v/>
      </c>
      <c r="C4254" s="110" t="str">
        <f>IF('2.売上実績'!$C4254="","",'2.売上実績'!$C4254)</f>
        <v/>
      </c>
      <c r="D4254" s="98" t="str">
        <f>IF(C4254="","",VLOOKUP(C4254,'4.製品一覧'!$B$4:$D$500,3,FALSE))</f>
        <v/>
      </c>
      <c r="E4254" s="102">
        <f>IF(C4254&lt;&gt;"",VLOOKUP(C4254,'7.製品別原価'!$B$5:$J$500,8,FALSE),0)</f>
        <v>0</v>
      </c>
      <c r="F4254" s="37">
        <f>IF(OR($K$2=0,K4254=0),0,'1.全社費用'!$C$42/$K$2)</f>
        <v>0</v>
      </c>
      <c r="G4254" s="37">
        <f t="shared" si="464"/>
        <v>0</v>
      </c>
      <c r="H4254" s="38">
        <f t="shared" si="465"/>
        <v>0</v>
      </c>
      <c r="I4254" s="39">
        <f t="shared" si="466"/>
        <v>0</v>
      </c>
      <c r="J4254" s="40">
        <f t="shared" si="467"/>
        <v>0</v>
      </c>
      <c r="K4254" s="111">
        <f>IF($B4254="",0,'2.売上実績'!D4254)</f>
        <v>0</v>
      </c>
      <c r="L4254" s="111">
        <f>IF($B4254="",0,'2.売上実績'!E4254)</f>
        <v>0</v>
      </c>
      <c r="M4254" s="28">
        <f t="shared" si="462"/>
        <v>0</v>
      </c>
      <c r="N4254" s="41">
        <f t="shared" si="463"/>
        <v>0</v>
      </c>
      <c r="O4254" s="40">
        <f t="shared" si="468"/>
        <v>0</v>
      </c>
    </row>
    <row r="4255" spans="2:15" ht="18" customHeight="1">
      <c r="B4255" s="109" t="str">
        <f>IF('2.売上実績'!$B4255="","",'2.売上実績'!$B4255)</f>
        <v/>
      </c>
      <c r="C4255" s="110" t="str">
        <f>IF('2.売上実績'!$C4255="","",'2.売上実績'!$C4255)</f>
        <v/>
      </c>
      <c r="D4255" s="98" t="str">
        <f>IF(C4255="","",VLOOKUP(C4255,'4.製品一覧'!$B$4:$D$500,3,FALSE))</f>
        <v/>
      </c>
      <c r="E4255" s="102">
        <f>IF(C4255&lt;&gt;"",VLOOKUP(C4255,'7.製品別原価'!$B$5:$J$500,8,FALSE),0)</f>
        <v>0</v>
      </c>
      <c r="F4255" s="37">
        <f>IF(OR($K$2=0,K4255=0),0,'1.全社費用'!$C$42/$K$2)</f>
        <v>0</v>
      </c>
      <c r="G4255" s="37">
        <f t="shared" si="464"/>
        <v>0</v>
      </c>
      <c r="H4255" s="38">
        <f t="shared" si="465"/>
        <v>0</v>
      </c>
      <c r="I4255" s="39">
        <f t="shared" si="466"/>
        <v>0</v>
      </c>
      <c r="J4255" s="40">
        <f t="shared" si="467"/>
        <v>0</v>
      </c>
      <c r="K4255" s="111">
        <f>IF($B4255="",0,'2.売上実績'!D4255)</f>
        <v>0</v>
      </c>
      <c r="L4255" s="111">
        <f>IF($B4255="",0,'2.売上実績'!E4255)</f>
        <v>0</v>
      </c>
      <c r="M4255" s="28">
        <f t="shared" si="462"/>
        <v>0</v>
      </c>
      <c r="N4255" s="41">
        <f t="shared" si="463"/>
        <v>0</v>
      </c>
      <c r="O4255" s="40">
        <f t="shared" si="468"/>
        <v>0</v>
      </c>
    </row>
    <row r="4256" spans="2:15" ht="18" customHeight="1">
      <c r="B4256" s="109" t="str">
        <f>IF('2.売上実績'!$B4256="","",'2.売上実績'!$B4256)</f>
        <v/>
      </c>
      <c r="C4256" s="110" t="str">
        <f>IF('2.売上実績'!$C4256="","",'2.売上実績'!$C4256)</f>
        <v/>
      </c>
      <c r="D4256" s="98" t="str">
        <f>IF(C4256="","",VLOOKUP(C4256,'4.製品一覧'!$B$4:$D$500,3,FALSE))</f>
        <v/>
      </c>
      <c r="E4256" s="102">
        <f>IF(C4256&lt;&gt;"",VLOOKUP(C4256,'7.製品別原価'!$B$5:$J$500,8,FALSE),0)</f>
        <v>0</v>
      </c>
      <c r="F4256" s="37">
        <f>IF(OR($K$2=0,K4256=0),0,'1.全社費用'!$C$42/$K$2)</f>
        <v>0</v>
      </c>
      <c r="G4256" s="37">
        <f t="shared" si="464"/>
        <v>0</v>
      </c>
      <c r="H4256" s="38">
        <f t="shared" si="465"/>
        <v>0</v>
      </c>
      <c r="I4256" s="39">
        <f t="shared" si="466"/>
        <v>0</v>
      </c>
      <c r="J4256" s="40">
        <f t="shared" si="467"/>
        <v>0</v>
      </c>
      <c r="K4256" s="111">
        <f>IF($B4256="",0,'2.売上実績'!D4256)</f>
        <v>0</v>
      </c>
      <c r="L4256" s="111">
        <f>IF($B4256="",0,'2.売上実績'!E4256)</f>
        <v>0</v>
      </c>
      <c r="M4256" s="28">
        <f t="shared" si="462"/>
        <v>0</v>
      </c>
      <c r="N4256" s="41">
        <f t="shared" si="463"/>
        <v>0</v>
      </c>
      <c r="O4256" s="40">
        <f t="shared" si="468"/>
        <v>0</v>
      </c>
    </row>
    <row r="4257" spans="2:15" ht="18" customHeight="1">
      <c r="B4257" s="109" t="str">
        <f>IF('2.売上実績'!$B4257="","",'2.売上実績'!$B4257)</f>
        <v/>
      </c>
      <c r="C4257" s="110" t="str">
        <f>IF('2.売上実績'!$C4257="","",'2.売上実績'!$C4257)</f>
        <v/>
      </c>
      <c r="D4257" s="98" t="str">
        <f>IF(C4257="","",VLOOKUP(C4257,'4.製品一覧'!$B$4:$D$500,3,FALSE))</f>
        <v/>
      </c>
      <c r="E4257" s="102">
        <f>IF(C4257&lt;&gt;"",VLOOKUP(C4257,'7.製品別原価'!$B$5:$J$500,8,FALSE),0)</f>
        <v>0</v>
      </c>
      <c r="F4257" s="37">
        <f>IF(OR($K$2=0,K4257=0),0,'1.全社費用'!$C$42/$K$2)</f>
        <v>0</v>
      </c>
      <c r="G4257" s="37">
        <f t="shared" si="464"/>
        <v>0</v>
      </c>
      <c r="H4257" s="38">
        <f t="shared" si="465"/>
        <v>0</v>
      </c>
      <c r="I4257" s="39">
        <f t="shared" si="466"/>
        <v>0</v>
      </c>
      <c r="J4257" s="40">
        <f t="shared" si="467"/>
        <v>0</v>
      </c>
      <c r="K4257" s="111">
        <f>IF($B4257="",0,'2.売上実績'!D4257)</f>
        <v>0</v>
      </c>
      <c r="L4257" s="111">
        <f>IF($B4257="",0,'2.売上実績'!E4257)</f>
        <v>0</v>
      </c>
      <c r="M4257" s="28">
        <f t="shared" si="462"/>
        <v>0</v>
      </c>
      <c r="N4257" s="41">
        <f t="shared" si="463"/>
        <v>0</v>
      </c>
      <c r="O4257" s="40">
        <f t="shared" si="468"/>
        <v>0</v>
      </c>
    </row>
    <row r="4258" spans="2:15" ht="18" customHeight="1">
      <c r="B4258" s="109" t="str">
        <f>IF('2.売上実績'!$B4258="","",'2.売上実績'!$B4258)</f>
        <v/>
      </c>
      <c r="C4258" s="110" t="str">
        <f>IF('2.売上実績'!$C4258="","",'2.売上実績'!$C4258)</f>
        <v/>
      </c>
      <c r="D4258" s="98" t="str">
        <f>IF(C4258="","",VLOOKUP(C4258,'4.製品一覧'!$B$4:$D$500,3,FALSE))</f>
        <v/>
      </c>
      <c r="E4258" s="102">
        <f>IF(C4258&lt;&gt;"",VLOOKUP(C4258,'7.製品別原価'!$B$5:$J$500,8,FALSE),0)</f>
        <v>0</v>
      </c>
      <c r="F4258" s="37">
        <f>IF(OR($K$2=0,K4258=0),0,'1.全社費用'!$C$42/$K$2)</f>
        <v>0</v>
      </c>
      <c r="G4258" s="37">
        <f t="shared" si="464"/>
        <v>0</v>
      </c>
      <c r="H4258" s="38">
        <f t="shared" si="465"/>
        <v>0</v>
      </c>
      <c r="I4258" s="39">
        <f t="shared" si="466"/>
        <v>0</v>
      </c>
      <c r="J4258" s="40">
        <f t="shared" si="467"/>
        <v>0</v>
      </c>
      <c r="K4258" s="111">
        <f>IF($B4258="",0,'2.売上実績'!D4258)</f>
        <v>0</v>
      </c>
      <c r="L4258" s="111">
        <f>IF($B4258="",0,'2.売上実績'!E4258)</f>
        <v>0</v>
      </c>
      <c r="M4258" s="28">
        <f t="shared" si="462"/>
        <v>0</v>
      </c>
      <c r="N4258" s="41">
        <f t="shared" si="463"/>
        <v>0</v>
      </c>
      <c r="O4258" s="40">
        <f t="shared" si="468"/>
        <v>0</v>
      </c>
    </row>
    <row r="4259" spans="2:15" ht="18" customHeight="1">
      <c r="B4259" s="109" t="str">
        <f>IF('2.売上実績'!$B4259="","",'2.売上実績'!$B4259)</f>
        <v/>
      </c>
      <c r="C4259" s="110" t="str">
        <f>IF('2.売上実績'!$C4259="","",'2.売上実績'!$C4259)</f>
        <v/>
      </c>
      <c r="D4259" s="98" t="str">
        <f>IF(C4259="","",VLOOKUP(C4259,'4.製品一覧'!$B$4:$D$500,3,FALSE))</f>
        <v/>
      </c>
      <c r="E4259" s="102">
        <f>IF(C4259&lt;&gt;"",VLOOKUP(C4259,'7.製品別原価'!$B$5:$J$500,8,FALSE),0)</f>
        <v>0</v>
      </c>
      <c r="F4259" s="37">
        <f>IF(OR($K$2=0,K4259=0),0,'1.全社費用'!$C$42/$K$2)</f>
        <v>0</v>
      </c>
      <c r="G4259" s="37">
        <f t="shared" si="464"/>
        <v>0</v>
      </c>
      <c r="H4259" s="38">
        <f t="shared" si="465"/>
        <v>0</v>
      </c>
      <c r="I4259" s="39">
        <f t="shared" si="466"/>
        <v>0</v>
      </c>
      <c r="J4259" s="40">
        <f t="shared" si="467"/>
        <v>0</v>
      </c>
      <c r="K4259" s="111">
        <f>IF($B4259="",0,'2.売上実績'!D4259)</f>
        <v>0</v>
      </c>
      <c r="L4259" s="111">
        <f>IF($B4259="",0,'2.売上実績'!E4259)</f>
        <v>0</v>
      </c>
      <c r="M4259" s="28">
        <f t="shared" si="462"/>
        <v>0</v>
      </c>
      <c r="N4259" s="41">
        <f t="shared" si="463"/>
        <v>0</v>
      </c>
      <c r="O4259" s="40">
        <f t="shared" si="468"/>
        <v>0</v>
      </c>
    </row>
    <row r="4260" spans="2:15" ht="18" customHeight="1">
      <c r="B4260" s="109" t="str">
        <f>IF('2.売上実績'!$B4260="","",'2.売上実績'!$B4260)</f>
        <v/>
      </c>
      <c r="C4260" s="110" t="str">
        <f>IF('2.売上実績'!$C4260="","",'2.売上実績'!$C4260)</f>
        <v/>
      </c>
      <c r="D4260" s="98" t="str">
        <f>IF(C4260="","",VLOOKUP(C4260,'4.製品一覧'!$B$4:$D$500,3,FALSE))</f>
        <v/>
      </c>
      <c r="E4260" s="102">
        <f>IF(C4260&lt;&gt;"",VLOOKUP(C4260,'7.製品別原価'!$B$5:$J$500,8,FALSE),0)</f>
        <v>0</v>
      </c>
      <c r="F4260" s="37">
        <f>IF(OR($K$2=0,K4260=0),0,'1.全社費用'!$C$42/$K$2)</f>
        <v>0</v>
      </c>
      <c r="G4260" s="37">
        <f t="shared" si="464"/>
        <v>0</v>
      </c>
      <c r="H4260" s="38">
        <f t="shared" si="465"/>
        <v>0</v>
      </c>
      <c r="I4260" s="39">
        <f t="shared" si="466"/>
        <v>0</v>
      </c>
      <c r="J4260" s="40">
        <f t="shared" si="467"/>
        <v>0</v>
      </c>
      <c r="K4260" s="111">
        <f>IF($B4260="",0,'2.売上実績'!D4260)</f>
        <v>0</v>
      </c>
      <c r="L4260" s="111">
        <f>IF($B4260="",0,'2.売上実績'!E4260)</f>
        <v>0</v>
      </c>
      <c r="M4260" s="28">
        <f t="shared" si="462"/>
        <v>0</v>
      </c>
      <c r="N4260" s="41">
        <f t="shared" si="463"/>
        <v>0</v>
      </c>
      <c r="O4260" s="40">
        <f t="shared" si="468"/>
        <v>0</v>
      </c>
    </row>
    <row r="4261" spans="2:15" ht="18" customHeight="1">
      <c r="B4261" s="109" t="str">
        <f>IF('2.売上実績'!$B4261="","",'2.売上実績'!$B4261)</f>
        <v/>
      </c>
      <c r="C4261" s="110" t="str">
        <f>IF('2.売上実績'!$C4261="","",'2.売上実績'!$C4261)</f>
        <v/>
      </c>
      <c r="D4261" s="98" t="str">
        <f>IF(C4261="","",VLOOKUP(C4261,'4.製品一覧'!$B$4:$D$500,3,FALSE))</f>
        <v/>
      </c>
      <c r="E4261" s="102">
        <f>IF(C4261&lt;&gt;"",VLOOKUP(C4261,'7.製品別原価'!$B$5:$J$500,8,FALSE),0)</f>
        <v>0</v>
      </c>
      <c r="F4261" s="37">
        <f>IF(OR($K$2=0,K4261=0),0,'1.全社費用'!$C$42/$K$2)</f>
        <v>0</v>
      </c>
      <c r="G4261" s="37">
        <f t="shared" si="464"/>
        <v>0</v>
      </c>
      <c r="H4261" s="38">
        <f t="shared" si="465"/>
        <v>0</v>
      </c>
      <c r="I4261" s="39">
        <f t="shared" si="466"/>
        <v>0</v>
      </c>
      <c r="J4261" s="40">
        <f t="shared" si="467"/>
        <v>0</v>
      </c>
      <c r="K4261" s="111">
        <f>IF($B4261="",0,'2.売上実績'!D4261)</f>
        <v>0</v>
      </c>
      <c r="L4261" s="111">
        <f>IF($B4261="",0,'2.売上実績'!E4261)</f>
        <v>0</v>
      </c>
      <c r="M4261" s="28">
        <f t="shared" si="462"/>
        <v>0</v>
      </c>
      <c r="N4261" s="41">
        <f t="shared" si="463"/>
        <v>0</v>
      </c>
      <c r="O4261" s="40">
        <f t="shared" si="468"/>
        <v>0</v>
      </c>
    </row>
    <row r="4262" spans="2:15" ht="18" customHeight="1">
      <c r="B4262" s="109" t="str">
        <f>IF('2.売上実績'!$B4262="","",'2.売上実績'!$B4262)</f>
        <v/>
      </c>
      <c r="C4262" s="110" t="str">
        <f>IF('2.売上実績'!$C4262="","",'2.売上実績'!$C4262)</f>
        <v/>
      </c>
      <c r="D4262" s="98" t="str">
        <f>IF(C4262="","",VLOOKUP(C4262,'4.製品一覧'!$B$4:$D$500,3,FALSE))</f>
        <v/>
      </c>
      <c r="E4262" s="102">
        <f>IF(C4262&lt;&gt;"",VLOOKUP(C4262,'7.製品別原価'!$B$5:$J$500,8,FALSE),0)</f>
        <v>0</v>
      </c>
      <c r="F4262" s="37">
        <f>IF(OR($K$2=0,K4262=0),0,'1.全社費用'!$C$42/$K$2)</f>
        <v>0</v>
      </c>
      <c r="G4262" s="37">
        <f t="shared" si="464"/>
        <v>0</v>
      </c>
      <c r="H4262" s="38">
        <f t="shared" si="465"/>
        <v>0</v>
      </c>
      <c r="I4262" s="39">
        <f t="shared" si="466"/>
        <v>0</v>
      </c>
      <c r="J4262" s="40">
        <f t="shared" si="467"/>
        <v>0</v>
      </c>
      <c r="K4262" s="111">
        <f>IF($B4262="",0,'2.売上実績'!D4262)</f>
        <v>0</v>
      </c>
      <c r="L4262" s="111">
        <f>IF($B4262="",0,'2.売上実績'!E4262)</f>
        <v>0</v>
      </c>
      <c r="M4262" s="28">
        <f t="shared" si="462"/>
        <v>0</v>
      </c>
      <c r="N4262" s="41">
        <f t="shared" si="463"/>
        <v>0</v>
      </c>
      <c r="O4262" s="40">
        <f t="shared" si="468"/>
        <v>0</v>
      </c>
    </row>
    <row r="4263" spans="2:15" ht="18" customHeight="1">
      <c r="B4263" s="109" t="str">
        <f>IF('2.売上実績'!$B4263="","",'2.売上実績'!$B4263)</f>
        <v/>
      </c>
      <c r="C4263" s="110" t="str">
        <f>IF('2.売上実績'!$C4263="","",'2.売上実績'!$C4263)</f>
        <v/>
      </c>
      <c r="D4263" s="98" t="str">
        <f>IF(C4263="","",VLOOKUP(C4263,'4.製品一覧'!$B$4:$D$500,3,FALSE))</f>
        <v/>
      </c>
      <c r="E4263" s="102">
        <f>IF(C4263&lt;&gt;"",VLOOKUP(C4263,'7.製品別原価'!$B$5:$J$500,8,FALSE),0)</f>
        <v>0</v>
      </c>
      <c r="F4263" s="37">
        <f>IF(OR($K$2=0,K4263=0),0,'1.全社費用'!$C$42/$K$2)</f>
        <v>0</v>
      </c>
      <c r="G4263" s="37">
        <f t="shared" si="464"/>
        <v>0</v>
      </c>
      <c r="H4263" s="38">
        <f t="shared" si="465"/>
        <v>0</v>
      </c>
      <c r="I4263" s="39">
        <f t="shared" si="466"/>
        <v>0</v>
      </c>
      <c r="J4263" s="40">
        <f t="shared" si="467"/>
        <v>0</v>
      </c>
      <c r="K4263" s="111">
        <f>IF($B4263="",0,'2.売上実績'!D4263)</f>
        <v>0</v>
      </c>
      <c r="L4263" s="111">
        <f>IF($B4263="",0,'2.売上実績'!E4263)</f>
        <v>0</v>
      </c>
      <c r="M4263" s="28">
        <f t="shared" si="462"/>
        <v>0</v>
      </c>
      <c r="N4263" s="41">
        <f t="shared" si="463"/>
        <v>0</v>
      </c>
      <c r="O4263" s="40">
        <f t="shared" si="468"/>
        <v>0</v>
      </c>
    </row>
    <row r="4264" spans="2:15" ht="18" customHeight="1">
      <c r="B4264" s="109" t="str">
        <f>IF('2.売上実績'!$B4264="","",'2.売上実績'!$B4264)</f>
        <v/>
      </c>
      <c r="C4264" s="110" t="str">
        <f>IF('2.売上実績'!$C4264="","",'2.売上実績'!$C4264)</f>
        <v/>
      </c>
      <c r="D4264" s="98" t="str">
        <f>IF(C4264="","",VLOOKUP(C4264,'4.製品一覧'!$B$4:$D$500,3,FALSE))</f>
        <v/>
      </c>
      <c r="E4264" s="102">
        <f>IF(C4264&lt;&gt;"",VLOOKUP(C4264,'7.製品別原価'!$B$5:$J$500,8,FALSE),0)</f>
        <v>0</v>
      </c>
      <c r="F4264" s="37">
        <f>IF(OR($K$2=0,K4264=0),0,'1.全社費用'!$C$42/$K$2)</f>
        <v>0</v>
      </c>
      <c r="G4264" s="37">
        <f t="shared" si="464"/>
        <v>0</v>
      </c>
      <c r="H4264" s="38">
        <f t="shared" si="465"/>
        <v>0</v>
      </c>
      <c r="I4264" s="39">
        <f t="shared" si="466"/>
        <v>0</v>
      </c>
      <c r="J4264" s="40">
        <f t="shared" si="467"/>
        <v>0</v>
      </c>
      <c r="K4264" s="111">
        <f>IF($B4264="",0,'2.売上実績'!D4264)</f>
        <v>0</v>
      </c>
      <c r="L4264" s="111">
        <f>IF($B4264="",0,'2.売上実績'!E4264)</f>
        <v>0</v>
      </c>
      <c r="M4264" s="28">
        <f t="shared" si="462"/>
        <v>0</v>
      </c>
      <c r="N4264" s="41">
        <f t="shared" si="463"/>
        <v>0</v>
      </c>
      <c r="O4264" s="40">
        <f t="shared" si="468"/>
        <v>0</v>
      </c>
    </row>
    <row r="4265" spans="2:15" ht="18" customHeight="1">
      <c r="B4265" s="109" t="str">
        <f>IF('2.売上実績'!$B4265="","",'2.売上実績'!$B4265)</f>
        <v/>
      </c>
      <c r="C4265" s="110" t="str">
        <f>IF('2.売上実績'!$C4265="","",'2.売上実績'!$C4265)</f>
        <v/>
      </c>
      <c r="D4265" s="98" t="str">
        <f>IF(C4265="","",VLOOKUP(C4265,'4.製品一覧'!$B$4:$D$500,3,FALSE))</f>
        <v/>
      </c>
      <c r="E4265" s="102">
        <f>IF(C4265&lt;&gt;"",VLOOKUP(C4265,'7.製品別原価'!$B$5:$J$500,8,FALSE),0)</f>
        <v>0</v>
      </c>
      <c r="F4265" s="37">
        <f>IF(OR($K$2=0,K4265=0),0,'1.全社費用'!$C$42/$K$2)</f>
        <v>0</v>
      </c>
      <c r="G4265" s="37">
        <f t="shared" si="464"/>
        <v>0</v>
      </c>
      <c r="H4265" s="38">
        <f t="shared" si="465"/>
        <v>0</v>
      </c>
      <c r="I4265" s="39">
        <f t="shared" si="466"/>
        <v>0</v>
      </c>
      <c r="J4265" s="40">
        <f t="shared" si="467"/>
        <v>0</v>
      </c>
      <c r="K4265" s="111">
        <f>IF($B4265="",0,'2.売上実績'!D4265)</f>
        <v>0</v>
      </c>
      <c r="L4265" s="111">
        <f>IF($B4265="",0,'2.売上実績'!E4265)</f>
        <v>0</v>
      </c>
      <c r="M4265" s="28">
        <f t="shared" si="462"/>
        <v>0</v>
      </c>
      <c r="N4265" s="41">
        <f t="shared" si="463"/>
        <v>0</v>
      </c>
      <c r="O4265" s="40">
        <f t="shared" si="468"/>
        <v>0</v>
      </c>
    </row>
    <row r="4266" spans="2:15" ht="18" customHeight="1">
      <c r="B4266" s="109" t="str">
        <f>IF('2.売上実績'!$B4266="","",'2.売上実績'!$B4266)</f>
        <v/>
      </c>
      <c r="C4266" s="110" t="str">
        <f>IF('2.売上実績'!$C4266="","",'2.売上実績'!$C4266)</f>
        <v/>
      </c>
      <c r="D4266" s="98" t="str">
        <f>IF(C4266="","",VLOOKUP(C4266,'4.製品一覧'!$B$4:$D$500,3,FALSE))</f>
        <v/>
      </c>
      <c r="E4266" s="102">
        <f>IF(C4266&lt;&gt;"",VLOOKUP(C4266,'7.製品別原価'!$B$5:$J$500,8,FALSE),0)</f>
        <v>0</v>
      </c>
      <c r="F4266" s="37">
        <f>IF(OR($K$2=0,K4266=0),0,'1.全社費用'!$C$42/$K$2)</f>
        <v>0</v>
      </c>
      <c r="G4266" s="37">
        <f t="shared" si="464"/>
        <v>0</v>
      </c>
      <c r="H4266" s="38">
        <f t="shared" si="465"/>
        <v>0</v>
      </c>
      <c r="I4266" s="39">
        <f t="shared" si="466"/>
        <v>0</v>
      </c>
      <c r="J4266" s="40">
        <f t="shared" si="467"/>
        <v>0</v>
      </c>
      <c r="K4266" s="111">
        <f>IF($B4266="",0,'2.売上実績'!D4266)</f>
        <v>0</v>
      </c>
      <c r="L4266" s="111">
        <f>IF($B4266="",0,'2.売上実績'!E4266)</f>
        <v>0</v>
      </c>
      <c r="M4266" s="28">
        <f t="shared" si="462"/>
        <v>0</v>
      </c>
      <c r="N4266" s="41">
        <f t="shared" si="463"/>
        <v>0</v>
      </c>
      <c r="O4266" s="40">
        <f t="shared" si="468"/>
        <v>0</v>
      </c>
    </row>
    <row r="4267" spans="2:15" ht="18" customHeight="1">
      <c r="B4267" s="109" t="str">
        <f>IF('2.売上実績'!$B4267="","",'2.売上実績'!$B4267)</f>
        <v/>
      </c>
      <c r="C4267" s="110" t="str">
        <f>IF('2.売上実績'!$C4267="","",'2.売上実績'!$C4267)</f>
        <v/>
      </c>
      <c r="D4267" s="98" t="str">
        <f>IF(C4267="","",VLOOKUP(C4267,'4.製品一覧'!$B$4:$D$500,3,FALSE))</f>
        <v/>
      </c>
      <c r="E4267" s="102">
        <f>IF(C4267&lt;&gt;"",VLOOKUP(C4267,'7.製品別原価'!$B$5:$J$500,8,FALSE),0)</f>
        <v>0</v>
      </c>
      <c r="F4267" s="37">
        <f>IF(OR($K$2=0,K4267=0),0,'1.全社費用'!$C$42/$K$2)</f>
        <v>0</v>
      </c>
      <c r="G4267" s="37">
        <f t="shared" si="464"/>
        <v>0</v>
      </c>
      <c r="H4267" s="38">
        <f t="shared" si="465"/>
        <v>0</v>
      </c>
      <c r="I4267" s="39">
        <f t="shared" si="466"/>
        <v>0</v>
      </c>
      <c r="J4267" s="40">
        <f t="shared" si="467"/>
        <v>0</v>
      </c>
      <c r="K4267" s="111">
        <f>IF($B4267="",0,'2.売上実績'!D4267)</f>
        <v>0</v>
      </c>
      <c r="L4267" s="111">
        <f>IF($B4267="",0,'2.売上実績'!E4267)</f>
        <v>0</v>
      </c>
      <c r="M4267" s="28">
        <f t="shared" si="462"/>
        <v>0</v>
      </c>
      <c r="N4267" s="41">
        <f t="shared" si="463"/>
        <v>0</v>
      </c>
      <c r="O4267" s="40">
        <f t="shared" si="468"/>
        <v>0</v>
      </c>
    </row>
    <row r="4268" spans="2:15" ht="18" customHeight="1">
      <c r="B4268" s="109" t="str">
        <f>IF('2.売上実績'!$B4268="","",'2.売上実績'!$B4268)</f>
        <v/>
      </c>
      <c r="C4268" s="110" t="str">
        <f>IF('2.売上実績'!$C4268="","",'2.売上実績'!$C4268)</f>
        <v/>
      </c>
      <c r="D4268" s="98" t="str">
        <f>IF(C4268="","",VLOOKUP(C4268,'4.製品一覧'!$B$4:$D$500,3,FALSE))</f>
        <v/>
      </c>
      <c r="E4268" s="102">
        <f>IF(C4268&lt;&gt;"",VLOOKUP(C4268,'7.製品別原価'!$B$5:$J$500,8,FALSE),0)</f>
        <v>0</v>
      </c>
      <c r="F4268" s="37">
        <f>IF(OR($K$2=0,K4268=0),0,'1.全社費用'!$C$42/$K$2)</f>
        <v>0</v>
      </c>
      <c r="G4268" s="37">
        <f t="shared" si="464"/>
        <v>0</v>
      </c>
      <c r="H4268" s="38">
        <f t="shared" si="465"/>
        <v>0</v>
      </c>
      <c r="I4268" s="39">
        <f t="shared" si="466"/>
        <v>0</v>
      </c>
      <c r="J4268" s="40">
        <f t="shared" si="467"/>
        <v>0</v>
      </c>
      <c r="K4268" s="111">
        <f>IF($B4268="",0,'2.売上実績'!D4268)</f>
        <v>0</v>
      </c>
      <c r="L4268" s="111">
        <f>IF($B4268="",0,'2.売上実績'!E4268)</f>
        <v>0</v>
      </c>
      <c r="M4268" s="28">
        <f t="shared" si="462"/>
        <v>0</v>
      </c>
      <c r="N4268" s="41">
        <f t="shared" si="463"/>
        <v>0</v>
      </c>
      <c r="O4268" s="40">
        <f t="shared" si="468"/>
        <v>0</v>
      </c>
    </row>
    <row r="4269" spans="2:15" ht="18" customHeight="1">
      <c r="B4269" s="109" t="str">
        <f>IF('2.売上実績'!$B4269="","",'2.売上実績'!$B4269)</f>
        <v/>
      </c>
      <c r="C4269" s="110" t="str">
        <f>IF('2.売上実績'!$C4269="","",'2.売上実績'!$C4269)</f>
        <v/>
      </c>
      <c r="D4269" s="98" t="str">
        <f>IF(C4269="","",VLOOKUP(C4269,'4.製品一覧'!$B$4:$D$500,3,FALSE))</f>
        <v/>
      </c>
      <c r="E4269" s="102">
        <f>IF(C4269&lt;&gt;"",VLOOKUP(C4269,'7.製品別原価'!$B$5:$J$500,8,FALSE),0)</f>
        <v>0</v>
      </c>
      <c r="F4269" s="37">
        <f>IF(OR($K$2=0,K4269=0),0,'1.全社費用'!$C$42/$K$2)</f>
        <v>0</v>
      </c>
      <c r="G4269" s="37">
        <f t="shared" si="464"/>
        <v>0</v>
      </c>
      <c r="H4269" s="38">
        <f t="shared" si="465"/>
        <v>0</v>
      </c>
      <c r="I4269" s="39">
        <f t="shared" si="466"/>
        <v>0</v>
      </c>
      <c r="J4269" s="40">
        <f t="shared" si="467"/>
        <v>0</v>
      </c>
      <c r="K4269" s="111">
        <f>IF($B4269="",0,'2.売上実績'!D4269)</f>
        <v>0</v>
      </c>
      <c r="L4269" s="111">
        <f>IF($B4269="",0,'2.売上実績'!E4269)</f>
        <v>0</v>
      </c>
      <c r="M4269" s="28">
        <f t="shared" si="462"/>
        <v>0</v>
      </c>
      <c r="N4269" s="41">
        <f t="shared" si="463"/>
        <v>0</v>
      </c>
      <c r="O4269" s="40">
        <f t="shared" si="468"/>
        <v>0</v>
      </c>
    </row>
    <row r="4270" spans="2:15" ht="18" customHeight="1">
      <c r="B4270" s="109" t="str">
        <f>IF('2.売上実績'!$B4270="","",'2.売上実績'!$B4270)</f>
        <v/>
      </c>
      <c r="C4270" s="110" t="str">
        <f>IF('2.売上実績'!$C4270="","",'2.売上実績'!$C4270)</f>
        <v/>
      </c>
      <c r="D4270" s="98" t="str">
        <f>IF(C4270="","",VLOOKUP(C4270,'4.製品一覧'!$B$4:$D$500,3,FALSE))</f>
        <v/>
      </c>
      <c r="E4270" s="102">
        <f>IF(C4270&lt;&gt;"",VLOOKUP(C4270,'7.製品別原価'!$B$5:$J$500,8,FALSE),0)</f>
        <v>0</v>
      </c>
      <c r="F4270" s="37">
        <f>IF(OR($K$2=0,K4270=0),0,'1.全社費用'!$C$42/$K$2)</f>
        <v>0</v>
      </c>
      <c r="G4270" s="37">
        <f t="shared" si="464"/>
        <v>0</v>
      </c>
      <c r="H4270" s="38">
        <f t="shared" si="465"/>
        <v>0</v>
      </c>
      <c r="I4270" s="39">
        <f t="shared" si="466"/>
        <v>0</v>
      </c>
      <c r="J4270" s="40">
        <f t="shared" si="467"/>
        <v>0</v>
      </c>
      <c r="K4270" s="111">
        <f>IF($B4270="",0,'2.売上実績'!D4270)</f>
        <v>0</v>
      </c>
      <c r="L4270" s="111">
        <f>IF($B4270="",0,'2.売上実績'!E4270)</f>
        <v>0</v>
      </c>
      <c r="M4270" s="28">
        <f t="shared" si="462"/>
        <v>0</v>
      </c>
      <c r="N4270" s="41">
        <f t="shared" si="463"/>
        <v>0</v>
      </c>
      <c r="O4270" s="40">
        <f t="shared" si="468"/>
        <v>0</v>
      </c>
    </row>
    <row r="4271" spans="2:15" ht="18" customHeight="1">
      <c r="B4271" s="109" t="str">
        <f>IF('2.売上実績'!$B4271="","",'2.売上実績'!$B4271)</f>
        <v/>
      </c>
      <c r="C4271" s="110" t="str">
        <f>IF('2.売上実績'!$C4271="","",'2.売上実績'!$C4271)</f>
        <v/>
      </c>
      <c r="D4271" s="98" t="str">
        <f>IF(C4271="","",VLOOKUP(C4271,'4.製品一覧'!$B$4:$D$500,3,FALSE))</f>
        <v/>
      </c>
      <c r="E4271" s="102">
        <f>IF(C4271&lt;&gt;"",VLOOKUP(C4271,'7.製品別原価'!$B$5:$J$500,8,FALSE),0)</f>
        <v>0</v>
      </c>
      <c r="F4271" s="37">
        <f>IF(OR($K$2=0,K4271=0),0,'1.全社費用'!$C$42/$K$2)</f>
        <v>0</v>
      </c>
      <c r="G4271" s="37">
        <f t="shared" si="464"/>
        <v>0</v>
      </c>
      <c r="H4271" s="38">
        <f t="shared" si="465"/>
        <v>0</v>
      </c>
      <c r="I4271" s="39">
        <f t="shared" si="466"/>
        <v>0</v>
      </c>
      <c r="J4271" s="40">
        <f t="shared" si="467"/>
        <v>0</v>
      </c>
      <c r="K4271" s="111">
        <f>IF($B4271="",0,'2.売上実績'!D4271)</f>
        <v>0</v>
      </c>
      <c r="L4271" s="111">
        <f>IF($B4271="",0,'2.売上実績'!E4271)</f>
        <v>0</v>
      </c>
      <c r="M4271" s="28">
        <f t="shared" si="462"/>
        <v>0</v>
      </c>
      <c r="N4271" s="41">
        <f t="shared" si="463"/>
        <v>0</v>
      </c>
      <c r="O4271" s="40">
        <f t="shared" si="468"/>
        <v>0</v>
      </c>
    </row>
    <row r="4272" spans="2:15" ht="18" customHeight="1">
      <c r="B4272" s="109" t="str">
        <f>IF('2.売上実績'!$B4272="","",'2.売上実績'!$B4272)</f>
        <v/>
      </c>
      <c r="C4272" s="110" t="str">
        <f>IF('2.売上実績'!$C4272="","",'2.売上実績'!$C4272)</f>
        <v/>
      </c>
      <c r="D4272" s="98" t="str">
        <f>IF(C4272="","",VLOOKUP(C4272,'4.製品一覧'!$B$4:$D$500,3,FALSE))</f>
        <v/>
      </c>
      <c r="E4272" s="102">
        <f>IF(C4272&lt;&gt;"",VLOOKUP(C4272,'7.製品別原価'!$B$5:$J$500,8,FALSE),0)</f>
        <v>0</v>
      </c>
      <c r="F4272" s="37">
        <f>IF(OR($K$2=0,K4272=0),0,'1.全社費用'!$C$42/$K$2)</f>
        <v>0</v>
      </c>
      <c r="G4272" s="37">
        <f t="shared" si="464"/>
        <v>0</v>
      </c>
      <c r="H4272" s="38">
        <f t="shared" si="465"/>
        <v>0</v>
      </c>
      <c r="I4272" s="39">
        <f t="shared" si="466"/>
        <v>0</v>
      </c>
      <c r="J4272" s="40">
        <f t="shared" si="467"/>
        <v>0</v>
      </c>
      <c r="K4272" s="111">
        <f>IF($B4272="",0,'2.売上実績'!D4272)</f>
        <v>0</v>
      </c>
      <c r="L4272" s="111">
        <f>IF($B4272="",0,'2.売上実績'!E4272)</f>
        <v>0</v>
      </c>
      <c r="M4272" s="28">
        <f t="shared" si="462"/>
        <v>0</v>
      </c>
      <c r="N4272" s="41">
        <f t="shared" si="463"/>
        <v>0</v>
      </c>
      <c r="O4272" s="40">
        <f t="shared" si="468"/>
        <v>0</v>
      </c>
    </row>
    <row r="4273" spans="2:15" ht="18" customHeight="1">
      <c r="B4273" s="109" t="str">
        <f>IF('2.売上実績'!$B4273="","",'2.売上実績'!$B4273)</f>
        <v/>
      </c>
      <c r="C4273" s="110" t="str">
        <f>IF('2.売上実績'!$C4273="","",'2.売上実績'!$C4273)</f>
        <v/>
      </c>
      <c r="D4273" s="98" t="str">
        <f>IF(C4273="","",VLOOKUP(C4273,'4.製品一覧'!$B$4:$D$500,3,FALSE))</f>
        <v/>
      </c>
      <c r="E4273" s="102">
        <f>IF(C4273&lt;&gt;"",VLOOKUP(C4273,'7.製品別原価'!$B$5:$J$500,8,FALSE),0)</f>
        <v>0</v>
      </c>
      <c r="F4273" s="37">
        <f>IF(OR($K$2=0,K4273=0),0,'1.全社費用'!$C$42/$K$2)</f>
        <v>0</v>
      </c>
      <c r="G4273" s="37">
        <f t="shared" si="464"/>
        <v>0</v>
      </c>
      <c r="H4273" s="38">
        <f t="shared" si="465"/>
        <v>0</v>
      </c>
      <c r="I4273" s="39">
        <f t="shared" si="466"/>
        <v>0</v>
      </c>
      <c r="J4273" s="40">
        <f t="shared" si="467"/>
        <v>0</v>
      </c>
      <c r="K4273" s="111">
        <f>IF($B4273="",0,'2.売上実績'!D4273)</f>
        <v>0</v>
      </c>
      <c r="L4273" s="111">
        <f>IF($B4273="",0,'2.売上実績'!E4273)</f>
        <v>0</v>
      </c>
      <c r="M4273" s="28">
        <f t="shared" si="462"/>
        <v>0</v>
      </c>
      <c r="N4273" s="41">
        <f t="shared" si="463"/>
        <v>0</v>
      </c>
      <c r="O4273" s="40">
        <f t="shared" si="468"/>
        <v>0</v>
      </c>
    </row>
    <row r="4274" spans="2:15" ht="18" customHeight="1">
      <c r="B4274" s="109" t="str">
        <f>IF('2.売上実績'!$B4274="","",'2.売上実績'!$B4274)</f>
        <v/>
      </c>
      <c r="C4274" s="110" t="str">
        <f>IF('2.売上実績'!$C4274="","",'2.売上実績'!$C4274)</f>
        <v/>
      </c>
      <c r="D4274" s="98" t="str">
        <f>IF(C4274="","",VLOOKUP(C4274,'4.製品一覧'!$B$4:$D$500,3,FALSE))</f>
        <v/>
      </c>
      <c r="E4274" s="102">
        <f>IF(C4274&lt;&gt;"",VLOOKUP(C4274,'7.製品別原価'!$B$5:$J$500,8,FALSE),0)</f>
        <v>0</v>
      </c>
      <c r="F4274" s="37">
        <f>IF(OR($K$2=0,K4274=0),0,'1.全社費用'!$C$42/$K$2)</f>
        <v>0</v>
      </c>
      <c r="G4274" s="37">
        <f t="shared" si="464"/>
        <v>0</v>
      </c>
      <c r="H4274" s="38">
        <f t="shared" si="465"/>
        <v>0</v>
      </c>
      <c r="I4274" s="39">
        <f t="shared" si="466"/>
        <v>0</v>
      </c>
      <c r="J4274" s="40">
        <f t="shared" si="467"/>
        <v>0</v>
      </c>
      <c r="K4274" s="111">
        <f>IF($B4274="",0,'2.売上実績'!D4274)</f>
        <v>0</v>
      </c>
      <c r="L4274" s="111">
        <f>IF($B4274="",0,'2.売上実績'!E4274)</f>
        <v>0</v>
      </c>
      <c r="M4274" s="28">
        <f t="shared" si="462"/>
        <v>0</v>
      </c>
      <c r="N4274" s="41">
        <f t="shared" si="463"/>
        <v>0</v>
      </c>
      <c r="O4274" s="40">
        <f t="shared" si="468"/>
        <v>0</v>
      </c>
    </row>
    <row r="4275" spans="2:15" ht="18" customHeight="1">
      <c r="B4275" s="109" t="str">
        <f>IF('2.売上実績'!$B4275="","",'2.売上実績'!$B4275)</f>
        <v/>
      </c>
      <c r="C4275" s="110" t="str">
        <f>IF('2.売上実績'!$C4275="","",'2.売上実績'!$C4275)</f>
        <v/>
      </c>
      <c r="D4275" s="98" t="str">
        <f>IF(C4275="","",VLOOKUP(C4275,'4.製品一覧'!$B$4:$D$500,3,FALSE))</f>
        <v/>
      </c>
      <c r="E4275" s="102">
        <f>IF(C4275&lt;&gt;"",VLOOKUP(C4275,'7.製品別原価'!$B$5:$J$500,8,FALSE),0)</f>
        <v>0</v>
      </c>
      <c r="F4275" s="37">
        <f>IF(OR($K$2=0,K4275=0),0,'1.全社費用'!$C$42/$K$2)</f>
        <v>0</v>
      </c>
      <c r="G4275" s="37">
        <f t="shared" si="464"/>
        <v>0</v>
      </c>
      <c r="H4275" s="38">
        <f t="shared" si="465"/>
        <v>0</v>
      </c>
      <c r="I4275" s="39">
        <f t="shared" si="466"/>
        <v>0</v>
      </c>
      <c r="J4275" s="40">
        <f t="shared" si="467"/>
        <v>0</v>
      </c>
      <c r="K4275" s="111">
        <f>IF($B4275="",0,'2.売上実績'!D4275)</f>
        <v>0</v>
      </c>
      <c r="L4275" s="111">
        <f>IF($B4275="",0,'2.売上実績'!E4275)</f>
        <v>0</v>
      </c>
      <c r="M4275" s="28">
        <f t="shared" si="462"/>
        <v>0</v>
      </c>
      <c r="N4275" s="41">
        <f t="shared" si="463"/>
        <v>0</v>
      </c>
      <c r="O4275" s="40">
        <f t="shared" si="468"/>
        <v>0</v>
      </c>
    </row>
    <row r="4276" spans="2:15" ht="18" customHeight="1">
      <c r="B4276" s="109" t="str">
        <f>IF('2.売上実績'!$B4276="","",'2.売上実績'!$B4276)</f>
        <v/>
      </c>
      <c r="C4276" s="110" t="str">
        <f>IF('2.売上実績'!$C4276="","",'2.売上実績'!$C4276)</f>
        <v/>
      </c>
      <c r="D4276" s="98" t="str">
        <f>IF(C4276="","",VLOOKUP(C4276,'4.製品一覧'!$B$4:$D$500,3,FALSE))</f>
        <v/>
      </c>
      <c r="E4276" s="102">
        <f>IF(C4276&lt;&gt;"",VLOOKUP(C4276,'7.製品別原価'!$B$5:$J$500,8,FALSE),0)</f>
        <v>0</v>
      </c>
      <c r="F4276" s="37">
        <f>IF(OR($K$2=0,K4276=0),0,'1.全社費用'!$C$42/$K$2)</f>
        <v>0</v>
      </c>
      <c r="G4276" s="37">
        <f t="shared" si="464"/>
        <v>0</v>
      </c>
      <c r="H4276" s="38">
        <f t="shared" si="465"/>
        <v>0</v>
      </c>
      <c r="I4276" s="39">
        <f t="shared" si="466"/>
        <v>0</v>
      </c>
      <c r="J4276" s="40">
        <f t="shared" si="467"/>
        <v>0</v>
      </c>
      <c r="K4276" s="111">
        <f>IF($B4276="",0,'2.売上実績'!D4276)</f>
        <v>0</v>
      </c>
      <c r="L4276" s="111">
        <f>IF($B4276="",0,'2.売上実績'!E4276)</f>
        <v>0</v>
      </c>
      <c r="M4276" s="28">
        <f t="shared" si="462"/>
        <v>0</v>
      </c>
      <c r="N4276" s="41">
        <f t="shared" si="463"/>
        <v>0</v>
      </c>
      <c r="O4276" s="40">
        <f t="shared" si="468"/>
        <v>0</v>
      </c>
    </row>
    <row r="4277" spans="2:15" ht="18" customHeight="1">
      <c r="B4277" s="109" t="str">
        <f>IF('2.売上実績'!$B4277="","",'2.売上実績'!$B4277)</f>
        <v/>
      </c>
      <c r="C4277" s="110" t="str">
        <f>IF('2.売上実績'!$C4277="","",'2.売上実績'!$C4277)</f>
        <v/>
      </c>
      <c r="D4277" s="98" t="str">
        <f>IF(C4277="","",VLOOKUP(C4277,'4.製品一覧'!$B$4:$D$500,3,FALSE))</f>
        <v/>
      </c>
      <c r="E4277" s="102">
        <f>IF(C4277&lt;&gt;"",VLOOKUP(C4277,'7.製品別原価'!$B$5:$J$500,8,FALSE),0)</f>
        <v>0</v>
      </c>
      <c r="F4277" s="37">
        <f>IF(OR($K$2=0,K4277=0),0,'1.全社費用'!$C$42/$K$2)</f>
        <v>0</v>
      </c>
      <c r="G4277" s="37">
        <f t="shared" si="464"/>
        <v>0</v>
      </c>
      <c r="H4277" s="38">
        <f t="shared" si="465"/>
        <v>0</v>
      </c>
      <c r="I4277" s="39">
        <f t="shared" si="466"/>
        <v>0</v>
      </c>
      <c r="J4277" s="40">
        <f t="shared" si="467"/>
        <v>0</v>
      </c>
      <c r="K4277" s="111">
        <f>IF($B4277="",0,'2.売上実績'!D4277)</f>
        <v>0</v>
      </c>
      <c r="L4277" s="111">
        <f>IF($B4277="",0,'2.売上実績'!E4277)</f>
        <v>0</v>
      </c>
      <c r="M4277" s="28">
        <f t="shared" si="462"/>
        <v>0</v>
      </c>
      <c r="N4277" s="41">
        <f t="shared" si="463"/>
        <v>0</v>
      </c>
      <c r="O4277" s="40">
        <f t="shared" si="468"/>
        <v>0</v>
      </c>
    </row>
    <row r="4278" spans="2:15" ht="18" customHeight="1">
      <c r="B4278" s="109" t="str">
        <f>IF('2.売上実績'!$B4278="","",'2.売上実績'!$B4278)</f>
        <v/>
      </c>
      <c r="C4278" s="110" t="str">
        <f>IF('2.売上実績'!$C4278="","",'2.売上実績'!$C4278)</f>
        <v/>
      </c>
      <c r="D4278" s="98" t="str">
        <f>IF(C4278="","",VLOOKUP(C4278,'4.製品一覧'!$B$4:$D$500,3,FALSE))</f>
        <v/>
      </c>
      <c r="E4278" s="102">
        <f>IF(C4278&lt;&gt;"",VLOOKUP(C4278,'7.製品別原価'!$B$5:$J$500,8,FALSE),0)</f>
        <v>0</v>
      </c>
      <c r="F4278" s="37">
        <f>IF(OR($K$2=0,K4278=0),0,'1.全社費用'!$C$42/$K$2)</f>
        <v>0</v>
      </c>
      <c r="G4278" s="37">
        <f t="shared" si="464"/>
        <v>0</v>
      </c>
      <c r="H4278" s="38">
        <f t="shared" si="465"/>
        <v>0</v>
      </c>
      <c r="I4278" s="39">
        <f t="shared" si="466"/>
        <v>0</v>
      </c>
      <c r="J4278" s="40">
        <f t="shared" si="467"/>
        <v>0</v>
      </c>
      <c r="K4278" s="111">
        <f>IF($B4278="",0,'2.売上実績'!D4278)</f>
        <v>0</v>
      </c>
      <c r="L4278" s="111">
        <f>IF($B4278="",0,'2.売上実績'!E4278)</f>
        <v>0</v>
      </c>
      <c r="M4278" s="28">
        <f t="shared" si="462"/>
        <v>0</v>
      </c>
      <c r="N4278" s="41">
        <f t="shared" si="463"/>
        <v>0</v>
      </c>
      <c r="O4278" s="40">
        <f t="shared" si="468"/>
        <v>0</v>
      </c>
    </row>
    <row r="4279" spans="2:15" ht="18" customHeight="1">
      <c r="B4279" s="109" t="str">
        <f>IF('2.売上実績'!$B4279="","",'2.売上実績'!$B4279)</f>
        <v/>
      </c>
      <c r="C4279" s="110" t="str">
        <f>IF('2.売上実績'!$C4279="","",'2.売上実績'!$C4279)</f>
        <v/>
      </c>
      <c r="D4279" s="98" t="str">
        <f>IF(C4279="","",VLOOKUP(C4279,'4.製品一覧'!$B$4:$D$500,3,FALSE))</f>
        <v/>
      </c>
      <c r="E4279" s="102">
        <f>IF(C4279&lt;&gt;"",VLOOKUP(C4279,'7.製品別原価'!$B$5:$J$500,8,FALSE),0)</f>
        <v>0</v>
      </c>
      <c r="F4279" s="37">
        <f>IF(OR($K$2=0,K4279=0),0,'1.全社費用'!$C$42/$K$2)</f>
        <v>0</v>
      </c>
      <c r="G4279" s="37">
        <f t="shared" si="464"/>
        <v>0</v>
      </c>
      <c r="H4279" s="38">
        <f t="shared" si="465"/>
        <v>0</v>
      </c>
      <c r="I4279" s="39">
        <f t="shared" si="466"/>
        <v>0</v>
      </c>
      <c r="J4279" s="40">
        <f t="shared" si="467"/>
        <v>0</v>
      </c>
      <c r="K4279" s="111">
        <f>IF($B4279="",0,'2.売上実績'!D4279)</f>
        <v>0</v>
      </c>
      <c r="L4279" s="111">
        <f>IF($B4279="",0,'2.売上実績'!E4279)</f>
        <v>0</v>
      </c>
      <c r="M4279" s="28">
        <f t="shared" si="462"/>
        <v>0</v>
      </c>
      <c r="N4279" s="41">
        <f t="shared" si="463"/>
        <v>0</v>
      </c>
      <c r="O4279" s="40">
        <f t="shared" si="468"/>
        <v>0</v>
      </c>
    </row>
    <row r="4280" spans="2:15" ht="18" customHeight="1">
      <c r="B4280" s="109" t="str">
        <f>IF('2.売上実績'!$B4280="","",'2.売上実績'!$B4280)</f>
        <v/>
      </c>
      <c r="C4280" s="110" t="str">
        <f>IF('2.売上実績'!$C4280="","",'2.売上実績'!$C4280)</f>
        <v/>
      </c>
      <c r="D4280" s="98" t="str">
        <f>IF(C4280="","",VLOOKUP(C4280,'4.製品一覧'!$B$4:$D$500,3,FALSE))</f>
        <v/>
      </c>
      <c r="E4280" s="102">
        <f>IF(C4280&lt;&gt;"",VLOOKUP(C4280,'7.製品別原価'!$B$5:$J$500,8,FALSE),0)</f>
        <v>0</v>
      </c>
      <c r="F4280" s="37">
        <f>IF(OR($K$2=0,K4280=0),0,'1.全社費用'!$C$42/$K$2)</f>
        <v>0</v>
      </c>
      <c r="G4280" s="37">
        <f t="shared" si="464"/>
        <v>0</v>
      </c>
      <c r="H4280" s="38">
        <f t="shared" si="465"/>
        <v>0</v>
      </c>
      <c r="I4280" s="39">
        <f t="shared" si="466"/>
        <v>0</v>
      </c>
      <c r="J4280" s="40">
        <f t="shared" si="467"/>
        <v>0</v>
      </c>
      <c r="K4280" s="111">
        <f>IF($B4280="",0,'2.売上実績'!D4280)</f>
        <v>0</v>
      </c>
      <c r="L4280" s="111">
        <f>IF($B4280="",0,'2.売上実績'!E4280)</f>
        <v>0</v>
      </c>
      <c r="M4280" s="28">
        <f t="shared" si="462"/>
        <v>0</v>
      </c>
      <c r="N4280" s="41">
        <f t="shared" si="463"/>
        <v>0</v>
      </c>
      <c r="O4280" s="40">
        <f t="shared" si="468"/>
        <v>0</v>
      </c>
    </row>
    <row r="4281" spans="2:15" ht="18" customHeight="1">
      <c r="B4281" s="109" t="str">
        <f>IF('2.売上実績'!$B4281="","",'2.売上実績'!$B4281)</f>
        <v/>
      </c>
      <c r="C4281" s="110" t="str">
        <f>IF('2.売上実績'!$C4281="","",'2.売上実績'!$C4281)</f>
        <v/>
      </c>
      <c r="D4281" s="98" t="str">
        <f>IF(C4281="","",VLOOKUP(C4281,'4.製品一覧'!$B$4:$D$500,3,FALSE))</f>
        <v/>
      </c>
      <c r="E4281" s="102">
        <f>IF(C4281&lt;&gt;"",VLOOKUP(C4281,'7.製品別原価'!$B$5:$J$500,8,FALSE),0)</f>
        <v>0</v>
      </c>
      <c r="F4281" s="37">
        <f>IF(OR($K$2=0,K4281=0),0,'1.全社費用'!$C$42/$K$2)</f>
        <v>0</v>
      </c>
      <c r="G4281" s="37">
        <f t="shared" si="464"/>
        <v>0</v>
      </c>
      <c r="H4281" s="38">
        <f t="shared" si="465"/>
        <v>0</v>
      </c>
      <c r="I4281" s="39">
        <f t="shared" si="466"/>
        <v>0</v>
      </c>
      <c r="J4281" s="40">
        <f t="shared" si="467"/>
        <v>0</v>
      </c>
      <c r="K4281" s="111">
        <f>IF($B4281="",0,'2.売上実績'!D4281)</f>
        <v>0</v>
      </c>
      <c r="L4281" s="111">
        <f>IF($B4281="",0,'2.売上実績'!E4281)</f>
        <v>0</v>
      </c>
      <c r="M4281" s="28">
        <f t="shared" si="462"/>
        <v>0</v>
      </c>
      <c r="N4281" s="41">
        <f t="shared" si="463"/>
        <v>0</v>
      </c>
      <c r="O4281" s="40">
        <f t="shared" si="468"/>
        <v>0</v>
      </c>
    </row>
    <row r="4282" spans="2:15" ht="18" customHeight="1">
      <c r="B4282" s="109" t="str">
        <f>IF('2.売上実績'!$B4282="","",'2.売上実績'!$B4282)</f>
        <v/>
      </c>
      <c r="C4282" s="110" t="str">
        <f>IF('2.売上実績'!$C4282="","",'2.売上実績'!$C4282)</f>
        <v/>
      </c>
      <c r="D4282" s="98" t="str">
        <f>IF(C4282="","",VLOOKUP(C4282,'4.製品一覧'!$B$4:$D$500,3,FALSE))</f>
        <v/>
      </c>
      <c r="E4282" s="102">
        <f>IF(C4282&lt;&gt;"",VLOOKUP(C4282,'7.製品別原価'!$B$5:$J$500,8,FALSE),0)</f>
        <v>0</v>
      </c>
      <c r="F4282" s="37">
        <f>IF(OR($K$2=0,K4282=0),0,'1.全社費用'!$C$42/$K$2)</f>
        <v>0</v>
      </c>
      <c r="G4282" s="37">
        <f t="shared" si="464"/>
        <v>0</v>
      </c>
      <c r="H4282" s="38">
        <f t="shared" si="465"/>
        <v>0</v>
      </c>
      <c r="I4282" s="39">
        <f t="shared" si="466"/>
        <v>0</v>
      </c>
      <c r="J4282" s="40">
        <f t="shared" si="467"/>
        <v>0</v>
      </c>
      <c r="K4282" s="111">
        <f>IF($B4282="",0,'2.売上実績'!D4282)</f>
        <v>0</v>
      </c>
      <c r="L4282" s="111">
        <f>IF($B4282="",0,'2.売上実績'!E4282)</f>
        <v>0</v>
      </c>
      <c r="M4282" s="28">
        <f t="shared" si="462"/>
        <v>0</v>
      </c>
      <c r="N4282" s="41">
        <f t="shared" si="463"/>
        <v>0</v>
      </c>
      <c r="O4282" s="40">
        <f t="shared" si="468"/>
        <v>0</v>
      </c>
    </row>
    <row r="4283" spans="2:15" ht="18" customHeight="1">
      <c r="B4283" s="109" t="str">
        <f>IF('2.売上実績'!$B4283="","",'2.売上実績'!$B4283)</f>
        <v/>
      </c>
      <c r="C4283" s="110" t="str">
        <f>IF('2.売上実績'!$C4283="","",'2.売上実績'!$C4283)</f>
        <v/>
      </c>
      <c r="D4283" s="98" t="str">
        <f>IF(C4283="","",VLOOKUP(C4283,'4.製品一覧'!$B$4:$D$500,3,FALSE))</f>
        <v/>
      </c>
      <c r="E4283" s="102">
        <f>IF(C4283&lt;&gt;"",VLOOKUP(C4283,'7.製品別原価'!$B$5:$J$500,8,FALSE),0)</f>
        <v>0</v>
      </c>
      <c r="F4283" s="37">
        <f>IF(OR($K$2=0,K4283=0),0,'1.全社費用'!$C$42/$K$2)</f>
        <v>0</v>
      </c>
      <c r="G4283" s="37">
        <f t="shared" si="464"/>
        <v>0</v>
      </c>
      <c r="H4283" s="38">
        <f t="shared" si="465"/>
        <v>0</v>
      </c>
      <c r="I4283" s="39">
        <f t="shared" si="466"/>
        <v>0</v>
      </c>
      <c r="J4283" s="40">
        <f t="shared" si="467"/>
        <v>0</v>
      </c>
      <c r="K4283" s="111">
        <f>IF($B4283="",0,'2.売上実績'!D4283)</f>
        <v>0</v>
      </c>
      <c r="L4283" s="111">
        <f>IF($B4283="",0,'2.売上実績'!E4283)</f>
        <v>0</v>
      </c>
      <c r="M4283" s="28">
        <f t="shared" si="462"/>
        <v>0</v>
      </c>
      <c r="N4283" s="41">
        <f t="shared" si="463"/>
        <v>0</v>
      </c>
      <c r="O4283" s="40">
        <f t="shared" si="468"/>
        <v>0</v>
      </c>
    </row>
    <row r="4284" spans="2:15" ht="18" customHeight="1">
      <c r="B4284" s="109" t="str">
        <f>IF('2.売上実績'!$B4284="","",'2.売上実績'!$B4284)</f>
        <v/>
      </c>
      <c r="C4284" s="110" t="str">
        <f>IF('2.売上実績'!$C4284="","",'2.売上実績'!$C4284)</f>
        <v/>
      </c>
      <c r="D4284" s="98" t="str">
        <f>IF(C4284="","",VLOOKUP(C4284,'4.製品一覧'!$B$4:$D$500,3,FALSE))</f>
        <v/>
      </c>
      <c r="E4284" s="102">
        <f>IF(C4284&lt;&gt;"",VLOOKUP(C4284,'7.製品別原価'!$B$5:$J$500,8,FALSE),0)</f>
        <v>0</v>
      </c>
      <c r="F4284" s="37">
        <f>IF(OR($K$2=0,K4284=0),0,'1.全社費用'!$C$42/$K$2)</f>
        <v>0</v>
      </c>
      <c r="G4284" s="37">
        <f t="shared" si="464"/>
        <v>0</v>
      </c>
      <c r="H4284" s="38">
        <f t="shared" si="465"/>
        <v>0</v>
      </c>
      <c r="I4284" s="39">
        <f t="shared" si="466"/>
        <v>0</v>
      </c>
      <c r="J4284" s="40">
        <f t="shared" si="467"/>
        <v>0</v>
      </c>
      <c r="K4284" s="111">
        <f>IF($B4284="",0,'2.売上実績'!D4284)</f>
        <v>0</v>
      </c>
      <c r="L4284" s="111">
        <f>IF($B4284="",0,'2.売上実績'!E4284)</f>
        <v>0</v>
      </c>
      <c r="M4284" s="28">
        <f t="shared" si="462"/>
        <v>0</v>
      </c>
      <c r="N4284" s="41">
        <f t="shared" si="463"/>
        <v>0</v>
      </c>
      <c r="O4284" s="40">
        <f t="shared" si="468"/>
        <v>0</v>
      </c>
    </row>
    <row r="4285" spans="2:15" ht="18" customHeight="1">
      <c r="B4285" s="109" t="str">
        <f>IF('2.売上実績'!$B4285="","",'2.売上実績'!$B4285)</f>
        <v/>
      </c>
      <c r="C4285" s="110" t="str">
        <f>IF('2.売上実績'!$C4285="","",'2.売上実績'!$C4285)</f>
        <v/>
      </c>
      <c r="D4285" s="98" t="str">
        <f>IF(C4285="","",VLOOKUP(C4285,'4.製品一覧'!$B$4:$D$500,3,FALSE))</f>
        <v/>
      </c>
      <c r="E4285" s="102">
        <f>IF(C4285&lt;&gt;"",VLOOKUP(C4285,'7.製品別原価'!$B$5:$J$500,8,FALSE),0)</f>
        <v>0</v>
      </c>
      <c r="F4285" s="37">
        <f>IF(OR($K$2=0,K4285=0),0,'1.全社費用'!$C$42/$K$2)</f>
        <v>0</v>
      </c>
      <c r="G4285" s="37">
        <f t="shared" si="464"/>
        <v>0</v>
      </c>
      <c r="H4285" s="38">
        <f t="shared" si="465"/>
        <v>0</v>
      </c>
      <c r="I4285" s="39">
        <f t="shared" si="466"/>
        <v>0</v>
      </c>
      <c r="J4285" s="40">
        <f t="shared" si="467"/>
        <v>0</v>
      </c>
      <c r="K4285" s="111">
        <f>IF($B4285="",0,'2.売上実績'!D4285)</f>
        <v>0</v>
      </c>
      <c r="L4285" s="111">
        <f>IF($B4285="",0,'2.売上実績'!E4285)</f>
        <v>0</v>
      </c>
      <c r="M4285" s="28">
        <f t="shared" si="462"/>
        <v>0</v>
      </c>
      <c r="N4285" s="41">
        <f t="shared" si="463"/>
        <v>0</v>
      </c>
      <c r="O4285" s="40">
        <f t="shared" si="468"/>
        <v>0</v>
      </c>
    </row>
    <row r="4286" spans="2:15" ht="18" customHeight="1">
      <c r="B4286" s="109" t="str">
        <f>IF('2.売上実績'!$B4286="","",'2.売上実績'!$B4286)</f>
        <v/>
      </c>
      <c r="C4286" s="110" t="str">
        <f>IF('2.売上実績'!$C4286="","",'2.売上実績'!$C4286)</f>
        <v/>
      </c>
      <c r="D4286" s="98" t="str">
        <f>IF(C4286="","",VLOOKUP(C4286,'4.製品一覧'!$B$4:$D$500,3,FALSE))</f>
        <v/>
      </c>
      <c r="E4286" s="102">
        <f>IF(C4286&lt;&gt;"",VLOOKUP(C4286,'7.製品別原価'!$B$5:$J$500,8,FALSE),0)</f>
        <v>0</v>
      </c>
      <c r="F4286" s="37">
        <f>IF(OR($K$2=0,K4286=0),0,'1.全社費用'!$C$42/$K$2)</f>
        <v>0</v>
      </c>
      <c r="G4286" s="37">
        <f t="shared" si="464"/>
        <v>0</v>
      </c>
      <c r="H4286" s="38">
        <f t="shared" si="465"/>
        <v>0</v>
      </c>
      <c r="I4286" s="39">
        <f t="shared" si="466"/>
        <v>0</v>
      </c>
      <c r="J4286" s="40">
        <f t="shared" si="467"/>
        <v>0</v>
      </c>
      <c r="K4286" s="111">
        <f>IF($B4286="",0,'2.売上実績'!D4286)</f>
        <v>0</v>
      </c>
      <c r="L4286" s="111">
        <f>IF($B4286="",0,'2.売上実績'!E4286)</f>
        <v>0</v>
      </c>
      <c r="M4286" s="28">
        <f t="shared" si="462"/>
        <v>0</v>
      </c>
      <c r="N4286" s="41">
        <f t="shared" si="463"/>
        <v>0</v>
      </c>
      <c r="O4286" s="40">
        <f t="shared" si="468"/>
        <v>0</v>
      </c>
    </row>
    <row r="4287" spans="2:15" ht="18" customHeight="1">
      <c r="B4287" s="109" t="str">
        <f>IF('2.売上実績'!$B4287="","",'2.売上実績'!$B4287)</f>
        <v/>
      </c>
      <c r="C4287" s="110" t="str">
        <f>IF('2.売上実績'!$C4287="","",'2.売上実績'!$C4287)</f>
        <v/>
      </c>
      <c r="D4287" s="98" t="str">
        <f>IF(C4287="","",VLOOKUP(C4287,'4.製品一覧'!$B$4:$D$500,3,FALSE))</f>
        <v/>
      </c>
      <c r="E4287" s="102">
        <f>IF(C4287&lt;&gt;"",VLOOKUP(C4287,'7.製品別原価'!$B$5:$J$500,8,FALSE),0)</f>
        <v>0</v>
      </c>
      <c r="F4287" s="37">
        <f>IF(OR($K$2=0,K4287=0),0,'1.全社費用'!$C$42/$K$2)</f>
        <v>0</v>
      </c>
      <c r="G4287" s="37">
        <f t="shared" si="464"/>
        <v>0</v>
      </c>
      <c r="H4287" s="38">
        <f t="shared" si="465"/>
        <v>0</v>
      </c>
      <c r="I4287" s="39">
        <f t="shared" si="466"/>
        <v>0</v>
      </c>
      <c r="J4287" s="40">
        <f t="shared" si="467"/>
        <v>0</v>
      </c>
      <c r="K4287" s="111">
        <f>IF($B4287="",0,'2.売上実績'!D4287)</f>
        <v>0</v>
      </c>
      <c r="L4287" s="111">
        <f>IF($B4287="",0,'2.売上実績'!E4287)</f>
        <v>0</v>
      </c>
      <c r="M4287" s="28">
        <f t="shared" si="462"/>
        <v>0</v>
      </c>
      <c r="N4287" s="41">
        <f t="shared" si="463"/>
        <v>0</v>
      </c>
      <c r="O4287" s="40">
        <f t="shared" si="468"/>
        <v>0</v>
      </c>
    </row>
    <row r="4288" spans="2:15" ht="18" customHeight="1">
      <c r="B4288" s="109" t="str">
        <f>IF('2.売上実績'!$B4288="","",'2.売上実績'!$B4288)</f>
        <v/>
      </c>
      <c r="C4288" s="110" t="str">
        <f>IF('2.売上実績'!$C4288="","",'2.売上実績'!$C4288)</f>
        <v/>
      </c>
      <c r="D4288" s="98" t="str">
        <f>IF(C4288="","",VLOOKUP(C4288,'4.製品一覧'!$B$4:$D$500,3,FALSE))</f>
        <v/>
      </c>
      <c r="E4288" s="102">
        <f>IF(C4288&lt;&gt;"",VLOOKUP(C4288,'7.製品別原価'!$B$5:$J$500,8,FALSE),0)</f>
        <v>0</v>
      </c>
      <c r="F4288" s="37">
        <f>IF(OR($K$2=0,K4288=0),0,'1.全社費用'!$C$42/$K$2)</f>
        <v>0</v>
      </c>
      <c r="G4288" s="37">
        <f t="shared" si="464"/>
        <v>0</v>
      </c>
      <c r="H4288" s="38">
        <f t="shared" si="465"/>
        <v>0</v>
      </c>
      <c r="I4288" s="39">
        <f t="shared" si="466"/>
        <v>0</v>
      </c>
      <c r="J4288" s="40">
        <f t="shared" si="467"/>
        <v>0</v>
      </c>
      <c r="K4288" s="111">
        <f>IF($B4288="",0,'2.売上実績'!D4288)</f>
        <v>0</v>
      </c>
      <c r="L4288" s="111">
        <f>IF($B4288="",0,'2.売上実績'!E4288)</f>
        <v>0</v>
      </c>
      <c r="M4288" s="28">
        <f t="shared" si="462"/>
        <v>0</v>
      </c>
      <c r="N4288" s="41">
        <f t="shared" si="463"/>
        <v>0</v>
      </c>
      <c r="O4288" s="40">
        <f t="shared" si="468"/>
        <v>0</v>
      </c>
    </row>
    <row r="4289" spans="2:15" ht="18" customHeight="1">
      <c r="B4289" s="109" t="str">
        <f>IF('2.売上実績'!$B4289="","",'2.売上実績'!$B4289)</f>
        <v/>
      </c>
      <c r="C4289" s="110" t="str">
        <f>IF('2.売上実績'!$C4289="","",'2.売上実績'!$C4289)</f>
        <v/>
      </c>
      <c r="D4289" s="98" t="str">
        <f>IF(C4289="","",VLOOKUP(C4289,'4.製品一覧'!$B$4:$D$500,3,FALSE))</f>
        <v/>
      </c>
      <c r="E4289" s="102">
        <f>IF(C4289&lt;&gt;"",VLOOKUP(C4289,'7.製品別原価'!$B$5:$J$500,8,FALSE),0)</f>
        <v>0</v>
      </c>
      <c r="F4289" s="37">
        <f>IF(OR($K$2=0,K4289=0),0,'1.全社費用'!$C$42/$K$2)</f>
        <v>0</v>
      </c>
      <c r="G4289" s="37">
        <f t="shared" si="464"/>
        <v>0</v>
      </c>
      <c r="H4289" s="38">
        <f t="shared" si="465"/>
        <v>0</v>
      </c>
      <c r="I4289" s="39">
        <f t="shared" si="466"/>
        <v>0</v>
      </c>
      <c r="J4289" s="40">
        <f t="shared" si="467"/>
        <v>0</v>
      </c>
      <c r="K4289" s="111">
        <f>IF($B4289="",0,'2.売上実績'!D4289)</f>
        <v>0</v>
      </c>
      <c r="L4289" s="111">
        <f>IF($B4289="",0,'2.売上実績'!E4289)</f>
        <v>0</v>
      </c>
      <c r="M4289" s="28">
        <f t="shared" si="462"/>
        <v>0</v>
      </c>
      <c r="N4289" s="41">
        <f t="shared" si="463"/>
        <v>0</v>
      </c>
      <c r="O4289" s="40">
        <f t="shared" si="468"/>
        <v>0</v>
      </c>
    </row>
    <row r="4290" spans="2:15" ht="18" customHeight="1">
      <c r="B4290" s="109" t="str">
        <f>IF('2.売上実績'!$B4290="","",'2.売上実績'!$B4290)</f>
        <v/>
      </c>
      <c r="C4290" s="110" t="str">
        <f>IF('2.売上実績'!$C4290="","",'2.売上実績'!$C4290)</f>
        <v/>
      </c>
      <c r="D4290" s="98" t="str">
        <f>IF(C4290="","",VLOOKUP(C4290,'4.製品一覧'!$B$4:$D$500,3,FALSE))</f>
        <v/>
      </c>
      <c r="E4290" s="102">
        <f>IF(C4290&lt;&gt;"",VLOOKUP(C4290,'7.製品別原価'!$B$5:$J$500,8,FALSE),0)</f>
        <v>0</v>
      </c>
      <c r="F4290" s="37">
        <f>IF(OR($K$2=0,K4290=0),0,'1.全社費用'!$C$42/$K$2)</f>
        <v>0</v>
      </c>
      <c r="G4290" s="37">
        <f t="shared" si="464"/>
        <v>0</v>
      </c>
      <c r="H4290" s="38">
        <f t="shared" si="465"/>
        <v>0</v>
      </c>
      <c r="I4290" s="39">
        <f t="shared" si="466"/>
        <v>0</v>
      </c>
      <c r="J4290" s="40">
        <f t="shared" si="467"/>
        <v>0</v>
      </c>
      <c r="K4290" s="111">
        <f>IF($B4290="",0,'2.売上実績'!D4290)</f>
        <v>0</v>
      </c>
      <c r="L4290" s="111">
        <f>IF($B4290="",0,'2.売上実績'!E4290)</f>
        <v>0</v>
      </c>
      <c r="M4290" s="28">
        <f t="shared" si="462"/>
        <v>0</v>
      </c>
      <c r="N4290" s="41">
        <f t="shared" si="463"/>
        <v>0</v>
      </c>
      <c r="O4290" s="40">
        <f t="shared" si="468"/>
        <v>0</v>
      </c>
    </row>
    <row r="4291" spans="2:15" ht="18" customHeight="1">
      <c r="B4291" s="109" t="str">
        <f>IF('2.売上実績'!$B4291="","",'2.売上実績'!$B4291)</f>
        <v/>
      </c>
      <c r="C4291" s="110" t="str">
        <f>IF('2.売上実績'!$C4291="","",'2.売上実績'!$C4291)</f>
        <v/>
      </c>
      <c r="D4291" s="98" t="str">
        <f>IF(C4291="","",VLOOKUP(C4291,'4.製品一覧'!$B$4:$D$500,3,FALSE))</f>
        <v/>
      </c>
      <c r="E4291" s="102">
        <f>IF(C4291&lt;&gt;"",VLOOKUP(C4291,'7.製品別原価'!$B$5:$J$500,8,FALSE),0)</f>
        <v>0</v>
      </c>
      <c r="F4291" s="37">
        <f>IF(OR($K$2=0,K4291=0),0,'1.全社費用'!$C$42/$K$2)</f>
        <v>0</v>
      </c>
      <c r="G4291" s="37">
        <f t="shared" si="464"/>
        <v>0</v>
      </c>
      <c r="H4291" s="38">
        <f t="shared" si="465"/>
        <v>0</v>
      </c>
      <c r="I4291" s="39">
        <f t="shared" si="466"/>
        <v>0</v>
      </c>
      <c r="J4291" s="40">
        <f t="shared" si="467"/>
        <v>0</v>
      </c>
      <c r="K4291" s="111">
        <f>IF($B4291="",0,'2.売上実績'!D4291)</f>
        <v>0</v>
      </c>
      <c r="L4291" s="111">
        <f>IF($B4291="",0,'2.売上実績'!E4291)</f>
        <v>0</v>
      </c>
      <c r="M4291" s="28">
        <f t="shared" si="462"/>
        <v>0</v>
      </c>
      <c r="N4291" s="41">
        <f t="shared" si="463"/>
        <v>0</v>
      </c>
      <c r="O4291" s="40">
        <f t="shared" si="468"/>
        <v>0</v>
      </c>
    </row>
    <row r="4292" spans="2:15" ht="18" customHeight="1">
      <c r="B4292" s="109" t="str">
        <f>IF('2.売上実績'!$B4292="","",'2.売上実績'!$B4292)</f>
        <v/>
      </c>
      <c r="C4292" s="110" t="str">
        <f>IF('2.売上実績'!$C4292="","",'2.売上実績'!$C4292)</f>
        <v/>
      </c>
      <c r="D4292" s="98" t="str">
        <f>IF(C4292="","",VLOOKUP(C4292,'4.製品一覧'!$B$4:$D$500,3,FALSE))</f>
        <v/>
      </c>
      <c r="E4292" s="102">
        <f>IF(C4292&lt;&gt;"",VLOOKUP(C4292,'7.製品別原価'!$B$5:$J$500,8,FALSE),0)</f>
        <v>0</v>
      </c>
      <c r="F4292" s="37">
        <f>IF(OR($K$2=0,K4292=0),0,'1.全社費用'!$C$42/$K$2)</f>
        <v>0</v>
      </c>
      <c r="G4292" s="37">
        <f t="shared" si="464"/>
        <v>0</v>
      </c>
      <c r="H4292" s="38">
        <f t="shared" si="465"/>
        <v>0</v>
      </c>
      <c r="I4292" s="39">
        <f t="shared" si="466"/>
        <v>0</v>
      </c>
      <c r="J4292" s="40">
        <f t="shared" si="467"/>
        <v>0</v>
      </c>
      <c r="K4292" s="111">
        <f>IF($B4292="",0,'2.売上実績'!D4292)</f>
        <v>0</v>
      </c>
      <c r="L4292" s="111">
        <f>IF($B4292="",0,'2.売上実績'!E4292)</f>
        <v>0</v>
      </c>
      <c r="M4292" s="28">
        <f t="shared" ref="M4292:M4355" si="469">G4292*K4292</f>
        <v>0</v>
      </c>
      <c r="N4292" s="41">
        <f t="shared" ref="N4292:N4355" si="470">L4292-M4292</f>
        <v>0</v>
      </c>
      <c r="O4292" s="40">
        <f t="shared" si="468"/>
        <v>0</v>
      </c>
    </row>
    <row r="4293" spans="2:15" ht="18" customHeight="1">
      <c r="B4293" s="109" t="str">
        <f>IF('2.売上実績'!$B4293="","",'2.売上実績'!$B4293)</f>
        <v/>
      </c>
      <c r="C4293" s="110" t="str">
        <f>IF('2.売上実績'!$C4293="","",'2.売上実績'!$C4293)</f>
        <v/>
      </c>
      <c r="D4293" s="98" t="str">
        <f>IF(C4293="","",VLOOKUP(C4293,'4.製品一覧'!$B$4:$D$500,3,FALSE))</f>
        <v/>
      </c>
      <c r="E4293" s="102">
        <f>IF(C4293&lt;&gt;"",VLOOKUP(C4293,'7.製品別原価'!$B$5:$J$500,8,FALSE),0)</f>
        <v>0</v>
      </c>
      <c r="F4293" s="37">
        <f>IF(OR($K$2=0,K4293=0),0,'1.全社費用'!$C$42/$K$2)</f>
        <v>0</v>
      </c>
      <c r="G4293" s="37">
        <f t="shared" ref="G4293:G4356" si="471">SUM(D4293:F4293)</f>
        <v>0</v>
      </c>
      <c r="H4293" s="38">
        <f t="shared" ref="H4293:H4356" si="472">IF(K4293=0,0,L4293/K4293)</f>
        <v>0</v>
      </c>
      <c r="I4293" s="39">
        <f t="shared" ref="I4293:I4356" si="473">IF(K4293=0,0,N4293/K4293)</f>
        <v>0</v>
      </c>
      <c r="J4293" s="40">
        <f t="shared" ref="J4293:J4356" si="474">O4293</f>
        <v>0</v>
      </c>
      <c r="K4293" s="111">
        <f>IF($B4293="",0,'2.売上実績'!D4293)</f>
        <v>0</v>
      </c>
      <c r="L4293" s="111">
        <f>IF($B4293="",0,'2.売上実績'!E4293)</f>
        <v>0</v>
      </c>
      <c r="M4293" s="28">
        <f t="shared" si="469"/>
        <v>0</v>
      </c>
      <c r="N4293" s="41">
        <f t="shared" si="470"/>
        <v>0</v>
      </c>
      <c r="O4293" s="40">
        <f t="shared" ref="O4293:O4356" si="475">IF(OR(N4293=0,L4293=0),0,N4293/L4293)</f>
        <v>0</v>
      </c>
    </row>
    <row r="4294" spans="2:15" ht="18" customHeight="1">
      <c r="B4294" s="109" t="str">
        <f>IF('2.売上実績'!$B4294="","",'2.売上実績'!$B4294)</f>
        <v/>
      </c>
      <c r="C4294" s="110" t="str">
        <f>IF('2.売上実績'!$C4294="","",'2.売上実績'!$C4294)</f>
        <v/>
      </c>
      <c r="D4294" s="98" t="str">
        <f>IF(C4294="","",VLOOKUP(C4294,'4.製品一覧'!$B$4:$D$500,3,FALSE))</f>
        <v/>
      </c>
      <c r="E4294" s="102">
        <f>IF(C4294&lt;&gt;"",VLOOKUP(C4294,'7.製品別原価'!$B$5:$J$500,8,FALSE),0)</f>
        <v>0</v>
      </c>
      <c r="F4294" s="37">
        <f>IF(OR($K$2=0,K4294=0),0,'1.全社費用'!$C$42/$K$2)</f>
        <v>0</v>
      </c>
      <c r="G4294" s="37">
        <f t="shared" si="471"/>
        <v>0</v>
      </c>
      <c r="H4294" s="38">
        <f t="shared" si="472"/>
        <v>0</v>
      </c>
      <c r="I4294" s="39">
        <f t="shared" si="473"/>
        <v>0</v>
      </c>
      <c r="J4294" s="40">
        <f t="shared" si="474"/>
        <v>0</v>
      </c>
      <c r="K4294" s="111">
        <f>IF($B4294="",0,'2.売上実績'!D4294)</f>
        <v>0</v>
      </c>
      <c r="L4294" s="111">
        <f>IF($B4294="",0,'2.売上実績'!E4294)</f>
        <v>0</v>
      </c>
      <c r="M4294" s="28">
        <f t="shared" si="469"/>
        <v>0</v>
      </c>
      <c r="N4294" s="41">
        <f t="shared" si="470"/>
        <v>0</v>
      </c>
      <c r="O4294" s="40">
        <f t="shared" si="475"/>
        <v>0</v>
      </c>
    </row>
    <row r="4295" spans="2:15" ht="18" customHeight="1">
      <c r="B4295" s="109" t="str">
        <f>IF('2.売上実績'!$B4295="","",'2.売上実績'!$B4295)</f>
        <v/>
      </c>
      <c r="C4295" s="110" t="str">
        <f>IF('2.売上実績'!$C4295="","",'2.売上実績'!$C4295)</f>
        <v/>
      </c>
      <c r="D4295" s="98" t="str">
        <f>IF(C4295="","",VLOOKUP(C4295,'4.製品一覧'!$B$4:$D$500,3,FALSE))</f>
        <v/>
      </c>
      <c r="E4295" s="102">
        <f>IF(C4295&lt;&gt;"",VLOOKUP(C4295,'7.製品別原価'!$B$5:$J$500,8,FALSE),0)</f>
        <v>0</v>
      </c>
      <c r="F4295" s="37">
        <f>IF(OR($K$2=0,K4295=0),0,'1.全社費用'!$C$42/$K$2)</f>
        <v>0</v>
      </c>
      <c r="G4295" s="37">
        <f t="shared" si="471"/>
        <v>0</v>
      </c>
      <c r="H4295" s="38">
        <f t="shared" si="472"/>
        <v>0</v>
      </c>
      <c r="I4295" s="39">
        <f t="shared" si="473"/>
        <v>0</v>
      </c>
      <c r="J4295" s="40">
        <f t="shared" si="474"/>
        <v>0</v>
      </c>
      <c r="K4295" s="111">
        <f>IF($B4295="",0,'2.売上実績'!D4295)</f>
        <v>0</v>
      </c>
      <c r="L4295" s="111">
        <f>IF($B4295="",0,'2.売上実績'!E4295)</f>
        <v>0</v>
      </c>
      <c r="M4295" s="28">
        <f t="shared" si="469"/>
        <v>0</v>
      </c>
      <c r="N4295" s="41">
        <f t="shared" si="470"/>
        <v>0</v>
      </c>
      <c r="O4295" s="40">
        <f t="shared" si="475"/>
        <v>0</v>
      </c>
    </row>
    <row r="4296" spans="2:15" ht="18" customHeight="1">
      <c r="B4296" s="109" t="str">
        <f>IF('2.売上実績'!$B4296="","",'2.売上実績'!$B4296)</f>
        <v/>
      </c>
      <c r="C4296" s="110" t="str">
        <f>IF('2.売上実績'!$C4296="","",'2.売上実績'!$C4296)</f>
        <v/>
      </c>
      <c r="D4296" s="98" t="str">
        <f>IF(C4296="","",VLOOKUP(C4296,'4.製品一覧'!$B$4:$D$500,3,FALSE))</f>
        <v/>
      </c>
      <c r="E4296" s="102">
        <f>IF(C4296&lt;&gt;"",VLOOKUP(C4296,'7.製品別原価'!$B$5:$J$500,8,FALSE),0)</f>
        <v>0</v>
      </c>
      <c r="F4296" s="37">
        <f>IF(OR($K$2=0,K4296=0),0,'1.全社費用'!$C$42/$K$2)</f>
        <v>0</v>
      </c>
      <c r="G4296" s="37">
        <f t="shared" si="471"/>
        <v>0</v>
      </c>
      <c r="H4296" s="38">
        <f t="shared" si="472"/>
        <v>0</v>
      </c>
      <c r="I4296" s="39">
        <f t="shared" si="473"/>
        <v>0</v>
      </c>
      <c r="J4296" s="40">
        <f t="shared" si="474"/>
        <v>0</v>
      </c>
      <c r="K4296" s="111">
        <f>IF($B4296="",0,'2.売上実績'!D4296)</f>
        <v>0</v>
      </c>
      <c r="L4296" s="111">
        <f>IF($B4296="",0,'2.売上実績'!E4296)</f>
        <v>0</v>
      </c>
      <c r="M4296" s="28">
        <f t="shared" si="469"/>
        <v>0</v>
      </c>
      <c r="N4296" s="41">
        <f t="shared" si="470"/>
        <v>0</v>
      </c>
      <c r="O4296" s="40">
        <f t="shared" si="475"/>
        <v>0</v>
      </c>
    </row>
    <row r="4297" spans="2:15" ht="18" customHeight="1">
      <c r="B4297" s="109" t="str">
        <f>IF('2.売上実績'!$B4297="","",'2.売上実績'!$B4297)</f>
        <v/>
      </c>
      <c r="C4297" s="110" t="str">
        <f>IF('2.売上実績'!$C4297="","",'2.売上実績'!$C4297)</f>
        <v/>
      </c>
      <c r="D4297" s="98" t="str">
        <f>IF(C4297="","",VLOOKUP(C4297,'4.製品一覧'!$B$4:$D$500,3,FALSE))</f>
        <v/>
      </c>
      <c r="E4297" s="102">
        <f>IF(C4297&lt;&gt;"",VLOOKUP(C4297,'7.製品別原価'!$B$5:$J$500,8,FALSE),0)</f>
        <v>0</v>
      </c>
      <c r="F4297" s="37">
        <f>IF(OR($K$2=0,K4297=0),0,'1.全社費用'!$C$42/$K$2)</f>
        <v>0</v>
      </c>
      <c r="G4297" s="37">
        <f t="shared" si="471"/>
        <v>0</v>
      </c>
      <c r="H4297" s="38">
        <f t="shared" si="472"/>
        <v>0</v>
      </c>
      <c r="I4297" s="39">
        <f t="shared" si="473"/>
        <v>0</v>
      </c>
      <c r="J4297" s="40">
        <f t="shared" si="474"/>
        <v>0</v>
      </c>
      <c r="K4297" s="111">
        <f>IF($B4297="",0,'2.売上実績'!D4297)</f>
        <v>0</v>
      </c>
      <c r="L4297" s="111">
        <f>IF($B4297="",0,'2.売上実績'!E4297)</f>
        <v>0</v>
      </c>
      <c r="M4297" s="28">
        <f t="shared" si="469"/>
        <v>0</v>
      </c>
      <c r="N4297" s="41">
        <f t="shared" si="470"/>
        <v>0</v>
      </c>
      <c r="O4297" s="40">
        <f t="shared" si="475"/>
        <v>0</v>
      </c>
    </row>
    <row r="4298" spans="2:15" ht="18" customHeight="1">
      <c r="B4298" s="109" t="str">
        <f>IF('2.売上実績'!$B4298="","",'2.売上実績'!$B4298)</f>
        <v/>
      </c>
      <c r="C4298" s="110" t="str">
        <f>IF('2.売上実績'!$C4298="","",'2.売上実績'!$C4298)</f>
        <v/>
      </c>
      <c r="D4298" s="98" t="str">
        <f>IF(C4298="","",VLOOKUP(C4298,'4.製品一覧'!$B$4:$D$500,3,FALSE))</f>
        <v/>
      </c>
      <c r="E4298" s="102">
        <f>IF(C4298&lt;&gt;"",VLOOKUP(C4298,'7.製品別原価'!$B$5:$J$500,8,FALSE),0)</f>
        <v>0</v>
      </c>
      <c r="F4298" s="37">
        <f>IF(OR($K$2=0,K4298=0),0,'1.全社費用'!$C$42/$K$2)</f>
        <v>0</v>
      </c>
      <c r="G4298" s="37">
        <f t="shared" si="471"/>
        <v>0</v>
      </c>
      <c r="H4298" s="38">
        <f t="shared" si="472"/>
        <v>0</v>
      </c>
      <c r="I4298" s="39">
        <f t="shared" si="473"/>
        <v>0</v>
      </c>
      <c r="J4298" s="40">
        <f t="shared" si="474"/>
        <v>0</v>
      </c>
      <c r="K4298" s="111">
        <f>IF($B4298="",0,'2.売上実績'!D4298)</f>
        <v>0</v>
      </c>
      <c r="L4298" s="111">
        <f>IF($B4298="",0,'2.売上実績'!E4298)</f>
        <v>0</v>
      </c>
      <c r="M4298" s="28">
        <f t="shared" si="469"/>
        <v>0</v>
      </c>
      <c r="N4298" s="41">
        <f t="shared" si="470"/>
        <v>0</v>
      </c>
      <c r="O4298" s="40">
        <f t="shared" si="475"/>
        <v>0</v>
      </c>
    </row>
    <row r="4299" spans="2:15" ht="18" customHeight="1">
      <c r="B4299" s="109" t="str">
        <f>IF('2.売上実績'!$B4299="","",'2.売上実績'!$B4299)</f>
        <v/>
      </c>
      <c r="C4299" s="110" t="str">
        <f>IF('2.売上実績'!$C4299="","",'2.売上実績'!$C4299)</f>
        <v/>
      </c>
      <c r="D4299" s="98" t="str">
        <f>IF(C4299="","",VLOOKUP(C4299,'4.製品一覧'!$B$4:$D$500,3,FALSE))</f>
        <v/>
      </c>
      <c r="E4299" s="102">
        <f>IF(C4299&lt;&gt;"",VLOOKUP(C4299,'7.製品別原価'!$B$5:$J$500,8,FALSE),0)</f>
        <v>0</v>
      </c>
      <c r="F4299" s="37">
        <f>IF(OR($K$2=0,K4299=0),0,'1.全社費用'!$C$42/$K$2)</f>
        <v>0</v>
      </c>
      <c r="G4299" s="37">
        <f t="shared" si="471"/>
        <v>0</v>
      </c>
      <c r="H4299" s="38">
        <f t="shared" si="472"/>
        <v>0</v>
      </c>
      <c r="I4299" s="39">
        <f t="shared" si="473"/>
        <v>0</v>
      </c>
      <c r="J4299" s="40">
        <f t="shared" si="474"/>
        <v>0</v>
      </c>
      <c r="K4299" s="111">
        <f>IF($B4299="",0,'2.売上実績'!D4299)</f>
        <v>0</v>
      </c>
      <c r="L4299" s="111">
        <f>IF($B4299="",0,'2.売上実績'!E4299)</f>
        <v>0</v>
      </c>
      <c r="M4299" s="28">
        <f t="shared" si="469"/>
        <v>0</v>
      </c>
      <c r="N4299" s="41">
        <f t="shared" si="470"/>
        <v>0</v>
      </c>
      <c r="O4299" s="40">
        <f t="shared" si="475"/>
        <v>0</v>
      </c>
    </row>
    <row r="4300" spans="2:15" ht="18" customHeight="1">
      <c r="B4300" s="109" t="str">
        <f>IF('2.売上実績'!$B4300="","",'2.売上実績'!$B4300)</f>
        <v/>
      </c>
      <c r="C4300" s="110" t="str">
        <f>IF('2.売上実績'!$C4300="","",'2.売上実績'!$C4300)</f>
        <v/>
      </c>
      <c r="D4300" s="98" t="str">
        <f>IF(C4300="","",VLOOKUP(C4300,'4.製品一覧'!$B$4:$D$500,3,FALSE))</f>
        <v/>
      </c>
      <c r="E4300" s="102">
        <f>IF(C4300&lt;&gt;"",VLOOKUP(C4300,'7.製品別原価'!$B$5:$J$500,8,FALSE),0)</f>
        <v>0</v>
      </c>
      <c r="F4300" s="37">
        <f>IF(OR($K$2=0,K4300=0),0,'1.全社費用'!$C$42/$K$2)</f>
        <v>0</v>
      </c>
      <c r="G4300" s="37">
        <f t="shared" si="471"/>
        <v>0</v>
      </c>
      <c r="H4300" s="38">
        <f t="shared" si="472"/>
        <v>0</v>
      </c>
      <c r="I4300" s="39">
        <f t="shared" si="473"/>
        <v>0</v>
      </c>
      <c r="J4300" s="40">
        <f t="shared" si="474"/>
        <v>0</v>
      </c>
      <c r="K4300" s="111">
        <f>IF($B4300="",0,'2.売上実績'!D4300)</f>
        <v>0</v>
      </c>
      <c r="L4300" s="111">
        <f>IF($B4300="",0,'2.売上実績'!E4300)</f>
        <v>0</v>
      </c>
      <c r="M4300" s="28">
        <f t="shared" si="469"/>
        <v>0</v>
      </c>
      <c r="N4300" s="41">
        <f t="shared" si="470"/>
        <v>0</v>
      </c>
      <c r="O4300" s="40">
        <f t="shared" si="475"/>
        <v>0</v>
      </c>
    </row>
    <row r="4301" spans="2:15" ht="18" customHeight="1">
      <c r="B4301" s="109" t="str">
        <f>IF('2.売上実績'!$B4301="","",'2.売上実績'!$B4301)</f>
        <v/>
      </c>
      <c r="C4301" s="110" t="str">
        <f>IF('2.売上実績'!$C4301="","",'2.売上実績'!$C4301)</f>
        <v/>
      </c>
      <c r="D4301" s="98" t="str">
        <f>IF(C4301="","",VLOOKUP(C4301,'4.製品一覧'!$B$4:$D$500,3,FALSE))</f>
        <v/>
      </c>
      <c r="E4301" s="102">
        <f>IF(C4301&lt;&gt;"",VLOOKUP(C4301,'7.製品別原価'!$B$5:$J$500,8,FALSE),0)</f>
        <v>0</v>
      </c>
      <c r="F4301" s="37">
        <f>IF(OR($K$2=0,K4301=0),0,'1.全社費用'!$C$42/$K$2)</f>
        <v>0</v>
      </c>
      <c r="G4301" s="37">
        <f t="shared" si="471"/>
        <v>0</v>
      </c>
      <c r="H4301" s="38">
        <f t="shared" si="472"/>
        <v>0</v>
      </c>
      <c r="I4301" s="39">
        <f t="shared" si="473"/>
        <v>0</v>
      </c>
      <c r="J4301" s="40">
        <f t="shared" si="474"/>
        <v>0</v>
      </c>
      <c r="K4301" s="111">
        <f>IF($B4301="",0,'2.売上実績'!D4301)</f>
        <v>0</v>
      </c>
      <c r="L4301" s="111">
        <f>IF($B4301="",0,'2.売上実績'!E4301)</f>
        <v>0</v>
      </c>
      <c r="M4301" s="28">
        <f t="shared" si="469"/>
        <v>0</v>
      </c>
      <c r="N4301" s="41">
        <f t="shared" si="470"/>
        <v>0</v>
      </c>
      <c r="O4301" s="40">
        <f t="shared" si="475"/>
        <v>0</v>
      </c>
    </row>
    <row r="4302" spans="2:15" ht="18" customHeight="1">
      <c r="B4302" s="109" t="str">
        <f>IF('2.売上実績'!$B4302="","",'2.売上実績'!$B4302)</f>
        <v/>
      </c>
      <c r="C4302" s="110" t="str">
        <f>IF('2.売上実績'!$C4302="","",'2.売上実績'!$C4302)</f>
        <v/>
      </c>
      <c r="D4302" s="98" t="str">
        <f>IF(C4302="","",VLOOKUP(C4302,'4.製品一覧'!$B$4:$D$500,3,FALSE))</f>
        <v/>
      </c>
      <c r="E4302" s="102">
        <f>IF(C4302&lt;&gt;"",VLOOKUP(C4302,'7.製品別原価'!$B$5:$J$500,8,FALSE),0)</f>
        <v>0</v>
      </c>
      <c r="F4302" s="37">
        <f>IF(OR($K$2=0,K4302=0),0,'1.全社費用'!$C$42/$K$2)</f>
        <v>0</v>
      </c>
      <c r="G4302" s="37">
        <f t="shared" si="471"/>
        <v>0</v>
      </c>
      <c r="H4302" s="38">
        <f t="shared" si="472"/>
        <v>0</v>
      </c>
      <c r="I4302" s="39">
        <f t="shared" si="473"/>
        <v>0</v>
      </c>
      <c r="J4302" s="40">
        <f t="shared" si="474"/>
        <v>0</v>
      </c>
      <c r="K4302" s="111">
        <f>IF($B4302="",0,'2.売上実績'!D4302)</f>
        <v>0</v>
      </c>
      <c r="L4302" s="111">
        <f>IF($B4302="",0,'2.売上実績'!E4302)</f>
        <v>0</v>
      </c>
      <c r="M4302" s="28">
        <f t="shared" si="469"/>
        <v>0</v>
      </c>
      <c r="N4302" s="41">
        <f t="shared" si="470"/>
        <v>0</v>
      </c>
      <c r="O4302" s="40">
        <f t="shared" si="475"/>
        <v>0</v>
      </c>
    </row>
    <row r="4303" spans="2:15" ht="18" customHeight="1">
      <c r="B4303" s="109" t="str">
        <f>IF('2.売上実績'!$B4303="","",'2.売上実績'!$B4303)</f>
        <v/>
      </c>
      <c r="C4303" s="110" t="str">
        <f>IF('2.売上実績'!$C4303="","",'2.売上実績'!$C4303)</f>
        <v/>
      </c>
      <c r="D4303" s="98" t="str">
        <f>IF(C4303="","",VLOOKUP(C4303,'4.製品一覧'!$B$4:$D$500,3,FALSE))</f>
        <v/>
      </c>
      <c r="E4303" s="102">
        <f>IF(C4303&lt;&gt;"",VLOOKUP(C4303,'7.製品別原価'!$B$5:$J$500,8,FALSE),0)</f>
        <v>0</v>
      </c>
      <c r="F4303" s="37">
        <f>IF(OR($K$2=0,K4303=0),0,'1.全社費用'!$C$42/$K$2)</f>
        <v>0</v>
      </c>
      <c r="G4303" s="37">
        <f t="shared" si="471"/>
        <v>0</v>
      </c>
      <c r="H4303" s="38">
        <f t="shared" si="472"/>
        <v>0</v>
      </c>
      <c r="I4303" s="39">
        <f t="shared" si="473"/>
        <v>0</v>
      </c>
      <c r="J4303" s="40">
        <f t="shared" si="474"/>
        <v>0</v>
      </c>
      <c r="K4303" s="111">
        <f>IF($B4303="",0,'2.売上実績'!D4303)</f>
        <v>0</v>
      </c>
      <c r="L4303" s="111">
        <f>IF($B4303="",0,'2.売上実績'!E4303)</f>
        <v>0</v>
      </c>
      <c r="M4303" s="28">
        <f t="shared" si="469"/>
        <v>0</v>
      </c>
      <c r="N4303" s="41">
        <f t="shared" si="470"/>
        <v>0</v>
      </c>
      <c r="O4303" s="40">
        <f t="shared" si="475"/>
        <v>0</v>
      </c>
    </row>
    <row r="4304" spans="2:15" ht="18" customHeight="1">
      <c r="B4304" s="109" t="str">
        <f>IF('2.売上実績'!$B4304="","",'2.売上実績'!$B4304)</f>
        <v/>
      </c>
      <c r="C4304" s="110" t="str">
        <f>IF('2.売上実績'!$C4304="","",'2.売上実績'!$C4304)</f>
        <v/>
      </c>
      <c r="D4304" s="98" t="str">
        <f>IF(C4304="","",VLOOKUP(C4304,'4.製品一覧'!$B$4:$D$500,3,FALSE))</f>
        <v/>
      </c>
      <c r="E4304" s="102">
        <f>IF(C4304&lt;&gt;"",VLOOKUP(C4304,'7.製品別原価'!$B$5:$J$500,8,FALSE),0)</f>
        <v>0</v>
      </c>
      <c r="F4304" s="37">
        <f>IF(OR($K$2=0,K4304=0),0,'1.全社費用'!$C$42/$K$2)</f>
        <v>0</v>
      </c>
      <c r="G4304" s="37">
        <f t="shared" si="471"/>
        <v>0</v>
      </c>
      <c r="H4304" s="38">
        <f t="shared" si="472"/>
        <v>0</v>
      </c>
      <c r="I4304" s="39">
        <f t="shared" si="473"/>
        <v>0</v>
      </c>
      <c r="J4304" s="40">
        <f t="shared" si="474"/>
        <v>0</v>
      </c>
      <c r="K4304" s="111">
        <f>IF($B4304="",0,'2.売上実績'!D4304)</f>
        <v>0</v>
      </c>
      <c r="L4304" s="111">
        <f>IF($B4304="",0,'2.売上実績'!E4304)</f>
        <v>0</v>
      </c>
      <c r="M4304" s="28">
        <f t="shared" si="469"/>
        <v>0</v>
      </c>
      <c r="N4304" s="41">
        <f t="shared" si="470"/>
        <v>0</v>
      </c>
      <c r="O4304" s="40">
        <f t="shared" si="475"/>
        <v>0</v>
      </c>
    </row>
    <row r="4305" spans="2:15" ht="18" customHeight="1">
      <c r="B4305" s="109" t="str">
        <f>IF('2.売上実績'!$B4305="","",'2.売上実績'!$B4305)</f>
        <v/>
      </c>
      <c r="C4305" s="110" t="str">
        <f>IF('2.売上実績'!$C4305="","",'2.売上実績'!$C4305)</f>
        <v/>
      </c>
      <c r="D4305" s="98" t="str">
        <f>IF(C4305="","",VLOOKUP(C4305,'4.製品一覧'!$B$4:$D$500,3,FALSE))</f>
        <v/>
      </c>
      <c r="E4305" s="102">
        <f>IF(C4305&lt;&gt;"",VLOOKUP(C4305,'7.製品別原価'!$B$5:$J$500,8,FALSE),0)</f>
        <v>0</v>
      </c>
      <c r="F4305" s="37">
        <f>IF(OR($K$2=0,K4305=0),0,'1.全社費用'!$C$42/$K$2)</f>
        <v>0</v>
      </c>
      <c r="G4305" s="37">
        <f t="shared" si="471"/>
        <v>0</v>
      </c>
      <c r="H4305" s="38">
        <f t="shared" si="472"/>
        <v>0</v>
      </c>
      <c r="I4305" s="39">
        <f t="shared" si="473"/>
        <v>0</v>
      </c>
      <c r="J4305" s="40">
        <f t="shared" si="474"/>
        <v>0</v>
      </c>
      <c r="K4305" s="111">
        <f>IF($B4305="",0,'2.売上実績'!D4305)</f>
        <v>0</v>
      </c>
      <c r="L4305" s="111">
        <f>IF($B4305="",0,'2.売上実績'!E4305)</f>
        <v>0</v>
      </c>
      <c r="M4305" s="28">
        <f t="shared" si="469"/>
        <v>0</v>
      </c>
      <c r="N4305" s="41">
        <f t="shared" si="470"/>
        <v>0</v>
      </c>
      <c r="O4305" s="40">
        <f t="shared" si="475"/>
        <v>0</v>
      </c>
    </row>
    <row r="4306" spans="2:15" ht="18" customHeight="1">
      <c r="B4306" s="109" t="str">
        <f>IF('2.売上実績'!$B4306="","",'2.売上実績'!$B4306)</f>
        <v/>
      </c>
      <c r="C4306" s="110" t="str">
        <f>IF('2.売上実績'!$C4306="","",'2.売上実績'!$C4306)</f>
        <v/>
      </c>
      <c r="D4306" s="98" t="str">
        <f>IF(C4306="","",VLOOKUP(C4306,'4.製品一覧'!$B$4:$D$500,3,FALSE))</f>
        <v/>
      </c>
      <c r="E4306" s="102">
        <f>IF(C4306&lt;&gt;"",VLOOKUP(C4306,'7.製品別原価'!$B$5:$J$500,8,FALSE),0)</f>
        <v>0</v>
      </c>
      <c r="F4306" s="37">
        <f>IF(OR($K$2=0,K4306=0),0,'1.全社費用'!$C$42/$K$2)</f>
        <v>0</v>
      </c>
      <c r="G4306" s="37">
        <f t="shared" si="471"/>
        <v>0</v>
      </c>
      <c r="H4306" s="38">
        <f t="shared" si="472"/>
        <v>0</v>
      </c>
      <c r="I4306" s="39">
        <f t="shared" si="473"/>
        <v>0</v>
      </c>
      <c r="J4306" s="40">
        <f t="shared" si="474"/>
        <v>0</v>
      </c>
      <c r="K4306" s="111">
        <f>IF($B4306="",0,'2.売上実績'!D4306)</f>
        <v>0</v>
      </c>
      <c r="L4306" s="111">
        <f>IF($B4306="",0,'2.売上実績'!E4306)</f>
        <v>0</v>
      </c>
      <c r="M4306" s="28">
        <f t="shared" si="469"/>
        <v>0</v>
      </c>
      <c r="N4306" s="41">
        <f t="shared" si="470"/>
        <v>0</v>
      </c>
      <c r="O4306" s="40">
        <f t="shared" si="475"/>
        <v>0</v>
      </c>
    </row>
    <row r="4307" spans="2:15" ht="18" customHeight="1">
      <c r="B4307" s="109" t="str">
        <f>IF('2.売上実績'!$B4307="","",'2.売上実績'!$B4307)</f>
        <v/>
      </c>
      <c r="C4307" s="110" t="str">
        <f>IF('2.売上実績'!$C4307="","",'2.売上実績'!$C4307)</f>
        <v/>
      </c>
      <c r="D4307" s="98" t="str">
        <f>IF(C4307="","",VLOOKUP(C4307,'4.製品一覧'!$B$4:$D$500,3,FALSE))</f>
        <v/>
      </c>
      <c r="E4307" s="102">
        <f>IF(C4307&lt;&gt;"",VLOOKUP(C4307,'7.製品別原価'!$B$5:$J$500,8,FALSE),0)</f>
        <v>0</v>
      </c>
      <c r="F4307" s="37">
        <f>IF(OR($K$2=0,K4307=0),0,'1.全社費用'!$C$42/$K$2)</f>
        <v>0</v>
      </c>
      <c r="G4307" s="37">
        <f t="shared" si="471"/>
        <v>0</v>
      </c>
      <c r="H4307" s="38">
        <f t="shared" si="472"/>
        <v>0</v>
      </c>
      <c r="I4307" s="39">
        <f t="shared" si="473"/>
        <v>0</v>
      </c>
      <c r="J4307" s="40">
        <f t="shared" si="474"/>
        <v>0</v>
      </c>
      <c r="K4307" s="111">
        <f>IF($B4307="",0,'2.売上実績'!D4307)</f>
        <v>0</v>
      </c>
      <c r="L4307" s="111">
        <f>IF($B4307="",0,'2.売上実績'!E4307)</f>
        <v>0</v>
      </c>
      <c r="M4307" s="28">
        <f t="shared" si="469"/>
        <v>0</v>
      </c>
      <c r="N4307" s="41">
        <f t="shared" si="470"/>
        <v>0</v>
      </c>
      <c r="O4307" s="40">
        <f t="shared" si="475"/>
        <v>0</v>
      </c>
    </row>
    <row r="4308" spans="2:15" ht="18" customHeight="1">
      <c r="B4308" s="109" t="str">
        <f>IF('2.売上実績'!$B4308="","",'2.売上実績'!$B4308)</f>
        <v/>
      </c>
      <c r="C4308" s="110" t="str">
        <f>IF('2.売上実績'!$C4308="","",'2.売上実績'!$C4308)</f>
        <v/>
      </c>
      <c r="D4308" s="98" t="str">
        <f>IF(C4308="","",VLOOKUP(C4308,'4.製品一覧'!$B$4:$D$500,3,FALSE))</f>
        <v/>
      </c>
      <c r="E4308" s="102">
        <f>IF(C4308&lt;&gt;"",VLOOKUP(C4308,'7.製品別原価'!$B$5:$J$500,8,FALSE),0)</f>
        <v>0</v>
      </c>
      <c r="F4308" s="37">
        <f>IF(OR($K$2=0,K4308=0),0,'1.全社費用'!$C$42/$K$2)</f>
        <v>0</v>
      </c>
      <c r="G4308" s="37">
        <f t="shared" si="471"/>
        <v>0</v>
      </c>
      <c r="H4308" s="38">
        <f t="shared" si="472"/>
        <v>0</v>
      </c>
      <c r="I4308" s="39">
        <f t="shared" si="473"/>
        <v>0</v>
      </c>
      <c r="J4308" s="40">
        <f t="shared" si="474"/>
        <v>0</v>
      </c>
      <c r="K4308" s="111">
        <f>IF($B4308="",0,'2.売上実績'!D4308)</f>
        <v>0</v>
      </c>
      <c r="L4308" s="111">
        <f>IF($B4308="",0,'2.売上実績'!E4308)</f>
        <v>0</v>
      </c>
      <c r="M4308" s="28">
        <f t="shared" si="469"/>
        <v>0</v>
      </c>
      <c r="N4308" s="41">
        <f t="shared" si="470"/>
        <v>0</v>
      </c>
      <c r="O4308" s="40">
        <f t="shared" si="475"/>
        <v>0</v>
      </c>
    </row>
    <row r="4309" spans="2:15" ht="18" customHeight="1">
      <c r="B4309" s="109" t="str">
        <f>IF('2.売上実績'!$B4309="","",'2.売上実績'!$B4309)</f>
        <v/>
      </c>
      <c r="C4309" s="110" t="str">
        <f>IF('2.売上実績'!$C4309="","",'2.売上実績'!$C4309)</f>
        <v/>
      </c>
      <c r="D4309" s="98" t="str">
        <f>IF(C4309="","",VLOOKUP(C4309,'4.製品一覧'!$B$4:$D$500,3,FALSE))</f>
        <v/>
      </c>
      <c r="E4309" s="102">
        <f>IF(C4309&lt;&gt;"",VLOOKUP(C4309,'7.製品別原価'!$B$5:$J$500,8,FALSE),0)</f>
        <v>0</v>
      </c>
      <c r="F4309" s="37">
        <f>IF(OR($K$2=0,K4309=0),0,'1.全社費用'!$C$42/$K$2)</f>
        <v>0</v>
      </c>
      <c r="G4309" s="37">
        <f t="shared" si="471"/>
        <v>0</v>
      </c>
      <c r="H4309" s="38">
        <f t="shared" si="472"/>
        <v>0</v>
      </c>
      <c r="I4309" s="39">
        <f t="shared" si="473"/>
        <v>0</v>
      </c>
      <c r="J4309" s="40">
        <f t="shared" si="474"/>
        <v>0</v>
      </c>
      <c r="K4309" s="111">
        <f>IF($B4309="",0,'2.売上実績'!D4309)</f>
        <v>0</v>
      </c>
      <c r="L4309" s="111">
        <f>IF($B4309="",0,'2.売上実績'!E4309)</f>
        <v>0</v>
      </c>
      <c r="M4309" s="28">
        <f t="shared" si="469"/>
        <v>0</v>
      </c>
      <c r="N4309" s="41">
        <f t="shared" si="470"/>
        <v>0</v>
      </c>
      <c r="O4309" s="40">
        <f t="shared" si="475"/>
        <v>0</v>
      </c>
    </row>
    <row r="4310" spans="2:15" ht="18" customHeight="1">
      <c r="B4310" s="109" t="str">
        <f>IF('2.売上実績'!$B4310="","",'2.売上実績'!$B4310)</f>
        <v/>
      </c>
      <c r="C4310" s="110" t="str">
        <f>IF('2.売上実績'!$C4310="","",'2.売上実績'!$C4310)</f>
        <v/>
      </c>
      <c r="D4310" s="98" t="str">
        <f>IF(C4310="","",VLOOKUP(C4310,'4.製品一覧'!$B$4:$D$500,3,FALSE))</f>
        <v/>
      </c>
      <c r="E4310" s="102">
        <f>IF(C4310&lt;&gt;"",VLOOKUP(C4310,'7.製品別原価'!$B$5:$J$500,8,FALSE),0)</f>
        <v>0</v>
      </c>
      <c r="F4310" s="37">
        <f>IF(OR($K$2=0,K4310=0),0,'1.全社費用'!$C$42/$K$2)</f>
        <v>0</v>
      </c>
      <c r="G4310" s="37">
        <f t="shared" si="471"/>
        <v>0</v>
      </c>
      <c r="H4310" s="38">
        <f t="shared" si="472"/>
        <v>0</v>
      </c>
      <c r="I4310" s="39">
        <f t="shared" si="473"/>
        <v>0</v>
      </c>
      <c r="J4310" s="40">
        <f t="shared" si="474"/>
        <v>0</v>
      </c>
      <c r="K4310" s="111">
        <f>IF($B4310="",0,'2.売上実績'!D4310)</f>
        <v>0</v>
      </c>
      <c r="L4310" s="111">
        <f>IF($B4310="",0,'2.売上実績'!E4310)</f>
        <v>0</v>
      </c>
      <c r="M4310" s="28">
        <f t="shared" si="469"/>
        <v>0</v>
      </c>
      <c r="N4310" s="41">
        <f t="shared" si="470"/>
        <v>0</v>
      </c>
      <c r="O4310" s="40">
        <f t="shared" si="475"/>
        <v>0</v>
      </c>
    </row>
    <row r="4311" spans="2:15" ht="18" customHeight="1">
      <c r="B4311" s="109" t="str">
        <f>IF('2.売上実績'!$B4311="","",'2.売上実績'!$B4311)</f>
        <v/>
      </c>
      <c r="C4311" s="110" t="str">
        <f>IF('2.売上実績'!$C4311="","",'2.売上実績'!$C4311)</f>
        <v/>
      </c>
      <c r="D4311" s="98" t="str">
        <f>IF(C4311="","",VLOOKUP(C4311,'4.製品一覧'!$B$4:$D$500,3,FALSE))</f>
        <v/>
      </c>
      <c r="E4311" s="102">
        <f>IF(C4311&lt;&gt;"",VLOOKUP(C4311,'7.製品別原価'!$B$5:$J$500,8,FALSE),0)</f>
        <v>0</v>
      </c>
      <c r="F4311" s="37">
        <f>IF(OR($K$2=0,K4311=0),0,'1.全社費用'!$C$42/$K$2)</f>
        <v>0</v>
      </c>
      <c r="G4311" s="37">
        <f t="shared" si="471"/>
        <v>0</v>
      </c>
      <c r="H4311" s="38">
        <f t="shared" si="472"/>
        <v>0</v>
      </c>
      <c r="I4311" s="39">
        <f t="shared" si="473"/>
        <v>0</v>
      </c>
      <c r="J4311" s="40">
        <f t="shared" si="474"/>
        <v>0</v>
      </c>
      <c r="K4311" s="111">
        <f>IF($B4311="",0,'2.売上実績'!D4311)</f>
        <v>0</v>
      </c>
      <c r="L4311" s="111">
        <f>IF($B4311="",0,'2.売上実績'!E4311)</f>
        <v>0</v>
      </c>
      <c r="M4311" s="28">
        <f t="shared" si="469"/>
        <v>0</v>
      </c>
      <c r="N4311" s="41">
        <f t="shared" si="470"/>
        <v>0</v>
      </c>
      <c r="O4311" s="40">
        <f t="shared" si="475"/>
        <v>0</v>
      </c>
    </row>
    <row r="4312" spans="2:15" ht="18" customHeight="1">
      <c r="B4312" s="109" t="str">
        <f>IF('2.売上実績'!$B4312="","",'2.売上実績'!$B4312)</f>
        <v/>
      </c>
      <c r="C4312" s="110" t="str">
        <f>IF('2.売上実績'!$C4312="","",'2.売上実績'!$C4312)</f>
        <v/>
      </c>
      <c r="D4312" s="98" t="str">
        <f>IF(C4312="","",VLOOKUP(C4312,'4.製品一覧'!$B$4:$D$500,3,FALSE))</f>
        <v/>
      </c>
      <c r="E4312" s="102">
        <f>IF(C4312&lt;&gt;"",VLOOKUP(C4312,'7.製品別原価'!$B$5:$J$500,8,FALSE),0)</f>
        <v>0</v>
      </c>
      <c r="F4312" s="37">
        <f>IF(OR($K$2=0,K4312=0),0,'1.全社費用'!$C$42/$K$2)</f>
        <v>0</v>
      </c>
      <c r="G4312" s="37">
        <f t="shared" si="471"/>
        <v>0</v>
      </c>
      <c r="H4312" s="38">
        <f t="shared" si="472"/>
        <v>0</v>
      </c>
      <c r="I4312" s="39">
        <f t="shared" si="473"/>
        <v>0</v>
      </c>
      <c r="J4312" s="40">
        <f t="shared" si="474"/>
        <v>0</v>
      </c>
      <c r="K4312" s="111">
        <f>IF($B4312="",0,'2.売上実績'!D4312)</f>
        <v>0</v>
      </c>
      <c r="L4312" s="111">
        <f>IF($B4312="",0,'2.売上実績'!E4312)</f>
        <v>0</v>
      </c>
      <c r="M4312" s="28">
        <f t="shared" si="469"/>
        <v>0</v>
      </c>
      <c r="N4312" s="41">
        <f t="shared" si="470"/>
        <v>0</v>
      </c>
      <c r="O4312" s="40">
        <f t="shared" si="475"/>
        <v>0</v>
      </c>
    </row>
    <row r="4313" spans="2:15" ht="18" customHeight="1">
      <c r="B4313" s="109" t="str">
        <f>IF('2.売上実績'!$B4313="","",'2.売上実績'!$B4313)</f>
        <v/>
      </c>
      <c r="C4313" s="110" t="str">
        <f>IF('2.売上実績'!$C4313="","",'2.売上実績'!$C4313)</f>
        <v/>
      </c>
      <c r="D4313" s="98" t="str">
        <f>IF(C4313="","",VLOOKUP(C4313,'4.製品一覧'!$B$4:$D$500,3,FALSE))</f>
        <v/>
      </c>
      <c r="E4313" s="102">
        <f>IF(C4313&lt;&gt;"",VLOOKUP(C4313,'7.製品別原価'!$B$5:$J$500,8,FALSE),0)</f>
        <v>0</v>
      </c>
      <c r="F4313" s="37">
        <f>IF(OR($K$2=0,K4313=0),0,'1.全社費用'!$C$42/$K$2)</f>
        <v>0</v>
      </c>
      <c r="G4313" s="37">
        <f t="shared" si="471"/>
        <v>0</v>
      </c>
      <c r="H4313" s="38">
        <f t="shared" si="472"/>
        <v>0</v>
      </c>
      <c r="I4313" s="39">
        <f t="shared" si="473"/>
        <v>0</v>
      </c>
      <c r="J4313" s="40">
        <f t="shared" si="474"/>
        <v>0</v>
      </c>
      <c r="K4313" s="111">
        <f>IF($B4313="",0,'2.売上実績'!D4313)</f>
        <v>0</v>
      </c>
      <c r="L4313" s="111">
        <f>IF($B4313="",0,'2.売上実績'!E4313)</f>
        <v>0</v>
      </c>
      <c r="M4313" s="28">
        <f t="shared" si="469"/>
        <v>0</v>
      </c>
      <c r="N4313" s="41">
        <f t="shared" si="470"/>
        <v>0</v>
      </c>
      <c r="O4313" s="40">
        <f t="shared" si="475"/>
        <v>0</v>
      </c>
    </row>
    <row r="4314" spans="2:15" ht="18" customHeight="1">
      <c r="B4314" s="109" t="str">
        <f>IF('2.売上実績'!$B4314="","",'2.売上実績'!$B4314)</f>
        <v/>
      </c>
      <c r="C4314" s="110" t="str">
        <f>IF('2.売上実績'!$C4314="","",'2.売上実績'!$C4314)</f>
        <v/>
      </c>
      <c r="D4314" s="98" t="str">
        <f>IF(C4314="","",VLOOKUP(C4314,'4.製品一覧'!$B$4:$D$500,3,FALSE))</f>
        <v/>
      </c>
      <c r="E4314" s="102">
        <f>IF(C4314&lt;&gt;"",VLOOKUP(C4314,'7.製品別原価'!$B$5:$J$500,8,FALSE),0)</f>
        <v>0</v>
      </c>
      <c r="F4314" s="37">
        <f>IF(OR($K$2=0,K4314=0),0,'1.全社費用'!$C$42/$K$2)</f>
        <v>0</v>
      </c>
      <c r="G4314" s="37">
        <f t="shared" si="471"/>
        <v>0</v>
      </c>
      <c r="H4314" s="38">
        <f t="shared" si="472"/>
        <v>0</v>
      </c>
      <c r="I4314" s="39">
        <f t="shared" si="473"/>
        <v>0</v>
      </c>
      <c r="J4314" s="40">
        <f t="shared" si="474"/>
        <v>0</v>
      </c>
      <c r="K4314" s="111">
        <f>IF($B4314="",0,'2.売上実績'!D4314)</f>
        <v>0</v>
      </c>
      <c r="L4314" s="111">
        <f>IF($B4314="",0,'2.売上実績'!E4314)</f>
        <v>0</v>
      </c>
      <c r="M4314" s="28">
        <f t="shared" si="469"/>
        <v>0</v>
      </c>
      <c r="N4314" s="41">
        <f t="shared" si="470"/>
        <v>0</v>
      </c>
      <c r="O4314" s="40">
        <f t="shared" si="475"/>
        <v>0</v>
      </c>
    </row>
    <row r="4315" spans="2:15" ht="18" customHeight="1">
      <c r="B4315" s="109" t="str">
        <f>IF('2.売上実績'!$B4315="","",'2.売上実績'!$B4315)</f>
        <v/>
      </c>
      <c r="C4315" s="110" t="str">
        <f>IF('2.売上実績'!$C4315="","",'2.売上実績'!$C4315)</f>
        <v/>
      </c>
      <c r="D4315" s="98" t="str">
        <f>IF(C4315="","",VLOOKUP(C4315,'4.製品一覧'!$B$4:$D$500,3,FALSE))</f>
        <v/>
      </c>
      <c r="E4315" s="102">
        <f>IF(C4315&lt;&gt;"",VLOOKUP(C4315,'7.製品別原価'!$B$5:$J$500,8,FALSE),0)</f>
        <v>0</v>
      </c>
      <c r="F4315" s="37">
        <f>IF(OR($K$2=0,K4315=0),0,'1.全社費用'!$C$42/$K$2)</f>
        <v>0</v>
      </c>
      <c r="G4315" s="37">
        <f t="shared" si="471"/>
        <v>0</v>
      </c>
      <c r="H4315" s="38">
        <f t="shared" si="472"/>
        <v>0</v>
      </c>
      <c r="I4315" s="39">
        <f t="shared" si="473"/>
        <v>0</v>
      </c>
      <c r="J4315" s="40">
        <f t="shared" si="474"/>
        <v>0</v>
      </c>
      <c r="K4315" s="111">
        <f>IF($B4315="",0,'2.売上実績'!D4315)</f>
        <v>0</v>
      </c>
      <c r="L4315" s="111">
        <f>IF($B4315="",0,'2.売上実績'!E4315)</f>
        <v>0</v>
      </c>
      <c r="M4315" s="28">
        <f t="shared" si="469"/>
        <v>0</v>
      </c>
      <c r="N4315" s="41">
        <f t="shared" si="470"/>
        <v>0</v>
      </c>
      <c r="O4315" s="40">
        <f t="shared" si="475"/>
        <v>0</v>
      </c>
    </row>
    <row r="4316" spans="2:15" ht="18" customHeight="1">
      <c r="B4316" s="109" t="str">
        <f>IF('2.売上実績'!$B4316="","",'2.売上実績'!$B4316)</f>
        <v/>
      </c>
      <c r="C4316" s="110" t="str">
        <f>IF('2.売上実績'!$C4316="","",'2.売上実績'!$C4316)</f>
        <v/>
      </c>
      <c r="D4316" s="98" t="str">
        <f>IF(C4316="","",VLOOKUP(C4316,'4.製品一覧'!$B$4:$D$500,3,FALSE))</f>
        <v/>
      </c>
      <c r="E4316" s="102">
        <f>IF(C4316&lt;&gt;"",VLOOKUP(C4316,'7.製品別原価'!$B$5:$J$500,8,FALSE),0)</f>
        <v>0</v>
      </c>
      <c r="F4316" s="37">
        <f>IF(OR($K$2=0,K4316=0),0,'1.全社費用'!$C$42/$K$2)</f>
        <v>0</v>
      </c>
      <c r="G4316" s="37">
        <f t="shared" si="471"/>
        <v>0</v>
      </c>
      <c r="H4316" s="38">
        <f t="shared" si="472"/>
        <v>0</v>
      </c>
      <c r="I4316" s="39">
        <f t="shared" si="473"/>
        <v>0</v>
      </c>
      <c r="J4316" s="40">
        <f t="shared" si="474"/>
        <v>0</v>
      </c>
      <c r="K4316" s="111">
        <f>IF($B4316="",0,'2.売上実績'!D4316)</f>
        <v>0</v>
      </c>
      <c r="L4316" s="111">
        <f>IF($B4316="",0,'2.売上実績'!E4316)</f>
        <v>0</v>
      </c>
      <c r="M4316" s="28">
        <f t="shared" si="469"/>
        <v>0</v>
      </c>
      <c r="N4316" s="41">
        <f t="shared" si="470"/>
        <v>0</v>
      </c>
      <c r="O4316" s="40">
        <f t="shared" si="475"/>
        <v>0</v>
      </c>
    </row>
    <row r="4317" spans="2:15" ht="18" customHeight="1">
      <c r="B4317" s="109" t="str">
        <f>IF('2.売上実績'!$B4317="","",'2.売上実績'!$B4317)</f>
        <v/>
      </c>
      <c r="C4317" s="110" t="str">
        <f>IF('2.売上実績'!$C4317="","",'2.売上実績'!$C4317)</f>
        <v/>
      </c>
      <c r="D4317" s="98" t="str">
        <f>IF(C4317="","",VLOOKUP(C4317,'4.製品一覧'!$B$4:$D$500,3,FALSE))</f>
        <v/>
      </c>
      <c r="E4317" s="102">
        <f>IF(C4317&lt;&gt;"",VLOOKUP(C4317,'7.製品別原価'!$B$5:$J$500,8,FALSE),0)</f>
        <v>0</v>
      </c>
      <c r="F4317" s="37">
        <f>IF(OR($K$2=0,K4317=0),0,'1.全社費用'!$C$42/$K$2)</f>
        <v>0</v>
      </c>
      <c r="G4317" s="37">
        <f t="shared" si="471"/>
        <v>0</v>
      </c>
      <c r="H4317" s="38">
        <f t="shared" si="472"/>
        <v>0</v>
      </c>
      <c r="I4317" s="39">
        <f t="shared" si="473"/>
        <v>0</v>
      </c>
      <c r="J4317" s="40">
        <f t="shared" si="474"/>
        <v>0</v>
      </c>
      <c r="K4317" s="111">
        <f>IF($B4317="",0,'2.売上実績'!D4317)</f>
        <v>0</v>
      </c>
      <c r="L4317" s="111">
        <f>IF($B4317="",0,'2.売上実績'!E4317)</f>
        <v>0</v>
      </c>
      <c r="M4317" s="28">
        <f t="shared" si="469"/>
        <v>0</v>
      </c>
      <c r="N4317" s="41">
        <f t="shared" si="470"/>
        <v>0</v>
      </c>
      <c r="O4317" s="40">
        <f t="shared" si="475"/>
        <v>0</v>
      </c>
    </row>
    <row r="4318" spans="2:15" ht="18" customHeight="1">
      <c r="B4318" s="109" t="str">
        <f>IF('2.売上実績'!$B4318="","",'2.売上実績'!$B4318)</f>
        <v/>
      </c>
      <c r="C4318" s="110" t="str">
        <f>IF('2.売上実績'!$C4318="","",'2.売上実績'!$C4318)</f>
        <v/>
      </c>
      <c r="D4318" s="98" t="str">
        <f>IF(C4318="","",VLOOKUP(C4318,'4.製品一覧'!$B$4:$D$500,3,FALSE))</f>
        <v/>
      </c>
      <c r="E4318" s="102">
        <f>IF(C4318&lt;&gt;"",VLOOKUP(C4318,'7.製品別原価'!$B$5:$J$500,8,FALSE),0)</f>
        <v>0</v>
      </c>
      <c r="F4318" s="37">
        <f>IF(OR($K$2=0,K4318=0),0,'1.全社費用'!$C$42/$K$2)</f>
        <v>0</v>
      </c>
      <c r="G4318" s="37">
        <f t="shared" si="471"/>
        <v>0</v>
      </c>
      <c r="H4318" s="38">
        <f t="shared" si="472"/>
        <v>0</v>
      </c>
      <c r="I4318" s="39">
        <f t="shared" si="473"/>
        <v>0</v>
      </c>
      <c r="J4318" s="40">
        <f t="shared" si="474"/>
        <v>0</v>
      </c>
      <c r="K4318" s="111">
        <f>IF($B4318="",0,'2.売上実績'!D4318)</f>
        <v>0</v>
      </c>
      <c r="L4318" s="111">
        <f>IF($B4318="",0,'2.売上実績'!E4318)</f>
        <v>0</v>
      </c>
      <c r="M4318" s="28">
        <f t="shared" si="469"/>
        <v>0</v>
      </c>
      <c r="N4318" s="41">
        <f t="shared" si="470"/>
        <v>0</v>
      </c>
      <c r="O4318" s="40">
        <f t="shared" si="475"/>
        <v>0</v>
      </c>
    </row>
    <row r="4319" spans="2:15" ht="18" customHeight="1">
      <c r="B4319" s="109" t="str">
        <f>IF('2.売上実績'!$B4319="","",'2.売上実績'!$B4319)</f>
        <v/>
      </c>
      <c r="C4319" s="110" t="str">
        <f>IF('2.売上実績'!$C4319="","",'2.売上実績'!$C4319)</f>
        <v/>
      </c>
      <c r="D4319" s="98" t="str">
        <f>IF(C4319="","",VLOOKUP(C4319,'4.製品一覧'!$B$4:$D$500,3,FALSE))</f>
        <v/>
      </c>
      <c r="E4319" s="102">
        <f>IF(C4319&lt;&gt;"",VLOOKUP(C4319,'7.製品別原価'!$B$5:$J$500,8,FALSE),0)</f>
        <v>0</v>
      </c>
      <c r="F4319" s="37">
        <f>IF(OR($K$2=0,K4319=0),0,'1.全社費用'!$C$42/$K$2)</f>
        <v>0</v>
      </c>
      <c r="G4319" s="37">
        <f t="shared" si="471"/>
        <v>0</v>
      </c>
      <c r="H4319" s="38">
        <f t="shared" si="472"/>
        <v>0</v>
      </c>
      <c r="I4319" s="39">
        <f t="shared" si="473"/>
        <v>0</v>
      </c>
      <c r="J4319" s="40">
        <f t="shared" si="474"/>
        <v>0</v>
      </c>
      <c r="K4319" s="111">
        <f>IF($B4319="",0,'2.売上実績'!D4319)</f>
        <v>0</v>
      </c>
      <c r="L4319" s="111">
        <f>IF($B4319="",0,'2.売上実績'!E4319)</f>
        <v>0</v>
      </c>
      <c r="M4319" s="28">
        <f t="shared" si="469"/>
        <v>0</v>
      </c>
      <c r="N4319" s="41">
        <f t="shared" si="470"/>
        <v>0</v>
      </c>
      <c r="O4319" s="40">
        <f t="shared" si="475"/>
        <v>0</v>
      </c>
    </row>
    <row r="4320" spans="2:15" ht="18" customHeight="1">
      <c r="B4320" s="109" t="str">
        <f>IF('2.売上実績'!$B4320="","",'2.売上実績'!$B4320)</f>
        <v/>
      </c>
      <c r="C4320" s="110" t="str">
        <f>IF('2.売上実績'!$C4320="","",'2.売上実績'!$C4320)</f>
        <v/>
      </c>
      <c r="D4320" s="98" t="str">
        <f>IF(C4320="","",VLOOKUP(C4320,'4.製品一覧'!$B$4:$D$500,3,FALSE))</f>
        <v/>
      </c>
      <c r="E4320" s="102">
        <f>IF(C4320&lt;&gt;"",VLOOKUP(C4320,'7.製品別原価'!$B$5:$J$500,8,FALSE),0)</f>
        <v>0</v>
      </c>
      <c r="F4320" s="37">
        <f>IF(OR($K$2=0,K4320=0),0,'1.全社費用'!$C$42/$K$2)</f>
        <v>0</v>
      </c>
      <c r="G4320" s="37">
        <f t="shared" si="471"/>
        <v>0</v>
      </c>
      <c r="H4320" s="38">
        <f t="shared" si="472"/>
        <v>0</v>
      </c>
      <c r="I4320" s="39">
        <f t="shared" si="473"/>
        <v>0</v>
      </c>
      <c r="J4320" s="40">
        <f t="shared" si="474"/>
        <v>0</v>
      </c>
      <c r="K4320" s="111">
        <f>IF($B4320="",0,'2.売上実績'!D4320)</f>
        <v>0</v>
      </c>
      <c r="L4320" s="111">
        <f>IF($B4320="",0,'2.売上実績'!E4320)</f>
        <v>0</v>
      </c>
      <c r="M4320" s="28">
        <f t="shared" si="469"/>
        <v>0</v>
      </c>
      <c r="N4320" s="41">
        <f t="shared" si="470"/>
        <v>0</v>
      </c>
      <c r="O4320" s="40">
        <f t="shared" si="475"/>
        <v>0</v>
      </c>
    </row>
    <row r="4321" spans="2:15" ht="18" customHeight="1">
      <c r="B4321" s="109" t="str">
        <f>IF('2.売上実績'!$B4321="","",'2.売上実績'!$B4321)</f>
        <v/>
      </c>
      <c r="C4321" s="110" t="str">
        <f>IF('2.売上実績'!$C4321="","",'2.売上実績'!$C4321)</f>
        <v/>
      </c>
      <c r="D4321" s="98" t="str">
        <f>IF(C4321="","",VLOOKUP(C4321,'4.製品一覧'!$B$4:$D$500,3,FALSE))</f>
        <v/>
      </c>
      <c r="E4321" s="102">
        <f>IF(C4321&lt;&gt;"",VLOOKUP(C4321,'7.製品別原価'!$B$5:$J$500,8,FALSE),0)</f>
        <v>0</v>
      </c>
      <c r="F4321" s="37">
        <f>IF(OR($K$2=0,K4321=0),0,'1.全社費用'!$C$42/$K$2)</f>
        <v>0</v>
      </c>
      <c r="G4321" s="37">
        <f t="shared" si="471"/>
        <v>0</v>
      </c>
      <c r="H4321" s="38">
        <f t="shared" si="472"/>
        <v>0</v>
      </c>
      <c r="I4321" s="39">
        <f t="shared" si="473"/>
        <v>0</v>
      </c>
      <c r="J4321" s="40">
        <f t="shared" si="474"/>
        <v>0</v>
      </c>
      <c r="K4321" s="111">
        <f>IF($B4321="",0,'2.売上実績'!D4321)</f>
        <v>0</v>
      </c>
      <c r="L4321" s="111">
        <f>IF($B4321="",0,'2.売上実績'!E4321)</f>
        <v>0</v>
      </c>
      <c r="M4321" s="28">
        <f t="shared" si="469"/>
        <v>0</v>
      </c>
      <c r="N4321" s="41">
        <f t="shared" si="470"/>
        <v>0</v>
      </c>
      <c r="O4321" s="40">
        <f t="shared" si="475"/>
        <v>0</v>
      </c>
    </row>
    <row r="4322" spans="2:15" ht="18" customHeight="1">
      <c r="B4322" s="109" t="str">
        <f>IF('2.売上実績'!$B4322="","",'2.売上実績'!$B4322)</f>
        <v/>
      </c>
      <c r="C4322" s="110" t="str">
        <f>IF('2.売上実績'!$C4322="","",'2.売上実績'!$C4322)</f>
        <v/>
      </c>
      <c r="D4322" s="98" t="str">
        <f>IF(C4322="","",VLOOKUP(C4322,'4.製品一覧'!$B$4:$D$500,3,FALSE))</f>
        <v/>
      </c>
      <c r="E4322" s="102">
        <f>IF(C4322&lt;&gt;"",VLOOKUP(C4322,'7.製品別原価'!$B$5:$J$500,8,FALSE),0)</f>
        <v>0</v>
      </c>
      <c r="F4322" s="37">
        <f>IF(OR($K$2=0,K4322=0),0,'1.全社費用'!$C$42/$K$2)</f>
        <v>0</v>
      </c>
      <c r="G4322" s="37">
        <f t="shared" si="471"/>
        <v>0</v>
      </c>
      <c r="H4322" s="38">
        <f t="shared" si="472"/>
        <v>0</v>
      </c>
      <c r="I4322" s="39">
        <f t="shared" si="473"/>
        <v>0</v>
      </c>
      <c r="J4322" s="40">
        <f t="shared" si="474"/>
        <v>0</v>
      </c>
      <c r="K4322" s="111">
        <f>IF($B4322="",0,'2.売上実績'!D4322)</f>
        <v>0</v>
      </c>
      <c r="L4322" s="111">
        <f>IF($B4322="",0,'2.売上実績'!E4322)</f>
        <v>0</v>
      </c>
      <c r="M4322" s="28">
        <f t="shared" si="469"/>
        <v>0</v>
      </c>
      <c r="N4322" s="41">
        <f t="shared" si="470"/>
        <v>0</v>
      </c>
      <c r="O4322" s="40">
        <f t="shared" si="475"/>
        <v>0</v>
      </c>
    </row>
    <row r="4323" spans="2:15" ht="18" customHeight="1">
      <c r="B4323" s="109" t="str">
        <f>IF('2.売上実績'!$B4323="","",'2.売上実績'!$B4323)</f>
        <v/>
      </c>
      <c r="C4323" s="110" t="str">
        <f>IF('2.売上実績'!$C4323="","",'2.売上実績'!$C4323)</f>
        <v/>
      </c>
      <c r="D4323" s="98" t="str">
        <f>IF(C4323="","",VLOOKUP(C4323,'4.製品一覧'!$B$4:$D$500,3,FALSE))</f>
        <v/>
      </c>
      <c r="E4323" s="102">
        <f>IF(C4323&lt;&gt;"",VLOOKUP(C4323,'7.製品別原価'!$B$5:$J$500,8,FALSE),0)</f>
        <v>0</v>
      </c>
      <c r="F4323" s="37">
        <f>IF(OR($K$2=0,K4323=0),0,'1.全社費用'!$C$42/$K$2)</f>
        <v>0</v>
      </c>
      <c r="G4323" s="37">
        <f t="shared" si="471"/>
        <v>0</v>
      </c>
      <c r="H4323" s="38">
        <f t="shared" si="472"/>
        <v>0</v>
      </c>
      <c r="I4323" s="39">
        <f t="shared" si="473"/>
        <v>0</v>
      </c>
      <c r="J4323" s="40">
        <f t="shared" si="474"/>
        <v>0</v>
      </c>
      <c r="K4323" s="111">
        <f>IF($B4323="",0,'2.売上実績'!D4323)</f>
        <v>0</v>
      </c>
      <c r="L4323" s="111">
        <f>IF($B4323="",0,'2.売上実績'!E4323)</f>
        <v>0</v>
      </c>
      <c r="M4323" s="28">
        <f t="shared" si="469"/>
        <v>0</v>
      </c>
      <c r="N4323" s="41">
        <f t="shared" si="470"/>
        <v>0</v>
      </c>
      <c r="O4323" s="40">
        <f t="shared" si="475"/>
        <v>0</v>
      </c>
    </row>
    <row r="4324" spans="2:15" ht="18" customHeight="1">
      <c r="B4324" s="109" t="str">
        <f>IF('2.売上実績'!$B4324="","",'2.売上実績'!$B4324)</f>
        <v/>
      </c>
      <c r="C4324" s="110" t="str">
        <f>IF('2.売上実績'!$C4324="","",'2.売上実績'!$C4324)</f>
        <v/>
      </c>
      <c r="D4324" s="98" t="str">
        <f>IF(C4324="","",VLOOKUP(C4324,'4.製品一覧'!$B$4:$D$500,3,FALSE))</f>
        <v/>
      </c>
      <c r="E4324" s="102">
        <f>IF(C4324&lt;&gt;"",VLOOKUP(C4324,'7.製品別原価'!$B$5:$J$500,8,FALSE),0)</f>
        <v>0</v>
      </c>
      <c r="F4324" s="37">
        <f>IF(OR($K$2=0,K4324=0),0,'1.全社費用'!$C$42/$K$2)</f>
        <v>0</v>
      </c>
      <c r="G4324" s="37">
        <f t="shared" si="471"/>
        <v>0</v>
      </c>
      <c r="H4324" s="38">
        <f t="shared" si="472"/>
        <v>0</v>
      </c>
      <c r="I4324" s="39">
        <f t="shared" si="473"/>
        <v>0</v>
      </c>
      <c r="J4324" s="40">
        <f t="shared" si="474"/>
        <v>0</v>
      </c>
      <c r="K4324" s="111">
        <f>IF($B4324="",0,'2.売上実績'!D4324)</f>
        <v>0</v>
      </c>
      <c r="L4324" s="111">
        <f>IF($B4324="",0,'2.売上実績'!E4324)</f>
        <v>0</v>
      </c>
      <c r="M4324" s="28">
        <f t="shared" si="469"/>
        <v>0</v>
      </c>
      <c r="N4324" s="41">
        <f t="shared" si="470"/>
        <v>0</v>
      </c>
      <c r="O4324" s="40">
        <f t="shared" si="475"/>
        <v>0</v>
      </c>
    </row>
    <row r="4325" spans="2:15" ht="18" customHeight="1">
      <c r="B4325" s="109" t="str">
        <f>IF('2.売上実績'!$B4325="","",'2.売上実績'!$B4325)</f>
        <v/>
      </c>
      <c r="C4325" s="110" t="str">
        <f>IF('2.売上実績'!$C4325="","",'2.売上実績'!$C4325)</f>
        <v/>
      </c>
      <c r="D4325" s="98" t="str">
        <f>IF(C4325="","",VLOOKUP(C4325,'4.製品一覧'!$B$4:$D$500,3,FALSE))</f>
        <v/>
      </c>
      <c r="E4325" s="102">
        <f>IF(C4325&lt;&gt;"",VLOOKUP(C4325,'7.製品別原価'!$B$5:$J$500,8,FALSE),0)</f>
        <v>0</v>
      </c>
      <c r="F4325" s="37">
        <f>IF(OR($K$2=0,K4325=0),0,'1.全社費用'!$C$42/$K$2)</f>
        <v>0</v>
      </c>
      <c r="G4325" s="37">
        <f t="shared" si="471"/>
        <v>0</v>
      </c>
      <c r="H4325" s="38">
        <f t="shared" si="472"/>
        <v>0</v>
      </c>
      <c r="I4325" s="39">
        <f t="shared" si="473"/>
        <v>0</v>
      </c>
      <c r="J4325" s="40">
        <f t="shared" si="474"/>
        <v>0</v>
      </c>
      <c r="K4325" s="111">
        <f>IF($B4325="",0,'2.売上実績'!D4325)</f>
        <v>0</v>
      </c>
      <c r="L4325" s="111">
        <f>IF($B4325="",0,'2.売上実績'!E4325)</f>
        <v>0</v>
      </c>
      <c r="M4325" s="28">
        <f t="shared" si="469"/>
        <v>0</v>
      </c>
      <c r="N4325" s="41">
        <f t="shared" si="470"/>
        <v>0</v>
      </c>
      <c r="O4325" s="40">
        <f t="shared" si="475"/>
        <v>0</v>
      </c>
    </row>
    <row r="4326" spans="2:15" ht="18" customHeight="1">
      <c r="B4326" s="109" t="str">
        <f>IF('2.売上実績'!$B4326="","",'2.売上実績'!$B4326)</f>
        <v/>
      </c>
      <c r="C4326" s="110" t="str">
        <f>IF('2.売上実績'!$C4326="","",'2.売上実績'!$C4326)</f>
        <v/>
      </c>
      <c r="D4326" s="98" t="str">
        <f>IF(C4326="","",VLOOKUP(C4326,'4.製品一覧'!$B$4:$D$500,3,FALSE))</f>
        <v/>
      </c>
      <c r="E4326" s="102">
        <f>IF(C4326&lt;&gt;"",VLOOKUP(C4326,'7.製品別原価'!$B$5:$J$500,8,FALSE),0)</f>
        <v>0</v>
      </c>
      <c r="F4326" s="37">
        <f>IF(OR($K$2=0,K4326=0),0,'1.全社費用'!$C$42/$K$2)</f>
        <v>0</v>
      </c>
      <c r="G4326" s="37">
        <f t="shared" si="471"/>
        <v>0</v>
      </c>
      <c r="H4326" s="38">
        <f t="shared" si="472"/>
        <v>0</v>
      </c>
      <c r="I4326" s="39">
        <f t="shared" si="473"/>
        <v>0</v>
      </c>
      <c r="J4326" s="40">
        <f t="shared" si="474"/>
        <v>0</v>
      </c>
      <c r="K4326" s="111">
        <f>IF($B4326="",0,'2.売上実績'!D4326)</f>
        <v>0</v>
      </c>
      <c r="L4326" s="111">
        <f>IF($B4326="",0,'2.売上実績'!E4326)</f>
        <v>0</v>
      </c>
      <c r="M4326" s="28">
        <f t="shared" si="469"/>
        <v>0</v>
      </c>
      <c r="N4326" s="41">
        <f t="shared" si="470"/>
        <v>0</v>
      </c>
      <c r="O4326" s="40">
        <f t="shared" si="475"/>
        <v>0</v>
      </c>
    </row>
    <row r="4327" spans="2:15" ht="18" customHeight="1">
      <c r="B4327" s="109" t="str">
        <f>IF('2.売上実績'!$B4327="","",'2.売上実績'!$B4327)</f>
        <v/>
      </c>
      <c r="C4327" s="110" t="str">
        <f>IF('2.売上実績'!$C4327="","",'2.売上実績'!$C4327)</f>
        <v/>
      </c>
      <c r="D4327" s="98" t="str">
        <f>IF(C4327="","",VLOOKUP(C4327,'4.製品一覧'!$B$4:$D$500,3,FALSE))</f>
        <v/>
      </c>
      <c r="E4327" s="102">
        <f>IF(C4327&lt;&gt;"",VLOOKUP(C4327,'7.製品別原価'!$B$5:$J$500,8,FALSE),0)</f>
        <v>0</v>
      </c>
      <c r="F4327" s="37">
        <f>IF(OR($K$2=0,K4327=0),0,'1.全社費用'!$C$42/$K$2)</f>
        <v>0</v>
      </c>
      <c r="G4327" s="37">
        <f t="shared" si="471"/>
        <v>0</v>
      </c>
      <c r="H4327" s="38">
        <f t="shared" si="472"/>
        <v>0</v>
      </c>
      <c r="I4327" s="39">
        <f t="shared" si="473"/>
        <v>0</v>
      </c>
      <c r="J4327" s="40">
        <f t="shared" si="474"/>
        <v>0</v>
      </c>
      <c r="K4327" s="111">
        <f>IF($B4327="",0,'2.売上実績'!D4327)</f>
        <v>0</v>
      </c>
      <c r="L4327" s="111">
        <f>IF($B4327="",0,'2.売上実績'!E4327)</f>
        <v>0</v>
      </c>
      <c r="M4327" s="28">
        <f t="shared" si="469"/>
        <v>0</v>
      </c>
      <c r="N4327" s="41">
        <f t="shared" si="470"/>
        <v>0</v>
      </c>
      <c r="O4327" s="40">
        <f t="shared" si="475"/>
        <v>0</v>
      </c>
    </row>
    <row r="4328" spans="2:15" ht="18" customHeight="1">
      <c r="B4328" s="109" t="str">
        <f>IF('2.売上実績'!$B4328="","",'2.売上実績'!$B4328)</f>
        <v/>
      </c>
      <c r="C4328" s="110" t="str">
        <f>IF('2.売上実績'!$C4328="","",'2.売上実績'!$C4328)</f>
        <v/>
      </c>
      <c r="D4328" s="98" t="str">
        <f>IF(C4328="","",VLOOKUP(C4328,'4.製品一覧'!$B$4:$D$500,3,FALSE))</f>
        <v/>
      </c>
      <c r="E4328" s="102">
        <f>IF(C4328&lt;&gt;"",VLOOKUP(C4328,'7.製品別原価'!$B$5:$J$500,8,FALSE),0)</f>
        <v>0</v>
      </c>
      <c r="F4328" s="37">
        <f>IF(OR($K$2=0,K4328=0),0,'1.全社費用'!$C$42/$K$2)</f>
        <v>0</v>
      </c>
      <c r="G4328" s="37">
        <f t="shared" si="471"/>
        <v>0</v>
      </c>
      <c r="H4328" s="38">
        <f t="shared" si="472"/>
        <v>0</v>
      </c>
      <c r="I4328" s="39">
        <f t="shared" si="473"/>
        <v>0</v>
      </c>
      <c r="J4328" s="40">
        <f t="shared" si="474"/>
        <v>0</v>
      </c>
      <c r="K4328" s="111">
        <f>IF($B4328="",0,'2.売上実績'!D4328)</f>
        <v>0</v>
      </c>
      <c r="L4328" s="111">
        <f>IF($B4328="",0,'2.売上実績'!E4328)</f>
        <v>0</v>
      </c>
      <c r="M4328" s="28">
        <f t="shared" si="469"/>
        <v>0</v>
      </c>
      <c r="N4328" s="41">
        <f t="shared" si="470"/>
        <v>0</v>
      </c>
      <c r="O4328" s="40">
        <f t="shared" si="475"/>
        <v>0</v>
      </c>
    </row>
    <row r="4329" spans="2:15" ht="18" customHeight="1">
      <c r="B4329" s="109" t="str">
        <f>IF('2.売上実績'!$B4329="","",'2.売上実績'!$B4329)</f>
        <v/>
      </c>
      <c r="C4329" s="110" t="str">
        <f>IF('2.売上実績'!$C4329="","",'2.売上実績'!$C4329)</f>
        <v/>
      </c>
      <c r="D4329" s="98" t="str">
        <f>IF(C4329="","",VLOOKUP(C4329,'4.製品一覧'!$B$4:$D$500,3,FALSE))</f>
        <v/>
      </c>
      <c r="E4329" s="102">
        <f>IF(C4329&lt;&gt;"",VLOOKUP(C4329,'7.製品別原価'!$B$5:$J$500,8,FALSE),0)</f>
        <v>0</v>
      </c>
      <c r="F4329" s="37">
        <f>IF(OR($K$2=0,K4329=0),0,'1.全社費用'!$C$42/$K$2)</f>
        <v>0</v>
      </c>
      <c r="G4329" s="37">
        <f t="shared" si="471"/>
        <v>0</v>
      </c>
      <c r="H4329" s="38">
        <f t="shared" si="472"/>
        <v>0</v>
      </c>
      <c r="I4329" s="39">
        <f t="shared" si="473"/>
        <v>0</v>
      </c>
      <c r="J4329" s="40">
        <f t="shared" si="474"/>
        <v>0</v>
      </c>
      <c r="K4329" s="111">
        <f>IF($B4329="",0,'2.売上実績'!D4329)</f>
        <v>0</v>
      </c>
      <c r="L4329" s="111">
        <f>IF($B4329="",0,'2.売上実績'!E4329)</f>
        <v>0</v>
      </c>
      <c r="M4329" s="28">
        <f t="shared" si="469"/>
        <v>0</v>
      </c>
      <c r="N4329" s="41">
        <f t="shared" si="470"/>
        <v>0</v>
      </c>
      <c r="O4329" s="40">
        <f t="shared" si="475"/>
        <v>0</v>
      </c>
    </row>
    <row r="4330" spans="2:15" ht="18" customHeight="1">
      <c r="B4330" s="109" t="str">
        <f>IF('2.売上実績'!$B4330="","",'2.売上実績'!$B4330)</f>
        <v/>
      </c>
      <c r="C4330" s="110" t="str">
        <f>IF('2.売上実績'!$C4330="","",'2.売上実績'!$C4330)</f>
        <v/>
      </c>
      <c r="D4330" s="98" t="str">
        <f>IF(C4330="","",VLOOKUP(C4330,'4.製品一覧'!$B$4:$D$500,3,FALSE))</f>
        <v/>
      </c>
      <c r="E4330" s="102">
        <f>IF(C4330&lt;&gt;"",VLOOKUP(C4330,'7.製品別原価'!$B$5:$J$500,8,FALSE),0)</f>
        <v>0</v>
      </c>
      <c r="F4330" s="37">
        <f>IF(OR($K$2=0,K4330=0),0,'1.全社費用'!$C$42/$K$2)</f>
        <v>0</v>
      </c>
      <c r="G4330" s="37">
        <f t="shared" si="471"/>
        <v>0</v>
      </c>
      <c r="H4330" s="38">
        <f t="shared" si="472"/>
        <v>0</v>
      </c>
      <c r="I4330" s="39">
        <f t="shared" si="473"/>
        <v>0</v>
      </c>
      <c r="J4330" s="40">
        <f t="shared" si="474"/>
        <v>0</v>
      </c>
      <c r="K4330" s="111">
        <f>IF($B4330="",0,'2.売上実績'!D4330)</f>
        <v>0</v>
      </c>
      <c r="L4330" s="111">
        <f>IF($B4330="",0,'2.売上実績'!E4330)</f>
        <v>0</v>
      </c>
      <c r="M4330" s="28">
        <f t="shared" si="469"/>
        <v>0</v>
      </c>
      <c r="N4330" s="41">
        <f t="shared" si="470"/>
        <v>0</v>
      </c>
      <c r="O4330" s="40">
        <f t="shared" si="475"/>
        <v>0</v>
      </c>
    </row>
    <row r="4331" spans="2:15" ht="18" customHeight="1">
      <c r="B4331" s="109" t="str">
        <f>IF('2.売上実績'!$B4331="","",'2.売上実績'!$B4331)</f>
        <v/>
      </c>
      <c r="C4331" s="110" t="str">
        <f>IF('2.売上実績'!$C4331="","",'2.売上実績'!$C4331)</f>
        <v/>
      </c>
      <c r="D4331" s="98" t="str">
        <f>IF(C4331="","",VLOOKUP(C4331,'4.製品一覧'!$B$4:$D$500,3,FALSE))</f>
        <v/>
      </c>
      <c r="E4331" s="102">
        <f>IF(C4331&lt;&gt;"",VLOOKUP(C4331,'7.製品別原価'!$B$5:$J$500,8,FALSE),0)</f>
        <v>0</v>
      </c>
      <c r="F4331" s="37">
        <f>IF(OR($K$2=0,K4331=0),0,'1.全社費用'!$C$42/$K$2)</f>
        <v>0</v>
      </c>
      <c r="G4331" s="37">
        <f t="shared" si="471"/>
        <v>0</v>
      </c>
      <c r="H4331" s="38">
        <f t="shared" si="472"/>
        <v>0</v>
      </c>
      <c r="I4331" s="39">
        <f t="shared" si="473"/>
        <v>0</v>
      </c>
      <c r="J4331" s="40">
        <f t="shared" si="474"/>
        <v>0</v>
      </c>
      <c r="K4331" s="111">
        <f>IF($B4331="",0,'2.売上実績'!D4331)</f>
        <v>0</v>
      </c>
      <c r="L4331" s="111">
        <f>IF($B4331="",0,'2.売上実績'!E4331)</f>
        <v>0</v>
      </c>
      <c r="M4331" s="28">
        <f t="shared" si="469"/>
        <v>0</v>
      </c>
      <c r="N4331" s="41">
        <f t="shared" si="470"/>
        <v>0</v>
      </c>
      <c r="O4331" s="40">
        <f t="shared" si="475"/>
        <v>0</v>
      </c>
    </row>
    <row r="4332" spans="2:15" ht="18" customHeight="1">
      <c r="B4332" s="109" t="str">
        <f>IF('2.売上実績'!$B4332="","",'2.売上実績'!$B4332)</f>
        <v/>
      </c>
      <c r="C4332" s="110" t="str">
        <f>IF('2.売上実績'!$C4332="","",'2.売上実績'!$C4332)</f>
        <v/>
      </c>
      <c r="D4332" s="98" t="str">
        <f>IF(C4332="","",VLOOKUP(C4332,'4.製品一覧'!$B$4:$D$500,3,FALSE))</f>
        <v/>
      </c>
      <c r="E4332" s="102">
        <f>IF(C4332&lt;&gt;"",VLOOKUP(C4332,'7.製品別原価'!$B$5:$J$500,8,FALSE),0)</f>
        <v>0</v>
      </c>
      <c r="F4332" s="37">
        <f>IF(OR($K$2=0,K4332=0),0,'1.全社費用'!$C$42/$K$2)</f>
        <v>0</v>
      </c>
      <c r="G4332" s="37">
        <f t="shared" si="471"/>
        <v>0</v>
      </c>
      <c r="H4332" s="38">
        <f t="shared" si="472"/>
        <v>0</v>
      </c>
      <c r="I4332" s="39">
        <f t="shared" si="473"/>
        <v>0</v>
      </c>
      <c r="J4332" s="40">
        <f t="shared" si="474"/>
        <v>0</v>
      </c>
      <c r="K4332" s="111">
        <f>IF($B4332="",0,'2.売上実績'!D4332)</f>
        <v>0</v>
      </c>
      <c r="L4332" s="111">
        <f>IF($B4332="",0,'2.売上実績'!E4332)</f>
        <v>0</v>
      </c>
      <c r="M4332" s="28">
        <f t="shared" si="469"/>
        <v>0</v>
      </c>
      <c r="N4332" s="41">
        <f t="shared" si="470"/>
        <v>0</v>
      </c>
      <c r="O4332" s="40">
        <f t="shared" si="475"/>
        <v>0</v>
      </c>
    </row>
    <row r="4333" spans="2:15" ht="18" customHeight="1">
      <c r="B4333" s="109" t="str">
        <f>IF('2.売上実績'!$B4333="","",'2.売上実績'!$B4333)</f>
        <v/>
      </c>
      <c r="C4333" s="110" t="str">
        <f>IF('2.売上実績'!$C4333="","",'2.売上実績'!$C4333)</f>
        <v/>
      </c>
      <c r="D4333" s="98" t="str">
        <f>IF(C4333="","",VLOOKUP(C4333,'4.製品一覧'!$B$4:$D$500,3,FALSE))</f>
        <v/>
      </c>
      <c r="E4333" s="102">
        <f>IF(C4333&lt;&gt;"",VLOOKUP(C4333,'7.製品別原価'!$B$5:$J$500,8,FALSE),0)</f>
        <v>0</v>
      </c>
      <c r="F4333" s="37">
        <f>IF(OR($K$2=0,K4333=0),0,'1.全社費用'!$C$42/$K$2)</f>
        <v>0</v>
      </c>
      <c r="G4333" s="37">
        <f t="shared" si="471"/>
        <v>0</v>
      </c>
      <c r="H4333" s="38">
        <f t="shared" si="472"/>
        <v>0</v>
      </c>
      <c r="I4333" s="39">
        <f t="shared" si="473"/>
        <v>0</v>
      </c>
      <c r="J4333" s="40">
        <f t="shared" si="474"/>
        <v>0</v>
      </c>
      <c r="K4333" s="111">
        <f>IF($B4333="",0,'2.売上実績'!D4333)</f>
        <v>0</v>
      </c>
      <c r="L4333" s="111">
        <f>IF($B4333="",0,'2.売上実績'!E4333)</f>
        <v>0</v>
      </c>
      <c r="M4333" s="28">
        <f t="shared" si="469"/>
        <v>0</v>
      </c>
      <c r="N4333" s="41">
        <f t="shared" si="470"/>
        <v>0</v>
      </c>
      <c r="O4333" s="40">
        <f t="shared" si="475"/>
        <v>0</v>
      </c>
    </row>
    <row r="4334" spans="2:15" ht="18" customHeight="1">
      <c r="B4334" s="109" t="str">
        <f>IF('2.売上実績'!$B4334="","",'2.売上実績'!$B4334)</f>
        <v/>
      </c>
      <c r="C4334" s="110" t="str">
        <f>IF('2.売上実績'!$C4334="","",'2.売上実績'!$C4334)</f>
        <v/>
      </c>
      <c r="D4334" s="98" t="str">
        <f>IF(C4334="","",VLOOKUP(C4334,'4.製品一覧'!$B$4:$D$500,3,FALSE))</f>
        <v/>
      </c>
      <c r="E4334" s="102">
        <f>IF(C4334&lt;&gt;"",VLOOKUP(C4334,'7.製品別原価'!$B$5:$J$500,8,FALSE),0)</f>
        <v>0</v>
      </c>
      <c r="F4334" s="37">
        <f>IF(OR($K$2=0,K4334=0),0,'1.全社費用'!$C$42/$K$2)</f>
        <v>0</v>
      </c>
      <c r="G4334" s="37">
        <f t="shared" si="471"/>
        <v>0</v>
      </c>
      <c r="H4334" s="38">
        <f t="shared" si="472"/>
        <v>0</v>
      </c>
      <c r="I4334" s="39">
        <f t="shared" si="473"/>
        <v>0</v>
      </c>
      <c r="J4334" s="40">
        <f t="shared" si="474"/>
        <v>0</v>
      </c>
      <c r="K4334" s="111">
        <f>IF($B4334="",0,'2.売上実績'!D4334)</f>
        <v>0</v>
      </c>
      <c r="L4334" s="111">
        <f>IF($B4334="",0,'2.売上実績'!E4334)</f>
        <v>0</v>
      </c>
      <c r="M4334" s="28">
        <f t="shared" si="469"/>
        <v>0</v>
      </c>
      <c r="N4334" s="41">
        <f t="shared" si="470"/>
        <v>0</v>
      </c>
      <c r="O4334" s="40">
        <f t="shared" si="475"/>
        <v>0</v>
      </c>
    </row>
    <row r="4335" spans="2:15" ht="18" customHeight="1">
      <c r="B4335" s="109" t="str">
        <f>IF('2.売上実績'!$B4335="","",'2.売上実績'!$B4335)</f>
        <v/>
      </c>
      <c r="C4335" s="110" t="str">
        <f>IF('2.売上実績'!$C4335="","",'2.売上実績'!$C4335)</f>
        <v/>
      </c>
      <c r="D4335" s="98" t="str">
        <f>IF(C4335="","",VLOOKUP(C4335,'4.製品一覧'!$B$4:$D$500,3,FALSE))</f>
        <v/>
      </c>
      <c r="E4335" s="102">
        <f>IF(C4335&lt;&gt;"",VLOOKUP(C4335,'7.製品別原価'!$B$5:$J$500,8,FALSE),0)</f>
        <v>0</v>
      </c>
      <c r="F4335" s="37">
        <f>IF(OR($K$2=0,K4335=0),0,'1.全社費用'!$C$42/$K$2)</f>
        <v>0</v>
      </c>
      <c r="G4335" s="37">
        <f t="shared" si="471"/>
        <v>0</v>
      </c>
      <c r="H4335" s="38">
        <f t="shared" si="472"/>
        <v>0</v>
      </c>
      <c r="I4335" s="39">
        <f t="shared" si="473"/>
        <v>0</v>
      </c>
      <c r="J4335" s="40">
        <f t="shared" si="474"/>
        <v>0</v>
      </c>
      <c r="K4335" s="111">
        <f>IF($B4335="",0,'2.売上実績'!D4335)</f>
        <v>0</v>
      </c>
      <c r="L4335" s="111">
        <f>IF($B4335="",0,'2.売上実績'!E4335)</f>
        <v>0</v>
      </c>
      <c r="M4335" s="28">
        <f t="shared" si="469"/>
        <v>0</v>
      </c>
      <c r="N4335" s="41">
        <f t="shared" si="470"/>
        <v>0</v>
      </c>
      <c r="O4335" s="40">
        <f t="shared" si="475"/>
        <v>0</v>
      </c>
    </row>
    <row r="4336" spans="2:15" ht="18" customHeight="1">
      <c r="B4336" s="109" t="str">
        <f>IF('2.売上実績'!$B4336="","",'2.売上実績'!$B4336)</f>
        <v/>
      </c>
      <c r="C4336" s="110" t="str">
        <f>IF('2.売上実績'!$C4336="","",'2.売上実績'!$C4336)</f>
        <v/>
      </c>
      <c r="D4336" s="98" t="str">
        <f>IF(C4336="","",VLOOKUP(C4336,'4.製品一覧'!$B$4:$D$500,3,FALSE))</f>
        <v/>
      </c>
      <c r="E4336" s="102">
        <f>IF(C4336&lt;&gt;"",VLOOKUP(C4336,'7.製品別原価'!$B$5:$J$500,8,FALSE),0)</f>
        <v>0</v>
      </c>
      <c r="F4336" s="37">
        <f>IF(OR($K$2=0,K4336=0),0,'1.全社費用'!$C$42/$K$2)</f>
        <v>0</v>
      </c>
      <c r="G4336" s="37">
        <f t="shared" si="471"/>
        <v>0</v>
      </c>
      <c r="H4336" s="38">
        <f t="shared" si="472"/>
        <v>0</v>
      </c>
      <c r="I4336" s="39">
        <f t="shared" si="473"/>
        <v>0</v>
      </c>
      <c r="J4336" s="40">
        <f t="shared" si="474"/>
        <v>0</v>
      </c>
      <c r="K4336" s="111">
        <f>IF($B4336="",0,'2.売上実績'!D4336)</f>
        <v>0</v>
      </c>
      <c r="L4336" s="111">
        <f>IF($B4336="",0,'2.売上実績'!E4336)</f>
        <v>0</v>
      </c>
      <c r="M4336" s="28">
        <f t="shared" si="469"/>
        <v>0</v>
      </c>
      <c r="N4336" s="41">
        <f t="shared" si="470"/>
        <v>0</v>
      </c>
      <c r="O4336" s="40">
        <f t="shared" si="475"/>
        <v>0</v>
      </c>
    </row>
    <row r="4337" spans="2:15" ht="18" customHeight="1">
      <c r="B4337" s="109" t="str">
        <f>IF('2.売上実績'!$B4337="","",'2.売上実績'!$B4337)</f>
        <v/>
      </c>
      <c r="C4337" s="110" t="str">
        <f>IF('2.売上実績'!$C4337="","",'2.売上実績'!$C4337)</f>
        <v/>
      </c>
      <c r="D4337" s="98" t="str">
        <f>IF(C4337="","",VLOOKUP(C4337,'4.製品一覧'!$B$4:$D$500,3,FALSE))</f>
        <v/>
      </c>
      <c r="E4337" s="102">
        <f>IF(C4337&lt;&gt;"",VLOOKUP(C4337,'7.製品別原価'!$B$5:$J$500,8,FALSE),0)</f>
        <v>0</v>
      </c>
      <c r="F4337" s="37">
        <f>IF(OR($K$2=0,K4337=0),0,'1.全社費用'!$C$42/$K$2)</f>
        <v>0</v>
      </c>
      <c r="G4337" s="37">
        <f t="shared" si="471"/>
        <v>0</v>
      </c>
      <c r="H4337" s="38">
        <f t="shared" si="472"/>
        <v>0</v>
      </c>
      <c r="I4337" s="39">
        <f t="shared" si="473"/>
        <v>0</v>
      </c>
      <c r="J4337" s="40">
        <f t="shared" si="474"/>
        <v>0</v>
      </c>
      <c r="K4337" s="111">
        <f>IF($B4337="",0,'2.売上実績'!D4337)</f>
        <v>0</v>
      </c>
      <c r="L4337" s="111">
        <f>IF($B4337="",0,'2.売上実績'!E4337)</f>
        <v>0</v>
      </c>
      <c r="M4337" s="28">
        <f t="shared" si="469"/>
        <v>0</v>
      </c>
      <c r="N4337" s="41">
        <f t="shared" si="470"/>
        <v>0</v>
      </c>
      <c r="O4337" s="40">
        <f t="shared" si="475"/>
        <v>0</v>
      </c>
    </row>
    <row r="4338" spans="2:15" ht="18" customHeight="1">
      <c r="B4338" s="109" t="str">
        <f>IF('2.売上実績'!$B4338="","",'2.売上実績'!$B4338)</f>
        <v/>
      </c>
      <c r="C4338" s="110" t="str">
        <f>IF('2.売上実績'!$C4338="","",'2.売上実績'!$C4338)</f>
        <v/>
      </c>
      <c r="D4338" s="98" t="str">
        <f>IF(C4338="","",VLOOKUP(C4338,'4.製品一覧'!$B$4:$D$500,3,FALSE))</f>
        <v/>
      </c>
      <c r="E4338" s="102">
        <f>IF(C4338&lt;&gt;"",VLOOKUP(C4338,'7.製品別原価'!$B$5:$J$500,8,FALSE),0)</f>
        <v>0</v>
      </c>
      <c r="F4338" s="37">
        <f>IF(OR($K$2=0,K4338=0),0,'1.全社費用'!$C$42/$K$2)</f>
        <v>0</v>
      </c>
      <c r="G4338" s="37">
        <f t="shared" si="471"/>
        <v>0</v>
      </c>
      <c r="H4338" s="38">
        <f t="shared" si="472"/>
        <v>0</v>
      </c>
      <c r="I4338" s="39">
        <f t="shared" si="473"/>
        <v>0</v>
      </c>
      <c r="J4338" s="40">
        <f t="shared" si="474"/>
        <v>0</v>
      </c>
      <c r="K4338" s="111">
        <f>IF($B4338="",0,'2.売上実績'!D4338)</f>
        <v>0</v>
      </c>
      <c r="L4338" s="111">
        <f>IF($B4338="",0,'2.売上実績'!E4338)</f>
        <v>0</v>
      </c>
      <c r="M4338" s="28">
        <f t="shared" si="469"/>
        <v>0</v>
      </c>
      <c r="N4338" s="41">
        <f t="shared" si="470"/>
        <v>0</v>
      </c>
      <c r="O4338" s="40">
        <f t="shared" si="475"/>
        <v>0</v>
      </c>
    </row>
    <row r="4339" spans="2:15" ht="18" customHeight="1">
      <c r="B4339" s="109" t="str">
        <f>IF('2.売上実績'!$B4339="","",'2.売上実績'!$B4339)</f>
        <v/>
      </c>
      <c r="C4339" s="110" t="str">
        <f>IF('2.売上実績'!$C4339="","",'2.売上実績'!$C4339)</f>
        <v/>
      </c>
      <c r="D4339" s="98" t="str">
        <f>IF(C4339="","",VLOOKUP(C4339,'4.製品一覧'!$B$4:$D$500,3,FALSE))</f>
        <v/>
      </c>
      <c r="E4339" s="102">
        <f>IF(C4339&lt;&gt;"",VLOOKUP(C4339,'7.製品別原価'!$B$5:$J$500,8,FALSE),0)</f>
        <v>0</v>
      </c>
      <c r="F4339" s="37">
        <f>IF(OR($K$2=0,K4339=0),0,'1.全社費用'!$C$42/$K$2)</f>
        <v>0</v>
      </c>
      <c r="G4339" s="37">
        <f t="shared" si="471"/>
        <v>0</v>
      </c>
      <c r="H4339" s="38">
        <f t="shared" si="472"/>
        <v>0</v>
      </c>
      <c r="I4339" s="39">
        <f t="shared" si="473"/>
        <v>0</v>
      </c>
      <c r="J4339" s="40">
        <f t="shared" si="474"/>
        <v>0</v>
      </c>
      <c r="K4339" s="111">
        <f>IF($B4339="",0,'2.売上実績'!D4339)</f>
        <v>0</v>
      </c>
      <c r="L4339" s="111">
        <f>IF($B4339="",0,'2.売上実績'!E4339)</f>
        <v>0</v>
      </c>
      <c r="M4339" s="28">
        <f t="shared" si="469"/>
        <v>0</v>
      </c>
      <c r="N4339" s="41">
        <f t="shared" si="470"/>
        <v>0</v>
      </c>
      <c r="O4339" s="40">
        <f t="shared" si="475"/>
        <v>0</v>
      </c>
    </row>
    <row r="4340" spans="2:15" ht="18" customHeight="1">
      <c r="B4340" s="109" t="str">
        <f>IF('2.売上実績'!$B4340="","",'2.売上実績'!$B4340)</f>
        <v/>
      </c>
      <c r="C4340" s="110" t="str">
        <f>IF('2.売上実績'!$C4340="","",'2.売上実績'!$C4340)</f>
        <v/>
      </c>
      <c r="D4340" s="98" t="str">
        <f>IF(C4340="","",VLOOKUP(C4340,'4.製品一覧'!$B$4:$D$500,3,FALSE))</f>
        <v/>
      </c>
      <c r="E4340" s="102">
        <f>IF(C4340&lt;&gt;"",VLOOKUP(C4340,'7.製品別原価'!$B$5:$J$500,8,FALSE),0)</f>
        <v>0</v>
      </c>
      <c r="F4340" s="37">
        <f>IF(OR($K$2=0,K4340=0),0,'1.全社費用'!$C$42/$K$2)</f>
        <v>0</v>
      </c>
      <c r="G4340" s="37">
        <f t="shared" si="471"/>
        <v>0</v>
      </c>
      <c r="H4340" s="38">
        <f t="shared" si="472"/>
        <v>0</v>
      </c>
      <c r="I4340" s="39">
        <f t="shared" si="473"/>
        <v>0</v>
      </c>
      <c r="J4340" s="40">
        <f t="shared" si="474"/>
        <v>0</v>
      </c>
      <c r="K4340" s="111">
        <f>IF($B4340="",0,'2.売上実績'!D4340)</f>
        <v>0</v>
      </c>
      <c r="L4340" s="111">
        <f>IF($B4340="",0,'2.売上実績'!E4340)</f>
        <v>0</v>
      </c>
      <c r="M4340" s="28">
        <f t="shared" si="469"/>
        <v>0</v>
      </c>
      <c r="N4340" s="41">
        <f t="shared" si="470"/>
        <v>0</v>
      </c>
      <c r="O4340" s="40">
        <f t="shared" si="475"/>
        <v>0</v>
      </c>
    </row>
    <row r="4341" spans="2:15" ht="18" customHeight="1">
      <c r="B4341" s="109" t="str">
        <f>IF('2.売上実績'!$B4341="","",'2.売上実績'!$B4341)</f>
        <v/>
      </c>
      <c r="C4341" s="110" t="str">
        <f>IF('2.売上実績'!$C4341="","",'2.売上実績'!$C4341)</f>
        <v/>
      </c>
      <c r="D4341" s="98" t="str">
        <f>IF(C4341="","",VLOOKUP(C4341,'4.製品一覧'!$B$4:$D$500,3,FALSE))</f>
        <v/>
      </c>
      <c r="E4341" s="102">
        <f>IF(C4341&lt;&gt;"",VLOOKUP(C4341,'7.製品別原価'!$B$5:$J$500,8,FALSE),0)</f>
        <v>0</v>
      </c>
      <c r="F4341" s="37">
        <f>IF(OR($K$2=0,K4341=0),0,'1.全社費用'!$C$42/$K$2)</f>
        <v>0</v>
      </c>
      <c r="G4341" s="37">
        <f t="shared" si="471"/>
        <v>0</v>
      </c>
      <c r="H4341" s="38">
        <f t="shared" si="472"/>
        <v>0</v>
      </c>
      <c r="I4341" s="39">
        <f t="shared" si="473"/>
        <v>0</v>
      </c>
      <c r="J4341" s="40">
        <f t="shared" si="474"/>
        <v>0</v>
      </c>
      <c r="K4341" s="111">
        <f>IF($B4341="",0,'2.売上実績'!D4341)</f>
        <v>0</v>
      </c>
      <c r="L4341" s="111">
        <f>IF($B4341="",0,'2.売上実績'!E4341)</f>
        <v>0</v>
      </c>
      <c r="M4341" s="28">
        <f t="shared" si="469"/>
        <v>0</v>
      </c>
      <c r="N4341" s="41">
        <f t="shared" si="470"/>
        <v>0</v>
      </c>
      <c r="O4341" s="40">
        <f t="shared" si="475"/>
        <v>0</v>
      </c>
    </row>
    <row r="4342" spans="2:15" ht="18" customHeight="1">
      <c r="B4342" s="109" t="str">
        <f>IF('2.売上実績'!$B4342="","",'2.売上実績'!$B4342)</f>
        <v/>
      </c>
      <c r="C4342" s="110" t="str">
        <f>IF('2.売上実績'!$C4342="","",'2.売上実績'!$C4342)</f>
        <v/>
      </c>
      <c r="D4342" s="98" t="str">
        <f>IF(C4342="","",VLOOKUP(C4342,'4.製品一覧'!$B$4:$D$500,3,FALSE))</f>
        <v/>
      </c>
      <c r="E4342" s="102">
        <f>IF(C4342&lt;&gt;"",VLOOKUP(C4342,'7.製品別原価'!$B$5:$J$500,8,FALSE),0)</f>
        <v>0</v>
      </c>
      <c r="F4342" s="37">
        <f>IF(OR($K$2=0,K4342=0),0,'1.全社費用'!$C$42/$K$2)</f>
        <v>0</v>
      </c>
      <c r="G4342" s="37">
        <f t="shared" si="471"/>
        <v>0</v>
      </c>
      <c r="H4342" s="38">
        <f t="shared" si="472"/>
        <v>0</v>
      </c>
      <c r="I4342" s="39">
        <f t="shared" si="473"/>
        <v>0</v>
      </c>
      <c r="J4342" s="40">
        <f t="shared" si="474"/>
        <v>0</v>
      </c>
      <c r="K4342" s="111">
        <f>IF($B4342="",0,'2.売上実績'!D4342)</f>
        <v>0</v>
      </c>
      <c r="L4342" s="111">
        <f>IF($B4342="",0,'2.売上実績'!E4342)</f>
        <v>0</v>
      </c>
      <c r="M4342" s="28">
        <f t="shared" si="469"/>
        <v>0</v>
      </c>
      <c r="N4342" s="41">
        <f t="shared" si="470"/>
        <v>0</v>
      </c>
      <c r="O4342" s="40">
        <f t="shared" si="475"/>
        <v>0</v>
      </c>
    </row>
    <row r="4343" spans="2:15" ht="18" customHeight="1">
      <c r="B4343" s="109" t="str">
        <f>IF('2.売上実績'!$B4343="","",'2.売上実績'!$B4343)</f>
        <v/>
      </c>
      <c r="C4343" s="110" t="str">
        <f>IF('2.売上実績'!$C4343="","",'2.売上実績'!$C4343)</f>
        <v/>
      </c>
      <c r="D4343" s="98" t="str">
        <f>IF(C4343="","",VLOOKUP(C4343,'4.製品一覧'!$B$4:$D$500,3,FALSE))</f>
        <v/>
      </c>
      <c r="E4343" s="102">
        <f>IF(C4343&lt;&gt;"",VLOOKUP(C4343,'7.製品別原価'!$B$5:$J$500,8,FALSE),0)</f>
        <v>0</v>
      </c>
      <c r="F4343" s="37">
        <f>IF(OR($K$2=0,K4343=0),0,'1.全社費用'!$C$42/$K$2)</f>
        <v>0</v>
      </c>
      <c r="G4343" s="37">
        <f t="shared" si="471"/>
        <v>0</v>
      </c>
      <c r="H4343" s="38">
        <f t="shared" si="472"/>
        <v>0</v>
      </c>
      <c r="I4343" s="39">
        <f t="shared" si="473"/>
        <v>0</v>
      </c>
      <c r="J4343" s="40">
        <f t="shared" si="474"/>
        <v>0</v>
      </c>
      <c r="K4343" s="111">
        <f>IF($B4343="",0,'2.売上実績'!D4343)</f>
        <v>0</v>
      </c>
      <c r="L4343" s="111">
        <f>IF($B4343="",0,'2.売上実績'!E4343)</f>
        <v>0</v>
      </c>
      <c r="M4343" s="28">
        <f t="shared" si="469"/>
        <v>0</v>
      </c>
      <c r="N4343" s="41">
        <f t="shared" si="470"/>
        <v>0</v>
      </c>
      <c r="O4343" s="40">
        <f t="shared" si="475"/>
        <v>0</v>
      </c>
    </row>
    <row r="4344" spans="2:15" ht="18" customHeight="1">
      <c r="B4344" s="109" t="str">
        <f>IF('2.売上実績'!$B4344="","",'2.売上実績'!$B4344)</f>
        <v/>
      </c>
      <c r="C4344" s="110" t="str">
        <f>IF('2.売上実績'!$C4344="","",'2.売上実績'!$C4344)</f>
        <v/>
      </c>
      <c r="D4344" s="98" t="str">
        <f>IF(C4344="","",VLOOKUP(C4344,'4.製品一覧'!$B$4:$D$500,3,FALSE))</f>
        <v/>
      </c>
      <c r="E4344" s="102">
        <f>IF(C4344&lt;&gt;"",VLOOKUP(C4344,'7.製品別原価'!$B$5:$J$500,8,FALSE),0)</f>
        <v>0</v>
      </c>
      <c r="F4344" s="37">
        <f>IF(OR($K$2=0,K4344=0),0,'1.全社費用'!$C$42/$K$2)</f>
        <v>0</v>
      </c>
      <c r="G4344" s="37">
        <f t="shared" si="471"/>
        <v>0</v>
      </c>
      <c r="H4344" s="38">
        <f t="shared" si="472"/>
        <v>0</v>
      </c>
      <c r="I4344" s="39">
        <f t="shared" si="473"/>
        <v>0</v>
      </c>
      <c r="J4344" s="40">
        <f t="shared" si="474"/>
        <v>0</v>
      </c>
      <c r="K4344" s="111">
        <f>IF($B4344="",0,'2.売上実績'!D4344)</f>
        <v>0</v>
      </c>
      <c r="L4344" s="111">
        <f>IF($B4344="",0,'2.売上実績'!E4344)</f>
        <v>0</v>
      </c>
      <c r="M4344" s="28">
        <f t="shared" si="469"/>
        <v>0</v>
      </c>
      <c r="N4344" s="41">
        <f t="shared" si="470"/>
        <v>0</v>
      </c>
      <c r="O4344" s="40">
        <f t="shared" si="475"/>
        <v>0</v>
      </c>
    </row>
    <row r="4345" spans="2:15" ht="18" customHeight="1">
      <c r="B4345" s="109" t="str">
        <f>IF('2.売上実績'!$B4345="","",'2.売上実績'!$B4345)</f>
        <v/>
      </c>
      <c r="C4345" s="110" t="str">
        <f>IF('2.売上実績'!$C4345="","",'2.売上実績'!$C4345)</f>
        <v/>
      </c>
      <c r="D4345" s="98" t="str">
        <f>IF(C4345="","",VLOOKUP(C4345,'4.製品一覧'!$B$4:$D$500,3,FALSE))</f>
        <v/>
      </c>
      <c r="E4345" s="102">
        <f>IF(C4345&lt;&gt;"",VLOOKUP(C4345,'7.製品別原価'!$B$5:$J$500,8,FALSE),0)</f>
        <v>0</v>
      </c>
      <c r="F4345" s="37">
        <f>IF(OR($K$2=0,K4345=0),0,'1.全社費用'!$C$42/$K$2)</f>
        <v>0</v>
      </c>
      <c r="G4345" s="37">
        <f t="shared" si="471"/>
        <v>0</v>
      </c>
      <c r="H4345" s="38">
        <f t="shared" si="472"/>
        <v>0</v>
      </c>
      <c r="I4345" s="39">
        <f t="shared" si="473"/>
        <v>0</v>
      </c>
      <c r="J4345" s="40">
        <f t="shared" si="474"/>
        <v>0</v>
      </c>
      <c r="K4345" s="111">
        <f>IF($B4345="",0,'2.売上実績'!D4345)</f>
        <v>0</v>
      </c>
      <c r="L4345" s="111">
        <f>IF($B4345="",0,'2.売上実績'!E4345)</f>
        <v>0</v>
      </c>
      <c r="M4345" s="28">
        <f t="shared" si="469"/>
        <v>0</v>
      </c>
      <c r="N4345" s="41">
        <f t="shared" si="470"/>
        <v>0</v>
      </c>
      <c r="O4345" s="40">
        <f t="shared" si="475"/>
        <v>0</v>
      </c>
    </row>
    <row r="4346" spans="2:15" ht="18" customHeight="1">
      <c r="B4346" s="109" t="str">
        <f>IF('2.売上実績'!$B4346="","",'2.売上実績'!$B4346)</f>
        <v/>
      </c>
      <c r="C4346" s="110" t="str">
        <f>IF('2.売上実績'!$C4346="","",'2.売上実績'!$C4346)</f>
        <v/>
      </c>
      <c r="D4346" s="98" t="str">
        <f>IF(C4346="","",VLOOKUP(C4346,'4.製品一覧'!$B$4:$D$500,3,FALSE))</f>
        <v/>
      </c>
      <c r="E4346" s="102">
        <f>IF(C4346&lt;&gt;"",VLOOKUP(C4346,'7.製品別原価'!$B$5:$J$500,8,FALSE),0)</f>
        <v>0</v>
      </c>
      <c r="F4346" s="37">
        <f>IF(OR($K$2=0,K4346=0),0,'1.全社費用'!$C$42/$K$2)</f>
        <v>0</v>
      </c>
      <c r="G4346" s="37">
        <f t="shared" si="471"/>
        <v>0</v>
      </c>
      <c r="H4346" s="38">
        <f t="shared" si="472"/>
        <v>0</v>
      </c>
      <c r="I4346" s="39">
        <f t="shared" si="473"/>
        <v>0</v>
      </c>
      <c r="J4346" s="40">
        <f t="shared" si="474"/>
        <v>0</v>
      </c>
      <c r="K4346" s="111">
        <f>IF($B4346="",0,'2.売上実績'!D4346)</f>
        <v>0</v>
      </c>
      <c r="L4346" s="111">
        <f>IF($B4346="",0,'2.売上実績'!E4346)</f>
        <v>0</v>
      </c>
      <c r="M4346" s="28">
        <f t="shared" si="469"/>
        <v>0</v>
      </c>
      <c r="N4346" s="41">
        <f t="shared" si="470"/>
        <v>0</v>
      </c>
      <c r="O4346" s="40">
        <f t="shared" si="475"/>
        <v>0</v>
      </c>
    </row>
    <row r="4347" spans="2:15" ht="18" customHeight="1">
      <c r="B4347" s="109" t="str">
        <f>IF('2.売上実績'!$B4347="","",'2.売上実績'!$B4347)</f>
        <v/>
      </c>
      <c r="C4347" s="110" t="str">
        <f>IF('2.売上実績'!$C4347="","",'2.売上実績'!$C4347)</f>
        <v/>
      </c>
      <c r="D4347" s="98" t="str">
        <f>IF(C4347="","",VLOOKUP(C4347,'4.製品一覧'!$B$4:$D$500,3,FALSE))</f>
        <v/>
      </c>
      <c r="E4347" s="102">
        <f>IF(C4347&lt;&gt;"",VLOOKUP(C4347,'7.製品別原価'!$B$5:$J$500,8,FALSE),0)</f>
        <v>0</v>
      </c>
      <c r="F4347" s="37">
        <f>IF(OR($K$2=0,K4347=0),0,'1.全社費用'!$C$42/$K$2)</f>
        <v>0</v>
      </c>
      <c r="G4347" s="37">
        <f t="shared" si="471"/>
        <v>0</v>
      </c>
      <c r="H4347" s="38">
        <f t="shared" si="472"/>
        <v>0</v>
      </c>
      <c r="I4347" s="39">
        <f t="shared" si="473"/>
        <v>0</v>
      </c>
      <c r="J4347" s="40">
        <f t="shared" si="474"/>
        <v>0</v>
      </c>
      <c r="K4347" s="111">
        <f>IF($B4347="",0,'2.売上実績'!D4347)</f>
        <v>0</v>
      </c>
      <c r="L4347" s="111">
        <f>IF($B4347="",0,'2.売上実績'!E4347)</f>
        <v>0</v>
      </c>
      <c r="M4347" s="28">
        <f t="shared" si="469"/>
        <v>0</v>
      </c>
      <c r="N4347" s="41">
        <f t="shared" si="470"/>
        <v>0</v>
      </c>
      <c r="O4347" s="40">
        <f t="shared" si="475"/>
        <v>0</v>
      </c>
    </row>
    <row r="4348" spans="2:15" ht="18" customHeight="1">
      <c r="B4348" s="109" t="str">
        <f>IF('2.売上実績'!$B4348="","",'2.売上実績'!$B4348)</f>
        <v/>
      </c>
      <c r="C4348" s="110" t="str">
        <f>IF('2.売上実績'!$C4348="","",'2.売上実績'!$C4348)</f>
        <v/>
      </c>
      <c r="D4348" s="98" t="str">
        <f>IF(C4348="","",VLOOKUP(C4348,'4.製品一覧'!$B$4:$D$500,3,FALSE))</f>
        <v/>
      </c>
      <c r="E4348" s="102">
        <f>IF(C4348&lt;&gt;"",VLOOKUP(C4348,'7.製品別原価'!$B$5:$J$500,8,FALSE),0)</f>
        <v>0</v>
      </c>
      <c r="F4348" s="37">
        <f>IF(OR($K$2=0,K4348=0),0,'1.全社費用'!$C$42/$K$2)</f>
        <v>0</v>
      </c>
      <c r="G4348" s="37">
        <f t="shared" si="471"/>
        <v>0</v>
      </c>
      <c r="H4348" s="38">
        <f t="shared" si="472"/>
        <v>0</v>
      </c>
      <c r="I4348" s="39">
        <f t="shared" si="473"/>
        <v>0</v>
      </c>
      <c r="J4348" s="40">
        <f t="shared" si="474"/>
        <v>0</v>
      </c>
      <c r="K4348" s="111">
        <f>IF($B4348="",0,'2.売上実績'!D4348)</f>
        <v>0</v>
      </c>
      <c r="L4348" s="111">
        <f>IF($B4348="",0,'2.売上実績'!E4348)</f>
        <v>0</v>
      </c>
      <c r="M4348" s="28">
        <f t="shared" si="469"/>
        <v>0</v>
      </c>
      <c r="N4348" s="41">
        <f t="shared" si="470"/>
        <v>0</v>
      </c>
      <c r="O4348" s="40">
        <f t="shared" si="475"/>
        <v>0</v>
      </c>
    </row>
    <row r="4349" spans="2:15" ht="18" customHeight="1">
      <c r="B4349" s="109" t="str">
        <f>IF('2.売上実績'!$B4349="","",'2.売上実績'!$B4349)</f>
        <v/>
      </c>
      <c r="C4349" s="110" t="str">
        <f>IF('2.売上実績'!$C4349="","",'2.売上実績'!$C4349)</f>
        <v/>
      </c>
      <c r="D4349" s="98" t="str">
        <f>IF(C4349="","",VLOOKUP(C4349,'4.製品一覧'!$B$4:$D$500,3,FALSE))</f>
        <v/>
      </c>
      <c r="E4349" s="102">
        <f>IF(C4349&lt;&gt;"",VLOOKUP(C4349,'7.製品別原価'!$B$5:$J$500,8,FALSE),0)</f>
        <v>0</v>
      </c>
      <c r="F4349" s="37">
        <f>IF(OR($K$2=0,K4349=0),0,'1.全社費用'!$C$42/$K$2)</f>
        <v>0</v>
      </c>
      <c r="G4349" s="37">
        <f t="shared" si="471"/>
        <v>0</v>
      </c>
      <c r="H4349" s="38">
        <f t="shared" si="472"/>
        <v>0</v>
      </c>
      <c r="I4349" s="39">
        <f t="shared" si="473"/>
        <v>0</v>
      </c>
      <c r="J4349" s="40">
        <f t="shared" si="474"/>
        <v>0</v>
      </c>
      <c r="K4349" s="111">
        <f>IF($B4349="",0,'2.売上実績'!D4349)</f>
        <v>0</v>
      </c>
      <c r="L4349" s="111">
        <f>IF($B4349="",0,'2.売上実績'!E4349)</f>
        <v>0</v>
      </c>
      <c r="M4349" s="28">
        <f t="shared" si="469"/>
        <v>0</v>
      </c>
      <c r="N4349" s="41">
        <f t="shared" si="470"/>
        <v>0</v>
      </c>
      <c r="O4349" s="40">
        <f t="shared" si="475"/>
        <v>0</v>
      </c>
    </row>
    <row r="4350" spans="2:15" ht="18" customHeight="1">
      <c r="B4350" s="109" t="str">
        <f>IF('2.売上実績'!$B4350="","",'2.売上実績'!$B4350)</f>
        <v/>
      </c>
      <c r="C4350" s="110" t="str">
        <f>IF('2.売上実績'!$C4350="","",'2.売上実績'!$C4350)</f>
        <v/>
      </c>
      <c r="D4350" s="98" t="str">
        <f>IF(C4350="","",VLOOKUP(C4350,'4.製品一覧'!$B$4:$D$500,3,FALSE))</f>
        <v/>
      </c>
      <c r="E4350" s="102">
        <f>IF(C4350&lt;&gt;"",VLOOKUP(C4350,'7.製品別原価'!$B$5:$J$500,8,FALSE),0)</f>
        <v>0</v>
      </c>
      <c r="F4350" s="37">
        <f>IF(OR($K$2=0,K4350=0),0,'1.全社費用'!$C$42/$K$2)</f>
        <v>0</v>
      </c>
      <c r="G4350" s="37">
        <f t="shared" si="471"/>
        <v>0</v>
      </c>
      <c r="H4350" s="38">
        <f t="shared" si="472"/>
        <v>0</v>
      </c>
      <c r="I4350" s="39">
        <f t="shared" si="473"/>
        <v>0</v>
      </c>
      <c r="J4350" s="40">
        <f t="shared" si="474"/>
        <v>0</v>
      </c>
      <c r="K4350" s="111">
        <f>IF($B4350="",0,'2.売上実績'!D4350)</f>
        <v>0</v>
      </c>
      <c r="L4350" s="111">
        <f>IF($B4350="",0,'2.売上実績'!E4350)</f>
        <v>0</v>
      </c>
      <c r="M4350" s="28">
        <f t="shared" si="469"/>
        <v>0</v>
      </c>
      <c r="N4350" s="41">
        <f t="shared" si="470"/>
        <v>0</v>
      </c>
      <c r="O4350" s="40">
        <f t="shared" si="475"/>
        <v>0</v>
      </c>
    </row>
    <row r="4351" spans="2:15" ht="18" customHeight="1">
      <c r="B4351" s="109" t="str">
        <f>IF('2.売上実績'!$B4351="","",'2.売上実績'!$B4351)</f>
        <v/>
      </c>
      <c r="C4351" s="110" t="str">
        <f>IF('2.売上実績'!$C4351="","",'2.売上実績'!$C4351)</f>
        <v/>
      </c>
      <c r="D4351" s="98" t="str">
        <f>IF(C4351="","",VLOOKUP(C4351,'4.製品一覧'!$B$4:$D$500,3,FALSE))</f>
        <v/>
      </c>
      <c r="E4351" s="102">
        <f>IF(C4351&lt;&gt;"",VLOOKUP(C4351,'7.製品別原価'!$B$5:$J$500,8,FALSE),0)</f>
        <v>0</v>
      </c>
      <c r="F4351" s="37">
        <f>IF(OR($K$2=0,K4351=0),0,'1.全社費用'!$C$42/$K$2)</f>
        <v>0</v>
      </c>
      <c r="G4351" s="37">
        <f t="shared" si="471"/>
        <v>0</v>
      </c>
      <c r="H4351" s="38">
        <f t="shared" si="472"/>
        <v>0</v>
      </c>
      <c r="I4351" s="39">
        <f t="shared" si="473"/>
        <v>0</v>
      </c>
      <c r="J4351" s="40">
        <f t="shared" si="474"/>
        <v>0</v>
      </c>
      <c r="K4351" s="111">
        <f>IF($B4351="",0,'2.売上実績'!D4351)</f>
        <v>0</v>
      </c>
      <c r="L4351" s="111">
        <f>IF($B4351="",0,'2.売上実績'!E4351)</f>
        <v>0</v>
      </c>
      <c r="M4351" s="28">
        <f t="shared" si="469"/>
        <v>0</v>
      </c>
      <c r="N4351" s="41">
        <f t="shared" si="470"/>
        <v>0</v>
      </c>
      <c r="O4351" s="40">
        <f t="shared" si="475"/>
        <v>0</v>
      </c>
    </row>
    <row r="4352" spans="2:15" ht="18" customHeight="1">
      <c r="B4352" s="109" t="str">
        <f>IF('2.売上実績'!$B4352="","",'2.売上実績'!$B4352)</f>
        <v/>
      </c>
      <c r="C4352" s="110" t="str">
        <f>IF('2.売上実績'!$C4352="","",'2.売上実績'!$C4352)</f>
        <v/>
      </c>
      <c r="D4352" s="98" t="str">
        <f>IF(C4352="","",VLOOKUP(C4352,'4.製品一覧'!$B$4:$D$500,3,FALSE))</f>
        <v/>
      </c>
      <c r="E4352" s="102">
        <f>IF(C4352&lt;&gt;"",VLOOKUP(C4352,'7.製品別原価'!$B$5:$J$500,8,FALSE),0)</f>
        <v>0</v>
      </c>
      <c r="F4352" s="37">
        <f>IF(OR($K$2=0,K4352=0),0,'1.全社費用'!$C$42/$K$2)</f>
        <v>0</v>
      </c>
      <c r="G4352" s="37">
        <f t="shared" si="471"/>
        <v>0</v>
      </c>
      <c r="H4352" s="38">
        <f t="shared" si="472"/>
        <v>0</v>
      </c>
      <c r="I4352" s="39">
        <f t="shared" si="473"/>
        <v>0</v>
      </c>
      <c r="J4352" s="40">
        <f t="shared" si="474"/>
        <v>0</v>
      </c>
      <c r="K4352" s="111">
        <f>IF($B4352="",0,'2.売上実績'!D4352)</f>
        <v>0</v>
      </c>
      <c r="L4352" s="111">
        <f>IF($B4352="",0,'2.売上実績'!E4352)</f>
        <v>0</v>
      </c>
      <c r="M4352" s="28">
        <f t="shared" si="469"/>
        <v>0</v>
      </c>
      <c r="N4352" s="41">
        <f t="shared" si="470"/>
        <v>0</v>
      </c>
      <c r="O4352" s="40">
        <f t="shared" si="475"/>
        <v>0</v>
      </c>
    </row>
    <row r="4353" spans="2:15" ht="18" customHeight="1">
      <c r="B4353" s="109" t="str">
        <f>IF('2.売上実績'!$B4353="","",'2.売上実績'!$B4353)</f>
        <v/>
      </c>
      <c r="C4353" s="110" t="str">
        <f>IF('2.売上実績'!$C4353="","",'2.売上実績'!$C4353)</f>
        <v/>
      </c>
      <c r="D4353" s="98" t="str">
        <f>IF(C4353="","",VLOOKUP(C4353,'4.製品一覧'!$B$4:$D$500,3,FALSE))</f>
        <v/>
      </c>
      <c r="E4353" s="102">
        <f>IF(C4353&lt;&gt;"",VLOOKUP(C4353,'7.製品別原価'!$B$5:$J$500,8,FALSE),0)</f>
        <v>0</v>
      </c>
      <c r="F4353" s="37">
        <f>IF(OR($K$2=0,K4353=0),0,'1.全社費用'!$C$42/$K$2)</f>
        <v>0</v>
      </c>
      <c r="G4353" s="37">
        <f t="shared" si="471"/>
        <v>0</v>
      </c>
      <c r="H4353" s="38">
        <f t="shared" si="472"/>
        <v>0</v>
      </c>
      <c r="I4353" s="39">
        <f t="shared" si="473"/>
        <v>0</v>
      </c>
      <c r="J4353" s="40">
        <f t="shared" si="474"/>
        <v>0</v>
      </c>
      <c r="K4353" s="111">
        <f>IF($B4353="",0,'2.売上実績'!D4353)</f>
        <v>0</v>
      </c>
      <c r="L4353" s="111">
        <f>IF($B4353="",0,'2.売上実績'!E4353)</f>
        <v>0</v>
      </c>
      <c r="M4353" s="28">
        <f t="shared" si="469"/>
        <v>0</v>
      </c>
      <c r="N4353" s="41">
        <f t="shared" si="470"/>
        <v>0</v>
      </c>
      <c r="O4353" s="40">
        <f t="shared" si="475"/>
        <v>0</v>
      </c>
    </row>
    <row r="4354" spans="2:15" ht="18" customHeight="1">
      <c r="B4354" s="109" t="str">
        <f>IF('2.売上実績'!$B4354="","",'2.売上実績'!$B4354)</f>
        <v/>
      </c>
      <c r="C4354" s="110" t="str">
        <f>IF('2.売上実績'!$C4354="","",'2.売上実績'!$C4354)</f>
        <v/>
      </c>
      <c r="D4354" s="98" t="str">
        <f>IF(C4354="","",VLOOKUP(C4354,'4.製品一覧'!$B$4:$D$500,3,FALSE))</f>
        <v/>
      </c>
      <c r="E4354" s="102">
        <f>IF(C4354&lt;&gt;"",VLOOKUP(C4354,'7.製品別原価'!$B$5:$J$500,8,FALSE),0)</f>
        <v>0</v>
      </c>
      <c r="F4354" s="37">
        <f>IF(OR($K$2=0,K4354=0),0,'1.全社費用'!$C$42/$K$2)</f>
        <v>0</v>
      </c>
      <c r="G4354" s="37">
        <f t="shared" si="471"/>
        <v>0</v>
      </c>
      <c r="H4354" s="38">
        <f t="shared" si="472"/>
        <v>0</v>
      </c>
      <c r="I4354" s="39">
        <f t="shared" si="473"/>
        <v>0</v>
      </c>
      <c r="J4354" s="40">
        <f t="shared" si="474"/>
        <v>0</v>
      </c>
      <c r="K4354" s="111">
        <f>IF($B4354="",0,'2.売上実績'!D4354)</f>
        <v>0</v>
      </c>
      <c r="L4354" s="111">
        <f>IF($B4354="",0,'2.売上実績'!E4354)</f>
        <v>0</v>
      </c>
      <c r="M4354" s="28">
        <f t="shared" si="469"/>
        <v>0</v>
      </c>
      <c r="N4354" s="41">
        <f t="shared" si="470"/>
        <v>0</v>
      </c>
      <c r="O4354" s="40">
        <f t="shared" si="475"/>
        <v>0</v>
      </c>
    </row>
    <row r="4355" spans="2:15" ht="18" customHeight="1">
      <c r="B4355" s="109" t="str">
        <f>IF('2.売上実績'!$B4355="","",'2.売上実績'!$B4355)</f>
        <v/>
      </c>
      <c r="C4355" s="110" t="str">
        <f>IF('2.売上実績'!$C4355="","",'2.売上実績'!$C4355)</f>
        <v/>
      </c>
      <c r="D4355" s="98" t="str">
        <f>IF(C4355="","",VLOOKUP(C4355,'4.製品一覧'!$B$4:$D$500,3,FALSE))</f>
        <v/>
      </c>
      <c r="E4355" s="102">
        <f>IF(C4355&lt;&gt;"",VLOOKUP(C4355,'7.製品別原価'!$B$5:$J$500,8,FALSE),0)</f>
        <v>0</v>
      </c>
      <c r="F4355" s="37">
        <f>IF(OR($K$2=0,K4355=0),0,'1.全社費用'!$C$42/$K$2)</f>
        <v>0</v>
      </c>
      <c r="G4355" s="37">
        <f t="shared" si="471"/>
        <v>0</v>
      </c>
      <c r="H4355" s="38">
        <f t="shared" si="472"/>
        <v>0</v>
      </c>
      <c r="I4355" s="39">
        <f t="shared" si="473"/>
        <v>0</v>
      </c>
      <c r="J4355" s="40">
        <f t="shared" si="474"/>
        <v>0</v>
      </c>
      <c r="K4355" s="111">
        <f>IF($B4355="",0,'2.売上実績'!D4355)</f>
        <v>0</v>
      </c>
      <c r="L4355" s="111">
        <f>IF($B4355="",0,'2.売上実績'!E4355)</f>
        <v>0</v>
      </c>
      <c r="M4355" s="28">
        <f t="shared" si="469"/>
        <v>0</v>
      </c>
      <c r="N4355" s="41">
        <f t="shared" si="470"/>
        <v>0</v>
      </c>
      <c r="O4355" s="40">
        <f t="shared" si="475"/>
        <v>0</v>
      </c>
    </row>
    <row r="4356" spans="2:15" ht="18" customHeight="1">
      <c r="B4356" s="109" t="str">
        <f>IF('2.売上実績'!$B4356="","",'2.売上実績'!$B4356)</f>
        <v/>
      </c>
      <c r="C4356" s="110" t="str">
        <f>IF('2.売上実績'!$C4356="","",'2.売上実績'!$C4356)</f>
        <v/>
      </c>
      <c r="D4356" s="98" t="str">
        <f>IF(C4356="","",VLOOKUP(C4356,'4.製品一覧'!$B$4:$D$500,3,FALSE))</f>
        <v/>
      </c>
      <c r="E4356" s="102">
        <f>IF(C4356&lt;&gt;"",VLOOKUP(C4356,'7.製品別原価'!$B$5:$J$500,8,FALSE),0)</f>
        <v>0</v>
      </c>
      <c r="F4356" s="37">
        <f>IF(OR($K$2=0,K4356=0),0,'1.全社費用'!$C$42/$K$2)</f>
        <v>0</v>
      </c>
      <c r="G4356" s="37">
        <f t="shared" si="471"/>
        <v>0</v>
      </c>
      <c r="H4356" s="38">
        <f t="shared" si="472"/>
        <v>0</v>
      </c>
      <c r="I4356" s="39">
        <f t="shared" si="473"/>
        <v>0</v>
      </c>
      <c r="J4356" s="40">
        <f t="shared" si="474"/>
        <v>0</v>
      </c>
      <c r="K4356" s="111">
        <f>IF($B4356="",0,'2.売上実績'!D4356)</f>
        <v>0</v>
      </c>
      <c r="L4356" s="111">
        <f>IF($B4356="",0,'2.売上実績'!E4356)</f>
        <v>0</v>
      </c>
      <c r="M4356" s="28">
        <f t="shared" ref="M4356:M4419" si="476">G4356*K4356</f>
        <v>0</v>
      </c>
      <c r="N4356" s="41">
        <f t="shared" ref="N4356:N4419" si="477">L4356-M4356</f>
        <v>0</v>
      </c>
      <c r="O4356" s="40">
        <f t="shared" si="475"/>
        <v>0</v>
      </c>
    </row>
    <row r="4357" spans="2:15" ht="18" customHeight="1">
      <c r="B4357" s="109" t="str">
        <f>IF('2.売上実績'!$B4357="","",'2.売上実績'!$B4357)</f>
        <v/>
      </c>
      <c r="C4357" s="110" t="str">
        <f>IF('2.売上実績'!$C4357="","",'2.売上実績'!$C4357)</f>
        <v/>
      </c>
      <c r="D4357" s="98" t="str">
        <f>IF(C4357="","",VLOOKUP(C4357,'4.製品一覧'!$B$4:$D$500,3,FALSE))</f>
        <v/>
      </c>
      <c r="E4357" s="102">
        <f>IF(C4357&lt;&gt;"",VLOOKUP(C4357,'7.製品別原価'!$B$5:$J$500,8,FALSE),0)</f>
        <v>0</v>
      </c>
      <c r="F4357" s="37">
        <f>IF(OR($K$2=0,K4357=0),0,'1.全社費用'!$C$42/$K$2)</f>
        <v>0</v>
      </c>
      <c r="G4357" s="37">
        <f t="shared" ref="G4357:G4420" si="478">SUM(D4357:F4357)</f>
        <v>0</v>
      </c>
      <c r="H4357" s="38">
        <f t="shared" ref="H4357:H4420" si="479">IF(K4357=0,0,L4357/K4357)</f>
        <v>0</v>
      </c>
      <c r="I4357" s="39">
        <f t="shared" ref="I4357:I4420" si="480">IF(K4357=0,0,N4357/K4357)</f>
        <v>0</v>
      </c>
      <c r="J4357" s="40">
        <f t="shared" ref="J4357:J4420" si="481">O4357</f>
        <v>0</v>
      </c>
      <c r="K4357" s="111">
        <f>IF($B4357="",0,'2.売上実績'!D4357)</f>
        <v>0</v>
      </c>
      <c r="L4357" s="111">
        <f>IF($B4357="",0,'2.売上実績'!E4357)</f>
        <v>0</v>
      </c>
      <c r="M4357" s="28">
        <f t="shared" si="476"/>
        <v>0</v>
      </c>
      <c r="N4357" s="41">
        <f t="shared" si="477"/>
        <v>0</v>
      </c>
      <c r="O4357" s="40">
        <f t="shared" ref="O4357:O4420" si="482">IF(OR(N4357=0,L4357=0),0,N4357/L4357)</f>
        <v>0</v>
      </c>
    </row>
    <row r="4358" spans="2:15" ht="18" customHeight="1">
      <c r="B4358" s="109" t="str">
        <f>IF('2.売上実績'!$B4358="","",'2.売上実績'!$B4358)</f>
        <v/>
      </c>
      <c r="C4358" s="110" t="str">
        <f>IF('2.売上実績'!$C4358="","",'2.売上実績'!$C4358)</f>
        <v/>
      </c>
      <c r="D4358" s="98" t="str">
        <f>IF(C4358="","",VLOOKUP(C4358,'4.製品一覧'!$B$4:$D$500,3,FALSE))</f>
        <v/>
      </c>
      <c r="E4358" s="102">
        <f>IF(C4358&lt;&gt;"",VLOOKUP(C4358,'7.製品別原価'!$B$5:$J$500,8,FALSE),0)</f>
        <v>0</v>
      </c>
      <c r="F4358" s="37">
        <f>IF(OR($K$2=0,K4358=0),0,'1.全社費用'!$C$42/$K$2)</f>
        <v>0</v>
      </c>
      <c r="G4358" s="37">
        <f t="shared" si="478"/>
        <v>0</v>
      </c>
      <c r="H4358" s="38">
        <f t="shared" si="479"/>
        <v>0</v>
      </c>
      <c r="I4358" s="39">
        <f t="shared" si="480"/>
        <v>0</v>
      </c>
      <c r="J4358" s="40">
        <f t="shared" si="481"/>
        <v>0</v>
      </c>
      <c r="K4358" s="111">
        <f>IF($B4358="",0,'2.売上実績'!D4358)</f>
        <v>0</v>
      </c>
      <c r="L4358" s="111">
        <f>IF($B4358="",0,'2.売上実績'!E4358)</f>
        <v>0</v>
      </c>
      <c r="M4358" s="28">
        <f t="shared" si="476"/>
        <v>0</v>
      </c>
      <c r="N4358" s="41">
        <f t="shared" si="477"/>
        <v>0</v>
      </c>
      <c r="O4358" s="40">
        <f t="shared" si="482"/>
        <v>0</v>
      </c>
    </row>
    <row r="4359" spans="2:15" ht="18" customHeight="1">
      <c r="B4359" s="109" t="str">
        <f>IF('2.売上実績'!$B4359="","",'2.売上実績'!$B4359)</f>
        <v/>
      </c>
      <c r="C4359" s="110" t="str">
        <f>IF('2.売上実績'!$C4359="","",'2.売上実績'!$C4359)</f>
        <v/>
      </c>
      <c r="D4359" s="98" t="str">
        <f>IF(C4359="","",VLOOKUP(C4359,'4.製品一覧'!$B$4:$D$500,3,FALSE))</f>
        <v/>
      </c>
      <c r="E4359" s="102">
        <f>IF(C4359&lt;&gt;"",VLOOKUP(C4359,'7.製品別原価'!$B$5:$J$500,8,FALSE),0)</f>
        <v>0</v>
      </c>
      <c r="F4359" s="37">
        <f>IF(OR($K$2=0,K4359=0),0,'1.全社費用'!$C$42/$K$2)</f>
        <v>0</v>
      </c>
      <c r="G4359" s="37">
        <f t="shared" si="478"/>
        <v>0</v>
      </c>
      <c r="H4359" s="38">
        <f t="shared" si="479"/>
        <v>0</v>
      </c>
      <c r="I4359" s="39">
        <f t="shared" si="480"/>
        <v>0</v>
      </c>
      <c r="J4359" s="40">
        <f t="shared" si="481"/>
        <v>0</v>
      </c>
      <c r="K4359" s="111">
        <f>IF($B4359="",0,'2.売上実績'!D4359)</f>
        <v>0</v>
      </c>
      <c r="L4359" s="111">
        <f>IF($B4359="",0,'2.売上実績'!E4359)</f>
        <v>0</v>
      </c>
      <c r="M4359" s="28">
        <f t="shared" si="476"/>
        <v>0</v>
      </c>
      <c r="N4359" s="41">
        <f t="shared" si="477"/>
        <v>0</v>
      </c>
      <c r="O4359" s="40">
        <f t="shared" si="482"/>
        <v>0</v>
      </c>
    </row>
    <row r="4360" spans="2:15" ht="18" customHeight="1">
      <c r="B4360" s="109" t="str">
        <f>IF('2.売上実績'!$B4360="","",'2.売上実績'!$B4360)</f>
        <v/>
      </c>
      <c r="C4360" s="110" t="str">
        <f>IF('2.売上実績'!$C4360="","",'2.売上実績'!$C4360)</f>
        <v/>
      </c>
      <c r="D4360" s="98" t="str">
        <f>IF(C4360="","",VLOOKUP(C4360,'4.製品一覧'!$B$4:$D$500,3,FALSE))</f>
        <v/>
      </c>
      <c r="E4360" s="102">
        <f>IF(C4360&lt;&gt;"",VLOOKUP(C4360,'7.製品別原価'!$B$5:$J$500,8,FALSE),0)</f>
        <v>0</v>
      </c>
      <c r="F4360" s="37">
        <f>IF(OR($K$2=0,K4360=0),0,'1.全社費用'!$C$42/$K$2)</f>
        <v>0</v>
      </c>
      <c r="G4360" s="37">
        <f t="shared" si="478"/>
        <v>0</v>
      </c>
      <c r="H4360" s="38">
        <f t="shared" si="479"/>
        <v>0</v>
      </c>
      <c r="I4360" s="39">
        <f t="shared" si="480"/>
        <v>0</v>
      </c>
      <c r="J4360" s="40">
        <f t="shared" si="481"/>
        <v>0</v>
      </c>
      <c r="K4360" s="111">
        <f>IF($B4360="",0,'2.売上実績'!D4360)</f>
        <v>0</v>
      </c>
      <c r="L4360" s="111">
        <f>IF($B4360="",0,'2.売上実績'!E4360)</f>
        <v>0</v>
      </c>
      <c r="M4360" s="28">
        <f t="shared" si="476"/>
        <v>0</v>
      </c>
      <c r="N4360" s="41">
        <f t="shared" si="477"/>
        <v>0</v>
      </c>
      <c r="O4360" s="40">
        <f t="shared" si="482"/>
        <v>0</v>
      </c>
    </row>
    <row r="4361" spans="2:15" ht="18" customHeight="1">
      <c r="B4361" s="109" t="str">
        <f>IF('2.売上実績'!$B4361="","",'2.売上実績'!$B4361)</f>
        <v/>
      </c>
      <c r="C4361" s="110" t="str">
        <f>IF('2.売上実績'!$C4361="","",'2.売上実績'!$C4361)</f>
        <v/>
      </c>
      <c r="D4361" s="98" t="str">
        <f>IF(C4361="","",VLOOKUP(C4361,'4.製品一覧'!$B$4:$D$500,3,FALSE))</f>
        <v/>
      </c>
      <c r="E4361" s="102">
        <f>IF(C4361&lt;&gt;"",VLOOKUP(C4361,'7.製品別原価'!$B$5:$J$500,8,FALSE),0)</f>
        <v>0</v>
      </c>
      <c r="F4361" s="37">
        <f>IF(OR($K$2=0,K4361=0),0,'1.全社費用'!$C$42/$K$2)</f>
        <v>0</v>
      </c>
      <c r="G4361" s="37">
        <f t="shared" si="478"/>
        <v>0</v>
      </c>
      <c r="H4361" s="38">
        <f t="shared" si="479"/>
        <v>0</v>
      </c>
      <c r="I4361" s="39">
        <f t="shared" si="480"/>
        <v>0</v>
      </c>
      <c r="J4361" s="40">
        <f t="shared" si="481"/>
        <v>0</v>
      </c>
      <c r="K4361" s="111">
        <f>IF($B4361="",0,'2.売上実績'!D4361)</f>
        <v>0</v>
      </c>
      <c r="L4361" s="111">
        <f>IF($B4361="",0,'2.売上実績'!E4361)</f>
        <v>0</v>
      </c>
      <c r="M4361" s="28">
        <f t="shared" si="476"/>
        <v>0</v>
      </c>
      <c r="N4361" s="41">
        <f t="shared" si="477"/>
        <v>0</v>
      </c>
      <c r="O4361" s="40">
        <f t="shared" si="482"/>
        <v>0</v>
      </c>
    </row>
    <row r="4362" spans="2:15" ht="18" customHeight="1">
      <c r="B4362" s="109" t="str">
        <f>IF('2.売上実績'!$B4362="","",'2.売上実績'!$B4362)</f>
        <v/>
      </c>
      <c r="C4362" s="110" t="str">
        <f>IF('2.売上実績'!$C4362="","",'2.売上実績'!$C4362)</f>
        <v/>
      </c>
      <c r="D4362" s="98" t="str">
        <f>IF(C4362="","",VLOOKUP(C4362,'4.製品一覧'!$B$4:$D$500,3,FALSE))</f>
        <v/>
      </c>
      <c r="E4362" s="102">
        <f>IF(C4362&lt;&gt;"",VLOOKUP(C4362,'7.製品別原価'!$B$5:$J$500,8,FALSE),0)</f>
        <v>0</v>
      </c>
      <c r="F4362" s="37">
        <f>IF(OR($K$2=0,K4362=0),0,'1.全社費用'!$C$42/$K$2)</f>
        <v>0</v>
      </c>
      <c r="G4362" s="37">
        <f t="shared" si="478"/>
        <v>0</v>
      </c>
      <c r="H4362" s="38">
        <f t="shared" si="479"/>
        <v>0</v>
      </c>
      <c r="I4362" s="39">
        <f t="shared" si="480"/>
        <v>0</v>
      </c>
      <c r="J4362" s="40">
        <f t="shared" si="481"/>
        <v>0</v>
      </c>
      <c r="K4362" s="111">
        <f>IF($B4362="",0,'2.売上実績'!D4362)</f>
        <v>0</v>
      </c>
      <c r="L4362" s="111">
        <f>IF($B4362="",0,'2.売上実績'!E4362)</f>
        <v>0</v>
      </c>
      <c r="M4362" s="28">
        <f t="shared" si="476"/>
        <v>0</v>
      </c>
      <c r="N4362" s="41">
        <f t="shared" si="477"/>
        <v>0</v>
      </c>
      <c r="O4362" s="40">
        <f t="shared" si="482"/>
        <v>0</v>
      </c>
    </row>
    <row r="4363" spans="2:15" ht="18" customHeight="1">
      <c r="B4363" s="109" t="str">
        <f>IF('2.売上実績'!$B4363="","",'2.売上実績'!$B4363)</f>
        <v/>
      </c>
      <c r="C4363" s="110" t="str">
        <f>IF('2.売上実績'!$C4363="","",'2.売上実績'!$C4363)</f>
        <v/>
      </c>
      <c r="D4363" s="98" t="str">
        <f>IF(C4363="","",VLOOKUP(C4363,'4.製品一覧'!$B$4:$D$500,3,FALSE))</f>
        <v/>
      </c>
      <c r="E4363" s="102">
        <f>IF(C4363&lt;&gt;"",VLOOKUP(C4363,'7.製品別原価'!$B$5:$J$500,8,FALSE),0)</f>
        <v>0</v>
      </c>
      <c r="F4363" s="37">
        <f>IF(OR($K$2=0,K4363=0),0,'1.全社費用'!$C$42/$K$2)</f>
        <v>0</v>
      </c>
      <c r="G4363" s="37">
        <f t="shared" si="478"/>
        <v>0</v>
      </c>
      <c r="H4363" s="38">
        <f t="shared" si="479"/>
        <v>0</v>
      </c>
      <c r="I4363" s="39">
        <f t="shared" si="480"/>
        <v>0</v>
      </c>
      <c r="J4363" s="40">
        <f t="shared" si="481"/>
        <v>0</v>
      </c>
      <c r="K4363" s="111">
        <f>IF($B4363="",0,'2.売上実績'!D4363)</f>
        <v>0</v>
      </c>
      <c r="L4363" s="111">
        <f>IF($B4363="",0,'2.売上実績'!E4363)</f>
        <v>0</v>
      </c>
      <c r="M4363" s="28">
        <f t="shared" si="476"/>
        <v>0</v>
      </c>
      <c r="N4363" s="41">
        <f t="shared" si="477"/>
        <v>0</v>
      </c>
      <c r="O4363" s="40">
        <f t="shared" si="482"/>
        <v>0</v>
      </c>
    </row>
    <row r="4364" spans="2:15" ht="18" customHeight="1">
      <c r="B4364" s="109" t="str">
        <f>IF('2.売上実績'!$B4364="","",'2.売上実績'!$B4364)</f>
        <v/>
      </c>
      <c r="C4364" s="110" t="str">
        <f>IF('2.売上実績'!$C4364="","",'2.売上実績'!$C4364)</f>
        <v/>
      </c>
      <c r="D4364" s="98" t="str">
        <f>IF(C4364="","",VLOOKUP(C4364,'4.製品一覧'!$B$4:$D$500,3,FALSE))</f>
        <v/>
      </c>
      <c r="E4364" s="102">
        <f>IF(C4364&lt;&gt;"",VLOOKUP(C4364,'7.製品別原価'!$B$5:$J$500,8,FALSE),0)</f>
        <v>0</v>
      </c>
      <c r="F4364" s="37">
        <f>IF(OR($K$2=0,K4364=0),0,'1.全社費用'!$C$42/$K$2)</f>
        <v>0</v>
      </c>
      <c r="G4364" s="37">
        <f t="shared" si="478"/>
        <v>0</v>
      </c>
      <c r="H4364" s="38">
        <f t="shared" si="479"/>
        <v>0</v>
      </c>
      <c r="I4364" s="39">
        <f t="shared" si="480"/>
        <v>0</v>
      </c>
      <c r="J4364" s="40">
        <f t="shared" si="481"/>
        <v>0</v>
      </c>
      <c r="K4364" s="111">
        <f>IF($B4364="",0,'2.売上実績'!D4364)</f>
        <v>0</v>
      </c>
      <c r="L4364" s="111">
        <f>IF($B4364="",0,'2.売上実績'!E4364)</f>
        <v>0</v>
      </c>
      <c r="M4364" s="28">
        <f t="shared" si="476"/>
        <v>0</v>
      </c>
      <c r="N4364" s="41">
        <f t="shared" si="477"/>
        <v>0</v>
      </c>
      <c r="O4364" s="40">
        <f t="shared" si="482"/>
        <v>0</v>
      </c>
    </row>
    <row r="4365" spans="2:15" ht="18" customHeight="1">
      <c r="B4365" s="109" t="str">
        <f>IF('2.売上実績'!$B4365="","",'2.売上実績'!$B4365)</f>
        <v/>
      </c>
      <c r="C4365" s="110" t="str">
        <f>IF('2.売上実績'!$C4365="","",'2.売上実績'!$C4365)</f>
        <v/>
      </c>
      <c r="D4365" s="98" t="str">
        <f>IF(C4365="","",VLOOKUP(C4365,'4.製品一覧'!$B$4:$D$500,3,FALSE))</f>
        <v/>
      </c>
      <c r="E4365" s="102">
        <f>IF(C4365&lt;&gt;"",VLOOKUP(C4365,'7.製品別原価'!$B$5:$J$500,8,FALSE),0)</f>
        <v>0</v>
      </c>
      <c r="F4365" s="37">
        <f>IF(OR($K$2=0,K4365=0),0,'1.全社費用'!$C$42/$K$2)</f>
        <v>0</v>
      </c>
      <c r="G4365" s="37">
        <f t="shared" si="478"/>
        <v>0</v>
      </c>
      <c r="H4365" s="38">
        <f t="shared" si="479"/>
        <v>0</v>
      </c>
      <c r="I4365" s="39">
        <f t="shared" si="480"/>
        <v>0</v>
      </c>
      <c r="J4365" s="40">
        <f t="shared" si="481"/>
        <v>0</v>
      </c>
      <c r="K4365" s="111">
        <f>IF($B4365="",0,'2.売上実績'!D4365)</f>
        <v>0</v>
      </c>
      <c r="L4365" s="111">
        <f>IF($B4365="",0,'2.売上実績'!E4365)</f>
        <v>0</v>
      </c>
      <c r="M4365" s="28">
        <f t="shared" si="476"/>
        <v>0</v>
      </c>
      <c r="N4365" s="41">
        <f t="shared" si="477"/>
        <v>0</v>
      </c>
      <c r="O4365" s="40">
        <f t="shared" si="482"/>
        <v>0</v>
      </c>
    </row>
    <row r="4366" spans="2:15" ht="18" customHeight="1">
      <c r="B4366" s="109" t="str">
        <f>IF('2.売上実績'!$B4366="","",'2.売上実績'!$B4366)</f>
        <v/>
      </c>
      <c r="C4366" s="110" t="str">
        <f>IF('2.売上実績'!$C4366="","",'2.売上実績'!$C4366)</f>
        <v/>
      </c>
      <c r="D4366" s="98" t="str">
        <f>IF(C4366="","",VLOOKUP(C4366,'4.製品一覧'!$B$4:$D$500,3,FALSE))</f>
        <v/>
      </c>
      <c r="E4366" s="102">
        <f>IF(C4366&lt;&gt;"",VLOOKUP(C4366,'7.製品別原価'!$B$5:$J$500,8,FALSE),0)</f>
        <v>0</v>
      </c>
      <c r="F4366" s="37">
        <f>IF(OR($K$2=0,K4366=0),0,'1.全社費用'!$C$42/$K$2)</f>
        <v>0</v>
      </c>
      <c r="G4366" s="37">
        <f t="shared" si="478"/>
        <v>0</v>
      </c>
      <c r="H4366" s="38">
        <f t="shared" si="479"/>
        <v>0</v>
      </c>
      <c r="I4366" s="39">
        <f t="shared" si="480"/>
        <v>0</v>
      </c>
      <c r="J4366" s="40">
        <f t="shared" si="481"/>
        <v>0</v>
      </c>
      <c r="K4366" s="111">
        <f>IF($B4366="",0,'2.売上実績'!D4366)</f>
        <v>0</v>
      </c>
      <c r="L4366" s="111">
        <f>IF($B4366="",0,'2.売上実績'!E4366)</f>
        <v>0</v>
      </c>
      <c r="M4366" s="28">
        <f t="shared" si="476"/>
        <v>0</v>
      </c>
      <c r="N4366" s="41">
        <f t="shared" si="477"/>
        <v>0</v>
      </c>
      <c r="O4366" s="40">
        <f t="shared" si="482"/>
        <v>0</v>
      </c>
    </row>
    <row r="4367" spans="2:15" ht="18" customHeight="1">
      <c r="B4367" s="109" t="str">
        <f>IF('2.売上実績'!$B4367="","",'2.売上実績'!$B4367)</f>
        <v/>
      </c>
      <c r="C4367" s="110" t="str">
        <f>IF('2.売上実績'!$C4367="","",'2.売上実績'!$C4367)</f>
        <v/>
      </c>
      <c r="D4367" s="98" t="str">
        <f>IF(C4367="","",VLOOKUP(C4367,'4.製品一覧'!$B$4:$D$500,3,FALSE))</f>
        <v/>
      </c>
      <c r="E4367" s="102">
        <f>IF(C4367&lt;&gt;"",VLOOKUP(C4367,'7.製品別原価'!$B$5:$J$500,8,FALSE),0)</f>
        <v>0</v>
      </c>
      <c r="F4367" s="37">
        <f>IF(OR($K$2=0,K4367=0),0,'1.全社費用'!$C$42/$K$2)</f>
        <v>0</v>
      </c>
      <c r="G4367" s="37">
        <f t="shared" si="478"/>
        <v>0</v>
      </c>
      <c r="H4367" s="38">
        <f t="shared" si="479"/>
        <v>0</v>
      </c>
      <c r="I4367" s="39">
        <f t="shared" si="480"/>
        <v>0</v>
      </c>
      <c r="J4367" s="40">
        <f t="shared" si="481"/>
        <v>0</v>
      </c>
      <c r="K4367" s="111">
        <f>IF($B4367="",0,'2.売上実績'!D4367)</f>
        <v>0</v>
      </c>
      <c r="L4367" s="111">
        <f>IF($B4367="",0,'2.売上実績'!E4367)</f>
        <v>0</v>
      </c>
      <c r="M4367" s="28">
        <f t="shared" si="476"/>
        <v>0</v>
      </c>
      <c r="N4367" s="41">
        <f t="shared" si="477"/>
        <v>0</v>
      </c>
      <c r="O4367" s="40">
        <f t="shared" si="482"/>
        <v>0</v>
      </c>
    </row>
    <row r="4368" spans="2:15" ht="18" customHeight="1">
      <c r="B4368" s="109" t="str">
        <f>IF('2.売上実績'!$B4368="","",'2.売上実績'!$B4368)</f>
        <v/>
      </c>
      <c r="C4368" s="110" t="str">
        <f>IF('2.売上実績'!$C4368="","",'2.売上実績'!$C4368)</f>
        <v/>
      </c>
      <c r="D4368" s="98" t="str">
        <f>IF(C4368="","",VLOOKUP(C4368,'4.製品一覧'!$B$4:$D$500,3,FALSE))</f>
        <v/>
      </c>
      <c r="E4368" s="102">
        <f>IF(C4368&lt;&gt;"",VLOOKUP(C4368,'7.製品別原価'!$B$5:$J$500,8,FALSE),0)</f>
        <v>0</v>
      </c>
      <c r="F4368" s="37">
        <f>IF(OR($K$2=0,K4368=0),0,'1.全社費用'!$C$42/$K$2)</f>
        <v>0</v>
      </c>
      <c r="G4368" s="37">
        <f t="shared" si="478"/>
        <v>0</v>
      </c>
      <c r="H4368" s="38">
        <f t="shared" si="479"/>
        <v>0</v>
      </c>
      <c r="I4368" s="39">
        <f t="shared" si="480"/>
        <v>0</v>
      </c>
      <c r="J4368" s="40">
        <f t="shared" si="481"/>
        <v>0</v>
      </c>
      <c r="K4368" s="111">
        <f>IF($B4368="",0,'2.売上実績'!D4368)</f>
        <v>0</v>
      </c>
      <c r="L4368" s="111">
        <f>IF($B4368="",0,'2.売上実績'!E4368)</f>
        <v>0</v>
      </c>
      <c r="M4368" s="28">
        <f t="shared" si="476"/>
        <v>0</v>
      </c>
      <c r="N4368" s="41">
        <f t="shared" si="477"/>
        <v>0</v>
      </c>
      <c r="O4368" s="40">
        <f t="shared" si="482"/>
        <v>0</v>
      </c>
    </row>
    <row r="4369" spans="2:15" ht="18" customHeight="1">
      <c r="B4369" s="109" t="str">
        <f>IF('2.売上実績'!$B4369="","",'2.売上実績'!$B4369)</f>
        <v/>
      </c>
      <c r="C4369" s="110" t="str">
        <f>IF('2.売上実績'!$C4369="","",'2.売上実績'!$C4369)</f>
        <v/>
      </c>
      <c r="D4369" s="98" t="str">
        <f>IF(C4369="","",VLOOKUP(C4369,'4.製品一覧'!$B$4:$D$500,3,FALSE))</f>
        <v/>
      </c>
      <c r="E4369" s="102">
        <f>IF(C4369&lt;&gt;"",VLOOKUP(C4369,'7.製品別原価'!$B$5:$J$500,8,FALSE),0)</f>
        <v>0</v>
      </c>
      <c r="F4369" s="37">
        <f>IF(OR($K$2=0,K4369=0),0,'1.全社費用'!$C$42/$K$2)</f>
        <v>0</v>
      </c>
      <c r="G4369" s="37">
        <f t="shared" si="478"/>
        <v>0</v>
      </c>
      <c r="H4369" s="38">
        <f t="shared" si="479"/>
        <v>0</v>
      </c>
      <c r="I4369" s="39">
        <f t="shared" si="480"/>
        <v>0</v>
      </c>
      <c r="J4369" s="40">
        <f t="shared" si="481"/>
        <v>0</v>
      </c>
      <c r="K4369" s="111">
        <f>IF($B4369="",0,'2.売上実績'!D4369)</f>
        <v>0</v>
      </c>
      <c r="L4369" s="111">
        <f>IF($B4369="",0,'2.売上実績'!E4369)</f>
        <v>0</v>
      </c>
      <c r="M4369" s="28">
        <f t="shared" si="476"/>
        <v>0</v>
      </c>
      <c r="N4369" s="41">
        <f t="shared" si="477"/>
        <v>0</v>
      </c>
      <c r="O4369" s="40">
        <f t="shared" si="482"/>
        <v>0</v>
      </c>
    </row>
    <row r="4370" spans="2:15" ht="18" customHeight="1">
      <c r="B4370" s="109" t="str">
        <f>IF('2.売上実績'!$B4370="","",'2.売上実績'!$B4370)</f>
        <v/>
      </c>
      <c r="C4370" s="110" t="str">
        <f>IF('2.売上実績'!$C4370="","",'2.売上実績'!$C4370)</f>
        <v/>
      </c>
      <c r="D4370" s="98" t="str">
        <f>IF(C4370="","",VLOOKUP(C4370,'4.製品一覧'!$B$4:$D$500,3,FALSE))</f>
        <v/>
      </c>
      <c r="E4370" s="102">
        <f>IF(C4370&lt;&gt;"",VLOOKUP(C4370,'7.製品別原価'!$B$5:$J$500,8,FALSE),0)</f>
        <v>0</v>
      </c>
      <c r="F4370" s="37">
        <f>IF(OR($K$2=0,K4370=0),0,'1.全社費用'!$C$42/$K$2)</f>
        <v>0</v>
      </c>
      <c r="G4370" s="37">
        <f t="shared" si="478"/>
        <v>0</v>
      </c>
      <c r="H4370" s="38">
        <f t="shared" si="479"/>
        <v>0</v>
      </c>
      <c r="I4370" s="39">
        <f t="shared" si="480"/>
        <v>0</v>
      </c>
      <c r="J4370" s="40">
        <f t="shared" si="481"/>
        <v>0</v>
      </c>
      <c r="K4370" s="111">
        <f>IF($B4370="",0,'2.売上実績'!D4370)</f>
        <v>0</v>
      </c>
      <c r="L4370" s="111">
        <f>IF($B4370="",0,'2.売上実績'!E4370)</f>
        <v>0</v>
      </c>
      <c r="M4370" s="28">
        <f t="shared" si="476"/>
        <v>0</v>
      </c>
      <c r="N4370" s="41">
        <f t="shared" si="477"/>
        <v>0</v>
      </c>
      <c r="O4370" s="40">
        <f t="shared" si="482"/>
        <v>0</v>
      </c>
    </row>
    <row r="4371" spans="2:15" ht="18" customHeight="1">
      <c r="B4371" s="109" t="str">
        <f>IF('2.売上実績'!$B4371="","",'2.売上実績'!$B4371)</f>
        <v/>
      </c>
      <c r="C4371" s="110" t="str">
        <f>IF('2.売上実績'!$C4371="","",'2.売上実績'!$C4371)</f>
        <v/>
      </c>
      <c r="D4371" s="98" t="str">
        <f>IF(C4371="","",VLOOKUP(C4371,'4.製品一覧'!$B$4:$D$500,3,FALSE))</f>
        <v/>
      </c>
      <c r="E4371" s="102">
        <f>IF(C4371&lt;&gt;"",VLOOKUP(C4371,'7.製品別原価'!$B$5:$J$500,8,FALSE),0)</f>
        <v>0</v>
      </c>
      <c r="F4371" s="37">
        <f>IF(OR($K$2=0,K4371=0),0,'1.全社費用'!$C$42/$K$2)</f>
        <v>0</v>
      </c>
      <c r="G4371" s="37">
        <f t="shared" si="478"/>
        <v>0</v>
      </c>
      <c r="H4371" s="38">
        <f t="shared" si="479"/>
        <v>0</v>
      </c>
      <c r="I4371" s="39">
        <f t="shared" si="480"/>
        <v>0</v>
      </c>
      <c r="J4371" s="40">
        <f t="shared" si="481"/>
        <v>0</v>
      </c>
      <c r="K4371" s="111">
        <f>IF($B4371="",0,'2.売上実績'!D4371)</f>
        <v>0</v>
      </c>
      <c r="L4371" s="111">
        <f>IF($B4371="",0,'2.売上実績'!E4371)</f>
        <v>0</v>
      </c>
      <c r="M4371" s="28">
        <f t="shared" si="476"/>
        <v>0</v>
      </c>
      <c r="N4371" s="41">
        <f t="shared" si="477"/>
        <v>0</v>
      </c>
      <c r="O4371" s="40">
        <f t="shared" si="482"/>
        <v>0</v>
      </c>
    </row>
    <row r="4372" spans="2:15" ht="18" customHeight="1">
      <c r="B4372" s="109" t="str">
        <f>IF('2.売上実績'!$B4372="","",'2.売上実績'!$B4372)</f>
        <v/>
      </c>
      <c r="C4372" s="110" t="str">
        <f>IF('2.売上実績'!$C4372="","",'2.売上実績'!$C4372)</f>
        <v/>
      </c>
      <c r="D4372" s="98" t="str">
        <f>IF(C4372="","",VLOOKUP(C4372,'4.製品一覧'!$B$4:$D$500,3,FALSE))</f>
        <v/>
      </c>
      <c r="E4372" s="102">
        <f>IF(C4372&lt;&gt;"",VLOOKUP(C4372,'7.製品別原価'!$B$5:$J$500,8,FALSE),0)</f>
        <v>0</v>
      </c>
      <c r="F4372" s="37">
        <f>IF(OR($K$2=0,K4372=0),0,'1.全社費用'!$C$42/$K$2)</f>
        <v>0</v>
      </c>
      <c r="G4372" s="37">
        <f t="shared" si="478"/>
        <v>0</v>
      </c>
      <c r="H4372" s="38">
        <f t="shared" si="479"/>
        <v>0</v>
      </c>
      <c r="I4372" s="39">
        <f t="shared" si="480"/>
        <v>0</v>
      </c>
      <c r="J4372" s="40">
        <f t="shared" si="481"/>
        <v>0</v>
      </c>
      <c r="K4372" s="111">
        <f>IF($B4372="",0,'2.売上実績'!D4372)</f>
        <v>0</v>
      </c>
      <c r="L4372" s="111">
        <f>IF($B4372="",0,'2.売上実績'!E4372)</f>
        <v>0</v>
      </c>
      <c r="M4372" s="28">
        <f t="shared" si="476"/>
        <v>0</v>
      </c>
      <c r="N4372" s="41">
        <f t="shared" si="477"/>
        <v>0</v>
      </c>
      <c r="O4372" s="40">
        <f t="shared" si="482"/>
        <v>0</v>
      </c>
    </row>
    <row r="4373" spans="2:15" ht="18" customHeight="1">
      <c r="B4373" s="109" t="str">
        <f>IF('2.売上実績'!$B4373="","",'2.売上実績'!$B4373)</f>
        <v/>
      </c>
      <c r="C4373" s="110" t="str">
        <f>IF('2.売上実績'!$C4373="","",'2.売上実績'!$C4373)</f>
        <v/>
      </c>
      <c r="D4373" s="98" t="str">
        <f>IF(C4373="","",VLOOKUP(C4373,'4.製品一覧'!$B$4:$D$500,3,FALSE))</f>
        <v/>
      </c>
      <c r="E4373" s="102">
        <f>IF(C4373&lt;&gt;"",VLOOKUP(C4373,'7.製品別原価'!$B$5:$J$500,8,FALSE),0)</f>
        <v>0</v>
      </c>
      <c r="F4373" s="37">
        <f>IF(OR($K$2=0,K4373=0),0,'1.全社費用'!$C$42/$K$2)</f>
        <v>0</v>
      </c>
      <c r="G4373" s="37">
        <f t="shared" si="478"/>
        <v>0</v>
      </c>
      <c r="H4373" s="38">
        <f t="shared" si="479"/>
        <v>0</v>
      </c>
      <c r="I4373" s="39">
        <f t="shared" si="480"/>
        <v>0</v>
      </c>
      <c r="J4373" s="40">
        <f t="shared" si="481"/>
        <v>0</v>
      </c>
      <c r="K4373" s="111">
        <f>IF($B4373="",0,'2.売上実績'!D4373)</f>
        <v>0</v>
      </c>
      <c r="L4373" s="111">
        <f>IF($B4373="",0,'2.売上実績'!E4373)</f>
        <v>0</v>
      </c>
      <c r="M4373" s="28">
        <f t="shared" si="476"/>
        <v>0</v>
      </c>
      <c r="N4373" s="41">
        <f t="shared" si="477"/>
        <v>0</v>
      </c>
      <c r="O4373" s="40">
        <f t="shared" si="482"/>
        <v>0</v>
      </c>
    </row>
    <row r="4374" spans="2:15" ht="18" customHeight="1">
      <c r="B4374" s="109" t="str">
        <f>IF('2.売上実績'!$B4374="","",'2.売上実績'!$B4374)</f>
        <v/>
      </c>
      <c r="C4374" s="110" t="str">
        <f>IF('2.売上実績'!$C4374="","",'2.売上実績'!$C4374)</f>
        <v/>
      </c>
      <c r="D4374" s="98" t="str">
        <f>IF(C4374="","",VLOOKUP(C4374,'4.製品一覧'!$B$4:$D$500,3,FALSE))</f>
        <v/>
      </c>
      <c r="E4374" s="102">
        <f>IF(C4374&lt;&gt;"",VLOOKUP(C4374,'7.製品別原価'!$B$5:$J$500,8,FALSE),0)</f>
        <v>0</v>
      </c>
      <c r="F4374" s="37">
        <f>IF(OR($K$2=0,K4374=0),0,'1.全社費用'!$C$42/$K$2)</f>
        <v>0</v>
      </c>
      <c r="G4374" s="37">
        <f t="shared" si="478"/>
        <v>0</v>
      </c>
      <c r="H4374" s="38">
        <f t="shared" si="479"/>
        <v>0</v>
      </c>
      <c r="I4374" s="39">
        <f t="shared" si="480"/>
        <v>0</v>
      </c>
      <c r="J4374" s="40">
        <f t="shared" si="481"/>
        <v>0</v>
      </c>
      <c r="K4374" s="111">
        <f>IF($B4374="",0,'2.売上実績'!D4374)</f>
        <v>0</v>
      </c>
      <c r="L4374" s="111">
        <f>IF($B4374="",0,'2.売上実績'!E4374)</f>
        <v>0</v>
      </c>
      <c r="M4374" s="28">
        <f t="shared" si="476"/>
        <v>0</v>
      </c>
      <c r="N4374" s="41">
        <f t="shared" si="477"/>
        <v>0</v>
      </c>
      <c r="O4374" s="40">
        <f t="shared" si="482"/>
        <v>0</v>
      </c>
    </row>
    <row r="4375" spans="2:15" ht="18" customHeight="1">
      <c r="B4375" s="109" t="str">
        <f>IF('2.売上実績'!$B4375="","",'2.売上実績'!$B4375)</f>
        <v/>
      </c>
      <c r="C4375" s="110" t="str">
        <f>IF('2.売上実績'!$C4375="","",'2.売上実績'!$C4375)</f>
        <v/>
      </c>
      <c r="D4375" s="98" t="str">
        <f>IF(C4375="","",VLOOKUP(C4375,'4.製品一覧'!$B$4:$D$500,3,FALSE))</f>
        <v/>
      </c>
      <c r="E4375" s="102">
        <f>IF(C4375&lt;&gt;"",VLOOKUP(C4375,'7.製品別原価'!$B$5:$J$500,8,FALSE),0)</f>
        <v>0</v>
      </c>
      <c r="F4375" s="37">
        <f>IF(OR($K$2=0,K4375=0),0,'1.全社費用'!$C$42/$K$2)</f>
        <v>0</v>
      </c>
      <c r="G4375" s="37">
        <f t="shared" si="478"/>
        <v>0</v>
      </c>
      <c r="H4375" s="38">
        <f t="shared" si="479"/>
        <v>0</v>
      </c>
      <c r="I4375" s="39">
        <f t="shared" si="480"/>
        <v>0</v>
      </c>
      <c r="J4375" s="40">
        <f t="shared" si="481"/>
        <v>0</v>
      </c>
      <c r="K4375" s="111">
        <f>IF($B4375="",0,'2.売上実績'!D4375)</f>
        <v>0</v>
      </c>
      <c r="L4375" s="111">
        <f>IF($B4375="",0,'2.売上実績'!E4375)</f>
        <v>0</v>
      </c>
      <c r="M4375" s="28">
        <f t="shared" si="476"/>
        <v>0</v>
      </c>
      <c r="N4375" s="41">
        <f t="shared" si="477"/>
        <v>0</v>
      </c>
      <c r="O4375" s="40">
        <f t="shared" si="482"/>
        <v>0</v>
      </c>
    </row>
    <row r="4376" spans="2:15" ht="18" customHeight="1">
      <c r="B4376" s="109" t="str">
        <f>IF('2.売上実績'!$B4376="","",'2.売上実績'!$B4376)</f>
        <v/>
      </c>
      <c r="C4376" s="110" t="str">
        <f>IF('2.売上実績'!$C4376="","",'2.売上実績'!$C4376)</f>
        <v/>
      </c>
      <c r="D4376" s="98" t="str">
        <f>IF(C4376="","",VLOOKUP(C4376,'4.製品一覧'!$B$4:$D$500,3,FALSE))</f>
        <v/>
      </c>
      <c r="E4376" s="102">
        <f>IF(C4376&lt;&gt;"",VLOOKUP(C4376,'7.製品別原価'!$B$5:$J$500,8,FALSE),0)</f>
        <v>0</v>
      </c>
      <c r="F4376" s="37">
        <f>IF(OR($K$2=0,K4376=0),0,'1.全社費用'!$C$42/$K$2)</f>
        <v>0</v>
      </c>
      <c r="G4376" s="37">
        <f t="shared" si="478"/>
        <v>0</v>
      </c>
      <c r="H4376" s="38">
        <f t="shared" si="479"/>
        <v>0</v>
      </c>
      <c r="I4376" s="39">
        <f t="shared" si="480"/>
        <v>0</v>
      </c>
      <c r="J4376" s="40">
        <f t="shared" si="481"/>
        <v>0</v>
      </c>
      <c r="K4376" s="111">
        <f>IF($B4376="",0,'2.売上実績'!D4376)</f>
        <v>0</v>
      </c>
      <c r="L4376" s="111">
        <f>IF($B4376="",0,'2.売上実績'!E4376)</f>
        <v>0</v>
      </c>
      <c r="M4376" s="28">
        <f t="shared" si="476"/>
        <v>0</v>
      </c>
      <c r="N4376" s="41">
        <f t="shared" si="477"/>
        <v>0</v>
      </c>
      <c r="O4376" s="40">
        <f t="shared" si="482"/>
        <v>0</v>
      </c>
    </row>
    <row r="4377" spans="2:15" ht="18" customHeight="1">
      <c r="B4377" s="109" t="str">
        <f>IF('2.売上実績'!$B4377="","",'2.売上実績'!$B4377)</f>
        <v/>
      </c>
      <c r="C4377" s="110" t="str">
        <f>IF('2.売上実績'!$C4377="","",'2.売上実績'!$C4377)</f>
        <v/>
      </c>
      <c r="D4377" s="98" t="str">
        <f>IF(C4377="","",VLOOKUP(C4377,'4.製品一覧'!$B$4:$D$500,3,FALSE))</f>
        <v/>
      </c>
      <c r="E4377" s="102">
        <f>IF(C4377&lt;&gt;"",VLOOKUP(C4377,'7.製品別原価'!$B$5:$J$500,8,FALSE),0)</f>
        <v>0</v>
      </c>
      <c r="F4377" s="37">
        <f>IF(OR($K$2=0,K4377=0),0,'1.全社費用'!$C$42/$K$2)</f>
        <v>0</v>
      </c>
      <c r="G4377" s="37">
        <f t="shared" si="478"/>
        <v>0</v>
      </c>
      <c r="H4377" s="38">
        <f t="shared" si="479"/>
        <v>0</v>
      </c>
      <c r="I4377" s="39">
        <f t="shared" si="480"/>
        <v>0</v>
      </c>
      <c r="J4377" s="40">
        <f t="shared" si="481"/>
        <v>0</v>
      </c>
      <c r="K4377" s="111">
        <f>IF($B4377="",0,'2.売上実績'!D4377)</f>
        <v>0</v>
      </c>
      <c r="L4377" s="111">
        <f>IF($B4377="",0,'2.売上実績'!E4377)</f>
        <v>0</v>
      </c>
      <c r="M4377" s="28">
        <f t="shared" si="476"/>
        <v>0</v>
      </c>
      <c r="N4377" s="41">
        <f t="shared" si="477"/>
        <v>0</v>
      </c>
      <c r="O4377" s="40">
        <f t="shared" si="482"/>
        <v>0</v>
      </c>
    </row>
    <row r="4378" spans="2:15" ht="18" customHeight="1">
      <c r="B4378" s="109" t="str">
        <f>IF('2.売上実績'!$B4378="","",'2.売上実績'!$B4378)</f>
        <v/>
      </c>
      <c r="C4378" s="110" t="str">
        <f>IF('2.売上実績'!$C4378="","",'2.売上実績'!$C4378)</f>
        <v/>
      </c>
      <c r="D4378" s="98" t="str">
        <f>IF(C4378="","",VLOOKUP(C4378,'4.製品一覧'!$B$4:$D$500,3,FALSE))</f>
        <v/>
      </c>
      <c r="E4378" s="102">
        <f>IF(C4378&lt;&gt;"",VLOOKUP(C4378,'7.製品別原価'!$B$5:$J$500,8,FALSE),0)</f>
        <v>0</v>
      </c>
      <c r="F4378" s="37">
        <f>IF(OR($K$2=0,K4378=0),0,'1.全社費用'!$C$42/$K$2)</f>
        <v>0</v>
      </c>
      <c r="G4378" s="37">
        <f t="shared" si="478"/>
        <v>0</v>
      </c>
      <c r="H4378" s="38">
        <f t="shared" si="479"/>
        <v>0</v>
      </c>
      <c r="I4378" s="39">
        <f t="shared" si="480"/>
        <v>0</v>
      </c>
      <c r="J4378" s="40">
        <f t="shared" si="481"/>
        <v>0</v>
      </c>
      <c r="K4378" s="111">
        <f>IF($B4378="",0,'2.売上実績'!D4378)</f>
        <v>0</v>
      </c>
      <c r="L4378" s="111">
        <f>IF($B4378="",0,'2.売上実績'!E4378)</f>
        <v>0</v>
      </c>
      <c r="M4378" s="28">
        <f t="shared" si="476"/>
        <v>0</v>
      </c>
      <c r="N4378" s="41">
        <f t="shared" si="477"/>
        <v>0</v>
      </c>
      <c r="O4378" s="40">
        <f t="shared" si="482"/>
        <v>0</v>
      </c>
    </row>
    <row r="4379" spans="2:15" ht="18" customHeight="1">
      <c r="B4379" s="109" t="str">
        <f>IF('2.売上実績'!$B4379="","",'2.売上実績'!$B4379)</f>
        <v/>
      </c>
      <c r="C4379" s="110" t="str">
        <f>IF('2.売上実績'!$C4379="","",'2.売上実績'!$C4379)</f>
        <v/>
      </c>
      <c r="D4379" s="98" t="str">
        <f>IF(C4379="","",VLOOKUP(C4379,'4.製品一覧'!$B$4:$D$500,3,FALSE))</f>
        <v/>
      </c>
      <c r="E4379" s="102">
        <f>IF(C4379&lt;&gt;"",VLOOKUP(C4379,'7.製品別原価'!$B$5:$J$500,8,FALSE),0)</f>
        <v>0</v>
      </c>
      <c r="F4379" s="37">
        <f>IF(OR($K$2=0,K4379=0),0,'1.全社費用'!$C$42/$K$2)</f>
        <v>0</v>
      </c>
      <c r="G4379" s="37">
        <f t="shared" si="478"/>
        <v>0</v>
      </c>
      <c r="H4379" s="38">
        <f t="shared" si="479"/>
        <v>0</v>
      </c>
      <c r="I4379" s="39">
        <f t="shared" si="480"/>
        <v>0</v>
      </c>
      <c r="J4379" s="40">
        <f t="shared" si="481"/>
        <v>0</v>
      </c>
      <c r="K4379" s="111">
        <f>IF($B4379="",0,'2.売上実績'!D4379)</f>
        <v>0</v>
      </c>
      <c r="L4379" s="111">
        <f>IF($B4379="",0,'2.売上実績'!E4379)</f>
        <v>0</v>
      </c>
      <c r="M4379" s="28">
        <f t="shared" si="476"/>
        <v>0</v>
      </c>
      <c r="N4379" s="41">
        <f t="shared" si="477"/>
        <v>0</v>
      </c>
      <c r="O4379" s="40">
        <f t="shared" si="482"/>
        <v>0</v>
      </c>
    </row>
    <row r="4380" spans="2:15" ht="18" customHeight="1">
      <c r="B4380" s="109" t="str">
        <f>IF('2.売上実績'!$B4380="","",'2.売上実績'!$B4380)</f>
        <v/>
      </c>
      <c r="C4380" s="110" t="str">
        <f>IF('2.売上実績'!$C4380="","",'2.売上実績'!$C4380)</f>
        <v/>
      </c>
      <c r="D4380" s="98" t="str">
        <f>IF(C4380="","",VLOOKUP(C4380,'4.製品一覧'!$B$4:$D$500,3,FALSE))</f>
        <v/>
      </c>
      <c r="E4380" s="102">
        <f>IF(C4380&lt;&gt;"",VLOOKUP(C4380,'7.製品別原価'!$B$5:$J$500,8,FALSE),0)</f>
        <v>0</v>
      </c>
      <c r="F4380" s="37">
        <f>IF(OR($K$2=0,K4380=0),0,'1.全社費用'!$C$42/$K$2)</f>
        <v>0</v>
      </c>
      <c r="G4380" s="37">
        <f t="shared" si="478"/>
        <v>0</v>
      </c>
      <c r="H4380" s="38">
        <f t="shared" si="479"/>
        <v>0</v>
      </c>
      <c r="I4380" s="39">
        <f t="shared" si="480"/>
        <v>0</v>
      </c>
      <c r="J4380" s="40">
        <f t="shared" si="481"/>
        <v>0</v>
      </c>
      <c r="K4380" s="111">
        <f>IF($B4380="",0,'2.売上実績'!D4380)</f>
        <v>0</v>
      </c>
      <c r="L4380" s="111">
        <f>IF($B4380="",0,'2.売上実績'!E4380)</f>
        <v>0</v>
      </c>
      <c r="M4380" s="28">
        <f t="shared" si="476"/>
        <v>0</v>
      </c>
      <c r="N4380" s="41">
        <f t="shared" si="477"/>
        <v>0</v>
      </c>
      <c r="O4380" s="40">
        <f t="shared" si="482"/>
        <v>0</v>
      </c>
    </row>
    <row r="4381" spans="2:15" ht="18" customHeight="1">
      <c r="B4381" s="109" t="str">
        <f>IF('2.売上実績'!$B4381="","",'2.売上実績'!$B4381)</f>
        <v/>
      </c>
      <c r="C4381" s="110" t="str">
        <f>IF('2.売上実績'!$C4381="","",'2.売上実績'!$C4381)</f>
        <v/>
      </c>
      <c r="D4381" s="98" t="str">
        <f>IF(C4381="","",VLOOKUP(C4381,'4.製品一覧'!$B$4:$D$500,3,FALSE))</f>
        <v/>
      </c>
      <c r="E4381" s="102">
        <f>IF(C4381&lt;&gt;"",VLOOKUP(C4381,'7.製品別原価'!$B$5:$J$500,8,FALSE),0)</f>
        <v>0</v>
      </c>
      <c r="F4381" s="37">
        <f>IF(OR($K$2=0,K4381=0),0,'1.全社費用'!$C$42/$K$2)</f>
        <v>0</v>
      </c>
      <c r="G4381" s="37">
        <f t="shared" si="478"/>
        <v>0</v>
      </c>
      <c r="H4381" s="38">
        <f t="shared" si="479"/>
        <v>0</v>
      </c>
      <c r="I4381" s="39">
        <f t="shared" si="480"/>
        <v>0</v>
      </c>
      <c r="J4381" s="40">
        <f t="shared" si="481"/>
        <v>0</v>
      </c>
      <c r="K4381" s="111">
        <f>IF($B4381="",0,'2.売上実績'!D4381)</f>
        <v>0</v>
      </c>
      <c r="L4381" s="111">
        <f>IF($B4381="",0,'2.売上実績'!E4381)</f>
        <v>0</v>
      </c>
      <c r="M4381" s="28">
        <f t="shared" si="476"/>
        <v>0</v>
      </c>
      <c r="N4381" s="41">
        <f t="shared" si="477"/>
        <v>0</v>
      </c>
      <c r="O4381" s="40">
        <f t="shared" si="482"/>
        <v>0</v>
      </c>
    </row>
    <row r="4382" spans="2:15" ht="18" customHeight="1">
      <c r="B4382" s="109" t="str">
        <f>IF('2.売上実績'!$B4382="","",'2.売上実績'!$B4382)</f>
        <v/>
      </c>
      <c r="C4382" s="110" t="str">
        <f>IF('2.売上実績'!$C4382="","",'2.売上実績'!$C4382)</f>
        <v/>
      </c>
      <c r="D4382" s="98" t="str">
        <f>IF(C4382="","",VLOOKUP(C4382,'4.製品一覧'!$B$4:$D$500,3,FALSE))</f>
        <v/>
      </c>
      <c r="E4382" s="102">
        <f>IF(C4382&lt;&gt;"",VLOOKUP(C4382,'7.製品別原価'!$B$5:$J$500,8,FALSE),0)</f>
        <v>0</v>
      </c>
      <c r="F4382" s="37">
        <f>IF(OR($K$2=0,K4382=0),0,'1.全社費用'!$C$42/$K$2)</f>
        <v>0</v>
      </c>
      <c r="G4382" s="37">
        <f t="shared" si="478"/>
        <v>0</v>
      </c>
      <c r="H4382" s="38">
        <f t="shared" si="479"/>
        <v>0</v>
      </c>
      <c r="I4382" s="39">
        <f t="shared" si="480"/>
        <v>0</v>
      </c>
      <c r="J4382" s="40">
        <f t="shared" si="481"/>
        <v>0</v>
      </c>
      <c r="K4382" s="111">
        <f>IF($B4382="",0,'2.売上実績'!D4382)</f>
        <v>0</v>
      </c>
      <c r="L4382" s="111">
        <f>IF($B4382="",0,'2.売上実績'!E4382)</f>
        <v>0</v>
      </c>
      <c r="M4382" s="28">
        <f t="shared" si="476"/>
        <v>0</v>
      </c>
      <c r="N4382" s="41">
        <f t="shared" si="477"/>
        <v>0</v>
      </c>
      <c r="O4382" s="40">
        <f t="shared" si="482"/>
        <v>0</v>
      </c>
    </row>
    <row r="4383" spans="2:15" ht="18" customHeight="1">
      <c r="B4383" s="109" t="str">
        <f>IF('2.売上実績'!$B4383="","",'2.売上実績'!$B4383)</f>
        <v/>
      </c>
      <c r="C4383" s="110" t="str">
        <f>IF('2.売上実績'!$C4383="","",'2.売上実績'!$C4383)</f>
        <v/>
      </c>
      <c r="D4383" s="98" t="str">
        <f>IF(C4383="","",VLOOKUP(C4383,'4.製品一覧'!$B$4:$D$500,3,FALSE))</f>
        <v/>
      </c>
      <c r="E4383" s="102">
        <f>IF(C4383&lt;&gt;"",VLOOKUP(C4383,'7.製品別原価'!$B$5:$J$500,8,FALSE),0)</f>
        <v>0</v>
      </c>
      <c r="F4383" s="37">
        <f>IF(OR($K$2=0,K4383=0),0,'1.全社費用'!$C$42/$K$2)</f>
        <v>0</v>
      </c>
      <c r="G4383" s="37">
        <f t="shared" si="478"/>
        <v>0</v>
      </c>
      <c r="H4383" s="38">
        <f t="shared" si="479"/>
        <v>0</v>
      </c>
      <c r="I4383" s="39">
        <f t="shared" si="480"/>
        <v>0</v>
      </c>
      <c r="J4383" s="40">
        <f t="shared" si="481"/>
        <v>0</v>
      </c>
      <c r="K4383" s="111">
        <f>IF($B4383="",0,'2.売上実績'!D4383)</f>
        <v>0</v>
      </c>
      <c r="L4383" s="111">
        <f>IF($B4383="",0,'2.売上実績'!E4383)</f>
        <v>0</v>
      </c>
      <c r="M4383" s="28">
        <f t="shared" si="476"/>
        <v>0</v>
      </c>
      <c r="N4383" s="41">
        <f t="shared" si="477"/>
        <v>0</v>
      </c>
      <c r="O4383" s="40">
        <f t="shared" si="482"/>
        <v>0</v>
      </c>
    </row>
    <row r="4384" spans="2:15" ht="18" customHeight="1">
      <c r="B4384" s="109" t="str">
        <f>IF('2.売上実績'!$B4384="","",'2.売上実績'!$B4384)</f>
        <v/>
      </c>
      <c r="C4384" s="110" t="str">
        <f>IF('2.売上実績'!$C4384="","",'2.売上実績'!$C4384)</f>
        <v/>
      </c>
      <c r="D4384" s="98" t="str">
        <f>IF(C4384="","",VLOOKUP(C4384,'4.製品一覧'!$B$4:$D$500,3,FALSE))</f>
        <v/>
      </c>
      <c r="E4384" s="102">
        <f>IF(C4384&lt;&gt;"",VLOOKUP(C4384,'7.製品別原価'!$B$5:$J$500,8,FALSE),0)</f>
        <v>0</v>
      </c>
      <c r="F4384" s="37">
        <f>IF(OR($K$2=0,K4384=0),0,'1.全社費用'!$C$42/$K$2)</f>
        <v>0</v>
      </c>
      <c r="G4384" s="37">
        <f t="shared" si="478"/>
        <v>0</v>
      </c>
      <c r="H4384" s="38">
        <f t="shared" si="479"/>
        <v>0</v>
      </c>
      <c r="I4384" s="39">
        <f t="shared" si="480"/>
        <v>0</v>
      </c>
      <c r="J4384" s="40">
        <f t="shared" si="481"/>
        <v>0</v>
      </c>
      <c r="K4384" s="111">
        <f>IF($B4384="",0,'2.売上実績'!D4384)</f>
        <v>0</v>
      </c>
      <c r="L4384" s="111">
        <f>IF($B4384="",0,'2.売上実績'!E4384)</f>
        <v>0</v>
      </c>
      <c r="M4384" s="28">
        <f t="shared" si="476"/>
        <v>0</v>
      </c>
      <c r="N4384" s="41">
        <f t="shared" si="477"/>
        <v>0</v>
      </c>
      <c r="O4384" s="40">
        <f t="shared" si="482"/>
        <v>0</v>
      </c>
    </row>
    <row r="4385" spans="2:15" ht="18" customHeight="1">
      <c r="B4385" s="109" t="str">
        <f>IF('2.売上実績'!$B4385="","",'2.売上実績'!$B4385)</f>
        <v/>
      </c>
      <c r="C4385" s="110" t="str">
        <f>IF('2.売上実績'!$C4385="","",'2.売上実績'!$C4385)</f>
        <v/>
      </c>
      <c r="D4385" s="98" t="str">
        <f>IF(C4385="","",VLOOKUP(C4385,'4.製品一覧'!$B$4:$D$500,3,FALSE))</f>
        <v/>
      </c>
      <c r="E4385" s="102">
        <f>IF(C4385&lt;&gt;"",VLOOKUP(C4385,'7.製品別原価'!$B$5:$J$500,8,FALSE),0)</f>
        <v>0</v>
      </c>
      <c r="F4385" s="37">
        <f>IF(OR($K$2=0,K4385=0),0,'1.全社費用'!$C$42/$K$2)</f>
        <v>0</v>
      </c>
      <c r="G4385" s="37">
        <f t="shared" si="478"/>
        <v>0</v>
      </c>
      <c r="H4385" s="38">
        <f t="shared" si="479"/>
        <v>0</v>
      </c>
      <c r="I4385" s="39">
        <f t="shared" si="480"/>
        <v>0</v>
      </c>
      <c r="J4385" s="40">
        <f t="shared" si="481"/>
        <v>0</v>
      </c>
      <c r="K4385" s="111">
        <f>IF($B4385="",0,'2.売上実績'!D4385)</f>
        <v>0</v>
      </c>
      <c r="L4385" s="111">
        <f>IF($B4385="",0,'2.売上実績'!E4385)</f>
        <v>0</v>
      </c>
      <c r="M4385" s="28">
        <f t="shared" si="476"/>
        <v>0</v>
      </c>
      <c r="N4385" s="41">
        <f t="shared" si="477"/>
        <v>0</v>
      </c>
      <c r="O4385" s="40">
        <f t="shared" si="482"/>
        <v>0</v>
      </c>
    </row>
    <row r="4386" spans="2:15" ht="18" customHeight="1">
      <c r="B4386" s="109" t="str">
        <f>IF('2.売上実績'!$B4386="","",'2.売上実績'!$B4386)</f>
        <v/>
      </c>
      <c r="C4386" s="110" t="str">
        <f>IF('2.売上実績'!$C4386="","",'2.売上実績'!$C4386)</f>
        <v/>
      </c>
      <c r="D4386" s="98" t="str">
        <f>IF(C4386="","",VLOOKUP(C4386,'4.製品一覧'!$B$4:$D$500,3,FALSE))</f>
        <v/>
      </c>
      <c r="E4386" s="102">
        <f>IF(C4386&lt;&gt;"",VLOOKUP(C4386,'7.製品別原価'!$B$5:$J$500,8,FALSE),0)</f>
        <v>0</v>
      </c>
      <c r="F4386" s="37">
        <f>IF(OR($K$2=0,K4386=0),0,'1.全社費用'!$C$42/$K$2)</f>
        <v>0</v>
      </c>
      <c r="G4386" s="37">
        <f t="shared" si="478"/>
        <v>0</v>
      </c>
      <c r="H4386" s="38">
        <f t="shared" si="479"/>
        <v>0</v>
      </c>
      <c r="I4386" s="39">
        <f t="shared" si="480"/>
        <v>0</v>
      </c>
      <c r="J4386" s="40">
        <f t="shared" si="481"/>
        <v>0</v>
      </c>
      <c r="K4386" s="111">
        <f>IF($B4386="",0,'2.売上実績'!D4386)</f>
        <v>0</v>
      </c>
      <c r="L4386" s="111">
        <f>IF($B4386="",0,'2.売上実績'!E4386)</f>
        <v>0</v>
      </c>
      <c r="M4386" s="28">
        <f t="shared" si="476"/>
        <v>0</v>
      </c>
      <c r="N4386" s="41">
        <f t="shared" si="477"/>
        <v>0</v>
      </c>
      <c r="O4386" s="40">
        <f t="shared" si="482"/>
        <v>0</v>
      </c>
    </row>
    <row r="4387" spans="2:15" ht="18" customHeight="1">
      <c r="B4387" s="109" t="str">
        <f>IF('2.売上実績'!$B4387="","",'2.売上実績'!$B4387)</f>
        <v/>
      </c>
      <c r="C4387" s="110" t="str">
        <f>IF('2.売上実績'!$C4387="","",'2.売上実績'!$C4387)</f>
        <v/>
      </c>
      <c r="D4387" s="98" t="str">
        <f>IF(C4387="","",VLOOKUP(C4387,'4.製品一覧'!$B$4:$D$500,3,FALSE))</f>
        <v/>
      </c>
      <c r="E4387" s="102">
        <f>IF(C4387&lt;&gt;"",VLOOKUP(C4387,'7.製品別原価'!$B$5:$J$500,8,FALSE),0)</f>
        <v>0</v>
      </c>
      <c r="F4387" s="37">
        <f>IF(OR($K$2=0,K4387=0),0,'1.全社費用'!$C$42/$K$2)</f>
        <v>0</v>
      </c>
      <c r="G4387" s="37">
        <f t="shared" si="478"/>
        <v>0</v>
      </c>
      <c r="H4387" s="38">
        <f t="shared" si="479"/>
        <v>0</v>
      </c>
      <c r="I4387" s="39">
        <f t="shared" si="480"/>
        <v>0</v>
      </c>
      <c r="J4387" s="40">
        <f t="shared" si="481"/>
        <v>0</v>
      </c>
      <c r="K4387" s="111">
        <f>IF($B4387="",0,'2.売上実績'!D4387)</f>
        <v>0</v>
      </c>
      <c r="L4387" s="111">
        <f>IF($B4387="",0,'2.売上実績'!E4387)</f>
        <v>0</v>
      </c>
      <c r="M4387" s="28">
        <f t="shared" si="476"/>
        <v>0</v>
      </c>
      <c r="N4387" s="41">
        <f t="shared" si="477"/>
        <v>0</v>
      </c>
      <c r="O4387" s="40">
        <f t="shared" si="482"/>
        <v>0</v>
      </c>
    </row>
    <row r="4388" spans="2:15" ht="18" customHeight="1">
      <c r="B4388" s="109" t="str">
        <f>IF('2.売上実績'!$B4388="","",'2.売上実績'!$B4388)</f>
        <v/>
      </c>
      <c r="C4388" s="110" t="str">
        <f>IF('2.売上実績'!$C4388="","",'2.売上実績'!$C4388)</f>
        <v/>
      </c>
      <c r="D4388" s="98" t="str">
        <f>IF(C4388="","",VLOOKUP(C4388,'4.製品一覧'!$B$4:$D$500,3,FALSE))</f>
        <v/>
      </c>
      <c r="E4388" s="102">
        <f>IF(C4388&lt;&gt;"",VLOOKUP(C4388,'7.製品別原価'!$B$5:$J$500,8,FALSE),0)</f>
        <v>0</v>
      </c>
      <c r="F4388" s="37">
        <f>IF(OR($K$2=0,K4388=0),0,'1.全社費用'!$C$42/$K$2)</f>
        <v>0</v>
      </c>
      <c r="G4388" s="37">
        <f t="shared" si="478"/>
        <v>0</v>
      </c>
      <c r="H4388" s="38">
        <f t="shared" si="479"/>
        <v>0</v>
      </c>
      <c r="I4388" s="39">
        <f t="shared" si="480"/>
        <v>0</v>
      </c>
      <c r="J4388" s="40">
        <f t="shared" si="481"/>
        <v>0</v>
      </c>
      <c r="K4388" s="111">
        <f>IF($B4388="",0,'2.売上実績'!D4388)</f>
        <v>0</v>
      </c>
      <c r="L4388" s="111">
        <f>IF($B4388="",0,'2.売上実績'!E4388)</f>
        <v>0</v>
      </c>
      <c r="M4388" s="28">
        <f t="shared" si="476"/>
        <v>0</v>
      </c>
      <c r="N4388" s="41">
        <f t="shared" si="477"/>
        <v>0</v>
      </c>
      <c r="O4388" s="40">
        <f t="shared" si="482"/>
        <v>0</v>
      </c>
    </row>
    <row r="4389" spans="2:15" ht="18" customHeight="1">
      <c r="B4389" s="109" t="str">
        <f>IF('2.売上実績'!$B4389="","",'2.売上実績'!$B4389)</f>
        <v/>
      </c>
      <c r="C4389" s="110" t="str">
        <f>IF('2.売上実績'!$C4389="","",'2.売上実績'!$C4389)</f>
        <v/>
      </c>
      <c r="D4389" s="98" t="str">
        <f>IF(C4389="","",VLOOKUP(C4389,'4.製品一覧'!$B$4:$D$500,3,FALSE))</f>
        <v/>
      </c>
      <c r="E4389" s="102">
        <f>IF(C4389&lt;&gt;"",VLOOKUP(C4389,'7.製品別原価'!$B$5:$J$500,8,FALSE),0)</f>
        <v>0</v>
      </c>
      <c r="F4389" s="37">
        <f>IF(OR($K$2=0,K4389=0),0,'1.全社費用'!$C$42/$K$2)</f>
        <v>0</v>
      </c>
      <c r="G4389" s="37">
        <f t="shared" si="478"/>
        <v>0</v>
      </c>
      <c r="H4389" s="38">
        <f t="shared" si="479"/>
        <v>0</v>
      </c>
      <c r="I4389" s="39">
        <f t="shared" si="480"/>
        <v>0</v>
      </c>
      <c r="J4389" s="40">
        <f t="shared" si="481"/>
        <v>0</v>
      </c>
      <c r="K4389" s="111">
        <f>IF($B4389="",0,'2.売上実績'!D4389)</f>
        <v>0</v>
      </c>
      <c r="L4389" s="111">
        <f>IF($B4389="",0,'2.売上実績'!E4389)</f>
        <v>0</v>
      </c>
      <c r="M4389" s="28">
        <f t="shared" si="476"/>
        <v>0</v>
      </c>
      <c r="N4389" s="41">
        <f t="shared" si="477"/>
        <v>0</v>
      </c>
      <c r="O4389" s="40">
        <f t="shared" si="482"/>
        <v>0</v>
      </c>
    </row>
    <row r="4390" spans="2:15" ht="18" customHeight="1">
      <c r="B4390" s="109" t="str">
        <f>IF('2.売上実績'!$B4390="","",'2.売上実績'!$B4390)</f>
        <v/>
      </c>
      <c r="C4390" s="110" t="str">
        <f>IF('2.売上実績'!$C4390="","",'2.売上実績'!$C4390)</f>
        <v/>
      </c>
      <c r="D4390" s="98" t="str">
        <f>IF(C4390="","",VLOOKUP(C4390,'4.製品一覧'!$B$4:$D$500,3,FALSE))</f>
        <v/>
      </c>
      <c r="E4390" s="102">
        <f>IF(C4390&lt;&gt;"",VLOOKUP(C4390,'7.製品別原価'!$B$5:$J$500,8,FALSE),0)</f>
        <v>0</v>
      </c>
      <c r="F4390" s="37">
        <f>IF(OR($K$2=0,K4390=0),0,'1.全社費用'!$C$42/$K$2)</f>
        <v>0</v>
      </c>
      <c r="G4390" s="37">
        <f t="shared" si="478"/>
        <v>0</v>
      </c>
      <c r="H4390" s="38">
        <f t="shared" si="479"/>
        <v>0</v>
      </c>
      <c r="I4390" s="39">
        <f t="shared" si="480"/>
        <v>0</v>
      </c>
      <c r="J4390" s="40">
        <f t="shared" si="481"/>
        <v>0</v>
      </c>
      <c r="K4390" s="111">
        <f>IF($B4390="",0,'2.売上実績'!D4390)</f>
        <v>0</v>
      </c>
      <c r="L4390" s="111">
        <f>IF($B4390="",0,'2.売上実績'!E4390)</f>
        <v>0</v>
      </c>
      <c r="M4390" s="28">
        <f t="shared" si="476"/>
        <v>0</v>
      </c>
      <c r="N4390" s="41">
        <f t="shared" si="477"/>
        <v>0</v>
      </c>
      <c r="O4390" s="40">
        <f t="shared" si="482"/>
        <v>0</v>
      </c>
    </row>
    <row r="4391" spans="2:15" ht="18" customHeight="1">
      <c r="B4391" s="109" t="str">
        <f>IF('2.売上実績'!$B4391="","",'2.売上実績'!$B4391)</f>
        <v/>
      </c>
      <c r="C4391" s="110" t="str">
        <f>IF('2.売上実績'!$C4391="","",'2.売上実績'!$C4391)</f>
        <v/>
      </c>
      <c r="D4391" s="98" t="str">
        <f>IF(C4391="","",VLOOKUP(C4391,'4.製品一覧'!$B$4:$D$500,3,FALSE))</f>
        <v/>
      </c>
      <c r="E4391" s="102">
        <f>IF(C4391&lt;&gt;"",VLOOKUP(C4391,'7.製品別原価'!$B$5:$J$500,8,FALSE),0)</f>
        <v>0</v>
      </c>
      <c r="F4391" s="37">
        <f>IF(OR($K$2=0,K4391=0),0,'1.全社費用'!$C$42/$K$2)</f>
        <v>0</v>
      </c>
      <c r="G4391" s="37">
        <f t="shared" si="478"/>
        <v>0</v>
      </c>
      <c r="H4391" s="38">
        <f t="shared" si="479"/>
        <v>0</v>
      </c>
      <c r="I4391" s="39">
        <f t="shared" si="480"/>
        <v>0</v>
      </c>
      <c r="J4391" s="40">
        <f t="shared" si="481"/>
        <v>0</v>
      </c>
      <c r="K4391" s="111">
        <f>IF($B4391="",0,'2.売上実績'!D4391)</f>
        <v>0</v>
      </c>
      <c r="L4391" s="111">
        <f>IF($B4391="",0,'2.売上実績'!E4391)</f>
        <v>0</v>
      </c>
      <c r="M4391" s="28">
        <f t="shared" si="476"/>
        <v>0</v>
      </c>
      <c r="N4391" s="41">
        <f t="shared" si="477"/>
        <v>0</v>
      </c>
      <c r="O4391" s="40">
        <f t="shared" si="482"/>
        <v>0</v>
      </c>
    </row>
    <row r="4392" spans="2:15" ht="18" customHeight="1">
      <c r="B4392" s="109" t="str">
        <f>IF('2.売上実績'!$B4392="","",'2.売上実績'!$B4392)</f>
        <v/>
      </c>
      <c r="C4392" s="110" t="str">
        <f>IF('2.売上実績'!$C4392="","",'2.売上実績'!$C4392)</f>
        <v/>
      </c>
      <c r="D4392" s="98" t="str">
        <f>IF(C4392="","",VLOOKUP(C4392,'4.製品一覧'!$B$4:$D$500,3,FALSE))</f>
        <v/>
      </c>
      <c r="E4392" s="102">
        <f>IF(C4392&lt;&gt;"",VLOOKUP(C4392,'7.製品別原価'!$B$5:$J$500,8,FALSE),0)</f>
        <v>0</v>
      </c>
      <c r="F4392" s="37">
        <f>IF(OR($K$2=0,K4392=0),0,'1.全社費用'!$C$42/$K$2)</f>
        <v>0</v>
      </c>
      <c r="G4392" s="37">
        <f t="shared" si="478"/>
        <v>0</v>
      </c>
      <c r="H4392" s="38">
        <f t="shared" si="479"/>
        <v>0</v>
      </c>
      <c r="I4392" s="39">
        <f t="shared" si="480"/>
        <v>0</v>
      </c>
      <c r="J4392" s="40">
        <f t="shared" si="481"/>
        <v>0</v>
      </c>
      <c r="K4392" s="111">
        <f>IF($B4392="",0,'2.売上実績'!D4392)</f>
        <v>0</v>
      </c>
      <c r="L4392" s="111">
        <f>IF($B4392="",0,'2.売上実績'!E4392)</f>
        <v>0</v>
      </c>
      <c r="M4392" s="28">
        <f t="shared" si="476"/>
        <v>0</v>
      </c>
      <c r="N4392" s="41">
        <f t="shared" si="477"/>
        <v>0</v>
      </c>
      <c r="O4392" s="40">
        <f t="shared" si="482"/>
        <v>0</v>
      </c>
    </row>
    <row r="4393" spans="2:15" ht="18" customHeight="1">
      <c r="B4393" s="109" t="str">
        <f>IF('2.売上実績'!$B4393="","",'2.売上実績'!$B4393)</f>
        <v/>
      </c>
      <c r="C4393" s="110" t="str">
        <f>IF('2.売上実績'!$C4393="","",'2.売上実績'!$C4393)</f>
        <v/>
      </c>
      <c r="D4393" s="98" t="str">
        <f>IF(C4393="","",VLOOKUP(C4393,'4.製品一覧'!$B$4:$D$500,3,FALSE))</f>
        <v/>
      </c>
      <c r="E4393" s="102">
        <f>IF(C4393&lt;&gt;"",VLOOKUP(C4393,'7.製品別原価'!$B$5:$J$500,8,FALSE),0)</f>
        <v>0</v>
      </c>
      <c r="F4393" s="37">
        <f>IF(OR($K$2=0,K4393=0),0,'1.全社費用'!$C$42/$K$2)</f>
        <v>0</v>
      </c>
      <c r="G4393" s="37">
        <f t="shared" si="478"/>
        <v>0</v>
      </c>
      <c r="H4393" s="38">
        <f t="shared" si="479"/>
        <v>0</v>
      </c>
      <c r="I4393" s="39">
        <f t="shared" si="480"/>
        <v>0</v>
      </c>
      <c r="J4393" s="40">
        <f t="shared" si="481"/>
        <v>0</v>
      </c>
      <c r="K4393" s="111">
        <f>IF($B4393="",0,'2.売上実績'!D4393)</f>
        <v>0</v>
      </c>
      <c r="L4393" s="111">
        <f>IF($B4393="",0,'2.売上実績'!E4393)</f>
        <v>0</v>
      </c>
      <c r="M4393" s="28">
        <f t="shared" si="476"/>
        <v>0</v>
      </c>
      <c r="N4393" s="41">
        <f t="shared" si="477"/>
        <v>0</v>
      </c>
      <c r="O4393" s="40">
        <f t="shared" si="482"/>
        <v>0</v>
      </c>
    </row>
    <row r="4394" spans="2:15" ht="18" customHeight="1">
      <c r="B4394" s="109" t="str">
        <f>IF('2.売上実績'!$B4394="","",'2.売上実績'!$B4394)</f>
        <v/>
      </c>
      <c r="C4394" s="110" t="str">
        <f>IF('2.売上実績'!$C4394="","",'2.売上実績'!$C4394)</f>
        <v/>
      </c>
      <c r="D4394" s="98" t="str">
        <f>IF(C4394="","",VLOOKUP(C4394,'4.製品一覧'!$B$4:$D$500,3,FALSE))</f>
        <v/>
      </c>
      <c r="E4394" s="102">
        <f>IF(C4394&lt;&gt;"",VLOOKUP(C4394,'7.製品別原価'!$B$5:$J$500,8,FALSE),0)</f>
        <v>0</v>
      </c>
      <c r="F4394" s="37">
        <f>IF(OR($K$2=0,K4394=0),0,'1.全社費用'!$C$42/$K$2)</f>
        <v>0</v>
      </c>
      <c r="G4394" s="37">
        <f t="shared" si="478"/>
        <v>0</v>
      </c>
      <c r="H4394" s="38">
        <f t="shared" si="479"/>
        <v>0</v>
      </c>
      <c r="I4394" s="39">
        <f t="shared" si="480"/>
        <v>0</v>
      </c>
      <c r="J4394" s="40">
        <f t="shared" si="481"/>
        <v>0</v>
      </c>
      <c r="K4394" s="111">
        <f>IF($B4394="",0,'2.売上実績'!D4394)</f>
        <v>0</v>
      </c>
      <c r="L4394" s="111">
        <f>IF($B4394="",0,'2.売上実績'!E4394)</f>
        <v>0</v>
      </c>
      <c r="M4394" s="28">
        <f t="shared" si="476"/>
        <v>0</v>
      </c>
      <c r="N4394" s="41">
        <f t="shared" si="477"/>
        <v>0</v>
      </c>
      <c r="O4394" s="40">
        <f t="shared" si="482"/>
        <v>0</v>
      </c>
    </row>
    <row r="4395" spans="2:15" ht="18" customHeight="1">
      <c r="B4395" s="109" t="str">
        <f>IF('2.売上実績'!$B4395="","",'2.売上実績'!$B4395)</f>
        <v/>
      </c>
      <c r="C4395" s="110" t="str">
        <f>IF('2.売上実績'!$C4395="","",'2.売上実績'!$C4395)</f>
        <v/>
      </c>
      <c r="D4395" s="98" t="str">
        <f>IF(C4395="","",VLOOKUP(C4395,'4.製品一覧'!$B$4:$D$500,3,FALSE))</f>
        <v/>
      </c>
      <c r="E4395" s="102">
        <f>IF(C4395&lt;&gt;"",VLOOKUP(C4395,'7.製品別原価'!$B$5:$J$500,8,FALSE),0)</f>
        <v>0</v>
      </c>
      <c r="F4395" s="37">
        <f>IF(OR($K$2=0,K4395=0),0,'1.全社費用'!$C$42/$K$2)</f>
        <v>0</v>
      </c>
      <c r="G4395" s="37">
        <f t="shared" si="478"/>
        <v>0</v>
      </c>
      <c r="H4395" s="38">
        <f t="shared" si="479"/>
        <v>0</v>
      </c>
      <c r="I4395" s="39">
        <f t="shared" si="480"/>
        <v>0</v>
      </c>
      <c r="J4395" s="40">
        <f t="shared" si="481"/>
        <v>0</v>
      </c>
      <c r="K4395" s="111">
        <f>IF($B4395="",0,'2.売上実績'!D4395)</f>
        <v>0</v>
      </c>
      <c r="L4395" s="111">
        <f>IF($B4395="",0,'2.売上実績'!E4395)</f>
        <v>0</v>
      </c>
      <c r="M4395" s="28">
        <f t="shared" si="476"/>
        <v>0</v>
      </c>
      <c r="N4395" s="41">
        <f t="shared" si="477"/>
        <v>0</v>
      </c>
      <c r="O4395" s="40">
        <f t="shared" si="482"/>
        <v>0</v>
      </c>
    </row>
    <row r="4396" spans="2:15" ht="18" customHeight="1">
      <c r="B4396" s="109" t="str">
        <f>IF('2.売上実績'!$B4396="","",'2.売上実績'!$B4396)</f>
        <v/>
      </c>
      <c r="C4396" s="110" t="str">
        <f>IF('2.売上実績'!$C4396="","",'2.売上実績'!$C4396)</f>
        <v/>
      </c>
      <c r="D4396" s="98" t="str">
        <f>IF(C4396="","",VLOOKUP(C4396,'4.製品一覧'!$B$4:$D$500,3,FALSE))</f>
        <v/>
      </c>
      <c r="E4396" s="102">
        <f>IF(C4396&lt;&gt;"",VLOOKUP(C4396,'7.製品別原価'!$B$5:$J$500,8,FALSE),0)</f>
        <v>0</v>
      </c>
      <c r="F4396" s="37">
        <f>IF(OR($K$2=0,K4396=0),0,'1.全社費用'!$C$42/$K$2)</f>
        <v>0</v>
      </c>
      <c r="G4396" s="37">
        <f t="shared" si="478"/>
        <v>0</v>
      </c>
      <c r="H4396" s="38">
        <f t="shared" si="479"/>
        <v>0</v>
      </c>
      <c r="I4396" s="39">
        <f t="shared" si="480"/>
        <v>0</v>
      </c>
      <c r="J4396" s="40">
        <f t="shared" si="481"/>
        <v>0</v>
      </c>
      <c r="K4396" s="111">
        <f>IF($B4396="",0,'2.売上実績'!D4396)</f>
        <v>0</v>
      </c>
      <c r="L4396" s="111">
        <f>IF($B4396="",0,'2.売上実績'!E4396)</f>
        <v>0</v>
      </c>
      <c r="M4396" s="28">
        <f t="shared" si="476"/>
        <v>0</v>
      </c>
      <c r="N4396" s="41">
        <f t="shared" si="477"/>
        <v>0</v>
      </c>
      <c r="O4396" s="40">
        <f t="shared" si="482"/>
        <v>0</v>
      </c>
    </row>
    <row r="4397" spans="2:15" ht="18" customHeight="1">
      <c r="B4397" s="109" t="str">
        <f>IF('2.売上実績'!$B4397="","",'2.売上実績'!$B4397)</f>
        <v/>
      </c>
      <c r="C4397" s="110" t="str">
        <f>IF('2.売上実績'!$C4397="","",'2.売上実績'!$C4397)</f>
        <v/>
      </c>
      <c r="D4397" s="98" t="str">
        <f>IF(C4397="","",VLOOKUP(C4397,'4.製品一覧'!$B$4:$D$500,3,FALSE))</f>
        <v/>
      </c>
      <c r="E4397" s="102">
        <f>IF(C4397&lt;&gt;"",VLOOKUP(C4397,'7.製品別原価'!$B$5:$J$500,8,FALSE),0)</f>
        <v>0</v>
      </c>
      <c r="F4397" s="37">
        <f>IF(OR($K$2=0,K4397=0),0,'1.全社費用'!$C$42/$K$2)</f>
        <v>0</v>
      </c>
      <c r="G4397" s="37">
        <f t="shared" si="478"/>
        <v>0</v>
      </c>
      <c r="H4397" s="38">
        <f t="shared" si="479"/>
        <v>0</v>
      </c>
      <c r="I4397" s="39">
        <f t="shared" si="480"/>
        <v>0</v>
      </c>
      <c r="J4397" s="40">
        <f t="shared" si="481"/>
        <v>0</v>
      </c>
      <c r="K4397" s="111">
        <f>IF($B4397="",0,'2.売上実績'!D4397)</f>
        <v>0</v>
      </c>
      <c r="L4397" s="111">
        <f>IF($B4397="",0,'2.売上実績'!E4397)</f>
        <v>0</v>
      </c>
      <c r="M4397" s="28">
        <f t="shared" si="476"/>
        <v>0</v>
      </c>
      <c r="N4397" s="41">
        <f t="shared" si="477"/>
        <v>0</v>
      </c>
      <c r="O4397" s="40">
        <f t="shared" si="482"/>
        <v>0</v>
      </c>
    </row>
    <row r="4398" spans="2:15" ht="18" customHeight="1">
      <c r="B4398" s="109" t="str">
        <f>IF('2.売上実績'!$B4398="","",'2.売上実績'!$B4398)</f>
        <v/>
      </c>
      <c r="C4398" s="110" t="str">
        <f>IF('2.売上実績'!$C4398="","",'2.売上実績'!$C4398)</f>
        <v/>
      </c>
      <c r="D4398" s="98" t="str">
        <f>IF(C4398="","",VLOOKUP(C4398,'4.製品一覧'!$B$4:$D$500,3,FALSE))</f>
        <v/>
      </c>
      <c r="E4398" s="102">
        <f>IF(C4398&lt;&gt;"",VLOOKUP(C4398,'7.製品別原価'!$B$5:$J$500,8,FALSE),0)</f>
        <v>0</v>
      </c>
      <c r="F4398" s="37">
        <f>IF(OR($K$2=0,K4398=0),0,'1.全社費用'!$C$42/$K$2)</f>
        <v>0</v>
      </c>
      <c r="G4398" s="37">
        <f t="shared" si="478"/>
        <v>0</v>
      </c>
      <c r="H4398" s="38">
        <f t="shared" si="479"/>
        <v>0</v>
      </c>
      <c r="I4398" s="39">
        <f t="shared" si="480"/>
        <v>0</v>
      </c>
      <c r="J4398" s="40">
        <f t="shared" si="481"/>
        <v>0</v>
      </c>
      <c r="K4398" s="111">
        <f>IF($B4398="",0,'2.売上実績'!D4398)</f>
        <v>0</v>
      </c>
      <c r="L4398" s="111">
        <f>IF($B4398="",0,'2.売上実績'!E4398)</f>
        <v>0</v>
      </c>
      <c r="M4398" s="28">
        <f t="shared" si="476"/>
        <v>0</v>
      </c>
      <c r="N4398" s="41">
        <f t="shared" si="477"/>
        <v>0</v>
      </c>
      <c r="O4398" s="40">
        <f t="shared" si="482"/>
        <v>0</v>
      </c>
    </row>
    <row r="4399" spans="2:15" ht="18" customHeight="1">
      <c r="B4399" s="109" t="str">
        <f>IF('2.売上実績'!$B4399="","",'2.売上実績'!$B4399)</f>
        <v/>
      </c>
      <c r="C4399" s="110" t="str">
        <f>IF('2.売上実績'!$C4399="","",'2.売上実績'!$C4399)</f>
        <v/>
      </c>
      <c r="D4399" s="98" t="str">
        <f>IF(C4399="","",VLOOKUP(C4399,'4.製品一覧'!$B$4:$D$500,3,FALSE))</f>
        <v/>
      </c>
      <c r="E4399" s="102">
        <f>IF(C4399&lt;&gt;"",VLOOKUP(C4399,'7.製品別原価'!$B$5:$J$500,8,FALSE),0)</f>
        <v>0</v>
      </c>
      <c r="F4399" s="37">
        <f>IF(OR($K$2=0,K4399=0),0,'1.全社費用'!$C$42/$K$2)</f>
        <v>0</v>
      </c>
      <c r="G4399" s="37">
        <f t="shared" si="478"/>
        <v>0</v>
      </c>
      <c r="H4399" s="38">
        <f t="shared" si="479"/>
        <v>0</v>
      </c>
      <c r="I4399" s="39">
        <f t="shared" si="480"/>
        <v>0</v>
      </c>
      <c r="J4399" s="40">
        <f t="shared" si="481"/>
        <v>0</v>
      </c>
      <c r="K4399" s="111">
        <f>IF($B4399="",0,'2.売上実績'!D4399)</f>
        <v>0</v>
      </c>
      <c r="L4399" s="111">
        <f>IF($B4399="",0,'2.売上実績'!E4399)</f>
        <v>0</v>
      </c>
      <c r="M4399" s="28">
        <f t="shared" si="476"/>
        <v>0</v>
      </c>
      <c r="N4399" s="41">
        <f t="shared" si="477"/>
        <v>0</v>
      </c>
      <c r="O4399" s="40">
        <f t="shared" si="482"/>
        <v>0</v>
      </c>
    </row>
    <row r="4400" spans="2:15" ht="18" customHeight="1">
      <c r="B4400" s="109" t="str">
        <f>IF('2.売上実績'!$B4400="","",'2.売上実績'!$B4400)</f>
        <v/>
      </c>
      <c r="C4400" s="110" t="str">
        <f>IF('2.売上実績'!$C4400="","",'2.売上実績'!$C4400)</f>
        <v/>
      </c>
      <c r="D4400" s="98" t="str">
        <f>IF(C4400="","",VLOOKUP(C4400,'4.製品一覧'!$B$4:$D$500,3,FALSE))</f>
        <v/>
      </c>
      <c r="E4400" s="102">
        <f>IF(C4400&lt;&gt;"",VLOOKUP(C4400,'7.製品別原価'!$B$5:$J$500,8,FALSE),0)</f>
        <v>0</v>
      </c>
      <c r="F4400" s="37">
        <f>IF(OR($K$2=0,K4400=0),0,'1.全社費用'!$C$42/$K$2)</f>
        <v>0</v>
      </c>
      <c r="G4400" s="37">
        <f t="shared" si="478"/>
        <v>0</v>
      </c>
      <c r="H4400" s="38">
        <f t="shared" si="479"/>
        <v>0</v>
      </c>
      <c r="I4400" s="39">
        <f t="shared" si="480"/>
        <v>0</v>
      </c>
      <c r="J4400" s="40">
        <f t="shared" si="481"/>
        <v>0</v>
      </c>
      <c r="K4400" s="111">
        <f>IF($B4400="",0,'2.売上実績'!D4400)</f>
        <v>0</v>
      </c>
      <c r="L4400" s="111">
        <f>IF($B4400="",0,'2.売上実績'!E4400)</f>
        <v>0</v>
      </c>
      <c r="M4400" s="28">
        <f t="shared" si="476"/>
        <v>0</v>
      </c>
      <c r="N4400" s="41">
        <f t="shared" si="477"/>
        <v>0</v>
      </c>
      <c r="O4400" s="40">
        <f t="shared" si="482"/>
        <v>0</v>
      </c>
    </row>
    <row r="4401" spans="2:15" ht="18" customHeight="1">
      <c r="B4401" s="109" t="str">
        <f>IF('2.売上実績'!$B4401="","",'2.売上実績'!$B4401)</f>
        <v/>
      </c>
      <c r="C4401" s="110" t="str">
        <f>IF('2.売上実績'!$C4401="","",'2.売上実績'!$C4401)</f>
        <v/>
      </c>
      <c r="D4401" s="98" t="str">
        <f>IF(C4401="","",VLOOKUP(C4401,'4.製品一覧'!$B$4:$D$500,3,FALSE))</f>
        <v/>
      </c>
      <c r="E4401" s="102">
        <f>IF(C4401&lt;&gt;"",VLOOKUP(C4401,'7.製品別原価'!$B$5:$J$500,8,FALSE),0)</f>
        <v>0</v>
      </c>
      <c r="F4401" s="37">
        <f>IF(OR($K$2=0,K4401=0),0,'1.全社費用'!$C$42/$K$2)</f>
        <v>0</v>
      </c>
      <c r="G4401" s="37">
        <f t="shared" si="478"/>
        <v>0</v>
      </c>
      <c r="H4401" s="38">
        <f t="shared" si="479"/>
        <v>0</v>
      </c>
      <c r="I4401" s="39">
        <f t="shared" si="480"/>
        <v>0</v>
      </c>
      <c r="J4401" s="40">
        <f t="shared" si="481"/>
        <v>0</v>
      </c>
      <c r="K4401" s="111">
        <f>IF($B4401="",0,'2.売上実績'!D4401)</f>
        <v>0</v>
      </c>
      <c r="L4401" s="111">
        <f>IF($B4401="",0,'2.売上実績'!E4401)</f>
        <v>0</v>
      </c>
      <c r="M4401" s="28">
        <f t="shared" si="476"/>
        <v>0</v>
      </c>
      <c r="N4401" s="41">
        <f t="shared" si="477"/>
        <v>0</v>
      </c>
      <c r="O4401" s="40">
        <f t="shared" si="482"/>
        <v>0</v>
      </c>
    </row>
    <row r="4402" spans="2:15" ht="18" customHeight="1">
      <c r="B4402" s="109" t="str">
        <f>IF('2.売上実績'!$B4402="","",'2.売上実績'!$B4402)</f>
        <v/>
      </c>
      <c r="C4402" s="110" t="str">
        <f>IF('2.売上実績'!$C4402="","",'2.売上実績'!$C4402)</f>
        <v/>
      </c>
      <c r="D4402" s="98" t="str">
        <f>IF(C4402="","",VLOOKUP(C4402,'4.製品一覧'!$B$4:$D$500,3,FALSE))</f>
        <v/>
      </c>
      <c r="E4402" s="102">
        <f>IF(C4402&lt;&gt;"",VLOOKUP(C4402,'7.製品別原価'!$B$5:$J$500,8,FALSE),0)</f>
        <v>0</v>
      </c>
      <c r="F4402" s="37">
        <f>IF(OR($K$2=0,K4402=0),0,'1.全社費用'!$C$42/$K$2)</f>
        <v>0</v>
      </c>
      <c r="G4402" s="37">
        <f t="shared" si="478"/>
        <v>0</v>
      </c>
      <c r="H4402" s="38">
        <f t="shared" si="479"/>
        <v>0</v>
      </c>
      <c r="I4402" s="39">
        <f t="shared" si="480"/>
        <v>0</v>
      </c>
      <c r="J4402" s="40">
        <f t="shared" si="481"/>
        <v>0</v>
      </c>
      <c r="K4402" s="111">
        <f>IF($B4402="",0,'2.売上実績'!D4402)</f>
        <v>0</v>
      </c>
      <c r="L4402" s="111">
        <f>IF($B4402="",0,'2.売上実績'!E4402)</f>
        <v>0</v>
      </c>
      <c r="M4402" s="28">
        <f t="shared" si="476"/>
        <v>0</v>
      </c>
      <c r="N4402" s="41">
        <f t="shared" si="477"/>
        <v>0</v>
      </c>
      <c r="O4402" s="40">
        <f t="shared" si="482"/>
        <v>0</v>
      </c>
    </row>
    <row r="4403" spans="2:15" ht="18" customHeight="1">
      <c r="B4403" s="109" t="str">
        <f>IF('2.売上実績'!$B4403="","",'2.売上実績'!$B4403)</f>
        <v/>
      </c>
      <c r="C4403" s="110" t="str">
        <f>IF('2.売上実績'!$C4403="","",'2.売上実績'!$C4403)</f>
        <v/>
      </c>
      <c r="D4403" s="98" t="str">
        <f>IF(C4403="","",VLOOKUP(C4403,'4.製品一覧'!$B$4:$D$500,3,FALSE))</f>
        <v/>
      </c>
      <c r="E4403" s="102">
        <f>IF(C4403&lt;&gt;"",VLOOKUP(C4403,'7.製品別原価'!$B$5:$J$500,8,FALSE),0)</f>
        <v>0</v>
      </c>
      <c r="F4403" s="37">
        <f>IF(OR($K$2=0,K4403=0),0,'1.全社費用'!$C$42/$K$2)</f>
        <v>0</v>
      </c>
      <c r="G4403" s="37">
        <f t="shared" si="478"/>
        <v>0</v>
      </c>
      <c r="H4403" s="38">
        <f t="shared" si="479"/>
        <v>0</v>
      </c>
      <c r="I4403" s="39">
        <f t="shared" si="480"/>
        <v>0</v>
      </c>
      <c r="J4403" s="40">
        <f t="shared" si="481"/>
        <v>0</v>
      </c>
      <c r="K4403" s="111">
        <f>IF($B4403="",0,'2.売上実績'!D4403)</f>
        <v>0</v>
      </c>
      <c r="L4403" s="111">
        <f>IF($B4403="",0,'2.売上実績'!E4403)</f>
        <v>0</v>
      </c>
      <c r="M4403" s="28">
        <f t="shared" si="476"/>
        <v>0</v>
      </c>
      <c r="N4403" s="41">
        <f t="shared" si="477"/>
        <v>0</v>
      </c>
      <c r="O4403" s="40">
        <f t="shared" si="482"/>
        <v>0</v>
      </c>
    </row>
    <row r="4404" spans="2:15" ht="18" customHeight="1">
      <c r="B4404" s="109" t="str">
        <f>IF('2.売上実績'!$B4404="","",'2.売上実績'!$B4404)</f>
        <v/>
      </c>
      <c r="C4404" s="110" t="str">
        <f>IF('2.売上実績'!$C4404="","",'2.売上実績'!$C4404)</f>
        <v/>
      </c>
      <c r="D4404" s="98" t="str">
        <f>IF(C4404="","",VLOOKUP(C4404,'4.製品一覧'!$B$4:$D$500,3,FALSE))</f>
        <v/>
      </c>
      <c r="E4404" s="102">
        <f>IF(C4404&lt;&gt;"",VLOOKUP(C4404,'7.製品別原価'!$B$5:$J$500,8,FALSE),0)</f>
        <v>0</v>
      </c>
      <c r="F4404" s="37">
        <f>IF(OR($K$2=0,K4404=0),0,'1.全社費用'!$C$42/$K$2)</f>
        <v>0</v>
      </c>
      <c r="G4404" s="37">
        <f t="shared" si="478"/>
        <v>0</v>
      </c>
      <c r="H4404" s="38">
        <f t="shared" si="479"/>
        <v>0</v>
      </c>
      <c r="I4404" s="39">
        <f t="shared" si="480"/>
        <v>0</v>
      </c>
      <c r="J4404" s="40">
        <f t="shared" si="481"/>
        <v>0</v>
      </c>
      <c r="K4404" s="111">
        <f>IF($B4404="",0,'2.売上実績'!D4404)</f>
        <v>0</v>
      </c>
      <c r="L4404" s="111">
        <f>IF($B4404="",0,'2.売上実績'!E4404)</f>
        <v>0</v>
      </c>
      <c r="M4404" s="28">
        <f t="shared" si="476"/>
        <v>0</v>
      </c>
      <c r="N4404" s="41">
        <f t="shared" si="477"/>
        <v>0</v>
      </c>
      <c r="O4404" s="40">
        <f t="shared" si="482"/>
        <v>0</v>
      </c>
    </row>
    <row r="4405" spans="2:15" ht="18" customHeight="1">
      <c r="B4405" s="109" t="str">
        <f>IF('2.売上実績'!$B4405="","",'2.売上実績'!$B4405)</f>
        <v/>
      </c>
      <c r="C4405" s="110" t="str">
        <f>IF('2.売上実績'!$C4405="","",'2.売上実績'!$C4405)</f>
        <v/>
      </c>
      <c r="D4405" s="98" t="str">
        <f>IF(C4405="","",VLOOKUP(C4405,'4.製品一覧'!$B$4:$D$500,3,FALSE))</f>
        <v/>
      </c>
      <c r="E4405" s="102">
        <f>IF(C4405&lt;&gt;"",VLOOKUP(C4405,'7.製品別原価'!$B$5:$J$500,8,FALSE),0)</f>
        <v>0</v>
      </c>
      <c r="F4405" s="37">
        <f>IF(OR($K$2=0,K4405=0),0,'1.全社費用'!$C$42/$K$2)</f>
        <v>0</v>
      </c>
      <c r="G4405" s="37">
        <f t="shared" si="478"/>
        <v>0</v>
      </c>
      <c r="H4405" s="38">
        <f t="shared" si="479"/>
        <v>0</v>
      </c>
      <c r="I4405" s="39">
        <f t="shared" si="480"/>
        <v>0</v>
      </c>
      <c r="J4405" s="40">
        <f t="shared" si="481"/>
        <v>0</v>
      </c>
      <c r="K4405" s="111">
        <f>IF($B4405="",0,'2.売上実績'!D4405)</f>
        <v>0</v>
      </c>
      <c r="L4405" s="111">
        <f>IF($B4405="",0,'2.売上実績'!E4405)</f>
        <v>0</v>
      </c>
      <c r="M4405" s="28">
        <f t="shared" si="476"/>
        <v>0</v>
      </c>
      <c r="N4405" s="41">
        <f t="shared" si="477"/>
        <v>0</v>
      </c>
      <c r="O4405" s="40">
        <f t="shared" si="482"/>
        <v>0</v>
      </c>
    </row>
    <row r="4406" spans="2:15" ht="18" customHeight="1">
      <c r="B4406" s="109" t="str">
        <f>IF('2.売上実績'!$B4406="","",'2.売上実績'!$B4406)</f>
        <v/>
      </c>
      <c r="C4406" s="110" t="str">
        <f>IF('2.売上実績'!$C4406="","",'2.売上実績'!$C4406)</f>
        <v/>
      </c>
      <c r="D4406" s="98" t="str">
        <f>IF(C4406="","",VLOOKUP(C4406,'4.製品一覧'!$B$4:$D$500,3,FALSE))</f>
        <v/>
      </c>
      <c r="E4406" s="102">
        <f>IF(C4406&lt;&gt;"",VLOOKUP(C4406,'7.製品別原価'!$B$5:$J$500,8,FALSE),0)</f>
        <v>0</v>
      </c>
      <c r="F4406" s="37">
        <f>IF(OR($K$2=0,K4406=0),0,'1.全社費用'!$C$42/$K$2)</f>
        <v>0</v>
      </c>
      <c r="G4406" s="37">
        <f t="shared" si="478"/>
        <v>0</v>
      </c>
      <c r="H4406" s="38">
        <f t="shared" si="479"/>
        <v>0</v>
      </c>
      <c r="I4406" s="39">
        <f t="shared" si="480"/>
        <v>0</v>
      </c>
      <c r="J4406" s="40">
        <f t="shared" si="481"/>
        <v>0</v>
      </c>
      <c r="K4406" s="111">
        <f>IF($B4406="",0,'2.売上実績'!D4406)</f>
        <v>0</v>
      </c>
      <c r="L4406" s="111">
        <f>IF($B4406="",0,'2.売上実績'!E4406)</f>
        <v>0</v>
      </c>
      <c r="M4406" s="28">
        <f t="shared" si="476"/>
        <v>0</v>
      </c>
      <c r="N4406" s="41">
        <f t="shared" si="477"/>
        <v>0</v>
      </c>
      <c r="O4406" s="40">
        <f t="shared" si="482"/>
        <v>0</v>
      </c>
    </row>
    <row r="4407" spans="2:15" ht="18" customHeight="1">
      <c r="B4407" s="109" t="str">
        <f>IF('2.売上実績'!$B4407="","",'2.売上実績'!$B4407)</f>
        <v/>
      </c>
      <c r="C4407" s="110" t="str">
        <f>IF('2.売上実績'!$C4407="","",'2.売上実績'!$C4407)</f>
        <v/>
      </c>
      <c r="D4407" s="98" t="str">
        <f>IF(C4407="","",VLOOKUP(C4407,'4.製品一覧'!$B$4:$D$500,3,FALSE))</f>
        <v/>
      </c>
      <c r="E4407" s="102">
        <f>IF(C4407&lt;&gt;"",VLOOKUP(C4407,'7.製品別原価'!$B$5:$J$500,8,FALSE),0)</f>
        <v>0</v>
      </c>
      <c r="F4407" s="37">
        <f>IF(OR($K$2=0,K4407=0),0,'1.全社費用'!$C$42/$K$2)</f>
        <v>0</v>
      </c>
      <c r="G4407" s="37">
        <f t="shared" si="478"/>
        <v>0</v>
      </c>
      <c r="H4407" s="38">
        <f t="shared" si="479"/>
        <v>0</v>
      </c>
      <c r="I4407" s="39">
        <f t="shared" si="480"/>
        <v>0</v>
      </c>
      <c r="J4407" s="40">
        <f t="shared" si="481"/>
        <v>0</v>
      </c>
      <c r="K4407" s="111">
        <f>IF($B4407="",0,'2.売上実績'!D4407)</f>
        <v>0</v>
      </c>
      <c r="L4407" s="111">
        <f>IF($B4407="",0,'2.売上実績'!E4407)</f>
        <v>0</v>
      </c>
      <c r="M4407" s="28">
        <f t="shared" si="476"/>
        <v>0</v>
      </c>
      <c r="N4407" s="41">
        <f t="shared" si="477"/>
        <v>0</v>
      </c>
      <c r="O4407" s="40">
        <f t="shared" si="482"/>
        <v>0</v>
      </c>
    </row>
    <row r="4408" spans="2:15" ht="18" customHeight="1">
      <c r="B4408" s="109" t="str">
        <f>IF('2.売上実績'!$B4408="","",'2.売上実績'!$B4408)</f>
        <v/>
      </c>
      <c r="C4408" s="110" t="str">
        <f>IF('2.売上実績'!$C4408="","",'2.売上実績'!$C4408)</f>
        <v/>
      </c>
      <c r="D4408" s="98" t="str">
        <f>IF(C4408="","",VLOOKUP(C4408,'4.製品一覧'!$B$4:$D$500,3,FALSE))</f>
        <v/>
      </c>
      <c r="E4408" s="102">
        <f>IF(C4408&lt;&gt;"",VLOOKUP(C4408,'7.製品別原価'!$B$5:$J$500,8,FALSE),0)</f>
        <v>0</v>
      </c>
      <c r="F4408" s="37">
        <f>IF(OR($K$2=0,K4408=0),0,'1.全社費用'!$C$42/$K$2)</f>
        <v>0</v>
      </c>
      <c r="G4408" s="37">
        <f t="shared" si="478"/>
        <v>0</v>
      </c>
      <c r="H4408" s="38">
        <f t="shared" si="479"/>
        <v>0</v>
      </c>
      <c r="I4408" s="39">
        <f t="shared" si="480"/>
        <v>0</v>
      </c>
      <c r="J4408" s="40">
        <f t="shared" si="481"/>
        <v>0</v>
      </c>
      <c r="K4408" s="111">
        <f>IF($B4408="",0,'2.売上実績'!D4408)</f>
        <v>0</v>
      </c>
      <c r="L4408" s="111">
        <f>IF($B4408="",0,'2.売上実績'!E4408)</f>
        <v>0</v>
      </c>
      <c r="M4408" s="28">
        <f t="shared" si="476"/>
        <v>0</v>
      </c>
      <c r="N4408" s="41">
        <f t="shared" si="477"/>
        <v>0</v>
      </c>
      <c r="O4408" s="40">
        <f t="shared" si="482"/>
        <v>0</v>
      </c>
    </row>
    <row r="4409" spans="2:15" ht="18" customHeight="1">
      <c r="B4409" s="109" t="str">
        <f>IF('2.売上実績'!$B4409="","",'2.売上実績'!$B4409)</f>
        <v/>
      </c>
      <c r="C4409" s="110" t="str">
        <f>IF('2.売上実績'!$C4409="","",'2.売上実績'!$C4409)</f>
        <v/>
      </c>
      <c r="D4409" s="98" t="str">
        <f>IF(C4409="","",VLOOKUP(C4409,'4.製品一覧'!$B$4:$D$500,3,FALSE))</f>
        <v/>
      </c>
      <c r="E4409" s="102">
        <f>IF(C4409&lt;&gt;"",VLOOKUP(C4409,'7.製品別原価'!$B$5:$J$500,8,FALSE),0)</f>
        <v>0</v>
      </c>
      <c r="F4409" s="37">
        <f>IF(OR($K$2=0,K4409=0),0,'1.全社費用'!$C$42/$K$2)</f>
        <v>0</v>
      </c>
      <c r="G4409" s="37">
        <f t="shared" si="478"/>
        <v>0</v>
      </c>
      <c r="H4409" s="38">
        <f t="shared" si="479"/>
        <v>0</v>
      </c>
      <c r="I4409" s="39">
        <f t="shared" si="480"/>
        <v>0</v>
      </c>
      <c r="J4409" s="40">
        <f t="shared" si="481"/>
        <v>0</v>
      </c>
      <c r="K4409" s="111">
        <f>IF($B4409="",0,'2.売上実績'!D4409)</f>
        <v>0</v>
      </c>
      <c r="L4409" s="111">
        <f>IF($B4409="",0,'2.売上実績'!E4409)</f>
        <v>0</v>
      </c>
      <c r="M4409" s="28">
        <f t="shared" si="476"/>
        <v>0</v>
      </c>
      <c r="N4409" s="41">
        <f t="shared" si="477"/>
        <v>0</v>
      </c>
      <c r="O4409" s="40">
        <f t="shared" si="482"/>
        <v>0</v>
      </c>
    </row>
    <row r="4410" spans="2:15" ht="18" customHeight="1">
      <c r="B4410" s="109" t="str">
        <f>IF('2.売上実績'!$B4410="","",'2.売上実績'!$B4410)</f>
        <v/>
      </c>
      <c r="C4410" s="110" t="str">
        <f>IF('2.売上実績'!$C4410="","",'2.売上実績'!$C4410)</f>
        <v/>
      </c>
      <c r="D4410" s="98" t="str">
        <f>IF(C4410="","",VLOOKUP(C4410,'4.製品一覧'!$B$4:$D$500,3,FALSE))</f>
        <v/>
      </c>
      <c r="E4410" s="102">
        <f>IF(C4410&lt;&gt;"",VLOOKUP(C4410,'7.製品別原価'!$B$5:$J$500,8,FALSE),0)</f>
        <v>0</v>
      </c>
      <c r="F4410" s="37">
        <f>IF(OR($K$2=0,K4410=0),0,'1.全社費用'!$C$42/$K$2)</f>
        <v>0</v>
      </c>
      <c r="G4410" s="37">
        <f t="shared" si="478"/>
        <v>0</v>
      </c>
      <c r="H4410" s="38">
        <f t="shared" si="479"/>
        <v>0</v>
      </c>
      <c r="I4410" s="39">
        <f t="shared" si="480"/>
        <v>0</v>
      </c>
      <c r="J4410" s="40">
        <f t="shared" si="481"/>
        <v>0</v>
      </c>
      <c r="K4410" s="111">
        <f>IF($B4410="",0,'2.売上実績'!D4410)</f>
        <v>0</v>
      </c>
      <c r="L4410" s="111">
        <f>IF($B4410="",0,'2.売上実績'!E4410)</f>
        <v>0</v>
      </c>
      <c r="M4410" s="28">
        <f t="shared" si="476"/>
        <v>0</v>
      </c>
      <c r="N4410" s="41">
        <f t="shared" si="477"/>
        <v>0</v>
      </c>
      <c r="O4410" s="40">
        <f t="shared" si="482"/>
        <v>0</v>
      </c>
    </row>
    <row r="4411" spans="2:15" ht="18" customHeight="1">
      <c r="B4411" s="109" t="str">
        <f>IF('2.売上実績'!$B4411="","",'2.売上実績'!$B4411)</f>
        <v/>
      </c>
      <c r="C4411" s="110" t="str">
        <f>IF('2.売上実績'!$C4411="","",'2.売上実績'!$C4411)</f>
        <v/>
      </c>
      <c r="D4411" s="98" t="str">
        <f>IF(C4411="","",VLOOKUP(C4411,'4.製品一覧'!$B$4:$D$500,3,FALSE))</f>
        <v/>
      </c>
      <c r="E4411" s="102">
        <f>IF(C4411&lt;&gt;"",VLOOKUP(C4411,'7.製品別原価'!$B$5:$J$500,8,FALSE),0)</f>
        <v>0</v>
      </c>
      <c r="F4411" s="37">
        <f>IF(OR($K$2=0,K4411=0),0,'1.全社費用'!$C$42/$K$2)</f>
        <v>0</v>
      </c>
      <c r="G4411" s="37">
        <f t="shared" si="478"/>
        <v>0</v>
      </c>
      <c r="H4411" s="38">
        <f t="shared" si="479"/>
        <v>0</v>
      </c>
      <c r="I4411" s="39">
        <f t="shared" si="480"/>
        <v>0</v>
      </c>
      <c r="J4411" s="40">
        <f t="shared" si="481"/>
        <v>0</v>
      </c>
      <c r="K4411" s="111">
        <f>IF($B4411="",0,'2.売上実績'!D4411)</f>
        <v>0</v>
      </c>
      <c r="L4411" s="111">
        <f>IF($B4411="",0,'2.売上実績'!E4411)</f>
        <v>0</v>
      </c>
      <c r="M4411" s="28">
        <f t="shared" si="476"/>
        <v>0</v>
      </c>
      <c r="N4411" s="41">
        <f t="shared" si="477"/>
        <v>0</v>
      </c>
      <c r="O4411" s="40">
        <f t="shared" si="482"/>
        <v>0</v>
      </c>
    </row>
    <row r="4412" spans="2:15" ht="18" customHeight="1">
      <c r="B4412" s="109" t="str">
        <f>IF('2.売上実績'!$B4412="","",'2.売上実績'!$B4412)</f>
        <v/>
      </c>
      <c r="C4412" s="110" t="str">
        <f>IF('2.売上実績'!$C4412="","",'2.売上実績'!$C4412)</f>
        <v/>
      </c>
      <c r="D4412" s="98" t="str">
        <f>IF(C4412="","",VLOOKUP(C4412,'4.製品一覧'!$B$4:$D$500,3,FALSE))</f>
        <v/>
      </c>
      <c r="E4412" s="102">
        <f>IF(C4412&lt;&gt;"",VLOOKUP(C4412,'7.製品別原価'!$B$5:$J$500,8,FALSE),0)</f>
        <v>0</v>
      </c>
      <c r="F4412" s="37">
        <f>IF(OR($K$2=0,K4412=0),0,'1.全社費用'!$C$42/$K$2)</f>
        <v>0</v>
      </c>
      <c r="G4412" s="37">
        <f t="shared" si="478"/>
        <v>0</v>
      </c>
      <c r="H4412" s="38">
        <f t="shared" si="479"/>
        <v>0</v>
      </c>
      <c r="I4412" s="39">
        <f t="shared" si="480"/>
        <v>0</v>
      </c>
      <c r="J4412" s="40">
        <f t="shared" si="481"/>
        <v>0</v>
      </c>
      <c r="K4412" s="111">
        <f>IF($B4412="",0,'2.売上実績'!D4412)</f>
        <v>0</v>
      </c>
      <c r="L4412" s="111">
        <f>IF($B4412="",0,'2.売上実績'!E4412)</f>
        <v>0</v>
      </c>
      <c r="M4412" s="28">
        <f t="shared" si="476"/>
        <v>0</v>
      </c>
      <c r="N4412" s="41">
        <f t="shared" si="477"/>
        <v>0</v>
      </c>
      <c r="O4412" s="40">
        <f t="shared" si="482"/>
        <v>0</v>
      </c>
    </row>
    <row r="4413" spans="2:15" ht="18" customHeight="1">
      <c r="B4413" s="109" t="str">
        <f>IF('2.売上実績'!$B4413="","",'2.売上実績'!$B4413)</f>
        <v/>
      </c>
      <c r="C4413" s="110" t="str">
        <f>IF('2.売上実績'!$C4413="","",'2.売上実績'!$C4413)</f>
        <v/>
      </c>
      <c r="D4413" s="98" t="str">
        <f>IF(C4413="","",VLOOKUP(C4413,'4.製品一覧'!$B$4:$D$500,3,FALSE))</f>
        <v/>
      </c>
      <c r="E4413" s="102">
        <f>IF(C4413&lt;&gt;"",VLOOKUP(C4413,'7.製品別原価'!$B$5:$J$500,8,FALSE),0)</f>
        <v>0</v>
      </c>
      <c r="F4413" s="37">
        <f>IF(OR($K$2=0,K4413=0),0,'1.全社費用'!$C$42/$K$2)</f>
        <v>0</v>
      </c>
      <c r="G4413" s="37">
        <f t="shared" si="478"/>
        <v>0</v>
      </c>
      <c r="H4413" s="38">
        <f t="shared" si="479"/>
        <v>0</v>
      </c>
      <c r="I4413" s="39">
        <f t="shared" si="480"/>
        <v>0</v>
      </c>
      <c r="J4413" s="40">
        <f t="shared" si="481"/>
        <v>0</v>
      </c>
      <c r="K4413" s="111">
        <f>IF($B4413="",0,'2.売上実績'!D4413)</f>
        <v>0</v>
      </c>
      <c r="L4413" s="111">
        <f>IF($B4413="",0,'2.売上実績'!E4413)</f>
        <v>0</v>
      </c>
      <c r="M4413" s="28">
        <f t="shared" si="476"/>
        <v>0</v>
      </c>
      <c r="N4413" s="41">
        <f t="shared" si="477"/>
        <v>0</v>
      </c>
      <c r="O4413" s="40">
        <f t="shared" si="482"/>
        <v>0</v>
      </c>
    </row>
    <row r="4414" spans="2:15" ht="18" customHeight="1">
      <c r="B4414" s="109" t="str">
        <f>IF('2.売上実績'!$B4414="","",'2.売上実績'!$B4414)</f>
        <v/>
      </c>
      <c r="C4414" s="110" t="str">
        <f>IF('2.売上実績'!$C4414="","",'2.売上実績'!$C4414)</f>
        <v/>
      </c>
      <c r="D4414" s="98" t="str">
        <f>IF(C4414="","",VLOOKUP(C4414,'4.製品一覧'!$B$4:$D$500,3,FALSE))</f>
        <v/>
      </c>
      <c r="E4414" s="102">
        <f>IF(C4414&lt;&gt;"",VLOOKUP(C4414,'7.製品別原価'!$B$5:$J$500,8,FALSE),0)</f>
        <v>0</v>
      </c>
      <c r="F4414" s="37">
        <f>IF(OR($K$2=0,K4414=0),0,'1.全社費用'!$C$42/$K$2)</f>
        <v>0</v>
      </c>
      <c r="G4414" s="37">
        <f t="shared" si="478"/>
        <v>0</v>
      </c>
      <c r="H4414" s="38">
        <f t="shared" si="479"/>
        <v>0</v>
      </c>
      <c r="I4414" s="39">
        <f t="shared" si="480"/>
        <v>0</v>
      </c>
      <c r="J4414" s="40">
        <f t="shared" si="481"/>
        <v>0</v>
      </c>
      <c r="K4414" s="111">
        <f>IF($B4414="",0,'2.売上実績'!D4414)</f>
        <v>0</v>
      </c>
      <c r="L4414" s="111">
        <f>IF($B4414="",0,'2.売上実績'!E4414)</f>
        <v>0</v>
      </c>
      <c r="M4414" s="28">
        <f t="shared" si="476"/>
        <v>0</v>
      </c>
      <c r="N4414" s="41">
        <f t="shared" si="477"/>
        <v>0</v>
      </c>
      <c r="O4414" s="40">
        <f t="shared" si="482"/>
        <v>0</v>
      </c>
    </row>
    <row r="4415" spans="2:15" ht="18" customHeight="1">
      <c r="B4415" s="109" t="str">
        <f>IF('2.売上実績'!$B4415="","",'2.売上実績'!$B4415)</f>
        <v/>
      </c>
      <c r="C4415" s="110" t="str">
        <f>IF('2.売上実績'!$C4415="","",'2.売上実績'!$C4415)</f>
        <v/>
      </c>
      <c r="D4415" s="98" t="str">
        <f>IF(C4415="","",VLOOKUP(C4415,'4.製品一覧'!$B$4:$D$500,3,FALSE))</f>
        <v/>
      </c>
      <c r="E4415" s="102">
        <f>IF(C4415&lt;&gt;"",VLOOKUP(C4415,'7.製品別原価'!$B$5:$J$500,8,FALSE),0)</f>
        <v>0</v>
      </c>
      <c r="F4415" s="37">
        <f>IF(OR($K$2=0,K4415=0),0,'1.全社費用'!$C$42/$K$2)</f>
        <v>0</v>
      </c>
      <c r="G4415" s="37">
        <f t="shared" si="478"/>
        <v>0</v>
      </c>
      <c r="H4415" s="38">
        <f t="shared" si="479"/>
        <v>0</v>
      </c>
      <c r="I4415" s="39">
        <f t="shared" si="480"/>
        <v>0</v>
      </c>
      <c r="J4415" s="40">
        <f t="shared" si="481"/>
        <v>0</v>
      </c>
      <c r="K4415" s="111">
        <f>IF($B4415="",0,'2.売上実績'!D4415)</f>
        <v>0</v>
      </c>
      <c r="L4415" s="111">
        <f>IF($B4415="",0,'2.売上実績'!E4415)</f>
        <v>0</v>
      </c>
      <c r="M4415" s="28">
        <f t="shared" si="476"/>
        <v>0</v>
      </c>
      <c r="N4415" s="41">
        <f t="shared" si="477"/>
        <v>0</v>
      </c>
      <c r="O4415" s="40">
        <f t="shared" si="482"/>
        <v>0</v>
      </c>
    </row>
    <row r="4416" spans="2:15" ht="18" customHeight="1">
      <c r="B4416" s="109" t="str">
        <f>IF('2.売上実績'!$B4416="","",'2.売上実績'!$B4416)</f>
        <v/>
      </c>
      <c r="C4416" s="110" t="str">
        <f>IF('2.売上実績'!$C4416="","",'2.売上実績'!$C4416)</f>
        <v/>
      </c>
      <c r="D4416" s="98" t="str">
        <f>IF(C4416="","",VLOOKUP(C4416,'4.製品一覧'!$B$4:$D$500,3,FALSE))</f>
        <v/>
      </c>
      <c r="E4416" s="102">
        <f>IF(C4416&lt;&gt;"",VLOOKUP(C4416,'7.製品別原価'!$B$5:$J$500,8,FALSE),0)</f>
        <v>0</v>
      </c>
      <c r="F4416" s="37">
        <f>IF(OR($K$2=0,K4416=0),0,'1.全社費用'!$C$42/$K$2)</f>
        <v>0</v>
      </c>
      <c r="G4416" s="37">
        <f t="shared" si="478"/>
        <v>0</v>
      </c>
      <c r="H4416" s="38">
        <f t="shared" si="479"/>
        <v>0</v>
      </c>
      <c r="I4416" s="39">
        <f t="shared" si="480"/>
        <v>0</v>
      </c>
      <c r="J4416" s="40">
        <f t="shared" si="481"/>
        <v>0</v>
      </c>
      <c r="K4416" s="111">
        <f>IF($B4416="",0,'2.売上実績'!D4416)</f>
        <v>0</v>
      </c>
      <c r="L4416" s="111">
        <f>IF($B4416="",0,'2.売上実績'!E4416)</f>
        <v>0</v>
      </c>
      <c r="M4416" s="28">
        <f t="shared" si="476"/>
        <v>0</v>
      </c>
      <c r="N4416" s="41">
        <f t="shared" si="477"/>
        <v>0</v>
      </c>
      <c r="O4416" s="40">
        <f t="shared" si="482"/>
        <v>0</v>
      </c>
    </row>
    <row r="4417" spans="2:15" ht="18" customHeight="1">
      <c r="B4417" s="109" t="str">
        <f>IF('2.売上実績'!$B4417="","",'2.売上実績'!$B4417)</f>
        <v/>
      </c>
      <c r="C4417" s="110" t="str">
        <f>IF('2.売上実績'!$C4417="","",'2.売上実績'!$C4417)</f>
        <v/>
      </c>
      <c r="D4417" s="98" t="str">
        <f>IF(C4417="","",VLOOKUP(C4417,'4.製品一覧'!$B$4:$D$500,3,FALSE))</f>
        <v/>
      </c>
      <c r="E4417" s="102">
        <f>IF(C4417&lt;&gt;"",VLOOKUP(C4417,'7.製品別原価'!$B$5:$J$500,8,FALSE),0)</f>
        <v>0</v>
      </c>
      <c r="F4417" s="37">
        <f>IF(OR($K$2=0,K4417=0),0,'1.全社費用'!$C$42/$K$2)</f>
        <v>0</v>
      </c>
      <c r="G4417" s="37">
        <f t="shared" si="478"/>
        <v>0</v>
      </c>
      <c r="H4417" s="38">
        <f t="shared" si="479"/>
        <v>0</v>
      </c>
      <c r="I4417" s="39">
        <f t="shared" si="480"/>
        <v>0</v>
      </c>
      <c r="J4417" s="40">
        <f t="shared" si="481"/>
        <v>0</v>
      </c>
      <c r="K4417" s="111">
        <f>IF($B4417="",0,'2.売上実績'!D4417)</f>
        <v>0</v>
      </c>
      <c r="L4417" s="111">
        <f>IF($B4417="",0,'2.売上実績'!E4417)</f>
        <v>0</v>
      </c>
      <c r="M4417" s="28">
        <f t="shared" si="476"/>
        <v>0</v>
      </c>
      <c r="N4417" s="41">
        <f t="shared" si="477"/>
        <v>0</v>
      </c>
      <c r="O4417" s="40">
        <f t="shared" si="482"/>
        <v>0</v>
      </c>
    </row>
    <row r="4418" spans="2:15" ht="18" customHeight="1">
      <c r="B4418" s="109" t="str">
        <f>IF('2.売上実績'!$B4418="","",'2.売上実績'!$B4418)</f>
        <v/>
      </c>
      <c r="C4418" s="110" t="str">
        <f>IF('2.売上実績'!$C4418="","",'2.売上実績'!$C4418)</f>
        <v/>
      </c>
      <c r="D4418" s="98" t="str">
        <f>IF(C4418="","",VLOOKUP(C4418,'4.製品一覧'!$B$4:$D$500,3,FALSE))</f>
        <v/>
      </c>
      <c r="E4418" s="102">
        <f>IF(C4418&lt;&gt;"",VLOOKUP(C4418,'7.製品別原価'!$B$5:$J$500,8,FALSE),0)</f>
        <v>0</v>
      </c>
      <c r="F4418" s="37">
        <f>IF(OR($K$2=0,K4418=0),0,'1.全社費用'!$C$42/$K$2)</f>
        <v>0</v>
      </c>
      <c r="G4418" s="37">
        <f t="shared" si="478"/>
        <v>0</v>
      </c>
      <c r="H4418" s="38">
        <f t="shared" si="479"/>
        <v>0</v>
      </c>
      <c r="I4418" s="39">
        <f t="shared" si="480"/>
        <v>0</v>
      </c>
      <c r="J4418" s="40">
        <f t="shared" si="481"/>
        <v>0</v>
      </c>
      <c r="K4418" s="111">
        <f>IF($B4418="",0,'2.売上実績'!D4418)</f>
        <v>0</v>
      </c>
      <c r="L4418" s="111">
        <f>IF($B4418="",0,'2.売上実績'!E4418)</f>
        <v>0</v>
      </c>
      <c r="M4418" s="28">
        <f t="shared" si="476"/>
        <v>0</v>
      </c>
      <c r="N4418" s="41">
        <f t="shared" si="477"/>
        <v>0</v>
      </c>
      <c r="O4418" s="40">
        <f t="shared" si="482"/>
        <v>0</v>
      </c>
    </row>
    <row r="4419" spans="2:15" ht="18" customHeight="1">
      <c r="B4419" s="109" t="str">
        <f>IF('2.売上実績'!$B4419="","",'2.売上実績'!$B4419)</f>
        <v/>
      </c>
      <c r="C4419" s="110" t="str">
        <f>IF('2.売上実績'!$C4419="","",'2.売上実績'!$C4419)</f>
        <v/>
      </c>
      <c r="D4419" s="98" t="str">
        <f>IF(C4419="","",VLOOKUP(C4419,'4.製品一覧'!$B$4:$D$500,3,FALSE))</f>
        <v/>
      </c>
      <c r="E4419" s="102">
        <f>IF(C4419&lt;&gt;"",VLOOKUP(C4419,'7.製品別原価'!$B$5:$J$500,8,FALSE),0)</f>
        <v>0</v>
      </c>
      <c r="F4419" s="37">
        <f>IF(OR($K$2=0,K4419=0),0,'1.全社費用'!$C$42/$K$2)</f>
        <v>0</v>
      </c>
      <c r="G4419" s="37">
        <f t="shared" si="478"/>
        <v>0</v>
      </c>
      <c r="H4419" s="38">
        <f t="shared" si="479"/>
        <v>0</v>
      </c>
      <c r="I4419" s="39">
        <f t="shared" si="480"/>
        <v>0</v>
      </c>
      <c r="J4419" s="40">
        <f t="shared" si="481"/>
        <v>0</v>
      </c>
      <c r="K4419" s="111">
        <f>IF($B4419="",0,'2.売上実績'!D4419)</f>
        <v>0</v>
      </c>
      <c r="L4419" s="111">
        <f>IF($B4419="",0,'2.売上実績'!E4419)</f>
        <v>0</v>
      </c>
      <c r="M4419" s="28">
        <f t="shared" si="476"/>
        <v>0</v>
      </c>
      <c r="N4419" s="41">
        <f t="shared" si="477"/>
        <v>0</v>
      </c>
      <c r="O4419" s="40">
        <f t="shared" si="482"/>
        <v>0</v>
      </c>
    </row>
    <row r="4420" spans="2:15" ht="18" customHeight="1">
      <c r="B4420" s="109" t="str">
        <f>IF('2.売上実績'!$B4420="","",'2.売上実績'!$B4420)</f>
        <v/>
      </c>
      <c r="C4420" s="110" t="str">
        <f>IF('2.売上実績'!$C4420="","",'2.売上実績'!$C4420)</f>
        <v/>
      </c>
      <c r="D4420" s="98" t="str">
        <f>IF(C4420="","",VLOOKUP(C4420,'4.製品一覧'!$B$4:$D$500,3,FALSE))</f>
        <v/>
      </c>
      <c r="E4420" s="102">
        <f>IF(C4420&lt;&gt;"",VLOOKUP(C4420,'7.製品別原価'!$B$5:$J$500,8,FALSE),0)</f>
        <v>0</v>
      </c>
      <c r="F4420" s="37">
        <f>IF(OR($K$2=0,K4420=0),0,'1.全社費用'!$C$42/$K$2)</f>
        <v>0</v>
      </c>
      <c r="G4420" s="37">
        <f t="shared" si="478"/>
        <v>0</v>
      </c>
      <c r="H4420" s="38">
        <f t="shared" si="479"/>
        <v>0</v>
      </c>
      <c r="I4420" s="39">
        <f t="shared" si="480"/>
        <v>0</v>
      </c>
      <c r="J4420" s="40">
        <f t="shared" si="481"/>
        <v>0</v>
      </c>
      <c r="K4420" s="111">
        <f>IF($B4420="",0,'2.売上実績'!D4420)</f>
        <v>0</v>
      </c>
      <c r="L4420" s="111">
        <f>IF($B4420="",0,'2.売上実績'!E4420)</f>
        <v>0</v>
      </c>
      <c r="M4420" s="28">
        <f t="shared" ref="M4420:M4483" si="483">G4420*K4420</f>
        <v>0</v>
      </c>
      <c r="N4420" s="41">
        <f t="shared" ref="N4420:N4483" si="484">L4420-M4420</f>
        <v>0</v>
      </c>
      <c r="O4420" s="40">
        <f t="shared" si="482"/>
        <v>0</v>
      </c>
    </row>
    <row r="4421" spans="2:15" ht="18" customHeight="1">
      <c r="B4421" s="109" t="str">
        <f>IF('2.売上実績'!$B4421="","",'2.売上実績'!$B4421)</f>
        <v/>
      </c>
      <c r="C4421" s="110" t="str">
        <f>IF('2.売上実績'!$C4421="","",'2.売上実績'!$C4421)</f>
        <v/>
      </c>
      <c r="D4421" s="98" t="str">
        <f>IF(C4421="","",VLOOKUP(C4421,'4.製品一覧'!$B$4:$D$500,3,FALSE))</f>
        <v/>
      </c>
      <c r="E4421" s="102">
        <f>IF(C4421&lt;&gt;"",VLOOKUP(C4421,'7.製品別原価'!$B$5:$J$500,8,FALSE),0)</f>
        <v>0</v>
      </c>
      <c r="F4421" s="37">
        <f>IF(OR($K$2=0,K4421=0),0,'1.全社費用'!$C$42/$K$2)</f>
        <v>0</v>
      </c>
      <c r="G4421" s="37">
        <f t="shared" ref="G4421:G4484" si="485">SUM(D4421:F4421)</f>
        <v>0</v>
      </c>
      <c r="H4421" s="38">
        <f t="shared" ref="H4421:H4484" si="486">IF(K4421=0,0,L4421/K4421)</f>
        <v>0</v>
      </c>
      <c r="I4421" s="39">
        <f t="shared" ref="I4421:I4484" si="487">IF(K4421=0,0,N4421/K4421)</f>
        <v>0</v>
      </c>
      <c r="J4421" s="40">
        <f t="shared" ref="J4421:J4484" si="488">O4421</f>
        <v>0</v>
      </c>
      <c r="K4421" s="111">
        <f>IF($B4421="",0,'2.売上実績'!D4421)</f>
        <v>0</v>
      </c>
      <c r="L4421" s="111">
        <f>IF($B4421="",0,'2.売上実績'!E4421)</f>
        <v>0</v>
      </c>
      <c r="M4421" s="28">
        <f t="shared" si="483"/>
        <v>0</v>
      </c>
      <c r="N4421" s="41">
        <f t="shared" si="484"/>
        <v>0</v>
      </c>
      <c r="O4421" s="40">
        <f t="shared" ref="O4421:O4484" si="489">IF(OR(N4421=0,L4421=0),0,N4421/L4421)</f>
        <v>0</v>
      </c>
    </row>
    <row r="4422" spans="2:15" ht="18" customHeight="1">
      <c r="B4422" s="109" t="str">
        <f>IF('2.売上実績'!$B4422="","",'2.売上実績'!$B4422)</f>
        <v/>
      </c>
      <c r="C4422" s="110" t="str">
        <f>IF('2.売上実績'!$C4422="","",'2.売上実績'!$C4422)</f>
        <v/>
      </c>
      <c r="D4422" s="98" t="str">
        <f>IF(C4422="","",VLOOKUP(C4422,'4.製品一覧'!$B$4:$D$500,3,FALSE))</f>
        <v/>
      </c>
      <c r="E4422" s="102">
        <f>IF(C4422&lt;&gt;"",VLOOKUP(C4422,'7.製品別原価'!$B$5:$J$500,8,FALSE),0)</f>
        <v>0</v>
      </c>
      <c r="F4422" s="37">
        <f>IF(OR($K$2=0,K4422=0),0,'1.全社費用'!$C$42/$K$2)</f>
        <v>0</v>
      </c>
      <c r="G4422" s="37">
        <f t="shared" si="485"/>
        <v>0</v>
      </c>
      <c r="H4422" s="38">
        <f t="shared" si="486"/>
        <v>0</v>
      </c>
      <c r="I4422" s="39">
        <f t="shared" si="487"/>
        <v>0</v>
      </c>
      <c r="J4422" s="40">
        <f t="shared" si="488"/>
        <v>0</v>
      </c>
      <c r="K4422" s="111">
        <f>IF($B4422="",0,'2.売上実績'!D4422)</f>
        <v>0</v>
      </c>
      <c r="L4422" s="111">
        <f>IF($B4422="",0,'2.売上実績'!E4422)</f>
        <v>0</v>
      </c>
      <c r="M4422" s="28">
        <f t="shared" si="483"/>
        <v>0</v>
      </c>
      <c r="N4422" s="41">
        <f t="shared" si="484"/>
        <v>0</v>
      </c>
      <c r="O4422" s="40">
        <f t="shared" si="489"/>
        <v>0</v>
      </c>
    </row>
    <row r="4423" spans="2:15" ht="18" customHeight="1">
      <c r="B4423" s="109" t="str">
        <f>IF('2.売上実績'!$B4423="","",'2.売上実績'!$B4423)</f>
        <v/>
      </c>
      <c r="C4423" s="110" t="str">
        <f>IF('2.売上実績'!$C4423="","",'2.売上実績'!$C4423)</f>
        <v/>
      </c>
      <c r="D4423" s="98" t="str">
        <f>IF(C4423="","",VLOOKUP(C4423,'4.製品一覧'!$B$4:$D$500,3,FALSE))</f>
        <v/>
      </c>
      <c r="E4423" s="102">
        <f>IF(C4423&lt;&gt;"",VLOOKUP(C4423,'7.製品別原価'!$B$5:$J$500,8,FALSE),0)</f>
        <v>0</v>
      </c>
      <c r="F4423" s="37">
        <f>IF(OR($K$2=0,K4423=0),0,'1.全社費用'!$C$42/$K$2)</f>
        <v>0</v>
      </c>
      <c r="G4423" s="37">
        <f t="shared" si="485"/>
        <v>0</v>
      </c>
      <c r="H4423" s="38">
        <f t="shared" si="486"/>
        <v>0</v>
      </c>
      <c r="I4423" s="39">
        <f t="shared" si="487"/>
        <v>0</v>
      </c>
      <c r="J4423" s="40">
        <f t="shared" si="488"/>
        <v>0</v>
      </c>
      <c r="K4423" s="111">
        <f>IF($B4423="",0,'2.売上実績'!D4423)</f>
        <v>0</v>
      </c>
      <c r="L4423" s="111">
        <f>IF($B4423="",0,'2.売上実績'!E4423)</f>
        <v>0</v>
      </c>
      <c r="M4423" s="28">
        <f t="shared" si="483"/>
        <v>0</v>
      </c>
      <c r="N4423" s="41">
        <f t="shared" si="484"/>
        <v>0</v>
      </c>
      <c r="O4423" s="40">
        <f t="shared" si="489"/>
        <v>0</v>
      </c>
    </row>
    <row r="4424" spans="2:15" ht="18" customHeight="1">
      <c r="B4424" s="109" t="str">
        <f>IF('2.売上実績'!$B4424="","",'2.売上実績'!$B4424)</f>
        <v/>
      </c>
      <c r="C4424" s="110" t="str">
        <f>IF('2.売上実績'!$C4424="","",'2.売上実績'!$C4424)</f>
        <v/>
      </c>
      <c r="D4424" s="98" t="str">
        <f>IF(C4424="","",VLOOKUP(C4424,'4.製品一覧'!$B$4:$D$500,3,FALSE))</f>
        <v/>
      </c>
      <c r="E4424" s="102">
        <f>IF(C4424&lt;&gt;"",VLOOKUP(C4424,'7.製品別原価'!$B$5:$J$500,8,FALSE),0)</f>
        <v>0</v>
      </c>
      <c r="F4424" s="37">
        <f>IF(OR($K$2=0,K4424=0),0,'1.全社費用'!$C$42/$K$2)</f>
        <v>0</v>
      </c>
      <c r="G4424" s="37">
        <f t="shared" si="485"/>
        <v>0</v>
      </c>
      <c r="H4424" s="38">
        <f t="shared" si="486"/>
        <v>0</v>
      </c>
      <c r="I4424" s="39">
        <f t="shared" si="487"/>
        <v>0</v>
      </c>
      <c r="J4424" s="40">
        <f t="shared" si="488"/>
        <v>0</v>
      </c>
      <c r="K4424" s="111">
        <f>IF($B4424="",0,'2.売上実績'!D4424)</f>
        <v>0</v>
      </c>
      <c r="L4424" s="111">
        <f>IF($B4424="",0,'2.売上実績'!E4424)</f>
        <v>0</v>
      </c>
      <c r="M4424" s="28">
        <f t="shared" si="483"/>
        <v>0</v>
      </c>
      <c r="N4424" s="41">
        <f t="shared" si="484"/>
        <v>0</v>
      </c>
      <c r="O4424" s="40">
        <f t="shared" si="489"/>
        <v>0</v>
      </c>
    </row>
    <row r="4425" spans="2:15" ht="18" customHeight="1">
      <c r="B4425" s="109" t="str">
        <f>IF('2.売上実績'!$B4425="","",'2.売上実績'!$B4425)</f>
        <v/>
      </c>
      <c r="C4425" s="110" t="str">
        <f>IF('2.売上実績'!$C4425="","",'2.売上実績'!$C4425)</f>
        <v/>
      </c>
      <c r="D4425" s="98" t="str">
        <f>IF(C4425="","",VLOOKUP(C4425,'4.製品一覧'!$B$4:$D$500,3,FALSE))</f>
        <v/>
      </c>
      <c r="E4425" s="102">
        <f>IF(C4425&lt;&gt;"",VLOOKUP(C4425,'7.製品別原価'!$B$5:$J$500,8,FALSE),0)</f>
        <v>0</v>
      </c>
      <c r="F4425" s="37">
        <f>IF(OR($K$2=0,K4425=0),0,'1.全社費用'!$C$42/$K$2)</f>
        <v>0</v>
      </c>
      <c r="G4425" s="37">
        <f t="shared" si="485"/>
        <v>0</v>
      </c>
      <c r="H4425" s="38">
        <f t="shared" si="486"/>
        <v>0</v>
      </c>
      <c r="I4425" s="39">
        <f t="shared" si="487"/>
        <v>0</v>
      </c>
      <c r="J4425" s="40">
        <f t="shared" si="488"/>
        <v>0</v>
      </c>
      <c r="K4425" s="111">
        <f>IF($B4425="",0,'2.売上実績'!D4425)</f>
        <v>0</v>
      </c>
      <c r="L4425" s="111">
        <f>IF($B4425="",0,'2.売上実績'!E4425)</f>
        <v>0</v>
      </c>
      <c r="M4425" s="28">
        <f t="shared" si="483"/>
        <v>0</v>
      </c>
      <c r="N4425" s="41">
        <f t="shared" si="484"/>
        <v>0</v>
      </c>
      <c r="O4425" s="40">
        <f t="shared" si="489"/>
        <v>0</v>
      </c>
    </row>
    <row r="4426" spans="2:15" ht="18" customHeight="1">
      <c r="B4426" s="109" t="str">
        <f>IF('2.売上実績'!$B4426="","",'2.売上実績'!$B4426)</f>
        <v/>
      </c>
      <c r="C4426" s="110" t="str">
        <f>IF('2.売上実績'!$C4426="","",'2.売上実績'!$C4426)</f>
        <v/>
      </c>
      <c r="D4426" s="98" t="str">
        <f>IF(C4426="","",VLOOKUP(C4426,'4.製品一覧'!$B$4:$D$500,3,FALSE))</f>
        <v/>
      </c>
      <c r="E4426" s="102">
        <f>IF(C4426&lt;&gt;"",VLOOKUP(C4426,'7.製品別原価'!$B$5:$J$500,8,FALSE),0)</f>
        <v>0</v>
      </c>
      <c r="F4426" s="37">
        <f>IF(OR($K$2=0,K4426=0),0,'1.全社費用'!$C$42/$K$2)</f>
        <v>0</v>
      </c>
      <c r="G4426" s="37">
        <f t="shared" si="485"/>
        <v>0</v>
      </c>
      <c r="H4426" s="38">
        <f t="shared" si="486"/>
        <v>0</v>
      </c>
      <c r="I4426" s="39">
        <f t="shared" si="487"/>
        <v>0</v>
      </c>
      <c r="J4426" s="40">
        <f t="shared" si="488"/>
        <v>0</v>
      </c>
      <c r="K4426" s="111">
        <f>IF($B4426="",0,'2.売上実績'!D4426)</f>
        <v>0</v>
      </c>
      <c r="L4426" s="111">
        <f>IF($B4426="",0,'2.売上実績'!E4426)</f>
        <v>0</v>
      </c>
      <c r="M4426" s="28">
        <f t="shared" si="483"/>
        <v>0</v>
      </c>
      <c r="N4426" s="41">
        <f t="shared" si="484"/>
        <v>0</v>
      </c>
      <c r="O4426" s="40">
        <f t="shared" si="489"/>
        <v>0</v>
      </c>
    </row>
    <row r="4427" spans="2:15" ht="18" customHeight="1">
      <c r="B4427" s="109" t="str">
        <f>IF('2.売上実績'!$B4427="","",'2.売上実績'!$B4427)</f>
        <v/>
      </c>
      <c r="C4427" s="110" t="str">
        <f>IF('2.売上実績'!$C4427="","",'2.売上実績'!$C4427)</f>
        <v/>
      </c>
      <c r="D4427" s="98" t="str">
        <f>IF(C4427="","",VLOOKUP(C4427,'4.製品一覧'!$B$4:$D$500,3,FALSE))</f>
        <v/>
      </c>
      <c r="E4427" s="102">
        <f>IF(C4427&lt;&gt;"",VLOOKUP(C4427,'7.製品別原価'!$B$5:$J$500,8,FALSE),0)</f>
        <v>0</v>
      </c>
      <c r="F4427" s="37">
        <f>IF(OR($K$2=0,K4427=0),0,'1.全社費用'!$C$42/$K$2)</f>
        <v>0</v>
      </c>
      <c r="G4427" s="37">
        <f t="shared" si="485"/>
        <v>0</v>
      </c>
      <c r="H4427" s="38">
        <f t="shared" si="486"/>
        <v>0</v>
      </c>
      <c r="I4427" s="39">
        <f t="shared" si="487"/>
        <v>0</v>
      </c>
      <c r="J4427" s="40">
        <f t="shared" si="488"/>
        <v>0</v>
      </c>
      <c r="K4427" s="111">
        <f>IF($B4427="",0,'2.売上実績'!D4427)</f>
        <v>0</v>
      </c>
      <c r="L4427" s="111">
        <f>IF($B4427="",0,'2.売上実績'!E4427)</f>
        <v>0</v>
      </c>
      <c r="M4427" s="28">
        <f t="shared" si="483"/>
        <v>0</v>
      </c>
      <c r="N4427" s="41">
        <f t="shared" si="484"/>
        <v>0</v>
      </c>
      <c r="O4427" s="40">
        <f t="shared" si="489"/>
        <v>0</v>
      </c>
    </row>
    <row r="4428" spans="2:15" ht="18" customHeight="1">
      <c r="B4428" s="109" t="str">
        <f>IF('2.売上実績'!$B4428="","",'2.売上実績'!$B4428)</f>
        <v/>
      </c>
      <c r="C4428" s="110" t="str">
        <f>IF('2.売上実績'!$C4428="","",'2.売上実績'!$C4428)</f>
        <v/>
      </c>
      <c r="D4428" s="98" t="str">
        <f>IF(C4428="","",VLOOKUP(C4428,'4.製品一覧'!$B$4:$D$500,3,FALSE))</f>
        <v/>
      </c>
      <c r="E4428" s="102">
        <f>IF(C4428&lt;&gt;"",VLOOKUP(C4428,'7.製品別原価'!$B$5:$J$500,8,FALSE),0)</f>
        <v>0</v>
      </c>
      <c r="F4428" s="37">
        <f>IF(OR($K$2=0,K4428=0),0,'1.全社費用'!$C$42/$K$2)</f>
        <v>0</v>
      </c>
      <c r="G4428" s="37">
        <f t="shared" si="485"/>
        <v>0</v>
      </c>
      <c r="H4428" s="38">
        <f t="shared" si="486"/>
        <v>0</v>
      </c>
      <c r="I4428" s="39">
        <f t="shared" si="487"/>
        <v>0</v>
      </c>
      <c r="J4428" s="40">
        <f t="shared" si="488"/>
        <v>0</v>
      </c>
      <c r="K4428" s="111">
        <f>IF($B4428="",0,'2.売上実績'!D4428)</f>
        <v>0</v>
      </c>
      <c r="L4428" s="111">
        <f>IF($B4428="",0,'2.売上実績'!E4428)</f>
        <v>0</v>
      </c>
      <c r="M4428" s="28">
        <f t="shared" si="483"/>
        <v>0</v>
      </c>
      <c r="N4428" s="41">
        <f t="shared" si="484"/>
        <v>0</v>
      </c>
      <c r="O4428" s="40">
        <f t="shared" si="489"/>
        <v>0</v>
      </c>
    </row>
    <row r="4429" spans="2:15" ht="18" customHeight="1">
      <c r="B4429" s="109" t="str">
        <f>IF('2.売上実績'!$B4429="","",'2.売上実績'!$B4429)</f>
        <v/>
      </c>
      <c r="C4429" s="110" t="str">
        <f>IF('2.売上実績'!$C4429="","",'2.売上実績'!$C4429)</f>
        <v/>
      </c>
      <c r="D4429" s="98" t="str">
        <f>IF(C4429="","",VLOOKUP(C4429,'4.製品一覧'!$B$4:$D$500,3,FALSE))</f>
        <v/>
      </c>
      <c r="E4429" s="102">
        <f>IF(C4429&lt;&gt;"",VLOOKUP(C4429,'7.製品別原価'!$B$5:$J$500,8,FALSE),0)</f>
        <v>0</v>
      </c>
      <c r="F4429" s="37">
        <f>IF(OR($K$2=0,K4429=0),0,'1.全社費用'!$C$42/$K$2)</f>
        <v>0</v>
      </c>
      <c r="G4429" s="37">
        <f t="shared" si="485"/>
        <v>0</v>
      </c>
      <c r="H4429" s="38">
        <f t="shared" si="486"/>
        <v>0</v>
      </c>
      <c r="I4429" s="39">
        <f t="shared" si="487"/>
        <v>0</v>
      </c>
      <c r="J4429" s="40">
        <f t="shared" si="488"/>
        <v>0</v>
      </c>
      <c r="K4429" s="111">
        <f>IF($B4429="",0,'2.売上実績'!D4429)</f>
        <v>0</v>
      </c>
      <c r="L4429" s="111">
        <f>IF($B4429="",0,'2.売上実績'!E4429)</f>
        <v>0</v>
      </c>
      <c r="M4429" s="28">
        <f t="shared" si="483"/>
        <v>0</v>
      </c>
      <c r="N4429" s="41">
        <f t="shared" si="484"/>
        <v>0</v>
      </c>
      <c r="O4429" s="40">
        <f t="shared" si="489"/>
        <v>0</v>
      </c>
    </row>
    <row r="4430" spans="2:15" ht="18" customHeight="1">
      <c r="B4430" s="109" t="str">
        <f>IF('2.売上実績'!$B4430="","",'2.売上実績'!$B4430)</f>
        <v/>
      </c>
      <c r="C4430" s="110" t="str">
        <f>IF('2.売上実績'!$C4430="","",'2.売上実績'!$C4430)</f>
        <v/>
      </c>
      <c r="D4430" s="98" t="str">
        <f>IF(C4430="","",VLOOKUP(C4430,'4.製品一覧'!$B$4:$D$500,3,FALSE))</f>
        <v/>
      </c>
      <c r="E4430" s="102">
        <f>IF(C4430&lt;&gt;"",VLOOKUP(C4430,'7.製品別原価'!$B$5:$J$500,8,FALSE),0)</f>
        <v>0</v>
      </c>
      <c r="F4430" s="37">
        <f>IF(OR($K$2=0,K4430=0),0,'1.全社費用'!$C$42/$K$2)</f>
        <v>0</v>
      </c>
      <c r="G4430" s="37">
        <f t="shared" si="485"/>
        <v>0</v>
      </c>
      <c r="H4430" s="38">
        <f t="shared" si="486"/>
        <v>0</v>
      </c>
      <c r="I4430" s="39">
        <f t="shared" si="487"/>
        <v>0</v>
      </c>
      <c r="J4430" s="40">
        <f t="shared" si="488"/>
        <v>0</v>
      </c>
      <c r="K4430" s="111">
        <f>IF($B4430="",0,'2.売上実績'!D4430)</f>
        <v>0</v>
      </c>
      <c r="L4430" s="111">
        <f>IF($B4430="",0,'2.売上実績'!E4430)</f>
        <v>0</v>
      </c>
      <c r="M4430" s="28">
        <f t="shared" si="483"/>
        <v>0</v>
      </c>
      <c r="N4430" s="41">
        <f t="shared" si="484"/>
        <v>0</v>
      </c>
      <c r="O4430" s="40">
        <f t="shared" si="489"/>
        <v>0</v>
      </c>
    </row>
    <row r="4431" spans="2:15" ht="18" customHeight="1">
      <c r="B4431" s="109" t="str">
        <f>IF('2.売上実績'!$B4431="","",'2.売上実績'!$B4431)</f>
        <v/>
      </c>
      <c r="C4431" s="110" t="str">
        <f>IF('2.売上実績'!$C4431="","",'2.売上実績'!$C4431)</f>
        <v/>
      </c>
      <c r="D4431" s="98" t="str">
        <f>IF(C4431="","",VLOOKUP(C4431,'4.製品一覧'!$B$4:$D$500,3,FALSE))</f>
        <v/>
      </c>
      <c r="E4431" s="102">
        <f>IF(C4431&lt;&gt;"",VLOOKUP(C4431,'7.製品別原価'!$B$5:$J$500,8,FALSE),0)</f>
        <v>0</v>
      </c>
      <c r="F4431" s="37">
        <f>IF(OR($K$2=0,K4431=0),0,'1.全社費用'!$C$42/$K$2)</f>
        <v>0</v>
      </c>
      <c r="G4431" s="37">
        <f t="shared" si="485"/>
        <v>0</v>
      </c>
      <c r="H4431" s="38">
        <f t="shared" si="486"/>
        <v>0</v>
      </c>
      <c r="I4431" s="39">
        <f t="shared" si="487"/>
        <v>0</v>
      </c>
      <c r="J4431" s="40">
        <f t="shared" si="488"/>
        <v>0</v>
      </c>
      <c r="K4431" s="111">
        <f>IF($B4431="",0,'2.売上実績'!D4431)</f>
        <v>0</v>
      </c>
      <c r="L4431" s="111">
        <f>IF($B4431="",0,'2.売上実績'!E4431)</f>
        <v>0</v>
      </c>
      <c r="M4431" s="28">
        <f t="shared" si="483"/>
        <v>0</v>
      </c>
      <c r="N4431" s="41">
        <f t="shared" si="484"/>
        <v>0</v>
      </c>
      <c r="O4431" s="40">
        <f t="shared" si="489"/>
        <v>0</v>
      </c>
    </row>
    <row r="4432" spans="2:15" ht="18" customHeight="1">
      <c r="B4432" s="109" t="str">
        <f>IF('2.売上実績'!$B4432="","",'2.売上実績'!$B4432)</f>
        <v/>
      </c>
      <c r="C4432" s="110" t="str">
        <f>IF('2.売上実績'!$C4432="","",'2.売上実績'!$C4432)</f>
        <v/>
      </c>
      <c r="D4432" s="98" t="str">
        <f>IF(C4432="","",VLOOKUP(C4432,'4.製品一覧'!$B$4:$D$500,3,FALSE))</f>
        <v/>
      </c>
      <c r="E4432" s="102">
        <f>IF(C4432&lt;&gt;"",VLOOKUP(C4432,'7.製品別原価'!$B$5:$J$500,8,FALSE),0)</f>
        <v>0</v>
      </c>
      <c r="F4432" s="37">
        <f>IF(OR($K$2=0,K4432=0),0,'1.全社費用'!$C$42/$K$2)</f>
        <v>0</v>
      </c>
      <c r="G4432" s="37">
        <f t="shared" si="485"/>
        <v>0</v>
      </c>
      <c r="H4432" s="38">
        <f t="shared" si="486"/>
        <v>0</v>
      </c>
      <c r="I4432" s="39">
        <f t="shared" si="487"/>
        <v>0</v>
      </c>
      <c r="J4432" s="40">
        <f t="shared" si="488"/>
        <v>0</v>
      </c>
      <c r="K4432" s="111">
        <f>IF($B4432="",0,'2.売上実績'!D4432)</f>
        <v>0</v>
      </c>
      <c r="L4432" s="111">
        <f>IF($B4432="",0,'2.売上実績'!E4432)</f>
        <v>0</v>
      </c>
      <c r="M4432" s="28">
        <f t="shared" si="483"/>
        <v>0</v>
      </c>
      <c r="N4432" s="41">
        <f t="shared" si="484"/>
        <v>0</v>
      </c>
      <c r="O4432" s="40">
        <f t="shared" si="489"/>
        <v>0</v>
      </c>
    </row>
    <row r="4433" spans="2:15" ht="18" customHeight="1">
      <c r="B4433" s="109" t="str">
        <f>IF('2.売上実績'!$B4433="","",'2.売上実績'!$B4433)</f>
        <v/>
      </c>
      <c r="C4433" s="110" t="str">
        <f>IF('2.売上実績'!$C4433="","",'2.売上実績'!$C4433)</f>
        <v/>
      </c>
      <c r="D4433" s="98" t="str">
        <f>IF(C4433="","",VLOOKUP(C4433,'4.製品一覧'!$B$4:$D$500,3,FALSE))</f>
        <v/>
      </c>
      <c r="E4433" s="102">
        <f>IF(C4433&lt;&gt;"",VLOOKUP(C4433,'7.製品別原価'!$B$5:$J$500,8,FALSE),0)</f>
        <v>0</v>
      </c>
      <c r="F4433" s="37">
        <f>IF(OR($K$2=0,K4433=0),0,'1.全社費用'!$C$42/$K$2)</f>
        <v>0</v>
      </c>
      <c r="G4433" s="37">
        <f t="shared" si="485"/>
        <v>0</v>
      </c>
      <c r="H4433" s="38">
        <f t="shared" si="486"/>
        <v>0</v>
      </c>
      <c r="I4433" s="39">
        <f t="shared" si="487"/>
        <v>0</v>
      </c>
      <c r="J4433" s="40">
        <f t="shared" si="488"/>
        <v>0</v>
      </c>
      <c r="K4433" s="111">
        <f>IF($B4433="",0,'2.売上実績'!D4433)</f>
        <v>0</v>
      </c>
      <c r="L4433" s="111">
        <f>IF($B4433="",0,'2.売上実績'!E4433)</f>
        <v>0</v>
      </c>
      <c r="M4433" s="28">
        <f t="shared" si="483"/>
        <v>0</v>
      </c>
      <c r="N4433" s="41">
        <f t="shared" si="484"/>
        <v>0</v>
      </c>
      <c r="O4433" s="40">
        <f t="shared" si="489"/>
        <v>0</v>
      </c>
    </row>
    <row r="4434" spans="2:15" ht="18" customHeight="1">
      <c r="B4434" s="109" t="str">
        <f>IF('2.売上実績'!$B4434="","",'2.売上実績'!$B4434)</f>
        <v/>
      </c>
      <c r="C4434" s="110" t="str">
        <f>IF('2.売上実績'!$C4434="","",'2.売上実績'!$C4434)</f>
        <v/>
      </c>
      <c r="D4434" s="98" t="str">
        <f>IF(C4434="","",VLOOKUP(C4434,'4.製品一覧'!$B$4:$D$500,3,FALSE))</f>
        <v/>
      </c>
      <c r="E4434" s="102">
        <f>IF(C4434&lt;&gt;"",VLOOKUP(C4434,'7.製品別原価'!$B$5:$J$500,8,FALSE),0)</f>
        <v>0</v>
      </c>
      <c r="F4434" s="37">
        <f>IF(OR($K$2=0,K4434=0),0,'1.全社費用'!$C$42/$K$2)</f>
        <v>0</v>
      </c>
      <c r="G4434" s="37">
        <f t="shared" si="485"/>
        <v>0</v>
      </c>
      <c r="H4434" s="38">
        <f t="shared" si="486"/>
        <v>0</v>
      </c>
      <c r="I4434" s="39">
        <f t="shared" si="487"/>
        <v>0</v>
      </c>
      <c r="J4434" s="40">
        <f t="shared" si="488"/>
        <v>0</v>
      </c>
      <c r="K4434" s="111">
        <f>IF($B4434="",0,'2.売上実績'!D4434)</f>
        <v>0</v>
      </c>
      <c r="L4434" s="111">
        <f>IF($B4434="",0,'2.売上実績'!E4434)</f>
        <v>0</v>
      </c>
      <c r="M4434" s="28">
        <f t="shared" si="483"/>
        <v>0</v>
      </c>
      <c r="N4434" s="41">
        <f t="shared" si="484"/>
        <v>0</v>
      </c>
      <c r="O4434" s="40">
        <f t="shared" si="489"/>
        <v>0</v>
      </c>
    </row>
    <row r="4435" spans="2:15" ht="18" customHeight="1">
      <c r="B4435" s="109" t="str">
        <f>IF('2.売上実績'!$B4435="","",'2.売上実績'!$B4435)</f>
        <v/>
      </c>
      <c r="C4435" s="110" t="str">
        <f>IF('2.売上実績'!$C4435="","",'2.売上実績'!$C4435)</f>
        <v/>
      </c>
      <c r="D4435" s="98" t="str">
        <f>IF(C4435="","",VLOOKUP(C4435,'4.製品一覧'!$B$4:$D$500,3,FALSE))</f>
        <v/>
      </c>
      <c r="E4435" s="102">
        <f>IF(C4435&lt;&gt;"",VLOOKUP(C4435,'7.製品別原価'!$B$5:$J$500,8,FALSE),0)</f>
        <v>0</v>
      </c>
      <c r="F4435" s="37">
        <f>IF(OR($K$2=0,K4435=0),0,'1.全社費用'!$C$42/$K$2)</f>
        <v>0</v>
      </c>
      <c r="G4435" s="37">
        <f t="shared" si="485"/>
        <v>0</v>
      </c>
      <c r="H4435" s="38">
        <f t="shared" si="486"/>
        <v>0</v>
      </c>
      <c r="I4435" s="39">
        <f t="shared" si="487"/>
        <v>0</v>
      </c>
      <c r="J4435" s="40">
        <f t="shared" si="488"/>
        <v>0</v>
      </c>
      <c r="K4435" s="111">
        <f>IF($B4435="",0,'2.売上実績'!D4435)</f>
        <v>0</v>
      </c>
      <c r="L4435" s="111">
        <f>IF($B4435="",0,'2.売上実績'!E4435)</f>
        <v>0</v>
      </c>
      <c r="M4435" s="28">
        <f t="shared" si="483"/>
        <v>0</v>
      </c>
      <c r="N4435" s="41">
        <f t="shared" si="484"/>
        <v>0</v>
      </c>
      <c r="O4435" s="40">
        <f t="shared" si="489"/>
        <v>0</v>
      </c>
    </row>
    <row r="4436" spans="2:15" ht="18" customHeight="1">
      <c r="B4436" s="109" t="str">
        <f>IF('2.売上実績'!$B4436="","",'2.売上実績'!$B4436)</f>
        <v/>
      </c>
      <c r="C4436" s="110" t="str">
        <f>IF('2.売上実績'!$C4436="","",'2.売上実績'!$C4436)</f>
        <v/>
      </c>
      <c r="D4436" s="98" t="str">
        <f>IF(C4436="","",VLOOKUP(C4436,'4.製品一覧'!$B$4:$D$500,3,FALSE))</f>
        <v/>
      </c>
      <c r="E4436" s="102">
        <f>IF(C4436&lt;&gt;"",VLOOKUP(C4436,'7.製品別原価'!$B$5:$J$500,8,FALSE),0)</f>
        <v>0</v>
      </c>
      <c r="F4436" s="37">
        <f>IF(OR($K$2=0,K4436=0),0,'1.全社費用'!$C$42/$K$2)</f>
        <v>0</v>
      </c>
      <c r="G4436" s="37">
        <f t="shared" si="485"/>
        <v>0</v>
      </c>
      <c r="H4436" s="38">
        <f t="shared" si="486"/>
        <v>0</v>
      </c>
      <c r="I4436" s="39">
        <f t="shared" si="487"/>
        <v>0</v>
      </c>
      <c r="J4436" s="40">
        <f t="shared" si="488"/>
        <v>0</v>
      </c>
      <c r="K4436" s="111">
        <f>IF($B4436="",0,'2.売上実績'!D4436)</f>
        <v>0</v>
      </c>
      <c r="L4436" s="111">
        <f>IF($B4436="",0,'2.売上実績'!E4436)</f>
        <v>0</v>
      </c>
      <c r="M4436" s="28">
        <f t="shared" si="483"/>
        <v>0</v>
      </c>
      <c r="N4436" s="41">
        <f t="shared" si="484"/>
        <v>0</v>
      </c>
      <c r="O4436" s="40">
        <f t="shared" si="489"/>
        <v>0</v>
      </c>
    </row>
    <row r="4437" spans="2:15" ht="18" customHeight="1">
      <c r="B4437" s="109" t="str">
        <f>IF('2.売上実績'!$B4437="","",'2.売上実績'!$B4437)</f>
        <v/>
      </c>
      <c r="C4437" s="110" t="str">
        <f>IF('2.売上実績'!$C4437="","",'2.売上実績'!$C4437)</f>
        <v/>
      </c>
      <c r="D4437" s="98" t="str">
        <f>IF(C4437="","",VLOOKUP(C4437,'4.製品一覧'!$B$4:$D$500,3,FALSE))</f>
        <v/>
      </c>
      <c r="E4437" s="102">
        <f>IF(C4437&lt;&gt;"",VLOOKUP(C4437,'7.製品別原価'!$B$5:$J$500,8,FALSE),0)</f>
        <v>0</v>
      </c>
      <c r="F4437" s="37">
        <f>IF(OR($K$2=0,K4437=0),0,'1.全社費用'!$C$42/$K$2)</f>
        <v>0</v>
      </c>
      <c r="G4437" s="37">
        <f t="shared" si="485"/>
        <v>0</v>
      </c>
      <c r="H4437" s="38">
        <f t="shared" si="486"/>
        <v>0</v>
      </c>
      <c r="I4437" s="39">
        <f t="shared" si="487"/>
        <v>0</v>
      </c>
      <c r="J4437" s="40">
        <f t="shared" si="488"/>
        <v>0</v>
      </c>
      <c r="K4437" s="111">
        <f>IF($B4437="",0,'2.売上実績'!D4437)</f>
        <v>0</v>
      </c>
      <c r="L4437" s="111">
        <f>IF($B4437="",0,'2.売上実績'!E4437)</f>
        <v>0</v>
      </c>
      <c r="M4437" s="28">
        <f t="shared" si="483"/>
        <v>0</v>
      </c>
      <c r="N4437" s="41">
        <f t="shared" si="484"/>
        <v>0</v>
      </c>
      <c r="O4437" s="40">
        <f t="shared" si="489"/>
        <v>0</v>
      </c>
    </row>
    <row r="4438" spans="2:15" ht="18" customHeight="1">
      <c r="B4438" s="109" t="str">
        <f>IF('2.売上実績'!$B4438="","",'2.売上実績'!$B4438)</f>
        <v/>
      </c>
      <c r="C4438" s="110" t="str">
        <f>IF('2.売上実績'!$C4438="","",'2.売上実績'!$C4438)</f>
        <v/>
      </c>
      <c r="D4438" s="98" t="str">
        <f>IF(C4438="","",VLOOKUP(C4438,'4.製品一覧'!$B$4:$D$500,3,FALSE))</f>
        <v/>
      </c>
      <c r="E4438" s="102">
        <f>IF(C4438&lt;&gt;"",VLOOKUP(C4438,'7.製品別原価'!$B$5:$J$500,8,FALSE),0)</f>
        <v>0</v>
      </c>
      <c r="F4438" s="37">
        <f>IF(OR($K$2=0,K4438=0),0,'1.全社費用'!$C$42/$K$2)</f>
        <v>0</v>
      </c>
      <c r="G4438" s="37">
        <f t="shared" si="485"/>
        <v>0</v>
      </c>
      <c r="H4438" s="38">
        <f t="shared" si="486"/>
        <v>0</v>
      </c>
      <c r="I4438" s="39">
        <f t="shared" si="487"/>
        <v>0</v>
      </c>
      <c r="J4438" s="40">
        <f t="shared" si="488"/>
        <v>0</v>
      </c>
      <c r="K4438" s="111">
        <f>IF($B4438="",0,'2.売上実績'!D4438)</f>
        <v>0</v>
      </c>
      <c r="L4438" s="111">
        <f>IF($B4438="",0,'2.売上実績'!E4438)</f>
        <v>0</v>
      </c>
      <c r="M4438" s="28">
        <f t="shared" si="483"/>
        <v>0</v>
      </c>
      <c r="N4438" s="41">
        <f t="shared" si="484"/>
        <v>0</v>
      </c>
      <c r="O4438" s="40">
        <f t="shared" si="489"/>
        <v>0</v>
      </c>
    </row>
    <row r="4439" spans="2:15" ht="18" customHeight="1">
      <c r="B4439" s="109" t="str">
        <f>IF('2.売上実績'!$B4439="","",'2.売上実績'!$B4439)</f>
        <v/>
      </c>
      <c r="C4439" s="110" t="str">
        <f>IF('2.売上実績'!$C4439="","",'2.売上実績'!$C4439)</f>
        <v/>
      </c>
      <c r="D4439" s="98" t="str">
        <f>IF(C4439="","",VLOOKUP(C4439,'4.製品一覧'!$B$4:$D$500,3,FALSE))</f>
        <v/>
      </c>
      <c r="E4439" s="102">
        <f>IF(C4439&lt;&gt;"",VLOOKUP(C4439,'7.製品別原価'!$B$5:$J$500,8,FALSE),0)</f>
        <v>0</v>
      </c>
      <c r="F4439" s="37">
        <f>IF(OR($K$2=0,K4439=0),0,'1.全社費用'!$C$42/$K$2)</f>
        <v>0</v>
      </c>
      <c r="G4439" s="37">
        <f t="shared" si="485"/>
        <v>0</v>
      </c>
      <c r="H4439" s="38">
        <f t="shared" si="486"/>
        <v>0</v>
      </c>
      <c r="I4439" s="39">
        <f t="shared" si="487"/>
        <v>0</v>
      </c>
      <c r="J4439" s="40">
        <f t="shared" si="488"/>
        <v>0</v>
      </c>
      <c r="K4439" s="111">
        <f>IF($B4439="",0,'2.売上実績'!D4439)</f>
        <v>0</v>
      </c>
      <c r="L4439" s="111">
        <f>IF($B4439="",0,'2.売上実績'!E4439)</f>
        <v>0</v>
      </c>
      <c r="M4439" s="28">
        <f t="shared" si="483"/>
        <v>0</v>
      </c>
      <c r="N4439" s="41">
        <f t="shared" si="484"/>
        <v>0</v>
      </c>
      <c r="O4439" s="40">
        <f t="shared" si="489"/>
        <v>0</v>
      </c>
    </row>
    <row r="4440" spans="2:15" ht="18" customHeight="1">
      <c r="B4440" s="109" t="str">
        <f>IF('2.売上実績'!$B4440="","",'2.売上実績'!$B4440)</f>
        <v/>
      </c>
      <c r="C4440" s="110" t="str">
        <f>IF('2.売上実績'!$C4440="","",'2.売上実績'!$C4440)</f>
        <v/>
      </c>
      <c r="D4440" s="98" t="str">
        <f>IF(C4440="","",VLOOKUP(C4440,'4.製品一覧'!$B$4:$D$500,3,FALSE))</f>
        <v/>
      </c>
      <c r="E4440" s="102">
        <f>IF(C4440&lt;&gt;"",VLOOKUP(C4440,'7.製品別原価'!$B$5:$J$500,8,FALSE),0)</f>
        <v>0</v>
      </c>
      <c r="F4440" s="37">
        <f>IF(OR($K$2=0,K4440=0),0,'1.全社費用'!$C$42/$K$2)</f>
        <v>0</v>
      </c>
      <c r="G4440" s="37">
        <f t="shared" si="485"/>
        <v>0</v>
      </c>
      <c r="H4440" s="38">
        <f t="shared" si="486"/>
        <v>0</v>
      </c>
      <c r="I4440" s="39">
        <f t="shared" si="487"/>
        <v>0</v>
      </c>
      <c r="J4440" s="40">
        <f t="shared" si="488"/>
        <v>0</v>
      </c>
      <c r="K4440" s="111">
        <f>IF($B4440="",0,'2.売上実績'!D4440)</f>
        <v>0</v>
      </c>
      <c r="L4440" s="111">
        <f>IF($B4440="",0,'2.売上実績'!E4440)</f>
        <v>0</v>
      </c>
      <c r="M4440" s="28">
        <f t="shared" si="483"/>
        <v>0</v>
      </c>
      <c r="N4440" s="41">
        <f t="shared" si="484"/>
        <v>0</v>
      </c>
      <c r="O4440" s="40">
        <f t="shared" si="489"/>
        <v>0</v>
      </c>
    </row>
    <row r="4441" spans="2:15" ht="18" customHeight="1">
      <c r="B4441" s="109" t="str">
        <f>IF('2.売上実績'!$B4441="","",'2.売上実績'!$B4441)</f>
        <v/>
      </c>
      <c r="C4441" s="110" t="str">
        <f>IF('2.売上実績'!$C4441="","",'2.売上実績'!$C4441)</f>
        <v/>
      </c>
      <c r="D4441" s="98" t="str">
        <f>IF(C4441="","",VLOOKUP(C4441,'4.製品一覧'!$B$4:$D$500,3,FALSE))</f>
        <v/>
      </c>
      <c r="E4441" s="102">
        <f>IF(C4441&lt;&gt;"",VLOOKUP(C4441,'7.製品別原価'!$B$5:$J$500,8,FALSE),0)</f>
        <v>0</v>
      </c>
      <c r="F4441" s="37">
        <f>IF(OR($K$2=0,K4441=0),0,'1.全社費用'!$C$42/$K$2)</f>
        <v>0</v>
      </c>
      <c r="G4441" s="37">
        <f t="shared" si="485"/>
        <v>0</v>
      </c>
      <c r="H4441" s="38">
        <f t="shared" si="486"/>
        <v>0</v>
      </c>
      <c r="I4441" s="39">
        <f t="shared" si="487"/>
        <v>0</v>
      </c>
      <c r="J4441" s="40">
        <f t="shared" si="488"/>
        <v>0</v>
      </c>
      <c r="K4441" s="111">
        <f>IF($B4441="",0,'2.売上実績'!D4441)</f>
        <v>0</v>
      </c>
      <c r="L4441" s="111">
        <f>IF($B4441="",0,'2.売上実績'!E4441)</f>
        <v>0</v>
      </c>
      <c r="M4441" s="28">
        <f t="shared" si="483"/>
        <v>0</v>
      </c>
      <c r="N4441" s="41">
        <f t="shared" si="484"/>
        <v>0</v>
      </c>
      <c r="O4441" s="40">
        <f t="shared" si="489"/>
        <v>0</v>
      </c>
    </row>
    <row r="4442" spans="2:15" ht="18" customHeight="1">
      <c r="B4442" s="109" t="str">
        <f>IF('2.売上実績'!$B4442="","",'2.売上実績'!$B4442)</f>
        <v/>
      </c>
      <c r="C4442" s="110" t="str">
        <f>IF('2.売上実績'!$C4442="","",'2.売上実績'!$C4442)</f>
        <v/>
      </c>
      <c r="D4442" s="98" t="str">
        <f>IF(C4442="","",VLOOKUP(C4442,'4.製品一覧'!$B$4:$D$500,3,FALSE))</f>
        <v/>
      </c>
      <c r="E4442" s="102">
        <f>IF(C4442&lt;&gt;"",VLOOKUP(C4442,'7.製品別原価'!$B$5:$J$500,8,FALSE),0)</f>
        <v>0</v>
      </c>
      <c r="F4442" s="37">
        <f>IF(OR($K$2=0,K4442=0),0,'1.全社費用'!$C$42/$K$2)</f>
        <v>0</v>
      </c>
      <c r="G4442" s="37">
        <f t="shared" si="485"/>
        <v>0</v>
      </c>
      <c r="H4442" s="38">
        <f t="shared" si="486"/>
        <v>0</v>
      </c>
      <c r="I4442" s="39">
        <f t="shared" si="487"/>
        <v>0</v>
      </c>
      <c r="J4442" s="40">
        <f t="shared" si="488"/>
        <v>0</v>
      </c>
      <c r="K4442" s="111">
        <f>IF($B4442="",0,'2.売上実績'!D4442)</f>
        <v>0</v>
      </c>
      <c r="L4442" s="111">
        <f>IF($B4442="",0,'2.売上実績'!E4442)</f>
        <v>0</v>
      </c>
      <c r="M4442" s="28">
        <f t="shared" si="483"/>
        <v>0</v>
      </c>
      <c r="N4442" s="41">
        <f t="shared" si="484"/>
        <v>0</v>
      </c>
      <c r="O4442" s="40">
        <f t="shared" si="489"/>
        <v>0</v>
      </c>
    </row>
    <row r="4443" spans="2:15" ht="18" customHeight="1">
      <c r="B4443" s="109" t="str">
        <f>IF('2.売上実績'!$B4443="","",'2.売上実績'!$B4443)</f>
        <v/>
      </c>
      <c r="C4443" s="110" t="str">
        <f>IF('2.売上実績'!$C4443="","",'2.売上実績'!$C4443)</f>
        <v/>
      </c>
      <c r="D4443" s="98" t="str">
        <f>IF(C4443="","",VLOOKUP(C4443,'4.製品一覧'!$B$4:$D$500,3,FALSE))</f>
        <v/>
      </c>
      <c r="E4443" s="102">
        <f>IF(C4443&lt;&gt;"",VLOOKUP(C4443,'7.製品別原価'!$B$5:$J$500,8,FALSE),0)</f>
        <v>0</v>
      </c>
      <c r="F4443" s="37">
        <f>IF(OR($K$2=0,K4443=0),0,'1.全社費用'!$C$42/$K$2)</f>
        <v>0</v>
      </c>
      <c r="G4443" s="37">
        <f t="shared" si="485"/>
        <v>0</v>
      </c>
      <c r="H4443" s="38">
        <f t="shared" si="486"/>
        <v>0</v>
      </c>
      <c r="I4443" s="39">
        <f t="shared" si="487"/>
        <v>0</v>
      </c>
      <c r="J4443" s="40">
        <f t="shared" si="488"/>
        <v>0</v>
      </c>
      <c r="K4443" s="111">
        <f>IF($B4443="",0,'2.売上実績'!D4443)</f>
        <v>0</v>
      </c>
      <c r="L4443" s="111">
        <f>IF($B4443="",0,'2.売上実績'!E4443)</f>
        <v>0</v>
      </c>
      <c r="M4443" s="28">
        <f t="shared" si="483"/>
        <v>0</v>
      </c>
      <c r="N4443" s="41">
        <f t="shared" si="484"/>
        <v>0</v>
      </c>
      <c r="O4443" s="40">
        <f t="shared" si="489"/>
        <v>0</v>
      </c>
    </row>
    <row r="4444" spans="2:15" ht="18" customHeight="1">
      <c r="B4444" s="109" t="str">
        <f>IF('2.売上実績'!$B4444="","",'2.売上実績'!$B4444)</f>
        <v/>
      </c>
      <c r="C4444" s="110" t="str">
        <f>IF('2.売上実績'!$C4444="","",'2.売上実績'!$C4444)</f>
        <v/>
      </c>
      <c r="D4444" s="98" t="str">
        <f>IF(C4444="","",VLOOKUP(C4444,'4.製品一覧'!$B$4:$D$500,3,FALSE))</f>
        <v/>
      </c>
      <c r="E4444" s="102">
        <f>IF(C4444&lt;&gt;"",VLOOKUP(C4444,'7.製品別原価'!$B$5:$J$500,8,FALSE),0)</f>
        <v>0</v>
      </c>
      <c r="F4444" s="37">
        <f>IF(OR($K$2=0,K4444=0),0,'1.全社費用'!$C$42/$K$2)</f>
        <v>0</v>
      </c>
      <c r="G4444" s="37">
        <f t="shared" si="485"/>
        <v>0</v>
      </c>
      <c r="H4444" s="38">
        <f t="shared" si="486"/>
        <v>0</v>
      </c>
      <c r="I4444" s="39">
        <f t="shared" si="487"/>
        <v>0</v>
      </c>
      <c r="J4444" s="40">
        <f t="shared" si="488"/>
        <v>0</v>
      </c>
      <c r="K4444" s="111">
        <f>IF($B4444="",0,'2.売上実績'!D4444)</f>
        <v>0</v>
      </c>
      <c r="L4444" s="111">
        <f>IF($B4444="",0,'2.売上実績'!E4444)</f>
        <v>0</v>
      </c>
      <c r="M4444" s="28">
        <f t="shared" si="483"/>
        <v>0</v>
      </c>
      <c r="N4444" s="41">
        <f t="shared" si="484"/>
        <v>0</v>
      </c>
      <c r="O4444" s="40">
        <f t="shared" si="489"/>
        <v>0</v>
      </c>
    </row>
    <row r="4445" spans="2:15" ht="18" customHeight="1">
      <c r="B4445" s="109" t="str">
        <f>IF('2.売上実績'!$B4445="","",'2.売上実績'!$B4445)</f>
        <v/>
      </c>
      <c r="C4445" s="110" t="str">
        <f>IF('2.売上実績'!$C4445="","",'2.売上実績'!$C4445)</f>
        <v/>
      </c>
      <c r="D4445" s="98" t="str">
        <f>IF(C4445="","",VLOOKUP(C4445,'4.製品一覧'!$B$4:$D$500,3,FALSE))</f>
        <v/>
      </c>
      <c r="E4445" s="102">
        <f>IF(C4445&lt;&gt;"",VLOOKUP(C4445,'7.製品別原価'!$B$5:$J$500,8,FALSE),0)</f>
        <v>0</v>
      </c>
      <c r="F4445" s="37">
        <f>IF(OR($K$2=0,K4445=0),0,'1.全社費用'!$C$42/$K$2)</f>
        <v>0</v>
      </c>
      <c r="G4445" s="37">
        <f t="shared" si="485"/>
        <v>0</v>
      </c>
      <c r="H4445" s="38">
        <f t="shared" si="486"/>
        <v>0</v>
      </c>
      <c r="I4445" s="39">
        <f t="shared" si="487"/>
        <v>0</v>
      </c>
      <c r="J4445" s="40">
        <f t="shared" si="488"/>
        <v>0</v>
      </c>
      <c r="K4445" s="111">
        <f>IF($B4445="",0,'2.売上実績'!D4445)</f>
        <v>0</v>
      </c>
      <c r="L4445" s="111">
        <f>IF($B4445="",0,'2.売上実績'!E4445)</f>
        <v>0</v>
      </c>
      <c r="M4445" s="28">
        <f t="shared" si="483"/>
        <v>0</v>
      </c>
      <c r="N4445" s="41">
        <f t="shared" si="484"/>
        <v>0</v>
      </c>
      <c r="O4445" s="40">
        <f t="shared" si="489"/>
        <v>0</v>
      </c>
    </row>
    <row r="4446" spans="2:15" ht="18" customHeight="1">
      <c r="B4446" s="109" t="str">
        <f>IF('2.売上実績'!$B4446="","",'2.売上実績'!$B4446)</f>
        <v/>
      </c>
      <c r="C4446" s="110" t="str">
        <f>IF('2.売上実績'!$C4446="","",'2.売上実績'!$C4446)</f>
        <v/>
      </c>
      <c r="D4446" s="98" t="str">
        <f>IF(C4446="","",VLOOKUP(C4446,'4.製品一覧'!$B$4:$D$500,3,FALSE))</f>
        <v/>
      </c>
      <c r="E4446" s="102">
        <f>IF(C4446&lt;&gt;"",VLOOKUP(C4446,'7.製品別原価'!$B$5:$J$500,8,FALSE),0)</f>
        <v>0</v>
      </c>
      <c r="F4446" s="37">
        <f>IF(OR($K$2=0,K4446=0),0,'1.全社費用'!$C$42/$K$2)</f>
        <v>0</v>
      </c>
      <c r="G4446" s="37">
        <f t="shared" si="485"/>
        <v>0</v>
      </c>
      <c r="H4446" s="38">
        <f t="shared" si="486"/>
        <v>0</v>
      </c>
      <c r="I4446" s="39">
        <f t="shared" si="487"/>
        <v>0</v>
      </c>
      <c r="J4446" s="40">
        <f t="shared" si="488"/>
        <v>0</v>
      </c>
      <c r="K4446" s="111">
        <f>IF($B4446="",0,'2.売上実績'!D4446)</f>
        <v>0</v>
      </c>
      <c r="L4446" s="111">
        <f>IF($B4446="",0,'2.売上実績'!E4446)</f>
        <v>0</v>
      </c>
      <c r="M4446" s="28">
        <f t="shared" si="483"/>
        <v>0</v>
      </c>
      <c r="N4446" s="41">
        <f t="shared" si="484"/>
        <v>0</v>
      </c>
      <c r="O4446" s="40">
        <f t="shared" si="489"/>
        <v>0</v>
      </c>
    </row>
    <row r="4447" spans="2:15" ht="18" customHeight="1">
      <c r="B4447" s="109" t="str">
        <f>IF('2.売上実績'!$B4447="","",'2.売上実績'!$B4447)</f>
        <v/>
      </c>
      <c r="C4447" s="110" t="str">
        <f>IF('2.売上実績'!$C4447="","",'2.売上実績'!$C4447)</f>
        <v/>
      </c>
      <c r="D4447" s="98" t="str">
        <f>IF(C4447="","",VLOOKUP(C4447,'4.製品一覧'!$B$4:$D$500,3,FALSE))</f>
        <v/>
      </c>
      <c r="E4447" s="102">
        <f>IF(C4447&lt;&gt;"",VLOOKUP(C4447,'7.製品別原価'!$B$5:$J$500,8,FALSE),0)</f>
        <v>0</v>
      </c>
      <c r="F4447" s="37">
        <f>IF(OR($K$2=0,K4447=0),0,'1.全社費用'!$C$42/$K$2)</f>
        <v>0</v>
      </c>
      <c r="G4447" s="37">
        <f t="shared" si="485"/>
        <v>0</v>
      </c>
      <c r="H4447" s="38">
        <f t="shared" si="486"/>
        <v>0</v>
      </c>
      <c r="I4447" s="39">
        <f t="shared" si="487"/>
        <v>0</v>
      </c>
      <c r="J4447" s="40">
        <f t="shared" si="488"/>
        <v>0</v>
      </c>
      <c r="K4447" s="111">
        <f>IF($B4447="",0,'2.売上実績'!D4447)</f>
        <v>0</v>
      </c>
      <c r="L4447" s="111">
        <f>IF($B4447="",0,'2.売上実績'!E4447)</f>
        <v>0</v>
      </c>
      <c r="M4447" s="28">
        <f t="shared" si="483"/>
        <v>0</v>
      </c>
      <c r="N4447" s="41">
        <f t="shared" si="484"/>
        <v>0</v>
      </c>
      <c r="O4447" s="40">
        <f t="shared" si="489"/>
        <v>0</v>
      </c>
    </row>
    <row r="4448" spans="2:15" ht="18" customHeight="1">
      <c r="B4448" s="109" t="str">
        <f>IF('2.売上実績'!$B4448="","",'2.売上実績'!$B4448)</f>
        <v/>
      </c>
      <c r="C4448" s="110" t="str">
        <f>IF('2.売上実績'!$C4448="","",'2.売上実績'!$C4448)</f>
        <v/>
      </c>
      <c r="D4448" s="98" t="str">
        <f>IF(C4448="","",VLOOKUP(C4448,'4.製品一覧'!$B$4:$D$500,3,FALSE))</f>
        <v/>
      </c>
      <c r="E4448" s="102">
        <f>IF(C4448&lt;&gt;"",VLOOKUP(C4448,'7.製品別原価'!$B$5:$J$500,8,FALSE),0)</f>
        <v>0</v>
      </c>
      <c r="F4448" s="37">
        <f>IF(OR($K$2=0,K4448=0),0,'1.全社費用'!$C$42/$K$2)</f>
        <v>0</v>
      </c>
      <c r="G4448" s="37">
        <f t="shared" si="485"/>
        <v>0</v>
      </c>
      <c r="H4448" s="38">
        <f t="shared" si="486"/>
        <v>0</v>
      </c>
      <c r="I4448" s="39">
        <f t="shared" si="487"/>
        <v>0</v>
      </c>
      <c r="J4448" s="40">
        <f t="shared" si="488"/>
        <v>0</v>
      </c>
      <c r="K4448" s="111">
        <f>IF($B4448="",0,'2.売上実績'!D4448)</f>
        <v>0</v>
      </c>
      <c r="L4448" s="111">
        <f>IF($B4448="",0,'2.売上実績'!E4448)</f>
        <v>0</v>
      </c>
      <c r="M4448" s="28">
        <f t="shared" si="483"/>
        <v>0</v>
      </c>
      <c r="N4448" s="41">
        <f t="shared" si="484"/>
        <v>0</v>
      </c>
      <c r="O4448" s="40">
        <f t="shared" si="489"/>
        <v>0</v>
      </c>
    </row>
    <row r="4449" spans="2:15" ht="18" customHeight="1">
      <c r="B4449" s="109" t="str">
        <f>IF('2.売上実績'!$B4449="","",'2.売上実績'!$B4449)</f>
        <v/>
      </c>
      <c r="C4449" s="110" t="str">
        <f>IF('2.売上実績'!$C4449="","",'2.売上実績'!$C4449)</f>
        <v/>
      </c>
      <c r="D4449" s="98" t="str">
        <f>IF(C4449="","",VLOOKUP(C4449,'4.製品一覧'!$B$4:$D$500,3,FALSE))</f>
        <v/>
      </c>
      <c r="E4449" s="102">
        <f>IF(C4449&lt;&gt;"",VLOOKUP(C4449,'7.製品別原価'!$B$5:$J$500,8,FALSE),0)</f>
        <v>0</v>
      </c>
      <c r="F4449" s="37">
        <f>IF(OR($K$2=0,K4449=0),0,'1.全社費用'!$C$42/$K$2)</f>
        <v>0</v>
      </c>
      <c r="G4449" s="37">
        <f t="shared" si="485"/>
        <v>0</v>
      </c>
      <c r="H4449" s="38">
        <f t="shared" si="486"/>
        <v>0</v>
      </c>
      <c r="I4449" s="39">
        <f t="shared" si="487"/>
        <v>0</v>
      </c>
      <c r="J4449" s="40">
        <f t="shared" si="488"/>
        <v>0</v>
      </c>
      <c r="K4449" s="111">
        <f>IF($B4449="",0,'2.売上実績'!D4449)</f>
        <v>0</v>
      </c>
      <c r="L4449" s="111">
        <f>IF($B4449="",0,'2.売上実績'!E4449)</f>
        <v>0</v>
      </c>
      <c r="M4449" s="28">
        <f t="shared" si="483"/>
        <v>0</v>
      </c>
      <c r="N4449" s="41">
        <f t="shared" si="484"/>
        <v>0</v>
      </c>
      <c r="O4449" s="40">
        <f t="shared" si="489"/>
        <v>0</v>
      </c>
    </row>
    <row r="4450" spans="2:15" ht="18" customHeight="1">
      <c r="B4450" s="109" t="str">
        <f>IF('2.売上実績'!$B4450="","",'2.売上実績'!$B4450)</f>
        <v/>
      </c>
      <c r="C4450" s="110" t="str">
        <f>IF('2.売上実績'!$C4450="","",'2.売上実績'!$C4450)</f>
        <v/>
      </c>
      <c r="D4450" s="98" t="str">
        <f>IF(C4450="","",VLOOKUP(C4450,'4.製品一覧'!$B$4:$D$500,3,FALSE))</f>
        <v/>
      </c>
      <c r="E4450" s="102">
        <f>IF(C4450&lt;&gt;"",VLOOKUP(C4450,'7.製品別原価'!$B$5:$J$500,8,FALSE),0)</f>
        <v>0</v>
      </c>
      <c r="F4450" s="37">
        <f>IF(OR($K$2=0,K4450=0),0,'1.全社費用'!$C$42/$K$2)</f>
        <v>0</v>
      </c>
      <c r="G4450" s="37">
        <f t="shared" si="485"/>
        <v>0</v>
      </c>
      <c r="H4450" s="38">
        <f t="shared" si="486"/>
        <v>0</v>
      </c>
      <c r="I4450" s="39">
        <f t="shared" si="487"/>
        <v>0</v>
      </c>
      <c r="J4450" s="40">
        <f t="shared" si="488"/>
        <v>0</v>
      </c>
      <c r="K4450" s="111">
        <f>IF($B4450="",0,'2.売上実績'!D4450)</f>
        <v>0</v>
      </c>
      <c r="L4450" s="111">
        <f>IF($B4450="",0,'2.売上実績'!E4450)</f>
        <v>0</v>
      </c>
      <c r="M4450" s="28">
        <f t="shared" si="483"/>
        <v>0</v>
      </c>
      <c r="N4450" s="41">
        <f t="shared" si="484"/>
        <v>0</v>
      </c>
      <c r="O4450" s="40">
        <f t="shared" si="489"/>
        <v>0</v>
      </c>
    </row>
    <row r="4451" spans="2:15" ht="18" customHeight="1">
      <c r="B4451" s="109" t="str">
        <f>IF('2.売上実績'!$B4451="","",'2.売上実績'!$B4451)</f>
        <v/>
      </c>
      <c r="C4451" s="110" t="str">
        <f>IF('2.売上実績'!$C4451="","",'2.売上実績'!$C4451)</f>
        <v/>
      </c>
      <c r="D4451" s="98" t="str">
        <f>IF(C4451="","",VLOOKUP(C4451,'4.製品一覧'!$B$4:$D$500,3,FALSE))</f>
        <v/>
      </c>
      <c r="E4451" s="102">
        <f>IF(C4451&lt;&gt;"",VLOOKUP(C4451,'7.製品別原価'!$B$5:$J$500,8,FALSE),0)</f>
        <v>0</v>
      </c>
      <c r="F4451" s="37">
        <f>IF(OR($K$2=0,K4451=0),0,'1.全社費用'!$C$42/$K$2)</f>
        <v>0</v>
      </c>
      <c r="G4451" s="37">
        <f t="shared" si="485"/>
        <v>0</v>
      </c>
      <c r="H4451" s="38">
        <f t="shared" si="486"/>
        <v>0</v>
      </c>
      <c r="I4451" s="39">
        <f t="shared" si="487"/>
        <v>0</v>
      </c>
      <c r="J4451" s="40">
        <f t="shared" si="488"/>
        <v>0</v>
      </c>
      <c r="K4451" s="111">
        <f>IF($B4451="",0,'2.売上実績'!D4451)</f>
        <v>0</v>
      </c>
      <c r="L4451" s="111">
        <f>IF($B4451="",0,'2.売上実績'!E4451)</f>
        <v>0</v>
      </c>
      <c r="M4451" s="28">
        <f t="shared" si="483"/>
        <v>0</v>
      </c>
      <c r="N4451" s="41">
        <f t="shared" si="484"/>
        <v>0</v>
      </c>
      <c r="O4451" s="40">
        <f t="shared" si="489"/>
        <v>0</v>
      </c>
    </row>
    <row r="4452" spans="2:15" ht="18" customHeight="1">
      <c r="B4452" s="109" t="str">
        <f>IF('2.売上実績'!$B4452="","",'2.売上実績'!$B4452)</f>
        <v/>
      </c>
      <c r="C4452" s="110" t="str">
        <f>IF('2.売上実績'!$C4452="","",'2.売上実績'!$C4452)</f>
        <v/>
      </c>
      <c r="D4452" s="98" t="str">
        <f>IF(C4452="","",VLOOKUP(C4452,'4.製品一覧'!$B$4:$D$500,3,FALSE))</f>
        <v/>
      </c>
      <c r="E4452" s="102">
        <f>IF(C4452&lt;&gt;"",VLOOKUP(C4452,'7.製品別原価'!$B$5:$J$500,8,FALSE),0)</f>
        <v>0</v>
      </c>
      <c r="F4452" s="37">
        <f>IF(OR($K$2=0,K4452=0),0,'1.全社費用'!$C$42/$K$2)</f>
        <v>0</v>
      </c>
      <c r="G4452" s="37">
        <f t="shared" si="485"/>
        <v>0</v>
      </c>
      <c r="H4452" s="38">
        <f t="shared" si="486"/>
        <v>0</v>
      </c>
      <c r="I4452" s="39">
        <f t="shared" si="487"/>
        <v>0</v>
      </c>
      <c r="J4452" s="40">
        <f t="shared" si="488"/>
        <v>0</v>
      </c>
      <c r="K4452" s="111">
        <f>IF($B4452="",0,'2.売上実績'!D4452)</f>
        <v>0</v>
      </c>
      <c r="L4452" s="111">
        <f>IF($B4452="",0,'2.売上実績'!E4452)</f>
        <v>0</v>
      </c>
      <c r="M4452" s="28">
        <f t="shared" si="483"/>
        <v>0</v>
      </c>
      <c r="N4452" s="41">
        <f t="shared" si="484"/>
        <v>0</v>
      </c>
      <c r="O4452" s="40">
        <f t="shared" si="489"/>
        <v>0</v>
      </c>
    </row>
    <row r="4453" spans="2:15" ht="18" customHeight="1">
      <c r="B4453" s="109" t="str">
        <f>IF('2.売上実績'!$B4453="","",'2.売上実績'!$B4453)</f>
        <v/>
      </c>
      <c r="C4453" s="110" t="str">
        <f>IF('2.売上実績'!$C4453="","",'2.売上実績'!$C4453)</f>
        <v/>
      </c>
      <c r="D4453" s="98" t="str">
        <f>IF(C4453="","",VLOOKUP(C4453,'4.製品一覧'!$B$4:$D$500,3,FALSE))</f>
        <v/>
      </c>
      <c r="E4453" s="102">
        <f>IF(C4453&lt;&gt;"",VLOOKUP(C4453,'7.製品別原価'!$B$5:$J$500,8,FALSE),0)</f>
        <v>0</v>
      </c>
      <c r="F4453" s="37">
        <f>IF(OR($K$2=0,K4453=0),0,'1.全社費用'!$C$42/$K$2)</f>
        <v>0</v>
      </c>
      <c r="G4453" s="37">
        <f t="shared" si="485"/>
        <v>0</v>
      </c>
      <c r="H4453" s="38">
        <f t="shared" si="486"/>
        <v>0</v>
      </c>
      <c r="I4453" s="39">
        <f t="shared" si="487"/>
        <v>0</v>
      </c>
      <c r="J4453" s="40">
        <f t="shared" si="488"/>
        <v>0</v>
      </c>
      <c r="K4453" s="111">
        <f>IF($B4453="",0,'2.売上実績'!D4453)</f>
        <v>0</v>
      </c>
      <c r="L4453" s="111">
        <f>IF($B4453="",0,'2.売上実績'!E4453)</f>
        <v>0</v>
      </c>
      <c r="M4453" s="28">
        <f t="shared" si="483"/>
        <v>0</v>
      </c>
      <c r="N4453" s="41">
        <f t="shared" si="484"/>
        <v>0</v>
      </c>
      <c r="O4453" s="40">
        <f t="shared" si="489"/>
        <v>0</v>
      </c>
    </row>
    <row r="4454" spans="2:15" ht="18" customHeight="1">
      <c r="B4454" s="109" t="str">
        <f>IF('2.売上実績'!$B4454="","",'2.売上実績'!$B4454)</f>
        <v/>
      </c>
      <c r="C4454" s="110" t="str">
        <f>IF('2.売上実績'!$C4454="","",'2.売上実績'!$C4454)</f>
        <v/>
      </c>
      <c r="D4454" s="98" t="str">
        <f>IF(C4454="","",VLOOKUP(C4454,'4.製品一覧'!$B$4:$D$500,3,FALSE))</f>
        <v/>
      </c>
      <c r="E4454" s="102">
        <f>IF(C4454&lt;&gt;"",VLOOKUP(C4454,'7.製品別原価'!$B$5:$J$500,8,FALSE),0)</f>
        <v>0</v>
      </c>
      <c r="F4454" s="37">
        <f>IF(OR($K$2=0,K4454=0),0,'1.全社費用'!$C$42/$K$2)</f>
        <v>0</v>
      </c>
      <c r="G4454" s="37">
        <f t="shared" si="485"/>
        <v>0</v>
      </c>
      <c r="H4454" s="38">
        <f t="shared" si="486"/>
        <v>0</v>
      </c>
      <c r="I4454" s="39">
        <f t="shared" si="487"/>
        <v>0</v>
      </c>
      <c r="J4454" s="40">
        <f t="shared" si="488"/>
        <v>0</v>
      </c>
      <c r="K4454" s="111">
        <f>IF($B4454="",0,'2.売上実績'!D4454)</f>
        <v>0</v>
      </c>
      <c r="L4454" s="111">
        <f>IF($B4454="",0,'2.売上実績'!E4454)</f>
        <v>0</v>
      </c>
      <c r="M4454" s="28">
        <f t="shared" si="483"/>
        <v>0</v>
      </c>
      <c r="N4454" s="41">
        <f t="shared" si="484"/>
        <v>0</v>
      </c>
      <c r="O4454" s="40">
        <f t="shared" si="489"/>
        <v>0</v>
      </c>
    </row>
    <row r="4455" spans="2:15" ht="18" customHeight="1">
      <c r="B4455" s="109" t="str">
        <f>IF('2.売上実績'!$B4455="","",'2.売上実績'!$B4455)</f>
        <v/>
      </c>
      <c r="C4455" s="110" t="str">
        <f>IF('2.売上実績'!$C4455="","",'2.売上実績'!$C4455)</f>
        <v/>
      </c>
      <c r="D4455" s="98" t="str">
        <f>IF(C4455="","",VLOOKUP(C4455,'4.製品一覧'!$B$4:$D$500,3,FALSE))</f>
        <v/>
      </c>
      <c r="E4455" s="102">
        <f>IF(C4455&lt;&gt;"",VLOOKUP(C4455,'7.製品別原価'!$B$5:$J$500,8,FALSE),0)</f>
        <v>0</v>
      </c>
      <c r="F4455" s="37">
        <f>IF(OR($K$2=0,K4455=0),0,'1.全社費用'!$C$42/$K$2)</f>
        <v>0</v>
      </c>
      <c r="G4455" s="37">
        <f t="shared" si="485"/>
        <v>0</v>
      </c>
      <c r="H4455" s="38">
        <f t="shared" si="486"/>
        <v>0</v>
      </c>
      <c r="I4455" s="39">
        <f t="shared" si="487"/>
        <v>0</v>
      </c>
      <c r="J4455" s="40">
        <f t="shared" si="488"/>
        <v>0</v>
      </c>
      <c r="K4455" s="111">
        <f>IF($B4455="",0,'2.売上実績'!D4455)</f>
        <v>0</v>
      </c>
      <c r="L4455" s="111">
        <f>IF($B4455="",0,'2.売上実績'!E4455)</f>
        <v>0</v>
      </c>
      <c r="M4455" s="28">
        <f t="shared" si="483"/>
        <v>0</v>
      </c>
      <c r="N4455" s="41">
        <f t="shared" si="484"/>
        <v>0</v>
      </c>
      <c r="O4455" s="40">
        <f t="shared" si="489"/>
        <v>0</v>
      </c>
    </row>
    <row r="4456" spans="2:15" ht="18" customHeight="1">
      <c r="B4456" s="109" t="str">
        <f>IF('2.売上実績'!$B4456="","",'2.売上実績'!$B4456)</f>
        <v/>
      </c>
      <c r="C4456" s="110" t="str">
        <f>IF('2.売上実績'!$C4456="","",'2.売上実績'!$C4456)</f>
        <v/>
      </c>
      <c r="D4456" s="98" t="str">
        <f>IF(C4456="","",VLOOKUP(C4456,'4.製品一覧'!$B$4:$D$500,3,FALSE))</f>
        <v/>
      </c>
      <c r="E4456" s="102">
        <f>IF(C4456&lt;&gt;"",VLOOKUP(C4456,'7.製品別原価'!$B$5:$J$500,8,FALSE),0)</f>
        <v>0</v>
      </c>
      <c r="F4456" s="37">
        <f>IF(OR($K$2=0,K4456=0),0,'1.全社費用'!$C$42/$K$2)</f>
        <v>0</v>
      </c>
      <c r="G4456" s="37">
        <f t="shared" si="485"/>
        <v>0</v>
      </c>
      <c r="H4456" s="38">
        <f t="shared" si="486"/>
        <v>0</v>
      </c>
      <c r="I4456" s="39">
        <f t="shared" si="487"/>
        <v>0</v>
      </c>
      <c r="J4456" s="40">
        <f t="shared" si="488"/>
        <v>0</v>
      </c>
      <c r="K4456" s="111">
        <f>IF($B4456="",0,'2.売上実績'!D4456)</f>
        <v>0</v>
      </c>
      <c r="L4456" s="111">
        <f>IF($B4456="",0,'2.売上実績'!E4456)</f>
        <v>0</v>
      </c>
      <c r="M4456" s="28">
        <f t="shared" si="483"/>
        <v>0</v>
      </c>
      <c r="N4456" s="41">
        <f t="shared" si="484"/>
        <v>0</v>
      </c>
      <c r="O4456" s="40">
        <f t="shared" si="489"/>
        <v>0</v>
      </c>
    </row>
    <row r="4457" spans="2:15" ht="18" customHeight="1">
      <c r="B4457" s="109" t="str">
        <f>IF('2.売上実績'!$B4457="","",'2.売上実績'!$B4457)</f>
        <v/>
      </c>
      <c r="C4457" s="110" t="str">
        <f>IF('2.売上実績'!$C4457="","",'2.売上実績'!$C4457)</f>
        <v/>
      </c>
      <c r="D4457" s="98" t="str">
        <f>IF(C4457="","",VLOOKUP(C4457,'4.製品一覧'!$B$4:$D$500,3,FALSE))</f>
        <v/>
      </c>
      <c r="E4457" s="102">
        <f>IF(C4457&lt;&gt;"",VLOOKUP(C4457,'7.製品別原価'!$B$5:$J$500,8,FALSE),0)</f>
        <v>0</v>
      </c>
      <c r="F4457" s="37">
        <f>IF(OR($K$2=0,K4457=0),0,'1.全社費用'!$C$42/$K$2)</f>
        <v>0</v>
      </c>
      <c r="G4457" s="37">
        <f t="shared" si="485"/>
        <v>0</v>
      </c>
      <c r="H4457" s="38">
        <f t="shared" si="486"/>
        <v>0</v>
      </c>
      <c r="I4457" s="39">
        <f t="shared" si="487"/>
        <v>0</v>
      </c>
      <c r="J4457" s="40">
        <f t="shared" si="488"/>
        <v>0</v>
      </c>
      <c r="K4457" s="111">
        <f>IF($B4457="",0,'2.売上実績'!D4457)</f>
        <v>0</v>
      </c>
      <c r="L4457" s="111">
        <f>IF($B4457="",0,'2.売上実績'!E4457)</f>
        <v>0</v>
      </c>
      <c r="M4457" s="28">
        <f t="shared" si="483"/>
        <v>0</v>
      </c>
      <c r="N4457" s="41">
        <f t="shared" si="484"/>
        <v>0</v>
      </c>
      <c r="O4457" s="40">
        <f t="shared" si="489"/>
        <v>0</v>
      </c>
    </row>
    <row r="4458" spans="2:15" ht="18" customHeight="1">
      <c r="B4458" s="109" t="str">
        <f>IF('2.売上実績'!$B4458="","",'2.売上実績'!$B4458)</f>
        <v/>
      </c>
      <c r="C4458" s="110" t="str">
        <f>IF('2.売上実績'!$C4458="","",'2.売上実績'!$C4458)</f>
        <v/>
      </c>
      <c r="D4458" s="98" t="str">
        <f>IF(C4458="","",VLOOKUP(C4458,'4.製品一覧'!$B$4:$D$500,3,FALSE))</f>
        <v/>
      </c>
      <c r="E4458" s="102">
        <f>IF(C4458&lt;&gt;"",VLOOKUP(C4458,'7.製品別原価'!$B$5:$J$500,8,FALSE),0)</f>
        <v>0</v>
      </c>
      <c r="F4458" s="37">
        <f>IF(OR($K$2=0,K4458=0),0,'1.全社費用'!$C$42/$K$2)</f>
        <v>0</v>
      </c>
      <c r="G4458" s="37">
        <f t="shared" si="485"/>
        <v>0</v>
      </c>
      <c r="H4458" s="38">
        <f t="shared" si="486"/>
        <v>0</v>
      </c>
      <c r="I4458" s="39">
        <f t="shared" si="487"/>
        <v>0</v>
      </c>
      <c r="J4458" s="40">
        <f t="shared" si="488"/>
        <v>0</v>
      </c>
      <c r="K4458" s="111">
        <f>IF($B4458="",0,'2.売上実績'!D4458)</f>
        <v>0</v>
      </c>
      <c r="L4458" s="111">
        <f>IF($B4458="",0,'2.売上実績'!E4458)</f>
        <v>0</v>
      </c>
      <c r="M4458" s="28">
        <f t="shared" si="483"/>
        <v>0</v>
      </c>
      <c r="N4458" s="41">
        <f t="shared" si="484"/>
        <v>0</v>
      </c>
      <c r="O4458" s="40">
        <f t="shared" si="489"/>
        <v>0</v>
      </c>
    </row>
    <row r="4459" spans="2:15" ht="18" customHeight="1">
      <c r="B4459" s="109" t="str">
        <f>IF('2.売上実績'!$B4459="","",'2.売上実績'!$B4459)</f>
        <v/>
      </c>
      <c r="C4459" s="110" t="str">
        <f>IF('2.売上実績'!$C4459="","",'2.売上実績'!$C4459)</f>
        <v/>
      </c>
      <c r="D4459" s="98" t="str">
        <f>IF(C4459="","",VLOOKUP(C4459,'4.製品一覧'!$B$4:$D$500,3,FALSE))</f>
        <v/>
      </c>
      <c r="E4459" s="102">
        <f>IF(C4459&lt;&gt;"",VLOOKUP(C4459,'7.製品別原価'!$B$5:$J$500,8,FALSE),0)</f>
        <v>0</v>
      </c>
      <c r="F4459" s="37">
        <f>IF(OR($K$2=0,K4459=0),0,'1.全社費用'!$C$42/$K$2)</f>
        <v>0</v>
      </c>
      <c r="G4459" s="37">
        <f t="shared" si="485"/>
        <v>0</v>
      </c>
      <c r="H4459" s="38">
        <f t="shared" si="486"/>
        <v>0</v>
      </c>
      <c r="I4459" s="39">
        <f t="shared" si="487"/>
        <v>0</v>
      </c>
      <c r="J4459" s="40">
        <f t="shared" si="488"/>
        <v>0</v>
      </c>
      <c r="K4459" s="111">
        <f>IF($B4459="",0,'2.売上実績'!D4459)</f>
        <v>0</v>
      </c>
      <c r="L4459" s="111">
        <f>IF($B4459="",0,'2.売上実績'!E4459)</f>
        <v>0</v>
      </c>
      <c r="M4459" s="28">
        <f t="shared" si="483"/>
        <v>0</v>
      </c>
      <c r="N4459" s="41">
        <f t="shared" si="484"/>
        <v>0</v>
      </c>
      <c r="O4459" s="40">
        <f t="shared" si="489"/>
        <v>0</v>
      </c>
    </row>
    <row r="4460" spans="2:15" ht="18" customHeight="1">
      <c r="B4460" s="109" t="str">
        <f>IF('2.売上実績'!$B4460="","",'2.売上実績'!$B4460)</f>
        <v/>
      </c>
      <c r="C4460" s="110" t="str">
        <f>IF('2.売上実績'!$C4460="","",'2.売上実績'!$C4460)</f>
        <v/>
      </c>
      <c r="D4460" s="98" t="str">
        <f>IF(C4460="","",VLOOKUP(C4460,'4.製品一覧'!$B$4:$D$500,3,FALSE))</f>
        <v/>
      </c>
      <c r="E4460" s="102">
        <f>IF(C4460&lt;&gt;"",VLOOKUP(C4460,'7.製品別原価'!$B$5:$J$500,8,FALSE),0)</f>
        <v>0</v>
      </c>
      <c r="F4460" s="37">
        <f>IF(OR($K$2=0,K4460=0),0,'1.全社費用'!$C$42/$K$2)</f>
        <v>0</v>
      </c>
      <c r="G4460" s="37">
        <f t="shared" si="485"/>
        <v>0</v>
      </c>
      <c r="H4460" s="38">
        <f t="shared" si="486"/>
        <v>0</v>
      </c>
      <c r="I4460" s="39">
        <f t="shared" si="487"/>
        <v>0</v>
      </c>
      <c r="J4460" s="40">
        <f t="shared" si="488"/>
        <v>0</v>
      </c>
      <c r="K4460" s="111">
        <f>IF($B4460="",0,'2.売上実績'!D4460)</f>
        <v>0</v>
      </c>
      <c r="L4460" s="111">
        <f>IF($B4460="",0,'2.売上実績'!E4460)</f>
        <v>0</v>
      </c>
      <c r="M4460" s="28">
        <f t="shared" si="483"/>
        <v>0</v>
      </c>
      <c r="N4460" s="41">
        <f t="shared" si="484"/>
        <v>0</v>
      </c>
      <c r="O4460" s="40">
        <f t="shared" si="489"/>
        <v>0</v>
      </c>
    </row>
    <row r="4461" spans="2:15" ht="18" customHeight="1">
      <c r="B4461" s="109" t="str">
        <f>IF('2.売上実績'!$B4461="","",'2.売上実績'!$B4461)</f>
        <v/>
      </c>
      <c r="C4461" s="110" t="str">
        <f>IF('2.売上実績'!$C4461="","",'2.売上実績'!$C4461)</f>
        <v/>
      </c>
      <c r="D4461" s="98" t="str">
        <f>IF(C4461="","",VLOOKUP(C4461,'4.製品一覧'!$B$4:$D$500,3,FALSE))</f>
        <v/>
      </c>
      <c r="E4461" s="102">
        <f>IF(C4461&lt;&gt;"",VLOOKUP(C4461,'7.製品別原価'!$B$5:$J$500,8,FALSE),0)</f>
        <v>0</v>
      </c>
      <c r="F4461" s="37">
        <f>IF(OR($K$2=0,K4461=0),0,'1.全社費用'!$C$42/$K$2)</f>
        <v>0</v>
      </c>
      <c r="G4461" s="37">
        <f t="shared" si="485"/>
        <v>0</v>
      </c>
      <c r="H4461" s="38">
        <f t="shared" si="486"/>
        <v>0</v>
      </c>
      <c r="I4461" s="39">
        <f t="shared" si="487"/>
        <v>0</v>
      </c>
      <c r="J4461" s="40">
        <f t="shared" si="488"/>
        <v>0</v>
      </c>
      <c r="K4461" s="111">
        <f>IF($B4461="",0,'2.売上実績'!D4461)</f>
        <v>0</v>
      </c>
      <c r="L4461" s="111">
        <f>IF($B4461="",0,'2.売上実績'!E4461)</f>
        <v>0</v>
      </c>
      <c r="M4461" s="28">
        <f t="shared" si="483"/>
        <v>0</v>
      </c>
      <c r="N4461" s="41">
        <f t="shared" si="484"/>
        <v>0</v>
      </c>
      <c r="O4461" s="40">
        <f t="shared" si="489"/>
        <v>0</v>
      </c>
    </row>
    <row r="4462" spans="2:15" ht="18" customHeight="1">
      <c r="B4462" s="109" t="str">
        <f>IF('2.売上実績'!$B4462="","",'2.売上実績'!$B4462)</f>
        <v/>
      </c>
      <c r="C4462" s="110" t="str">
        <f>IF('2.売上実績'!$C4462="","",'2.売上実績'!$C4462)</f>
        <v/>
      </c>
      <c r="D4462" s="98" t="str">
        <f>IF(C4462="","",VLOOKUP(C4462,'4.製品一覧'!$B$4:$D$500,3,FALSE))</f>
        <v/>
      </c>
      <c r="E4462" s="102">
        <f>IF(C4462&lt;&gt;"",VLOOKUP(C4462,'7.製品別原価'!$B$5:$J$500,8,FALSE),0)</f>
        <v>0</v>
      </c>
      <c r="F4462" s="37">
        <f>IF(OR($K$2=0,K4462=0),0,'1.全社費用'!$C$42/$K$2)</f>
        <v>0</v>
      </c>
      <c r="G4462" s="37">
        <f t="shared" si="485"/>
        <v>0</v>
      </c>
      <c r="H4462" s="38">
        <f t="shared" si="486"/>
        <v>0</v>
      </c>
      <c r="I4462" s="39">
        <f t="shared" si="487"/>
        <v>0</v>
      </c>
      <c r="J4462" s="40">
        <f t="shared" si="488"/>
        <v>0</v>
      </c>
      <c r="K4462" s="111">
        <f>IF($B4462="",0,'2.売上実績'!D4462)</f>
        <v>0</v>
      </c>
      <c r="L4462" s="111">
        <f>IF($B4462="",0,'2.売上実績'!E4462)</f>
        <v>0</v>
      </c>
      <c r="M4462" s="28">
        <f t="shared" si="483"/>
        <v>0</v>
      </c>
      <c r="N4462" s="41">
        <f t="shared" si="484"/>
        <v>0</v>
      </c>
      <c r="O4462" s="40">
        <f t="shared" si="489"/>
        <v>0</v>
      </c>
    </row>
    <row r="4463" spans="2:15" ht="18" customHeight="1">
      <c r="B4463" s="109" t="str">
        <f>IF('2.売上実績'!$B4463="","",'2.売上実績'!$B4463)</f>
        <v/>
      </c>
      <c r="C4463" s="110" t="str">
        <f>IF('2.売上実績'!$C4463="","",'2.売上実績'!$C4463)</f>
        <v/>
      </c>
      <c r="D4463" s="98" t="str">
        <f>IF(C4463="","",VLOOKUP(C4463,'4.製品一覧'!$B$4:$D$500,3,FALSE))</f>
        <v/>
      </c>
      <c r="E4463" s="102">
        <f>IF(C4463&lt;&gt;"",VLOOKUP(C4463,'7.製品別原価'!$B$5:$J$500,8,FALSE),0)</f>
        <v>0</v>
      </c>
      <c r="F4463" s="37">
        <f>IF(OR($K$2=0,K4463=0),0,'1.全社費用'!$C$42/$K$2)</f>
        <v>0</v>
      </c>
      <c r="G4463" s="37">
        <f t="shared" si="485"/>
        <v>0</v>
      </c>
      <c r="H4463" s="38">
        <f t="shared" si="486"/>
        <v>0</v>
      </c>
      <c r="I4463" s="39">
        <f t="shared" si="487"/>
        <v>0</v>
      </c>
      <c r="J4463" s="40">
        <f t="shared" si="488"/>
        <v>0</v>
      </c>
      <c r="K4463" s="111">
        <f>IF($B4463="",0,'2.売上実績'!D4463)</f>
        <v>0</v>
      </c>
      <c r="L4463" s="111">
        <f>IF($B4463="",0,'2.売上実績'!E4463)</f>
        <v>0</v>
      </c>
      <c r="M4463" s="28">
        <f t="shared" si="483"/>
        <v>0</v>
      </c>
      <c r="N4463" s="41">
        <f t="shared" si="484"/>
        <v>0</v>
      </c>
      <c r="O4463" s="40">
        <f t="shared" si="489"/>
        <v>0</v>
      </c>
    </row>
    <row r="4464" spans="2:15" ht="18" customHeight="1">
      <c r="B4464" s="109" t="str">
        <f>IF('2.売上実績'!$B4464="","",'2.売上実績'!$B4464)</f>
        <v/>
      </c>
      <c r="C4464" s="110" t="str">
        <f>IF('2.売上実績'!$C4464="","",'2.売上実績'!$C4464)</f>
        <v/>
      </c>
      <c r="D4464" s="98" t="str">
        <f>IF(C4464="","",VLOOKUP(C4464,'4.製品一覧'!$B$4:$D$500,3,FALSE))</f>
        <v/>
      </c>
      <c r="E4464" s="102">
        <f>IF(C4464&lt;&gt;"",VLOOKUP(C4464,'7.製品別原価'!$B$5:$J$500,8,FALSE),0)</f>
        <v>0</v>
      </c>
      <c r="F4464" s="37">
        <f>IF(OR($K$2=0,K4464=0),0,'1.全社費用'!$C$42/$K$2)</f>
        <v>0</v>
      </c>
      <c r="G4464" s="37">
        <f t="shared" si="485"/>
        <v>0</v>
      </c>
      <c r="H4464" s="38">
        <f t="shared" si="486"/>
        <v>0</v>
      </c>
      <c r="I4464" s="39">
        <f t="shared" si="487"/>
        <v>0</v>
      </c>
      <c r="J4464" s="40">
        <f t="shared" si="488"/>
        <v>0</v>
      </c>
      <c r="K4464" s="111">
        <f>IF($B4464="",0,'2.売上実績'!D4464)</f>
        <v>0</v>
      </c>
      <c r="L4464" s="111">
        <f>IF($B4464="",0,'2.売上実績'!E4464)</f>
        <v>0</v>
      </c>
      <c r="M4464" s="28">
        <f t="shared" si="483"/>
        <v>0</v>
      </c>
      <c r="N4464" s="41">
        <f t="shared" si="484"/>
        <v>0</v>
      </c>
      <c r="O4464" s="40">
        <f t="shared" si="489"/>
        <v>0</v>
      </c>
    </row>
    <row r="4465" spans="2:15" ht="18" customHeight="1">
      <c r="B4465" s="109" t="str">
        <f>IF('2.売上実績'!$B4465="","",'2.売上実績'!$B4465)</f>
        <v/>
      </c>
      <c r="C4465" s="110" t="str">
        <f>IF('2.売上実績'!$C4465="","",'2.売上実績'!$C4465)</f>
        <v/>
      </c>
      <c r="D4465" s="98" t="str">
        <f>IF(C4465="","",VLOOKUP(C4465,'4.製品一覧'!$B$4:$D$500,3,FALSE))</f>
        <v/>
      </c>
      <c r="E4465" s="102">
        <f>IF(C4465&lt;&gt;"",VLOOKUP(C4465,'7.製品別原価'!$B$5:$J$500,8,FALSE),0)</f>
        <v>0</v>
      </c>
      <c r="F4465" s="37">
        <f>IF(OR($K$2=0,K4465=0),0,'1.全社費用'!$C$42/$K$2)</f>
        <v>0</v>
      </c>
      <c r="G4465" s="37">
        <f t="shared" si="485"/>
        <v>0</v>
      </c>
      <c r="H4465" s="38">
        <f t="shared" si="486"/>
        <v>0</v>
      </c>
      <c r="I4465" s="39">
        <f t="shared" si="487"/>
        <v>0</v>
      </c>
      <c r="J4465" s="40">
        <f t="shared" si="488"/>
        <v>0</v>
      </c>
      <c r="K4465" s="111">
        <f>IF($B4465="",0,'2.売上実績'!D4465)</f>
        <v>0</v>
      </c>
      <c r="L4465" s="111">
        <f>IF($B4465="",0,'2.売上実績'!E4465)</f>
        <v>0</v>
      </c>
      <c r="M4465" s="28">
        <f t="shared" si="483"/>
        <v>0</v>
      </c>
      <c r="N4465" s="41">
        <f t="shared" si="484"/>
        <v>0</v>
      </c>
      <c r="O4465" s="40">
        <f t="shared" si="489"/>
        <v>0</v>
      </c>
    </row>
    <row r="4466" spans="2:15" ht="18" customHeight="1">
      <c r="B4466" s="109" t="str">
        <f>IF('2.売上実績'!$B4466="","",'2.売上実績'!$B4466)</f>
        <v/>
      </c>
      <c r="C4466" s="110" t="str">
        <f>IF('2.売上実績'!$C4466="","",'2.売上実績'!$C4466)</f>
        <v/>
      </c>
      <c r="D4466" s="98" t="str">
        <f>IF(C4466="","",VLOOKUP(C4466,'4.製品一覧'!$B$4:$D$500,3,FALSE))</f>
        <v/>
      </c>
      <c r="E4466" s="102">
        <f>IF(C4466&lt;&gt;"",VLOOKUP(C4466,'7.製品別原価'!$B$5:$J$500,8,FALSE),0)</f>
        <v>0</v>
      </c>
      <c r="F4466" s="37">
        <f>IF(OR($K$2=0,K4466=0),0,'1.全社費用'!$C$42/$K$2)</f>
        <v>0</v>
      </c>
      <c r="G4466" s="37">
        <f t="shared" si="485"/>
        <v>0</v>
      </c>
      <c r="H4466" s="38">
        <f t="shared" si="486"/>
        <v>0</v>
      </c>
      <c r="I4466" s="39">
        <f t="shared" si="487"/>
        <v>0</v>
      </c>
      <c r="J4466" s="40">
        <f t="shared" si="488"/>
        <v>0</v>
      </c>
      <c r="K4466" s="111">
        <f>IF($B4466="",0,'2.売上実績'!D4466)</f>
        <v>0</v>
      </c>
      <c r="L4466" s="111">
        <f>IF($B4466="",0,'2.売上実績'!E4466)</f>
        <v>0</v>
      </c>
      <c r="M4466" s="28">
        <f t="shared" si="483"/>
        <v>0</v>
      </c>
      <c r="N4466" s="41">
        <f t="shared" si="484"/>
        <v>0</v>
      </c>
      <c r="O4466" s="40">
        <f t="shared" si="489"/>
        <v>0</v>
      </c>
    </row>
    <row r="4467" spans="2:15" ht="18" customHeight="1">
      <c r="B4467" s="109" t="str">
        <f>IF('2.売上実績'!$B4467="","",'2.売上実績'!$B4467)</f>
        <v/>
      </c>
      <c r="C4467" s="110" t="str">
        <f>IF('2.売上実績'!$C4467="","",'2.売上実績'!$C4467)</f>
        <v/>
      </c>
      <c r="D4467" s="98" t="str">
        <f>IF(C4467="","",VLOOKUP(C4467,'4.製品一覧'!$B$4:$D$500,3,FALSE))</f>
        <v/>
      </c>
      <c r="E4467" s="102">
        <f>IF(C4467&lt;&gt;"",VLOOKUP(C4467,'7.製品別原価'!$B$5:$J$500,8,FALSE),0)</f>
        <v>0</v>
      </c>
      <c r="F4467" s="37">
        <f>IF(OR($K$2=0,K4467=0),0,'1.全社費用'!$C$42/$K$2)</f>
        <v>0</v>
      </c>
      <c r="G4467" s="37">
        <f t="shared" si="485"/>
        <v>0</v>
      </c>
      <c r="H4467" s="38">
        <f t="shared" si="486"/>
        <v>0</v>
      </c>
      <c r="I4467" s="39">
        <f t="shared" si="487"/>
        <v>0</v>
      </c>
      <c r="J4467" s="40">
        <f t="shared" si="488"/>
        <v>0</v>
      </c>
      <c r="K4467" s="111">
        <f>IF($B4467="",0,'2.売上実績'!D4467)</f>
        <v>0</v>
      </c>
      <c r="L4467" s="111">
        <f>IF($B4467="",0,'2.売上実績'!E4467)</f>
        <v>0</v>
      </c>
      <c r="M4467" s="28">
        <f t="shared" si="483"/>
        <v>0</v>
      </c>
      <c r="N4467" s="41">
        <f t="shared" si="484"/>
        <v>0</v>
      </c>
      <c r="O4467" s="40">
        <f t="shared" si="489"/>
        <v>0</v>
      </c>
    </row>
    <row r="4468" spans="2:15" ht="18" customHeight="1">
      <c r="B4468" s="109" t="str">
        <f>IF('2.売上実績'!$B4468="","",'2.売上実績'!$B4468)</f>
        <v/>
      </c>
      <c r="C4468" s="110" t="str">
        <f>IF('2.売上実績'!$C4468="","",'2.売上実績'!$C4468)</f>
        <v/>
      </c>
      <c r="D4468" s="98" t="str">
        <f>IF(C4468="","",VLOOKUP(C4468,'4.製品一覧'!$B$4:$D$500,3,FALSE))</f>
        <v/>
      </c>
      <c r="E4468" s="102">
        <f>IF(C4468&lt;&gt;"",VLOOKUP(C4468,'7.製品別原価'!$B$5:$J$500,8,FALSE),0)</f>
        <v>0</v>
      </c>
      <c r="F4468" s="37">
        <f>IF(OR($K$2=0,K4468=0),0,'1.全社費用'!$C$42/$K$2)</f>
        <v>0</v>
      </c>
      <c r="G4468" s="37">
        <f t="shared" si="485"/>
        <v>0</v>
      </c>
      <c r="H4468" s="38">
        <f t="shared" si="486"/>
        <v>0</v>
      </c>
      <c r="I4468" s="39">
        <f t="shared" si="487"/>
        <v>0</v>
      </c>
      <c r="J4468" s="40">
        <f t="shared" si="488"/>
        <v>0</v>
      </c>
      <c r="K4468" s="111">
        <f>IF($B4468="",0,'2.売上実績'!D4468)</f>
        <v>0</v>
      </c>
      <c r="L4468" s="111">
        <f>IF($B4468="",0,'2.売上実績'!E4468)</f>
        <v>0</v>
      </c>
      <c r="M4468" s="28">
        <f t="shared" si="483"/>
        <v>0</v>
      </c>
      <c r="N4468" s="41">
        <f t="shared" si="484"/>
        <v>0</v>
      </c>
      <c r="O4468" s="40">
        <f t="shared" si="489"/>
        <v>0</v>
      </c>
    </row>
    <row r="4469" spans="2:15" ht="18" customHeight="1">
      <c r="B4469" s="109" t="str">
        <f>IF('2.売上実績'!$B4469="","",'2.売上実績'!$B4469)</f>
        <v/>
      </c>
      <c r="C4469" s="110" t="str">
        <f>IF('2.売上実績'!$C4469="","",'2.売上実績'!$C4469)</f>
        <v/>
      </c>
      <c r="D4469" s="98" t="str">
        <f>IF(C4469="","",VLOOKUP(C4469,'4.製品一覧'!$B$4:$D$500,3,FALSE))</f>
        <v/>
      </c>
      <c r="E4469" s="102">
        <f>IF(C4469&lt;&gt;"",VLOOKUP(C4469,'7.製品別原価'!$B$5:$J$500,8,FALSE),0)</f>
        <v>0</v>
      </c>
      <c r="F4469" s="37">
        <f>IF(OR($K$2=0,K4469=0),0,'1.全社費用'!$C$42/$K$2)</f>
        <v>0</v>
      </c>
      <c r="G4469" s="37">
        <f t="shared" si="485"/>
        <v>0</v>
      </c>
      <c r="H4469" s="38">
        <f t="shared" si="486"/>
        <v>0</v>
      </c>
      <c r="I4469" s="39">
        <f t="shared" si="487"/>
        <v>0</v>
      </c>
      <c r="J4469" s="40">
        <f t="shared" si="488"/>
        <v>0</v>
      </c>
      <c r="K4469" s="111">
        <f>IF($B4469="",0,'2.売上実績'!D4469)</f>
        <v>0</v>
      </c>
      <c r="L4469" s="111">
        <f>IF($B4469="",0,'2.売上実績'!E4469)</f>
        <v>0</v>
      </c>
      <c r="M4469" s="28">
        <f t="shared" si="483"/>
        <v>0</v>
      </c>
      <c r="N4469" s="41">
        <f t="shared" si="484"/>
        <v>0</v>
      </c>
      <c r="O4469" s="40">
        <f t="shared" si="489"/>
        <v>0</v>
      </c>
    </row>
    <row r="4470" spans="2:15" ht="18" customHeight="1">
      <c r="B4470" s="109" t="str">
        <f>IF('2.売上実績'!$B4470="","",'2.売上実績'!$B4470)</f>
        <v/>
      </c>
      <c r="C4470" s="110" t="str">
        <f>IF('2.売上実績'!$C4470="","",'2.売上実績'!$C4470)</f>
        <v/>
      </c>
      <c r="D4470" s="98" t="str">
        <f>IF(C4470="","",VLOOKUP(C4470,'4.製品一覧'!$B$4:$D$500,3,FALSE))</f>
        <v/>
      </c>
      <c r="E4470" s="102">
        <f>IF(C4470&lt;&gt;"",VLOOKUP(C4470,'7.製品別原価'!$B$5:$J$500,8,FALSE),0)</f>
        <v>0</v>
      </c>
      <c r="F4470" s="37">
        <f>IF(OR($K$2=0,K4470=0),0,'1.全社費用'!$C$42/$K$2)</f>
        <v>0</v>
      </c>
      <c r="G4470" s="37">
        <f t="shared" si="485"/>
        <v>0</v>
      </c>
      <c r="H4470" s="38">
        <f t="shared" si="486"/>
        <v>0</v>
      </c>
      <c r="I4470" s="39">
        <f t="shared" si="487"/>
        <v>0</v>
      </c>
      <c r="J4470" s="40">
        <f t="shared" si="488"/>
        <v>0</v>
      </c>
      <c r="K4470" s="111">
        <f>IF($B4470="",0,'2.売上実績'!D4470)</f>
        <v>0</v>
      </c>
      <c r="L4470" s="111">
        <f>IF($B4470="",0,'2.売上実績'!E4470)</f>
        <v>0</v>
      </c>
      <c r="M4470" s="28">
        <f t="shared" si="483"/>
        <v>0</v>
      </c>
      <c r="N4470" s="41">
        <f t="shared" si="484"/>
        <v>0</v>
      </c>
      <c r="O4470" s="40">
        <f t="shared" si="489"/>
        <v>0</v>
      </c>
    </row>
    <row r="4471" spans="2:15" ht="18" customHeight="1">
      <c r="B4471" s="109" t="str">
        <f>IF('2.売上実績'!$B4471="","",'2.売上実績'!$B4471)</f>
        <v/>
      </c>
      <c r="C4471" s="110" t="str">
        <f>IF('2.売上実績'!$C4471="","",'2.売上実績'!$C4471)</f>
        <v/>
      </c>
      <c r="D4471" s="98" t="str">
        <f>IF(C4471="","",VLOOKUP(C4471,'4.製品一覧'!$B$4:$D$500,3,FALSE))</f>
        <v/>
      </c>
      <c r="E4471" s="102">
        <f>IF(C4471&lt;&gt;"",VLOOKUP(C4471,'7.製品別原価'!$B$5:$J$500,8,FALSE),0)</f>
        <v>0</v>
      </c>
      <c r="F4471" s="37">
        <f>IF(OR($K$2=0,K4471=0),0,'1.全社費用'!$C$42/$K$2)</f>
        <v>0</v>
      </c>
      <c r="G4471" s="37">
        <f t="shared" si="485"/>
        <v>0</v>
      </c>
      <c r="H4471" s="38">
        <f t="shared" si="486"/>
        <v>0</v>
      </c>
      <c r="I4471" s="39">
        <f t="shared" si="487"/>
        <v>0</v>
      </c>
      <c r="J4471" s="40">
        <f t="shared" si="488"/>
        <v>0</v>
      </c>
      <c r="K4471" s="111">
        <f>IF($B4471="",0,'2.売上実績'!D4471)</f>
        <v>0</v>
      </c>
      <c r="L4471" s="111">
        <f>IF($B4471="",0,'2.売上実績'!E4471)</f>
        <v>0</v>
      </c>
      <c r="M4471" s="28">
        <f t="shared" si="483"/>
        <v>0</v>
      </c>
      <c r="N4471" s="41">
        <f t="shared" si="484"/>
        <v>0</v>
      </c>
      <c r="O4471" s="40">
        <f t="shared" si="489"/>
        <v>0</v>
      </c>
    </row>
    <row r="4472" spans="2:15" ht="18" customHeight="1">
      <c r="B4472" s="109" t="str">
        <f>IF('2.売上実績'!$B4472="","",'2.売上実績'!$B4472)</f>
        <v/>
      </c>
      <c r="C4472" s="110" t="str">
        <f>IF('2.売上実績'!$C4472="","",'2.売上実績'!$C4472)</f>
        <v/>
      </c>
      <c r="D4472" s="98" t="str">
        <f>IF(C4472="","",VLOOKUP(C4472,'4.製品一覧'!$B$4:$D$500,3,FALSE))</f>
        <v/>
      </c>
      <c r="E4472" s="102">
        <f>IF(C4472&lt;&gt;"",VLOOKUP(C4472,'7.製品別原価'!$B$5:$J$500,8,FALSE),0)</f>
        <v>0</v>
      </c>
      <c r="F4472" s="37">
        <f>IF(OR($K$2=0,K4472=0),0,'1.全社費用'!$C$42/$K$2)</f>
        <v>0</v>
      </c>
      <c r="G4472" s="37">
        <f t="shared" si="485"/>
        <v>0</v>
      </c>
      <c r="H4472" s="38">
        <f t="shared" si="486"/>
        <v>0</v>
      </c>
      <c r="I4472" s="39">
        <f t="shared" si="487"/>
        <v>0</v>
      </c>
      <c r="J4472" s="40">
        <f t="shared" si="488"/>
        <v>0</v>
      </c>
      <c r="K4472" s="111">
        <f>IF($B4472="",0,'2.売上実績'!D4472)</f>
        <v>0</v>
      </c>
      <c r="L4472" s="111">
        <f>IF($B4472="",0,'2.売上実績'!E4472)</f>
        <v>0</v>
      </c>
      <c r="M4472" s="28">
        <f t="shared" si="483"/>
        <v>0</v>
      </c>
      <c r="N4472" s="41">
        <f t="shared" si="484"/>
        <v>0</v>
      </c>
      <c r="O4472" s="40">
        <f t="shared" si="489"/>
        <v>0</v>
      </c>
    </row>
    <row r="4473" spans="2:15" ht="18" customHeight="1">
      <c r="B4473" s="109" t="str">
        <f>IF('2.売上実績'!$B4473="","",'2.売上実績'!$B4473)</f>
        <v/>
      </c>
      <c r="C4473" s="110" t="str">
        <f>IF('2.売上実績'!$C4473="","",'2.売上実績'!$C4473)</f>
        <v/>
      </c>
      <c r="D4473" s="98" t="str">
        <f>IF(C4473="","",VLOOKUP(C4473,'4.製品一覧'!$B$4:$D$500,3,FALSE))</f>
        <v/>
      </c>
      <c r="E4473" s="102">
        <f>IF(C4473&lt;&gt;"",VLOOKUP(C4473,'7.製品別原価'!$B$5:$J$500,8,FALSE),0)</f>
        <v>0</v>
      </c>
      <c r="F4473" s="37">
        <f>IF(OR($K$2=0,K4473=0),0,'1.全社費用'!$C$42/$K$2)</f>
        <v>0</v>
      </c>
      <c r="G4473" s="37">
        <f t="shared" si="485"/>
        <v>0</v>
      </c>
      <c r="H4473" s="38">
        <f t="shared" si="486"/>
        <v>0</v>
      </c>
      <c r="I4473" s="39">
        <f t="shared" si="487"/>
        <v>0</v>
      </c>
      <c r="J4473" s="40">
        <f t="shared" si="488"/>
        <v>0</v>
      </c>
      <c r="K4473" s="111">
        <f>IF($B4473="",0,'2.売上実績'!D4473)</f>
        <v>0</v>
      </c>
      <c r="L4473" s="111">
        <f>IF($B4473="",0,'2.売上実績'!E4473)</f>
        <v>0</v>
      </c>
      <c r="M4473" s="28">
        <f t="shared" si="483"/>
        <v>0</v>
      </c>
      <c r="N4473" s="41">
        <f t="shared" si="484"/>
        <v>0</v>
      </c>
      <c r="O4473" s="40">
        <f t="shared" si="489"/>
        <v>0</v>
      </c>
    </row>
    <row r="4474" spans="2:15" ht="18" customHeight="1">
      <c r="B4474" s="109" t="str">
        <f>IF('2.売上実績'!$B4474="","",'2.売上実績'!$B4474)</f>
        <v/>
      </c>
      <c r="C4474" s="110" t="str">
        <f>IF('2.売上実績'!$C4474="","",'2.売上実績'!$C4474)</f>
        <v/>
      </c>
      <c r="D4474" s="98" t="str">
        <f>IF(C4474="","",VLOOKUP(C4474,'4.製品一覧'!$B$4:$D$500,3,FALSE))</f>
        <v/>
      </c>
      <c r="E4474" s="102">
        <f>IF(C4474&lt;&gt;"",VLOOKUP(C4474,'7.製品別原価'!$B$5:$J$500,8,FALSE),0)</f>
        <v>0</v>
      </c>
      <c r="F4474" s="37">
        <f>IF(OR($K$2=0,K4474=0),0,'1.全社費用'!$C$42/$K$2)</f>
        <v>0</v>
      </c>
      <c r="G4474" s="37">
        <f t="shared" si="485"/>
        <v>0</v>
      </c>
      <c r="H4474" s="38">
        <f t="shared" si="486"/>
        <v>0</v>
      </c>
      <c r="I4474" s="39">
        <f t="shared" si="487"/>
        <v>0</v>
      </c>
      <c r="J4474" s="40">
        <f t="shared" si="488"/>
        <v>0</v>
      </c>
      <c r="K4474" s="111">
        <f>IF($B4474="",0,'2.売上実績'!D4474)</f>
        <v>0</v>
      </c>
      <c r="L4474" s="111">
        <f>IF($B4474="",0,'2.売上実績'!E4474)</f>
        <v>0</v>
      </c>
      <c r="M4474" s="28">
        <f t="shared" si="483"/>
        <v>0</v>
      </c>
      <c r="N4474" s="41">
        <f t="shared" si="484"/>
        <v>0</v>
      </c>
      <c r="O4474" s="40">
        <f t="shared" si="489"/>
        <v>0</v>
      </c>
    </row>
    <row r="4475" spans="2:15" ht="18" customHeight="1">
      <c r="B4475" s="109" t="str">
        <f>IF('2.売上実績'!$B4475="","",'2.売上実績'!$B4475)</f>
        <v/>
      </c>
      <c r="C4475" s="110" t="str">
        <f>IF('2.売上実績'!$C4475="","",'2.売上実績'!$C4475)</f>
        <v/>
      </c>
      <c r="D4475" s="98" t="str">
        <f>IF(C4475="","",VLOOKUP(C4475,'4.製品一覧'!$B$4:$D$500,3,FALSE))</f>
        <v/>
      </c>
      <c r="E4475" s="102">
        <f>IF(C4475&lt;&gt;"",VLOOKUP(C4475,'7.製品別原価'!$B$5:$J$500,8,FALSE),0)</f>
        <v>0</v>
      </c>
      <c r="F4475" s="37">
        <f>IF(OR($K$2=0,K4475=0),0,'1.全社費用'!$C$42/$K$2)</f>
        <v>0</v>
      </c>
      <c r="G4475" s="37">
        <f t="shared" si="485"/>
        <v>0</v>
      </c>
      <c r="H4475" s="38">
        <f t="shared" si="486"/>
        <v>0</v>
      </c>
      <c r="I4475" s="39">
        <f t="shared" si="487"/>
        <v>0</v>
      </c>
      <c r="J4475" s="40">
        <f t="shared" si="488"/>
        <v>0</v>
      </c>
      <c r="K4475" s="111">
        <f>IF($B4475="",0,'2.売上実績'!D4475)</f>
        <v>0</v>
      </c>
      <c r="L4475" s="111">
        <f>IF($B4475="",0,'2.売上実績'!E4475)</f>
        <v>0</v>
      </c>
      <c r="M4475" s="28">
        <f t="shared" si="483"/>
        <v>0</v>
      </c>
      <c r="N4475" s="41">
        <f t="shared" si="484"/>
        <v>0</v>
      </c>
      <c r="O4475" s="40">
        <f t="shared" si="489"/>
        <v>0</v>
      </c>
    </row>
    <row r="4476" spans="2:15" ht="18" customHeight="1">
      <c r="B4476" s="109" t="str">
        <f>IF('2.売上実績'!$B4476="","",'2.売上実績'!$B4476)</f>
        <v/>
      </c>
      <c r="C4476" s="110" t="str">
        <f>IF('2.売上実績'!$C4476="","",'2.売上実績'!$C4476)</f>
        <v/>
      </c>
      <c r="D4476" s="98" t="str">
        <f>IF(C4476="","",VLOOKUP(C4476,'4.製品一覧'!$B$4:$D$500,3,FALSE))</f>
        <v/>
      </c>
      <c r="E4476" s="102">
        <f>IF(C4476&lt;&gt;"",VLOOKUP(C4476,'7.製品別原価'!$B$5:$J$500,8,FALSE),0)</f>
        <v>0</v>
      </c>
      <c r="F4476" s="37">
        <f>IF(OR($K$2=0,K4476=0),0,'1.全社費用'!$C$42/$K$2)</f>
        <v>0</v>
      </c>
      <c r="G4476" s="37">
        <f t="shared" si="485"/>
        <v>0</v>
      </c>
      <c r="H4476" s="38">
        <f t="shared" si="486"/>
        <v>0</v>
      </c>
      <c r="I4476" s="39">
        <f t="shared" si="487"/>
        <v>0</v>
      </c>
      <c r="J4476" s="40">
        <f t="shared" si="488"/>
        <v>0</v>
      </c>
      <c r="K4476" s="111">
        <f>IF($B4476="",0,'2.売上実績'!D4476)</f>
        <v>0</v>
      </c>
      <c r="L4476" s="111">
        <f>IF($B4476="",0,'2.売上実績'!E4476)</f>
        <v>0</v>
      </c>
      <c r="M4476" s="28">
        <f t="shared" si="483"/>
        <v>0</v>
      </c>
      <c r="N4476" s="41">
        <f t="shared" si="484"/>
        <v>0</v>
      </c>
      <c r="O4476" s="40">
        <f t="shared" si="489"/>
        <v>0</v>
      </c>
    </row>
    <row r="4477" spans="2:15" ht="18" customHeight="1">
      <c r="B4477" s="109" t="str">
        <f>IF('2.売上実績'!$B4477="","",'2.売上実績'!$B4477)</f>
        <v/>
      </c>
      <c r="C4477" s="110" t="str">
        <f>IF('2.売上実績'!$C4477="","",'2.売上実績'!$C4477)</f>
        <v/>
      </c>
      <c r="D4477" s="98" t="str">
        <f>IF(C4477="","",VLOOKUP(C4477,'4.製品一覧'!$B$4:$D$500,3,FALSE))</f>
        <v/>
      </c>
      <c r="E4477" s="102">
        <f>IF(C4477&lt;&gt;"",VLOOKUP(C4477,'7.製品別原価'!$B$5:$J$500,8,FALSE),0)</f>
        <v>0</v>
      </c>
      <c r="F4477" s="37">
        <f>IF(OR($K$2=0,K4477=0),0,'1.全社費用'!$C$42/$K$2)</f>
        <v>0</v>
      </c>
      <c r="G4477" s="37">
        <f t="shared" si="485"/>
        <v>0</v>
      </c>
      <c r="H4477" s="38">
        <f t="shared" si="486"/>
        <v>0</v>
      </c>
      <c r="I4477" s="39">
        <f t="shared" si="487"/>
        <v>0</v>
      </c>
      <c r="J4477" s="40">
        <f t="shared" si="488"/>
        <v>0</v>
      </c>
      <c r="K4477" s="111">
        <f>IF($B4477="",0,'2.売上実績'!D4477)</f>
        <v>0</v>
      </c>
      <c r="L4477" s="111">
        <f>IF($B4477="",0,'2.売上実績'!E4477)</f>
        <v>0</v>
      </c>
      <c r="M4477" s="28">
        <f t="shared" si="483"/>
        <v>0</v>
      </c>
      <c r="N4477" s="41">
        <f t="shared" si="484"/>
        <v>0</v>
      </c>
      <c r="O4477" s="40">
        <f t="shared" si="489"/>
        <v>0</v>
      </c>
    </row>
    <row r="4478" spans="2:15" ht="18" customHeight="1">
      <c r="B4478" s="109" t="str">
        <f>IF('2.売上実績'!$B4478="","",'2.売上実績'!$B4478)</f>
        <v/>
      </c>
      <c r="C4478" s="110" t="str">
        <f>IF('2.売上実績'!$C4478="","",'2.売上実績'!$C4478)</f>
        <v/>
      </c>
      <c r="D4478" s="98" t="str">
        <f>IF(C4478="","",VLOOKUP(C4478,'4.製品一覧'!$B$4:$D$500,3,FALSE))</f>
        <v/>
      </c>
      <c r="E4478" s="102">
        <f>IF(C4478&lt;&gt;"",VLOOKUP(C4478,'7.製品別原価'!$B$5:$J$500,8,FALSE),0)</f>
        <v>0</v>
      </c>
      <c r="F4478" s="37">
        <f>IF(OR($K$2=0,K4478=0),0,'1.全社費用'!$C$42/$K$2)</f>
        <v>0</v>
      </c>
      <c r="G4478" s="37">
        <f t="shared" si="485"/>
        <v>0</v>
      </c>
      <c r="H4478" s="38">
        <f t="shared" si="486"/>
        <v>0</v>
      </c>
      <c r="I4478" s="39">
        <f t="shared" si="487"/>
        <v>0</v>
      </c>
      <c r="J4478" s="40">
        <f t="shared" si="488"/>
        <v>0</v>
      </c>
      <c r="K4478" s="111">
        <f>IF($B4478="",0,'2.売上実績'!D4478)</f>
        <v>0</v>
      </c>
      <c r="L4478" s="111">
        <f>IF($B4478="",0,'2.売上実績'!E4478)</f>
        <v>0</v>
      </c>
      <c r="M4478" s="28">
        <f t="shared" si="483"/>
        <v>0</v>
      </c>
      <c r="N4478" s="41">
        <f t="shared" si="484"/>
        <v>0</v>
      </c>
      <c r="O4478" s="40">
        <f t="shared" si="489"/>
        <v>0</v>
      </c>
    </row>
    <row r="4479" spans="2:15" ht="18" customHeight="1">
      <c r="B4479" s="109" t="str">
        <f>IF('2.売上実績'!$B4479="","",'2.売上実績'!$B4479)</f>
        <v/>
      </c>
      <c r="C4479" s="110" t="str">
        <f>IF('2.売上実績'!$C4479="","",'2.売上実績'!$C4479)</f>
        <v/>
      </c>
      <c r="D4479" s="98" t="str">
        <f>IF(C4479="","",VLOOKUP(C4479,'4.製品一覧'!$B$4:$D$500,3,FALSE))</f>
        <v/>
      </c>
      <c r="E4479" s="102">
        <f>IF(C4479&lt;&gt;"",VLOOKUP(C4479,'7.製品別原価'!$B$5:$J$500,8,FALSE),0)</f>
        <v>0</v>
      </c>
      <c r="F4479" s="37">
        <f>IF(OR($K$2=0,K4479=0),0,'1.全社費用'!$C$42/$K$2)</f>
        <v>0</v>
      </c>
      <c r="G4479" s="37">
        <f t="shared" si="485"/>
        <v>0</v>
      </c>
      <c r="H4479" s="38">
        <f t="shared" si="486"/>
        <v>0</v>
      </c>
      <c r="I4479" s="39">
        <f t="shared" si="487"/>
        <v>0</v>
      </c>
      <c r="J4479" s="40">
        <f t="shared" si="488"/>
        <v>0</v>
      </c>
      <c r="K4479" s="111">
        <f>IF($B4479="",0,'2.売上実績'!D4479)</f>
        <v>0</v>
      </c>
      <c r="L4479" s="111">
        <f>IF($B4479="",0,'2.売上実績'!E4479)</f>
        <v>0</v>
      </c>
      <c r="M4479" s="28">
        <f t="shared" si="483"/>
        <v>0</v>
      </c>
      <c r="N4479" s="41">
        <f t="shared" si="484"/>
        <v>0</v>
      </c>
      <c r="O4479" s="40">
        <f t="shared" si="489"/>
        <v>0</v>
      </c>
    </row>
    <row r="4480" spans="2:15" ht="18" customHeight="1">
      <c r="B4480" s="109" t="str">
        <f>IF('2.売上実績'!$B4480="","",'2.売上実績'!$B4480)</f>
        <v/>
      </c>
      <c r="C4480" s="110" t="str">
        <f>IF('2.売上実績'!$C4480="","",'2.売上実績'!$C4480)</f>
        <v/>
      </c>
      <c r="D4480" s="98" t="str">
        <f>IF(C4480="","",VLOOKUP(C4480,'4.製品一覧'!$B$4:$D$500,3,FALSE))</f>
        <v/>
      </c>
      <c r="E4480" s="102">
        <f>IF(C4480&lt;&gt;"",VLOOKUP(C4480,'7.製品別原価'!$B$5:$J$500,8,FALSE),0)</f>
        <v>0</v>
      </c>
      <c r="F4480" s="37">
        <f>IF(OR($K$2=0,K4480=0),0,'1.全社費用'!$C$42/$K$2)</f>
        <v>0</v>
      </c>
      <c r="G4480" s="37">
        <f t="shared" si="485"/>
        <v>0</v>
      </c>
      <c r="H4480" s="38">
        <f t="shared" si="486"/>
        <v>0</v>
      </c>
      <c r="I4480" s="39">
        <f t="shared" si="487"/>
        <v>0</v>
      </c>
      <c r="J4480" s="40">
        <f t="shared" si="488"/>
        <v>0</v>
      </c>
      <c r="K4480" s="111">
        <f>IF($B4480="",0,'2.売上実績'!D4480)</f>
        <v>0</v>
      </c>
      <c r="L4480" s="111">
        <f>IF($B4480="",0,'2.売上実績'!E4480)</f>
        <v>0</v>
      </c>
      <c r="M4480" s="28">
        <f t="shared" si="483"/>
        <v>0</v>
      </c>
      <c r="N4480" s="41">
        <f t="shared" si="484"/>
        <v>0</v>
      </c>
      <c r="O4480" s="40">
        <f t="shared" si="489"/>
        <v>0</v>
      </c>
    </row>
    <row r="4481" spans="2:15" ht="18" customHeight="1">
      <c r="B4481" s="109" t="str">
        <f>IF('2.売上実績'!$B4481="","",'2.売上実績'!$B4481)</f>
        <v/>
      </c>
      <c r="C4481" s="110" t="str">
        <f>IF('2.売上実績'!$C4481="","",'2.売上実績'!$C4481)</f>
        <v/>
      </c>
      <c r="D4481" s="98" t="str">
        <f>IF(C4481="","",VLOOKUP(C4481,'4.製品一覧'!$B$4:$D$500,3,FALSE))</f>
        <v/>
      </c>
      <c r="E4481" s="102">
        <f>IF(C4481&lt;&gt;"",VLOOKUP(C4481,'7.製品別原価'!$B$5:$J$500,8,FALSE),0)</f>
        <v>0</v>
      </c>
      <c r="F4481" s="37">
        <f>IF(OR($K$2=0,K4481=0),0,'1.全社費用'!$C$42/$K$2)</f>
        <v>0</v>
      </c>
      <c r="G4481" s="37">
        <f t="shared" si="485"/>
        <v>0</v>
      </c>
      <c r="H4481" s="38">
        <f t="shared" si="486"/>
        <v>0</v>
      </c>
      <c r="I4481" s="39">
        <f t="shared" si="487"/>
        <v>0</v>
      </c>
      <c r="J4481" s="40">
        <f t="shared" si="488"/>
        <v>0</v>
      </c>
      <c r="K4481" s="111">
        <f>IF($B4481="",0,'2.売上実績'!D4481)</f>
        <v>0</v>
      </c>
      <c r="L4481" s="111">
        <f>IF($B4481="",0,'2.売上実績'!E4481)</f>
        <v>0</v>
      </c>
      <c r="M4481" s="28">
        <f t="shared" si="483"/>
        <v>0</v>
      </c>
      <c r="N4481" s="41">
        <f t="shared" si="484"/>
        <v>0</v>
      </c>
      <c r="O4481" s="40">
        <f t="shared" si="489"/>
        <v>0</v>
      </c>
    </row>
    <row r="4482" spans="2:15" ht="18" customHeight="1">
      <c r="B4482" s="109" t="str">
        <f>IF('2.売上実績'!$B4482="","",'2.売上実績'!$B4482)</f>
        <v/>
      </c>
      <c r="C4482" s="110" t="str">
        <f>IF('2.売上実績'!$C4482="","",'2.売上実績'!$C4482)</f>
        <v/>
      </c>
      <c r="D4482" s="98" t="str">
        <f>IF(C4482="","",VLOOKUP(C4482,'4.製品一覧'!$B$4:$D$500,3,FALSE))</f>
        <v/>
      </c>
      <c r="E4482" s="102">
        <f>IF(C4482&lt;&gt;"",VLOOKUP(C4482,'7.製品別原価'!$B$5:$J$500,8,FALSE),0)</f>
        <v>0</v>
      </c>
      <c r="F4482" s="37">
        <f>IF(OR($K$2=0,K4482=0),0,'1.全社費用'!$C$42/$K$2)</f>
        <v>0</v>
      </c>
      <c r="G4482" s="37">
        <f t="shared" si="485"/>
        <v>0</v>
      </c>
      <c r="H4482" s="38">
        <f t="shared" si="486"/>
        <v>0</v>
      </c>
      <c r="I4482" s="39">
        <f t="shared" si="487"/>
        <v>0</v>
      </c>
      <c r="J4482" s="40">
        <f t="shared" si="488"/>
        <v>0</v>
      </c>
      <c r="K4482" s="111">
        <f>IF($B4482="",0,'2.売上実績'!D4482)</f>
        <v>0</v>
      </c>
      <c r="L4482" s="111">
        <f>IF($B4482="",0,'2.売上実績'!E4482)</f>
        <v>0</v>
      </c>
      <c r="M4482" s="28">
        <f t="shared" si="483"/>
        <v>0</v>
      </c>
      <c r="N4482" s="41">
        <f t="shared" si="484"/>
        <v>0</v>
      </c>
      <c r="O4482" s="40">
        <f t="shared" si="489"/>
        <v>0</v>
      </c>
    </row>
    <row r="4483" spans="2:15" ht="18" customHeight="1">
      <c r="B4483" s="109" t="str">
        <f>IF('2.売上実績'!$B4483="","",'2.売上実績'!$B4483)</f>
        <v/>
      </c>
      <c r="C4483" s="110" t="str">
        <f>IF('2.売上実績'!$C4483="","",'2.売上実績'!$C4483)</f>
        <v/>
      </c>
      <c r="D4483" s="98" t="str">
        <f>IF(C4483="","",VLOOKUP(C4483,'4.製品一覧'!$B$4:$D$500,3,FALSE))</f>
        <v/>
      </c>
      <c r="E4483" s="102">
        <f>IF(C4483&lt;&gt;"",VLOOKUP(C4483,'7.製品別原価'!$B$5:$J$500,8,FALSE),0)</f>
        <v>0</v>
      </c>
      <c r="F4483" s="37">
        <f>IF(OR($K$2=0,K4483=0),0,'1.全社費用'!$C$42/$K$2)</f>
        <v>0</v>
      </c>
      <c r="G4483" s="37">
        <f t="shared" si="485"/>
        <v>0</v>
      </c>
      <c r="H4483" s="38">
        <f t="shared" si="486"/>
        <v>0</v>
      </c>
      <c r="I4483" s="39">
        <f t="shared" si="487"/>
        <v>0</v>
      </c>
      <c r="J4483" s="40">
        <f t="shared" si="488"/>
        <v>0</v>
      </c>
      <c r="K4483" s="111">
        <f>IF($B4483="",0,'2.売上実績'!D4483)</f>
        <v>0</v>
      </c>
      <c r="L4483" s="111">
        <f>IF($B4483="",0,'2.売上実績'!E4483)</f>
        <v>0</v>
      </c>
      <c r="M4483" s="28">
        <f t="shared" si="483"/>
        <v>0</v>
      </c>
      <c r="N4483" s="41">
        <f t="shared" si="484"/>
        <v>0</v>
      </c>
      <c r="O4483" s="40">
        <f t="shared" si="489"/>
        <v>0</v>
      </c>
    </row>
    <row r="4484" spans="2:15" ht="18" customHeight="1">
      <c r="B4484" s="109" t="str">
        <f>IF('2.売上実績'!$B4484="","",'2.売上実績'!$B4484)</f>
        <v/>
      </c>
      <c r="C4484" s="110" t="str">
        <f>IF('2.売上実績'!$C4484="","",'2.売上実績'!$C4484)</f>
        <v/>
      </c>
      <c r="D4484" s="98" t="str">
        <f>IF(C4484="","",VLOOKUP(C4484,'4.製品一覧'!$B$4:$D$500,3,FALSE))</f>
        <v/>
      </c>
      <c r="E4484" s="102">
        <f>IF(C4484&lt;&gt;"",VLOOKUP(C4484,'7.製品別原価'!$B$5:$J$500,8,FALSE),0)</f>
        <v>0</v>
      </c>
      <c r="F4484" s="37">
        <f>IF(OR($K$2=0,K4484=0),0,'1.全社費用'!$C$42/$K$2)</f>
        <v>0</v>
      </c>
      <c r="G4484" s="37">
        <f t="shared" si="485"/>
        <v>0</v>
      </c>
      <c r="H4484" s="38">
        <f t="shared" si="486"/>
        <v>0</v>
      </c>
      <c r="I4484" s="39">
        <f t="shared" si="487"/>
        <v>0</v>
      </c>
      <c r="J4484" s="40">
        <f t="shared" si="488"/>
        <v>0</v>
      </c>
      <c r="K4484" s="111">
        <f>IF($B4484="",0,'2.売上実績'!D4484)</f>
        <v>0</v>
      </c>
      <c r="L4484" s="111">
        <f>IF($B4484="",0,'2.売上実績'!E4484)</f>
        <v>0</v>
      </c>
      <c r="M4484" s="28">
        <f t="shared" ref="M4484:M4547" si="490">G4484*K4484</f>
        <v>0</v>
      </c>
      <c r="N4484" s="41">
        <f t="shared" ref="N4484:N4547" si="491">L4484-M4484</f>
        <v>0</v>
      </c>
      <c r="O4484" s="40">
        <f t="shared" si="489"/>
        <v>0</v>
      </c>
    </row>
    <row r="4485" spans="2:15" ht="18" customHeight="1">
      <c r="B4485" s="109" t="str">
        <f>IF('2.売上実績'!$B4485="","",'2.売上実績'!$B4485)</f>
        <v/>
      </c>
      <c r="C4485" s="110" t="str">
        <f>IF('2.売上実績'!$C4485="","",'2.売上実績'!$C4485)</f>
        <v/>
      </c>
      <c r="D4485" s="98" t="str">
        <f>IF(C4485="","",VLOOKUP(C4485,'4.製品一覧'!$B$4:$D$500,3,FALSE))</f>
        <v/>
      </c>
      <c r="E4485" s="102">
        <f>IF(C4485&lt;&gt;"",VLOOKUP(C4485,'7.製品別原価'!$B$5:$J$500,8,FALSE),0)</f>
        <v>0</v>
      </c>
      <c r="F4485" s="37">
        <f>IF(OR($K$2=0,K4485=0),0,'1.全社費用'!$C$42/$K$2)</f>
        <v>0</v>
      </c>
      <c r="G4485" s="37">
        <f t="shared" ref="G4485:G4548" si="492">SUM(D4485:F4485)</f>
        <v>0</v>
      </c>
      <c r="H4485" s="38">
        <f t="shared" ref="H4485:H4548" si="493">IF(K4485=0,0,L4485/K4485)</f>
        <v>0</v>
      </c>
      <c r="I4485" s="39">
        <f t="shared" ref="I4485:I4548" si="494">IF(K4485=0,0,N4485/K4485)</f>
        <v>0</v>
      </c>
      <c r="J4485" s="40">
        <f t="shared" ref="J4485:J4548" si="495">O4485</f>
        <v>0</v>
      </c>
      <c r="K4485" s="111">
        <f>IF($B4485="",0,'2.売上実績'!D4485)</f>
        <v>0</v>
      </c>
      <c r="L4485" s="111">
        <f>IF($B4485="",0,'2.売上実績'!E4485)</f>
        <v>0</v>
      </c>
      <c r="M4485" s="28">
        <f t="shared" si="490"/>
        <v>0</v>
      </c>
      <c r="N4485" s="41">
        <f t="shared" si="491"/>
        <v>0</v>
      </c>
      <c r="O4485" s="40">
        <f t="shared" ref="O4485:O4548" si="496">IF(OR(N4485=0,L4485=0),0,N4485/L4485)</f>
        <v>0</v>
      </c>
    </row>
    <row r="4486" spans="2:15" ht="18" customHeight="1">
      <c r="B4486" s="109" t="str">
        <f>IF('2.売上実績'!$B4486="","",'2.売上実績'!$B4486)</f>
        <v/>
      </c>
      <c r="C4486" s="110" t="str">
        <f>IF('2.売上実績'!$C4486="","",'2.売上実績'!$C4486)</f>
        <v/>
      </c>
      <c r="D4486" s="98" t="str">
        <f>IF(C4486="","",VLOOKUP(C4486,'4.製品一覧'!$B$4:$D$500,3,FALSE))</f>
        <v/>
      </c>
      <c r="E4486" s="102">
        <f>IF(C4486&lt;&gt;"",VLOOKUP(C4486,'7.製品別原価'!$B$5:$J$500,8,FALSE),0)</f>
        <v>0</v>
      </c>
      <c r="F4486" s="37">
        <f>IF(OR($K$2=0,K4486=0),0,'1.全社費用'!$C$42/$K$2)</f>
        <v>0</v>
      </c>
      <c r="G4486" s="37">
        <f t="shared" si="492"/>
        <v>0</v>
      </c>
      <c r="H4486" s="38">
        <f t="shared" si="493"/>
        <v>0</v>
      </c>
      <c r="I4486" s="39">
        <f t="shared" si="494"/>
        <v>0</v>
      </c>
      <c r="J4486" s="40">
        <f t="shared" si="495"/>
        <v>0</v>
      </c>
      <c r="K4486" s="111">
        <f>IF($B4486="",0,'2.売上実績'!D4486)</f>
        <v>0</v>
      </c>
      <c r="L4486" s="111">
        <f>IF($B4486="",0,'2.売上実績'!E4486)</f>
        <v>0</v>
      </c>
      <c r="M4486" s="28">
        <f t="shared" si="490"/>
        <v>0</v>
      </c>
      <c r="N4486" s="41">
        <f t="shared" si="491"/>
        <v>0</v>
      </c>
      <c r="O4486" s="40">
        <f t="shared" si="496"/>
        <v>0</v>
      </c>
    </row>
    <row r="4487" spans="2:15" ht="18" customHeight="1">
      <c r="B4487" s="109" t="str">
        <f>IF('2.売上実績'!$B4487="","",'2.売上実績'!$B4487)</f>
        <v/>
      </c>
      <c r="C4487" s="110" t="str">
        <f>IF('2.売上実績'!$C4487="","",'2.売上実績'!$C4487)</f>
        <v/>
      </c>
      <c r="D4487" s="98" t="str">
        <f>IF(C4487="","",VLOOKUP(C4487,'4.製品一覧'!$B$4:$D$500,3,FALSE))</f>
        <v/>
      </c>
      <c r="E4487" s="102">
        <f>IF(C4487&lt;&gt;"",VLOOKUP(C4487,'7.製品別原価'!$B$5:$J$500,8,FALSE),0)</f>
        <v>0</v>
      </c>
      <c r="F4487" s="37">
        <f>IF(OR($K$2=0,K4487=0),0,'1.全社費用'!$C$42/$K$2)</f>
        <v>0</v>
      </c>
      <c r="G4487" s="37">
        <f t="shared" si="492"/>
        <v>0</v>
      </c>
      <c r="H4487" s="38">
        <f t="shared" si="493"/>
        <v>0</v>
      </c>
      <c r="I4487" s="39">
        <f t="shared" si="494"/>
        <v>0</v>
      </c>
      <c r="J4487" s="40">
        <f t="shared" si="495"/>
        <v>0</v>
      </c>
      <c r="K4487" s="111">
        <f>IF($B4487="",0,'2.売上実績'!D4487)</f>
        <v>0</v>
      </c>
      <c r="L4487" s="111">
        <f>IF($B4487="",0,'2.売上実績'!E4487)</f>
        <v>0</v>
      </c>
      <c r="M4487" s="28">
        <f t="shared" si="490"/>
        <v>0</v>
      </c>
      <c r="N4487" s="41">
        <f t="shared" si="491"/>
        <v>0</v>
      </c>
      <c r="O4487" s="40">
        <f t="shared" si="496"/>
        <v>0</v>
      </c>
    </row>
    <row r="4488" spans="2:15" ht="18" customHeight="1">
      <c r="B4488" s="109" t="str">
        <f>IF('2.売上実績'!$B4488="","",'2.売上実績'!$B4488)</f>
        <v/>
      </c>
      <c r="C4488" s="110" t="str">
        <f>IF('2.売上実績'!$C4488="","",'2.売上実績'!$C4488)</f>
        <v/>
      </c>
      <c r="D4488" s="98" t="str">
        <f>IF(C4488="","",VLOOKUP(C4488,'4.製品一覧'!$B$4:$D$500,3,FALSE))</f>
        <v/>
      </c>
      <c r="E4488" s="102">
        <f>IF(C4488&lt;&gt;"",VLOOKUP(C4488,'7.製品別原価'!$B$5:$J$500,8,FALSE),0)</f>
        <v>0</v>
      </c>
      <c r="F4488" s="37">
        <f>IF(OR($K$2=0,K4488=0),0,'1.全社費用'!$C$42/$K$2)</f>
        <v>0</v>
      </c>
      <c r="G4488" s="37">
        <f t="shared" si="492"/>
        <v>0</v>
      </c>
      <c r="H4488" s="38">
        <f t="shared" si="493"/>
        <v>0</v>
      </c>
      <c r="I4488" s="39">
        <f t="shared" si="494"/>
        <v>0</v>
      </c>
      <c r="J4488" s="40">
        <f t="shared" si="495"/>
        <v>0</v>
      </c>
      <c r="K4488" s="111">
        <f>IF($B4488="",0,'2.売上実績'!D4488)</f>
        <v>0</v>
      </c>
      <c r="L4488" s="111">
        <f>IF($B4488="",0,'2.売上実績'!E4488)</f>
        <v>0</v>
      </c>
      <c r="M4488" s="28">
        <f t="shared" si="490"/>
        <v>0</v>
      </c>
      <c r="N4488" s="41">
        <f t="shared" si="491"/>
        <v>0</v>
      </c>
      <c r="O4488" s="40">
        <f t="shared" si="496"/>
        <v>0</v>
      </c>
    </row>
    <row r="4489" spans="2:15" ht="18" customHeight="1">
      <c r="B4489" s="109" t="str">
        <f>IF('2.売上実績'!$B4489="","",'2.売上実績'!$B4489)</f>
        <v/>
      </c>
      <c r="C4489" s="110" t="str">
        <f>IF('2.売上実績'!$C4489="","",'2.売上実績'!$C4489)</f>
        <v/>
      </c>
      <c r="D4489" s="98" t="str">
        <f>IF(C4489="","",VLOOKUP(C4489,'4.製品一覧'!$B$4:$D$500,3,FALSE))</f>
        <v/>
      </c>
      <c r="E4489" s="102">
        <f>IF(C4489&lt;&gt;"",VLOOKUP(C4489,'7.製品別原価'!$B$5:$J$500,8,FALSE),0)</f>
        <v>0</v>
      </c>
      <c r="F4489" s="37">
        <f>IF(OR($K$2=0,K4489=0),0,'1.全社費用'!$C$42/$K$2)</f>
        <v>0</v>
      </c>
      <c r="G4489" s="37">
        <f t="shared" si="492"/>
        <v>0</v>
      </c>
      <c r="H4489" s="38">
        <f t="shared" si="493"/>
        <v>0</v>
      </c>
      <c r="I4489" s="39">
        <f t="shared" si="494"/>
        <v>0</v>
      </c>
      <c r="J4489" s="40">
        <f t="shared" si="495"/>
        <v>0</v>
      </c>
      <c r="K4489" s="111">
        <f>IF($B4489="",0,'2.売上実績'!D4489)</f>
        <v>0</v>
      </c>
      <c r="L4489" s="111">
        <f>IF($B4489="",0,'2.売上実績'!E4489)</f>
        <v>0</v>
      </c>
      <c r="M4489" s="28">
        <f t="shared" si="490"/>
        <v>0</v>
      </c>
      <c r="N4489" s="41">
        <f t="shared" si="491"/>
        <v>0</v>
      </c>
      <c r="O4489" s="40">
        <f t="shared" si="496"/>
        <v>0</v>
      </c>
    </row>
    <row r="4490" spans="2:15" ht="18" customHeight="1">
      <c r="B4490" s="109" t="str">
        <f>IF('2.売上実績'!$B4490="","",'2.売上実績'!$B4490)</f>
        <v/>
      </c>
      <c r="C4490" s="110" t="str">
        <f>IF('2.売上実績'!$C4490="","",'2.売上実績'!$C4490)</f>
        <v/>
      </c>
      <c r="D4490" s="98" t="str">
        <f>IF(C4490="","",VLOOKUP(C4490,'4.製品一覧'!$B$4:$D$500,3,FALSE))</f>
        <v/>
      </c>
      <c r="E4490" s="102">
        <f>IF(C4490&lt;&gt;"",VLOOKUP(C4490,'7.製品別原価'!$B$5:$J$500,8,FALSE),0)</f>
        <v>0</v>
      </c>
      <c r="F4490" s="37">
        <f>IF(OR($K$2=0,K4490=0),0,'1.全社費用'!$C$42/$K$2)</f>
        <v>0</v>
      </c>
      <c r="G4490" s="37">
        <f t="shared" si="492"/>
        <v>0</v>
      </c>
      <c r="H4490" s="38">
        <f t="shared" si="493"/>
        <v>0</v>
      </c>
      <c r="I4490" s="39">
        <f t="shared" si="494"/>
        <v>0</v>
      </c>
      <c r="J4490" s="40">
        <f t="shared" si="495"/>
        <v>0</v>
      </c>
      <c r="K4490" s="111">
        <f>IF($B4490="",0,'2.売上実績'!D4490)</f>
        <v>0</v>
      </c>
      <c r="L4490" s="111">
        <f>IF($B4490="",0,'2.売上実績'!E4490)</f>
        <v>0</v>
      </c>
      <c r="M4490" s="28">
        <f t="shared" si="490"/>
        <v>0</v>
      </c>
      <c r="N4490" s="41">
        <f t="shared" si="491"/>
        <v>0</v>
      </c>
      <c r="O4490" s="40">
        <f t="shared" si="496"/>
        <v>0</v>
      </c>
    </row>
    <row r="4491" spans="2:15" ht="18" customHeight="1">
      <c r="B4491" s="109" t="str">
        <f>IF('2.売上実績'!$B4491="","",'2.売上実績'!$B4491)</f>
        <v/>
      </c>
      <c r="C4491" s="110" t="str">
        <f>IF('2.売上実績'!$C4491="","",'2.売上実績'!$C4491)</f>
        <v/>
      </c>
      <c r="D4491" s="98" t="str">
        <f>IF(C4491="","",VLOOKUP(C4491,'4.製品一覧'!$B$4:$D$500,3,FALSE))</f>
        <v/>
      </c>
      <c r="E4491" s="102">
        <f>IF(C4491&lt;&gt;"",VLOOKUP(C4491,'7.製品別原価'!$B$5:$J$500,8,FALSE),0)</f>
        <v>0</v>
      </c>
      <c r="F4491" s="37">
        <f>IF(OR($K$2=0,K4491=0),0,'1.全社費用'!$C$42/$K$2)</f>
        <v>0</v>
      </c>
      <c r="G4491" s="37">
        <f t="shared" si="492"/>
        <v>0</v>
      </c>
      <c r="H4491" s="38">
        <f t="shared" si="493"/>
        <v>0</v>
      </c>
      <c r="I4491" s="39">
        <f t="shared" si="494"/>
        <v>0</v>
      </c>
      <c r="J4491" s="40">
        <f t="shared" si="495"/>
        <v>0</v>
      </c>
      <c r="K4491" s="111">
        <f>IF($B4491="",0,'2.売上実績'!D4491)</f>
        <v>0</v>
      </c>
      <c r="L4491" s="111">
        <f>IF($B4491="",0,'2.売上実績'!E4491)</f>
        <v>0</v>
      </c>
      <c r="M4491" s="28">
        <f t="shared" si="490"/>
        <v>0</v>
      </c>
      <c r="N4491" s="41">
        <f t="shared" si="491"/>
        <v>0</v>
      </c>
      <c r="O4491" s="40">
        <f t="shared" si="496"/>
        <v>0</v>
      </c>
    </row>
    <row r="4492" spans="2:15" ht="18" customHeight="1">
      <c r="B4492" s="109" t="str">
        <f>IF('2.売上実績'!$B4492="","",'2.売上実績'!$B4492)</f>
        <v/>
      </c>
      <c r="C4492" s="110" t="str">
        <f>IF('2.売上実績'!$C4492="","",'2.売上実績'!$C4492)</f>
        <v/>
      </c>
      <c r="D4492" s="98" t="str">
        <f>IF(C4492="","",VLOOKUP(C4492,'4.製品一覧'!$B$4:$D$500,3,FALSE))</f>
        <v/>
      </c>
      <c r="E4492" s="102">
        <f>IF(C4492&lt;&gt;"",VLOOKUP(C4492,'7.製品別原価'!$B$5:$J$500,8,FALSE),0)</f>
        <v>0</v>
      </c>
      <c r="F4492" s="37">
        <f>IF(OR($K$2=0,K4492=0),0,'1.全社費用'!$C$42/$K$2)</f>
        <v>0</v>
      </c>
      <c r="G4492" s="37">
        <f t="shared" si="492"/>
        <v>0</v>
      </c>
      <c r="H4492" s="38">
        <f t="shared" si="493"/>
        <v>0</v>
      </c>
      <c r="I4492" s="39">
        <f t="shared" si="494"/>
        <v>0</v>
      </c>
      <c r="J4492" s="40">
        <f t="shared" si="495"/>
        <v>0</v>
      </c>
      <c r="K4492" s="111">
        <f>IF($B4492="",0,'2.売上実績'!D4492)</f>
        <v>0</v>
      </c>
      <c r="L4492" s="111">
        <f>IF($B4492="",0,'2.売上実績'!E4492)</f>
        <v>0</v>
      </c>
      <c r="M4492" s="28">
        <f t="shared" si="490"/>
        <v>0</v>
      </c>
      <c r="N4492" s="41">
        <f t="shared" si="491"/>
        <v>0</v>
      </c>
      <c r="O4492" s="40">
        <f t="shared" si="496"/>
        <v>0</v>
      </c>
    </row>
    <row r="4493" spans="2:15" ht="18" customHeight="1">
      <c r="B4493" s="109" t="str">
        <f>IF('2.売上実績'!$B4493="","",'2.売上実績'!$B4493)</f>
        <v/>
      </c>
      <c r="C4493" s="110" t="str">
        <f>IF('2.売上実績'!$C4493="","",'2.売上実績'!$C4493)</f>
        <v/>
      </c>
      <c r="D4493" s="98" t="str">
        <f>IF(C4493="","",VLOOKUP(C4493,'4.製品一覧'!$B$4:$D$500,3,FALSE))</f>
        <v/>
      </c>
      <c r="E4493" s="102">
        <f>IF(C4493&lt;&gt;"",VLOOKUP(C4493,'7.製品別原価'!$B$5:$J$500,8,FALSE),0)</f>
        <v>0</v>
      </c>
      <c r="F4493" s="37">
        <f>IF(OR($K$2=0,K4493=0),0,'1.全社費用'!$C$42/$K$2)</f>
        <v>0</v>
      </c>
      <c r="G4493" s="37">
        <f t="shared" si="492"/>
        <v>0</v>
      </c>
      <c r="H4493" s="38">
        <f t="shared" si="493"/>
        <v>0</v>
      </c>
      <c r="I4493" s="39">
        <f t="shared" si="494"/>
        <v>0</v>
      </c>
      <c r="J4493" s="40">
        <f t="shared" si="495"/>
        <v>0</v>
      </c>
      <c r="K4493" s="111">
        <f>IF($B4493="",0,'2.売上実績'!D4493)</f>
        <v>0</v>
      </c>
      <c r="L4493" s="111">
        <f>IF($B4493="",0,'2.売上実績'!E4493)</f>
        <v>0</v>
      </c>
      <c r="M4493" s="28">
        <f t="shared" si="490"/>
        <v>0</v>
      </c>
      <c r="N4493" s="41">
        <f t="shared" si="491"/>
        <v>0</v>
      </c>
      <c r="O4493" s="40">
        <f t="shared" si="496"/>
        <v>0</v>
      </c>
    </row>
    <row r="4494" spans="2:15" ht="18" customHeight="1">
      <c r="B4494" s="109" t="str">
        <f>IF('2.売上実績'!$B4494="","",'2.売上実績'!$B4494)</f>
        <v/>
      </c>
      <c r="C4494" s="110" t="str">
        <f>IF('2.売上実績'!$C4494="","",'2.売上実績'!$C4494)</f>
        <v/>
      </c>
      <c r="D4494" s="98" t="str">
        <f>IF(C4494="","",VLOOKUP(C4494,'4.製品一覧'!$B$4:$D$500,3,FALSE))</f>
        <v/>
      </c>
      <c r="E4494" s="102">
        <f>IF(C4494&lt;&gt;"",VLOOKUP(C4494,'7.製品別原価'!$B$5:$J$500,8,FALSE),0)</f>
        <v>0</v>
      </c>
      <c r="F4494" s="37">
        <f>IF(OR($K$2=0,K4494=0),0,'1.全社費用'!$C$42/$K$2)</f>
        <v>0</v>
      </c>
      <c r="G4494" s="37">
        <f t="shared" si="492"/>
        <v>0</v>
      </c>
      <c r="H4494" s="38">
        <f t="shared" si="493"/>
        <v>0</v>
      </c>
      <c r="I4494" s="39">
        <f t="shared" si="494"/>
        <v>0</v>
      </c>
      <c r="J4494" s="40">
        <f t="shared" si="495"/>
        <v>0</v>
      </c>
      <c r="K4494" s="111">
        <f>IF($B4494="",0,'2.売上実績'!D4494)</f>
        <v>0</v>
      </c>
      <c r="L4494" s="111">
        <f>IF($B4494="",0,'2.売上実績'!E4494)</f>
        <v>0</v>
      </c>
      <c r="M4494" s="28">
        <f t="shared" si="490"/>
        <v>0</v>
      </c>
      <c r="N4494" s="41">
        <f t="shared" si="491"/>
        <v>0</v>
      </c>
      <c r="O4494" s="40">
        <f t="shared" si="496"/>
        <v>0</v>
      </c>
    </row>
    <row r="4495" spans="2:15" ht="18" customHeight="1">
      <c r="B4495" s="109" t="str">
        <f>IF('2.売上実績'!$B4495="","",'2.売上実績'!$B4495)</f>
        <v/>
      </c>
      <c r="C4495" s="110" t="str">
        <f>IF('2.売上実績'!$C4495="","",'2.売上実績'!$C4495)</f>
        <v/>
      </c>
      <c r="D4495" s="98" t="str">
        <f>IF(C4495="","",VLOOKUP(C4495,'4.製品一覧'!$B$4:$D$500,3,FALSE))</f>
        <v/>
      </c>
      <c r="E4495" s="102">
        <f>IF(C4495&lt;&gt;"",VLOOKUP(C4495,'7.製品別原価'!$B$5:$J$500,8,FALSE),0)</f>
        <v>0</v>
      </c>
      <c r="F4495" s="37">
        <f>IF(OR($K$2=0,K4495=0),0,'1.全社費用'!$C$42/$K$2)</f>
        <v>0</v>
      </c>
      <c r="G4495" s="37">
        <f t="shared" si="492"/>
        <v>0</v>
      </c>
      <c r="H4495" s="38">
        <f t="shared" si="493"/>
        <v>0</v>
      </c>
      <c r="I4495" s="39">
        <f t="shared" si="494"/>
        <v>0</v>
      </c>
      <c r="J4495" s="40">
        <f t="shared" si="495"/>
        <v>0</v>
      </c>
      <c r="K4495" s="111">
        <f>IF($B4495="",0,'2.売上実績'!D4495)</f>
        <v>0</v>
      </c>
      <c r="L4495" s="111">
        <f>IF($B4495="",0,'2.売上実績'!E4495)</f>
        <v>0</v>
      </c>
      <c r="M4495" s="28">
        <f t="shared" si="490"/>
        <v>0</v>
      </c>
      <c r="N4495" s="41">
        <f t="shared" si="491"/>
        <v>0</v>
      </c>
      <c r="O4495" s="40">
        <f t="shared" si="496"/>
        <v>0</v>
      </c>
    </row>
    <row r="4496" spans="2:15" ht="18" customHeight="1">
      <c r="B4496" s="109" t="str">
        <f>IF('2.売上実績'!$B4496="","",'2.売上実績'!$B4496)</f>
        <v/>
      </c>
      <c r="C4496" s="110" t="str">
        <f>IF('2.売上実績'!$C4496="","",'2.売上実績'!$C4496)</f>
        <v/>
      </c>
      <c r="D4496" s="98" t="str">
        <f>IF(C4496="","",VLOOKUP(C4496,'4.製品一覧'!$B$4:$D$500,3,FALSE))</f>
        <v/>
      </c>
      <c r="E4496" s="102">
        <f>IF(C4496&lt;&gt;"",VLOOKUP(C4496,'7.製品別原価'!$B$5:$J$500,8,FALSE),0)</f>
        <v>0</v>
      </c>
      <c r="F4496" s="37">
        <f>IF(OR($K$2=0,K4496=0),0,'1.全社費用'!$C$42/$K$2)</f>
        <v>0</v>
      </c>
      <c r="G4496" s="37">
        <f t="shared" si="492"/>
        <v>0</v>
      </c>
      <c r="H4496" s="38">
        <f t="shared" si="493"/>
        <v>0</v>
      </c>
      <c r="I4496" s="39">
        <f t="shared" si="494"/>
        <v>0</v>
      </c>
      <c r="J4496" s="40">
        <f t="shared" si="495"/>
        <v>0</v>
      </c>
      <c r="K4496" s="111">
        <f>IF($B4496="",0,'2.売上実績'!D4496)</f>
        <v>0</v>
      </c>
      <c r="L4496" s="111">
        <f>IF($B4496="",0,'2.売上実績'!E4496)</f>
        <v>0</v>
      </c>
      <c r="M4496" s="28">
        <f t="shared" si="490"/>
        <v>0</v>
      </c>
      <c r="N4496" s="41">
        <f t="shared" si="491"/>
        <v>0</v>
      </c>
      <c r="O4496" s="40">
        <f t="shared" si="496"/>
        <v>0</v>
      </c>
    </row>
    <row r="4497" spans="2:15" ht="18" customHeight="1">
      <c r="B4497" s="109" t="str">
        <f>IF('2.売上実績'!$B4497="","",'2.売上実績'!$B4497)</f>
        <v/>
      </c>
      <c r="C4497" s="110" t="str">
        <f>IF('2.売上実績'!$C4497="","",'2.売上実績'!$C4497)</f>
        <v/>
      </c>
      <c r="D4497" s="98" t="str">
        <f>IF(C4497="","",VLOOKUP(C4497,'4.製品一覧'!$B$4:$D$500,3,FALSE))</f>
        <v/>
      </c>
      <c r="E4497" s="102">
        <f>IF(C4497&lt;&gt;"",VLOOKUP(C4497,'7.製品別原価'!$B$5:$J$500,8,FALSE),0)</f>
        <v>0</v>
      </c>
      <c r="F4497" s="37">
        <f>IF(OR($K$2=0,K4497=0),0,'1.全社費用'!$C$42/$K$2)</f>
        <v>0</v>
      </c>
      <c r="G4497" s="37">
        <f t="shared" si="492"/>
        <v>0</v>
      </c>
      <c r="H4497" s="38">
        <f t="shared" si="493"/>
        <v>0</v>
      </c>
      <c r="I4497" s="39">
        <f t="shared" si="494"/>
        <v>0</v>
      </c>
      <c r="J4497" s="40">
        <f t="shared" si="495"/>
        <v>0</v>
      </c>
      <c r="K4497" s="111">
        <f>IF($B4497="",0,'2.売上実績'!D4497)</f>
        <v>0</v>
      </c>
      <c r="L4497" s="111">
        <f>IF($B4497="",0,'2.売上実績'!E4497)</f>
        <v>0</v>
      </c>
      <c r="M4497" s="28">
        <f t="shared" si="490"/>
        <v>0</v>
      </c>
      <c r="N4497" s="41">
        <f t="shared" si="491"/>
        <v>0</v>
      </c>
      <c r="O4497" s="40">
        <f t="shared" si="496"/>
        <v>0</v>
      </c>
    </row>
    <row r="4498" spans="2:15" ht="18" customHeight="1">
      <c r="B4498" s="109" t="str">
        <f>IF('2.売上実績'!$B4498="","",'2.売上実績'!$B4498)</f>
        <v/>
      </c>
      <c r="C4498" s="110" t="str">
        <f>IF('2.売上実績'!$C4498="","",'2.売上実績'!$C4498)</f>
        <v/>
      </c>
      <c r="D4498" s="98" t="str">
        <f>IF(C4498="","",VLOOKUP(C4498,'4.製品一覧'!$B$4:$D$500,3,FALSE))</f>
        <v/>
      </c>
      <c r="E4498" s="102">
        <f>IF(C4498&lt;&gt;"",VLOOKUP(C4498,'7.製品別原価'!$B$5:$J$500,8,FALSE),0)</f>
        <v>0</v>
      </c>
      <c r="F4498" s="37">
        <f>IF(OR($K$2=0,K4498=0),0,'1.全社費用'!$C$42/$K$2)</f>
        <v>0</v>
      </c>
      <c r="G4498" s="37">
        <f t="shared" si="492"/>
        <v>0</v>
      </c>
      <c r="H4498" s="38">
        <f t="shared" si="493"/>
        <v>0</v>
      </c>
      <c r="I4498" s="39">
        <f t="shared" si="494"/>
        <v>0</v>
      </c>
      <c r="J4498" s="40">
        <f t="shared" si="495"/>
        <v>0</v>
      </c>
      <c r="K4498" s="111">
        <f>IF($B4498="",0,'2.売上実績'!D4498)</f>
        <v>0</v>
      </c>
      <c r="L4498" s="111">
        <f>IF($B4498="",0,'2.売上実績'!E4498)</f>
        <v>0</v>
      </c>
      <c r="M4498" s="28">
        <f t="shared" si="490"/>
        <v>0</v>
      </c>
      <c r="N4498" s="41">
        <f t="shared" si="491"/>
        <v>0</v>
      </c>
      <c r="O4498" s="40">
        <f t="shared" si="496"/>
        <v>0</v>
      </c>
    </row>
    <row r="4499" spans="2:15" ht="18" customHeight="1">
      <c r="B4499" s="109" t="str">
        <f>IF('2.売上実績'!$B4499="","",'2.売上実績'!$B4499)</f>
        <v/>
      </c>
      <c r="C4499" s="110" t="str">
        <f>IF('2.売上実績'!$C4499="","",'2.売上実績'!$C4499)</f>
        <v/>
      </c>
      <c r="D4499" s="98" t="str">
        <f>IF(C4499="","",VLOOKUP(C4499,'4.製品一覧'!$B$4:$D$500,3,FALSE))</f>
        <v/>
      </c>
      <c r="E4499" s="102">
        <f>IF(C4499&lt;&gt;"",VLOOKUP(C4499,'7.製品別原価'!$B$5:$J$500,8,FALSE),0)</f>
        <v>0</v>
      </c>
      <c r="F4499" s="37">
        <f>IF(OR($K$2=0,K4499=0),0,'1.全社費用'!$C$42/$K$2)</f>
        <v>0</v>
      </c>
      <c r="G4499" s="37">
        <f t="shared" si="492"/>
        <v>0</v>
      </c>
      <c r="H4499" s="38">
        <f t="shared" si="493"/>
        <v>0</v>
      </c>
      <c r="I4499" s="39">
        <f t="shared" si="494"/>
        <v>0</v>
      </c>
      <c r="J4499" s="40">
        <f t="shared" si="495"/>
        <v>0</v>
      </c>
      <c r="K4499" s="111">
        <f>IF($B4499="",0,'2.売上実績'!D4499)</f>
        <v>0</v>
      </c>
      <c r="L4499" s="111">
        <f>IF($B4499="",0,'2.売上実績'!E4499)</f>
        <v>0</v>
      </c>
      <c r="M4499" s="28">
        <f t="shared" si="490"/>
        <v>0</v>
      </c>
      <c r="N4499" s="41">
        <f t="shared" si="491"/>
        <v>0</v>
      </c>
      <c r="O4499" s="40">
        <f t="shared" si="496"/>
        <v>0</v>
      </c>
    </row>
    <row r="4500" spans="2:15" ht="18" customHeight="1">
      <c r="B4500" s="109" t="str">
        <f>IF('2.売上実績'!$B4500="","",'2.売上実績'!$B4500)</f>
        <v/>
      </c>
      <c r="C4500" s="110" t="str">
        <f>IF('2.売上実績'!$C4500="","",'2.売上実績'!$C4500)</f>
        <v/>
      </c>
      <c r="D4500" s="98" t="str">
        <f>IF(C4500="","",VLOOKUP(C4500,'4.製品一覧'!$B$4:$D$500,3,FALSE))</f>
        <v/>
      </c>
      <c r="E4500" s="102">
        <f>IF(C4500&lt;&gt;"",VLOOKUP(C4500,'7.製品別原価'!$B$5:$J$500,8,FALSE),0)</f>
        <v>0</v>
      </c>
      <c r="F4500" s="37">
        <f>IF(OR($K$2=0,K4500=0),0,'1.全社費用'!$C$42/$K$2)</f>
        <v>0</v>
      </c>
      <c r="G4500" s="37">
        <f t="shared" si="492"/>
        <v>0</v>
      </c>
      <c r="H4500" s="38">
        <f t="shared" si="493"/>
        <v>0</v>
      </c>
      <c r="I4500" s="39">
        <f t="shared" si="494"/>
        <v>0</v>
      </c>
      <c r="J4500" s="40">
        <f t="shared" si="495"/>
        <v>0</v>
      </c>
      <c r="K4500" s="111">
        <f>IF($B4500="",0,'2.売上実績'!D4500)</f>
        <v>0</v>
      </c>
      <c r="L4500" s="111">
        <f>IF($B4500="",0,'2.売上実績'!E4500)</f>
        <v>0</v>
      </c>
      <c r="M4500" s="28">
        <f t="shared" si="490"/>
        <v>0</v>
      </c>
      <c r="N4500" s="41">
        <f t="shared" si="491"/>
        <v>0</v>
      </c>
      <c r="O4500" s="40">
        <f t="shared" si="496"/>
        <v>0</v>
      </c>
    </row>
    <row r="4501" spans="2:15" ht="18" customHeight="1">
      <c r="B4501" s="109" t="str">
        <f>IF('2.売上実績'!$B4501="","",'2.売上実績'!$B4501)</f>
        <v/>
      </c>
      <c r="C4501" s="110" t="str">
        <f>IF('2.売上実績'!$C4501="","",'2.売上実績'!$C4501)</f>
        <v/>
      </c>
      <c r="D4501" s="98" t="str">
        <f>IF(C4501="","",VLOOKUP(C4501,'4.製品一覧'!$B$4:$D$500,3,FALSE))</f>
        <v/>
      </c>
      <c r="E4501" s="102">
        <f>IF(C4501&lt;&gt;"",VLOOKUP(C4501,'7.製品別原価'!$B$5:$J$500,8,FALSE),0)</f>
        <v>0</v>
      </c>
      <c r="F4501" s="37">
        <f>IF(OR($K$2=0,K4501=0),0,'1.全社費用'!$C$42/$K$2)</f>
        <v>0</v>
      </c>
      <c r="G4501" s="37">
        <f t="shared" si="492"/>
        <v>0</v>
      </c>
      <c r="H4501" s="38">
        <f t="shared" si="493"/>
        <v>0</v>
      </c>
      <c r="I4501" s="39">
        <f t="shared" si="494"/>
        <v>0</v>
      </c>
      <c r="J4501" s="40">
        <f t="shared" si="495"/>
        <v>0</v>
      </c>
      <c r="K4501" s="111">
        <f>IF($B4501="",0,'2.売上実績'!D4501)</f>
        <v>0</v>
      </c>
      <c r="L4501" s="111">
        <f>IF($B4501="",0,'2.売上実績'!E4501)</f>
        <v>0</v>
      </c>
      <c r="M4501" s="28">
        <f t="shared" si="490"/>
        <v>0</v>
      </c>
      <c r="N4501" s="41">
        <f t="shared" si="491"/>
        <v>0</v>
      </c>
      <c r="O4501" s="40">
        <f t="shared" si="496"/>
        <v>0</v>
      </c>
    </row>
    <row r="4502" spans="2:15" ht="18" customHeight="1">
      <c r="B4502" s="109" t="str">
        <f>IF('2.売上実績'!$B4502="","",'2.売上実績'!$B4502)</f>
        <v/>
      </c>
      <c r="C4502" s="110" t="str">
        <f>IF('2.売上実績'!$C4502="","",'2.売上実績'!$C4502)</f>
        <v/>
      </c>
      <c r="D4502" s="98" t="str">
        <f>IF(C4502="","",VLOOKUP(C4502,'4.製品一覧'!$B$4:$D$500,3,FALSE))</f>
        <v/>
      </c>
      <c r="E4502" s="102">
        <f>IF(C4502&lt;&gt;"",VLOOKUP(C4502,'7.製品別原価'!$B$5:$J$500,8,FALSE),0)</f>
        <v>0</v>
      </c>
      <c r="F4502" s="37">
        <f>IF(OR($K$2=0,K4502=0),0,'1.全社費用'!$C$42/$K$2)</f>
        <v>0</v>
      </c>
      <c r="G4502" s="37">
        <f t="shared" si="492"/>
        <v>0</v>
      </c>
      <c r="H4502" s="38">
        <f t="shared" si="493"/>
        <v>0</v>
      </c>
      <c r="I4502" s="39">
        <f t="shared" si="494"/>
        <v>0</v>
      </c>
      <c r="J4502" s="40">
        <f t="shared" si="495"/>
        <v>0</v>
      </c>
      <c r="K4502" s="111">
        <f>IF($B4502="",0,'2.売上実績'!D4502)</f>
        <v>0</v>
      </c>
      <c r="L4502" s="111">
        <f>IF($B4502="",0,'2.売上実績'!E4502)</f>
        <v>0</v>
      </c>
      <c r="M4502" s="28">
        <f t="shared" si="490"/>
        <v>0</v>
      </c>
      <c r="N4502" s="41">
        <f t="shared" si="491"/>
        <v>0</v>
      </c>
      <c r="O4502" s="40">
        <f t="shared" si="496"/>
        <v>0</v>
      </c>
    </row>
    <row r="4503" spans="2:15" ht="18" customHeight="1">
      <c r="B4503" s="109" t="str">
        <f>IF('2.売上実績'!$B4503="","",'2.売上実績'!$B4503)</f>
        <v/>
      </c>
      <c r="C4503" s="110" t="str">
        <f>IF('2.売上実績'!$C4503="","",'2.売上実績'!$C4503)</f>
        <v/>
      </c>
      <c r="D4503" s="98" t="str">
        <f>IF(C4503="","",VLOOKUP(C4503,'4.製品一覧'!$B$4:$D$500,3,FALSE))</f>
        <v/>
      </c>
      <c r="E4503" s="102">
        <f>IF(C4503&lt;&gt;"",VLOOKUP(C4503,'7.製品別原価'!$B$5:$J$500,8,FALSE),0)</f>
        <v>0</v>
      </c>
      <c r="F4503" s="37">
        <f>IF(OR($K$2=0,K4503=0),0,'1.全社費用'!$C$42/$K$2)</f>
        <v>0</v>
      </c>
      <c r="G4503" s="37">
        <f t="shared" si="492"/>
        <v>0</v>
      </c>
      <c r="H4503" s="38">
        <f t="shared" si="493"/>
        <v>0</v>
      </c>
      <c r="I4503" s="39">
        <f t="shared" si="494"/>
        <v>0</v>
      </c>
      <c r="J4503" s="40">
        <f t="shared" si="495"/>
        <v>0</v>
      </c>
      <c r="K4503" s="111">
        <f>IF($B4503="",0,'2.売上実績'!D4503)</f>
        <v>0</v>
      </c>
      <c r="L4503" s="111">
        <f>IF($B4503="",0,'2.売上実績'!E4503)</f>
        <v>0</v>
      </c>
      <c r="M4503" s="28">
        <f t="shared" si="490"/>
        <v>0</v>
      </c>
      <c r="N4503" s="41">
        <f t="shared" si="491"/>
        <v>0</v>
      </c>
      <c r="O4503" s="40">
        <f t="shared" si="496"/>
        <v>0</v>
      </c>
    </row>
    <row r="4504" spans="2:15" ht="18" customHeight="1">
      <c r="B4504" s="109" t="str">
        <f>IF('2.売上実績'!$B4504="","",'2.売上実績'!$B4504)</f>
        <v/>
      </c>
      <c r="C4504" s="110" t="str">
        <f>IF('2.売上実績'!$C4504="","",'2.売上実績'!$C4504)</f>
        <v/>
      </c>
      <c r="D4504" s="98" t="str">
        <f>IF(C4504="","",VLOOKUP(C4504,'4.製品一覧'!$B$4:$D$500,3,FALSE))</f>
        <v/>
      </c>
      <c r="E4504" s="102">
        <f>IF(C4504&lt;&gt;"",VLOOKUP(C4504,'7.製品別原価'!$B$5:$J$500,8,FALSE),0)</f>
        <v>0</v>
      </c>
      <c r="F4504" s="37">
        <f>IF(OR($K$2=0,K4504=0),0,'1.全社費用'!$C$42/$K$2)</f>
        <v>0</v>
      </c>
      <c r="G4504" s="37">
        <f t="shared" si="492"/>
        <v>0</v>
      </c>
      <c r="H4504" s="38">
        <f t="shared" si="493"/>
        <v>0</v>
      </c>
      <c r="I4504" s="39">
        <f t="shared" si="494"/>
        <v>0</v>
      </c>
      <c r="J4504" s="40">
        <f t="shared" si="495"/>
        <v>0</v>
      </c>
      <c r="K4504" s="111">
        <f>IF($B4504="",0,'2.売上実績'!D4504)</f>
        <v>0</v>
      </c>
      <c r="L4504" s="111">
        <f>IF($B4504="",0,'2.売上実績'!E4504)</f>
        <v>0</v>
      </c>
      <c r="M4504" s="28">
        <f t="shared" si="490"/>
        <v>0</v>
      </c>
      <c r="N4504" s="41">
        <f t="shared" si="491"/>
        <v>0</v>
      </c>
      <c r="O4504" s="40">
        <f t="shared" si="496"/>
        <v>0</v>
      </c>
    </row>
    <row r="4505" spans="2:15" ht="18" customHeight="1">
      <c r="B4505" s="109" t="str">
        <f>IF('2.売上実績'!$B4505="","",'2.売上実績'!$B4505)</f>
        <v/>
      </c>
      <c r="C4505" s="110" t="str">
        <f>IF('2.売上実績'!$C4505="","",'2.売上実績'!$C4505)</f>
        <v/>
      </c>
      <c r="D4505" s="98" t="str">
        <f>IF(C4505="","",VLOOKUP(C4505,'4.製品一覧'!$B$4:$D$500,3,FALSE))</f>
        <v/>
      </c>
      <c r="E4505" s="102">
        <f>IF(C4505&lt;&gt;"",VLOOKUP(C4505,'7.製品別原価'!$B$5:$J$500,8,FALSE),0)</f>
        <v>0</v>
      </c>
      <c r="F4505" s="37">
        <f>IF(OR($K$2=0,K4505=0),0,'1.全社費用'!$C$42/$K$2)</f>
        <v>0</v>
      </c>
      <c r="G4505" s="37">
        <f t="shared" si="492"/>
        <v>0</v>
      </c>
      <c r="H4505" s="38">
        <f t="shared" si="493"/>
        <v>0</v>
      </c>
      <c r="I4505" s="39">
        <f t="shared" si="494"/>
        <v>0</v>
      </c>
      <c r="J4505" s="40">
        <f t="shared" si="495"/>
        <v>0</v>
      </c>
      <c r="K4505" s="111">
        <f>IF($B4505="",0,'2.売上実績'!D4505)</f>
        <v>0</v>
      </c>
      <c r="L4505" s="111">
        <f>IF($B4505="",0,'2.売上実績'!E4505)</f>
        <v>0</v>
      </c>
      <c r="M4505" s="28">
        <f t="shared" si="490"/>
        <v>0</v>
      </c>
      <c r="N4505" s="41">
        <f t="shared" si="491"/>
        <v>0</v>
      </c>
      <c r="O4505" s="40">
        <f t="shared" si="496"/>
        <v>0</v>
      </c>
    </row>
    <row r="4506" spans="2:15" ht="18" customHeight="1">
      <c r="B4506" s="109" t="str">
        <f>IF('2.売上実績'!$B4506="","",'2.売上実績'!$B4506)</f>
        <v/>
      </c>
      <c r="C4506" s="110" t="str">
        <f>IF('2.売上実績'!$C4506="","",'2.売上実績'!$C4506)</f>
        <v/>
      </c>
      <c r="D4506" s="98" t="str">
        <f>IF(C4506="","",VLOOKUP(C4506,'4.製品一覧'!$B$4:$D$500,3,FALSE))</f>
        <v/>
      </c>
      <c r="E4506" s="102">
        <f>IF(C4506&lt;&gt;"",VLOOKUP(C4506,'7.製品別原価'!$B$5:$J$500,8,FALSE),0)</f>
        <v>0</v>
      </c>
      <c r="F4506" s="37">
        <f>IF(OR($K$2=0,K4506=0),0,'1.全社費用'!$C$42/$K$2)</f>
        <v>0</v>
      </c>
      <c r="G4506" s="37">
        <f t="shared" si="492"/>
        <v>0</v>
      </c>
      <c r="H4506" s="38">
        <f t="shared" si="493"/>
        <v>0</v>
      </c>
      <c r="I4506" s="39">
        <f t="shared" si="494"/>
        <v>0</v>
      </c>
      <c r="J4506" s="40">
        <f t="shared" si="495"/>
        <v>0</v>
      </c>
      <c r="K4506" s="111">
        <f>IF($B4506="",0,'2.売上実績'!D4506)</f>
        <v>0</v>
      </c>
      <c r="L4506" s="111">
        <f>IF($B4506="",0,'2.売上実績'!E4506)</f>
        <v>0</v>
      </c>
      <c r="M4506" s="28">
        <f t="shared" si="490"/>
        <v>0</v>
      </c>
      <c r="N4506" s="41">
        <f t="shared" si="491"/>
        <v>0</v>
      </c>
      <c r="O4506" s="40">
        <f t="shared" si="496"/>
        <v>0</v>
      </c>
    </row>
    <row r="4507" spans="2:15" ht="18" customHeight="1">
      <c r="B4507" s="109" t="str">
        <f>IF('2.売上実績'!$B4507="","",'2.売上実績'!$B4507)</f>
        <v/>
      </c>
      <c r="C4507" s="110" t="str">
        <f>IF('2.売上実績'!$C4507="","",'2.売上実績'!$C4507)</f>
        <v/>
      </c>
      <c r="D4507" s="98" t="str">
        <f>IF(C4507="","",VLOOKUP(C4507,'4.製品一覧'!$B$4:$D$500,3,FALSE))</f>
        <v/>
      </c>
      <c r="E4507" s="102">
        <f>IF(C4507&lt;&gt;"",VLOOKUP(C4507,'7.製品別原価'!$B$5:$J$500,8,FALSE),0)</f>
        <v>0</v>
      </c>
      <c r="F4507" s="37">
        <f>IF(OR($K$2=0,K4507=0),0,'1.全社費用'!$C$42/$K$2)</f>
        <v>0</v>
      </c>
      <c r="G4507" s="37">
        <f t="shared" si="492"/>
        <v>0</v>
      </c>
      <c r="H4507" s="38">
        <f t="shared" si="493"/>
        <v>0</v>
      </c>
      <c r="I4507" s="39">
        <f t="shared" si="494"/>
        <v>0</v>
      </c>
      <c r="J4507" s="40">
        <f t="shared" si="495"/>
        <v>0</v>
      </c>
      <c r="K4507" s="111">
        <f>IF($B4507="",0,'2.売上実績'!D4507)</f>
        <v>0</v>
      </c>
      <c r="L4507" s="111">
        <f>IF($B4507="",0,'2.売上実績'!E4507)</f>
        <v>0</v>
      </c>
      <c r="M4507" s="28">
        <f t="shared" si="490"/>
        <v>0</v>
      </c>
      <c r="N4507" s="41">
        <f t="shared" si="491"/>
        <v>0</v>
      </c>
      <c r="O4507" s="40">
        <f t="shared" si="496"/>
        <v>0</v>
      </c>
    </row>
    <row r="4508" spans="2:15" ht="18" customHeight="1">
      <c r="B4508" s="109" t="str">
        <f>IF('2.売上実績'!$B4508="","",'2.売上実績'!$B4508)</f>
        <v/>
      </c>
      <c r="C4508" s="110" t="str">
        <f>IF('2.売上実績'!$C4508="","",'2.売上実績'!$C4508)</f>
        <v/>
      </c>
      <c r="D4508" s="98" t="str">
        <f>IF(C4508="","",VLOOKUP(C4508,'4.製品一覧'!$B$4:$D$500,3,FALSE))</f>
        <v/>
      </c>
      <c r="E4508" s="102">
        <f>IF(C4508&lt;&gt;"",VLOOKUP(C4508,'7.製品別原価'!$B$5:$J$500,8,FALSE),0)</f>
        <v>0</v>
      </c>
      <c r="F4508" s="37">
        <f>IF(OR($K$2=0,K4508=0),0,'1.全社費用'!$C$42/$K$2)</f>
        <v>0</v>
      </c>
      <c r="G4508" s="37">
        <f t="shared" si="492"/>
        <v>0</v>
      </c>
      <c r="H4508" s="38">
        <f t="shared" si="493"/>
        <v>0</v>
      </c>
      <c r="I4508" s="39">
        <f t="shared" si="494"/>
        <v>0</v>
      </c>
      <c r="J4508" s="40">
        <f t="shared" si="495"/>
        <v>0</v>
      </c>
      <c r="K4508" s="111">
        <f>IF($B4508="",0,'2.売上実績'!D4508)</f>
        <v>0</v>
      </c>
      <c r="L4508" s="111">
        <f>IF($B4508="",0,'2.売上実績'!E4508)</f>
        <v>0</v>
      </c>
      <c r="M4508" s="28">
        <f t="shared" si="490"/>
        <v>0</v>
      </c>
      <c r="N4508" s="41">
        <f t="shared" si="491"/>
        <v>0</v>
      </c>
      <c r="O4508" s="40">
        <f t="shared" si="496"/>
        <v>0</v>
      </c>
    </row>
    <row r="4509" spans="2:15" ht="18" customHeight="1">
      <c r="B4509" s="109" t="str">
        <f>IF('2.売上実績'!$B4509="","",'2.売上実績'!$B4509)</f>
        <v/>
      </c>
      <c r="C4509" s="110" t="str">
        <f>IF('2.売上実績'!$C4509="","",'2.売上実績'!$C4509)</f>
        <v/>
      </c>
      <c r="D4509" s="98" t="str">
        <f>IF(C4509="","",VLOOKUP(C4509,'4.製品一覧'!$B$4:$D$500,3,FALSE))</f>
        <v/>
      </c>
      <c r="E4509" s="102">
        <f>IF(C4509&lt;&gt;"",VLOOKUP(C4509,'7.製品別原価'!$B$5:$J$500,8,FALSE),0)</f>
        <v>0</v>
      </c>
      <c r="F4509" s="37">
        <f>IF(OR($K$2=0,K4509=0),0,'1.全社費用'!$C$42/$K$2)</f>
        <v>0</v>
      </c>
      <c r="G4509" s="37">
        <f t="shared" si="492"/>
        <v>0</v>
      </c>
      <c r="H4509" s="38">
        <f t="shared" si="493"/>
        <v>0</v>
      </c>
      <c r="I4509" s="39">
        <f t="shared" si="494"/>
        <v>0</v>
      </c>
      <c r="J4509" s="40">
        <f t="shared" si="495"/>
        <v>0</v>
      </c>
      <c r="K4509" s="111">
        <f>IF($B4509="",0,'2.売上実績'!D4509)</f>
        <v>0</v>
      </c>
      <c r="L4509" s="111">
        <f>IF($B4509="",0,'2.売上実績'!E4509)</f>
        <v>0</v>
      </c>
      <c r="M4509" s="28">
        <f t="shared" si="490"/>
        <v>0</v>
      </c>
      <c r="N4509" s="41">
        <f t="shared" si="491"/>
        <v>0</v>
      </c>
      <c r="O4509" s="40">
        <f t="shared" si="496"/>
        <v>0</v>
      </c>
    </row>
    <row r="4510" spans="2:15" ht="18" customHeight="1">
      <c r="B4510" s="109" t="str">
        <f>IF('2.売上実績'!$B4510="","",'2.売上実績'!$B4510)</f>
        <v/>
      </c>
      <c r="C4510" s="110" t="str">
        <f>IF('2.売上実績'!$C4510="","",'2.売上実績'!$C4510)</f>
        <v/>
      </c>
      <c r="D4510" s="98" t="str">
        <f>IF(C4510="","",VLOOKUP(C4510,'4.製品一覧'!$B$4:$D$500,3,FALSE))</f>
        <v/>
      </c>
      <c r="E4510" s="102">
        <f>IF(C4510&lt;&gt;"",VLOOKUP(C4510,'7.製品別原価'!$B$5:$J$500,8,FALSE),0)</f>
        <v>0</v>
      </c>
      <c r="F4510" s="37">
        <f>IF(OR($K$2=0,K4510=0),0,'1.全社費用'!$C$42/$K$2)</f>
        <v>0</v>
      </c>
      <c r="G4510" s="37">
        <f t="shared" si="492"/>
        <v>0</v>
      </c>
      <c r="H4510" s="38">
        <f t="shared" si="493"/>
        <v>0</v>
      </c>
      <c r="I4510" s="39">
        <f t="shared" si="494"/>
        <v>0</v>
      </c>
      <c r="J4510" s="40">
        <f t="shared" si="495"/>
        <v>0</v>
      </c>
      <c r="K4510" s="111">
        <f>IF($B4510="",0,'2.売上実績'!D4510)</f>
        <v>0</v>
      </c>
      <c r="L4510" s="111">
        <f>IF($B4510="",0,'2.売上実績'!E4510)</f>
        <v>0</v>
      </c>
      <c r="M4510" s="28">
        <f t="shared" si="490"/>
        <v>0</v>
      </c>
      <c r="N4510" s="41">
        <f t="shared" si="491"/>
        <v>0</v>
      </c>
      <c r="O4510" s="40">
        <f t="shared" si="496"/>
        <v>0</v>
      </c>
    </row>
    <row r="4511" spans="2:15" ht="18" customHeight="1">
      <c r="B4511" s="109" t="str">
        <f>IF('2.売上実績'!$B4511="","",'2.売上実績'!$B4511)</f>
        <v/>
      </c>
      <c r="C4511" s="110" t="str">
        <f>IF('2.売上実績'!$C4511="","",'2.売上実績'!$C4511)</f>
        <v/>
      </c>
      <c r="D4511" s="98" t="str">
        <f>IF(C4511="","",VLOOKUP(C4511,'4.製品一覧'!$B$4:$D$500,3,FALSE))</f>
        <v/>
      </c>
      <c r="E4511" s="102">
        <f>IF(C4511&lt;&gt;"",VLOOKUP(C4511,'7.製品別原価'!$B$5:$J$500,8,FALSE),0)</f>
        <v>0</v>
      </c>
      <c r="F4511" s="37">
        <f>IF(OR($K$2=0,K4511=0),0,'1.全社費用'!$C$42/$K$2)</f>
        <v>0</v>
      </c>
      <c r="G4511" s="37">
        <f t="shared" si="492"/>
        <v>0</v>
      </c>
      <c r="H4511" s="38">
        <f t="shared" si="493"/>
        <v>0</v>
      </c>
      <c r="I4511" s="39">
        <f t="shared" si="494"/>
        <v>0</v>
      </c>
      <c r="J4511" s="40">
        <f t="shared" si="495"/>
        <v>0</v>
      </c>
      <c r="K4511" s="111">
        <f>IF($B4511="",0,'2.売上実績'!D4511)</f>
        <v>0</v>
      </c>
      <c r="L4511" s="111">
        <f>IF($B4511="",0,'2.売上実績'!E4511)</f>
        <v>0</v>
      </c>
      <c r="M4511" s="28">
        <f t="shared" si="490"/>
        <v>0</v>
      </c>
      <c r="N4511" s="41">
        <f t="shared" si="491"/>
        <v>0</v>
      </c>
      <c r="O4511" s="40">
        <f t="shared" si="496"/>
        <v>0</v>
      </c>
    </row>
    <row r="4512" spans="2:15" ht="18" customHeight="1">
      <c r="B4512" s="109" t="str">
        <f>IF('2.売上実績'!$B4512="","",'2.売上実績'!$B4512)</f>
        <v/>
      </c>
      <c r="C4512" s="110" t="str">
        <f>IF('2.売上実績'!$C4512="","",'2.売上実績'!$C4512)</f>
        <v/>
      </c>
      <c r="D4512" s="98" t="str">
        <f>IF(C4512="","",VLOOKUP(C4512,'4.製品一覧'!$B$4:$D$500,3,FALSE))</f>
        <v/>
      </c>
      <c r="E4512" s="102">
        <f>IF(C4512&lt;&gt;"",VLOOKUP(C4512,'7.製品別原価'!$B$5:$J$500,8,FALSE),0)</f>
        <v>0</v>
      </c>
      <c r="F4512" s="37">
        <f>IF(OR($K$2=0,K4512=0),0,'1.全社費用'!$C$42/$K$2)</f>
        <v>0</v>
      </c>
      <c r="G4512" s="37">
        <f t="shared" si="492"/>
        <v>0</v>
      </c>
      <c r="H4512" s="38">
        <f t="shared" si="493"/>
        <v>0</v>
      </c>
      <c r="I4512" s="39">
        <f t="shared" si="494"/>
        <v>0</v>
      </c>
      <c r="J4512" s="40">
        <f t="shared" si="495"/>
        <v>0</v>
      </c>
      <c r="K4512" s="111">
        <f>IF($B4512="",0,'2.売上実績'!D4512)</f>
        <v>0</v>
      </c>
      <c r="L4512" s="111">
        <f>IF($B4512="",0,'2.売上実績'!E4512)</f>
        <v>0</v>
      </c>
      <c r="M4512" s="28">
        <f t="shared" si="490"/>
        <v>0</v>
      </c>
      <c r="N4512" s="41">
        <f t="shared" si="491"/>
        <v>0</v>
      </c>
      <c r="O4512" s="40">
        <f t="shared" si="496"/>
        <v>0</v>
      </c>
    </row>
    <row r="4513" spans="2:15" ht="18" customHeight="1">
      <c r="B4513" s="109" t="str">
        <f>IF('2.売上実績'!$B4513="","",'2.売上実績'!$B4513)</f>
        <v/>
      </c>
      <c r="C4513" s="110" t="str">
        <f>IF('2.売上実績'!$C4513="","",'2.売上実績'!$C4513)</f>
        <v/>
      </c>
      <c r="D4513" s="98" t="str">
        <f>IF(C4513="","",VLOOKUP(C4513,'4.製品一覧'!$B$4:$D$500,3,FALSE))</f>
        <v/>
      </c>
      <c r="E4513" s="102">
        <f>IF(C4513&lt;&gt;"",VLOOKUP(C4513,'7.製品別原価'!$B$5:$J$500,8,FALSE),0)</f>
        <v>0</v>
      </c>
      <c r="F4513" s="37">
        <f>IF(OR($K$2=0,K4513=0),0,'1.全社費用'!$C$42/$K$2)</f>
        <v>0</v>
      </c>
      <c r="G4513" s="37">
        <f t="shared" si="492"/>
        <v>0</v>
      </c>
      <c r="H4513" s="38">
        <f t="shared" si="493"/>
        <v>0</v>
      </c>
      <c r="I4513" s="39">
        <f t="shared" si="494"/>
        <v>0</v>
      </c>
      <c r="J4513" s="40">
        <f t="shared" si="495"/>
        <v>0</v>
      </c>
      <c r="K4513" s="111">
        <f>IF($B4513="",0,'2.売上実績'!D4513)</f>
        <v>0</v>
      </c>
      <c r="L4513" s="111">
        <f>IF($B4513="",0,'2.売上実績'!E4513)</f>
        <v>0</v>
      </c>
      <c r="M4513" s="28">
        <f t="shared" si="490"/>
        <v>0</v>
      </c>
      <c r="N4513" s="41">
        <f t="shared" si="491"/>
        <v>0</v>
      </c>
      <c r="O4513" s="40">
        <f t="shared" si="496"/>
        <v>0</v>
      </c>
    </row>
    <row r="4514" spans="2:15" ht="18" customHeight="1">
      <c r="B4514" s="109" t="str">
        <f>IF('2.売上実績'!$B4514="","",'2.売上実績'!$B4514)</f>
        <v/>
      </c>
      <c r="C4514" s="110" t="str">
        <f>IF('2.売上実績'!$C4514="","",'2.売上実績'!$C4514)</f>
        <v/>
      </c>
      <c r="D4514" s="98" t="str">
        <f>IF(C4514="","",VLOOKUP(C4514,'4.製品一覧'!$B$4:$D$500,3,FALSE))</f>
        <v/>
      </c>
      <c r="E4514" s="102">
        <f>IF(C4514&lt;&gt;"",VLOOKUP(C4514,'7.製品別原価'!$B$5:$J$500,8,FALSE),0)</f>
        <v>0</v>
      </c>
      <c r="F4514" s="37">
        <f>IF(OR($K$2=0,K4514=0),0,'1.全社費用'!$C$42/$K$2)</f>
        <v>0</v>
      </c>
      <c r="G4514" s="37">
        <f t="shared" si="492"/>
        <v>0</v>
      </c>
      <c r="H4514" s="38">
        <f t="shared" si="493"/>
        <v>0</v>
      </c>
      <c r="I4514" s="39">
        <f t="shared" si="494"/>
        <v>0</v>
      </c>
      <c r="J4514" s="40">
        <f t="shared" si="495"/>
        <v>0</v>
      </c>
      <c r="K4514" s="111">
        <f>IF($B4514="",0,'2.売上実績'!D4514)</f>
        <v>0</v>
      </c>
      <c r="L4514" s="111">
        <f>IF($B4514="",0,'2.売上実績'!E4514)</f>
        <v>0</v>
      </c>
      <c r="M4514" s="28">
        <f t="shared" si="490"/>
        <v>0</v>
      </c>
      <c r="N4514" s="41">
        <f t="shared" si="491"/>
        <v>0</v>
      </c>
      <c r="O4514" s="40">
        <f t="shared" si="496"/>
        <v>0</v>
      </c>
    </row>
    <row r="4515" spans="2:15" ht="18" customHeight="1">
      <c r="B4515" s="109" t="str">
        <f>IF('2.売上実績'!$B4515="","",'2.売上実績'!$B4515)</f>
        <v/>
      </c>
      <c r="C4515" s="110" t="str">
        <f>IF('2.売上実績'!$C4515="","",'2.売上実績'!$C4515)</f>
        <v/>
      </c>
      <c r="D4515" s="98" t="str">
        <f>IF(C4515="","",VLOOKUP(C4515,'4.製品一覧'!$B$4:$D$500,3,FALSE))</f>
        <v/>
      </c>
      <c r="E4515" s="102">
        <f>IF(C4515&lt;&gt;"",VLOOKUP(C4515,'7.製品別原価'!$B$5:$J$500,8,FALSE),0)</f>
        <v>0</v>
      </c>
      <c r="F4515" s="37">
        <f>IF(OR($K$2=0,K4515=0),0,'1.全社費用'!$C$42/$K$2)</f>
        <v>0</v>
      </c>
      <c r="G4515" s="37">
        <f t="shared" si="492"/>
        <v>0</v>
      </c>
      <c r="H4515" s="38">
        <f t="shared" si="493"/>
        <v>0</v>
      </c>
      <c r="I4515" s="39">
        <f t="shared" si="494"/>
        <v>0</v>
      </c>
      <c r="J4515" s="40">
        <f t="shared" si="495"/>
        <v>0</v>
      </c>
      <c r="K4515" s="111">
        <f>IF($B4515="",0,'2.売上実績'!D4515)</f>
        <v>0</v>
      </c>
      <c r="L4515" s="111">
        <f>IF($B4515="",0,'2.売上実績'!E4515)</f>
        <v>0</v>
      </c>
      <c r="M4515" s="28">
        <f t="shared" si="490"/>
        <v>0</v>
      </c>
      <c r="N4515" s="41">
        <f t="shared" si="491"/>
        <v>0</v>
      </c>
      <c r="O4515" s="40">
        <f t="shared" si="496"/>
        <v>0</v>
      </c>
    </row>
    <row r="4516" spans="2:15" ht="18" customHeight="1">
      <c r="B4516" s="109" t="str">
        <f>IF('2.売上実績'!$B4516="","",'2.売上実績'!$B4516)</f>
        <v/>
      </c>
      <c r="C4516" s="110" t="str">
        <f>IF('2.売上実績'!$C4516="","",'2.売上実績'!$C4516)</f>
        <v/>
      </c>
      <c r="D4516" s="98" t="str">
        <f>IF(C4516="","",VLOOKUP(C4516,'4.製品一覧'!$B$4:$D$500,3,FALSE))</f>
        <v/>
      </c>
      <c r="E4516" s="102">
        <f>IF(C4516&lt;&gt;"",VLOOKUP(C4516,'7.製品別原価'!$B$5:$J$500,8,FALSE),0)</f>
        <v>0</v>
      </c>
      <c r="F4516" s="37">
        <f>IF(OR($K$2=0,K4516=0),0,'1.全社費用'!$C$42/$K$2)</f>
        <v>0</v>
      </c>
      <c r="G4516" s="37">
        <f t="shared" si="492"/>
        <v>0</v>
      </c>
      <c r="H4516" s="38">
        <f t="shared" si="493"/>
        <v>0</v>
      </c>
      <c r="I4516" s="39">
        <f t="shared" si="494"/>
        <v>0</v>
      </c>
      <c r="J4516" s="40">
        <f t="shared" si="495"/>
        <v>0</v>
      </c>
      <c r="K4516" s="111">
        <f>IF($B4516="",0,'2.売上実績'!D4516)</f>
        <v>0</v>
      </c>
      <c r="L4516" s="111">
        <f>IF($B4516="",0,'2.売上実績'!E4516)</f>
        <v>0</v>
      </c>
      <c r="M4516" s="28">
        <f t="shared" si="490"/>
        <v>0</v>
      </c>
      <c r="N4516" s="41">
        <f t="shared" si="491"/>
        <v>0</v>
      </c>
      <c r="O4516" s="40">
        <f t="shared" si="496"/>
        <v>0</v>
      </c>
    </row>
    <row r="4517" spans="2:15" ht="18" customHeight="1">
      <c r="B4517" s="109" t="str">
        <f>IF('2.売上実績'!$B4517="","",'2.売上実績'!$B4517)</f>
        <v/>
      </c>
      <c r="C4517" s="110" t="str">
        <f>IF('2.売上実績'!$C4517="","",'2.売上実績'!$C4517)</f>
        <v/>
      </c>
      <c r="D4517" s="98" t="str">
        <f>IF(C4517="","",VLOOKUP(C4517,'4.製品一覧'!$B$4:$D$500,3,FALSE))</f>
        <v/>
      </c>
      <c r="E4517" s="102">
        <f>IF(C4517&lt;&gt;"",VLOOKUP(C4517,'7.製品別原価'!$B$5:$J$500,8,FALSE),0)</f>
        <v>0</v>
      </c>
      <c r="F4517" s="37">
        <f>IF(OR($K$2=0,K4517=0),0,'1.全社費用'!$C$42/$K$2)</f>
        <v>0</v>
      </c>
      <c r="G4517" s="37">
        <f t="shared" si="492"/>
        <v>0</v>
      </c>
      <c r="H4517" s="38">
        <f t="shared" si="493"/>
        <v>0</v>
      </c>
      <c r="I4517" s="39">
        <f t="shared" si="494"/>
        <v>0</v>
      </c>
      <c r="J4517" s="40">
        <f t="shared" si="495"/>
        <v>0</v>
      </c>
      <c r="K4517" s="111">
        <f>IF($B4517="",0,'2.売上実績'!D4517)</f>
        <v>0</v>
      </c>
      <c r="L4517" s="111">
        <f>IF($B4517="",0,'2.売上実績'!E4517)</f>
        <v>0</v>
      </c>
      <c r="M4517" s="28">
        <f t="shared" si="490"/>
        <v>0</v>
      </c>
      <c r="N4517" s="41">
        <f t="shared" si="491"/>
        <v>0</v>
      </c>
      <c r="O4517" s="40">
        <f t="shared" si="496"/>
        <v>0</v>
      </c>
    </row>
    <row r="4518" spans="2:15" ht="18" customHeight="1">
      <c r="B4518" s="109" t="str">
        <f>IF('2.売上実績'!$B4518="","",'2.売上実績'!$B4518)</f>
        <v/>
      </c>
      <c r="C4518" s="110" t="str">
        <f>IF('2.売上実績'!$C4518="","",'2.売上実績'!$C4518)</f>
        <v/>
      </c>
      <c r="D4518" s="98" t="str">
        <f>IF(C4518="","",VLOOKUP(C4518,'4.製品一覧'!$B$4:$D$500,3,FALSE))</f>
        <v/>
      </c>
      <c r="E4518" s="102">
        <f>IF(C4518&lt;&gt;"",VLOOKUP(C4518,'7.製品別原価'!$B$5:$J$500,8,FALSE),0)</f>
        <v>0</v>
      </c>
      <c r="F4518" s="37">
        <f>IF(OR($K$2=0,K4518=0),0,'1.全社費用'!$C$42/$K$2)</f>
        <v>0</v>
      </c>
      <c r="G4518" s="37">
        <f t="shared" si="492"/>
        <v>0</v>
      </c>
      <c r="H4518" s="38">
        <f t="shared" si="493"/>
        <v>0</v>
      </c>
      <c r="I4518" s="39">
        <f t="shared" si="494"/>
        <v>0</v>
      </c>
      <c r="J4518" s="40">
        <f t="shared" si="495"/>
        <v>0</v>
      </c>
      <c r="K4518" s="111">
        <f>IF($B4518="",0,'2.売上実績'!D4518)</f>
        <v>0</v>
      </c>
      <c r="L4518" s="111">
        <f>IF($B4518="",0,'2.売上実績'!E4518)</f>
        <v>0</v>
      </c>
      <c r="M4518" s="28">
        <f t="shared" si="490"/>
        <v>0</v>
      </c>
      <c r="N4518" s="41">
        <f t="shared" si="491"/>
        <v>0</v>
      </c>
      <c r="O4518" s="40">
        <f t="shared" si="496"/>
        <v>0</v>
      </c>
    </row>
    <row r="4519" spans="2:15" ht="18" customHeight="1">
      <c r="B4519" s="109" t="str">
        <f>IF('2.売上実績'!$B4519="","",'2.売上実績'!$B4519)</f>
        <v/>
      </c>
      <c r="C4519" s="110" t="str">
        <f>IF('2.売上実績'!$C4519="","",'2.売上実績'!$C4519)</f>
        <v/>
      </c>
      <c r="D4519" s="98" t="str">
        <f>IF(C4519="","",VLOOKUP(C4519,'4.製品一覧'!$B$4:$D$500,3,FALSE))</f>
        <v/>
      </c>
      <c r="E4519" s="102">
        <f>IF(C4519&lt;&gt;"",VLOOKUP(C4519,'7.製品別原価'!$B$5:$J$500,8,FALSE),0)</f>
        <v>0</v>
      </c>
      <c r="F4519" s="37">
        <f>IF(OR($K$2=0,K4519=0),0,'1.全社費用'!$C$42/$K$2)</f>
        <v>0</v>
      </c>
      <c r="G4519" s="37">
        <f t="shared" si="492"/>
        <v>0</v>
      </c>
      <c r="H4519" s="38">
        <f t="shared" si="493"/>
        <v>0</v>
      </c>
      <c r="I4519" s="39">
        <f t="shared" si="494"/>
        <v>0</v>
      </c>
      <c r="J4519" s="40">
        <f t="shared" si="495"/>
        <v>0</v>
      </c>
      <c r="K4519" s="111">
        <f>IF($B4519="",0,'2.売上実績'!D4519)</f>
        <v>0</v>
      </c>
      <c r="L4519" s="111">
        <f>IF($B4519="",0,'2.売上実績'!E4519)</f>
        <v>0</v>
      </c>
      <c r="M4519" s="28">
        <f t="shared" si="490"/>
        <v>0</v>
      </c>
      <c r="N4519" s="41">
        <f t="shared" si="491"/>
        <v>0</v>
      </c>
      <c r="O4519" s="40">
        <f t="shared" si="496"/>
        <v>0</v>
      </c>
    </row>
    <row r="4520" spans="2:15" ht="18" customHeight="1">
      <c r="B4520" s="109" t="str">
        <f>IF('2.売上実績'!$B4520="","",'2.売上実績'!$B4520)</f>
        <v/>
      </c>
      <c r="C4520" s="110" t="str">
        <f>IF('2.売上実績'!$C4520="","",'2.売上実績'!$C4520)</f>
        <v/>
      </c>
      <c r="D4520" s="98" t="str">
        <f>IF(C4520="","",VLOOKUP(C4520,'4.製品一覧'!$B$4:$D$500,3,FALSE))</f>
        <v/>
      </c>
      <c r="E4520" s="102">
        <f>IF(C4520&lt;&gt;"",VLOOKUP(C4520,'7.製品別原価'!$B$5:$J$500,8,FALSE),0)</f>
        <v>0</v>
      </c>
      <c r="F4520" s="37">
        <f>IF(OR($K$2=0,K4520=0),0,'1.全社費用'!$C$42/$K$2)</f>
        <v>0</v>
      </c>
      <c r="G4520" s="37">
        <f t="shared" si="492"/>
        <v>0</v>
      </c>
      <c r="H4520" s="38">
        <f t="shared" si="493"/>
        <v>0</v>
      </c>
      <c r="I4520" s="39">
        <f t="shared" si="494"/>
        <v>0</v>
      </c>
      <c r="J4520" s="40">
        <f t="shared" si="495"/>
        <v>0</v>
      </c>
      <c r="K4520" s="111">
        <f>IF($B4520="",0,'2.売上実績'!D4520)</f>
        <v>0</v>
      </c>
      <c r="L4520" s="111">
        <f>IF($B4520="",0,'2.売上実績'!E4520)</f>
        <v>0</v>
      </c>
      <c r="M4520" s="28">
        <f t="shared" si="490"/>
        <v>0</v>
      </c>
      <c r="N4520" s="41">
        <f t="shared" si="491"/>
        <v>0</v>
      </c>
      <c r="O4520" s="40">
        <f t="shared" si="496"/>
        <v>0</v>
      </c>
    </row>
    <row r="4521" spans="2:15" ht="18" customHeight="1">
      <c r="B4521" s="109" t="str">
        <f>IF('2.売上実績'!$B4521="","",'2.売上実績'!$B4521)</f>
        <v/>
      </c>
      <c r="C4521" s="110" t="str">
        <f>IF('2.売上実績'!$C4521="","",'2.売上実績'!$C4521)</f>
        <v/>
      </c>
      <c r="D4521" s="98" t="str">
        <f>IF(C4521="","",VLOOKUP(C4521,'4.製品一覧'!$B$4:$D$500,3,FALSE))</f>
        <v/>
      </c>
      <c r="E4521" s="102">
        <f>IF(C4521&lt;&gt;"",VLOOKUP(C4521,'7.製品別原価'!$B$5:$J$500,8,FALSE),0)</f>
        <v>0</v>
      </c>
      <c r="F4521" s="37">
        <f>IF(OR($K$2=0,K4521=0),0,'1.全社費用'!$C$42/$K$2)</f>
        <v>0</v>
      </c>
      <c r="G4521" s="37">
        <f t="shared" si="492"/>
        <v>0</v>
      </c>
      <c r="H4521" s="38">
        <f t="shared" si="493"/>
        <v>0</v>
      </c>
      <c r="I4521" s="39">
        <f t="shared" si="494"/>
        <v>0</v>
      </c>
      <c r="J4521" s="40">
        <f t="shared" si="495"/>
        <v>0</v>
      </c>
      <c r="K4521" s="111">
        <f>IF($B4521="",0,'2.売上実績'!D4521)</f>
        <v>0</v>
      </c>
      <c r="L4521" s="111">
        <f>IF($B4521="",0,'2.売上実績'!E4521)</f>
        <v>0</v>
      </c>
      <c r="M4521" s="28">
        <f t="shared" si="490"/>
        <v>0</v>
      </c>
      <c r="N4521" s="41">
        <f t="shared" si="491"/>
        <v>0</v>
      </c>
      <c r="O4521" s="40">
        <f t="shared" si="496"/>
        <v>0</v>
      </c>
    </row>
    <row r="4522" spans="2:15" ht="18" customHeight="1">
      <c r="B4522" s="109" t="str">
        <f>IF('2.売上実績'!$B4522="","",'2.売上実績'!$B4522)</f>
        <v/>
      </c>
      <c r="C4522" s="110" t="str">
        <f>IF('2.売上実績'!$C4522="","",'2.売上実績'!$C4522)</f>
        <v/>
      </c>
      <c r="D4522" s="98" t="str">
        <f>IF(C4522="","",VLOOKUP(C4522,'4.製品一覧'!$B$4:$D$500,3,FALSE))</f>
        <v/>
      </c>
      <c r="E4522" s="102">
        <f>IF(C4522&lt;&gt;"",VLOOKUP(C4522,'7.製品別原価'!$B$5:$J$500,8,FALSE),0)</f>
        <v>0</v>
      </c>
      <c r="F4522" s="37">
        <f>IF(OR($K$2=0,K4522=0),0,'1.全社費用'!$C$42/$K$2)</f>
        <v>0</v>
      </c>
      <c r="G4522" s="37">
        <f t="shared" si="492"/>
        <v>0</v>
      </c>
      <c r="H4522" s="38">
        <f t="shared" si="493"/>
        <v>0</v>
      </c>
      <c r="I4522" s="39">
        <f t="shared" si="494"/>
        <v>0</v>
      </c>
      <c r="J4522" s="40">
        <f t="shared" si="495"/>
        <v>0</v>
      </c>
      <c r="K4522" s="111">
        <f>IF($B4522="",0,'2.売上実績'!D4522)</f>
        <v>0</v>
      </c>
      <c r="L4522" s="111">
        <f>IF($B4522="",0,'2.売上実績'!E4522)</f>
        <v>0</v>
      </c>
      <c r="M4522" s="28">
        <f t="shared" si="490"/>
        <v>0</v>
      </c>
      <c r="N4522" s="41">
        <f t="shared" si="491"/>
        <v>0</v>
      </c>
      <c r="O4522" s="40">
        <f t="shared" si="496"/>
        <v>0</v>
      </c>
    </row>
    <row r="4523" spans="2:15" ht="18" customHeight="1">
      <c r="B4523" s="109" t="str">
        <f>IF('2.売上実績'!$B4523="","",'2.売上実績'!$B4523)</f>
        <v/>
      </c>
      <c r="C4523" s="110" t="str">
        <f>IF('2.売上実績'!$C4523="","",'2.売上実績'!$C4523)</f>
        <v/>
      </c>
      <c r="D4523" s="98" t="str">
        <f>IF(C4523="","",VLOOKUP(C4523,'4.製品一覧'!$B$4:$D$500,3,FALSE))</f>
        <v/>
      </c>
      <c r="E4523" s="102">
        <f>IF(C4523&lt;&gt;"",VLOOKUP(C4523,'7.製品別原価'!$B$5:$J$500,8,FALSE),0)</f>
        <v>0</v>
      </c>
      <c r="F4523" s="37">
        <f>IF(OR($K$2=0,K4523=0),0,'1.全社費用'!$C$42/$K$2)</f>
        <v>0</v>
      </c>
      <c r="G4523" s="37">
        <f t="shared" si="492"/>
        <v>0</v>
      </c>
      <c r="H4523" s="38">
        <f t="shared" si="493"/>
        <v>0</v>
      </c>
      <c r="I4523" s="39">
        <f t="shared" si="494"/>
        <v>0</v>
      </c>
      <c r="J4523" s="40">
        <f t="shared" si="495"/>
        <v>0</v>
      </c>
      <c r="K4523" s="111">
        <f>IF($B4523="",0,'2.売上実績'!D4523)</f>
        <v>0</v>
      </c>
      <c r="L4523" s="111">
        <f>IF($B4523="",0,'2.売上実績'!E4523)</f>
        <v>0</v>
      </c>
      <c r="M4523" s="28">
        <f t="shared" si="490"/>
        <v>0</v>
      </c>
      <c r="N4523" s="41">
        <f t="shared" si="491"/>
        <v>0</v>
      </c>
      <c r="O4523" s="40">
        <f t="shared" si="496"/>
        <v>0</v>
      </c>
    </row>
    <row r="4524" spans="2:15" ht="18" customHeight="1">
      <c r="B4524" s="109" t="str">
        <f>IF('2.売上実績'!$B4524="","",'2.売上実績'!$B4524)</f>
        <v/>
      </c>
      <c r="C4524" s="110" t="str">
        <f>IF('2.売上実績'!$C4524="","",'2.売上実績'!$C4524)</f>
        <v/>
      </c>
      <c r="D4524" s="98" t="str">
        <f>IF(C4524="","",VLOOKUP(C4524,'4.製品一覧'!$B$4:$D$500,3,FALSE))</f>
        <v/>
      </c>
      <c r="E4524" s="102">
        <f>IF(C4524&lt;&gt;"",VLOOKUP(C4524,'7.製品別原価'!$B$5:$J$500,8,FALSE),0)</f>
        <v>0</v>
      </c>
      <c r="F4524" s="37">
        <f>IF(OR($K$2=0,K4524=0),0,'1.全社費用'!$C$42/$K$2)</f>
        <v>0</v>
      </c>
      <c r="G4524" s="37">
        <f t="shared" si="492"/>
        <v>0</v>
      </c>
      <c r="H4524" s="38">
        <f t="shared" si="493"/>
        <v>0</v>
      </c>
      <c r="I4524" s="39">
        <f t="shared" si="494"/>
        <v>0</v>
      </c>
      <c r="J4524" s="40">
        <f t="shared" si="495"/>
        <v>0</v>
      </c>
      <c r="K4524" s="111">
        <f>IF($B4524="",0,'2.売上実績'!D4524)</f>
        <v>0</v>
      </c>
      <c r="L4524" s="111">
        <f>IF($B4524="",0,'2.売上実績'!E4524)</f>
        <v>0</v>
      </c>
      <c r="M4524" s="28">
        <f t="shared" si="490"/>
        <v>0</v>
      </c>
      <c r="N4524" s="41">
        <f t="shared" si="491"/>
        <v>0</v>
      </c>
      <c r="O4524" s="40">
        <f t="shared" si="496"/>
        <v>0</v>
      </c>
    </row>
    <row r="4525" spans="2:15" ht="18" customHeight="1">
      <c r="B4525" s="109" t="str">
        <f>IF('2.売上実績'!$B4525="","",'2.売上実績'!$B4525)</f>
        <v/>
      </c>
      <c r="C4525" s="110" t="str">
        <f>IF('2.売上実績'!$C4525="","",'2.売上実績'!$C4525)</f>
        <v/>
      </c>
      <c r="D4525" s="98" t="str">
        <f>IF(C4525="","",VLOOKUP(C4525,'4.製品一覧'!$B$4:$D$500,3,FALSE))</f>
        <v/>
      </c>
      <c r="E4525" s="102">
        <f>IF(C4525&lt;&gt;"",VLOOKUP(C4525,'7.製品別原価'!$B$5:$J$500,8,FALSE),0)</f>
        <v>0</v>
      </c>
      <c r="F4525" s="37">
        <f>IF(OR($K$2=0,K4525=0),0,'1.全社費用'!$C$42/$K$2)</f>
        <v>0</v>
      </c>
      <c r="G4525" s="37">
        <f t="shared" si="492"/>
        <v>0</v>
      </c>
      <c r="H4525" s="38">
        <f t="shared" si="493"/>
        <v>0</v>
      </c>
      <c r="I4525" s="39">
        <f t="shared" si="494"/>
        <v>0</v>
      </c>
      <c r="J4525" s="40">
        <f t="shared" si="495"/>
        <v>0</v>
      </c>
      <c r="K4525" s="111">
        <f>IF($B4525="",0,'2.売上実績'!D4525)</f>
        <v>0</v>
      </c>
      <c r="L4525" s="111">
        <f>IF($B4525="",0,'2.売上実績'!E4525)</f>
        <v>0</v>
      </c>
      <c r="M4525" s="28">
        <f t="shared" si="490"/>
        <v>0</v>
      </c>
      <c r="N4525" s="41">
        <f t="shared" si="491"/>
        <v>0</v>
      </c>
      <c r="O4525" s="40">
        <f t="shared" si="496"/>
        <v>0</v>
      </c>
    </row>
    <row r="4526" spans="2:15" ht="18" customHeight="1">
      <c r="B4526" s="109" t="str">
        <f>IF('2.売上実績'!$B4526="","",'2.売上実績'!$B4526)</f>
        <v/>
      </c>
      <c r="C4526" s="110" t="str">
        <f>IF('2.売上実績'!$C4526="","",'2.売上実績'!$C4526)</f>
        <v/>
      </c>
      <c r="D4526" s="98" t="str">
        <f>IF(C4526="","",VLOOKUP(C4526,'4.製品一覧'!$B$4:$D$500,3,FALSE))</f>
        <v/>
      </c>
      <c r="E4526" s="102">
        <f>IF(C4526&lt;&gt;"",VLOOKUP(C4526,'7.製品別原価'!$B$5:$J$500,8,FALSE),0)</f>
        <v>0</v>
      </c>
      <c r="F4526" s="37">
        <f>IF(OR($K$2=0,K4526=0),0,'1.全社費用'!$C$42/$K$2)</f>
        <v>0</v>
      </c>
      <c r="G4526" s="37">
        <f t="shared" si="492"/>
        <v>0</v>
      </c>
      <c r="H4526" s="38">
        <f t="shared" si="493"/>
        <v>0</v>
      </c>
      <c r="I4526" s="39">
        <f t="shared" si="494"/>
        <v>0</v>
      </c>
      <c r="J4526" s="40">
        <f t="shared" si="495"/>
        <v>0</v>
      </c>
      <c r="K4526" s="111">
        <f>IF($B4526="",0,'2.売上実績'!D4526)</f>
        <v>0</v>
      </c>
      <c r="L4526" s="111">
        <f>IF($B4526="",0,'2.売上実績'!E4526)</f>
        <v>0</v>
      </c>
      <c r="M4526" s="28">
        <f t="shared" si="490"/>
        <v>0</v>
      </c>
      <c r="N4526" s="41">
        <f t="shared" si="491"/>
        <v>0</v>
      </c>
      <c r="O4526" s="40">
        <f t="shared" si="496"/>
        <v>0</v>
      </c>
    </row>
    <row r="4527" spans="2:15" ht="18" customHeight="1">
      <c r="B4527" s="109" t="str">
        <f>IF('2.売上実績'!$B4527="","",'2.売上実績'!$B4527)</f>
        <v/>
      </c>
      <c r="C4527" s="110" t="str">
        <f>IF('2.売上実績'!$C4527="","",'2.売上実績'!$C4527)</f>
        <v/>
      </c>
      <c r="D4527" s="98" t="str">
        <f>IF(C4527="","",VLOOKUP(C4527,'4.製品一覧'!$B$4:$D$500,3,FALSE))</f>
        <v/>
      </c>
      <c r="E4527" s="102">
        <f>IF(C4527&lt;&gt;"",VLOOKUP(C4527,'7.製品別原価'!$B$5:$J$500,8,FALSE),0)</f>
        <v>0</v>
      </c>
      <c r="F4527" s="37">
        <f>IF(OR($K$2=0,K4527=0),0,'1.全社費用'!$C$42/$K$2)</f>
        <v>0</v>
      </c>
      <c r="G4527" s="37">
        <f t="shared" si="492"/>
        <v>0</v>
      </c>
      <c r="H4527" s="38">
        <f t="shared" si="493"/>
        <v>0</v>
      </c>
      <c r="I4527" s="39">
        <f t="shared" si="494"/>
        <v>0</v>
      </c>
      <c r="J4527" s="40">
        <f t="shared" si="495"/>
        <v>0</v>
      </c>
      <c r="K4527" s="111">
        <f>IF($B4527="",0,'2.売上実績'!D4527)</f>
        <v>0</v>
      </c>
      <c r="L4527" s="111">
        <f>IF($B4527="",0,'2.売上実績'!E4527)</f>
        <v>0</v>
      </c>
      <c r="M4527" s="28">
        <f t="shared" si="490"/>
        <v>0</v>
      </c>
      <c r="N4527" s="41">
        <f t="shared" si="491"/>
        <v>0</v>
      </c>
      <c r="O4527" s="40">
        <f t="shared" si="496"/>
        <v>0</v>
      </c>
    </row>
    <row r="4528" spans="2:15" ht="18" customHeight="1">
      <c r="B4528" s="109" t="str">
        <f>IF('2.売上実績'!$B4528="","",'2.売上実績'!$B4528)</f>
        <v/>
      </c>
      <c r="C4528" s="110" t="str">
        <f>IF('2.売上実績'!$C4528="","",'2.売上実績'!$C4528)</f>
        <v/>
      </c>
      <c r="D4528" s="98" t="str">
        <f>IF(C4528="","",VLOOKUP(C4528,'4.製品一覧'!$B$4:$D$500,3,FALSE))</f>
        <v/>
      </c>
      <c r="E4528" s="102">
        <f>IF(C4528&lt;&gt;"",VLOOKUP(C4528,'7.製品別原価'!$B$5:$J$500,8,FALSE),0)</f>
        <v>0</v>
      </c>
      <c r="F4528" s="37">
        <f>IF(OR($K$2=0,K4528=0),0,'1.全社費用'!$C$42/$K$2)</f>
        <v>0</v>
      </c>
      <c r="G4528" s="37">
        <f t="shared" si="492"/>
        <v>0</v>
      </c>
      <c r="H4528" s="38">
        <f t="shared" si="493"/>
        <v>0</v>
      </c>
      <c r="I4528" s="39">
        <f t="shared" si="494"/>
        <v>0</v>
      </c>
      <c r="J4528" s="40">
        <f t="shared" si="495"/>
        <v>0</v>
      </c>
      <c r="K4528" s="111">
        <f>IF($B4528="",0,'2.売上実績'!D4528)</f>
        <v>0</v>
      </c>
      <c r="L4528" s="111">
        <f>IF($B4528="",0,'2.売上実績'!E4528)</f>
        <v>0</v>
      </c>
      <c r="M4528" s="28">
        <f t="shared" si="490"/>
        <v>0</v>
      </c>
      <c r="N4528" s="41">
        <f t="shared" si="491"/>
        <v>0</v>
      </c>
      <c r="O4528" s="40">
        <f t="shared" si="496"/>
        <v>0</v>
      </c>
    </row>
    <row r="4529" spans="2:15" ht="18" customHeight="1">
      <c r="B4529" s="109" t="str">
        <f>IF('2.売上実績'!$B4529="","",'2.売上実績'!$B4529)</f>
        <v/>
      </c>
      <c r="C4529" s="110" t="str">
        <f>IF('2.売上実績'!$C4529="","",'2.売上実績'!$C4529)</f>
        <v/>
      </c>
      <c r="D4529" s="98" t="str">
        <f>IF(C4529="","",VLOOKUP(C4529,'4.製品一覧'!$B$4:$D$500,3,FALSE))</f>
        <v/>
      </c>
      <c r="E4529" s="102">
        <f>IF(C4529&lt;&gt;"",VLOOKUP(C4529,'7.製品別原価'!$B$5:$J$500,8,FALSE),0)</f>
        <v>0</v>
      </c>
      <c r="F4529" s="37">
        <f>IF(OR($K$2=0,K4529=0),0,'1.全社費用'!$C$42/$K$2)</f>
        <v>0</v>
      </c>
      <c r="G4529" s="37">
        <f t="shared" si="492"/>
        <v>0</v>
      </c>
      <c r="H4529" s="38">
        <f t="shared" si="493"/>
        <v>0</v>
      </c>
      <c r="I4529" s="39">
        <f t="shared" si="494"/>
        <v>0</v>
      </c>
      <c r="J4529" s="40">
        <f t="shared" si="495"/>
        <v>0</v>
      </c>
      <c r="K4529" s="111">
        <f>IF($B4529="",0,'2.売上実績'!D4529)</f>
        <v>0</v>
      </c>
      <c r="L4529" s="111">
        <f>IF($B4529="",0,'2.売上実績'!E4529)</f>
        <v>0</v>
      </c>
      <c r="M4529" s="28">
        <f t="shared" si="490"/>
        <v>0</v>
      </c>
      <c r="N4529" s="41">
        <f t="shared" si="491"/>
        <v>0</v>
      </c>
      <c r="O4529" s="40">
        <f t="shared" si="496"/>
        <v>0</v>
      </c>
    </row>
    <row r="4530" spans="2:15" ht="18" customHeight="1">
      <c r="B4530" s="109" t="str">
        <f>IF('2.売上実績'!$B4530="","",'2.売上実績'!$B4530)</f>
        <v/>
      </c>
      <c r="C4530" s="110" t="str">
        <f>IF('2.売上実績'!$C4530="","",'2.売上実績'!$C4530)</f>
        <v/>
      </c>
      <c r="D4530" s="98" t="str">
        <f>IF(C4530="","",VLOOKUP(C4530,'4.製品一覧'!$B$4:$D$500,3,FALSE))</f>
        <v/>
      </c>
      <c r="E4530" s="102">
        <f>IF(C4530&lt;&gt;"",VLOOKUP(C4530,'7.製品別原価'!$B$5:$J$500,8,FALSE),0)</f>
        <v>0</v>
      </c>
      <c r="F4530" s="37">
        <f>IF(OR($K$2=0,K4530=0),0,'1.全社費用'!$C$42/$K$2)</f>
        <v>0</v>
      </c>
      <c r="G4530" s="37">
        <f t="shared" si="492"/>
        <v>0</v>
      </c>
      <c r="H4530" s="38">
        <f t="shared" si="493"/>
        <v>0</v>
      </c>
      <c r="I4530" s="39">
        <f t="shared" si="494"/>
        <v>0</v>
      </c>
      <c r="J4530" s="40">
        <f t="shared" si="495"/>
        <v>0</v>
      </c>
      <c r="K4530" s="111">
        <f>IF($B4530="",0,'2.売上実績'!D4530)</f>
        <v>0</v>
      </c>
      <c r="L4530" s="111">
        <f>IF($B4530="",0,'2.売上実績'!E4530)</f>
        <v>0</v>
      </c>
      <c r="M4530" s="28">
        <f t="shared" si="490"/>
        <v>0</v>
      </c>
      <c r="N4530" s="41">
        <f t="shared" si="491"/>
        <v>0</v>
      </c>
      <c r="O4530" s="40">
        <f t="shared" si="496"/>
        <v>0</v>
      </c>
    </row>
    <row r="4531" spans="2:15" ht="18" customHeight="1">
      <c r="B4531" s="109" t="str">
        <f>IF('2.売上実績'!$B4531="","",'2.売上実績'!$B4531)</f>
        <v/>
      </c>
      <c r="C4531" s="110" t="str">
        <f>IF('2.売上実績'!$C4531="","",'2.売上実績'!$C4531)</f>
        <v/>
      </c>
      <c r="D4531" s="98" t="str">
        <f>IF(C4531="","",VLOOKUP(C4531,'4.製品一覧'!$B$4:$D$500,3,FALSE))</f>
        <v/>
      </c>
      <c r="E4531" s="102">
        <f>IF(C4531&lt;&gt;"",VLOOKUP(C4531,'7.製品別原価'!$B$5:$J$500,8,FALSE),0)</f>
        <v>0</v>
      </c>
      <c r="F4531" s="37">
        <f>IF(OR($K$2=0,K4531=0),0,'1.全社費用'!$C$42/$K$2)</f>
        <v>0</v>
      </c>
      <c r="G4531" s="37">
        <f t="shared" si="492"/>
        <v>0</v>
      </c>
      <c r="H4531" s="38">
        <f t="shared" si="493"/>
        <v>0</v>
      </c>
      <c r="I4531" s="39">
        <f t="shared" si="494"/>
        <v>0</v>
      </c>
      <c r="J4531" s="40">
        <f t="shared" si="495"/>
        <v>0</v>
      </c>
      <c r="K4531" s="111">
        <f>IF($B4531="",0,'2.売上実績'!D4531)</f>
        <v>0</v>
      </c>
      <c r="L4531" s="111">
        <f>IF($B4531="",0,'2.売上実績'!E4531)</f>
        <v>0</v>
      </c>
      <c r="M4531" s="28">
        <f t="shared" si="490"/>
        <v>0</v>
      </c>
      <c r="N4531" s="41">
        <f t="shared" si="491"/>
        <v>0</v>
      </c>
      <c r="O4531" s="40">
        <f t="shared" si="496"/>
        <v>0</v>
      </c>
    </row>
    <row r="4532" spans="2:15" ht="18" customHeight="1">
      <c r="B4532" s="109" t="str">
        <f>IF('2.売上実績'!$B4532="","",'2.売上実績'!$B4532)</f>
        <v/>
      </c>
      <c r="C4532" s="110" t="str">
        <f>IF('2.売上実績'!$C4532="","",'2.売上実績'!$C4532)</f>
        <v/>
      </c>
      <c r="D4532" s="98" t="str">
        <f>IF(C4532="","",VLOOKUP(C4532,'4.製品一覧'!$B$4:$D$500,3,FALSE))</f>
        <v/>
      </c>
      <c r="E4532" s="102">
        <f>IF(C4532&lt;&gt;"",VLOOKUP(C4532,'7.製品別原価'!$B$5:$J$500,8,FALSE),0)</f>
        <v>0</v>
      </c>
      <c r="F4532" s="37">
        <f>IF(OR($K$2=0,K4532=0),0,'1.全社費用'!$C$42/$K$2)</f>
        <v>0</v>
      </c>
      <c r="G4532" s="37">
        <f t="shared" si="492"/>
        <v>0</v>
      </c>
      <c r="H4532" s="38">
        <f t="shared" si="493"/>
        <v>0</v>
      </c>
      <c r="I4532" s="39">
        <f t="shared" si="494"/>
        <v>0</v>
      </c>
      <c r="J4532" s="40">
        <f t="shared" si="495"/>
        <v>0</v>
      </c>
      <c r="K4532" s="111">
        <f>IF($B4532="",0,'2.売上実績'!D4532)</f>
        <v>0</v>
      </c>
      <c r="L4532" s="111">
        <f>IF($B4532="",0,'2.売上実績'!E4532)</f>
        <v>0</v>
      </c>
      <c r="M4532" s="28">
        <f t="shared" si="490"/>
        <v>0</v>
      </c>
      <c r="N4532" s="41">
        <f t="shared" si="491"/>
        <v>0</v>
      </c>
      <c r="O4532" s="40">
        <f t="shared" si="496"/>
        <v>0</v>
      </c>
    </row>
    <row r="4533" spans="2:15" ht="18" customHeight="1">
      <c r="B4533" s="109" t="str">
        <f>IF('2.売上実績'!$B4533="","",'2.売上実績'!$B4533)</f>
        <v/>
      </c>
      <c r="C4533" s="110" t="str">
        <f>IF('2.売上実績'!$C4533="","",'2.売上実績'!$C4533)</f>
        <v/>
      </c>
      <c r="D4533" s="98" t="str">
        <f>IF(C4533="","",VLOOKUP(C4533,'4.製品一覧'!$B$4:$D$500,3,FALSE))</f>
        <v/>
      </c>
      <c r="E4533" s="102">
        <f>IF(C4533&lt;&gt;"",VLOOKUP(C4533,'7.製品別原価'!$B$5:$J$500,8,FALSE),0)</f>
        <v>0</v>
      </c>
      <c r="F4533" s="37">
        <f>IF(OR($K$2=0,K4533=0),0,'1.全社費用'!$C$42/$K$2)</f>
        <v>0</v>
      </c>
      <c r="G4533" s="37">
        <f t="shared" si="492"/>
        <v>0</v>
      </c>
      <c r="H4533" s="38">
        <f t="shared" si="493"/>
        <v>0</v>
      </c>
      <c r="I4533" s="39">
        <f t="shared" si="494"/>
        <v>0</v>
      </c>
      <c r="J4533" s="40">
        <f t="shared" si="495"/>
        <v>0</v>
      </c>
      <c r="K4533" s="111">
        <f>IF($B4533="",0,'2.売上実績'!D4533)</f>
        <v>0</v>
      </c>
      <c r="L4533" s="111">
        <f>IF($B4533="",0,'2.売上実績'!E4533)</f>
        <v>0</v>
      </c>
      <c r="M4533" s="28">
        <f t="shared" si="490"/>
        <v>0</v>
      </c>
      <c r="N4533" s="41">
        <f t="shared" si="491"/>
        <v>0</v>
      </c>
      <c r="O4533" s="40">
        <f t="shared" si="496"/>
        <v>0</v>
      </c>
    </row>
    <row r="4534" spans="2:15" ht="18" customHeight="1">
      <c r="B4534" s="109" t="str">
        <f>IF('2.売上実績'!$B4534="","",'2.売上実績'!$B4534)</f>
        <v/>
      </c>
      <c r="C4534" s="110" t="str">
        <f>IF('2.売上実績'!$C4534="","",'2.売上実績'!$C4534)</f>
        <v/>
      </c>
      <c r="D4534" s="98" t="str">
        <f>IF(C4534="","",VLOOKUP(C4534,'4.製品一覧'!$B$4:$D$500,3,FALSE))</f>
        <v/>
      </c>
      <c r="E4534" s="102">
        <f>IF(C4534&lt;&gt;"",VLOOKUP(C4534,'7.製品別原価'!$B$5:$J$500,8,FALSE),0)</f>
        <v>0</v>
      </c>
      <c r="F4534" s="37">
        <f>IF(OR($K$2=0,K4534=0),0,'1.全社費用'!$C$42/$K$2)</f>
        <v>0</v>
      </c>
      <c r="G4534" s="37">
        <f t="shared" si="492"/>
        <v>0</v>
      </c>
      <c r="H4534" s="38">
        <f t="shared" si="493"/>
        <v>0</v>
      </c>
      <c r="I4534" s="39">
        <f t="shared" si="494"/>
        <v>0</v>
      </c>
      <c r="J4534" s="40">
        <f t="shared" si="495"/>
        <v>0</v>
      </c>
      <c r="K4534" s="111">
        <f>IF($B4534="",0,'2.売上実績'!D4534)</f>
        <v>0</v>
      </c>
      <c r="L4534" s="111">
        <f>IF($B4534="",0,'2.売上実績'!E4534)</f>
        <v>0</v>
      </c>
      <c r="M4534" s="28">
        <f t="shared" si="490"/>
        <v>0</v>
      </c>
      <c r="N4534" s="41">
        <f t="shared" si="491"/>
        <v>0</v>
      </c>
      <c r="O4534" s="40">
        <f t="shared" si="496"/>
        <v>0</v>
      </c>
    </row>
    <row r="4535" spans="2:15" ht="18" customHeight="1">
      <c r="B4535" s="109" t="str">
        <f>IF('2.売上実績'!$B4535="","",'2.売上実績'!$B4535)</f>
        <v/>
      </c>
      <c r="C4535" s="110" t="str">
        <f>IF('2.売上実績'!$C4535="","",'2.売上実績'!$C4535)</f>
        <v/>
      </c>
      <c r="D4535" s="98" t="str">
        <f>IF(C4535="","",VLOOKUP(C4535,'4.製品一覧'!$B$4:$D$500,3,FALSE))</f>
        <v/>
      </c>
      <c r="E4535" s="102">
        <f>IF(C4535&lt;&gt;"",VLOOKUP(C4535,'7.製品別原価'!$B$5:$J$500,8,FALSE),0)</f>
        <v>0</v>
      </c>
      <c r="F4535" s="37">
        <f>IF(OR($K$2=0,K4535=0),0,'1.全社費用'!$C$42/$K$2)</f>
        <v>0</v>
      </c>
      <c r="G4535" s="37">
        <f t="shared" si="492"/>
        <v>0</v>
      </c>
      <c r="H4535" s="38">
        <f t="shared" si="493"/>
        <v>0</v>
      </c>
      <c r="I4535" s="39">
        <f t="shared" si="494"/>
        <v>0</v>
      </c>
      <c r="J4535" s="40">
        <f t="shared" si="495"/>
        <v>0</v>
      </c>
      <c r="K4535" s="111">
        <f>IF($B4535="",0,'2.売上実績'!D4535)</f>
        <v>0</v>
      </c>
      <c r="L4535" s="111">
        <f>IF($B4535="",0,'2.売上実績'!E4535)</f>
        <v>0</v>
      </c>
      <c r="M4535" s="28">
        <f t="shared" si="490"/>
        <v>0</v>
      </c>
      <c r="N4535" s="41">
        <f t="shared" si="491"/>
        <v>0</v>
      </c>
      <c r="O4535" s="40">
        <f t="shared" si="496"/>
        <v>0</v>
      </c>
    </row>
    <row r="4536" spans="2:15" ht="18" customHeight="1">
      <c r="B4536" s="109" t="str">
        <f>IF('2.売上実績'!$B4536="","",'2.売上実績'!$B4536)</f>
        <v/>
      </c>
      <c r="C4536" s="110" t="str">
        <f>IF('2.売上実績'!$C4536="","",'2.売上実績'!$C4536)</f>
        <v/>
      </c>
      <c r="D4536" s="98" t="str">
        <f>IF(C4536="","",VLOOKUP(C4536,'4.製品一覧'!$B$4:$D$500,3,FALSE))</f>
        <v/>
      </c>
      <c r="E4536" s="102">
        <f>IF(C4536&lt;&gt;"",VLOOKUP(C4536,'7.製品別原価'!$B$5:$J$500,8,FALSE),0)</f>
        <v>0</v>
      </c>
      <c r="F4536" s="37">
        <f>IF(OR($K$2=0,K4536=0),0,'1.全社費用'!$C$42/$K$2)</f>
        <v>0</v>
      </c>
      <c r="G4536" s="37">
        <f t="shared" si="492"/>
        <v>0</v>
      </c>
      <c r="H4536" s="38">
        <f t="shared" si="493"/>
        <v>0</v>
      </c>
      <c r="I4536" s="39">
        <f t="shared" si="494"/>
        <v>0</v>
      </c>
      <c r="J4536" s="40">
        <f t="shared" si="495"/>
        <v>0</v>
      </c>
      <c r="K4536" s="111">
        <f>IF($B4536="",0,'2.売上実績'!D4536)</f>
        <v>0</v>
      </c>
      <c r="L4536" s="111">
        <f>IF($B4536="",0,'2.売上実績'!E4536)</f>
        <v>0</v>
      </c>
      <c r="M4536" s="28">
        <f t="shared" si="490"/>
        <v>0</v>
      </c>
      <c r="N4536" s="41">
        <f t="shared" si="491"/>
        <v>0</v>
      </c>
      <c r="O4536" s="40">
        <f t="shared" si="496"/>
        <v>0</v>
      </c>
    </row>
    <row r="4537" spans="2:15" ht="18" customHeight="1">
      <c r="B4537" s="109" t="str">
        <f>IF('2.売上実績'!$B4537="","",'2.売上実績'!$B4537)</f>
        <v/>
      </c>
      <c r="C4537" s="110" t="str">
        <f>IF('2.売上実績'!$C4537="","",'2.売上実績'!$C4537)</f>
        <v/>
      </c>
      <c r="D4537" s="98" t="str">
        <f>IF(C4537="","",VLOOKUP(C4537,'4.製品一覧'!$B$4:$D$500,3,FALSE))</f>
        <v/>
      </c>
      <c r="E4537" s="102">
        <f>IF(C4537&lt;&gt;"",VLOOKUP(C4537,'7.製品別原価'!$B$5:$J$500,8,FALSE),0)</f>
        <v>0</v>
      </c>
      <c r="F4537" s="37">
        <f>IF(OR($K$2=0,K4537=0),0,'1.全社費用'!$C$42/$K$2)</f>
        <v>0</v>
      </c>
      <c r="G4537" s="37">
        <f t="shared" si="492"/>
        <v>0</v>
      </c>
      <c r="H4537" s="38">
        <f t="shared" si="493"/>
        <v>0</v>
      </c>
      <c r="I4537" s="39">
        <f t="shared" si="494"/>
        <v>0</v>
      </c>
      <c r="J4537" s="40">
        <f t="shared" si="495"/>
        <v>0</v>
      </c>
      <c r="K4537" s="111">
        <f>IF($B4537="",0,'2.売上実績'!D4537)</f>
        <v>0</v>
      </c>
      <c r="L4537" s="111">
        <f>IF($B4537="",0,'2.売上実績'!E4537)</f>
        <v>0</v>
      </c>
      <c r="M4537" s="28">
        <f t="shared" si="490"/>
        <v>0</v>
      </c>
      <c r="N4537" s="41">
        <f t="shared" si="491"/>
        <v>0</v>
      </c>
      <c r="O4537" s="40">
        <f t="shared" si="496"/>
        <v>0</v>
      </c>
    </row>
    <row r="4538" spans="2:15" ht="18" customHeight="1">
      <c r="B4538" s="109" t="str">
        <f>IF('2.売上実績'!$B4538="","",'2.売上実績'!$B4538)</f>
        <v/>
      </c>
      <c r="C4538" s="110" t="str">
        <f>IF('2.売上実績'!$C4538="","",'2.売上実績'!$C4538)</f>
        <v/>
      </c>
      <c r="D4538" s="98" t="str">
        <f>IF(C4538="","",VLOOKUP(C4538,'4.製品一覧'!$B$4:$D$500,3,FALSE))</f>
        <v/>
      </c>
      <c r="E4538" s="102">
        <f>IF(C4538&lt;&gt;"",VLOOKUP(C4538,'7.製品別原価'!$B$5:$J$500,8,FALSE),0)</f>
        <v>0</v>
      </c>
      <c r="F4538" s="37">
        <f>IF(OR($K$2=0,K4538=0),0,'1.全社費用'!$C$42/$K$2)</f>
        <v>0</v>
      </c>
      <c r="G4538" s="37">
        <f t="shared" si="492"/>
        <v>0</v>
      </c>
      <c r="H4538" s="38">
        <f t="shared" si="493"/>
        <v>0</v>
      </c>
      <c r="I4538" s="39">
        <f t="shared" si="494"/>
        <v>0</v>
      </c>
      <c r="J4538" s="40">
        <f t="shared" si="495"/>
        <v>0</v>
      </c>
      <c r="K4538" s="111">
        <f>IF($B4538="",0,'2.売上実績'!D4538)</f>
        <v>0</v>
      </c>
      <c r="L4538" s="111">
        <f>IF($B4538="",0,'2.売上実績'!E4538)</f>
        <v>0</v>
      </c>
      <c r="M4538" s="28">
        <f t="shared" si="490"/>
        <v>0</v>
      </c>
      <c r="N4538" s="41">
        <f t="shared" si="491"/>
        <v>0</v>
      </c>
      <c r="O4538" s="40">
        <f t="shared" si="496"/>
        <v>0</v>
      </c>
    </row>
    <row r="4539" spans="2:15" ht="18" customHeight="1">
      <c r="B4539" s="109" t="str">
        <f>IF('2.売上実績'!$B4539="","",'2.売上実績'!$B4539)</f>
        <v/>
      </c>
      <c r="C4539" s="110" t="str">
        <f>IF('2.売上実績'!$C4539="","",'2.売上実績'!$C4539)</f>
        <v/>
      </c>
      <c r="D4539" s="98" t="str">
        <f>IF(C4539="","",VLOOKUP(C4539,'4.製品一覧'!$B$4:$D$500,3,FALSE))</f>
        <v/>
      </c>
      <c r="E4539" s="102">
        <f>IF(C4539&lt;&gt;"",VLOOKUP(C4539,'7.製品別原価'!$B$5:$J$500,8,FALSE),0)</f>
        <v>0</v>
      </c>
      <c r="F4539" s="37">
        <f>IF(OR($K$2=0,K4539=0),0,'1.全社費用'!$C$42/$K$2)</f>
        <v>0</v>
      </c>
      <c r="G4539" s="37">
        <f t="shared" si="492"/>
        <v>0</v>
      </c>
      <c r="H4539" s="38">
        <f t="shared" si="493"/>
        <v>0</v>
      </c>
      <c r="I4539" s="39">
        <f t="shared" si="494"/>
        <v>0</v>
      </c>
      <c r="J4539" s="40">
        <f t="shared" si="495"/>
        <v>0</v>
      </c>
      <c r="K4539" s="111">
        <f>IF($B4539="",0,'2.売上実績'!D4539)</f>
        <v>0</v>
      </c>
      <c r="L4539" s="111">
        <f>IF($B4539="",0,'2.売上実績'!E4539)</f>
        <v>0</v>
      </c>
      <c r="M4539" s="28">
        <f t="shared" si="490"/>
        <v>0</v>
      </c>
      <c r="N4539" s="41">
        <f t="shared" si="491"/>
        <v>0</v>
      </c>
      <c r="O4539" s="40">
        <f t="shared" si="496"/>
        <v>0</v>
      </c>
    </row>
    <row r="4540" spans="2:15" ht="18" customHeight="1">
      <c r="B4540" s="109" t="str">
        <f>IF('2.売上実績'!$B4540="","",'2.売上実績'!$B4540)</f>
        <v/>
      </c>
      <c r="C4540" s="110" t="str">
        <f>IF('2.売上実績'!$C4540="","",'2.売上実績'!$C4540)</f>
        <v/>
      </c>
      <c r="D4540" s="98" t="str">
        <f>IF(C4540="","",VLOOKUP(C4540,'4.製品一覧'!$B$4:$D$500,3,FALSE))</f>
        <v/>
      </c>
      <c r="E4540" s="102">
        <f>IF(C4540&lt;&gt;"",VLOOKUP(C4540,'7.製品別原価'!$B$5:$J$500,8,FALSE),0)</f>
        <v>0</v>
      </c>
      <c r="F4540" s="37">
        <f>IF(OR($K$2=0,K4540=0),0,'1.全社費用'!$C$42/$K$2)</f>
        <v>0</v>
      </c>
      <c r="G4540" s="37">
        <f t="shared" si="492"/>
        <v>0</v>
      </c>
      <c r="H4540" s="38">
        <f t="shared" si="493"/>
        <v>0</v>
      </c>
      <c r="I4540" s="39">
        <f t="shared" si="494"/>
        <v>0</v>
      </c>
      <c r="J4540" s="40">
        <f t="shared" si="495"/>
        <v>0</v>
      </c>
      <c r="K4540" s="111">
        <f>IF($B4540="",0,'2.売上実績'!D4540)</f>
        <v>0</v>
      </c>
      <c r="L4540" s="111">
        <f>IF($B4540="",0,'2.売上実績'!E4540)</f>
        <v>0</v>
      </c>
      <c r="M4540" s="28">
        <f t="shared" si="490"/>
        <v>0</v>
      </c>
      <c r="N4540" s="41">
        <f t="shared" si="491"/>
        <v>0</v>
      </c>
      <c r="O4540" s="40">
        <f t="shared" si="496"/>
        <v>0</v>
      </c>
    </row>
    <row r="4541" spans="2:15" ht="18" customHeight="1">
      <c r="B4541" s="109" t="str">
        <f>IF('2.売上実績'!$B4541="","",'2.売上実績'!$B4541)</f>
        <v/>
      </c>
      <c r="C4541" s="110" t="str">
        <f>IF('2.売上実績'!$C4541="","",'2.売上実績'!$C4541)</f>
        <v/>
      </c>
      <c r="D4541" s="98" t="str">
        <f>IF(C4541="","",VLOOKUP(C4541,'4.製品一覧'!$B$4:$D$500,3,FALSE))</f>
        <v/>
      </c>
      <c r="E4541" s="102">
        <f>IF(C4541&lt;&gt;"",VLOOKUP(C4541,'7.製品別原価'!$B$5:$J$500,8,FALSE),0)</f>
        <v>0</v>
      </c>
      <c r="F4541" s="37">
        <f>IF(OR($K$2=0,K4541=0),0,'1.全社費用'!$C$42/$K$2)</f>
        <v>0</v>
      </c>
      <c r="G4541" s="37">
        <f t="shared" si="492"/>
        <v>0</v>
      </c>
      <c r="H4541" s="38">
        <f t="shared" si="493"/>
        <v>0</v>
      </c>
      <c r="I4541" s="39">
        <f t="shared" si="494"/>
        <v>0</v>
      </c>
      <c r="J4541" s="40">
        <f t="shared" si="495"/>
        <v>0</v>
      </c>
      <c r="K4541" s="111">
        <f>IF($B4541="",0,'2.売上実績'!D4541)</f>
        <v>0</v>
      </c>
      <c r="L4541" s="111">
        <f>IF($B4541="",0,'2.売上実績'!E4541)</f>
        <v>0</v>
      </c>
      <c r="M4541" s="28">
        <f t="shared" si="490"/>
        <v>0</v>
      </c>
      <c r="N4541" s="41">
        <f t="shared" si="491"/>
        <v>0</v>
      </c>
      <c r="O4541" s="40">
        <f t="shared" si="496"/>
        <v>0</v>
      </c>
    </row>
    <row r="4542" spans="2:15" ht="18" customHeight="1">
      <c r="B4542" s="109" t="str">
        <f>IF('2.売上実績'!$B4542="","",'2.売上実績'!$B4542)</f>
        <v/>
      </c>
      <c r="C4542" s="110" t="str">
        <f>IF('2.売上実績'!$C4542="","",'2.売上実績'!$C4542)</f>
        <v/>
      </c>
      <c r="D4542" s="98" t="str">
        <f>IF(C4542="","",VLOOKUP(C4542,'4.製品一覧'!$B$4:$D$500,3,FALSE))</f>
        <v/>
      </c>
      <c r="E4542" s="102">
        <f>IF(C4542&lt;&gt;"",VLOOKUP(C4542,'7.製品別原価'!$B$5:$J$500,8,FALSE),0)</f>
        <v>0</v>
      </c>
      <c r="F4542" s="37">
        <f>IF(OR($K$2=0,K4542=0),0,'1.全社費用'!$C$42/$K$2)</f>
        <v>0</v>
      </c>
      <c r="G4542" s="37">
        <f t="shared" si="492"/>
        <v>0</v>
      </c>
      <c r="H4542" s="38">
        <f t="shared" si="493"/>
        <v>0</v>
      </c>
      <c r="I4542" s="39">
        <f t="shared" si="494"/>
        <v>0</v>
      </c>
      <c r="J4542" s="40">
        <f t="shared" si="495"/>
        <v>0</v>
      </c>
      <c r="K4542" s="111">
        <f>IF($B4542="",0,'2.売上実績'!D4542)</f>
        <v>0</v>
      </c>
      <c r="L4542" s="111">
        <f>IF($B4542="",0,'2.売上実績'!E4542)</f>
        <v>0</v>
      </c>
      <c r="M4542" s="28">
        <f t="shared" si="490"/>
        <v>0</v>
      </c>
      <c r="N4542" s="41">
        <f t="shared" si="491"/>
        <v>0</v>
      </c>
      <c r="O4542" s="40">
        <f t="shared" si="496"/>
        <v>0</v>
      </c>
    </row>
    <row r="4543" spans="2:15" ht="18" customHeight="1">
      <c r="B4543" s="109" t="str">
        <f>IF('2.売上実績'!$B4543="","",'2.売上実績'!$B4543)</f>
        <v/>
      </c>
      <c r="C4543" s="110" t="str">
        <f>IF('2.売上実績'!$C4543="","",'2.売上実績'!$C4543)</f>
        <v/>
      </c>
      <c r="D4543" s="98" t="str">
        <f>IF(C4543="","",VLOOKUP(C4543,'4.製品一覧'!$B$4:$D$500,3,FALSE))</f>
        <v/>
      </c>
      <c r="E4543" s="102">
        <f>IF(C4543&lt;&gt;"",VLOOKUP(C4543,'7.製品別原価'!$B$5:$J$500,8,FALSE),0)</f>
        <v>0</v>
      </c>
      <c r="F4543" s="37">
        <f>IF(OR($K$2=0,K4543=0),0,'1.全社費用'!$C$42/$K$2)</f>
        <v>0</v>
      </c>
      <c r="G4543" s="37">
        <f t="shared" si="492"/>
        <v>0</v>
      </c>
      <c r="H4543" s="38">
        <f t="shared" si="493"/>
        <v>0</v>
      </c>
      <c r="I4543" s="39">
        <f t="shared" si="494"/>
        <v>0</v>
      </c>
      <c r="J4543" s="40">
        <f t="shared" si="495"/>
        <v>0</v>
      </c>
      <c r="K4543" s="111">
        <f>IF($B4543="",0,'2.売上実績'!D4543)</f>
        <v>0</v>
      </c>
      <c r="L4543" s="111">
        <f>IF($B4543="",0,'2.売上実績'!E4543)</f>
        <v>0</v>
      </c>
      <c r="M4543" s="28">
        <f t="shared" si="490"/>
        <v>0</v>
      </c>
      <c r="N4543" s="41">
        <f t="shared" si="491"/>
        <v>0</v>
      </c>
      <c r="O4543" s="40">
        <f t="shared" si="496"/>
        <v>0</v>
      </c>
    </row>
    <row r="4544" spans="2:15" ht="18" customHeight="1">
      <c r="B4544" s="109" t="str">
        <f>IF('2.売上実績'!$B4544="","",'2.売上実績'!$B4544)</f>
        <v/>
      </c>
      <c r="C4544" s="110" t="str">
        <f>IF('2.売上実績'!$C4544="","",'2.売上実績'!$C4544)</f>
        <v/>
      </c>
      <c r="D4544" s="98" t="str">
        <f>IF(C4544="","",VLOOKUP(C4544,'4.製品一覧'!$B$4:$D$500,3,FALSE))</f>
        <v/>
      </c>
      <c r="E4544" s="102">
        <f>IF(C4544&lt;&gt;"",VLOOKUP(C4544,'7.製品別原価'!$B$5:$J$500,8,FALSE),0)</f>
        <v>0</v>
      </c>
      <c r="F4544" s="37">
        <f>IF(OR($K$2=0,K4544=0),0,'1.全社費用'!$C$42/$K$2)</f>
        <v>0</v>
      </c>
      <c r="G4544" s="37">
        <f t="shared" si="492"/>
        <v>0</v>
      </c>
      <c r="H4544" s="38">
        <f t="shared" si="493"/>
        <v>0</v>
      </c>
      <c r="I4544" s="39">
        <f t="shared" si="494"/>
        <v>0</v>
      </c>
      <c r="J4544" s="40">
        <f t="shared" si="495"/>
        <v>0</v>
      </c>
      <c r="K4544" s="111">
        <f>IF($B4544="",0,'2.売上実績'!D4544)</f>
        <v>0</v>
      </c>
      <c r="L4544" s="111">
        <f>IF($B4544="",0,'2.売上実績'!E4544)</f>
        <v>0</v>
      </c>
      <c r="M4544" s="28">
        <f t="shared" si="490"/>
        <v>0</v>
      </c>
      <c r="N4544" s="41">
        <f t="shared" si="491"/>
        <v>0</v>
      </c>
      <c r="O4544" s="40">
        <f t="shared" si="496"/>
        <v>0</v>
      </c>
    </row>
    <row r="4545" spans="2:15" ht="18" customHeight="1">
      <c r="B4545" s="109" t="str">
        <f>IF('2.売上実績'!$B4545="","",'2.売上実績'!$B4545)</f>
        <v/>
      </c>
      <c r="C4545" s="110" t="str">
        <f>IF('2.売上実績'!$C4545="","",'2.売上実績'!$C4545)</f>
        <v/>
      </c>
      <c r="D4545" s="98" t="str">
        <f>IF(C4545="","",VLOOKUP(C4545,'4.製品一覧'!$B$4:$D$500,3,FALSE))</f>
        <v/>
      </c>
      <c r="E4545" s="102">
        <f>IF(C4545&lt;&gt;"",VLOOKUP(C4545,'7.製品別原価'!$B$5:$J$500,8,FALSE),0)</f>
        <v>0</v>
      </c>
      <c r="F4545" s="37">
        <f>IF(OR($K$2=0,K4545=0),0,'1.全社費用'!$C$42/$K$2)</f>
        <v>0</v>
      </c>
      <c r="G4545" s="37">
        <f t="shared" si="492"/>
        <v>0</v>
      </c>
      <c r="H4545" s="38">
        <f t="shared" si="493"/>
        <v>0</v>
      </c>
      <c r="I4545" s="39">
        <f t="shared" si="494"/>
        <v>0</v>
      </c>
      <c r="J4545" s="40">
        <f t="shared" si="495"/>
        <v>0</v>
      </c>
      <c r="K4545" s="111">
        <f>IF($B4545="",0,'2.売上実績'!D4545)</f>
        <v>0</v>
      </c>
      <c r="L4545" s="111">
        <f>IF($B4545="",0,'2.売上実績'!E4545)</f>
        <v>0</v>
      </c>
      <c r="M4545" s="28">
        <f t="shared" si="490"/>
        <v>0</v>
      </c>
      <c r="N4545" s="41">
        <f t="shared" si="491"/>
        <v>0</v>
      </c>
      <c r="O4545" s="40">
        <f t="shared" si="496"/>
        <v>0</v>
      </c>
    </row>
    <row r="4546" spans="2:15" ht="18" customHeight="1">
      <c r="B4546" s="109" t="str">
        <f>IF('2.売上実績'!$B4546="","",'2.売上実績'!$B4546)</f>
        <v/>
      </c>
      <c r="C4546" s="110" t="str">
        <f>IF('2.売上実績'!$C4546="","",'2.売上実績'!$C4546)</f>
        <v/>
      </c>
      <c r="D4546" s="98" t="str">
        <f>IF(C4546="","",VLOOKUP(C4546,'4.製品一覧'!$B$4:$D$500,3,FALSE))</f>
        <v/>
      </c>
      <c r="E4546" s="102">
        <f>IF(C4546&lt;&gt;"",VLOOKUP(C4546,'7.製品別原価'!$B$5:$J$500,8,FALSE),0)</f>
        <v>0</v>
      </c>
      <c r="F4546" s="37">
        <f>IF(OR($K$2=0,K4546=0),0,'1.全社費用'!$C$42/$K$2)</f>
        <v>0</v>
      </c>
      <c r="G4546" s="37">
        <f t="shared" si="492"/>
        <v>0</v>
      </c>
      <c r="H4546" s="38">
        <f t="shared" si="493"/>
        <v>0</v>
      </c>
      <c r="I4546" s="39">
        <f t="shared" si="494"/>
        <v>0</v>
      </c>
      <c r="J4546" s="40">
        <f t="shared" si="495"/>
        <v>0</v>
      </c>
      <c r="K4546" s="111">
        <f>IF($B4546="",0,'2.売上実績'!D4546)</f>
        <v>0</v>
      </c>
      <c r="L4546" s="111">
        <f>IF($B4546="",0,'2.売上実績'!E4546)</f>
        <v>0</v>
      </c>
      <c r="M4546" s="28">
        <f t="shared" si="490"/>
        <v>0</v>
      </c>
      <c r="N4546" s="41">
        <f t="shared" si="491"/>
        <v>0</v>
      </c>
      <c r="O4546" s="40">
        <f t="shared" si="496"/>
        <v>0</v>
      </c>
    </row>
    <row r="4547" spans="2:15" ht="18" customHeight="1">
      <c r="B4547" s="109" t="str">
        <f>IF('2.売上実績'!$B4547="","",'2.売上実績'!$B4547)</f>
        <v/>
      </c>
      <c r="C4547" s="110" t="str">
        <f>IF('2.売上実績'!$C4547="","",'2.売上実績'!$C4547)</f>
        <v/>
      </c>
      <c r="D4547" s="98" t="str">
        <f>IF(C4547="","",VLOOKUP(C4547,'4.製品一覧'!$B$4:$D$500,3,FALSE))</f>
        <v/>
      </c>
      <c r="E4547" s="102">
        <f>IF(C4547&lt;&gt;"",VLOOKUP(C4547,'7.製品別原価'!$B$5:$J$500,8,FALSE),0)</f>
        <v>0</v>
      </c>
      <c r="F4547" s="37">
        <f>IF(OR($K$2=0,K4547=0),0,'1.全社費用'!$C$42/$K$2)</f>
        <v>0</v>
      </c>
      <c r="G4547" s="37">
        <f t="shared" si="492"/>
        <v>0</v>
      </c>
      <c r="H4547" s="38">
        <f t="shared" si="493"/>
        <v>0</v>
      </c>
      <c r="I4547" s="39">
        <f t="shared" si="494"/>
        <v>0</v>
      </c>
      <c r="J4547" s="40">
        <f t="shared" si="495"/>
        <v>0</v>
      </c>
      <c r="K4547" s="111">
        <f>IF($B4547="",0,'2.売上実績'!D4547)</f>
        <v>0</v>
      </c>
      <c r="L4547" s="111">
        <f>IF($B4547="",0,'2.売上実績'!E4547)</f>
        <v>0</v>
      </c>
      <c r="M4547" s="28">
        <f t="shared" si="490"/>
        <v>0</v>
      </c>
      <c r="N4547" s="41">
        <f t="shared" si="491"/>
        <v>0</v>
      </c>
      <c r="O4547" s="40">
        <f t="shared" si="496"/>
        <v>0</v>
      </c>
    </row>
    <row r="4548" spans="2:15" ht="18" customHeight="1">
      <c r="B4548" s="109" t="str">
        <f>IF('2.売上実績'!$B4548="","",'2.売上実績'!$B4548)</f>
        <v/>
      </c>
      <c r="C4548" s="110" t="str">
        <f>IF('2.売上実績'!$C4548="","",'2.売上実績'!$C4548)</f>
        <v/>
      </c>
      <c r="D4548" s="98" t="str">
        <f>IF(C4548="","",VLOOKUP(C4548,'4.製品一覧'!$B$4:$D$500,3,FALSE))</f>
        <v/>
      </c>
      <c r="E4548" s="102">
        <f>IF(C4548&lt;&gt;"",VLOOKUP(C4548,'7.製品別原価'!$B$5:$J$500,8,FALSE),0)</f>
        <v>0</v>
      </c>
      <c r="F4548" s="37">
        <f>IF(OR($K$2=0,K4548=0),0,'1.全社費用'!$C$42/$K$2)</f>
        <v>0</v>
      </c>
      <c r="G4548" s="37">
        <f t="shared" si="492"/>
        <v>0</v>
      </c>
      <c r="H4548" s="38">
        <f t="shared" si="493"/>
        <v>0</v>
      </c>
      <c r="I4548" s="39">
        <f t="shared" si="494"/>
        <v>0</v>
      </c>
      <c r="J4548" s="40">
        <f t="shared" si="495"/>
        <v>0</v>
      </c>
      <c r="K4548" s="111">
        <f>IF($B4548="",0,'2.売上実績'!D4548)</f>
        <v>0</v>
      </c>
      <c r="L4548" s="111">
        <f>IF($B4548="",0,'2.売上実績'!E4548)</f>
        <v>0</v>
      </c>
      <c r="M4548" s="28">
        <f t="shared" ref="M4548:M4611" si="497">G4548*K4548</f>
        <v>0</v>
      </c>
      <c r="N4548" s="41">
        <f t="shared" ref="N4548:N4611" si="498">L4548-M4548</f>
        <v>0</v>
      </c>
      <c r="O4548" s="40">
        <f t="shared" si="496"/>
        <v>0</v>
      </c>
    </row>
    <row r="4549" spans="2:15" ht="18" customHeight="1">
      <c r="B4549" s="109" t="str">
        <f>IF('2.売上実績'!$B4549="","",'2.売上実績'!$B4549)</f>
        <v/>
      </c>
      <c r="C4549" s="110" t="str">
        <f>IF('2.売上実績'!$C4549="","",'2.売上実績'!$C4549)</f>
        <v/>
      </c>
      <c r="D4549" s="98" t="str">
        <f>IF(C4549="","",VLOOKUP(C4549,'4.製品一覧'!$B$4:$D$500,3,FALSE))</f>
        <v/>
      </c>
      <c r="E4549" s="102">
        <f>IF(C4549&lt;&gt;"",VLOOKUP(C4549,'7.製品別原価'!$B$5:$J$500,8,FALSE),0)</f>
        <v>0</v>
      </c>
      <c r="F4549" s="37">
        <f>IF(OR($K$2=0,K4549=0),0,'1.全社費用'!$C$42/$K$2)</f>
        <v>0</v>
      </c>
      <c r="G4549" s="37">
        <f t="shared" ref="G4549:G4612" si="499">SUM(D4549:F4549)</f>
        <v>0</v>
      </c>
      <c r="H4549" s="38">
        <f t="shared" ref="H4549:H4612" si="500">IF(K4549=0,0,L4549/K4549)</f>
        <v>0</v>
      </c>
      <c r="I4549" s="39">
        <f t="shared" ref="I4549:I4612" si="501">IF(K4549=0,0,N4549/K4549)</f>
        <v>0</v>
      </c>
      <c r="J4549" s="40">
        <f t="shared" ref="J4549:J4612" si="502">O4549</f>
        <v>0</v>
      </c>
      <c r="K4549" s="111">
        <f>IF($B4549="",0,'2.売上実績'!D4549)</f>
        <v>0</v>
      </c>
      <c r="L4549" s="111">
        <f>IF($B4549="",0,'2.売上実績'!E4549)</f>
        <v>0</v>
      </c>
      <c r="M4549" s="28">
        <f t="shared" si="497"/>
        <v>0</v>
      </c>
      <c r="N4549" s="41">
        <f t="shared" si="498"/>
        <v>0</v>
      </c>
      <c r="O4549" s="40">
        <f t="shared" ref="O4549:O4612" si="503">IF(OR(N4549=0,L4549=0),0,N4549/L4549)</f>
        <v>0</v>
      </c>
    </row>
    <row r="4550" spans="2:15" ht="18" customHeight="1">
      <c r="B4550" s="109" t="str">
        <f>IF('2.売上実績'!$B4550="","",'2.売上実績'!$B4550)</f>
        <v/>
      </c>
      <c r="C4550" s="110" t="str">
        <f>IF('2.売上実績'!$C4550="","",'2.売上実績'!$C4550)</f>
        <v/>
      </c>
      <c r="D4550" s="98" t="str">
        <f>IF(C4550="","",VLOOKUP(C4550,'4.製品一覧'!$B$4:$D$500,3,FALSE))</f>
        <v/>
      </c>
      <c r="E4550" s="102">
        <f>IF(C4550&lt;&gt;"",VLOOKUP(C4550,'7.製品別原価'!$B$5:$J$500,8,FALSE),0)</f>
        <v>0</v>
      </c>
      <c r="F4550" s="37">
        <f>IF(OR($K$2=0,K4550=0),0,'1.全社費用'!$C$42/$K$2)</f>
        <v>0</v>
      </c>
      <c r="G4550" s="37">
        <f t="shared" si="499"/>
        <v>0</v>
      </c>
      <c r="H4550" s="38">
        <f t="shared" si="500"/>
        <v>0</v>
      </c>
      <c r="I4550" s="39">
        <f t="shared" si="501"/>
        <v>0</v>
      </c>
      <c r="J4550" s="40">
        <f t="shared" si="502"/>
        <v>0</v>
      </c>
      <c r="K4550" s="111">
        <f>IF($B4550="",0,'2.売上実績'!D4550)</f>
        <v>0</v>
      </c>
      <c r="L4550" s="111">
        <f>IF($B4550="",0,'2.売上実績'!E4550)</f>
        <v>0</v>
      </c>
      <c r="M4550" s="28">
        <f t="shared" si="497"/>
        <v>0</v>
      </c>
      <c r="N4550" s="41">
        <f t="shared" si="498"/>
        <v>0</v>
      </c>
      <c r="O4550" s="40">
        <f t="shared" si="503"/>
        <v>0</v>
      </c>
    </row>
    <row r="4551" spans="2:15" ht="18" customHeight="1">
      <c r="B4551" s="109" t="str">
        <f>IF('2.売上実績'!$B4551="","",'2.売上実績'!$B4551)</f>
        <v/>
      </c>
      <c r="C4551" s="110" t="str">
        <f>IF('2.売上実績'!$C4551="","",'2.売上実績'!$C4551)</f>
        <v/>
      </c>
      <c r="D4551" s="98" t="str">
        <f>IF(C4551="","",VLOOKUP(C4551,'4.製品一覧'!$B$4:$D$500,3,FALSE))</f>
        <v/>
      </c>
      <c r="E4551" s="102">
        <f>IF(C4551&lt;&gt;"",VLOOKUP(C4551,'7.製品別原価'!$B$5:$J$500,8,FALSE),0)</f>
        <v>0</v>
      </c>
      <c r="F4551" s="37">
        <f>IF(OR($K$2=0,K4551=0),0,'1.全社費用'!$C$42/$K$2)</f>
        <v>0</v>
      </c>
      <c r="G4551" s="37">
        <f t="shared" si="499"/>
        <v>0</v>
      </c>
      <c r="H4551" s="38">
        <f t="shared" si="500"/>
        <v>0</v>
      </c>
      <c r="I4551" s="39">
        <f t="shared" si="501"/>
        <v>0</v>
      </c>
      <c r="J4551" s="40">
        <f t="shared" si="502"/>
        <v>0</v>
      </c>
      <c r="K4551" s="111">
        <f>IF($B4551="",0,'2.売上実績'!D4551)</f>
        <v>0</v>
      </c>
      <c r="L4551" s="111">
        <f>IF($B4551="",0,'2.売上実績'!E4551)</f>
        <v>0</v>
      </c>
      <c r="M4551" s="28">
        <f t="shared" si="497"/>
        <v>0</v>
      </c>
      <c r="N4551" s="41">
        <f t="shared" si="498"/>
        <v>0</v>
      </c>
      <c r="O4551" s="40">
        <f t="shared" si="503"/>
        <v>0</v>
      </c>
    </row>
    <row r="4552" spans="2:15" ht="18" customHeight="1">
      <c r="B4552" s="109" t="str">
        <f>IF('2.売上実績'!$B4552="","",'2.売上実績'!$B4552)</f>
        <v/>
      </c>
      <c r="C4552" s="110" t="str">
        <f>IF('2.売上実績'!$C4552="","",'2.売上実績'!$C4552)</f>
        <v/>
      </c>
      <c r="D4552" s="98" t="str">
        <f>IF(C4552="","",VLOOKUP(C4552,'4.製品一覧'!$B$4:$D$500,3,FALSE))</f>
        <v/>
      </c>
      <c r="E4552" s="102">
        <f>IF(C4552&lt;&gt;"",VLOOKUP(C4552,'7.製品別原価'!$B$5:$J$500,8,FALSE),0)</f>
        <v>0</v>
      </c>
      <c r="F4552" s="37">
        <f>IF(OR($K$2=0,K4552=0),0,'1.全社費用'!$C$42/$K$2)</f>
        <v>0</v>
      </c>
      <c r="G4552" s="37">
        <f t="shared" si="499"/>
        <v>0</v>
      </c>
      <c r="H4552" s="38">
        <f t="shared" si="500"/>
        <v>0</v>
      </c>
      <c r="I4552" s="39">
        <f t="shared" si="501"/>
        <v>0</v>
      </c>
      <c r="J4552" s="40">
        <f t="shared" si="502"/>
        <v>0</v>
      </c>
      <c r="K4552" s="111">
        <f>IF($B4552="",0,'2.売上実績'!D4552)</f>
        <v>0</v>
      </c>
      <c r="L4552" s="111">
        <f>IF($B4552="",0,'2.売上実績'!E4552)</f>
        <v>0</v>
      </c>
      <c r="M4552" s="28">
        <f t="shared" si="497"/>
        <v>0</v>
      </c>
      <c r="N4552" s="41">
        <f t="shared" si="498"/>
        <v>0</v>
      </c>
      <c r="O4552" s="40">
        <f t="shared" si="503"/>
        <v>0</v>
      </c>
    </row>
    <row r="4553" spans="2:15" ht="18" customHeight="1">
      <c r="B4553" s="109" t="str">
        <f>IF('2.売上実績'!$B4553="","",'2.売上実績'!$B4553)</f>
        <v/>
      </c>
      <c r="C4553" s="110" t="str">
        <f>IF('2.売上実績'!$C4553="","",'2.売上実績'!$C4553)</f>
        <v/>
      </c>
      <c r="D4553" s="98" t="str">
        <f>IF(C4553="","",VLOOKUP(C4553,'4.製品一覧'!$B$4:$D$500,3,FALSE))</f>
        <v/>
      </c>
      <c r="E4553" s="102">
        <f>IF(C4553&lt;&gt;"",VLOOKUP(C4553,'7.製品別原価'!$B$5:$J$500,8,FALSE),0)</f>
        <v>0</v>
      </c>
      <c r="F4553" s="37">
        <f>IF(OR($K$2=0,K4553=0),0,'1.全社費用'!$C$42/$K$2)</f>
        <v>0</v>
      </c>
      <c r="G4553" s="37">
        <f t="shared" si="499"/>
        <v>0</v>
      </c>
      <c r="H4553" s="38">
        <f t="shared" si="500"/>
        <v>0</v>
      </c>
      <c r="I4553" s="39">
        <f t="shared" si="501"/>
        <v>0</v>
      </c>
      <c r="J4553" s="40">
        <f t="shared" si="502"/>
        <v>0</v>
      </c>
      <c r="K4553" s="111">
        <f>IF($B4553="",0,'2.売上実績'!D4553)</f>
        <v>0</v>
      </c>
      <c r="L4553" s="111">
        <f>IF($B4553="",0,'2.売上実績'!E4553)</f>
        <v>0</v>
      </c>
      <c r="M4553" s="28">
        <f t="shared" si="497"/>
        <v>0</v>
      </c>
      <c r="N4553" s="41">
        <f t="shared" si="498"/>
        <v>0</v>
      </c>
      <c r="O4553" s="40">
        <f t="shared" si="503"/>
        <v>0</v>
      </c>
    </row>
    <row r="4554" spans="2:15" ht="18" customHeight="1">
      <c r="B4554" s="109" t="str">
        <f>IF('2.売上実績'!$B4554="","",'2.売上実績'!$B4554)</f>
        <v/>
      </c>
      <c r="C4554" s="110" t="str">
        <f>IF('2.売上実績'!$C4554="","",'2.売上実績'!$C4554)</f>
        <v/>
      </c>
      <c r="D4554" s="98" t="str">
        <f>IF(C4554="","",VLOOKUP(C4554,'4.製品一覧'!$B$4:$D$500,3,FALSE))</f>
        <v/>
      </c>
      <c r="E4554" s="102">
        <f>IF(C4554&lt;&gt;"",VLOOKUP(C4554,'7.製品別原価'!$B$5:$J$500,8,FALSE),0)</f>
        <v>0</v>
      </c>
      <c r="F4554" s="37">
        <f>IF(OR($K$2=0,K4554=0),0,'1.全社費用'!$C$42/$K$2)</f>
        <v>0</v>
      </c>
      <c r="G4554" s="37">
        <f t="shared" si="499"/>
        <v>0</v>
      </c>
      <c r="H4554" s="38">
        <f t="shared" si="500"/>
        <v>0</v>
      </c>
      <c r="I4554" s="39">
        <f t="shared" si="501"/>
        <v>0</v>
      </c>
      <c r="J4554" s="40">
        <f t="shared" si="502"/>
        <v>0</v>
      </c>
      <c r="K4554" s="111">
        <f>IF($B4554="",0,'2.売上実績'!D4554)</f>
        <v>0</v>
      </c>
      <c r="L4554" s="111">
        <f>IF($B4554="",0,'2.売上実績'!E4554)</f>
        <v>0</v>
      </c>
      <c r="M4554" s="28">
        <f t="shared" si="497"/>
        <v>0</v>
      </c>
      <c r="N4554" s="41">
        <f t="shared" si="498"/>
        <v>0</v>
      </c>
      <c r="O4554" s="40">
        <f t="shared" si="503"/>
        <v>0</v>
      </c>
    </row>
    <row r="4555" spans="2:15" ht="18" customHeight="1">
      <c r="B4555" s="109" t="str">
        <f>IF('2.売上実績'!$B4555="","",'2.売上実績'!$B4555)</f>
        <v/>
      </c>
      <c r="C4555" s="110" t="str">
        <f>IF('2.売上実績'!$C4555="","",'2.売上実績'!$C4555)</f>
        <v/>
      </c>
      <c r="D4555" s="98" t="str">
        <f>IF(C4555="","",VLOOKUP(C4555,'4.製品一覧'!$B$4:$D$500,3,FALSE))</f>
        <v/>
      </c>
      <c r="E4555" s="102">
        <f>IF(C4555&lt;&gt;"",VLOOKUP(C4555,'7.製品別原価'!$B$5:$J$500,8,FALSE),0)</f>
        <v>0</v>
      </c>
      <c r="F4555" s="37">
        <f>IF(OR($K$2=0,K4555=0),0,'1.全社費用'!$C$42/$K$2)</f>
        <v>0</v>
      </c>
      <c r="G4555" s="37">
        <f t="shared" si="499"/>
        <v>0</v>
      </c>
      <c r="H4555" s="38">
        <f t="shared" si="500"/>
        <v>0</v>
      </c>
      <c r="I4555" s="39">
        <f t="shared" si="501"/>
        <v>0</v>
      </c>
      <c r="J4555" s="40">
        <f t="shared" si="502"/>
        <v>0</v>
      </c>
      <c r="K4555" s="111">
        <f>IF($B4555="",0,'2.売上実績'!D4555)</f>
        <v>0</v>
      </c>
      <c r="L4555" s="111">
        <f>IF($B4555="",0,'2.売上実績'!E4555)</f>
        <v>0</v>
      </c>
      <c r="M4555" s="28">
        <f t="shared" si="497"/>
        <v>0</v>
      </c>
      <c r="N4555" s="41">
        <f t="shared" si="498"/>
        <v>0</v>
      </c>
      <c r="O4555" s="40">
        <f t="shared" si="503"/>
        <v>0</v>
      </c>
    </row>
    <row r="4556" spans="2:15" ht="18" customHeight="1">
      <c r="B4556" s="109" t="str">
        <f>IF('2.売上実績'!$B4556="","",'2.売上実績'!$B4556)</f>
        <v/>
      </c>
      <c r="C4556" s="110" t="str">
        <f>IF('2.売上実績'!$C4556="","",'2.売上実績'!$C4556)</f>
        <v/>
      </c>
      <c r="D4556" s="98" t="str">
        <f>IF(C4556="","",VLOOKUP(C4556,'4.製品一覧'!$B$4:$D$500,3,FALSE))</f>
        <v/>
      </c>
      <c r="E4556" s="102">
        <f>IF(C4556&lt;&gt;"",VLOOKUP(C4556,'7.製品別原価'!$B$5:$J$500,8,FALSE),0)</f>
        <v>0</v>
      </c>
      <c r="F4556" s="37">
        <f>IF(OR($K$2=0,K4556=0),0,'1.全社費用'!$C$42/$K$2)</f>
        <v>0</v>
      </c>
      <c r="G4556" s="37">
        <f t="shared" si="499"/>
        <v>0</v>
      </c>
      <c r="H4556" s="38">
        <f t="shared" si="500"/>
        <v>0</v>
      </c>
      <c r="I4556" s="39">
        <f t="shared" si="501"/>
        <v>0</v>
      </c>
      <c r="J4556" s="40">
        <f t="shared" si="502"/>
        <v>0</v>
      </c>
      <c r="K4556" s="111">
        <f>IF($B4556="",0,'2.売上実績'!D4556)</f>
        <v>0</v>
      </c>
      <c r="L4556" s="111">
        <f>IF($B4556="",0,'2.売上実績'!E4556)</f>
        <v>0</v>
      </c>
      <c r="M4556" s="28">
        <f t="shared" si="497"/>
        <v>0</v>
      </c>
      <c r="N4556" s="41">
        <f t="shared" si="498"/>
        <v>0</v>
      </c>
      <c r="O4556" s="40">
        <f t="shared" si="503"/>
        <v>0</v>
      </c>
    </row>
    <row r="4557" spans="2:15" ht="18" customHeight="1">
      <c r="B4557" s="109" t="str">
        <f>IF('2.売上実績'!$B4557="","",'2.売上実績'!$B4557)</f>
        <v/>
      </c>
      <c r="C4557" s="110" t="str">
        <f>IF('2.売上実績'!$C4557="","",'2.売上実績'!$C4557)</f>
        <v/>
      </c>
      <c r="D4557" s="98" t="str">
        <f>IF(C4557="","",VLOOKUP(C4557,'4.製品一覧'!$B$4:$D$500,3,FALSE))</f>
        <v/>
      </c>
      <c r="E4557" s="102">
        <f>IF(C4557&lt;&gt;"",VLOOKUP(C4557,'7.製品別原価'!$B$5:$J$500,8,FALSE),0)</f>
        <v>0</v>
      </c>
      <c r="F4557" s="37">
        <f>IF(OR($K$2=0,K4557=0),0,'1.全社費用'!$C$42/$K$2)</f>
        <v>0</v>
      </c>
      <c r="G4557" s="37">
        <f t="shared" si="499"/>
        <v>0</v>
      </c>
      <c r="H4557" s="38">
        <f t="shared" si="500"/>
        <v>0</v>
      </c>
      <c r="I4557" s="39">
        <f t="shared" si="501"/>
        <v>0</v>
      </c>
      <c r="J4557" s="40">
        <f t="shared" si="502"/>
        <v>0</v>
      </c>
      <c r="K4557" s="111">
        <f>IF($B4557="",0,'2.売上実績'!D4557)</f>
        <v>0</v>
      </c>
      <c r="L4557" s="111">
        <f>IF($B4557="",0,'2.売上実績'!E4557)</f>
        <v>0</v>
      </c>
      <c r="M4557" s="28">
        <f t="shared" si="497"/>
        <v>0</v>
      </c>
      <c r="N4557" s="41">
        <f t="shared" si="498"/>
        <v>0</v>
      </c>
      <c r="O4557" s="40">
        <f t="shared" si="503"/>
        <v>0</v>
      </c>
    </row>
    <row r="4558" spans="2:15" ht="18" customHeight="1">
      <c r="B4558" s="109" t="str">
        <f>IF('2.売上実績'!$B4558="","",'2.売上実績'!$B4558)</f>
        <v/>
      </c>
      <c r="C4558" s="110" t="str">
        <f>IF('2.売上実績'!$C4558="","",'2.売上実績'!$C4558)</f>
        <v/>
      </c>
      <c r="D4558" s="98" t="str">
        <f>IF(C4558="","",VLOOKUP(C4558,'4.製品一覧'!$B$4:$D$500,3,FALSE))</f>
        <v/>
      </c>
      <c r="E4558" s="102">
        <f>IF(C4558&lt;&gt;"",VLOOKUP(C4558,'7.製品別原価'!$B$5:$J$500,8,FALSE),0)</f>
        <v>0</v>
      </c>
      <c r="F4558" s="37">
        <f>IF(OR($K$2=0,K4558=0),0,'1.全社費用'!$C$42/$K$2)</f>
        <v>0</v>
      </c>
      <c r="G4558" s="37">
        <f t="shared" si="499"/>
        <v>0</v>
      </c>
      <c r="H4558" s="38">
        <f t="shared" si="500"/>
        <v>0</v>
      </c>
      <c r="I4558" s="39">
        <f t="shared" si="501"/>
        <v>0</v>
      </c>
      <c r="J4558" s="40">
        <f t="shared" si="502"/>
        <v>0</v>
      </c>
      <c r="K4558" s="111">
        <f>IF($B4558="",0,'2.売上実績'!D4558)</f>
        <v>0</v>
      </c>
      <c r="L4558" s="111">
        <f>IF($B4558="",0,'2.売上実績'!E4558)</f>
        <v>0</v>
      </c>
      <c r="M4558" s="28">
        <f t="shared" si="497"/>
        <v>0</v>
      </c>
      <c r="N4558" s="41">
        <f t="shared" si="498"/>
        <v>0</v>
      </c>
      <c r="O4558" s="40">
        <f t="shared" si="503"/>
        <v>0</v>
      </c>
    </row>
    <row r="4559" spans="2:15" ht="18" customHeight="1">
      <c r="B4559" s="109" t="str">
        <f>IF('2.売上実績'!$B4559="","",'2.売上実績'!$B4559)</f>
        <v/>
      </c>
      <c r="C4559" s="110" t="str">
        <f>IF('2.売上実績'!$C4559="","",'2.売上実績'!$C4559)</f>
        <v/>
      </c>
      <c r="D4559" s="98" t="str">
        <f>IF(C4559="","",VLOOKUP(C4559,'4.製品一覧'!$B$4:$D$500,3,FALSE))</f>
        <v/>
      </c>
      <c r="E4559" s="102">
        <f>IF(C4559&lt;&gt;"",VLOOKUP(C4559,'7.製品別原価'!$B$5:$J$500,8,FALSE),0)</f>
        <v>0</v>
      </c>
      <c r="F4559" s="37">
        <f>IF(OR($K$2=0,K4559=0),0,'1.全社費用'!$C$42/$K$2)</f>
        <v>0</v>
      </c>
      <c r="G4559" s="37">
        <f t="shared" si="499"/>
        <v>0</v>
      </c>
      <c r="H4559" s="38">
        <f t="shared" si="500"/>
        <v>0</v>
      </c>
      <c r="I4559" s="39">
        <f t="shared" si="501"/>
        <v>0</v>
      </c>
      <c r="J4559" s="40">
        <f t="shared" si="502"/>
        <v>0</v>
      </c>
      <c r="K4559" s="111">
        <f>IF($B4559="",0,'2.売上実績'!D4559)</f>
        <v>0</v>
      </c>
      <c r="L4559" s="111">
        <f>IF($B4559="",0,'2.売上実績'!E4559)</f>
        <v>0</v>
      </c>
      <c r="M4559" s="28">
        <f t="shared" si="497"/>
        <v>0</v>
      </c>
      <c r="N4559" s="41">
        <f t="shared" si="498"/>
        <v>0</v>
      </c>
      <c r="O4559" s="40">
        <f t="shared" si="503"/>
        <v>0</v>
      </c>
    </row>
    <row r="4560" spans="2:15" ht="18" customHeight="1">
      <c r="B4560" s="109" t="str">
        <f>IF('2.売上実績'!$B4560="","",'2.売上実績'!$B4560)</f>
        <v/>
      </c>
      <c r="C4560" s="110" t="str">
        <f>IF('2.売上実績'!$C4560="","",'2.売上実績'!$C4560)</f>
        <v/>
      </c>
      <c r="D4560" s="98" t="str">
        <f>IF(C4560="","",VLOOKUP(C4560,'4.製品一覧'!$B$4:$D$500,3,FALSE))</f>
        <v/>
      </c>
      <c r="E4560" s="102">
        <f>IF(C4560&lt;&gt;"",VLOOKUP(C4560,'7.製品別原価'!$B$5:$J$500,8,FALSE),0)</f>
        <v>0</v>
      </c>
      <c r="F4560" s="37">
        <f>IF(OR($K$2=0,K4560=0),0,'1.全社費用'!$C$42/$K$2)</f>
        <v>0</v>
      </c>
      <c r="G4560" s="37">
        <f t="shared" si="499"/>
        <v>0</v>
      </c>
      <c r="H4560" s="38">
        <f t="shared" si="500"/>
        <v>0</v>
      </c>
      <c r="I4560" s="39">
        <f t="shared" si="501"/>
        <v>0</v>
      </c>
      <c r="J4560" s="40">
        <f t="shared" si="502"/>
        <v>0</v>
      </c>
      <c r="K4560" s="111">
        <f>IF($B4560="",0,'2.売上実績'!D4560)</f>
        <v>0</v>
      </c>
      <c r="L4560" s="111">
        <f>IF($B4560="",0,'2.売上実績'!E4560)</f>
        <v>0</v>
      </c>
      <c r="M4560" s="28">
        <f t="shared" si="497"/>
        <v>0</v>
      </c>
      <c r="N4560" s="41">
        <f t="shared" si="498"/>
        <v>0</v>
      </c>
      <c r="O4560" s="40">
        <f t="shared" si="503"/>
        <v>0</v>
      </c>
    </row>
    <row r="4561" spans="2:15" ht="18" customHeight="1">
      <c r="B4561" s="109" t="str">
        <f>IF('2.売上実績'!$B4561="","",'2.売上実績'!$B4561)</f>
        <v/>
      </c>
      <c r="C4561" s="110" t="str">
        <f>IF('2.売上実績'!$C4561="","",'2.売上実績'!$C4561)</f>
        <v/>
      </c>
      <c r="D4561" s="98" t="str">
        <f>IF(C4561="","",VLOOKUP(C4561,'4.製品一覧'!$B$4:$D$500,3,FALSE))</f>
        <v/>
      </c>
      <c r="E4561" s="102">
        <f>IF(C4561&lt;&gt;"",VLOOKUP(C4561,'7.製品別原価'!$B$5:$J$500,8,FALSE),0)</f>
        <v>0</v>
      </c>
      <c r="F4561" s="37">
        <f>IF(OR($K$2=0,K4561=0),0,'1.全社費用'!$C$42/$K$2)</f>
        <v>0</v>
      </c>
      <c r="G4561" s="37">
        <f t="shared" si="499"/>
        <v>0</v>
      </c>
      <c r="H4561" s="38">
        <f t="shared" si="500"/>
        <v>0</v>
      </c>
      <c r="I4561" s="39">
        <f t="shared" si="501"/>
        <v>0</v>
      </c>
      <c r="J4561" s="40">
        <f t="shared" si="502"/>
        <v>0</v>
      </c>
      <c r="K4561" s="111">
        <f>IF($B4561="",0,'2.売上実績'!D4561)</f>
        <v>0</v>
      </c>
      <c r="L4561" s="111">
        <f>IF($B4561="",0,'2.売上実績'!E4561)</f>
        <v>0</v>
      </c>
      <c r="M4561" s="28">
        <f t="shared" si="497"/>
        <v>0</v>
      </c>
      <c r="N4561" s="41">
        <f t="shared" si="498"/>
        <v>0</v>
      </c>
      <c r="O4561" s="40">
        <f t="shared" si="503"/>
        <v>0</v>
      </c>
    </row>
    <row r="4562" spans="2:15" ht="18" customHeight="1">
      <c r="B4562" s="109" t="str">
        <f>IF('2.売上実績'!$B4562="","",'2.売上実績'!$B4562)</f>
        <v/>
      </c>
      <c r="C4562" s="110" t="str">
        <f>IF('2.売上実績'!$C4562="","",'2.売上実績'!$C4562)</f>
        <v/>
      </c>
      <c r="D4562" s="98" t="str">
        <f>IF(C4562="","",VLOOKUP(C4562,'4.製品一覧'!$B$4:$D$500,3,FALSE))</f>
        <v/>
      </c>
      <c r="E4562" s="102">
        <f>IF(C4562&lt;&gt;"",VLOOKUP(C4562,'7.製品別原価'!$B$5:$J$500,8,FALSE),0)</f>
        <v>0</v>
      </c>
      <c r="F4562" s="37">
        <f>IF(OR($K$2=0,K4562=0),0,'1.全社費用'!$C$42/$K$2)</f>
        <v>0</v>
      </c>
      <c r="G4562" s="37">
        <f t="shared" si="499"/>
        <v>0</v>
      </c>
      <c r="H4562" s="38">
        <f t="shared" si="500"/>
        <v>0</v>
      </c>
      <c r="I4562" s="39">
        <f t="shared" si="501"/>
        <v>0</v>
      </c>
      <c r="J4562" s="40">
        <f t="shared" si="502"/>
        <v>0</v>
      </c>
      <c r="K4562" s="111">
        <f>IF($B4562="",0,'2.売上実績'!D4562)</f>
        <v>0</v>
      </c>
      <c r="L4562" s="111">
        <f>IF($B4562="",0,'2.売上実績'!E4562)</f>
        <v>0</v>
      </c>
      <c r="M4562" s="28">
        <f t="shared" si="497"/>
        <v>0</v>
      </c>
      <c r="N4562" s="41">
        <f t="shared" si="498"/>
        <v>0</v>
      </c>
      <c r="O4562" s="40">
        <f t="shared" si="503"/>
        <v>0</v>
      </c>
    </row>
    <row r="4563" spans="2:15" ht="18" customHeight="1">
      <c r="B4563" s="109" t="str">
        <f>IF('2.売上実績'!$B4563="","",'2.売上実績'!$B4563)</f>
        <v/>
      </c>
      <c r="C4563" s="110" t="str">
        <f>IF('2.売上実績'!$C4563="","",'2.売上実績'!$C4563)</f>
        <v/>
      </c>
      <c r="D4563" s="98" t="str">
        <f>IF(C4563="","",VLOOKUP(C4563,'4.製品一覧'!$B$4:$D$500,3,FALSE))</f>
        <v/>
      </c>
      <c r="E4563" s="102">
        <f>IF(C4563&lt;&gt;"",VLOOKUP(C4563,'7.製品別原価'!$B$5:$J$500,8,FALSE),0)</f>
        <v>0</v>
      </c>
      <c r="F4563" s="37">
        <f>IF(OR($K$2=0,K4563=0),0,'1.全社費用'!$C$42/$K$2)</f>
        <v>0</v>
      </c>
      <c r="G4563" s="37">
        <f t="shared" si="499"/>
        <v>0</v>
      </c>
      <c r="H4563" s="38">
        <f t="shared" si="500"/>
        <v>0</v>
      </c>
      <c r="I4563" s="39">
        <f t="shared" si="501"/>
        <v>0</v>
      </c>
      <c r="J4563" s="40">
        <f t="shared" si="502"/>
        <v>0</v>
      </c>
      <c r="K4563" s="111">
        <f>IF($B4563="",0,'2.売上実績'!D4563)</f>
        <v>0</v>
      </c>
      <c r="L4563" s="111">
        <f>IF($B4563="",0,'2.売上実績'!E4563)</f>
        <v>0</v>
      </c>
      <c r="M4563" s="28">
        <f t="shared" si="497"/>
        <v>0</v>
      </c>
      <c r="N4563" s="41">
        <f t="shared" si="498"/>
        <v>0</v>
      </c>
      <c r="O4563" s="40">
        <f t="shared" si="503"/>
        <v>0</v>
      </c>
    </row>
    <row r="4564" spans="2:15" ht="18" customHeight="1">
      <c r="B4564" s="109" t="str">
        <f>IF('2.売上実績'!$B4564="","",'2.売上実績'!$B4564)</f>
        <v/>
      </c>
      <c r="C4564" s="110" t="str">
        <f>IF('2.売上実績'!$C4564="","",'2.売上実績'!$C4564)</f>
        <v/>
      </c>
      <c r="D4564" s="98" t="str">
        <f>IF(C4564="","",VLOOKUP(C4564,'4.製品一覧'!$B$4:$D$500,3,FALSE))</f>
        <v/>
      </c>
      <c r="E4564" s="102">
        <f>IF(C4564&lt;&gt;"",VLOOKUP(C4564,'7.製品別原価'!$B$5:$J$500,8,FALSE),0)</f>
        <v>0</v>
      </c>
      <c r="F4564" s="37">
        <f>IF(OR($K$2=0,K4564=0),0,'1.全社費用'!$C$42/$K$2)</f>
        <v>0</v>
      </c>
      <c r="G4564" s="37">
        <f t="shared" si="499"/>
        <v>0</v>
      </c>
      <c r="H4564" s="38">
        <f t="shared" si="500"/>
        <v>0</v>
      </c>
      <c r="I4564" s="39">
        <f t="shared" si="501"/>
        <v>0</v>
      </c>
      <c r="J4564" s="40">
        <f t="shared" si="502"/>
        <v>0</v>
      </c>
      <c r="K4564" s="111">
        <f>IF($B4564="",0,'2.売上実績'!D4564)</f>
        <v>0</v>
      </c>
      <c r="L4564" s="111">
        <f>IF($B4564="",0,'2.売上実績'!E4564)</f>
        <v>0</v>
      </c>
      <c r="M4564" s="28">
        <f t="shared" si="497"/>
        <v>0</v>
      </c>
      <c r="N4564" s="41">
        <f t="shared" si="498"/>
        <v>0</v>
      </c>
      <c r="O4564" s="40">
        <f t="shared" si="503"/>
        <v>0</v>
      </c>
    </row>
    <row r="4565" spans="2:15" ht="18" customHeight="1">
      <c r="B4565" s="109" t="str">
        <f>IF('2.売上実績'!$B4565="","",'2.売上実績'!$B4565)</f>
        <v/>
      </c>
      <c r="C4565" s="110" t="str">
        <f>IF('2.売上実績'!$C4565="","",'2.売上実績'!$C4565)</f>
        <v/>
      </c>
      <c r="D4565" s="98" t="str">
        <f>IF(C4565="","",VLOOKUP(C4565,'4.製品一覧'!$B$4:$D$500,3,FALSE))</f>
        <v/>
      </c>
      <c r="E4565" s="102">
        <f>IF(C4565&lt;&gt;"",VLOOKUP(C4565,'7.製品別原価'!$B$5:$J$500,8,FALSE),0)</f>
        <v>0</v>
      </c>
      <c r="F4565" s="37">
        <f>IF(OR($K$2=0,K4565=0),0,'1.全社費用'!$C$42/$K$2)</f>
        <v>0</v>
      </c>
      <c r="G4565" s="37">
        <f t="shared" si="499"/>
        <v>0</v>
      </c>
      <c r="H4565" s="38">
        <f t="shared" si="500"/>
        <v>0</v>
      </c>
      <c r="I4565" s="39">
        <f t="shared" si="501"/>
        <v>0</v>
      </c>
      <c r="J4565" s="40">
        <f t="shared" si="502"/>
        <v>0</v>
      </c>
      <c r="K4565" s="111">
        <f>IF($B4565="",0,'2.売上実績'!D4565)</f>
        <v>0</v>
      </c>
      <c r="L4565" s="111">
        <f>IF($B4565="",0,'2.売上実績'!E4565)</f>
        <v>0</v>
      </c>
      <c r="M4565" s="28">
        <f t="shared" si="497"/>
        <v>0</v>
      </c>
      <c r="N4565" s="41">
        <f t="shared" si="498"/>
        <v>0</v>
      </c>
      <c r="O4565" s="40">
        <f t="shared" si="503"/>
        <v>0</v>
      </c>
    </row>
    <row r="4566" spans="2:15" ht="18" customHeight="1">
      <c r="B4566" s="109" t="str">
        <f>IF('2.売上実績'!$B4566="","",'2.売上実績'!$B4566)</f>
        <v/>
      </c>
      <c r="C4566" s="110" t="str">
        <f>IF('2.売上実績'!$C4566="","",'2.売上実績'!$C4566)</f>
        <v/>
      </c>
      <c r="D4566" s="98" t="str">
        <f>IF(C4566="","",VLOOKUP(C4566,'4.製品一覧'!$B$4:$D$500,3,FALSE))</f>
        <v/>
      </c>
      <c r="E4566" s="102">
        <f>IF(C4566&lt;&gt;"",VLOOKUP(C4566,'7.製品別原価'!$B$5:$J$500,8,FALSE),0)</f>
        <v>0</v>
      </c>
      <c r="F4566" s="37">
        <f>IF(OR($K$2=0,K4566=0),0,'1.全社費用'!$C$42/$K$2)</f>
        <v>0</v>
      </c>
      <c r="G4566" s="37">
        <f t="shared" si="499"/>
        <v>0</v>
      </c>
      <c r="H4566" s="38">
        <f t="shared" si="500"/>
        <v>0</v>
      </c>
      <c r="I4566" s="39">
        <f t="shared" si="501"/>
        <v>0</v>
      </c>
      <c r="J4566" s="40">
        <f t="shared" si="502"/>
        <v>0</v>
      </c>
      <c r="K4566" s="111">
        <f>IF($B4566="",0,'2.売上実績'!D4566)</f>
        <v>0</v>
      </c>
      <c r="L4566" s="111">
        <f>IF($B4566="",0,'2.売上実績'!E4566)</f>
        <v>0</v>
      </c>
      <c r="M4566" s="28">
        <f t="shared" si="497"/>
        <v>0</v>
      </c>
      <c r="N4566" s="41">
        <f t="shared" si="498"/>
        <v>0</v>
      </c>
      <c r="O4566" s="40">
        <f t="shared" si="503"/>
        <v>0</v>
      </c>
    </row>
    <row r="4567" spans="2:15" ht="18" customHeight="1">
      <c r="B4567" s="109" t="str">
        <f>IF('2.売上実績'!$B4567="","",'2.売上実績'!$B4567)</f>
        <v/>
      </c>
      <c r="C4567" s="110" t="str">
        <f>IF('2.売上実績'!$C4567="","",'2.売上実績'!$C4567)</f>
        <v/>
      </c>
      <c r="D4567" s="98" t="str">
        <f>IF(C4567="","",VLOOKUP(C4567,'4.製品一覧'!$B$4:$D$500,3,FALSE))</f>
        <v/>
      </c>
      <c r="E4567" s="102">
        <f>IF(C4567&lt;&gt;"",VLOOKUP(C4567,'7.製品別原価'!$B$5:$J$500,8,FALSE),0)</f>
        <v>0</v>
      </c>
      <c r="F4567" s="37">
        <f>IF(OR($K$2=0,K4567=0),0,'1.全社費用'!$C$42/$K$2)</f>
        <v>0</v>
      </c>
      <c r="G4567" s="37">
        <f t="shared" si="499"/>
        <v>0</v>
      </c>
      <c r="H4567" s="38">
        <f t="shared" si="500"/>
        <v>0</v>
      </c>
      <c r="I4567" s="39">
        <f t="shared" si="501"/>
        <v>0</v>
      </c>
      <c r="J4567" s="40">
        <f t="shared" si="502"/>
        <v>0</v>
      </c>
      <c r="K4567" s="111">
        <f>IF($B4567="",0,'2.売上実績'!D4567)</f>
        <v>0</v>
      </c>
      <c r="L4567" s="111">
        <f>IF($B4567="",0,'2.売上実績'!E4567)</f>
        <v>0</v>
      </c>
      <c r="M4567" s="28">
        <f t="shared" si="497"/>
        <v>0</v>
      </c>
      <c r="N4567" s="41">
        <f t="shared" si="498"/>
        <v>0</v>
      </c>
      <c r="O4567" s="40">
        <f t="shared" si="503"/>
        <v>0</v>
      </c>
    </row>
    <row r="4568" spans="2:15" ht="18" customHeight="1">
      <c r="B4568" s="109" t="str">
        <f>IF('2.売上実績'!$B4568="","",'2.売上実績'!$B4568)</f>
        <v/>
      </c>
      <c r="C4568" s="110" t="str">
        <f>IF('2.売上実績'!$C4568="","",'2.売上実績'!$C4568)</f>
        <v/>
      </c>
      <c r="D4568" s="98" t="str">
        <f>IF(C4568="","",VLOOKUP(C4568,'4.製品一覧'!$B$4:$D$500,3,FALSE))</f>
        <v/>
      </c>
      <c r="E4568" s="102">
        <f>IF(C4568&lt;&gt;"",VLOOKUP(C4568,'7.製品別原価'!$B$5:$J$500,8,FALSE),0)</f>
        <v>0</v>
      </c>
      <c r="F4568" s="37">
        <f>IF(OR($K$2=0,K4568=0),0,'1.全社費用'!$C$42/$K$2)</f>
        <v>0</v>
      </c>
      <c r="G4568" s="37">
        <f t="shared" si="499"/>
        <v>0</v>
      </c>
      <c r="H4568" s="38">
        <f t="shared" si="500"/>
        <v>0</v>
      </c>
      <c r="I4568" s="39">
        <f t="shared" si="501"/>
        <v>0</v>
      </c>
      <c r="J4568" s="40">
        <f t="shared" si="502"/>
        <v>0</v>
      </c>
      <c r="K4568" s="111">
        <f>IF($B4568="",0,'2.売上実績'!D4568)</f>
        <v>0</v>
      </c>
      <c r="L4568" s="111">
        <f>IF($B4568="",0,'2.売上実績'!E4568)</f>
        <v>0</v>
      </c>
      <c r="M4568" s="28">
        <f t="shared" si="497"/>
        <v>0</v>
      </c>
      <c r="N4568" s="41">
        <f t="shared" si="498"/>
        <v>0</v>
      </c>
      <c r="O4568" s="40">
        <f t="shared" si="503"/>
        <v>0</v>
      </c>
    </row>
    <row r="4569" spans="2:15" ht="18" customHeight="1">
      <c r="B4569" s="109" t="str">
        <f>IF('2.売上実績'!$B4569="","",'2.売上実績'!$B4569)</f>
        <v/>
      </c>
      <c r="C4569" s="110" t="str">
        <f>IF('2.売上実績'!$C4569="","",'2.売上実績'!$C4569)</f>
        <v/>
      </c>
      <c r="D4569" s="98" t="str">
        <f>IF(C4569="","",VLOOKUP(C4569,'4.製品一覧'!$B$4:$D$500,3,FALSE))</f>
        <v/>
      </c>
      <c r="E4569" s="102">
        <f>IF(C4569&lt;&gt;"",VLOOKUP(C4569,'7.製品別原価'!$B$5:$J$500,8,FALSE),0)</f>
        <v>0</v>
      </c>
      <c r="F4569" s="37">
        <f>IF(OR($K$2=0,K4569=0),0,'1.全社費用'!$C$42/$K$2)</f>
        <v>0</v>
      </c>
      <c r="G4569" s="37">
        <f t="shared" si="499"/>
        <v>0</v>
      </c>
      <c r="H4569" s="38">
        <f t="shared" si="500"/>
        <v>0</v>
      </c>
      <c r="I4569" s="39">
        <f t="shared" si="501"/>
        <v>0</v>
      </c>
      <c r="J4569" s="40">
        <f t="shared" si="502"/>
        <v>0</v>
      </c>
      <c r="K4569" s="111">
        <f>IF($B4569="",0,'2.売上実績'!D4569)</f>
        <v>0</v>
      </c>
      <c r="L4569" s="111">
        <f>IF($B4569="",0,'2.売上実績'!E4569)</f>
        <v>0</v>
      </c>
      <c r="M4569" s="28">
        <f t="shared" si="497"/>
        <v>0</v>
      </c>
      <c r="N4569" s="41">
        <f t="shared" si="498"/>
        <v>0</v>
      </c>
      <c r="O4569" s="40">
        <f t="shared" si="503"/>
        <v>0</v>
      </c>
    </row>
    <row r="4570" spans="2:15" ht="18" customHeight="1">
      <c r="B4570" s="109" t="str">
        <f>IF('2.売上実績'!$B4570="","",'2.売上実績'!$B4570)</f>
        <v/>
      </c>
      <c r="C4570" s="110" t="str">
        <f>IF('2.売上実績'!$C4570="","",'2.売上実績'!$C4570)</f>
        <v/>
      </c>
      <c r="D4570" s="98" t="str">
        <f>IF(C4570="","",VLOOKUP(C4570,'4.製品一覧'!$B$4:$D$500,3,FALSE))</f>
        <v/>
      </c>
      <c r="E4570" s="102">
        <f>IF(C4570&lt;&gt;"",VLOOKUP(C4570,'7.製品別原価'!$B$5:$J$500,8,FALSE),0)</f>
        <v>0</v>
      </c>
      <c r="F4570" s="37">
        <f>IF(OR($K$2=0,K4570=0),0,'1.全社費用'!$C$42/$K$2)</f>
        <v>0</v>
      </c>
      <c r="G4570" s="37">
        <f t="shared" si="499"/>
        <v>0</v>
      </c>
      <c r="H4570" s="38">
        <f t="shared" si="500"/>
        <v>0</v>
      </c>
      <c r="I4570" s="39">
        <f t="shared" si="501"/>
        <v>0</v>
      </c>
      <c r="J4570" s="40">
        <f t="shared" si="502"/>
        <v>0</v>
      </c>
      <c r="K4570" s="111">
        <f>IF($B4570="",0,'2.売上実績'!D4570)</f>
        <v>0</v>
      </c>
      <c r="L4570" s="111">
        <f>IF($B4570="",0,'2.売上実績'!E4570)</f>
        <v>0</v>
      </c>
      <c r="M4570" s="28">
        <f t="shared" si="497"/>
        <v>0</v>
      </c>
      <c r="N4570" s="41">
        <f t="shared" si="498"/>
        <v>0</v>
      </c>
      <c r="O4570" s="40">
        <f t="shared" si="503"/>
        <v>0</v>
      </c>
    </row>
    <row r="4571" spans="2:15" ht="18" customHeight="1">
      <c r="B4571" s="109" t="str">
        <f>IF('2.売上実績'!$B4571="","",'2.売上実績'!$B4571)</f>
        <v/>
      </c>
      <c r="C4571" s="110" t="str">
        <f>IF('2.売上実績'!$C4571="","",'2.売上実績'!$C4571)</f>
        <v/>
      </c>
      <c r="D4571" s="98" t="str">
        <f>IF(C4571="","",VLOOKUP(C4571,'4.製品一覧'!$B$4:$D$500,3,FALSE))</f>
        <v/>
      </c>
      <c r="E4571" s="102">
        <f>IF(C4571&lt;&gt;"",VLOOKUP(C4571,'7.製品別原価'!$B$5:$J$500,8,FALSE),0)</f>
        <v>0</v>
      </c>
      <c r="F4571" s="37">
        <f>IF(OR($K$2=0,K4571=0),0,'1.全社費用'!$C$42/$K$2)</f>
        <v>0</v>
      </c>
      <c r="G4571" s="37">
        <f t="shared" si="499"/>
        <v>0</v>
      </c>
      <c r="H4571" s="38">
        <f t="shared" si="500"/>
        <v>0</v>
      </c>
      <c r="I4571" s="39">
        <f t="shared" si="501"/>
        <v>0</v>
      </c>
      <c r="J4571" s="40">
        <f t="shared" si="502"/>
        <v>0</v>
      </c>
      <c r="K4571" s="111">
        <f>IF($B4571="",0,'2.売上実績'!D4571)</f>
        <v>0</v>
      </c>
      <c r="L4571" s="111">
        <f>IF($B4571="",0,'2.売上実績'!E4571)</f>
        <v>0</v>
      </c>
      <c r="M4571" s="28">
        <f t="shared" si="497"/>
        <v>0</v>
      </c>
      <c r="N4571" s="41">
        <f t="shared" si="498"/>
        <v>0</v>
      </c>
      <c r="O4571" s="40">
        <f t="shared" si="503"/>
        <v>0</v>
      </c>
    </row>
    <row r="4572" spans="2:15" ht="18" customHeight="1">
      <c r="B4572" s="109" t="str">
        <f>IF('2.売上実績'!$B4572="","",'2.売上実績'!$B4572)</f>
        <v/>
      </c>
      <c r="C4572" s="110" t="str">
        <f>IF('2.売上実績'!$C4572="","",'2.売上実績'!$C4572)</f>
        <v/>
      </c>
      <c r="D4572" s="98" t="str">
        <f>IF(C4572="","",VLOOKUP(C4572,'4.製品一覧'!$B$4:$D$500,3,FALSE))</f>
        <v/>
      </c>
      <c r="E4572" s="102">
        <f>IF(C4572&lt;&gt;"",VLOOKUP(C4572,'7.製品別原価'!$B$5:$J$500,8,FALSE),0)</f>
        <v>0</v>
      </c>
      <c r="F4572" s="37">
        <f>IF(OR($K$2=0,K4572=0),0,'1.全社費用'!$C$42/$K$2)</f>
        <v>0</v>
      </c>
      <c r="G4572" s="37">
        <f t="shared" si="499"/>
        <v>0</v>
      </c>
      <c r="H4572" s="38">
        <f t="shared" si="500"/>
        <v>0</v>
      </c>
      <c r="I4572" s="39">
        <f t="shared" si="501"/>
        <v>0</v>
      </c>
      <c r="J4572" s="40">
        <f t="shared" si="502"/>
        <v>0</v>
      </c>
      <c r="K4572" s="111">
        <f>IF($B4572="",0,'2.売上実績'!D4572)</f>
        <v>0</v>
      </c>
      <c r="L4572" s="111">
        <f>IF($B4572="",0,'2.売上実績'!E4572)</f>
        <v>0</v>
      </c>
      <c r="M4572" s="28">
        <f t="shared" si="497"/>
        <v>0</v>
      </c>
      <c r="N4572" s="41">
        <f t="shared" si="498"/>
        <v>0</v>
      </c>
      <c r="O4572" s="40">
        <f t="shared" si="503"/>
        <v>0</v>
      </c>
    </row>
    <row r="4573" spans="2:15" ht="18" customHeight="1">
      <c r="B4573" s="109" t="str">
        <f>IF('2.売上実績'!$B4573="","",'2.売上実績'!$B4573)</f>
        <v/>
      </c>
      <c r="C4573" s="110" t="str">
        <f>IF('2.売上実績'!$C4573="","",'2.売上実績'!$C4573)</f>
        <v/>
      </c>
      <c r="D4573" s="98" t="str">
        <f>IF(C4573="","",VLOOKUP(C4573,'4.製品一覧'!$B$4:$D$500,3,FALSE))</f>
        <v/>
      </c>
      <c r="E4573" s="102">
        <f>IF(C4573&lt;&gt;"",VLOOKUP(C4573,'7.製品別原価'!$B$5:$J$500,8,FALSE),0)</f>
        <v>0</v>
      </c>
      <c r="F4573" s="37">
        <f>IF(OR($K$2=0,K4573=0),0,'1.全社費用'!$C$42/$K$2)</f>
        <v>0</v>
      </c>
      <c r="G4573" s="37">
        <f t="shared" si="499"/>
        <v>0</v>
      </c>
      <c r="H4573" s="38">
        <f t="shared" si="500"/>
        <v>0</v>
      </c>
      <c r="I4573" s="39">
        <f t="shared" si="501"/>
        <v>0</v>
      </c>
      <c r="J4573" s="40">
        <f t="shared" si="502"/>
        <v>0</v>
      </c>
      <c r="K4573" s="111">
        <f>IF($B4573="",0,'2.売上実績'!D4573)</f>
        <v>0</v>
      </c>
      <c r="L4573" s="111">
        <f>IF($B4573="",0,'2.売上実績'!E4573)</f>
        <v>0</v>
      </c>
      <c r="M4573" s="28">
        <f t="shared" si="497"/>
        <v>0</v>
      </c>
      <c r="N4573" s="41">
        <f t="shared" si="498"/>
        <v>0</v>
      </c>
      <c r="O4573" s="40">
        <f t="shared" si="503"/>
        <v>0</v>
      </c>
    </row>
    <row r="4574" spans="2:15" ht="18" customHeight="1">
      <c r="B4574" s="109" t="str">
        <f>IF('2.売上実績'!$B4574="","",'2.売上実績'!$B4574)</f>
        <v/>
      </c>
      <c r="C4574" s="110" t="str">
        <f>IF('2.売上実績'!$C4574="","",'2.売上実績'!$C4574)</f>
        <v/>
      </c>
      <c r="D4574" s="98" t="str">
        <f>IF(C4574="","",VLOOKUP(C4574,'4.製品一覧'!$B$4:$D$500,3,FALSE))</f>
        <v/>
      </c>
      <c r="E4574" s="102">
        <f>IF(C4574&lt;&gt;"",VLOOKUP(C4574,'7.製品別原価'!$B$5:$J$500,8,FALSE),0)</f>
        <v>0</v>
      </c>
      <c r="F4574" s="37">
        <f>IF(OR($K$2=0,K4574=0),0,'1.全社費用'!$C$42/$K$2)</f>
        <v>0</v>
      </c>
      <c r="G4574" s="37">
        <f t="shared" si="499"/>
        <v>0</v>
      </c>
      <c r="H4574" s="38">
        <f t="shared" si="500"/>
        <v>0</v>
      </c>
      <c r="I4574" s="39">
        <f t="shared" si="501"/>
        <v>0</v>
      </c>
      <c r="J4574" s="40">
        <f t="shared" si="502"/>
        <v>0</v>
      </c>
      <c r="K4574" s="111">
        <f>IF($B4574="",0,'2.売上実績'!D4574)</f>
        <v>0</v>
      </c>
      <c r="L4574" s="111">
        <f>IF($B4574="",0,'2.売上実績'!E4574)</f>
        <v>0</v>
      </c>
      <c r="M4574" s="28">
        <f t="shared" si="497"/>
        <v>0</v>
      </c>
      <c r="N4574" s="41">
        <f t="shared" si="498"/>
        <v>0</v>
      </c>
      <c r="O4574" s="40">
        <f t="shared" si="503"/>
        <v>0</v>
      </c>
    </row>
    <row r="4575" spans="2:15" ht="18" customHeight="1">
      <c r="B4575" s="109" t="str">
        <f>IF('2.売上実績'!$B4575="","",'2.売上実績'!$B4575)</f>
        <v/>
      </c>
      <c r="C4575" s="110" t="str">
        <f>IF('2.売上実績'!$C4575="","",'2.売上実績'!$C4575)</f>
        <v/>
      </c>
      <c r="D4575" s="98" t="str">
        <f>IF(C4575="","",VLOOKUP(C4575,'4.製品一覧'!$B$4:$D$500,3,FALSE))</f>
        <v/>
      </c>
      <c r="E4575" s="102">
        <f>IF(C4575&lt;&gt;"",VLOOKUP(C4575,'7.製品別原価'!$B$5:$J$500,8,FALSE),0)</f>
        <v>0</v>
      </c>
      <c r="F4575" s="37">
        <f>IF(OR($K$2=0,K4575=0),0,'1.全社費用'!$C$42/$K$2)</f>
        <v>0</v>
      </c>
      <c r="G4575" s="37">
        <f t="shared" si="499"/>
        <v>0</v>
      </c>
      <c r="H4575" s="38">
        <f t="shared" si="500"/>
        <v>0</v>
      </c>
      <c r="I4575" s="39">
        <f t="shared" si="501"/>
        <v>0</v>
      </c>
      <c r="J4575" s="40">
        <f t="shared" si="502"/>
        <v>0</v>
      </c>
      <c r="K4575" s="111">
        <f>IF($B4575="",0,'2.売上実績'!D4575)</f>
        <v>0</v>
      </c>
      <c r="L4575" s="111">
        <f>IF($B4575="",0,'2.売上実績'!E4575)</f>
        <v>0</v>
      </c>
      <c r="M4575" s="28">
        <f t="shared" si="497"/>
        <v>0</v>
      </c>
      <c r="N4575" s="41">
        <f t="shared" si="498"/>
        <v>0</v>
      </c>
      <c r="O4575" s="40">
        <f t="shared" si="503"/>
        <v>0</v>
      </c>
    </row>
    <row r="4576" spans="2:15" ht="18" customHeight="1">
      <c r="B4576" s="109" t="str">
        <f>IF('2.売上実績'!$B4576="","",'2.売上実績'!$B4576)</f>
        <v/>
      </c>
      <c r="C4576" s="110" t="str">
        <f>IF('2.売上実績'!$C4576="","",'2.売上実績'!$C4576)</f>
        <v/>
      </c>
      <c r="D4576" s="98" t="str">
        <f>IF(C4576="","",VLOOKUP(C4576,'4.製品一覧'!$B$4:$D$500,3,FALSE))</f>
        <v/>
      </c>
      <c r="E4576" s="102">
        <f>IF(C4576&lt;&gt;"",VLOOKUP(C4576,'7.製品別原価'!$B$5:$J$500,8,FALSE),0)</f>
        <v>0</v>
      </c>
      <c r="F4576" s="37">
        <f>IF(OR($K$2=0,K4576=0),0,'1.全社費用'!$C$42/$K$2)</f>
        <v>0</v>
      </c>
      <c r="G4576" s="37">
        <f t="shared" si="499"/>
        <v>0</v>
      </c>
      <c r="H4576" s="38">
        <f t="shared" si="500"/>
        <v>0</v>
      </c>
      <c r="I4576" s="39">
        <f t="shared" si="501"/>
        <v>0</v>
      </c>
      <c r="J4576" s="40">
        <f t="shared" si="502"/>
        <v>0</v>
      </c>
      <c r="K4576" s="111">
        <f>IF($B4576="",0,'2.売上実績'!D4576)</f>
        <v>0</v>
      </c>
      <c r="L4576" s="111">
        <f>IF($B4576="",0,'2.売上実績'!E4576)</f>
        <v>0</v>
      </c>
      <c r="M4576" s="28">
        <f t="shared" si="497"/>
        <v>0</v>
      </c>
      <c r="N4576" s="41">
        <f t="shared" si="498"/>
        <v>0</v>
      </c>
      <c r="O4576" s="40">
        <f t="shared" si="503"/>
        <v>0</v>
      </c>
    </row>
    <row r="4577" spans="2:15" ht="18" customHeight="1">
      <c r="B4577" s="109" t="str">
        <f>IF('2.売上実績'!$B4577="","",'2.売上実績'!$B4577)</f>
        <v/>
      </c>
      <c r="C4577" s="110" t="str">
        <f>IF('2.売上実績'!$C4577="","",'2.売上実績'!$C4577)</f>
        <v/>
      </c>
      <c r="D4577" s="98" t="str">
        <f>IF(C4577="","",VLOOKUP(C4577,'4.製品一覧'!$B$4:$D$500,3,FALSE))</f>
        <v/>
      </c>
      <c r="E4577" s="102">
        <f>IF(C4577&lt;&gt;"",VLOOKUP(C4577,'7.製品別原価'!$B$5:$J$500,8,FALSE),0)</f>
        <v>0</v>
      </c>
      <c r="F4577" s="37">
        <f>IF(OR($K$2=0,K4577=0),0,'1.全社費用'!$C$42/$K$2)</f>
        <v>0</v>
      </c>
      <c r="G4577" s="37">
        <f t="shared" si="499"/>
        <v>0</v>
      </c>
      <c r="H4577" s="38">
        <f t="shared" si="500"/>
        <v>0</v>
      </c>
      <c r="I4577" s="39">
        <f t="shared" si="501"/>
        <v>0</v>
      </c>
      <c r="J4577" s="40">
        <f t="shared" si="502"/>
        <v>0</v>
      </c>
      <c r="K4577" s="111">
        <f>IF($B4577="",0,'2.売上実績'!D4577)</f>
        <v>0</v>
      </c>
      <c r="L4577" s="111">
        <f>IF($B4577="",0,'2.売上実績'!E4577)</f>
        <v>0</v>
      </c>
      <c r="M4577" s="28">
        <f t="shared" si="497"/>
        <v>0</v>
      </c>
      <c r="N4577" s="41">
        <f t="shared" si="498"/>
        <v>0</v>
      </c>
      <c r="O4577" s="40">
        <f t="shared" si="503"/>
        <v>0</v>
      </c>
    </row>
    <row r="4578" spans="2:15" ht="18" customHeight="1">
      <c r="B4578" s="109" t="str">
        <f>IF('2.売上実績'!$B4578="","",'2.売上実績'!$B4578)</f>
        <v/>
      </c>
      <c r="C4578" s="110" t="str">
        <f>IF('2.売上実績'!$C4578="","",'2.売上実績'!$C4578)</f>
        <v/>
      </c>
      <c r="D4578" s="98" t="str">
        <f>IF(C4578="","",VLOOKUP(C4578,'4.製品一覧'!$B$4:$D$500,3,FALSE))</f>
        <v/>
      </c>
      <c r="E4578" s="102">
        <f>IF(C4578&lt;&gt;"",VLOOKUP(C4578,'7.製品別原価'!$B$5:$J$500,8,FALSE),0)</f>
        <v>0</v>
      </c>
      <c r="F4578" s="37">
        <f>IF(OR($K$2=0,K4578=0),0,'1.全社費用'!$C$42/$K$2)</f>
        <v>0</v>
      </c>
      <c r="G4578" s="37">
        <f t="shared" si="499"/>
        <v>0</v>
      </c>
      <c r="H4578" s="38">
        <f t="shared" si="500"/>
        <v>0</v>
      </c>
      <c r="I4578" s="39">
        <f t="shared" si="501"/>
        <v>0</v>
      </c>
      <c r="J4578" s="40">
        <f t="shared" si="502"/>
        <v>0</v>
      </c>
      <c r="K4578" s="111">
        <f>IF($B4578="",0,'2.売上実績'!D4578)</f>
        <v>0</v>
      </c>
      <c r="L4578" s="111">
        <f>IF($B4578="",0,'2.売上実績'!E4578)</f>
        <v>0</v>
      </c>
      <c r="M4578" s="28">
        <f t="shared" si="497"/>
        <v>0</v>
      </c>
      <c r="N4578" s="41">
        <f t="shared" si="498"/>
        <v>0</v>
      </c>
      <c r="O4578" s="40">
        <f t="shared" si="503"/>
        <v>0</v>
      </c>
    </row>
    <row r="4579" spans="2:15" ht="18" customHeight="1">
      <c r="B4579" s="109" t="str">
        <f>IF('2.売上実績'!$B4579="","",'2.売上実績'!$B4579)</f>
        <v/>
      </c>
      <c r="C4579" s="110" t="str">
        <f>IF('2.売上実績'!$C4579="","",'2.売上実績'!$C4579)</f>
        <v/>
      </c>
      <c r="D4579" s="98" t="str">
        <f>IF(C4579="","",VLOOKUP(C4579,'4.製品一覧'!$B$4:$D$500,3,FALSE))</f>
        <v/>
      </c>
      <c r="E4579" s="102">
        <f>IF(C4579&lt;&gt;"",VLOOKUP(C4579,'7.製品別原価'!$B$5:$J$500,8,FALSE),0)</f>
        <v>0</v>
      </c>
      <c r="F4579" s="37">
        <f>IF(OR($K$2=0,K4579=0),0,'1.全社費用'!$C$42/$K$2)</f>
        <v>0</v>
      </c>
      <c r="G4579" s="37">
        <f t="shared" si="499"/>
        <v>0</v>
      </c>
      <c r="H4579" s="38">
        <f t="shared" si="500"/>
        <v>0</v>
      </c>
      <c r="I4579" s="39">
        <f t="shared" si="501"/>
        <v>0</v>
      </c>
      <c r="J4579" s="40">
        <f t="shared" si="502"/>
        <v>0</v>
      </c>
      <c r="K4579" s="111">
        <f>IF($B4579="",0,'2.売上実績'!D4579)</f>
        <v>0</v>
      </c>
      <c r="L4579" s="111">
        <f>IF($B4579="",0,'2.売上実績'!E4579)</f>
        <v>0</v>
      </c>
      <c r="M4579" s="28">
        <f t="shared" si="497"/>
        <v>0</v>
      </c>
      <c r="N4579" s="41">
        <f t="shared" si="498"/>
        <v>0</v>
      </c>
      <c r="O4579" s="40">
        <f t="shared" si="503"/>
        <v>0</v>
      </c>
    </row>
    <row r="4580" spans="2:15" ht="18" customHeight="1">
      <c r="B4580" s="109" t="str">
        <f>IF('2.売上実績'!$B4580="","",'2.売上実績'!$B4580)</f>
        <v/>
      </c>
      <c r="C4580" s="110" t="str">
        <f>IF('2.売上実績'!$C4580="","",'2.売上実績'!$C4580)</f>
        <v/>
      </c>
      <c r="D4580" s="98" t="str">
        <f>IF(C4580="","",VLOOKUP(C4580,'4.製品一覧'!$B$4:$D$500,3,FALSE))</f>
        <v/>
      </c>
      <c r="E4580" s="102">
        <f>IF(C4580&lt;&gt;"",VLOOKUP(C4580,'7.製品別原価'!$B$5:$J$500,8,FALSE),0)</f>
        <v>0</v>
      </c>
      <c r="F4580" s="37">
        <f>IF(OR($K$2=0,K4580=0),0,'1.全社費用'!$C$42/$K$2)</f>
        <v>0</v>
      </c>
      <c r="G4580" s="37">
        <f t="shared" si="499"/>
        <v>0</v>
      </c>
      <c r="H4580" s="38">
        <f t="shared" si="500"/>
        <v>0</v>
      </c>
      <c r="I4580" s="39">
        <f t="shared" si="501"/>
        <v>0</v>
      </c>
      <c r="J4580" s="40">
        <f t="shared" si="502"/>
        <v>0</v>
      </c>
      <c r="K4580" s="111">
        <f>IF($B4580="",0,'2.売上実績'!D4580)</f>
        <v>0</v>
      </c>
      <c r="L4580" s="111">
        <f>IF($B4580="",0,'2.売上実績'!E4580)</f>
        <v>0</v>
      </c>
      <c r="M4580" s="28">
        <f t="shared" si="497"/>
        <v>0</v>
      </c>
      <c r="N4580" s="41">
        <f t="shared" si="498"/>
        <v>0</v>
      </c>
      <c r="O4580" s="40">
        <f t="shared" si="503"/>
        <v>0</v>
      </c>
    </row>
    <row r="4581" spans="2:15" ht="18" customHeight="1">
      <c r="B4581" s="109" t="str">
        <f>IF('2.売上実績'!$B4581="","",'2.売上実績'!$B4581)</f>
        <v/>
      </c>
      <c r="C4581" s="110" t="str">
        <f>IF('2.売上実績'!$C4581="","",'2.売上実績'!$C4581)</f>
        <v/>
      </c>
      <c r="D4581" s="98" t="str">
        <f>IF(C4581="","",VLOOKUP(C4581,'4.製品一覧'!$B$4:$D$500,3,FALSE))</f>
        <v/>
      </c>
      <c r="E4581" s="102">
        <f>IF(C4581&lt;&gt;"",VLOOKUP(C4581,'7.製品別原価'!$B$5:$J$500,8,FALSE),0)</f>
        <v>0</v>
      </c>
      <c r="F4581" s="37">
        <f>IF(OR($K$2=0,K4581=0),0,'1.全社費用'!$C$42/$K$2)</f>
        <v>0</v>
      </c>
      <c r="G4581" s="37">
        <f t="shared" si="499"/>
        <v>0</v>
      </c>
      <c r="H4581" s="38">
        <f t="shared" si="500"/>
        <v>0</v>
      </c>
      <c r="I4581" s="39">
        <f t="shared" si="501"/>
        <v>0</v>
      </c>
      <c r="J4581" s="40">
        <f t="shared" si="502"/>
        <v>0</v>
      </c>
      <c r="K4581" s="111">
        <f>IF($B4581="",0,'2.売上実績'!D4581)</f>
        <v>0</v>
      </c>
      <c r="L4581" s="111">
        <f>IF($B4581="",0,'2.売上実績'!E4581)</f>
        <v>0</v>
      </c>
      <c r="M4581" s="28">
        <f t="shared" si="497"/>
        <v>0</v>
      </c>
      <c r="N4581" s="41">
        <f t="shared" si="498"/>
        <v>0</v>
      </c>
      <c r="O4581" s="40">
        <f t="shared" si="503"/>
        <v>0</v>
      </c>
    </row>
    <row r="4582" spans="2:15" ht="18" customHeight="1">
      <c r="B4582" s="109" t="str">
        <f>IF('2.売上実績'!$B4582="","",'2.売上実績'!$B4582)</f>
        <v/>
      </c>
      <c r="C4582" s="110" t="str">
        <f>IF('2.売上実績'!$C4582="","",'2.売上実績'!$C4582)</f>
        <v/>
      </c>
      <c r="D4582" s="98" t="str">
        <f>IF(C4582="","",VLOOKUP(C4582,'4.製品一覧'!$B$4:$D$500,3,FALSE))</f>
        <v/>
      </c>
      <c r="E4582" s="102">
        <f>IF(C4582&lt;&gt;"",VLOOKUP(C4582,'7.製品別原価'!$B$5:$J$500,8,FALSE),0)</f>
        <v>0</v>
      </c>
      <c r="F4582" s="37">
        <f>IF(OR($K$2=0,K4582=0),0,'1.全社費用'!$C$42/$K$2)</f>
        <v>0</v>
      </c>
      <c r="G4582" s="37">
        <f t="shared" si="499"/>
        <v>0</v>
      </c>
      <c r="H4582" s="38">
        <f t="shared" si="500"/>
        <v>0</v>
      </c>
      <c r="I4582" s="39">
        <f t="shared" si="501"/>
        <v>0</v>
      </c>
      <c r="J4582" s="40">
        <f t="shared" si="502"/>
        <v>0</v>
      </c>
      <c r="K4582" s="111">
        <f>IF($B4582="",0,'2.売上実績'!D4582)</f>
        <v>0</v>
      </c>
      <c r="L4582" s="111">
        <f>IF($B4582="",0,'2.売上実績'!E4582)</f>
        <v>0</v>
      </c>
      <c r="M4582" s="28">
        <f t="shared" si="497"/>
        <v>0</v>
      </c>
      <c r="N4582" s="41">
        <f t="shared" si="498"/>
        <v>0</v>
      </c>
      <c r="O4582" s="40">
        <f t="shared" si="503"/>
        <v>0</v>
      </c>
    </row>
    <row r="4583" spans="2:15" ht="18" customHeight="1">
      <c r="B4583" s="109" t="str">
        <f>IF('2.売上実績'!$B4583="","",'2.売上実績'!$B4583)</f>
        <v/>
      </c>
      <c r="C4583" s="110" t="str">
        <f>IF('2.売上実績'!$C4583="","",'2.売上実績'!$C4583)</f>
        <v/>
      </c>
      <c r="D4583" s="98" t="str">
        <f>IF(C4583="","",VLOOKUP(C4583,'4.製品一覧'!$B$4:$D$500,3,FALSE))</f>
        <v/>
      </c>
      <c r="E4583" s="102">
        <f>IF(C4583&lt;&gt;"",VLOOKUP(C4583,'7.製品別原価'!$B$5:$J$500,8,FALSE),0)</f>
        <v>0</v>
      </c>
      <c r="F4583" s="37">
        <f>IF(OR($K$2=0,K4583=0),0,'1.全社費用'!$C$42/$K$2)</f>
        <v>0</v>
      </c>
      <c r="G4583" s="37">
        <f t="shared" si="499"/>
        <v>0</v>
      </c>
      <c r="H4583" s="38">
        <f t="shared" si="500"/>
        <v>0</v>
      </c>
      <c r="I4583" s="39">
        <f t="shared" si="501"/>
        <v>0</v>
      </c>
      <c r="J4583" s="40">
        <f t="shared" si="502"/>
        <v>0</v>
      </c>
      <c r="K4583" s="111">
        <f>IF($B4583="",0,'2.売上実績'!D4583)</f>
        <v>0</v>
      </c>
      <c r="L4583" s="111">
        <f>IF($B4583="",0,'2.売上実績'!E4583)</f>
        <v>0</v>
      </c>
      <c r="M4583" s="28">
        <f t="shared" si="497"/>
        <v>0</v>
      </c>
      <c r="N4583" s="41">
        <f t="shared" si="498"/>
        <v>0</v>
      </c>
      <c r="O4583" s="40">
        <f t="shared" si="503"/>
        <v>0</v>
      </c>
    </row>
    <row r="4584" spans="2:15" ht="18" customHeight="1">
      <c r="B4584" s="109" t="str">
        <f>IF('2.売上実績'!$B4584="","",'2.売上実績'!$B4584)</f>
        <v/>
      </c>
      <c r="C4584" s="110" t="str">
        <f>IF('2.売上実績'!$C4584="","",'2.売上実績'!$C4584)</f>
        <v/>
      </c>
      <c r="D4584" s="98" t="str">
        <f>IF(C4584="","",VLOOKUP(C4584,'4.製品一覧'!$B$4:$D$500,3,FALSE))</f>
        <v/>
      </c>
      <c r="E4584" s="102">
        <f>IF(C4584&lt;&gt;"",VLOOKUP(C4584,'7.製品別原価'!$B$5:$J$500,8,FALSE),0)</f>
        <v>0</v>
      </c>
      <c r="F4584" s="37">
        <f>IF(OR($K$2=0,K4584=0),0,'1.全社費用'!$C$42/$K$2)</f>
        <v>0</v>
      </c>
      <c r="G4584" s="37">
        <f t="shared" si="499"/>
        <v>0</v>
      </c>
      <c r="H4584" s="38">
        <f t="shared" si="500"/>
        <v>0</v>
      </c>
      <c r="I4584" s="39">
        <f t="shared" si="501"/>
        <v>0</v>
      </c>
      <c r="J4584" s="40">
        <f t="shared" si="502"/>
        <v>0</v>
      </c>
      <c r="K4584" s="111">
        <f>IF($B4584="",0,'2.売上実績'!D4584)</f>
        <v>0</v>
      </c>
      <c r="L4584" s="111">
        <f>IF($B4584="",0,'2.売上実績'!E4584)</f>
        <v>0</v>
      </c>
      <c r="M4584" s="28">
        <f t="shared" si="497"/>
        <v>0</v>
      </c>
      <c r="N4584" s="41">
        <f t="shared" si="498"/>
        <v>0</v>
      </c>
      <c r="O4584" s="40">
        <f t="shared" si="503"/>
        <v>0</v>
      </c>
    </row>
    <row r="4585" spans="2:15" ht="18" customHeight="1">
      <c r="B4585" s="109" t="str">
        <f>IF('2.売上実績'!$B4585="","",'2.売上実績'!$B4585)</f>
        <v/>
      </c>
      <c r="C4585" s="110" t="str">
        <f>IF('2.売上実績'!$C4585="","",'2.売上実績'!$C4585)</f>
        <v/>
      </c>
      <c r="D4585" s="98" t="str">
        <f>IF(C4585="","",VLOOKUP(C4585,'4.製品一覧'!$B$4:$D$500,3,FALSE))</f>
        <v/>
      </c>
      <c r="E4585" s="102">
        <f>IF(C4585&lt;&gt;"",VLOOKUP(C4585,'7.製品別原価'!$B$5:$J$500,8,FALSE),0)</f>
        <v>0</v>
      </c>
      <c r="F4585" s="37">
        <f>IF(OR($K$2=0,K4585=0),0,'1.全社費用'!$C$42/$K$2)</f>
        <v>0</v>
      </c>
      <c r="G4585" s="37">
        <f t="shared" si="499"/>
        <v>0</v>
      </c>
      <c r="H4585" s="38">
        <f t="shared" si="500"/>
        <v>0</v>
      </c>
      <c r="I4585" s="39">
        <f t="shared" si="501"/>
        <v>0</v>
      </c>
      <c r="J4585" s="40">
        <f t="shared" si="502"/>
        <v>0</v>
      </c>
      <c r="K4585" s="111">
        <f>IF($B4585="",0,'2.売上実績'!D4585)</f>
        <v>0</v>
      </c>
      <c r="L4585" s="111">
        <f>IF($B4585="",0,'2.売上実績'!E4585)</f>
        <v>0</v>
      </c>
      <c r="M4585" s="28">
        <f t="shared" si="497"/>
        <v>0</v>
      </c>
      <c r="N4585" s="41">
        <f t="shared" si="498"/>
        <v>0</v>
      </c>
      <c r="O4585" s="40">
        <f t="shared" si="503"/>
        <v>0</v>
      </c>
    </row>
    <row r="4586" spans="2:15" ht="18" customHeight="1">
      <c r="B4586" s="109" t="str">
        <f>IF('2.売上実績'!$B4586="","",'2.売上実績'!$B4586)</f>
        <v/>
      </c>
      <c r="C4586" s="110" t="str">
        <f>IF('2.売上実績'!$C4586="","",'2.売上実績'!$C4586)</f>
        <v/>
      </c>
      <c r="D4586" s="98" t="str">
        <f>IF(C4586="","",VLOOKUP(C4586,'4.製品一覧'!$B$4:$D$500,3,FALSE))</f>
        <v/>
      </c>
      <c r="E4586" s="102">
        <f>IF(C4586&lt;&gt;"",VLOOKUP(C4586,'7.製品別原価'!$B$5:$J$500,8,FALSE),0)</f>
        <v>0</v>
      </c>
      <c r="F4586" s="37">
        <f>IF(OR($K$2=0,K4586=0),0,'1.全社費用'!$C$42/$K$2)</f>
        <v>0</v>
      </c>
      <c r="G4586" s="37">
        <f t="shared" si="499"/>
        <v>0</v>
      </c>
      <c r="H4586" s="38">
        <f t="shared" si="500"/>
        <v>0</v>
      </c>
      <c r="I4586" s="39">
        <f t="shared" si="501"/>
        <v>0</v>
      </c>
      <c r="J4586" s="40">
        <f t="shared" si="502"/>
        <v>0</v>
      </c>
      <c r="K4586" s="111">
        <f>IF($B4586="",0,'2.売上実績'!D4586)</f>
        <v>0</v>
      </c>
      <c r="L4586" s="111">
        <f>IF($B4586="",0,'2.売上実績'!E4586)</f>
        <v>0</v>
      </c>
      <c r="M4586" s="28">
        <f t="shared" si="497"/>
        <v>0</v>
      </c>
      <c r="N4586" s="41">
        <f t="shared" si="498"/>
        <v>0</v>
      </c>
      <c r="O4586" s="40">
        <f t="shared" si="503"/>
        <v>0</v>
      </c>
    </row>
    <row r="4587" spans="2:15" ht="18" customHeight="1">
      <c r="B4587" s="109" t="str">
        <f>IF('2.売上実績'!$B4587="","",'2.売上実績'!$B4587)</f>
        <v/>
      </c>
      <c r="C4587" s="110" t="str">
        <f>IF('2.売上実績'!$C4587="","",'2.売上実績'!$C4587)</f>
        <v/>
      </c>
      <c r="D4587" s="98" t="str">
        <f>IF(C4587="","",VLOOKUP(C4587,'4.製品一覧'!$B$4:$D$500,3,FALSE))</f>
        <v/>
      </c>
      <c r="E4587" s="102">
        <f>IF(C4587&lt;&gt;"",VLOOKUP(C4587,'7.製品別原価'!$B$5:$J$500,8,FALSE),0)</f>
        <v>0</v>
      </c>
      <c r="F4587" s="37">
        <f>IF(OR($K$2=0,K4587=0),0,'1.全社費用'!$C$42/$K$2)</f>
        <v>0</v>
      </c>
      <c r="G4587" s="37">
        <f t="shared" si="499"/>
        <v>0</v>
      </c>
      <c r="H4587" s="38">
        <f t="shared" si="500"/>
        <v>0</v>
      </c>
      <c r="I4587" s="39">
        <f t="shared" si="501"/>
        <v>0</v>
      </c>
      <c r="J4587" s="40">
        <f t="shared" si="502"/>
        <v>0</v>
      </c>
      <c r="K4587" s="111">
        <f>IF($B4587="",0,'2.売上実績'!D4587)</f>
        <v>0</v>
      </c>
      <c r="L4587" s="111">
        <f>IF($B4587="",0,'2.売上実績'!E4587)</f>
        <v>0</v>
      </c>
      <c r="M4587" s="28">
        <f t="shared" si="497"/>
        <v>0</v>
      </c>
      <c r="N4587" s="41">
        <f t="shared" si="498"/>
        <v>0</v>
      </c>
      <c r="O4587" s="40">
        <f t="shared" si="503"/>
        <v>0</v>
      </c>
    </row>
    <row r="4588" spans="2:15" ht="18" customHeight="1">
      <c r="B4588" s="109" t="str">
        <f>IF('2.売上実績'!$B4588="","",'2.売上実績'!$B4588)</f>
        <v/>
      </c>
      <c r="C4588" s="110" t="str">
        <f>IF('2.売上実績'!$C4588="","",'2.売上実績'!$C4588)</f>
        <v/>
      </c>
      <c r="D4588" s="98" t="str">
        <f>IF(C4588="","",VLOOKUP(C4588,'4.製品一覧'!$B$4:$D$500,3,FALSE))</f>
        <v/>
      </c>
      <c r="E4588" s="102">
        <f>IF(C4588&lt;&gt;"",VLOOKUP(C4588,'7.製品別原価'!$B$5:$J$500,8,FALSE),0)</f>
        <v>0</v>
      </c>
      <c r="F4588" s="37">
        <f>IF(OR($K$2=0,K4588=0),0,'1.全社費用'!$C$42/$K$2)</f>
        <v>0</v>
      </c>
      <c r="G4588" s="37">
        <f t="shared" si="499"/>
        <v>0</v>
      </c>
      <c r="H4588" s="38">
        <f t="shared" si="500"/>
        <v>0</v>
      </c>
      <c r="I4588" s="39">
        <f t="shared" si="501"/>
        <v>0</v>
      </c>
      <c r="J4588" s="40">
        <f t="shared" si="502"/>
        <v>0</v>
      </c>
      <c r="K4588" s="111">
        <f>IF($B4588="",0,'2.売上実績'!D4588)</f>
        <v>0</v>
      </c>
      <c r="L4588" s="111">
        <f>IF($B4588="",0,'2.売上実績'!E4588)</f>
        <v>0</v>
      </c>
      <c r="M4588" s="28">
        <f t="shared" si="497"/>
        <v>0</v>
      </c>
      <c r="N4588" s="41">
        <f t="shared" si="498"/>
        <v>0</v>
      </c>
      <c r="O4588" s="40">
        <f t="shared" si="503"/>
        <v>0</v>
      </c>
    </row>
    <row r="4589" spans="2:15" ht="18" customHeight="1">
      <c r="B4589" s="109" t="str">
        <f>IF('2.売上実績'!$B4589="","",'2.売上実績'!$B4589)</f>
        <v/>
      </c>
      <c r="C4589" s="110" t="str">
        <f>IF('2.売上実績'!$C4589="","",'2.売上実績'!$C4589)</f>
        <v/>
      </c>
      <c r="D4589" s="98" t="str">
        <f>IF(C4589="","",VLOOKUP(C4589,'4.製品一覧'!$B$4:$D$500,3,FALSE))</f>
        <v/>
      </c>
      <c r="E4589" s="102">
        <f>IF(C4589&lt;&gt;"",VLOOKUP(C4589,'7.製品別原価'!$B$5:$J$500,8,FALSE),0)</f>
        <v>0</v>
      </c>
      <c r="F4589" s="37">
        <f>IF(OR($K$2=0,K4589=0),0,'1.全社費用'!$C$42/$K$2)</f>
        <v>0</v>
      </c>
      <c r="G4589" s="37">
        <f t="shared" si="499"/>
        <v>0</v>
      </c>
      <c r="H4589" s="38">
        <f t="shared" si="500"/>
        <v>0</v>
      </c>
      <c r="I4589" s="39">
        <f t="shared" si="501"/>
        <v>0</v>
      </c>
      <c r="J4589" s="40">
        <f t="shared" si="502"/>
        <v>0</v>
      </c>
      <c r="K4589" s="111">
        <f>IF($B4589="",0,'2.売上実績'!D4589)</f>
        <v>0</v>
      </c>
      <c r="L4589" s="111">
        <f>IF($B4589="",0,'2.売上実績'!E4589)</f>
        <v>0</v>
      </c>
      <c r="M4589" s="28">
        <f t="shared" si="497"/>
        <v>0</v>
      </c>
      <c r="N4589" s="41">
        <f t="shared" si="498"/>
        <v>0</v>
      </c>
      <c r="O4589" s="40">
        <f t="shared" si="503"/>
        <v>0</v>
      </c>
    </row>
    <row r="4590" spans="2:15" ht="18" customHeight="1">
      <c r="B4590" s="109" t="str">
        <f>IF('2.売上実績'!$B4590="","",'2.売上実績'!$B4590)</f>
        <v/>
      </c>
      <c r="C4590" s="110" t="str">
        <f>IF('2.売上実績'!$C4590="","",'2.売上実績'!$C4590)</f>
        <v/>
      </c>
      <c r="D4590" s="98" t="str">
        <f>IF(C4590="","",VLOOKUP(C4590,'4.製品一覧'!$B$4:$D$500,3,FALSE))</f>
        <v/>
      </c>
      <c r="E4590" s="102">
        <f>IF(C4590&lt;&gt;"",VLOOKUP(C4590,'7.製品別原価'!$B$5:$J$500,8,FALSE),0)</f>
        <v>0</v>
      </c>
      <c r="F4590" s="37">
        <f>IF(OR($K$2=0,K4590=0),0,'1.全社費用'!$C$42/$K$2)</f>
        <v>0</v>
      </c>
      <c r="G4590" s="37">
        <f t="shared" si="499"/>
        <v>0</v>
      </c>
      <c r="H4590" s="38">
        <f t="shared" si="500"/>
        <v>0</v>
      </c>
      <c r="I4590" s="39">
        <f t="shared" si="501"/>
        <v>0</v>
      </c>
      <c r="J4590" s="40">
        <f t="shared" si="502"/>
        <v>0</v>
      </c>
      <c r="K4590" s="111">
        <f>IF($B4590="",0,'2.売上実績'!D4590)</f>
        <v>0</v>
      </c>
      <c r="L4590" s="111">
        <f>IF($B4590="",0,'2.売上実績'!E4590)</f>
        <v>0</v>
      </c>
      <c r="M4590" s="28">
        <f t="shared" si="497"/>
        <v>0</v>
      </c>
      <c r="N4590" s="41">
        <f t="shared" si="498"/>
        <v>0</v>
      </c>
      <c r="O4590" s="40">
        <f t="shared" si="503"/>
        <v>0</v>
      </c>
    </row>
    <row r="4591" spans="2:15" ht="18" customHeight="1">
      <c r="B4591" s="109" t="str">
        <f>IF('2.売上実績'!$B4591="","",'2.売上実績'!$B4591)</f>
        <v/>
      </c>
      <c r="C4591" s="110" t="str">
        <f>IF('2.売上実績'!$C4591="","",'2.売上実績'!$C4591)</f>
        <v/>
      </c>
      <c r="D4591" s="98" t="str">
        <f>IF(C4591="","",VLOOKUP(C4591,'4.製品一覧'!$B$4:$D$500,3,FALSE))</f>
        <v/>
      </c>
      <c r="E4591" s="102">
        <f>IF(C4591&lt;&gt;"",VLOOKUP(C4591,'7.製品別原価'!$B$5:$J$500,8,FALSE),0)</f>
        <v>0</v>
      </c>
      <c r="F4591" s="37">
        <f>IF(OR($K$2=0,K4591=0),0,'1.全社費用'!$C$42/$K$2)</f>
        <v>0</v>
      </c>
      <c r="G4591" s="37">
        <f t="shared" si="499"/>
        <v>0</v>
      </c>
      <c r="H4591" s="38">
        <f t="shared" si="500"/>
        <v>0</v>
      </c>
      <c r="I4591" s="39">
        <f t="shared" si="501"/>
        <v>0</v>
      </c>
      <c r="J4591" s="40">
        <f t="shared" si="502"/>
        <v>0</v>
      </c>
      <c r="K4591" s="111">
        <f>IF($B4591="",0,'2.売上実績'!D4591)</f>
        <v>0</v>
      </c>
      <c r="L4591" s="111">
        <f>IF($B4591="",0,'2.売上実績'!E4591)</f>
        <v>0</v>
      </c>
      <c r="M4591" s="28">
        <f t="shared" si="497"/>
        <v>0</v>
      </c>
      <c r="N4591" s="41">
        <f t="shared" si="498"/>
        <v>0</v>
      </c>
      <c r="O4591" s="40">
        <f t="shared" si="503"/>
        <v>0</v>
      </c>
    </row>
    <row r="4592" spans="2:15" ht="18" customHeight="1">
      <c r="B4592" s="109" t="str">
        <f>IF('2.売上実績'!$B4592="","",'2.売上実績'!$B4592)</f>
        <v/>
      </c>
      <c r="C4592" s="110" t="str">
        <f>IF('2.売上実績'!$C4592="","",'2.売上実績'!$C4592)</f>
        <v/>
      </c>
      <c r="D4592" s="98" t="str">
        <f>IF(C4592="","",VLOOKUP(C4592,'4.製品一覧'!$B$4:$D$500,3,FALSE))</f>
        <v/>
      </c>
      <c r="E4592" s="102">
        <f>IF(C4592&lt;&gt;"",VLOOKUP(C4592,'7.製品別原価'!$B$5:$J$500,8,FALSE),0)</f>
        <v>0</v>
      </c>
      <c r="F4592" s="37">
        <f>IF(OR($K$2=0,K4592=0),0,'1.全社費用'!$C$42/$K$2)</f>
        <v>0</v>
      </c>
      <c r="G4592" s="37">
        <f t="shared" si="499"/>
        <v>0</v>
      </c>
      <c r="H4592" s="38">
        <f t="shared" si="500"/>
        <v>0</v>
      </c>
      <c r="I4592" s="39">
        <f t="shared" si="501"/>
        <v>0</v>
      </c>
      <c r="J4592" s="40">
        <f t="shared" si="502"/>
        <v>0</v>
      </c>
      <c r="K4592" s="111">
        <f>IF($B4592="",0,'2.売上実績'!D4592)</f>
        <v>0</v>
      </c>
      <c r="L4592" s="111">
        <f>IF($B4592="",0,'2.売上実績'!E4592)</f>
        <v>0</v>
      </c>
      <c r="M4592" s="28">
        <f t="shared" si="497"/>
        <v>0</v>
      </c>
      <c r="N4592" s="41">
        <f t="shared" si="498"/>
        <v>0</v>
      </c>
      <c r="O4592" s="40">
        <f t="shared" si="503"/>
        <v>0</v>
      </c>
    </row>
    <row r="4593" spans="2:15" ht="18" customHeight="1">
      <c r="B4593" s="109" t="str">
        <f>IF('2.売上実績'!$B4593="","",'2.売上実績'!$B4593)</f>
        <v/>
      </c>
      <c r="C4593" s="110" t="str">
        <f>IF('2.売上実績'!$C4593="","",'2.売上実績'!$C4593)</f>
        <v/>
      </c>
      <c r="D4593" s="98" t="str">
        <f>IF(C4593="","",VLOOKUP(C4593,'4.製品一覧'!$B$4:$D$500,3,FALSE))</f>
        <v/>
      </c>
      <c r="E4593" s="102">
        <f>IF(C4593&lt;&gt;"",VLOOKUP(C4593,'7.製品別原価'!$B$5:$J$500,8,FALSE),0)</f>
        <v>0</v>
      </c>
      <c r="F4593" s="37">
        <f>IF(OR($K$2=0,K4593=0),0,'1.全社費用'!$C$42/$K$2)</f>
        <v>0</v>
      </c>
      <c r="G4593" s="37">
        <f t="shared" si="499"/>
        <v>0</v>
      </c>
      <c r="H4593" s="38">
        <f t="shared" si="500"/>
        <v>0</v>
      </c>
      <c r="I4593" s="39">
        <f t="shared" si="501"/>
        <v>0</v>
      </c>
      <c r="J4593" s="40">
        <f t="shared" si="502"/>
        <v>0</v>
      </c>
      <c r="K4593" s="111">
        <f>IF($B4593="",0,'2.売上実績'!D4593)</f>
        <v>0</v>
      </c>
      <c r="L4593" s="111">
        <f>IF($B4593="",0,'2.売上実績'!E4593)</f>
        <v>0</v>
      </c>
      <c r="M4593" s="28">
        <f t="shared" si="497"/>
        <v>0</v>
      </c>
      <c r="N4593" s="41">
        <f t="shared" si="498"/>
        <v>0</v>
      </c>
      <c r="O4593" s="40">
        <f t="shared" si="503"/>
        <v>0</v>
      </c>
    </row>
    <row r="4594" spans="2:15" ht="18" customHeight="1">
      <c r="B4594" s="109" t="str">
        <f>IF('2.売上実績'!$B4594="","",'2.売上実績'!$B4594)</f>
        <v/>
      </c>
      <c r="C4594" s="110" t="str">
        <f>IF('2.売上実績'!$C4594="","",'2.売上実績'!$C4594)</f>
        <v/>
      </c>
      <c r="D4594" s="98" t="str">
        <f>IF(C4594="","",VLOOKUP(C4594,'4.製品一覧'!$B$4:$D$500,3,FALSE))</f>
        <v/>
      </c>
      <c r="E4594" s="102">
        <f>IF(C4594&lt;&gt;"",VLOOKUP(C4594,'7.製品別原価'!$B$5:$J$500,8,FALSE),0)</f>
        <v>0</v>
      </c>
      <c r="F4594" s="37">
        <f>IF(OR($K$2=0,K4594=0),0,'1.全社費用'!$C$42/$K$2)</f>
        <v>0</v>
      </c>
      <c r="G4594" s="37">
        <f t="shared" si="499"/>
        <v>0</v>
      </c>
      <c r="H4594" s="38">
        <f t="shared" si="500"/>
        <v>0</v>
      </c>
      <c r="I4594" s="39">
        <f t="shared" si="501"/>
        <v>0</v>
      </c>
      <c r="J4594" s="40">
        <f t="shared" si="502"/>
        <v>0</v>
      </c>
      <c r="K4594" s="111">
        <f>IF($B4594="",0,'2.売上実績'!D4594)</f>
        <v>0</v>
      </c>
      <c r="L4594" s="111">
        <f>IF($B4594="",0,'2.売上実績'!E4594)</f>
        <v>0</v>
      </c>
      <c r="M4594" s="28">
        <f t="shared" si="497"/>
        <v>0</v>
      </c>
      <c r="N4594" s="41">
        <f t="shared" si="498"/>
        <v>0</v>
      </c>
      <c r="O4594" s="40">
        <f t="shared" si="503"/>
        <v>0</v>
      </c>
    </row>
    <row r="4595" spans="2:15" ht="18" customHeight="1">
      <c r="B4595" s="109" t="str">
        <f>IF('2.売上実績'!$B4595="","",'2.売上実績'!$B4595)</f>
        <v/>
      </c>
      <c r="C4595" s="110" t="str">
        <f>IF('2.売上実績'!$C4595="","",'2.売上実績'!$C4595)</f>
        <v/>
      </c>
      <c r="D4595" s="98" t="str">
        <f>IF(C4595="","",VLOOKUP(C4595,'4.製品一覧'!$B$4:$D$500,3,FALSE))</f>
        <v/>
      </c>
      <c r="E4595" s="102">
        <f>IF(C4595&lt;&gt;"",VLOOKUP(C4595,'7.製品別原価'!$B$5:$J$500,8,FALSE),0)</f>
        <v>0</v>
      </c>
      <c r="F4595" s="37">
        <f>IF(OR($K$2=0,K4595=0),0,'1.全社費用'!$C$42/$K$2)</f>
        <v>0</v>
      </c>
      <c r="G4595" s="37">
        <f t="shared" si="499"/>
        <v>0</v>
      </c>
      <c r="H4595" s="38">
        <f t="shared" si="500"/>
        <v>0</v>
      </c>
      <c r="I4595" s="39">
        <f t="shared" si="501"/>
        <v>0</v>
      </c>
      <c r="J4595" s="40">
        <f t="shared" si="502"/>
        <v>0</v>
      </c>
      <c r="K4595" s="111">
        <f>IF($B4595="",0,'2.売上実績'!D4595)</f>
        <v>0</v>
      </c>
      <c r="L4595" s="111">
        <f>IF($B4595="",0,'2.売上実績'!E4595)</f>
        <v>0</v>
      </c>
      <c r="M4595" s="28">
        <f t="shared" si="497"/>
        <v>0</v>
      </c>
      <c r="N4595" s="41">
        <f t="shared" si="498"/>
        <v>0</v>
      </c>
      <c r="O4595" s="40">
        <f t="shared" si="503"/>
        <v>0</v>
      </c>
    </row>
    <row r="4596" spans="2:15" ht="18" customHeight="1">
      <c r="B4596" s="109" t="str">
        <f>IF('2.売上実績'!$B4596="","",'2.売上実績'!$B4596)</f>
        <v/>
      </c>
      <c r="C4596" s="110" t="str">
        <f>IF('2.売上実績'!$C4596="","",'2.売上実績'!$C4596)</f>
        <v/>
      </c>
      <c r="D4596" s="98" t="str">
        <f>IF(C4596="","",VLOOKUP(C4596,'4.製品一覧'!$B$4:$D$500,3,FALSE))</f>
        <v/>
      </c>
      <c r="E4596" s="102">
        <f>IF(C4596&lt;&gt;"",VLOOKUP(C4596,'7.製品別原価'!$B$5:$J$500,8,FALSE),0)</f>
        <v>0</v>
      </c>
      <c r="F4596" s="37">
        <f>IF(OR($K$2=0,K4596=0),0,'1.全社費用'!$C$42/$K$2)</f>
        <v>0</v>
      </c>
      <c r="G4596" s="37">
        <f t="shared" si="499"/>
        <v>0</v>
      </c>
      <c r="H4596" s="38">
        <f t="shared" si="500"/>
        <v>0</v>
      </c>
      <c r="I4596" s="39">
        <f t="shared" si="501"/>
        <v>0</v>
      </c>
      <c r="J4596" s="40">
        <f t="shared" si="502"/>
        <v>0</v>
      </c>
      <c r="K4596" s="111">
        <f>IF($B4596="",0,'2.売上実績'!D4596)</f>
        <v>0</v>
      </c>
      <c r="L4596" s="111">
        <f>IF($B4596="",0,'2.売上実績'!E4596)</f>
        <v>0</v>
      </c>
      <c r="M4596" s="28">
        <f t="shared" si="497"/>
        <v>0</v>
      </c>
      <c r="N4596" s="41">
        <f t="shared" si="498"/>
        <v>0</v>
      </c>
      <c r="O4596" s="40">
        <f t="shared" si="503"/>
        <v>0</v>
      </c>
    </row>
    <row r="4597" spans="2:15" ht="18" customHeight="1">
      <c r="B4597" s="109" t="str">
        <f>IF('2.売上実績'!$B4597="","",'2.売上実績'!$B4597)</f>
        <v/>
      </c>
      <c r="C4597" s="110" t="str">
        <f>IF('2.売上実績'!$C4597="","",'2.売上実績'!$C4597)</f>
        <v/>
      </c>
      <c r="D4597" s="98" t="str">
        <f>IF(C4597="","",VLOOKUP(C4597,'4.製品一覧'!$B$4:$D$500,3,FALSE))</f>
        <v/>
      </c>
      <c r="E4597" s="102">
        <f>IF(C4597&lt;&gt;"",VLOOKUP(C4597,'7.製品別原価'!$B$5:$J$500,8,FALSE),0)</f>
        <v>0</v>
      </c>
      <c r="F4597" s="37">
        <f>IF(OR($K$2=0,K4597=0),0,'1.全社費用'!$C$42/$K$2)</f>
        <v>0</v>
      </c>
      <c r="G4597" s="37">
        <f t="shared" si="499"/>
        <v>0</v>
      </c>
      <c r="H4597" s="38">
        <f t="shared" si="500"/>
        <v>0</v>
      </c>
      <c r="I4597" s="39">
        <f t="shared" si="501"/>
        <v>0</v>
      </c>
      <c r="J4597" s="40">
        <f t="shared" si="502"/>
        <v>0</v>
      </c>
      <c r="K4597" s="111">
        <f>IF($B4597="",0,'2.売上実績'!D4597)</f>
        <v>0</v>
      </c>
      <c r="L4597" s="111">
        <f>IF($B4597="",0,'2.売上実績'!E4597)</f>
        <v>0</v>
      </c>
      <c r="M4597" s="28">
        <f t="shared" si="497"/>
        <v>0</v>
      </c>
      <c r="N4597" s="41">
        <f t="shared" si="498"/>
        <v>0</v>
      </c>
      <c r="O4597" s="40">
        <f t="shared" si="503"/>
        <v>0</v>
      </c>
    </row>
    <row r="4598" spans="2:15" ht="18" customHeight="1">
      <c r="B4598" s="109" t="str">
        <f>IF('2.売上実績'!$B4598="","",'2.売上実績'!$B4598)</f>
        <v/>
      </c>
      <c r="C4598" s="110" t="str">
        <f>IF('2.売上実績'!$C4598="","",'2.売上実績'!$C4598)</f>
        <v/>
      </c>
      <c r="D4598" s="98" t="str">
        <f>IF(C4598="","",VLOOKUP(C4598,'4.製品一覧'!$B$4:$D$500,3,FALSE))</f>
        <v/>
      </c>
      <c r="E4598" s="102">
        <f>IF(C4598&lt;&gt;"",VLOOKUP(C4598,'7.製品別原価'!$B$5:$J$500,8,FALSE),0)</f>
        <v>0</v>
      </c>
      <c r="F4598" s="37">
        <f>IF(OR($K$2=0,K4598=0),0,'1.全社費用'!$C$42/$K$2)</f>
        <v>0</v>
      </c>
      <c r="G4598" s="37">
        <f t="shared" si="499"/>
        <v>0</v>
      </c>
      <c r="H4598" s="38">
        <f t="shared" si="500"/>
        <v>0</v>
      </c>
      <c r="I4598" s="39">
        <f t="shared" si="501"/>
        <v>0</v>
      </c>
      <c r="J4598" s="40">
        <f t="shared" si="502"/>
        <v>0</v>
      </c>
      <c r="K4598" s="111">
        <f>IF($B4598="",0,'2.売上実績'!D4598)</f>
        <v>0</v>
      </c>
      <c r="L4598" s="111">
        <f>IF($B4598="",0,'2.売上実績'!E4598)</f>
        <v>0</v>
      </c>
      <c r="M4598" s="28">
        <f t="shared" si="497"/>
        <v>0</v>
      </c>
      <c r="N4598" s="41">
        <f t="shared" si="498"/>
        <v>0</v>
      </c>
      <c r="O4598" s="40">
        <f t="shared" si="503"/>
        <v>0</v>
      </c>
    </row>
    <row r="4599" spans="2:15" ht="18" customHeight="1">
      <c r="B4599" s="109" t="str">
        <f>IF('2.売上実績'!$B4599="","",'2.売上実績'!$B4599)</f>
        <v/>
      </c>
      <c r="C4599" s="110" t="str">
        <f>IF('2.売上実績'!$C4599="","",'2.売上実績'!$C4599)</f>
        <v/>
      </c>
      <c r="D4599" s="98" t="str">
        <f>IF(C4599="","",VLOOKUP(C4599,'4.製品一覧'!$B$4:$D$500,3,FALSE))</f>
        <v/>
      </c>
      <c r="E4599" s="102">
        <f>IF(C4599&lt;&gt;"",VLOOKUP(C4599,'7.製品別原価'!$B$5:$J$500,8,FALSE),0)</f>
        <v>0</v>
      </c>
      <c r="F4599" s="37">
        <f>IF(OR($K$2=0,K4599=0),0,'1.全社費用'!$C$42/$K$2)</f>
        <v>0</v>
      </c>
      <c r="G4599" s="37">
        <f t="shared" si="499"/>
        <v>0</v>
      </c>
      <c r="H4599" s="38">
        <f t="shared" si="500"/>
        <v>0</v>
      </c>
      <c r="I4599" s="39">
        <f t="shared" si="501"/>
        <v>0</v>
      </c>
      <c r="J4599" s="40">
        <f t="shared" si="502"/>
        <v>0</v>
      </c>
      <c r="K4599" s="111">
        <f>IF($B4599="",0,'2.売上実績'!D4599)</f>
        <v>0</v>
      </c>
      <c r="L4599" s="111">
        <f>IF($B4599="",0,'2.売上実績'!E4599)</f>
        <v>0</v>
      </c>
      <c r="M4599" s="28">
        <f t="shared" si="497"/>
        <v>0</v>
      </c>
      <c r="N4599" s="41">
        <f t="shared" si="498"/>
        <v>0</v>
      </c>
      <c r="O4599" s="40">
        <f t="shared" si="503"/>
        <v>0</v>
      </c>
    </row>
    <row r="4600" spans="2:15" ht="18" customHeight="1">
      <c r="B4600" s="109" t="str">
        <f>IF('2.売上実績'!$B4600="","",'2.売上実績'!$B4600)</f>
        <v/>
      </c>
      <c r="C4600" s="110" t="str">
        <f>IF('2.売上実績'!$C4600="","",'2.売上実績'!$C4600)</f>
        <v/>
      </c>
      <c r="D4600" s="98" t="str">
        <f>IF(C4600="","",VLOOKUP(C4600,'4.製品一覧'!$B$4:$D$500,3,FALSE))</f>
        <v/>
      </c>
      <c r="E4600" s="102">
        <f>IF(C4600&lt;&gt;"",VLOOKUP(C4600,'7.製品別原価'!$B$5:$J$500,8,FALSE),0)</f>
        <v>0</v>
      </c>
      <c r="F4600" s="37">
        <f>IF(OR($K$2=0,K4600=0),0,'1.全社費用'!$C$42/$K$2)</f>
        <v>0</v>
      </c>
      <c r="G4600" s="37">
        <f t="shared" si="499"/>
        <v>0</v>
      </c>
      <c r="H4600" s="38">
        <f t="shared" si="500"/>
        <v>0</v>
      </c>
      <c r="I4600" s="39">
        <f t="shared" si="501"/>
        <v>0</v>
      </c>
      <c r="J4600" s="40">
        <f t="shared" si="502"/>
        <v>0</v>
      </c>
      <c r="K4600" s="111">
        <f>IF($B4600="",0,'2.売上実績'!D4600)</f>
        <v>0</v>
      </c>
      <c r="L4600" s="111">
        <f>IF($B4600="",0,'2.売上実績'!E4600)</f>
        <v>0</v>
      </c>
      <c r="M4600" s="28">
        <f t="shared" si="497"/>
        <v>0</v>
      </c>
      <c r="N4600" s="41">
        <f t="shared" si="498"/>
        <v>0</v>
      </c>
      <c r="O4600" s="40">
        <f t="shared" si="503"/>
        <v>0</v>
      </c>
    </row>
    <row r="4601" spans="2:15" ht="18" customHeight="1">
      <c r="B4601" s="109" t="str">
        <f>IF('2.売上実績'!$B4601="","",'2.売上実績'!$B4601)</f>
        <v/>
      </c>
      <c r="C4601" s="110" t="str">
        <f>IF('2.売上実績'!$C4601="","",'2.売上実績'!$C4601)</f>
        <v/>
      </c>
      <c r="D4601" s="98" t="str">
        <f>IF(C4601="","",VLOOKUP(C4601,'4.製品一覧'!$B$4:$D$500,3,FALSE))</f>
        <v/>
      </c>
      <c r="E4601" s="102">
        <f>IF(C4601&lt;&gt;"",VLOOKUP(C4601,'7.製品別原価'!$B$5:$J$500,8,FALSE),0)</f>
        <v>0</v>
      </c>
      <c r="F4601" s="37">
        <f>IF(OR($K$2=0,K4601=0),0,'1.全社費用'!$C$42/$K$2)</f>
        <v>0</v>
      </c>
      <c r="G4601" s="37">
        <f t="shared" si="499"/>
        <v>0</v>
      </c>
      <c r="H4601" s="38">
        <f t="shared" si="500"/>
        <v>0</v>
      </c>
      <c r="I4601" s="39">
        <f t="shared" si="501"/>
        <v>0</v>
      </c>
      <c r="J4601" s="40">
        <f t="shared" si="502"/>
        <v>0</v>
      </c>
      <c r="K4601" s="111">
        <f>IF($B4601="",0,'2.売上実績'!D4601)</f>
        <v>0</v>
      </c>
      <c r="L4601" s="111">
        <f>IF($B4601="",0,'2.売上実績'!E4601)</f>
        <v>0</v>
      </c>
      <c r="M4601" s="28">
        <f t="shared" si="497"/>
        <v>0</v>
      </c>
      <c r="N4601" s="41">
        <f t="shared" si="498"/>
        <v>0</v>
      </c>
      <c r="O4601" s="40">
        <f t="shared" si="503"/>
        <v>0</v>
      </c>
    </row>
    <row r="4602" spans="2:15" ht="18" customHeight="1">
      <c r="B4602" s="109" t="str">
        <f>IF('2.売上実績'!$B4602="","",'2.売上実績'!$B4602)</f>
        <v/>
      </c>
      <c r="C4602" s="110" t="str">
        <f>IF('2.売上実績'!$C4602="","",'2.売上実績'!$C4602)</f>
        <v/>
      </c>
      <c r="D4602" s="98" t="str">
        <f>IF(C4602="","",VLOOKUP(C4602,'4.製品一覧'!$B$4:$D$500,3,FALSE))</f>
        <v/>
      </c>
      <c r="E4602" s="102">
        <f>IF(C4602&lt;&gt;"",VLOOKUP(C4602,'7.製品別原価'!$B$5:$J$500,8,FALSE),0)</f>
        <v>0</v>
      </c>
      <c r="F4602" s="37">
        <f>IF(OR($K$2=0,K4602=0),0,'1.全社費用'!$C$42/$K$2)</f>
        <v>0</v>
      </c>
      <c r="G4602" s="37">
        <f t="shared" si="499"/>
        <v>0</v>
      </c>
      <c r="H4602" s="38">
        <f t="shared" si="500"/>
        <v>0</v>
      </c>
      <c r="I4602" s="39">
        <f t="shared" si="501"/>
        <v>0</v>
      </c>
      <c r="J4602" s="40">
        <f t="shared" si="502"/>
        <v>0</v>
      </c>
      <c r="K4602" s="111">
        <f>IF($B4602="",0,'2.売上実績'!D4602)</f>
        <v>0</v>
      </c>
      <c r="L4602" s="111">
        <f>IF($B4602="",0,'2.売上実績'!E4602)</f>
        <v>0</v>
      </c>
      <c r="M4602" s="28">
        <f t="shared" si="497"/>
        <v>0</v>
      </c>
      <c r="N4602" s="41">
        <f t="shared" si="498"/>
        <v>0</v>
      </c>
      <c r="O4602" s="40">
        <f t="shared" si="503"/>
        <v>0</v>
      </c>
    </row>
    <row r="4603" spans="2:15" ht="18" customHeight="1">
      <c r="B4603" s="109" t="str">
        <f>IF('2.売上実績'!$B4603="","",'2.売上実績'!$B4603)</f>
        <v/>
      </c>
      <c r="C4603" s="110" t="str">
        <f>IF('2.売上実績'!$C4603="","",'2.売上実績'!$C4603)</f>
        <v/>
      </c>
      <c r="D4603" s="98" t="str">
        <f>IF(C4603="","",VLOOKUP(C4603,'4.製品一覧'!$B$4:$D$500,3,FALSE))</f>
        <v/>
      </c>
      <c r="E4603" s="102">
        <f>IF(C4603&lt;&gt;"",VLOOKUP(C4603,'7.製品別原価'!$B$5:$J$500,8,FALSE),0)</f>
        <v>0</v>
      </c>
      <c r="F4603" s="37">
        <f>IF(OR($K$2=0,K4603=0),0,'1.全社費用'!$C$42/$K$2)</f>
        <v>0</v>
      </c>
      <c r="G4603" s="37">
        <f t="shared" si="499"/>
        <v>0</v>
      </c>
      <c r="H4603" s="38">
        <f t="shared" si="500"/>
        <v>0</v>
      </c>
      <c r="I4603" s="39">
        <f t="shared" si="501"/>
        <v>0</v>
      </c>
      <c r="J4603" s="40">
        <f t="shared" si="502"/>
        <v>0</v>
      </c>
      <c r="K4603" s="111">
        <f>IF($B4603="",0,'2.売上実績'!D4603)</f>
        <v>0</v>
      </c>
      <c r="L4603" s="111">
        <f>IF($B4603="",0,'2.売上実績'!E4603)</f>
        <v>0</v>
      </c>
      <c r="M4603" s="28">
        <f t="shared" si="497"/>
        <v>0</v>
      </c>
      <c r="N4603" s="41">
        <f t="shared" si="498"/>
        <v>0</v>
      </c>
      <c r="O4603" s="40">
        <f t="shared" si="503"/>
        <v>0</v>
      </c>
    </row>
    <row r="4604" spans="2:15" ht="18" customHeight="1">
      <c r="B4604" s="109" t="str">
        <f>IF('2.売上実績'!$B4604="","",'2.売上実績'!$B4604)</f>
        <v/>
      </c>
      <c r="C4604" s="110" t="str">
        <f>IF('2.売上実績'!$C4604="","",'2.売上実績'!$C4604)</f>
        <v/>
      </c>
      <c r="D4604" s="98" t="str">
        <f>IF(C4604="","",VLOOKUP(C4604,'4.製品一覧'!$B$4:$D$500,3,FALSE))</f>
        <v/>
      </c>
      <c r="E4604" s="102">
        <f>IF(C4604&lt;&gt;"",VLOOKUP(C4604,'7.製品別原価'!$B$5:$J$500,8,FALSE),0)</f>
        <v>0</v>
      </c>
      <c r="F4604" s="37">
        <f>IF(OR($K$2=0,K4604=0),0,'1.全社費用'!$C$42/$K$2)</f>
        <v>0</v>
      </c>
      <c r="G4604" s="37">
        <f t="shared" si="499"/>
        <v>0</v>
      </c>
      <c r="H4604" s="38">
        <f t="shared" si="500"/>
        <v>0</v>
      </c>
      <c r="I4604" s="39">
        <f t="shared" si="501"/>
        <v>0</v>
      </c>
      <c r="J4604" s="40">
        <f t="shared" si="502"/>
        <v>0</v>
      </c>
      <c r="K4604" s="111">
        <f>IF($B4604="",0,'2.売上実績'!D4604)</f>
        <v>0</v>
      </c>
      <c r="L4604" s="111">
        <f>IF($B4604="",0,'2.売上実績'!E4604)</f>
        <v>0</v>
      </c>
      <c r="M4604" s="28">
        <f t="shared" si="497"/>
        <v>0</v>
      </c>
      <c r="N4604" s="41">
        <f t="shared" si="498"/>
        <v>0</v>
      </c>
      <c r="O4604" s="40">
        <f t="shared" si="503"/>
        <v>0</v>
      </c>
    </row>
    <row r="4605" spans="2:15" ht="18" customHeight="1">
      <c r="B4605" s="109" t="str">
        <f>IF('2.売上実績'!$B4605="","",'2.売上実績'!$B4605)</f>
        <v/>
      </c>
      <c r="C4605" s="110" t="str">
        <f>IF('2.売上実績'!$C4605="","",'2.売上実績'!$C4605)</f>
        <v/>
      </c>
      <c r="D4605" s="98" t="str">
        <f>IF(C4605="","",VLOOKUP(C4605,'4.製品一覧'!$B$4:$D$500,3,FALSE))</f>
        <v/>
      </c>
      <c r="E4605" s="102">
        <f>IF(C4605&lt;&gt;"",VLOOKUP(C4605,'7.製品別原価'!$B$5:$J$500,8,FALSE),0)</f>
        <v>0</v>
      </c>
      <c r="F4605" s="37">
        <f>IF(OR($K$2=0,K4605=0),0,'1.全社費用'!$C$42/$K$2)</f>
        <v>0</v>
      </c>
      <c r="G4605" s="37">
        <f t="shared" si="499"/>
        <v>0</v>
      </c>
      <c r="H4605" s="38">
        <f t="shared" si="500"/>
        <v>0</v>
      </c>
      <c r="I4605" s="39">
        <f t="shared" si="501"/>
        <v>0</v>
      </c>
      <c r="J4605" s="40">
        <f t="shared" si="502"/>
        <v>0</v>
      </c>
      <c r="K4605" s="111">
        <f>IF($B4605="",0,'2.売上実績'!D4605)</f>
        <v>0</v>
      </c>
      <c r="L4605" s="111">
        <f>IF($B4605="",0,'2.売上実績'!E4605)</f>
        <v>0</v>
      </c>
      <c r="M4605" s="28">
        <f t="shared" si="497"/>
        <v>0</v>
      </c>
      <c r="N4605" s="41">
        <f t="shared" si="498"/>
        <v>0</v>
      </c>
      <c r="O4605" s="40">
        <f t="shared" si="503"/>
        <v>0</v>
      </c>
    </row>
    <row r="4606" spans="2:15" ht="18" customHeight="1">
      <c r="B4606" s="109" t="str">
        <f>IF('2.売上実績'!$B4606="","",'2.売上実績'!$B4606)</f>
        <v/>
      </c>
      <c r="C4606" s="110" t="str">
        <f>IF('2.売上実績'!$C4606="","",'2.売上実績'!$C4606)</f>
        <v/>
      </c>
      <c r="D4606" s="98" t="str">
        <f>IF(C4606="","",VLOOKUP(C4606,'4.製品一覧'!$B$4:$D$500,3,FALSE))</f>
        <v/>
      </c>
      <c r="E4606" s="102">
        <f>IF(C4606&lt;&gt;"",VLOOKUP(C4606,'7.製品別原価'!$B$5:$J$500,8,FALSE),0)</f>
        <v>0</v>
      </c>
      <c r="F4606" s="37">
        <f>IF(OR($K$2=0,K4606=0),0,'1.全社費用'!$C$42/$K$2)</f>
        <v>0</v>
      </c>
      <c r="G4606" s="37">
        <f t="shared" si="499"/>
        <v>0</v>
      </c>
      <c r="H4606" s="38">
        <f t="shared" si="500"/>
        <v>0</v>
      </c>
      <c r="I4606" s="39">
        <f t="shared" si="501"/>
        <v>0</v>
      </c>
      <c r="J4606" s="40">
        <f t="shared" si="502"/>
        <v>0</v>
      </c>
      <c r="K4606" s="111">
        <f>IF($B4606="",0,'2.売上実績'!D4606)</f>
        <v>0</v>
      </c>
      <c r="L4606" s="111">
        <f>IF($B4606="",0,'2.売上実績'!E4606)</f>
        <v>0</v>
      </c>
      <c r="M4606" s="28">
        <f t="shared" si="497"/>
        <v>0</v>
      </c>
      <c r="N4606" s="41">
        <f t="shared" si="498"/>
        <v>0</v>
      </c>
      <c r="O4606" s="40">
        <f t="shared" si="503"/>
        <v>0</v>
      </c>
    </row>
    <row r="4607" spans="2:15" ht="18" customHeight="1">
      <c r="B4607" s="109" t="str">
        <f>IF('2.売上実績'!$B4607="","",'2.売上実績'!$B4607)</f>
        <v/>
      </c>
      <c r="C4607" s="110" t="str">
        <f>IF('2.売上実績'!$C4607="","",'2.売上実績'!$C4607)</f>
        <v/>
      </c>
      <c r="D4607" s="98" t="str">
        <f>IF(C4607="","",VLOOKUP(C4607,'4.製品一覧'!$B$4:$D$500,3,FALSE))</f>
        <v/>
      </c>
      <c r="E4607" s="102">
        <f>IF(C4607&lt;&gt;"",VLOOKUP(C4607,'7.製品別原価'!$B$5:$J$500,8,FALSE),0)</f>
        <v>0</v>
      </c>
      <c r="F4607" s="37">
        <f>IF(OR($K$2=0,K4607=0),0,'1.全社費用'!$C$42/$K$2)</f>
        <v>0</v>
      </c>
      <c r="G4607" s="37">
        <f t="shared" si="499"/>
        <v>0</v>
      </c>
      <c r="H4607" s="38">
        <f t="shared" si="500"/>
        <v>0</v>
      </c>
      <c r="I4607" s="39">
        <f t="shared" si="501"/>
        <v>0</v>
      </c>
      <c r="J4607" s="40">
        <f t="shared" si="502"/>
        <v>0</v>
      </c>
      <c r="K4607" s="111">
        <f>IF($B4607="",0,'2.売上実績'!D4607)</f>
        <v>0</v>
      </c>
      <c r="L4607" s="111">
        <f>IF($B4607="",0,'2.売上実績'!E4607)</f>
        <v>0</v>
      </c>
      <c r="M4607" s="28">
        <f t="shared" si="497"/>
        <v>0</v>
      </c>
      <c r="N4607" s="41">
        <f t="shared" si="498"/>
        <v>0</v>
      </c>
      <c r="O4607" s="40">
        <f t="shared" si="503"/>
        <v>0</v>
      </c>
    </row>
    <row r="4608" spans="2:15" ht="18" customHeight="1">
      <c r="B4608" s="109" t="str">
        <f>IF('2.売上実績'!$B4608="","",'2.売上実績'!$B4608)</f>
        <v/>
      </c>
      <c r="C4608" s="110" t="str">
        <f>IF('2.売上実績'!$C4608="","",'2.売上実績'!$C4608)</f>
        <v/>
      </c>
      <c r="D4608" s="98" t="str">
        <f>IF(C4608="","",VLOOKUP(C4608,'4.製品一覧'!$B$4:$D$500,3,FALSE))</f>
        <v/>
      </c>
      <c r="E4608" s="102">
        <f>IF(C4608&lt;&gt;"",VLOOKUP(C4608,'7.製品別原価'!$B$5:$J$500,8,FALSE),0)</f>
        <v>0</v>
      </c>
      <c r="F4608" s="37">
        <f>IF(OR($K$2=0,K4608=0),0,'1.全社費用'!$C$42/$K$2)</f>
        <v>0</v>
      </c>
      <c r="G4608" s="37">
        <f t="shared" si="499"/>
        <v>0</v>
      </c>
      <c r="H4608" s="38">
        <f t="shared" si="500"/>
        <v>0</v>
      </c>
      <c r="I4608" s="39">
        <f t="shared" si="501"/>
        <v>0</v>
      </c>
      <c r="J4608" s="40">
        <f t="shared" si="502"/>
        <v>0</v>
      </c>
      <c r="K4608" s="111">
        <f>IF($B4608="",0,'2.売上実績'!D4608)</f>
        <v>0</v>
      </c>
      <c r="L4608" s="111">
        <f>IF($B4608="",0,'2.売上実績'!E4608)</f>
        <v>0</v>
      </c>
      <c r="M4608" s="28">
        <f t="shared" si="497"/>
        <v>0</v>
      </c>
      <c r="N4608" s="41">
        <f t="shared" si="498"/>
        <v>0</v>
      </c>
      <c r="O4608" s="40">
        <f t="shared" si="503"/>
        <v>0</v>
      </c>
    </row>
    <row r="4609" spans="2:15" ht="18" customHeight="1">
      <c r="B4609" s="109" t="str">
        <f>IF('2.売上実績'!$B4609="","",'2.売上実績'!$B4609)</f>
        <v/>
      </c>
      <c r="C4609" s="110" t="str">
        <f>IF('2.売上実績'!$C4609="","",'2.売上実績'!$C4609)</f>
        <v/>
      </c>
      <c r="D4609" s="98" t="str">
        <f>IF(C4609="","",VLOOKUP(C4609,'4.製品一覧'!$B$4:$D$500,3,FALSE))</f>
        <v/>
      </c>
      <c r="E4609" s="102">
        <f>IF(C4609&lt;&gt;"",VLOOKUP(C4609,'7.製品別原価'!$B$5:$J$500,8,FALSE),0)</f>
        <v>0</v>
      </c>
      <c r="F4609" s="37">
        <f>IF(OR($K$2=0,K4609=0),0,'1.全社費用'!$C$42/$K$2)</f>
        <v>0</v>
      </c>
      <c r="G4609" s="37">
        <f t="shared" si="499"/>
        <v>0</v>
      </c>
      <c r="H4609" s="38">
        <f t="shared" si="500"/>
        <v>0</v>
      </c>
      <c r="I4609" s="39">
        <f t="shared" si="501"/>
        <v>0</v>
      </c>
      <c r="J4609" s="40">
        <f t="shared" si="502"/>
        <v>0</v>
      </c>
      <c r="K4609" s="111">
        <f>IF($B4609="",0,'2.売上実績'!D4609)</f>
        <v>0</v>
      </c>
      <c r="L4609" s="111">
        <f>IF($B4609="",0,'2.売上実績'!E4609)</f>
        <v>0</v>
      </c>
      <c r="M4609" s="28">
        <f t="shared" si="497"/>
        <v>0</v>
      </c>
      <c r="N4609" s="41">
        <f t="shared" si="498"/>
        <v>0</v>
      </c>
      <c r="O4609" s="40">
        <f t="shared" si="503"/>
        <v>0</v>
      </c>
    </row>
    <row r="4610" spans="2:15" ht="18" customHeight="1">
      <c r="B4610" s="109" t="str">
        <f>IF('2.売上実績'!$B4610="","",'2.売上実績'!$B4610)</f>
        <v/>
      </c>
      <c r="C4610" s="110" t="str">
        <f>IF('2.売上実績'!$C4610="","",'2.売上実績'!$C4610)</f>
        <v/>
      </c>
      <c r="D4610" s="98" t="str">
        <f>IF(C4610="","",VLOOKUP(C4610,'4.製品一覧'!$B$4:$D$500,3,FALSE))</f>
        <v/>
      </c>
      <c r="E4610" s="102">
        <f>IF(C4610&lt;&gt;"",VLOOKUP(C4610,'7.製品別原価'!$B$5:$J$500,8,FALSE),0)</f>
        <v>0</v>
      </c>
      <c r="F4610" s="37">
        <f>IF(OR($K$2=0,K4610=0),0,'1.全社費用'!$C$42/$K$2)</f>
        <v>0</v>
      </c>
      <c r="G4610" s="37">
        <f t="shared" si="499"/>
        <v>0</v>
      </c>
      <c r="H4610" s="38">
        <f t="shared" si="500"/>
        <v>0</v>
      </c>
      <c r="I4610" s="39">
        <f t="shared" si="501"/>
        <v>0</v>
      </c>
      <c r="J4610" s="40">
        <f t="shared" si="502"/>
        <v>0</v>
      </c>
      <c r="K4610" s="111">
        <f>IF($B4610="",0,'2.売上実績'!D4610)</f>
        <v>0</v>
      </c>
      <c r="L4610" s="111">
        <f>IF($B4610="",0,'2.売上実績'!E4610)</f>
        <v>0</v>
      </c>
      <c r="M4610" s="28">
        <f t="shared" si="497"/>
        <v>0</v>
      </c>
      <c r="N4610" s="41">
        <f t="shared" si="498"/>
        <v>0</v>
      </c>
      <c r="O4610" s="40">
        <f t="shared" si="503"/>
        <v>0</v>
      </c>
    </row>
    <row r="4611" spans="2:15" ht="18" customHeight="1">
      <c r="B4611" s="109" t="str">
        <f>IF('2.売上実績'!$B4611="","",'2.売上実績'!$B4611)</f>
        <v/>
      </c>
      <c r="C4611" s="110" t="str">
        <f>IF('2.売上実績'!$C4611="","",'2.売上実績'!$C4611)</f>
        <v/>
      </c>
      <c r="D4611" s="98" t="str">
        <f>IF(C4611="","",VLOOKUP(C4611,'4.製品一覧'!$B$4:$D$500,3,FALSE))</f>
        <v/>
      </c>
      <c r="E4611" s="102">
        <f>IF(C4611&lt;&gt;"",VLOOKUP(C4611,'7.製品別原価'!$B$5:$J$500,8,FALSE),0)</f>
        <v>0</v>
      </c>
      <c r="F4611" s="37">
        <f>IF(OR($K$2=0,K4611=0),0,'1.全社費用'!$C$42/$K$2)</f>
        <v>0</v>
      </c>
      <c r="G4611" s="37">
        <f t="shared" si="499"/>
        <v>0</v>
      </c>
      <c r="H4611" s="38">
        <f t="shared" si="500"/>
        <v>0</v>
      </c>
      <c r="I4611" s="39">
        <f t="shared" si="501"/>
        <v>0</v>
      </c>
      <c r="J4611" s="40">
        <f t="shared" si="502"/>
        <v>0</v>
      </c>
      <c r="K4611" s="111">
        <f>IF($B4611="",0,'2.売上実績'!D4611)</f>
        <v>0</v>
      </c>
      <c r="L4611" s="111">
        <f>IF($B4611="",0,'2.売上実績'!E4611)</f>
        <v>0</v>
      </c>
      <c r="M4611" s="28">
        <f t="shared" si="497"/>
        <v>0</v>
      </c>
      <c r="N4611" s="41">
        <f t="shared" si="498"/>
        <v>0</v>
      </c>
      <c r="O4611" s="40">
        <f t="shared" si="503"/>
        <v>0</v>
      </c>
    </row>
    <row r="4612" spans="2:15" ht="18" customHeight="1">
      <c r="B4612" s="109" t="str">
        <f>IF('2.売上実績'!$B4612="","",'2.売上実績'!$B4612)</f>
        <v/>
      </c>
      <c r="C4612" s="110" t="str">
        <f>IF('2.売上実績'!$C4612="","",'2.売上実績'!$C4612)</f>
        <v/>
      </c>
      <c r="D4612" s="98" t="str">
        <f>IF(C4612="","",VLOOKUP(C4612,'4.製品一覧'!$B$4:$D$500,3,FALSE))</f>
        <v/>
      </c>
      <c r="E4612" s="102">
        <f>IF(C4612&lt;&gt;"",VLOOKUP(C4612,'7.製品別原価'!$B$5:$J$500,8,FALSE),0)</f>
        <v>0</v>
      </c>
      <c r="F4612" s="37">
        <f>IF(OR($K$2=0,K4612=0),0,'1.全社費用'!$C$42/$K$2)</f>
        <v>0</v>
      </c>
      <c r="G4612" s="37">
        <f t="shared" si="499"/>
        <v>0</v>
      </c>
      <c r="H4612" s="38">
        <f t="shared" si="500"/>
        <v>0</v>
      </c>
      <c r="I4612" s="39">
        <f t="shared" si="501"/>
        <v>0</v>
      </c>
      <c r="J4612" s="40">
        <f t="shared" si="502"/>
        <v>0</v>
      </c>
      <c r="K4612" s="111">
        <f>IF($B4612="",0,'2.売上実績'!D4612)</f>
        <v>0</v>
      </c>
      <c r="L4612" s="111">
        <f>IF($B4612="",0,'2.売上実績'!E4612)</f>
        <v>0</v>
      </c>
      <c r="M4612" s="28">
        <f t="shared" ref="M4612:M4675" si="504">G4612*K4612</f>
        <v>0</v>
      </c>
      <c r="N4612" s="41">
        <f t="shared" ref="N4612:N4675" si="505">L4612-M4612</f>
        <v>0</v>
      </c>
      <c r="O4612" s="40">
        <f t="shared" si="503"/>
        <v>0</v>
      </c>
    </row>
    <row r="4613" spans="2:15" ht="18" customHeight="1">
      <c r="B4613" s="109" t="str">
        <f>IF('2.売上実績'!$B4613="","",'2.売上実績'!$B4613)</f>
        <v/>
      </c>
      <c r="C4613" s="110" t="str">
        <f>IF('2.売上実績'!$C4613="","",'2.売上実績'!$C4613)</f>
        <v/>
      </c>
      <c r="D4613" s="98" t="str">
        <f>IF(C4613="","",VLOOKUP(C4613,'4.製品一覧'!$B$4:$D$500,3,FALSE))</f>
        <v/>
      </c>
      <c r="E4613" s="102">
        <f>IF(C4613&lt;&gt;"",VLOOKUP(C4613,'7.製品別原価'!$B$5:$J$500,8,FALSE),0)</f>
        <v>0</v>
      </c>
      <c r="F4613" s="37">
        <f>IF(OR($K$2=0,K4613=0),0,'1.全社費用'!$C$42/$K$2)</f>
        <v>0</v>
      </c>
      <c r="G4613" s="37">
        <f t="shared" ref="G4613:G4676" si="506">SUM(D4613:F4613)</f>
        <v>0</v>
      </c>
      <c r="H4613" s="38">
        <f t="shared" ref="H4613:H4676" si="507">IF(K4613=0,0,L4613/K4613)</f>
        <v>0</v>
      </c>
      <c r="I4613" s="39">
        <f t="shared" ref="I4613:I4676" si="508">IF(K4613=0,0,N4613/K4613)</f>
        <v>0</v>
      </c>
      <c r="J4613" s="40">
        <f t="shared" ref="J4613:J4676" si="509">O4613</f>
        <v>0</v>
      </c>
      <c r="K4613" s="111">
        <f>IF($B4613="",0,'2.売上実績'!D4613)</f>
        <v>0</v>
      </c>
      <c r="L4613" s="111">
        <f>IF($B4613="",0,'2.売上実績'!E4613)</f>
        <v>0</v>
      </c>
      <c r="M4613" s="28">
        <f t="shared" si="504"/>
        <v>0</v>
      </c>
      <c r="N4613" s="41">
        <f t="shared" si="505"/>
        <v>0</v>
      </c>
      <c r="O4613" s="40">
        <f t="shared" ref="O4613:O4676" si="510">IF(OR(N4613=0,L4613=0),0,N4613/L4613)</f>
        <v>0</v>
      </c>
    </row>
    <row r="4614" spans="2:15" ht="18" customHeight="1">
      <c r="B4614" s="109" t="str">
        <f>IF('2.売上実績'!$B4614="","",'2.売上実績'!$B4614)</f>
        <v/>
      </c>
      <c r="C4614" s="110" t="str">
        <f>IF('2.売上実績'!$C4614="","",'2.売上実績'!$C4614)</f>
        <v/>
      </c>
      <c r="D4614" s="98" t="str">
        <f>IF(C4614="","",VLOOKUP(C4614,'4.製品一覧'!$B$4:$D$500,3,FALSE))</f>
        <v/>
      </c>
      <c r="E4614" s="102">
        <f>IF(C4614&lt;&gt;"",VLOOKUP(C4614,'7.製品別原価'!$B$5:$J$500,8,FALSE),0)</f>
        <v>0</v>
      </c>
      <c r="F4614" s="37">
        <f>IF(OR($K$2=0,K4614=0),0,'1.全社費用'!$C$42/$K$2)</f>
        <v>0</v>
      </c>
      <c r="G4614" s="37">
        <f t="shared" si="506"/>
        <v>0</v>
      </c>
      <c r="H4614" s="38">
        <f t="shared" si="507"/>
        <v>0</v>
      </c>
      <c r="I4614" s="39">
        <f t="shared" si="508"/>
        <v>0</v>
      </c>
      <c r="J4614" s="40">
        <f t="shared" si="509"/>
        <v>0</v>
      </c>
      <c r="K4614" s="111">
        <f>IF($B4614="",0,'2.売上実績'!D4614)</f>
        <v>0</v>
      </c>
      <c r="L4614" s="111">
        <f>IF($B4614="",0,'2.売上実績'!E4614)</f>
        <v>0</v>
      </c>
      <c r="M4614" s="28">
        <f t="shared" si="504"/>
        <v>0</v>
      </c>
      <c r="N4614" s="41">
        <f t="shared" si="505"/>
        <v>0</v>
      </c>
      <c r="O4614" s="40">
        <f t="shared" si="510"/>
        <v>0</v>
      </c>
    </row>
    <row r="4615" spans="2:15" ht="18" customHeight="1">
      <c r="B4615" s="109" t="str">
        <f>IF('2.売上実績'!$B4615="","",'2.売上実績'!$B4615)</f>
        <v/>
      </c>
      <c r="C4615" s="110" t="str">
        <f>IF('2.売上実績'!$C4615="","",'2.売上実績'!$C4615)</f>
        <v/>
      </c>
      <c r="D4615" s="98" t="str">
        <f>IF(C4615="","",VLOOKUP(C4615,'4.製品一覧'!$B$4:$D$500,3,FALSE))</f>
        <v/>
      </c>
      <c r="E4615" s="102">
        <f>IF(C4615&lt;&gt;"",VLOOKUP(C4615,'7.製品別原価'!$B$5:$J$500,8,FALSE),0)</f>
        <v>0</v>
      </c>
      <c r="F4615" s="37">
        <f>IF(OR($K$2=0,K4615=0),0,'1.全社費用'!$C$42/$K$2)</f>
        <v>0</v>
      </c>
      <c r="G4615" s="37">
        <f t="shared" si="506"/>
        <v>0</v>
      </c>
      <c r="H4615" s="38">
        <f t="shared" si="507"/>
        <v>0</v>
      </c>
      <c r="I4615" s="39">
        <f t="shared" si="508"/>
        <v>0</v>
      </c>
      <c r="J4615" s="40">
        <f t="shared" si="509"/>
        <v>0</v>
      </c>
      <c r="K4615" s="111">
        <f>IF($B4615="",0,'2.売上実績'!D4615)</f>
        <v>0</v>
      </c>
      <c r="L4615" s="111">
        <f>IF($B4615="",0,'2.売上実績'!E4615)</f>
        <v>0</v>
      </c>
      <c r="M4615" s="28">
        <f t="shared" si="504"/>
        <v>0</v>
      </c>
      <c r="N4615" s="41">
        <f t="shared" si="505"/>
        <v>0</v>
      </c>
      <c r="O4615" s="40">
        <f t="shared" si="510"/>
        <v>0</v>
      </c>
    </row>
    <row r="4616" spans="2:15" ht="18" customHeight="1">
      <c r="B4616" s="109" t="str">
        <f>IF('2.売上実績'!$B4616="","",'2.売上実績'!$B4616)</f>
        <v/>
      </c>
      <c r="C4616" s="110" t="str">
        <f>IF('2.売上実績'!$C4616="","",'2.売上実績'!$C4616)</f>
        <v/>
      </c>
      <c r="D4616" s="98" t="str">
        <f>IF(C4616="","",VLOOKUP(C4616,'4.製品一覧'!$B$4:$D$500,3,FALSE))</f>
        <v/>
      </c>
      <c r="E4616" s="102">
        <f>IF(C4616&lt;&gt;"",VLOOKUP(C4616,'7.製品別原価'!$B$5:$J$500,8,FALSE),0)</f>
        <v>0</v>
      </c>
      <c r="F4616" s="37">
        <f>IF(OR($K$2=0,K4616=0),0,'1.全社費用'!$C$42/$K$2)</f>
        <v>0</v>
      </c>
      <c r="G4616" s="37">
        <f t="shared" si="506"/>
        <v>0</v>
      </c>
      <c r="H4616" s="38">
        <f t="shared" si="507"/>
        <v>0</v>
      </c>
      <c r="I4616" s="39">
        <f t="shared" si="508"/>
        <v>0</v>
      </c>
      <c r="J4616" s="40">
        <f t="shared" si="509"/>
        <v>0</v>
      </c>
      <c r="K4616" s="111">
        <f>IF($B4616="",0,'2.売上実績'!D4616)</f>
        <v>0</v>
      </c>
      <c r="L4616" s="111">
        <f>IF($B4616="",0,'2.売上実績'!E4616)</f>
        <v>0</v>
      </c>
      <c r="M4616" s="28">
        <f t="shared" si="504"/>
        <v>0</v>
      </c>
      <c r="N4616" s="41">
        <f t="shared" si="505"/>
        <v>0</v>
      </c>
      <c r="O4616" s="40">
        <f t="shared" si="510"/>
        <v>0</v>
      </c>
    </row>
    <row r="4617" spans="2:15" ht="18" customHeight="1">
      <c r="B4617" s="109" t="str">
        <f>IF('2.売上実績'!$B4617="","",'2.売上実績'!$B4617)</f>
        <v/>
      </c>
      <c r="C4617" s="110" t="str">
        <f>IF('2.売上実績'!$C4617="","",'2.売上実績'!$C4617)</f>
        <v/>
      </c>
      <c r="D4617" s="98" t="str">
        <f>IF(C4617="","",VLOOKUP(C4617,'4.製品一覧'!$B$4:$D$500,3,FALSE))</f>
        <v/>
      </c>
      <c r="E4617" s="102">
        <f>IF(C4617&lt;&gt;"",VLOOKUP(C4617,'7.製品別原価'!$B$5:$J$500,8,FALSE),0)</f>
        <v>0</v>
      </c>
      <c r="F4617" s="37">
        <f>IF(OR($K$2=0,K4617=0),0,'1.全社費用'!$C$42/$K$2)</f>
        <v>0</v>
      </c>
      <c r="G4617" s="37">
        <f t="shared" si="506"/>
        <v>0</v>
      </c>
      <c r="H4617" s="38">
        <f t="shared" si="507"/>
        <v>0</v>
      </c>
      <c r="I4617" s="39">
        <f t="shared" si="508"/>
        <v>0</v>
      </c>
      <c r="J4617" s="40">
        <f t="shared" si="509"/>
        <v>0</v>
      </c>
      <c r="K4617" s="111">
        <f>IF($B4617="",0,'2.売上実績'!D4617)</f>
        <v>0</v>
      </c>
      <c r="L4617" s="111">
        <f>IF($B4617="",0,'2.売上実績'!E4617)</f>
        <v>0</v>
      </c>
      <c r="M4617" s="28">
        <f t="shared" si="504"/>
        <v>0</v>
      </c>
      <c r="N4617" s="41">
        <f t="shared" si="505"/>
        <v>0</v>
      </c>
      <c r="O4617" s="40">
        <f t="shared" si="510"/>
        <v>0</v>
      </c>
    </row>
    <row r="4618" spans="2:15" ht="18" customHeight="1">
      <c r="B4618" s="109" t="str">
        <f>IF('2.売上実績'!$B4618="","",'2.売上実績'!$B4618)</f>
        <v/>
      </c>
      <c r="C4618" s="110" t="str">
        <f>IF('2.売上実績'!$C4618="","",'2.売上実績'!$C4618)</f>
        <v/>
      </c>
      <c r="D4618" s="98" t="str">
        <f>IF(C4618="","",VLOOKUP(C4618,'4.製品一覧'!$B$4:$D$500,3,FALSE))</f>
        <v/>
      </c>
      <c r="E4618" s="102">
        <f>IF(C4618&lt;&gt;"",VLOOKUP(C4618,'7.製品別原価'!$B$5:$J$500,8,FALSE),0)</f>
        <v>0</v>
      </c>
      <c r="F4618" s="37">
        <f>IF(OR($K$2=0,K4618=0),0,'1.全社費用'!$C$42/$K$2)</f>
        <v>0</v>
      </c>
      <c r="G4618" s="37">
        <f t="shared" si="506"/>
        <v>0</v>
      </c>
      <c r="H4618" s="38">
        <f t="shared" si="507"/>
        <v>0</v>
      </c>
      <c r="I4618" s="39">
        <f t="shared" si="508"/>
        <v>0</v>
      </c>
      <c r="J4618" s="40">
        <f t="shared" si="509"/>
        <v>0</v>
      </c>
      <c r="K4618" s="111">
        <f>IF($B4618="",0,'2.売上実績'!D4618)</f>
        <v>0</v>
      </c>
      <c r="L4618" s="111">
        <f>IF($B4618="",0,'2.売上実績'!E4618)</f>
        <v>0</v>
      </c>
      <c r="M4618" s="28">
        <f t="shared" si="504"/>
        <v>0</v>
      </c>
      <c r="N4618" s="41">
        <f t="shared" si="505"/>
        <v>0</v>
      </c>
      <c r="O4618" s="40">
        <f t="shared" si="510"/>
        <v>0</v>
      </c>
    </row>
    <row r="4619" spans="2:15" ht="18" customHeight="1">
      <c r="B4619" s="109" t="str">
        <f>IF('2.売上実績'!$B4619="","",'2.売上実績'!$B4619)</f>
        <v/>
      </c>
      <c r="C4619" s="110" t="str">
        <f>IF('2.売上実績'!$C4619="","",'2.売上実績'!$C4619)</f>
        <v/>
      </c>
      <c r="D4619" s="98" t="str">
        <f>IF(C4619="","",VLOOKUP(C4619,'4.製品一覧'!$B$4:$D$500,3,FALSE))</f>
        <v/>
      </c>
      <c r="E4619" s="102">
        <f>IF(C4619&lt;&gt;"",VLOOKUP(C4619,'7.製品別原価'!$B$5:$J$500,8,FALSE),0)</f>
        <v>0</v>
      </c>
      <c r="F4619" s="37">
        <f>IF(OR($K$2=0,K4619=0),0,'1.全社費用'!$C$42/$K$2)</f>
        <v>0</v>
      </c>
      <c r="G4619" s="37">
        <f t="shared" si="506"/>
        <v>0</v>
      </c>
      <c r="H4619" s="38">
        <f t="shared" si="507"/>
        <v>0</v>
      </c>
      <c r="I4619" s="39">
        <f t="shared" si="508"/>
        <v>0</v>
      </c>
      <c r="J4619" s="40">
        <f t="shared" si="509"/>
        <v>0</v>
      </c>
      <c r="K4619" s="111">
        <f>IF($B4619="",0,'2.売上実績'!D4619)</f>
        <v>0</v>
      </c>
      <c r="L4619" s="111">
        <f>IF($B4619="",0,'2.売上実績'!E4619)</f>
        <v>0</v>
      </c>
      <c r="M4619" s="28">
        <f t="shared" si="504"/>
        <v>0</v>
      </c>
      <c r="N4619" s="41">
        <f t="shared" si="505"/>
        <v>0</v>
      </c>
      <c r="O4619" s="40">
        <f t="shared" si="510"/>
        <v>0</v>
      </c>
    </row>
    <row r="4620" spans="2:15" ht="18" customHeight="1">
      <c r="B4620" s="109" t="str">
        <f>IF('2.売上実績'!$B4620="","",'2.売上実績'!$B4620)</f>
        <v/>
      </c>
      <c r="C4620" s="110" t="str">
        <f>IF('2.売上実績'!$C4620="","",'2.売上実績'!$C4620)</f>
        <v/>
      </c>
      <c r="D4620" s="98" t="str">
        <f>IF(C4620="","",VLOOKUP(C4620,'4.製品一覧'!$B$4:$D$500,3,FALSE))</f>
        <v/>
      </c>
      <c r="E4620" s="102">
        <f>IF(C4620&lt;&gt;"",VLOOKUP(C4620,'7.製品別原価'!$B$5:$J$500,8,FALSE),0)</f>
        <v>0</v>
      </c>
      <c r="F4620" s="37">
        <f>IF(OR($K$2=0,K4620=0),0,'1.全社費用'!$C$42/$K$2)</f>
        <v>0</v>
      </c>
      <c r="G4620" s="37">
        <f t="shared" si="506"/>
        <v>0</v>
      </c>
      <c r="H4620" s="38">
        <f t="shared" si="507"/>
        <v>0</v>
      </c>
      <c r="I4620" s="39">
        <f t="shared" si="508"/>
        <v>0</v>
      </c>
      <c r="J4620" s="40">
        <f t="shared" si="509"/>
        <v>0</v>
      </c>
      <c r="K4620" s="111">
        <f>IF($B4620="",0,'2.売上実績'!D4620)</f>
        <v>0</v>
      </c>
      <c r="L4620" s="111">
        <f>IF($B4620="",0,'2.売上実績'!E4620)</f>
        <v>0</v>
      </c>
      <c r="M4620" s="28">
        <f t="shared" si="504"/>
        <v>0</v>
      </c>
      <c r="N4620" s="41">
        <f t="shared" si="505"/>
        <v>0</v>
      </c>
      <c r="O4620" s="40">
        <f t="shared" si="510"/>
        <v>0</v>
      </c>
    </row>
    <row r="4621" spans="2:15" ht="18" customHeight="1">
      <c r="B4621" s="109" t="str">
        <f>IF('2.売上実績'!$B4621="","",'2.売上実績'!$B4621)</f>
        <v/>
      </c>
      <c r="C4621" s="110" t="str">
        <f>IF('2.売上実績'!$C4621="","",'2.売上実績'!$C4621)</f>
        <v/>
      </c>
      <c r="D4621" s="98" t="str">
        <f>IF(C4621="","",VLOOKUP(C4621,'4.製品一覧'!$B$4:$D$500,3,FALSE))</f>
        <v/>
      </c>
      <c r="E4621" s="102">
        <f>IF(C4621&lt;&gt;"",VLOOKUP(C4621,'7.製品別原価'!$B$5:$J$500,8,FALSE),0)</f>
        <v>0</v>
      </c>
      <c r="F4621" s="37">
        <f>IF(OR($K$2=0,K4621=0),0,'1.全社費用'!$C$42/$K$2)</f>
        <v>0</v>
      </c>
      <c r="G4621" s="37">
        <f t="shared" si="506"/>
        <v>0</v>
      </c>
      <c r="H4621" s="38">
        <f t="shared" si="507"/>
        <v>0</v>
      </c>
      <c r="I4621" s="39">
        <f t="shared" si="508"/>
        <v>0</v>
      </c>
      <c r="J4621" s="40">
        <f t="shared" si="509"/>
        <v>0</v>
      </c>
      <c r="K4621" s="111">
        <f>IF($B4621="",0,'2.売上実績'!D4621)</f>
        <v>0</v>
      </c>
      <c r="L4621" s="111">
        <f>IF($B4621="",0,'2.売上実績'!E4621)</f>
        <v>0</v>
      </c>
      <c r="M4621" s="28">
        <f t="shared" si="504"/>
        <v>0</v>
      </c>
      <c r="N4621" s="41">
        <f t="shared" si="505"/>
        <v>0</v>
      </c>
      <c r="O4621" s="40">
        <f t="shared" si="510"/>
        <v>0</v>
      </c>
    </row>
    <row r="4622" spans="2:15" ht="18" customHeight="1">
      <c r="B4622" s="109" t="str">
        <f>IF('2.売上実績'!$B4622="","",'2.売上実績'!$B4622)</f>
        <v/>
      </c>
      <c r="C4622" s="110" t="str">
        <f>IF('2.売上実績'!$C4622="","",'2.売上実績'!$C4622)</f>
        <v/>
      </c>
      <c r="D4622" s="98" t="str">
        <f>IF(C4622="","",VLOOKUP(C4622,'4.製品一覧'!$B$4:$D$500,3,FALSE))</f>
        <v/>
      </c>
      <c r="E4622" s="102">
        <f>IF(C4622&lt;&gt;"",VLOOKUP(C4622,'7.製品別原価'!$B$5:$J$500,8,FALSE),0)</f>
        <v>0</v>
      </c>
      <c r="F4622" s="37">
        <f>IF(OR($K$2=0,K4622=0),0,'1.全社費用'!$C$42/$K$2)</f>
        <v>0</v>
      </c>
      <c r="G4622" s="37">
        <f t="shared" si="506"/>
        <v>0</v>
      </c>
      <c r="H4622" s="38">
        <f t="shared" si="507"/>
        <v>0</v>
      </c>
      <c r="I4622" s="39">
        <f t="shared" si="508"/>
        <v>0</v>
      </c>
      <c r="J4622" s="40">
        <f t="shared" si="509"/>
        <v>0</v>
      </c>
      <c r="K4622" s="111">
        <f>IF($B4622="",0,'2.売上実績'!D4622)</f>
        <v>0</v>
      </c>
      <c r="L4622" s="111">
        <f>IF($B4622="",0,'2.売上実績'!E4622)</f>
        <v>0</v>
      </c>
      <c r="M4622" s="28">
        <f t="shared" si="504"/>
        <v>0</v>
      </c>
      <c r="N4622" s="41">
        <f t="shared" si="505"/>
        <v>0</v>
      </c>
      <c r="O4622" s="40">
        <f t="shared" si="510"/>
        <v>0</v>
      </c>
    </row>
    <row r="4623" spans="2:15" ht="18" customHeight="1">
      <c r="B4623" s="109" t="str">
        <f>IF('2.売上実績'!$B4623="","",'2.売上実績'!$B4623)</f>
        <v/>
      </c>
      <c r="C4623" s="110" t="str">
        <f>IF('2.売上実績'!$C4623="","",'2.売上実績'!$C4623)</f>
        <v/>
      </c>
      <c r="D4623" s="98" t="str">
        <f>IF(C4623="","",VLOOKUP(C4623,'4.製品一覧'!$B$4:$D$500,3,FALSE))</f>
        <v/>
      </c>
      <c r="E4623" s="102">
        <f>IF(C4623&lt;&gt;"",VLOOKUP(C4623,'7.製品別原価'!$B$5:$J$500,8,FALSE),0)</f>
        <v>0</v>
      </c>
      <c r="F4623" s="37">
        <f>IF(OR($K$2=0,K4623=0),0,'1.全社費用'!$C$42/$K$2)</f>
        <v>0</v>
      </c>
      <c r="G4623" s="37">
        <f t="shared" si="506"/>
        <v>0</v>
      </c>
      <c r="H4623" s="38">
        <f t="shared" si="507"/>
        <v>0</v>
      </c>
      <c r="I4623" s="39">
        <f t="shared" si="508"/>
        <v>0</v>
      </c>
      <c r="J4623" s="40">
        <f t="shared" si="509"/>
        <v>0</v>
      </c>
      <c r="K4623" s="111">
        <f>IF($B4623="",0,'2.売上実績'!D4623)</f>
        <v>0</v>
      </c>
      <c r="L4623" s="111">
        <f>IF($B4623="",0,'2.売上実績'!E4623)</f>
        <v>0</v>
      </c>
      <c r="M4623" s="28">
        <f t="shared" si="504"/>
        <v>0</v>
      </c>
      <c r="N4623" s="41">
        <f t="shared" si="505"/>
        <v>0</v>
      </c>
      <c r="O4623" s="40">
        <f t="shared" si="510"/>
        <v>0</v>
      </c>
    </row>
    <row r="4624" spans="2:15" ht="18" customHeight="1">
      <c r="B4624" s="109" t="str">
        <f>IF('2.売上実績'!$B4624="","",'2.売上実績'!$B4624)</f>
        <v/>
      </c>
      <c r="C4624" s="110" t="str">
        <f>IF('2.売上実績'!$C4624="","",'2.売上実績'!$C4624)</f>
        <v/>
      </c>
      <c r="D4624" s="98" t="str">
        <f>IF(C4624="","",VLOOKUP(C4624,'4.製品一覧'!$B$4:$D$500,3,FALSE))</f>
        <v/>
      </c>
      <c r="E4624" s="102">
        <f>IF(C4624&lt;&gt;"",VLOOKUP(C4624,'7.製品別原価'!$B$5:$J$500,8,FALSE),0)</f>
        <v>0</v>
      </c>
      <c r="F4624" s="37">
        <f>IF(OR($K$2=0,K4624=0),0,'1.全社費用'!$C$42/$K$2)</f>
        <v>0</v>
      </c>
      <c r="G4624" s="37">
        <f t="shared" si="506"/>
        <v>0</v>
      </c>
      <c r="H4624" s="38">
        <f t="shared" si="507"/>
        <v>0</v>
      </c>
      <c r="I4624" s="39">
        <f t="shared" si="508"/>
        <v>0</v>
      </c>
      <c r="J4624" s="40">
        <f t="shared" si="509"/>
        <v>0</v>
      </c>
      <c r="K4624" s="111">
        <f>IF($B4624="",0,'2.売上実績'!D4624)</f>
        <v>0</v>
      </c>
      <c r="L4624" s="111">
        <f>IF($B4624="",0,'2.売上実績'!E4624)</f>
        <v>0</v>
      </c>
      <c r="M4624" s="28">
        <f t="shared" si="504"/>
        <v>0</v>
      </c>
      <c r="N4624" s="41">
        <f t="shared" si="505"/>
        <v>0</v>
      </c>
      <c r="O4624" s="40">
        <f t="shared" si="510"/>
        <v>0</v>
      </c>
    </row>
    <row r="4625" spans="2:15" ht="18" customHeight="1">
      <c r="B4625" s="109" t="str">
        <f>IF('2.売上実績'!$B4625="","",'2.売上実績'!$B4625)</f>
        <v/>
      </c>
      <c r="C4625" s="110" t="str">
        <f>IF('2.売上実績'!$C4625="","",'2.売上実績'!$C4625)</f>
        <v/>
      </c>
      <c r="D4625" s="98" t="str">
        <f>IF(C4625="","",VLOOKUP(C4625,'4.製品一覧'!$B$4:$D$500,3,FALSE))</f>
        <v/>
      </c>
      <c r="E4625" s="102">
        <f>IF(C4625&lt;&gt;"",VLOOKUP(C4625,'7.製品別原価'!$B$5:$J$500,8,FALSE),0)</f>
        <v>0</v>
      </c>
      <c r="F4625" s="37">
        <f>IF(OR($K$2=0,K4625=0),0,'1.全社費用'!$C$42/$K$2)</f>
        <v>0</v>
      </c>
      <c r="G4625" s="37">
        <f t="shared" si="506"/>
        <v>0</v>
      </c>
      <c r="H4625" s="38">
        <f t="shared" si="507"/>
        <v>0</v>
      </c>
      <c r="I4625" s="39">
        <f t="shared" si="508"/>
        <v>0</v>
      </c>
      <c r="J4625" s="40">
        <f t="shared" si="509"/>
        <v>0</v>
      </c>
      <c r="K4625" s="111">
        <f>IF($B4625="",0,'2.売上実績'!D4625)</f>
        <v>0</v>
      </c>
      <c r="L4625" s="111">
        <f>IF($B4625="",0,'2.売上実績'!E4625)</f>
        <v>0</v>
      </c>
      <c r="M4625" s="28">
        <f t="shared" si="504"/>
        <v>0</v>
      </c>
      <c r="N4625" s="41">
        <f t="shared" si="505"/>
        <v>0</v>
      </c>
      <c r="O4625" s="40">
        <f t="shared" si="510"/>
        <v>0</v>
      </c>
    </row>
    <row r="4626" spans="2:15" ht="18" customHeight="1">
      <c r="B4626" s="109" t="str">
        <f>IF('2.売上実績'!$B4626="","",'2.売上実績'!$B4626)</f>
        <v/>
      </c>
      <c r="C4626" s="110" t="str">
        <f>IF('2.売上実績'!$C4626="","",'2.売上実績'!$C4626)</f>
        <v/>
      </c>
      <c r="D4626" s="98" t="str">
        <f>IF(C4626="","",VLOOKUP(C4626,'4.製品一覧'!$B$4:$D$500,3,FALSE))</f>
        <v/>
      </c>
      <c r="E4626" s="102">
        <f>IF(C4626&lt;&gt;"",VLOOKUP(C4626,'7.製品別原価'!$B$5:$J$500,8,FALSE),0)</f>
        <v>0</v>
      </c>
      <c r="F4626" s="37">
        <f>IF(OR($K$2=0,K4626=0),0,'1.全社費用'!$C$42/$K$2)</f>
        <v>0</v>
      </c>
      <c r="G4626" s="37">
        <f t="shared" si="506"/>
        <v>0</v>
      </c>
      <c r="H4626" s="38">
        <f t="shared" si="507"/>
        <v>0</v>
      </c>
      <c r="I4626" s="39">
        <f t="shared" si="508"/>
        <v>0</v>
      </c>
      <c r="J4626" s="40">
        <f t="shared" si="509"/>
        <v>0</v>
      </c>
      <c r="K4626" s="111">
        <f>IF($B4626="",0,'2.売上実績'!D4626)</f>
        <v>0</v>
      </c>
      <c r="L4626" s="111">
        <f>IF($B4626="",0,'2.売上実績'!E4626)</f>
        <v>0</v>
      </c>
      <c r="M4626" s="28">
        <f t="shared" si="504"/>
        <v>0</v>
      </c>
      <c r="N4626" s="41">
        <f t="shared" si="505"/>
        <v>0</v>
      </c>
      <c r="O4626" s="40">
        <f t="shared" si="510"/>
        <v>0</v>
      </c>
    </row>
    <row r="4627" spans="2:15" ht="18" customHeight="1">
      <c r="B4627" s="109" t="str">
        <f>IF('2.売上実績'!$B4627="","",'2.売上実績'!$B4627)</f>
        <v/>
      </c>
      <c r="C4627" s="110" t="str">
        <f>IF('2.売上実績'!$C4627="","",'2.売上実績'!$C4627)</f>
        <v/>
      </c>
      <c r="D4627" s="98" t="str">
        <f>IF(C4627="","",VLOOKUP(C4627,'4.製品一覧'!$B$4:$D$500,3,FALSE))</f>
        <v/>
      </c>
      <c r="E4627" s="102">
        <f>IF(C4627&lt;&gt;"",VLOOKUP(C4627,'7.製品別原価'!$B$5:$J$500,8,FALSE),0)</f>
        <v>0</v>
      </c>
      <c r="F4627" s="37">
        <f>IF(OR($K$2=0,K4627=0),0,'1.全社費用'!$C$42/$K$2)</f>
        <v>0</v>
      </c>
      <c r="G4627" s="37">
        <f t="shared" si="506"/>
        <v>0</v>
      </c>
      <c r="H4627" s="38">
        <f t="shared" si="507"/>
        <v>0</v>
      </c>
      <c r="I4627" s="39">
        <f t="shared" si="508"/>
        <v>0</v>
      </c>
      <c r="J4627" s="40">
        <f t="shared" si="509"/>
        <v>0</v>
      </c>
      <c r="K4627" s="111">
        <f>IF($B4627="",0,'2.売上実績'!D4627)</f>
        <v>0</v>
      </c>
      <c r="L4627" s="111">
        <f>IF($B4627="",0,'2.売上実績'!E4627)</f>
        <v>0</v>
      </c>
      <c r="M4627" s="28">
        <f t="shared" si="504"/>
        <v>0</v>
      </c>
      <c r="N4627" s="41">
        <f t="shared" si="505"/>
        <v>0</v>
      </c>
      <c r="O4627" s="40">
        <f t="shared" si="510"/>
        <v>0</v>
      </c>
    </row>
    <row r="4628" spans="2:15" ht="18" customHeight="1">
      <c r="B4628" s="109" t="str">
        <f>IF('2.売上実績'!$B4628="","",'2.売上実績'!$B4628)</f>
        <v/>
      </c>
      <c r="C4628" s="110" t="str">
        <f>IF('2.売上実績'!$C4628="","",'2.売上実績'!$C4628)</f>
        <v/>
      </c>
      <c r="D4628" s="98" t="str">
        <f>IF(C4628="","",VLOOKUP(C4628,'4.製品一覧'!$B$4:$D$500,3,FALSE))</f>
        <v/>
      </c>
      <c r="E4628" s="102">
        <f>IF(C4628&lt;&gt;"",VLOOKUP(C4628,'7.製品別原価'!$B$5:$J$500,8,FALSE),0)</f>
        <v>0</v>
      </c>
      <c r="F4628" s="37">
        <f>IF(OR($K$2=0,K4628=0),0,'1.全社費用'!$C$42/$K$2)</f>
        <v>0</v>
      </c>
      <c r="G4628" s="37">
        <f t="shared" si="506"/>
        <v>0</v>
      </c>
      <c r="H4628" s="38">
        <f t="shared" si="507"/>
        <v>0</v>
      </c>
      <c r="I4628" s="39">
        <f t="shared" si="508"/>
        <v>0</v>
      </c>
      <c r="J4628" s="40">
        <f t="shared" si="509"/>
        <v>0</v>
      </c>
      <c r="K4628" s="111">
        <f>IF($B4628="",0,'2.売上実績'!D4628)</f>
        <v>0</v>
      </c>
      <c r="L4628" s="111">
        <f>IF($B4628="",0,'2.売上実績'!E4628)</f>
        <v>0</v>
      </c>
      <c r="M4628" s="28">
        <f t="shared" si="504"/>
        <v>0</v>
      </c>
      <c r="N4628" s="41">
        <f t="shared" si="505"/>
        <v>0</v>
      </c>
      <c r="O4628" s="40">
        <f t="shared" si="510"/>
        <v>0</v>
      </c>
    </row>
    <row r="4629" spans="2:15" ht="18" customHeight="1">
      <c r="B4629" s="109" t="str">
        <f>IF('2.売上実績'!$B4629="","",'2.売上実績'!$B4629)</f>
        <v/>
      </c>
      <c r="C4629" s="110" t="str">
        <f>IF('2.売上実績'!$C4629="","",'2.売上実績'!$C4629)</f>
        <v/>
      </c>
      <c r="D4629" s="98" t="str">
        <f>IF(C4629="","",VLOOKUP(C4629,'4.製品一覧'!$B$4:$D$500,3,FALSE))</f>
        <v/>
      </c>
      <c r="E4629" s="102">
        <f>IF(C4629&lt;&gt;"",VLOOKUP(C4629,'7.製品別原価'!$B$5:$J$500,8,FALSE),0)</f>
        <v>0</v>
      </c>
      <c r="F4629" s="37">
        <f>IF(OR($K$2=0,K4629=0),0,'1.全社費用'!$C$42/$K$2)</f>
        <v>0</v>
      </c>
      <c r="G4629" s="37">
        <f t="shared" si="506"/>
        <v>0</v>
      </c>
      <c r="H4629" s="38">
        <f t="shared" si="507"/>
        <v>0</v>
      </c>
      <c r="I4629" s="39">
        <f t="shared" si="508"/>
        <v>0</v>
      </c>
      <c r="J4629" s="40">
        <f t="shared" si="509"/>
        <v>0</v>
      </c>
      <c r="K4629" s="111">
        <f>IF($B4629="",0,'2.売上実績'!D4629)</f>
        <v>0</v>
      </c>
      <c r="L4629" s="111">
        <f>IF($B4629="",0,'2.売上実績'!E4629)</f>
        <v>0</v>
      </c>
      <c r="M4629" s="28">
        <f t="shared" si="504"/>
        <v>0</v>
      </c>
      <c r="N4629" s="41">
        <f t="shared" si="505"/>
        <v>0</v>
      </c>
      <c r="O4629" s="40">
        <f t="shared" si="510"/>
        <v>0</v>
      </c>
    </row>
    <row r="4630" spans="2:15" ht="18" customHeight="1">
      <c r="B4630" s="109" t="str">
        <f>IF('2.売上実績'!$B4630="","",'2.売上実績'!$B4630)</f>
        <v/>
      </c>
      <c r="C4630" s="110" t="str">
        <f>IF('2.売上実績'!$C4630="","",'2.売上実績'!$C4630)</f>
        <v/>
      </c>
      <c r="D4630" s="98" t="str">
        <f>IF(C4630="","",VLOOKUP(C4630,'4.製品一覧'!$B$4:$D$500,3,FALSE))</f>
        <v/>
      </c>
      <c r="E4630" s="102">
        <f>IF(C4630&lt;&gt;"",VLOOKUP(C4630,'7.製品別原価'!$B$5:$J$500,8,FALSE),0)</f>
        <v>0</v>
      </c>
      <c r="F4630" s="37">
        <f>IF(OR($K$2=0,K4630=0),0,'1.全社費用'!$C$42/$K$2)</f>
        <v>0</v>
      </c>
      <c r="G4630" s="37">
        <f t="shared" si="506"/>
        <v>0</v>
      </c>
      <c r="H4630" s="38">
        <f t="shared" si="507"/>
        <v>0</v>
      </c>
      <c r="I4630" s="39">
        <f t="shared" si="508"/>
        <v>0</v>
      </c>
      <c r="J4630" s="40">
        <f t="shared" si="509"/>
        <v>0</v>
      </c>
      <c r="K4630" s="111">
        <f>IF($B4630="",0,'2.売上実績'!D4630)</f>
        <v>0</v>
      </c>
      <c r="L4630" s="111">
        <f>IF($B4630="",0,'2.売上実績'!E4630)</f>
        <v>0</v>
      </c>
      <c r="M4630" s="28">
        <f t="shared" si="504"/>
        <v>0</v>
      </c>
      <c r="N4630" s="41">
        <f t="shared" si="505"/>
        <v>0</v>
      </c>
      <c r="O4630" s="40">
        <f t="shared" si="510"/>
        <v>0</v>
      </c>
    </row>
    <row r="4631" spans="2:15" ht="18" customHeight="1">
      <c r="B4631" s="109" t="str">
        <f>IF('2.売上実績'!$B4631="","",'2.売上実績'!$B4631)</f>
        <v/>
      </c>
      <c r="C4631" s="110" t="str">
        <f>IF('2.売上実績'!$C4631="","",'2.売上実績'!$C4631)</f>
        <v/>
      </c>
      <c r="D4631" s="98" t="str">
        <f>IF(C4631="","",VLOOKUP(C4631,'4.製品一覧'!$B$4:$D$500,3,FALSE))</f>
        <v/>
      </c>
      <c r="E4631" s="102">
        <f>IF(C4631&lt;&gt;"",VLOOKUP(C4631,'7.製品別原価'!$B$5:$J$500,8,FALSE),0)</f>
        <v>0</v>
      </c>
      <c r="F4631" s="37">
        <f>IF(OR($K$2=0,K4631=0),0,'1.全社費用'!$C$42/$K$2)</f>
        <v>0</v>
      </c>
      <c r="G4631" s="37">
        <f t="shared" si="506"/>
        <v>0</v>
      </c>
      <c r="H4631" s="38">
        <f t="shared" si="507"/>
        <v>0</v>
      </c>
      <c r="I4631" s="39">
        <f t="shared" si="508"/>
        <v>0</v>
      </c>
      <c r="J4631" s="40">
        <f t="shared" si="509"/>
        <v>0</v>
      </c>
      <c r="K4631" s="111">
        <f>IF($B4631="",0,'2.売上実績'!D4631)</f>
        <v>0</v>
      </c>
      <c r="L4631" s="111">
        <f>IF($B4631="",0,'2.売上実績'!E4631)</f>
        <v>0</v>
      </c>
      <c r="M4631" s="28">
        <f t="shared" si="504"/>
        <v>0</v>
      </c>
      <c r="N4631" s="41">
        <f t="shared" si="505"/>
        <v>0</v>
      </c>
      <c r="O4631" s="40">
        <f t="shared" si="510"/>
        <v>0</v>
      </c>
    </row>
    <row r="4632" spans="2:15" ht="18" customHeight="1">
      <c r="B4632" s="109" t="str">
        <f>IF('2.売上実績'!$B4632="","",'2.売上実績'!$B4632)</f>
        <v/>
      </c>
      <c r="C4632" s="110" t="str">
        <f>IF('2.売上実績'!$C4632="","",'2.売上実績'!$C4632)</f>
        <v/>
      </c>
      <c r="D4632" s="98" t="str">
        <f>IF(C4632="","",VLOOKUP(C4632,'4.製品一覧'!$B$4:$D$500,3,FALSE))</f>
        <v/>
      </c>
      <c r="E4632" s="102">
        <f>IF(C4632&lt;&gt;"",VLOOKUP(C4632,'7.製品別原価'!$B$5:$J$500,8,FALSE),0)</f>
        <v>0</v>
      </c>
      <c r="F4632" s="37">
        <f>IF(OR($K$2=0,K4632=0),0,'1.全社費用'!$C$42/$K$2)</f>
        <v>0</v>
      </c>
      <c r="G4632" s="37">
        <f t="shared" si="506"/>
        <v>0</v>
      </c>
      <c r="H4632" s="38">
        <f t="shared" si="507"/>
        <v>0</v>
      </c>
      <c r="I4632" s="39">
        <f t="shared" si="508"/>
        <v>0</v>
      </c>
      <c r="J4632" s="40">
        <f t="shared" si="509"/>
        <v>0</v>
      </c>
      <c r="K4632" s="111">
        <f>IF($B4632="",0,'2.売上実績'!D4632)</f>
        <v>0</v>
      </c>
      <c r="L4632" s="111">
        <f>IF($B4632="",0,'2.売上実績'!E4632)</f>
        <v>0</v>
      </c>
      <c r="M4632" s="28">
        <f t="shared" si="504"/>
        <v>0</v>
      </c>
      <c r="N4632" s="41">
        <f t="shared" si="505"/>
        <v>0</v>
      </c>
      <c r="O4632" s="40">
        <f t="shared" si="510"/>
        <v>0</v>
      </c>
    </row>
    <row r="4633" spans="2:15" ht="18" customHeight="1">
      <c r="B4633" s="109" t="str">
        <f>IF('2.売上実績'!$B4633="","",'2.売上実績'!$B4633)</f>
        <v/>
      </c>
      <c r="C4633" s="110" t="str">
        <f>IF('2.売上実績'!$C4633="","",'2.売上実績'!$C4633)</f>
        <v/>
      </c>
      <c r="D4633" s="98" t="str">
        <f>IF(C4633="","",VLOOKUP(C4633,'4.製品一覧'!$B$4:$D$500,3,FALSE))</f>
        <v/>
      </c>
      <c r="E4633" s="102">
        <f>IF(C4633&lt;&gt;"",VLOOKUP(C4633,'7.製品別原価'!$B$5:$J$500,8,FALSE),0)</f>
        <v>0</v>
      </c>
      <c r="F4633" s="37">
        <f>IF(OR($K$2=0,K4633=0),0,'1.全社費用'!$C$42/$K$2)</f>
        <v>0</v>
      </c>
      <c r="G4633" s="37">
        <f t="shared" si="506"/>
        <v>0</v>
      </c>
      <c r="H4633" s="38">
        <f t="shared" si="507"/>
        <v>0</v>
      </c>
      <c r="I4633" s="39">
        <f t="shared" si="508"/>
        <v>0</v>
      </c>
      <c r="J4633" s="40">
        <f t="shared" si="509"/>
        <v>0</v>
      </c>
      <c r="K4633" s="111">
        <f>IF($B4633="",0,'2.売上実績'!D4633)</f>
        <v>0</v>
      </c>
      <c r="L4633" s="111">
        <f>IF($B4633="",0,'2.売上実績'!E4633)</f>
        <v>0</v>
      </c>
      <c r="M4633" s="28">
        <f t="shared" si="504"/>
        <v>0</v>
      </c>
      <c r="N4633" s="41">
        <f t="shared" si="505"/>
        <v>0</v>
      </c>
      <c r="O4633" s="40">
        <f t="shared" si="510"/>
        <v>0</v>
      </c>
    </row>
    <row r="4634" spans="2:15" ht="18" customHeight="1">
      <c r="B4634" s="109" t="str">
        <f>IF('2.売上実績'!$B4634="","",'2.売上実績'!$B4634)</f>
        <v/>
      </c>
      <c r="C4634" s="110" t="str">
        <f>IF('2.売上実績'!$C4634="","",'2.売上実績'!$C4634)</f>
        <v/>
      </c>
      <c r="D4634" s="98" t="str">
        <f>IF(C4634="","",VLOOKUP(C4634,'4.製品一覧'!$B$4:$D$500,3,FALSE))</f>
        <v/>
      </c>
      <c r="E4634" s="102">
        <f>IF(C4634&lt;&gt;"",VLOOKUP(C4634,'7.製品別原価'!$B$5:$J$500,8,FALSE),0)</f>
        <v>0</v>
      </c>
      <c r="F4634" s="37">
        <f>IF(OR($K$2=0,K4634=0),0,'1.全社費用'!$C$42/$K$2)</f>
        <v>0</v>
      </c>
      <c r="G4634" s="37">
        <f t="shared" si="506"/>
        <v>0</v>
      </c>
      <c r="H4634" s="38">
        <f t="shared" si="507"/>
        <v>0</v>
      </c>
      <c r="I4634" s="39">
        <f t="shared" si="508"/>
        <v>0</v>
      </c>
      <c r="J4634" s="40">
        <f t="shared" si="509"/>
        <v>0</v>
      </c>
      <c r="K4634" s="111">
        <f>IF($B4634="",0,'2.売上実績'!D4634)</f>
        <v>0</v>
      </c>
      <c r="L4634" s="111">
        <f>IF($B4634="",0,'2.売上実績'!E4634)</f>
        <v>0</v>
      </c>
      <c r="M4634" s="28">
        <f t="shared" si="504"/>
        <v>0</v>
      </c>
      <c r="N4634" s="41">
        <f t="shared" si="505"/>
        <v>0</v>
      </c>
      <c r="O4634" s="40">
        <f t="shared" si="510"/>
        <v>0</v>
      </c>
    </row>
    <row r="4635" spans="2:15" ht="18" customHeight="1">
      <c r="B4635" s="109" t="str">
        <f>IF('2.売上実績'!$B4635="","",'2.売上実績'!$B4635)</f>
        <v/>
      </c>
      <c r="C4635" s="110" t="str">
        <f>IF('2.売上実績'!$C4635="","",'2.売上実績'!$C4635)</f>
        <v/>
      </c>
      <c r="D4635" s="98" t="str">
        <f>IF(C4635="","",VLOOKUP(C4635,'4.製品一覧'!$B$4:$D$500,3,FALSE))</f>
        <v/>
      </c>
      <c r="E4635" s="102">
        <f>IF(C4635&lt;&gt;"",VLOOKUP(C4635,'7.製品別原価'!$B$5:$J$500,8,FALSE),0)</f>
        <v>0</v>
      </c>
      <c r="F4635" s="37">
        <f>IF(OR($K$2=0,K4635=0),0,'1.全社費用'!$C$42/$K$2)</f>
        <v>0</v>
      </c>
      <c r="G4635" s="37">
        <f t="shared" si="506"/>
        <v>0</v>
      </c>
      <c r="H4635" s="38">
        <f t="shared" si="507"/>
        <v>0</v>
      </c>
      <c r="I4635" s="39">
        <f t="shared" si="508"/>
        <v>0</v>
      </c>
      <c r="J4635" s="40">
        <f t="shared" si="509"/>
        <v>0</v>
      </c>
      <c r="K4635" s="111">
        <f>IF($B4635="",0,'2.売上実績'!D4635)</f>
        <v>0</v>
      </c>
      <c r="L4635" s="111">
        <f>IF($B4635="",0,'2.売上実績'!E4635)</f>
        <v>0</v>
      </c>
      <c r="M4635" s="28">
        <f t="shared" si="504"/>
        <v>0</v>
      </c>
      <c r="N4635" s="41">
        <f t="shared" si="505"/>
        <v>0</v>
      </c>
      <c r="O4635" s="40">
        <f t="shared" si="510"/>
        <v>0</v>
      </c>
    </row>
    <row r="4636" spans="2:15" ht="18" customHeight="1">
      <c r="B4636" s="109" t="str">
        <f>IF('2.売上実績'!$B4636="","",'2.売上実績'!$B4636)</f>
        <v/>
      </c>
      <c r="C4636" s="110" t="str">
        <f>IF('2.売上実績'!$C4636="","",'2.売上実績'!$C4636)</f>
        <v/>
      </c>
      <c r="D4636" s="98" t="str">
        <f>IF(C4636="","",VLOOKUP(C4636,'4.製品一覧'!$B$4:$D$500,3,FALSE))</f>
        <v/>
      </c>
      <c r="E4636" s="102">
        <f>IF(C4636&lt;&gt;"",VLOOKUP(C4636,'7.製品別原価'!$B$5:$J$500,8,FALSE),0)</f>
        <v>0</v>
      </c>
      <c r="F4636" s="37">
        <f>IF(OR($K$2=0,K4636=0),0,'1.全社費用'!$C$42/$K$2)</f>
        <v>0</v>
      </c>
      <c r="G4636" s="37">
        <f t="shared" si="506"/>
        <v>0</v>
      </c>
      <c r="H4636" s="38">
        <f t="shared" si="507"/>
        <v>0</v>
      </c>
      <c r="I4636" s="39">
        <f t="shared" si="508"/>
        <v>0</v>
      </c>
      <c r="J4636" s="40">
        <f t="shared" si="509"/>
        <v>0</v>
      </c>
      <c r="K4636" s="111">
        <f>IF($B4636="",0,'2.売上実績'!D4636)</f>
        <v>0</v>
      </c>
      <c r="L4636" s="111">
        <f>IF($B4636="",0,'2.売上実績'!E4636)</f>
        <v>0</v>
      </c>
      <c r="M4636" s="28">
        <f t="shared" si="504"/>
        <v>0</v>
      </c>
      <c r="N4636" s="41">
        <f t="shared" si="505"/>
        <v>0</v>
      </c>
      <c r="O4636" s="40">
        <f t="shared" si="510"/>
        <v>0</v>
      </c>
    </row>
    <row r="4637" spans="2:15" ht="18" customHeight="1">
      <c r="B4637" s="109" t="str">
        <f>IF('2.売上実績'!$B4637="","",'2.売上実績'!$B4637)</f>
        <v/>
      </c>
      <c r="C4637" s="110" t="str">
        <f>IF('2.売上実績'!$C4637="","",'2.売上実績'!$C4637)</f>
        <v/>
      </c>
      <c r="D4637" s="98" t="str">
        <f>IF(C4637="","",VLOOKUP(C4637,'4.製品一覧'!$B$4:$D$500,3,FALSE))</f>
        <v/>
      </c>
      <c r="E4637" s="102">
        <f>IF(C4637&lt;&gt;"",VLOOKUP(C4637,'7.製品別原価'!$B$5:$J$500,8,FALSE),0)</f>
        <v>0</v>
      </c>
      <c r="F4637" s="37">
        <f>IF(OR($K$2=0,K4637=0),0,'1.全社費用'!$C$42/$K$2)</f>
        <v>0</v>
      </c>
      <c r="G4637" s="37">
        <f t="shared" si="506"/>
        <v>0</v>
      </c>
      <c r="H4637" s="38">
        <f t="shared" si="507"/>
        <v>0</v>
      </c>
      <c r="I4637" s="39">
        <f t="shared" si="508"/>
        <v>0</v>
      </c>
      <c r="J4637" s="40">
        <f t="shared" si="509"/>
        <v>0</v>
      </c>
      <c r="K4637" s="111">
        <f>IF($B4637="",0,'2.売上実績'!D4637)</f>
        <v>0</v>
      </c>
      <c r="L4637" s="111">
        <f>IF($B4637="",0,'2.売上実績'!E4637)</f>
        <v>0</v>
      </c>
      <c r="M4637" s="28">
        <f t="shared" si="504"/>
        <v>0</v>
      </c>
      <c r="N4637" s="41">
        <f t="shared" si="505"/>
        <v>0</v>
      </c>
      <c r="O4637" s="40">
        <f t="shared" si="510"/>
        <v>0</v>
      </c>
    </row>
    <row r="4638" spans="2:15" ht="18" customHeight="1">
      <c r="B4638" s="109" t="str">
        <f>IF('2.売上実績'!$B4638="","",'2.売上実績'!$B4638)</f>
        <v/>
      </c>
      <c r="C4638" s="110" t="str">
        <f>IF('2.売上実績'!$C4638="","",'2.売上実績'!$C4638)</f>
        <v/>
      </c>
      <c r="D4638" s="98" t="str">
        <f>IF(C4638="","",VLOOKUP(C4638,'4.製品一覧'!$B$4:$D$500,3,FALSE))</f>
        <v/>
      </c>
      <c r="E4638" s="102">
        <f>IF(C4638&lt;&gt;"",VLOOKUP(C4638,'7.製品別原価'!$B$5:$J$500,8,FALSE),0)</f>
        <v>0</v>
      </c>
      <c r="F4638" s="37">
        <f>IF(OR($K$2=0,K4638=0),0,'1.全社費用'!$C$42/$K$2)</f>
        <v>0</v>
      </c>
      <c r="G4638" s="37">
        <f t="shared" si="506"/>
        <v>0</v>
      </c>
      <c r="H4638" s="38">
        <f t="shared" si="507"/>
        <v>0</v>
      </c>
      <c r="I4638" s="39">
        <f t="shared" si="508"/>
        <v>0</v>
      </c>
      <c r="J4638" s="40">
        <f t="shared" si="509"/>
        <v>0</v>
      </c>
      <c r="K4638" s="111">
        <f>IF($B4638="",0,'2.売上実績'!D4638)</f>
        <v>0</v>
      </c>
      <c r="L4638" s="111">
        <f>IF($B4638="",0,'2.売上実績'!E4638)</f>
        <v>0</v>
      </c>
      <c r="M4638" s="28">
        <f t="shared" si="504"/>
        <v>0</v>
      </c>
      <c r="N4638" s="41">
        <f t="shared" si="505"/>
        <v>0</v>
      </c>
      <c r="O4638" s="40">
        <f t="shared" si="510"/>
        <v>0</v>
      </c>
    </row>
    <row r="4639" spans="2:15" ht="18" customHeight="1">
      <c r="B4639" s="109" t="str">
        <f>IF('2.売上実績'!$B4639="","",'2.売上実績'!$B4639)</f>
        <v/>
      </c>
      <c r="C4639" s="110" t="str">
        <f>IF('2.売上実績'!$C4639="","",'2.売上実績'!$C4639)</f>
        <v/>
      </c>
      <c r="D4639" s="98" t="str">
        <f>IF(C4639="","",VLOOKUP(C4639,'4.製品一覧'!$B$4:$D$500,3,FALSE))</f>
        <v/>
      </c>
      <c r="E4639" s="102">
        <f>IF(C4639&lt;&gt;"",VLOOKUP(C4639,'7.製品別原価'!$B$5:$J$500,8,FALSE),0)</f>
        <v>0</v>
      </c>
      <c r="F4639" s="37">
        <f>IF(OR($K$2=0,K4639=0),0,'1.全社費用'!$C$42/$K$2)</f>
        <v>0</v>
      </c>
      <c r="G4639" s="37">
        <f t="shared" si="506"/>
        <v>0</v>
      </c>
      <c r="H4639" s="38">
        <f t="shared" si="507"/>
        <v>0</v>
      </c>
      <c r="I4639" s="39">
        <f t="shared" si="508"/>
        <v>0</v>
      </c>
      <c r="J4639" s="40">
        <f t="shared" si="509"/>
        <v>0</v>
      </c>
      <c r="K4639" s="111">
        <f>IF($B4639="",0,'2.売上実績'!D4639)</f>
        <v>0</v>
      </c>
      <c r="L4639" s="111">
        <f>IF($B4639="",0,'2.売上実績'!E4639)</f>
        <v>0</v>
      </c>
      <c r="M4639" s="28">
        <f t="shared" si="504"/>
        <v>0</v>
      </c>
      <c r="N4639" s="41">
        <f t="shared" si="505"/>
        <v>0</v>
      </c>
      <c r="O4639" s="40">
        <f t="shared" si="510"/>
        <v>0</v>
      </c>
    </row>
    <row r="4640" spans="2:15" ht="18" customHeight="1">
      <c r="B4640" s="109" t="str">
        <f>IF('2.売上実績'!$B4640="","",'2.売上実績'!$B4640)</f>
        <v/>
      </c>
      <c r="C4640" s="110" t="str">
        <f>IF('2.売上実績'!$C4640="","",'2.売上実績'!$C4640)</f>
        <v/>
      </c>
      <c r="D4640" s="98" t="str">
        <f>IF(C4640="","",VLOOKUP(C4640,'4.製品一覧'!$B$4:$D$500,3,FALSE))</f>
        <v/>
      </c>
      <c r="E4640" s="102">
        <f>IF(C4640&lt;&gt;"",VLOOKUP(C4640,'7.製品別原価'!$B$5:$J$500,8,FALSE),0)</f>
        <v>0</v>
      </c>
      <c r="F4640" s="37">
        <f>IF(OR($K$2=0,K4640=0),0,'1.全社費用'!$C$42/$K$2)</f>
        <v>0</v>
      </c>
      <c r="G4640" s="37">
        <f t="shared" si="506"/>
        <v>0</v>
      </c>
      <c r="H4640" s="38">
        <f t="shared" si="507"/>
        <v>0</v>
      </c>
      <c r="I4640" s="39">
        <f t="shared" si="508"/>
        <v>0</v>
      </c>
      <c r="J4640" s="40">
        <f t="shared" si="509"/>
        <v>0</v>
      </c>
      <c r="K4640" s="111">
        <f>IF($B4640="",0,'2.売上実績'!D4640)</f>
        <v>0</v>
      </c>
      <c r="L4640" s="111">
        <f>IF($B4640="",0,'2.売上実績'!E4640)</f>
        <v>0</v>
      </c>
      <c r="M4640" s="28">
        <f t="shared" si="504"/>
        <v>0</v>
      </c>
      <c r="N4640" s="41">
        <f t="shared" si="505"/>
        <v>0</v>
      </c>
      <c r="O4640" s="40">
        <f t="shared" si="510"/>
        <v>0</v>
      </c>
    </row>
    <row r="4641" spans="2:15" ht="18" customHeight="1">
      <c r="B4641" s="109" t="str">
        <f>IF('2.売上実績'!$B4641="","",'2.売上実績'!$B4641)</f>
        <v/>
      </c>
      <c r="C4641" s="110" t="str">
        <f>IF('2.売上実績'!$C4641="","",'2.売上実績'!$C4641)</f>
        <v/>
      </c>
      <c r="D4641" s="98" t="str">
        <f>IF(C4641="","",VLOOKUP(C4641,'4.製品一覧'!$B$4:$D$500,3,FALSE))</f>
        <v/>
      </c>
      <c r="E4641" s="102">
        <f>IF(C4641&lt;&gt;"",VLOOKUP(C4641,'7.製品別原価'!$B$5:$J$500,8,FALSE),0)</f>
        <v>0</v>
      </c>
      <c r="F4641" s="37">
        <f>IF(OR($K$2=0,K4641=0),0,'1.全社費用'!$C$42/$K$2)</f>
        <v>0</v>
      </c>
      <c r="G4641" s="37">
        <f t="shared" si="506"/>
        <v>0</v>
      </c>
      <c r="H4641" s="38">
        <f t="shared" si="507"/>
        <v>0</v>
      </c>
      <c r="I4641" s="39">
        <f t="shared" si="508"/>
        <v>0</v>
      </c>
      <c r="J4641" s="40">
        <f t="shared" si="509"/>
        <v>0</v>
      </c>
      <c r="K4641" s="111">
        <f>IF($B4641="",0,'2.売上実績'!D4641)</f>
        <v>0</v>
      </c>
      <c r="L4641" s="111">
        <f>IF($B4641="",0,'2.売上実績'!E4641)</f>
        <v>0</v>
      </c>
      <c r="M4641" s="28">
        <f t="shared" si="504"/>
        <v>0</v>
      </c>
      <c r="N4641" s="41">
        <f t="shared" si="505"/>
        <v>0</v>
      </c>
      <c r="O4641" s="40">
        <f t="shared" si="510"/>
        <v>0</v>
      </c>
    </row>
    <row r="4642" spans="2:15" ht="18" customHeight="1">
      <c r="B4642" s="109" t="str">
        <f>IF('2.売上実績'!$B4642="","",'2.売上実績'!$B4642)</f>
        <v/>
      </c>
      <c r="C4642" s="110" t="str">
        <f>IF('2.売上実績'!$C4642="","",'2.売上実績'!$C4642)</f>
        <v/>
      </c>
      <c r="D4642" s="98" t="str">
        <f>IF(C4642="","",VLOOKUP(C4642,'4.製品一覧'!$B$4:$D$500,3,FALSE))</f>
        <v/>
      </c>
      <c r="E4642" s="102">
        <f>IF(C4642&lt;&gt;"",VLOOKUP(C4642,'7.製品別原価'!$B$5:$J$500,8,FALSE),0)</f>
        <v>0</v>
      </c>
      <c r="F4642" s="37">
        <f>IF(OR($K$2=0,K4642=0),0,'1.全社費用'!$C$42/$K$2)</f>
        <v>0</v>
      </c>
      <c r="G4642" s="37">
        <f t="shared" si="506"/>
        <v>0</v>
      </c>
      <c r="H4642" s="38">
        <f t="shared" si="507"/>
        <v>0</v>
      </c>
      <c r="I4642" s="39">
        <f t="shared" si="508"/>
        <v>0</v>
      </c>
      <c r="J4642" s="40">
        <f t="shared" si="509"/>
        <v>0</v>
      </c>
      <c r="K4642" s="111">
        <f>IF($B4642="",0,'2.売上実績'!D4642)</f>
        <v>0</v>
      </c>
      <c r="L4642" s="111">
        <f>IF($B4642="",0,'2.売上実績'!E4642)</f>
        <v>0</v>
      </c>
      <c r="M4642" s="28">
        <f t="shared" si="504"/>
        <v>0</v>
      </c>
      <c r="N4642" s="41">
        <f t="shared" si="505"/>
        <v>0</v>
      </c>
      <c r="O4642" s="40">
        <f t="shared" si="510"/>
        <v>0</v>
      </c>
    </row>
    <row r="4643" spans="2:15" ht="18" customHeight="1">
      <c r="B4643" s="109" t="str">
        <f>IF('2.売上実績'!$B4643="","",'2.売上実績'!$B4643)</f>
        <v/>
      </c>
      <c r="C4643" s="110" t="str">
        <f>IF('2.売上実績'!$C4643="","",'2.売上実績'!$C4643)</f>
        <v/>
      </c>
      <c r="D4643" s="98" t="str">
        <f>IF(C4643="","",VLOOKUP(C4643,'4.製品一覧'!$B$4:$D$500,3,FALSE))</f>
        <v/>
      </c>
      <c r="E4643" s="102">
        <f>IF(C4643&lt;&gt;"",VLOOKUP(C4643,'7.製品別原価'!$B$5:$J$500,8,FALSE),0)</f>
        <v>0</v>
      </c>
      <c r="F4643" s="37">
        <f>IF(OR($K$2=0,K4643=0),0,'1.全社費用'!$C$42/$K$2)</f>
        <v>0</v>
      </c>
      <c r="G4643" s="37">
        <f t="shared" si="506"/>
        <v>0</v>
      </c>
      <c r="H4643" s="38">
        <f t="shared" si="507"/>
        <v>0</v>
      </c>
      <c r="I4643" s="39">
        <f t="shared" si="508"/>
        <v>0</v>
      </c>
      <c r="J4643" s="40">
        <f t="shared" si="509"/>
        <v>0</v>
      </c>
      <c r="K4643" s="111">
        <f>IF($B4643="",0,'2.売上実績'!D4643)</f>
        <v>0</v>
      </c>
      <c r="L4643" s="111">
        <f>IF($B4643="",0,'2.売上実績'!E4643)</f>
        <v>0</v>
      </c>
      <c r="M4643" s="28">
        <f t="shared" si="504"/>
        <v>0</v>
      </c>
      <c r="N4643" s="41">
        <f t="shared" si="505"/>
        <v>0</v>
      </c>
      <c r="O4643" s="40">
        <f t="shared" si="510"/>
        <v>0</v>
      </c>
    </row>
    <row r="4644" spans="2:15" ht="18" customHeight="1">
      <c r="B4644" s="109" t="str">
        <f>IF('2.売上実績'!$B4644="","",'2.売上実績'!$B4644)</f>
        <v/>
      </c>
      <c r="C4644" s="110" t="str">
        <f>IF('2.売上実績'!$C4644="","",'2.売上実績'!$C4644)</f>
        <v/>
      </c>
      <c r="D4644" s="98" t="str">
        <f>IF(C4644="","",VLOOKUP(C4644,'4.製品一覧'!$B$4:$D$500,3,FALSE))</f>
        <v/>
      </c>
      <c r="E4644" s="102">
        <f>IF(C4644&lt;&gt;"",VLOOKUP(C4644,'7.製品別原価'!$B$5:$J$500,8,FALSE),0)</f>
        <v>0</v>
      </c>
      <c r="F4644" s="37">
        <f>IF(OR($K$2=0,K4644=0),0,'1.全社費用'!$C$42/$K$2)</f>
        <v>0</v>
      </c>
      <c r="G4644" s="37">
        <f t="shared" si="506"/>
        <v>0</v>
      </c>
      <c r="H4644" s="38">
        <f t="shared" si="507"/>
        <v>0</v>
      </c>
      <c r="I4644" s="39">
        <f t="shared" si="508"/>
        <v>0</v>
      </c>
      <c r="J4644" s="40">
        <f t="shared" si="509"/>
        <v>0</v>
      </c>
      <c r="K4644" s="111">
        <f>IF($B4644="",0,'2.売上実績'!D4644)</f>
        <v>0</v>
      </c>
      <c r="L4644" s="111">
        <f>IF($B4644="",0,'2.売上実績'!E4644)</f>
        <v>0</v>
      </c>
      <c r="M4644" s="28">
        <f t="shared" si="504"/>
        <v>0</v>
      </c>
      <c r="N4644" s="41">
        <f t="shared" si="505"/>
        <v>0</v>
      </c>
      <c r="O4644" s="40">
        <f t="shared" si="510"/>
        <v>0</v>
      </c>
    </row>
    <row r="4645" spans="2:15" ht="18" customHeight="1">
      <c r="B4645" s="109" t="str">
        <f>IF('2.売上実績'!$B4645="","",'2.売上実績'!$B4645)</f>
        <v/>
      </c>
      <c r="C4645" s="110" t="str">
        <f>IF('2.売上実績'!$C4645="","",'2.売上実績'!$C4645)</f>
        <v/>
      </c>
      <c r="D4645" s="98" t="str">
        <f>IF(C4645="","",VLOOKUP(C4645,'4.製品一覧'!$B$4:$D$500,3,FALSE))</f>
        <v/>
      </c>
      <c r="E4645" s="102">
        <f>IF(C4645&lt;&gt;"",VLOOKUP(C4645,'7.製品別原価'!$B$5:$J$500,8,FALSE),0)</f>
        <v>0</v>
      </c>
      <c r="F4645" s="37">
        <f>IF(OR($K$2=0,K4645=0),0,'1.全社費用'!$C$42/$K$2)</f>
        <v>0</v>
      </c>
      <c r="G4645" s="37">
        <f t="shared" si="506"/>
        <v>0</v>
      </c>
      <c r="H4645" s="38">
        <f t="shared" si="507"/>
        <v>0</v>
      </c>
      <c r="I4645" s="39">
        <f t="shared" si="508"/>
        <v>0</v>
      </c>
      <c r="J4645" s="40">
        <f t="shared" si="509"/>
        <v>0</v>
      </c>
      <c r="K4645" s="111">
        <f>IF($B4645="",0,'2.売上実績'!D4645)</f>
        <v>0</v>
      </c>
      <c r="L4645" s="111">
        <f>IF($B4645="",0,'2.売上実績'!E4645)</f>
        <v>0</v>
      </c>
      <c r="M4645" s="28">
        <f t="shared" si="504"/>
        <v>0</v>
      </c>
      <c r="N4645" s="41">
        <f t="shared" si="505"/>
        <v>0</v>
      </c>
      <c r="O4645" s="40">
        <f t="shared" si="510"/>
        <v>0</v>
      </c>
    </row>
    <row r="4646" spans="2:15" ht="18" customHeight="1">
      <c r="B4646" s="109" t="str">
        <f>IF('2.売上実績'!$B4646="","",'2.売上実績'!$B4646)</f>
        <v/>
      </c>
      <c r="C4646" s="110" t="str">
        <f>IF('2.売上実績'!$C4646="","",'2.売上実績'!$C4646)</f>
        <v/>
      </c>
      <c r="D4646" s="98" t="str">
        <f>IF(C4646="","",VLOOKUP(C4646,'4.製品一覧'!$B$4:$D$500,3,FALSE))</f>
        <v/>
      </c>
      <c r="E4646" s="102">
        <f>IF(C4646&lt;&gt;"",VLOOKUP(C4646,'7.製品別原価'!$B$5:$J$500,8,FALSE),0)</f>
        <v>0</v>
      </c>
      <c r="F4646" s="37">
        <f>IF(OR($K$2=0,K4646=0),0,'1.全社費用'!$C$42/$K$2)</f>
        <v>0</v>
      </c>
      <c r="G4646" s="37">
        <f t="shared" si="506"/>
        <v>0</v>
      </c>
      <c r="H4646" s="38">
        <f t="shared" si="507"/>
        <v>0</v>
      </c>
      <c r="I4646" s="39">
        <f t="shared" si="508"/>
        <v>0</v>
      </c>
      <c r="J4646" s="40">
        <f t="shared" si="509"/>
        <v>0</v>
      </c>
      <c r="K4646" s="111">
        <f>IF($B4646="",0,'2.売上実績'!D4646)</f>
        <v>0</v>
      </c>
      <c r="L4646" s="111">
        <f>IF($B4646="",0,'2.売上実績'!E4646)</f>
        <v>0</v>
      </c>
      <c r="M4646" s="28">
        <f t="shared" si="504"/>
        <v>0</v>
      </c>
      <c r="N4646" s="41">
        <f t="shared" si="505"/>
        <v>0</v>
      </c>
      <c r="O4646" s="40">
        <f t="shared" si="510"/>
        <v>0</v>
      </c>
    </row>
    <row r="4647" spans="2:15" ht="18" customHeight="1">
      <c r="B4647" s="109" t="str">
        <f>IF('2.売上実績'!$B4647="","",'2.売上実績'!$B4647)</f>
        <v/>
      </c>
      <c r="C4647" s="110" t="str">
        <f>IF('2.売上実績'!$C4647="","",'2.売上実績'!$C4647)</f>
        <v/>
      </c>
      <c r="D4647" s="98" t="str">
        <f>IF(C4647="","",VLOOKUP(C4647,'4.製品一覧'!$B$4:$D$500,3,FALSE))</f>
        <v/>
      </c>
      <c r="E4647" s="102">
        <f>IF(C4647&lt;&gt;"",VLOOKUP(C4647,'7.製品別原価'!$B$5:$J$500,8,FALSE),0)</f>
        <v>0</v>
      </c>
      <c r="F4647" s="37">
        <f>IF(OR($K$2=0,K4647=0),0,'1.全社費用'!$C$42/$K$2)</f>
        <v>0</v>
      </c>
      <c r="G4647" s="37">
        <f t="shared" si="506"/>
        <v>0</v>
      </c>
      <c r="H4647" s="38">
        <f t="shared" si="507"/>
        <v>0</v>
      </c>
      <c r="I4647" s="39">
        <f t="shared" si="508"/>
        <v>0</v>
      </c>
      <c r="J4647" s="40">
        <f t="shared" si="509"/>
        <v>0</v>
      </c>
      <c r="K4647" s="111">
        <f>IF($B4647="",0,'2.売上実績'!D4647)</f>
        <v>0</v>
      </c>
      <c r="L4647" s="111">
        <f>IF($B4647="",0,'2.売上実績'!E4647)</f>
        <v>0</v>
      </c>
      <c r="M4647" s="28">
        <f t="shared" si="504"/>
        <v>0</v>
      </c>
      <c r="N4647" s="41">
        <f t="shared" si="505"/>
        <v>0</v>
      </c>
      <c r="O4647" s="40">
        <f t="shared" si="510"/>
        <v>0</v>
      </c>
    </row>
    <row r="4648" spans="2:15" ht="18" customHeight="1">
      <c r="B4648" s="109" t="str">
        <f>IF('2.売上実績'!$B4648="","",'2.売上実績'!$B4648)</f>
        <v/>
      </c>
      <c r="C4648" s="110" t="str">
        <f>IF('2.売上実績'!$C4648="","",'2.売上実績'!$C4648)</f>
        <v/>
      </c>
      <c r="D4648" s="98" t="str">
        <f>IF(C4648="","",VLOOKUP(C4648,'4.製品一覧'!$B$4:$D$500,3,FALSE))</f>
        <v/>
      </c>
      <c r="E4648" s="102">
        <f>IF(C4648&lt;&gt;"",VLOOKUP(C4648,'7.製品別原価'!$B$5:$J$500,8,FALSE),0)</f>
        <v>0</v>
      </c>
      <c r="F4648" s="37">
        <f>IF(OR($K$2=0,K4648=0),0,'1.全社費用'!$C$42/$K$2)</f>
        <v>0</v>
      </c>
      <c r="G4648" s="37">
        <f t="shared" si="506"/>
        <v>0</v>
      </c>
      <c r="H4648" s="38">
        <f t="shared" si="507"/>
        <v>0</v>
      </c>
      <c r="I4648" s="39">
        <f t="shared" si="508"/>
        <v>0</v>
      </c>
      <c r="J4648" s="40">
        <f t="shared" si="509"/>
        <v>0</v>
      </c>
      <c r="K4648" s="111">
        <f>IF($B4648="",0,'2.売上実績'!D4648)</f>
        <v>0</v>
      </c>
      <c r="L4648" s="111">
        <f>IF($B4648="",0,'2.売上実績'!E4648)</f>
        <v>0</v>
      </c>
      <c r="M4648" s="28">
        <f t="shared" si="504"/>
        <v>0</v>
      </c>
      <c r="N4648" s="41">
        <f t="shared" si="505"/>
        <v>0</v>
      </c>
      <c r="O4648" s="40">
        <f t="shared" si="510"/>
        <v>0</v>
      </c>
    </row>
    <row r="4649" spans="2:15" ht="18" customHeight="1">
      <c r="B4649" s="109" t="str">
        <f>IF('2.売上実績'!$B4649="","",'2.売上実績'!$B4649)</f>
        <v/>
      </c>
      <c r="C4649" s="110" t="str">
        <f>IF('2.売上実績'!$C4649="","",'2.売上実績'!$C4649)</f>
        <v/>
      </c>
      <c r="D4649" s="98" t="str">
        <f>IF(C4649="","",VLOOKUP(C4649,'4.製品一覧'!$B$4:$D$500,3,FALSE))</f>
        <v/>
      </c>
      <c r="E4649" s="102">
        <f>IF(C4649&lt;&gt;"",VLOOKUP(C4649,'7.製品別原価'!$B$5:$J$500,8,FALSE),0)</f>
        <v>0</v>
      </c>
      <c r="F4649" s="37">
        <f>IF(OR($K$2=0,K4649=0),0,'1.全社費用'!$C$42/$K$2)</f>
        <v>0</v>
      </c>
      <c r="G4649" s="37">
        <f t="shared" si="506"/>
        <v>0</v>
      </c>
      <c r="H4649" s="38">
        <f t="shared" si="507"/>
        <v>0</v>
      </c>
      <c r="I4649" s="39">
        <f t="shared" si="508"/>
        <v>0</v>
      </c>
      <c r="J4649" s="40">
        <f t="shared" si="509"/>
        <v>0</v>
      </c>
      <c r="K4649" s="111">
        <f>IF($B4649="",0,'2.売上実績'!D4649)</f>
        <v>0</v>
      </c>
      <c r="L4649" s="111">
        <f>IF($B4649="",0,'2.売上実績'!E4649)</f>
        <v>0</v>
      </c>
      <c r="M4649" s="28">
        <f t="shared" si="504"/>
        <v>0</v>
      </c>
      <c r="N4649" s="41">
        <f t="shared" si="505"/>
        <v>0</v>
      </c>
      <c r="O4649" s="40">
        <f t="shared" si="510"/>
        <v>0</v>
      </c>
    </row>
    <row r="4650" spans="2:15" ht="18" customHeight="1">
      <c r="B4650" s="109" t="str">
        <f>IF('2.売上実績'!$B4650="","",'2.売上実績'!$B4650)</f>
        <v/>
      </c>
      <c r="C4650" s="110" t="str">
        <f>IF('2.売上実績'!$C4650="","",'2.売上実績'!$C4650)</f>
        <v/>
      </c>
      <c r="D4650" s="98" t="str">
        <f>IF(C4650="","",VLOOKUP(C4650,'4.製品一覧'!$B$4:$D$500,3,FALSE))</f>
        <v/>
      </c>
      <c r="E4650" s="102">
        <f>IF(C4650&lt;&gt;"",VLOOKUP(C4650,'7.製品別原価'!$B$5:$J$500,8,FALSE),0)</f>
        <v>0</v>
      </c>
      <c r="F4650" s="37">
        <f>IF(OR($K$2=0,K4650=0),0,'1.全社費用'!$C$42/$K$2)</f>
        <v>0</v>
      </c>
      <c r="G4650" s="37">
        <f t="shared" si="506"/>
        <v>0</v>
      </c>
      <c r="H4650" s="38">
        <f t="shared" si="507"/>
        <v>0</v>
      </c>
      <c r="I4650" s="39">
        <f t="shared" si="508"/>
        <v>0</v>
      </c>
      <c r="J4650" s="40">
        <f t="shared" si="509"/>
        <v>0</v>
      </c>
      <c r="K4650" s="111">
        <f>IF($B4650="",0,'2.売上実績'!D4650)</f>
        <v>0</v>
      </c>
      <c r="L4650" s="111">
        <f>IF($B4650="",0,'2.売上実績'!E4650)</f>
        <v>0</v>
      </c>
      <c r="M4650" s="28">
        <f t="shared" si="504"/>
        <v>0</v>
      </c>
      <c r="N4650" s="41">
        <f t="shared" si="505"/>
        <v>0</v>
      </c>
      <c r="O4650" s="40">
        <f t="shared" si="510"/>
        <v>0</v>
      </c>
    </row>
    <row r="4651" spans="2:15" ht="18" customHeight="1">
      <c r="B4651" s="109" t="str">
        <f>IF('2.売上実績'!$B4651="","",'2.売上実績'!$B4651)</f>
        <v/>
      </c>
      <c r="C4651" s="110" t="str">
        <f>IF('2.売上実績'!$C4651="","",'2.売上実績'!$C4651)</f>
        <v/>
      </c>
      <c r="D4651" s="98" t="str">
        <f>IF(C4651="","",VLOOKUP(C4651,'4.製品一覧'!$B$4:$D$500,3,FALSE))</f>
        <v/>
      </c>
      <c r="E4651" s="102">
        <f>IF(C4651&lt;&gt;"",VLOOKUP(C4651,'7.製品別原価'!$B$5:$J$500,8,FALSE),0)</f>
        <v>0</v>
      </c>
      <c r="F4651" s="37">
        <f>IF(OR($K$2=0,K4651=0),0,'1.全社費用'!$C$42/$K$2)</f>
        <v>0</v>
      </c>
      <c r="G4651" s="37">
        <f t="shared" si="506"/>
        <v>0</v>
      </c>
      <c r="H4651" s="38">
        <f t="shared" si="507"/>
        <v>0</v>
      </c>
      <c r="I4651" s="39">
        <f t="shared" si="508"/>
        <v>0</v>
      </c>
      <c r="J4651" s="40">
        <f t="shared" si="509"/>
        <v>0</v>
      </c>
      <c r="K4651" s="111">
        <f>IF($B4651="",0,'2.売上実績'!D4651)</f>
        <v>0</v>
      </c>
      <c r="L4651" s="111">
        <f>IF($B4651="",0,'2.売上実績'!E4651)</f>
        <v>0</v>
      </c>
      <c r="M4651" s="28">
        <f t="shared" si="504"/>
        <v>0</v>
      </c>
      <c r="N4651" s="41">
        <f t="shared" si="505"/>
        <v>0</v>
      </c>
      <c r="O4651" s="40">
        <f t="shared" si="510"/>
        <v>0</v>
      </c>
    </row>
    <row r="4652" spans="2:15" ht="18" customHeight="1">
      <c r="B4652" s="109" t="str">
        <f>IF('2.売上実績'!$B4652="","",'2.売上実績'!$B4652)</f>
        <v/>
      </c>
      <c r="C4652" s="110" t="str">
        <f>IF('2.売上実績'!$C4652="","",'2.売上実績'!$C4652)</f>
        <v/>
      </c>
      <c r="D4652" s="98" t="str">
        <f>IF(C4652="","",VLOOKUP(C4652,'4.製品一覧'!$B$4:$D$500,3,FALSE))</f>
        <v/>
      </c>
      <c r="E4652" s="102">
        <f>IF(C4652&lt;&gt;"",VLOOKUP(C4652,'7.製品別原価'!$B$5:$J$500,8,FALSE),0)</f>
        <v>0</v>
      </c>
      <c r="F4652" s="37">
        <f>IF(OR($K$2=0,K4652=0),0,'1.全社費用'!$C$42/$K$2)</f>
        <v>0</v>
      </c>
      <c r="G4652" s="37">
        <f t="shared" si="506"/>
        <v>0</v>
      </c>
      <c r="H4652" s="38">
        <f t="shared" si="507"/>
        <v>0</v>
      </c>
      <c r="I4652" s="39">
        <f t="shared" si="508"/>
        <v>0</v>
      </c>
      <c r="J4652" s="40">
        <f t="shared" si="509"/>
        <v>0</v>
      </c>
      <c r="K4652" s="111">
        <f>IF($B4652="",0,'2.売上実績'!D4652)</f>
        <v>0</v>
      </c>
      <c r="L4652" s="111">
        <f>IF($B4652="",0,'2.売上実績'!E4652)</f>
        <v>0</v>
      </c>
      <c r="M4652" s="28">
        <f t="shared" si="504"/>
        <v>0</v>
      </c>
      <c r="N4652" s="41">
        <f t="shared" si="505"/>
        <v>0</v>
      </c>
      <c r="O4652" s="40">
        <f t="shared" si="510"/>
        <v>0</v>
      </c>
    </row>
    <row r="4653" spans="2:15" ht="18" customHeight="1">
      <c r="B4653" s="109" t="str">
        <f>IF('2.売上実績'!$B4653="","",'2.売上実績'!$B4653)</f>
        <v/>
      </c>
      <c r="C4653" s="110" t="str">
        <f>IF('2.売上実績'!$C4653="","",'2.売上実績'!$C4653)</f>
        <v/>
      </c>
      <c r="D4653" s="98" t="str">
        <f>IF(C4653="","",VLOOKUP(C4653,'4.製品一覧'!$B$4:$D$500,3,FALSE))</f>
        <v/>
      </c>
      <c r="E4653" s="102">
        <f>IF(C4653&lt;&gt;"",VLOOKUP(C4653,'7.製品別原価'!$B$5:$J$500,8,FALSE),0)</f>
        <v>0</v>
      </c>
      <c r="F4653" s="37">
        <f>IF(OR($K$2=0,K4653=0),0,'1.全社費用'!$C$42/$K$2)</f>
        <v>0</v>
      </c>
      <c r="G4653" s="37">
        <f t="shared" si="506"/>
        <v>0</v>
      </c>
      <c r="H4653" s="38">
        <f t="shared" si="507"/>
        <v>0</v>
      </c>
      <c r="I4653" s="39">
        <f t="shared" si="508"/>
        <v>0</v>
      </c>
      <c r="J4653" s="40">
        <f t="shared" si="509"/>
        <v>0</v>
      </c>
      <c r="K4653" s="111">
        <f>IF($B4653="",0,'2.売上実績'!D4653)</f>
        <v>0</v>
      </c>
      <c r="L4653" s="111">
        <f>IF($B4653="",0,'2.売上実績'!E4653)</f>
        <v>0</v>
      </c>
      <c r="M4653" s="28">
        <f t="shared" si="504"/>
        <v>0</v>
      </c>
      <c r="N4653" s="41">
        <f t="shared" si="505"/>
        <v>0</v>
      </c>
      <c r="O4653" s="40">
        <f t="shared" si="510"/>
        <v>0</v>
      </c>
    </row>
    <row r="4654" spans="2:15" ht="18" customHeight="1">
      <c r="B4654" s="109" t="str">
        <f>IF('2.売上実績'!$B4654="","",'2.売上実績'!$B4654)</f>
        <v/>
      </c>
      <c r="C4654" s="110" t="str">
        <f>IF('2.売上実績'!$C4654="","",'2.売上実績'!$C4654)</f>
        <v/>
      </c>
      <c r="D4654" s="98" t="str">
        <f>IF(C4654="","",VLOOKUP(C4654,'4.製品一覧'!$B$4:$D$500,3,FALSE))</f>
        <v/>
      </c>
      <c r="E4654" s="102">
        <f>IF(C4654&lt;&gt;"",VLOOKUP(C4654,'7.製品別原価'!$B$5:$J$500,8,FALSE),0)</f>
        <v>0</v>
      </c>
      <c r="F4654" s="37">
        <f>IF(OR($K$2=0,K4654=0),0,'1.全社費用'!$C$42/$K$2)</f>
        <v>0</v>
      </c>
      <c r="G4654" s="37">
        <f t="shared" si="506"/>
        <v>0</v>
      </c>
      <c r="H4654" s="38">
        <f t="shared" si="507"/>
        <v>0</v>
      </c>
      <c r="I4654" s="39">
        <f t="shared" si="508"/>
        <v>0</v>
      </c>
      <c r="J4654" s="40">
        <f t="shared" si="509"/>
        <v>0</v>
      </c>
      <c r="K4654" s="111">
        <f>IF($B4654="",0,'2.売上実績'!D4654)</f>
        <v>0</v>
      </c>
      <c r="L4654" s="111">
        <f>IF($B4654="",0,'2.売上実績'!E4654)</f>
        <v>0</v>
      </c>
      <c r="M4654" s="28">
        <f t="shared" si="504"/>
        <v>0</v>
      </c>
      <c r="N4654" s="41">
        <f t="shared" si="505"/>
        <v>0</v>
      </c>
      <c r="O4654" s="40">
        <f t="shared" si="510"/>
        <v>0</v>
      </c>
    </row>
    <row r="4655" spans="2:15" ht="18" customHeight="1">
      <c r="B4655" s="109" t="str">
        <f>IF('2.売上実績'!$B4655="","",'2.売上実績'!$B4655)</f>
        <v/>
      </c>
      <c r="C4655" s="110" t="str">
        <f>IF('2.売上実績'!$C4655="","",'2.売上実績'!$C4655)</f>
        <v/>
      </c>
      <c r="D4655" s="98" t="str">
        <f>IF(C4655="","",VLOOKUP(C4655,'4.製品一覧'!$B$4:$D$500,3,FALSE))</f>
        <v/>
      </c>
      <c r="E4655" s="102">
        <f>IF(C4655&lt;&gt;"",VLOOKUP(C4655,'7.製品別原価'!$B$5:$J$500,8,FALSE),0)</f>
        <v>0</v>
      </c>
      <c r="F4655" s="37">
        <f>IF(OR($K$2=0,K4655=0),0,'1.全社費用'!$C$42/$K$2)</f>
        <v>0</v>
      </c>
      <c r="G4655" s="37">
        <f t="shared" si="506"/>
        <v>0</v>
      </c>
      <c r="H4655" s="38">
        <f t="shared" si="507"/>
        <v>0</v>
      </c>
      <c r="I4655" s="39">
        <f t="shared" si="508"/>
        <v>0</v>
      </c>
      <c r="J4655" s="40">
        <f t="shared" si="509"/>
        <v>0</v>
      </c>
      <c r="K4655" s="111">
        <f>IF($B4655="",0,'2.売上実績'!D4655)</f>
        <v>0</v>
      </c>
      <c r="L4655" s="111">
        <f>IF($B4655="",0,'2.売上実績'!E4655)</f>
        <v>0</v>
      </c>
      <c r="M4655" s="28">
        <f t="shared" si="504"/>
        <v>0</v>
      </c>
      <c r="N4655" s="41">
        <f t="shared" si="505"/>
        <v>0</v>
      </c>
      <c r="O4655" s="40">
        <f t="shared" si="510"/>
        <v>0</v>
      </c>
    </row>
    <row r="4656" spans="2:15" ht="18" customHeight="1">
      <c r="B4656" s="109" t="str">
        <f>IF('2.売上実績'!$B4656="","",'2.売上実績'!$B4656)</f>
        <v/>
      </c>
      <c r="C4656" s="110" t="str">
        <f>IF('2.売上実績'!$C4656="","",'2.売上実績'!$C4656)</f>
        <v/>
      </c>
      <c r="D4656" s="98" t="str">
        <f>IF(C4656="","",VLOOKUP(C4656,'4.製品一覧'!$B$4:$D$500,3,FALSE))</f>
        <v/>
      </c>
      <c r="E4656" s="102">
        <f>IF(C4656&lt;&gt;"",VLOOKUP(C4656,'7.製品別原価'!$B$5:$J$500,8,FALSE),0)</f>
        <v>0</v>
      </c>
      <c r="F4656" s="37">
        <f>IF(OR($K$2=0,K4656=0),0,'1.全社費用'!$C$42/$K$2)</f>
        <v>0</v>
      </c>
      <c r="G4656" s="37">
        <f t="shared" si="506"/>
        <v>0</v>
      </c>
      <c r="H4656" s="38">
        <f t="shared" si="507"/>
        <v>0</v>
      </c>
      <c r="I4656" s="39">
        <f t="shared" si="508"/>
        <v>0</v>
      </c>
      <c r="J4656" s="40">
        <f t="shared" si="509"/>
        <v>0</v>
      </c>
      <c r="K4656" s="111">
        <f>IF($B4656="",0,'2.売上実績'!D4656)</f>
        <v>0</v>
      </c>
      <c r="L4656" s="111">
        <f>IF($B4656="",0,'2.売上実績'!E4656)</f>
        <v>0</v>
      </c>
      <c r="M4656" s="28">
        <f t="shared" si="504"/>
        <v>0</v>
      </c>
      <c r="N4656" s="41">
        <f t="shared" si="505"/>
        <v>0</v>
      </c>
      <c r="O4656" s="40">
        <f t="shared" si="510"/>
        <v>0</v>
      </c>
    </row>
    <row r="4657" spans="2:15" ht="18" customHeight="1">
      <c r="B4657" s="109" t="str">
        <f>IF('2.売上実績'!$B4657="","",'2.売上実績'!$B4657)</f>
        <v/>
      </c>
      <c r="C4657" s="110" t="str">
        <f>IF('2.売上実績'!$C4657="","",'2.売上実績'!$C4657)</f>
        <v/>
      </c>
      <c r="D4657" s="98" t="str">
        <f>IF(C4657="","",VLOOKUP(C4657,'4.製品一覧'!$B$4:$D$500,3,FALSE))</f>
        <v/>
      </c>
      <c r="E4657" s="102">
        <f>IF(C4657&lt;&gt;"",VLOOKUP(C4657,'7.製品別原価'!$B$5:$J$500,8,FALSE),0)</f>
        <v>0</v>
      </c>
      <c r="F4657" s="37">
        <f>IF(OR($K$2=0,K4657=0),0,'1.全社費用'!$C$42/$K$2)</f>
        <v>0</v>
      </c>
      <c r="G4657" s="37">
        <f t="shared" si="506"/>
        <v>0</v>
      </c>
      <c r="H4657" s="38">
        <f t="shared" si="507"/>
        <v>0</v>
      </c>
      <c r="I4657" s="39">
        <f t="shared" si="508"/>
        <v>0</v>
      </c>
      <c r="J4657" s="40">
        <f t="shared" si="509"/>
        <v>0</v>
      </c>
      <c r="K4657" s="111">
        <f>IF($B4657="",0,'2.売上実績'!D4657)</f>
        <v>0</v>
      </c>
      <c r="L4657" s="111">
        <f>IF($B4657="",0,'2.売上実績'!E4657)</f>
        <v>0</v>
      </c>
      <c r="M4657" s="28">
        <f t="shared" si="504"/>
        <v>0</v>
      </c>
      <c r="N4657" s="41">
        <f t="shared" si="505"/>
        <v>0</v>
      </c>
      <c r="O4657" s="40">
        <f t="shared" si="510"/>
        <v>0</v>
      </c>
    </row>
    <row r="4658" spans="2:15" ht="18" customHeight="1">
      <c r="B4658" s="109" t="str">
        <f>IF('2.売上実績'!$B4658="","",'2.売上実績'!$B4658)</f>
        <v/>
      </c>
      <c r="C4658" s="110" t="str">
        <f>IF('2.売上実績'!$C4658="","",'2.売上実績'!$C4658)</f>
        <v/>
      </c>
      <c r="D4658" s="98" t="str">
        <f>IF(C4658="","",VLOOKUP(C4658,'4.製品一覧'!$B$4:$D$500,3,FALSE))</f>
        <v/>
      </c>
      <c r="E4658" s="102">
        <f>IF(C4658&lt;&gt;"",VLOOKUP(C4658,'7.製品別原価'!$B$5:$J$500,8,FALSE),0)</f>
        <v>0</v>
      </c>
      <c r="F4658" s="37">
        <f>IF(OR($K$2=0,K4658=0),0,'1.全社費用'!$C$42/$K$2)</f>
        <v>0</v>
      </c>
      <c r="G4658" s="37">
        <f t="shared" si="506"/>
        <v>0</v>
      </c>
      <c r="H4658" s="38">
        <f t="shared" si="507"/>
        <v>0</v>
      </c>
      <c r="I4658" s="39">
        <f t="shared" si="508"/>
        <v>0</v>
      </c>
      <c r="J4658" s="40">
        <f t="shared" si="509"/>
        <v>0</v>
      </c>
      <c r="K4658" s="111">
        <f>IF($B4658="",0,'2.売上実績'!D4658)</f>
        <v>0</v>
      </c>
      <c r="L4658" s="111">
        <f>IF($B4658="",0,'2.売上実績'!E4658)</f>
        <v>0</v>
      </c>
      <c r="M4658" s="28">
        <f t="shared" si="504"/>
        <v>0</v>
      </c>
      <c r="N4658" s="41">
        <f t="shared" si="505"/>
        <v>0</v>
      </c>
      <c r="O4658" s="40">
        <f t="shared" si="510"/>
        <v>0</v>
      </c>
    </row>
    <row r="4659" spans="2:15" ht="18" customHeight="1">
      <c r="B4659" s="109" t="str">
        <f>IF('2.売上実績'!$B4659="","",'2.売上実績'!$B4659)</f>
        <v/>
      </c>
      <c r="C4659" s="110" t="str">
        <f>IF('2.売上実績'!$C4659="","",'2.売上実績'!$C4659)</f>
        <v/>
      </c>
      <c r="D4659" s="98" t="str">
        <f>IF(C4659="","",VLOOKUP(C4659,'4.製品一覧'!$B$4:$D$500,3,FALSE))</f>
        <v/>
      </c>
      <c r="E4659" s="102">
        <f>IF(C4659&lt;&gt;"",VLOOKUP(C4659,'7.製品別原価'!$B$5:$J$500,8,FALSE),0)</f>
        <v>0</v>
      </c>
      <c r="F4659" s="37">
        <f>IF(OR($K$2=0,K4659=0),0,'1.全社費用'!$C$42/$K$2)</f>
        <v>0</v>
      </c>
      <c r="G4659" s="37">
        <f t="shared" si="506"/>
        <v>0</v>
      </c>
      <c r="H4659" s="38">
        <f t="shared" si="507"/>
        <v>0</v>
      </c>
      <c r="I4659" s="39">
        <f t="shared" si="508"/>
        <v>0</v>
      </c>
      <c r="J4659" s="40">
        <f t="shared" si="509"/>
        <v>0</v>
      </c>
      <c r="K4659" s="111">
        <f>IF($B4659="",0,'2.売上実績'!D4659)</f>
        <v>0</v>
      </c>
      <c r="L4659" s="111">
        <f>IF($B4659="",0,'2.売上実績'!E4659)</f>
        <v>0</v>
      </c>
      <c r="M4659" s="28">
        <f t="shared" si="504"/>
        <v>0</v>
      </c>
      <c r="N4659" s="41">
        <f t="shared" si="505"/>
        <v>0</v>
      </c>
      <c r="O4659" s="40">
        <f t="shared" si="510"/>
        <v>0</v>
      </c>
    </row>
    <row r="4660" spans="2:15" ht="18" customHeight="1">
      <c r="B4660" s="109" t="str">
        <f>IF('2.売上実績'!$B4660="","",'2.売上実績'!$B4660)</f>
        <v/>
      </c>
      <c r="C4660" s="110" t="str">
        <f>IF('2.売上実績'!$C4660="","",'2.売上実績'!$C4660)</f>
        <v/>
      </c>
      <c r="D4660" s="98" t="str">
        <f>IF(C4660="","",VLOOKUP(C4660,'4.製品一覧'!$B$4:$D$500,3,FALSE))</f>
        <v/>
      </c>
      <c r="E4660" s="102">
        <f>IF(C4660&lt;&gt;"",VLOOKUP(C4660,'7.製品別原価'!$B$5:$J$500,8,FALSE),0)</f>
        <v>0</v>
      </c>
      <c r="F4660" s="37">
        <f>IF(OR($K$2=0,K4660=0),0,'1.全社費用'!$C$42/$K$2)</f>
        <v>0</v>
      </c>
      <c r="G4660" s="37">
        <f t="shared" si="506"/>
        <v>0</v>
      </c>
      <c r="H4660" s="38">
        <f t="shared" si="507"/>
        <v>0</v>
      </c>
      <c r="I4660" s="39">
        <f t="shared" si="508"/>
        <v>0</v>
      </c>
      <c r="J4660" s="40">
        <f t="shared" si="509"/>
        <v>0</v>
      </c>
      <c r="K4660" s="111">
        <f>IF($B4660="",0,'2.売上実績'!D4660)</f>
        <v>0</v>
      </c>
      <c r="L4660" s="111">
        <f>IF($B4660="",0,'2.売上実績'!E4660)</f>
        <v>0</v>
      </c>
      <c r="M4660" s="28">
        <f t="shared" si="504"/>
        <v>0</v>
      </c>
      <c r="N4660" s="41">
        <f t="shared" si="505"/>
        <v>0</v>
      </c>
      <c r="O4660" s="40">
        <f t="shared" si="510"/>
        <v>0</v>
      </c>
    </row>
    <row r="4661" spans="2:15" ht="18" customHeight="1">
      <c r="B4661" s="109" t="str">
        <f>IF('2.売上実績'!$B4661="","",'2.売上実績'!$B4661)</f>
        <v/>
      </c>
      <c r="C4661" s="110" t="str">
        <f>IF('2.売上実績'!$C4661="","",'2.売上実績'!$C4661)</f>
        <v/>
      </c>
      <c r="D4661" s="98" t="str">
        <f>IF(C4661="","",VLOOKUP(C4661,'4.製品一覧'!$B$4:$D$500,3,FALSE))</f>
        <v/>
      </c>
      <c r="E4661" s="102">
        <f>IF(C4661&lt;&gt;"",VLOOKUP(C4661,'7.製品別原価'!$B$5:$J$500,8,FALSE),0)</f>
        <v>0</v>
      </c>
      <c r="F4661" s="37">
        <f>IF(OR($K$2=0,K4661=0),0,'1.全社費用'!$C$42/$K$2)</f>
        <v>0</v>
      </c>
      <c r="G4661" s="37">
        <f t="shared" si="506"/>
        <v>0</v>
      </c>
      <c r="H4661" s="38">
        <f t="shared" si="507"/>
        <v>0</v>
      </c>
      <c r="I4661" s="39">
        <f t="shared" si="508"/>
        <v>0</v>
      </c>
      <c r="J4661" s="40">
        <f t="shared" si="509"/>
        <v>0</v>
      </c>
      <c r="K4661" s="111">
        <f>IF($B4661="",0,'2.売上実績'!D4661)</f>
        <v>0</v>
      </c>
      <c r="L4661" s="111">
        <f>IF($B4661="",0,'2.売上実績'!E4661)</f>
        <v>0</v>
      </c>
      <c r="M4661" s="28">
        <f t="shared" si="504"/>
        <v>0</v>
      </c>
      <c r="N4661" s="41">
        <f t="shared" si="505"/>
        <v>0</v>
      </c>
      <c r="O4661" s="40">
        <f t="shared" si="510"/>
        <v>0</v>
      </c>
    </row>
    <row r="4662" spans="2:15" ht="18" customHeight="1">
      <c r="B4662" s="109" t="str">
        <f>IF('2.売上実績'!$B4662="","",'2.売上実績'!$B4662)</f>
        <v/>
      </c>
      <c r="C4662" s="110" t="str">
        <f>IF('2.売上実績'!$C4662="","",'2.売上実績'!$C4662)</f>
        <v/>
      </c>
      <c r="D4662" s="98" t="str">
        <f>IF(C4662="","",VLOOKUP(C4662,'4.製品一覧'!$B$4:$D$500,3,FALSE))</f>
        <v/>
      </c>
      <c r="E4662" s="102">
        <f>IF(C4662&lt;&gt;"",VLOOKUP(C4662,'7.製品別原価'!$B$5:$J$500,8,FALSE),0)</f>
        <v>0</v>
      </c>
      <c r="F4662" s="37">
        <f>IF(OR($K$2=0,K4662=0),0,'1.全社費用'!$C$42/$K$2)</f>
        <v>0</v>
      </c>
      <c r="G4662" s="37">
        <f t="shared" si="506"/>
        <v>0</v>
      </c>
      <c r="H4662" s="38">
        <f t="shared" si="507"/>
        <v>0</v>
      </c>
      <c r="I4662" s="39">
        <f t="shared" si="508"/>
        <v>0</v>
      </c>
      <c r="J4662" s="40">
        <f t="shared" si="509"/>
        <v>0</v>
      </c>
      <c r="K4662" s="111">
        <f>IF($B4662="",0,'2.売上実績'!D4662)</f>
        <v>0</v>
      </c>
      <c r="L4662" s="111">
        <f>IF($B4662="",0,'2.売上実績'!E4662)</f>
        <v>0</v>
      </c>
      <c r="M4662" s="28">
        <f t="shared" si="504"/>
        <v>0</v>
      </c>
      <c r="N4662" s="41">
        <f t="shared" si="505"/>
        <v>0</v>
      </c>
      <c r="O4662" s="40">
        <f t="shared" si="510"/>
        <v>0</v>
      </c>
    </row>
    <row r="4663" spans="2:15" ht="18" customHeight="1">
      <c r="B4663" s="109" t="str">
        <f>IF('2.売上実績'!$B4663="","",'2.売上実績'!$B4663)</f>
        <v/>
      </c>
      <c r="C4663" s="110" t="str">
        <f>IF('2.売上実績'!$C4663="","",'2.売上実績'!$C4663)</f>
        <v/>
      </c>
      <c r="D4663" s="98" t="str">
        <f>IF(C4663="","",VLOOKUP(C4663,'4.製品一覧'!$B$4:$D$500,3,FALSE))</f>
        <v/>
      </c>
      <c r="E4663" s="102">
        <f>IF(C4663&lt;&gt;"",VLOOKUP(C4663,'7.製品別原価'!$B$5:$J$500,8,FALSE),0)</f>
        <v>0</v>
      </c>
      <c r="F4663" s="37">
        <f>IF(OR($K$2=0,K4663=0),0,'1.全社費用'!$C$42/$K$2)</f>
        <v>0</v>
      </c>
      <c r="G4663" s="37">
        <f t="shared" si="506"/>
        <v>0</v>
      </c>
      <c r="H4663" s="38">
        <f t="shared" si="507"/>
        <v>0</v>
      </c>
      <c r="I4663" s="39">
        <f t="shared" si="508"/>
        <v>0</v>
      </c>
      <c r="J4663" s="40">
        <f t="shared" si="509"/>
        <v>0</v>
      </c>
      <c r="K4663" s="111">
        <f>IF($B4663="",0,'2.売上実績'!D4663)</f>
        <v>0</v>
      </c>
      <c r="L4663" s="111">
        <f>IF($B4663="",0,'2.売上実績'!E4663)</f>
        <v>0</v>
      </c>
      <c r="M4663" s="28">
        <f t="shared" si="504"/>
        <v>0</v>
      </c>
      <c r="N4663" s="41">
        <f t="shared" si="505"/>
        <v>0</v>
      </c>
      <c r="O4663" s="40">
        <f t="shared" si="510"/>
        <v>0</v>
      </c>
    </row>
    <row r="4664" spans="2:15" ht="18" customHeight="1">
      <c r="B4664" s="109" t="str">
        <f>IF('2.売上実績'!$B4664="","",'2.売上実績'!$B4664)</f>
        <v/>
      </c>
      <c r="C4664" s="110" t="str">
        <f>IF('2.売上実績'!$C4664="","",'2.売上実績'!$C4664)</f>
        <v/>
      </c>
      <c r="D4664" s="98" t="str">
        <f>IF(C4664="","",VLOOKUP(C4664,'4.製品一覧'!$B$4:$D$500,3,FALSE))</f>
        <v/>
      </c>
      <c r="E4664" s="102">
        <f>IF(C4664&lt;&gt;"",VLOOKUP(C4664,'7.製品別原価'!$B$5:$J$500,8,FALSE),0)</f>
        <v>0</v>
      </c>
      <c r="F4664" s="37">
        <f>IF(OR($K$2=0,K4664=0),0,'1.全社費用'!$C$42/$K$2)</f>
        <v>0</v>
      </c>
      <c r="G4664" s="37">
        <f t="shared" si="506"/>
        <v>0</v>
      </c>
      <c r="H4664" s="38">
        <f t="shared" si="507"/>
        <v>0</v>
      </c>
      <c r="I4664" s="39">
        <f t="shared" si="508"/>
        <v>0</v>
      </c>
      <c r="J4664" s="40">
        <f t="shared" si="509"/>
        <v>0</v>
      </c>
      <c r="K4664" s="111">
        <f>IF($B4664="",0,'2.売上実績'!D4664)</f>
        <v>0</v>
      </c>
      <c r="L4664" s="111">
        <f>IF($B4664="",0,'2.売上実績'!E4664)</f>
        <v>0</v>
      </c>
      <c r="M4664" s="28">
        <f t="shared" si="504"/>
        <v>0</v>
      </c>
      <c r="N4664" s="41">
        <f t="shared" si="505"/>
        <v>0</v>
      </c>
      <c r="O4664" s="40">
        <f t="shared" si="510"/>
        <v>0</v>
      </c>
    </row>
    <row r="4665" spans="2:15" ht="18" customHeight="1">
      <c r="B4665" s="109" t="str">
        <f>IF('2.売上実績'!$B4665="","",'2.売上実績'!$B4665)</f>
        <v/>
      </c>
      <c r="C4665" s="110" t="str">
        <f>IF('2.売上実績'!$C4665="","",'2.売上実績'!$C4665)</f>
        <v/>
      </c>
      <c r="D4665" s="98" t="str">
        <f>IF(C4665="","",VLOOKUP(C4665,'4.製品一覧'!$B$4:$D$500,3,FALSE))</f>
        <v/>
      </c>
      <c r="E4665" s="102">
        <f>IF(C4665&lt;&gt;"",VLOOKUP(C4665,'7.製品別原価'!$B$5:$J$500,8,FALSE),0)</f>
        <v>0</v>
      </c>
      <c r="F4665" s="37">
        <f>IF(OR($K$2=0,K4665=0),0,'1.全社費用'!$C$42/$K$2)</f>
        <v>0</v>
      </c>
      <c r="G4665" s="37">
        <f t="shared" si="506"/>
        <v>0</v>
      </c>
      <c r="H4665" s="38">
        <f t="shared" si="507"/>
        <v>0</v>
      </c>
      <c r="I4665" s="39">
        <f t="shared" si="508"/>
        <v>0</v>
      </c>
      <c r="J4665" s="40">
        <f t="shared" si="509"/>
        <v>0</v>
      </c>
      <c r="K4665" s="111">
        <f>IF($B4665="",0,'2.売上実績'!D4665)</f>
        <v>0</v>
      </c>
      <c r="L4665" s="111">
        <f>IF($B4665="",0,'2.売上実績'!E4665)</f>
        <v>0</v>
      </c>
      <c r="M4665" s="28">
        <f t="shared" si="504"/>
        <v>0</v>
      </c>
      <c r="N4665" s="41">
        <f t="shared" si="505"/>
        <v>0</v>
      </c>
      <c r="O4665" s="40">
        <f t="shared" si="510"/>
        <v>0</v>
      </c>
    </row>
    <row r="4666" spans="2:15" ht="18" customHeight="1">
      <c r="B4666" s="109" t="str">
        <f>IF('2.売上実績'!$B4666="","",'2.売上実績'!$B4666)</f>
        <v/>
      </c>
      <c r="C4666" s="110" t="str">
        <f>IF('2.売上実績'!$C4666="","",'2.売上実績'!$C4666)</f>
        <v/>
      </c>
      <c r="D4666" s="98" t="str">
        <f>IF(C4666="","",VLOOKUP(C4666,'4.製品一覧'!$B$4:$D$500,3,FALSE))</f>
        <v/>
      </c>
      <c r="E4666" s="102">
        <f>IF(C4666&lt;&gt;"",VLOOKUP(C4666,'7.製品別原価'!$B$5:$J$500,8,FALSE),0)</f>
        <v>0</v>
      </c>
      <c r="F4666" s="37">
        <f>IF(OR($K$2=0,K4666=0),0,'1.全社費用'!$C$42/$K$2)</f>
        <v>0</v>
      </c>
      <c r="G4666" s="37">
        <f t="shared" si="506"/>
        <v>0</v>
      </c>
      <c r="H4666" s="38">
        <f t="shared" si="507"/>
        <v>0</v>
      </c>
      <c r="I4666" s="39">
        <f t="shared" si="508"/>
        <v>0</v>
      </c>
      <c r="J4666" s="40">
        <f t="shared" si="509"/>
        <v>0</v>
      </c>
      <c r="K4666" s="111">
        <f>IF($B4666="",0,'2.売上実績'!D4666)</f>
        <v>0</v>
      </c>
      <c r="L4666" s="111">
        <f>IF($B4666="",0,'2.売上実績'!E4666)</f>
        <v>0</v>
      </c>
      <c r="M4666" s="28">
        <f t="shared" si="504"/>
        <v>0</v>
      </c>
      <c r="N4666" s="41">
        <f t="shared" si="505"/>
        <v>0</v>
      </c>
      <c r="O4666" s="40">
        <f t="shared" si="510"/>
        <v>0</v>
      </c>
    </row>
    <row r="4667" spans="2:15" ht="18" customHeight="1">
      <c r="B4667" s="109" t="str">
        <f>IF('2.売上実績'!$B4667="","",'2.売上実績'!$B4667)</f>
        <v/>
      </c>
      <c r="C4667" s="110" t="str">
        <f>IF('2.売上実績'!$C4667="","",'2.売上実績'!$C4667)</f>
        <v/>
      </c>
      <c r="D4667" s="98" t="str">
        <f>IF(C4667="","",VLOOKUP(C4667,'4.製品一覧'!$B$4:$D$500,3,FALSE))</f>
        <v/>
      </c>
      <c r="E4667" s="102">
        <f>IF(C4667&lt;&gt;"",VLOOKUP(C4667,'7.製品別原価'!$B$5:$J$500,8,FALSE),0)</f>
        <v>0</v>
      </c>
      <c r="F4667" s="37">
        <f>IF(OR($K$2=0,K4667=0),0,'1.全社費用'!$C$42/$K$2)</f>
        <v>0</v>
      </c>
      <c r="G4667" s="37">
        <f t="shared" si="506"/>
        <v>0</v>
      </c>
      <c r="H4667" s="38">
        <f t="shared" si="507"/>
        <v>0</v>
      </c>
      <c r="I4667" s="39">
        <f t="shared" si="508"/>
        <v>0</v>
      </c>
      <c r="J4667" s="40">
        <f t="shared" si="509"/>
        <v>0</v>
      </c>
      <c r="K4667" s="111">
        <f>IF($B4667="",0,'2.売上実績'!D4667)</f>
        <v>0</v>
      </c>
      <c r="L4667" s="111">
        <f>IF($B4667="",0,'2.売上実績'!E4667)</f>
        <v>0</v>
      </c>
      <c r="M4667" s="28">
        <f t="shared" si="504"/>
        <v>0</v>
      </c>
      <c r="N4667" s="41">
        <f t="shared" si="505"/>
        <v>0</v>
      </c>
      <c r="O4667" s="40">
        <f t="shared" si="510"/>
        <v>0</v>
      </c>
    </row>
    <row r="4668" spans="2:15" ht="18" customHeight="1">
      <c r="B4668" s="109" t="str">
        <f>IF('2.売上実績'!$B4668="","",'2.売上実績'!$B4668)</f>
        <v/>
      </c>
      <c r="C4668" s="110" t="str">
        <f>IF('2.売上実績'!$C4668="","",'2.売上実績'!$C4668)</f>
        <v/>
      </c>
      <c r="D4668" s="98" t="str">
        <f>IF(C4668="","",VLOOKUP(C4668,'4.製品一覧'!$B$4:$D$500,3,FALSE))</f>
        <v/>
      </c>
      <c r="E4668" s="102">
        <f>IF(C4668&lt;&gt;"",VLOOKUP(C4668,'7.製品別原価'!$B$5:$J$500,8,FALSE),0)</f>
        <v>0</v>
      </c>
      <c r="F4668" s="37">
        <f>IF(OR($K$2=0,K4668=0),0,'1.全社費用'!$C$42/$K$2)</f>
        <v>0</v>
      </c>
      <c r="G4668" s="37">
        <f t="shared" si="506"/>
        <v>0</v>
      </c>
      <c r="H4668" s="38">
        <f t="shared" si="507"/>
        <v>0</v>
      </c>
      <c r="I4668" s="39">
        <f t="shared" si="508"/>
        <v>0</v>
      </c>
      <c r="J4668" s="40">
        <f t="shared" si="509"/>
        <v>0</v>
      </c>
      <c r="K4668" s="111">
        <f>IF($B4668="",0,'2.売上実績'!D4668)</f>
        <v>0</v>
      </c>
      <c r="L4668" s="111">
        <f>IF($B4668="",0,'2.売上実績'!E4668)</f>
        <v>0</v>
      </c>
      <c r="M4668" s="28">
        <f t="shared" si="504"/>
        <v>0</v>
      </c>
      <c r="N4668" s="41">
        <f t="shared" si="505"/>
        <v>0</v>
      </c>
      <c r="O4668" s="40">
        <f t="shared" si="510"/>
        <v>0</v>
      </c>
    </row>
    <row r="4669" spans="2:15" ht="18" customHeight="1">
      <c r="B4669" s="109" t="str">
        <f>IF('2.売上実績'!$B4669="","",'2.売上実績'!$B4669)</f>
        <v/>
      </c>
      <c r="C4669" s="110" t="str">
        <f>IF('2.売上実績'!$C4669="","",'2.売上実績'!$C4669)</f>
        <v/>
      </c>
      <c r="D4669" s="98" t="str">
        <f>IF(C4669="","",VLOOKUP(C4669,'4.製品一覧'!$B$4:$D$500,3,FALSE))</f>
        <v/>
      </c>
      <c r="E4669" s="102">
        <f>IF(C4669&lt;&gt;"",VLOOKUP(C4669,'7.製品別原価'!$B$5:$J$500,8,FALSE),0)</f>
        <v>0</v>
      </c>
      <c r="F4669" s="37">
        <f>IF(OR($K$2=0,K4669=0),0,'1.全社費用'!$C$42/$K$2)</f>
        <v>0</v>
      </c>
      <c r="G4669" s="37">
        <f t="shared" si="506"/>
        <v>0</v>
      </c>
      <c r="H4669" s="38">
        <f t="shared" si="507"/>
        <v>0</v>
      </c>
      <c r="I4669" s="39">
        <f t="shared" si="508"/>
        <v>0</v>
      </c>
      <c r="J4669" s="40">
        <f t="shared" si="509"/>
        <v>0</v>
      </c>
      <c r="K4669" s="111">
        <f>IF($B4669="",0,'2.売上実績'!D4669)</f>
        <v>0</v>
      </c>
      <c r="L4669" s="111">
        <f>IF($B4669="",0,'2.売上実績'!E4669)</f>
        <v>0</v>
      </c>
      <c r="M4669" s="28">
        <f t="shared" si="504"/>
        <v>0</v>
      </c>
      <c r="N4669" s="41">
        <f t="shared" si="505"/>
        <v>0</v>
      </c>
      <c r="O4669" s="40">
        <f t="shared" si="510"/>
        <v>0</v>
      </c>
    </row>
    <row r="4670" spans="2:15" ht="18" customHeight="1">
      <c r="B4670" s="109" t="str">
        <f>IF('2.売上実績'!$B4670="","",'2.売上実績'!$B4670)</f>
        <v/>
      </c>
      <c r="C4670" s="110" t="str">
        <f>IF('2.売上実績'!$C4670="","",'2.売上実績'!$C4670)</f>
        <v/>
      </c>
      <c r="D4670" s="98" t="str">
        <f>IF(C4670="","",VLOOKUP(C4670,'4.製品一覧'!$B$4:$D$500,3,FALSE))</f>
        <v/>
      </c>
      <c r="E4670" s="102">
        <f>IF(C4670&lt;&gt;"",VLOOKUP(C4670,'7.製品別原価'!$B$5:$J$500,8,FALSE),0)</f>
        <v>0</v>
      </c>
      <c r="F4670" s="37">
        <f>IF(OR($K$2=0,K4670=0),0,'1.全社費用'!$C$42/$K$2)</f>
        <v>0</v>
      </c>
      <c r="G4670" s="37">
        <f t="shared" si="506"/>
        <v>0</v>
      </c>
      <c r="H4670" s="38">
        <f t="shared" si="507"/>
        <v>0</v>
      </c>
      <c r="I4670" s="39">
        <f t="shared" si="508"/>
        <v>0</v>
      </c>
      <c r="J4670" s="40">
        <f t="shared" si="509"/>
        <v>0</v>
      </c>
      <c r="K4670" s="111">
        <f>IF($B4670="",0,'2.売上実績'!D4670)</f>
        <v>0</v>
      </c>
      <c r="L4670" s="111">
        <f>IF($B4670="",0,'2.売上実績'!E4670)</f>
        <v>0</v>
      </c>
      <c r="M4670" s="28">
        <f t="shared" si="504"/>
        <v>0</v>
      </c>
      <c r="N4670" s="41">
        <f t="shared" si="505"/>
        <v>0</v>
      </c>
      <c r="O4670" s="40">
        <f t="shared" si="510"/>
        <v>0</v>
      </c>
    </row>
    <row r="4671" spans="2:15" ht="18" customHeight="1">
      <c r="B4671" s="109" t="str">
        <f>IF('2.売上実績'!$B4671="","",'2.売上実績'!$B4671)</f>
        <v/>
      </c>
      <c r="C4671" s="110" t="str">
        <f>IF('2.売上実績'!$C4671="","",'2.売上実績'!$C4671)</f>
        <v/>
      </c>
      <c r="D4671" s="98" t="str">
        <f>IF(C4671="","",VLOOKUP(C4671,'4.製品一覧'!$B$4:$D$500,3,FALSE))</f>
        <v/>
      </c>
      <c r="E4671" s="102">
        <f>IF(C4671&lt;&gt;"",VLOOKUP(C4671,'7.製品別原価'!$B$5:$J$500,8,FALSE),0)</f>
        <v>0</v>
      </c>
      <c r="F4671" s="37">
        <f>IF(OR($K$2=0,K4671=0),0,'1.全社費用'!$C$42/$K$2)</f>
        <v>0</v>
      </c>
      <c r="G4671" s="37">
        <f t="shared" si="506"/>
        <v>0</v>
      </c>
      <c r="H4671" s="38">
        <f t="shared" si="507"/>
        <v>0</v>
      </c>
      <c r="I4671" s="39">
        <f t="shared" si="508"/>
        <v>0</v>
      </c>
      <c r="J4671" s="40">
        <f t="shared" si="509"/>
        <v>0</v>
      </c>
      <c r="K4671" s="111">
        <f>IF($B4671="",0,'2.売上実績'!D4671)</f>
        <v>0</v>
      </c>
      <c r="L4671" s="111">
        <f>IF($B4671="",0,'2.売上実績'!E4671)</f>
        <v>0</v>
      </c>
      <c r="M4671" s="28">
        <f t="shared" si="504"/>
        <v>0</v>
      </c>
      <c r="N4671" s="41">
        <f t="shared" si="505"/>
        <v>0</v>
      </c>
      <c r="O4671" s="40">
        <f t="shared" si="510"/>
        <v>0</v>
      </c>
    </row>
    <row r="4672" spans="2:15" ht="18" customHeight="1">
      <c r="B4672" s="109" t="str">
        <f>IF('2.売上実績'!$B4672="","",'2.売上実績'!$B4672)</f>
        <v/>
      </c>
      <c r="C4672" s="110" t="str">
        <f>IF('2.売上実績'!$C4672="","",'2.売上実績'!$C4672)</f>
        <v/>
      </c>
      <c r="D4672" s="98" t="str">
        <f>IF(C4672="","",VLOOKUP(C4672,'4.製品一覧'!$B$4:$D$500,3,FALSE))</f>
        <v/>
      </c>
      <c r="E4672" s="102">
        <f>IF(C4672&lt;&gt;"",VLOOKUP(C4672,'7.製品別原価'!$B$5:$J$500,8,FALSE),0)</f>
        <v>0</v>
      </c>
      <c r="F4672" s="37">
        <f>IF(OR($K$2=0,K4672=0),0,'1.全社費用'!$C$42/$K$2)</f>
        <v>0</v>
      </c>
      <c r="G4672" s="37">
        <f t="shared" si="506"/>
        <v>0</v>
      </c>
      <c r="H4672" s="38">
        <f t="shared" si="507"/>
        <v>0</v>
      </c>
      <c r="I4672" s="39">
        <f t="shared" si="508"/>
        <v>0</v>
      </c>
      <c r="J4672" s="40">
        <f t="shared" si="509"/>
        <v>0</v>
      </c>
      <c r="K4672" s="111">
        <f>IF($B4672="",0,'2.売上実績'!D4672)</f>
        <v>0</v>
      </c>
      <c r="L4672" s="111">
        <f>IF($B4672="",0,'2.売上実績'!E4672)</f>
        <v>0</v>
      </c>
      <c r="M4672" s="28">
        <f t="shared" si="504"/>
        <v>0</v>
      </c>
      <c r="N4672" s="41">
        <f t="shared" si="505"/>
        <v>0</v>
      </c>
      <c r="O4672" s="40">
        <f t="shared" si="510"/>
        <v>0</v>
      </c>
    </row>
    <row r="4673" spans="2:15" ht="18" customHeight="1">
      <c r="B4673" s="109" t="str">
        <f>IF('2.売上実績'!$B4673="","",'2.売上実績'!$B4673)</f>
        <v/>
      </c>
      <c r="C4673" s="110" t="str">
        <f>IF('2.売上実績'!$C4673="","",'2.売上実績'!$C4673)</f>
        <v/>
      </c>
      <c r="D4673" s="98" t="str">
        <f>IF(C4673="","",VLOOKUP(C4673,'4.製品一覧'!$B$4:$D$500,3,FALSE))</f>
        <v/>
      </c>
      <c r="E4673" s="102">
        <f>IF(C4673&lt;&gt;"",VLOOKUP(C4673,'7.製品別原価'!$B$5:$J$500,8,FALSE),0)</f>
        <v>0</v>
      </c>
      <c r="F4673" s="37">
        <f>IF(OR($K$2=0,K4673=0),0,'1.全社費用'!$C$42/$K$2)</f>
        <v>0</v>
      </c>
      <c r="G4673" s="37">
        <f t="shared" si="506"/>
        <v>0</v>
      </c>
      <c r="H4673" s="38">
        <f t="shared" si="507"/>
        <v>0</v>
      </c>
      <c r="I4673" s="39">
        <f t="shared" si="508"/>
        <v>0</v>
      </c>
      <c r="J4673" s="40">
        <f t="shared" si="509"/>
        <v>0</v>
      </c>
      <c r="K4673" s="111">
        <f>IF($B4673="",0,'2.売上実績'!D4673)</f>
        <v>0</v>
      </c>
      <c r="L4673" s="111">
        <f>IF($B4673="",0,'2.売上実績'!E4673)</f>
        <v>0</v>
      </c>
      <c r="M4673" s="28">
        <f t="shared" si="504"/>
        <v>0</v>
      </c>
      <c r="N4673" s="41">
        <f t="shared" si="505"/>
        <v>0</v>
      </c>
      <c r="O4673" s="40">
        <f t="shared" si="510"/>
        <v>0</v>
      </c>
    </row>
    <row r="4674" spans="2:15" ht="18" customHeight="1">
      <c r="B4674" s="109" t="str">
        <f>IF('2.売上実績'!$B4674="","",'2.売上実績'!$B4674)</f>
        <v/>
      </c>
      <c r="C4674" s="110" t="str">
        <f>IF('2.売上実績'!$C4674="","",'2.売上実績'!$C4674)</f>
        <v/>
      </c>
      <c r="D4674" s="98" t="str">
        <f>IF(C4674="","",VLOOKUP(C4674,'4.製品一覧'!$B$4:$D$500,3,FALSE))</f>
        <v/>
      </c>
      <c r="E4674" s="102">
        <f>IF(C4674&lt;&gt;"",VLOOKUP(C4674,'7.製品別原価'!$B$5:$J$500,8,FALSE),0)</f>
        <v>0</v>
      </c>
      <c r="F4674" s="37">
        <f>IF(OR($K$2=0,K4674=0),0,'1.全社費用'!$C$42/$K$2)</f>
        <v>0</v>
      </c>
      <c r="G4674" s="37">
        <f t="shared" si="506"/>
        <v>0</v>
      </c>
      <c r="H4674" s="38">
        <f t="shared" si="507"/>
        <v>0</v>
      </c>
      <c r="I4674" s="39">
        <f t="shared" si="508"/>
        <v>0</v>
      </c>
      <c r="J4674" s="40">
        <f t="shared" si="509"/>
        <v>0</v>
      </c>
      <c r="K4674" s="111">
        <f>IF($B4674="",0,'2.売上実績'!D4674)</f>
        <v>0</v>
      </c>
      <c r="L4674" s="111">
        <f>IF($B4674="",0,'2.売上実績'!E4674)</f>
        <v>0</v>
      </c>
      <c r="M4674" s="28">
        <f t="shared" si="504"/>
        <v>0</v>
      </c>
      <c r="N4674" s="41">
        <f t="shared" si="505"/>
        <v>0</v>
      </c>
      <c r="O4674" s="40">
        <f t="shared" si="510"/>
        <v>0</v>
      </c>
    </row>
    <row r="4675" spans="2:15" ht="18" customHeight="1">
      <c r="B4675" s="109" t="str">
        <f>IF('2.売上実績'!$B4675="","",'2.売上実績'!$B4675)</f>
        <v/>
      </c>
      <c r="C4675" s="110" t="str">
        <f>IF('2.売上実績'!$C4675="","",'2.売上実績'!$C4675)</f>
        <v/>
      </c>
      <c r="D4675" s="98" t="str">
        <f>IF(C4675="","",VLOOKUP(C4675,'4.製品一覧'!$B$4:$D$500,3,FALSE))</f>
        <v/>
      </c>
      <c r="E4675" s="102">
        <f>IF(C4675&lt;&gt;"",VLOOKUP(C4675,'7.製品別原価'!$B$5:$J$500,8,FALSE),0)</f>
        <v>0</v>
      </c>
      <c r="F4675" s="37">
        <f>IF(OR($K$2=0,K4675=0),0,'1.全社費用'!$C$42/$K$2)</f>
        <v>0</v>
      </c>
      <c r="G4675" s="37">
        <f t="shared" si="506"/>
        <v>0</v>
      </c>
      <c r="H4675" s="38">
        <f t="shared" si="507"/>
        <v>0</v>
      </c>
      <c r="I4675" s="39">
        <f t="shared" si="508"/>
        <v>0</v>
      </c>
      <c r="J4675" s="40">
        <f t="shared" si="509"/>
        <v>0</v>
      </c>
      <c r="K4675" s="111">
        <f>IF($B4675="",0,'2.売上実績'!D4675)</f>
        <v>0</v>
      </c>
      <c r="L4675" s="111">
        <f>IF($B4675="",0,'2.売上実績'!E4675)</f>
        <v>0</v>
      </c>
      <c r="M4675" s="28">
        <f t="shared" si="504"/>
        <v>0</v>
      </c>
      <c r="N4675" s="41">
        <f t="shared" si="505"/>
        <v>0</v>
      </c>
      <c r="O4675" s="40">
        <f t="shared" si="510"/>
        <v>0</v>
      </c>
    </row>
    <row r="4676" spans="2:15" ht="18" customHeight="1">
      <c r="B4676" s="109" t="str">
        <f>IF('2.売上実績'!$B4676="","",'2.売上実績'!$B4676)</f>
        <v/>
      </c>
      <c r="C4676" s="110" t="str">
        <f>IF('2.売上実績'!$C4676="","",'2.売上実績'!$C4676)</f>
        <v/>
      </c>
      <c r="D4676" s="98" t="str">
        <f>IF(C4676="","",VLOOKUP(C4676,'4.製品一覧'!$B$4:$D$500,3,FALSE))</f>
        <v/>
      </c>
      <c r="E4676" s="102">
        <f>IF(C4676&lt;&gt;"",VLOOKUP(C4676,'7.製品別原価'!$B$5:$J$500,8,FALSE),0)</f>
        <v>0</v>
      </c>
      <c r="F4676" s="37">
        <f>IF(OR($K$2=0,K4676=0),0,'1.全社費用'!$C$42/$K$2)</f>
        <v>0</v>
      </c>
      <c r="G4676" s="37">
        <f t="shared" si="506"/>
        <v>0</v>
      </c>
      <c r="H4676" s="38">
        <f t="shared" si="507"/>
        <v>0</v>
      </c>
      <c r="I4676" s="39">
        <f t="shared" si="508"/>
        <v>0</v>
      </c>
      <c r="J4676" s="40">
        <f t="shared" si="509"/>
        <v>0</v>
      </c>
      <c r="K4676" s="111">
        <f>IF($B4676="",0,'2.売上実績'!D4676)</f>
        <v>0</v>
      </c>
      <c r="L4676" s="111">
        <f>IF($B4676="",0,'2.売上実績'!E4676)</f>
        <v>0</v>
      </c>
      <c r="M4676" s="28">
        <f t="shared" ref="M4676:M4739" si="511">G4676*K4676</f>
        <v>0</v>
      </c>
      <c r="N4676" s="41">
        <f t="shared" ref="N4676:N4739" si="512">L4676-M4676</f>
        <v>0</v>
      </c>
      <c r="O4676" s="40">
        <f t="shared" si="510"/>
        <v>0</v>
      </c>
    </row>
    <row r="4677" spans="2:15" ht="18" customHeight="1">
      <c r="B4677" s="109" t="str">
        <f>IF('2.売上実績'!$B4677="","",'2.売上実績'!$B4677)</f>
        <v/>
      </c>
      <c r="C4677" s="110" t="str">
        <f>IF('2.売上実績'!$C4677="","",'2.売上実績'!$C4677)</f>
        <v/>
      </c>
      <c r="D4677" s="98" t="str">
        <f>IF(C4677="","",VLOOKUP(C4677,'4.製品一覧'!$B$4:$D$500,3,FALSE))</f>
        <v/>
      </c>
      <c r="E4677" s="102">
        <f>IF(C4677&lt;&gt;"",VLOOKUP(C4677,'7.製品別原価'!$B$5:$J$500,8,FALSE),0)</f>
        <v>0</v>
      </c>
      <c r="F4677" s="37">
        <f>IF(OR($K$2=0,K4677=0),0,'1.全社費用'!$C$42/$K$2)</f>
        <v>0</v>
      </c>
      <c r="G4677" s="37">
        <f t="shared" ref="G4677:G4740" si="513">SUM(D4677:F4677)</f>
        <v>0</v>
      </c>
      <c r="H4677" s="38">
        <f t="shared" ref="H4677:H4740" si="514">IF(K4677=0,0,L4677/K4677)</f>
        <v>0</v>
      </c>
      <c r="I4677" s="39">
        <f t="shared" ref="I4677:I4740" si="515">IF(K4677=0,0,N4677/K4677)</f>
        <v>0</v>
      </c>
      <c r="J4677" s="40">
        <f t="shared" ref="J4677:J4740" si="516">O4677</f>
        <v>0</v>
      </c>
      <c r="K4677" s="111">
        <f>IF($B4677="",0,'2.売上実績'!D4677)</f>
        <v>0</v>
      </c>
      <c r="L4677" s="111">
        <f>IF($B4677="",0,'2.売上実績'!E4677)</f>
        <v>0</v>
      </c>
      <c r="M4677" s="28">
        <f t="shared" si="511"/>
        <v>0</v>
      </c>
      <c r="N4677" s="41">
        <f t="shared" si="512"/>
        <v>0</v>
      </c>
      <c r="O4677" s="40">
        <f t="shared" ref="O4677:O4740" si="517">IF(OR(N4677=0,L4677=0),0,N4677/L4677)</f>
        <v>0</v>
      </c>
    </row>
    <row r="4678" spans="2:15" ht="18" customHeight="1">
      <c r="B4678" s="109" t="str">
        <f>IF('2.売上実績'!$B4678="","",'2.売上実績'!$B4678)</f>
        <v/>
      </c>
      <c r="C4678" s="110" t="str">
        <f>IF('2.売上実績'!$C4678="","",'2.売上実績'!$C4678)</f>
        <v/>
      </c>
      <c r="D4678" s="98" t="str">
        <f>IF(C4678="","",VLOOKUP(C4678,'4.製品一覧'!$B$4:$D$500,3,FALSE))</f>
        <v/>
      </c>
      <c r="E4678" s="102">
        <f>IF(C4678&lt;&gt;"",VLOOKUP(C4678,'7.製品別原価'!$B$5:$J$500,8,FALSE),0)</f>
        <v>0</v>
      </c>
      <c r="F4678" s="37">
        <f>IF(OR($K$2=0,K4678=0),0,'1.全社費用'!$C$42/$K$2)</f>
        <v>0</v>
      </c>
      <c r="G4678" s="37">
        <f t="shared" si="513"/>
        <v>0</v>
      </c>
      <c r="H4678" s="38">
        <f t="shared" si="514"/>
        <v>0</v>
      </c>
      <c r="I4678" s="39">
        <f t="shared" si="515"/>
        <v>0</v>
      </c>
      <c r="J4678" s="40">
        <f t="shared" si="516"/>
        <v>0</v>
      </c>
      <c r="K4678" s="111">
        <f>IF($B4678="",0,'2.売上実績'!D4678)</f>
        <v>0</v>
      </c>
      <c r="L4678" s="111">
        <f>IF($B4678="",0,'2.売上実績'!E4678)</f>
        <v>0</v>
      </c>
      <c r="M4678" s="28">
        <f t="shared" si="511"/>
        <v>0</v>
      </c>
      <c r="N4678" s="41">
        <f t="shared" si="512"/>
        <v>0</v>
      </c>
      <c r="O4678" s="40">
        <f t="shared" si="517"/>
        <v>0</v>
      </c>
    </row>
    <row r="4679" spans="2:15" ht="18" customHeight="1">
      <c r="B4679" s="109" t="str">
        <f>IF('2.売上実績'!$B4679="","",'2.売上実績'!$B4679)</f>
        <v/>
      </c>
      <c r="C4679" s="110" t="str">
        <f>IF('2.売上実績'!$C4679="","",'2.売上実績'!$C4679)</f>
        <v/>
      </c>
      <c r="D4679" s="98" t="str">
        <f>IF(C4679="","",VLOOKUP(C4679,'4.製品一覧'!$B$4:$D$500,3,FALSE))</f>
        <v/>
      </c>
      <c r="E4679" s="102">
        <f>IF(C4679&lt;&gt;"",VLOOKUP(C4679,'7.製品別原価'!$B$5:$J$500,8,FALSE),0)</f>
        <v>0</v>
      </c>
      <c r="F4679" s="37">
        <f>IF(OR($K$2=0,K4679=0),0,'1.全社費用'!$C$42/$K$2)</f>
        <v>0</v>
      </c>
      <c r="G4679" s="37">
        <f t="shared" si="513"/>
        <v>0</v>
      </c>
      <c r="H4679" s="38">
        <f t="shared" si="514"/>
        <v>0</v>
      </c>
      <c r="I4679" s="39">
        <f t="shared" si="515"/>
        <v>0</v>
      </c>
      <c r="J4679" s="40">
        <f t="shared" si="516"/>
        <v>0</v>
      </c>
      <c r="K4679" s="111">
        <f>IF($B4679="",0,'2.売上実績'!D4679)</f>
        <v>0</v>
      </c>
      <c r="L4679" s="111">
        <f>IF($B4679="",0,'2.売上実績'!E4679)</f>
        <v>0</v>
      </c>
      <c r="M4679" s="28">
        <f t="shared" si="511"/>
        <v>0</v>
      </c>
      <c r="N4679" s="41">
        <f t="shared" si="512"/>
        <v>0</v>
      </c>
      <c r="O4679" s="40">
        <f t="shared" si="517"/>
        <v>0</v>
      </c>
    </row>
    <row r="4680" spans="2:15" ht="18" customHeight="1">
      <c r="B4680" s="109" t="str">
        <f>IF('2.売上実績'!$B4680="","",'2.売上実績'!$B4680)</f>
        <v/>
      </c>
      <c r="C4680" s="110" t="str">
        <f>IF('2.売上実績'!$C4680="","",'2.売上実績'!$C4680)</f>
        <v/>
      </c>
      <c r="D4680" s="98" t="str">
        <f>IF(C4680="","",VLOOKUP(C4680,'4.製品一覧'!$B$4:$D$500,3,FALSE))</f>
        <v/>
      </c>
      <c r="E4680" s="102">
        <f>IF(C4680&lt;&gt;"",VLOOKUP(C4680,'7.製品別原価'!$B$5:$J$500,8,FALSE),0)</f>
        <v>0</v>
      </c>
      <c r="F4680" s="37">
        <f>IF(OR($K$2=0,K4680=0),0,'1.全社費用'!$C$42/$K$2)</f>
        <v>0</v>
      </c>
      <c r="G4680" s="37">
        <f t="shared" si="513"/>
        <v>0</v>
      </c>
      <c r="H4680" s="38">
        <f t="shared" si="514"/>
        <v>0</v>
      </c>
      <c r="I4680" s="39">
        <f t="shared" si="515"/>
        <v>0</v>
      </c>
      <c r="J4680" s="40">
        <f t="shared" si="516"/>
        <v>0</v>
      </c>
      <c r="K4680" s="111">
        <f>IF($B4680="",0,'2.売上実績'!D4680)</f>
        <v>0</v>
      </c>
      <c r="L4680" s="111">
        <f>IF($B4680="",0,'2.売上実績'!E4680)</f>
        <v>0</v>
      </c>
      <c r="M4680" s="28">
        <f t="shared" si="511"/>
        <v>0</v>
      </c>
      <c r="N4680" s="41">
        <f t="shared" si="512"/>
        <v>0</v>
      </c>
      <c r="O4680" s="40">
        <f t="shared" si="517"/>
        <v>0</v>
      </c>
    </row>
    <row r="4681" spans="2:15" ht="18" customHeight="1">
      <c r="B4681" s="109" t="str">
        <f>IF('2.売上実績'!$B4681="","",'2.売上実績'!$B4681)</f>
        <v/>
      </c>
      <c r="C4681" s="110" t="str">
        <f>IF('2.売上実績'!$C4681="","",'2.売上実績'!$C4681)</f>
        <v/>
      </c>
      <c r="D4681" s="98" t="str">
        <f>IF(C4681="","",VLOOKUP(C4681,'4.製品一覧'!$B$4:$D$500,3,FALSE))</f>
        <v/>
      </c>
      <c r="E4681" s="102">
        <f>IF(C4681&lt;&gt;"",VLOOKUP(C4681,'7.製品別原価'!$B$5:$J$500,8,FALSE),0)</f>
        <v>0</v>
      </c>
      <c r="F4681" s="37">
        <f>IF(OR($K$2=0,K4681=0),0,'1.全社費用'!$C$42/$K$2)</f>
        <v>0</v>
      </c>
      <c r="G4681" s="37">
        <f t="shared" si="513"/>
        <v>0</v>
      </c>
      <c r="H4681" s="38">
        <f t="shared" si="514"/>
        <v>0</v>
      </c>
      <c r="I4681" s="39">
        <f t="shared" si="515"/>
        <v>0</v>
      </c>
      <c r="J4681" s="40">
        <f t="shared" si="516"/>
        <v>0</v>
      </c>
      <c r="K4681" s="111">
        <f>IF($B4681="",0,'2.売上実績'!D4681)</f>
        <v>0</v>
      </c>
      <c r="L4681" s="111">
        <f>IF($B4681="",0,'2.売上実績'!E4681)</f>
        <v>0</v>
      </c>
      <c r="M4681" s="28">
        <f t="shared" si="511"/>
        <v>0</v>
      </c>
      <c r="N4681" s="41">
        <f t="shared" si="512"/>
        <v>0</v>
      </c>
      <c r="O4681" s="40">
        <f t="shared" si="517"/>
        <v>0</v>
      </c>
    </row>
    <row r="4682" spans="2:15" ht="18" customHeight="1">
      <c r="B4682" s="109" t="str">
        <f>IF('2.売上実績'!$B4682="","",'2.売上実績'!$B4682)</f>
        <v/>
      </c>
      <c r="C4682" s="110" t="str">
        <f>IF('2.売上実績'!$C4682="","",'2.売上実績'!$C4682)</f>
        <v/>
      </c>
      <c r="D4682" s="98" t="str">
        <f>IF(C4682="","",VLOOKUP(C4682,'4.製品一覧'!$B$4:$D$500,3,FALSE))</f>
        <v/>
      </c>
      <c r="E4682" s="102">
        <f>IF(C4682&lt;&gt;"",VLOOKUP(C4682,'7.製品別原価'!$B$5:$J$500,8,FALSE),0)</f>
        <v>0</v>
      </c>
      <c r="F4682" s="37">
        <f>IF(OR($K$2=0,K4682=0),0,'1.全社費用'!$C$42/$K$2)</f>
        <v>0</v>
      </c>
      <c r="G4682" s="37">
        <f t="shared" si="513"/>
        <v>0</v>
      </c>
      <c r="H4682" s="38">
        <f t="shared" si="514"/>
        <v>0</v>
      </c>
      <c r="I4682" s="39">
        <f t="shared" si="515"/>
        <v>0</v>
      </c>
      <c r="J4682" s="40">
        <f t="shared" si="516"/>
        <v>0</v>
      </c>
      <c r="K4682" s="111">
        <f>IF($B4682="",0,'2.売上実績'!D4682)</f>
        <v>0</v>
      </c>
      <c r="L4682" s="111">
        <f>IF($B4682="",0,'2.売上実績'!E4682)</f>
        <v>0</v>
      </c>
      <c r="M4682" s="28">
        <f t="shared" si="511"/>
        <v>0</v>
      </c>
      <c r="N4682" s="41">
        <f t="shared" si="512"/>
        <v>0</v>
      </c>
      <c r="O4682" s="40">
        <f t="shared" si="517"/>
        <v>0</v>
      </c>
    </row>
    <row r="4683" spans="2:15" ht="18" customHeight="1">
      <c r="B4683" s="109" t="str">
        <f>IF('2.売上実績'!$B4683="","",'2.売上実績'!$B4683)</f>
        <v/>
      </c>
      <c r="C4683" s="110" t="str">
        <f>IF('2.売上実績'!$C4683="","",'2.売上実績'!$C4683)</f>
        <v/>
      </c>
      <c r="D4683" s="98" t="str">
        <f>IF(C4683="","",VLOOKUP(C4683,'4.製品一覧'!$B$4:$D$500,3,FALSE))</f>
        <v/>
      </c>
      <c r="E4683" s="102">
        <f>IF(C4683&lt;&gt;"",VLOOKUP(C4683,'7.製品別原価'!$B$5:$J$500,8,FALSE),0)</f>
        <v>0</v>
      </c>
      <c r="F4683" s="37">
        <f>IF(OR($K$2=0,K4683=0),0,'1.全社費用'!$C$42/$K$2)</f>
        <v>0</v>
      </c>
      <c r="G4683" s="37">
        <f t="shared" si="513"/>
        <v>0</v>
      </c>
      <c r="H4683" s="38">
        <f t="shared" si="514"/>
        <v>0</v>
      </c>
      <c r="I4683" s="39">
        <f t="shared" si="515"/>
        <v>0</v>
      </c>
      <c r="J4683" s="40">
        <f t="shared" si="516"/>
        <v>0</v>
      </c>
      <c r="K4683" s="111">
        <f>IF($B4683="",0,'2.売上実績'!D4683)</f>
        <v>0</v>
      </c>
      <c r="L4683" s="111">
        <f>IF($B4683="",0,'2.売上実績'!E4683)</f>
        <v>0</v>
      </c>
      <c r="M4683" s="28">
        <f t="shared" si="511"/>
        <v>0</v>
      </c>
      <c r="N4683" s="41">
        <f t="shared" si="512"/>
        <v>0</v>
      </c>
      <c r="O4683" s="40">
        <f t="shared" si="517"/>
        <v>0</v>
      </c>
    </row>
    <row r="4684" spans="2:15" ht="18" customHeight="1">
      <c r="B4684" s="109" t="str">
        <f>IF('2.売上実績'!$B4684="","",'2.売上実績'!$B4684)</f>
        <v/>
      </c>
      <c r="C4684" s="110" t="str">
        <f>IF('2.売上実績'!$C4684="","",'2.売上実績'!$C4684)</f>
        <v/>
      </c>
      <c r="D4684" s="98" t="str">
        <f>IF(C4684="","",VLOOKUP(C4684,'4.製品一覧'!$B$4:$D$500,3,FALSE))</f>
        <v/>
      </c>
      <c r="E4684" s="102">
        <f>IF(C4684&lt;&gt;"",VLOOKUP(C4684,'7.製品別原価'!$B$5:$J$500,8,FALSE),0)</f>
        <v>0</v>
      </c>
      <c r="F4684" s="37">
        <f>IF(OR($K$2=0,K4684=0),0,'1.全社費用'!$C$42/$K$2)</f>
        <v>0</v>
      </c>
      <c r="G4684" s="37">
        <f t="shared" si="513"/>
        <v>0</v>
      </c>
      <c r="H4684" s="38">
        <f t="shared" si="514"/>
        <v>0</v>
      </c>
      <c r="I4684" s="39">
        <f t="shared" si="515"/>
        <v>0</v>
      </c>
      <c r="J4684" s="40">
        <f t="shared" si="516"/>
        <v>0</v>
      </c>
      <c r="K4684" s="111">
        <f>IF($B4684="",0,'2.売上実績'!D4684)</f>
        <v>0</v>
      </c>
      <c r="L4684" s="111">
        <f>IF($B4684="",0,'2.売上実績'!E4684)</f>
        <v>0</v>
      </c>
      <c r="M4684" s="28">
        <f t="shared" si="511"/>
        <v>0</v>
      </c>
      <c r="N4684" s="41">
        <f t="shared" si="512"/>
        <v>0</v>
      </c>
      <c r="O4684" s="40">
        <f t="shared" si="517"/>
        <v>0</v>
      </c>
    </row>
    <row r="4685" spans="2:15" ht="18" customHeight="1">
      <c r="B4685" s="109" t="str">
        <f>IF('2.売上実績'!$B4685="","",'2.売上実績'!$B4685)</f>
        <v/>
      </c>
      <c r="C4685" s="110" t="str">
        <f>IF('2.売上実績'!$C4685="","",'2.売上実績'!$C4685)</f>
        <v/>
      </c>
      <c r="D4685" s="98" t="str">
        <f>IF(C4685="","",VLOOKUP(C4685,'4.製品一覧'!$B$4:$D$500,3,FALSE))</f>
        <v/>
      </c>
      <c r="E4685" s="102">
        <f>IF(C4685&lt;&gt;"",VLOOKUP(C4685,'7.製品別原価'!$B$5:$J$500,8,FALSE),0)</f>
        <v>0</v>
      </c>
      <c r="F4685" s="37">
        <f>IF(OR($K$2=0,K4685=0),0,'1.全社費用'!$C$42/$K$2)</f>
        <v>0</v>
      </c>
      <c r="G4685" s="37">
        <f t="shared" si="513"/>
        <v>0</v>
      </c>
      <c r="H4685" s="38">
        <f t="shared" si="514"/>
        <v>0</v>
      </c>
      <c r="I4685" s="39">
        <f t="shared" si="515"/>
        <v>0</v>
      </c>
      <c r="J4685" s="40">
        <f t="shared" si="516"/>
        <v>0</v>
      </c>
      <c r="K4685" s="111">
        <f>IF($B4685="",0,'2.売上実績'!D4685)</f>
        <v>0</v>
      </c>
      <c r="L4685" s="111">
        <f>IF($B4685="",0,'2.売上実績'!E4685)</f>
        <v>0</v>
      </c>
      <c r="M4685" s="28">
        <f t="shared" si="511"/>
        <v>0</v>
      </c>
      <c r="N4685" s="41">
        <f t="shared" si="512"/>
        <v>0</v>
      </c>
      <c r="O4685" s="40">
        <f t="shared" si="517"/>
        <v>0</v>
      </c>
    </row>
    <row r="4686" spans="2:15" ht="18" customHeight="1">
      <c r="B4686" s="109" t="str">
        <f>IF('2.売上実績'!$B4686="","",'2.売上実績'!$B4686)</f>
        <v/>
      </c>
      <c r="C4686" s="110" t="str">
        <f>IF('2.売上実績'!$C4686="","",'2.売上実績'!$C4686)</f>
        <v/>
      </c>
      <c r="D4686" s="98" t="str">
        <f>IF(C4686="","",VLOOKUP(C4686,'4.製品一覧'!$B$4:$D$500,3,FALSE))</f>
        <v/>
      </c>
      <c r="E4686" s="102">
        <f>IF(C4686&lt;&gt;"",VLOOKUP(C4686,'7.製品別原価'!$B$5:$J$500,8,FALSE),0)</f>
        <v>0</v>
      </c>
      <c r="F4686" s="37">
        <f>IF(OR($K$2=0,K4686=0),0,'1.全社費用'!$C$42/$K$2)</f>
        <v>0</v>
      </c>
      <c r="G4686" s="37">
        <f t="shared" si="513"/>
        <v>0</v>
      </c>
      <c r="H4686" s="38">
        <f t="shared" si="514"/>
        <v>0</v>
      </c>
      <c r="I4686" s="39">
        <f t="shared" si="515"/>
        <v>0</v>
      </c>
      <c r="J4686" s="40">
        <f t="shared" si="516"/>
        <v>0</v>
      </c>
      <c r="K4686" s="111">
        <f>IF($B4686="",0,'2.売上実績'!D4686)</f>
        <v>0</v>
      </c>
      <c r="L4686" s="111">
        <f>IF($B4686="",0,'2.売上実績'!E4686)</f>
        <v>0</v>
      </c>
      <c r="M4686" s="28">
        <f t="shared" si="511"/>
        <v>0</v>
      </c>
      <c r="N4686" s="41">
        <f t="shared" si="512"/>
        <v>0</v>
      </c>
      <c r="O4686" s="40">
        <f t="shared" si="517"/>
        <v>0</v>
      </c>
    </row>
    <row r="4687" spans="2:15" ht="18" customHeight="1">
      <c r="B4687" s="109" t="str">
        <f>IF('2.売上実績'!$B4687="","",'2.売上実績'!$B4687)</f>
        <v/>
      </c>
      <c r="C4687" s="110" t="str">
        <f>IF('2.売上実績'!$C4687="","",'2.売上実績'!$C4687)</f>
        <v/>
      </c>
      <c r="D4687" s="98" t="str">
        <f>IF(C4687="","",VLOOKUP(C4687,'4.製品一覧'!$B$4:$D$500,3,FALSE))</f>
        <v/>
      </c>
      <c r="E4687" s="102">
        <f>IF(C4687&lt;&gt;"",VLOOKUP(C4687,'7.製品別原価'!$B$5:$J$500,8,FALSE),0)</f>
        <v>0</v>
      </c>
      <c r="F4687" s="37">
        <f>IF(OR($K$2=0,K4687=0),0,'1.全社費用'!$C$42/$K$2)</f>
        <v>0</v>
      </c>
      <c r="G4687" s="37">
        <f t="shared" si="513"/>
        <v>0</v>
      </c>
      <c r="H4687" s="38">
        <f t="shared" si="514"/>
        <v>0</v>
      </c>
      <c r="I4687" s="39">
        <f t="shared" si="515"/>
        <v>0</v>
      </c>
      <c r="J4687" s="40">
        <f t="shared" si="516"/>
        <v>0</v>
      </c>
      <c r="K4687" s="111">
        <f>IF($B4687="",0,'2.売上実績'!D4687)</f>
        <v>0</v>
      </c>
      <c r="L4687" s="111">
        <f>IF($B4687="",0,'2.売上実績'!E4687)</f>
        <v>0</v>
      </c>
      <c r="M4687" s="28">
        <f t="shared" si="511"/>
        <v>0</v>
      </c>
      <c r="N4687" s="41">
        <f t="shared" si="512"/>
        <v>0</v>
      </c>
      <c r="O4687" s="40">
        <f t="shared" si="517"/>
        <v>0</v>
      </c>
    </row>
    <row r="4688" spans="2:15" ht="18" customHeight="1">
      <c r="B4688" s="109" t="str">
        <f>IF('2.売上実績'!$B4688="","",'2.売上実績'!$B4688)</f>
        <v/>
      </c>
      <c r="C4688" s="110" t="str">
        <f>IF('2.売上実績'!$C4688="","",'2.売上実績'!$C4688)</f>
        <v/>
      </c>
      <c r="D4688" s="98" t="str">
        <f>IF(C4688="","",VLOOKUP(C4688,'4.製品一覧'!$B$4:$D$500,3,FALSE))</f>
        <v/>
      </c>
      <c r="E4688" s="102">
        <f>IF(C4688&lt;&gt;"",VLOOKUP(C4688,'7.製品別原価'!$B$5:$J$500,8,FALSE),0)</f>
        <v>0</v>
      </c>
      <c r="F4688" s="37">
        <f>IF(OR($K$2=0,K4688=0),0,'1.全社費用'!$C$42/$K$2)</f>
        <v>0</v>
      </c>
      <c r="G4688" s="37">
        <f t="shared" si="513"/>
        <v>0</v>
      </c>
      <c r="H4688" s="38">
        <f t="shared" si="514"/>
        <v>0</v>
      </c>
      <c r="I4688" s="39">
        <f t="shared" si="515"/>
        <v>0</v>
      </c>
      <c r="J4688" s="40">
        <f t="shared" si="516"/>
        <v>0</v>
      </c>
      <c r="K4688" s="111">
        <f>IF($B4688="",0,'2.売上実績'!D4688)</f>
        <v>0</v>
      </c>
      <c r="L4688" s="111">
        <f>IF($B4688="",0,'2.売上実績'!E4688)</f>
        <v>0</v>
      </c>
      <c r="M4688" s="28">
        <f t="shared" si="511"/>
        <v>0</v>
      </c>
      <c r="N4688" s="41">
        <f t="shared" si="512"/>
        <v>0</v>
      </c>
      <c r="O4688" s="40">
        <f t="shared" si="517"/>
        <v>0</v>
      </c>
    </row>
    <row r="4689" spans="2:15" ht="18" customHeight="1">
      <c r="B4689" s="109" t="str">
        <f>IF('2.売上実績'!$B4689="","",'2.売上実績'!$B4689)</f>
        <v/>
      </c>
      <c r="C4689" s="110" t="str">
        <f>IF('2.売上実績'!$C4689="","",'2.売上実績'!$C4689)</f>
        <v/>
      </c>
      <c r="D4689" s="98" t="str">
        <f>IF(C4689="","",VLOOKUP(C4689,'4.製品一覧'!$B$4:$D$500,3,FALSE))</f>
        <v/>
      </c>
      <c r="E4689" s="102">
        <f>IF(C4689&lt;&gt;"",VLOOKUP(C4689,'7.製品別原価'!$B$5:$J$500,8,FALSE),0)</f>
        <v>0</v>
      </c>
      <c r="F4689" s="37">
        <f>IF(OR($K$2=0,K4689=0),0,'1.全社費用'!$C$42/$K$2)</f>
        <v>0</v>
      </c>
      <c r="G4689" s="37">
        <f t="shared" si="513"/>
        <v>0</v>
      </c>
      <c r="H4689" s="38">
        <f t="shared" si="514"/>
        <v>0</v>
      </c>
      <c r="I4689" s="39">
        <f t="shared" si="515"/>
        <v>0</v>
      </c>
      <c r="J4689" s="40">
        <f t="shared" si="516"/>
        <v>0</v>
      </c>
      <c r="K4689" s="111">
        <f>IF($B4689="",0,'2.売上実績'!D4689)</f>
        <v>0</v>
      </c>
      <c r="L4689" s="111">
        <f>IF($B4689="",0,'2.売上実績'!E4689)</f>
        <v>0</v>
      </c>
      <c r="M4689" s="28">
        <f t="shared" si="511"/>
        <v>0</v>
      </c>
      <c r="N4689" s="41">
        <f t="shared" si="512"/>
        <v>0</v>
      </c>
      <c r="O4689" s="40">
        <f t="shared" si="517"/>
        <v>0</v>
      </c>
    </row>
    <row r="4690" spans="2:15" ht="18" customHeight="1">
      <c r="B4690" s="109" t="str">
        <f>IF('2.売上実績'!$B4690="","",'2.売上実績'!$B4690)</f>
        <v/>
      </c>
      <c r="C4690" s="110" t="str">
        <f>IF('2.売上実績'!$C4690="","",'2.売上実績'!$C4690)</f>
        <v/>
      </c>
      <c r="D4690" s="98" t="str">
        <f>IF(C4690="","",VLOOKUP(C4690,'4.製品一覧'!$B$4:$D$500,3,FALSE))</f>
        <v/>
      </c>
      <c r="E4690" s="102">
        <f>IF(C4690&lt;&gt;"",VLOOKUP(C4690,'7.製品別原価'!$B$5:$J$500,8,FALSE),0)</f>
        <v>0</v>
      </c>
      <c r="F4690" s="37">
        <f>IF(OR($K$2=0,K4690=0),0,'1.全社費用'!$C$42/$K$2)</f>
        <v>0</v>
      </c>
      <c r="G4690" s="37">
        <f t="shared" si="513"/>
        <v>0</v>
      </c>
      <c r="H4690" s="38">
        <f t="shared" si="514"/>
        <v>0</v>
      </c>
      <c r="I4690" s="39">
        <f t="shared" si="515"/>
        <v>0</v>
      </c>
      <c r="J4690" s="40">
        <f t="shared" si="516"/>
        <v>0</v>
      </c>
      <c r="K4690" s="111">
        <f>IF($B4690="",0,'2.売上実績'!D4690)</f>
        <v>0</v>
      </c>
      <c r="L4690" s="111">
        <f>IF($B4690="",0,'2.売上実績'!E4690)</f>
        <v>0</v>
      </c>
      <c r="M4690" s="28">
        <f t="shared" si="511"/>
        <v>0</v>
      </c>
      <c r="N4690" s="41">
        <f t="shared" si="512"/>
        <v>0</v>
      </c>
      <c r="O4690" s="40">
        <f t="shared" si="517"/>
        <v>0</v>
      </c>
    </row>
    <row r="4691" spans="2:15" ht="18" customHeight="1">
      <c r="B4691" s="109" t="str">
        <f>IF('2.売上実績'!$B4691="","",'2.売上実績'!$B4691)</f>
        <v/>
      </c>
      <c r="C4691" s="110" t="str">
        <f>IF('2.売上実績'!$C4691="","",'2.売上実績'!$C4691)</f>
        <v/>
      </c>
      <c r="D4691" s="98" t="str">
        <f>IF(C4691="","",VLOOKUP(C4691,'4.製品一覧'!$B$4:$D$500,3,FALSE))</f>
        <v/>
      </c>
      <c r="E4691" s="102">
        <f>IF(C4691&lt;&gt;"",VLOOKUP(C4691,'7.製品別原価'!$B$5:$J$500,8,FALSE),0)</f>
        <v>0</v>
      </c>
      <c r="F4691" s="37">
        <f>IF(OR($K$2=0,K4691=0),0,'1.全社費用'!$C$42/$K$2)</f>
        <v>0</v>
      </c>
      <c r="G4691" s="37">
        <f t="shared" si="513"/>
        <v>0</v>
      </c>
      <c r="H4691" s="38">
        <f t="shared" si="514"/>
        <v>0</v>
      </c>
      <c r="I4691" s="39">
        <f t="shared" si="515"/>
        <v>0</v>
      </c>
      <c r="J4691" s="40">
        <f t="shared" si="516"/>
        <v>0</v>
      </c>
      <c r="K4691" s="111">
        <f>IF($B4691="",0,'2.売上実績'!D4691)</f>
        <v>0</v>
      </c>
      <c r="L4691" s="111">
        <f>IF($B4691="",0,'2.売上実績'!E4691)</f>
        <v>0</v>
      </c>
      <c r="M4691" s="28">
        <f t="shared" si="511"/>
        <v>0</v>
      </c>
      <c r="N4691" s="41">
        <f t="shared" si="512"/>
        <v>0</v>
      </c>
      <c r="O4691" s="40">
        <f t="shared" si="517"/>
        <v>0</v>
      </c>
    </row>
    <row r="4692" spans="2:15" ht="18" customHeight="1">
      <c r="B4692" s="109" t="str">
        <f>IF('2.売上実績'!$B4692="","",'2.売上実績'!$B4692)</f>
        <v/>
      </c>
      <c r="C4692" s="110" t="str">
        <f>IF('2.売上実績'!$C4692="","",'2.売上実績'!$C4692)</f>
        <v/>
      </c>
      <c r="D4692" s="98" t="str">
        <f>IF(C4692="","",VLOOKUP(C4692,'4.製品一覧'!$B$4:$D$500,3,FALSE))</f>
        <v/>
      </c>
      <c r="E4692" s="102">
        <f>IF(C4692&lt;&gt;"",VLOOKUP(C4692,'7.製品別原価'!$B$5:$J$500,8,FALSE),0)</f>
        <v>0</v>
      </c>
      <c r="F4692" s="37">
        <f>IF(OR($K$2=0,K4692=0),0,'1.全社費用'!$C$42/$K$2)</f>
        <v>0</v>
      </c>
      <c r="G4692" s="37">
        <f t="shared" si="513"/>
        <v>0</v>
      </c>
      <c r="H4692" s="38">
        <f t="shared" si="514"/>
        <v>0</v>
      </c>
      <c r="I4692" s="39">
        <f t="shared" si="515"/>
        <v>0</v>
      </c>
      <c r="J4692" s="40">
        <f t="shared" si="516"/>
        <v>0</v>
      </c>
      <c r="K4692" s="111">
        <f>IF($B4692="",0,'2.売上実績'!D4692)</f>
        <v>0</v>
      </c>
      <c r="L4692" s="111">
        <f>IF($B4692="",0,'2.売上実績'!E4692)</f>
        <v>0</v>
      </c>
      <c r="M4692" s="28">
        <f t="shared" si="511"/>
        <v>0</v>
      </c>
      <c r="N4692" s="41">
        <f t="shared" si="512"/>
        <v>0</v>
      </c>
      <c r="O4692" s="40">
        <f t="shared" si="517"/>
        <v>0</v>
      </c>
    </row>
    <row r="4693" spans="2:15" ht="18" customHeight="1">
      <c r="B4693" s="109" t="str">
        <f>IF('2.売上実績'!$B4693="","",'2.売上実績'!$B4693)</f>
        <v/>
      </c>
      <c r="C4693" s="110" t="str">
        <f>IF('2.売上実績'!$C4693="","",'2.売上実績'!$C4693)</f>
        <v/>
      </c>
      <c r="D4693" s="98" t="str">
        <f>IF(C4693="","",VLOOKUP(C4693,'4.製品一覧'!$B$4:$D$500,3,FALSE))</f>
        <v/>
      </c>
      <c r="E4693" s="102">
        <f>IF(C4693&lt;&gt;"",VLOOKUP(C4693,'7.製品別原価'!$B$5:$J$500,8,FALSE),0)</f>
        <v>0</v>
      </c>
      <c r="F4693" s="37">
        <f>IF(OR($K$2=0,K4693=0),0,'1.全社費用'!$C$42/$K$2)</f>
        <v>0</v>
      </c>
      <c r="G4693" s="37">
        <f t="shared" si="513"/>
        <v>0</v>
      </c>
      <c r="H4693" s="38">
        <f t="shared" si="514"/>
        <v>0</v>
      </c>
      <c r="I4693" s="39">
        <f t="shared" si="515"/>
        <v>0</v>
      </c>
      <c r="J4693" s="40">
        <f t="shared" si="516"/>
        <v>0</v>
      </c>
      <c r="K4693" s="111">
        <f>IF($B4693="",0,'2.売上実績'!D4693)</f>
        <v>0</v>
      </c>
      <c r="L4693" s="111">
        <f>IF($B4693="",0,'2.売上実績'!E4693)</f>
        <v>0</v>
      </c>
      <c r="M4693" s="28">
        <f t="shared" si="511"/>
        <v>0</v>
      </c>
      <c r="N4693" s="41">
        <f t="shared" si="512"/>
        <v>0</v>
      </c>
      <c r="O4693" s="40">
        <f t="shared" si="517"/>
        <v>0</v>
      </c>
    </row>
    <row r="4694" spans="2:15" ht="18" customHeight="1">
      <c r="B4694" s="109" t="str">
        <f>IF('2.売上実績'!$B4694="","",'2.売上実績'!$B4694)</f>
        <v/>
      </c>
      <c r="C4694" s="110" t="str">
        <f>IF('2.売上実績'!$C4694="","",'2.売上実績'!$C4694)</f>
        <v/>
      </c>
      <c r="D4694" s="98" t="str">
        <f>IF(C4694="","",VLOOKUP(C4694,'4.製品一覧'!$B$4:$D$500,3,FALSE))</f>
        <v/>
      </c>
      <c r="E4694" s="102">
        <f>IF(C4694&lt;&gt;"",VLOOKUP(C4694,'7.製品別原価'!$B$5:$J$500,8,FALSE),0)</f>
        <v>0</v>
      </c>
      <c r="F4694" s="37">
        <f>IF(OR($K$2=0,K4694=0),0,'1.全社費用'!$C$42/$K$2)</f>
        <v>0</v>
      </c>
      <c r="G4694" s="37">
        <f t="shared" si="513"/>
        <v>0</v>
      </c>
      <c r="H4694" s="38">
        <f t="shared" si="514"/>
        <v>0</v>
      </c>
      <c r="I4694" s="39">
        <f t="shared" si="515"/>
        <v>0</v>
      </c>
      <c r="J4694" s="40">
        <f t="shared" si="516"/>
        <v>0</v>
      </c>
      <c r="K4694" s="111">
        <f>IF($B4694="",0,'2.売上実績'!D4694)</f>
        <v>0</v>
      </c>
      <c r="L4694" s="111">
        <f>IF($B4694="",0,'2.売上実績'!E4694)</f>
        <v>0</v>
      </c>
      <c r="M4694" s="28">
        <f t="shared" si="511"/>
        <v>0</v>
      </c>
      <c r="N4694" s="41">
        <f t="shared" si="512"/>
        <v>0</v>
      </c>
      <c r="O4694" s="40">
        <f t="shared" si="517"/>
        <v>0</v>
      </c>
    </row>
    <row r="4695" spans="2:15" ht="18" customHeight="1">
      <c r="B4695" s="109" t="str">
        <f>IF('2.売上実績'!$B4695="","",'2.売上実績'!$B4695)</f>
        <v/>
      </c>
      <c r="C4695" s="110" t="str">
        <f>IF('2.売上実績'!$C4695="","",'2.売上実績'!$C4695)</f>
        <v/>
      </c>
      <c r="D4695" s="98" t="str">
        <f>IF(C4695="","",VLOOKUP(C4695,'4.製品一覧'!$B$4:$D$500,3,FALSE))</f>
        <v/>
      </c>
      <c r="E4695" s="102">
        <f>IF(C4695&lt;&gt;"",VLOOKUP(C4695,'7.製品別原価'!$B$5:$J$500,8,FALSE),0)</f>
        <v>0</v>
      </c>
      <c r="F4695" s="37">
        <f>IF(OR($K$2=0,K4695=0),0,'1.全社費用'!$C$42/$K$2)</f>
        <v>0</v>
      </c>
      <c r="G4695" s="37">
        <f t="shared" si="513"/>
        <v>0</v>
      </c>
      <c r="H4695" s="38">
        <f t="shared" si="514"/>
        <v>0</v>
      </c>
      <c r="I4695" s="39">
        <f t="shared" si="515"/>
        <v>0</v>
      </c>
      <c r="J4695" s="40">
        <f t="shared" si="516"/>
        <v>0</v>
      </c>
      <c r="K4695" s="111">
        <f>IF($B4695="",0,'2.売上実績'!D4695)</f>
        <v>0</v>
      </c>
      <c r="L4695" s="111">
        <f>IF($B4695="",0,'2.売上実績'!E4695)</f>
        <v>0</v>
      </c>
      <c r="M4695" s="28">
        <f t="shared" si="511"/>
        <v>0</v>
      </c>
      <c r="N4695" s="41">
        <f t="shared" si="512"/>
        <v>0</v>
      </c>
      <c r="O4695" s="40">
        <f t="shared" si="517"/>
        <v>0</v>
      </c>
    </row>
    <row r="4696" spans="2:15" ht="18" customHeight="1">
      <c r="B4696" s="109" t="str">
        <f>IF('2.売上実績'!$B4696="","",'2.売上実績'!$B4696)</f>
        <v/>
      </c>
      <c r="C4696" s="110" t="str">
        <f>IF('2.売上実績'!$C4696="","",'2.売上実績'!$C4696)</f>
        <v/>
      </c>
      <c r="D4696" s="98" t="str">
        <f>IF(C4696="","",VLOOKUP(C4696,'4.製品一覧'!$B$4:$D$500,3,FALSE))</f>
        <v/>
      </c>
      <c r="E4696" s="102">
        <f>IF(C4696&lt;&gt;"",VLOOKUP(C4696,'7.製品別原価'!$B$5:$J$500,8,FALSE),0)</f>
        <v>0</v>
      </c>
      <c r="F4696" s="37">
        <f>IF(OR($K$2=0,K4696=0),0,'1.全社費用'!$C$42/$K$2)</f>
        <v>0</v>
      </c>
      <c r="G4696" s="37">
        <f t="shared" si="513"/>
        <v>0</v>
      </c>
      <c r="H4696" s="38">
        <f t="shared" si="514"/>
        <v>0</v>
      </c>
      <c r="I4696" s="39">
        <f t="shared" si="515"/>
        <v>0</v>
      </c>
      <c r="J4696" s="40">
        <f t="shared" si="516"/>
        <v>0</v>
      </c>
      <c r="K4696" s="111">
        <f>IF($B4696="",0,'2.売上実績'!D4696)</f>
        <v>0</v>
      </c>
      <c r="L4696" s="111">
        <f>IF($B4696="",0,'2.売上実績'!E4696)</f>
        <v>0</v>
      </c>
      <c r="M4696" s="28">
        <f t="shared" si="511"/>
        <v>0</v>
      </c>
      <c r="N4696" s="41">
        <f t="shared" si="512"/>
        <v>0</v>
      </c>
      <c r="O4696" s="40">
        <f t="shared" si="517"/>
        <v>0</v>
      </c>
    </row>
    <row r="4697" spans="2:15" ht="18" customHeight="1">
      <c r="B4697" s="109" t="str">
        <f>IF('2.売上実績'!$B4697="","",'2.売上実績'!$B4697)</f>
        <v/>
      </c>
      <c r="C4697" s="110" t="str">
        <f>IF('2.売上実績'!$C4697="","",'2.売上実績'!$C4697)</f>
        <v/>
      </c>
      <c r="D4697" s="98" t="str">
        <f>IF(C4697="","",VLOOKUP(C4697,'4.製品一覧'!$B$4:$D$500,3,FALSE))</f>
        <v/>
      </c>
      <c r="E4697" s="102">
        <f>IF(C4697&lt;&gt;"",VLOOKUP(C4697,'7.製品別原価'!$B$5:$J$500,8,FALSE),0)</f>
        <v>0</v>
      </c>
      <c r="F4697" s="37">
        <f>IF(OR($K$2=0,K4697=0),0,'1.全社費用'!$C$42/$K$2)</f>
        <v>0</v>
      </c>
      <c r="G4697" s="37">
        <f t="shared" si="513"/>
        <v>0</v>
      </c>
      <c r="H4697" s="38">
        <f t="shared" si="514"/>
        <v>0</v>
      </c>
      <c r="I4697" s="39">
        <f t="shared" si="515"/>
        <v>0</v>
      </c>
      <c r="J4697" s="40">
        <f t="shared" si="516"/>
        <v>0</v>
      </c>
      <c r="K4697" s="111">
        <f>IF($B4697="",0,'2.売上実績'!D4697)</f>
        <v>0</v>
      </c>
      <c r="L4697" s="111">
        <f>IF($B4697="",0,'2.売上実績'!E4697)</f>
        <v>0</v>
      </c>
      <c r="M4697" s="28">
        <f t="shared" si="511"/>
        <v>0</v>
      </c>
      <c r="N4697" s="41">
        <f t="shared" si="512"/>
        <v>0</v>
      </c>
      <c r="O4697" s="40">
        <f t="shared" si="517"/>
        <v>0</v>
      </c>
    </row>
    <row r="4698" spans="2:15" ht="18" customHeight="1">
      <c r="B4698" s="109" t="str">
        <f>IF('2.売上実績'!$B4698="","",'2.売上実績'!$B4698)</f>
        <v/>
      </c>
      <c r="C4698" s="110" t="str">
        <f>IF('2.売上実績'!$C4698="","",'2.売上実績'!$C4698)</f>
        <v/>
      </c>
      <c r="D4698" s="98" t="str">
        <f>IF(C4698="","",VLOOKUP(C4698,'4.製品一覧'!$B$4:$D$500,3,FALSE))</f>
        <v/>
      </c>
      <c r="E4698" s="102">
        <f>IF(C4698&lt;&gt;"",VLOOKUP(C4698,'7.製品別原価'!$B$5:$J$500,8,FALSE),0)</f>
        <v>0</v>
      </c>
      <c r="F4698" s="37">
        <f>IF(OR($K$2=0,K4698=0),0,'1.全社費用'!$C$42/$K$2)</f>
        <v>0</v>
      </c>
      <c r="G4698" s="37">
        <f t="shared" si="513"/>
        <v>0</v>
      </c>
      <c r="H4698" s="38">
        <f t="shared" si="514"/>
        <v>0</v>
      </c>
      <c r="I4698" s="39">
        <f t="shared" si="515"/>
        <v>0</v>
      </c>
      <c r="J4698" s="40">
        <f t="shared" si="516"/>
        <v>0</v>
      </c>
      <c r="K4698" s="111">
        <f>IF($B4698="",0,'2.売上実績'!D4698)</f>
        <v>0</v>
      </c>
      <c r="L4698" s="111">
        <f>IF($B4698="",0,'2.売上実績'!E4698)</f>
        <v>0</v>
      </c>
      <c r="M4698" s="28">
        <f t="shared" si="511"/>
        <v>0</v>
      </c>
      <c r="N4698" s="41">
        <f t="shared" si="512"/>
        <v>0</v>
      </c>
      <c r="O4698" s="40">
        <f t="shared" si="517"/>
        <v>0</v>
      </c>
    </row>
    <row r="4699" spans="2:15" ht="18" customHeight="1">
      <c r="B4699" s="109" t="str">
        <f>IF('2.売上実績'!$B4699="","",'2.売上実績'!$B4699)</f>
        <v/>
      </c>
      <c r="C4699" s="110" t="str">
        <f>IF('2.売上実績'!$C4699="","",'2.売上実績'!$C4699)</f>
        <v/>
      </c>
      <c r="D4699" s="98" t="str">
        <f>IF(C4699="","",VLOOKUP(C4699,'4.製品一覧'!$B$4:$D$500,3,FALSE))</f>
        <v/>
      </c>
      <c r="E4699" s="102">
        <f>IF(C4699&lt;&gt;"",VLOOKUP(C4699,'7.製品別原価'!$B$5:$J$500,8,FALSE),0)</f>
        <v>0</v>
      </c>
      <c r="F4699" s="37">
        <f>IF(OR($K$2=0,K4699=0),0,'1.全社費用'!$C$42/$K$2)</f>
        <v>0</v>
      </c>
      <c r="G4699" s="37">
        <f t="shared" si="513"/>
        <v>0</v>
      </c>
      <c r="H4699" s="38">
        <f t="shared" si="514"/>
        <v>0</v>
      </c>
      <c r="I4699" s="39">
        <f t="shared" si="515"/>
        <v>0</v>
      </c>
      <c r="J4699" s="40">
        <f t="shared" si="516"/>
        <v>0</v>
      </c>
      <c r="K4699" s="111">
        <f>IF($B4699="",0,'2.売上実績'!D4699)</f>
        <v>0</v>
      </c>
      <c r="L4699" s="111">
        <f>IF($B4699="",0,'2.売上実績'!E4699)</f>
        <v>0</v>
      </c>
      <c r="M4699" s="28">
        <f t="shared" si="511"/>
        <v>0</v>
      </c>
      <c r="N4699" s="41">
        <f t="shared" si="512"/>
        <v>0</v>
      </c>
      <c r="O4699" s="40">
        <f t="shared" si="517"/>
        <v>0</v>
      </c>
    </row>
    <row r="4700" spans="2:15" ht="18" customHeight="1">
      <c r="B4700" s="109" t="str">
        <f>IF('2.売上実績'!$B4700="","",'2.売上実績'!$B4700)</f>
        <v/>
      </c>
      <c r="C4700" s="110" t="str">
        <f>IF('2.売上実績'!$C4700="","",'2.売上実績'!$C4700)</f>
        <v/>
      </c>
      <c r="D4700" s="98" t="str">
        <f>IF(C4700="","",VLOOKUP(C4700,'4.製品一覧'!$B$4:$D$500,3,FALSE))</f>
        <v/>
      </c>
      <c r="E4700" s="102">
        <f>IF(C4700&lt;&gt;"",VLOOKUP(C4700,'7.製品別原価'!$B$5:$J$500,8,FALSE),0)</f>
        <v>0</v>
      </c>
      <c r="F4700" s="37">
        <f>IF(OR($K$2=0,K4700=0),0,'1.全社費用'!$C$42/$K$2)</f>
        <v>0</v>
      </c>
      <c r="G4700" s="37">
        <f t="shared" si="513"/>
        <v>0</v>
      </c>
      <c r="H4700" s="38">
        <f t="shared" si="514"/>
        <v>0</v>
      </c>
      <c r="I4700" s="39">
        <f t="shared" si="515"/>
        <v>0</v>
      </c>
      <c r="J4700" s="40">
        <f t="shared" si="516"/>
        <v>0</v>
      </c>
      <c r="K4700" s="111">
        <f>IF($B4700="",0,'2.売上実績'!D4700)</f>
        <v>0</v>
      </c>
      <c r="L4700" s="111">
        <f>IF($B4700="",0,'2.売上実績'!E4700)</f>
        <v>0</v>
      </c>
      <c r="M4700" s="28">
        <f t="shared" si="511"/>
        <v>0</v>
      </c>
      <c r="N4700" s="41">
        <f t="shared" si="512"/>
        <v>0</v>
      </c>
      <c r="O4700" s="40">
        <f t="shared" si="517"/>
        <v>0</v>
      </c>
    </row>
    <row r="4701" spans="2:15" ht="18" customHeight="1">
      <c r="B4701" s="109" t="str">
        <f>IF('2.売上実績'!$B4701="","",'2.売上実績'!$B4701)</f>
        <v/>
      </c>
      <c r="C4701" s="110" t="str">
        <f>IF('2.売上実績'!$C4701="","",'2.売上実績'!$C4701)</f>
        <v/>
      </c>
      <c r="D4701" s="98" t="str">
        <f>IF(C4701="","",VLOOKUP(C4701,'4.製品一覧'!$B$4:$D$500,3,FALSE))</f>
        <v/>
      </c>
      <c r="E4701" s="102">
        <f>IF(C4701&lt;&gt;"",VLOOKUP(C4701,'7.製品別原価'!$B$5:$J$500,8,FALSE),0)</f>
        <v>0</v>
      </c>
      <c r="F4701" s="37">
        <f>IF(OR($K$2=0,K4701=0),0,'1.全社費用'!$C$42/$K$2)</f>
        <v>0</v>
      </c>
      <c r="G4701" s="37">
        <f t="shared" si="513"/>
        <v>0</v>
      </c>
      <c r="H4701" s="38">
        <f t="shared" si="514"/>
        <v>0</v>
      </c>
      <c r="I4701" s="39">
        <f t="shared" si="515"/>
        <v>0</v>
      </c>
      <c r="J4701" s="40">
        <f t="shared" si="516"/>
        <v>0</v>
      </c>
      <c r="K4701" s="111">
        <f>IF($B4701="",0,'2.売上実績'!D4701)</f>
        <v>0</v>
      </c>
      <c r="L4701" s="111">
        <f>IF($B4701="",0,'2.売上実績'!E4701)</f>
        <v>0</v>
      </c>
      <c r="M4701" s="28">
        <f t="shared" si="511"/>
        <v>0</v>
      </c>
      <c r="N4701" s="41">
        <f t="shared" si="512"/>
        <v>0</v>
      </c>
      <c r="O4701" s="40">
        <f t="shared" si="517"/>
        <v>0</v>
      </c>
    </row>
    <row r="4702" spans="2:15" ht="18" customHeight="1">
      <c r="B4702" s="109" t="str">
        <f>IF('2.売上実績'!$B4702="","",'2.売上実績'!$B4702)</f>
        <v/>
      </c>
      <c r="C4702" s="110" t="str">
        <f>IF('2.売上実績'!$C4702="","",'2.売上実績'!$C4702)</f>
        <v/>
      </c>
      <c r="D4702" s="98" t="str">
        <f>IF(C4702="","",VLOOKUP(C4702,'4.製品一覧'!$B$4:$D$500,3,FALSE))</f>
        <v/>
      </c>
      <c r="E4702" s="102">
        <f>IF(C4702&lt;&gt;"",VLOOKUP(C4702,'7.製品別原価'!$B$5:$J$500,8,FALSE),0)</f>
        <v>0</v>
      </c>
      <c r="F4702" s="37">
        <f>IF(OR($K$2=0,K4702=0),0,'1.全社費用'!$C$42/$K$2)</f>
        <v>0</v>
      </c>
      <c r="G4702" s="37">
        <f t="shared" si="513"/>
        <v>0</v>
      </c>
      <c r="H4702" s="38">
        <f t="shared" si="514"/>
        <v>0</v>
      </c>
      <c r="I4702" s="39">
        <f t="shared" si="515"/>
        <v>0</v>
      </c>
      <c r="J4702" s="40">
        <f t="shared" si="516"/>
        <v>0</v>
      </c>
      <c r="K4702" s="111">
        <f>IF($B4702="",0,'2.売上実績'!D4702)</f>
        <v>0</v>
      </c>
      <c r="L4702" s="111">
        <f>IF($B4702="",0,'2.売上実績'!E4702)</f>
        <v>0</v>
      </c>
      <c r="M4702" s="28">
        <f t="shared" si="511"/>
        <v>0</v>
      </c>
      <c r="N4702" s="41">
        <f t="shared" si="512"/>
        <v>0</v>
      </c>
      <c r="O4702" s="40">
        <f t="shared" si="517"/>
        <v>0</v>
      </c>
    </row>
    <row r="4703" spans="2:15" ht="18" customHeight="1">
      <c r="B4703" s="109" t="str">
        <f>IF('2.売上実績'!$B4703="","",'2.売上実績'!$B4703)</f>
        <v/>
      </c>
      <c r="C4703" s="110" t="str">
        <f>IF('2.売上実績'!$C4703="","",'2.売上実績'!$C4703)</f>
        <v/>
      </c>
      <c r="D4703" s="98" t="str">
        <f>IF(C4703="","",VLOOKUP(C4703,'4.製品一覧'!$B$4:$D$500,3,FALSE))</f>
        <v/>
      </c>
      <c r="E4703" s="102">
        <f>IF(C4703&lt;&gt;"",VLOOKUP(C4703,'7.製品別原価'!$B$5:$J$500,8,FALSE),0)</f>
        <v>0</v>
      </c>
      <c r="F4703" s="37">
        <f>IF(OR($K$2=0,K4703=0),0,'1.全社費用'!$C$42/$K$2)</f>
        <v>0</v>
      </c>
      <c r="G4703" s="37">
        <f t="shared" si="513"/>
        <v>0</v>
      </c>
      <c r="H4703" s="38">
        <f t="shared" si="514"/>
        <v>0</v>
      </c>
      <c r="I4703" s="39">
        <f t="shared" si="515"/>
        <v>0</v>
      </c>
      <c r="J4703" s="40">
        <f t="shared" si="516"/>
        <v>0</v>
      </c>
      <c r="K4703" s="111">
        <f>IF($B4703="",0,'2.売上実績'!D4703)</f>
        <v>0</v>
      </c>
      <c r="L4703" s="111">
        <f>IF($B4703="",0,'2.売上実績'!E4703)</f>
        <v>0</v>
      </c>
      <c r="M4703" s="28">
        <f t="shared" si="511"/>
        <v>0</v>
      </c>
      <c r="N4703" s="41">
        <f t="shared" si="512"/>
        <v>0</v>
      </c>
      <c r="O4703" s="40">
        <f t="shared" si="517"/>
        <v>0</v>
      </c>
    </row>
    <row r="4704" spans="2:15" ht="18" customHeight="1">
      <c r="B4704" s="109" t="str">
        <f>IF('2.売上実績'!$B4704="","",'2.売上実績'!$B4704)</f>
        <v/>
      </c>
      <c r="C4704" s="110" t="str">
        <f>IF('2.売上実績'!$C4704="","",'2.売上実績'!$C4704)</f>
        <v/>
      </c>
      <c r="D4704" s="98" t="str">
        <f>IF(C4704="","",VLOOKUP(C4704,'4.製品一覧'!$B$4:$D$500,3,FALSE))</f>
        <v/>
      </c>
      <c r="E4704" s="102">
        <f>IF(C4704&lt;&gt;"",VLOOKUP(C4704,'7.製品別原価'!$B$5:$J$500,8,FALSE),0)</f>
        <v>0</v>
      </c>
      <c r="F4704" s="37">
        <f>IF(OR($K$2=0,K4704=0),0,'1.全社費用'!$C$42/$K$2)</f>
        <v>0</v>
      </c>
      <c r="G4704" s="37">
        <f t="shared" si="513"/>
        <v>0</v>
      </c>
      <c r="H4704" s="38">
        <f t="shared" si="514"/>
        <v>0</v>
      </c>
      <c r="I4704" s="39">
        <f t="shared" si="515"/>
        <v>0</v>
      </c>
      <c r="J4704" s="40">
        <f t="shared" si="516"/>
        <v>0</v>
      </c>
      <c r="K4704" s="111">
        <f>IF($B4704="",0,'2.売上実績'!D4704)</f>
        <v>0</v>
      </c>
      <c r="L4704" s="111">
        <f>IF($B4704="",0,'2.売上実績'!E4704)</f>
        <v>0</v>
      </c>
      <c r="M4704" s="28">
        <f t="shared" si="511"/>
        <v>0</v>
      </c>
      <c r="N4704" s="41">
        <f t="shared" si="512"/>
        <v>0</v>
      </c>
      <c r="O4704" s="40">
        <f t="shared" si="517"/>
        <v>0</v>
      </c>
    </row>
    <row r="4705" spans="2:15" ht="18" customHeight="1">
      <c r="B4705" s="109" t="str">
        <f>IF('2.売上実績'!$B4705="","",'2.売上実績'!$B4705)</f>
        <v/>
      </c>
      <c r="C4705" s="110" t="str">
        <f>IF('2.売上実績'!$C4705="","",'2.売上実績'!$C4705)</f>
        <v/>
      </c>
      <c r="D4705" s="98" t="str">
        <f>IF(C4705="","",VLOOKUP(C4705,'4.製品一覧'!$B$4:$D$500,3,FALSE))</f>
        <v/>
      </c>
      <c r="E4705" s="102">
        <f>IF(C4705&lt;&gt;"",VLOOKUP(C4705,'7.製品別原価'!$B$5:$J$500,8,FALSE),0)</f>
        <v>0</v>
      </c>
      <c r="F4705" s="37">
        <f>IF(OR($K$2=0,K4705=0),0,'1.全社費用'!$C$42/$K$2)</f>
        <v>0</v>
      </c>
      <c r="G4705" s="37">
        <f t="shared" si="513"/>
        <v>0</v>
      </c>
      <c r="H4705" s="38">
        <f t="shared" si="514"/>
        <v>0</v>
      </c>
      <c r="I4705" s="39">
        <f t="shared" si="515"/>
        <v>0</v>
      </c>
      <c r="J4705" s="40">
        <f t="shared" si="516"/>
        <v>0</v>
      </c>
      <c r="K4705" s="111">
        <f>IF($B4705="",0,'2.売上実績'!D4705)</f>
        <v>0</v>
      </c>
      <c r="L4705" s="111">
        <f>IF($B4705="",0,'2.売上実績'!E4705)</f>
        <v>0</v>
      </c>
      <c r="M4705" s="28">
        <f t="shared" si="511"/>
        <v>0</v>
      </c>
      <c r="N4705" s="41">
        <f t="shared" si="512"/>
        <v>0</v>
      </c>
      <c r="O4705" s="40">
        <f t="shared" si="517"/>
        <v>0</v>
      </c>
    </row>
    <row r="4706" spans="2:15" ht="18" customHeight="1">
      <c r="B4706" s="109" t="str">
        <f>IF('2.売上実績'!$B4706="","",'2.売上実績'!$B4706)</f>
        <v/>
      </c>
      <c r="C4706" s="110" t="str">
        <f>IF('2.売上実績'!$C4706="","",'2.売上実績'!$C4706)</f>
        <v/>
      </c>
      <c r="D4706" s="98" t="str">
        <f>IF(C4706="","",VLOOKUP(C4706,'4.製品一覧'!$B$4:$D$500,3,FALSE))</f>
        <v/>
      </c>
      <c r="E4706" s="102">
        <f>IF(C4706&lt;&gt;"",VLOOKUP(C4706,'7.製品別原価'!$B$5:$J$500,8,FALSE),0)</f>
        <v>0</v>
      </c>
      <c r="F4706" s="37">
        <f>IF(OR($K$2=0,K4706=0),0,'1.全社費用'!$C$42/$K$2)</f>
        <v>0</v>
      </c>
      <c r="G4706" s="37">
        <f t="shared" si="513"/>
        <v>0</v>
      </c>
      <c r="H4706" s="38">
        <f t="shared" si="514"/>
        <v>0</v>
      </c>
      <c r="I4706" s="39">
        <f t="shared" si="515"/>
        <v>0</v>
      </c>
      <c r="J4706" s="40">
        <f t="shared" si="516"/>
        <v>0</v>
      </c>
      <c r="K4706" s="111">
        <f>IF($B4706="",0,'2.売上実績'!D4706)</f>
        <v>0</v>
      </c>
      <c r="L4706" s="111">
        <f>IF($B4706="",0,'2.売上実績'!E4706)</f>
        <v>0</v>
      </c>
      <c r="M4706" s="28">
        <f t="shared" si="511"/>
        <v>0</v>
      </c>
      <c r="N4706" s="41">
        <f t="shared" si="512"/>
        <v>0</v>
      </c>
      <c r="O4706" s="40">
        <f t="shared" si="517"/>
        <v>0</v>
      </c>
    </row>
    <row r="4707" spans="2:15" ht="18" customHeight="1">
      <c r="B4707" s="109" t="str">
        <f>IF('2.売上実績'!$B4707="","",'2.売上実績'!$B4707)</f>
        <v/>
      </c>
      <c r="C4707" s="110" t="str">
        <f>IF('2.売上実績'!$C4707="","",'2.売上実績'!$C4707)</f>
        <v/>
      </c>
      <c r="D4707" s="98" t="str">
        <f>IF(C4707="","",VLOOKUP(C4707,'4.製品一覧'!$B$4:$D$500,3,FALSE))</f>
        <v/>
      </c>
      <c r="E4707" s="102">
        <f>IF(C4707&lt;&gt;"",VLOOKUP(C4707,'7.製品別原価'!$B$5:$J$500,8,FALSE),0)</f>
        <v>0</v>
      </c>
      <c r="F4707" s="37">
        <f>IF(OR($K$2=0,K4707=0),0,'1.全社費用'!$C$42/$K$2)</f>
        <v>0</v>
      </c>
      <c r="G4707" s="37">
        <f t="shared" si="513"/>
        <v>0</v>
      </c>
      <c r="H4707" s="38">
        <f t="shared" si="514"/>
        <v>0</v>
      </c>
      <c r="I4707" s="39">
        <f t="shared" si="515"/>
        <v>0</v>
      </c>
      <c r="J4707" s="40">
        <f t="shared" si="516"/>
        <v>0</v>
      </c>
      <c r="K4707" s="111">
        <f>IF($B4707="",0,'2.売上実績'!D4707)</f>
        <v>0</v>
      </c>
      <c r="L4707" s="111">
        <f>IF($B4707="",0,'2.売上実績'!E4707)</f>
        <v>0</v>
      </c>
      <c r="M4707" s="28">
        <f t="shared" si="511"/>
        <v>0</v>
      </c>
      <c r="N4707" s="41">
        <f t="shared" si="512"/>
        <v>0</v>
      </c>
      <c r="O4707" s="40">
        <f t="shared" si="517"/>
        <v>0</v>
      </c>
    </row>
    <row r="4708" spans="2:15" ht="18" customHeight="1">
      <c r="B4708" s="109" t="str">
        <f>IF('2.売上実績'!$B4708="","",'2.売上実績'!$B4708)</f>
        <v/>
      </c>
      <c r="C4708" s="110" t="str">
        <f>IF('2.売上実績'!$C4708="","",'2.売上実績'!$C4708)</f>
        <v/>
      </c>
      <c r="D4708" s="98" t="str">
        <f>IF(C4708="","",VLOOKUP(C4708,'4.製品一覧'!$B$4:$D$500,3,FALSE))</f>
        <v/>
      </c>
      <c r="E4708" s="102">
        <f>IF(C4708&lt;&gt;"",VLOOKUP(C4708,'7.製品別原価'!$B$5:$J$500,8,FALSE),0)</f>
        <v>0</v>
      </c>
      <c r="F4708" s="37">
        <f>IF(OR($K$2=0,K4708=0),0,'1.全社費用'!$C$42/$K$2)</f>
        <v>0</v>
      </c>
      <c r="G4708" s="37">
        <f t="shared" si="513"/>
        <v>0</v>
      </c>
      <c r="H4708" s="38">
        <f t="shared" si="514"/>
        <v>0</v>
      </c>
      <c r="I4708" s="39">
        <f t="shared" si="515"/>
        <v>0</v>
      </c>
      <c r="J4708" s="40">
        <f t="shared" si="516"/>
        <v>0</v>
      </c>
      <c r="K4708" s="111">
        <f>IF($B4708="",0,'2.売上実績'!D4708)</f>
        <v>0</v>
      </c>
      <c r="L4708" s="111">
        <f>IF($B4708="",0,'2.売上実績'!E4708)</f>
        <v>0</v>
      </c>
      <c r="M4708" s="28">
        <f t="shared" si="511"/>
        <v>0</v>
      </c>
      <c r="N4708" s="41">
        <f t="shared" si="512"/>
        <v>0</v>
      </c>
      <c r="O4708" s="40">
        <f t="shared" si="517"/>
        <v>0</v>
      </c>
    </row>
    <row r="4709" spans="2:15" ht="18" customHeight="1">
      <c r="B4709" s="109" t="str">
        <f>IF('2.売上実績'!$B4709="","",'2.売上実績'!$B4709)</f>
        <v/>
      </c>
      <c r="C4709" s="110" t="str">
        <f>IF('2.売上実績'!$C4709="","",'2.売上実績'!$C4709)</f>
        <v/>
      </c>
      <c r="D4709" s="98" t="str">
        <f>IF(C4709="","",VLOOKUP(C4709,'4.製品一覧'!$B$4:$D$500,3,FALSE))</f>
        <v/>
      </c>
      <c r="E4709" s="102">
        <f>IF(C4709&lt;&gt;"",VLOOKUP(C4709,'7.製品別原価'!$B$5:$J$500,8,FALSE),0)</f>
        <v>0</v>
      </c>
      <c r="F4709" s="37">
        <f>IF(OR($K$2=0,K4709=0),0,'1.全社費用'!$C$42/$K$2)</f>
        <v>0</v>
      </c>
      <c r="G4709" s="37">
        <f t="shared" si="513"/>
        <v>0</v>
      </c>
      <c r="H4709" s="38">
        <f t="shared" si="514"/>
        <v>0</v>
      </c>
      <c r="I4709" s="39">
        <f t="shared" si="515"/>
        <v>0</v>
      </c>
      <c r="J4709" s="40">
        <f t="shared" si="516"/>
        <v>0</v>
      </c>
      <c r="K4709" s="111">
        <f>IF($B4709="",0,'2.売上実績'!D4709)</f>
        <v>0</v>
      </c>
      <c r="L4709" s="111">
        <f>IF($B4709="",0,'2.売上実績'!E4709)</f>
        <v>0</v>
      </c>
      <c r="M4709" s="28">
        <f t="shared" si="511"/>
        <v>0</v>
      </c>
      <c r="N4709" s="41">
        <f t="shared" si="512"/>
        <v>0</v>
      </c>
      <c r="O4709" s="40">
        <f t="shared" si="517"/>
        <v>0</v>
      </c>
    </row>
    <row r="4710" spans="2:15" ht="18" customHeight="1">
      <c r="B4710" s="109" t="str">
        <f>IF('2.売上実績'!$B4710="","",'2.売上実績'!$B4710)</f>
        <v/>
      </c>
      <c r="C4710" s="110" t="str">
        <f>IF('2.売上実績'!$C4710="","",'2.売上実績'!$C4710)</f>
        <v/>
      </c>
      <c r="D4710" s="98" t="str">
        <f>IF(C4710="","",VLOOKUP(C4710,'4.製品一覧'!$B$4:$D$500,3,FALSE))</f>
        <v/>
      </c>
      <c r="E4710" s="102">
        <f>IF(C4710&lt;&gt;"",VLOOKUP(C4710,'7.製品別原価'!$B$5:$J$500,8,FALSE),0)</f>
        <v>0</v>
      </c>
      <c r="F4710" s="37">
        <f>IF(OR($K$2=0,K4710=0),0,'1.全社費用'!$C$42/$K$2)</f>
        <v>0</v>
      </c>
      <c r="G4710" s="37">
        <f t="shared" si="513"/>
        <v>0</v>
      </c>
      <c r="H4710" s="38">
        <f t="shared" si="514"/>
        <v>0</v>
      </c>
      <c r="I4710" s="39">
        <f t="shared" si="515"/>
        <v>0</v>
      </c>
      <c r="J4710" s="40">
        <f t="shared" si="516"/>
        <v>0</v>
      </c>
      <c r="K4710" s="111">
        <f>IF($B4710="",0,'2.売上実績'!D4710)</f>
        <v>0</v>
      </c>
      <c r="L4710" s="111">
        <f>IF($B4710="",0,'2.売上実績'!E4710)</f>
        <v>0</v>
      </c>
      <c r="M4710" s="28">
        <f t="shared" si="511"/>
        <v>0</v>
      </c>
      <c r="N4710" s="41">
        <f t="shared" si="512"/>
        <v>0</v>
      </c>
      <c r="O4710" s="40">
        <f t="shared" si="517"/>
        <v>0</v>
      </c>
    </row>
    <row r="4711" spans="2:15" ht="18" customHeight="1">
      <c r="B4711" s="109" t="str">
        <f>IF('2.売上実績'!$B4711="","",'2.売上実績'!$B4711)</f>
        <v/>
      </c>
      <c r="C4711" s="110" t="str">
        <f>IF('2.売上実績'!$C4711="","",'2.売上実績'!$C4711)</f>
        <v/>
      </c>
      <c r="D4711" s="98" t="str">
        <f>IF(C4711="","",VLOOKUP(C4711,'4.製品一覧'!$B$4:$D$500,3,FALSE))</f>
        <v/>
      </c>
      <c r="E4711" s="102">
        <f>IF(C4711&lt;&gt;"",VLOOKUP(C4711,'7.製品別原価'!$B$5:$J$500,8,FALSE),0)</f>
        <v>0</v>
      </c>
      <c r="F4711" s="37">
        <f>IF(OR($K$2=0,K4711=0),0,'1.全社費用'!$C$42/$K$2)</f>
        <v>0</v>
      </c>
      <c r="G4711" s="37">
        <f t="shared" si="513"/>
        <v>0</v>
      </c>
      <c r="H4711" s="38">
        <f t="shared" si="514"/>
        <v>0</v>
      </c>
      <c r="I4711" s="39">
        <f t="shared" si="515"/>
        <v>0</v>
      </c>
      <c r="J4711" s="40">
        <f t="shared" si="516"/>
        <v>0</v>
      </c>
      <c r="K4711" s="111">
        <f>IF($B4711="",0,'2.売上実績'!D4711)</f>
        <v>0</v>
      </c>
      <c r="L4711" s="111">
        <f>IF($B4711="",0,'2.売上実績'!E4711)</f>
        <v>0</v>
      </c>
      <c r="M4711" s="28">
        <f t="shared" si="511"/>
        <v>0</v>
      </c>
      <c r="N4711" s="41">
        <f t="shared" si="512"/>
        <v>0</v>
      </c>
      <c r="O4711" s="40">
        <f t="shared" si="517"/>
        <v>0</v>
      </c>
    </row>
    <row r="4712" spans="2:15" ht="18" customHeight="1">
      <c r="B4712" s="109" t="str">
        <f>IF('2.売上実績'!$B4712="","",'2.売上実績'!$B4712)</f>
        <v/>
      </c>
      <c r="C4712" s="110" t="str">
        <f>IF('2.売上実績'!$C4712="","",'2.売上実績'!$C4712)</f>
        <v/>
      </c>
      <c r="D4712" s="98" t="str">
        <f>IF(C4712="","",VLOOKUP(C4712,'4.製品一覧'!$B$4:$D$500,3,FALSE))</f>
        <v/>
      </c>
      <c r="E4712" s="102">
        <f>IF(C4712&lt;&gt;"",VLOOKUP(C4712,'7.製品別原価'!$B$5:$J$500,8,FALSE),0)</f>
        <v>0</v>
      </c>
      <c r="F4712" s="37">
        <f>IF(OR($K$2=0,K4712=0),0,'1.全社費用'!$C$42/$K$2)</f>
        <v>0</v>
      </c>
      <c r="G4712" s="37">
        <f t="shared" si="513"/>
        <v>0</v>
      </c>
      <c r="H4712" s="38">
        <f t="shared" si="514"/>
        <v>0</v>
      </c>
      <c r="I4712" s="39">
        <f t="shared" si="515"/>
        <v>0</v>
      </c>
      <c r="J4712" s="40">
        <f t="shared" si="516"/>
        <v>0</v>
      </c>
      <c r="K4712" s="111">
        <f>IF($B4712="",0,'2.売上実績'!D4712)</f>
        <v>0</v>
      </c>
      <c r="L4712" s="111">
        <f>IF($B4712="",0,'2.売上実績'!E4712)</f>
        <v>0</v>
      </c>
      <c r="M4712" s="28">
        <f t="shared" si="511"/>
        <v>0</v>
      </c>
      <c r="N4712" s="41">
        <f t="shared" si="512"/>
        <v>0</v>
      </c>
      <c r="O4712" s="40">
        <f t="shared" si="517"/>
        <v>0</v>
      </c>
    </row>
    <row r="4713" spans="2:15" ht="18" customHeight="1">
      <c r="B4713" s="109" t="str">
        <f>IF('2.売上実績'!$B4713="","",'2.売上実績'!$B4713)</f>
        <v/>
      </c>
      <c r="C4713" s="110" t="str">
        <f>IF('2.売上実績'!$C4713="","",'2.売上実績'!$C4713)</f>
        <v/>
      </c>
      <c r="D4713" s="98" t="str">
        <f>IF(C4713="","",VLOOKUP(C4713,'4.製品一覧'!$B$4:$D$500,3,FALSE))</f>
        <v/>
      </c>
      <c r="E4713" s="102">
        <f>IF(C4713&lt;&gt;"",VLOOKUP(C4713,'7.製品別原価'!$B$5:$J$500,8,FALSE),0)</f>
        <v>0</v>
      </c>
      <c r="F4713" s="37">
        <f>IF(OR($K$2=0,K4713=0),0,'1.全社費用'!$C$42/$K$2)</f>
        <v>0</v>
      </c>
      <c r="G4713" s="37">
        <f t="shared" si="513"/>
        <v>0</v>
      </c>
      <c r="H4713" s="38">
        <f t="shared" si="514"/>
        <v>0</v>
      </c>
      <c r="I4713" s="39">
        <f t="shared" si="515"/>
        <v>0</v>
      </c>
      <c r="J4713" s="40">
        <f t="shared" si="516"/>
        <v>0</v>
      </c>
      <c r="K4713" s="111">
        <f>IF($B4713="",0,'2.売上実績'!D4713)</f>
        <v>0</v>
      </c>
      <c r="L4713" s="111">
        <f>IF($B4713="",0,'2.売上実績'!E4713)</f>
        <v>0</v>
      </c>
      <c r="M4713" s="28">
        <f t="shared" si="511"/>
        <v>0</v>
      </c>
      <c r="N4713" s="41">
        <f t="shared" si="512"/>
        <v>0</v>
      </c>
      <c r="O4713" s="40">
        <f t="shared" si="517"/>
        <v>0</v>
      </c>
    </row>
    <row r="4714" spans="2:15" ht="18" customHeight="1">
      <c r="B4714" s="109" t="str">
        <f>IF('2.売上実績'!$B4714="","",'2.売上実績'!$B4714)</f>
        <v/>
      </c>
      <c r="C4714" s="110" t="str">
        <f>IF('2.売上実績'!$C4714="","",'2.売上実績'!$C4714)</f>
        <v/>
      </c>
      <c r="D4714" s="98" t="str">
        <f>IF(C4714="","",VLOOKUP(C4714,'4.製品一覧'!$B$4:$D$500,3,FALSE))</f>
        <v/>
      </c>
      <c r="E4714" s="102">
        <f>IF(C4714&lt;&gt;"",VLOOKUP(C4714,'7.製品別原価'!$B$5:$J$500,8,FALSE),0)</f>
        <v>0</v>
      </c>
      <c r="F4714" s="37">
        <f>IF(OR($K$2=0,K4714=0),0,'1.全社費用'!$C$42/$K$2)</f>
        <v>0</v>
      </c>
      <c r="G4714" s="37">
        <f t="shared" si="513"/>
        <v>0</v>
      </c>
      <c r="H4714" s="38">
        <f t="shared" si="514"/>
        <v>0</v>
      </c>
      <c r="I4714" s="39">
        <f t="shared" si="515"/>
        <v>0</v>
      </c>
      <c r="J4714" s="40">
        <f t="shared" si="516"/>
        <v>0</v>
      </c>
      <c r="K4714" s="111">
        <f>IF($B4714="",0,'2.売上実績'!D4714)</f>
        <v>0</v>
      </c>
      <c r="L4714" s="111">
        <f>IF($B4714="",0,'2.売上実績'!E4714)</f>
        <v>0</v>
      </c>
      <c r="M4714" s="28">
        <f t="shared" si="511"/>
        <v>0</v>
      </c>
      <c r="N4714" s="41">
        <f t="shared" si="512"/>
        <v>0</v>
      </c>
      <c r="O4714" s="40">
        <f t="shared" si="517"/>
        <v>0</v>
      </c>
    </row>
    <row r="4715" spans="2:15" ht="18" customHeight="1">
      <c r="B4715" s="109" t="str">
        <f>IF('2.売上実績'!$B4715="","",'2.売上実績'!$B4715)</f>
        <v/>
      </c>
      <c r="C4715" s="110" t="str">
        <f>IF('2.売上実績'!$C4715="","",'2.売上実績'!$C4715)</f>
        <v/>
      </c>
      <c r="D4715" s="98" t="str">
        <f>IF(C4715="","",VLOOKUP(C4715,'4.製品一覧'!$B$4:$D$500,3,FALSE))</f>
        <v/>
      </c>
      <c r="E4715" s="102">
        <f>IF(C4715&lt;&gt;"",VLOOKUP(C4715,'7.製品別原価'!$B$5:$J$500,8,FALSE),0)</f>
        <v>0</v>
      </c>
      <c r="F4715" s="37">
        <f>IF(OR($K$2=0,K4715=0),0,'1.全社費用'!$C$42/$K$2)</f>
        <v>0</v>
      </c>
      <c r="G4715" s="37">
        <f t="shared" si="513"/>
        <v>0</v>
      </c>
      <c r="H4715" s="38">
        <f t="shared" si="514"/>
        <v>0</v>
      </c>
      <c r="I4715" s="39">
        <f t="shared" si="515"/>
        <v>0</v>
      </c>
      <c r="J4715" s="40">
        <f t="shared" si="516"/>
        <v>0</v>
      </c>
      <c r="K4715" s="111">
        <f>IF($B4715="",0,'2.売上実績'!D4715)</f>
        <v>0</v>
      </c>
      <c r="L4715" s="111">
        <f>IF($B4715="",0,'2.売上実績'!E4715)</f>
        <v>0</v>
      </c>
      <c r="M4715" s="28">
        <f t="shared" si="511"/>
        <v>0</v>
      </c>
      <c r="N4715" s="41">
        <f t="shared" si="512"/>
        <v>0</v>
      </c>
      <c r="O4715" s="40">
        <f t="shared" si="517"/>
        <v>0</v>
      </c>
    </row>
    <row r="4716" spans="2:15" ht="18" customHeight="1">
      <c r="B4716" s="109" t="str">
        <f>IF('2.売上実績'!$B4716="","",'2.売上実績'!$B4716)</f>
        <v/>
      </c>
      <c r="C4716" s="110" t="str">
        <f>IF('2.売上実績'!$C4716="","",'2.売上実績'!$C4716)</f>
        <v/>
      </c>
      <c r="D4716" s="98" t="str">
        <f>IF(C4716="","",VLOOKUP(C4716,'4.製品一覧'!$B$4:$D$500,3,FALSE))</f>
        <v/>
      </c>
      <c r="E4716" s="102">
        <f>IF(C4716&lt;&gt;"",VLOOKUP(C4716,'7.製品別原価'!$B$5:$J$500,8,FALSE),0)</f>
        <v>0</v>
      </c>
      <c r="F4716" s="37">
        <f>IF(OR($K$2=0,K4716=0),0,'1.全社費用'!$C$42/$K$2)</f>
        <v>0</v>
      </c>
      <c r="G4716" s="37">
        <f t="shared" si="513"/>
        <v>0</v>
      </c>
      <c r="H4716" s="38">
        <f t="shared" si="514"/>
        <v>0</v>
      </c>
      <c r="I4716" s="39">
        <f t="shared" si="515"/>
        <v>0</v>
      </c>
      <c r="J4716" s="40">
        <f t="shared" si="516"/>
        <v>0</v>
      </c>
      <c r="K4716" s="111">
        <f>IF($B4716="",0,'2.売上実績'!D4716)</f>
        <v>0</v>
      </c>
      <c r="L4716" s="111">
        <f>IF($B4716="",0,'2.売上実績'!E4716)</f>
        <v>0</v>
      </c>
      <c r="M4716" s="28">
        <f t="shared" si="511"/>
        <v>0</v>
      </c>
      <c r="N4716" s="41">
        <f t="shared" si="512"/>
        <v>0</v>
      </c>
      <c r="O4716" s="40">
        <f t="shared" si="517"/>
        <v>0</v>
      </c>
    </row>
    <row r="4717" spans="2:15" ht="18" customHeight="1">
      <c r="B4717" s="109" t="str">
        <f>IF('2.売上実績'!$B4717="","",'2.売上実績'!$B4717)</f>
        <v/>
      </c>
      <c r="C4717" s="110" t="str">
        <f>IF('2.売上実績'!$C4717="","",'2.売上実績'!$C4717)</f>
        <v/>
      </c>
      <c r="D4717" s="98" t="str">
        <f>IF(C4717="","",VLOOKUP(C4717,'4.製品一覧'!$B$4:$D$500,3,FALSE))</f>
        <v/>
      </c>
      <c r="E4717" s="102">
        <f>IF(C4717&lt;&gt;"",VLOOKUP(C4717,'7.製品別原価'!$B$5:$J$500,8,FALSE),0)</f>
        <v>0</v>
      </c>
      <c r="F4717" s="37">
        <f>IF(OR($K$2=0,K4717=0),0,'1.全社費用'!$C$42/$K$2)</f>
        <v>0</v>
      </c>
      <c r="G4717" s="37">
        <f t="shared" si="513"/>
        <v>0</v>
      </c>
      <c r="H4717" s="38">
        <f t="shared" si="514"/>
        <v>0</v>
      </c>
      <c r="I4717" s="39">
        <f t="shared" si="515"/>
        <v>0</v>
      </c>
      <c r="J4717" s="40">
        <f t="shared" si="516"/>
        <v>0</v>
      </c>
      <c r="K4717" s="111">
        <f>IF($B4717="",0,'2.売上実績'!D4717)</f>
        <v>0</v>
      </c>
      <c r="L4717" s="111">
        <f>IF($B4717="",0,'2.売上実績'!E4717)</f>
        <v>0</v>
      </c>
      <c r="M4717" s="28">
        <f t="shared" si="511"/>
        <v>0</v>
      </c>
      <c r="N4717" s="41">
        <f t="shared" si="512"/>
        <v>0</v>
      </c>
      <c r="O4717" s="40">
        <f t="shared" si="517"/>
        <v>0</v>
      </c>
    </row>
    <row r="4718" spans="2:15" ht="18" customHeight="1">
      <c r="B4718" s="109" t="str">
        <f>IF('2.売上実績'!$B4718="","",'2.売上実績'!$B4718)</f>
        <v/>
      </c>
      <c r="C4718" s="110" t="str">
        <f>IF('2.売上実績'!$C4718="","",'2.売上実績'!$C4718)</f>
        <v/>
      </c>
      <c r="D4718" s="98" t="str">
        <f>IF(C4718="","",VLOOKUP(C4718,'4.製品一覧'!$B$4:$D$500,3,FALSE))</f>
        <v/>
      </c>
      <c r="E4718" s="102">
        <f>IF(C4718&lt;&gt;"",VLOOKUP(C4718,'7.製品別原価'!$B$5:$J$500,8,FALSE),0)</f>
        <v>0</v>
      </c>
      <c r="F4718" s="37">
        <f>IF(OR($K$2=0,K4718=0),0,'1.全社費用'!$C$42/$K$2)</f>
        <v>0</v>
      </c>
      <c r="G4718" s="37">
        <f t="shared" si="513"/>
        <v>0</v>
      </c>
      <c r="H4718" s="38">
        <f t="shared" si="514"/>
        <v>0</v>
      </c>
      <c r="I4718" s="39">
        <f t="shared" si="515"/>
        <v>0</v>
      </c>
      <c r="J4718" s="40">
        <f t="shared" si="516"/>
        <v>0</v>
      </c>
      <c r="K4718" s="111">
        <f>IF($B4718="",0,'2.売上実績'!D4718)</f>
        <v>0</v>
      </c>
      <c r="L4718" s="111">
        <f>IF($B4718="",0,'2.売上実績'!E4718)</f>
        <v>0</v>
      </c>
      <c r="M4718" s="28">
        <f t="shared" si="511"/>
        <v>0</v>
      </c>
      <c r="N4718" s="41">
        <f t="shared" si="512"/>
        <v>0</v>
      </c>
      <c r="O4718" s="40">
        <f t="shared" si="517"/>
        <v>0</v>
      </c>
    </row>
    <row r="4719" spans="2:15" ht="18" customHeight="1">
      <c r="B4719" s="109" t="str">
        <f>IF('2.売上実績'!$B4719="","",'2.売上実績'!$B4719)</f>
        <v/>
      </c>
      <c r="C4719" s="110" t="str">
        <f>IF('2.売上実績'!$C4719="","",'2.売上実績'!$C4719)</f>
        <v/>
      </c>
      <c r="D4719" s="98" t="str">
        <f>IF(C4719="","",VLOOKUP(C4719,'4.製品一覧'!$B$4:$D$500,3,FALSE))</f>
        <v/>
      </c>
      <c r="E4719" s="102">
        <f>IF(C4719&lt;&gt;"",VLOOKUP(C4719,'7.製品別原価'!$B$5:$J$500,8,FALSE),0)</f>
        <v>0</v>
      </c>
      <c r="F4719" s="37">
        <f>IF(OR($K$2=0,K4719=0),0,'1.全社費用'!$C$42/$K$2)</f>
        <v>0</v>
      </c>
      <c r="G4719" s="37">
        <f t="shared" si="513"/>
        <v>0</v>
      </c>
      <c r="H4719" s="38">
        <f t="shared" si="514"/>
        <v>0</v>
      </c>
      <c r="I4719" s="39">
        <f t="shared" si="515"/>
        <v>0</v>
      </c>
      <c r="J4719" s="40">
        <f t="shared" si="516"/>
        <v>0</v>
      </c>
      <c r="K4719" s="111">
        <f>IF($B4719="",0,'2.売上実績'!D4719)</f>
        <v>0</v>
      </c>
      <c r="L4719" s="111">
        <f>IF($B4719="",0,'2.売上実績'!E4719)</f>
        <v>0</v>
      </c>
      <c r="M4719" s="28">
        <f t="shared" si="511"/>
        <v>0</v>
      </c>
      <c r="N4719" s="41">
        <f t="shared" si="512"/>
        <v>0</v>
      </c>
      <c r="O4719" s="40">
        <f t="shared" si="517"/>
        <v>0</v>
      </c>
    </row>
    <row r="4720" spans="2:15" ht="18" customHeight="1">
      <c r="B4720" s="109" t="str">
        <f>IF('2.売上実績'!$B4720="","",'2.売上実績'!$B4720)</f>
        <v/>
      </c>
      <c r="C4720" s="110" t="str">
        <f>IF('2.売上実績'!$C4720="","",'2.売上実績'!$C4720)</f>
        <v/>
      </c>
      <c r="D4720" s="98" t="str">
        <f>IF(C4720="","",VLOOKUP(C4720,'4.製品一覧'!$B$4:$D$500,3,FALSE))</f>
        <v/>
      </c>
      <c r="E4720" s="102">
        <f>IF(C4720&lt;&gt;"",VLOOKUP(C4720,'7.製品別原価'!$B$5:$J$500,8,FALSE),0)</f>
        <v>0</v>
      </c>
      <c r="F4720" s="37">
        <f>IF(OR($K$2=0,K4720=0),0,'1.全社費用'!$C$42/$K$2)</f>
        <v>0</v>
      </c>
      <c r="G4720" s="37">
        <f t="shared" si="513"/>
        <v>0</v>
      </c>
      <c r="H4720" s="38">
        <f t="shared" si="514"/>
        <v>0</v>
      </c>
      <c r="I4720" s="39">
        <f t="shared" si="515"/>
        <v>0</v>
      </c>
      <c r="J4720" s="40">
        <f t="shared" si="516"/>
        <v>0</v>
      </c>
      <c r="K4720" s="111">
        <f>IF($B4720="",0,'2.売上実績'!D4720)</f>
        <v>0</v>
      </c>
      <c r="L4720" s="111">
        <f>IF($B4720="",0,'2.売上実績'!E4720)</f>
        <v>0</v>
      </c>
      <c r="M4720" s="28">
        <f t="shared" si="511"/>
        <v>0</v>
      </c>
      <c r="N4720" s="41">
        <f t="shared" si="512"/>
        <v>0</v>
      </c>
      <c r="O4720" s="40">
        <f t="shared" si="517"/>
        <v>0</v>
      </c>
    </row>
    <row r="4721" spans="2:15" ht="18" customHeight="1">
      <c r="B4721" s="109" t="str">
        <f>IF('2.売上実績'!$B4721="","",'2.売上実績'!$B4721)</f>
        <v/>
      </c>
      <c r="C4721" s="110" t="str">
        <f>IF('2.売上実績'!$C4721="","",'2.売上実績'!$C4721)</f>
        <v/>
      </c>
      <c r="D4721" s="98" t="str">
        <f>IF(C4721="","",VLOOKUP(C4721,'4.製品一覧'!$B$4:$D$500,3,FALSE))</f>
        <v/>
      </c>
      <c r="E4721" s="102">
        <f>IF(C4721&lt;&gt;"",VLOOKUP(C4721,'7.製品別原価'!$B$5:$J$500,8,FALSE),0)</f>
        <v>0</v>
      </c>
      <c r="F4721" s="37">
        <f>IF(OR($K$2=0,K4721=0),0,'1.全社費用'!$C$42/$K$2)</f>
        <v>0</v>
      </c>
      <c r="G4721" s="37">
        <f t="shared" si="513"/>
        <v>0</v>
      </c>
      <c r="H4721" s="38">
        <f t="shared" si="514"/>
        <v>0</v>
      </c>
      <c r="I4721" s="39">
        <f t="shared" si="515"/>
        <v>0</v>
      </c>
      <c r="J4721" s="40">
        <f t="shared" si="516"/>
        <v>0</v>
      </c>
      <c r="K4721" s="111">
        <f>IF($B4721="",0,'2.売上実績'!D4721)</f>
        <v>0</v>
      </c>
      <c r="L4721" s="111">
        <f>IF($B4721="",0,'2.売上実績'!E4721)</f>
        <v>0</v>
      </c>
      <c r="M4721" s="28">
        <f t="shared" si="511"/>
        <v>0</v>
      </c>
      <c r="N4721" s="41">
        <f t="shared" si="512"/>
        <v>0</v>
      </c>
      <c r="O4721" s="40">
        <f t="shared" si="517"/>
        <v>0</v>
      </c>
    </row>
    <row r="4722" spans="2:15" ht="18" customHeight="1">
      <c r="B4722" s="109" t="str">
        <f>IF('2.売上実績'!$B4722="","",'2.売上実績'!$B4722)</f>
        <v/>
      </c>
      <c r="C4722" s="110" t="str">
        <f>IF('2.売上実績'!$C4722="","",'2.売上実績'!$C4722)</f>
        <v/>
      </c>
      <c r="D4722" s="98" t="str">
        <f>IF(C4722="","",VLOOKUP(C4722,'4.製品一覧'!$B$4:$D$500,3,FALSE))</f>
        <v/>
      </c>
      <c r="E4722" s="102">
        <f>IF(C4722&lt;&gt;"",VLOOKUP(C4722,'7.製品別原価'!$B$5:$J$500,8,FALSE),0)</f>
        <v>0</v>
      </c>
      <c r="F4722" s="37">
        <f>IF(OR($K$2=0,K4722=0),0,'1.全社費用'!$C$42/$K$2)</f>
        <v>0</v>
      </c>
      <c r="G4722" s="37">
        <f t="shared" si="513"/>
        <v>0</v>
      </c>
      <c r="H4722" s="38">
        <f t="shared" si="514"/>
        <v>0</v>
      </c>
      <c r="I4722" s="39">
        <f t="shared" si="515"/>
        <v>0</v>
      </c>
      <c r="J4722" s="40">
        <f t="shared" si="516"/>
        <v>0</v>
      </c>
      <c r="K4722" s="111">
        <f>IF($B4722="",0,'2.売上実績'!D4722)</f>
        <v>0</v>
      </c>
      <c r="L4722" s="111">
        <f>IF($B4722="",0,'2.売上実績'!E4722)</f>
        <v>0</v>
      </c>
      <c r="M4722" s="28">
        <f t="shared" si="511"/>
        <v>0</v>
      </c>
      <c r="N4722" s="41">
        <f t="shared" si="512"/>
        <v>0</v>
      </c>
      <c r="O4722" s="40">
        <f t="shared" si="517"/>
        <v>0</v>
      </c>
    </row>
    <row r="4723" spans="2:15" ht="18" customHeight="1">
      <c r="B4723" s="109" t="str">
        <f>IF('2.売上実績'!$B4723="","",'2.売上実績'!$B4723)</f>
        <v/>
      </c>
      <c r="C4723" s="110" t="str">
        <f>IF('2.売上実績'!$C4723="","",'2.売上実績'!$C4723)</f>
        <v/>
      </c>
      <c r="D4723" s="98" t="str">
        <f>IF(C4723="","",VLOOKUP(C4723,'4.製品一覧'!$B$4:$D$500,3,FALSE))</f>
        <v/>
      </c>
      <c r="E4723" s="102">
        <f>IF(C4723&lt;&gt;"",VLOOKUP(C4723,'7.製品別原価'!$B$5:$J$500,8,FALSE),0)</f>
        <v>0</v>
      </c>
      <c r="F4723" s="37">
        <f>IF(OR($K$2=0,K4723=0),0,'1.全社費用'!$C$42/$K$2)</f>
        <v>0</v>
      </c>
      <c r="G4723" s="37">
        <f t="shared" si="513"/>
        <v>0</v>
      </c>
      <c r="H4723" s="38">
        <f t="shared" si="514"/>
        <v>0</v>
      </c>
      <c r="I4723" s="39">
        <f t="shared" si="515"/>
        <v>0</v>
      </c>
      <c r="J4723" s="40">
        <f t="shared" si="516"/>
        <v>0</v>
      </c>
      <c r="K4723" s="111">
        <f>IF($B4723="",0,'2.売上実績'!D4723)</f>
        <v>0</v>
      </c>
      <c r="L4723" s="111">
        <f>IF($B4723="",0,'2.売上実績'!E4723)</f>
        <v>0</v>
      </c>
      <c r="M4723" s="28">
        <f t="shared" si="511"/>
        <v>0</v>
      </c>
      <c r="N4723" s="41">
        <f t="shared" si="512"/>
        <v>0</v>
      </c>
      <c r="O4723" s="40">
        <f t="shared" si="517"/>
        <v>0</v>
      </c>
    </row>
    <row r="4724" spans="2:15" ht="18" customHeight="1">
      <c r="B4724" s="109" t="str">
        <f>IF('2.売上実績'!$B4724="","",'2.売上実績'!$B4724)</f>
        <v/>
      </c>
      <c r="C4724" s="110" t="str">
        <f>IF('2.売上実績'!$C4724="","",'2.売上実績'!$C4724)</f>
        <v/>
      </c>
      <c r="D4724" s="98" t="str">
        <f>IF(C4724="","",VLOOKUP(C4724,'4.製品一覧'!$B$4:$D$500,3,FALSE))</f>
        <v/>
      </c>
      <c r="E4724" s="102">
        <f>IF(C4724&lt;&gt;"",VLOOKUP(C4724,'7.製品別原価'!$B$5:$J$500,8,FALSE),0)</f>
        <v>0</v>
      </c>
      <c r="F4724" s="37">
        <f>IF(OR($K$2=0,K4724=0),0,'1.全社費用'!$C$42/$K$2)</f>
        <v>0</v>
      </c>
      <c r="G4724" s="37">
        <f t="shared" si="513"/>
        <v>0</v>
      </c>
      <c r="H4724" s="38">
        <f t="shared" si="514"/>
        <v>0</v>
      </c>
      <c r="I4724" s="39">
        <f t="shared" si="515"/>
        <v>0</v>
      </c>
      <c r="J4724" s="40">
        <f t="shared" si="516"/>
        <v>0</v>
      </c>
      <c r="K4724" s="111">
        <f>IF($B4724="",0,'2.売上実績'!D4724)</f>
        <v>0</v>
      </c>
      <c r="L4724" s="111">
        <f>IF($B4724="",0,'2.売上実績'!E4724)</f>
        <v>0</v>
      </c>
      <c r="M4724" s="28">
        <f t="shared" si="511"/>
        <v>0</v>
      </c>
      <c r="N4724" s="41">
        <f t="shared" si="512"/>
        <v>0</v>
      </c>
      <c r="O4724" s="40">
        <f t="shared" si="517"/>
        <v>0</v>
      </c>
    </row>
    <row r="4725" spans="2:15" ht="18" customHeight="1">
      <c r="B4725" s="109" t="str">
        <f>IF('2.売上実績'!$B4725="","",'2.売上実績'!$B4725)</f>
        <v/>
      </c>
      <c r="C4725" s="110" t="str">
        <f>IF('2.売上実績'!$C4725="","",'2.売上実績'!$C4725)</f>
        <v/>
      </c>
      <c r="D4725" s="98" t="str">
        <f>IF(C4725="","",VLOOKUP(C4725,'4.製品一覧'!$B$4:$D$500,3,FALSE))</f>
        <v/>
      </c>
      <c r="E4725" s="102">
        <f>IF(C4725&lt;&gt;"",VLOOKUP(C4725,'7.製品別原価'!$B$5:$J$500,8,FALSE),0)</f>
        <v>0</v>
      </c>
      <c r="F4725" s="37">
        <f>IF(OR($K$2=0,K4725=0),0,'1.全社費用'!$C$42/$K$2)</f>
        <v>0</v>
      </c>
      <c r="G4725" s="37">
        <f t="shared" si="513"/>
        <v>0</v>
      </c>
      <c r="H4725" s="38">
        <f t="shared" si="514"/>
        <v>0</v>
      </c>
      <c r="I4725" s="39">
        <f t="shared" si="515"/>
        <v>0</v>
      </c>
      <c r="J4725" s="40">
        <f t="shared" si="516"/>
        <v>0</v>
      </c>
      <c r="K4725" s="111">
        <f>IF($B4725="",0,'2.売上実績'!D4725)</f>
        <v>0</v>
      </c>
      <c r="L4725" s="111">
        <f>IF($B4725="",0,'2.売上実績'!E4725)</f>
        <v>0</v>
      </c>
      <c r="M4725" s="28">
        <f t="shared" si="511"/>
        <v>0</v>
      </c>
      <c r="N4725" s="41">
        <f t="shared" si="512"/>
        <v>0</v>
      </c>
      <c r="O4725" s="40">
        <f t="shared" si="517"/>
        <v>0</v>
      </c>
    </row>
    <row r="4726" spans="2:15" ht="18" customHeight="1">
      <c r="B4726" s="109" t="str">
        <f>IF('2.売上実績'!$B4726="","",'2.売上実績'!$B4726)</f>
        <v/>
      </c>
      <c r="C4726" s="110" t="str">
        <f>IF('2.売上実績'!$C4726="","",'2.売上実績'!$C4726)</f>
        <v/>
      </c>
      <c r="D4726" s="98" t="str">
        <f>IF(C4726="","",VLOOKUP(C4726,'4.製品一覧'!$B$4:$D$500,3,FALSE))</f>
        <v/>
      </c>
      <c r="E4726" s="102">
        <f>IF(C4726&lt;&gt;"",VLOOKUP(C4726,'7.製品別原価'!$B$5:$J$500,8,FALSE),0)</f>
        <v>0</v>
      </c>
      <c r="F4726" s="37">
        <f>IF(OR($K$2=0,K4726=0),0,'1.全社費用'!$C$42/$K$2)</f>
        <v>0</v>
      </c>
      <c r="G4726" s="37">
        <f t="shared" si="513"/>
        <v>0</v>
      </c>
      <c r="H4726" s="38">
        <f t="shared" si="514"/>
        <v>0</v>
      </c>
      <c r="I4726" s="39">
        <f t="shared" si="515"/>
        <v>0</v>
      </c>
      <c r="J4726" s="40">
        <f t="shared" si="516"/>
        <v>0</v>
      </c>
      <c r="K4726" s="111">
        <f>IF($B4726="",0,'2.売上実績'!D4726)</f>
        <v>0</v>
      </c>
      <c r="L4726" s="111">
        <f>IF($B4726="",0,'2.売上実績'!E4726)</f>
        <v>0</v>
      </c>
      <c r="M4726" s="28">
        <f t="shared" si="511"/>
        <v>0</v>
      </c>
      <c r="N4726" s="41">
        <f t="shared" si="512"/>
        <v>0</v>
      </c>
      <c r="O4726" s="40">
        <f t="shared" si="517"/>
        <v>0</v>
      </c>
    </row>
    <row r="4727" spans="2:15" ht="18" customHeight="1">
      <c r="B4727" s="109" t="str">
        <f>IF('2.売上実績'!$B4727="","",'2.売上実績'!$B4727)</f>
        <v/>
      </c>
      <c r="C4727" s="110" t="str">
        <f>IF('2.売上実績'!$C4727="","",'2.売上実績'!$C4727)</f>
        <v/>
      </c>
      <c r="D4727" s="98" t="str">
        <f>IF(C4727="","",VLOOKUP(C4727,'4.製品一覧'!$B$4:$D$500,3,FALSE))</f>
        <v/>
      </c>
      <c r="E4727" s="102">
        <f>IF(C4727&lt;&gt;"",VLOOKUP(C4727,'7.製品別原価'!$B$5:$J$500,8,FALSE),0)</f>
        <v>0</v>
      </c>
      <c r="F4727" s="37">
        <f>IF(OR($K$2=0,K4727=0),0,'1.全社費用'!$C$42/$K$2)</f>
        <v>0</v>
      </c>
      <c r="G4727" s="37">
        <f t="shared" si="513"/>
        <v>0</v>
      </c>
      <c r="H4727" s="38">
        <f t="shared" si="514"/>
        <v>0</v>
      </c>
      <c r="I4727" s="39">
        <f t="shared" si="515"/>
        <v>0</v>
      </c>
      <c r="J4727" s="40">
        <f t="shared" si="516"/>
        <v>0</v>
      </c>
      <c r="K4727" s="111">
        <f>IF($B4727="",0,'2.売上実績'!D4727)</f>
        <v>0</v>
      </c>
      <c r="L4727" s="111">
        <f>IF($B4727="",0,'2.売上実績'!E4727)</f>
        <v>0</v>
      </c>
      <c r="M4727" s="28">
        <f t="shared" si="511"/>
        <v>0</v>
      </c>
      <c r="N4727" s="41">
        <f t="shared" si="512"/>
        <v>0</v>
      </c>
      <c r="O4727" s="40">
        <f t="shared" si="517"/>
        <v>0</v>
      </c>
    </row>
    <row r="4728" spans="2:15" ht="18" customHeight="1">
      <c r="B4728" s="109" t="str">
        <f>IF('2.売上実績'!$B4728="","",'2.売上実績'!$B4728)</f>
        <v/>
      </c>
      <c r="C4728" s="110" t="str">
        <f>IF('2.売上実績'!$C4728="","",'2.売上実績'!$C4728)</f>
        <v/>
      </c>
      <c r="D4728" s="98" t="str">
        <f>IF(C4728="","",VLOOKUP(C4728,'4.製品一覧'!$B$4:$D$500,3,FALSE))</f>
        <v/>
      </c>
      <c r="E4728" s="102">
        <f>IF(C4728&lt;&gt;"",VLOOKUP(C4728,'7.製品別原価'!$B$5:$J$500,8,FALSE),0)</f>
        <v>0</v>
      </c>
      <c r="F4728" s="37">
        <f>IF(OR($K$2=0,K4728=0),0,'1.全社費用'!$C$42/$K$2)</f>
        <v>0</v>
      </c>
      <c r="G4728" s="37">
        <f t="shared" si="513"/>
        <v>0</v>
      </c>
      <c r="H4728" s="38">
        <f t="shared" si="514"/>
        <v>0</v>
      </c>
      <c r="I4728" s="39">
        <f t="shared" si="515"/>
        <v>0</v>
      </c>
      <c r="J4728" s="40">
        <f t="shared" si="516"/>
        <v>0</v>
      </c>
      <c r="K4728" s="111">
        <f>IF($B4728="",0,'2.売上実績'!D4728)</f>
        <v>0</v>
      </c>
      <c r="L4728" s="111">
        <f>IF($B4728="",0,'2.売上実績'!E4728)</f>
        <v>0</v>
      </c>
      <c r="M4728" s="28">
        <f t="shared" si="511"/>
        <v>0</v>
      </c>
      <c r="N4728" s="41">
        <f t="shared" si="512"/>
        <v>0</v>
      </c>
      <c r="O4728" s="40">
        <f t="shared" si="517"/>
        <v>0</v>
      </c>
    </row>
    <row r="4729" spans="2:15" ht="18" customHeight="1">
      <c r="B4729" s="109" t="str">
        <f>IF('2.売上実績'!$B4729="","",'2.売上実績'!$B4729)</f>
        <v/>
      </c>
      <c r="C4729" s="110" t="str">
        <f>IF('2.売上実績'!$C4729="","",'2.売上実績'!$C4729)</f>
        <v/>
      </c>
      <c r="D4729" s="98" t="str">
        <f>IF(C4729="","",VLOOKUP(C4729,'4.製品一覧'!$B$4:$D$500,3,FALSE))</f>
        <v/>
      </c>
      <c r="E4729" s="102">
        <f>IF(C4729&lt;&gt;"",VLOOKUP(C4729,'7.製品別原価'!$B$5:$J$500,8,FALSE),0)</f>
        <v>0</v>
      </c>
      <c r="F4729" s="37">
        <f>IF(OR($K$2=0,K4729=0),0,'1.全社費用'!$C$42/$K$2)</f>
        <v>0</v>
      </c>
      <c r="G4729" s="37">
        <f t="shared" si="513"/>
        <v>0</v>
      </c>
      <c r="H4729" s="38">
        <f t="shared" si="514"/>
        <v>0</v>
      </c>
      <c r="I4729" s="39">
        <f t="shared" si="515"/>
        <v>0</v>
      </c>
      <c r="J4729" s="40">
        <f t="shared" si="516"/>
        <v>0</v>
      </c>
      <c r="K4729" s="111">
        <f>IF($B4729="",0,'2.売上実績'!D4729)</f>
        <v>0</v>
      </c>
      <c r="L4729" s="111">
        <f>IF($B4729="",0,'2.売上実績'!E4729)</f>
        <v>0</v>
      </c>
      <c r="M4729" s="28">
        <f t="shared" si="511"/>
        <v>0</v>
      </c>
      <c r="N4729" s="41">
        <f t="shared" si="512"/>
        <v>0</v>
      </c>
      <c r="O4729" s="40">
        <f t="shared" si="517"/>
        <v>0</v>
      </c>
    </row>
    <row r="4730" spans="2:15" ht="18" customHeight="1">
      <c r="B4730" s="109" t="str">
        <f>IF('2.売上実績'!$B4730="","",'2.売上実績'!$B4730)</f>
        <v/>
      </c>
      <c r="C4730" s="110" t="str">
        <f>IF('2.売上実績'!$C4730="","",'2.売上実績'!$C4730)</f>
        <v/>
      </c>
      <c r="D4730" s="98" t="str">
        <f>IF(C4730="","",VLOOKUP(C4730,'4.製品一覧'!$B$4:$D$500,3,FALSE))</f>
        <v/>
      </c>
      <c r="E4730" s="102">
        <f>IF(C4730&lt;&gt;"",VLOOKUP(C4730,'7.製品別原価'!$B$5:$J$500,8,FALSE),0)</f>
        <v>0</v>
      </c>
      <c r="F4730" s="37">
        <f>IF(OR($K$2=0,K4730=0),0,'1.全社費用'!$C$42/$K$2)</f>
        <v>0</v>
      </c>
      <c r="G4730" s="37">
        <f t="shared" si="513"/>
        <v>0</v>
      </c>
      <c r="H4730" s="38">
        <f t="shared" si="514"/>
        <v>0</v>
      </c>
      <c r="I4730" s="39">
        <f t="shared" si="515"/>
        <v>0</v>
      </c>
      <c r="J4730" s="40">
        <f t="shared" si="516"/>
        <v>0</v>
      </c>
      <c r="K4730" s="111">
        <f>IF($B4730="",0,'2.売上実績'!D4730)</f>
        <v>0</v>
      </c>
      <c r="L4730" s="111">
        <f>IF($B4730="",0,'2.売上実績'!E4730)</f>
        <v>0</v>
      </c>
      <c r="M4730" s="28">
        <f t="shared" si="511"/>
        <v>0</v>
      </c>
      <c r="N4730" s="41">
        <f t="shared" si="512"/>
        <v>0</v>
      </c>
      <c r="O4730" s="40">
        <f t="shared" si="517"/>
        <v>0</v>
      </c>
    </row>
    <row r="4731" spans="2:15" ht="18" customHeight="1">
      <c r="B4731" s="109" t="str">
        <f>IF('2.売上実績'!$B4731="","",'2.売上実績'!$B4731)</f>
        <v/>
      </c>
      <c r="C4731" s="110" t="str">
        <f>IF('2.売上実績'!$C4731="","",'2.売上実績'!$C4731)</f>
        <v/>
      </c>
      <c r="D4731" s="98" t="str">
        <f>IF(C4731="","",VLOOKUP(C4731,'4.製品一覧'!$B$4:$D$500,3,FALSE))</f>
        <v/>
      </c>
      <c r="E4731" s="102">
        <f>IF(C4731&lt;&gt;"",VLOOKUP(C4731,'7.製品別原価'!$B$5:$J$500,8,FALSE),0)</f>
        <v>0</v>
      </c>
      <c r="F4731" s="37">
        <f>IF(OR($K$2=0,K4731=0),0,'1.全社費用'!$C$42/$K$2)</f>
        <v>0</v>
      </c>
      <c r="G4731" s="37">
        <f t="shared" si="513"/>
        <v>0</v>
      </c>
      <c r="H4731" s="38">
        <f t="shared" si="514"/>
        <v>0</v>
      </c>
      <c r="I4731" s="39">
        <f t="shared" si="515"/>
        <v>0</v>
      </c>
      <c r="J4731" s="40">
        <f t="shared" si="516"/>
        <v>0</v>
      </c>
      <c r="K4731" s="111">
        <f>IF($B4731="",0,'2.売上実績'!D4731)</f>
        <v>0</v>
      </c>
      <c r="L4731" s="111">
        <f>IF($B4731="",0,'2.売上実績'!E4731)</f>
        <v>0</v>
      </c>
      <c r="M4731" s="28">
        <f t="shared" si="511"/>
        <v>0</v>
      </c>
      <c r="N4731" s="41">
        <f t="shared" si="512"/>
        <v>0</v>
      </c>
      <c r="O4731" s="40">
        <f t="shared" si="517"/>
        <v>0</v>
      </c>
    </row>
    <row r="4732" spans="2:15" ht="18" customHeight="1">
      <c r="B4732" s="109" t="str">
        <f>IF('2.売上実績'!$B4732="","",'2.売上実績'!$B4732)</f>
        <v/>
      </c>
      <c r="C4732" s="110" t="str">
        <f>IF('2.売上実績'!$C4732="","",'2.売上実績'!$C4732)</f>
        <v/>
      </c>
      <c r="D4732" s="98" t="str">
        <f>IF(C4732="","",VLOOKUP(C4732,'4.製品一覧'!$B$4:$D$500,3,FALSE))</f>
        <v/>
      </c>
      <c r="E4732" s="102">
        <f>IF(C4732&lt;&gt;"",VLOOKUP(C4732,'7.製品別原価'!$B$5:$J$500,8,FALSE),0)</f>
        <v>0</v>
      </c>
      <c r="F4732" s="37">
        <f>IF(OR($K$2=0,K4732=0),0,'1.全社費用'!$C$42/$K$2)</f>
        <v>0</v>
      </c>
      <c r="G4732" s="37">
        <f t="shared" si="513"/>
        <v>0</v>
      </c>
      <c r="H4732" s="38">
        <f t="shared" si="514"/>
        <v>0</v>
      </c>
      <c r="I4732" s="39">
        <f t="shared" si="515"/>
        <v>0</v>
      </c>
      <c r="J4732" s="40">
        <f t="shared" si="516"/>
        <v>0</v>
      </c>
      <c r="K4732" s="111">
        <f>IF($B4732="",0,'2.売上実績'!D4732)</f>
        <v>0</v>
      </c>
      <c r="L4732" s="111">
        <f>IF($B4732="",0,'2.売上実績'!E4732)</f>
        <v>0</v>
      </c>
      <c r="M4732" s="28">
        <f t="shared" si="511"/>
        <v>0</v>
      </c>
      <c r="N4732" s="41">
        <f t="shared" si="512"/>
        <v>0</v>
      </c>
      <c r="O4732" s="40">
        <f t="shared" si="517"/>
        <v>0</v>
      </c>
    </row>
    <row r="4733" spans="2:15" ht="18" customHeight="1">
      <c r="B4733" s="109" t="str">
        <f>IF('2.売上実績'!$B4733="","",'2.売上実績'!$B4733)</f>
        <v/>
      </c>
      <c r="C4733" s="110" t="str">
        <f>IF('2.売上実績'!$C4733="","",'2.売上実績'!$C4733)</f>
        <v/>
      </c>
      <c r="D4733" s="98" t="str">
        <f>IF(C4733="","",VLOOKUP(C4733,'4.製品一覧'!$B$4:$D$500,3,FALSE))</f>
        <v/>
      </c>
      <c r="E4733" s="102">
        <f>IF(C4733&lt;&gt;"",VLOOKUP(C4733,'7.製品別原価'!$B$5:$J$500,8,FALSE),0)</f>
        <v>0</v>
      </c>
      <c r="F4733" s="37">
        <f>IF(OR($K$2=0,K4733=0),0,'1.全社費用'!$C$42/$K$2)</f>
        <v>0</v>
      </c>
      <c r="G4733" s="37">
        <f t="shared" si="513"/>
        <v>0</v>
      </c>
      <c r="H4733" s="38">
        <f t="shared" si="514"/>
        <v>0</v>
      </c>
      <c r="I4733" s="39">
        <f t="shared" si="515"/>
        <v>0</v>
      </c>
      <c r="J4733" s="40">
        <f t="shared" si="516"/>
        <v>0</v>
      </c>
      <c r="K4733" s="111">
        <f>IF($B4733="",0,'2.売上実績'!D4733)</f>
        <v>0</v>
      </c>
      <c r="L4733" s="111">
        <f>IF($B4733="",0,'2.売上実績'!E4733)</f>
        <v>0</v>
      </c>
      <c r="M4733" s="28">
        <f t="shared" si="511"/>
        <v>0</v>
      </c>
      <c r="N4733" s="41">
        <f t="shared" si="512"/>
        <v>0</v>
      </c>
      <c r="O4733" s="40">
        <f t="shared" si="517"/>
        <v>0</v>
      </c>
    </row>
    <row r="4734" spans="2:15" ht="18" customHeight="1">
      <c r="B4734" s="109" t="str">
        <f>IF('2.売上実績'!$B4734="","",'2.売上実績'!$B4734)</f>
        <v/>
      </c>
      <c r="C4734" s="110" t="str">
        <f>IF('2.売上実績'!$C4734="","",'2.売上実績'!$C4734)</f>
        <v/>
      </c>
      <c r="D4734" s="98" t="str">
        <f>IF(C4734="","",VLOOKUP(C4734,'4.製品一覧'!$B$4:$D$500,3,FALSE))</f>
        <v/>
      </c>
      <c r="E4734" s="102">
        <f>IF(C4734&lt;&gt;"",VLOOKUP(C4734,'7.製品別原価'!$B$5:$J$500,8,FALSE),0)</f>
        <v>0</v>
      </c>
      <c r="F4734" s="37">
        <f>IF(OR($K$2=0,K4734=0),0,'1.全社費用'!$C$42/$K$2)</f>
        <v>0</v>
      </c>
      <c r="G4734" s="37">
        <f t="shared" si="513"/>
        <v>0</v>
      </c>
      <c r="H4734" s="38">
        <f t="shared" si="514"/>
        <v>0</v>
      </c>
      <c r="I4734" s="39">
        <f t="shared" si="515"/>
        <v>0</v>
      </c>
      <c r="J4734" s="40">
        <f t="shared" si="516"/>
        <v>0</v>
      </c>
      <c r="K4734" s="111">
        <f>IF($B4734="",0,'2.売上実績'!D4734)</f>
        <v>0</v>
      </c>
      <c r="L4734" s="111">
        <f>IF($B4734="",0,'2.売上実績'!E4734)</f>
        <v>0</v>
      </c>
      <c r="M4734" s="28">
        <f t="shared" si="511"/>
        <v>0</v>
      </c>
      <c r="N4734" s="41">
        <f t="shared" si="512"/>
        <v>0</v>
      </c>
      <c r="O4734" s="40">
        <f t="shared" si="517"/>
        <v>0</v>
      </c>
    </row>
    <row r="4735" spans="2:15" ht="18" customHeight="1">
      <c r="B4735" s="109" t="str">
        <f>IF('2.売上実績'!$B4735="","",'2.売上実績'!$B4735)</f>
        <v/>
      </c>
      <c r="C4735" s="110" t="str">
        <f>IF('2.売上実績'!$C4735="","",'2.売上実績'!$C4735)</f>
        <v/>
      </c>
      <c r="D4735" s="98" t="str">
        <f>IF(C4735="","",VLOOKUP(C4735,'4.製品一覧'!$B$4:$D$500,3,FALSE))</f>
        <v/>
      </c>
      <c r="E4735" s="102">
        <f>IF(C4735&lt;&gt;"",VLOOKUP(C4735,'7.製品別原価'!$B$5:$J$500,8,FALSE),0)</f>
        <v>0</v>
      </c>
      <c r="F4735" s="37">
        <f>IF(OR($K$2=0,K4735=0),0,'1.全社費用'!$C$42/$K$2)</f>
        <v>0</v>
      </c>
      <c r="G4735" s="37">
        <f t="shared" si="513"/>
        <v>0</v>
      </c>
      <c r="H4735" s="38">
        <f t="shared" si="514"/>
        <v>0</v>
      </c>
      <c r="I4735" s="39">
        <f t="shared" si="515"/>
        <v>0</v>
      </c>
      <c r="J4735" s="40">
        <f t="shared" si="516"/>
        <v>0</v>
      </c>
      <c r="K4735" s="111">
        <f>IF($B4735="",0,'2.売上実績'!D4735)</f>
        <v>0</v>
      </c>
      <c r="L4735" s="111">
        <f>IF($B4735="",0,'2.売上実績'!E4735)</f>
        <v>0</v>
      </c>
      <c r="M4735" s="28">
        <f t="shared" si="511"/>
        <v>0</v>
      </c>
      <c r="N4735" s="41">
        <f t="shared" si="512"/>
        <v>0</v>
      </c>
      <c r="O4735" s="40">
        <f t="shared" si="517"/>
        <v>0</v>
      </c>
    </row>
    <row r="4736" spans="2:15" ht="18" customHeight="1">
      <c r="B4736" s="109" t="str">
        <f>IF('2.売上実績'!$B4736="","",'2.売上実績'!$B4736)</f>
        <v/>
      </c>
      <c r="C4736" s="110" t="str">
        <f>IF('2.売上実績'!$C4736="","",'2.売上実績'!$C4736)</f>
        <v/>
      </c>
      <c r="D4736" s="98" t="str">
        <f>IF(C4736="","",VLOOKUP(C4736,'4.製品一覧'!$B$4:$D$500,3,FALSE))</f>
        <v/>
      </c>
      <c r="E4736" s="102">
        <f>IF(C4736&lt;&gt;"",VLOOKUP(C4736,'7.製品別原価'!$B$5:$J$500,8,FALSE),0)</f>
        <v>0</v>
      </c>
      <c r="F4736" s="37">
        <f>IF(OR($K$2=0,K4736=0),0,'1.全社費用'!$C$42/$K$2)</f>
        <v>0</v>
      </c>
      <c r="G4736" s="37">
        <f t="shared" si="513"/>
        <v>0</v>
      </c>
      <c r="H4736" s="38">
        <f t="shared" si="514"/>
        <v>0</v>
      </c>
      <c r="I4736" s="39">
        <f t="shared" si="515"/>
        <v>0</v>
      </c>
      <c r="J4736" s="40">
        <f t="shared" si="516"/>
        <v>0</v>
      </c>
      <c r="K4736" s="111">
        <f>IF($B4736="",0,'2.売上実績'!D4736)</f>
        <v>0</v>
      </c>
      <c r="L4736" s="111">
        <f>IF($B4736="",0,'2.売上実績'!E4736)</f>
        <v>0</v>
      </c>
      <c r="M4736" s="28">
        <f t="shared" si="511"/>
        <v>0</v>
      </c>
      <c r="N4736" s="41">
        <f t="shared" si="512"/>
        <v>0</v>
      </c>
      <c r="O4736" s="40">
        <f t="shared" si="517"/>
        <v>0</v>
      </c>
    </row>
    <row r="4737" spans="2:15" ht="18" customHeight="1">
      <c r="B4737" s="109" t="str">
        <f>IF('2.売上実績'!$B4737="","",'2.売上実績'!$B4737)</f>
        <v/>
      </c>
      <c r="C4737" s="110" t="str">
        <f>IF('2.売上実績'!$C4737="","",'2.売上実績'!$C4737)</f>
        <v/>
      </c>
      <c r="D4737" s="98" t="str">
        <f>IF(C4737="","",VLOOKUP(C4737,'4.製品一覧'!$B$4:$D$500,3,FALSE))</f>
        <v/>
      </c>
      <c r="E4737" s="102">
        <f>IF(C4737&lt;&gt;"",VLOOKUP(C4737,'7.製品別原価'!$B$5:$J$500,8,FALSE),0)</f>
        <v>0</v>
      </c>
      <c r="F4737" s="37">
        <f>IF(OR($K$2=0,K4737=0),0,'1.全社費用'!$C$42/$K$2)</f>
        <v>0</v>
      </c>
      <c r="G4737" s="37">
        <f t="shared" si="513"/>
        <v>0</v>
      </c>
      <c r="H4737" s="38">
        <f t="shared" si="514"/>
        <v>0</v>
      </c>
      <c r="I4737" s="39">
        <f t="shared" si="515"/>
        <v>0</v>
      </c>
      <c r="J4737" s="40">
        <f t="shared" si="516"/>
        <v>0</v>
      </c>
      <c r="K4737" s="111">
        <f>IF($B4737="",0,'2.売上実績'!D4737)</f>
        <v>0</v>
      </c>
      <c r="L4737" s="111">
        <f>IF($B4737="",0,'2.売上実績'!E4737)</f>
        <v>0</v>
      </c>
      <c r="M4737" s="28">
        <f t="shared" si="511"/>
        <v>0</v>
      </c>
      <c r="N4737" s="41">
        <f t="shared" si="512"/>
        <v>0</v>
      </c>
      <c r="O4737" s="40">
        <f t="shared" si="517"/>
        <v>0</v>
      </c>
    </row>
    <row r="4738" spans="2:15" ht="18" customHeight="1">
      <c r="B4738" s="109" t="str">
        <f>IF('2.売上実績'!$B4738="","",'2.売上実績'!$B4738)</f>
        <v/>
      </c>
      <c r="C4738" s="110" t="str">
        <f>IF('2.売上実績'!$C4738="","",'2.売上実績'!$C4738)</f>
        <v/>
      </c>
      <c r="D4738" s="98" t="str">
        <f>IF(C4738="","",VLOOKUP(C4738,'4.製品一覧'!$B$4:$D$500,3,FALSE))</f>
        <v/>
      </c>
      <c r="E4738" s="102">
        <f>IF(C4738&lt;&gt;"",VLOOKUP(C4738,'7.製品別原価'!$B$5:$J$500,8,FALSE),0)</f>
        <v>0</v>
      </c>
      <c r="F4738" s="37">
        <f>IF(OR($K$2=0,K4738=0),0,'1.全社費用'!$C$42/$K$2)</f>
        <v>0</v>
      </c>
      <c r="G4738" s="37">
        <f t="shared" si="513"/>
        <v>0</v>
      </c>
      <c r="H4738" s="38">
        <f t="shared" si="514"/>
        <v>0</v>
      </c>
      <c r="I4738" s="39">
        <f t="shared" si="515"/>
        <v>0</v>
      </c>
      <c r="J4738" s="40">
        <f t="shared" si="516"/>
        <v>0</v>
      </c>
      <c r="K4738" s="111">
        <f>IF($B4738="",0,'2.売上実績'!D4738)</f>
        <v>0</v>
      </c>
      <c r="L4738" s="111">
        <f>IF($B4738="",0,'2.売上実績'!E4738)</f>
        <v>0</v>
      </c>
      <c r="M4738" s="28">
        <f t="shared" si="511"/>
        <v>0</v>
      </c>
      <c r="N4738" s="41">
        <f t="shared" si="512"/>
        <v>0</v>
      </c>
      <c r="O4738" s="40">
        <f t="shared" si="517"/>
        <v>0</v>
      </c>
    </row>
    <row r="4739" spans="2:15" ht="18" customHeight="1">
      <c r="B4739" s="109" t="str">
        <f>IF('2.売上実績'!$B4739="","",'2.売上実績'!$B4739)</f>
        <v/>
      </c>
      <c r="C4739" s="110" t="str">
        <f>IF('2.売上実績'!$C4739="","",'2.売上実績'!$C4739)</f>
        <v/>
      </c>
      <c r="D4739" s="98" t="str">
        <f>IF(C4739="","",VLOOKUP(C4739,'4.製品一覧'!$B$4:$D$500,3,FALSE))</f>
        <v/>
      </c>
      <c r="E4739" s="102">
        <f>IF(C4739&lt;&gt;"",VLOOKUP(C4739,'7.製品別原価'!$B$5:$J$500,8,FALSE),0)</f>
        <v>0</v>
      </c>
      <c r="F4739" s="37">
        <f>IF(OR($K$2=0,K4739=0),0,'1.全社費用'!$C$42/$K$2)</f>
        <v>0</v>
      </c>
      <c r="G4739" s="37">
        <f t="shared" si="513"/>
        <v>0</v>
      </c>
      <c r="H4739" s="38">
        <f t="shared" si="514"/>
        <v>0</v>
      </c>
      <c r="I4739" s="39">
        <f t="shared" si="515"/>
        <v>0</v>
      </c>
      <c r="J4739" s="40">
        <f t="shared" si="516"/>
        <v>0</v>
      </c>
      <c r="K4739" s="111">
        <f>IF($B4739="",0,'2.売上実績'!D4739)</f>
        <v>0</v>
      </c>
      <c r="L4739" s="111">
        <f>IF($B4739="",0,'2.売上実績'!E4739)</f>
        <v>0</v>
      </c>
      <c r="M4739" s="28">
        <f t="shared" si="511"/>
        <v>0</v>
      </c>
      <c r="N4739" s="41">
        <f t="shared" si="512"/>
        <v>0</v>
      </c>
      <c r="O4739" s="40">
        <f t="shared" si="517"/>
        <v>0</v>
      </c>
    </row>
    <row r="4740" spans="2:15" ht="18" customHeight="1">
      <c r="B4740" s="109" t="str">
        <f>IF('2.売上実績'!$B4740="","",'2.売上実績'!$B4740)</f>
        <v/>
      </c>
      <c r="C4740" s="110" t="str">
        <f>IF('2.売上実績'!$C4740="","",'2.売上実績'!$C4740)</f>
        <v/>
      </c>
      <c r="D4740" s="98" t="str">
        <f>IF(C4740="","",VLOOKUP(C4740,'4.製品一覧'!$B$4:$D$500,3,FALSE))</f>
        <v/>
      </c>
      <c r="E4740" s="102">
        <f>IF(C4740&lt;&gt;"",VLOOKUP(C4740,'7.製品別原価'!$B$5:$J$500,8,FALSE),0)</f>
        <v>0</v>
      </c>
      <c r="F4740" s="37">
        <f>IF(OR($K$2=0,K4740=0),0,'1.全社費用'!$C$42/$K$2)</f>
        <v>0</v>
      </c>
      <c r="G4740" s="37">
        <f t="shared" si="513"/>
        <v>0</v>
      </c>
      <c r="H4740" s="38">
        <f t="shared" si="514"/>
        <v>0</v>
      </c>
      <c r="I4740" s="39">
        <f t="shared" si="515"/>
        <v>0</v>
      </c>
      <c r="J4740" s="40">
        <f t="shared" si="516"/>
        <v>0</v>
      </c>
      <c r="K4740" s="111">
        <f>IF($B4740="",0,'2.売上実績'!D4740)</f>
        <v>0</v>
      </c>
      <c r="L4740" s="111">
        <f>IF($B4740="",0,'2.売上実績'!E4740)</f>
        <v>0</v>
      </c>
      <c r="M4740" s="28">
        <f t="shared" ref="M4740:M4803" si="518">G4740*K4740</f>
        <v>0</v>
      </c>
      <c r="N4740" s="41">
        <f t="shared" ref="N4740:N4803" si="519">L4740-M4740</f>
        <v>0</v>
      </c>
      <c r="O4740" s="40">
        <f t="shared" si="517"/>
        <v>0</v>
      </c>
    </row>
    <row r="4741" spans="2:15" ht="18" customHeight="1">
      <c r="B4741" s="109" t="str">
        <f>IF('2.売上実績'!$B4741="","",'2.売上実績'!$B4741)</f>
        <v/>
      </c>
      <c r="C4741" s="110" t="str">
        <f>IF('2.売上実績'!$C4741="","",'2.売上実績'!$C4741)</f>
        <v/>
      </c>
      <c r="D4741" s="98" t="str">
        <f>IF(C4741="","",VLOOKUP(C4741,'4.製品一覧'!$B$4:$D$500,3,FALSE))</f>
        <v/>
      </c>
      <c r="E4741" s="102">
        <f>IF(C4741&lt;&gt;"",VLOOKUP(C4741,'7.製品別原価'!$B$5:$J$500,8,FALSE),0)</f>
        <v>0</v>
      </c>
      <c r="F4741" s="37">
        <f>IF(OR($K$2=0,K4741=0),0,'1.全社費用'!$C$42/$K$2)</f>
        <v>0</v>
      </c>
      <c r="G4741" s="37">
        <f t="shared" ref="G4741:G4804" si="520">SUM(D4741:F4741)</f>
        <v>0</v>
      </c>
      <c r="H4741" s="38">
        <f t="shared" ref="H4741:H4804" si="521">IF(K4741=0,0,L4741/K4741)</f>
        <v>0</v>
      </c>
      <c r="I4741" s="39">
        <f t="shared" ref="I4741:I4804" si="522">IF(K4741=0,0,N4741/K4741)</f>
        <v>0</v>
      </c>
      <c r="J4741" s="40">
        <f t="shared" ref="J4741:J4804" si="523">O4741</f>
        <v>0</v>
      </c>
      <c r="K4741" s="111">
        <f>IF($B4741="",0,'2.売上実績'!D4741)</f>
        <v>0</v>
      </c>
      <c r="L4741" s="111">
        <f>IF($B4741="",0,'2.売上実績'!E4741)</f>
        <v>0</v>
      </c>
      <c r="M4741" s="28">
        <f t="shared" si="518"/>
        <v>0</v>
      </c>
      <c r="N4741" s="41">
        <f t="shared" si="519"/>
        <v>0</v>
      </c>
      <c r="O4741" s="40">
        <f t="shared" ref="O4741:O4804" si="524">IF(OR(N4741=0,L4741=0),0,N4741/L4741)</f>
        <v>0</v>
      </c>
    </row>
    <row r="4742" spans="2:15" ht="18" customHeight="1">
      <c r="B4742" s="109" t="str">
        <f>IF('2.売上実績'!$B4742="","",'2.売上実績'!$B4742)</f>
        <v/>
      </c>
      <c r="C4742" s="110" t="str">
        <f>IF('2.売上実績'!$C4742="","",'2.売上実績'!$C4742)</f>
        <v/>
      </c>
      <c r="D4742" s="98" t="str">
        <f>IF(C4742="","",VLOOKUP(C4742,'4.製品一覧'!$B$4:$D$500,3,FALSE))</f>
        <v/>
      </c>
      <c r="E4742" s="102">
        <f>IF(C4742&lt;&gt;"",VLOOKUP(C4742,'7.製品別原価'!$B$5:$J$500,8,FALSE),0)</f>
        <v>0</v>
      </c>
      <c r="F4742" s="37">
        <f>IF(OR($K$2=0,K4742=0),0,'1.全社費用'!$C$42/$K$2)</f>
        <v>0</v>
      </c>
      <c r="G4742" s="37">
        <f t="shared" si="520"/>
        <v>0</v>
      </c>
      <c r="H4742" s="38">
        <f t="shared" si="521"/>
        <v>0</v>
      </c>
      <c r="I4742" s="39">
        <f t="shared" si="522"/>
        <v>0</v>
      </c>
      <c r="J4742" s="40">
        <f t="shared" si="523"/>
        <v>0</v>
      </c>
      <c r="K4742" s="111">
        <f>IF($B4742="",0,'2.売上実績'!D4742)</f>
        <v>0</v>
      </c>
      <c r="L4742" s="111">
        <f>IF($B4742="",0,'2.売上実績'!E4742)</f>
        <v>0</v>
      </c>
      <c r="M4742" s="28">
        <f t="shared" si="518"/>
        <v>0</v>
      </c>
      <c r="N4742" s="41">
        <f t="shared" si="519"/>
        <v>0</v>
      </c>
      <c r="O4742" s="40">
        <f t="shared" si="524"/>
        <v>0</v>
      </c>
    </row>
    <row r="4743" spans="2:15" ht="18" customHeight="1">
      <c r="B4743" s="109" t="str">
        <f>IF('2.売上実績'!$B4743="","",'2.売上実績'!$B4743)</f>
        <v/>
      </c>
      <c r="C4743" s="110" t="str">
        <f>IF('2.売上実績'!$C4743="","",'2.売上実績'!$C4743)</f>
        <v/>
      </c>
      <c r="D4743" s="98" t="str">
        <f>IF(C4743="","",VLOOKUP(C4743,'4.製品一覧'!$B$4:$D$500,3,FALSE))</f>
        <v/>
      </c>
      <c r="E4743" s="102">
        <f>IF(C4743&lt;&gt;"",VLOOKUP(C4743,'7.製品別原価'!$B$5:$J$500,8,FALSE),0)</f>
        <v>0</v>
      </c>
      <c r="F4743" s="37">
        <f>IF(OR($K$2=0,K4743=0),0,'1.全社費用'!$C$42/$K$2)</f>
        <v>0</v>
      </c>
      <c r="G4743" s="37">
        <f t="shared" si="520"/>
        <v>0</v>
      </c>
      <c r="H4743" s="38">
        <f t="shared" si="521"/>
        <v>0</v>
      </c>
      <c r="I4743" s="39">
        <f t="shared" si="522"/>
        <v>0</v>
      </c>
      <c r="J4743" s="40">
        <f t="shared" si="523"/>
        <v>0</v>
      </c>
      <c r="K4743" s="111">
        <f>IF($B4743="",0,'2.売上実績'!D4743)</f>
        <v>0</v>
      </c>
      <c r="L4743" s="111">
        <f>IF($B4743="",0,'2.売上実績'!E4743)</f>
        <v>0</v>
      </c>
      <c r="M4743" s="28">
        <f t="shared" si="518"/>
        <v>0</v>
      </c>
      <c r="N4743" s="41">
        <f t="shared" si="519"/>
        <v>0</v>
      </c>
      <c r="O4743" s="40">
        <f t="shared" si="524"/>
        <v>0</v>
      </c>
    </row>
    <row r="4744" spans="2:15" ht="18" customHeight="1">
      <c r="B4744" s="109" t="str">
        <f>IF('2.売上実績'!$B4744="","",'2.売上実績'!$B4744)</f>
        <v/>
      </c>
      <c r="C4744" s="110" t="str">
        <f>IF('2.売上実績'!$C4744="","",'2.売上実績'!$C4744)</f>
        <v/>
      </c>
      <c r="D4744" s="98" t="str">
        <f>IF(C4744="","",VLOOKUP(C4744,'4.製品一覧'!$B$4:$D$500,3,FALSE))</f>
        <v/>
      </c>
      <c r="E4744" s="102">
        <f>IF(C4744&lt;&gt;"",VLOOKUP(C4744,'7.製品別原価'!$B$5:$J$500,8,FALSE),0)</f>
        <v>0</v>
      </c>
      <c r="F4744" s="37">
        <f>IF(OR($K$2=0,K4744=0),0,'1.全社費用'!$C$42/$K$2)</f>
        <v>0</v>
      </c>
      <c r="G4744" s="37">
        <f t="shared" si="520"/>
        <v>0</v>
      </c>
      <c r="H4744" s="38">
        <f t="shared" si="521"/>
        <v>0</v>
      </c>
      <c r="I4744" s="39">
        <f t="shared" si="522"/>
        <v>0</v>
      </c>
      <c r="J4744" s="40">
        <f t="shared" si="523"/>
        <v>0</v>
      </c>
      <c r="K4744" s="111">
        <f>IF($B4744="",0,'2.売上実績'!D4744)</f>
        <v>0</v>
      </c>
      <c r="L4744" s="111">
        <f>IF($B4744="",0,'2.売上実績'!E4744)</f>
        <v>0</v>
      </c>
      <c r="M4744" s="28">
        <f t="shared" si="518"/>
        <v>0</v>
      </c>
      <c r="N4744" s="41">
        <f t="shared" si="519"/>
        <v>0</v>
      </c>
      <c r="O4744" s="40">
        <f t="shared" si="524"/>
        <v>0</v>
      </c>
    </row>
    <row r="4745" spans="2:15" ht="18" customHeight="1">
      <c r="B4745" s="109" t="str">
        <f>IF('2.売上実績'!$B4745="","",'2.売上実績'!$B4745)</f>
        <v/>
      </c>
      <c r="C4745" s="110" t="str">
        <f>IF('2.売上実績'!$C4745="","",'2.売上実績'!$C4745)</f>
        <v/>
      </c>
      <c r="D4745" s="98" t="str">
        <f>IF(C4745="","",VLOOKUP(C4745,'4.製品一覧'!$B$4:$D$500,3,FALSE))</f>
        <v/>
      </c>
      <c r="E4745" s="102">
        <f>IF(C4745&lt;&gt;"",VLOOKUP(C4745,'7.製品別原価'!$B$5:$J$500,8,FALSE),0)</f>
        <v>0</v>
      </c>
      <c r="F4745" s="37">
        <f>IF(OR($K$2=0,K4745=0),0,'1.全社費用'!$C$42/$K$2)</f>
        <v>0</v>
      </c>
      <c r="G4745" s="37">
        <f t="shared" si="520"/>
        <v>0</v>
      </c>
      <c r="H4745" s="38">
        <f t="shared" si="521"/>
        <v>0</v>
      </c>
      <c r="I4745" s="39">
        <f t="shared" si="522"/>
        <v>0</v>
      </c>
      <c r="J4745" s="40">
        <f t="shared" si="523"/>
        <v>0</v>
      </c>
      <c r="K4745" s="111">
        <f>IF($B4745="",0,'2.売上実績'!D4745)</f>
        <v>0</v>
      </c>
      <c r="L4745" s="111">
        <f>IF($B4745="",0,'2.売上実績'!E4745)</f>
        <v>0</v>
      </c>
      <c r="M4745" s="28">
        <f t="shared" si="518"/>
        <v>0</v>
      </c>
      <c r="N4745" s="41">
        <f t="shared" si="519"/>
        <v>0</v>
      </c>
      <c r="O4745" s="40">
        <f t="shared" si="524"/>
        <v>0</v>
      </c>
    </row>
    <row r="4746" spans="2:15" ht="18" customHeight="1">
      <c r="B4746" s="109" t="str">
        <f>IF('2.売上実績'!$B4746="","",'2.売上実績'!$B4746)</f>
        <v/>
      </c>
      <c r="C4746" s="110" t="str">
        <f>IF('2.売上実績'!$C4746="","",'2.売上実績'!$C4746)</f>
        <v/>
      </c>
      <c r="D4746" s="98" t="str">
        <f>IF(C4746="","",VLOOKUP(C4746,'4.製品一覧'!$B$4:$D$500,3,FALSE))</f>
        <v/>
      </c>
      <c r="E4746" s="102">
        <f>IF(C4746&lt;&gt;"",VLOOKUP(C4746,'7.製品別原価'!$B$5:$J$500,8,FALSE),0)</f>
        <v>0</v>
      </c>
      <c r="F4746" s="37">
        <f>IF(OR($K$2=0,K4746=0),0,'1.全社費用'!$C$42/$K$2)</f>
        <v>0</v>
      </c>
      <c r="G4746" s="37">
        <f t="shared" si="520"/>
        <v>0</v>
      </c>
      <c r="H4746" s="38">
        <f t="shared" si="521"/>
        <v>0</v>
      </c>
      <c r="I4746" s="39">
        <f t="shared" si="522"/>
        <v>0</v>
      </c>
      <c r="J4746" s="40">
        <f t="shared" si="523"/>
        <v>0</v>
      </c>
      <c r="K4746" s="111">
        <f>IF($B4746="",0,'2.売上実績'!D4746)</f>
        <v>0</v>
      </c>
      <c r="L4746" s="111">
        <f>IF($B4746="",0,'2.売上実績'!E4746)</f>
        <v>0</v>
      </c>
      <c r="M4746" s="28">
        <f t="shared" si="518"/>
        <v>0</v>
      </c>
      <c r="N4746" s="41">
        <f t="shared" si="519"/>
        <v>0</v>
      </c>
      <c r="O4746" s="40">
        <f t="shared" si="524"/>
        <v>0</v>
      </c>
    </row>
    <row r="4747" spans="2:15" ht="18" customHeight="1">
      <c r="B4747" s="109" t="str">
        <f>IF('2.売上実績'!$B4747="","",'2.売上実績'!$B4747)</f>
        <v/>
      </c>
      <c r="C4747" s="110" t="str">
        <f>IF('2.売上実績'!$C4747="","",'2.売上実績'!$C4747)</f>
        <v/>
      </c>
      <c r="D4747" s="98" t="str">
        <f>IF(C4747="","",VLOOKUP(C4747,'4.製品一覧'!$B$4:$D$500,3,FALSE))</f>
        <v/>
      </c>
      <c r="E4747" s="102">
        <f>IF(C4747&lt;&gt;"",VLOOKUP(C4747,'7.製品別原価'!$B$5:$J$500,8,FALSE),0)</f>
        <v>0</v>
      </c>
      <c r="F4747" s="37">
        <f>IF(OR($K$2=0,K4747=0),0,'1.全社費用'!$C$42/$K$2)</f>
        <v>0</v>
      </c>
      <c r="G4747" s="37">
        <f t="shared" si="520"/>
        <v>0</v>
      </c>
      <c r="H4747" s="38">
        <f t="shared" si="521"/>
        <v>0</v>
      </c>
      <c r="I4747" s="39">
        <f t="shared" si="522"/>
        <v>0</v>
      </c>
      <c r="J4747" s="40">
        <f t="shared" si="523"/>
        <v>0</v>
      </c>
      <c r="K4747" s="111">
        <f>IF($B4747="",0,'2.売上実績'!D4747)</f>
        <v>0</v>
      </c>
      <c r="L4747" s="111">
        <f>IF($B4747="",0,'2.売上実績'!E4747)</f>
        <v>0</v>
      </c>
      <c r="M4747" s="28">
        <f t="shared" si="518"/>
        <v>0</v>
      </c>
      <c r="N4747" s="41">
        <f t="shared" si="519"/>
        <v>0</v>
      </c>
      <c r="O4747" s="40">
        <f t="shared" si="524"/>
        <v>0</v>
      </c>
    </row>
    <row r="4748" spans="2:15" ht="18" customHeight="1">
      <c r="B4748" s="109" t="str">
        <f>IF('2.売上実績'!$B4748="","",'2.売上実績'!$B4748)</f>
        <v/>
      </c>
      <c r="C4748" s="110" t="str">
        <f>IF('2.売上実績'!$C4748="","",'2.売上実績'!$C4748)</f>
        <v/>
      </c>
      <c r="D4748" s="98" t="str">
        <f>IF(C4748="","",VLOOKUP(C4748,'4.製品一覧'!$B$4:$D$500,3,FALSE))</f>
        <v/>
      </c>
      <c r="E4748" s="102">
        <f>IF(C4748&lt;&gt;"",VLOOKUP(C4748,'7.製品別原価'!$B$5:$J$500,8,FALSE),0)</f>
        <v>0</v>
      </c>
      <c r="F4748" s="37">
        <f>IF(OR($K$2=0,K4748=0),0,'1.全社費用'!$C$42/$K$2)</f>
        <v>0</v>
      </c>
      <c r="G4748" s="37">
        <f t="shared" si="520"/>
        <v>0</v>
      </c>
      <c r="H4748" s="38">
        <f t="shared" si="521"/>
        <v>0</v>
      </c>
      <c r="I4748" s="39">
        <f t="shared" si="522"/>
        <v>0</v>
      </c>
      <c r="J4748" s="40">
        <f t="shared" si="523"/>
        <v>0</v>
      </c>
      <c r="K4748" s="111">
        <f>IF($B4748="",0,'2.売上実績'!D4748)</f>
        <v>0</v>
      </c>
      <c r="L4748" s="111">
        <f>IF($B4748="",0,'2.売上実績'!E4748)</f>
        <v>0</v>
      </c>
      <c r="M4748" s="28">
        <f t="shared" si="518"/>
        <v>0</v>
      </c>
      <c r="N4748" s="41">
        <f t="shared" si="519"/>
        <v>0</v>
      </c>
      <c r="O4748" s="40">
        <f t="shared" si="524"/>
        <v>0</v>
      </c>
    </row>
    <row r="4749" spans="2:15" ht="18" customHeight="1">
      <c r="B4749" s="109" t="str">
        <f>IF('2.売上実績'!$B4749="","",'2.売上実績'!$B4749)</f>
        <v/>
      </c>
      <c r="C4749" s="110" t="str">
        <f>IF('2.売上実績'!$C4749="","",'2.売上実績'!$C4749)</f>
        <v/>
      </c>
      <c r="D4749" s="98" t="str">
        <f>IF(C4749="","",VLOOKUP(C4749,'4.製品一覧'!$B$4:$D$500,3,FALSE))</f>
        <v/>
      </c>
      <c r="E4749" s="102">
        <f>IF(C4749&lt;&gt;"",VLOOKUP(C4749,'7.製品別原価'!$B$5:$J$500,8,FALSE),0)</f>
        <v>0</v>
      </c>
      <c r="F4749" s="37">
        <f>IF(OR($K$2=0,K4749=0),0,'1.全社費用'!$C$42/$K$2)</f>
        <v>0</v>
      </c>
      <c r="G4749" s="37">
        <f t="shared" si="520"/>
        <v>0</v>
      </c>
      <c r="H4749" s="38">
        <f t="shared" si="521"/>
        <v>0</v>
      </c>
      <c r="I4749" s="39">
        <f t="shared" si="522"/>
        <v>0</v>
      </c>
      <c r="J4749" s="40">
        <f t="shared" si="523"/>
        <v>0</v>
      </c>
      <c r="K4749" s="111">
        <f>IF($B4749="",0,'2.売上実績'!D4749)</f>
        <v>0</v>
      </c>
      <c r="L4749" s="111">
        <f>IF($B4749="",0,'2.売上実績'!E4749)</f>
        <v>0</v>
      </c>
      <c r="M4749" s="28">
        <f t="shared" si="518"/>
        <v>0</v>
      </c>
      <c r="N4749" s="41">
        <f t="shared" si="519"/>
        <v>0</v>
      </c>
      <c r="O4749" s="40">
        <f t="shared" si="524"/>
        <v>0</v>
      </c>
    </row>
    <row r="4750" spans="2:15" ht="18" customHeight="1">
      <c r="B4750" s="109" t="str">
        <f>IF('2.売上実績'!$B4750="","",'2.売上実績'!$B4750)</f>
        <v/>
      </c>
      <c r="C4750" s="110" t="str">
        <f>IF('2.売上実績'!$C4750="","",'2.売上実績'!$C4750)</f>
        <v/>
      </c>
      <c r="D4750" s="98" t="str">
        <f>IF(C4750="","",VLOOKUP(C4750,'4.製品一覧'!$B$4:$D$500,3,FALSE))</f>
        <v/>
      </c>
      <c r="E4750" s="102">
        <f>IF(C4750&lt;&gt;"",VLOOKUP(C4750,'7.製品別原価'!$B$5:$J$500,8,FALSE),0)</f>
        <v>0</v>
      </c>
      <c r="F4750" s="37">
        <f>IF(OR($K$2=0,K4750=0),0,'1.全社費用'!$C$42/$K$2)</f>
        <v>0</v>
      </c>
      <c r="G4750" s="37">
        <f t="shared" si="520"/>
        <v>0</v>
      </c>
      <c r="H4750" s="38">
        <f t="shared" si="521"/>
        <v>0</v>
      </c>
      <c r="I4750" s="39">
        <f t="shared" si="522"/>
        <v>0</v>
      </c>
      <c r="J4750" s="40">
        <f t="shared" si="523"/>
        <v>0</v>
      </c>
      <c r="K4750" s="111">
        <f>IF($B4750="",0,'2.売上実績'!D4750)</f>
        <v>0</v>
      </c>
      <c r="L4750" s="111">
        <f>IF($B4750="",0,'2.売上実績'!E4750)</f>
        <v>0</v>
      </c>
      <c r="M4750" s="28">
        <f t="shared" si="518"/>
        <v>0</v>
      </c>
      <c r="N4750" s="41">
        <f t="shared" si="519"/>
        <v>0</v>
      </c>
      <c r="O4750" s="40">
        <f t="shared" si="524"/>
        <v>0</v>
      </c>
    </row>
    <row r="4751" spans="2:15" ht="18" customHeight="1">
      <c r="B4751" s="109" t="str">
        <f>IF('2.売上実績'!$B4751="","",'2.売上実績'!$B4751)</f>
        <v/>
      </c>
      <c r="C4751" s="110" t="str">
        <f>IF('2.売上実績'!$C4751="","",'2.売上実績'!$C4751)</f>
        <v/>
      </c>
      <c r="D4751" s="98" t="str">
        <f>IF(C4751="","",VLOOKUP(C4751,'4.製品一覧'!$B$4:$D$500,3,FALSE))</f>
        <v/>
      </c>
      <c r="E4751" s="102">
        <f>IF(C4751&lt;&gt;"",VLOOKUP(C4751,'7.製品別原価'!$B$5:$J$500,8,FALSE),0)</f>
        <v>0</v>
      </c>
      <c r="F4751" s="37">
        <f>IF(OR($K$2=0,K4751=0),0,'1.全社費用'!$C$42/$K$2)</f>
        <v>0</v>
      </c>
      <c r="G4751" s="37">
        <f t="shared" si="520"/>
        <v>0</v>
      </c>
      <c r="H4751" s="38">
        <f t="shared" si="521"/>
        <v>0</v>
      </c>
      <c r="I4751" s="39">
        <f t="shared" si="522"/>
        <v>0</v>
      </c>
      <c r="J4751" s="40">
        <f t="shared" si="523"/>
        <v>0</v>
      </c>
      <c r="K4751" s="111">
        <f>IF($B4751="",0,'2.売上実績'!D4751)</f>
        <v>0</v>
      </c>
      <c r="L4751" s="111">
        <f>IF($B4751="",0,'2.売上実績'!E4751)</f>
        <v>0</v>
      </c>
      <c r="M4751" s="28">
        <f t="shared" si="518"/>
        <v>0</v>
      </c>
      <c r="N4751" s="41">
        <f t="shared" si="519"/>
        <v>0</v>
      </c>
      <c r="O4751" s="40">
        <f t="shared" si="524"/>
        <v>0</v>
      </c>
    </row>
    <row r="4752" spans="2:15" ht="18" customHeight="1">
      <c r="B4752" s="109" t="str">
        <f>IF('2.売上実績'!$B4752="","",'2.売上実績'!$B4752)</f>
        <v/>
      </c>
      <c r="C4752" s="110" t="str">
        <f>IF('2.売上実績'!$C4752="","",'2.売上実績'!$C4752)</f>
        <v/>
      </c>
      <c r="D4752" s="98" t="str">
        <f>IF(C4752="","",VLOOKUP(C4752,'4.製品一覧'!$B$4:$D$500,3,FALSE))</f>
        <v/>
      </c>
      <c r="E4752" s="102">
        <f>IF(C4752&lt;&gt;"",VLOOKUP(C4752,'7.製品別原価'!$B$5:$J$500,8,FALSE),0)</f>
        <v>0</v>
      </c>
      <c r="F4752" s="37">
        <f>IF(OR($K$2=0,K4752=0),0,'1.全社費用'!$C$42/$K$2)</f>
        <v>0</v>
      </c>
      <c r="G4752" s="37">
        <f t="shared" si="520"/>
        <v>0</v>
      </c>
      <c r="H4752" s="38">
        <f t="shared" si="521"/>
        <v>0</v>
      </c>
      <c r="I4752" s="39">
        <f t="shared" si="522"/>
        <v>0</v>
      </c>
      <c r="J4752" s="40">
        <f t="shared" si="523"/>
        <v>0</v>
      </c>
      <c r="K4752" s="111">
        <f>IF($B4752="",0,'2.売上実績'!D4752)</f>
        <v>0</v>
      </c>
      <c r="L4752" s="111">
        <f>IF($B4752="",0,'2.売上実績'!E4752)</f>
        <v>0</v>
      </c>
      <c r="M4752" s="28">
        <f t="shared" si="518"/>
        <v>0</v>
      </c>
      <c r="N4752" s="41">
        <f t="shared" si="519"/>
        <v>0</v>
      </c>
      <c r="O4752" s="40">
        <f t="shared" si="524"/>
        <v>0</v>
      </c>
    </row>
    <row r="4753" spans="2:15" ht="18" customHeight="1">
      <c r="B4753" s="109" t="str">
        <f>IF('2.売上実績'!$B4753="","",'2.売上実績'!$B4753)</f>
        <v/>
      </c>
      <c r="C4753" s="110" t="str">
        <f>IF('2.売上実績'!$C4753="","",'2.売上実績'!$C4753)</f>
        <v/>
      </c>
      <c r="D4753" s="98" t="str">
        <f>IF(C4753="","",VLOOKUP(C4753,'4.製品一覧'!$B$4:$D$500,3,FALSE))</f>
        <v/>
      </c>
      <c r="E4753" s="102">
        <f>IF(C4753&lt;&gt;"",VLOOKUP(C4753,'7.製品別原価'!$B$5:$J$500,8,FALSE),0)</f>
        <v>0</v>
      </c>
      <c r="F4753" s="37">
        <f>IF(OR($K$2=0,K4753=0),0,'1.全社費用'!$C$42/$K$2)</f>
        <v>0</v>
      </c>
      <c r="G4753" s="37">
        <f t="shared" si="520"/>
        <v>0</v>
      </c>
      <c r="H4753" s="38">
        <f t="shared" si="521"/>
        <v>0</v>
      </c>
      <c r="I4753" s="39">
        <f t="shared" si="522"/>
        <v>0</v>
      </c>
      <c r="J4753" s="40">
        <f t="shared" si="523"/>
        <v>0</v>
      </c>
      <c r="K4753" s="111">
        <f>IF($B4753="",0,'2.売上実績'!D4753)</f>
        <v>0</v>
      </c>
      <c r="L4753" s="111">
        <f>IF($B4753="",0,'2.売上実績'!E4753)</f>
        <v>0</v>
      </c>
      <c r="M4753" s="28">
        <f t="shared" si="518"/>
        <v>0</v>
      </c>
      <c r="N4753" s="41">
        <f t="shared" si="519"/>
        <v>0</v>
      </c>
      <c r="O4753" s="40">
        <f t="shared" si="524"/>
        <v>0</v>
      </c>
    </row>
    <row r="4754" spans="2:15" ht="18" customHeight="1">
      <c r="B4754" s="109" t="str">
        <f>IF('2.売上実績'!$B4754="","",'2.売上実績'!$B4754)</f>
        <v/>
      </c>
      <c r="C4754" s="110" t="str">
        <f>IF('2.売上実績'!$C4754="","",'2.売上実績'!$C4754)</f>
        <v/>
      </c>
      <c r="D4754" s="98" t="str">
        <f>IF(C4754="","",VLOOKUP(C4754,'4.製品一覧'!$B$4:$D$500,3,FALSE))</f>
        <v/>
      </c>
      <c r="E4754" s="102">
        <f>IF(C4754&lt;&gt;"",VLOOKUP(C4754,'7.製品別原価'!$B$5:$J$500,8,FALSE),0)</f>
        <v>0</v>
      </c>
      <c r="F4754" s="37">
        <f>IF(OR($K$2=0,K4754=0),0,'1.全社費用'!$C$42/$K$2)</f>
        <v>0</v>
      </c>
      <c r="G4754" s="37">
        <f t="shared" si="520"/>
        <v>0</v>
      </c>
      <c r="H4754" s="38">
        <f t="shared" si="521"/>
        <v>0</v>
      </c>
      <c r="I4754" s="39">
        <f t="shared" si="522"/>
        <v>0</v>
      </c>
      <c r="J4754" s="40">
        <f t="shared" si="523"/>
        <v>0</v>
      </c>
      <c r="K4754" s="111">
        <f>IF($B4754="",0,'2.売上実績'!D4754)</f>
        <v>0</v>
      </c>
      <c r="L4754" s="111">
        <f>IF($B4754="",0,'2.売上実績'!E4754)</f>
        <v>0</v>
      </c>
      <c r="M4754" s="28">
        <f t="shared" si="518"/>
        <v>0</v>
      </c>
      <c r="N4754" s="41">
        <f t="shared" si="519"/>
        <v>0</v>
      </c>
      <c r="O4754" s="40">
        <f t="shared" si="524"/>
        <v>0</v>
      </c>
    </row>
    <row r="4755" spans="2:15" ht="18" customHeight="1">
      <c r="B4755" s="109" t="str">
        <f>IF('2.売上実績'!$B4755="","",'2.売上実績'!$B4755)</f>
        <v/>
      </c>
      <c r="C4755" s="110" t="str">
        <f>IF('2.売上実績'!$C4755="","",'2.売上実績'!$C4755)</f>
        <v/>
      </c>
      <c r="D4755" s="98" t="str">
        <f>IF(C4755="","",VLOOKUP(C4755,'4.製品一覧'!$B$4:$D$500,3,FALSE))</f>
        <v/>
      </c>
      <c r="E4755" s="102">
        <f>IF(C4755&lt;&gt;"",VLOOKUP(C4755,'7.製品別原価'!$B$5:$J$500,8,FALSE),0)</f>
        <v>0</v>
      </c>
      <c r="F4755" s="37">
        <f>IF(OR($K$2=0,K4755=0),0,'1.全社費用'!$C$42/$K$2)</f>
        <v>0</v>
      </c>
      <c r="G4755" s="37">
        <f t="shared" si="520"/>
        <v>0</v>
      </c>
      <c r="H4755" s="38">
        <f t="shared" si="521"/>
        <v>0</v>
      </c>
      <c r="I4755" s="39">
        <f t="shared" si="522"/>
        <v>0</v>
      </c>
      <c r="J4755" s="40">
        <f t="shared" si="523"/>
        <v>0</v>
      </c>
      <c r="K4755" s="111">
        <f>IF($B4755="",0,'2.売上実績'!D4755)</f>
        <v>0</v>
      </c>
      <c r="L4755" s="111">
        <f>IF($B4755="",0,'2.売上実績'!E4755)</f>
        <v>0</v>
      </c>
      <c r="M4755" s="28">
        <f t="shared" si="518"/>
        <v>0</v>
      </c>
      <c r="N4755" s="41">
        <f t="shared" si="519"/>
        <v>0</v>
      </c>
      <c r="O4755" s="40">
        <f t="shared" si="524"/>
        <v>0</v>
      </c>
    </row>
    <row r="4756" spans="2:15" ht="18" customHeight="1">
      <c r="B4756" s="109" t="str">
        <f>IF('2.売上実績'!$B4756="","",'2.売上実績'!$B4756)</f>
        <v/>
      </c>
      <c r="C4756" s="110" t="str">
        <f>IF('2.売上実績'!$C4756="","",'2.売上実績'!$C4756)</f>
        <v/>
      </c>
      <c r="D4756" s="98" t="str">
        <f>IF(C4756="","",VLOOKUP(C4756,'4.製品一覧'!$B$4:$D$500,3,FALSE))</f>
        <v/>
      </c>
      <c r="E4756" s="102">
        <f>IF(C4756&lt;&gt;"",VLOOKUP(C4756,'7.製品別原価'!$B$5:$J$500,8,FALSE),0)</f>
        <v>0</v>
      </c>
      <c r="F4756" s="37">
        <f>IF(OR($K$2=0,K4756=0),0,'1.全社費用'!$C$42/$K$2)</f>
        <v>0</v>
      </c>
      <c r="G4756" s="37">
        <f t="shared" si="520"/>
        <v>0</v>
      </c>
      <c r="H4756" s="38">
        <f t="shared" si="521"/>
        <v>0</v>
      </c>
      <c r="I4756" s="39">
        <f t="shared" si="522"/>
        <v>0</v>
      </c>
      <c r="J4756" s="40">
        <f t="shared" si="523"/>
        <v>0</v>
      </c>
      <c r="K4756" s="111">
        <f>IF($B4756="",0,'2.売上実績'!D4756)</f>
        <v>0</v>
      </c>
      <c r="L4756" s="111">
        <f>IF($B4756="",0,'2.売上実績'!E4756)</f>
        <v>0</v>
      </c>
      <c r="M4756" s="28">
        <f t="shared" si="518"/>
        <v>0</v>
      </c>
      <c r="N4756" s="41">
        <f t="shared" si="519"/>
        <v>0</v>
      </c>
      <c r="O4756" s="40">
        <f t="shared" si="524"/>
        <v>0</v>
      </c>
    </row>
    <row r="4757" spans="2:15" ht="18" customHeight="1">
      <c r="B4757" s="109" t="str">
        <f>IF('2.売上実績'!$B4757="","",'2.売上実績'!$B4757)</f>
        <v/>
      </c>
      <c r="C4757" s="110" t="str">
        <f>IF('2.売上実績'!$C4757="","",'2.売上実績'!$C4757)</f>
        <v/>
      </c>
      <c r="D4757" s="98" t="str">
        <f>IF(C4757="","",VLOOKUP(C4757,'4.製品一覧'!$B$4:$D$500,3,FALSE))</f>
        <v/>
      </c>
      <c r="E4757" s="102">
        <f>IF(C4757&lt;&gt;"",VLOOKUP(C4757,'7.製品別原価'!$B$5:$J$500,8,FALSE),0)</f>
        <v>0</v>
      </c>
      <c r="F4757" s="37">
        <f>IF(OR($K$2=0,K4757=0),0,'1.全社費用'!$C$42/$K$2)</f>
        <v>0</v>
      </c>
      <c r="G4757" s="37">
        <f t="shared" si="520"/>
        <v>0</v>
      </c>
      <c r="H4757" s="38">
        <f t="shared" si="521"/>
        <v>0</v>
      </c>
      <c r="I4757" s="39">
        <f t="shared" si="522"/>
        <v>0</v>
      </c>
      <c r="J4757" s="40">
        <f t="shared" si="523"/>
        <v>0</v>
      </c>
      <c r="K4757" s="111">
        <f>IF($B4757="",0,'2.売上実績'!D4757)</f>
        <v>0</v>
      </c>
      <c r="L4757" s="111">
        <f>IF($B4757="",0,'2.売上実績'!E4757)</f>
        <v>0</v>
      </c>
      <c r="M4757" s="28">
        <f t="shared" si="518"/>
        <v>0</v>
      </c>
      <c r="N4757" s="41">
        <f t="shared" si="519"/>
        <v>0</v>
      </c>
      <c r="O4757" s="40">
        <f t="shared" si="524"/>
        <v>0</v>
      </c>
    </row>
    <row r="4758" spans="2:15" ht="18" customHeight="1">
      <c r="B4758" s="109" t="str">
        <f>IF('2.売上実績'!$B4758="","",'2.売上実績'!$B4758)</f>
        <v/>
      </c>
      <c r="C4758" s="110" t="str">
        <f>IF('2.売上実績'!$C4758="","",'2.売上実績'!$C4758)</f>
        <v/>
      </c>
      <c r="D4758" s="98" t="str">
        <f>IF(C4758="","",VLOOKUP(C4758,'4.製品一覧'!$B$4:$D$500,3,FALSE))</f>
        <v/>
      </c>
      <c r="E4758" s="102">
        <f>IF(C4758&lt;&gt;"",VLOOKUP(C4758,'7.製品別原価'!$B$5:$J$500,8,FALSE),0)</f>
        <v>0</v>
      </c>
      <c r="F4758" s="37">
        <f>IF(OR($K$2=0,K4758=0),0,'1.全社費用'!$C$42/$K$2)</f>
        <v>0</v>
      </c>
      <c r="G4758" s="37">
        <f t="shared" si="520"/>
        <v>0</v>
      </c>
      <c r="H4758" s="38">
        <f t="shared" si="521"/>
        <v>0</v>
      </c>
      <c r="I4758" s="39">
        <f t="shared" si="522"/>
        <v>0</v>
      </c>
      <c r="J4758" s="40">
        <f t="shared" si="523"/>
        <v>0</v>
      </c>
      <c r="K4758" s="111">
        <f>IF($B4758="",0,'2.売上実績'!D4758)</f>
        <v>0</v>
      </c>
      <c r="L4758" s="111">
        <f>IF($B4758="",0,'2.売上実績'!E4758)</f>
        <v>0</v>
      </c>
      <c r="M4758" s="28">
        <f t="shared" si="518"/>
        <v>0</v>
      </c>
      <c r="N4758" s="41">
        <f t="shared" si="519"/>
        <v>0</v>
      </c>
      <c r="O4758" s="40">
        <f t="shared" si="524"/>
        <v>0</v>
      </c>
    </row>
    <row r="4759" spans="2:15" ht="18" customHeight="1">
      <c r="B4759" s="109" t="str">
        <f>IF('2.売上実績'!$B4759="","",'2.売上実績'!$B4759)</f>
        <v/>
      </c>
      <c r="C4759" s="110" t="str">
        <f>IF('2.売上実績'!$C4759="","",'2.売上実績'!$C4759)</f>
        <v/>
      </c>
      <c r="D4759" s="98" t="str">
        <f>IF(C4759="","",VLOOKUP(C4759,'4.製品一覧'!$B$4:$D$500,3,FALSE))</f>
        <v/>
      </c>
      <c r="E4759" s="102">
        <f>IF(C4759&lt;&gt;"",VLOOKUP(C4759,'7.製品別原価'!$B$5:$J$500,8,FALSE),0)</f>
        <v>0</v>
      </c>
      <c r="F4759" s="37">
        <f>IF(OR($K$2=0,K4759=0),0,'1.全社費用'!$C$42/$K$2)</f>
        <v>0</v>
      </c>
      <c r="G4759" s="37">
        <f t="shared" si="520"/>
        <v>0</v>
      </c>
      <c r="H4759" s="38">
        <f t="shared" si="521"/>
        <v>0</v>
      </c>
      <c r="I4759" s="39">
        <f t="shared" si="522"/>
        <v>0</v>
      </c>
      <c r="J4759" s="40">
        <f t="shared" si="523"/>
        <v>0</v>
      </c>
      <c r="K4759" s="111">
        <f>IF($B4759="",0,'2.売上実績'!D4759)</f>
        <v>0</v>
      </c>
      <c r="L4759" s="111">
        <f>IF($B4759="",0,'2.売上実績'!E4759)</f>
        <v>0</v>
      </c>
      <c r="M4759" s="28">
        <f t="shared" si="518"/>
        <v>0</v>
      </c>
      <c r="N4759" s="41">
        <f t="shared" si="519"/>
        <v>0</v>
      </c>
      <c r="O4759" s="40">
        <f t="shared" si="524"/>
        <v>0</v>
      </c>
    </row>
    <row r="4760" spans="2:15" ht="18" customHeight="1">
      <c r="B4760" s="109" t="str">
        <f>IF('2.売上実績'!$B4760="","",'2.売上実績'!$B4760)</f>
        <v/>
      </c>
      <c r="C4760" s="110" t="str">
        <f>IF('2.売上実績'!$C4760="","",'2.売上実績'!$C4760)</f>
        <v/>
      </c>
      <c r="D4760" s="98" t="str">
        <f>IF(C4760="","",VLOOKUP(C4760,'4.製品一覧'!$B$4:$D$500,3,FALSE))</f>
        <v/>
      </c>
      <c r="E4760" s="102">
        <f>IF(C4760&lt;&gt;"",VLOOKUP(C4760,'7.製品別原価'!$B$5:$J$500,8,FALSE),0)</f>
        <v>0</v>
      </c>
      <c r="F4760" s="37">
        <f>IF(OR($K$2=0,K4760=0),0,'1.全社費用'!$C$42/$K$2)</f>
        <v>0</v>
      </c>
      <c r="G4760" s="37">
        <f t="shared" si="520"/>
        <v>0</v>
      </c>
      <c r="H4760" s="38">
        <f t="shared" si="521"/>
        <v>0</v>
      </c>
      <c r="I4760" s="39">
        <f t="shared" si="522"/>
        <v>0</v>
      </c>
      <c r="J4760" s="40">
        <f t="shared" si="523"/>
        <v>0</v>
      </c>
      <c r="K4760" s="111">
        <f>IF($B4760="",0,'2.売上実績'!D4760)</f>
        <v>0</v>
      </c>
      <c r="L4760" s="111">
        <f>IF($B4760="",0,'2.売上実績'!E4760)</f>
        <v>0</v>
      </c>
      <c r="M4760" s="28">
        <f t="shared" si="518"/>
        <v>0</v>
      </c>
      <c r="N4760" s="41">
        <f t="shared" si="519"/>
        <v>0</v>
      </c>
      <c r="O4760" s="40">
        <f t="shared" si="524"/>
        <v>0</v>
      </c>
    </row>
    <row r="4761" spans="2:15" ht="18" customHeight="1">
      <c r="B4761" s="109" t="str">
        <f>IF('2.売上実績'!$B4761="","",'2.売上実績'!$B4761)</f>
        <v/>
      </c>
      <c r="C4761" s="110" t="str">
        <f>IF('2.売上実績'!$C4761="","",'2.売上実績'!$C4761)</f>
        <v/>
      </c>
      <c r="D4761" s="98" t="str">
        <f>IF(C4761="","",VLOOKUP(C4761,'4.製品一覧'!$B$4:$D$500,3,FALSE))</f>
        <v/>
      </c>
      <c r="E4761" s="102">
        <f>IF(C4761&lt;&gt;"",VLOOKUP(C4761,'7.製品別原価'!$B$5:$J$500,8,FALSE),0)</f>
        <v>0</v>
      </c>
      <c r="F4761" s="37">
        <f>IF(OR($K$2=0,K4761=0),0,'1.全社費用'!$C$42/$K$2)</f>
        <v>0</v>
      </c>
      <c r="G4761" s="37">
        <f t="shared" si="520"/>
        <v>0</v>
      </c>
      <c r="H4761" s="38">
        <f t="shared" si="521"/>
        <v>0</v>
      </c>
      <c r="I4761" s="39">
        <f t="shared" si="522"/>
        <v>0</v>
      </c>
      <c r="J4761" s="40">
        <f t="shared" si="523"/>
        <v>0</v>
      </c>
      <c r="K4761" s="111">
        <f>IF($B4761="",0,'2.売上実績'!D4761)</f>
        <v>0</v>
      </c>
      <c r="L4761" s="111">
        <f>IF($B4761="",0,'2.売上実績'!E4761)</f>
        <v>0</v>
      </c>
      <c r="M4761" s="28">
        <f t="shared" si="518"/>
        <v>0</v>
      </c>
      <c r="N4761" s="41">
        <f t="shared" si="519"/>
        <v>0</v>
      </c>
      <c r="O4761" s="40">
        <f t="shared" si="524"/>
        <v>0</v>
      </c>
    </row>
    <row r="4762" spans="2:15" ht="18" customHeight="1">
      <c r="B4762" s="109" t="str">
        <f>IF('2.売上実績'!$B4762="","",'2.売上実績'!$B4762)</f>
        <v/>
      </c>
      <c r="C4762" s="110" t="str">
        <f>IF('2.売上実績'!$C4762="","",'2.売上実績'!$C4762)</f>
        <v/>
      </c>
      <c r="D4762" s="98" t="str">
        <f>IF(C4762="","",VLOOKUP(C4762,'4.製品一覧'!$B$4:$D$500,3,FALSE))</f>
        <v/>
      </c>
      <c r="E4762" s="102">
        <f>IF(C4762&lt;&gt;"",VLOOKUP(C4762,'7.製品別原価'!$B$5:$J$500,8,FALSE),0)</f>
        <v>0</v>
      </c>
      <c r="F4762" s="37">
        <f>IF(OR($K$2=0,K4762=0),0,'1.全社費用'!$C$42/$K$2)</f>
        <v>0</v>
      </c>
      <c r="G4762" s="37">
        <f t="shared" si="520"/>
        <v>0</v>
      </c>
      <c r="H4762" s="38">
        <f t="shared" si="521"/>
        <v>0</v>
      </c>
      <c r="I4762" s="39">
        <f t="shared" si="522"/>
        <v>0</v>
      </c>
      <c r="J4762" s="40">
        <f t="shared" si="523"/>
        <v>0</v>
      </c>
      <c r="K4762" s="111">
        <f>IF($B4762="",0,'2.売上実績'!D4762)</f>
        <v>0</v>
      </c>
      <c r="L4762" s="111">
        <f>IF($B4762="",0,'2.売上実績'!E4762)</f>
        <v>0</v>
      </c>
      <c r="M4762" s="28">
        <f t="shared" si="518"/>
        <v>0</v>
      </c>
      <c r="N4762" s="41">
        <f t="shared" si="519"/>
        <v>0</v>
      </c>
      <c r="O4762" s="40">
        <f t="shared" si="524"/>
        <v>0</v>
      </c>
    </row>
    <row r="4763" spans="2:15" ht="18" customHeight="1">
      <c r="B4763" s="109" t="str">
        <f>IF('2.売上実績'!$B4763="","",'2.売上実績'!$B4763)</f>
        <v/>
      </c>
      <c r="C4763" s="110" t="str">
        <f>IF('2.売上実績'!$C4763="","",'2.売上実績'!$C4763)</f>
        <v/>
      </c>
      <c r="D4763" s="98" t="str">
        <f>IF(C4763="","",VLOOKUP(C4763,'4.製品一覧'!$B$4:$D$500,3,FALSE))</f>
        <v/>
      </c>
      <c r="E4763" s="102">
        <f>IF(C4763&lt;&gt;"",VLOOKUP(C4763,'7.製品別原価'!$B$5:$J$500,8,FALSE),0)</f>
        <v>0</v>
      </c>
      <c r="F4763" s="37">
        <f>IF(OR($K$2=0,K4763=0),0,'1.全社費用'!$C$42/$K$2)</f>
        <v>0</v>
      </c>
      <c r="G4763" s="37">
        <f t="shared" si="520"/>
        <v>0</v>
      </c>
      <c r="H4763" s="38">
        <f t="shared" si="521"/>
        <v>0</v>
      </c>
      <c r="I4763" s="39">
        <f t="shared" si="522"/>
        <v>0</v>
      </c>
      <c r="J4763" s="40">
        <f t="shared" si="523"/>
        <v>0</v>
      </c>
      <c r="K4763" s="111">
        <f>IF($B4763="",0,'2.売上実績'!D4763)</f>
        <v>0</v>
      </c>
      <c r="L4763" s="111">
        <f>IF($B4763="",0,'2.売上実績'!E4763)</f>
        <v>0</v>
      </c>
      <c r="M4763" s="28">
        <f t="shared" si="518"/>
        <v>0</v>
      </c>
      <c r="N4763" s="41">
        <f t="shared" si="519"/>
        <v>0</v>
      </c>
      <c r="O4763" s="40">
        <f t="shared" si="524"/>
        <v>0</v>
      </c>
    </row>
    <row r="4764" spans="2:15" ht="18" customHeight="1">
      <c r="B4764" s="109" t="str">
        <f>IF('2.売上実績'!$B4764="","",'2.売上実績'!$B4764)</f>
        <v/>
      </c>
      <c r="C4764" s="110" t="str">
        <f>IF('2.売上実績'!$C4764="","",'2.売上実績'!$C4764)</f>
        <v/>
      </c>
      <c r="D4764" s="98" t="str">
        <f>IF(C4764="","",VLOOKUP(C4764,'4.製品一覧'!$B$4:$D$500,3,FALSE))</f>
        <v/>
      </c>
      <c r="E4764" s="102">
        <f>IF(C4764&lt;&gt;"",VLOOKUP(C4764,'7.製品別原価'!$B$5:$J$500,8,FALSE),0)</f>
        <v>0</v>
      </c>
      <c r="F4764" s="37">
        <f>IF(OR($K$2=0,K4764=0),0,'1.全社費用'!$C$42/$K$2)</f>
        <v>0</v>
      </c>
      <c r="G4764" s="37">
        <f t="shared" si="520"/>
        <v>0</v>
      </c>
      <c r="H4764" s="38">
        <f t="shared" si="521"/>
        <v>0</v>
      </c>
      <c r="I4764" s="39">
        <f t="shared" si="522"/>
        <v>0</v>
      </c>
      <c r="J4764" s="40">
        <f t="shared" si="523"/>
        <v>0</v>
      </c>
      <c r="K4764" s="111">
        <f>IF($B4764="",0,'2.売上実績'!D4764)</f>
        <v>0</v>
      </c>
      <c r="L4764" s="111">
        <f>IF($B4764="",0,'2.売上実績'!E4764)</f>
        <v>0</v>
      </c>
      <c r="M4764" s="28">
        <f t="shared" si="518"/>
        <v>0</v>
      </c>
      <c r="N4764" s="41">
        <f t="shared" si="519"/>
        <v>0</v>
      </c>
      <c r="O4764" s="40">
        <f t="shared" si="524"/>
        <v>0</v>
      </c>
    </row>
    <row r="4765" spans="2:15" ht="18" customHeight="1">
      <c r="B4765" s="109" t="str">
        <f>IF('2.売上実績'!$B4765="","",'2.売上実績'!$B4765)</f>
        <v/>
      </c>
      <c r="C4765" s="110" t="str">
        <f>IF('2.売上実績'!$C4765="","",'2.売上実績'!$C4765)</f>
        <v/>
      </c>
      <c r="D4765" s="98" t="str">
        <f>IF(C4765="","",VLOOKUP(C4765,'4.製品一覧'!$B$4:$D$500,3,FALSE))</f>
        <v/>
      </c>
      <c r="E4765" s="102">
        <f>IF(C4765&lt;&gt;"",VLOOKUP(C4765,'7.製品別原価'!$B$5:$J$500,8,FALSE),0)</f>
        <v>0</v>
      </c>
      <c r="F4765" s="37">
        <f>IF(OR($K$2=0,K4765=0),0,'1.全社費用'!$C$42/$K$2)</f>
        <v>0</v>
      </c>
      <c r="G4765" s="37">
        <f t="shared" si="520"/>
        <v>0</v>
      </c>
      <c r="H4765" s="38">
        <f t="shared" si="521"/>
        <v>0</v>
      </c>
      <c r="I4765" s="39">
        <f t="shared" si="522"/>
        <v>0</v>
      </c>
      <c r="J4765" s="40">
        <f t="shared" si="523"/>
        <v>0</v>
      </c>
      <c r="K4765" s="111">
        <f>IF($B4765="",0,'2.売上実績'!D4765)</f>
        <v>0</v>
      </c>
      <c r="L4765" s="111">
        <f>IF($B4765="",0,'2.売上実績'!E4765)</f>
        <v>0</v>
      </c>
      <c r="M4765" s="28">
        <f t="shared" si="518"/>
        <v>0</v>
      </c>
      <c r="N4765" s="41">
        <f t="shared" si="519"/>
        <v>0</v>
      </c>
      <c r="O4765" s="40">
        <f t="shared" si="524"/>
        <v>0</v>
      </c>
    </row>
    <row r="4766" spans="2:15" ht="18" customHeight="1">
      <c r="B4766" s="109" t="str">
        <f>IF('2.売上実績'!$B4766="","",'2.売上実績'!$B4766)</f>
        <v/>
      </c>
      <c r="C4766" s="110" t="str">
        <f>IF('2.売上実績'!$C4766="","",'2.売上実績'!$C4766)</f>
        <v/>
      </c>
      <c r="D4766" s="98" t="str">
        <f>IF(C4766="","",VLOOKUP(C4766,'4.製品一覧'!$B$4:$D$500,3,FALSE))</f>
        <v/>
      </c>
      <c r="E4766" s="102">
        <f>IF(C4766&lt;&gt;"",VLOOKUP(C4766,'7.製品別原価'!$B$5:$J$500,8,FALSE),0)</f>
        <v>0</v>
      </c>
      <c r="F4766" s="37">
        <f>IF(OR($K$2=0,K4766=0),0,'1.全社費用'!$C$42/$K$2)</f>
        <v>0</v>
      </c>
      <c r="G4766" s="37">
        <f t="shared" si="520"/>
        <v>0</v>
      </c>
      <c r="H4766" s="38">
        <f t="shared" si="521"/>
        <v>0</v>
      </c>
      <c r="I4766" s="39">
        <f t="shared" si="522"/>
        <v>0</v>
      </c>
      <c r="J4766" s="40">
        <f t="shared" si="523"/>
        <v>0</v>
      </c>
      <c r="K4766" s="111">
        <f>IF($B4766="",0,'2.売上実績'!D4766)</f>
        <v>0</v>
      </c>
      <c r="L4766" s="111">
        <f>IF($B4766="",0,'2.売上実績'!E4766)</f>
        <v>0</v>
      </c>
      <c r="M4766" s="28">
        <f t="shared" si="518"/>
        <v>0</v>
      </c>
      <c r="N4766" s="41">
        <f t="shared" si="519"/>
        <v>0</v>
      </c>
      <c r="O4766" s="40">
        <f t="shared" si="524"/>
        <v>0</v>
      </c>
    </row>
    <row r="4767" spans="2:15" ht="18" customHeight="1">
      <c r="B4767" s="109" t="str">
        <f>IF('2.売上実績'!$B4767="","",'2.売上実績'!$B4767)</f>
        <v/>
      </c>
      <c r="C4767" s="110" t="str">
        <f>IF('2.売上実績'!$C4767="","",'2.売上実績'!$C4767)</f>
        <v/>
      </c>
      <c r="D4767" s="98" t="str">
        <f>IF(C4767="","",VLOOKUP(C4767,'4.製品一覧'!$B$4:$D$500,3,FALSE))</f>
        <v/>
      </c>
      <c r="E4767" s="102">
        <f>IF(C4767&lt;&gt;"",VLOOKUP(C4767,'7.製品別原価'!$B$5:$J$500,8,FALSE),0)</f>
        <v>0</v>
      </c>
      <c r="F4767" s="37">
        <f>IF(OR($K$2=0,K4767=0),0,'1.全社費用'!$C$42/$K$2)</f>
        <v>0</v>
      </c>
      <c r="G4767" s="37">
        <f t="shared" si="520"/>
        <v>0</v>
      </c>
      <c r="H4767" s="38">
        <f t="shared" si="521"/>
        <v>0</v>
      </c>
      <c r="I4767" s="39">
        <f t="shared" si="522"/>
        <v>0</v>
      </c>
      <c r="J4767" s="40">
        <f t="shared" si="523"/>
        <v>0</v>
      </c>
      <c r="K4767" s="111">
        <f>IF($B4767="",0,'2.売上実績'!D4767)</f>
        <v>0</v>
      </c>
      <c r="L4767" s="111">
        <f>IF($B4767="",0,'2.売上実績'!E4767)</f>
        <v>0</v>
      </c>
      <c r="M4767" s="28">
        <f t="shared" si="518"/>
        <v>0</v>
      </c>
      <c r="N4767" s="41">
        <f t="shared" si="519"/>
        <v>0</v>
      </c>
      <c r="O4767" s="40">
        <f t="shared" si="524"/>
        <v>0</v>
      </c>
    </row>
    <row r="4768" spans="2:15" ht="18" customHeight="1">
      <c r="B4768" s="109" t="str">
        <f>IF('2.売上実績'!$B4768="","",'2.売上実績'!$B4768)</f>
        <v/>
      </c>
      <c r="C4768" s="110" t="str">
        <f>IF('2.売上実績'!$C4768="","",'2.売上実績'!$C4768)</f>
        <v/>
      </c>
      <c r="D4768" s="98" t="str">
        <f>IF(C4768="","",VLOOKUP(C4768,'4.製品一覧'!$B$4:$D$500,3,FALSE))</f>
        <v/>
      </c>
      <c r="E4768" s="102">
        <f>IF(C4768&lt;&gt;"",VLOOKUP(C4768,'7.製品別原価'!$B$5:$J$500,8,FALSE),0)</f>
        <v>0</v>
      </c>
      <c r="F4768" s="37">
        <f>IF(OR($K$2=0,K4768=0),0,'1.全社費用'!$C$42/$K$2)</f>
        <v>0</v>
      </c>
      <c r="G4768" s="37">
        <f t="shared" si="520"/>
        <v>0</v>
      </c>
      <c r="H4768" s="38">
        <f t="shared" si="521"/>
        <v>0</v>
      </c>
      <c r="I4768" s="39">
        <f t="shared" si="522"/>
        <v>0</v>
      </c>
      <c r="J4768" s="40">
        <f t="shared" si="523"/>
        <v>0</v>
      </c>
      <c r="K4768" s="111">
        <f>IF($B4768="",0,'2.売上実績'!D4768)</f>
        <v>0</v>
      </c>
      <c r="L4768" s="111">
        <f>IF($B4768="",0,'2.売上実績'!E4768)</f>
        <v>0</v>
      </c>
      <c r="M4768" s="28">
        <f t="shared" si="518"/>
        <v>0</v>
      </c>
      <c r="N4768" s="41">
        <f t="shared" si="519"/>
        <v>0</v>
      </c>
      <c r="O4768" s="40">
        <f t="shared" si="524"/>
        <v>0</v>
      </c>
    </row>
    <row r="4769" spans="2:15" ht="18" customHeight="1">
      <c r="B4769" s="109" t="str">
        <f>IF('2.売上実績'!$B4769="","",'2.売上実績'!$B4769)</f>
        <v/>
      </c>
      <c r="C4769" s="110" t="str">
        <f>IF('2.売上実績'!$C4769="","",'2.売上実績'!$C4769)</f>
        <v/>
      </c>
      <c r="D4769" s="98" t="str">
        <f>IF(C4769="","",VLOOKUP(C4769,'4.製品一覧'!$B$4:$D$500,3,FALSE))</f>
        <v/>
      </c>
      <c r="E4769" s="102">
        <f>IF(C4769&lt;&gt;"",VLOOKUP(C4769,'7.製品別原価'!$B$5:$J$500,8,FALSE),0)</f>
        <v>0</v>
      </c>
      <c r="F4769" s="37">
        <f>IF(OR($K$2=0,K4769=0),0,'1.全社費用'!$C$42/$K$2)</f>
        <v>0</v>
      </c>
      <c r="G4769" s="37">
        <f t="shared" si="520"/>
        <v>0</v>
      </c>
      <c r="H4769" s="38">
        <f t="shared" si="521"/>
        <v>0</v>
      </c>
      <c r="I4769" s="39">
        <f t="shared" si="522"/>
        <v>0</v>
      </c>
      <c r="J4769" s="40">
        <f t="shared" si="523"/>
        <v>0</v>
      </c>
      <c r="K4769" s="111">
        <f>IF($B4769="",0,'2.売上実績'!D4769)</f>
        <v>0</v>
      </c>
      <c r="L4769" s="111">
        <f>IF($B4769="",0,'2.売上実績'!E4769)</f>
        <v>0</v>
      </c>
      <c r="M4769" s="28">
        <f t="shared" si="518"/>
        <v>0</v>
      </c>
      <c r="N4769" s="41">
        <f t="shared" si="519"/>
        <v>0</v>
      </c>
      <c r="O4769" s="40">
        <f t="shared" si="524"/>
        <v>0</v>
      </c>
    </row>
    <row r="4770" spans="2:15" ht="18" customHeight="1">
      <c r="B4770" s="109" t="str">
        <f>IF('2.売上実績'!$B4770="","",'2.売上実績'!$B4770)</f>
        <v/>
      </c>
      <c r="C4770" s="110" t="str">
        <f>IF('2.売上実績'!$C4770="","",'2.売上実績'!$C4770)</f>
        <v/>
      </c>
      <c r="D4770" s="98" t="str">
        <f>IF(C4770="","",VLOOKUP(C4770,'4.製品一覧'!$B$4:$D$500,3,FALSE))</f>
        <v/>
      </c>
      <c r="E4770" s="102">
        <f>IF(C4770&lt;&gt;"",VLOOKUP(C4770,'7.製品別原価'!$B$5:$J$500,8,FALSE),0)</f>
        <v>0</v>
      </c>
      <c r="F4770" s="37">
        <f>IF(OR($K$2=0,K4770=0),0,'1.全社費用'!$C$42/$K$2)</f>
        <v>0</v>
      </c>
      <c r="G4770" s="37">
        <f t="shared" si="520"/>
        <v>0</v>
      </c>
      <c r="H4770" s="38">
        <f t="shared" si="521"/>
        <v>0</v>
      </c>
      <c r="I4770" s="39">
        <f t="shared" si="522"/>
        <v>0</v>
      </c>
      <c r="J4770" s="40">
        <f t="shared" si="523"/>
        <v>0</v>
      </c>
      <c r="K4770" s="111">
        <f>IF($B4770="",0,'2.売上実績'!D4770)</f>
        <v>0</v>
      </c>
      <c r="L4770" s="111">
        <f>IF($B4770="",0,'2.売上実績'!E4770)</f>
        <v>0</v>
      </c>
      <c r="M4770" s="28">
        <f t="shared" si="518"/>
        <v>0</v>
      </c>
      <c r="N4770" s="41">
        <f t="shared" si="519"/>
        <v>0</v>
      </c>
      <c r="O4770" s="40">
        <f t="shared" si="524"/>
        <v>0</v>
      </c>
    </row>
    <row r="4771" spans="2:15" ht="18" customHeight="1">
      <c r="B4771" s="109" t="str">
        <f>IF('2.売上実績'!$B4771="","",'2.売上実績'!$B4771)</f>
        <v/>
      </c>
      <c r="C4771" s="110" t="str">
        <f>IF('2.売上実績'!$C4771="","",'2.売上実績'!$C4771)</f>
        <v/>
      </c>
      <c r="D4771" s="98" t="str">
        <f>IF(C4771="","",VLOOKUP(C4771,'4.製品一覧'!$B$4:$D$500,3,FALSE))</f>
        <v/>
      </c>
      <c r="E4771" s="102">
        <f>IF(C4771&lt;&gt;"",VLOOKUP(C4771,'7.製品別原価'!$B$5:$J$500,8,FALSE),0)</f>
        <v>0</v>
      </c>
      <c r="F4771" s="37">
        <f>IF(OR($K$2=0,K4771=0),0,'1.全社費用'!$C$42/$K$2)</f>
        <v>0</v>
      </c>
      <c r="G4771" s="37">
        <f t="shared" si="520"/>
        <v>0</v>
      </c>
      <c r="H4771" s="38">
        <f t="shared" si="521"/>
        <v>0</v>
      </c>
      <c r="I4771" s="39">
        <f t="shared" si="522"/>
        <v>0</v>
      </c>
      <c r="J4771" s="40">
        <f t="shared" si="523"/>
        <v>0</v>
      </c>
      <c r="K4771" s="111">
        <f>IF($B4771="",0,'2.売上実績'!D4771)</f>
        <v>0</v>
      </c>
      <c r="L4771" s="111">
        <f>IF($B4771="",0,'2.売上実績'!E4771)</f>
        <v>0</v>
      </c>
      <c r="M4771" s="28">
        <f t="shared" si="518"/>
        <v>0</v>
      </c>
      <c r="N4771" s="41">
        <f t="shared" si="519"/>
        <v>0</v>
      </c>
      <c r="O4771" s="40">
        <f t="shared" si="524"/>
        <v>0</v>
      </c>
    </row>
    <row r="4772" spans="2:15" ht="18" customHeight="1">
      <c r="B4772" s="109" t="str">
        <f>IF('2.売上実績'!$B4772="","",'2.売上実績'!$B4772)</f>
        <v/>
      </c>
      <c r="C4772" s="110" t="str">
        <f>IF('2.売上実績'!$C4772="","",'2.売上実績'!$C4772)</f>
        <v/>
      </c>
      <c r="D4772" s="98" t="str">
        <f>IF(C4772="","",VLOOKUP(C4772,'4.製品一覧'!$B$4:$D$500,3,FALSE))</f>
        <v/>
      </c>
      <c r="E4772" s="102">
        <f>IF(C4772&lt;&gt;"",VLOOKUP(C4772,'7.製品別原価'!$B$5:$J$500,8,FALSE),0)</f>
        <v>0</v>
      </c>
      <c r="F4772" s="37">
        <f>IF(OR($K$2=0,K4772=0),0,'1.全社費用'!$C$42/$K$2)</f>
        <v>0</v>
      </c>
      <c r="G4772" s="37">
        <f t="shared" si="520"/>
        <v>0</v>
      </c>
      <c r="H4772" s="38">
        <f t="shared" si="521"/>
        <v>0</v>
      </c>
      <c r="I4772" s="39">
        <f t="shared" si="522"/>
        <v>0</v>
      </c>
      <c r="J4772" s="40">
        <f t="shared" si="523"/>
        <v>0</v>
      </c>
      <c r="K4772" s="111">
        <f>IF($B4772="",0,'2.売上実績'!D4772)</f>
        <v>0</v>
      </c>
      <c r="L4772" s="111">
        <f>IF($B4772="",0,'2.売上実績'!E4772)</f>
        <v>0</v>
      </c>
      <c r="M4772" s="28">
        <f t="shared" si="518"/>
        <v>0</v>
      </c>
      <c r="N4772" s="41">
        <f t="shared" si="519"/>
        <v>0</v>
      </c>
      <c r="O4772" s="40">
        <f t="shared" si="524"/>
        <v>0</v>
      </c>
    </row>
    <row r="4773" spans="2:15" ht="18" customHeight="1">
      <c r="B4773" s="109" t="str">
        <f>IF('2.売上実績'!$B4773="","",'2.売上実績'!$B4773)</f>
        <v/>
      </c>
      <c r="C4773" s="110" t="str">
        <f>IF('2.売上実績'!$C4773="","",'2.売上実績'!$C4773)</f>
        <v/>
      </c>
      <c r="D4773" s="98" t="str">
        <f>IF(C4773="","",VLOOKUP(C4773,'4.製品一覧'!$B$4:$D$500,3,FALSE))</f>
        <v/>
      </c>
      <c r="E4773" s="102">
        <f>IF(C4773&lt;&gt;"",VLOOKUP(C4773,'7.製品別原価'!$B$5:$J$500,8,FALSE),0)</f>
        <v>0</v>
      </c>
      <c r="F4773" s="37">
        <f>IF(OR($K$2=0,K4773=0),0,'1.全社費用'!$C$42/$K$2)</f>
        <v>0</v>
      </c>
      <c r="G4773" s="37">
        <f t="shared" si="520"/>
        <v>0</v>
      </c>
      <c r="H4773" s="38">
        <f t="shared" si="521"/>
        <v>0</v>
      </c>
      <c r="I4773" s="39">
        <f t="shared" si="522"/>
        <v>0</v>
      </c>
      <c r="J4773" s="40">
        <f t="shared" si="523"/>
        <v>0</v>
      </c>
      <c r="K4773" s="111">
        <f>IF($B4773="",0,'2.売上実績'!D4773)</f>
        <v>0</v>
      </c>
      <c r="L4773" s="111">
        <f>IF($B4773="",0,'2.売上実績'!E4773)</f>
        <v>0</v>
      </c>
      <c r="M4773" s="28">
        <f t="shared" si="518"/>
        <v>0</v>
      </c>
      <c r="N4773" s="41">
        <f t="shared" si="519"/>
        <v>0</v>
      </c>
      <c r="O4773" s="40">
        <f t="shared" si="524"/>
        <v>0</v>
      </c>
    </row>
    <row r="4774" spans="2:15" ht="18" customHeight="1">
      <c r="B4774" s="109" t="str">
        <f>IF('2.売上実績'!$B4774="","",'2.売上実績'!$B4774)</f>
        <v/>
      </c>
      <c r="C4774" s="110" t="str">
        <f>IF('2.売上実績'!$C4774="","",'2.売上実績'!$C4774)</f>
        <v/>
      </c>
      <c r="D4774" s="98" t="str">
        <f>IF(C4774="","",VLOOKUP(C4774,'4.製品一覧'!$B$4:$D$500,3,FALSE))</f>
        <v/>
      </c>
      <c r="E4774" s="102">
        <f>IF(C4774&lt;&gt;"",VLOOKUP(C4774,'7.製品別原価'!$B$5:$J$500,8,FALSE),0)</f>
        <v>0</v>
      </c>
      <c r="F4774" s="37">
        <f>IF(OR($K$2=0,K4774=0),0,'1.全社費用'!$C$42/$K$2)</f>
        <v>0</v>
      </c>
      <c r="G4774" s="37">
        <f t="shared" si="520"/>
        <v>0</v>
      </c>
      <c r="H4774" s="38">
        <f t="shared" si="521"/>
        <v>0</v>
      </c>
      <c r="I4774" s="39">
        <f t="shared" si="522"/>
        <v>0</v>
      </c>
      <c r="J4774" s="40">
        <f t="shared" si="523"/>
        <v>0</v>
      </c>
      <c r="K4774" s="111">
        <f>IF($B4774="",0,'2.売上実績'!D4774)</f>
        <v>0</v>
      </c>
      <c r="L4774" s="111">
        <f>IF($B4774="",0,'2.売上実績'!E4774)</f>
        <v>0</v>
      </c>
      <c r="M4774" s="28">
        <f t="shared" si="518"/>
        <v>0</v>
      </c>
      <c r="N4774" s="41">
        <f t="shared" si="519"/>
        <v>0</v>
      </c>
      <c r="O4774" s="40">
        <f t="shared" si="524"/>
        <v>0</v>
      </c>
    </row>
    <row r="4775" spans="2:15" ht="18" customHeight="1">
      <c r="B4775" s="109" t="str">
        <f>IF('2.売上実績'!$B4775="","",'2.売上実績'!$B4775)</f>
        <v/>
      </c>
      <c r="C4775" s="110" t="str">
        <f>IF('2.売上実績'!$C4775="","",'2.売上実績'!$C4775)</f>
        <v/>
      </c>
      <c r="D4775" s="98" t="str">
        <f>IF(C4775="","",VLOOKUP(C4775,'4.製品一覧'!$B$4:$D$500,3,FALSE))</f>
        <v/>
      </c>
      <c r="E4775" s="102">
        <f>IF(C4775&lt;&gt;"",VLOOKUP(C4775,'7.製品別原価'!$B$5:$J$500,8,FALSE),0)</f>
        <v>0</v>
      </c>
      <c r="F4775" s="37">
        <f>IF(OR($K$2=0,K4775=0),0,'1.全社費用'!$C$42/$K$2)</f>
        <v>0</v>
      </c>
      <c r="G4775" s="37">
        <f t="shared" si="520"/>
        <v>0</v>
      </c>
      <c r="H4775" s="38">
        <f t="shared" si="521"/>
        <v>0</v>
      </c>
      <c r="I4775" s="39">
        <f t="shared" si="522"/>
        <v>0</v>
      </c>
      <c r="J4775" s="40">
        <f t="shared" si="523"/>
        <v>0</v>
      </c>
      <c r="K4775" s="111">
        <f>IF($B4775="",0,'2.売上実績'!D4775)</f>
        <v>0</v>
      </c>
      <c r="L4775" s="111">
        <f>IF($B4775="",0,'2.売上実績'!E4775)</f>
        <v>0</v>
      </c>
      <c r="M4775" s="28">
        <f t="shared" si="518"/>
        <v>0</v>
      </c>
      <c r="N4775" s="41">
        <f t="shared" si="519"/>
        <v>0</v>
      </c>
      <c r="O4775" s="40">
        <f t="shared" si="524"/>
        <v>0</v>
      </c>
    </row>
    <row r="4776" spans="2:15" ht="18" customHeight="1">
      <c r="B4776" s="109" t="str">
        <f>IF('2.売上実績'!$B4776="","",'2.売上実績'!$B4776)</f>
        <v/>
      </c>
      <c r="C4776" s="110" t="str">
        <f>IF('2.売上実績'!$C4776="","",'2.売上実績'!$C4776)</f>
        <v/>
      </c>
      <c r="D4776" s="98" t="str">
        <f>IF(C4776="","",VLOOKUP(C4776,'4.製品一覧'!$B$4:$D$500,3,FALSE))</f>
        <v/>
      </c>
      <c r="E4776" s="102">
        <f>IF(C4776&lt;&gt;"",VLOOKUP(C4776,'7.製品別原価'!$B$5:$J$500,8,FALSE),0)</f>
        <v>0</v>
      </c>
      <c r="F4776" s="37">
        <f>IF(OR($K$2=0,K4776=0),0,'1.全社費用'!$C$42/$K$2)</f>
        <v>0</v>
      </c>
      <c r="G4776" s="37">
        <f t="shared" si="520"/>
        <v>0</v>
      </c>
      <c r="H4776" s="38">
        <f t="shared" si="521"/>
        <v>0</v>
      </c>
      <c r="I4776" s="39">
        <f t="shared" si="522"/>
        <v>0</v>
      </c>
      <c r="J4776" s="40">
        <f t="shared" si="523"/>
        <v>0</v>
      </c>
      <c r="K4776" s="111">
        <f>IF($B4776="",0,'2.売上実績'!D4776)</f>
        <v>0</v>
      </c>
      <c r="L4776" s="111">
        <f>IF($B4776="",0,'2.売上実績'!E4776)</f>
        <v>0</v>
      </c>
      <c r="M4776" s="28">
        <f t="shared" si="518"/>
        <v>0</v>
      </c>
      <c r="N4776" s="41">
        <f t="shared" si="519"/>
        <v>0</v>
      </c>
      <c r="O4776" s="40">
        <f t="shared" si="524"/>
        <v>0</v>
      </c>
    </row>
    <row r="4777" spans="2:15" ht="18" customHeight="1">
      <c r="B4777" s="109" t="str">
        <f>IF('2.売上実績'!$B4777="","",'2.売上実績'!$B4777)</f>
        <v/>
      </c>
      <c r="C4777" s="110" t="str">
        <f>IF('2.売上実績'!$C4777="","",'2.売上実績'!$C4777)</f>
        <v/>
      </c>
      <c r="D4777" s="98" t="str">
        <f>IF(C4777="","",VLOOKUP(C4777,'4.製品一覧'!$B$4:$D$500,3,FALSE))</f>
        <v/>
      </c>
      <c r="E4777" s="102">
        <f>IF(C4777&lt;&gt;"",VLOOKUP(C4777,'7.製品別原価'!$B$5:$J$500,8,FALSE),0)</f>
        <v>0</v>
      </c>
      <c r="F4777" s="37">
        <f>IF(OR($K$2=0,K4777=0),0,'1.全社費用'!$C$42/$K$2)</f>
        <v>0</v>
      </c>
      <c r="G4777" s="37">
        <f t="shared" si="520"/>
        <v>0</v>
      </c>
      <c r="H4777" s="38">
        <f t="shared" si="521"/>
        <v>0</v>
      </c>
      <c r="I4777" s="39">
        <f t="shared" si="522"/>
        <v>0</v>
      </c>
      <c r="J4777" s="40">
        <f t="shared" si="523"/>
        <v>0</v>
      </c>
      <c r="K4777" s="111">
        <f>IF($B4777="",0,'2.売上実績'!D4777)</f>
        <v>0</v>
      </c>
      <c r="L4777" s="111">
        <f>IF($B4777="",0,'2.売上実績'!E4777)</f>
        <v>0</v>
      </c>
      <c r="M4777" s="28">
        <f t="shared" si="518"/>
        <v>0</v>
      </c>
      <c r="N4777" s="41">
        <f t="shared" si="519"/>
        <v>0</v>
      </c>
      <c r="O4777" s="40">
        <f t="shared" si="524"/>
        <v>0</v>
      </c>
    </row>
    <row r="4778" spans="2:15" ht="18" customHeight="1">
      <c r="B4778" s="109" t="str">
        <f>IF('2.売上実績'!$B4778="","",'2.売上実績'!$B4778)</f>
        <v/>
      </c>
      <c r="C4778" s="110" t="str">
        <f>IF('2.売上実績'!$C4778="","",'2.売上実績'!$C4778)</f>
        <v/>
      </c>
      <c r="D4778" s="98" t="str">
        <f>IF(C4778="","",VLOOKUP(C4778,'4.製品一覧'!$B$4:$D$500,3,FALSE))</f>
        <v/>
      </c>
      <c r="E4778" s="102">
        <f>IF(C4778&lt;&gt;"",VLOOKUP(C4778,'7.製品別原価'!$B$5:$J$500,8,FALSE),0)</f>
        <v>0</v>
      </c>
      <c r="F4778" s="37">
        <f>IF(OR($K$2=0,K4778=0),0,'1.全社費用'!$C$42/$K$2)</f>
        <v>0</v>
      </c>
      <c r="G4778" s="37">
        <f t="shared" si="520"/>
        <v>0</v>
      </c>
      <c r="H4778" s="38">
        <f t="shared" si="521"/>
        <v>0</v>
      </c>
      <c r="I4778" s="39">
        <f t="shared" si="522"/>
        <v>0</v>
      </c>
      <c r="J4778" s="40">
        <f t="shared" si="523"/>
        <v>0</v>
      </c>
      <c r="K4778" s="111">
        <f>IF($B4778="",0,'2.売上実績'!D4778)</f>
        <v>0</v>
      </c>
      <c r="L4778" s="111">
        <f>IF($B4778="",0,'2.売上実績'!E4778)</f>
        <v>0</v>
      </c>
      <c r="M4778" s="28">
        <f t="shared" si="518"/>
        <v>0</v>
      </c>
      <c r="N4778" s="41">
        <f t="shared" si="519"/>
        <v>0</v>
      </c>
      <c r="O4778" s="40">
        <f t="shared" si="524"/>
        <v>0</v>
      </c>
    </row>
    <row r="4779" spans="2:15" ht="18" customHeight="1">
      <c r="B4779" s="109" t="str">
        <f>IF('2.売上実績'!$B4779="","",'2.売上実績'!$B4779)</f>
        <v/>
      </c>
      <c r="C4779" s="110" t="str">
        <f>IF('2.売上実績'!$C4779="","",'2.売上実績'!$C4779)</f>
        <v/>
      </c>
      <c r="D4779" s="98" t="str">
        <f>IF(C4779="","",VLOOKUP(C4779,'4.製品一覧'!$B$4:$D$500,3,FALSE))</f>
        <v/>
      </c>
      <c r="E4779" s="102">
        <f>IF(C4779&lt;&gt;"",VLOOKUP(C4779,'7.製品別原価'!$B$5:$J$500,8,FALSE),0)</f>
        <v>0</v>
      </c>
      <c r="F4779" s="37">
        <f>IF(OR($K$2=0,K4779=0),0,'1.全社費用'!$C$42/$K$2)</f>
        <v>0</v>
      </c>
      <c r="G4779" s="37">
        <f t="shared" si="520"/>
        <v>0</v>
      </c>
      <c r="H4779" s="38">
        <f t="shared" si="521"/>
        <v>0</v>
      </c>
      <c r="I4779" s="39">
        <f t="shared" si="522"/>
        <v>0</v>
      </c>
      <c r="J4779" s="40">
        <f t="shared" si="523"/>
        <v>0</v>
      </c>
      <c r="K4779" s="111">
        <f>IF($B4779="",0,'2.売上実績'!D4779)</f>
        <v>0</v>
      </c>
      <c r="L4779" s="111">
        <f>IF($B4779="",0,'2.売上実績'!E4779)</f>
        <v>0</v>
      </c>
      <c r="M4779" s="28">
        <f t="shared" si="518"/>
        <v>0</v>
      </c>
      <c r="N4779" s="41">
        <f t="shared" si="519"/>
        <v>0</v>
      </c>
      <c r="O4779" s="40">
        <f t="shared" si="524"/>
        <v>0</v>
      </c>
    </row>
    <row r="4780" spans="2:15" ht="18" customHeight="1">
      <c r="B4780" s="109" t="str">
        <f>IF('2.売上実績'!$B4780="","",'2.売上実績'!$B4780)</f>
        <v/>
      </c>
      <c r="C4780" s="110" t="str">
        <f>IF('2.売上実績'!$C4780="","",'2.売上実績'!$C4780)</f>
        <v/>
      </c>
      <c r="D4780" s="98" t="str">
        <f>IF(C4780="","",VLOOKUP(C4780,'4.製品一覧'!$B$4:$D$500,3,FALSE))</f>
        <v/>
      </c>
      <c r="E4780" s="102">
        <f>IF(C4780&lt;&gt;"",VLOOKUP(C4780,'7.製品別原価'!$B$5:$J$500,8,FALSE),0)</f>
        <v>0</v>
      </c>
      <c r="F4780" s="37">
        <f>IF(OR($K$2=0,K4780=0),0,'1.全社費用'!$C$42/$K$2)</f>
        <v>0</v>
      </c>
      <c r="G4780" s="37">
        <f t="shared" si="520"/>
        <v>0</v>
      </c>
      <c r="H4780" s="38">
        <f t="shared" si="521"/>
        <v>0</v>
      </c>
      <c r="I4780" s="39">
        <f t="shared" si="522"/>
        <v>0</v>
      </c>
      <c r="J4780" s="40">
        <f t="shared" si="523"/>
        <v>0</v>
      </c>
      <c r="K4780" s="111">
        <f>IF($B4780="",0,'2.売上実績'!D4780)</f>
        <v>0</v>
      </c>
      <c r="L4780" s="111">
        <f>IF($B4780="",0,'2.売上実績'!E4780)</f>
        <v>0</v>
      </c>
      <c r="M4780" s="28">
        <f t="shared" si="518"/>
        <v>0</v>
      </c>
      <c r="N4780" s="41">
        <f t="shared" si="519"/>
        <v>0</v>
      </c>
      <c r="O4780" s="40">
        <f t="shared" si="524"/>
        <v>0</v>
      </c>
    </row>
    <row r="4781" spans="2:15" ht="18" customHeight="1">
      <c r="B4781" s="109" t="str">
        <f>IF('2.売上実績'!$B4781="","",'2.売上実績'!$B4781)</f>
        <v/>
      </c>
      <c r="C4781" s="110" t="str">
        <f>IF('2.売上実績'!$C4781="","",'2.売上実績'!$C4781)</f>
        <v/>
      </c>
      <c r="D4781" s="98" t="str">
        <f>IF(C4781="","",VLOOKUP(C4781,'4.製品一覧'!$B$4:$D$500,3,FALSE))</f>
        <v/>
      </c>
      <c r="E4781" s="102">
        <f>IF(C4781&lt;&gt;"",VLOOKUP(C4781,'7.製品別原価'!$B$5:$J$500,8,FALSE),0)</f>
        <v>0</v>
      </c>
      <c r="F4781" s="37">
        <f>IF(OR($K$2=0,K4781=0),0,'1.全社費用'!$C$42/$K$2)</f>
        <v>0</v>
      </c>
      <c r="G4781" s="37">
        <f t="shared" si="520"/>
        <v>0</v>
      </c>
      <c r="H4781" s="38">
        <f t="shared" si="521"/>
        <v>0</v>
      </c>
      <c r="I4781" s="39">
        <f t="shared" si="522"/>
        <v>0</v>
      </c>
      <c r="J4781" s="40">
        <f t="shared" si="523"/>
        <v>0</v>
      </c>
      <c r="K4781" s="111">
        <f>IF($B4781="",0,'2.売上実績'!D4781)</f>
        <v>0</v>
      </c>
      <c r="L4781" s="111">
        <f>IF($B4781="",0,'2.売上実績'!E4781)</f>
        <v>0</v>
      </c>
      <c r="M4781" s="28">
        <f t="shared" si="518"/>
        <v>0</v>
      </c>
      <c r="N4781" s="41">
        <f t="shared" si="519"/>
        <v>0</v>
      </c>
      <c r="O4781" s="40">
        <f t="shared" si="524"/>
        <v>0</v>
      </c>
    </row>
    <row r="4782" spans="2:15" ht="18" customHeight="1">
      <c r="B4782" s="109" t="str">
        <f>IF('2.売上実績'!$B4782="","",'2.売上実績'!$B4782)</f>
        <v/>
      </c>
      <c r="C4782" s="110" t="str">
        <f>IF('2.売上実績'!$C4782="","",'2.売上実績'!$C4782)</f>
        <v/>
      </c>
      <c r="D4782" s="98" t="str">
        <f>IF(C4782="","",VLOOKUP(C4782,'4.製品一覧'!$B$4:$D$500,3,FALSE))</f>
        <v/>
      </c>
      <c r="E4782" s="102">
        <f>IF(C4782&lt;&gt;"",VLOOKUP(C4782,'7.製品別原価'!$B$5:$J$500,8,FALSE),0)</f>
        <v>0</v>
      </c>
      <c r="F4782" s="37">
        <f>IF(OR($K$2=0,K4782=0),0,'1.全社費用'!$C$42/$K$2)</f>
        <v>0</v>
      </c>
      <c r="G4782" s="37">
        <f t="shared" si="520"/>
        <v>0</v>
      </c>
      <c r="H4782" s="38">
        <f t="shared" si="521"/>
        <v>0</v>
      </c>
      <c r="I4782" s="39">
        <f t="shared" si="522"/>
        <v>0</v>
      </c>
      <c r="J4782" s="40">
        <f t="shared" si="523"/>
        <v>0</v>
      </c>
      <c r="K4782" s="111">
        <f>IF($B4782="",0,'2.売上実績'!D4782)</f>
        <v>0</v>
      </c>
      <c r="L4782" s="111">
        <f>IF($B4782="",0,'2.売上実績'!E4782)</f>
        <v>0</v>
      </c>
      <c r="M4782" s="28">
        <f t="shared" si="518"/>
        <v>0</v>
      </c>
      <c r="N4782" s="41">
        <f t="shared" si="519"/>
        <v>0</v>
      </c>
      <c r="O4782" s="40">
        <f t="shared" si="524"/>
        <v>0</v>
      </c>
    </row>
    <row r="4783" spans="2:15" ht="18" customHeight="1">
      <c r="B4783" s="109" t="str">
        <f>IF('2.売上実績'!$B4783="","",'2.売上実績'!$B4783)</f>
        <v/>
      </c>
      <c r="C4783" s="110" t="str">
        <f>IF('2.売上実績'!$C4783="","",'2.売上実績'!$C4783)</f>
        <v/>
      </c>
      <c r="D4783" s="98" t="str">
        <f>IF(C4783="","",VLOOKUP(C4783,'4.製品一覧'!$B$4:$D$500,3,FALSE))</f>
        <v/>
      </c>
      <c r="E4783" s="102">
        <f>IF(C4783&lt;&gt;"",VLOOKUP(C4783,'7.製品別原価'!$B$5:$J$500,8,FALSE),0)</f>
        <v>0</v>
      </c>
      <c r="F4783" s="37">
        <f>IF(OR($K$2=0,K4783=0),0,'1.全社費用'!$C$42/$K$2)</f>
        <v>0</v>
      </c>
      <c r="G4783" s="37">
        <f t="shared" si="520"/>
        <v>0</v>
      </c>
      <c r="H4783" s="38">
        <f t="shared" si="521"/>
        <v>0</v>
      </c>
      <c r="I4783" s="39">
        <f t="shared" si="522"/>
        <v>0</v>
      </c>
      <c r="J4783" s="40">
        <f t="shared" si="523"/>
        <v>0</v>
      </c>
      <c r="K4783" s="111">
        <f>IF($B4783="",0,'2.売上実績'!D4783)</f>
        <v>0</v>
      </c>
      <c r="L4783" s="111">
        <f>IF($B4783="",0,'2.売上実績'!E4783)</f>
        <v>0</v>
      </c>
      <c r="M4783" s="28">
        <f t="shared" si="518"/>
        <v>0</v>
      </c>
      <c r="N4783" s="41">
        <f t="shared" si="519"/>
        <v>0</v>
      </c>
      <c r="O4783" s="40">
        <f t="shared" si="524"/>
        <v>0</v>
      </c>
    </row>
    <row r="4784" spans="2:15" ht="18" customHeight="1">
      <c r="B4784" s="109" t="str">
        <f>IF('2.売上実績'!$B4784="","",'2.売上実績'!$B4784)</f>
        <v/>
      </c>
      <c r="C4784" s="110" t="str">
        <f>IF('2.売上実績'!$C4784="","",'2.売上実績'!$C4784)</f>
        <v/>
      </c>
      <c r="D4784" s="98" t="str">
        <f>IF(C4784="","",VLOOKUP(C4784,'4.製品一覧'!$B$4:$D$500,3,FALSE))</f>
        <v/>
      </c>
      <c r="E4784" s="102">
        <f>IF(C4784&lt;&gt;"",VLOOKUP(C4784,'7.製品別原価'!$B$5:$J$500,8,FALSE),0)</f>
        <v>0</v>
      </c>
      <c r="F4784" s="37">
        <f>IF(OR($K$2=0,K4784=0),0,'1.全社費用'!$C$42/$K$2)</f>
        <v>0</v>
      </c>
      <c r="G4784" s="37">
        <f t="shared" si="520"/>
        <v>0</v>
      </c>
      <c r="H4784" s="38">
        <f t="shared" si="521"/>
        <v>0</v>
      </c>
      <c r="I4784" s="39">
        <f t="shared" si="522"/>
        <v>0</v>
      </c>
      <c r="J4784" s="40">
        <f t="shared" si="523"/>
        <v>0</v>
      </c>
      <c r="K4784" s="111">
        <f>IF($B4784="",0,'2.売上実績'!D4784)</f>
        <v>0</v>
      </c>
      <c r="L4784" s="111">
        <f>IF($B4784="",0,'2.売上実績'!E4784)</f>
        <v>0</v>
      </c>
      <c r="M4784" s="28">
        <f t="shared" si="518"/>
        <v>0</v>
      </c>
      <c r="N4784" s="41">
        <f t="shared" si="519"/>
        <v>0</v>
      </c>
      <c r="O4784" s="40">
        <f t="shared" si="524"/>
        <v>0</v>
      </c>
    </row>
    <row r="4785" spans="2:15" ht="18" customHeight="1">
      <c r="B4785" s="109" t="str">
        <f>IF('2.売上実績'!$B4785="","",'2.売上実績'!$B4785)</f>
        <v/>
      </c>
      <c r="C4785" s="110" t="str">
        <f>IF('2.売上実績'!$C4785="","",'2.売上実績'!$C4785)</f>
        <v/>
      </c>
      <c r="D4785" s="98" t="str">
        <f>IF(C4785="","",VLOOKUP(C4785,'4.製品一覧'!$B$4:$D$500,3,FALSE))</f>
        <v/>
      </c>
      <c r="E4785" s="102">
        <f>IF(C4785&lt;&gt;"",VLOOKUP(C4785,'7.製品別原価'!$B$5:$J$500,8,FALSE),0)</f>
        <v>0</v>
      </c>
      <c r="F4785" s="37">
        <f>IF(OR($K$2=0,K4785=0),0,'1.全社費用'!$C$42/$K$2)</f>
        <v>0</v>
      </c>
      <c r="G4785" s="37">
        <f t="shared" si="520"/>
        <v>0</v>
      </c>
      <c r="H4785" s="38">
        <f t="shared" si="521"/>
        <v>0</v>
      </c>
      <c r="I4785" s="39">
        <f t="shared" si="522"/>
        <v>0</v>
      </c>
      <c r="J4785" s="40">
        <f t="shared" si="523"/>
        <v>0</v>
      </c>
      <c r="K4785" s="111">
        <f>IF($B4785="",0,'2.売上実績'!D4785)</f>
        <v>0</v>
      </c>
      <c r="L4785" s="111">
        <f>IF($B4785="",0,'2.売上実績'!E4785)</f>
        <v>0</v>
      </c>
      <c r="M4785" s="28">
        <f t="shared" si="518"/>
        <v>0</v>
      </c>
      <c r="N4785" s="41">
        <f t="shared" si="519"/>
        <v>0</v>
      </c>
      <c r="O4785" s="40">
        <f t="shared" si="524"/>
        <v>0</v>
      </c>
    </row>
    <row r="4786" spans="2:15" ht="18" customHeight="1">
      <c r="B4786" s="109" t="str">
        <f>IF('2.売上実績'!$B4786="","",'2.売上実績'!$B4786)</f>
        <v/>
      </c>
      <c r="C4786" s="110" t="str">
        <f>IF('2.売上実績'!$C4786="","",'2.売上実績'!$C4786)</f>
        <v/>
      </c>
      <c r="D4786" s="98" t="str">
        <f>IF(C4786="","",VLOOKUP(C4786,'4.製品一覧'!$B$4:$D$500,3,FALSE))</f>
        <v/>
      </c>
      <c r="E4786" s="102">
        <f>IF(C4786&lt;&gt;"",VLOOKUP(C4786,'7.製品別原価'!$B$5:$J$500,8,FALSE),0)</f>
        <v>0</v>
      </c>
      <c r="F4786" s="37">
        <f>IF(OR($K$2=0,K4786=0),0,'1.全社費用'!$C$42/$K$2)</f>
        <v>0</v>
      </c>
      <c r="G4786" s="37">
        <f t="shared" si="520"/>
        <v>0</v>
      </c>
      <c r="H4786" s="38">
        <f t="shared" si="521"/>
        <v>0</v>
      </c>
      <c r="I4786" s="39">
        <f t="shared" si="522"/>
        <v>0</v>
      </c>
      <c r="J4786" s="40">
        <f t="shared" si="523"/>
        <v>0</v>
      </c>
      <c r="K4786" s="111">
        <f>IF($B4786="",0,'2.売上実績'!D4786)</f>
        <v>0</v>
      </c>
      <c r="L4786" s="111">
        <f>IF($B4786="",0,'2.売上実績'!E4786)</f>
        <v>0</v>
      </c>
      <c r="M4786" s="28">
        <f t="shared" si="518"/>
        <v>0</v>
      </c>
      <c r="N4786" s="41">
        <f t="shared" si="519"/>
        <v>0</v>
      </c>
      <c r="O4786" s="40">
        <f t="shared" si="524"/>
        <v>0</v>
      </c>
    </row>
    <row r="4787" spans="2:15" ht="18" customHeight="1">
      <c r="B4787" s="109" t="str">
        <f>IF('2.売上実績'!$B4787="","",'2.売上実績'!$B4787)</f>
        <v/>
      </c>
      <c r="C4787" s="110" t="str">
        <f>IF('2.売上実績'!$C4787="","",'2.売上実績'!$C4787)</f>
        <v/>
      </c>
      <c r="D4787" s="98" t="str">
        <f>IF(C4787="","",VLOOKUP(C4787,'4.製品一覧'!$B$4:$D$500,3,FALSE))</f>
        <v/>
      </c>
      <c r="E4787" s="102">
        <f>IF(C4787&lt;&gt;"",VLOOKUP(C4787,'7.製品別原価'!$B$5:$J$500,8,FALSE),0)</f>
        <v>0</v>
      </c>
      <c r="F4787" s="37">
        <f>IF(OR($K$2=0,K4787=0),0,'1.全社費用'!$C$42/$K$2)</f>
        <v>0</v>
      </c>
      <c r="G4787" s="37">
        <f t="shared" si="520"/>
        <v>0</v>
      </c>
      <c r="H4787" s="38">
        <f t="shared" si="521"/>
        <v>0</v>
      </c>
      <c r="I4787" s="39">
        <f t="shared" si="522"/>
        <v>0</v>
      </c>
      <c r="J4787" s="40">
        <f t="shared" si="523"/>
        <v>0</v>
      </c>
      <c r="K4787" s="111">
        <f>IF($B4787="",0,'2.売上実績'!D4787)</f>
        <v>0</v>
      </c>
      <c r="L4787" s="111">
        <f>IF($B4787="",0,'2.売上実績'!E4787)</f>
        <v>0</v>
      </c>
      <c r="M4787" s="28">
        <f t="shared" si="518"/>
        <v>0</v>
      </c>
      <c r="N4787" s="41">
        <f t="shared" si="519"/>
        <v>0</v>
      </c>
      <c r="O4787" s="40">
        <f t="shared" si="524"/>
        <v>0</v>
      </c>
    </row>
    <row r="4788" spans="2:15" ht="18" customHeight="1">
      <c r="B4788" s="109" t="str">
        <f>IF('2.売上実績'!$B4788="","",'2.売上実績'!$B4788)</f>
        <v/>
      </c>
      <c r="C4788" s="110" t="str">
        <f>IF('2.売上実績'!$C4788="","",'2.売上実績'!$C4788)</f>
        <v/>
      </c>
      <c r="D4788" s="98" t="str">
        <f>IF(C4788="","",VLOOKUP(C4788,'4.製品一覧'!$B$4:$D$500,3,FALSE))</f>
        <v/>
      </c>
      <c r="E4788" s="102">
        <f>IF(C4788&lt;&gt;"",VLOOKUP(C4788,'7.製品別原価'!$B$5:$J$500,8,FALSE),0)</f>
        <v>0</v>
      </c>
      <c r="F4788" s="37">
        <f>IF(OR($K$2=0,K4788=0),0,'1.全社費用'!$C$42/$K$2)</f>
        <v>0</v>
      </c>
      <c r="G4788" s="37">
        <f t="shared" si="520"/>
        <v>0</v>
      </c>
      <c r="H4788" s="38">
        <f t="shared" si="521"/>
        <v>0</v>
      </c>
      <c r="I4788" s="39">
        <f t="shared" si="522"/>
        <v>0</v>
      </c>
      <c r="J4788" s="40">
        <f t="shared" si="523"/>
        <v>0</v>
      </c>
      <c r="K4788" s="111">
        <f>IF($B4788="",0,'2.売上実績'!D4788)</f>
        <v>0</v>
      </c>
      <c r="L4788" s="111">
        <f>IF($B4788="",0,'2.売上実績'!E4788)</f>
        <v>0</v>
      </c>
      <c r="M4788" s="28">
        <f t="shared" si="518"/>
        <v>0</v>
      </c>
      <c r="N4788" s="41">
        <f t="shared" si="519"/>
        <v>0</v>
      </c>
      <c r="O4788" s="40">
        <f t="shared" si="524"/>
        <v>0</v>
      </c>
    </row>
    <row r="4789" spans="2:15" ht="18" customHeight="1">
      <c r="B4789" s="109" t="str">
        <f>IF('2.売上実績'!$B4789="","",'2.売上実績'!$B4789)</f>
        <v/>
      </c>
      <c r="C4789" s="110" t="str">
        <f>IF('2.売上実績'!$C4789="","",'2.売上実績'!$C4789)</f>
        <v/>
      </c>
      <c r="D4789" s="98" t="str">
        <f>IF(C4789="","",VLOOKUP(C4789,'4.製品一覧'!$B$4:$D$500,3,FALSE))</f>
        <v/>
      </c>
      <c r="E4789" s="102">
        <f>IF(C4789&lt;&gt;"",VLOOKUP(C4789,'7.製品別原価'!$B$5:$J$500,8,FALSE),0)</f>
        <v>0</v>
      </c>
      <c r="F4789" s="37">
        <f>IF(OR($K$2=0,K4789=0),0,'1.全社費用'!$C$42/$K$2)</f>
        <v>0</v>
      </c>
      <c r="G4789" s="37">
        <f t="shared" si="520"/>
        <v>0</v>
      </c>
      <c r="H4789" s="38">
        <f t="shared" si="521"/>
        <v>0</v>
      </c>
      <c r="I4789" s="39">
        <f t="shared" si="522"/>
        <v>0</v>
      </c>
      <c r="J4789" s="40">
        <f t="shared" si="523"/>
        <v>0</v>
      </c>
      <c r="K4789" s="111">
        <f>IF($B4789="",0,'2.売上実績'!D4789)</f>
        <v>0</v>
      </c>
      <c r="L4789" s="111">
        <f>IF($B4789="",0,'2.売上実績'!E4789)</f>
        <v>0</v>
      </c>
      <c r="M4789" s="28">
        <f t="shared" si="518"/>
        <v>0</v>
      </c>
      <c r="N4789" s="41">
        <f t="shared" si="519"/>
        <v>0</v>
      </c>
      <c r="O4789" s="40">
        <f t="shared" si="524"/>
        <v>0</v>
      </c>
    </row>
    <row r="4790" spans="2:15" ht="18" customHeight="1">
      <c r="B4790" s="109" t="str">
        <f>IF('2.売上実績'!$B4790="","",'2.売上実績'!$B4790)</f>
        <v/>
      </c>
      <c r="C4790" s="110" t="str">
        <f>IF('2.売上実績'!$C4790="","",'2.売上実績'!$C4790)</f>
        <v/>
      </c>
      <c r="D4790" s="98" t="str">
        <f>IF(C4790="","",VLOOKUP(C4790,'4.製品一覧'!$B$4:$D$500,3,FALSE))</f>
        <v/>
      </c>
      <c r="E4790" s="102">
        <f>IF(C4790&lt;&gt;"",VLOOKUP(C4790,'7.製品別原価'!$B$5:$J$500,8,FALSE),0)</f>
        <v>0</v>
      </c>
      <c r="F4790" s="37">
        <f>IF(OR($K$2=0,K4790=0),0,'1.全社費用'!$C$42/$K$2)</f>
        <v>0</v>
      </c>
      <c r="G4790" s="37">
        <f t="shared" si="520"/>
        <v>0</v>
      </c>
      <c r="H4790" s="38">
        <f t="shared" si="521"/>
        <v>0</v>
      </c>
      <c r="I4790" s="39">
        <f t="shared" si="522"/>
        <v>0</v>
      </c>
      <c r="J4790" s="40">
        <f t="shared" si="523"/>
        <v>0</v>
      </c>
      <c r="K4790" s="111">
        <f>IF($B4790="",0,'2.売上実績'!D4790)</f>
        <v>0</v>
      </c>
      <c r="L4790" s="111">
        <f>IF($B4790="",0,'2.売上実績'!E4790)</f>
        <v>0</v>
      </c>
      <c r="M4790" s="28">
        <f t="shared" si="518"/>
        <v>0</v>
      </c>
      <c r="N4790" s="41">
        <f t="shared" si="519"/>
        <v>0</v>
      </c>
      <c r="O4790" s="40">
        <f t="shared" si="524"/>
        <v>0</v>
      </c>
    </row>
    <row r="4791" spans="2:15" ht="18" customHeight="1">
      <c r="B4791" s="109" t="str">
        <f>IF('2.売上実績'!$B4791="","",'2.売上実績'!$B4791)</f>
        <v/>
      </c>
      <c r="C4791" s="110" t="str">
        <f>IF('2.売上実績'!$C4791="","",'2.売上実績'!$C4791)</f>
        <v/>
      </c>
      <c r="D4791" s="98" t="str">
        <f>IF(C4791="","",VLOOKUP(C4791,'4.製品一覧'!$B$4:$D$500,3,FALSE))</f>
        <v/>
      </c>
      <c r="E4791" s="102">
        <f>IF(C4791&lt;&gt;"",VLOOKUP(C4791,'7.製品別原価'!$B$5:$J$500,8,FALSE),0)</f>
        <v>0</v>
      </c>
      <c r="F4791" s="37">
        <f>IF(OR($K$2=0,K4791=0),0,'1.全社費用'!$C$42/$K$2)</f>
        <v>0</v>
      </c>
      <c r="G4791" s="37">
        <f t="shared" si="520"/>
        <v>0</v>
      </c>
      <c r="H4791" s="38">
        <f t="shared" si="521"/>
        <v>0</v>
      </c>
      <c r="I4791" s="39">
        <f t="shared" si="522"/>
        <v>0</v>
      </c>
      <c r="J4791" s="40">
        <f t="shared" si="523"/>
        <v>0</v>
      </c>
      <c r="K4791" s="111">
        <f>IF($B4791="",0,'2.売上実績'!D4791)</f>
        <v>0</v>
      </c>
      <c r="L4791" s="111">
        <f>IF($B4791="",0,'2.売上実績'!E4791)</f>
        <v>0</v>
      </c>
      <c r="M4791" s="28">
        <f t="shared" si="518"/>
        <v>0</v>
      </c>
      <c r="N4791" s="41">
        <f t="shared" si="519"/>
        <v>0</v>
      </c>
      <c r="O4791" s="40">
        <f t="shared" si="524"/>
        <v>0</v>
      </c>
    </row>
    <row r="4792" spans="2:15" ht="18" customHeight="1">
      <c r="B4792" s="109" t="str">
        <f>IF('2.売上実績'!$B4792="","",'2.売上実績'!$B4792)</f>
        <v/>
      </c>
      <c r="C4792" s="110" t="str">
        <f>IF('2.売上実績'!$C4792="","",'2.売上実績'!$C4792)</f>
        <v/>
      </c>
      <c r="D4792" s="98" t="str">
        <f>IF(C4792="","",VLOOKUP(C4792,'4.製品一覧'!$B$4:$D$500,3,FALSE))</f>
        <v/>
      </c>
      <c r="E4792" s="102">
        <f>IF(C4792&lt;&gt;"",VLOOKUP(C4792,'7.製品別原価'!$B$5:$J$500,8,FALSE),0)</f>
        <v>0</v>
      </c>
      <c r="F4792" s="37">
        <f>IF(OR($K$2=0,K4792=0),0,'1.全社費用'!$C$42/$K$2)</f>
        <v>0</v>
      </c>
      <c r="G4792" s="37">
        <f t="shared" si="520"/>
        <v>0</v>
      </c>
      <c r="H4792" s="38">
        <f t="shared" si="521"/>
        <v>0</v>
      </c>
      <c r="I4792" s="39">
        <f t="shared" si="522"/>
        <v>0</v>
      </c>
      <c r="J4792" s="40">
        <f t="shared" si="523"/>
        <v>0</v>
      </c>
      <c r="K4792" s="111">
        <f>IF($B4792="",0,'2.売上実績'!D4792)</f>
        <v>0</v>
      </c>
      <c r="L4792" s="111">
        <f>IF($B4792="",0,'2.売上実績'!E4792)</f>
        <v>0</v>
      </c>
      <c r="M4792" s="28">
        <f t="shared" si="518"/>
        <v>0</v>
      </c>
      <c r="N4792" s="41">
        <f t="shared" si="519"/>
        <v>0</v>
      </c>
      <c r="O4792" s="40">
        <f t="shared" si="524"/>
        <v>0</v>
      </c>
    </row>
    <row r="4793" spans="2:15" ht="18" customHeight="1">
      <c r="B4793" s="109" t="str">
        <f>IF('2.売上実績'!$B4793="","",'2.売上実績'!$B4793)</f>
        <v/>
      </c>
      <c r="C4793" s="110" t="str">
        <f>IF('2.売上実績'!$C4793="","",'2.売上実績'!$C4793)</f>
        <v/>
      </c>
      <c r="D4793" s="98" t="str">
        <f>IF(C4793="","",VLOOKUP(C4793,'4.製品一覧'!$B$4:$D$500,3,FALSE))</f>
        <v/>
      </c>
      <c r="E4793" s="102">
        <f>IF(C4793&lt;&gt;"",VLOOKUP(C4793,'7.製品別原価'!$B$5:$J$500,8,FALSE),0)</f>
        <v>0</v>
      </c>
      <c r="F4793" s="37">
        <f>IF(OR($K$2=0,K4793=0),0,'1.全社費用'!$C$42/$K$2)</f>
        <v>0</v>
      </c>
      <c r="G4793" s="37">
        <f t="shared" si="520"/>
        <v>0</v>
      </c>
      <c r="H4793" s="38">
        <f t="shared" si="521"/>
        <v>0</v>
      </c>
      <c r="I4793" s="39">
        <f t="shared" si="522"/>
        <v>0</v>
      </c>
      <c r="J4793" s="40">
        <f t="shared" si="523"/>
        <v>0</v>
      </c>
      <c r="K4793" s="111">
        <f>IF($B4793="",0,'2.売上実績'!D4793)</f>
        <v>0</v>
      </c>
      <c r="L4793" s="111">
        <f>IF($B4793="",0,'2.売上実績'!E4793)</f>
        <v>0</v>
      </c>
      <c r="M4793" s="28">
        <f t="shared" si="518"/>
        <v>0</v>
      </c>
      <c r="N4793" s="41">
        <f t="shared" si="519"/>
        <v>0</v>
      </c>
      <c r="O4793" s="40">
        <f t="shared" si="524"/>
        <v>0</v>
      </c>
    </row>
    <row r="4794" spans="2:15" ht="18" customHeight="1">
      <c r="B4794" s="109" t="str">
        <f>IF('2.売上実績'!$B4794="","",'2.売上実績'!$B4794)</f>
        <v/>
      </c>
      <c r="C4794" s="110" t="str">
        <f>IF('2.売上実績'!$C4794="","",'2.売上実績'!$C4794)</f>
        <v/>
      </c>
      <c r="D4794" s="98" t="str">
        <f>IF(C4794="","",VLOOKUP(C4794,'4.製品一覧'!$B$4:$D$500,3,FALSE))</f>
        <v/>
      </c>
      <c r="E4794" s="102">
        <f>IF(C4794&lt;&gt;"",VLOOKUP(C4794,'7.製品別原価'!$B$5:$J$500,8,FALSE),0)</f>
        <v>0</v>
      </c>
      <c r="F4794" s="37">
        <f>IF(OR($K$2=0,K4794=0),0,'1.全社費用'!$C$42/$K$2)</f>
        <v>0</v>
      </c>
      <c r="G4794" s="37">
        <f t="shared" si="520"/>
        <v>0</v>
      </c>
      <c r="H4794" s="38">
        <f t="shared" si="521"/>
        <v>0</v>
      </c>
      <c r="I4794" s="39">
        <f t="shared" si="522"/>
        <v>0</v>
      </c>
      <c r="J4794" s="40">
        <f t="shared" si="523"/>
        <v>0</v>
      </c>
      <c r="K4794" s="111">
        <f>IF($B4794="",0,'2.売上実績'!D4794)</f>
        <v>0</v>
      </c>
      <c r="L4794" s="111">
        <f>IF($B4794="",0,'2.売上実績'!E4794)</f>
        <v>0</v>
      </c>
      <c r="M4794" s="28">
        <f t="shared" si="518"/>
        <v>0</v>
      </c>
      <c r="N4794" s="41">
        <f t="shared" si="519"/>
        <v>0</v>
      </c>
      <c r="O4794" s="40">
        <f t="shared" si="524"/>
        <v>0</v>
      </c>
    </row>
    <row r="4795" spans="2:15" ht="18" customHeight="1">
      <c r="B4795" s="109" t="str">
        <f>IF('2.売上実績'!$B4795="","",'2.売上実績'!$B4795)</f>
        <v/>
      </c>
      <c r="C4795" s="110" t="str">
        <f>IF('2.売上実績'!$C4795="","",'2.売上実績'!$C4795)</f>
        <v/>
      </c>
      <c r="D4795" s="98" t="str">
        <f>IF(C4795="","",VLOOKUP(C4795,'4.製品一覧'!$B$4:$D$500,3,FALSE))</f>
        <v/>
      </c>
      <c r="E4795" s="102">
        <f>IF(C4795&lt;&gt;"",VLOOKUP(C4795,'7.製品別原価'!$B$5:$J$500,8,FALSE),0)</f>
        <v>0</v>
      </c>
      <c r="F4795" s="37">
        <f>IF(OR($K$2=0,K4795=0),0,'1.全社費用'!$C$42/$K$2)</f>
        <v>0</v>
      </c>
      <c r="G4795" s="37">
        <f t="shared" si="520"/>
        <v>0</v>
      </c>
      <c r="H4795" s="38">
        <f t="shared" si="521"/>
        <v>0</v>
      </c>
      <c r="I4795" s="39">
        <f t="shared" si="522"/>
        <v>0</v>
      </c>
      <c r="J4795" s="40">
        <f t="shared" si="523"/>
        <v>0</v>
      </c>
      <c r="K4795" s="111">
        <f>IF($B4795="",0,'2.売上実績'!D4795)</f>
        <v>0</v>
      </c>
      <c r="L4795" s="111">
        <f>IF($B4795="",0,'2.売上実績'!E4795)</f>
        <v>0</v>
      </c>
      <c r="M4795" s="28">
        <f t="shared" si="518"/>
        <v>0</v>
      </c>
      <c r="N4795" s="41">
        <f t="shared" si="519"/>
        <v>0</v>
      </c>
      <c r="O4795" s="40">
        <f t="shared" si="524"/>
        <v>0</v>
      </c>
    </row>
    <row r="4796" spans="2:15" ht="18" customHeight="1">
      <c r="B4796" s="109" t="str">
        <f>IF('2.売上実績'!$B4796="","",'2.売上実績'!$B4796)</f>
        <v/>
      </c>
      <c r="C4796" s="110" t="str">
        <f>IF('2.売上実績'!$C4796="","",'2.売上実績'!$C4796)</f>
        <v/>
      </c>
      <c r="D4796" s="98" t="str">
        <f>IF(C4796="","",VLOOKUP(C4796,'4.製品一覧'!$B$4:$D$500,3,FALSE))</f>
        <v/>
      </c>
      <c r="E4796" s="102">
        <f>IF(C4796&lt;&gt;"",VLOOKUP(C4796,'7.製品別原価'!$B$5:$J$500,8,FALSE),0)</f>
        <v>0</v>
      </c>
      <c r="F4796" s="37">
        <f>IF(OR($K$2=0,K4796=0),0,'1.全社費用'!$C$42/$K$2)</f>
        <v>0</v>
      </c>
      <c r="G4796" s="37">
        <f t="shared" si="520"/>
        <v>0</v>
      </c>
      <c r="H4796" s="38">
        <f t="shared" si="521"/>
        <v>0</v>
      </c>
      <c r="I4796" s="39">
        <f t="shared" si="522"/>
        <v>0</v>
      </c>
      <c r="J4796" s="40">
        <f t="shared" si="523"/>
        <v>0</v>
      </c>
      <c r="K4796" s="111">
        <f>IF($B4796="",0,'2.売上実績'!D4796)</f>
        <v>0</v>
      </c>
      <c r="L4796" s="111">
        <f>IF($B4796="",0,'2.売上実績'!E4796)</f>
        <v>0</v>
      </c>
      <c r="M4796" s="28">
        <f t="shared" si="518"/>
        <v>0</v>
      </c>
      <c r="N4796" s="41">
        <f t="shared" si="519"/>
        <v>0</v>
      </c>
      <c r="O4796" s="40">
        <f t="shared" si="524"/>
        <v>0</v>
      </c>
    </row>
    <row r="4797" spans="2:15" ht="18" customHeight="1">
      <c r="B4797" s="109" t="str">
        <f>IF('2.売上実績'!$B4797="","",'2.売上実績'!$B4797)</f>
        <v/>
      </c>
      <c r="C4797" s="110" t="str">
        <f>IF('2.売上実績'!$C4797="","",'2.売上実績'!$C4797)</f>
        <v/>
      </c>
      <c r="D4797" s="98" t="str">
        <f>IF(C4797="","",VLOOKUP(C4797,'4.製品一覧'!$B$4:$D$500,3,FALSE))</f>
        <v/>
      </c>
      <c r="E4797" s="102">
        <f>IF(C4797&lt;&gt;"",VLOOKUP(C4797,'7.製品別原価'!$B$5:$J$500,8,FALSE),0)</f>
        <v>0</v>
      </c>
      <c r="F4797" s="37">
        <f>IF(OR($K$2=0,K4797=0),0,'1.全社費用'!$C$42/$K$2)</f>
        <v>0</v>
      </c>
      <c r="G4797" s="37">
        <f t="shared" si="520"/>
        <v>0</v>
      </c>
      <c r="H4797" s="38">
        <f t="shared" si="521"/>
        <v>0</v>
      </c>
      <c r="I4797" s="39">
        <f t="shared" si="522"/>
        <v>0</v>
      </c>
      <c r="J4797" s="40">
        <f t="shared" si="523"/>
        <v>0</v>
      </c>
      <c r="K4797" s="111">
        <f>IF($B4797="",0,'2.売上実績'!D4797)</f>
        <v>0</v>
      </c>
      <c r="L4797" s="111">
        <f>IF($B4797="",0,'2.売上実績'!E4797)</f>
        <v>0</v>
      </c>
      <c r="M4797" s="28">
        <f t="shared" si="518"/>
        <v>0</v>
      </c>
      <c r="N4797" s="41">
        <f t="shared" si="519"/>
        <v>0</v>
      </c>
      <c r="O4797" s="40">
        <f t="shared" si="524"/>
        <v>0</v>
      </c>
    </row>
    <row r="4798" spans="2:15" ht="18" customHeight="1">
      <c r="B4798" s="109" t="str">
        <f>IF('2.売上実績'!$B4798="","",'2.売上実績'!$B4798)</f>
        <v/>
      </c>
      <c r="C4798" s="110" t="str">
        <f>IF('2.売上実績'!$C4798="","",'2.売上実績'!$C4798)</f>
        <v/>
      </c>
      <c r="D4798" s="98" t="str">
        <f>IF(C4798="","",VLOOKUP(C4798,'4.製品一覧'!$B$4:$D$500,3,FALSE))</f>
        <v/>
      </c>
      <c r="E4798" s="102">
        <f>IF(C4798&lt;&gt;"",VLOOKUP(C4798,'7.製品別原価'!$B$5:$J$500,8,FALSE),0)</f>
        <v>0</v>
      </c>
      <c r="F4798" s="37">
        <f>IF(OR($K$2=0,K4798=0),0,'1.全社費用'!$C$42/$K$2)</f>
        <v>0</v>
      </c>
      <c r="G4798" s="37">
        <f t="shared" si="520"/>
        <v>0</v>
      </c>
      <c r="H4798" s="38">
        <f t="shared" si="521"/>
        <v>0</v>
      </c>
      <c r="I4798" s="39">
        <f t="shared" si="522"/>
        <v>0</v>
      </c>
      <c r="J4798" s="40">
        <f t="shared" si="523"/>
        <v>0</v>
      </c>
      <c r="K4798" s="111">
        <f>IF($B4798="",0,'2.売上実績'!D4798)</f>
        <v>0</v>
      </c>
      <c r="L4798" s="111">
        <f>IF($B4798="",0,'2.売上実績'!E4798)</f>
        <v>0</v>
      </c>
      <c r="M4798" s="28">
        <f t="shared" si="518"/>
        <v>0</v>
      </c>
      <c r="N4798" s="41">
        <f t="shared" si="519"/>
        <v>0</v>
      </c>
      <c r="O4798" s="40">
        <f t="shared" si="524"/>
        <v>0</v>
      </c>
    </row>
    <row r="4799" spans="2:15" ht="18" customHeight="1">
      <c r="B4799" s="109" t="str">
        <f>IF('2.売上実績'!$B4799="","",'2.売上実績'!$B4799)</f>
        <v/>
      </c>
      <c r="C4799" s="110" t="str">
        <f>IF('2.売上実績'!$C4799="","",'2.売上実績'!$C4799)</f>
        <v/>
      </c>
      <c r="D4799" s="98" t="str">
        <f>IF(C4799="","",VLOOKUP(C4799,'4.製品一覧'!$B$4:$D$500,3,FALSE))</f>
        <v/>
      </c>
      <c r="E4799" s="102">
        <f>IF(C4799&lt;&gt;"",VLOOKUP(C4799,'7.製品別原価'!$B$5:$J$500,8,FALSE),0)</f>
        <v>0</v>
      </c>
      <c r="F4799" s="37">
        <f>IF(OR($K$2=0,K4799=0),0,'1.全社費用'!$C$42/$K$2)</f>
        <v>0</v>
      </c>
      <c r="G4799" s="37">
        <f t="shared" si="520"/>
        <v>0</v>
      </c>
      <c r="H4799" s="38">
        <f t="shared" si="521"/>
        <v>0</v>
      </c>
      <c r="I4799" s="39">
        <f t="shared" si="522"/>
        <v>0</v>
      </c>
      <c r="J4799" s="40">
        <f t="shared" si="523"/>
        <v>0</v>
      </c>
      <c r="K4799" s="111">
        <f>IF($B4799="",0,'2.売上実績'!D4799)</f>
        <v>0</v>
      </c>
      <c r="L4799" s="111">
        <f>IF($B4799="",0,'2.売上実績'!E4799)</f>
        <v>0</v>
      </c>
      <c r="M4799" s="28">
        <f t="shared" si="518"/>
        <v>0</v>
      </c>
      <c r="N4799" s="41">
        <f t="shared" si="519"/>
        <v>0</v>
      </c>
      <c r="O4799" s="40">
        <f t="shared" si="524"/>
        <v>0</v>
      </c>
    </row>
    <row r="4800" spans="2:15" ht="18" customHeight="1">
      <c r="B4800" s="109" t="str">
        <f>IF('2.売上実績'!$B4800="","",'2.売上実績'!$B4800)</f>
        <v/>
      </c>
      <c r="C4800" s="110" t="str">
        <f>IF('2.売上実績'!$C4800="","",'2.売上実績'!$C4800)</f>
        <v/>
      </c>
      <c r="D4800" s="98" t="str">
        <f>IF(C4800="","",VLOOKUP(C4800,'4.製品一覧'!$B$4:$D$500,3,FALSE))</f>
        <v/>
      </c>
      <c r="E4800" s="102">
        <f>IF(C4800&lt;&gt;"",VLOOKUP(C4800,'7.製品別原価'!$B$5:$J$500,8,FALSE),0)</f>
        <v>0</v>
      </c>
      <c r="F4800" s="37">
        <f>IF(OR($K$2=0,K4800=0),0,'1.全社費用'!$C$42/$K$2)</f>
        <v>0</v>
      </c>
      <c r="G4800" s="37">
        <f t="shared" si="520"/>
        <v>0</v>
      </c>
      <c r="H4800" s="38">
        <f t="shared" si="521"/>
        <v>0</v>
      </c>
      <c r="I4800" s="39">
        <f t="shared" si="522"/>
        <v>0</v>
      </c>
      <c r="J4800" s="40">
        <f t="shared" si="523"/>
        <v>0</v>
      </c>
      <c r="K4800" s="111">
        <f>IF($B4800="",0,'2.売上実績'!D4800)</f>
        <v>0</v>
      </c>
      <c r="L4800" s="111">
        <f>IF($B4800="",0,'2.売上実績'!E4800)</f>
        <v>0</v>
      </c>
      <c r="M4800" s="28">
        <f t="shared" si="518"/>
        <v>0</v>
      </c>
      <c r="N4800" s="41">
        <f t="shared" si="519"/>
        <v>0</v>
      </c>
      <c r="O4800" s="40">
        <f t="shared" si="524"/>
        <v>0</v>
      </c>
    </row>
    <row r="4801" spans="2:15" ht="18" customHeight="1">
      <c r="B4801" s="109" t="str">
        <f>IF('2.売上実績'!$B4801="","",'2.売上実績'!$B4801)</f>
        <v/>
      </c>
      <c r="C4801" s="110" t="str">
        <f>IF('2.売上実績'!$C4801="","",'2.売上実績'!$C4801)</f>
        <v/>
      </c>
      <c r="D4801" s="98" t="str">
        <f>IF(C4801="","",VLOOKUP(C4801,'4.製品一覧'!$B$4:$D$500,3,FALSE))</f>
        <v/>
      </c>
      <c r="E4801" s="102">
        <f>IF(C4801&lt;&gt;"",VLOOKUP(C4801,'7.製品別原価'!$B$5:$J$500,8,FALSE),0)</f>
        <v>0</v>
      </c>
      <c r="F4801" s="37">
        <f>IF(OR($K$2=0,K4801=0),0,'1.全社費用'!$C$42/$K$2)</f>
        <v>0</v>
      </c>
      <c r="G4801" s="37">
        <f t="shared" si="520"/>
        <v>0</v>
      </c>
      <c r="H4801" s="38">
        <f t="shared" si="521"/>
        <v>0</v>
      </c>
      <c r="I4801" s="39">
        <f t="shared" si="522"/>
        <v>0</v>
      </c>
      <c r="J4801" s="40">
        <f t="shared" si="523"/>
        <v>0</v>
      </c>
      <c r="K4801" s="111">
        <f>IF($B4801="",0,'2.売上実績'!D4801)</f>
        <v>0</v>
      </c>
      <c r="L4801" s="111">
        <f>IF($B4801="",0,'2.売上実績'!E4801)</f>
        <v>0</v>
      </c>
      <c r="M4801" s="28">
        <f t="shared" si="518"/>
        <v>0</v>
      </c>
      <c r="N4801" s="41">
        <f t="shared" si="519"/>
        <v>0</v>
      </c>
      <c r="O4801" s="40">
        <f t="shared" si="524"/>
        <v>0</v>
      </c>
    </row>
    <row r="4802" spans="2:15" ht="18" customHeight="1">
      <c r="B4802" s="109" t="str">
        <f>IF('2.売上実績'!$B4802="","",'2.売上実績'!$B4802)</f>
        <v/>
      </c>
      <c r="C4802" s="110" t="str">
        <f>IF('2.売上実績'!$C4802="","",'2.売上実績'!$C4802)</f>
        <v/>
      </c>
      <c r="D4802" s="98" t="str">
        <f>IF(C4802="","",VLOOKUP(C4802,'4.製品一覧'!$B$4:$D$500,3,FALSE))</f>
        <v/>
      </c>
      <c r="E4802" s="102">
        <f>IF(C4802&lt;&gt;"",VLOOKUP(C4802,'7.製品別原価'!$B$5:$J$500,8,FALSE),0)</f>
        <v>0</v>
      </c>
      <c r="F4802" s="37">
        <f>IF(OR($K$2=0,K4802=0),0,'1.全社費用'!$C$42/$K$2)</f>
        <v>0</v>
      </c>
      <c r="G4802" s="37">
        <f t="shared" si="520"/>
        <v>0</v>
      </c>
      <c r="H4802" s="38">
        <f t="shared" si="521"/>
        <v>0</v>
      </c>
      <c r="I4802" s="39">
        <f t="shared" si="522"/>
        <v>0</v>
      </c>
      <c r="J4802" s="40">
        <f t="shared" si="523"/>
        <v>0</v>
      </c>
      <c r="K4802" s="111">
        <f>IF($B4802="",0,'2.売上実績'!D4802)</f>
        <v>0</v>
      </c>
      <c r="L4802" s="111">
        <f>IF($B4802="",0,'2.売上実績'!E4802)</f>
        <v>0</v>
      </c>
      <c r="M4802" s="28">
        <f t="shared" si="518"/>
        <v>0</v>
      </c>
      <c r="N4802" s="41">
        <f t="shared" si="519"/>
        <v>0</v>
      </c>
      <c r="O4802" s="40">
        <f t="shared" si="524"/>
        <v>0</v>
      </c>
    </row>
    <row r="4803" spans="2:15" ht="18" customHeight="1">
      <c r="B4803" s="109" t="str">
        <f>IF('2.売上実績'!$B4803="","",'2.売上実績'!$B4803)</f>
        <v/>
      </c>
      <c r="C4803" s="110" t="str">
        <f>IF('2.売上実績'!$C4803="","",'2.売上実績'!$C4803)</f>
        <v/>
      </c>
      <c r="D4803" s="98" t="str">
        <f>IF(C4803="","",VLOOKUP(C4803,'4.製品一覧'!$B$4:$D$500,3,FALSE))</f>
        <v/>
      </c>
      <c r="E4803" s="102">
        <f>IF(C4803&lt;&gt;"",VLOOKUP(C4803,'7.製品別原価'!$B$5:$J$500,8,FALSE),0)</f>
        <v>0</v>
      </c>
      <c r="F4803" s="37">
        <f>IF(OR($K$2=0,K4803=0),0,'1.全社費用'!$C$42/$K$2)</f>
        <v>0</v>
      </c>
      <c r="G4803" s="37">
        <f t="shared" si="520"/>
        <v>0</v>
      </c>
      <c r="H4803" s="38">
        <f t="shared" si="521"/>
        <v>0</v>
      </c>
      <c r="I4803" s="39">
        <f t="shared" si="522"/>
        <v>0</v>
      </c>
      <c r="J4803" s="40">
        <f t="shared" si="523"/>
        <v>0</v>
      </c>
      <c r="K4803" s="111">
        <f>IF($B4803="",0,'2.売上実績'!D4803)</f>
        <v>0</v>
      </c>
      <c r="L4803" s="111">
        <f>IF($B4803="",0,'2.売上実績'!E4803)</f>
        <v>0</v>
      </c>
      <c r="M4803" s="28">
        <f t="shared" si="518"/>
        <v>0</v>
      </c>
      <c r="N4803" s="41">
        <f t="shared" si="519"/>
        <v>0</v>
      </c>
      <c r="O4803" s="40">
        <f t="shared" si="524"/>
        <v>0</v>
      </c>
    </row>
    <row r="4804" spans="2:15" ht="18" customHeight="1">
      <c r="B4804" s="109" t="str">
        <f>IF('2.売上実績'!$B4804="","",'2.売上実績'!$B4804)</f>
        <v/>
      </c>
      <c r="C4804" s="110" t="str">
        <f>IF('2.売上実績'!$C4804="","",'2.売上実績'!$C4804)</f>
        <v/>
      </c>
      <c r="D4804" s="98" t="str">
        <f>IF(C4804="","",VLOOKUP(C4804,'4.製品一覧'!$B$4:$D$500,3,FALSE))</f>
        <v/>
      </c>
      <c r="E4804" s="102">
        <f>IF(C4804&lt;&gt;"",VLOOKUP(C4804,'7.製品別原価'!$B$5:$J$500,8,FALSE),0)</f>
        <v>0</v>
      </c>
      <c r="F4804" s="37">
        <f>IF(OR($K$2=0,K4804=0),0,'1.全社費用'!$C$42/$K$2)</f>
        <v>0</v>
      </c>
      <c r="G4804" s="37">
        <f t="shared" si="520"/>
        <v>0</v>
      </c>
      <c r="H4804" s="38">
        <f t="shared" si="521"/>
        <v>0</v>
      </c>
      <c r="I4804" s="39">
        <f t="shared" si="522"/>
        <v>0</v>
      </c>
      <c r="J4804" s="40">
        <f t="shared" si="523"/>
        <v>0</v>
      </c>
      <c r="K4804" s="111">
        <f>IF($B4804="",0,'2.売上実績'!D4804)</f>
        <v>0</v>
      </c>
      <c r="L4804" s="111">
        <f>IF($B4804="",0,'2.売上実績'!E4804)</f>
        <v>0</v>
      </c>
      <c r="M4804" s="28">
        <f t="shared" ref="M4804:M4867" si="525">G4804*K4804</f>
        <v>0</v>
      </c>
      <c r="N4804" s="41">
        <f t="shared" ref="N4804:N4867" si="526">L4804-M4804</f>
        <v>0</v>
      </c>
      <c r="O4804" s="40">
        <f t="shared" si="524"/>
        <v>0</v>
      </c>
    </row>
    <row r="4805" spans="2:15" ht="18" customHeight="1">
      <c r="B4805" s="109" t="str">
        <f>IF('2.売上実績'!$B4805="","",'2.売上実績'!$B4805)</f>
        <v/>
      </c>
      <c r="C4805" s="110" t="str">
        <f>IF('2.売上実績'!$C4805="","",'2.売上実績'!$C4805)</f>
        <v/>
      </c>
      <c r="D4805" s="98" t="str">
        <f>IF(C4805="","",VLOOKUP(C4805,'4.製品一覧'!$B$4:$D$500,3,FALSE))</f>
        <v/>
      </c>
      <c r="E4805" s="102">
        <f>IF(C4805&lt;&gt;"",VLOOKUP(C4805,'7.製品別原価'!$B$5:$J$500,8,FALSE),0)</f>
        <v>0</v>
      </c>
      <c r="F4805" s="37">
        <f>IF(OR($K$2=0,K4805=0),0,'1.全社費用'!$C$42/$K$2)</f>
        <v>0</v>
      </c>
      <c r="G4805" s="37">
        <f t="shared" ref="G4805:G4868" si="527">SUM(D4805:F4805)</f>
        <v>0</v>
      </c>
      <c r="H4805" s="38">
        <f t="shared" ref="H4805:H4868" si="528">IF(K4805=0,0,L4805/K4805)</f>
        <v>0</v>
      </c>
      <c r="I4805" s="39">
        <f t="shared" ref="I4805:I4868" si="529">IF(K4805=0,0,N4805/K4805)</f>
        <v>0</v>
      </c>
      <c r="J4805" s="40">
        <f t="shared" ref="J4805:J4868" si="530">O4805</f>
        <v>0</v>
      </c>
      <c r="K4805" s="111">
        <f>IF($B4805="",0,'2.売上実績'!D4805)</f>
        <v>0</v>
      </c>
      <c r="L4805" s="111">
        <f>IF($B4805="",0,'2.売上実績'!E4805)</f>
        <v>0</v>
      </c>
      <c r="M4805" s="28">
        <f t="shared" si="525"/>
        <v>0</v>
      </c>
      <c r="N4805" s="41">
        <f t="shared" si="526"/>
        <v>0</v>
      </c>
      <c r="O4805" s="40">
        <f t="shared" ref="O4805:O4868" si="531">IF(OR(N4805=0,L4805=0),0,N4805/L4805)</f>
        <v>0</v>
      </c>
    </row>
    <row r="4806" spans="2:15" ht="18" customHeight="1">
      <c r="B4806" s="109" t="str">
        <f>IF('2.売上実績'!$B4806="","",'2.売上実績'!$B4806)</f>
        <v/>
      </c>
      <c r="C4806" s="110" t="str">
        <f>IF('2.売上実績'!$C4806="","",'2.売上実績'!$C4806)</f>
        <v/>
      </c>
      <c r="D4806" s="98" t="str">
        <f>IF(C4806="","",VLOOKUP(C4806,'4.製品一覧'!$B$4:$D$500,3,FALSE))</f>
        <v/>
      </c>
      <c r="E4806" s="102">
        <f>IF(C4806&lt;&gt;"",VLOOKUP(C4806,'7.製品別原価'!$B$5:$J$500,8,FALSE),0)</f>
        <v>0</v>
      </c>
      <c r="F4806" s="37">
        <f>IF(OR($K$2=0,K4806=0),0,'1.全社費用'!$C$42/$K$2)</f>
        <v>0</v>
      </c>
      <c r="G4806" s="37">
        <f t="shared" si="527"/>
        <v>0</v>
      </c>
      <c r="H4806" s="38">
        <f t="shared" si="528"/>
        <v>0</v>
      </c>
      <c r="I4806" s="39">
        <f t="shared" si="529"/>
        <v>0</v>
      </c>
      <c r="J4806" s="40">
        <f t="shared" si="530"/>
        <v>0</v>
      </c>
      <c r="K4806" s="111">
        <f>IF($B4806="",0,'2.売上実績'!D4806)</f>
        <v>0</v>
      </c>
      <c r="L4806" s="111">
        <f>IF($B4806="",0,'2.売上実績'!E4806)</f>
        <v>0</v>
      </c>
      <c r="M4806" s="28">
        <f t="shared" si="525"/>
        <v>0</v>
      </c>
      <c r="N4806" s="41">
        <f t="shared" si="526"/>
        <v>0</v>
      </c>
      <c r="O4806" s="40">
        <f t="shared" si="531"/>
        <v>0</v>
      </c>
    </row>
    <row r="4807" spans="2:15" ht="18" customHeight="1">
      <c r="B4807" s="109" t="str">
        <f>IF('2.売上実績'!$B4807="","",'2.売上実績'!$B4807)</f>
        <v/>
      </c>
      <c r="C4807" s="110" t="str">
        <f>IF('2.売上実績'!$C4807="","",'2.売上実績'!$C4807)</f>
        <v/>
      </c>
      <c r="D4807" s="98" t="str">
        <f>IF(C4807="","",VLOOKUP(C4807,'4.製品一覧'!$B$4:$D$500,3,FALSE))</f>
        <v/>
      </c>
      <c r="E4807" s="102">
        <f>IF(C4807&lt;&gt;"",VLOOKUP(C4807,'7.製品別原価'!$B$5:$J$500,8,FALSE),0)</f>
        <v>0</v>
      </c>
      <c r="F4807" s="37">
        <f>IF(OR($K$2=0,K4807=0),0,'1.全社費用'!$C$42/$K$2)</f>
        <v>0</v>
      </c>
      <c r="G4807" s="37">
        <f t="shared" si="527"/>
        <v>0</v>
      </c>
      <c r="H4807" s="38">
        <f t="shared" si="528"/>
        <v>0</v>
      </c>
      <c r="I4807" s="39">
        <f t="shared" si="529"/>
        <v>0</v>
      </c>
      <c r="J4807" s="40">
        <f t="shared" si="530"/>
        <v>0</v>
      </c>
      <c r="K4807" s="111">
        <f>IF($B4807="",0,'2.売上実績'!D4807)</f>
        <v>0</v>
      </c>
      <c r="L4807" s="111">
        <f>IF($B4807="",0,'2.売上実績'!E4807)</f>
        <v>0</v>
      </c>
      <c r="M4807" s="28">
        <f t="shared" si="525"/>
        <v>0</v>
      </c>
      <c r="N4807" s="41">
        <f t="shared" si="526"/>
        <v>0</v>
      </c>
      <c r="O4807" s="40">
        <f t="shared" si="531"/>
        <v>0</v>
      </c>
    </row>
    <row r="4808" spans="2:15" ht="18" customHeight="1">
      <c r="B4808" s="109" t="str">
        <f>IF('2.売上実績'!$B4808="","",'2.売上実績'!$B4808)</f>
        <v/>
      </c>
      <c r="C4808" s="110" t="str">
        <f>IF('2.売上実績'!$C4808="","",'2.売上実績'!$C4808)</f>
        <v/>
      </c>
      <c r="D4808" s="98" t="str">
        <f>IF(C4808="","",VLOOKUP(C4808,'4.製品一覧'!$B$4:$D$500,3,FALSE))</f>
        <v/>
      </c>
      <c r="E4808" s="102">
        <f>IF(C4808&lt;&gt;"",VLOOKUP(C4808,'7.製品別原価'!$B$5:$J$500,8,FALSE),0)</f>
        <v>0</v>
      </c>
      <c r="F4808" s="37">
        <f>IF(OR($K$2=0,K4808=0),0,'1.全社費用'!$C$42/$K$2)</f>
        <v>0</v>
      </c>
      <c r="G4808" s="37">
        <f t="shared" si="527"/>
        <v>0</v>
      </c>
      <c r="H4808" s="38">
        <f t="shared" si="528"/>
        <v>0</v>
      </c>
      <c r="I4808" s="39">
        <f t="shared" si="529"/>
        <v>0</v>
      </c>
      <c r="J4808" s="40">
        <f t="shared" si="530"/>
        <v>0</v>
      </c>
      <c r="K4808" s="111">
        <f>IF($B4808="",0,'2.売上実績'!D4808)</f>
        <v>0</v>
      </c>
      <c r="L4808" s="111">
        <f>IF($B4808="",0,'2.売上実績'!E4808)</f>
        <v>0</v>
      </c>
      <c r="M4808" s="28">
        <f t="shared" si="525"/>
        <v>0</v>
      </c>
      <c r="N4808" s="41">
        <f t="shared" si="526"/>
        <v>0</v>
      </c>
      <c r="O4808" s="40">
        <f t="shared" si="531"/>
        <v>0</v>
      </c>
    </row>
    <row r="4809" spans="2:15" ht="18" customHeight="1">
      <c r="B4809" s="109" t="str">
        <f>IF('2.売上実績'!$B4809="","",'2.売上実績'!$B4809)</f>
        <v/>
      </c>
      <c r="C4809" s="110" t="str">
        <f>IF('2.売上実績'!$C4809="","",'2.売上実績'!$C4809)</f>
        <v/>
      </c>
      <c r="D4809" s="98" t="str">
        <f>IF(C4809="","",VLOOKUP(C4809,'4.製品一覧'!$B$4:$D$500,3,FALSE))</f>
        <v/>
      </c>
      <c r="E4809" s="102">
        <f>IF(C4809&lt;&gt;"",VLOOKUP(C4809,'7.製品別原価'!$B$5:$J$500,8,FALSE),0)</f>
        <v>0</v>
      </c>
      <c r="F4809" s="37">
        <f>IF(OR($K$2=0,K4809=0),0,'1.全社費用'!$C$42/$K$2)</f>
        <v>0</v>
      </c>
      <c r="G4809" s="37">
        <f t="shared" si="527"/>
        <v>0</v>
      </c>
      <c r="H4809" s="38">
        <f t="shared" si="528"/>
        <v>0</v>
      </c>
      <c r="I4809" s="39">
        <f t="shared" si="529"/>
        <v>0</v>
      </c>
      <c r="J4809" s="40">
        <f t="shared" si="530"/>
        <v>0</v>
      </c>
      <c r="K4809" s="111">
        <f>IF($B4809="",0,'2.売上実績'!D4809)</f>
        <v>0</v>
      </c>
      <c r="L4809" s="111">
        <f>IF($B4809="",0,'2.売上実績'!E4809)</f>
        <v>0</v>
      </c>
      <c r="M4809" s="28">
        <f t="shared" si="525"/>
        <v>0</v>
      </c>
      <c r="N4809" s="41">
        <f t="shared" si="526"/>
        <v>0</v>
      </c>
      <c r="O4809" s="40">
        <f t="shared" si="531"/>
        <v>0</v>
      </c>
    </row>
    <row r="4810" spans="2:15" ht="18" customHeight="1">
      <c r="B4810" s="109" t="str">
        <f>IF('2.売上実績'!$B4810="","",'2.売上実績'!$B4810)</f>
        <v/>
      </c>
      <c r="C4810" s="110" t="str">
        <f>IF('2.売上実績'!$C4810="","",'2.売上実績'!$C4810)</f>
        <v/>
      </c>
      <c r="D4810" s="98" t="str">
        <f>IF(C4810="","",VLOOKUP(C4810,'4.製品一覧'!$B$4:$D$500,3,FALSE))</f>
        <v/>
      </c>
      <c r="E4810" s="102">
        <f>IF(C4810&lt;&gt;"",VLOOKUP(C4810,'7.製品別原価'!$B$5:$J$500,8,FALSE),0)</f>
        <v>0</v>
      </c>
      <c r="F4810" s="37">
        <f>IF(OR($K$2=0,K4810=0),0,'1.全社費用'!$C$42/$K$2)</f>
        <v>0</v>
      </c>
      <c r="G4810" s="37">
        <f t="shared" si="527"/>
        <v>0</v>
      </c>
      <c r="H4810" s="38">
        <f t="shared" si="528"/>
        <v>0</v>
      </c>
      <c r="I4810" s="39">
        <f t="shared" si="529"/>
        <v>0</v>
      </c>
      <c r="J4810" s="40">
        <f t="shared" si="530"/>
        <v>0</v>
      </c>
      <c r="K4810" s="111">
        <f>IF($B4810="",0,'2.売上実績'!D4810)</f>
        <v>0</v>
      </c>
      <c r="L4810" s="111">
        <f>IF($B4810="",0,'2.売上実績'!E4810)</f>
        <v>0</v>
      </c>
      <c r="M4810" s="28">
        <f t="shared" si="525"/>
        <v>0</v>
      </c>
      <c r="N4810" s="41">
        <f t="shared" si="526"/>
        <v>0</v>
      </c>
      <c r="O4810" s="40">
        <f t="shared" si="531"/>
        <v>0</v>
      </c>
    </row>
    <row r="4811" spans="2:15" ht="18" customHeight="1">
      <c r="B4811" s="109" t="str">
        <f>IF('2.売上実績'!$B4811="","",'2.売上実績'!$B4811)</f>
        <v/>
      </c>
      <c r="C4811" s="110" t="str">
        <f>IF('2.売上実績'!$C4811="","",'2.売上実績'!$C4811)</f>
        <v/>
      </c>
      <c r="D4811" s="98" t="str">
        <f>IF(C4811="","",VLOOKUP(C4811,'4.製品一覧'!$B$4:$D$500,3,FALSE))</f>
        <v/>
      </c>
      <c r="E4811" s="102">
        <f>IF(C4811&lt;&gt;"",VLOOKUP(C4811,'7.製品別原価'!$B$5:$J$500,8,FALSE),0)</f>
        <v>0</v>
      </c>
      <c r="F4811" s="37">
        <f>IF(OR($K$2=0,K4811=0),0,'1.全社費用'!$C$42/$K$2)</f>
        <v>0</v>
      </c>
      <c r="G4811" s="37">
        <f t="shared" si="527"/>
        <v>0</v>
      </c>
      <c r="H4811" s="38">
        <f t="shared" si="528"/>
        <v>0</v>
      </c>
      <c r="I4811" s="39">
        <f t="shared" si="529"/>
        <v>0</v>
      </c>
      <c r="J4811" s="40">
        <f t="shared" si="530"/>
        <v>0</v>
      </c>
      <c r="K4811" s="111">
        <f>IF($B4811="",0,'2.売上実績'!D4811)</f>
        <v>0</v>
      </c>
      <c r="L4811" s="111">
        <f>IF($B4811="",0,'2.売上実績'!E4811)</f>
        <v>0</v>
      </c>
      <c r="M4811" s="28">
        <f t="shared" si="525"/>
        <v>0</v>
      </c>
      <c r="N4811" s="41">
        <f t="shared" si="526"/>
        <v>0</v>
      </c>
      <c r="O4811" s="40">
        <f t="shared" si="531"/>
        <v>0</v>
      </c>
    </row>
    <row r="4812" spans="2:15" ht="18" customHeight="1">
      <c r="B4812" s="109" t="str">
        <f>IF('2.売上実績'!$B4812="","",'2.売上実績'!$B4812)</f>
        <v/>
      </c>
      <c r="C4812" s="110" t="str">
        <f>IF('2.売上実績'!$C4812="","",'2.売上実績'!$C4812)</f>
        <v/>
      </c>
      <c r="D4812" s="98" t="str">
        <f>IF(C4812="","",VLOOKUP(C4812,'4.製品一覧'!$B$4:$D$500,3,FALSE))</f>
        <v/>
      </c>
      <c r="E4812" s="102">
        <f>IF(C4812&lt;&gt;"",VLOOKUP(C4812,'7.製品別原価'!$B$5:$J$500,8,FALSE),0)</f>
        <v>0</v>
      </c>
      <c r="F4812" s="37">
        <f>IF(OR($K$2=0,K4812=0),0,'1.全社費用'!$C$42/$K$2)</f>
        <v>0</v>
      </c>
      <c r="G4812" s="37">
        <f t="shared" si="527"/>
        <v>0</v>
      </c>
      <c r="H4812" s="38">
        <f t="shared" si="528"/>
        <v>0</v>
      </c>
      <c r="I4812" s="39">
        <f t="shared" si="529"/>
        <v>0</v>
      </c>
      <c r="J4812" s="40">
        <f t="shared" si="530"/>
        <v>0</v>
      </c>
      <c r="K4812" s="111">
        <f>IF($B4812="",0,'2.売上実績'!D4812)</f>
        <v>0</v>
      </c>
      <c r="L4812" s="111">
        <f>IF($B4812="",0,'2.売上実績'!E4812)</f>
        <v>0</v>
      </c>
      <c r="M4812" s="28">
        <f t="shared" si="525"/>
        <v>0</v>
      </c>
      <c r="N4812" s="41">
        <f t="shared" si="526"/>
        <v>0</v>
      </c>
      <c r="O4812" s="40">
        <f t="shared" si="531"/>
        <v>0</v>
      </c>
    </row>
    <row r="4813" spans="2:15" ht="18" customHeight="1">
      <c r="B4813" s="109" t="str">
        <f>IF('2.売上実績'!$B4813="","",'2.売上実績'!$B4813)</f>
        <v/>
      </c>
      <c r="C4813" s="110" t="str">
        <f>IF('2.売上実績'!$C4813="","",'2.売上実績'!$C4813)</f>
        <v/>
      </c>
      <c r="D4813" s="98" t="str">
        <f>IF(C4813="","",VLOOKUP(C4813,'4.製品一覧'!$B$4:$D$500,3,FALSE))</f>
        <v/>
      </c>
      <c r="E4813" s="102">
        <f>IF(C4813&lt;&gt;"",VLOOKUP(C4813,'7.製品別原価'!$B$5:$J$500,8,FALSE),0)</f>
        <v>0</v>
      </c>
      <c r="F4813" s="37">
        <f>IF(OR($K$2=0,K4813=0),0,'1.全社費用'!$C$42/$K$2)</f>
        <v>0</v>
      </c>
      <c r="G4813" s="37">
        <f t="shared" si="527"/>
        <v>0</v>
      </c>
      <c r="H4813" s="38">
        <f t="shared" si="528"/>
        <v>0</v>
      </c>
      <c r="I4813" s="39">
        <f t="shared" si="529"/>
        <v>0</v>
      </c>
      <c r="J4813" s="40">
        <f t="shared" si="530"/>
        <v>0</v>
      </c>
      <c r="K4813" s="111">
        <f>IF($B4813="",0,'2.売上実績'!D4813)</f>
        <v>0</v>
      </c>
      <c r="L4813" s="111">
        <f>IF($B4813="",0,'2.売上実績'!E4813)</f>
        <v>0</v>
      </c>
      <c r="M4813" s="28">
        <f t="shared" si="525"/>
        <v>0</v>
      </c>
      <c r="N4813" s="41">
        <f t="shared" si="526"/>
        <v>0</v>
      </c>
      <c r="O4813" s="40">
        <f t="shared" si="531"/>
        <v>0</v>
      </c>
    </row>
    <row r="4814" spans="2:15" ht="18" customHeight="1">
      <c r="B4814" s="109" t="str">
        <f>IF('2.売上実績'!$B4814="","",'2.売上実績'!$B4814)</f>
        <v/>
      </c>
      <c r="C4814" s="110" t="str">
        <f>IF('2.売上実績'!$C4814="","",'2.売上実績'!$C4814)</f>
        <v/>
      </c>
      <c r="D4814" s="98" t="str">
        <f>IF(C4814="","",VLOOKUP(C4814,'4.製品一覧'!$B$4:$D$500,3,FALSE))</f>
        <v/>
      </c>
      <c r="E4814" s="102">
        <f>IF(C4814&lt;&gt;"",VLOOKUP(C4814,'7.製品別原価'!$B$5:$J$500,8,FALSE),0)</f>
        <v>0</v>
      </c>
      <c r="F4814" s="37">
        <f>IF(OR($K$2=0,K4814=0),0,'1.全社費用'!$C$42/$K$2)</f>
        <v>0</v>
      </c>
      <c r="G4814" s="37">
        <f t="shared" si="527"/>
        <v>0</v>
      </c>
      <c r="H4814" s="38">
        <f t="shared" si="528"/>
        <v>0</v>
      </c>
      <c r="I4814" s="39">
        <f t="shared" si="529"/>
        <v>0</v>
      </c>
      <c r="J4814" s="40">
        <f t="shared" si="530"/>
        <v>0</v>
      </c>
      <c r="K4814" s="111">
        <f>IF($B4814="",0,'2.売上実績'!D4814)</f>
        <v>0</v>
      </c>
      <c r="L4814" s="111">
        <f>IF($B4814="",0,'2.売上実績'!E4814)</f>
        <v>0</v>
      </c>
      <c r="M4814" s="28">
        <f t="shared" si="525"/>
        <v>0</v>
      </c>
      <c r="N4814" s="41">
        <f t="shared" si="526"/>
        <v>0</v>
      </c>
      <c r="O4814" s="40">
        <f t="shared" si="531"/>
        <v>0</v>
      </c>
    </row>
    <row r="4815" spans="2:15" ht="18" customHeight="1">
      <c r="B4815" s="109" t="str">
        <f>IF('2.売上実績'!$B4815="","",'2.売上実績'!$B4815)</f>
        <v/>
      </c>
      <c r="C4815" s="110" t="str">
        <f>IF('2.売上実績'!$C4815="","",'2.売上実績'!$C4815)</f>
        <v/>
      </c>
      <c r="D4815" s="98" t="str">
        <f>IF(C4815="","",VLOOKUP(C4815,'4.製品一覧'!$B$4:$D$500,3,FALSE))</f>
        <v/>
      </c>
      <c r="E4815" s="102">
        <f>IF(C4815&lt;&gt;"",VLOOKUP(C4815,'7.製品別原価'!$B$5:$J$500,8,FALSE),0)</f>
        <v>0</v>
      </c>
      <c r="F4815" s="37">
        <f>IF(OR($K$2=0,K4815=0),0,'1.全社費用'!$C$42/$K$2)</f>
        <v>0</v>
      </c>
      <c r="G4815" s="37">
        <f t="shared" si="527"/>
        <v>0</v>
      </c>
      <c r="H4815" s="38">
        <f t="shared" si="528"/>
        <v>0</v>
      </c>
      <c r="I4815" s="39">
        <f t="shared" si="529"/>
        <v>0</v>
      </c>
      <c r="J4815" s="40">
        <f t="shared" si="530"/>
        <v>0</v>
      </c>
      <c r="K4815" s="111">
        <f>IF($B4815="",0,'2.売上実績'!D4815)</f>
        <v>0</v>
      </c>
      <c r="L4815" s="111">
        <f>IF($B4815="",0,'2.売上実績'!E4815)</f>
        <v>0</v>
      </c>
      <c r="M4815" s="28">
        <f t="shared" si="525"/>
        <v>0</v>
      </c>
      <c r="N4815" s="41">
        <f t="shared" si="526"/>
        <v>0</v>
      </c>
      <c r="O4815" s="40">
        <f t="shared" si="531"/>
        <v>0</v>
      </c>
    </row>
    <row r="4816" spans="2:15" ht="18" customHeight="1">
      <c r="B4816" s="109" t="str">
        <f>IF('2.売上実績'!$B4816="","",'2.売上実績'!$B4816)</f>
        <v/>
      </c>
      <c r="C4816" s="110" t="str">
        <f>IF('2.売上実績'!$C4816="","",'2.売上実績'!$C4816)</f>
        <v/>
      </c>
      <c r="D4816" s="98" t="str">
        <f>IF(C4816="","",VLOOKUP(C4816,'4.製品一覧'!$B$4:$D$500,3,FALSE))</f>
        <v/>
      </c>
      <c r="E4816" s="102">
        <f>IF(C4816&lt;&gt;"",VLOOKUP(C4816,'7.製品別原価'!$B$5:$J$500,8,FALSE),0)</f>
        <v>0</v>
      </c>
      <c r="F4816" s="37">
        <f>IF(OR($K$2=0,K4816=0),0,'1.全社費用'!$C$42/$K$2)</f>
        <v>0</v>
      </c>
      <c r="G4816" s="37">
        <f t="shared" si="527"/>
        <v>0</v>
      </c>
      <c r="H4816" s="38">
        <f t="shared" si="528"/>
        <v>0</v>
      </c>
      <c r="I4816" s="39">
        <f t="shared" si="529"/>
        <v>0</v>
      </c>
      <c r="J4816" s="40">
        <f t="shared" si="530"/>
        <v>0</v>
      </c>
      <c r="K4816" s="111">
        <f>IF($B4816="",0,'2.売上実績'!D4816)</f>
        <v>0</v>
      </c>
      <c r="L4816" s="111">
        <f>IF($B4816="",0,'2.売上実績'!E4816)</f>
        <v>0</v>
      </c>
      <c r="M4816" s="28">
        <f t="shared" si="525"/>
        <v>0</v>
      </c>
      <c r="N4816" s="41">
        <f t="shared" si="526"/>
        <v>0</v>
      </c>
      <c r="O4816" s="40">
        <f t="shared" si="531"/>
        <v>0</v>
      </c>
    </row>
    <row r="4817" spans="2:15" ht="18" customHeight="1">
      <c r="B4817" s="109" t="str">
        <f>IF('2.売上実績'!$B4817="","",'2.売上実績'!$B4817)</f>
        <v/>
      </c>
      <c r="C4817" s="110" t="str">
        <f>IF('2.売上実績'!$C4817="","",'2.売上実績'!$C4817)</f>
        <v/>
      </c>
      <c r="D4817" s="98" t="str">
        <f>IF(C4817="","",VLOOKUP(C4817,'4.製品一覧'!$B$4:$D$500,3,FALSE))</f>
        <v/>
      </c>
      <c r="E4817" s="102">
        <f>IF(C4817&lt;&gt;"",VLOOKUP(C4817,'7.製品別原価'!$B$5:$J$500,8,FALSE),0)</f>
        <v>0</v>
      </c>
      <c r="F4817" s="37">
        <f>IF(OR($K$2=0,K4817=0),0,'1.全社費用'!$C$42/$K$2)</f>
        <v>0</v>
      </c>
      <c r="G4817" s="37">
        <f t="shared" si="527"/>
        <v>0</v>
      </c>
      <c r="H4817" s="38">
        <f t="shared" si="528"/>
        <v>0</v>
      </c>
      <c r="I4817" s="39">
        <f t="shared" si="529"/>
        <v>0</v>
      </c>
      <c r="J4817" s="40">
        <f t="shared" si="530"/>
        <v>0</v>
      </c>
      <c r="K4817" s="111">
        <f>IF($B4817="",0,'2.売上実績'!D4817)</f>
        <v>0</v>
      </c>
      <c r="L4817" s="111">
        <f>IF($B4817="",0,'2.売上実績'!E4817)</f>
        <v>0</v>
      </c>
      <c r="M4817" s="28">
        <f t="shared" si="525"/>
        <v>0</v>
      </c>
      <c r="N4817" s="41">
        <f t="shared" si="526"/>
        <v>0</v>
      </c>
      <c r="O4817" s="40">
        <f t="shared" si="531"/>
        <v>0</v>
      </c>
    </row>
    <row r="4818" spans="2:15" ht="18" customHeight="1">
      <c r="B4818" s="109" t="str">
        <f>IF('2.売上実績'!$B4818="","",'2.売上実績'!$B4818)</f>
        <v/>
      </c>
      <c r="C4818" s="110" t="str">
        <f>IF('2.売上実績'!$C4818="","",'2.売上実績'!$C4818)</f>
        <v/>
      </c>
      <c r="D4818" s="98" t="str">
        <f>IF(C4818="","",VLOOKUP(C4818,'4.製品一覧'!$B$4:$D$500,3,FALSE))</f>
        <v/>
      </c>
      <c r="E4818" s="102">
        <f>IF(C4818&lt;&gt;"",VLOOKUP(C4818,'7.製品別原価'!$B$5:$J$500,8,FALSE),0)</f>
        <v>0</v>
      </c>
      <c r="F4818" s="37">
        <f>IF(OR($K$2=0,K4818=0),0,'1.全社費用'!$C$42/$K$2)</f>
        <v>0</v>
      </c>
      <c r="G4818" s="37">
        <f t="shared" si="527"/>
        <v>0</v>
      </c>
      <c r="H4818" s="38">
        <f t="shared" si="528"/>
        <v>0</v>
      </c>
      <c r="I4818" s="39">
        <f t="shared" si="529"/>
        <v>0</v>
      </c>
      <c r="J4818" s="40">
        <f t="shared" si="530"/>
        <v>0</v>
      </c>
      <c r="K4818" s="111">
        <f>IF($B4818="",0,'2.売上実績'!D4818)</f>
        <v>0</v>
      </c>
      <c r="L4818" s="111">
        <f>IF($B4818="",0,'2.売上実績'!E4818)</f>
        <v>0</v>
      </c>
      <c r="M4818" s="28">
        <f t="shared" si="525"/>
        <v>0</v>
      </c>
      <c r="N4818" s="41">
        <f t="shared" si="526"/>
        <v>0</v>
      </c>
      <c r="O4818" s="40">
        <f t="shared" si="531"/>
        <v>0</v>
      </c>
    </row>
    <row r="4819" spans="2:15" ht="18" customHeight="1">
      <c r="B4819" s="109" t="str">
        <f>IF('2.売上実績'!$B4819="","",'2.売上実績'!$B4819)</f>
        <v/>
      </c>
      <c r="C4819" s="110" t="str">
        <f>IF('2.売上実績'!$C4819="","",'2.売上実績'!$C4819)</f>
        <v/>
      </c>
      <c r="D4819" s="98" t="str">
        <f>IF(C4819="","",VLOOKUP(C4819,'4.製品一覧'!$B$4:$D$500,3,FALSE))</f>
        <v/>
      </c>
      <c r="E4819" s="102">
        <f>IF(C4819&lt;&gt;"",VLOOKUP(C4819,'7.製品別原価'!$B$5:$J$500,8,FALSE),0)</f>
        <v>0</v>
      </c>
      <c r="F4819" s="37">
        <f>IF(OR($K$2=0,K4819=0),0,'1.全社費用'!$C$42/$K$2)</f>
        <v>0</v>
      </c>
      <c r="G4819" s="37">
        <f t="shared" si="527"/>
        <v>0</v>
      </c>
      <c r="H4819" s="38">
        <f t="shared" si="528"/>
        <v>0</v>
      </c>
      <c r="I4819" s="39">
        <f t="shared" si="529"/>
        <v>0</v>
      </c>
      <c r="J4819" s="40">
        <f t="shared" si="530"/>
        <v>0</v>
      </c>
      <c r="K4819" s="111">
        <f>IF($B4819="",0,'2.売上実績'!D4819)</f>
        <v>0</v>
      </c>
      <c r="L4819" s="111">
        <f>IF($B4819="",0,'2.売上実績'!E4819)</f>
        <v>0</v>
      </c>
      <c r="M4819" s="28">
        <f t="shared" si="525"/>
        <v>0</v>
      </c>
      <c r="N4819" s="41">
        <f t="shared" si="526"/>
        <v>0</v>
      </c>
      <c r="O4819" s="40">
        <f t="shared" si="531"/>
        <v>0</v>
      </c>
    </row>
    <row r="4820" spans="2:15" ht="18" customHeight="1">
      <c r="B4820" s="109" t="str">
        <f>IF('2.売上実績'!$B4820="","",'2.売上実績'!$B4820)</f>
        <v/>
      </c>
      <c r="C4820" s="110" t="str">
        <f>IF('2.売上実績'!$C4820="","",'2.売上実績'!$C4820)</f>
        <v/>
      </c>
      <c r="D4820" s="98" t="str">
        <f>IF(C4820="","",VLOOKUP(C4820,'4.製品一覧'!$B$4:$D$500,3,FALSE))</f>
        <v/>
      </c>
      <c r="E4820" s="102">
        <f>IF(C4820&lt;&gt;"",VLOOKUP(C4820,'7.製品別原価'!$B$5:$J$500,8,FALSE),0)</f>
        <v>0</v>
      </c>
      <c r="F4820" s="37">
        <f>IF(OR($K$2=0,K4820=0),0,'1.全社費用'!$C$42/$K$2)</f>
        <v>0</v>
      </c>
      <c r="G4820" s="37">
        <f t="shared" si="527"/>
        <v>0</v>
      </c>
      <c r="H4820" s="38">
        <f t="shared" si="528"/>
        <v>0</v>
      </c>
      <c r="I4820" s="39">
        <f t="shared" si="529"/>
        <v>0</v>
      </c>
      <c r="J4820" s="40">
        <f t="shared" si="530"/>
        <v>0</v>
      </c>
      <c r="K4820" s="111">
        <f>IF($B4820="",0,'2.売上実績'!D4820)</f>
        <v>0</v>
      </c>
      <c r="L4820" s="111">
        <f>IF($B4820="",0,'2.売上実績'!E4820)</f>
        <v>0</v>
      </c>
      <c r="M4820" s="28">
        <f t="shared" si="525"/>
        <v>0</v>
      </c>
      <c r="N4820" s="41">
        <f t="shared" si="526"/>
        <v>0</v>
      </c>
      <c r="O4820" s="40">
        <f t="shared" si="531"/>
        <v>0</v>
      </c>
    </row>
    <row r="4821" spans="2:15" ht="18" customHeight="1">
      <c r="B4821" s="109" t="str">
        <f>IF('2.売上実績'!$B4821="","",'2.売上実績'!$B4821)</f>
        <v/>
      </c>
      <c r="C4821" s="110" t="str">
        <f>IF('2.売上実績'!$C4821="","",'2.売上実績'!$C4821)</f>
        <v/>
      </c>
      <c r="D4821" s="98" t="str">
        <f>IF(C4821="","",VLOOKUP(C4821,'4.製品一覧'!$B$4:$D$500,3,FALSE))</f>
        <v/>
      </c>
      <c r="E4821" s="102">
        <f>IF(C4821&lt;&gt;"",VLOOKUP(C4821,'7.製品別原価'!$B$5:$J$500,8,FALSE),0)</f>
        <v>0</v>
      </c>
      <c r="F4821" s="37">
        <f>IF(OR($K$2=0,K4821=0),0,'1.全社費用'!$C$42/$K$2)</f>
        <v>0</v>
      </c>
      <c r="G4821" s="37">
        <f t="shared" si="527"/>
        <v>0</v>
      </c>
      <c r="H4821" s="38">
        <f t="shared" si="528"/>
        <v>0</v>
      </c>
      <c r="I4821" s="39">
        <f t="shared" si="529"/>
        <v>0</v>
      </c>
      <c r="J4821" s="40">
        <f t="shared" si="530"/>
        <v>0</v>
      </c>
      <c r="K4821" s="111">
        <f>IF($B4821="",0,'2.売上実績'!D4821)</f>
        <v>0</v>
      </c>
      <c r="L4821" s="111">
        <f>IF($B4821="",0,'2.売上実績'!E4821)</f>
        <v>0</v>
      </c>
      <c r="M4821" s="28">
        <f t="shared" si="525"/>
        <v>0</v>
      </c>
      <c r="N4821" s="41">
        <f t="shared" si="526"/>
        <v>0</v>
      </c>
      <c r="O4821" s="40">
        <f t="shared" si="531"/>
        <v>0</v>
      </c>
    </row>
    <row r="4822" spans="2:15" ht="18" customHeight="1">
      <c r="B4822" s="109" t="str">
        <f>IF('2.売上実績'!$B4822="","",'2.売上実績'!$B4822)</f>
        <v/>
      </c>
      <c r="C4822" s="110" t="str">
        <f>IF('2.売上実績'!$C4822="","",'2.売上実績'!$C4822)</f>
        <v/>
      </c>
      <c r="D4822" s="98" t="str">
        <f>IF(C4822="","",VLOOKUP(C4822,'4.製品一覧'!$B$4:$D$500,3,FALSE))</f>
        <v/>
      </c>
      <c r="E4822" s="102">
        <f>IF(C4822&lt;&gt;"",VLOOKUP(C4822,'7.製品別原価'!$B$5:$J$500,8,FALSE),0)</f>
        <v>0</v>
      </c>
      <c r="F4822" s="37">
        <f>IF(OR($K$2=0,K4822=0),0,'1.全社費用'!$C$42/$K$2)</f>
        <v>0</v>
      </c>
      <c r="G4822" s="37">
        <f t="shared" si="527"/>
        <v>0</v>
      </c>
      <c r="H4822" s="38">
        <f t="shared" si="528"/>
        <v>0</v>
      </c>
      <c r="I4822" s="39">
        <f t="shared" si="529"/>
        <v>0</v>
      </c>
      <c r="J4822" s="40">
        <f t="shared" si="530"/>
        <v>0</v>
      </c>
      <c r="K4822" s="111">
        <f>IF($B4822="",0,'2.売上実績'!D4822)</f>
        <v>0</v>
      </c>
      <c r="L4822" s="111">
        <f>IF($B4822="",0,'2.売上実績'!E4822)</f>
        <v>0</v>
      </c>
      <c r="M4822" s="28">
        <f t="shared" si="525"/>
        <v>0</v>
      </c>
      <c r="N4822" s="41">
        <f t="shared" si="526"/>
        <v>0</v>
      </c>
      <c r="O4822" s="40">
        <f t="shared" si="531"/>
        <v>0</v>
      </c>
    </row>
    <row r="4823" spans="2:15" ht="18" customHeight="1">
      <c r="B4823" s="109" t="str">
        <f>IF('2.売上実績'!$B4823="","",'2.売上実績'!$B4823)</f>
        <v/>
      </c>
      <c r="C4823" s="110" t="str">
        <f>IF('2.売上実績'!$C4823="","",'2.売上実績'!$C4823)</f>
        <v/>
      </c>
      <c r="D4823" s="98" t="str">
        <f>IF(C4823="","",VLOOKUP(C4823,'4.製品一覧'!$B$4:$D$500,3,FALSE))</f>
        <v/>
      </c>
      <c r="E4823" s="102">
        <f>IF(C4823&lt;&gt;"",VLOOKUP(C4823,'7.製品別原価'!$B$5:$J$500,8,FALSE),0)</f>
        <v>0</v>
      </c>
      <c r="F4823" s="37">
        <f>IF(OR($K$2=0,K4823=0),0,'1.全社費用'!$C$42/$K$2)</f>
        <v>0</v>
      </c>
      <c r="G4823" s="37">
        <f t="shared" si="527"/>
        <v>0</v>
      </c>
      <c r="H4823" s="38">
        <f t="shared" si="528"/>
        <v>0</v>
      </c>
      <c r="I4823" s="39">
        <f t="shared" si="529"/>
        <v>0</v>
      </c>
      <c r="J4823" s="40">
        <f t="shared" si="530"/>
        <v>0</v>
      </c>
      <c r="K4823" s="111">
        <f>IF($B4823="",0,'2.売上実績'!D4823)</f>
        <v>0</v>
      </c>
      <c r="L4823" s="111">
        <f>IF($B4823="",0,'2.売上実績'!E4823)</f>
        <v>0</v>
      </c>
      <c r="M4823" s="28">
        <f t="shared" si="525"/>
        <v>0</v>
      </c>
      <c r="N4823" s="41">
        <f t="shared" si="526"/>
        <v>0</v>
      </c>
      <c r="O4823" s="40">
        <f t="shared" si="531"/>
        <v>0</v>
      </c>
    </row>
    <row r="4824" spans="2:15" ht="18" customHeight="1">
      <c r="B4824" s="109" t="str">
        <f>IF('2.売上実績'!$B4824="","",'2.売上実績'!$B4824)</f>
        <v/>
      </c>
      <c r="C4824" s="110" t="str">
        <f>IF('2.売上実績'!$C4824="","",'2.売上実績'!$C4824)</f>
        <v/>
      </c>
      <c r="D4824" s="98" t="str">
        <f>IF(C4824="","",VLOOKUP(C4824,'4.製品一覧'!$B$4:$D$500,3,FALSE))</f>
        <v/>
      </c>
      <c r="E4824" s="102">
        <f>IF(C4824&lt;&gt;"",VLOOKUP(C4824,'7.製品別原価'!$B$5:$J$500,8,FALSE),0)</f>
        <v>0</v>
      </c>
      <c r="F4824" s="37">
        <f>IF(OR($K$2=0,K4824=0),0,'1.全社費用'!$C$42/$K$2)</f>
        <v>0</v>
      </c>
      <c r="G4824" s="37">
        <f t="shared" si="527"/>
        <v>0</v>
      </c>
      <c r="H4824" s="38">
        <f t="shared" si="528"/>
        <v>0</v>
      </c>
      <c r="I4824" s="39">
        <f t="shared" si="529"/>
        <v>0</v>
      </c>
      <c r="J4824" s="40">
        <f t="shared" si="530"/>
        <v>0</v>
      </c>
      <c r="K4824" s="111">
        <f>IF($B4824="",0,'2.売上実績'!D4824)</f>
        <v>0</v>
      </c>
      <c r="L4824" s="111">
        <f>IF($B4824="",0,'2.売上実績'!E4824)</f>
        <v>0</v>
      </c>
      <c r="M4824" s="28">
        <f t="shared" si="525"/>
        <v>0</v>
      </c>
      <c r="N4824" s="41">
        <f t="shared" si="526"/>
        <v>0</v>
      </c>
      <c r="O4824" s="40">
        <f t="shared" si="531"/>
        <v>0</v>
      </c>
    </row>
    <row r="4825" spans="2:15" ht="18" customHeight="1">
      <c r="B4825" s="109" t="str">
        <f>IF('2.売上実績'!$B4825="","",'2.売上実績'!$B4825)</f>
        <v/>
      </c>
      <c r="C4825" s="110" t="str">
        <f>IF('2.売上実績'!$C4825="","",'2.売上実績'!$C4825)</f>
        <v/>
      </c>
      <c r="D4825" s="98" t="str">
        <f>IF(C4825="","",VLOOKUP(C4825,'4.製品一覧'!$B$4:$D$500,3,FALSE))</f>
        <v/>
      </c>
      <c r="E4825" s="102">
        <f>IF(C4825&lt;&gt;"",VLOOKUP(C4825,'7.製品別原価'!$B$5:$J$500,8,FALSE),0)</f>
        <v>0</v>
      </c>
      <c r="F4825" s="37">
        <f>IF(OR($K$2=0,K4825=0),0,'1.全社費用'!$C$42/$K$2)</f>
        <v>0</v>
      </c>
      <c r="G4825" s="37">
        <f t="shared" si="527"/>
        <v>0</v>
      </c>
      <c r="H4825" s="38">
        <f t="shared" si="528"/>
        <v>0</v>
      </c>
      <c r="I4825" s="39">
        <f t="shared" si="529"/>
        <v>0</v>
      </c>
      <c r="J4825" s="40">
        <f t="shared" si="530"/>
        <v>0</v>
      </c>
      <c r="K4825" s="111">
        <f>IF($B4825="",0,'2.売上実績'!D4825)</f>
        <v>0</v>
      </c>
      <c r="L4825" s="111">
        <f>IF($B4825="",0,'2.売上実績'!E4825)</f>
        <v>0</v>
      </c>
      <c r="M4825" s="28">
        <f t="shared" si="525"/>
        <v>0</v>
      </c>
      <c r="N4825" s="41">
        <f t="shared" si="526"/>
        <v>0</v>
      </c>
      <c r="O4825" s="40">
        <f t="shared" si="531"/>
        <v>0</v>
      </c>
    </row>
    <row r="4826" spans="2:15" ht="18" customHeight="1">
      <c r="B4826" s="109" t="str">
        <f>IF('2.売上実績'!$B4826="","",'2.売上実績'!$B4826)</f>
        <v/>
      </c>
      <c r="C4826" s="110" t="str">
        <f>IF('2.売上実績'!$C4826="","",'2.売上実績'!$C4826)</f>
        <v/>
      </c>
      <c r="D4826" s="98" t="str">
        <f>IF(C4826="","",VLOOKUP(C4826,'4.製品一覧'!$B$4:$D$500,3,FALSE))</f>
        <v/>
      </c>
      <c r="E4826" s="102">
        <f>IF(C4826&lt;&gt;"",VLOOKUP(C4826,'7.製品別原価'!$B$5:$J$500,8,FALSE),0)</f>
        <v>0</v>
      </c>
      <c r="F4826" s="37">
        <f>IF(OR($K$2=0,K4826=0),0,'1.全社費用'!$C$42/$K$2)</f>
        <v>0</v>
      </c>
      <c r="G4826" s="37">
        <f t="shared" si="527"/>
        <v>0</v>
      </c>
      <c r="H4826" s="38">
        <f t="shared" si="528"/>
        <v>0</v>
      </c>
      <c r="I4826" s="39">
        <f t="shared" si="529"/>
        <v>0</v>
      </c>
      <c r="J4826" s="40">
        <f t="shared" si="530"/>
        <v>0</v>
      </c>
      <c r="K4826" s="111">
        <f>IF($B4826="",0,'2.売上実績'!D4826)</f>
        <v>0</v>
      </c>
      <c r="L4826" s="111">
        <f>IF($B4826="",0,'2.売上実績'!E4826)</f>
        <v>0</v>
      </c>
      <c r="M4826" s="28">
        <f t="shared" si="525"/>
        <v>0</v>
      </c>
      <c r="N4826" s="41">
        <f t="shared" si="526"/>
        <v>0</v>
      </c>
      <c r="O4826" s="40">
        <f t="shared" si="531"/>
        <v>0</v>
      </c>
    </row>
    <row r="4827" spans="2:15" ht="18" customHeight="1">
      <c r="B4827" s="109" t="str">
        <f>IF('2.売上実績'!$B4827="","",'2.売上実績'!$B4827)</f>
        <v/>
      </c>
      <c r="C4827" s="110" t="str">
        <f>IF('2.売上実績'!$C4827="","",'2.売上実績'!$C4827)</f>
        <v/>
      </c>
      <c r="D4827" s="98" t="str">
        <f>IF(C4827="","",VLOOKUP(C4827,'4.製品一覧'!$B$4:$D$500,3,FALSE))</f>
        <v/>
      </c>
      <c r="E4827" s="102">
        <f>IF(C4827&lt;&gt;"",VLOOKUP(C4827,'7.製品別原価'!$B$5:$J$500,8,FALSE),0)</f>
        <v>0</v>
      </c>
      <c r="F4827" s="37">
        <f>IF(OR($K$2=0,K4827=0),0,'1.全社費用'!$C$42/$K$2)</f>
        <v>0</v>
      </c>
      <c r="G4827" s="37">
        <f t="shared" si="527"/>
        <v>0</v>
      </c>
      <c r="H4827" s="38">
        <f t="shared" si="528"/>
        <v>0</v>
      </c>
      <c r="I4827" s="39">
        <f t="shared" si="529"/>
        <v>0</v>
      </c>
      <c r="J4827" s="40">
        <f t="shared" si="530"/>
        <v>0</v>
      </c>
      <c r="K4827" s="111">
        <f>IF($B4827="",0,'2.売上実績'!D4827)</f>
        <v>0</v>
      </c>
      <c r="L4827" s="111">
        <f>IF($B4827="",0,'2.売上実績'!E4827)</f>
        <v>0</v>
      </c>
      <c r="M4827" s="28">
        <f t="shared" si="525"/>
        <v>0</v>
      </c>
      <c r="N4827" s="41">
        <f t="shared" si="526"/>
        <v>0</v>
      </c>
      <c r="O4827" s="40">
        <f t="shared" si="531"/>
        <v>0</v>
      </c>
    </row>
    <row r="4828" spans="2:15" ht="18" customHeight="1">
      <c r="B4828" s="109" t="str">
        <f>IF('2.売上実績'!$B4828="","",'2.売上実績'!$B4828)</f>
        <v/>
      </c>
      <c r="C4828" s="110" t="str">
        <f>IF('2.売上実績'!$C4828="","",'2.売上実績'!$C4828)</f>
        <v/>
      </c>
      <c r="D4828" s="98" t="str">
        <f>IF(C4828="","",VLOOKUP(C4828,'4.製品一覧'!$B$4:$D$500,3,FALSE))</f>
        <v/>
      </c>
      <c r="E4828" s="102">
        <f>IF(C4828&lt;&gt;"",VLOOKUP(C4828,'7.製品別原価'!$B$5:$J$500,8,FALSE),0)</f>
        <v>0</v>
      </c>
      <c r="F4828" s="37">
        <f>IF(OR($K$2=0,K4828=0),0,'1.全社費用'!$C$42/$K$2)</f>
        <v>0</v>
      </c>
      <c r="G4828" s="37">
        <f t="shared" si="527"/>
        <v>0</v>
      </c>
      <c r="H4828" s="38">
        <f t="shared" si="528"/>
        <v>0</v>
      </c>
      <c r="I4828" s="39">
        <f t="shared" si="529"/>
        <v>0</v>
      </c>
      <c r="J4828" s="40">
        <f t="shared" si="530"/>
        <v>0</v>
      </c>
      <c r="K4828" s="111">
        <f>IF($B4828="",0,'2.売上実績'!D4828)</f>
        <v>0</v>
      </c>
      <c r="L4828" s="111">
        <f>IF($B4828="",0,'2.売上実績'!E4828)</f>
        <v>0</v>
      </c>
      <c r="M4828" s="28">
        <f t="shared" si="525"/>
        <v>0</v>
      </c>
      <c r="N4828" s="41">
        <f t="shared" si="526"/>
        <v>0</v>
      </c>
      <c r="O4828" s="40">
        <f t="shared" si="531"/>
        <v>0</v>
      </c>
    </row>
    <row r="4829" spans="2:15" ht="18" customHeight="1">
      <c r="B4829" s="109" t="str">
        <f>IF('2.売上実績'!$B4829="","",'2.売上実績'!$B4829)</f>
        <v/>
      </c>
      <c r="C4829" s="110" t="str">
        <f>IF('2.売上実績'!$C4829="","",'2.売上実績'!$C4829)</f>
        <v/>
      </c>
      <c r="D4829" s="98" t="str">
        <f>IF(C4829="","",VLOOKUP(C4829,'4.製品一覧'!$B$4:$D$500,3,FALSE))</f>
        <v/>
      </c>
      <c r="E4829" s="102">
        <f>IF(C4829&lt;&gt;"",VLOOKUP(C4829,'7.製品別原価'!$B$5:$J$500,8,FALSE),0)</f>
        <v>0</v>
      </c>
      <c r="F4829" s="37">
        <f>IF(OR($K$2=0,K4829=0),0,'1.全社費用'!$C$42/$K$2)</f>
        <v>0</v>
      </c>
      <c r="G4829" s="37">
        <f t="shared" si="527"/>
        <v>0</v>
      </c>
      <c r="H4829" s="38">
        <f t="shared" si="528"/>
        <v>0</v>
      </c>
      <c r="I4829" s="39">
        <f t="shared" si="529"/>
        <v>0</v>
      </c>
      <c r="J4829" s="40">
        <f t="shared" si="530"/>
        <v>0</v>
      </c>
      <c r="K4829" s="111">
        <f>IF($B4829="",0,'2.売上実績'!D4829)</f>
        <v>0</v>
      </c>
      <c r="L4829" s="111">
        <f>IF($B4829="",0,'2.売上実績'!E4829)</f>
        <v>0</v>
      </c>
      <c r="M4829" s="28">
        <f t="shared" si="525"/>
        <v>0</v>
      </c>
      <c r="N4829" s="41">
        <f t="shared" si="526"/>
        <v>0</v>
      </c>
      <c r="O4829" s="40">
        <f t="shared" si="531"/>
        <v>0</v>
      </c>
    </row>
    <row r="4830" spans="2:15" ht="18" customHeight="1">
      <c r="B4830" s="109" t="str">
        <f>IF('2.売上実績'!$B4830="","",'2.売上実績'!$B4830)</f>
        <v/>
      </c>
      <c r="C4830" s="110" t="str">
        <f>IF('2.売上実績'!$C4830="","",'2.売上実績'!$C4830)</f>
        <v/>
      </c>
      <c r="D4830" s="98" t="str">
        <f>IF(C4830="","",VLOOKUP(C4830,'4.製品一覧'!$B$4:$D$500,3,FALSE))</f>
        <v/>
      </c>
      <c r="E4830" s="102">
        <f>IF(C4830&lt;&gt;"",VLOOKUP(C4830,'7.製品別原価'!$B$5:$J$500,8,FALSE),0)</f>
        <v>0</v>
      </c>
      <c r="F4830" s="37">
        <f>IF(OR($K$2=0,K4830=0),0,'1.全社費用'!$C$42/$K$2)</f>
        <v>0</v>
      </c>
      <c r="G4830" s="37">
        <f t="shared" si="527"/>
        <v>0</v>
      </c>
      <c r="H4830" s="38">
        <f t="shared" si="528"/>
        <v>0</v>
      </c>
      <c r="I4830" s="39">
        <f t="shared" si="529"/>
        <v>0</v>
      </c>
      <c r="J4830" s="40">
        <f t="shared" si="530"/>
        <v>0</v>
      </c>
      <c r="K4830" s="111">
        <f>IF($B4830="",0,'2.売上実績'!D4830)</f>
        <v>0</v>
      </c>
      <c r="L4830" s="111">
        <f>IF($B4830="",0,'2.売上実績'!E4830)</f>
        <v>0</v>
      </c>
      <c r="M4830" s="28">
        <f t="shared" si="525"/>
        <v>0</v>
      </c>
      <c r="N4830" s="41">
        <f t="shared" si="526"/>
        <v>0</v>
      </c>
      <c r="O4830" s="40">
        <f t="shared" si="531"/>
        <v>0</v>
      </c>
    </row>
    <row r="4831" spans="2:15" ht="18" customHeight="1">
      <c r="B4831" s="109" t="str">
        <f>IF('2.売上実績'!$B4831="","",'2.売上実績'!$B4831)</f>
        <v/>
      </c>
      <c r="C4831" s="110" t="str">
        <f>IF('2.売上実績'!$C4831="","",'2.売上実績'!$C4831)</f>
        <v/>
      </c>
      <c r="D4831" s="98" t="str">
        <f>IF(C4831="","",VLOOKUP(C4831,'4.製品一覧'!$B$4:$D$500,3,FALSE))</f>
        <v/>
      </c>
      <c r="E4831" s="102">
        <f>IF(C4831&lt;&gt;"",VLOOKUP(C4831,'7.製品別原価'!$B$5:$J$500,8,FALSE),0)</f>
        <v>0</v>
      </c>
      <c r="F4831" s="37">
        <f>IF(OR($K$2=0,K4831=0),0,'1.全社費用'!$C$42/$K$2)</f>
        <v>0</v>
      </c>
      <c r="G4831" s="37">
        <f t="shared" si="527"/>
        <v>0</v>
      </c>
      <c r="H4831" s="38">
        <f t="shared" si="528"/>
        <v>0</v>
      </c>
      <c r="I4831" s="39">
        <f t="shared" si="529"/>
        <v>0</v>
      </c>
      <c r="J4831" s="40">
        <f t="shared" si="530"/>
        <v>0</v>
      </c>
      <c r="K4831" s="111">
        <f>IF($B4831="",0,'2.売上実績'!D4831)</f>
        <v>0</v>
      </c>
      <c r="L4831" s="111">
        <f>IF($B4831="",0,'2.売上実績'!E4831)</f>
        <v>0</v>
      </c>
      <c r="M4831" s="28">
        <f t="shared" si="525"/>
        <v>0</v>
      </c>
      <c r="N4831" s="41">
        <f t="shared" si="526"/>
        <v>0</v>
      </c>
      <c r="O4831" s="40">
        <f t="shared" si="531"/>
        <v>0</v>
      </c>
    </row>
    <row r="4832" spans="2:15" ht="18" customHeight="1">
      <c r="B4832" s="109" t="str">
        <f>IF('2.売上実績'!$B4832="","",'2.売上実績'!$B4832)</f>
        <v/>
      </c>
      <c r="C4832" s="110" t="str">
        <f>IF('2.売上実績'!$C4832="","",'2.売上実績'!$C4832)</f>
        <v/>
      </c>
      <c r="D4832" s="98" t="str">
        <f>IF(C4832="","",VLOOKUP(C4832,'4.製品一覧'!$B$4:$D$500,3,FALSE))</f>
        <v/>
      </c>
      <c r="E4832" s="102">
        <f>IF(C4832&lt;&gt;"",VLOOKUP(C4832,'7.製品別原価'!$B$5:$J$500,8,FALSE),0)</f>
        <v>0</v>
      </c>
      <c r="F4832" s="37">
        <f>IF(OR($K$2=0,K4832=0),0,'1.全社費用'!$C$42/$K$2)</f>
        <v>0</v>
      </c>
      <c r="G4832" s="37">
        <f t="shared" si="527"/>
        <v>0</v>
      </c>
      <c r="H4832" s="38">
        <f t="shared" si="528"/>
        <v>0</v>
      </c>
      <c r="I4832" s="39">
        <f t="shared" si="529"/>
        <v>0</v>
      </c>
      <c r="J4832" s="40">
        <f t="shared" si="530"/>
        <v>0</v>
      </c>
      <c r="K4832" s="111">
        <f>IF($B4832="",0,'2.売上実績'!D4832)</f>
        <v>0</v>
      </c>
      <c r="L4832" s="111">
        <f>IF($B4832="",0,'2.売上実績'!E4832)</f>
        <v>0</v>
      </c>
      <c r="M4832" s="28">
        <f t="shared" si="525"/>
        <v>0</v>
      </c>
      <c r="N4832" s="41">
        <f t="shared" si="526"/>
        <v>0</v>
      </c>
      <c r="O4832" s="40">
        <f t="shared" si="531"/>
        <v>0</v>
      </c>
    </row>
    <row r="4833" spans="2:15" ht="18" customHeight="1">
      <c r="B4833" s="109" t="str">
        <f>IF('2.売上実績'!$B4833="","",'2.売上実績'!$B4833)</f>
        <v/>
      </c>
      <c r="C4833" s="110" t="str">
        <f>IF('2.売上実績'!$C4833="","",'2.売上実績'!$C4833)</f>
        <v/>
      </c>
      <c r="D4833" s="98" t="str">
        <f>IF(C4833="","",VLOOKUP(C4833,'4.製品一覧'!$B$4:$D$500,3,FALSE))</f>
        <v/>
      </c>
      <c r="E4833" s="102">
        <f>IF(C4833&lt;&gt;"",VLOOKUP(C4833,'7.製品別原価'!$B$5:$J$500,8,FALSE),0)</f>
        <v>0</v>
      </c>
      <c r="F4833" s="37">
        <f>IF(OR($K$2=0,K4833=0),0,'1.全社費用'!$C$42/$K$2)</f>
        <v>0</v>
      </c>
      <c r="G4833" s="37">
        <f t="shared" si="527"/>
        <v>0</v>
      </c>
      <c r="H4833" s="38">
        <f t="shared" si="528"/>
        <v>0</v>
      </c>
      <c r="I4833" s="39">
        <f t="shared" si="529"/>
        <v>0</v>
      </c>
      <c r="J4833" s="40">
        <f t="shared" si="530"/>
        <v>0</v>
      </c>
      <c r="K4833" s="111">
        <f>IF($B4833="",0,'2.売上実績'!D4833)</f>
        <v>0</v>
      </c>
      <c r="L4833" s="111">
        <f>IF($B4833="",0,'2.売上実績'!E4833)</f>
        <v>0</v>
      </c>
      <c r="M4833" s="28">
        <f t="shared" si="525"/>
        <v>0</v>
      </c>
      <c r="N4833" s="41">
        <f t="shared" si="526"/>
        <v>0</v>
      </c>
      <c r="O4833" s="40">
        <f t="shared" si="531"/>
        <v>0</v>
      </c>
    </row>
    <row r="4834" spans="2:15" ht="18" customHeight="1">
      <c r="B4834" s="109" t="str">
        <f>IF('2.売上実績'!$B4834="","",'2.売上実績'!$B4834)</f>
        <v/>
      </c>
      <c r="C4834" s="110" t="str">
        <f>IF('2.売上実績'!$C4834="","",'2.売上実績'!$C4834)</f>
        <v/>
      </c>
      <c r="D4834" s="98" t="str">
        <f>IF(C4834="","",VLOOKUP(C4834,'4.製品一覧'!$B$4:$D$500,3,FALSE))</f>
        <v/>
      </c>
      <c r="E4834" s="102">
        <f>IF(C4834&lt;&gt;"",VLOOKUP(C4834,'7.製品別原価'!$B$5:$J$500,8,FALSE),0)</f>
        <v>0</v>
      </c>
      <c r="F4834" s="37">
        <f>IF(OR($K$2=0,K4834=0),0,'1.全社費用'!$C$42/$K$2)</f>
        <v>0</v>
      </c>
      <c r="G4834" s="37">
        <f t="shared" si="527"/>
        <v>0</v>
      </c>
      <c r="H4834" s="38">
        <f t="shared" si="528"/>
        <v>0</v>
      </c>
      <c r="I4834" s="39">
        <f t="shared" si="529"/>
        <v>0</v>
      </c>
      <c r="J4834" s="40">
        <f t="shared" si="530"/>
        <v>0</v>
      </c>
      <c r="K4834" s="111">
        <f>IF($B4834="",0,'2.売上実績'!D4834)</f>
        <v>0</v>
      </c>
      <c r="L4834" s="111">
        <f>IF($B4834="",0,'2.売上実績'!E4834)</f>
        <v>0</v>
      </c>
      <c r="M4834" s="28">
        <f t="shared" si="525"/>
        <v>0</v>
      </c>
      <c r="N4834" s="41">
        <f t="shared" si="526"/>
        <v>0</v>
      </c>
      <c r="O4834" s="40">
        <f t="shared" si="531"/>
        <v>0</v>
      </c>
    </row>
    <row r="4835" spans="2:15" ht="18" customHeight="1">
      <c r="B4835" s="109" t="str">
        <f>IF('2.売上実績'!$B4835="","",'2.売上実績'!$B4835)</f>
        <v/>
      </c>
      <c r="C4835" s="110" t="str">
        <f>IF('2.売上実績'!$C4835="","",'2.売上実績'!$C4835)</f>
        <v/>
      </c>
      <c r="D4835" s="98" t="str">
        <f>IF(C4835="","",VLOOKUP(C4835,'4.製品一覧'!$B$4:$D$500,3,FALSE))</f>
        <v/>
      </c>
      <c r="E4835" s="102">
        <f>IF(C4835&lt;&gt;"",VLOOKUP(C4835,'7.製品別原価'!$B$5:$J$500,8,FALSE),0)</f>
        <v>0</v>
      </c>
      <c r="F4835" s="37">
        <f>IF(OR($K$2=0,K4835=0),0,'1.全社費用'!$C$42/$K$2)</f>
        <v>0</v>
      </c>
      <c r="G4835" s="37">
        <f t="shared" si="527"/>
        <v>0</v>
      </c>
      <c r="H4835" s="38">
        <f t="shared" si="528"/>
        <v>0</v>
      </c>
      <c r="I4835" s="39">
        <f t="shared" si="529"/>
        <v>0</v>
      </c>
      <c r="J4835" s="40">
        <f t="shared" si="530"/>
        <v>0</v>
      </c>
      <c r="K4835" s="111">
        <f>IF($B4835="",0,'2.売上実績'!D4835)</f>
        <v>0</v>
      </c>
      <c r="L4835" s="111">
        <f>IF($B4835="",0,'2.売上実績'!E4835)</f>
        <v>0</v>
      </c>
      <c r="M4835" s="28">
        <f t="shared" si="525"/>
        <v>0</v>
      </c>
      <c r="N4835" s="41">
        <f t="shared" si="526"/>
        <v>0</v>
      </c>
      <c r="O4835" s="40">
        <f t="shared" si="531"/>
        <v>0</v>
      </c>
    </row>
    <row r="4836" spans="2:15" ht="18" customHeight="1">
      <c r="B4836" s="109" t="str">
        <f>IF('2.売上実績'!$B4836="","",'2.売上実績'!$B4836)</f>
        <v/>
      </c>
      <c r="C4836" s="110" t="str">
        <f>IF('2.売上実績'!$C4836="","",'2.売上実績'!$C4836)</f>
        <v/>
      </c>
      <c r="D4836" s="98" t="str">
        <f>IF(C4836="","",VLOOKUP(C4836,'4.製品一覧'!$B$4:$D$500,3,FALSE))</f>
        <v/>
      </c>
      <c r="E4836" s="102">
        <f>IF(C4836&lt;&gt;"",VLOOKUP(C4836,'7.製品別原価'!$B$5:$J$500,8,FALSE),0)</f>
        <v>0</v>
      </c>
      <c r="F4836" s="37">
        <f>IF(OR($K$2=0,K4836=0),0,'1.全社費用'!$C$42/$K$2)</f>
        <v>0</v>
      </c>
      <c r="G4836" s="37">
        <f t="shared" si="527"/>
        <v>0</v>
      </c>
      <c r="H4836" s="38">
        <f t="shared" si="528"/>
        <v>0</v>
      </c>
      <c r="I4836" s="39">
        <f t="shared" si="529"/>
        <v>0</v>
      </c>
      <c r="J4836" s="40">
        <f t="shared" si="530"/>
        <v>0</v>
      </c>
      <c r="K4836" s="111">
        <f>IF($B4836="",0,'2.売上実績'!D4836)</f>
        <v>0</v>
      </c>
      <c r="L4836" s="111">
        <f>IF($B4836="",0,'2.売上実績'!E4836)</f>
        <v>0</v>
      </c>
      <c r="M4836" s="28">
        <f t="shared" si="525"/>
        <v>0</v>
      </c>
      <c r="N4836" s="41">
        <f t="shared" si="526"/>
        <v>0</v>
      </c>
      <c r="O4836" s="40">
        <f t="shared" si="531"/>
        <v>0</v>
      </c>
    </row>
    <row r="4837" spans="2:15" ht="18" customHeight="1">
      <c r="B4837" s="109" t="str">
        <f>IF('2.売上実績'!$B4837="","",'2.売上実績'!$B4837)</f>
        <v/>
      </c>
      <c r="C4837" s="110" t="str">
        <f>IF('2.売上実績'!$C4837="","",'2.売上実績'!$C4837)</f>
        <v/>
      </c>
      <c r="D4837" s="98" t="str">
        <f>IF(C4837="","",VLOOKUP(C4837,'4.製品一覧'!$B$4:$D$500,3,FALSE))</f>
        <v/>
      </c>
      <c r="E4837" s="102">
        <f>IF(C4837&lt;&gt;"",VLOOKUP(C4837,'7.製品別原価'!$B$5:$J$500,8,FALSE),0)</f>
        <v>0</v>
      </c>
      <c r="F4837" s="37">
        <f>IF(OR($K$2=0,K4837=0),0,'1.全社費用'!$C$42/$K$2)</f>
        <v>0</v>
      </c>
      <c r="G4837" s="37">
        <f t="shared" si="527"/>
        <v>0</v>
      </c>
      <c r="H4837" s="38">
        <f t="shared" si="528"/>
        <v>0</v>
      </c>
      <c r="I4837" s="39">
        <f t="shared" si="529"/>
        <v>0</v>
      </c>
      <c r="J4837" s="40">
        <f t="shared" si="530"/>
        <v>0</v>
      </c>
      <c r="K4837" s="111">
        <f>IF($B4837="",0,'2.売上実績'!D4837)</f>
        <v>0</v>
      </c>
      <c r="L4837" s="111">
        <f>IF($B4837="",0,'2.売上実績'!E4837)</f>
        <v>0</v>
      </c>
      <c r="M4837" s="28">
        <f t="shared" si="525"/>
        <v>0</v>
      </c>
      <c r="N4837" s="41">
        <f t="shared" si="526"/>
        <v>0</v>
      </c>
      <c r="O4837" s="40">
        <f t="shared" si="531"/>
        <v>0</v>
      </c>
    </row>
    <row r="4838" spans="2:15" ht="18" customHeight="1">
      <c r="B4838" s="109" t="str">
        <f>IF('2.売上実績'!$B4838="","",'2.売上実績'!$B4838)</f>
        <v/>
      </c>
      <c r="C4838" s="110" t="str">
        <f>IF('2.売上実績'!$C4838="","",'2.売上実績'!$C4838)</f>
        <v/>
      </c>
      <c r="D4838" s="98" t="str">
        <f>IF(C4838="","",VLOOKUP(C4838,'4.製品一覧'!$B$4:$D$500,3,FALSE))</f>
        <v/>
      </c>
      <c r="E4838" s="102">
        <f>IF(C4838&lt;&gt;"",VLOOKUP(C4838,'7.製品別原価'!$B$5:$J$500,8,FALSE),0)</f>
        <v>0</v>
      </c>
      <c r="F4838" s="37">
        <f>IF(OR($K$2=0,K4838=0),0,'1.全社費用'!$C$42/$K$2)</f>
        <v>0</v>
      </c>
      <c r="G4838" s="37">
        <f t="shared" si="527"/>
        <v>0</v>
      </c>
      <c r="H4838" s="38">
        <f t="shared" si="528"/>
        <v>0</v>
      </c>
      <c r="I4838" s="39">
        <f t="shared" si="529"/>
        <v>0</v>
      </c>
      <c r="J4838" s="40">
        <f t="shared" si="530"/>
        <v>0</v>
      </c>
      <c r="K4838" s="111">
        <f>IF($B4838="",0,'2.売上実績'!D4838)</f>
        <v>0</v>
      </c>
      <c r="L4838" s="111">
        <f>IF($B4838="",0,'2.売上実績'!E4838)</f>
        <v>0</v>
      </c>
      <c r="M4838" s="28">
        <f t="shared" si="525"/>
        <v>0</v>
      </c>
      <c r="N4838" s="41">
        <f t="shared" si="526"/>
        <v>0</v>
      </c>
      <c r="O4838" s="40">
        <f t="shared" si="531"/>
        <v>0</v>
      </c>
    </row>
    <row r="4839" spans="2:15" ht="18" customHeight="1">
      <c r="B4839" s="109" t="str">
        <f>IF('2.売上実績'!$B4839="","",'2.売上実績'!$B4839)</f>
        <v/>
      </c>
      <c r="C4839" s="110" t="str">
        <f>IF('2.売上実績'!$C4839="","",'2.売上実績'!$C4839)</f>
        <v/>
      </c>
      <c r="D4839" s="98" t="str">
        <f>IF(C4839="","",VLOOKUP(C4839,'4.製品一覧'!$B$4:$D$500,3,FALSE))</f>
        <v/>
      </c>
      <c r="E4839" s="102">
        <f>IF(C4839&lt;&gt;"",VLOOKUP(C4839,'7.製品別原価'!$B$5:$J$500,8,FALSE),0)</f>
        <v>0</v>
      </c>
      <c r="F4839" s="37">
        <f>IF(OR($K$2=0,K4839=0),0,'1.全社費用'!$C$42/$K$2)</f>
        <v>0</v>
      </c>
      <c r="G4839" s="37">
        <f t="shared" si="527"/>
        <v>0</v>
      </c>
      <c r="H4839" s="38">
        <f t="shared" si="528"/>
        <v>0</v>
      </c>
      <c r="I4839" s="39">
        <f t="shared" si="529"/>
        <v>0</v>
      </c>
      <c r="J4839" s="40">
        <f t="shared" si="530"/>
        <v>0</v>
      </c>
      <c r="K4839" s="111">
        <f>IF($B4839="",0,'2.売上実績'!D4839)</f>
        <v>0</v>
      </c>
      <c r="L4839" s="111">
        <f>IF($B4839="",0,'2.売上実績'!E4839)</f>
        <v>0</v>
      </c>
      <c r="M4839" s="28">
        <f t="shared" si="525"/>
        <v>0</v>
      </c>
      <c r="N4839" s="41">
        <f t="shared" si="526"/>
        <v>0</v>
      </c>
      <c r="O4839" s="40">
        <f t="shared" si="531"/>
        <v>0</v>
      </c>
    </row>
    <row r="4840" spans="2:15" ht="18" customHeight="1">
      <c r="B4840" s="109" t="str">
        <f>IF('2.売上実績'!$B4840="","",'2.売上実績'!$B4840)</f>
        <v/>
      </c>
      <c r="C4840" s="110" t="str">
        <f>IF('2.売上実績'!$C4840="","",'2.売上実績'!$C4840)</f>
        <v/>
      </c>
      <c r="D4840" s="98" t="str">
        <f>IF(C4840="","",VLOOKUP(C4840,'4.製品一覧'!$B$4:$D$500,3,FALSE))</f>
        <v/>
      </c>
      <c r="E4840" s="102">
        <f>IF(C4840&lt;&gt;"",VLOOKUP(C4840,'7.製品別原価'!$B$5:$J$500,8,FALSE),0)</f>
        <v>0</v>
      </c>
      <c r="F4840" s="37">
        <f>IF(OR($K$2=0,K4840=0),0,'1.全社費用'!$C$42/$K$2)</f>
        <v>0</v>
      </c>
      <c r="G4840" s="37">
        <f t="shared" si="527"/>
        <v>0</v>
      </c>
      <c r="H4840" s="38">
        <f t="shared" si="528"/>
        <v>0</v>
      </c>
      <c r="I4840" s="39">
        <f t="shared" si="529"/>
        <v>0</v>
      </c>
      <c r="J4840" s="40">
        <f t="shared" si="530"/>
        <v>0</v>
      </c>
      <c r="K4840" s="111">
        <f>IF($B4840="",0,'2.売上実績'!D4840)</f>
        <v>0</v>
      </c>
      <c r="L4840" s="111">
        <f>IF($B4840="",0,'2.売上実績'!E4840)</f>
        <v>0</v>
      </c>
      <c r="M4840" s="28">
        <f t="shared" si="525"/>
        <v>0</v>
      </c>
      <c r="N4840" s="41">
        <f t="shared" si="526"/>
        <v>0</v>
      </c>
      <c r="O4840" s="40">
        <f t="shared" si="531"/>
        <v>0</v>
      </c>
    </row>
    <row r="4841" spans="2:15" ht="18" customHeight="1">
      <c r="B4841" s="109" t="str">
        <f>IF('2.売上実績'!$B4841="","",'2.売上実績'!$B4841)</f>
        <v/>
      </c>
      <c r="C4841" s="110" t="str">
        <f>IF('2.売上実績'!$C4841="","",'2.売上実績'!$C4841)</f>
        <v/>
      </c>
      <c r="D4841" s="98" t="str">
        <f>IF(C4841="","",VLOOKUP(C4841,'4.製品一覧'!$B$4:$D$500,3,FALSE))</f>
        <v/>
      </c>
      <c r="E4841" s="102">
        <f>IF(C4841&lt;&gt;"",VLOOKUP(C4841,'7.製品別原価'!$B$5:$J$500,8,FALSE),0)</f>
        <v>0</v>
      </c>
      <c r="F4841" s="37">
        <f>IF(OR($K$2=0,K4841=0),0,'1.全社費用'!$C$42/$K$2)</f>
        <v>0</v>
      </c>
      <c r="G4841" s="37">
        <f t="shared" si="527"/>
        <v>0</v>
      </c>
      <c r="H4841" s="38">
        <f t="shared" si="528"/>
        <v>0</v>
      </c>
      <c r="I4841" s="39">
        <f t="shared" si="529"/>
        <v>0</v>
      </c>
      <c r="J4841" s="40">
        <f t="shared" si="530"/>
        <v>0</v>
      </c>
      <c r="K4841" s="111">
        <f>IF($B4841="",0,'2.売上実績'!D4841)</f>
        <v>0</v>
      </c>
      <c r="L4841" s="111">
        <f>IF($B4841="",0,'2.売上実績'!E4841)</f>
        <v>0</v>
      </c>
      <c r="M4841" s="28">
        <f t="shared" si="525"/>
        <v>0</v>
      </c>
      <c r="N4841" s="41">
        <f t="shared" si="526"/>
        <v>0</v>
      </c>
      <c r="O4841" s="40">
        <f t="shared" si="531"/>
        <v>0</v>
      </c>
    </row>
    <row r="4842" spans="2:15" ht="18" customHeight="1">
      <c r="B4842" s="109" t="str">
        <f>IF('2.売上実績'!$B4842="","",'2.売上実績'!$B4842)</f>
        <v/>
      </c>
      <c r="C4842" s="110" t="str">
        <f>IF('2.売上実績'!$C4842="","",'2.売上実績'!$C4842)</f>
        <v/>
      </c>
      <c r="D4842" s="98" t="str">
        <f>IF(C4842="","",VLOOKUP(C4842,'4.製品一覧'!$B$4:$D$500,3,FALSE))</f>
        <v/>
      </c>
      <c r="E4842" s="102">
        <f>IF(C4842&lt;&gt;"",VLOOKUP(C4842,'7.製品別原価'!$B$5:$J$500,8,FALSE),0)</f>
        <v>0</v>
      </c>
      <c r="F4842" s="37">
        <f>IF(OR($K$2=0,K4842=0),0,'1.全社費用'!$C$42/$K$2)</f>
        <v>0</v>
      </c>
      <c r="G4842" s="37">
        <f t="shared" si="527"/>
        <v>0</v>
      </c>
      <c r="H4842" s="38">
        <f t="shared" si="528"/>
        <v>0</v>
      </c>
      <c r="I4842" s="39">
        <f t="shared" si="529"/>
        <v>0</v>
      </c>
      <c r="J4842" s="40">
        <f t="shared" si="530"/>
        <v>0</v>
      </c>
      <c r="K4842" s="111">
        <f>IF($B4842="",0,'2.売上実績'!D4842)</f>
        <v>0</v>
      </c>
      <c r="L4842" s="111">
        <f>IF($B4842="",0,'2.売上実績'!E4842)</f>
        <v>0</v>
      </c>
      <c r="M4842" s="28">
        <f t="shared" si="525"/>
        <v>0</v>
      </c>
      <c r="N4842" s="41">
        <f t="shared" si="526"/>
        <v>0</v>
      </c>
      <c r="O4842" s="40">
        <f t="shared" si="531"/>
        <v>0</v>
      </c>
    </row>
    <row r="4843" spans="2:15" ht="18" customHeight="1">
      <c r="B4843" s="109" t="str">
        <f>IF('2.売上実績'!$B4843="","",'2.売上実績'!$B4843)</f>
        <v/>
      </c>
      <c r="C4843" s="110" t="str">
        <f>IF('2.売上実績'!$C4843="","",'2.売上実績'!$C4843)</f>
        <v/>
      </c>
      <c r="D4843" s="98" t="str">
        <f>IF(C4843="","",VLOOKUP(C4843,'4.製品一覧'!$B$4:$D$500,3,FALSE))</f>
        <v/>
      </c>
      <c r="E4843" s="102">
        <f>IF(C4843&lt;&gt;"",VLOOKUP(C4843,'7.製品別原価'!$B$5:$J$500,8,FALSE),0)</f>
        <v>0</v>
      </c>
      <c r="F4843" s="37">
        <f>IF(OR($K$2=0,K4843=0),0,'1.全社費用'!$C$42/$K$2)</f>
        <v>0</v>
      </c>
      <c r="G4843" s="37">
        <f t="shared" si="527"/>
        <v>0</v>
      </c>
      <c r="H4843" s="38">
        <f t="shared" si="528"/>
        <v>0</v>
      </c>
      <c r="I4843" s="39">
        <f t="shared" si="529"/>
        <v>0</v>
      </c>
      <c r="J4843" s="40">
        <f t="shared" si="530"/>
        <v>0</v>
      </c>
      <c r="K4843" s="111">
        <f>IF($B4843="",0,'2.売上実績'!D4843)</f>
        <v>0</v>
      </c>
      <c r="L4843" s="111">
        <f>IF($B4843="",0,'2.売上実績'!E4843)</f>
        <v>0</v>
      </c>
      <c r="M4843" s="28">
        <f t="shared" si="525"/>
        <v>0</v>
      </c>
      <c r="N4843" s="41">
        <f t="shared" si="526"/>
        <v>0</v>
      </c>
      <c r="O4843" s="40">
        <f t="shared" si="531"/>
        <v>0</v>
      </c>
    </row>
    <row r="4844" spans="2:15" ht="18" customHeight="1">
      <c r="B4844" s="109" t="str">
        <f>IF('2.売上実績'!$B4844="","",'2.売上実績'!$B4844)</f>
        <v/>
      </c>
      <c r="C4844" s="110" t="str">
        <f>IF('2.売上実績'!$C4844="","",'2.売上実績'!$C4844)</f>
        <v/>
      </c>
      <c r="D4844" s="98" t="str">
        <f>IF(C4844="","",VLOOKUP(C4844,'4.製品一覧'!$B$4:$D$500,3,FALSE))</f>
        <v/>
      </c>
      <c r="E4844" s="102">
        <f>IF(C4844&lt;&gt;"",VLOOKUP(C4844,'7.製品別原価'!$B$5:$J$500,8,FALSE),0)</f>
        <v>0</v>
      </c>
      <c r="F4844" s="37">
        <f>IF(OR($K$2=0,K4844=0),0,'1.全社費用'!$C$42/$K$2)</f>
        <v>0</v>
      </c>
      <c r="G4844" s="37">
        <f t="shared" si="527"/>
        <v>0</v>
      </c>
      <c r="H4844" s="38">
        <f t="shared" si="528"/>
        <v>0</v>
      </c>
      <c r="I4844" s="39">
        <f t="shared" si="529"/>
        <v>0</v>
      </c>
      <c r="J4844" s="40">
        <f t="shared" si="530"/>
        <v>0</v>
      </c>
      <c r="K4844" s="111">
        <f>IF($B4844="",0,'2.売上実績'!D4844)</f>
        <v>0</v>
      </c>
      <c r="L4844" s="111">
        <f>IF($B4844="",0,'2.売上実績'!E4844)</f>
        <v>0</v>
      </c>
      <c r="M4844" s="28">
        <f t="shared" si="525"/>
        <v>0</v>
      </c>
      <c r="N4844" s="41">
        <f t="shared" si="526"/>
        <v>0</v>
      </c>
      <c r="O4844" s="40">
        <f t="shared" si="531"/>
        <v>0</v>
      </c>
    </row>
    <row r="4845" spans="2:15" ht="18" customHeight="1">
      <c r="B4845" s="109" t="str">
        <f>IF('2.売上実績'!$B4845="","",'2.売上実績'!$B4845)</f>
        <v/>
      </c>
      <c r="C4845" s="110" t="str">
        <f>IF('2.売上実績'!$C4845="","",'2.売上実績'!$C4845)</f>
        <v/>
      </c>
      <c r="D4845" s="98" t="str">
        <f>IF(C4845="","",VLOOKUP(C4845,'4.製品一覧'!$B$4:$D$500,3,FALSE))</f>
        <v/>
      </c>
      <c r="E4845" s="102">
        <f>IF(C4845&lt;&gt;"",VLOOKUP(C4845,'7.製品別原価'!$B$5:$J$500,8,FALSE),0)</f>
        <v>0</v>
      </c>
      <c r="F4845" s="37">
        <f>IF(OR($K$2=0,K4845=0),0,'1.全社費用'!$C$42/$K$2)</f>
        <v>0</v>
      </c>
      <c r="G4845" s="37">
        <f t="shared" si="527"/>
        <v>0</v>
      </c>
      <c r="H4845" s="38">
        <f t="shared" si="528"/>
        <v>0</v>
      </c>
      <c r="I4845" s="39">
        <f t="shared" si="529"/>
        <v>0</v>
      </c>
      <c r="J4845" s="40">
        <f t="shared" si="530"/>
        <v>0</v>
      </c>
      <c r="K4845" s="111">
        <f>IF($B4845="",0,'2.売上実績'!D4845)</f>
        <v>0</v>
      </c>
      <c r="L4845" s="111">
        <f>IF($B4845="",0,'2.売上実績'!E4845)</f>
        <v>0</v>
      </c>
      <c r="M4845" s="28">
        <f t="shared" si="525"/>
        <v>0</v>
      </c>
      <c r="N4845" s="41">
        <f t="shared" si="526"/>
        <v>0</v>
      </c>
      <c r="O4845" s="40">
        <f t="shared" si="531"/>
        <v>0</v>
      </c>
    </row>
    <row r="4846" spans="2:15" ht="18" customHeight="1">
      <c r="B4846" s="109" t="str">
        <f>IF('2.売上実績'!$B4846="","",'2.売上実績'!$B4846)</f>
        <v/>
      </c>
      <c r="C4846" s="110" t="str">
        <f>IF('2.売上実績'!$C4846="","",'2.売上実績'!$C4846)</f>
        <v/>
      </c>
      <c r="D4846" s="98" t="str">
        <f>IF(C4846="","",VLOOKUP(C4846,'4.製品一覧'!$B$4:$D$500,3,FALSE))</f>
        <v/>
      </c>
      <c r="E4846" s="102">
        <f>IF(C4846&lt;&gt;"",VLOOKUP(C4846,'7.製品別原価'!$B$5:$J$500,8,FALSE),0)</f>
        <v>0</v>
      </c>
      <c r="F4846" s="37">
        <f>IF(OR($K$2=0,K4846=0),0,'1.全社費用'!$C$42/$K$2)</f>
        <v>0</v>
      </c>
      <c r="G4846" s="37">
        <f t="shared" si="527"/>
        <v>0</v>
      </c>
      <c r="H4846" s="38">
        <f t="shared" si="528"/>
        <v>0</v>
      </c>
      <c r="I4846" s="39">
        <f t="shared" si="529"/>
        <v>0</v>
      </c>
      <c r="J4846" s="40">
        <f t="shared" si="530"/>
        <v>0</v>
      </c>
      <c r="K4846" s="111">
        <f>IF($B4846="",0,'2.売上実績'!D4846)</f>
        <v>0</v>
      </c>
      <c r="L4846" s="111">
        <f>IF($B4846="",0,'2.売上実績'!E4846)</f>
        <v>0</v>
      </c>
      <c r="M4846" s="28">
        <f t="shared" si="525"/>
        <v>0</v>
      </c>
      <c r="N4846" s="41">
        <f t="shared" si="526"/>
        <v>0</v>
      </c>
      <c r="O4846" s="40">
        <f t="shared" si="531"/>
        <v>0</v>
      </c>
    </row>
    <row r="4847" spans="2:15" ht="18" customHeight="1">
      <c r="B4847" s="109" t="str">
        <f>IF('2.売上実績'!$B4847="","",'2.売上実績'!$B4847)</f>
        <v/>
      </c>
      <c r="C4847" s="110" t="str">
        <f>IF('2.売上実績'!$C4847="","",'2.売上実績'!$C4847)</f>
        <v/>
      </c>
      <c r="D4847" s="98" t="str">
        <f>IF(C4847="","",VLOOKUP(C4847,'4.製品一覧'!$B$4:$D$500,3,FALSE))</f>
        <v/>
      </c>
      <c r="E4847" s="102">
        <f>IF(C4847&lt;&gt;"",VLOOKUP(C4847,'7.製品別原価'!$B$5:$J$500,8,FALSE),0)</f>
        <v>0</v>
      </c>
      <c r="F4847" s="37">
        <f>IF(OR($K$2=0,K4847=0),0,'1.全社費用'!$C$42/$K$2)</f>
        <v>0</v>
      </c>
      <c r="G4847" s="37">
        <f t="shared" si="527"/>
        <v>0</v>
      </c>
      <c r="H4847" s="38">
        <f t="shared" si="528"/>
        <v>0</v>
      </c>
      <c r="I4847" s="39">
        <f t="shared" si="529"/>
        <v>0</v>
      </c>
      <c r="J4847" s="40">
        <f t="shared" si="530"/>
        <v>0</v>
      </c>
      <c r="K4847" s="111">
        <f>IF($B4847="",0,'2.売上実績'!D4847)</f>
        <v>0</v>
      </c>
      <c r="L4847" s="111">
        <f>IF($B4847="",0,'2.売上実績'!E4847)</f>
        <v>0</v>
      </c>
      <c r="M4847" s="28">
        <f t="shared" si="525"/>
        <v>0</v>
      </c>
      <c r="N4847" s="41">
        <f t="shared" si="526"/>
        <v>0</v>
      </c>
      <c r="O4847" s="40">
        <f t="shared" si="531"/>
        <v>0</v>
      </c>
    </row>
    <row r="4848" spans="2:15" ht="18" customHeight="1">
      <c r="B4848" s="109" t="str">
        <f>IF('2.売上実績'!$B4848="","",'2.売上実績'!$B4848)</f>
        <v/>
      </c>
      <c r="C4848" s="110" t="str">
        <f>IF('2.売上実績'!$C4848="","",'2.売上実績'!$C4848)</f>
        <v/>
      </c>
      <c r="D4848" s="98" t="str">
        <f>IF(C4848="","",VLOOKUP(C4848,'4.製品一覧'!$B$4:$D$500,3,FALSE))</f>
        <v/>
      </c>
      <c r="E4848" s="102">
        <f>IF(C4848&lt;&gt;"",VLOOKUP(C4848,'7.製品別原価'!$B$5:$J$500,8,FALSE),0)</f>
        <v>0</v>
      </c>
      <c r="F4848" s="37">
        <f>IF(OR($K$2=0,K4848=0),0,'1.全社費用'!$C$42/$K$2)</f>
        <v>0</v>
      </c>
      <c r="G4848" s="37">
        <f t="shared" si="527"/>
        <v>0</v>
      </c>
      <c r="H4848" s="38">
        <f t="shared" si="528"/>
        <v>0</v>
      </c>
      <c r="I4848" s="39">
        <f t="shared" si="529"/>
        <v>0</v>
      </c>
      <c r="J4848" s="40">
        <f t="shared" si="530"/>
        <v>0</v>
      </c>
      <c r="K4848" s="111">
        <f>IF($B4848="",0,'2.売上実績'!D4848)</f>
        <v>0</v>
      </c>
      <c r="L4848" s="111">
        <f>IF($B4848="",0,'2.売上実績'!E4848)</f>
        <v>0</v>
      </c>
      <c r="M4848" s="28">
        <f t="shared" si="525"/>
        <v>0</v>
      </c>
      <c r="N4848" s="41">
        <f t="shared" si="526"/>
        <v>0</v>
      </c>
      <c r="O4848" s="40">
        <f t="shared" si="531"/>
        <v>0</v>
      </c>
    </row>
    <row r="4849" spans="2:15" ht="18" customHeight="1">
      <c r="B4849" s="109" t="str">
        <f>IF('2.売上実績'!$B4849="","",'2.売上実績'!$B4849)</f>
        <v/>
      </c>
      <c r="C4849" s="110" t="str">
        <f>IF('2.売上実績'!$C4849="","",'2.売上実績'!$C4849)</f>
        <v/>
      </c>
      <c r="D4849" s="98" t="str">
        <f>IF(C4849="","",VLOOKUP(C4849,'4.製品一覧'!$B$4:$D$500,3,FALSE))</f>
        <v/>
      </c>
      <c r="E4849" s="102">
        <f>IF(C4849&lt;&gt;"",VLOOKUP(C4849,'7.製品別原価'!$B$5:$J$500,8,FALSE),0)</f>
        <v>0</v>
      </c>
      <c r="F4849" s="37">
        <f>IF(OR($K$2=0,K4849=0),0,'1.全社費用'!$C$42/$K$2)</f>
        <v>0</v>
      </c>
      <c r="G4849" s="37">
        <f t="shared" si="527"/>
        <v>0</v>
      </c>
      <c r="H4849" s="38">
        <f t="shared" si="528"/>
        <v>0</v>
      </c>
      <c r="I4849" s="39">
        <f t="shared" si="529"/>
        <v>0</v>
      </c>
      <c r="J4849" s="40">
        <f t="shared" si="530"/>
        <v>0</v>
      </c>
      <c r="K4849" s="111">
        <f>IF($B4849="",0,'2.売上実績'!D4849)</f>
        <v>0</v>
      </c>
      <c r="L4849" s="111">
        <f>IF($B4849="",0,'2.売上実績'!E4849)</f>
        <v>0</v>
      </c>
      <c r="M4849" s="28">
        <f t="shared" si="525"/>
        <v>0</v>
      </c>
      <c r="N4849" s="41">
        <f t="shared" si="526"/>
        <v>0</v>
      </c>
      <c r="O4849" s="40">
        <f t="shared" si="531"/>
        <v>0</v>
      </c>
    </row>
    <row r="4850" spans="2:15" ht="18" customHeight="1">
      <c r="B4850" s="109" t="str">
        <f>IF('2.売上実績'!$B4850="","",'2.売上実績'!$B4850)</f>
        <v/>
      </c>
      <c r="C4850" s="110" t="str">
        <f>IF('2.売上実績'!$C4850="","",'2.売上実績'!$C4850)</f>
        <v/>
      </c>
      <c r="D4850" s="98" t="str">
        <f>IF(C4850="","",VLOOKUP(C4850,'4.製品一覧'!$B$4:$D$500,3,FALSE))</f>
        <v/>
      </c>
      <c r="E4850" s="102">
        <f>IF(C4850&lt;&gt;"",VLOOKUP(C4850,'7.製品別原価'!$B$5:$J$500,8,FALSE),0)</f>
        <v>0</v>
      </c>
      <c r="F4850" s="37">
        <f>IF(OR($K$2=0,K4850=0),0,'1.全社費用'!$C$42/$K$2)</f>
        <v>0</v>
      </c>
      <c r="G4850" s="37">
        <f t="shared" si="527"/>
        <v>0</v>
      </c>
      <c r="H4850" s="38">
        <f t="shared" si="528"/>
        <v>0</v>
      </c>
      <c r="I4850" s="39">
        <f t="shared" si="529"/>
        <v>0</v>
      </c>
      <c r="J4850" s="40">
        <f t="shared" si="530"/>
        <v>0</v>
      </c>
      <c r="K4850" s="111">
        <f>IF($B4850="",0,'2.売上実績'!D4850)</f>
        <v>0</v>
      </c>
      <c r="L4850" s="111">
        <f>IF($B4850="",0,'2.売上実績'!E4850)</f>
        <v>0</v>
      </c>
      <c r="M4850" s="28">
        <f t="shared" si="525"/>
        <v>0</v>
      </c>
      <c r="N4850" s="41">
        <f t="shared" si="526"/>
        <v>0</v>
      </c>
      <c r="O4850" s="40">
        <f t="shared" si="531"/>
        <v>0</v>
      </c>
    </row>
    <row r="4851" spans="2:15" ht="18" customHeight="1">
      <c r="B4851" s="109" t="str">
        <f>IF('2.売上実績'!$B4851="","",'2.売上実績'!$B4851)</f>
        <v/>
      </c>
      <c r="C4851" s="110" t="str">
        <f>IF('2.売上実績'!$C4851="","",'2.売上実績'!$C4851)</f>
        <v/>
      </c>
      <c r="D4851" s="98" t="str">
        <f>IF(C4851="","",VLOOKUP(C4851,'4.製品一覧'!$B$4:$D$500,3,FALSE))</f>
        <v/>
      </c>
      <c r="E4851" s="102">
        <f>IF(C4851&lt;&gt;"",VLOOKUP(C4851,'7.製品別原価'!$B$5:$J$500,8,FALSE),0)</f>
        <v>0</v>
      </c>
      <c r="F4851" s="37">
        <f>IF(OR($K$2=0,K4851=0),0,'1.全社費用'!$C$42/$K$2)</f>
        <v>0</v>
      </c>
      <c r="G4851" s="37">
        <f t="shared" si="527"/>
        <v>0</v>
      </c>
      <c r="H4851" s="38">
        <f t="shared" si="528"/>
        <v>0</v>
      </c>
      <c r="I4851" s="39">
        <f t="shared" si="529"/>
        <v>0</v>
      </c>
      <c r="J4851" s="40">
        <f t="shared" si="530"/>
        <v>0</v>
      </c>
      <c r="K4851" s="111">
        <f>IF($B4851="",0,'2.売上実績'!D4851)</f>
        <v>0</v>
      </c>
      <c r="L4851" s="111">
        <f>IF($B4851="",0,'2.売上実績'!E4851)</f>
        <v>0</v>
      </c>
      <c r="M4851" s="28">
        <f t="shared" si="525"/>
        <v>0</v>
      </c>
      <c r="N4851" s="41">
        <f t="shared" si="526"/>
        <v>0</v>
      </c>
      <c r="O4851" s="40">
        <f t="shared" si="531"/>
        <v>0</v>
      </c>
    </row>
    <row r="4852" spans="2:15" ht="18" customHeight="1">
      <c r="B4852" s="109" t="str">
        <f>IF('2.売上実績'!$B4852="","",'2.売上実績'!$B4852)</f>
        <v/>
      </c>
      <c r="C4852" s="110" t="str">
        <f>IF('2.売上実績'!$C4852="","",'2.売上実績'!$C4852)</f>
        <v/>
      </c>
      <c r="D4852" s="98" t="str">
        <f>IF(C4852="","",VLOOKUP(C4852,'4.製品一覧'!$B$4:$D$500,3,FALSE))</f>
        <v/>
      </c>
      <c r="E4852" s="102">
        <f>IF(C4852&lt;&gt;"",VLOOKUP(C4852,'7.製品別原価'!$B$5:$J$500,8,FALSE),0)</f>
        <v>0</v>
      </c>
      <c r="F4852" s="37">
        <f>IF(OR($K$2=0,K4852=0),0,'1.全社費用'!$C$42/$K$2)</f>
        <v>0</v>
      </c>
      <c r="G4852" s="37">
        <f t="shared" si="527"/>
        <v>0</v>
      </c>
      <c r="H4852" s="38">
        <f t="shared" si="528"/>
        <v>0</v>
      </c>
      <c r="I4852" s="39">
        <f t="shared" si="529"/>
        <v>0</v>
      </c>
      <c r="J4852" s="40">
        <f t="shared" si="530"/>
        <v>0</v>
      </c>
      <c r="K4852" s="111">
        <f>IF($B4852="",0,'2.売上実績'!D4852)</f>
        <v>0</v>
      </c>
      <c r="L4852" s="111">
        <f>IF($B4852="",0,'2.売上実績'!E4852)</f>
        <v>0</v>
      </c>
      <c r="M4852" s="28">
        <f t="shared" si="525"/>
        <v>0</v>
      </c>
      <c r="N4852" s="41">
        <f t="shared" si="526"/>
        <v>0</v>
      </c>
      <c r="O4852" s="40">
        <f t="shared" si="531"/>
        <v>0</v>
      </c>
    </row>
    <row r="4853" spans="2:15" ht="18" customHeight="1">
      <c r="B4853" s="109" t="str">
        <f>IF('2.売上実績'!$B4853="","",'2.売上実績'!$B4853)</f>
        <v/>
      </c>
      <c r="C4853" s="110" t="str">
        <f>IF('2.売上実績'!$C4853="","",'2.売上実績'!$C4853)</f>
        <v/>
      </c>
      <c r="D4853" s="98" t="str">
        <f>IF(C4853="","",VLOOKUP(C4853,'4.製品一覧'!$B$4:$D$500,3,FALSE))</f>
        <v/>
      </c>
      <c r="E4853" s="102">
        <f>IF(C4853&lt;&gt;"",VLOOKUP(C4853,'7.製品別原価'!$B$5:$J$500,8,FALSE),0)</f>
        <v>0</v>
      </c>
      <c r="F4853" s="37">
        <f>IF(OR($K$2=0,K4853=0),0,'1.全社費用'!$C$42/$K$2)</f>
        <v>0</v>
      </c>
      <c r="G4853" s="37">
        <f t="shared" si="527"/>
        <v>0</v>
      </c>
      <c r="H4853" s="38">
        <f t="shared" si="528"/>
        <v>0</v>
      </c>
      <c r="I4853" s="39">
        <f t="shared" si="529"/>
        <v>0</v>
      </c>
      <c r="J4853" s="40">
        <f t="shared" si="530"/>
        <v>0</v>
      </c>
      <c r="K4853" s="111">
        <f>IF($B4853="",0,'2.売上実績'!D4853)</f>
        <v>0</v>
      </c>
      <c r="L4853" s="111">
        <f>IF($B4853="",0,'2.売上実績'!E4853)</f>
        <v>0</v>
      </c>
      <c r="M4853" s="28">
        <f t="shared" si="525"/>
        <v>0</v>
      </c>
      <c r="N4853" s="41">
        <f t="shared" si="526"/>
        <v>0</v>
      </c>
      <c r="O4853" s="40">
        <f t="shared" si="531"/>
        <v>0</v>
      </c>
    </row>
    <row r="4854" spans="2:15" ht="18" customHeight="1">
      <c r="B4854" s="109" t="str">
        <f>IF('2.売上実績'!$B4854="","",'2.売上実績'!$B4854)</f>
        <v/>
      </c>
      <c r="C4854" s="110" t="str">
        <f>IF('2.売上実績'!$C4854="","",'2.売上実績'!$C4854)</f>
        <v/>
      </c>
      <c r="D4854" s="98" t="str">
        <f>IF(C4854="","",VLOOKUP(C4854,'4.製品一覧'!$B$4:$D$500,3,FALSE))</f>
        <v/>
      </c>
      <c r="E4854" s="102">
        <f>IF(C4854&lt;&gt;"",VLOOKUP(C4854,'7.製品別原価'!$B$5:$J$500,8,FALSE),0)</f>
        <v>0</v>
      </c>
      <c r="F4854" s="37">
        <f>IF(OR($K$2=0,K4854=0),0,'1.全社費用'!$C$42/$K$2)</f>
        <v>0</v>
      </c>
      <c r="G4854" s="37">
        <f t="shared" si="527"/>
        <v>0</v>
      </c>
      <c r="H4854" s="38">
        <f t="shared" si="528"/>
        <v>0</v>
      </c>
      <c r="I4854" s="39">
        <f t="shared" si="529"/>
        <v>0</v>
      </c>
      <c r="J4854" s="40">
        <f t="shared" si="530"/>
        <v>0</v>
      </c>
      <c r="K4854" s="111">
        <f>IF($B4854="",0,'2.売上実績'!D4854)</f>
        <v>0</v>
      </c>
      <c r="L4854" s="111">
        <f>IF($B4854="",0,'2.売上実績'!E4854)</f>
        <v>0</v>
      </c>
      <c r="M4854" s="28">
        <f t="shared" si="525"/>
        <v>0</v>
      </c>
      <c r="N4854" s="41">
        <f t="shared" si="526"/>
        <v>0</v>
      </c>
      <c r="O4854" s="40">
        <f t="shared" si="531"/>
        <v>0</v>
      </c>
    </row>
    <row r="4855" spans="2:15" ht="18" customHeight="1">
      <c r="B4855" s="109" t="str">
        <f>IF('2.売上実績'!$B4855="","",'2.売上実績'!$B4855)</f>
        <v/>
      </c>
      <c r="C4855" s="110" t="str">
        <f>IF('2.売上実績'!$C4855="","",'2.売上実績'!$C4855)</f>
        <v/>
      </c>
      <c r="D4855" s="98" t="str">
        <f>IF(C4855="","",VLOOKUP(C4855,'4.製品一覧'!$B$4:$D$500,3,FALSE))</f>
        <v/>
      </c>
      <c r="E4855" s="102">
        <f>IF(C4855&lt;&gt;"",VLOOKUP(C4855,'7.製品別原価'!$B$5:$J$500,8,FALSE),0)</f>
        <v>0</v>
      </c>
      <c r="F4855" s="37">
        <f>IF(OR($K$2=0,K4855=0),0,'1.全社費用'!$C$42/$K$2)</f>
        <v>0</v>
      </c>
      <c r="G4855" s="37">
        <f t="shared" si="527"/>
        <v>0</v>
      </c>
      <c r="H4855" s="38">
        <f t="shared" si="528"/>
        <v>0</v>
      </c>
      <c r="I4855" s="39">
        <f t="shared" si="529"/>
        <v>0</v>
      </c>
      <c r="J4855" s="40">
        <f t="shared" si="530"/>
        <v>0</v>
      </c>
      <c r="K4855" s="111">
        <f>IF($B4855="",0,'2.売上実績'!D4855)</f>
        <v>0</v>
      </c>
      <c r="L4855" s="111">
        <f>IF($B4855="",0,'2.売上実績'!E4855)</f>
        <v>0</v>
      </c>
      <c r="M4855" s="28">
        <f t="shared" si="525"/>
        <v>0</v>
      </c>
      <c r="N4855" s="41">
        <f t="shared" si="526"/>
        <v>0</v>
      </c>
      <c r="O4855" s="40">
        <f t="shared" si="531"/>
        <v>0</v>
      </c>
    </row>
    <row r="4856" spans="2:15" ht="18" customHeight="1">
      <c r="B4856" s="109" t="str">
        <f>IF('2.売上実績'!$B4856="","",'2.売上実績'!$B4856)</f>
        <v/>
      </c>
      <c r="C4856" s="110" t="str">
        <f>IF('2.売上実績'!$C4856="","",'2.売上実績'!$C4856)</f>
        <v/>
      </c>
      <c r="D4856" s="98" t="str">
        <f>IF(C4856="","",VLOOKUP(C4856,'4.製品一覧'!$B$4:$D$500,3,FALSE))</f>
        <v/>
      </c>
      <c r="E4856" s="102">
        <f>IF(C4856&lt;&gt;"",VLOOKUP(C4856,'7.製品別原価'!$B$5:$J$500,8,FALSE),0)</f>
        <v>0</v>
      </c>
      <c r="F4856" s="37">
        <f>IF(OR($K$2=0,K4856=0),0,'1.全社費用'!$C$42/$K$2)</f>
        <v>0</v>
      </c>
      <c r="G4856" s="37">
        <f t="shared" si="527"/>
        <v>0</v>
      </c>
      <c r="H4856" s="38">
        <f t="shared" si="528"/>
        <v>0</v>
      </c>
      <c r="I4856" s="39">
        <f t="shared" si="529"/>
        <v>0</v>
      </c>
      <c r="J4856" s="40">
        <f t="shared" si="530"/>
        <v>0</v>
      </c>
      <c r="K4856" s="111">
        <f>IF($B4856="",0,'2.売上実績'!D4856)</f>
        <v>0</v>
      </c>
      <c r="L4856" s="111">
        <f>IF($B4856="",0,'2.売上実績'!E4856)</f>
        <v>0</v>
      </c>
      <c r="M4856" s="28">
        <f t="shared" si="525"/>
        <v>0</v>
      </c>
      <c r="N4856" s="41">
        <f t="shared" si="526"/>
        <v>0</v>
      </c>
      <c r="O4856" s="40">
        <f t="shared" si="531"/>
        <v>0</v>
      </c>
    </row>
    <row r="4857" spans="2:15" ht="18" customHeight="1">
      <c r="B4857" s="109" t="str">
        <f>IF('2.売上実績'!$B4857="","",'2.売上実績'!$B4857)</f>
        <v/>
      </c>
      <c r="C4857" s="110" t="str">
        <f>IF('2.売上実績'!$C4857="","",'2.売上実績'!$C4857)</f>
        <v/>
      </c>
      <c r="D4857" s="98" t="str">
        <f>IF(C4857="","",VLOOKUP(C4857,'4.製品一覧'!$B$4:$D$500,3,FALSE))</f>
        <v/>
      </c>
      <c r="E4857" s="102">
        <f>IF(C4857&lt;&gt;"",VLOOKUP(C4857,'7.製品別原価'!$B$5:$J$500,8,FALSE),0)</f>
        <v>0</v>
      </c>
      <c r="F4857" s="37">
        <f>IF(OR($K$2=0,K4857=0),0,'1.全社費用'!$C$42/$K$2)</f>
        <v>0</v>
      </c>
      <c r="G4857" s="37">
        <f t="shared" si="527"/>
        <v>0</v>
      </c>
      <c r="H4857" s="38">
        <f t="shared" si="528"/>
        <v>0</v>
      </c>
      <c r="I4857" s="39">
        <f t="shared" si="529"/>
        <v>0</v>
      </c>
      <c r="J4857" s="40">
        <f t="shared" si="530"/>
        <v>0</v>
      </c>
      <c r="K4857" s="111">
        <f>IF($B4857="",0,'2.売上実績'!D4857)</f>
        <v>0</v>
      </c>
      <c r="L4857" s="111">
        <f>IF($B4857="",0,'2.売上実績'!E4857)</f>
        <v>0</v>
      </c>
      <c r="M4857" s="28">
        <f t="shared" si="525"/>
        <v>0</v>
      </c>
      <c r="N4857" s="41">
        <f t="shared" si="526"/>
        <v>0</v>
      </c>
      <c r="O4857" s="40">
        <f t="shared" si="531"/>
        <v>0</v>
      </c>
    </row>
    <row r="4858" spans="2:15" ht="18" customHeight="1">
      <c r="B4858" s="109" t="str">
        <f>IF('2.売上実績'!$B4858="","",'2.売上実績'!$B4858)</f>
        <v/>
      </c>
      <c r="C4858" s="110" t="str">
        <f>IF('2.売上実績'!$C4858="","",'2.売上実績'!$C4858)</f>
        <v/>
      </c>
      <c r="D4858" s="98" t="str">
        <f>IF(C4858="","",VLOOKUP(C4858,'4.製品一覧'!$B$4:$D$500,3,FALSE))</f>
        <v/>
      </c>
      <c r="E4858" s="102">
        <f>IF(C4858&lt;&gt;"",VLOOKUP(C4858,'7.製品別原価'!$B$5:$J$500,8,FALSE),0)</f>
        <v>0</v>
      </c>
      <c r="F4858" s="37">
        <f>IF(OR($K$2=0,K4858=0),0,'1.全社費用'!$C$42/$K$2)</f>
        <v>0</v>
      </c>
      <c r="G4858" s="37">
        <f t="shared" si="527"/>
        <v>0</v>
      </c>
      <c r="H4858" s="38">
        <f t="shared" si="528"/>
        <v>0</v>
      </c>
      <c r="I4858" s="39">
        <f t="shared" si="529"/>
        <v>0</v>
      </c>
      <c r="J4858" s="40">
        <f t="shared" si="530"/>
        <v>0</v>
      </c>
      <c r="K4858" s="111">
        <f>IF($B4858="",0,'2.売上実績'!D4858)</f>
        <v>0</v>
      </c>
      <c r="L4858" s="111">
        <f>IF($B4858="",0,'2.売上実績'!E4858)</f>
        <v>0</v>
      </c>
      <c r="M4858" s="28">
        <f t="shared" si="525"/>
        <v>0</v>
      </c>
      <c r="N4858" s="41">
        <f t="shared" si="526"/>
        <v>0</v>
      </c>
      <c r="O4858" s="40">
        <f t="shared" si="531"/>
        <v>0</v>
      </c>
    </row>
    <row r="4859" spans="2:15" ht="18" customHeight="1">
      <c r="B4859" s="109" t="str">
        <f>IF('2.売上実績'!$B4859="","",'2.売上実績'!$B4859)</f>
        <v/>
      </c>
      <c r="C4859" s="110" t="str">
        <f>IF('2.売上実績'!$C4859="","",'2.売上実績'!$C4859)</f>
        <v/>
      </c>
      <c r="D4859" s="98" t="str">
        <f>IF(C4859="","",VLOOKUP(C4859,'4.製品一覧'!$B$4:$D$500,3,FALSE))</f>
        <v/>
      </c>
      <c r="E4859" s="102">
        <f>IF(C4859&lt;&gt;"",VLOOKUP(C4859,'7.製品別原価'!$B$5:$J$500,8,FALSE),0)</f>
        <v>0</v>
      </c>
      <c r="F4859" s="37">
        <f>IF(OR($K$2=0,K4859=0),0,'1.全社費用'!$C$42/$K$2)</f>
        <v>0</v>
      </c>
      <c r="G4859" s="37">
        <f t="shared" si="527"/>
        <v>0</v>
      </c>
      <c r="H4859" s="38">
        <f t="shared" si="528"/>
        <v>0</v>
      </c>
      <c r="I4859" s="39">
        <f t="shared" si="529"/>
        <v>0</v>
      </c>
      <c r="J4859" s="40">
        <f t="shared" si="530"/>
        <v>0</v>
      </c>
      <c r="K4859" s="111">
        <f>IF($B4859="",0,'2.売上実績'!D4859)</f>
        <v>0</v>
      </c>
      <c r="L4859" s="111">
        <f>IF($B4859="",0,'2.売上実績'!E4859)</f>
        <v>0</v>
      </c>
      <c r="M4859" s="28">
        <f t="shared" si="525"/>
        <v>0</v>
      </c>
      <c r="N4859" s="41">
        <f t="shared" si="526"/>
        <v>0</v>
      </c>
      <c r="O4859" s="40">
        <f t="shared" si="531"/>
        <v>0</v>
      </c>
    </row>
    <row r="4860" spans="2:15" ht="18" customHeight="1">
      <c r="B4860" s="109" t="str">
        <f>IF('2.売上実績'!$B4860="","",'2.売上実績'!$B4860)</f>
        <v/>
      </c>
      <c r="C4860" s="110" t="str">
        <f>IF('2.売上実績'!$C4860="","",'2.売上実績'!$C4860)</f>
        <v/>
      </c>
      <c r="D4860" s="98" t="str">
        <f>IF(C4860="","",VLOOKUP(C4860,'4.製品一覧'!$B$4:$D$500,3,FALSE))</f>
        <v/>
      </c>
      <c r="E4860" s="102">
        <f>IF(C4860&lt;&gt;"",VLOOKUP(C4860,'7.製品別原価'!$B$5:$J$500,8,FALSE),0)</f>
        <v>0</v>
      </c>
      <c r="F4860" s="37">
        <f>IF(OR($K$2=0,K4860=0),0,'1.全社費用'!$C$42/$K$2)</f>
        <v>0</v>
      </c>
      <c r="G4860" s="37">
        <f t="shared" si="527"/>
        <v>0</v>
      </c>
      <c r="H4860" s="38">
        <f t="shared" si="528"/>
        <v>0</v>
      </c>
      <c r="I4860" s="39">
        <f t="shared" si="529"/>
        <v>0</v>
      </c>
      <c r="J4860" s="40">
        <f t="shared" si="530"/>
        <v>0</v>
      </c>
      <c r="K4860" s="111">
        <f>IF($B4860="",0,'2.売上実績'!D4860)</f>
        <v>0</v>
      </c>
      <c r="L4860" s="111">
        <f>IF($B4860="",0,'2.売上実績'!E4860)</f>
        <v>0</v>
      </c>
      <c r="M4860" s="28">
        <f t="shared" si="525"/>
        <v>0</v>
      </c>
      <c r="N4860" s="41">
        <f t="shared" si="526"/>
        <v>0</v>
      </c>
      <c r="O4860" s="40">
        <f t="shared" si="531"/>
        <v>0</v>
      </c>
    </row>
    <row r="4861" spans="2:15" ht="18" customHeight="1">
      <c r="B4861" s="109" t="str">
        <f>IF('2.売上実績'!$B4861="","",'2.売上実績'!$B4861)</f>
        <v/>
      </c>
      <c r="C4861" s="110" t="str">
        <f>IF('2.売上実績'!$C4861="","",'2.売上実績'!$C4861)</f>
        <v/>
      </c>
      <c r="D4861" s="98" t="str">
        <f>IF(C4861="","",VLOOKUP(C4861,'4.製品一覧'!$B$4:$D$500,3,FALSE))</f>
        <v/>
      </c>
      <c r="E4861" s="102">
        <f>IF(C4861&lt;&gt;"",VLOOKUP(C4861,'7.製品別原価'!$B$5:$J$500,8,FALSE),0)</f>
        <v>0</v>
      </c>
      <c r="F4861" s="37">
        <f>IF(OR($K$2=0,K4861=0),0,'1.全社費用'!$C$42/$K$2)</f>
        <v>0</v>
      </c>
      <c r="G4861" s="37">
        <f t="shared" si="527"/>
        <v>0</v>
      </c>
      <c r="H4861" s="38">
        <f t="shared" si="528"/>
        <v>0</v>
      </c>
      <c r="I4861" s="39">
        <f t="shared" si="529"/>
        <v>0</v>
      </c>
      <c r="J4861" s="40">
        <f t="shared" si="530"/>
        <v>0</v>
      </c>
      <c r="K4861" s="111">
        <f>IF($B4861="",0,'2.売上実績'!D4861)</f>
        <v>0</v>
      </c>
      <c r="L4861" s="111">
        <f>IF($B4861="",0,'2.売上実績'!E4861)</f>
        <v>0</v>
      </c>
      <c r="M4861" s="28">
        <f t="shared" si="525"/>
        <v>0</v>
      </c>
      <c r="N4861" s="41">
        <f t="shared" si="526"/>
        <v>0</v>
      </c>
      <c r="O4861" s="40">
        <f t="shared" si="531"/>
        <v>0</v>
      </c>
    </row>
    <row r="4862" spans="2:15" ht="18" customHeight="1">
      <c r="B4862" s="109" t="str">
        <f>IF('2.売上実績'!$B4862="","",'2.売上実績'!$B4862)</f>
        <v/>
      </c>
      <c r="C4862" s="110" t="str">
        <f>IF('2.売上実績'!$C4862="","",'2.売上実績'!$C4862)</f>
        <v/>
      </c>
      <c r="D4862" s="98" t="str">
        <f>IF(C4862="","",VLOOKUP(C4862,'4.製品一覧'!$B$4:$D$500,3,FALSE))</f>
        <v/>
      </c>
      <c r="E4862" s="102">
        <f>IF(C4862&lt;&gt;"",VLOOKUP(C4862,'7.製品別原価'!$B$5:$J$500,8,FALSE),0)</f>
        <v>0</v>
      </c>
      <c r="F4862" s="37">
        <f>IF(OR($K$2=0,K4862=0),0,'1.全社費用'!$C$42/$K$2)</f>
        <v>0</v>
      </c>
      <c r="G4862" s="37">
        <f t="shared" si="527"/>
        <v>0</v>
      </c>
      <c r="H4862" s="38">
        <f t="shared" si="528"/>
        <v>0</v>
      </c>
      <c r="I4862" s="39">
        <f t="shared" si="529"/>
        <v>0</v>
      </c>
      <c r="J4862" s="40">
        <f t="shared" si="530"/>
        <v>0</v>
      </c>
      <c r="K4862" s="111">
        <f>IF($B4862="",0,'2.売上実績'!D4862)</f>
        <v>0</v>
      </c>
      <c r="L4862" s="111">
        <f>IF($B4862="",0,'2.売上実績'!E4862)</f>
        <v>0</v>
      </c>
      <c r="M4862" s="28">
        <f t="shared" si="525"/>
        <v>0</v>
      </c>
      <c r="N4862" s="41">
        <f t="shared" si="526"/>
        <v>0</v>
      </c>
      <c r="O4862" s="40">
        <f t="shared" si="531"/>
        <v>0</v>
      </c>
    </row>
    <row r="4863" spans="2:15" ht="18" customHeight="1">
      <c r="B4863" s="109" t="str">
        <f>IF('2.売上実績'!$B4863="","",'2.売上実績'!$B4863)</f>
        <v/>
      </c>
      <c r="C4863" s="110" t="str">
        <f>IF('2.売上実績'!$C4863="","",'2.売上実績'!$C4863)</f>
        <v/>
      </c>
      <c r="D4863" s="98" t="str">
        <f>IF(C4863="","",VLOOKUP(C4863,'4.製品一覧'!$B$4:$D$500,3,FALSE))</f>
        <v/>
      </c>
      <c r="E4863" s="102">
        <f>IF(C4863&lt;&gt;"",VLOOKUP(C4863,'7.製品別原価'!$B$5:$J$500,8,FALSE),0)</f>
        <v>0</v>
      </c>
      <c r="F4863" s="37">
        <f>IF(OR($K$2=0,K4863=0),0,'1.全社費用'!$C$42/$K$2)</f>
        <v>0</v>
      </c>
      <c r="G4863" s="37">
        <f t="shared" si="527"/>
        <v>0</v>
      </c>
      <c r="H4863" s="38">
        <f t="shared" si="528"/>
        <v>0</v>
      </c>
      <c r="I4863" s="39">
        <f t="shared" si="529"/>
        <v>0</v>
      </c>
      <c r="J4863" s="40">
        <f t="shared" si="530"/>
        <v>0</v>
      </c>
      <c r="K4863" s="111">
        <f>IF($B4863="",0,'2.売上実績'!D4863)</f>
        <v>0</v>
      </c>
      <c r="L4863" s="111">
        <f>IF($B4863="",0,'2.売上実績'!E4863)</f>
        <v>0</v>
      </c>
      <c r="M4863" s="28">
        <f t="shared" si="525"/>
        <v>0</v>
      </c>
      <c r="N4863" s="41">
        <f t="shared" si="526"/>
        <v>0</v>
      </c>
      <c r="O4863" s="40">
        <f t="shared" si="531"/>
        <v>0</v>
      </c>
    </row>
    <row r="4864" spans="2:15" ht="18" customHeight="1">
      <c r="B4864" s="109" t="str">
        <f>IF('2.売上実績'!$B4864="","",'2.売上実績'!$B4864)</f>
        <v/>
      </c>
      <c r="C4864" s="110" t="str">
        <f>IF('2.売上実績'!$C4864="","",'2.売上実績'!$C4864)</f>
        <v/>
      </c>
      <c r="D4864" s="98" t="str">
        <f>IF(C4864="","",VLOOKUP(C4864,'4.製品一覧'!$B$4:$D$500,3,FALSE))</f>
        <v/>
      </c>
      <c r="E4864" s="102">
        <f>IF(C4864&lt;&gt;"",VLOOKUP(C4864,'7.製品別原価'!$B$5:$J$500,8,FALSE),0)</f>
        <v>0</v>
      </c>
      <c r="F4864" s="37">
        <f>IF(OR($K$2=0,K4864=0),0,'1.全社費用'!$C$42/$K$2)</f>
        <v>0</v>
      </c>
      <c r="G4864" s="37">
        <f t="shared" si="527"/>
        <v>0</v>
      </c>
      <c r="H4864" s="38">
        <f t="shared" si="528"/>
        <v>0</v>
      </c>
      <c r="I4864" s="39">
        <f t="shared" si="529"/>
        <v>0</v>
      </c>
      <c r="J4864" s="40">
        <f t="shared" si="530"/>
        <v>0</v>
      </c>
      <c r="K4864" s="111">
        <f>IF($B4864="",0,'2.売上実績'!D4864)</f>
        <v>0</v>
      </c>
      <c r="L4864" s="111">
        <f>IF($B4864="",0,'2.売上実績'!E4864)</f>
        <v>0</v>
      </c>
      <c r="M4864" s="28">
        <f t="shared" si="525"/>
        <v>0</v>
      </c>
      <c r="N4864" s="41">
        <f t="shared" si="526"/>
        <v>0</v>
      </c>
      <c r="O4864" s="40">
        <f t="shared" si="531"/>
        <v>0</v>
      </c>
    </row>
    <row r="4865" spans="2:15" ht="18" customHeight="1">
      <c r="B4865" s="109" t="str">
        <f>IF('2.売上実績'!$B4865="","",'2.売上実績'!$B4865)</f>
        <v/>
      </c>
      <c r="C4865" s="110" t="str">
        <f>IF('2.売上実績'!$C4865="","",'2.売上実績'!$C4865)</f>
        <v/>
      </c>
      <c r="D4865" s="98" t="str">
        <f>IF(C4865="","",VLOOKUP(C4865,'4.製品一覧'!$B$4:$D$500,3,FALSE))</f>
        <v/>
      </c>
      <c r="E4865" s="102">
        <f>IF(C4865&lt;&gt;"",VLOOKUP(C4865,'7.製品別原価'!$B$5:$J$500,8,FALSE),0)</f>
        <v>0</v>
      </c>
      <c r="F4865" s="37">
        <f>IF(OR($K$2=0,K4865=0),0,'1.全社費用'!$C$42/$K$2)</f>
        <v>0</v>
      </c>
      <c r="G4865" s="37">
        <f t="shared" si="527"/>
        <v>0</v>
      </c>
      <c r="H4865" s="38">
        <f t="shared" si="528"/>
        <v>0</v>
      </c>
      <c r="I4865" s="39">
        <f t="shared" si="529"/>
        <v>0</v>
      </c>
      <c r="J4865" s="40">
        <f t="shared" si="530"/>
        <v>0</v>
      </c>
      <c r="K4865" s="111">
        <f>IF($B4865="",0,'2.売上実績'!D4865)</f>
        <v>0</v>
      </c>
      <c r="L4865" s="111">
        <f>IF($B4865="",0,'2.売上実績'!E4865)</f>
        <v>0</v>
      </c>
      <c r="M4865" s="28">
        <f t="shared" si="525"/>
        <v>0</v>
      </c>
      <c r="N4865" s="41">
        <f t="shared" si="526"/>
        <v>0</v>
      </c>
      <c r="O4865" s="40">
        <f t="shared" si="531"/>
        <v>0</v>
      </c>
    </row>
    <row r="4866" spans="2:15" ht="18" customHeight="1">
      <c r="B4866" s="109" t="str">
        <f>IF('2.売上実績'!$B4866="","",'2.売上実績'!$B4866)</f>
        <v/>
      </c>
      <c r="C4866" s="110" t="str">
        <f>IF('2.売上実績'!$C4866="","",'2.売上実績'!$C4866)</f>
        <v/>
      </c>
      <c r="D4866" s="98" t="str">
        <f>IF(C4866="","",VLOOKUP(C4866,'4.製品一覧'!$B$4:$D$500,3,FALSE))</f>
        <v/>
      </c>
      <c r="E4866" s="102">
        <f>IF(C4866&lt;&gt;"",VLOOKUP(C4866,'7.製品別原価'!$B$5:$J$500,8,FALSE),0)</f>
        <v>0</v>
      </c>
      <c r="F4866" s="37">
        <f>IF(OR($K$2=0,K4866=0),0,'1.全社費用'!$C$42/$K$2)</f>
        <v>0</v>
      </c>
      <c r="G4866" s="37">
        <f t="shared" si="527"/>
        <v>0</v>
      </c>
      <c r="H4866" s="38">
        <f t="shared" si="528"/>
        <v>0</v>
      </c>
      <c r="I4866" s="39">
        <f t="shared" si="529"/>
        <v>0</v>
      </c>
      <c r="J4866" s="40">
        <f t="shared" si="530"/>
        <v>0</v>
      </c>
      <c r="K4866" s="111">
        <f>IF($B4866="",0,'2.売上実績'!D4866)</f>
        <v>0</v>
      </c>
      <c r="L4866" s="111">
        <f>IF($B4866="",0,'2.売上実績'!E4866)</f>
        <v>0</v>
      </c>
      <c r="M4866" s="28">
        <f t="shared" si="525"/>
        <v>0</v>
      </c>
      <c r="N4866" s="41">
        <f t="shared" si="526"/>
        <v>0</v>
      </c>
      <c r="O4866" s="40">
        <f t="shared" si="531"/>
        <v>0</v>
      </c>
    </row>
    <row r="4867" spans="2:15" ht="18" customHeight="1">
      <c r="B4867" s="109" t="str">
        <f>IF('2.売上実績'!$B4867="","",'2.売上実績'!$B4867)</f>
        <v/>
      </c>
      <c r="C4867" s="110" t="str">
        <f>IF('2.売上実績'!$C4867="","",'2.売上実績'!$C4867)</f>
        <v/>
      </c>
      <c r="D4867" s="98" t="str">
        <f>IF(C4867="","",VLOOKUP(C4867,'4.製品一覧'!$B$4:$D$500,3,FALSE))</f>
        <v/>
      </c>
      <c r="E4867" s="102">
        <f>IF(C4867&lt;&gt;"",VLOOKUP(C4867,'7.製品別原価'!$B$5:$J$500,8,FALSE),0)</f>
        <v>0</v>
      </c>
      <c r="F4867" s="37">
        <f>IF(OR($K$2=0,K4867=0),0,'1.全社費用'!$C$42/$K$2)</f>
        <v>0</v>
      </c>
      <c r="G4867" s="37">
        <f t="shared" si="527"/>
        <v>0</v>
      </c>
      <c r="H4867" s="38">
        <f t="shared" si="528"/>
        <v>0</v>
      </c>
      <c r="I4867" s="39">
        <f t="shared" si="529"/>
        <v>0</v>
      </c>
      <c r="J4867" s="40">
        <f t="shared" si="530"/>
        <v>0</v>
      </c>
      <c r="K4867" s="111">
        <f>IF($B4867="",0,'2.売上実績'!D4867)</f>
        <v>0</v>
      </c>
      <c r="L4867" s="111">
        <f>IF($B4867="",0,'2.売上実績'!E4867)</f>
        <v>0</v>
      </c>
      <c r="M4867" s="28">
        <f t="shared" si="525"/>
        <v>0</v>
      </c>
      <c r="N4867" s="41">
        <f t="shared" si="526"/>
        <v>0</v>
      </c>
      <c r="O4867" s="40">
        <f t="shared" si="531"/>
        <v>0</v>
      </c>
    </row>
    <row r="4868" spans="2:15" ht="18" customHeight="1">
      <c r="B4868" s="109" t="str">
        <f>IF('2.売上実績'!$B4868="","",'2.売上実績'!$B4868)</f>
        <v/>
      </c>
      <c r="C4868" s="110" t="str">
        <f>IF('2.売上実績'!$C4868="","",'2.売上実績'!$C4868)</f>
        <v/>
      </c>
      <c r="D4868" s="98" t="str">
        <f>IF(C4868="","",VLOOKUP(C4868,'4.製品一覧'!$B$4:$D$500,3,FALSE))</f>
        <v/>
      </c>
      <c r="E4868" s="102">
        <f>IF(C4868&lt;&gt;"",VLOOKUP(C4868,'7.製品別原価'!$B$5:$J$500,8,FALSE),0)</f>
        <v>0</v>
      </c>
      <c r="F4868" s="37">
        <f>IF(OR($K$2=0,K4868=0),0,'1.全社費用'!$C$42/$K$2)</f>
        <v>0</v>
      </c>
      <c r="G4868" s="37">
        <f t="shared" si="527"/>
        <v>0</v>
      </c>
      <c r="H4868" s="38">
        <f t="shared" si="528"/>
        <v>0</v>
      </c>
      <c r="I4868" s="39">
        <f t="shared" si="529"/>
        <v>0</v>
      </c>
      <c r="J4868" s="40">
        <f t="shared" si="530"/>
        <v>0</v>
      </c>
      <c r="K4868" s="111">
        <f>IF($B4868="",0,'2.売上実績'!D4868)</f>
        <v>0</v>
      </c>
      <c r="L4868" s="111">
        <f>IF($B4868="",0,'2.売上実績'!E4868)</f>
        <v>0</v>
      </c>
      <c r="M4868" s="28">
        <f t="shared" ref="M4868:M4931" si="532">G4868*K4868</f>
        <v>0</v>
      </c>
      <c r="N4868" s="41">
        <f t="shared" ref="N4868:N4931" si="533">L4868-M4868</f>
        <v>0</v>
      </c>
      <c r="O4868" s="40">
        <f t="shared" si="531"/>
        <v>0</v>
      </c>
    </row>
    <row r="4869" spans="2:15" ht="18" customHeight="1">
      <c r="B4869" s="109" t="str">
        <f>IF('2.売上実績'!$B4869="","",'2.売上実績'!$B4869)</f>
        <v/>
      </c>
      <c r="C4869" s="110" t="str">
        <f>IF('2.売上実績'!$C4869="","",'2.売上実績'!$C4869)</f>
        <v/>
      </c>
      <c r="D4869" s="98" t="str">
        <f>IF(C4869="","",VLOOKUP(C4869,'4.製品一覧'!$B$4:$D$500,3,FALSE))</f>
        <v/>
      </c>
      <c r="E4869" s="102">
        <f>IF(C4869&lt;&gt;"",VLOOKUP(C4869,'7.製品別原価'!$B$5:$J$500,8,FALSE),0)</f>
        <v>0</v>
      </c>
      <c r="F4869" s="37">
        <f>IF(OR($K$2=0,K4869=0),0,'1.全社費用'!$C$42/$K$2)</f>
        <v>0</v>
      </c>
      <c r="G4869" s="37">
        <f t="shared" ref="G4869:G4932" si="534">SUM(D4869:F4869)</f>
        <v>0</v>
      </c>
      <c r="H4869" s="38">
        <f t="shared" ref="H4869:H4932" si="535">IF(K4869=0,0,L4869/K4869)</f>
        <v>0</v>
      </c>
      <c r="I4869" s="39">
        <f t="shared" ref="I4869:I4932" si="536">IF(K4869=0,0,N4869/K4869)</f>
        <v>0</v>
      </c>
      <c r="J4869" s="40">
        <f t="shared" ref="J4869:J4932" si="537">O4869</f>
        <v>0</v>
      </c>
      <c r="K4869" s="111">
        <f>IF($B4869="",0,'2.売上実績'!D4869)</f>
        <v>0</v>
      </c>
      <c r="L4869" s="111">
        <f>IF($B4869="",0,'2.売上実績'!E4869)</f>
        <v>0</v>
      </c>
      <c r="M4869" s="28">
        <f t="shared" si="532"/>
        <v>0</v>
      </c>
      <c r="N4869" s="41">
        <f t="shared" si="533"/>
        <v>0</v>
      </c>
      <c r="O4869" s="40">
        <f t="shared" ref="O4869:O4932" si="538">IF(OR(N4869=0,L4869=0),0,N4869/L4869)</f>
        <v>0</v>
      </c>
    </row>
    <row r="4870" spans="2:15" ht="18" customHeight="1">
      <c r="B4870" s="109" t="str">
        <f>IF('2.売上実績'!$B4870="","",'2.売上実績'!$B4870)</f>
        <v/>
      </c>
      <c r="C4870" s="110" t="str">
        <f>IF('2.売上実績'!$C4870="","",'2.売上実績'!$C4870)</f>
        <v/>
      </c>
      <c r="D4870" s="98" t="str">
        <f>IF(C4870="","",VLOOKUP(C4870,'4.製品一覧'!$B$4:$D$500,3,FALSE))</f>
        <v/>
      </c>
      <c r="E4870" s="102">
        <f>IF(C4870&lt;&gt;"",VLOOKUP(C4870,'7.製品別原価'!$B$5:$J$500,8,FALSE),0)</f>
        <v>0</v>
      </c>
      <c r="F4870" s="37">
        <f>IF(OR($K$2=0,K4870=0),0,'1.全社費用'!$C$42/$K$2)</f>
        <v>0</v>
      </c>
      <c r="G4870" s="37">
        <f t="shared" si="534"/>
        <v>0</v>
      </c>
      <c r="H4870" s="38">
        <f t="shared" si="535"/>
        <v>0</v>
      </c>
      <c r="I4870" s="39">
        <f t="shared" si="536"/>
        <v>0</v>
      </c>
      <c r="J4870" s="40">
        <f t="shared" si="537"/>
        <v>0</v>
      </c>
      <c r="K4870" s="111">
        <f>IF($B4870="",0,'2.売上実績'!D4870)</f>
        <v>0</v>
      </c>
      <c r="L4870" s="111">
        <f>IF($B4870="",0,'2.売上実績'!E4870)</f>
        <v>0</v>
      </c>
      <c r="M4870" s="28">
        <f t="shared" si="532"/>
        <v>0</v>
      </c>
      <c r="N4870" s="41">
        <f t="shared" si="533"/>
        <v>0</v>
      </c>
      <c r="O4870" s="40">
        <f t="shared" si="538"/>
        <v>0</v>
      </c>
    </row>
    <row r="4871" spans="2:15" ht="18" customHeight="1">
      <c r="B4871" s="109" t="str">
        <f>IF('2.売上実績'!$B4871="","",'2.売上実績'!$B4871)</f>
        <v/>
      </c>
      <c r="C4871" s="110" t="str">
        <f>IF('2.売上実績'!$C4871="","",'2.売上実績'!$C4871)</f>
        <v/>
      </c>
      <c r="D4871" s="98" t="str">
        <f>IF(C4871="","",VLOOKUP(C4871,'4.製品一覧'!$B$4:$D$500,3,FALSE))</f>
        <v/>
      </c>
      <c r="E4871" s="102">
        <f>IF(C4871&lt;&gt;"",VLOOKUP(C4871,'7.製品別原価'!$B$5:$J$500,8,FALSE),0)</f>
        <v>0</v>
      </c>
      <c r="F4871" s="37">
        <f>IF(OR($K$2=0,K4871=0),0,'1.全社費用'!$C$42/$K$2)</f>
        <v>0</v>
      </c>
      <c r="G4871" s="37">
        <f t="shared" si="534"/>
        <v>0</v>
      </c>
      <c r="H4871" s="38">
        <f t="shared" si="535"/>
        <v>0</v>
      </c>
      <c r="I4871" s="39">
        <f t="shared" si="536"/>
        <v>0</v>
      </c>
      <c r="J4871" s="40">
        <f t="shared" si="537"/>
        <v>0</v>
      </c>
      <c r="K4871" s="111">
        <f>IF($B4871="",0,'2.売上実績'!D4871)</f>
        <v>0</v>
      </c>
      <c r="L4871" s="111">
        <f>IF($B4871="",0,'2.売上実績'!E4871)</f>
        <v>0</v>
      </c>
      <c r="M4871" s="28">
        <f t="shared" si="532"/>
        <v>0</v>
      </c>
      <c r="N4871" s="41">
        <f t="shared" si="533"/>
        <v>0</v>
      </c>
      <c r="O4871" s="40">
        <f t="shared" si="538"/>
        <v>0</v>
      </c>
    </row>
    <row r="4872" spans="2:15" ht="18" customHeight="1">
      <c r="B4872" s="109" t="str">
        <f>IF('2.売上実績'!$B4872="","",'2.売上実績'!$B4872)</f>
        <v/>
      </c>
      <c r="C4872" s="110" t="str">
        <f>IF('2.売上実績'!$C4872="","",'2.売上実績'!$C4872)</f>
        <v/>
      </c>
      <c r="D4872" s="98" t="str">
        <f>IF(C4872="","",VLOOKUP(C4872,'4.製品一覧'!$B$4:$D$500,3,FALSE))</f>
        <v/>
      </c>
      <c r="E4872" s="102">
        <f>IF(C4872&lt;&gt;"",VLOOKUP(C4872,'7.製品別原価'!$B$5:$J$500,8,FALSE),0)</f>
        <v>0</v>
      </c>
      <c r="F4872" s="37">
        <f>IF(OR($K$2=0,K4872=0),0,'1.全社費用'!$C$42/$K$2)</f>
        <v>0</v>
      </c>
      <c r="G4872" s="37">
        <f t="shared" si="534"/>
        <v>0</v>
      </c>
      <c r="H4872" s="38">
        <f t="shared" si="535"/>
        <v>0</v>
      </c>
      <c r="I4872" s="39">
        <f t="shared" si="536"/>
        <v>0</v>
      </c>
      <c r="J4872" s="40">
        <f t="shared" si="537"/>
        <v>0</v>
      </c>
      <c r="K4872" s="111">
        <f>IF($B4872="",0,'2.売上実績'!D4872)</f>
        <v>0</v>
      </c>
      <c r="L4872" s="111">
        <f>IF($B4872="",0,'2.売上実績'!E4872)</f>
        <v>0</v>
      </c>
      <c r="M4872" s="28">
        <f t="shared" si="532"/>
        <v>0</v>
      </c>
      <c r="N4872" s="41">
        <f t="shared" si="533"/>
        <v>0</v>
      </c>
      <c r="O4872" s="40">
        <f t="shared" si="538"/>
        <v>0</v>
      </c>
    </row>
    <row r="4873" spans="2:15" ht="18" customHeight="1">
      <c r="B4873" s="109" t="str">
        <f>IF('2.売上実績'!$B4873="","",'2.売上実績'!$B4873)</f>
        <v/>
      </c>
      <c r="C4873" s="110" t="str">
        <f>IF('2.売上実績'!$C4873="","",'2.売上実績'!$C4873)</f>
        <v/>
      </c>
      <c r="D4873" s="98" t="str">
        <f>IF(C4873="","",VLOOKUP(C4873,'4.製品一覧'!$B$4:$D$500,3,FALSE))</f>
        <v/>
      </c>
      <c r="E4873" s="102">
        <f>IF(C4873&lt;&gt;"",VLOOKUP(C4873,'7.製品別原価'!$B$5:$J$500,8,FALSE),0)</f>
        <v>0</v>
      </c>
      <c r="F4873" s="37">
        <f>IF(OR($K$2=0,K4873=0),0,'1.全社費用'!$C$42/$K$2)</f>
        <v>0</v>
      </c>
      <c r="G4873" s="37">
        <f t="shared" si="534"/>
        <v>0</v>
      </c>
      <c r="H4873" s="38">
        <f t="shared" si="535"/>
        <v>0</v>
      </c>
      <c r="I4873" s="39">
        <f t="shared" si="536"/>
        <v>0</v>
      </c>
      <c r="J4873" s="40">
        <f t="shared" si="537"/>
        <v>0</v>
      </c>
      <c r="K4873" s="111">
        <f>IF($B4873="",0,'2.売上実績'!D4873)</f>
        <v>0</v>
      </c>
      <c r="L4873" s="111">
        <f>IF($B4873="",0,'2.売上実績'!E4873)</f>
        <v>0</v>
      </c>
      <c r="M4873" s="28">
        <f t="shared" si="532"/>
        <v>0</v>
      </c>
      <c r="N4873" s="41">
        <f t="shared" si="533"/>
        <v>0</v>
      </c>
      <c r="O4873" s="40">
        <f t="shared" si="538"/>
        <v>0</v>
      </c>
    </row>
    <row r="4874" spans="2:15" ht="18" customHeight="1">
      <c r="B4874" s="109" t="str">
        <f>IF('2.売上実績'!$B4874="","",'2.売上実績'!$B4874)</f>
        <v/>
      </c>
      <c r="C4874" s="110" t="str">
        <f>IF('2.売上実績'!$C4874="","",'2.売上実績'!$C4874)</f>
        <v/>
      </c>
      <c r="D4874" s="98" t="str">
        <f>IF(C4874="","",VLOOKUP(C4874,'4.製品一覧'!$B$4:$D$500,3,FALSE))</f>
        <v/>
      </c>
      <c r="E4874" s="102">
        <f>IF(C4874&lt;&gt;"",VLOOKUP(C4874,'7.製品別原価'!$B$5:$J$500,8,FALSE),0)</f>
        <v>0</v>
      </c>
      <c r="F4874" s="37">
        <f>IF(OR($K$2=0,K4874=0),0,'1.全社費用'!$C$42/$K$2)</f>
        <v>0</v>
      </c>
      <c r="G4874" s="37">
        <f t="shared" si="534"/>
        <v>0</v>
      </c>
      <c r="H4874" s="38">
        <f t="shared" si="535"/>
        <v>0</v>
      </c>
      <c r="I4874" s="39">
        <f t="shared" si="536"/>
        <v>0</v>
      </c>
      <c r="J4874" s="40">
        <f t="shared" si="537"/>
        <v>0</v>
      </c>
      <c r="K4874" s="111">
        <f>IF($B4874="",0,'2.売上実績'!D4874)</f>
        <v>0</v>
      </c>
      <c r="L4874" s="111">
        <f>IF($B4874="",0,'2.売上実績'!E4874)</f>
        <v>0</v>
      </c>
      <c r="M4874" s="28">
        <f t="shared" si="532"/>
        <v>0</v>
      </c>
      <c r="N4874" s="41">
        <f t="shared" si="533"/>
        <v>0</v>
      </c>
      <c r="O4874" s="40">
        <f t="shared" si="538"/>
        <v>0</v>
      </c>
    </row>
    <row r="4875" spans="2:15" ht="18" customHeight="1">
      <c r="B4875" s="109" t="str">
        <f>IF('2.売上実績'!$B4875="","",'2.売上実績'!$B4875)</f>
        <v/>
      </c>
      <c r="C4875" s="110" t="str">
        <f>IF('2.売上実績'!$C4875="","",'2.売上実績'!$C4875)</f>
        <v/>
      </c>
      <c r="D4875" s="98" t="str">
        <f>IF(C4875="","",VLOOKUP(C4875,'4.製品一覧'!$B$4:$D$500,3,FALSE))</f>
        <v/>
      </c>
      <c r="E4875" s="102">
        <f>IF(C4875&lt;&gt;"",VLOOKUP(C4875,'7.製品別原価'!$B$5:$J$500,8,FALSE),0)</f>
        <v>0</v>
      </c>
      <c r="F4875" s="37">
        <f>IF(OR($K$2=0,K4875=0),0,'1.全社費用'!$C$42/$K$2)</f>
        <v>0</v>
      </c>
      <c r="G4875" s="37">
        <f t="shared" si="534"/>
        <v>0</v>
      </c>
      <c r="H4875" s="38">
        <f t="shared" si="535"/>
        <v>0</v>
      </c>
      <c r="I4875" s="39">
        <f t="shared" si="536"/>
        <v>0</v>
      </c>
      <c r="J4875" s="40">
        <f t="shared" si="537"/>
        <v>0</v>
      </c>
      <c r="K4875" s="111">
        <f>IF($B4875="",0,'2.売上実績'!D4875)</f>
        <v>0</v>
      </c>
      <c r="L4875" s="111">
        <f>IF($B4875="",0,'2.売上実績'!E4875)</f>
        <v>0</v>
      </c>
      <c r="M4875" s="28">
        <f t="shared" si="532"/>
        <v>0</v>
      </c>
      <c r="N4875" s="41">
        <f t="shared" si="533"/>
        <v>0</v>
      </c>
      <c r="O4875" s="40">
        <f t="shared" si="538"/>
        <v>0</v>
      </c>
    </row>
    <row r="4876" spans="2:15" ht="18" customHeight="1">
      <c r="B4876" s="109" t="str">
        <f>IF('2.売上実績'!$B4876="","",'2.売上実績'!$B4876)</f>
        <v/>
      </c>
      <c r="C4876" s="110" t="str">
        <f>IF('2.売上実績'!$C4876="","",'2.売上実績'!$C4876)</f>
        <v/>
      </c>
      <c r="D4876" s="98" t="str">
        <f>IF(C4876="","",VLOOKUP(C4876,'4.製品一覧'!$B$4:$D$500,3,FALSE))</f>
        <v/>
      </c>
      <c r="E4876" s="102">
        <f>IF(C4876&lt;&gt;"",VLOOKUP(C4876,'7.製品別原価'!$B$5:$J$500,8,FALSE),0)</f>
        <v>0</v>
      </c>
      <c r="F4876" s="37">
        <f>IF(OR($K$2=0,K4876=0),0,'1.全社費用'!$C$42/$K$2)</f>
        <v>0</v>
      </c>
      <c r="G4876" s="37">
        <f t="shared" si="534"/>
        <v>0</v>
      </c>
      <c r="H4876" s="38">
        <f t="shared" si="535"/>
        <v>0</v>
      </c>
      <c r="I4876" s="39">
        <f t="shared" si="536"/>
        <v>0</v>
      </c>
      <c r="J4876" s="40">
        <f t="shared" si="537"/>
        <v>0</v>
      </c>
      <c r="K4876" s="111">
        <f>IF($B4876="",0,'2.売上実績'!D4876)</f>
        <v>0</v>
      </c>
      <c r="L4876" s="111">
        <f>IF($B4876="",0,'2.売上実績'!E4876)</f>
        <v>0</v>
      </c>
      <c r="M4876" s="28">
        <f t="shared" si="532"/>
        <v>0</v>
      </c>
      <c r="N4876" s="41">
        <f t="shared" si="533"/>
        <v>0</v>
      </c>
      <c r="O4876" s="40">
        <f t="shared" si="538"/>
        <v>0</v>
      </c>
    </row>
    <row r="4877" spans="2:15" ht="18" customHeight="1">
      <c r="B4877" s="109" t="str">
        <f>IF('2.売上実績'!$B4877="","",'2.売上実績'!$B4877)</f>
        <v/>
      </c>
      <c r="C4877" s="110" t="str">
        <f>IF('2.売上実績'!$C4877="","",'2.売上実績'!$C4877)</f>
        <v/>
      </c>
      <c r="D4877" s="98" t="str">
        <f>IF(C4877="","",VLOOKUP(C4877,'4.製品一覧'!$B$4:$D$500,3,FALSE))</f>
        <v/>
      </c>
      <c r="E4877" s="102">
        <f>IF(C4877&lt;&gt;"",VLOOKUP(C4877,'7.製品別原価'!$B$5:$J$500,8,FALSE),0)</f>
        <v>0</v>
      </c>
      <c r="F4877" s="37">
        <f>IF(OR($K$2=0,K4877=0),0,'1.全社費用'!$C$42/$K$2)</f>
        <v>0</v>
      </c>
      <c r="G4877" s="37">
        <f t="shared" si="534"/>
        <v>0</v>
      </c>
      <c r="H4877" s="38">
        <f t="shared" si="535"/>
        <v>0</v>
      </c>
      <c r="I4877" s="39">
        <f t="shared" si="536"/>
        <v>0</v>
      </c>
      <c r="J4877" s="40">
        <f t="shared" si="537"/>
        <v>0</v>
      </c>
      <c r="K4877" s="111">
        <f>IF($B4877="",0,'2.売上実績'!D4877)</f>
        <v>0</v>
      </c>
      <c r="L4877" s="111">
        <f>IF($B4877="",0,'2.売上実績'!E4877)</f>
        <v>0</v>
      </c>
      <c r="M4877" s="28">
        <f t="shared" si="532"/>
        <v>0</v>
      </c>
      <c r="N4877" s="41">
        <f t="shared" si="533"/>
        <v>0</v>
      </c>
      <c r="O4877" s="40">
        <f t="shared" si="538"/>
        <v>0</v>
      </c>
    </row>
    <row r="4878" spans="2:15" ht="18" customHeight="1">
      <c r="B4878" s="109" t="str">
        <f>IF('2.売上実績'!$B4878="","",'2.売上実績'!$B4878)</f>
        <v/>
      </c>
      <c r="C4878" s="110" t="str">
        <f>IF('2.売上実績'!$C4878="","",'2.売上実績'!$C4878)</f>
        <v/>
      </c>
      <c r="D4878" s="98" t="str">
        <f>IF(C4878="","",VLOOKUP(C4878,'4.製品一覧'!$B$4:$D$500,3,FALSE))</f>
        <v/>
      </c>
      <c r="E4878" s="102">
        <f>IF(C4878&lt;&gt;"",VLOOKUP(C4878,'7.製品別原価'!$B$5:$J$500,8,FALSE),0)</f>
        <v>0</v>
      </c>
      <c r="F4878" s="37">
        <f>IF(OR($K$2=0,K4878=0),0,'1.全社費用'!$C$42/$K$2)</f>
        <v>0</v>
      </c>
      <c r="G4878" s="37">
        <f t="shared" si="534"/>
        <v>0</v>
      </c>
      <c r="H4878" s="38">
        <f t="shared" si="535"/>
        <v>0</v>
      </c>
      <c r="I4878" s="39">
        <f t="shared" si="536"/>
        <v>0</v>
      </c>
      <c r="J4878" s="40">
        <f t="shared" si="537"/>
        <v>0</v>
      </c>
      <c r="K4878" s="111">
        <f>IF($B4878="",0,'2.売上実績'!D4878)</f>
        <v>0</v>
      </c>
      <c r="L4878" s="111">
        <f>IF($B4878="",0,'2.売上実績'!E4878)</f>
        <v>0</v>
      </c>
      <c r="M4878" s="28">
        <f t="shared" si="532"/>
        <v>0</v>
      </c>
      <c r="N4878" s="41">
        <f t="shared" si="533"/>
        <v>0</v>
      </c>
      <c r="O4878" s="40">
        <f t="shared" si="538"/>
        <v>0</v>
      </c>
    </row>
    <row r="4879" spans="2:15" ht="18" customHeight="1">
      <c r="B4879" s="109" t="str">
        <f>IF('2.売上実績'!$B4879="","",'2.売上実績'!$B4879)</f>
        <v/>
      </c>
      <c r="C4879" s="110" t="str">
        <f>IF('2.売上実績'!$C4879="","",'2.売上実績'!$C4879)</f>
        <v/>
      </c>
      <c r="D4879" s="98" t="str">
        <f>IF(C4879="","",VLOOKUP(C4879,'4.製品一覧'!$B$4:$D$500,3,FALSE))</f>
        <v/>
      </c>
      <c r="E4879" s="102">
        <f>IF(C4879&lt;&gt;"",VLOOKUP(C4879,'7.製品別原価'!$B$5:$J$500,8,FALSE),0)</f>
        <v>0</v>
      </c>
      <c r="F4879" s="37">
        <f>IF(OR($K$2=0,K4879=0),0,'1.全社費用'!$C$42/$K$2)</f>
        <v>0</v>
      </c>
      <c r="G4879" s="37">
        <f t="shared" si="534"/>
        <v>0</v>
      </c>
      <c r="H4879" s="38">
        <f t="shared" si="535"/>
        <v>0</v>
      </c>
      <c r="I4879" s="39">
        <f t="shared" si="536"/>
        <v>0</v>
      </c>
      <c r="J4879" s="40">
        <f t="shared" si="537"/>
        <v>0</v>
      </c>
      <c r="K4879" s="111">
        <f>IF($B4879="",0,'2.売上実績'!D4879)</f>
        <v>0</v>
      </c>
      <c r="L4879" s="111">
        <f>IF($B4879="",0,'2.売上実績'!E4879)</f>
        <v>0</v>
      </c>
      <c r="M4879" s="28">
        <f t="shared" si="532"/>
        <v>0</v>
      </c>
      <c r="N4879" s="41">
        <f t="shared" si="533"/>
        <v>0</v>
      </c>
      <c r="O4879" s="40">
        <f t="shared" si="538"/>
        <v>0</v>
      </c>
    </row>
    <row r="4880" spans="2:15" ht="18" customHeight="1">
      <c r="B4880" s="109" t="str">
        <f>IF('2.売上実績'!$B4880="","",'2.売上実績'!$B4880)</f>
        <v/>
      </c>
      <c r="C4880" s="110" t="str">
        <f>IF('2.売上実績'!$C4880="","",'2.売上実績'!$C4880)</f>
        <v/>
      </c>
      <c r="D4880" s="98" t="str">
        <f>IF(C4880="","",VLOOKUP(C4880,'4.製品一覧'!$B$4:$D$500,3,FALSE))</f>
        <v/>
      </c>
      <c r="E4880" s="102">
        <f>IF(C4880&lt;&gt;"",VLOOKUP(C4880,'7.製品別原価'!$B$5:$J$500,8,FALSE),0)</f>
        <v>0</v>
      </c>
      <c r="F4880" s="37">
        <f>IF(OR($K$2=0,K4880=0),0,'1.全社費用'!$C$42/$K$2)</f>
        <v>0</v>
      </c>
      <c r="G4880" s="37">
        <f t="shared" si="534"/>
        <v>0</v>
      </c>
      <c r="H4880" s="38">
        <f t="shared" si="535"/>
        <v>0</v>
      </c>
      <c r="I4880" s="39">
        <f t="shared" si="536"/>
        <v>0</v>
      </c>
      <c r="J4880" s="40">
        <f t="shared" si="537"/>
        <v>0</v>
      </c>
      <c r="K4880" s="111">
        <f>IF($B4880="",0,'2.売上実績'!D4880)</f>
        <v>0</v>
      </c>
      <c r="L4880" s="111">
        <f>IF($B4880="",0,'2.売上実績'!E4880)</f>
        <v>0</v>
      </c>
      <c r="M4880" s="28">
        <f t="shared" si="532"/>
        <v>0</v>
      </c>
      <c r="N4880" s="41">
        <f t="shared" si="533"/>
        <v>0</v>
      </c>
      <c r="O4880" s="40">
        <f t="shared" si="538"/>
        <v>0</v>
      </c>
    </row>
    <row r="4881" spans="2:15" ht="18" customHeight="1">
      <c r="B4881" s="109" t="str">
        <f>IF('2.売上実績'!$B4881="","",'2.売上実績'!$B4881)</f>
        <v/>
      </c>
      <c r="C4881" s="110" t="str">
        <f>IF('2.売上実績'!$C4881="","",'2.売上実績'!$C4881)</f>
        <v/>
      </c>
      <c r="D4881" s="98" t="str">
        <f>IF(C4881="","",VLOOKUP(C4881,'4.製品一覧'!$B$4:$D$500,3,FALSE))</f>
        <v/>
      </c>
      <c r="E4881" s="102">
        <f>IF(C4881&lt;&gt;"",VLOOKUP(C4881,'7.製品別原価'!$B$5:$J$500,8,FALSE),0)</f>
        <v>0</v>
      </c>
      <c r="F4881" s="37">
        <f>IF(OR($K$2=0,K4881=0),0,'1.全社費用'!$C$42/$K$2)</f>
        <v>0</v>
      </c>
      <c r="G4881" s="37">
        <f t="shared" si="534"/>
        <v>0</v>
      </c>
      <c r="H4881" s="38">
        <f t="shared" si="535"/>
        <v>0</v>
      </c>
      <c r="I4881" s="39">
        <f t="shared" si="536"/>
        <v>0</v>
      </c>
      <c r="J4881" s="40">
        <f t="shared" si="537"/>
        <v>0</v>
      </c>
      <c r="K4881" s="111">
        <f>IF($B4881="",0,'2.売上実績'!D4881)</f>
        <v>0</v>
      </c>
      <c r="L4881" s="111">
        <f>IF($B4881="",0,'2.売上実績'!E4881)</f>
        <v>0</v>
      </c>
      <c r="M4881" s="28">
        <f t="shared" si="532"/>
        <v>0</v>
      </c>
      <c r="N4881" s="41">
        <f t="shared" si="533"/>
        <v>0</v>
      </c>
      <c r="O4881" s="40">
        <f t="shared" si="538"/>
        <v>0</v>
      </c>
    </row>
    <row r="4882" spans="2:15" ht="18" customHeight="1">
      <c r="B4882" s="109" t="str">
        <f>IF('2.売上実績'!$B4882="","",'2.売上実績'!$B4882)</f>
        <v/>
      </c>
      <c r="C4882" s="110" t="str">
        <f>IF('2.売上実績'!$C4882="","",'2.売上実績'!$C4882)</f>
        <v/>
      </c>
      <c r="D4882" s="98" t="str">
        <f>IF(C4882="","",VLOOKUP(C4882,'4.製品一覧'!$B$4:$D$500,3,FALSE))</f>
        <v/>
      </c>
      <c r="E4882" s="102">
        <f>IF(C4882&lt;&gt;"",VLOOKUP(C4882,'7.製品別原価'!$B$5:$J$500,8,FALSE),0)</f>
        <v>0</v>
      </c>
      <c r="F4882" s="37">
        <f>IF(OR($K$2=0,K4882=0),0,'1.全社費用'!$C$42/$K$2)</f>
        <v>0</v>
      </c>
      <c r="G4882" s="37">
        <f t="shared" si="534"/>
        <v>0</v>
      </c>
      <c r="H4882" s="38">
        <f t="shared" si="535"/>
        <v>0</v>
      </c>
      <c r="I4882" s="39">
        <f t="shared" si="536"/>
        <v>0</v>
      </c>
      <c r="J4882" s="40">
        <f t="shared" si="537"/>
        <v>0</v>
      </c>
      <c r="K4882" s="111">
        <f>IF($B4882="",0,'2.売上実績'!D4882)</f>
        <v>0</v>
      </c>
      <c r="L4882" s="111">
        <f>IF($B4882="",0,'2.売上実績'!E4882)</f>
        <v>0</v>
      </c>
      <c r="M4882" s="28">
        <f t="shared" si="532"/>
        <v>0</v>
      </c>
      <c r="N4882" s="41">
        <f t="shared" si="533"/>
        <v>0</v>
      </c>
      <c r="O4882" s="40">
        <f t="shared" si="538"/>
        <v>0</v>
      </c>
    </row>
    <row r="4883" spans="2:15" ht="18" customHeight="1">
      <c r="B4883" s="109" t="str">
        <f>IF('2.売上実績'!$B4883="","",'2.売上実績'!$B4883)</f>
        <v/>
      </c>
      <c r="C4883" s="110" t="str">
        <f>IF('2.売上実績'!$C4883="","",'2.売上実績'!$C4883)</f>
        <v/>
      </c>
      <c r="D4883" s="98" t="str">
        <f>IF(C4883="","",VLOOKUP(C4883,'4.製品一覧'!$B$4:$D$500,3,FALSE))</f>
        <v/>
      </c>
      <c r="E4883" s="102">
        <f>IF(C4883&lt;&gt;"",VLOOKUP(C4883,'7.製品別原価'!$B$5:$J$500,8,FALSE),0)</f>
        <v>0</v>
      </c>
      <c r="F4883" s="37">
        <f>IF(OR($K$2=0,K4883=0),0,'1.全社費用'!$C$42/$K$2)</f>
        <v>0</v>
      </c>
      <c r="G4883" s="37">
        <f t="shared" si="534"/>
        <v>0</v>
      </c>
      <c r="H4883" s="38">
        <f t="shared" si="535"/>
        <v>0</v>
      </c>
      <c r="I4883" s="39">
        <f t="shared" si="536"/>
        <v>0</v>
      </c>
      <c r="J4883" s="40">
        <f t="shared" si="537"/>
        <v>0</v>
      </c>
      <c r="K4883" s="111">
        <f>IF($B4883="",0,'2.売上実績'!D4883)</f>
        <v>0</v>
      </c>
      <c r="L4883" s="111">
        <f>IF($B4883="",0,'2.売上実績'!E4883)</f>
        <v>0</v>
      </c>
      <c r="M4883" s="28">
        <f t="shared" si="532"/>
        <v>0</v>
      </c>
      <c r="N4883" s="41">
        <f t="shared" si="533"/>
        <v>0</v>
      </c>
      <c r="O4883" s="40">
        <f t="shared" si="538"/>
        <v>0</v>
      </c>
    </row>
    <row r="4884" spans="2:15" ht="18" customHeight="1">
      <c r="B4884" s="109" t="str">
        <f>IF('2.売上実績'!$B4884="","",'2.売上実績'!$B4884)</f>
        <v/>
      </c>
      <c r="C4884" s="110" t="str">
        <f>IF('2.売上実績'!$C4884="","",'2.売上実績'!$C4884)</f>
        <v/>
      </c>
      <c r="D4884" s="98" t="str">
        <f>IF(C4884="","",VLOOKUP(C4884,'4.製品一覧'!$B$4:$D$500,3,FALSE))</f>
        <v/>
      </c>
      <c r="E4884" s="102">
        <f>IF(C4884&lt;&gt;"",VLOOKUP(C4884,'7.製品別原価'!$B$5:$J$500,8,FALSE),0)</f>
        <v>0</v>
      </c>
      <c r="F4884" s="37">
        <f>IF(OR($K$2=0,K4884=0),0,'1.全社費用'!$C$42/$K$2)</f>
        <v>0</v>
      </c>
      <c r="G4884" s="37">
        <f t="shared" si="534"/>
        <v>0</v>
      </c>
      <c r="H4884" s="38">
        <f t="shared" si="535"/>
        <v>0</v>
      </c>
      <c r="I4884" s="39">
        <f t="shared" si="536"/>
        <v>0</v>
      </c>
      <c r="J4884" s="40">
        <f t="shared" si="537"/>
        <v>0</v>
      </c>
      <c r="K4884" s="111">
        <f>IF($B4884="",0,'2.売上実績'!D4884)</f>
        <v>0</v>
      </c>
      <c r="L4884" s="111">
        <f>IF($B4884="",0,'2.売上実績'!E4884)</f>
        <v>0</v>
      </c>
      <c r="M4884" s="28">
        <f t="shared" si="532"/>
        <v>0</v>
      </c>
      <c r="N4884" s="41">
        <f t="shared" si="533"/>
        <v>0</v>
      </c>
      <c r="O4884" s="40">
        <f t="shared" si="538"/>
        <v>0</v>
      </c>
    </row>
    <row r="4885" spans="2:15" ht="18" customHeight="1">
      <c r="B4885" s="109" t="str">
        <f>IF('2.売上実績'!$B4885="","",'2.売上実績'!$B4885)</f>
        <v/>
      </c>
      <c r="C4885" s="110" t="str">
        <f>IF('2.売上実績'!$C4885="","",'2.売上実績'!$C4885)</f>
        <v/>
      </c>
      <c r="D4885" s="98" t="str">
        <f>IF(C4885="","",VLOOKUP(C4885,'4.製品一覧'!$B$4:$D$500,3,FALSE))</f>
        <v/>
      </c>
      <c r="E4885" s="102">
        <f>IF(C4885&lt;&gt;"",VLOOKUP(C4885,'7.製品別原価'!$B$5:$J$500,8,FALSE),0)</f>
        <v>0</v>
      </c>
      <c r="F4885" s="37">
        <f>IF(OR($K$2=0,K4885=0),0,'1.全社費用'!$C$42/$K$2)</f>
        <v>0</v>
      </c>
      <c r="G4885" s="37">
        <f t="shared" si="534"/>
        <v>0</v>
      </c>
      <c r="H4885" s="38">
        <f t="shared" si="535"/>
        <v>0</v>
      </c>
      <c r="I4885" s="39">
        <f t="shared" si="536"/>
        <v>0</v>
      </c>
      <c r="J4885" s="40">
        <f t="shared" si="537"/>
        <v>0</v>
      </c>
      <c r="K4885" s="111">
        <f>IF($B4885="",0,'2.売上実績'!D4885)</f>
        <v>0</v>
      </c>
      <c r="L4885" s="111">
        <f>IF($B4885="",0,'2.売上実績'!E4885)</f>
        <v>0</v>
      </c>
      <c r="M4885" s="28">
        <f t="shared" si="532"/>
        <v>0</v>
      </c>
      <c r="N4885" s="41">
        <f t="shared" si="533"/>
        <v>0</v>
      </c>
      <c r="O4885" s="40">
        <f t="shared" si="538"/>
        <v>0</v>
      </c>
    </row>
    <row r="4886" spans="2:15" ht="18" customHeight="1">
      <c r="B4886" s="109" t="str">
        <f>IF('2.売上実績'!$B4886="","",'2.売上実績'!$B4886)</f>
        <v/>
      </c>
      <c r="C4886" s="110" t="str">
        <f>IF('2.売上実績'!$C4886="","",'2.売上実績'!$C4886)</f>
        <v/>
      </c>
      <c r="D4886" s="98" t="str">
        <f>IF(C4886="","",VLOOKUP(C4886,'4.製品一覧'!$B$4:$D$500,3,FALSE))</f>
        <v/>
      </c>
      <c r="E4886" s="102">
        <f>IF(C4886&lt;&gt;"",VLOOKUP(C4886,'7.製品別原価'!$B$5:$J$500,8,FALSE),0)</f>
        <v>0</v>
      </c>
      <c r="F4886" s="37">
        <f>IF(OR($K$2=0,K4886=0),0,'1.全社費用'!$C$42/$K$2)</f>
        <v>0</v>
      </c>
      <c r="G4886" s="37">
        <f t="shared" si="534"/>
        <v>0</v>
      </c>
      <c r="H4886" s="38">
        <f t="shared" si="535"/>
        <v>0</v>
      </c>
      <c r="I4886" s="39">
        <f t="shared" si="536"/>
        <v>0</v>
      </c>
      <c r="J4886" s="40">
        <f t="shared" si="537"/>
        <v>0</v>
      </c>
      <c r="K4886" s="111">
        <f>IF($B4886="",0,'2.売上実績'!D4886)</f>
        <v>0</v>
      </c>
      <c r="L4886" s="111">
        <f>IF($B4886="",0,'2.売上実績'!E4886)</f>
        <v>0</v>
      </c>
      <c r="M4886" s="28">
        <f t="shared" si="532"/>
        <v>0</v>
      </c>
      <c r="N4886" s="41">
        <f t="shared" si="533"/>
        <v>0</v>
      </c>
      <c r="O4886" s="40">
        <f t="shared" si="538"/>
        <v>0</v>
      </c>
    </row>
    <row r="4887" spans="2:15" ht="18" customHeight="1">
      <c r="B4887" s="109" t="str">
        <f>IF('2.売上実績'!$B4887="","",'2.売上実績'!$B4887)</f>
        <v/>
      </c>
      <c r="C4887" s="110" t="str">
        <f>IF('2.売上実績'!$C4887="","",'2.売上実績'!$C4887)</f>
        <v/>
      </c>
      <c r="D4887" s="98" t="str">
        <f>IF(C4887="","",VLOOKUP(C4887,'4.製品一覧'!$B$4:$D$500,3,FALSE))</f>
        <v/>
      </c>
      <c r="E4887" s="102">
        <f>IF(C4887&lt;&gt;"",VLOOKUP(C4887,'7.製品別原価'!$B$5:$J$500,8,FALSE),0)</f>
        <v>0</v>
      </c>
      <c r="F4887" s="37">
        <f>IF(OR($K$2=0,K4887=0),0,'1.全社費用'!$C$42/$K$2)</f>
        <v>0</v>
      </c>
      <c r="G4887" s="37">
        <f t="shared" si="534"/>
        <v>0</v>
      </c>
      <c r="H4887" s="38">
        <f t="shared" si="535"/>
        <v>0</v>
      </c>
      <c r="I4887" s="39">
        <f t="shared" si="536"/>
        <v>0</v>
      </c>
      <c r="J4887" s="40">
        <f t="shared" si="537"/>
        <v>0</v>
      </c>
      <c r="K4887" s="111">
        <f>IF($B4887="",0,'2.売上実績'!D4887)</f>
        <v>0</v>
      </c>
      <c r="L4887" s="111">
        <f>IF($B4887="",0,'2.売上実績'!E4887)</f>
        <v>0</v>
      </c>
      <c r="M4887" s="28">
        <f t="shared" si="532"/>
        <v>0</v>
      </c>
      <c r="N4887" s="41">
        <f t="shared" si="533"/>
        <v>0</v>
      </c>
      <c r="O4887" s="40">
        <f t="shared" si="538"/>
        <v>0</v>
      </c>
    </row>
    <row r="4888" spans="2:15" ht="18" customHeight="1">
      <c r="B4888" s="109" t="str">
        <f>IF('2.売上実績'!$B4888="","",'2.売上実績'!$B4888)</f>
        <v/>
      </c>
      <c r="C4888" s="110" t="str">
        <f>IF('2.売上実績'!$C4888="","",'2.売上実績'!$C4888)</f>
        <v/>
      </c>
      <c r="D4888" s="98" t="str">
        <f>IF(C4888="","",VLOOKUP(C4888,'4.製品一覧'!$B$4:$D$500,3,FALSE))</f>
        <v/>
      </c>
      <c r="E4888" s="102">
        <f>IF(C4888&lt;&gt;"",VLOOKUP(C4888,'7.製品別原価'!$B$5:$J$500,8,FALSE),0)</f>
        <v>0</v>
      </c>
      <c r="F4888" s="37">
        <f>IF(OR($K$2=0,K4888=0),0,'1.全社費用'!$C$42/$K$2)</f>
        <v>0</v>
      </c>
      <c r="G4888" s="37">
        <f t="shared" si="534"/>
        <v>0</v>
      </c>
      <c r="H4888" s="38">
        <f t="shared" si="535"/>
        <v>0</v>
      </c>
      <c r="I4888" s="39">
        <f t="shared" si="536"/>
        <v>0</v>
      </c>
      <c r="J4888" s="40">
        <f t="shared" si="537"/>
        <v>0</v>
      </c>
      <c r="K4888" s="111">
        <f>IF($B4888="",0,'2.売上実績'!D4888)</f>
        <v>0</v>
      </c>
      <c r="L4888" s="111">
        <f>IF($B4888="",0,'2.売上実績'!E4888)</f>
        <v>0</v>
      </c>
      <c r="M4888" s="28">
        <f t="shared" si="532"/>
        <v>0</v>
      </c>
      <c r="N4888" s="41">
        <f t="shared" si="533"/>
        <v>0</v>
      </c>
      <c r="O4888" s="40">
        <f t="shared" si="538"/>
        <v>0</v>
      </c>
    </row>
    <row r="4889" spans="2:15" ht="18" customHeight="1">
      <c r="B4889" s="109" t="str">
        <f>IF('2.売上実績'!$B4889="","",'2.売上実績'!$B4889)</f>
        <v/>
      </c>
      <c r="C4889" s="110" t="str">
        <f>IF('2.売上実績'!$C4889="","",'2.売上実績'!$C4889)</f>
        <v/>
      </c>
      <c r="D4889" s="98" t="str">
        <f>IF(C4889="","",VLOOKUP(C4889,'4.製品一覧'!$B$4:$D$500,3,FALSE))</f>
        <v/>
      </c>
      <c r="E4889" s="102">
        <f>IF(C4889&lt;&gt;"",VLOOKUP(C4889,'7.製品別原価'!$B$5:$J$500,8,FALSE),0)</f>
        <v>0</v>
      </c>
      <c r="F4889" s="37">
        <f>IF(OR($K$2=0,K4889=0),0,'1.全社費用'!$C$42/$K$2)</f>
        <v>0</v>
      </c>
      <c r="G4889" s="37">
        <f t="shared" si="534"/>
        <v>0</v>
      </c>
      <c r="H4889" s="38">
        <f t="shared" si="535"/>
        <v>0</v>
      </c>
      <c r="I4889" s="39">
        <f t="shared" si="536"/>
        <v>0</v>
      </c>
      <c r="J4889" s="40">
        <f t="shared" si="537"/>
        <v>0</v>
      </c>
      <c r="K4889" s="111">
        <f>IF($B4889="",0,'2.売上実績'!D4889)</f>
        <v>0</v>
      </c>
      <c r="L4889" s="111">
        <f>IF($B4889="",0,'2.売上実績'!E4889)</f>
        <v>0</v>
      </c>
      <c r="M4889" s="28">
        <f t="shared" si="532"/>
        <v>0</v>
      </c>
      <c r="N4889" s="41">
        <f t="shared" si="533"/>
        <v>0</v>
      </c>
      <c r="O4889" s="40">
        <f t="shared" si="538"/>
        <v>0</v>
      </c>
    </row>
    <row r="4890" spans="2:15" ht="18" customHeight="1">
      <c r="B4890" s="109" t="str">
        <f>IF('2.売上実績'!$B4890="","",'2.売上実績'!$B4890)</f>
        <v/>
      </c>
      <c r="C4890" s="110" t="str">
        <f>IF('2.売上実績'!$C4890="","",'2.売上実績'!$C4890)</f>
        <v/>
      </c>
      <c r="D4890" s="98" t="str">
        <f>IF(C4890="","",VLOOKUP(C4890,'4.製品一覧'!$B$4:$D$500,3,FALSE))</f>
        <v/>
      </c>
      <c r="E4890" s="102">
        <f>IF(C4890&lt;&gt;"",VLOOKUP(C4890,'7.製品別原価'!$B$5:$J$500,8,FALSE),0)</f>
        <v>0</v>
      </c>
      <c r="F4890" s="37">
        <f>IF(OR($K$2=0,K4890=0),0,'1.全社費用'!$C$42/$K$2)</f>
        <v>0</v>
      </c>
      <c r="G4890" s="37">
        <f t="shared" si="534"/>
        <v>0</v>
      </c>
      <c r="H4890" s="38">
        <f t="shared" si="535"/>
        <v>0</v>
      </c>
      <c r="I4890" s="39">
        <f t="shared" si="536"/>
        <v>0</v>
      </c>
      <c r="J4890" s="40">
        <f t="shared" si="537"/>
        <v>0</v>
      </c>
      <c r="K4890" s="111">
        <f>IF($B4890="",0,'2.売上実績'!D4890)</f>
        <v>0</v>
      </c>
      <c r="L4890" s="111">
        <f>IF($B4890="",0,'2.売上実績'!E4890)</f>
        <v>0</v>
      </c>
      <c r="M4890" s="28">
        <f t="shared" si="532"/>
        <v>0</v>
      </c>
      <c r="N4890" s="41">
        <f t="shared" si="533"/>
        <v>0</v>
      </c>
      <c r="O4890" s="40">
        <f t="shared" si="538"/>
        <v>0</v>
      </c>
    </row>
    <row r="4891" spans="2:15" ht="18" customHeight="1">
      <c r="B4891" s="109" t="str">
        <f>IF('2.売上実績'!$B4891="","",'2.売上実績'!$B4891)</f>
        <v/>
      </c>
      <c r="C4891" s="110" t="str">
        <f>IF('2.売上実績'!$C4891="","",'2.売上実績'!$C4891)</f>
        <v/>
      </c>
      <c r="D4891" s="98" t="str">
        <f>IF(C4891="","",VLOOKUP(C4891,'4.製品一覧'!$B$4:$D$500,3,FALSE))</f>
        <v/>
      </c>
      <c r="E4891" s="102">
        <f>IF(C4891&lt;&gt;"",VLOOKUP(C4891,'7.製品別原価'!$B$5:$J$500,8,FALSE),0)</f>
        <v>0</v>
      </c>
      <c r="F4891" s="37">
        <f>IF(OR($K$2=0,K4891=0),0,'1.全社費用'!$C$42/$K$2)</f>
        <v>0</v>
      </c>
      <c r="G4891" s="37">
        <f t="shared" si="534"/>
        <v>0</v>
      </c>
      <c r="H4891" s="38">
        <f t="shared" si="535"/>
        <v>0</v>
      </c>
      <c r="I4891" s="39">
        <f t="shared" si="536"/>
        <v>0</v>
      </c>
      <c r="J4891" s="40">
        <f t="shared" si="537"/>
        <v>0</v>
      </c>
      <c r="K4891" s="111">
        <f>IF($B4891="",0,'2.売上実績'!D4891)</f>
        <v>0</v>
      </c>
      <c r="L4891" s="111">
        <f>IF($B4891="",0,'2.売上実績'!E4891)</f>
        <v>0</v>
      </c>
      <c r="M4891" s="28">
        <f t="shared" si="532"/>
        <v>0</v>
      </c>
      <c r="N4891" s="41">
        <f t="shared" si="533"/>
        <v>0</v>
      </c>
      <c r="O4891" s="40">
        <f t="shared" si="538"/>
        <v>0</v>
      </c>
    </row>
    <row r="4892" spans="2:15" ht="18" customHeight="1">
      <c r="B4892" s="109" t="str">
        <f>IF('2.売上実績'!$B4892="","",'2.売上実績'!$B4892)</f>
        <v/>
      </c>
      <c r="C4892" s="110" t="str">
        <f>IF('2.売上実績'!$C4892="","",'2.売上実績'!$C4892)</f>
        <v/>
      </c>
      <c r="D4892" s="98" t="str">
        <f>IF(C4892="","",VLOOKUP(C4892,'4.製品一覧'!$B$4:$D$500,3,FALSE))</f>
        <v/>
      </c>
      <c r="E4892" s="102">
        <f>IF(C4892&lt;&gt;"",VLOOKUP(C4892,'7.製品別原価'!$B$5:$J$500,8,FALSE),0)</f>
        <v>0</v>
      </c>
      <c r="F4892" s="37">
        <f>IF(OR($K$2=0,K4892=0),0,'1.全社費用'!$C$42/$K$2)</f>
        <v>0</v>
      </c>
      <c r="G4892" s="37">
        <f t="shared" si="534"/>
        <v>0</v>
      </c>
      <c r="H4892" s="38">
        <f t="shared" si="535"/>
        <v>0</v>
      </c>
      <c r="I4892" s="39">
        <f t="shared" si="536"/>
        <v>0</v>
      </c>
      <c r="J4892" s="40">
        <f t="shared" si="537"/>
        <v>0</v>
      </c>
      <c r="K4892" s="111">
        <f>IF($B4892="",0,'2.売上実績'!D4892)</f>
        <v>0</v>
      </c>
      <c r="L4892" s="111">
        <f>IF($B4892="",0,'2.売上実績'!E4892)</f>
        <v>0</v>
      </c>
      <c r="M4892" s="28">
        <f t="shared" si="532"/>
        <v>0</v>
      </c>
      <c r="N4892" s="41">
        <f t="shared" si="533"/>
        <v>0</v>
      </c>
      <c r="O4892" s="40">
        <f t="shared" si="538"/>
        <v>0</v>
      </c>
    </row>
    <row r="4893" spans="2:15" ht="18" customHeight="1">
      <c r="B4893" s="109" t="str">
        <f>IF('2.売上実績'!$B4893="","",'2.売上実績'!$B4893)</f>
        <v/>
      </c>
      <c r="C4893" s="110" t="str">
        <f>IF('2.売上実績'!$C4893="","",'2.売上実績'!$C4893)</f>
        <v/>
      </c>
      <c r="D4893" s="98" t="str">
        <f>IF(C4893="","",VLOOKUP(C4893,'4.製品一覧'!$B$4:$D$500,3,FALSE))</f>
        <v/>
      </c>
      <c r="E4893" s="102">
        <f>IF(C4893&lt;&gt;"",VLOOKUP(C4893,'7.製品別原価'!$B$5:$J$500,8,FALSE),0)</f>
        <v>0</v>
      </c>
      <c r="F4893" s="37">
        <f>IF(OR($K$2=0,K4893=0),0,'1.全社費用'!$C$42/$K$2)</f>
        <v>0</v>
      </c>
      <c r="G4893" s="37">
        <f t="shared" si="534"/>
        <v>0</v>
      </c>
      <c r="H4893" s="38">
        <f t="shared" si="535"/>
        <v>0</v>
      </c>
      <c r="I4893" s="39">
        <f t="shared" si="536"/>
        <v>0</v>
      </c>
      <c r="J4893" s="40">
        <f t="shared" si="537"/>
        <v>0</v>
      </c>
      <c r="K4893" s="111">
        <f>IF($B4893="",0,'2.売上実績'!D4893)</f>
        <v>0</v>
      </c>
      <c r="L4893" s="111">
        <f>IF($B4893="",0,'2.売上実績'!E4893)</f>
        <v>0</v>
      </c>
      <c r="M4893" s="28">
        <f t="shared" si="532"/>
        <v>0</v>
      </c>
      <c r="N4893" s="41">
        <f t="shared" si="533"/>
        <v>0</v>
      </c>
      <c r="O4893" s="40">
        <f t="shared" si="538"/>
        <v>0</v>
      </c>
    </row>
    <row r="4894" spans="2:15" ht="18" customHeight="1">
      <c r="B4894" s="109" t="str">
        <f>IF('2.売上実績'!$B4894="","",'2.売上実績'!$B4894)</f>
        <v/>
      </c>
      <c r="C4894" s="110" t="str">
        <f>IF('2.売上実績'!$C4894="","",'2.売上実績'!$C4894)</f>
        <v/>
      </c>
      <c r="D4894" s="98" t="str">
        <f>IF(C4894="","",VLOOKUP(C4894,'4.製品一覧'!$B$4:$D$500,3,FALSE))</f>
        <v/>
      </c>
      <c r="E4894" s="102">
        <f>IF(C4894&lt;&gt;"",VLOOKUP(C4894,'7.製品別原価'!$B$5:$J$500,8,FALSE),0)</f>
        <v>0</v>
      </c>
      <c r="F4894" s="37">
        <f>IF(OR($K$2=0,K4894=0),0,'1.全社費用'!$C$42/$K$2)</f>
        <v>0</v>
      </c>
      <c r="G4894" s="37">
        <f t="shared" si="534"/>
        <v>0</v>
      </c>
      <c r="H4894" s="38">
        <f t="shared" si="535"/>
        <v>0</v>
      </c>
      <c r="I4894" s="39">
        <f t="shared" si="536"/>
        <v>0</v>
      </c>
      <c r="J4894" s="40">
        <f t="shared" si="537"/>
        <v>0</v>
      </c>
      <c r="K4894" s="111">
        <f>IF($B4894="",0,'2.売上実績'!D4894)</f>
        <v>0</v>
      </c>
      <c r="L4894" s="111">
        <f>IF($B4894="",0,'2.売上実績'!E4894)</f>
        <v>0</v>
      </c>
      <c r="M4894" s="28">
        <f t="shared" si="532"/>
        <v>0</v>
      </c>
      <c r="N4894" s="41">
        <f t="shared" si="533"/>
        <v>0</v>
      </c>
      <c r="O4894" s="40">
        <f t="shared" si="538"/>
        <v>0</v>
      </c>
    </row>
    <row r="4895" spans="2:15" ht="18" customHeight="1">
      <c r="B4895" s="109" t="str">
        <f>IF('2.売上実績'!$B4895="","",'2.売上実績'!$B4895)</f>
        <v/>
      </c>
      <c r="C4895" s="110" t="str">
        <f>IF('2.売上実績'!$C4895="","",'2.売上実績'!$C4895)</f>
        <v/>
      </c>
      <c r="D4895" s="98" t="str">
        <f>IF(C4895="","",VLOOKUP(C4895,'4.製品一覧'!$B$4:$D$500,3,FALSE))</f>
        <v/>
      </c>
      <c r="E4895" s="102">
        <f>IF(C4895&lt;&gt;"",VLOOKUP(C4895,'7.製品別原価'!$B$5:$J$500,8,FALSE),0)</f>
        <v>0</v>
      </c>
      <c r="F4895" s="37">
        <f>IF(OR($K$2=0,K4895=0),0,'1.全社費用'!$C$42/$K$2)</f>
        <v>0</v>
      </c>
      <c r="G4895" s="37">
        <f t="shared" si="534"/>
        <v>0</v>
      </c>
      <c r="H4895" s="38">
        <f t="shared" si="535"/>
        <v>0</v>
      </c>
      <c r="I4895" s="39">
        <f t="shared" si="536"/>
        <v>0</v>
      </c>
      <c r="J4895" s="40">
        <f t="shared" si="537"/>
        <v>0</v>
      </c>
      <c r="K4895" s="111">
        <f>IF($B4895="",0,'2.売上実績'!D4895)</f>
        <v>0</v>
      </c>
      <c r="L4895" s="111">
        <f>IF($B4895="",0,'2.売上実績'!E4895)</f>
        <v>0</v>
      </c>
      <c r="M4895" s="28">
        <f t="shared" si="532"/>
        <v>0</v>
      </c>
      <c r="N4895" s="41">
        <f t="shared" si="533"/>
        <v>0</v>
      </c>
      <c r="O4895" s="40">
        <f t="shared" si="538"/>
        <v>0</v>
      </c>
    </row>
    <row r="4896" spans="2:15" ht="18" customHeight="1">
      <c r="B4896" s="109" t="str">
        <f>IF('2.売上実績'!$B4896="","",'2.売上実績'!$B4896)</f>
        <v/>
      </c>
      <c r="C4896" s="110" t="str">
        <f>IF('2.売上実績'!$C4896="","",'2.売上実績'!$C4896)</f>
        <v/>
      </c>
      <c r="D4896" s="98" t="str">
        <f>IF(C4896="","",VLOOKUP(C4896,'4.製品一覧'!$B$4:$D$500,3,FALSE))</f>
        <v/>
      </c>
      <c r="E4896" s="102">
        <f>IF(C4896&lt;&gt;"",VLOOKUP(C4896,'7.製品別原価'!$B$5:$J$500,8,FALSE),0)</f>
        <v>0</v>
      </c>
      <c r="F4896" s="37">
        <f>IF(OR($K$2=0,K4896=0),0,'1.全社費用'!$C$42/$K$2)</f>
        <v>0</v>
      </c>
      <c r="G4896" s="37">
        <f t="shared" si="534"/>
        <v>0</v>
      </c>
      <c r="H4896" s="38">
        <f t="shared" si="535"/>
        <v>0</v>
      </c>
      <c r="I4896" s="39">
        <f t="shared" si="536"/>
        <v>0</v>
      </c>
      <c r="J4896" s="40">
        <f t="shared" si="537"/>
        <v>0</v>
      </c>
      <c r="K4896" s="111">
        <f>IF($B4896="",0,'2.売上実績'!D4896)</f>
        <v>0</v>
      </c>
      <c r="L4896" s="111">
        <f>IF($B4896="",0,'2.売上実績'!E4896)</f>
        <v>0</v>
      </c>
      <c r="M4896" s="28">
        <f t="shared" si="532"/>
        <v>0</v>
      </c>
      <c r="N4896" s="41">
        <f t="shared" si="533"/>
        <v>0</v>
      </c>
      <c r="O4896" s="40">
        <f t="shared" si="538"/>
        <v>0</v>
      </c>
    </row>
    <row r="4897" spans="2:15" ht="18" customHeight="1">
      <c r="B4897" s="109" t="str">
        <f>IF('2.売上実績'!$B4897="","",'2.売上実績'!$B4897)</f>
        <v/>
      </c>
      <c r="C4897" s="110" t="str">
        <f>IF('2.売上実績'!$C4897="","",'2.売上実績'!$C4897)</f>
        <v/>
      </c>
      <c r="D4897" s="98" t="str">
        <f>IF(C4897="","",VLOOKUP(C4897,'4.製品一覧'!$B$4:$D$500,3,FALSE))</f>
        <v/>
      </c>
      <c r="E4897" s="102">
        <f>IF(C4897&lt;&gt;"",VLOOKUP(C4897,'7.製品別原価'!$B$5:$J$500,8,FALSE),0)</f>
        <v>0</v>
      </c>
      <c r="F4897" s="37">
        <f>IF(OR($K$2=0,K4897=0),0,'1.全社費用'!$C$42/$K$2)</f>
        <v>0</v>
      </c>
      <c r="G4897" s="37">
        <f t="shared" si="534"/>
        <v>0</v>
      </c>
      <c r="H4897" s="38">
        <f t="shared" si="535"/>
        <v>0</v>
      </c>
      <c r="I4897" s="39">
        <f t="shared" si="536"/>
        <v>0</v>
      </c>
      <c r="J4897" s="40">
        <f t="shared" si="537"/>
        <v>0</v>
      </c>
      <c r="K4897" s="111">
        <f>IF($B4897="",0,'2.売上実績'!D4897)</f>
        <v>0</v>
      </c>
      <c r="L4897" s="111">
        <f>IF($B4897="",0,'2.売上実績'!E4897)</f>
        <v>0</v>
      </c>
      <c r="M4897" s="28">
        <f t="shared" si="532"/>
        <v>0</v>
      </c>
      <c r="N4897" s="41">
        <f t="shared" si="533"/>
        <v>0</v>
      </c>
      <c r="O4897" s="40">
        <f t="shared" si="538"/>
        <v>0</v>
      </c>
    </row>
    <row r="4898" spans="2:15" ht="18" customHeight="1">
      <c r="B4898" s="109" t="str">
        <f>IF('2.売上実績'!$B4898="","",'2.売上実績'!$B4898)</f>
        <v/>
      </c>
      <c r="C4898" s="110" t="str">
        <f>IF('2.売上実績'!$C4898="","",'2.売上実績'!$C4898)</f>
        <v/>
      </c>
      <c r="D4898" s="98" t="str">
        <f>IF(C4898="","",VLOOKUP(C4898,'4.製品一覧'!$B$4:$D$500,3,FALSE))</f>
        <v/>
      </c>
      <c r="E4898" s="102">
        <f>IF(C4898&lt;&gt;"",VLOOKUP(C4898,'7.製品別原価'!$B$5:$J$500,8,FALSE),0)</f>
        <v>0</v>
      </c>
      <c r="F4898" s="37">
        <f>IF(OR($K$2=0,K4898=0),0,'1.全社費用'!$C$42/$K$2)</f>
        <v>0</v>
      </c>
      <c r="G4898" s="37">
        <f t="shared" si="534"/>
        <v>0</v>
      </c>
      <c r="H4898" s="38">
        <f t="shared" si="535"/>
        <v>0</v>
      </c>
      <c r="I4898" s="39">
        <f t="shared" si="536"/>
        <v>0</v>
      </c>
      <c r="J4898" s="40">
        <f t="shared" si="537"/>
        <v>0</v>
      </c>
      <c r="K4898" s="111">
        <f>IF($B4898="",0,'2.売上実績'!D4898)</f>
        <v>0</v>
      </c>
      <c r="L4898" s="111">
        <f>IF($B4898="",0,'2.売上実績'!E4898)</f>
        <v>0</v>
      </c>
      <c r="M4898" s="28">
        <f t="shared" si="532"/>
        <v>0</v>
      </c>
      <c r="N4898" s="41">
        <f t="shared" si="533"/>
        <v>0</v>
      </c>
      <c r="O4898" s="40">
        <f t="shared" si="538"/>
        <v>0</v>
      </c>
    </row>
    <row r="4899" spans="2:15" ht="18" customHeight="1">
      <c r="B4899" s="109" t="str">
        <f>IF('2.売上実績'!$B4899="","",'2.売上実績'!$B4899)</f>
        <v/>
      </c>
      <c r="C4899" s="110" t="str">
        <f>IF('2.売上実績'!$C4899="","",'2.売上実績'!$C4899)</f>
        <v/>
      </c>
      <c r="D4899" s="98" t="str">
        <f>IF(C4899="","",VLOOKUP(C4899,'4.製品一覧'!$B$4:$D$500,3,FALSE))</f>
        <v/>
      </c>
      <c r="E4899" s="102">
        <f>IF(C4899&lt;&gt;"",VLOOKUP(C4899,'7.製品別原価'!$B$5:$J$500,8,FALSE),0)</f>
        <v>0</v>
      </c>
      <c r="F4899" s="37">
        <f>IF(OR($K$2=0,K4899=0),0,'1.全社費用'!$C$42/$K$2)</f>
        <v>0</v>
      </c>
      <c r="G4899" s="37">
        <f t="shared" si="534"/>
        <v>0</v>
      </c>
      <c r="H4899" s="38">
        <f t="shared" si="535"/>
        <v>0</v>
      </c>
      <c r="I4899" s="39">
        <f t="shared" si="536"/>
        <v>0</v>
      </c>
      <c r="J4899" s="40">
        <f t="shared" si="537"/>
        <v>0</v>
      </c>
      <c r="K4899" s="111">
        <f>IF($B4899="",0,'2.売上実績'!D4899)</f>
        <v>0</v>
      </c>
      <c r="L4899" s="111">
        <f>IF($B4899="",0,'2.売上実績'!E4899)</f>
        <v>0</v>
      </c>
      <c r="M4899" s="28">
        <f t="shared" si="532"/>
        <v>0</v>
      </c>
      <c r="N4899" s="41">
        <f t="shared" si="533"/>
        <v>0</v>
      </c>
      <c r="O4899" s="40">
        <f t="shared" si="538"/>
        <v>0</v>
      </c>
    </row>
    <row r="4900" spans="2:15" ht="18" customHeight="1">
      <c r="B4900" s="109" t="str">
        <f>IF('2.売上実績'!$B4900="","",'2.売上実績'!$B4900)</f>
        <v/>
      </c>
      <c r="C4900" s="110" t="str">
        <f>IF('2.売上実績'!$C4900="","",'2.売上実績'!$C4900)</f>
        <v/>
      </c>
      <c r="D4900" s="98" t="str">
        <f>IF(C4900="","",VLOOKUP(C4900,'4.製品一覧'!$B$4:$D$500,3,FALSE))</f>
        <v/>
      </c>
      <c r="E4900" s="102">
        <f>IF(C4900&lt;&gt;"",VLOOKUP(C4900,'7.製品別原価'!$B$5:$J$500,8,FALSE),0)</f>
        <v>0</v>
      </c>
      <c r="F4900" s="37">
        <f>IF(OR($K$2=0,K4900=0),0,'1.全社費用'!$C$42/$K$2)</f>
        <v>0</v>
      </c>
      <c r="G4900" s="37">
        <f t="shared" si="534"/>
        <v>0</v>
      </c>
      <c r="H4900" s="38">
        <f t="shared" si="535"/>
        <v>0</v>
      </c>
      <c r="I4900" s="39">
        <f t="shared" si="536"/>
        <v>0</v>
      </c>
      <c r="J4900" s="40">
        <f t="shared" si="537"/>
        <v>0</v>
      </c>
      <c r="K4900" s="111">
        <f>IF($B4900="",0,'2.売上実績'!D4900)</f>
        <v>0</v>
      </c>
      <c r="L4900" s="111">
        <f>IF($B4900="",0,'2.売上実績'!E4900)</f>
        <v>0</v>
      </c>
      <c r="M4900" s="28">
        <f t="shared" si="532"/>
        <v>0</v>
      </c>
      <c r="N4900" s="41">
        <f t="shared" si="533"/>
        <v>0</v>
      </c>
      <c r="O4900" s="40">
        <f t="shared" si="538"/>
        <v>0</v>
      </c>
    </row>
    <row r="4901" spans="2:15" ht="18" customHeight="1">
      <c r="B4901" s="109" t="str">
        <f>IF('2.売上実績'!$B4901="","",'2.売上実績'!$B4901)</f>
        <v/>
      </c>
      <c r="C4901" s="110" t="str">
        <f>IF('2.売上実績'!$C4901="","",'2.売上実績'!$C4901)</f>
        <v/>
      </c>
      <c r="D4901" s="98" t="str">
        <f>IF(C4901="","",VLOOKUP(C4901,'4.製品一覧'!$B$4:$D$500,3,FALSE))</f>
        <v/>
      </c>
      <c r="E4901" s="102">
        <f>IF(C4901&lt;&gt;"",VLOOKUP(C4901,'7.製品別原価'!$B$5:$J$500,8,FALSE),0)</f>
        <v>0</v>
      </c>
      <c r="F4901" s="37">
        <f>IF(OR($K$2=0,K4901=0),0,'1.全社費用'!$C$42/$K$2)</f>
        <v>0</v>
      </c>
      <c r="G4901" s="37">
        <f t="shared" si="534"/>
        <v>0</v>
      </c>
      <c r="H4901" s="38">
        <f t="shared" si="535"/>
        <v>0</v>
      </c>
      <c r="I4901" s="39">
        <f t="shared" si="536"/>
        <v>0</v>
      </c>
      <c r="J4901" s="40">
        <f t="shared" si="537"/>
        <v>0</v>
      </c>
      <c r="K4901" s="111">
        <f>IF($B4901="",0,'2.売上実績'!D4901)</f>
        <v>0</v>
      </c>
      <c r="L4901" s="111">
        <f>IF($B4901="",0,'2.売上実績'!E4901)</f>
        <v>0</v>
      </c>
      <c r="M4901" s="28">
        <f t="shared" si="532"/>
        <v>0</v>
      </c>
      <c r="N4901" s="41">
        <f t="shared" si="533"/>
        <v>0</v>
      </c>
      <c r="O4901" s="40">
        <f t="shared" si="538"/>
        <v>0</v>
      </c>
    </row>
    <row r="4902" spans="2:15" ht="18" customHeight="1">
      <c r="B4902" s="109" t="str">
        <f>IF('2.売上実績'!$B4902="","",'2.売上実績'!$B4902)</f>
        <v/>
      </c>
      <c r="C4902" s="110" t="str">
        <f>IF('2.売上実績'!$C4902="","",'2.売上実績'!$C4902)</f>
        <v/>
      </c>
      <c r="D4902" s="98" t="str">
        <f>IF(C4902="","",VLOOKUP(C4902,'4.製品一覧'!$B$4:$D$500,3,FALSE))</f>
        <v/>
      </c>
      <c r="E4902" s="102">
        <f>IF(C4902&lt;&gt;"",VLOOKUP(C4902,'7.製品別原価'!$B$5:$J$500,8,FALSE),0)</f>
        <v>0</v>
      </c>
      <c r="F4902" s="37">
        <f>IF(OR($K$2=0,K4902=0),0,'1.全社費用'!$C$42/$K$2)</f>
        <v>0</v>
      </c>
      <c r="G4902" s="37">
        <f t="shared" si="534"/>
        <v>0</v>
      </c>
      <c r="H4902" s="38">
        <f t="shared" si="535"/>
        <v>0</v>
      </c>
      <c r="I4902" s="39">
        <f t="shared" si="536"/>
        <v>0</v>
      </c>
      <c r="J4902" s="40">
        <f t="shared" si="537"/>
        <v>0</v>
      </c>
      <c r="K4902" s="111">
        <f>IF($B4902="",0,'2.売上実績'!D4902)</f>
        <v>0</v>
      </c>
      <c r="L4902" s="111">
        <f>IF($B4902="",0,'2.売上実績'!E4902)</f>
        <v>0</v>
      </c>
      <c r="M4902" s="28">
        <f t="shared" si="532"/>
        <v>0</v>
      </c>
      <c r="N4902" s="41">
        <f t="shared" si="533"/>
        <v>0</v>
      </c>
      <c r="O4902" s="40">
        <f t="shared" si="538"/>
        <v>0</v>
      </c>
    </row>
    <row r="4903" spans="2:15" ht="18" customHeight="1">
      <c r="B4903" s="109" t="str">
        <f>IF('2.売上実績'!$B4903="","",'2.売上実績'!$B4903)</f>
        <v/>
      </c>
      <c r="C4903" s="110" t="str">
        <f>IF('2.売上実績'!$C4903="","",'2.売上実績'!$C4903)</f>
        <v/>
      </c>
      <c r="D4903" s="98" t="str">
        <f>IF(C4903="","",VLOOKUP(C4903,'4.製品一覧'!$B$4:$D$500,3,FALSE))</f>
        <v/>
      </c>
      <c r="E4903" s="102">
        <f>IF(C4903&lt;&gt;"",VLOOKUP(C4903,'7.製品別原価'!$B$5:$J$500,8,FALSE),0)</f>
        <v>0</v>
      </c>
      <c r="F4903" s="37">
        <f>IF(OR($K$2=0,K4903=0),0,'1.全社費用'!$C$42/$K$2)</f>
        <v>0</v>
      </c>
      <c r="G4903" s="37">
        <f t="shared" si="534"/>
        <v>0</v>
      </c>
      <c r="H4903" s="38">
        <f t="shared" si="535"/>
        <v>0</v>
      </c>
      <c r="I4903" s="39">
        <f t="shared" si="536"/>
        <v>0</v>
      </c>
      <c r="J4903" s="40">
        <f t="shared" si="537"/>
        <v>0</v>
      </c>
      <c r="K4903" s="111">
        <f>IF($B4903="",0,'2.売上実績'!D4903)</f>
        <v>0</v>
      </c>
      <c r="L4903" s="111">
        <f>IF($B4903="",0,'2.売上実績'!E4903)</f>
        <v>0</v>
      </c>
      <c r="M4903" s="28">
        <f t="shared" si="532"/>
        <v>0</v>
      </c>
      <c r="N4903" s="41">
        <f t="shared" si="533"/>
        <v>0</v>
      </c>
      <c r="O4903" s="40">
        <f t="shared" si="538"/>
        <v>0</v>
      </c>
    </row>
    <row r="4904" spans="2:15" ht="18" customHeight="1">
      <c r="B4904" s="109" t="str">
        <f>IF('2.売上実績'!$B4904="","",'2.売上実績'!$B4904)</f>
        <v/>
      </c>
      <c r="C4904" s="110" t="str">
        <f>IF('2.売上実績'!$C4904="","",'2.売上実績'!$C4904)</f>
        <v/>
      </c>
      <c r="D4904" s="98" t="str">
        <f>IF(C4904="","",VLOOKUP(C4904,'4.製品一覧'!$B$4:$D$500,3,FALSE))</f>
        <v/>
      </c>
      <c r="E4904" s="102">
        <f>IF(C4904&lt;&gt;"",VLOOKUP(C4904,'7.製品別原価'!$B$5:$J$500,8,FALSE),0)</f>
        <v>0</v>
      </c>
      <c r="F4904" s="37">
        <f>IF(OR($K$2=0,K4904=0),0,'1.全社費用'!$C$42/$K$2)</f>
        <v>0</v>
      </c>
      <c r="G4904" s="37">
        <f t="shared" si="534"/>
        <v>0</v>
      </c>
      <c r="H4904" s="38">
        <f t="shared" si="535"/>
        <v>0</v>
      </c>
      <c r="I4904" s="39">
        <f t="shared" si="536"/>
        <v>0</v>
      </c>
      <c r="J4904" s="40">
        <f t="shared" si="537"/>
        <v>0</v>
      </c>
      <c r="K4904" s="111">
        <f>IF($B4904="",0,'2.売上実績'!D4904)</f>
        <v>0</v>
      </c>
      <c r="L4904" s="111">
        <f>IF($B4904="",0,'2.売上実績'!E4904)</f>
        <v>0</v>
      </c>
      <c r="M4904" s="28">
        <f t="shared" si="532"/>
        <v>0</v>
      </c>
      <c r="N4904" s="41">
        <f t="shared" si="533"/>
        <v>0</v>
      </c>
      <c r="O4904" s="40">
        <f t="shared" si="538"/>
        <v>0</v>
      </c>
    </row>
    <row r="4905" spans="2:15" ht="18" customHeight="1">
      <c r="B4905" s="109" t="str">
        <f>IF('2.売上実績'!$B4905="","",'2.売上実績'!$B4905)</f>
        <v/>
      </c>
      <c r="C4905" s="110" t="str">
        <f>IF('2.売上実績'!$C4905="","",'2.売上実績'!$C4905)</f>
        <v/>
      </c>
      <c r="D4905" s="98" t="str">
        <f>IF(C4905="","",VLOOKUP(C4905,'4.製品一覧'!$B$4:$D$500,3,FALSE))</f>
        <v/>
      </c>
      <c r="E4905" s="102">
        <f>IF(C4905&lt;&gt;"",VLOOKUP(C4905,'7.製品別原価'!$B$5:$J$500,8,FALSE),0)</f>
        <v>0</v>
      </c>
      <c r="F4905" s="37">
        <f>IF(OR($K$2=0,K4905=0),0,'1.全社費用'!$C$42/$K$2)</f>
        <v>0</v>
      </c>
      <c r="G4905" s="37">
        <f t="shared" si="534"/>
        <v>0</v>
      </c>
      <c r="H4905" s="38">
        <f t="shared" si="535"/>
        <v>0</v>
      </c>
      <c r="I4905" s="39">
        <f t="shared" si="536"/>
        <v>0</v>
      </c>
      <c r="J4905" s="40">
        <f t="shared" si="537"/>
        <v>0</v>
      </c>
      <c r="K4905" s="111">
        <f>IF($B4905="",0,'2.売上実績'!D4905)</f>
        <v>0</v>
      </c>
      <c r="L4905" s="111">
        <f>IF($B4905="",0,'2.売上実績'!E4905)</f>
        <v>0</v>
      </c>
      <c r="M4905" s="28">
        <f t="shared" si="532"/>
        <v>0</v>
      </c>
      <c r="N4905" s="41">
        <f t="shared" si="533"/>
        <v>0</v>
      </c>
      <c r="O4905" s="40">
        <f t="shared" si="538"/>
        <v>0</v>
      </c>
    </row>
    <row r="4906" spans="2:15" ht="18" customHeight="1">
      <c r="B4906" s="109" t="str">
        <f>IF('2.売上実績'!$B4906="","",'2.売上実績'!$B4906)</f>
        <v/>
      </c>
      <c r="C4906" s="110" t="str">
        <f>IF('2.売上実績'!$C4906="","",'2.売上実績'!$C4906)</f>
        <v/>
      </c>
      <c r="D4906" s="98" t="str">
        <f>IF(C4906="","",VLOOKUP(C4906,'4.製品一覧'!$B$4:$D$500,3,FALSE))</f>
        <v/>
      </c>
      <c r="E4906" s="102">
        <f>IF(C4906&lt;&gt;"",VLOOKUP(C4906,'7.製品別原価'!$B$5:$J$500,8,FALSE),0)</f>
        <v>0</v>
      </c>
      <c r="F4906" s="37">
        <f>IF(OR($K$2=0,K4906=0),0,'1.全社費用'!$C$42/$K$2)</f>
        <v>0</v>
      </c>
      <c r="G4906" s="37">
        <f t="shared" si="534"/>
        <v>0</v>
      </c>
      <c r="H4906" s="38">
        <f t="shared" si="535"/>
        <v>0</v>
      </c>
      <c r="I4906" s="39">
        <f t="shared" si="536"/>
        <v>0</v>
      </c>
      <c r="J4906" s="40">
        <f t="shared" si="537"/>
        <v>0</v>
      </c>
      <c r="K4906" s="111">
        <f>IF($B4906="",0,'2.売上実績'!D4906)</f>
        <v>0</v>
      </c>
      <c r="L4906" s="111">
        <f>IF($B4906="",0,'2.売上実績'!E4906)</f>
        <v>0</v>
      </c>
      <c r="M4906" s="28">
        <f t="shared" si="532"/>
        <v>0</v>
      </c>
      <c r="N4906" s="41">
        <f t="shared" si="533"/>
        <v>0</v>
      </c>
      <c r="O4906" s="40">
        <f t="shared" si="538"/>
        <v>0</v>
      </c>
    </row>
    <row r="4907" spans="2:15" ht="18" customHeight="1">
      <c r="B4907" s="109" t="str">
        <f>IF('2.売上実績'!$B4907="","",'2.売上実績'!$B4907)</f>
        <v/>
      </c>
      <c r="C4907" s="110" t="str">
        <f>IF('2.売上実績'!$C4907="","",'2.売上実績'!$C4907)</f>
        <v/>
      </c>
      <c r="D4907" s="98" t="str">
        <f>IF(C4907="","",VLOOKUP(C4907,'4.製品一覧'!$B$4:$D$500,3,FALSE))</f>
        <v/>
      </c>
      <c r="E4907" s="102">
        <f>IF(C4907&lt;&gt;"",VLOOKUP(C4907,'7.製品別原価'!$B$5:$J$500,8,FALSE),0)</f>
        <v>0</v>
      </c>
      <c r="F4907" s="37">
        <f>IF(OR($K$2=0,K4907=0),0,'1.全社費用'!$C$42/$K$2)</f>
        <v>0</v>
      </c>
      <c r="G4907" s="37">
        <f t="shared" si="534"/>
        <v>0</v>
      </c>
      <c r="H4907" s="38">
        <f t="shared" si="535"/>
        <v>0</v>
      </c>
      <c r="I4907" s="39">
        <f t="shared" si="536"/>
        <v>0</v>
      </c>
      <c r="J4907" s="40">
        <f t="shared" si="537"/>
        <v>0</v>
      </c>
      <c r="K4907" s="111">
        <f>IF($B4907="",0,'2.売上実績'!D4907)</f>
        <v>0</v>
      </c>
      <c r="L4907" s="111">
        <f>IF($B4907="",0,'2.売上実績'!E4907)</f>
        <v>0</v>
      </c>
      <c r="M4907" s="28">
        <f t="shared" si="532"/>
        <v>0</v>
      </c>
      <c r="N4907" s="41">
        <f t="shared" si="533"/>
        <v>0</v>
      </c>
      <c r="O4907" s="40">
        <f t="shared" si="538"/>
        <v>0</v>
      </c>
    </row>
    <row r="4908" spans="2:15" ht="18" customHeight="1">
      <c r="B4908" s="109" t="str">
        <f>IF('2.売上実績'!$B4908="","",'2.売上実績'!$B4908)</f>
        <v/>
      </c>
      <c r="C4908" s="110" t="str">
        <f>IF('2.売上実績'!$C4908="","",'2.売上実績'!$C4908)</f>
        <v/>
      </c>
      <c r="D4908" s="98" t="str">
        <f>IF(C4908="","",VLOOKUP(C4908,'4.製品一覧'!$B$4:$D$500,3,FALSE))</f>
        <v/>
      </c>
      <c r="E4908" s="102">
        <f>IF(C4908&lt;&gt;"",VLOOKUP(C4908,'7.製品別原価'!$B$5:$J$500,8,FALSE),0)</f>
        <v>0</v>
      </c>
      <c r="F4908" s="37">
        <f>IF(OR($K$2=0,K4908=0),0,'1.全社費用'!$C$42/$K$2)</f>
        <v>0</v>
      </c>
      <c r="G4908" s="37">
        <f t="shared" si="534"/>
        <v>0</v>
      </c>
      <c r="H4908" s="38">
        <f t="shared" si="535"/>
        <v>0</v>
      </c>
      <c r="I4908" s="39">
        <f t="shared" si="536"/>
        <v>0</v>
      </c>
      <c r="J4908" s="40">
        <f t="shared" si="537"/>
        <v>0</v>
      </c>
      <c r="K4908" s="111">
        <f>IF($B4908="",0,'2.売上実績'!D4908)</f>
        <v>0</v>
      </c>
      <c r="L4908" s="111">
        <f>IF($B4908="",0,'2.売上実績'!E4908)</f>
        <v>0</v>
      </c>
      <c r="M4908" s="28">
        <f t="shared" si="532"/>
        <v>0</v>
      </c>
      <c r="N4908" s="41">
        <f t="shared" si="533"/>
        <v>0</v>
      </c>
      <c r="O4908" s="40">
        <f t="shared" si="538"/>
        <v>0</v>
      </c>
    </row>
    <row r="4909" spans="2:15" ht="18" customHeight="1">
      <c r="B4909" s="109" t="str">
        <f>IF('2.売上実績'!$B4909="","",'2.売上実績'!$B4909)</f>
        <v/>
      </c>
      <c r="C4909" s="110" t="str">
        <f>IF('2.売上実績'!$C4909="","",'2.売上実績'!$C4909)</f>
        <v/>
      </c>
      <c r="D4909" s="98" t="str">
        <f>IF(C4909="","",VLOOKUP(C4909,'4.製品一覧'!$B$4:$D$500,3,FALSE))</f>
        <v/>
      </c>
      <c r="E4909" s="102">
        <f>IF(C4909&lt;&gt;"",VLOOKUP(C4909,'7.製品別原価'!$B$5:$J$500,8,FALSE),0)</f>
        <v>0</v>
      </c>
      <c r="F4909" s="37">
        <f>IF(OR($K$2=0,K4909=0),0,'1.全社費用'!$C$42/$K$2)</f>
        <v>0</v>
      </c>
      <c r="G4909" s="37">
        <f t="shared" si="534"/>
        <v>0</v>
      </c>
      <c r="H4909" s="38">
        <f t="shared" si="535"/>
        <v>0</v>
      </c>
      <c r="I4909" s="39">
        <f t="shared" si="536"/>
        <v>0</v>
      </c>
      <c r="J4909" s="40">
        <f t="shared" si="537"/>
        <v>0</v>
      </c>
      <c r="K4909" s="111">
        <f>IF($B4909="",0,'2.売上実績'!D4909)</f>
        <v>0</v>
      </c>
      <c r="L4909" s="111">
        <f>IF($B4909="",0,'2.売上実績'!E4909)</f>
        <v>0</v>
      </c>
      <c r="M4909" s="28">
        <f t="shared" si="532"/>
        <v>0</v>
      </c>
      <c r="N4909" s="41">
        <f t="shared" si="533"/>
        <v>0</v>
      </c>
      <c r="O4909" s="40">
        <f t="shared" si="538"/>
        <v>0</v>
      </c>
    </row>
    <row r="4910" spans="2:15" ht="18" customHeight="1">
      <c r="B4910" s="109" t="str">
        <f>IF('2.売上実績'!$B4910="","",'2.売上実績'!$B4910)</f>
        <v/>
      </c>
      <c r="C4910" s="110" t="str">
        <f>IF('2.売上実績'!$C4910="","",'2.売上実績'!$C4910)</f>
        <v/>
      </c>
      <c r="D4910" s="98" t="str">
        <f>IF(C4910="","",VLOOKUP(C4910,'4.製品一覧'!$B$4:$D$500,3,FALSE))</f>
        <v/>
      </c>
      <c r="E4910" s="102">
        <f>IF(C4910&lt;&gt;"",VLOOKUP(C4910,'7.製品別原価'!$B$5:$J$500,8,FALSE),0)</f>
        <v>0</v>
      </c>
      <c r="F4910" s="37">
        <f>IF(OR($K$2=0,K4910=0),0,'1.全社費用'!$C$42/$K$2)</f>
        <v>0</v>
      </c>
      <c r="G4910" s="37">
        <f t="shared" si="534"/>
        <v>0</v>
      </c>
      <c r="H4910" s="38">
        <f t="shared" si="535"/>
        <v>0</v>
      </c>
      <c r="I4910" s="39">
        <f t="shared" si="536"/>
        <v>0</v>
      </c>
      <c r="J4910" s="40">
        <f t="shared" si="537"/>
        <v>0</v>
      </c>
      <c r="K4910" s="111">
        <f>IF($B4910="",0,'2.売上実績'!D4910)</f>
        <v>0</v>
      </c>
      <c r="L4910" s="111">
        <f>IF($B4910="",0,'2.売上実績'!E4910)</f>
        <v>0</v>
      </c>
      <c r="M4910" s="28">
        <f t="shared" si="532"/>
        <v>0</v>
      </c>
      <c r="N4910" s="41">
        <f t="shared" si="533"/>
        <v>0</v>
      </c>
      <c r="O4910" s="40">
        <f t="shared" si="538"/>
        <v>0</v>
      </c>
    </row>
    <row r="4911" spans="2:15" ht="18" customHeight="1">
      <c r="B4911" s="109" t="str">
        <f>IF('2.売上実績'!$B4911="","",'2.売上実績'!$B4911)</f>
        <v/>
      </c>
      <c r="C4911" s="110" t="str">
        <f>IF('2.売上実績'!$C4911="","",'2.売上実績'!$C4911)</f>
        <v/>
      </c>
      <c r="D4911" s="98" t="str">
        <f>IF(C4911="","",VLOOKUP(C4911,'4.製品一覧'!$B$4:$D$500,3,FALSE))</f>
        <v/>
      </c>
      <c r="E4911" s="102">
        <f>IF(C4911&lt;&gt;"",VLOOKUP(C4911,'7.製品別原価'!$B$5:$J$500,8,FALSE),0)</f>
        <v>0</v>
      </c>
      <c r="F4911" s="37">
        <f>IF(OR($K$2=0,K4911=0),0,'1.全社費用'!$C$42/$K$2)</f>
        <v>0</v>
      </c>
      <c r="G4911" s="37">
        <f t="shared" si="534"/>
        <v>0</v>
      </c>
      <c r="H4911" s="38">
        <f t="shared" si="535"/>
        <v>0</v>
      </c>
      <c r="I4911" s="39">
        <f t="shared" si="536"/>
        <v>0</v>
      </c>
      <c r="J4911" s="40">
        <f t="shared" si="537"/>
        <v>0</v>
      </c>
      <c r="K4911" s="111">
        <f>IF($B4911="",0,'2.売上実績'!D4911)</f>
        <v>0</v>
      </c>
      <c r="L4911" s="111">
        <f>IF($B4911="",0,'2.売上実績'!E4911)</f>
        <v>0</v>
      </c>
      <c r="M4911" s="28">
        <f t="shared" si="532"/>
        <v>0</v>
      </c>
      <c r="N4911" s="41">
        <f t="shared" si="533"/>
        <v>0</v>
      </c>
      <c r="O4911" s="40">
        <f t="shared" si="538"/>
        <v>0</v>
      </c>
    </row>
    <row r="4912" spans="2:15" ht="18" customHeight="1">
      <c r="B4912" s="109" t="str">
        <f>IF('2.売上実績'!$B4912="","",'2.売上実績'!$B4912)</f>
        <v/>
      </c>
      <c r="C4912" s="110" t="str">
        <f>IF('2.売上実績'!$C4912="","",'2.売上実績'!$C4912)</f>
        <v/>
      </c>
      <c r="D4912" s="98" t="str">
        <f>IF(C4912="","",VLOOKUP(C4912,'4.製品一覧'!$B$4:$D$500,3,FALSE))</f>
        <v/>
      </c>
      <c r="E4912" s="102">
        <f>IF(C4912&lt;&gt;"",VLOOKUP(C4912,'7.製品別原価'!$B$5:$J$500,8,FALSE),0)</f>
        <v>0</v>
      </c>
      <c r="F4912" s="37">
        <f>IF(OR($K$2=0,K4912=0),0,'1.全社費用'!$C$42/$K$2)</f>
        <v>0</v>
      </c>
      <c r="G4912" s="37">
        <f t="shared" si="534"/>
        <v>0</v>
      </c>
      <c r="H4912" s="38">
        <f t="shared" si="535"/>
        <v>0</v>
      </c>
      <c r="I4912" s="39">
        <f t="shared" si="536"/>
        <v>0</v>
      </c>
      <c r="J4912" s="40">
        <f t="shared" si="537"/>
        <v>0</v>
      </c>
      <c r="K4912" s="111">
        <f>IF($B4912="",0,'2.売上実績'!D4912)</f>
        <v>0</v>
      </c>
      <c r="L4912" s="111">
        <f>IF($B4912="",0,'2.売上実績'!E4912)</f>
        <v>0</v>
      </c>
      <c r="M4912" s="28">
        <f t="shared" si="532"/>
        <v>0</v>
      </c>
      <c r="N4912" s="41">
        <f t="shared" si="533"/>
        <v>0</v>
      </c>
      <c r="O4912" s="40">
        <f t="shared" si="538"/>
        <v>0</v>
      </c>
    </row>
    <row r="4913" spans="2:15" ht="18" customHeight="1">
      <c r="B4913" s="109" t="str">
        <f>IF('2.売上実績'!$B4913="","",'2.売上実績'!$B4913)</f>
        <v/>
      </c>
      <c r="C4913" s="110" t="str">
        <f>IF('2.売上実績'!$C4913="","",'2.売上実績'!$C4913)</f>
        <v/>
      </c>
      <c r="D4913" s="98" t="str">
        <f>IF(C4913="","",VLOOKUP(C4913,'4.製品一覧'!$B$4:$D$500,3,FALSE))</f>
        <v/>
      </c>
      <c r="E4913" s="102">
        <f>IF(C4913&lt;&gt;"",VLOOKUP(C4913,'7.製品別原価'!$B$5:$J$500,8,FALSE),0)</f>
        <v>0</v>
      </c>
      <c r="F4913" s="37">
        <f>IF(OR($K$2=0,K4913=0),0,'1.全社費用'!$C$42/$K$2)</f>
        <v>0</v>
      </c>
      <c r="G4913" s="37">
        <f t="shared" si="534"/>
        <v>0</v>
      </c>
      <c r="H4913" s="38">
        <f t="shared" si="535"/>
        <v>0</v>
      </c>
      <c r="I4913" s="39">
        <f t="shared" si="536"/>
        <v>0</v>
      </c>
      <c r="J4913" s="40">
        <f t="shared" si="537"/>
        <v>0</v>
      </c>
      <c r="K4913" s="111">
        <f>IF($B4913="",0,'2.売上実績'!D4913)</f>
        <v>0</v>
      </c>
      <c r="L4913" s="111">
        <f>IF($B4913="",0,'2.売上実績'!E4913)</f>
        <v>0</v>
      </c>
      <c r="M4913" s="28">
        <f t="shared" si="532"/>
        <v>0</v>
      </c>
      <c r="N4913" s="41">
        <f t="shared" si="533"/>
        <v>0</v>
      </c>
      <c r="O4913" s="40">
        <f t="shared" si="538"/>
        <v>0</v>
      </c>
    </row>
    <row r="4914" spans="2:15" ht="18" customHeight="1">
      <c r="B4914" s="109" t="str">
        <f>IF('2.売上実績'!$B4914="","",'2.売上実績'!$B4914)</f>
        <v/>
      </c>
      <c r="C4914" s="110" t="str">
        <f>IF('2.売上実績'!$C4914="","",'2.売上実績'!$C4914)</f>
        <v/>
      </c>
      <c r="D4914" s="98" t="str">
        <f>IF(C4914="","",VLOOKUP(C4914,'4.製品一覧'!$B$4:$D$500,3,FALSE))</f>
        <v/>
      </c>
      <c r="E4914" s="102">
        <f>IF(C4914&lt;&gt;"",VLOOKUP(C4914,'7.製品別原価'!$B$5:$J$500,8,FALSE),0)</f>
        <v>0</v>
      </c>
      <c r="F4914" s="37">
        <f>IF(OR($K$2=0,K4914=0),0,'1.全社費用'!$C$42/$K$2)</f>
        <v>0</v>
      </c>
      <c r="G4914" s="37">
        <f t="shared" si="534"/>
        <v>0</v>
      </c>
      <c r="H4914" s="38">
        <f t="shared" si="535"/>
        <v>0</v>
      </c>
      <c r="I4914" s="39">
        <f t="shared" si="536"/>
        <v>0</v>
      </c>
      <c r="J4914" s="40">
        <f t="shared" si="537"/>
        <v>0</v>
      </c>
      <c r="K4914" s="111">
        <f>IF($B4914="",0,'2.売上実績'!D4914)</f>
        <v>0</v>
      </c>
      <c r="L4914" s="111">
        <f>IF($B4914="",0,'2.売上実績'!E4914)</f>
        <v>0</v>
      </c>
      <c r="M4914" s="28">
        <f t="shared" si="532"/>
        <v>0</v>
      </c>
      <c r="N4914" s="41">
        <f t="shared" si="533"/>
        <v>0</v>
      </c>
      <c r="O4914" s="40">
        <f t="shared" si="538"/>
        <v>0</v>
      </c>
    </row>
    <row r="4915" spans="2:15" ht="18" customHeight="1">
      <c r="B4915" s="109" t="str">
        <f>IF('2.売上実績'!$B4915="","",'2.売上実績'!$B4915)</f>
        <v/>
      </c>
      <c r="C4915" s="110" t="str">
        <f>IF('2.売上実績'!$C4915="","",'2.売上実績'!$C4915)</f>
        <v/>
      </c>
      <c r="D4915" s="98" t="str">
        <f>IF(C4915="","",VLOOKUP(C4915,'4.製品一覧'!$B$4:$D$500,3,FALSE))</f>
        <v/>
      </c>
      <c r="E4915" s="102">
        <f>IF(C4915&lt;&gt;"",VLOOKUP(C4915,'7.製品別原価'!$B$5:$J$500,8,FALSE),0)</f>
        <v>0</v>
      </c>
      <c r="F4915" s="37">
        <f>IF(OR($K$2=0,K4915=0),0,'1.全社費用'!$C$42/$K$2)</f>
        <v>0</v>
      </c>
      <c r="G4915" s="37">
        <f t="shared" si="534"/>
        <v>0</v>
      </c>
      <c r="H4915" s="38">
        <f t="shared" si="535"/>
        <v>0</v>
      </c>
      <c r="I4915" s="39">
        <f t="shared" si="536"/>
        <v>0</v>
      </c>
      <c r="J4915" s="40">
        <f t="shared" si="537"/>
        <v>0</v>
      </c>
      <c r="K4915" s="111">
        <f>IF($B4915="",0,'2.売上実績'!D4915)</f>
        <v>0</v>
      </c>
      <c r="L4915" s="111">
        <f>IF($B4915="",0,'2.売上実績'!E4915)</f>
        <v>0</v>
      </c>
      <c r="M4915" s="28">
        <f t="shared" si="532"/>
        <v>0</v>
      </c>
      <c r="N4915" s="41">
        <f t="shared" si="533"/>
        <v>0</v>
      </c>
      <c r="O4915" s="40">
        <f t="shared" si="538"/>
        <v>0</v>
      </c>
    </row>
    <row r="4916" spans="2:15" ht="18" customHeight="1">
      <c r="B4916" s="109" t="str">
        <f>IF('2.売上実績'!$B4916="","",'2.売上実績'!$B4916)</f>
        <v/>
      </c>
      <c r="C4916" s="110" t="str">
        <f>IF('2.売上実績'!$C4916="","",'2.売上実績'!$C4916)</f>
        <v/>
      </c>
      <c r="D4916" s="98" t="str">
        <f>IF(C4916="","",VLOOKUP(C4916,'4.製品一覧'!$B$4:$D$500,3,FALSE))</f>
        <v/>
      </c>
      <c r="E4916" s="102">
        <f>IF(C4916&lt;&gt;"",VLOOKUP(C4916,'7.製品別原価'!$B$5:$J$500,8,FALSE),0)</f>
        <v>0</v>
      </c>
      <c r="F4916" s="37">
        <f>IF(OR($K$2=0,K4916=0),0,'1.全社費用'!$C$42/$K$2)</f>
        <v>0</v>
      </c>
      <c r="G4916" s="37">
        <f t="shared" si="534"/>
        <v>0</v>
      </c>
      <c r="H4916" s="38">
        <f t="shared" si="535"/>
        <v>0</v>
      </c>
      <c r="I4916" s="39">
        <f t="shared" si="536"/>
        <v>0</v>
      </c>
      <c r="J4916" s="40">
        <f t="shared" si="537"/>
        <v>0</v>
      </c>
      <c r="K4916" s="111">
        <f>IF($B4916="",0,'2.売上実績'!D4916)</f>
        <v>0</v>
      </c>
      <c r="L4916" s="111">
        <f>IF($B4916="",0,'2.売上実績'!E4916)</f>
        <v>0</v>
      </c>
      <c r="M4916" s="28">
        <f t="shared" si="532"/>
        <v>0</v>
      </c>
      <c r="N4916" s="41">
        <f t="shared" si="533"/>
        <v>0</v>
      </c>
      <c r="O4916" s="40">
        <f t="shared" si="538"/>
        <v>0</v>
      </c>
    </row>
    <row r="4917" spans="2:15" ht="18" customHeight="1">
      <c r="B4917" s="109" t="str">
        <f>IF('2.売上実績'!$B4917="","",'2.売上実績'!$B4917)</f>
        <v/>
      </c>
      <c r="C4917" s="110" t="str">
        <f>IF('2.売上実績'!$C4917="","",'2.売上実績'!$C4917)</f>
        <v/>
      </c>
      <c r="D4917" s="98" t="str">
        <f>IF(C4917="","",VLOOKUP(C4917,'4.製品一覧'!$B$4:$D$500,3,FALSE))</f>
        <v/>
      </c>
      <c r="E4917" s="102">
        <f>IF(C4917&lt;&gt;"",VLOOKUP(C4917,'7.製品別原価'!$B$5:$J$500,8,FALSE),0)</f>
        <v>0</v>
      </c>
      <c r="F4917" s="37">
        <f>IF(OR($K$2=0,K4917=0),0,'1.全社費用'!$C$42/$K$2)</f>
        <v>0</v>
      </c>
      <c r="G4917" s="37">
        <f t="shared" si="534"/>
        <v>0</v>
      </c>
      <c r="H4917" s="38">
        <f t="shared" si="535"/>
        <v>0</v>
      </c>
      <c r="I4917" s="39">
        <f t="shared" si="536"/>
        <v>0</v>
      </c>
      <c r="J4917" s="40">
        <f t="shared" si="537"/>
        <v>0</v>
      </c>
      <c r="K4917" s="111">
        <f>IF($B4917="",0,'2.売上実績'!D4917)</f>
        <v>0</v>
      </c>
      <c r="L4917" s="111">
        <f>IF($B4917="",0,'2.売上実績'!E4917)</f>
        <v>0</v>
      </c>
      <c r="M4917" s="28">
        <f t="shared" si="532"/>
        <v>0</v>
      </c>
      <c r="N4917" s="41">
        <f t="shared" si="533"/>
        <v>0</v>
      </c>
      <c r="O4917" s="40">
        <f t="shared" si="538"/>
        <v>0</v>
      </c>
    </row>
    <row r="4918" spans="2:15" ht="18" customHeight="1">
      <c r="B4918" s="109" t="str">
        <f>IF('2.売上実績'!$B4918="","",'2.売上実績'!$B4918)</f>
        <v/>
      </c>
      <c r="C4918" s="110" t="str">
        <f>IF('2.売上実績'!$C4918="","",'2.売上実績'!$C4918)</f>
        <v/>
      </c>
      <c r="D4918" s="98" t="str">
        <f>IF(C4918="","",VLOOKUP(C4918,'4.製品一覧'!$B$4:$D$500,3,FALSE))</f>
        <v/>
      </c>
      <c r="E4918" s="102">
        <f>IF(C4918&lt;&gt;"",VLOOKUP(C4918,'7.製品別原価'!$B$5:$J$500,8,FALSE),0)</f>
        <v>0</v>
      </c>
      <c r="F4918" s="37">
        <f>IF(OR($K$2=0,K4918=0),0,'1.全社費用'!$C$42/$K$2)</f>
        <v>0</v>
      </c>
      <c r="G4918" s="37">
        <f t="shared" si="534"/>
        <v>0</v>
      </c>
      <c r="H4918" s="38">
        <f t="shared" si="535"/>
        <v>0</v>
      </c>
      <c r="I4918" s="39">
        <f t="shared" si="536"/>
        <v>0</v>
      </c>
      <c r="J4918" s="40">
        <f t="shared" si="537"/>
        <v>0</v>
      </c>
      <c r="K4918" s="111">
        <f>IF($B4918="",0,'2.売上実績'!D4918)</f>
        <v>0</v>
      </c>
      <c r="L4918" s="111">
        <f>IF($B4918="",0,'2.売上実績'!E4918)</f>
        <v>0</v>
      </c>
      <c r="M4918" s="28">
        <f t="shared" si="532"/>
        <v>0</v>
      </c>
      <c r="N4918" s="41">
        <f t="shared" si="533"/>
        <v>0</v>
      </c>
      <c r="O4918" s="40">
        <f t="shared" si="538"/>
        <v>0</v>
      </c>
    </row>
    <row r="4919" spans="2:15" ht="18" customHeight="1">
      <c r="B4919" s="109" t="str">
        <f>IF('2.売上実績'!$B4919="","",'2.売上実績'!$B4919)</f>
        <v/>
      </c>
      <c r="C4919" s="110" t="str">
        <f>IF('2.売上実績'!$C4919="","",'2.売上実績'!$C4919)</f>
        <v/>
      </c>
      <c r="D4919" s="98" t="str">
        <f>IF(C4919="","",VLOOKUP(C4919,'4.製品一覧'!$B$4:$D$500,3,FALSE))</f>
        <v/>
      </c>
      <c r="E4919" s="102">
        <f>IF(C4919&lt;&gt;"",VLOOKUP(C4919,'7.製品別原価'!$B$5:$J$500,8,FALSE),0)</f>
        <v>0</v>
      </c>
      <c r="F4919" s="37">
        <f>IF(OR($K$2=0,K4919=0),0,'1.全社費用'!$C$42/$K$2)</f>
        <v>0</v>
      </c>
      <c r="G4919" s="37">
        <f t="shared" si="534"/>
        <v>0</v>
      </c>
      <c r="H4919" s="38">
        <f t="shared" si="535"/>
        <v>0</v>
      </c>
      <c r="I4919" s="39">
        <f t="shared" si="536"/>
        <v>0</v>
      </c>
      <c r="J4919" s="40">
        <f t="shared" si="537"/>
        <v>0</v>
      </c>
      <c r="K4919" s="111">
        <f>IF($B4919="",0,'2.売上実績'!D4919)</f>
        <v>0</v>
      </c>
      <c r="L4919" s="111">
        <f>IF($B4919="",0,'2.売上実績'!E4919)</f>
        <v>0</v>
      </c>
      <c r="M4919" s="28">
        <f t="shared" si="532"/>
        <v>0</v>
      </c>
      <c r="N4919" s="41">
        <f t="shared" si="533"/>
        <v>0</v>
      </c>
      <c r="O4919" s="40">
        <f t="shared" si="538"/>
        <v>0</v>
      </c>
    </row>
    <row r="4920" spans="2:15" ht="18" customHeight="1">
      <c r="B4920" s="109" t="str">
        <f>IF('2.売上実績'!$B4920="","",'2.売上実績'!$B4920)</f>
        <v/>
      </c>
      <c r="C4920" s="110" t="str">
        <f>IF('2.売上実績'!$C4920="","",'2.売上実績'!$C4920)</f>
        <v/>
      </c>
      <c r="D4920" s="98" t="str">
        <f>IF(C4920="","",VLOOKUP(C4920,'4.製品一覧'!$B$4:$D$500,3,FALSE))</f>
        <v/>
      </c>
      <c r="E4920" s="102">
        <f>IF(C4920&lt;&gt;"",VLOOKUP(C4920,'7.製品別原価'!$B$5:$J$500,8,FALSE),0)</f>
        <v>0</v>
      </c>
      <c r="F4920" s="37">
        <f>IF(OR($K$2=0,K4920=0),0,'1.全社費用'!$C$42/$K$2)</f>
        <v>0</v>
      </c>
      <c r="G4920" s="37">
        <f t="shared" si="534"/>
        <v>0</v>
      </c>
      <c r="H4920" s="38">
        <f t="shared" si="535"/>
        <v>0</v>
      </c>
      <c r="I4920" s="39">
        <f t="shared" si="536"/>
        <v>0</v>
      </c>
      <c r="J4920" s="40">
        <f t="shared" si="537"/>
        <v>0</v>
      </c>
      <c r="K4920" s="111">
        <f>IF($B4920="",0,'2.売上実績'!D4920)</f>
        <v>0</v>
      </c>
      <c r="L4920" s="111">
        <f>IF($B4920="",0,'2.売上実績'!E4920)</f>
        <v>0</v>
      </c>
      <c r="M4920" s="28">
        <f t="shared" si="532"/>
        <v>0</v>
      </c>
      <c r="N4920" s="41">
        <f t="shared" si="533"/>
        <v>0</v>
      </c>
      <c r="O4920" s="40">
        <f t="shared" si="538"/>
        <v>0</v>
      </c>
    </row>
    <row r="4921" spans="2:15" ht="18" customHeight="1">
      <c r="B4921" s="109" t="str">
        <f>IF('2.売上実績'!$B4921="","",'2.売上実績'!$B4921)</f>
        <v/>
      </c>
      <c r="C4921" s="110" t="str">
        <f>IF('2.売上実績'!$C4921="","",'2.売上実績'!$C4921)</f>
        <v/>
      </c>
      <c r="D4921" s="98" t="str">
        <f>IF(C4921="","",VLOOKUP(C4921,'4.製品一覧'!$B$4:$D$500,3,FALSE))</f>
        <v/>
      </c>
      <c r="E4921" s="102">
        <f>IF(C4921&lt;&gt;"",VLOOKUP(C4921,'7.製品別原価'!$B$5:$J$500,8,FALSE),0)</f>
        <v>0</v>
      </c>
      <c r="F4921" s="37">
        <f>IF(OR($K$2=0,K4921=0),0,'1.全社費用'!$C$42/$K$2)</f>
        <v>0</v>
      </c>
      <c r="G4921" s="37">
        <f t="shared" si="534"/>
        <v>0</v>
      </c>
      <c r="H4921" s="38">
        <f t="shared" si="535"/>
        <v>0</v>
      </c>
      <c r="I4921" s="39">
        <f t="shared" si="536"/>
        <v>0</v>
      </c>
      <c r="J4921" s="40">
        <f t="shared" si="537"/>
        <v>0</v>
      </c>
      <c r="K4921" s="111">
        <f>IF($B4921="",0,'2.売上実績'!D4921)</f>
        <v>0</v>
      </c>
      <c r="L4921" s="111">
        <f>IF($B4921="",0,'2.売上実績'!E4921)</f>
        <v>0</v>
      </c>
      <c r="M4921" s="28">
        <f t="shared" si="532"/>
        <v>0</v>
      </c>
      <c r="N4921" s="41">
        <f t="shared" si="533"/>
        <v>0</v>
      </c>
      <c r="O4921" s="40">
        <f t="shared" si="538"/>
        <v>0</v>
      </c>
    </row>
    <row r="4922" spans="2:15" ht="18" customHeight="1">
      <c r="B4922" s="109" t="str">
        <f>IF('2.売上実績'!$B4922="","",'2.売上実績'!$B4922)</f>
        <v/>
      </c>
      <c r="C4922" s="110" t="str">
        <f>IF('2.売上実績'!$C4922="","",'2.売上実績'!$C4922)</f>
        <v/>
      </c>
      <c r="D4922" s="98" t="str">
        <f>IF(C4922="","",VLOOKUP(C4922,'4.製品一覧'!$B$4:$D$500,3,FALSE))</f>
        <v/>
      </c>
      <c r="E4922" s="102">
        <f>IF(C4922&lt;&gt;"",VLOOKUP(C4922,'7.製品別原価'!$B$5:$J$500,8,FALSE),0)</f>
        <v>0</v>
      </c>
      <c r="F4922" s="37">
        <f>IF(OR($K$2=0,K4922=0),0,'1.全社費用'!$C$42/$K$2)</f>
        <v>0</v>
      </c>
      <c r="G4922" s="37">
        <f t="shared" si="534"/>
        <v>0</v>
      </c>
      <c r="H4922" s="38">
        <f t="shared" si="535"/>
        <v>0</v>
      </c>
      <c r="I4922" s="39">
        <f t="shared" si="536"/>
        <v>0</v>
      </c>
      <c r="J4922" s="40">
        <f t="shared" si="537"/>
        <v>0</v>
      </c>
      <c r="K4922" s="111">
        <f>IF($B4922="",0,'2.売上実績'!D4922)</f>
        <v>0</v>
      </c>
      <c r="L4922" s="111">
        <f>IF($B4922="",0,'2.売上実績'!E4922)</f>
        <v>0</v>
      </c>
      <c r="M4922" s="28">
        <f t="shared" si="532"/>
        <v>0</v>
      </c>
      <c r="N4922" s="41">
        <f t="shared" si="533"/>
        <v>0</v>
      </c>
      <c r="O4922" s="40">
        <f t="shared" si="538"/>
        <v>0</v>
      </c>
    </row>
    <row r="4923" spans="2:15" ht="18" customHeight="1">
      <c r="B4923" s="109" t="str">
        <f>IF('2.売上実績'!$B4923="","",'2.売上実績'!$B4923)</f>
        <v/>
      </c>
      <c r="C4923" s="110" t="str">
        <f>IF('2.売上実績'!$C4923="","",'2.売上実績'!$C4923)</f>
        <v/>
      </c>
      <c r="D4923" s="98" t="str">
        <f>IF(C4923="","",VLOOKUP(C4923,'4.製品一覧'!$B$4:$D$500,3,FALSE))</f>
        <v/>
      </c>
      <c r="E4923" s="102">
        <f>IF(C4923&lt;&gt;"",VLOOKUP(C4923,'7.製品別原価'!$B$5:$J$500,8,FALSE),0)</f>
        <v>0</v>
      </c>
      <c r="F4923" s="37">
        <f>IF(OR($K$2=0,K4923=0),0,'1.全社費用'!$C$42/$K$2)</f>
        <v>0</v>
      </c>
      <c r="G4923" s="37">
        <f t="shared" si="534"/>
        <v>0</v>
      </c>
      <c r="H4923" s="38">
        <f t="shared" si="535"/>
        <v>0</v>
      </c>
      <c r="I4923" s="39">
        <f t="shared" si="536"/>
        <v>0</v>
      </c>
      <c r="J4923" s="40">
        <f t="shared" si="537"/>
        <v>0</v>
      </c>
      <c r="K4923" s="111">
        <f>IF($B4923="",0,'2.売上実績'!D4923)</f>
        <v>0</v>
      </c>
      <c r="L4923" s="111">
        <f>IF($B4923="",0,'2.売上実績'!E4923)</f>
        <v>0</v>
      </c>
      <c r="M4923" s="28">
        <f t="shared" si="532"/>
        <v>0</v>
      </c>
      <c r="N4923" s="41">
        <f t="shared" si="533"/>
        <v>0</v>
      </c>
      <c r="O4923" s="40">
        <f t="shared" si="538"/>
        <v>0</v>
      </c>
    </row>
    <row r="4924" spans="2:15" ht="18" customHeight="1">
      <c r="B4924" s="109" t="str">
        <f>IF('2.売上実績'!$B4924="","",'2.売上実績'!$B4924)</f>
        <v/>
      </c>
      <c r="C4924" s="110" t="str">
        <f>IF('2.売上実績'!$C4924="","",'2.売上実績'!$C4924)</f>
        <v/>
      </c>
      <c r="D4924" s="98" t="str">
        <f>IF(C4924="","",VLOOKUP(C4924,'4.製品一覧'!$B$4:$D$500,3,FALSE))</f>
        <v/>
      </c>
      <c r="E4924" s="102">
        <f>IF(C4924&lt;&gt;"",VLOOKUP(C4924,'7.製品別原価'!$B$5:$J$500,8,FALSE),0)</f>
        <v>0</v>
      </c>
      <c r="F4924" s="37">
        <f>IF(OR($K$2=0,K4924=0),0,'1.全社費用'!$C$42/$K$2)</f>
        <v>0</v>
      </c>
      <c r="G4924" s="37">
        <f t="shared" si="534"/>
        <v>0</v>
      </c>
      <c r="H4924" s="38">
        <f t="shared" si="535"/>
        <v>0</v>
      </c>
      <c r="I4924" s="39">
        <f t="shared" si="536"/>
        <v>0</v>
      </c>
      <c r="J4924" s="40">
        <f t="shared" si="537"/>
        <v>0</v>
      </c>
      <c r="K4924" s="111">
        <f>IF($B4924="",0,'2.売上実績'!D4924)</f>
        <v>0</v>
      </c>
      <c r="L4924" s="111">
        <f>IF($B4924="",0,'2.売上実績'!E4924)</f>
        <v>0</v>
      </c>
      <c r="M4924" s="28">
        <f t="shared" si="532"/>
        <v>0</v>
      </c>
      <c r="N4924" s="41">
        <f t="shared" si="533"/>
        <v>0</v>
      </c>
      <c r="O4924" s="40">
        <f t="shared" si="538"/>
        <v>0</v>
      </c>
    </row>
    <row r="4925" spans="2:15" ht="18" customHeight="1">
      <c r="B4925" s="109" t="str">
        <f>IF('2.売上実績'!$B4925="","",'2.売上実績'!$B4925)</f>
        <v/>
      </c>
      <c r="C4925" s="110" t="str">
        <f>IF('2.売上実績'!$C4925="","",'2.売上実績'!$C4925)</f>
        <v/>
      </c>
      <c r="D4925" s="98" t="str">
        <f>IF(C4925="","",VLOOKUP(C4925,'4.製品一覧'!$B$4:$D$500,3,FALSE))</f>
        <v/>
      </c>
      <c r="E4925" s="102">
        <f>IF(C4925&lt;&gt;"",VLOOKUP(C4925,'7.製品別原価'!$B$5:$J$500,8,FALSE),0)</f>
        <v>0</v>
      </c>
      <c r="F4925" s="37">
        <f>IF(OR($K$2=0,K4925=0),0,'1.全社費用'!$C$42/$K$2)</f>
        <v>0</v>
      </c>
      <c r="G4925" s="37">
        <f t="shared" si="534"/>
        <v>0</v>
      </c>
      <c r="H4925" s="38">
        <f t="shared" si="535"/>
        <v>0</v>
      </c>
      <c r="I4925" s="39">
        <f t="shared" si="536"/>
        <v>0</v>
      </c>
      <c r="J4925" s="40">
        <f t="shared" si="537"/>
        <v>0</v>
      </c>
      <c r="K4925" s="111">
        <f>IF($B4925="",0,'2.売上実績'!D4925)</f>
        <v>0</v>
      </c>
      <c r="L4925" s="111">
        <f>IF($B4925="",0,'2.売上実績'!E4925)</f>
        <v>0</v>
      </c>
      <c r="M4925" s="28">
        <f t="shared" si="532"/>
        <v>0</v>
      </c>
      <c r="N4925" s="41">
        <f t="shared" si="533"/>
        <v>0</v>
      </c>
      <c r="O4925" s="40">
        <f t="shared" si="538"/>
        <v>0</v>
      </c>
    </row>
    <row r="4926" spans="2:15" ht="18" customHeight="1">
      <c r="B4926" s="109" t="str">
        <f>IF('2.売上実績'!$B4926="","",'2.売上実績'!$B4926)</f>
        <v/>
      </c>
      <c r="C4926" s="110" t="str">
        <f>IF('2.売上実績'!$C4926="","",'2.売上実績'!$C4926)</f>
        <v/>
      </c>
      <c r="D4926" s="98" t="str">
        <f>IF(C4926="","",VLOOKUP(C4926,'4.製品一覧'!$B$4:$D$500,3,FALSE))</f>
        <v/>
      </c>
      <c r="E4926" s="102">
        <f>IF(C4926&lt;&gt;"",VLOOKUP(C4926,'7.製品別原価'!$B$5:$J$500,8,FALSE),0)</f>
        <v>0</v>
      </c>
      <c r="F4926" s="37">
        <f>IF(OR($K$2=0,K4926=0),0,'1.全社費用'!$C$42/$K$2)</f>
        <v>0</v>
      </c>
      <c r="G4926" s="37">
        <f t="shared" si="534"/>
        <v>0</v>
      </c>
      <c r="H4926" s="38">
        <f t="shared" si="535"/>
        <v>0</v>
      </c>
      <c r="I4926" s="39">
        <f t="shared" si="536"/>
        <v>0</v>
      </c>
      <c r="J4926" s="40">
        <f t="shared" si="537"/>
        <v>0</v>
      </c>
      <c r="K4926" s="111">
        <f>IF($B4926="",0,'2.売上実績'!D4926)</f>
        <v>0</v>
      </c>
      <c r="L4926" s="111">
        <f>IF($B4926="",0,'2.売上実績'!E4926)</f>
        <v>0</v>
      </c>
      <c r="M4926" s="28">
        <f t="shared" si="532"/>
        <v>0</v>
      </c>
      <c r="N4926" s="41">
        <f t="shared" si="533"/>
        <v>0</v>
      </c>
      <c r="O4926" s="40">
        <f t="shared" si="538"/>
        <v>0</v>
      </c>
    </row>
    <row r="4927" spans="2:15" ht="18" customHeight="1">
      <c r="B4927" s="109" t="str">
        <f>IF('2.売上実績'!$B4927="","",'2.売上実績'!$B4927)</f>
        <v/>
      </c>
      <c r="C4927" s="110" t="str">
        <f>IF('2.売上実績'!$C4927="","",'2.売上実績'!$C4927)</f>
        <v/>
      </c>
      <c r="D4927" s="98" t="str">
        <f>IF(C4927="","",VLOOKUP(C4927,'4.製品一覧'!$B$4:$D$500,3,FALSE))</f>
        <v/>
      </c>
      <c r="E4927" s="102">
        <f>IF(C4927&lt;&gt;"",VLOOKUP(C4927,'7.製品別原価'!$B$5:$J$500,8,FALSE),0)</f>
        <v>0</v>
      </c>
      <c r="F4927" s="37">
        <f>IF(OR($K$2=0,K4927=0),0,'1.全社費用'!$C$42/$K$2)</f>
        <v>0</v>
      </c>
      <c r="G4927" s="37">
        <f t="shared" si="534"/>
        <v>0</v>
      </c>
      <c r="H4927" s="38">
        <f t="shared" si="535"/>
        <v>0</v>
      </c>
      <c r="I4927" s="39">
        <f t="shared" si="536"/>
        <v>0</v>
      </c>
      <c r="J4927" s="40">
        <f t="shared" si="537"/>
        <v>0</v>
      </c>
      <c r="K4927" s="111">
        <f>IF($B4927="",0,'2.売上実績'!D4927)</f>
        <v>0</v>
      </c>
      <c r="L4927" s="111">
        <f>IF($B4927="",0,'2.売上実績'!E4927)</f>
        <v>0</v>
      </c>
      <c r="M4927" s="28">
        <f t="shared" si="532"/>
        <v>0</v>
      </c>
      <c r="N4927" s="41">
        <f t="shared" si="533"/>
        <v>0</v>
      </c>
      <c r="O4927" s="40">
        <f t="shared" si="538"/>
        <v>0</v>
      </c>
    </row>
    <row r="4928" spans="2:15" ht="18" customHeight="1">
      <c r="B4928" s="109" t="str">
        <f>IF('2.売上実績'!$B4928="","",'2.売上実績'!$B4928)</f>
        <v/>
      </c>
      <c r="C4928" s="110" t="str">
        <f>IF('2.売上実績'!$C4928="","",'2.売上実績'!$C4928)</f>
        <v/>
      </c>
      <c r="D4928" s="98" t="str">
        <f>IF(C4928="","",VLOOKUP(C4928,'4.製品一覧'!$B$4:$D$500,3,FALSE))</f>
        <v/>
      </c>
      <c r="E4928" s="102">
        <f>IF(C4928&lt;&gt;"",VLOOKUP(C4928,'7.製品別原価'!$B$5:$J$500,8,FALSE),0)</f>
        <v>0</v>
      </c>
      <c r="F4928" s="37">
        <f>IF(OR($K$2=0,K4928=0),0,'1.全社費用'!$C$42/$K$2)</f>
        <v>0</v>
      </c>
      <c r="G4928" s="37">
        <f t="shared" si="534"/>
        <v>0</v>
      </c>
      <c r="H4928" s="38">
        <f t="shared" si="535"/>
        <v>0</v>
      </c>
      <c r="I4928" s="39">
        <f t="shared" si="536"/>
        <v>0</v>
      </c>
      <c r="J4928" s="40">
        <f t="shared" si="537"/>
        <v>0</v>
      </c>
      <c r="K4928" s="111">
        <f>IF($B4928="",0,'2.売上実績'!D4928)</f>
        <v>0</v>
      </c>
      <c r="L4928" s="111">
        <f>IF($B4928="",0,'2.売上実績'!E4928)</f>
        <v>0</v>
      </c>
      <c r="M4928" s="28">
        <f t="shared" si="532"/>
        <v>0</v>
      </c>
      <c r="N4928" s="41">
        <f t="shared" si="533"/>
        <v>0</v>
      </c>
      <c r="O4928" s="40">
        <f t="shared" si="538"/>
        <v>0</v>
      </c>
    </row>
    <row r="4929" spans="2:15" ht="18" customHeight="1">
      <c r="B4929" s="109" t="str">
        <f>IF('2.売上実績'!$B4929="","",'2.売上実績'!$B4929)</f>
        <v/>
      </c>
      <c r="C4929" s="110" t="str">
        <f>IF('2.売上実績'!$C4929="","",'2.売上実績'!$C4929)</f>
        <v/>
      </c>
      <c r="D4929" s="98" t="str">
        <f>IF(C4929="","",VLOOKUP(C4929,'4.製品一覧'!$B$4:$D$500,3,FALSE))</f>
        <v/>
      </c>
      <c r="E4929" s="102">
        <f>IF(C4929&lt;&gt;"",VLOOKUP(C4929,'7.製品別原価'!$B$5:$J$500,8,FALSE),0)</f>
        <v>0</v>
      </c>
      <c r="F4929" s="37">
        <f>IF(OR($K$2=0,K4929=0),0,'1.全社費用'!$C$42/$K$2)</f>
        <v>0</v>
      </c>
      <c r="G4929" s="37">
        <f t="shared" si="534"/>
        <v>0</v>
      </c>
      <c r="H4929" s="38">
        <f t="shared" si="535"/>
        <v>0</v>
      </c>
      <c r="I4929" s="39">
        <f t="shared" si="536"/>
        <v>0</v>
      </c>
      <c r="J4929" s="40">
        <f t="shared" si="537"/>
        <v>0</v>
      </c>
      <c r="K4929" s="111">
        <f>IF($B4929="",0,'2.売上実績'!D4929)</f>
        <v>0</v>
      </c>
      <c r="L4929" s="111">
        <f>IF($B4929="",0,'2.売上実績'!E4929)</f>
        <v>0</v>
      </c>
      <c r="M4929" s="28">
        <f t="shared" si="532"/>
        <v>0</v>
      </c>
      <c r="N4929" s="41">
        <f t="shared" si="533"/>
        <v>0</v>
      </c>
      <c r="O4929" s="40">
        <f t="shared" si="538"/>
        <v>0</v>
      </c>
    </row>
    <row r="4930" spans="2:15" ht="18" customHeight="1">
      <c r="B4930" s="109" t="str">
        <f>IF('2.売上実績'!$B4930="","",'2.売上実績'!$B4930)</f>
        <v/>
      </c>
      <c r="C4930" s="110" t="str">
        <f>IF('2.売上実績'!$C4930="","",'2.売上実績'!$C4930)</f>
        <v/>
      </c>
      <c r="D4930" s="98" t="str">
        <f>IF(C4930="","",VLOOKUP(C4930,'4.製品一覧'!$B$4:$D$500,3,FALSE))</f>
        <v/>
      </c>
      <c r="E4930" s="102">
        <f>IF(C4930&lt;&gt;"",VLOOKUP(C4930,'7.製品別原価'!$B$5:$J$500,8,FALSE),0)</f>
        <v>0</v>
      </c>
      <c r="F4930" s="37">
        <f>IF(OR($K$2=0,K4930=0),0,'1.全社費用'!$C$42/$K$2)</f>
        <v>0</v>
      </c>
      <c r="G4930" s="37">
        <f t="shared" si="534"/>
        <v>0</v>
      </c>
      <c r="H4930" s="38">
        <f t="shared" si="535"/>
        <v>0</v>
      </c>
      <c r="I4930" s="39">
        <f t="shared" si="536"/>
        <v>0</v>
      </c>
      <c r="J4930" s="40">
        <f t="shared" si="537"/>
        <v>0</v>
      </c>
      <c r="K4930" s="111">
        <f>IF($B4930="",0,'2.売上実績'!D4930)</f>
        <v>0</v>
      </c>
      <c r="L4930" s="111">
        <f>IF($B4930="",0,'2.売上実績'!E4930)</f>
        <v>0</v>
      </c>
      <c r="M4930" s="28">
        <f t="shared" si="532"/>
        <v>0</v>
      </c>
      <c r="N4930" s="41">
        <f t="shared" si="533"/>
        <v>0</v>
      </c>
      <c r="O4930" s="40">
        <f t="shared" si="538"/>
        <v>0</v>
      </c>
    </row>
    <row r="4931" spans="2:15" ht="18" customHeight="1">
      <c r="B4931" s="109" t="str">
        <f>IF('2.売上実績'!$B4931="","",'2.売上実績'!$B4931)</f>
        <v/>
      </c>
      <c r="C4931" s="110" t="str">
        <f>IF('2.売上実績'!$C4931="","",'2.売上実績'!$C4931)</f>
        <v/>
      </c>
      <c r="D4931" s="98" t="str">
        <f>IF(C4931="","",VLOOKUP(C4931,'4.製品一覧'!$B$4:$D$500,3,FALSE))</f>
        <v/>
      </c>
      <c r="E4931" s="102">
        <f>IF(C4931&lt;&gt;"",VLOOKUP(C4931,'7.製品別原価'!$B$5:$J$500,8,FALSE),0)</f>
        <v>0</v>
      </c>
      <c r="F4931" s="37">
        <f>IF(OR($K$2=0,K4931=0),0,'1.全社費用'!$C$42/$K$2)</f>
        <v>0</v>
      </c>
      <c r="G4931" s="37">
        <f t="shared" si="534"/>
        <v>0</v>
      </c>
      <c r="H4931" s="38">
        <f t="shared" si="535"/>
        <v>0</v>
      </c>
      <c r="I4931" s="39">
        <f t="shared" si="536"/>
        <v>0</v>
      </c>
      <c r="J4931" s="40">
        <f t="shared" si="537"/>
        <v>0</v>
      </c>
      <c r="K4931" s="111">
        <f>IF($B4931="",0,'2.売上実績'!D4931)</f>
        <v>0</v>
      </c>
      <c r="L4931" s="111">
        <f>IF($B4931="",0,'2.売上実績'!E4931)</f>
        <v>0</v>
      </c>
      <c r="M4931" s="28">
        <f t="shared" si="532"/>
        <v>0</v>
      </c>
      <c r="N4931" s="41">
        <f t="shared" si="533"/>
        <v>0</v>
      </c>
      <c r="O4931" s="40">
        <f t="shared" si="538"/>
        <v>0</v>
      </c>
    </row>
    <row r="4932" spans="2:15" ht="18" customHeight="1">
      <c r="B4932" s="109" t="str">
        <f>IF('2.売上実績'!$B4932="","",'2.売上実績'!$B4932)</f>
        <v/>
      </c>
      <c r="C4932" s="110" t="str">
        <f>IF('2.売上実績'!$C4932="","",'2.売上実績'!$C4932)</f>
        <v/>
      </c>
      <c r="D4932" s="98" t="str">
        <f>IF(C4932="","",VLOOKUP(C4932,'4.製品一覧'!$B$4:$D$500,3,FALSE))</f>
        <v/>
      </c>
      <c r="E4932" s="102">
        <f>IF(C4932&lt;&gt;"",VLOOKUP(C4932,'7.製品別原価'!$B$5:$J$500,8,FALSE),0)</f>
        <v>0</v>
      </c>
      <c r="F4932" s="37">
        <f>IF(OR($K$2=0,K4932=0),0,'1.全社費用'!$C$42/$K$2)</f>
        <v>0</v>
      </c>
      <c r="G4932" s="37">
        <f t="shared" si="534"/>
        <v>0</v>
      </c>
      <c r="H4932" s="38">
        <f t="shared" si="535"/>
        <v>0</v>
      </c>
      <c r="I4932" s="39">
        <f t="shared" si="536"/>
        <v>0</v>
      </c>
      <c r="J4932" s="40">
        <f t="shared" si="537"/>
        <v>0</v>
      </c>
      <c r="K4932" s="111">
        <f>IF($B4932="",0,'2.売上実績'!D4932)</f>
        <v>0</v>
      </c>
      <c r="L4932" s="111">
        <f>IF($B4932="",0,'2.売上実績'!E4932)</f>
        <v>0</v>
      </c>
      <c r="M4932" s="28">
        <f t="shared" ref="M4932:M5000" si="539">G4932*K4932</f>
        <v>0</v>
      </c>
      <c r="N4932" s="41">
        <f t="shared" ref="N4932:N4995" si="540">L4932-M4932</f>
        <v>0</v>
      </c>
      <c r="O4932" s="40">
        <f t="shared" si="538"/>
        <v>0</v>
      </c>
    </row>
    <row r="4933" spans="2:15" ht="18" customHeight="1">
      <c r="B4933" s="109" t="str">
        <f>IF('2.売上実績'!$B4933="","",'2.売上実績'!$B4933)</f>
        <v/>
      </c>
      <c r="C4933" s="110" t="str">
        <f>IF('2.売上実績'!$C4933="","",'2.売上実績'!$C4933)</f>
        <v/>
      </c>
      <c r="D4933" s="98" t="str">
        <f>IF(C4933="","",VLOOKUP(C4933,'4.製品一覧'!$B$4:$D$500,3,FALSE))</f>
        <v/>
      </c>
      <c r="E4933" s="102">
        <f>IF(C4933&lt;&gt;"",VLOOKUP(C4933,'7.製品別原価'!$B$5:$J$500,8,FALSE),0)</f>
        <v>0</v>
      </c>
      <c r="F4933" s="37">
        <f>IF(OR($K$2=0,K4933=0),0,'1.全社費用'!$C$42/$K$2)</f>
        <v>0</v>
      </c>
      <c r="G4933" s="37">
        <f t="shared" ref="G4933:G4996" si="541">SUM(D4933:F4933)</f>
        <v>0</v>
      </c>
      <c r="H4933" s="38">
        <f t="shared" ref="H4933:H4996" si="542">IF(K4933=0,0,L4933/K4933)</f>
        <v>0</v>
      </c>
      <c r="I4933" s="39">
        <f t="shared" ref="I4933:I4996" si="543">IF(K4933=0,0,N4933/K4933)</f>
        <v>0</v>
      </c>
      <c r="J4933" s="40">
        <f t="shared" ref="J4933:J4996" si="544">O4933</f>
        <v>0</v>
      </c>
      <c r="K4933" s="111">
        <f>IF($B4933="",0,'2.売上実績'!D4933)</f>
        <v>0</v>
      </c>
      <c r="L4933" s="111">
        <f>IF($B4933="",0,'2.売上実績'!E4933)</f>
        <v>0</v>
      </c>
      <c r="M4933" s="28">
        <f t="shared" si="539"/>
        <v>0</v>
      </c>
      <c r="N4933" s="41">
        <f t="shared" si="540"/>
        <v>0</v>
      </c>
      <c r="O4933" s="40">
        <f t="shared" ref="O4933:O4996" si="545">IF(OR(N4933=0,L4933=0),0,N4933/L4933)</f>
        <v>0</v>
      </c>
    </row>
    <row r="4934" spans="2:15" ht="18" customHeight="1">
      <c r="B4934" s="109" t="str">
        <f>IF('2.売上実績'!$B4934="","",'2.売上実績'!$B4934)</f>
        <v/>
      </c>
      <c r="C4934" s="110" t="str">
        <f>IF('2.売上実績'!$C4934="","",'2.売上実績'!$C4934)</f>
        <v/>
      </c>
      <c r="D4934" s="98" t="str">
        <f>IF(C4934="","",VLOOKUP(C4934,'4.製品一覧'!$B$4:$D$500,3,FALSE))</f>
        <v/>
      </c>
      <c r="E4934" s="102">
        <f>IF(C4934&lt;&gt;"",VLOOKUP(C4934,'7.製品別原価'!$B$5:$J$500,8,FALSE),0)</f>
        <v>0</v>
      </c>
      <c r="F4934" s="37">
        <f>IF(OR($K$2=0,K4934=0),0,'1.全社費用'!$C$42/$K$2)</f>
        <v>0</v>
      </c>
      <c r="G4934" s="37">
        <f t="shared" si="541"/>
        <v>0</v>
      </c>
      <c r="H4934" s="38">
        <f t="shared" si="542"/>
        <v>0</v>
      </c>
      <c r="I4934" s="39">
        <f t="shared" si="543"/>
        <v>0</v>
      </c>
      <c r="J4934" s="40">
        <f t="shared" si="544"/>
        <v>0</v>
      </c>
      <c r="K4934" s="111">
        <f>IF($B4934="",0,'2.売上実績'!D4934)</f>
        <v>0</v>
      </c>
      <c r="L4934" s="111">
        <f>IF($B4934="",0,'2.売上実績'!E4934)</f>
        <v>0</v>
      </c>
      <c r="M4934" s="28">
        <f t="shared" si="539"/>
        <v>0</v>
      </c>
      <c r="N4934" s="41">
        <f t="shared" si="540"/>
        <v>0</v>
      </c>
      <c r="O4934" s="40">
        <f t="shared" si="545"/>
        <v>0</v>
      </c>
    </row>
    <row r="4935" spans="2:15" ht="18" customHeight="1">
      <c r="B4935" s="109" t="str">
        <f>IF('2.売上実績'!$B4935="","",'2.売上実績'!$B4935)</f>
        <v/>
      </c>
      <c r="C4935" s="110" t="str">
        <f>IF('2.売上実績'!$C4935="","",'2.売上実績'!$C4935)</f>
        <v/>
      </c>
      <c r="D4935" s="98" t="str">
        <f>IF(C4935="","",VLOOKUP(C4935,'4.製品一覧'!$B$4:$D$500,3,FALSE))</f>
        <v/>
      </c>
      <c r="E4935" s="102">
        <f>IF(C4935&lt;&gt;"",VLOOKUP(C4935,'7.製品別原価'!$B$5:$J$500,8,FALSE),0)</f>
        <v>0</v>
      </c>
      <c r="F4935" s="37">
        <f>IF(OR($K$2=0,K4935=0),0,'1.全社費用'!$C$42/$K$2)</f>
        <v>0</v>
      </c>
      <c r="G4935" s="37">
        <f t="shared" si="541"/>
        <v>0</v>
      </c>
      <c r="H4935" s="38">
        <f t="shared" si="542"/>
        <v>0</v>
      </c>
      <c r="I4935" s="39">
        <f t="shared" si="543"/>
        <v>0</v>
      </c>
      <c r="J4935" s="40">
        <f t="shared" si="544"/>
        <v>0</v>
      </c>
      <c r="K4935" s="111">
        <f>IF($B4935="",0,'2.売上実績'!D4935)</f>
        <v>0</v>
      </c>
      <c r="L4935" s="111">
        <f>IF($B4935="",0,'2.売上実績'!E4935)</f>
        <v>0</v>
      </c>
      <c r="M4935" s="28">
        <f t="shared" si="539"/>
        <v>0</v>
      </c>
      <c r="N4935" s="41">
        <f t="shared" si="540"/>
        <v>0</v>
      </c>
      <c r="O4935" s="40">
        <f t="shared" si="545"/>
        <v>0</v>
      </c>
    </row>
    <row r="4936" spans="2:15" ht="18" customHeight="1">
      <c r="B4936" s="109" t="str">
        <f>IF('2.売上実績'!$B4936="","",'2.売上実績'!$B4936)</f>
        <v/>
      </c>
      <c r="C4936" s="110" t="str">
        <f>IF('2.売上実績'!$C4936="","",'2.売上実績'!$C4936)</f>
        <v/>
      </c>
      <c r="D4936" s="98" t="str">
        <f>IF(C4936="","",VLOOKUP(C4936,'4.製品一覧'!$B$4:$D$500,3,FALSE))</f>
        <v/>
      </c>
      <c r="E4936" s="102">
        <f>IF(C4936&lt;&gt;"",VLOOKUP(C4936,'7.製品別原価'!$B$5:$J$500,8,FALSE),0)</f>
        <v>0</v>
      </c>
      <c r="F4936" s="37">
        <f>IF(OR($K$2=0,K4936=0),0,'1.全社費用'!$C$42/$K$2)</f>
        <v>0</v>
      </c>
      <c r="G4936" s="37">
        <f t="shared" si="541"/>
        <v>0</v>
      </c>
      <c r="H4936" s="38">
        <f t="shared" si="542"/>
        <v>0</v>
      </c>
      <c r="I4936" s="39">
        <f t="shared" si="543"/>
        <v>0</v>
      </c>
      <c r="J4936" s="40">
        <f t="shared" si="544"/>
        <v>0</v>
      </c>
      <c r="K4936" s="111">
        <f>IF($B4936="",0,'2.売上実績'!D4936)</f>
        <v>0</v>
      </c>
      <c r="L4936" s="111">
        <f>IF($B4936="",0,'2.売上実績'!E4936)</f>
        <v>0</v>
      </c>
      <c r="M4936" s="28">
        <f t="shared" si="539"/>
        <v>0</v>
      </c>
      <c r="N4936" s="41">
        <f t="shared" si="540"/>
        <v>0</v>
      </c>
      <c r="O4936" s="40">
        <f t="shared" si="545"/>
        <v>0</v>
      </c>
    </row>
    <row r="4937" spans="2:15" ht="18" customHeight="1">
      <c r="B4937" s="109" t="str">
        <f>IF('2.売上実績'!$B4937="","",'2.売上実績'!$B4937)</f>
        <v/>
      </c>
      <c r="C4937" s="110" t="str">
        <f>IF('2.売上実績'!$C4937="","",'2.売上実績'!$C4937)</f>
        <v/>
      </c>
      <c r="D4937" s="98" t="str">
        <f>IF(C4937="","",VLOOKUP(C4937,'4.製品一覧'!$B$4:$D$500,3,FALSE))</f>
        <v/>
      </c>
      <c r="E4937" s="102">
        <f>IF(C4937&lt;&gt;"",VLOOKUP(C4937,'7.製品別原価'!$B$5:$J$500,8,FALSE),0)</f>
        <v>0</v>
      </c>
      <c r="F4937" s="37">
        <f>IF(OR($K$2=0,K4937=0),0,'1.全社費用'!$C$42/$K$2)</f>
        <v>0</v>
      </c>
      <c r="G4937" s="37">
        <f t="shared" si="541"/>
        <v>0</v>
      </c>
      <c r="H4937" s="38">
        <f t="shared" si="542"/>
        <v>0</v>
      </c>
      <c r="I4937" s="39">
        <f t="shared" si="543"/>
        <v>0</v>
      </c>
      <c r="J4937" s="40">
        <f t="shared" si="544"/>
        <v>0</v>
      </c>
      <c r="K4937" s="111">
        <f>IF($B4937="",0,'2.売上実績'!D4937)</f>
        <v>0</v>
      </c>
      <c r="L4937" s="111">
        <f>IF($B4937="",0,'2.売上実績'!E4937)</f>
        <v>0</v>
      </c>
      <c r="M4937" s="28">
        <f t="shared" si="539"/>
        <v>0</v>
      </c>
      <c r="N4937" s="41">
        <f t="shared" si="540"/>
        <v>0</v>
      </c>
      <c r="O4937" s="40">
        <f t="shared" si="545"/>
        <v>0</v>
      </c>
    </row>
    <row r="4938" spans="2:15" ht="18" customHeight="1">
      <c r="B4938" s="109" t="str">
        <f>IF('2.売上実績'!$B4938="","",'2.売上実績'!$B4938)</f>
        <v/>
      </c>
      <c r="C4938" s="110" t="str">
        <f>IF('2.売上実績'!$C4938="","",'2.売上実績'!$C4938)</f>
        <v/>
      </c>
      <c r="D4938" s="98" t="str">
        <f>IF(C4938="","",VLOOKUP(C4938,'4.製品一覧'!$B$4:$D$500,3,FALSE))</f>
        <v/>
      </c>
      <c r="E4938" s="102">
        <f>IF(C4938&lt;&gt;"",VLOOKUP(C4938,'7.製品別原価'!$B$5:$J$500,8,FALSE),0)</f>
        <v>0</v>
      </c>
      <c r="F4938" s="37">
        <f>IF(OR($K$2=0,K4938=0),0,'1.全社費用'!$C$42/$K$2)</f>
        <v>0</v>
      </c>
      <c r="G4938" s="37">
        <f t="shared" si="541"/>
        <v>0</v>
      </c>
      <c r="H4938" s="38">
        <f t="shared" si="542"/>
        <v>0</v>
      </c>
      <c r="I4938" s="39">
        <f t="shared" si="543"/>
        <v>0</v>
      </c>
      <c r="J4938" s="40">
        <f t="shared" si="544"/>
        <v>0</v>
      </c>
      <c r="K4938" s="111">
        <f>IF($B4938="",0,'2.売上実績'!D4938)</f>
        <v>0</v>
      </c>
      <c r="L4938" s="111">
        <f>IF($B4938="",0,'2.売上実績'!E4938)</f>
        <v>0</v>
      </c>
      <c r="M4938" s="28">
        <f t="shared" si="539"/>
        <v>0</v>
      </c>
      <c r="N4938" s="41">
        <f t="shared" si="540"/>
        <v>0</v>
      </c>
      <c r="O4938" s="40">
        <f t="shared" si="545"/>
        <v>0</v>
      </c>
    </row>
    <row r="4939" spans="2:15" ht="18" customHeight="1">
      <c r="B4939" s="109" t="str">
        <f>IF('2.売上実績'!$B4939="","",'2.売上実績'!$B4939)</f>
        <v/>
      </c>
      <c r="C4939" s="110" t="str">
        <f>IF('2.売上実績'!$C4939="","",'2.売上実績'!$C4939)</f>
        <v/>
      </c>
      <c r="D4939" s="98" t="str">
        <f>IF(C4939="","",VLOOKUP(C4939,'4.製品一覧'!$B$4:$D$500,3,FALSE))</f>
        <v/>
      </c>
      <c r="E4939" s="102">
        <f>IF(C4939&lt;&gt;"",VLOOKUP(C4939,'7.製品別原価'!$B$5:$J$500,8,FALSE),0)</f>
        <v>0</v>
      </c>
      <c r="F4939" s="37">
        <f>IF(OR($K$2=0,K4939=0),0,'1.全社費用'!$C$42/$K$2)</f>
        <v>0</v>
      </c>
      <c r="G4939" s="37">
        <f t="shared" si="541"/>
        <v>0</v>
      </c>
      <c r="H4939" s="38">
        <f t="shared" si="542"/>
        <v>0</v>
      </c>
      <c r="I4939" s="39">
        <f t="shared" si="543"/>
        <v>0</v>
      </c>
      <c r="J4939" s="40">
        <f t="shared" si="544"/>
        <v>0</v>
      </c>
      <c r="K4939" s="111">
        <f>IF($B4939="",0,'2.売上実績'!D4939)</f>
        <v>0</v>
      </c>
      <c r="L4939" s="111">
        <f>IF($B4939="",0,'2.売上実績'!E4939)</f>
        <v>0</v>
      </c>
      <c r="M4939" s="28">
        <f t="shared" si="539"/>
        <v>0</v>
      </c>
      <c r="N4939" s="41">
        <f t="shared" si="540"/>
        <v>0</v>
      </c>
      <c r="O4939" s="40">
        <f t="shared" si="545"/>
        <v>0</v>
      </c>
    </row>
    <row r="4940" spans="2:15" ht="18" customHeight="1">
      <c r="B4940" s="109" t="str">
        <f>IF('2.売上実績'!$B4940="","",'2.売上実績'!$B4940)</f>
        <v/>
      </c>
      <c r="C4940" s="110" t="str">
        <f>IF('2.売上実績'!$C4940="","",'2.売上実績'!$C4940)</f>
        <v/>
      </c>
      <c r="D4940" s="98" t="str">
        <f>IF(C4940="","",VLOOKUP(C4940,'4.製品一覧'!$B$4:$D$500,3,FALSE))</f>
        <v/>
      </c>
      <c r="E4940" s="102">
        <f>IF(C4940&lt;&gt;"",VLOOKUP(C4940,'7.製品別原価'!$B$5:$J$500,8,FALSE),0)</f>
        <v>0</v>
      </c>
      <c r="F4940" s="37">
        <f>IF(OR($K$2=0,K4940=0),0,'1.全社費用'!$C$42/$K$2)</f>
        <v>0</v>
      </c>
      <c r="G4940" s="37">
        <f t="shared" si="541"/>
        <v>0</v>
      </c>
      <c r="H4940" s="38">
        <f t="shared" si="542"/>
        <v>0</v>
      </c>
      <c r="I4940" s="39">
        <f t="shared" si="543"/>
        <v>0</v>
      </c>
      <c r="J4940" s="40">
        <f t="shared" si="544"/>
        <v>0</v>
      </c>
      <c r="K4940" s="111">
        <f>IF($B4940="",0,'2.売上実績'!D4940)</f>
        <v>0</v>
      </c>
      <c r="L4940" s="111">
        <f>IF($B4940="",0,'2.売上実績'!E4940)</f>
        <v>0</v>
      </c>
      <c r="M4940" s="28">
        <f t="shared" si="539"/>
        <v>0</v>
      </c>
      <c r="N4940" s="41">
        <f t="shared" si="540"/>
        <v>0</v>
      </c>
      <c r="O4940" s="40">
        <f t="shared" si="545"/>
        <v>0</v>
      </c>
    </row>
    <row r="4941" spans="2:15" ht="18" customHeight="1">
      <c r="B4941" s="109" t="str">
        <f>IF('2.売上実績'!$B4941="","",'2.売上実績'!$B4941)</f>
        <v/>
      </c>
      <c r="C4941" s="110" t="str">
        <f>IF('2.売上実績'!$C4941="","",'2.売上実績'!$C4941)</f>
        <v/>
      </c>
      <c r="D4941" s="98" t="str">
        <f>IF(C4941="","",VLOOKUP(C4941,'4.製品一覧'!$B$4:$D$500,3,FALSE))</f>
        <v/>
      </c>
      <c r="E4941" s="102">
        <f>IF(C4941&lt;&gt;"",VLOOKUP(C4941,'7.製品別原価'!$B$5:$J$500,8,FALSE),0)</f>
        <v>0</v>
      </c>
      <c r="F4941" s="37">
        <f>IF(OR($K$2=0,K4941=0),0,'1.全社費用'!$C$42/$K$2)</f>
        <v>0</v>
      </c>
      <c r="G4941" s="37">
        <f t="shared" si="541"/>
        <v>0</v>
      </c>
      <c r="H4941" s="38">
        <f t="shared" si="542"/>
        <v>0</v>
      </c>
      <c r="I4941" s="39">
        <f t="shared" si="543"/>
        <v>0</v>
      </c>
      <c r="J4941" s="40">
        <f t="shared" si="544"/>
        <v>0</v>
      </c>
      <c r="K4941" s="111">
        <f>IF($B4941="",0,'2.売上実績'!D4941)</f>
        <v>0</v>
      </c>
      <c r="L4941" s="111">
        <f>IF($B4941="",0,'2.売上実績'!E4941)</f>
        <v>0</v>
      </c>
      <c r="M4941" s="28">
        <f t="shared" si="539"/>
        <v>0</v>
      </c>
      <c r="N4941" s="41">
        <f t="shared" si="540"/>
        <v>0</v>
      </c>
      <c r="O4941" s="40">
        <f t="shared" si="545"/>
        <v>0</v>
      </c>
    </row>
    <row r="4942" spans="2:15" ht="18" customHeight="1">
      <c r="B4942" s="109" t="str">
        <f>IF('2.売上実績'!$B4942="","",'2.売上実績'!$B4942)</f>
        <v/>
      </c>
      <c r="C4942" s="110" t="str">
        <f>IF('2.売上実績'!$C4942="","",'2.売上実績'!$C4942)</f>
        <v/>
      </c>
      <c r="D4942" s="98" t="str">
        <f>IF(C4942="","",VLOOKUP(C4942,'4.製品一覧'!$B$4:$D$500,3,FALSE))</f>
        <v/>
      </c>
      <c r="E4942" s="102">
        <f>IF(C4942&lt;&gt;"",VLOOKUP(C4942,'7.製品別原価'!$B$5:$J$500,8,FALSE),0)</f>
        <v>0</v>
      </c>
      <c r="F4942" s="37">
        <f>IF(OR($K$2=0,K4942=0),0,'1.全社費用'!$C$42/$K$2)</f>
        <v>0</v>
      </c>
      <c r="G4942" s="37">
        <f t="shared" si="541"/>
        <v>0</v>
      </c>
      <c r="H4942" s="38">
        <f t="shared" si="542"/>
        <v>0</v>
      </c>
      <c r="I4942" s="39">
        <f t="shared" si="543"/>
        <v>0</v>
      </c>
      <c r="J4942" s="40">
        <f t="shared" si="544"/>
        <v>0</v>
      </c>
      <c r="K4942" s="111">
        <f>IF($B4942="",0,'2.売上実績'!D4942)</f>
        <v>0</v>
      </c>
      <c r="L4942" s="111">
        <f>IF($B4942="",0,'2.売上実績'!E4942)</f>
        <v>0</v>
      </c>
      <c r="M4942" s="28">
        <f t="shared" si="539"/>
        <v>0</v>
      </c>
      <c r="N4942" s="41">
        <f t="shared" si="540"/>
        <v>0</v>
      </c>
      <c r="O4942" s="40">
        <f t="shared" si="545"/>
        <v>0</v>
      </c>
    </row>
    <row r="4943" spans="2:15" ht="18" customHeight="1">
      <c r="B4943" s="109" t="str">
        <f>IF('2.売上実績'!$B4943="","",'2.売上実績'!$B4943)</f>
        <v/>
      </c>
      <c r="C4943" s="110" t="str">
        <f>IF('2.売上実績'!$C4943="","",'2.売上実績'!$C4943)</f>
        <v/>
      </c>
      <c r="D4943" s="98" t="str">
        <f>IF(C4943="","",VLOOKUP(C4943,'4.製品一覧'!$B$4:$D$500,3,FALSE))</f>
        <v/>
      </c>
      <c r="E4943" s="102">
        <f>IF(C4943&lt;&gt;"",VLOOKUP(C4943,'7.製品別原価'!$B$5:$J$500,8,FALSE),0)</f>
        <v>0</v>
      </c>
      <c r="F4943" s="37">
        <f>IF(OR($K$2=0,K4943=0),0,'1.全社費用'!$C$42/$K$2)</f>
        <v>0</v>
      </c>
      <c r="G4943" s="37">
        <f t="shared" si="541"/>
        <v>0</v>
      </c>
      <c r="H4943" s="38">
        <f t="shared" si="542"/>
        <v>0</v>
      </c>
      <c r="I4943" s="39">
        <f t="shared" si="543"/>
        <v>0</v>
      </c>
      <c r="J4943" s="40">
        <f t="shared" si="544"/>
        <v>0</v>
      </c>
      <c r="K4943" s="111">
        <f>IF($B4943="",0,'2.売上実績'!D4943)</f>
        <v>0</v>
      </c>
      <c r="L4943" s="111">
        <f>IF($B4943="",0,'2.売上実績'!E4943)</f>
        <v>0</v>
      </c>
      <c r="M4943" s="28">
        <f t="shared" si="539"/>
        <v>0</v>
      </c>
      <c r="N4943" s="41">
        <f t="shared" si="540"/>
        <v>0</v>
      </c>
      <c r="O4943" s="40">
        <f t="shared" si="545"/>
        <v>0</v>
      </c>
    </row>
    <row r="4944" spans="2:15" ht="18" customHeight="1">
      <c r="B4944" s="109" t="str">
        <f>IF('2.売上実績'!$B4944="","",'2.売上実績'!$B4944)</f>
        <v/>
      </c>
      <c r="C4944" s="110" t="str">
        <f>IF('2.売上実績'!$C4944="","",'2.売上実績'!$C4944)</f>
        <v/>
      </c>
      <c r="D4944" s="98" t="str">
        <f>IF(C4944="","",VLOOKUP(C4944,'4.製品一覧'!$B$4:$D$500,3,FALSE))</f>
        <v/>
      </c>
      <c r="E4944" s="102">
        <f>IF(C4944&lt;&gt;"",VLOOKUP(C4944,'7.製品別原価'!$B$5:$J$500,8,FALSE),0)</f>
        <v>0</v>
      </c>
      <c r="F4944" s="37">
        <f>IF(OR($K$2=0,K4944=0),0,'1.全社費用'!$C$42/$K$2)</f>
        <v>0</v>
      </c>
      <c r="G4944" s="37">
        <f t="shared" si="541"/>
        <v>0</v>
      </c>
      <c r="H4944" s="38">
        <f t="shared" si="542"/>
        <v>0</v>
      </c>
      <c r="I4944" s="39">
        <f t="shared" si="543"/>
        <v>0</v>
      </c>
      <c r="J4944" s="40">
        <f t="shared" si="544"/>
        <v>0</v>
      </c>
      <c r="K4944" s="111">
        <f>IF($B4944="",0,'2.売上実績'!D4944)</f>
        <v>0</v>
      </c>
      <c r="L4944" s="111">
        <f>IF($B4944="",0,'2.売上実績'!E4944)</f>
        <v>0</v>
      </c>
      <c r="M4944" s="28">
        <f t="shared" si="539"/>
        <v>0</v>
      </c>
      <c r="N4944" s="41">
        <f t="shared" si="540"/>
        <v>0</v>
      </c>
      <c r="O4944" s="40">
        <f t="shared" si="545"/>
        <v>0</v>
      </c>
    </row>
    <row r="4945" spans="2:15" ht="18" customHeight="1">
      <c r="B4945" s="109" t="str">
        <f>IF('2.売上実績'!$B4945="","",'2.売上実績'!$B4945)</f>
        <v/>
      </c>
      <c r="C4945" s="110" t="str">
        <f>IF('2.売上実績'!$C4945="","",'2.売上実績'!$C4945)</f>
        <v/>
      </c>
      <c r="D4945" s="98" t="str">
        <f>IF(C4945="","",VLOOKUP(C4945,'4.製品一覧'!$B$4:$D$500,3,FALSE))</f>
        <v/>
      </c>
      <c r="E4945" s="102">
        <f>IF(C4945&lt;&gt;"",VLOOKUP(C4945,'7.製品別原価'!$B$5:$J$500,8,FALSE),0)</f>
        <v>0</v>
      </c>
      <c r="F4945" s="37">
        <f>IF(OR($K$2=0,K4945=0),0,'1.全社費用'!$C$42/$K$2)</f>
        <v>0</v>
      </c>
      <c r="G4945" s="37">
        <f t="shared" si="541"/>
        <v>0</v>
      </c>
      <c r="H4945" s="38">
        <f t="shared" si="542"/>
        <v>0</v>
      </c>
      <c r="I4945" s="39">
        <f t="shared" si="543"/>
        <v>0</v>
      </c>
      <c r="J4945" s="40">
        <f t="shared" si="544"/>
        <v>0</v>
      </c>
      <c r="K4945" s="111">
        <f>IF($B4945="",0,'2.売上実績'!D4945)</f>
        <v>0</v>
      </c>
      <c r="L4945" s="111">
        <f>IF($B4945="",0,'2.売上実績'!E4945)</f>
        <v>0</v>
      </c>
      <c r="M4945" s="28">
        <f t="shared" si="539"/>
        <v>0</v>
      </c>
      <c r="N4945" s="41">
        <f t="shared" si="540"/>
        <v>0</v>
      </c>
      <c r="O4945" s="40">
        <f t="shared" si="545"/>
        <v>0</v>
      </c>
    </row>
    <row r="4946" spans="2:15" ht="18" customHeight="1">
      <c r="B4946" s="109" t="str">
        <f>IF('2.売上実績'!$B4946="","",'2.売上実績'!$B4946)</f>
        <v/>
      </c>
      <c r="C4946" s="110" t="str">
        <f>IF('2.売上実績'!$C4946="","",'2.売上実績'!$C4946)</f>
        <v/>
      </c>
      <c r="D4946" s="98" t="str">
        <f>IF(C4946="","",VLOOKUP(C4946,'4.製品一覧'!$B$4:$D$500,3,FALSE))</f>
        <v/>
      </c>
      <c r="E4946" s="102">
        <f>IF(C4946&lt;&gt;"",VLOOKUP(C4946,'7.製品別原価'!$B$5:$J$500,8,FALSE),0)</f>
        <v>0</v>
      </c>
      <c r="F4946" s="37">
        <f>IF(OR($K$2=0,K4946=0),0,'1.全社費用'!$C$42/$K$2)</f>
        <v>0</v>
      </c>
      <c r="G4946" s="37">
        <f t="shared" si="541"/>
        <v>0</v>
      </c>
      <c r="H4946" s="38">
        <f t="shared" si="542"/>
        <v>0</v>
      </c>
      <c r="I4946" s="39">
        <f t="shared" si="543"/>
        <v>0</v>
      </c>
      <c r="J4946" s="40">
        <f t="shared" si="544"/>
        <v>0</v>
      </c>
      <c r="K4946" s="111">
        <f>IF($B4946="",0,'2.売上実績'!D4946)</f>
        <v>0</v>
      </c>
      <c r="L4946" s="111">
        <f>IF($B4946="",0,'2.売上実績'!E4946)</f>
        <v>0</v>
      </c>
      <c r="M4946" s="28">
        <f t="shared" si="539"/>
        <v>0</v>
      </c>
      <c r="N4946" s="41">
        <f t="shared" si="540"/>
        <v>0</v>
      </c>
      <c r="O4946" s="40">
        <f t="shared" si="545"/>
        <v>0</v>
      </c>
    </row>
    <row r="4947" spans="2:15" ht="18" customHeight="1">
      <c r="B4947" s="109" t="str">
        <f>IF('2.売上実績'!$B4947="","",'2.売上実績'!$B4947)</f>
        <v/>
      </c>
      <c r="C4947" s="110" t="str">
        <f>IF('2.売上実績'!$C4947="","",'2.売上実績'!$C4947)</f>
        <v/>
      </c>
      <c r="D4947" s="98" t="str">
        <f>IF(C4947="","",VLOOKUP(C4947,'4.製品一覧'!$B$4:$D$500,3,FALSE))</f>
        <v/>
      </c>
      <c r="E4947" s="102">
        <f>IF(C4947&lt;&gt;"",VLOOKUP(C4947,'7.製品別原価'!$B$5:$J$500,8,FALSE),0)</f>
        <v>0</v>
      </c>
      <c r="F4947" s="37">
        <f>IF(OR($K$2=0,K4947=0),0,'1.全社費用'!$C$42/$K$2)</f>
        <v>0</v>
      </c>
      <c r="G4947" s="37">
        <f t="shared" si="541"/>
        <v>0</v>
      </c>
      <c r="H4947" s="38">
        <f t="shared" si="542"/>
        <v>0</v>
      </c>
      <c r="I4947" s="39">
        <f t="shared" si="543"/>
        <v>0</v>
      </c>
      <c r="J4947" s="40">
        <f t="shared" si="544"/>
        <v>0</v>
      </c>
      <c r="K4947" s="111">
        <f>IF($B4947="",0,'2.売上実績'!D4947)</f>
        <v>0</v>
      </c>
      <c r="L4947" s="111">
        <f>IF($B4947="",0,'2.売上実績'!E4947)</f>
        <v>0</v>
      </c>
      <c r="M4947" s="28">
        <f t="shared" si="539"/>
        <v>0</v>
      </c>
      <c r="N4947" s="41">
        <f t="shared" si="540"/>
        <v>0</v>
      </c>
      <c r="O4947" s="40">
        <f t="shared" si="545"/>
        <v>0</v>
      </c>
    </row>
    <row r="4948" spans="2:15" ht="18" customHeight="1">
      <c r="B4948" s="109" t="str">
        <f>IF('2.売上実績'!$B4948="","",'2.売上実績'!$B4948)</f>
        <v/>
      </c>
      <c r="C4948" s="110" t="str">
        <f>IF('2.売上実績'!$C4948="","",'2.売上実績'!$C4948)</f>
        <v/>
      </c>
      <c r="D4948" s="98" t="str">
        <f>IF(C4948="","",VLOOKUP(C4948,'4.製品一覧'!$B$4:$D$500,3,FALSE))</f>
        <v/>
      </c>
      <c r="E4948" s="102">
        <f>IF(C4948&lt;&gt;"",VLOOKUP(C4948,'7.製品別原価'!$B$5:$J$500,8,FALSE),0)</f>
        <v>0</v>
      </c>
      <c r="F4948" s="37">
        <f>IF(OR($K$2=0,K4948=0),0,'1.全社費用'!$C$42/$K$2)</f>
        <v>0</v>
      </c>
      <c r="G4948" s="37">
        <f t="shared" si="541"/>
        <v>0</v>
      </c>
      <c r="H4948" s="38">
        <f t="shared" si="542"/>
        <v>0</v>
      </c>
      <c r="I4948" s="39">
        <f t="shared" si="543"/>
        <v>0</v>
      </c>
      <c r="J4948" s="40">
        <f t="shared" si="544"/>
        <v>0</v>
      </c>
      <c r="K4948" s="111">
        <f>IF($B4948="",0,'2.売上実績'!D4948)</f>
        <v>0</v>
      </c>
      <c r="L4948" s="111">
        <f>IF($B4948="",0,'2.売上実績'!E4948)</f>
        <v>0</v>
      </c>
      <c r="M4948" s="28">
        <f t="shared" si="539"/>
        <v>0</v>
      </c>
      <c r="N4948" s="41">
        <f t="shared" si="540"/>
        <v>0</v>
      </c>
      <c r="O4948" s="40">
        <f t="shared" si="545"/>
        <v>0</v>
      </c>
    </row>
    <row r="4949" spans="2:15" ht="18" customHeight="1">
      <c r="B4949" s="109" t="str">
        <f>IF('2.売上実績'!$B4949="","",'2.売上実績'!$B4949)</f>
        <v/>
      </c>
      <c r="C4949" s="110" t="str">
        <f>IF('2.売上実績'!$C4949="","",'2.売上実績'!$C4949)</f>
        <v/>
      </c>
      <c r="D4949" s="98" t="str">
        <f>IF(C4949="","",VLOOKUP(C4949,'4.製品一覧'!$B$4:$D$500,3,FALSE))</f>
        <v/>
      </c>
      <c r="E4949" s="102">
        <f>IF(C4949&lt;&gt;"",VLOOKUP(C4949,'7.製品別原価'!$B$5:$J$500,8,FALSE),0)</f>
        <v>0</v>
      </c>
      <c r="F4949" s="37">
        <f>IF(OR($K$2=0,K4949=0),0,'1.全社費用'!$C$42/$K$2)</f>
        <v>0</v>
      </c>
      <c r="G4949" s="37">
        <f t="shared" si="541"/>
        <v>0</v>
      </c>
      <c r="H4949" s="38">
        <f t="shared" si="542"/>
        <v>0</v>
      </c>
      <c r="I4949" s="39">
        <f t="shared" si="543"/>
        <v>0</v>
      </c>
      <c r="J4949" s="40">
        <f t="shared" si="544"/>
        <v>0</v>
      </c>
      <c r="K4949" s="111">
        <f>IF($B4949="",0,'2.売上実績'!D4949)</f>
        <v>0</v>
      </c>
      <c r="L4949" s="111">
        <f>IF($B4949="",0,'2.売上実績'!E4949)</f>
        <v>0</v>
      </c>
      <c r="M4949" s="28">
        <f t="shared" si="539"/>
        <v>0</v>
      </c>
      <c r="N4949" s="41">
        <f t="shared" si="540"/>
        <v>0</v>
      </c>
      <c r="O4949" s="40">
        <f t="shared" si="545"/>
        <v>0</v>
      </c>
    </row>
    <row r="4950" spans="2:15" ht="18" customHeight="1">
      <c r="B4950" s="109" t="str">
        <f>IF('2.売上実績'!$B4950="","",'2.売上実績'!$B4950)</f>
        <v/>
      </c>
      <c r="C4950" s="110" t="str">
        <f>IF('2.売上実績'!$C4950="","",'2.売上実績'!$C4950)</f>
        <v/>
      </c>
      <c r="D4950" s="98" t="str">
        <f>IF(C4950="","",VLOOKUP(C4950,'4.製品一覧'!$B$4:$D$500,3,FALSE))</f>
        <v/>
      </c>
      <c r="E4950" s="102">
        <f>IF(C4950&lt;&gt;"",VLOOKUP(C4950,'7.製品別原価'!$B$5:$J$500,8,FALSE),0)</f>
        <v>0</v>
      </c>
      <c r="F4950" s="37">
        <f>IF(OR($K$2=0,K4950=0),0,'1.全社費用'!$C$42/$K$2)</f>
        <v>0</v>
      </c>
      <c r="G4950" s="37">
        <f t="shared" si="541"/>
        <v>0</v>
      </c>
      <c r="H4950" s="38">
        <f t="shared" si="542"/>
        <v>0</v>
      </c>
      <c r="I4950" s="39">
        <f t="shared" si="543"/>
        <v>0</v>
      </c>
      <c r="J4950" s="40">
        <f t="shared" si="544"/>
        <v>0</v>
      </c>
      <c r="K4950" s="111">
        <f>IF($B4950="",0,'2.売上実績'!D4950)</f>
        <v>0</v>
      </c>
      <c r="L4950" s="111">
        <f>IF($B4950="",0,'2.売上実績'!E4950)</f>
        <v>0</v>
      </c>
      <c r="M4950" s="28">
        <f t="shared" si="539"/>
        <v>0</v>
      </c>
      <c r="N4950" s="41">
        <f t="shared" si="540"/>
        <v>0</v>
      </c>
      <c r="O4950" s="40">
        <f t="shared" si="545"/>
        <v>0</v>
      </c>
    </row>
    <row r="4951" spans="2:15" ht="18" customHeight="1">
      <c r="B4951" s="109" t="str">
        <f>IF('2.売上実績'!$B4951="","",'2.売上実績'!$B4951)</f>
        <v/>
      </c>
      <c r="C4951" s="110" t="str">
        <f>IF('2.売上実績'!$C4951="","",'2.売上実績'!$C4951)</f>
        <v/>
      </c>
      <c r="D4951" s="98" t="str">
        <f>IF(C4951="","",VLOOKUP(C4951,'4.製品一覧'!$B$4:$D$500,3,FALSE))</f>
        <v/>
      </c>
      <c r="E4951" s="102">
        <f>IF(C4951&lt;&gt;"",VLOOKUP(C4951,'7.製品別原価'!$B$5:$J$500,8,FALSE),0)</f>
        <v>0</v>
      </c>
      <c r="F4951" s="37">
        <f>IF(OR($K$2=0,K4951=0),0,'1.全社費用'!$C$42/$K$2)</f>
        <v>0</v>
      </c>
      <c r="G4951" s="37">
        <f t="shared" si="541"/>
        <v>0</v>
      </c>
      <c r="H4951" s="38">
        <f t="shared" si="542"/>
        <v>0</v>
      </c>
      <c r="I4951" s="39">
        <f t="shared" si="543"/>
        <v>0</v>
      </c>
      <c r="J4951" s="40">
        <f t="shared" si="544"/>
        <v>0</v>
      </c>
      <c r="K4951" s="111">
        <f>IF($B4951="",0,'2.売上実績'!D4951)</f>
        <v>0</v>
      </c>
      <c r="L4951" s="111">
        <f>IF($B4951="",0,'2.売上実績'!E4951)</f>
        <v>0</v>
      </c>
      <c r="M4951" s="28">
        <f t="shared" si="539"/>
        <v>0</v>
      </c>
      <c r="N4951" s="41">
        <f t="shared" si="540"/>
        <v>0</v>
      </c>
      <c r="O4951" s="40">
        <f t="shared" si="545"/>
        <v>0</v>
      </c>
    </row>
    <row r="4952" spans="2:15" ht="18" customHeight="1">
      <c r="B4952" s="109" t="str">
        <f>IF('2.売上実績'!$B4952="","",'2.売上実績'!$B4952)</f>
        <v/>
      </c>
      <c r="C4952" s="110" t="str">
        <f>IF('2.売上実績'!$C4952="","",'2.売上実績'!$C4952)</f>
        <v/>
      </c>
      <c r="D4952" s="98" t="str">
        <f>IF(C4952="","",VLOOKUP(C4952,'4.製品一覧'!$B$4:$D$500,3,FALSE))</f>
        <v/>
      </c>
      <c r="E4952" s="102">
        <f>IF(C4952&lt;&gt;"",VLOOKUP(C4952,'7.製品別原価'!$B$5:$J$500,8,FALSE),0)</f>
        <v>0</v>
      </c>
      <c r="F4952" s="37">
        <f>IF(OR($K$2=0,K4952=0),0,'1.全社費用'!$C$42/$K$2)</f>
        <v>0</v>
      </c>
      <c r="G4952" s="37">
        <f t="shared" si="541"/>
        <v>0</v>
      </c>
      <c r="H4952" s="38">
        <f t="shared" si="542"/>
        <v>0</v>
      </c>
      <c r="I4952" s="39">
        <f t="shared" si="543"/>
        <v>0</v>
      </c>
      <c r="J4952" s="40">
        <f t="shared" si="544"/>
        <v>0</v>
      </c>
      <c r="K4952" s="111">
        <f>IF($B4952="",0,'2.売上実績'!D4952)</f>
        <v>0</v>
      </c>
      <c r="L4952" s="111">
        <f>IF($B4952="",0,'2.売上実績'!E4952)</f>
        <v>0</v>
      </c>
      <c r="M4952" s="28">
        <f t="shared" si="539"/>
        <v>0</v>
      </c>
      <c r="N4952" s="41">
        <f t="shared" si="540"/>
        <v>0</v>
      </c>
      <c r="O4952" s="40">
        <f t="shared" si="545"/>
        <v>0</v>
      </c>
    </row>
    <row r="4953" spans="2:15" ht="18" customHeight="1">
      <c r="B4953" s="109" t="str">
        <f>IF('2.売上実績'!$B4953="","",'2.売上実績'!$B4953)</f>
        <v/>
      </c>
      <c r="C4953" s="110" t="str">
        <f>IF('2.売上実績'!$C4953="","",'2.売上実績'!$C4953)</f>
        <v/>
      </c>
      <c r="D4953" s="98" t="str">
        <f>IF(C4953="","",VLOOKUP(C4953,'4.製品一覧'!$B$4:$D$500,3,FALSE))</f>
        <v/>
      </c>
      <c r="E4953" s="102">
        <f>IF(C4953&lt;&gt;"",VLOOKUP(C4953,'7.製品別原価'!$B$5:$J$500,8,FALSE),0)</f>
        <v>0</v>
      </c>
      <c r="F4953" s="37">
        <f>IF(OR($K$2=0,K4953=0),0,'1.全社費用'!$C$42/$K$2)</f>
        <v>0</v>
      </c>
      <c r="G4953" s="37">
        <f t="shared" si="541"/>
        <v>0</v>
      </c>
      <c r="H4953" s="38">
        <f t="shared" si="542"/>
        <v>0</v>
      </c>
      <c r="I4953" s="39">
        <f t="shared" si="543"/>
        <v>0</v>
      </c>
      <c r="J4953" s="40">
        <f t="shared" si="544"/>
        <v>0</v>
      </c>
      <c r="K4953" s="111">
        <f>IF($B4953="",0,'2.売上実績'!D4953)</f>
        <v>0</v>
      </c>
      <c r="L4953" s="111">
        <f>IF($B4953="",0,'2.売上実績'!E4953)</f>
        <v>0</v>
      </c>
      <c r="M4953" s="28">
        <f t="shared" si="539"/>
        <v>0</v>
      </c>
      <c r="N4953" s="41">
        <f t="shared" si="540"/>
        <v>0</v>
      </c>
      <c r="O4953" s="40">
        <f t="shared" si="545"/>
        <v>0</v>
      </c>
    </row>
    <row r="4954" spans="2:15" ht="18" customHeight="1">
      <c r="B4954" s="109" t="str">
        <f>IF('2.売上実績'!$B4954="","",'2.売上実績'!$B4954)</f>
        <v/>
      </c>
      <c r="C4954" s="110" t="str">
        <f>IF('2.売上実績'!$C4954="","",'2.売上実績'!$C4954)</f>
        <v/>
      </c>
      <c r="D4954" s="98" t="str">
        <f>IF(C4954="","",VLOOKUP(C4954,'4.製品一覧'!$B$4:$D$500,3,FALSE))</f>
        <v/>
      </c>
      <c r="E4954" s="102">
        <f>IF(C4954&lt;&gt;"",VLOOKUP(C4954,'7.製品別原価'!$B$5:$J$500,8,FALSE),0)</f>
        <v>0</v>
      </c>
      <c r="F4954" s="37">
        <f>IF(OR($K$2=0,K4954=0),0,'1.全社費用'!$C$42/$K$2)</f>
        <v>0</v>
      </c>
      <c r="G4954" s="37">
        <f t="shared" si="541"/>
        <v>0</v>
      </c>
      <c r="H4954" s="38">
        <f t="shared" si="542"/>
        <v>0</v>
      </c>
      <c r="I4954" s="39">
        <f t="shared" si="543"/>
        <v>0</v>
      </c>
      <c r="J4954" s="40">
        <f t="shared" si="544"/>
        <v>0</v>
      </c>
      <c r="K4954" s="111">
        <f>IF($B4954="",0,'2.売上実績'!D4954)</f>
        <v>0</v>
      </c>
      <c r="L4954" s="111">
        <f>IF($B4954="",0,'2.売上実績'!E4954)</f>
        <v>0</v>
      </c>
      <c r="M4954" s="28">
        <f t="shared" si="539"/>
        <v>0</v>
      </c>
      <c r="N4954" s="41">
        <f t="shared" si="540"/>
        <v>0</v>
      </c>
      <c r="O4954" s="40">
        <f t="shared" si="545"/>
        <v>0</v>
      </c>
    </row>
    <row r="4955" spans="2:15" ht="18" customHeight="1">
      <c r="B4955" s="109" t="str">
        <f>IF('2.売上実績'!$B4955="","",'2.売上実績'!$B4955)</f>
        <v/>
      </c>
      <c r="C4955" s="110" t="str">
        <f>IF('2.売上実績'!$C4955="","",'2.売上実績'!$C4955)</f>
        <v/>
      </c>
      <c r="D4955" s="98" t="str">
        <f>IF(C4955="","",VLOOKUP(C4955,'4.製品一覧'!$B$4:$D$500,3,FALSE))</f>
        <v/>
      </c>
      <c r="E4955" s="102">
        <f>IF(C4955&lt;&gt;"",VLOOKUP(C4955,'7.製品別原価'!$B$5:$J$500,8,FALSE),0)</f>
        <v>0</v>
      </c>
      <c r="F4955" s="37">
        <f>IF(OR($K$2=0,K4955=0),0,'1.全社費用'!$C$42/$K$2)</f>
        <v>0</v>
      </c>
      <c r="G4955" s="37">
        <f t="shared" si="541"/>
        <v>0</v>
      </c>
      <c r="H4955" s="38">
        <f t="shared" si="542"/>
        <v>0</v>
      </c>
      <c r="I4955" s="39">
        <f t="shared" si="543"/>
        <v>0</v>
      </c>
      <c r="J4955" s="40">
        <f t="shared" si="544"/>
        <v>0</v>
      </c>
      <c r="K4955" s="111">
        <f>IF($B4955="",0,'2.売上実績'!D4955)</f>
        <v>0</v>
      </c>
      <c r="L4955" s="111">
        <f>IF($B4955="",0,'2.売上実績'!E4955)</f>
        <v>0</v>
      </c>
      <c r="M4955" s="28">
        <f t="shared" si="539"/>
        <v>0</v>
      </c>
      <c r="N4955" s="41">
        <f t="shared" si="540"/>
        <v>0</v>
      </c>
      <c r="O4955" s="40">
        <f t="shared" si="545"/>
        <v>0</v>
      </c>
    </row>
    <row r="4956" spans="2:15" ht="18" customHeight="1">
      <c r="B4956" s="109" t="str">
        <f>IF('2.売上実績'!$B4956="","",'2.売上実績'!$B4956)</f>
        <v/>
      </c>
      <c r="C4956" s="110" t="str">
        <f>IF('2.売上実績'!$C4956="","",'2.売上実績'!$C4956)</f>
        <v/>
      </c>
      <c r="D4956" s="98" t="str">
        <f>IF(C4956="","",VLOOKUP(C4956,'4.製品一覧'!$B$4:$D$500,3,FALSE))</f>
        <v/>
      </c>
      <c r="E4956" s="102">
        <f>IF(C4956&lt;&gt;"",VLOOKUP(C4956,'7.製品別原価'!$B$5:$J$500,8,FALSE),0)</f>
        <v>0</v>
      </c>
      <c r="F4956" s="37">
        <f>IF(OR($K$2=0,K4956=0),0,'1.全社費用'!$C$42/$K$2)</f>
        <v>0</v>
      </c>
      <c r="G4956" s="37">
        <f t="shared" si="541"/>
        <v>0</v>
      </c>
      <c r="H4956" s="38">
        <f t="shared" si="542"/>
        <v>0</v>
      </c>
      <c r="I4956" s="39">
        <f t="shared" si="543"/>
        <v>0</v>
      </c>
      <c r="J4956" s="40">
        <f t="shared" si="544"/>
        <v>0</v>
      </c>
      <c r="K4956" s="111">
        <f>IF($B4956="",0,'2.売上実績'!D4956)</f>
        <v>0</v>
      </c>
      <c r="L4956" s="111">
        <f>IF($B4956="",0,'2.売上実績'!E4956)</f>
        <v>0</v>
      </c>
      <c r="M4956" s="28">
        <f t="shared" si="539"/>
        <v>0</v>
      </c>
      <c r="N4956" s="41">
        <f t="shared" si="540"/>
        <v>0</v>
      </c>
      <c r="O4956" s="40">
        <f t="shared" si="545"/>
        <v>0</v>
      </c>
    </row>
    <row r="4957" spans="2:15" ht="18" customHeight="1">
      <c r="B4957" s="109" t="str">
        <f>IF('2.売上実績'!$B4957="","",'2.売上実績'!$B4957)</f>
        <v/>
      </c>
      <c r="C4957" s="110" t="str">
        <f>IF('2.売上実績'!$C4957="","",'2.売上実績'!$C4957)</f>
        <v/>
      </c>
      <c r="D4957" s="98" t="str">
        <f>IF(C4957="","",VLOOKUP(C4957,'4.製品一覧'!$B$4:$D$500,3,FALSE))</f>
        <v/>
      </c>
      <c r="E4957" s="102">
        <f>IF(C4957&lt;&gt;"",VLOOKUP(C4957,'7.製品別原価'!$B$5:$J$500,8,FALSE),0)</f>
        <v>0</v>
      </c>
      <c r="F4957" s="37">
        <f>IF(OR($K$2=0,K4957=0),0,'1.全社費用'!$C$42/$K$2)</f>
        <v>0</v>
      </c>
      <c r="G4957" s="37">
        <f t="shared" si="541"/>
        <v>0</v>
      </c>
      <c r="H4957" s="38">
        <f t="shared" si="542"/>
        <v>0</v>
      </c>
      <c r="I4957" s="39">
        <f t="shared" si="543"/>
        <v>0</v>
      </c>
      <c r="J4957" s="40">
        <f t="shared" si="544"/>
        <v>0</v>
      </c>
      <c r="K4957" s="111">
        <f>IF($B4957="",0,'2.売上実績'!D4957)</f>
        <v>0</v>
      </c>
      <c r="L4957" s="111">
        <f>IF($B4957="",0,'2.売上実績'!E4957)</f>
        <v>0</v>
      </c>
      <c r="M4957" s="28">
        <f t="shared" si="539"/>
        <v>0</v>
      </c>
      <c r="N4957" s="41">
        <f t="shared" si="540"/>
        <v>0</v>
      </c>
      <c r="O4957" s="40">
        <f t="shared" si="545"/>
        <v>0</v>
      </c>
    </row>
    <row r="4958" spans="2:15" ht="18" customHeight="1">
      <c r="B4958" s="109" t="str">
        <f>IF('2.売上実績'!$B4958="","",'2.売上実績'!$B4958)</f>
        <v/>
      </c>
      <c r="C4958" s="110" t="str">
        <f>IF('2.売上実績'!$C4958="","",'2.売上実績'!$C4958)</f>
        <v/>
      </c>
      <c r="D4958" s="98" t="str">
        <f>IF(C4958="","",VLOOKUP(C4958,'4.製品一覧'!$B$4:$D$500,3,FALSE))</f>
        <v/>
      </c>
      <c r="E4958" s="102">
        <f>IF(C4958&lt;&gt;"",VLOOKUP(C4958,'7.製品別原価'!$B$5:$J$500,8,FALSE),0)</f>
        <v>0</v>
      </c>
      <c r="F4958" s="37">
        <f>IF(OR($K$2=0,K4958=0),0,'1.全社費用'!$C$42/$K$2)</f>
        <v>0</v>
      </c>
      <c r="G4958" s="37">
        <f t="shared" si="541"/>
        <v>0</v>
      </c>
      <c r="H4958" s="38">
        <f t="shared" si="542"/>
        <v>0</v>
      </c>
      <c r="I4958" s="39">
        <f t="shared" si="543"/>
        <v>0</v>
      </c>
      <c r="J4958" s="40">
        <f t="shared" si="544"/>
        <v>0</v>
      </c>
      <c r="K4958" s="111">
        <f>IF($B4958="",0,'2.売上実績'!D4958)</f>
        <v>0</v>
      </c>
      <c r="L4958" s="111">
        <f>IF($B4958="",0,'2.売上実績'!E4958)</f>
        <v>0</v>
      </c>
      <c r="M4958" s="28">
        <f t="shared" si="539"/>
        <v>0</v>
      </c>
      <c r="N4958" s="41">
        <f t="shared" si="540"/>
        <v>0</v>
      </c>
      <c r="O4958" s="40">
        <f t="shared" si="545"/>
        <v>0</v>
      </c>
    </row>
    <row r="4959" spans="2:15" ht="18" customHeight="1">
      <c r="B4959" s="109" t="str">
        <f>IF('2.売上実績'!$B4959="","",'2.売上実績'!$B4959)</f>
        <v/>
      </c>
      <c r="C4959" s="110" t="str">
        <f>IF('2.売上実績'!$C4959="","",'2.売上実績'!$C4959)</f>
        <v/>
      </c>
      <c r="D4959" s="98" t="str">
        <f>IF(C4959="","",VLOOKUP(C4959,'4.製品一覧'!$B$4:$D$500,3,FALSE))</f>
        <v/>
      </c>
      <c r="E4959" s="102">
        <f>IF(C4959&lt;&gt;"",VLOOKUP(C4959,'7.製品別原価'!$B$5:$J$500,8,FALSE),0)</f>
        <v>0</v>
      </c>
      <c r="F4959" s="37">
        <f>IF(OR($K$2=0,K4959=0),0,'1.全社費用'!$C$42/$K$2)</f>
        <v>0</v>
      </c>
      <c r="G4959" s="37">
        <f t="shared" si="541"/>
        <v>0</v>
      </c>
      <c r="H4959" s="38">
        <f t="shared" si="542"/>
        <v>0</v>
      </c>
      <c r="I4959" s="39">
        <f t="shared" si="543"/>
        <v>0</v>
      </c>
      <c r="J4959" s="40">
        <f t="shared" si="544"/>
        <v>0</v>
      </c>
      <c r="K4959" s="111">
        <f>IF($B4959="",0,'2.売上実績'!D4959)</f>
        <v>0</v>
      </c>
      <c r="L4959" s="111">
        <f>IF($B4959="",0,'2.売上実績'!E4959)</f>
        <v>0</v>
      </c>
      <c r="M4959" s="28">
        <f t="shared" si="539"/>
        <v>0</v>
      </c>
      <c r="N4959" s="41">
        <f t="shared" si="540"/>
        <v>0</v>
      </c>
      <c r="O4959" s="40">
        <f t="shared" si="545"/>
        <v>0</v>
      </c>
    </row>
    <row r="4960" spans="2:15" ht="18" customHeight="1">
      <c r="B4960" s="109" t="str">
        <f>IF('2.売上実績'!$B4960="","",'2.売上実績'!$B4960)</f>
        <v/>
      </c>
      <c r="C4960" s="110" t="str">
        <f>IF('2.売上実績'!$C4960="","",'2.売上実績'!$C4960)</f>
        <v/>
      </c>
      <c r="D4960" s="98" t="str">
        <f>IF(C4960="","",VLOOKUP(C4960,'4.製品一覧'!$B$4:$D$500,3,FALSE))</f>
        <v/>
      </c>
      <c r="E4960" s="102">
        <f>IF(C4960&lt;&gt;"",VLOOKUP(C4960,'7.製品別原価'!$B$5:$J$500,8,FALSE),0)</f>
        <v>0</v>
      </c>
      <c r="F4960" s="37">
        <f>IF(OR($K$2=0,K4960=0),0,'1.全社費用'!$C$42/$K$2)</f>
        <v>0</v>
      </c>
      <c r="G4960" s="37">
        <f t="shared" si="541"/>
        <v>0</v>
      </c>
      <c r="H4960" s="38">
        <f t="shared" si="542"/>
        <v>0</v>
      </c>
      <c r="I4960" s="39">
        <f t="shared" si="543"/>
        <v>0</v>
      </c>
      <c r="J4960" s="40">
        <f t="shared" si="544"/>
        <v>0</v>
      </c>
      <c r="K4960" s="111">
        <f>IF($B4960="",0,'2.売上実績'!D4960)</f>
        <v>0</v>
      </c>
      <c r="L4960" s="111">
        <f>IF($B4960="",0,'2.売上実績'!E4960)</f>
        <v>0</v>
      </c>
      <c r="M4960" s="28">
        <f t="shared" si="539"/>
        <v>0</v>
      </c>
      <c r="N4960" s="41">
        <f t="shared" si="540"/>
        <v>0</v>
      </c>
      <c r="O4960" s="40">
        <f t="shared" si="545"/>
        <v>0</v>
      </c>
    </row>
    <row r="4961" spans="2:15" ht="18" customHeight="1">
      <c r="B4961" s="109" t="str">
        <f>IF('2.売上実績'!$B4961="","",'2.売上実績'!$B4961)</f>
        <v/>
      </c>
      <c r="C4961" s="110" t="str">
        <f>IF('2.売上実績'!$C4961="","",'2.売上実績'!$C4961)</f>
        <v/>
      </c>
      <c r="D4961" s="98" t="str">
        <f>IF(C4961="","",VLOOKUP(C4961,'4.製品一覧'!$B$4:$D$500,3,FALSE))</f>
        <v/>
      </c>
      <c r="E4961" s="102">
        <f>IF(C4961&lt;&gt;"",VLOOKUP(C4961,'7.製品別原価'!$B$5:$J$500,8,FALSE),0)</f>
        <v>0</v>
      </c>
      <c r="F4961" s="37">
        <f>IF(OR($K$2=0,K4961=0),0,'1.全社費用'!$C$42/$K$2)</f>
        <v>0</v>
      </c>
      <c r="G4961" s="37">
        <f t="shared" si="541"/>
        <v>0</v>
      </c>
      <c r="H4961" s="38">
        <f t="shared" si="542"/>
        <v>0</v>
      </c>
      <c r="I4961" s="39">
        <f t="shared" si="543"/>
        <v>0</v>
      </c>
      <c r="J4961" s="40">
        <f t="shared" si="544"/>
        <v>0</v>
      </c>
      <c r="K4961" s="111">
        <f>IF($B4961="",0,'2.売上実績'!D4961)</f>
        <v>0</v>
      </c>
      <c r="L4961" s="111">
        <f>IF($B4961="",0,'2.売上実績'!E4961)</f>
        <v>0</v>
      </c>
      <c r="M4961" s="28">
        <f t="shared" si="539"/>
        <v>0</v>
      </c>
      <c r="N4961" s="41">
        <f t="shared" si="540"/>
        <v>0</v>
      </c>
      <c r="O4961" s="40">
        <f t="shared" si="545"/>
        <v>0</v>
      </c>
    </row>
    <row r="4962" spans="2:15" ht="18" customHeight="1">
      <c r="B4962" s="109" t="str">
        <f>IF('2.売上実績'!$B4962="","",'2.売上実績'!$B4962)</f>
        <v/>
      </c>
      <c r="C4962" s="110" t="str">
        <f>IF('2.売上実績'!$C4962="","",'2.売上実績'!$C4962)</f>
        <v/>
      </c>
      <c r="D4962" s="98" t="str">
        <f>IF(C4962="","",VLOOKUP(C4962,'4.製品一覧'!$B$4:$D$500,3,FALSE))</f>
        <v/>
      </c>
      <c r="E4962" s="102">
        <f>IF(C4962&lt;&gt;"",VLOOKUP(C4962,'7.製品別原価'!$B$5:$J$500,8,FALSE),0)</f>
        <v>0</v>
      </c>
      <c r="F4962" s="37">
        <f>IF(OR($K$2=0,K4962=0),0,'1.全社費用'!$C$42/$K$2)</f>
        <v>0</v>
      </c>
      <c r="G4962" s="37">
        <f t="shared" si="541"/>
        <v>0</v>
      </c>
      <c r="H4962" s="38">
        <f t="shared" si="542"/>
        <v>0</v>
      </c>
      <c r="I4962" s="39">
        <f t="shared" si="543"/>
        <v>0</v>
      </c>
      <c r="J4962" s="40">
        <f t="shared" si="544"/>
        <v>0</v>
      </c>
      <c r="K4962" s="111">
        <f>IF($B4962="",0,'2.売上実績'!D4962)</f>
        <v>0</v>
      </c>
      <c r="L4962" s="111">
        <f>IF($B4962="",0,'2.売上実績'!E4962)</f>
        <v>0</v>
      </c>
      <c r="M4962" s="28">
        <f t="shared" si="539"/>
        <v>0</v>
      </c>
      <c r="N4962" s="41">
        <f t="shared" si="540"/>
        <v>0</v>
      </c>
      <c r="O4962" s="40">
        <f t="shared" si="545"/>
        <v>0</v>
      </c>
    </row>
    <row r="4963" spans="2:15" ht="18" customHeight="1">
      <c r="B4963" s="109" t="str">
        <f>IF('2.売上実績'!$B4963="","",'2.売上実績'!$B4963)</f>
        <v/>
      </c>
      <c r="C4963" s="110" t="str">
        <f>IF('2.売上実績'!$C4963="","",'2.売上実績'!$C4963)</f>
        <v/>
      </c>
      <c r="D4963" s="98" t="str">
        <f>IF(C4963="","",VLOOKUP(C4963,'4.製品一覧'!$B$4:$D$500,3,FALSE))</f>
        <v/>
      </c>
      <c r="E4963" s="102">
        <f>IF(C4963&lt;&gt;"",VLOOKUP(C4963,'7.製品別原価'!$B$5:$J$500,8,FALSE),0)</f>
        <v>0</v>
      </c>
      <c r="F4963" s="37">
        <f>IF(OR($K$2=0,K4963=0),0,'1.全社費用'!$C$42/$K$2)</f>
        <v>0</v>
      </c>
      <c r="G4963" s="37">
        <f t="shared" si="541"/>
        <v>0</v>
      </c>
      <c r="H4963" s="38">
        <f t="shared" si="542"/>
        <v>0</v>
      </c>
      <c r="I4963" s="39">
        <f t="shared" si="543"/>
        <v>0</v>
      </c>
      <c r="J4963" s="40">
        <f t="shared" si="544"/>
        <v>0</v>
      </c>
      <c r="K4963" s="111">
        <f>IF($B4963="",0,'2.売上実績'!D4963)</f>
        <v>0</v>
      </c>
      <c r="L4963" s="111">
        <f>IF($B4963="",0,'2.売上実績'!E4963)</f>
        <v>0</v>
      </c>
      <c r="M4963" s="28">
        <f t="shared" si="539"/>
        <v>0</v>
      </c>
      <c r="N4963" s="41">
        <f t="shared" si="540"/>
        <v>0</v>
      </c>
      <c r="O4963" s="40">
        <f t="shared" si="545"/>
        <v>0</v>
      </c>
    </row>
    <row r="4964" spans="2:15" ht="18" customHeight="1">
      <c r="B4964" s="109" t="str">
        <f>IF('2.売上実績'!$B4964="","",'2.売上実績'!$B4964)</f>
        <v/>
      </c>
      <c r="C4964" s="110" t="str">
        <f>IF('2.売上実績'!$C4964="","",'2.売上実績'!$C4964)</f>
        <v/>
      </c>
      <c r="D4964" s="98" t="str">
        <f>IF(C4964="","",VLOOKUP(C4964,'4.製品一覧'!$B$4:$D$500,3,FALSE))</f>
        <v/>
      </c>
      <c r="E4964" s="102">
        <f>IF(C4964&lt;&gt;"",VLOOKUP(C4964,'7.製品別原価'!$B$5:$J$500,8,FALSE),0)</f>
        <v>0</v>
      </c>
      <c r="F4964" s="37">
        <f>IF(OR($K$2=0,K4964=0),0,'1.全社費用'!$C$42/$K$2)</f>
        <v>0</v>
      </c>
      <c r="G4964" s="37">
        <f t="shared" si="541"/>
        <v>0</v>
      </c>
      <c r="H4964" s="38">
        <f t="shared" si="542"/>
        <v>0</v>
      </c>
      <c r="I4964" s="39">
        <f t="shared" si="543"/>
        <v>0</v>
      </c>
      <c r="J4964" s="40">
        <f t="shared" si="544"/>
        <v>0</v>
      </c>
      <c r="K4964" s="111">
        <f>IF($B4964="",0,'2.売上実績'!D4964)</f>
        <v>0</v>
      </c>
      <c r="L4964" s="111">
        <f>IF($B4964="",0,'2.売上実績'!E4964)</f>
        <v>0</v>
      </c>
      <c r="M4964" s="28">
        <f t="shared" si="539"/>
        <v>0</v>
      </c>
      <c r="N4964" s="41">
        <f t="shared" si="540"/>
        <v>0</v>
      </c>
      <c r="O4964" s="40">
        <f t="shared" si="545"/>
        <v>0</v>
      </c>
    </row>
    <row r="4965" spans="2:15" ht="18" customHeight="1">
      <c r="B4965" s="109" t="str">
        <f>IF('2.売上実績'!$B4965="","",'2.売上実績'!$B4965)</f>
        <v/>
      </c>
      <c r="C4965" s="110" t="str">
        <f>IF('2.売上実績'!$C4965="","",'2.売上実績'!$C4965)</f>
        <v/>
      </c>
      <c r="D4965" s="98" t="str">
        <f>IF(C4965="","",VLOOKUP(C4965,'4.製品一覧'!$B$4:$D$500,3,FALSE))</f>
        <v/>
      </c>
      <c r="E4965" s="102">
        <f>IF(C4965&lt;&gt;"",VLOOKUP(C4965,'7.製品別原価'!$B$5:$J$500,8,FALSE),0)</f>
        <v>0</v>
      </c>
      <c r="F4965" s="37">
        <f>IF(OR($K$2=0,K4965=0),0,'1.全社費用'!$C$42/$K$2)</f>
        <v>0</v>
      </c>
      <c r="G4965" s="37">
        <f t="shared" si="541"/>
        <v>0</v>
      </c>
      <c r="H4965" s="38">
        <f t="shared" si="542"/>
        <v>0</v>
      </c>
      <c r="I4965" s="39">
        <f t="shared" si="543"/>
        <v>0</v>
      </c>
      <c r="J4965" s="40">
        <f t="shared" si="544"/>
        <v>0</v>
      </c>
      <c r="K4965" s="111">
        <f>IF($B4965="",0,'2.売上実績'!D4965)</f>
        <v>0</v>
      </c>
      <c r="L4965" s="111">
        <f>IF($B4965="",0,'2.売上実績'!E4965)</f>
        <v>0</v>
      </c>
      <c r="M4965" s="28">
        <f t="shared" si="539"/>
        <v>0</v>
      </c>
      <c r="N4965" s="41">
        <f t="shared" si="540"/>
        <v>0</v>
      </c>
      <c r="O4965" s="40">
        <f t="shared" si="545"/>
        <v>0</v>
      </c>
    </row>
    <row r="4966" spans="2:15" ht="18" customHeight="1">
      <c r="B4966" s="109" t="str">
        <f>IF('2.売上実績'!$B4966="","",'2.売上実績'!$B4966)</f>
        <v/>
      </c>
      <c r="C4966" s="110" t="str">
        <f>IF('2.売上実績'!$C4966="","",'2.売上実績'!$C4966)</f>
        <v/>
      </c>
      <c r="D4966" s="98" t="str">
        <f>IF(C4966="","",VLOOKUP(C4966,'4.製品一覧'!$B$4:$D$500,3,FALSE))</f>
        <v/>
      </c>
      <c r="E4966" s="102">
        <f>IF(C4966&lt;&gt;"",VLOOKUP(C4966,'7.製品別原価'!$B$5:$J$500,8,FALSE),0)</f>
        <v>0</v>
      </c>
      <c r="F4966" s="37">
        <f>IF(OR($K$2=0,K4966=0),0,'1.全社費用'!$C$42/$K$2)</f>
        <v>0</v>
      </c>
      <c r="G4966" s="37">
        <f t="shared" si="541"/>
        <v>0</v>
      </c>
      <c r="H4966" s="38">
        <f t="shared" si="542"/>
        <v>0</v>
      </c>
      <c r="I4966" s="39">
        <f t="shared" si="543"/>
        <v>0</v>
      </c>
      <c r="J4966" s="40">
        <f t="shared" si="544"/>
        <v>0</v>
      </c>
      <c r="K4966" s="111">
        <f>IF($B4966="",0,'2.売上実績'!D4966)</f>
        <v>0</v>
      </c>
      <c r="L4966" s="111">
        <f>IF($B4966="",0,'2.売上実績'!E4966)</f>
        <v>0</v>
      </c>
      <c r="M4966" s="28">
        <f t="shared" si="539"/>
        <v>0</v>
      </c>
      <c r="N4966" s="41">
        <f t="shared" si="540"/>
        <v>0</v>
      </c>
      <c r="O4966" s="40">
        <f t="shared" si="545"/>
        <v>0</v>
      </c>
    </row>
    <row r="4967" spans="2:15" ht="18" customHeight="1">
      <c r="B4967" s="109" t="str">
        <f>IF('2.売上実績'!$B4967="","",'2.売上実績'!$B4967)</f>
        <v/>
      </c>
      <c r="C4967" s="110" t="str">
        <f>IF('2.売上実績'!$C4967="","",'2.売上実績'!$C4967)</f>
        <v/>
      </c>
      <c r="D4967" s="98" t="str">
        <f>IF(C4967="","",VLOOKUP(C4967,'4.製品一覧'!$B$4:$D$500,3,FALSE))</f>
        <v/>
      </c>
      <c r="E4967" s="102">
        <f>IF(C4967&lt;&gt;"",VLOOKUP(C4967,'7.製品別原価'!$B$5:$J$500,8,FALSE),0)</f>
        <v>0</v>
      </c>
      <c r="F4967" s="37">
        <f>IF(OR($K$2=0,K4967=0),0,'1.全社費用'!$C$42/$K$2)</f>
        <v>0</v>
      </c>
      <c r="G4967" s="37">
        <f t="shared" si="541"/>
        <v>0</v>
      </c>
      <c r="H4967" s="38">
        <f t="shared" si="542"/>
        <v>0</v>
      </c>
      <c r="I4967" s="39">
        <f t="shared" si="543"/>
        <v>0</v>
      </c>
      <c r="J4967" s="40">
        <f t="shared" si="544"/>
        <v>0</v>
      </c>
      <c r="K4967" s="111">
        <f>IF($B4967="",0,'2.売上実績'!D4967)</f>
        <v>0</v>
      </c>
      <c r="L4967" s="111">
        <f>IF($B4967="",0,'2.売上実績'!E4967)</f>
        <v>0</v>
      </c>
      <c r="M4967" s="28">
        <f t="shared" si="539"/>
        <v>0</v>
      </c>
      <c r="N4967" s="41">
        <f t="shared" si="540"/>
        <v>0</v>
      </c>
      <c r="O4967" s="40">
        <f t="shared" si="545"/>
        <v>0</v>
      </c>
    </row>
    <row r="4968" spans="2:15" ht="18" customHeight="1">
      <c r="B4968" s="109" t="str">
        <f>IF('2.売上実績'!$B4968="","",'2.売上実績'!$B4968)</f>
        <v/>
      </c>
      <c r="C4968" s="110" t="str">
        <f>IF('2.売上実績'!$C4968="","",'2.売上実績'!$C4968)</f>
        <v/>
      </c>
      <c r="D4968" s="98" t="str">
        <f>IF(C4968="","",VLOOKUP(C4968,'4.製品一覧'!$B$4:$D$500,3,FALSE))</f>
        <v/>
      </c>
      <c r="E4968" s="102">
        <f>IF(C4968&lt;&gt;"",VLOOKUP(C4968,'7.製品別原価'!$B$5:$J$500,8,FALSE),0)</f>
        <v>0</v>
      </c>
      <c r="F4968" s="37">
        <f>IF(OR($K$2=0,K4968=0),0,'1.全社費用'!$C$42/$K$2)</f>
        <v>0</v>
      </c>
      <c r="G4968" s="37">
        <f t="shared" si="541"/>
        <v>0</v>
      </c>
      <c r="H4968" s="38">
        <f t="shared" si="542"/>
        <v>0</v>
      </c>
      <c r="I4968" s="39">
        <f t="shared" si="543"/>
        <v>0</v>
      </c>
      <c r="J4968" s="40">
        <f t="shared" si="544"/>
        <v>0</v>
      </c>
      <c r="K4968" s="111">
        <f>IF($B4968="",0,'2.売上実績'!D4968)</f>
        <v>0</v>
      </c>
      <c r="L4968" s="111">
        <f>IF($B4968="",0,'2.売上実績'!E4968)</f>
        <v>0</v>
      </c>
      <c r="M4968" s="28">
        <f t="shared" si="539"/>
        <v>0</v>
      </c>
      <c r="N4968" s="41">
        <f t="shared" si="540"/>
        <v>0</v>
      </c>
      <c r="O4968" s="40">
        <f t="shared" si="545"/>
        <v>0</v>
      </c>
    </row>
    <row r="4969" spans="2:15" ht="18" customHeight="1">
      <c r="B4969" s="109" t="str">
        <f>IF('2.売上実績'!$B4969="","",'2.売上実績'!$B4969)</f>
        <v/>
      </c>
      <c r="C4969" s="110" t="str">
        <f>IF('2.売上実績'!$C4969="","",'2.売上実績'!$C4969)</f>
        <v/>
      </c>
      <c r="D4969" s="98" t="str">
        <f>IF(C4969="","",VLOOKUP(C4969,'4.製品一覧'!$B$4:$D$500,3,FALSE))</f>
        <v/>
      </c>
      <c r="E4969" s="102">
        <f>IF(C4969&lt;&gt;"",VLOOKUP(C4969,'7.製品別原価'!$B$5:$J$500,8,FALSE),0)</f>
        <v>0</v>
      </c>
      <c r="F4969" s="37">
        <f>IF(OR($K$2=0,K4969=0),0,'1.全社費用'!$C$42/$K$2)</f>
        <v>0</v>
      </c>
      <c r="G4969" s="37">
        <f t="shared" si="541"/>
        <v>0</v>
      </c>
      <c r="H4969" s="38">
        <f t="shared" si="542"/>
        <v>0</v>
      </c>
      <c r="I4969" s="39">
        <f t="shared" si="543"/>
        <v>0</v>
      </c>
      <c r="J4969" s="40">
        <f t="shared" si="544"/>
        <v>0</v>
      </c>
      <c r="K4969" s="111">
        <f>IF($B4969="",0,'2.売上実績'!D4969)</f>
        <v>0</v>
      </c>
      <c r="L4969" s="111">
        <f>IF($B4969="",0,'2.売上実績'!E4969)</f>
        <v>0</v>
      </c>
      <c r="M4969" s="28">
        <f t="shared" si="539"/>
        <v>0</v>
      </c>
      <c r="N4969" s="41">
        <f t="shared" si="540"/>
        <v>0</v>
      </c>
      <c r="O4969" s="40">
        <f t="shared" si="545"/>
        <v>0</v>
      </c>
    </row>
    <row r="4970" spans="2:15" ht="18" customHeight="1">
      <c r="B4970" s="109" t="str">
        <f>IF('2.売上実績'!$B4970="","",'2.売上実績'!$B4970)</f>
        <v/>
      </c>
      <c r="C4970" s="110" t="str">
        <f>IF('2.売上実績'!$C4970="","",'2.売上実績'!$C4970)</f>
        <v/>
      </c>
      <c r="D4970" s="98" t="str">
        <f>IF(C4970="","",VLOOKUP(C4970,'4.製品一覧'!$B$4:$D$500,3,FALSE))</f>
        <v/>
      </c>
      <c r="E4970" s="102">
        <f>IF(C4970&lt;&gt;"",VLOOKUP(C4970,'7.製品別原価'!$B$5:$J$500,8,FALSE),0)</f>
        <v>0</v>
      </c>
      <c r="F4970" s="37">
        <f>IF(OR($K$2=0,K4970=0),0,'1.全社費用'!$C$42/$K$2)</f>
        <v>0</v>
      </c>
      <c r="G4970" s="37">
        <f t="shared" si="541"/>
        <v>0</v>
      </c>
      <c r="H4970" s="38">
        <f t="shared" si="542"/>
        <v>0</v>
      </c>
      <c r="I4970" s="39">
        <f t="shared" si="543"/>
        <v>0</v>
      </c>
      <c r="J4970" s="40">
        <f t="shared" si="544"/>
        <v>0</v>
      </c>
      <c r="K4970" s="111">
        <f>IF($B4970="",0,'2.売上実績'!D4970)</f>
        <v>0</v>
      </c>
      <c r="L4970" s="111">
        <f>IF($B4970="",0,'2.売上実績'!E4970)</f>
        <v>0</v>
      </c>
      <c r="M4970" s="28">
        <f t="shared" si="539"/>
        <v>0</v>
      </c>
      <c r="N4970" s="41">
        <f t="shared" si="540"/>
        <v>0</v>
      </c>
      <c r="O4970" s="40">
        <f t="shared" si="545"/>
        <v>0</v>
      </c>
    </row>
    <row r="4971" spans="2:15" ht="18" customHeight="1">
      <c r="B4971" s="109" t="str">
        <f>IF('2.売上実績'!$B4971="","",'2.売上実績'!$B4971)</f>
        <v/>
      </c>
      <c r="C4971" s="110" t="str">
        <f>IF('2.売上実績'!$C4971="","",'2.売上実績'!$C4971)</f>
        <v/>
      </c>
      <c r="D4971" s="98" t="str">
        <f>IF(C4971="","",VLOOKUP(C4971,'4.製品一覧'!$B$4:$D$500,3,FALSE))</f>
        <v/>
      </c>
      <c r="E4971" s="102">
        <f>IF(C4971&lt;&gt;"",VLOOKUP(C4971,'7.製品別原価'!$B$5:$J$500,8,FALSE),0)</f>
        <v>0</v>
      </c>
      <c r="F4971" s="37">
        <f>IF(OR($K$2=0,K4971=0),0,'1.全社費用'!$C$42/$K$2)</f>
        <v>0</v>
      </c>
      <c r="G4971" s="37">
        <f t="shared" si="541"/>
        <v>0</v>
      </c>
      <c r="H4971" s="38">
        <f t="shared" si="542"/>
        <v>0</v>
      </c>
      <c r="I4971" s="39">
        <f t="shared" si="543"/>
        <v>0</v>
      </c>
      <c r="J4971" s="40">
        <f t="shared" si="544"/>
        <v>0</v>
      </c>
      <c r="K4971" s="111">
        <f>IF($B4971="",0,'2.売上実績'!D4971)</f>
        <v>0</v>
      </c>
      <c r="L4971" s="111">
        <f>IF($B4971="",0,'2.売上実績'!E4971)</f>
        <v>0</v>
      </c>
      <c r="M4971" s="28">
        <f t="shared" si="539"/>
        <v>0</v>
      </c>
      <c r="N4971" s="41">
        <f t="shared" si="540"/>
        <v>0</v>
      </c>
      <c r="O4971" s="40">
        <f t="shared" si="545"/>
        <v>0</v>
      </c>
    </row>
    <row r="4972" spans="2:15" ht="18" customHeight="1">
      <c r="B4972" s="109" t="str">
        <f>IF('2.売上実績'!$B4972="","",'2.売上実績'!$B4972)</f>
        <v/>
      </c>
      <c r="C4972" s="110" t="str">
        <f>IF('2.売上実績'!$C4972="","",'2.売上実績'!$C4972)</f>
        <v/>
      </c>
      <c r="D4972" s="98" t="str">
        <f>IF(C4972="","",VLOOKUP(C4972,'4.製品一覧'!$B$4:$D$500,3,FALSE))</f>
        <v/>
      </c>
      <c r="E4972" s="102">
        <f>IF(C4972&lt;&gt;"",VLOOKUP(C4972,'7.製品別原価'!$B$5:$J$500,8,FALSE),0)</f>
        <v>0</v>
      </c>
      <c r="F4972" s="37">
        <f>IF(OR($K$2=0,K4972=0),0,'1.全社費用'!$C$42/$K$2)</f>
        <v>0</v>
      </c>
      <c r="G4972" s="37">
        <f t="shared" si="541"/>
        <v>0</v>
      </c>
      <c r="H4972" s="38">
        <f t="shared" si="542"/>
        <v>0</v>
      </c>
      <c r="I4972" s="39">
        <f t="shared" si="543"/>
        <v>0</v>
      </c>
      <c r="J4972" s="40">
        <f t="shared" si="544"/>
        <v>0</v>
      </c>
      <c r="K4972" s="111">
        <f>IF($B4972="",0,'2.売上実績'!D4972)</f>
        <v>0</v>
      </c>
      <c r="L4972" s="111">
        <f>IF($B4972="",0,'2.売上実績'!E4972)</f>
        <v>0</v>
      </c>
      <c r="M4972" s="28">
        <f t="shared" si="539"/>
        <v>0</v>
      </c>
      <c r="N4972" s="41">
        <f t="shared" si="540"/>
        <v>0</v>
      </c>
      <c r="O4972" s="40">
        <f t="shared" si="545"/>
        <v>0</v>
      </c>
    </row>
    <row r="4973" spans="2:15" ht="18" customHeight="1">
      <c r="B4973" s="109" t="str">
        <f>IF('2.売上実績'!$B4973="","",'2.売上実績'!$B4973)</f>
        <v/>
      </c>
      <c r="C4973" s="110" t="str">
        <f>IF('2.売上実績'!$C4973="","",'2.売上実績'!$C4973)</f>
        <v/>
      </c>
      <c r="D4973" s="98" t="str">
        <f>IF(C4973="","",VLOOKUP(C4973,'4.製品一覧'!$B$4:$D$500,3,FALSE))</f>
        <v/>
      </c>
      <c r="E4973" s="102">
        <f>IF(C4973&lt;&gt;"",VLOOKUP(C4973,'7.製品別原価'!$B$5:$J$500,8,FALSE),0)</f>
        <v>0</v>
      </c>
      <c r="F4973" s="37">
        <f>IF(OR($K$2=0,K4973=0),0,'1.全社費用'!$C$42/$K$2)</f>
        <v>0</v>
      </c>
      <c r="G4973" s="37">
        <f t="shared" si="541"/>
        <v>0</v>
      </c>
      <c r="H4973" s="38">
        <f t="shared" si="542"/>
        <v>0</v>
      </c>
      <c r="I4973" s="39">
        <f t="shared" si="543"/>
        <v>0</v>
      </c>
      <c r="J4973" s="40">
        <f t="shared" si="544"/>
        <v>0</v>
      </c>
      <c r="K4973" s="111">
        <f>IF($B4973="",0,'2.売上実績'!D4973)</f>
        <v>0</v>
      </c>
      <c r="L4973" s="111">
        <f>IF($B4973="",0,'2.売上実績'!E4973)</f>
        <v>0</v>
      </c>
      <c r="M4973" s="28">
        <f t="shared" si="539"/>
        <v>0</v>
      </c>
      <c r="N4973" s="41">
        <f t="shared" si="540"/>
        <v>0</v>
      </c>
      <c r="O4973" s="40">
        <f t="shared" si="545"/>
        <v>0</v>
      </c>
    </row>
    <row r="4974" spans="2:15" ht="18" customHeight="1">
      <c r="B4974" s="109" t="str">
        <f>IF('2.売上実績'!$B4974="","",'2.売上実績'!$B4974)</f>
        <v/>
      </c>
      <c r="C4974" s="110" t="str">
        <f>IF('2.売上実績'!$C4974="","",'2.売上実績'!$C4974)</f>
        <v/>
      </c>
      <c r="D4974" s="98" t="str">
        <f>IF(C4974="","",VLOOKUP(C4974,'4.製品一覧'!$B$4:$D$500,3,FALSE))</f>
        <v/>
      </c>
      <c r="E4974" s="102">
        <f>IF(C4974&lt;&gt;"",VLOOKUP(C4974,'7.製品別原価'!$B$5:$J$500,8,FALSE),0)</f>
        <v>0</v>
      </c>
      <c r="F4974" s="37">
        <f>IF(OR($K$2=0,K4974=0),0,'1.全社費用'!$C$42/$K$2)</f>
        <v>0</v>
      </c>
      <c r="G4974" s="37">
        <f t="shared" si="541"/>
        <v>0</v>
      </c>
      <c r="H4974" s="38">
        <f t="shared" si="542"/>
        <v>0</v>
      </c>
      <c r="I4974" s="39">
        <f t="shared" si="543"/>
        <v>0</v>
      </c>
      <c r="J4974" s="40">
        <f t="shared" si="544"/>
        <v>0</v>
      </c>
      <c r="K4974" s="111">
        <f>IF($B4974="",0,'2.売上実績'!D4974)</f>
        <v>0</v>
      </c>
      <c r="L4974" s="111">
        <f>IF($B4974="",0,'2.売上実績'!E4974)</f>
        <v>0</v>
      </c>
      <c r="M4974" s="28">
        <f t="shared" si="539"/>
        <v>0</v>
      </c>
      <c r="N4974" s="41">
        <f t="shared" si="540"/>
        <v>0</v>
      </c>
      <c r="O4974" s="40">
        <f t="shared" si="545"/>
        <v>0</v>
      </c>
    </row>
    <row r="4975" spans="2:15" ht="18" customHeight="1">
      <c r="B4975" s="109" t="str">
        <f>IF('2.売上実績'!$B4975="","",'2.売上実績'!$B4975)</f>
        <v/>
      </c>
      <c r="C4975" s="110" t="str">
        <f>IF('2.売上実績'!$C4975="","",'2.売上実績'!$C4975)</f>
        <v/>
      </c>
      <c r="D4975" s="98" t="str">
        <f>IF(C4975="","",VLOOKUP(C4975,'4.製品一覧'!$B$4:$D$500,3,FALSE))</f>
        <v/>
      </c>
      <c r="E4975" s="102">
        <f>IF(C4975&lt;&gt;"",VLOOKUP(C4975,'7.製品別原価'!$B$5:$J$500,8,FALSE),0)</f>
        <v>0</v>
      </c>
      <c r="F4975" s="37">
        <f>IF(OR($K$2=0,K4975=0),0,'1.全社費用'!$C$42/$K$2)</f>
        <v>0</v>
      </c>
      <c r="G4975" s="37">
        <f t="shared" si="541"/>
        <v>0</v>
      </c>
      <c r="H4975" s="38">
        <f t="shared" si="542"/>
        <v>0</v>
      </c>
      <c r="I4975" s="39">
        <f t="shared" si="543"/>
        <v>0</v>
      </c>
      <c r="J4975" s="40">
        <f t="shared" si="544"/>
        <v>0</v>
      </c>
      <c r="K4975" s="111">
        <f>IF($B4975="",0,'2.売上実績'!D4975)</f>
        <v>0</v>
      </c>
      <c r="L4975" s="111">
        <f>IF($B4975="",0,'2.売上実績'!E4975)</f>
        <v>0</v>
      </c>
      <c r="M4975" s="28">
        <f t="shared" si="539"/>
        <v>0</v>
      </c>
      <c r="N4975" s="41">
        <f t="shared" si="540"/>
        <v>0</v>
      </c>
      <c r="O4975" s="40">
        <f t="shared" si="545"/>
        <v>0</v>
      </c>
    </row>
    <row r="4976" spans="2:15" ht="18" customHeight="1">
      <c r="B4976" s="109" t="str">
        <f>IF('2.売上実績'!$B4976="","",'2.売上実績'!$B4976)</f>
        <v/>
      </c>
      <c r="C4976" s="110" t="str">
        <f>IF('2.売上実績'!$C4976="","",'2.売上実績'!$C4976)</f>
        <v/>
      </c>
      <c r="D4976" s="98" t="str">
        <f>IF(C4976="","",VLOOKUP(C4976,'4.製品一覧'!$B$4:$D$500,3,FALSE))</f>
        <v/>
      </c>
      <c r="E4976" s="102">
        <f>IF(C4976&lt;&gt;"",VLOOKUP(C4976,'7.製品別原価'!$B$5:$J$500,8,FALSE),0)</f>
        <v>0</v>
      </c>
      <c r="F4976" s="37">
        <f>IF(OR($K$2=0,K4976=0),0,'1.全社費用'!$C$42/$K$2)</f>
        <v>0</v>
      </c>
      <c r="G4976" s="37">
        <f t="shared" si="541"/>
        <v>0</v>
      </c>
      <c r="H4976" s="38">
        <f t="shared" si="542"/>
        <v>0</v>
      </c>
      <c r="I4976" s="39">
        <f t="shared" si="543"/>
        <v>0</v>
      </c>
      <c r="J4976" s="40">
        <f t="shared" si="544"/>
        <v>0</v>
      </c>
      <c r="K4976" s="111">
        <f>IF($B4976="",0,'2.売上実績'!D4976)</f>
        <v>0</v>
      </c>
      <c r="L4976" s="111">
        <f>IF($B4976="",0,'2.売上実績'!E4976)</f>
        <v>0</v>
      </c>
      <c r="M4976" s="28">
        <f t="shared" si="539"/>
        <v>0</v>
      </c>
      <c r="N4976" s="41">
        <f t="shared" si="540"/>
        <v>0</v>
      </c>
      <c r="O4976" s="40">
        <f t="shared" si="545"/>
        <v>0</v>
      </c>
    </row>
    <row r="4977" spans="2:15" ht="18" customHeight="1">
      <c r="B4977" s="109" t="str">
        <f>IF('2.売上実績'!$B4977="","",'2.売上実績'!$B4977)</f>
        <v/>
      </c>
      <c r="C4977" s="110" t="str">
        <f>IF('2.売上実績'!$C4977="","",'2.売上実績'!$C4977)</f>
        <v/>
      </c>
      <c r="D4977" s="98" t="str">
        <f>IF(C4977="","",VLOOKUP(C4977,'4.製品一覧'!$B$4:$D$500,3,FALSE))</f>
        <v/>
      </c>
      <c r="E4977" s="102">
        <f>IF(C4977&lt;&gt;"",VLOOKUP(C4977,'7.製品別原価'!$B$5:$J$500,8,FALSE),0)</f>
        <v>0</v>
      </c>
      <c r="F4977" s="37">
        <f>IF(OR($K$2=0,K4977=0),0,'1.全社費用'!$C$42/$K$2)</f>
        <v>0</v>
      </c>
      <c r="G4977" s="37">
        <f t="shared" si="541"/>
        <v>0</v>
      </c>
      <c r="H4977" s="38">
        <f t="shared" si="542"/>
        <v>0</v>
      </c>
      <c r="I4977" s="39">
        <f t="shared" si="543"/>
        <v>0</v>
      </c>
      <c r="J4977" s="40">
        <f t="shared" si="544"/>
        <v>0</v>
      </c>
      <c r="K4977" s="111">
        <f>IF($B4977="",0,'2.売上実績'!D4977)</f>
        <v>0</v>
      </c>
      <c r="L4977" s="111">
        <f>IF($B4977="",0,'2.売上実績'!E4977)</f>
        <v>0</v>
      </c>
      <c r="M4977" s="28">
        <f t="shared" si="539"/>
        <v>0</v>
      </c>
      <c r="N4977" s="41">
        <f t="shared" si="540"/>
        <v>0</v>
      </c>
      <c r="O4977" s="40">
        <f t="shared" si="545"/>
        <v>0</v>
      </c>
    </row>
    <row r="4978" spans="2:15" ht="18" customHeight="1">
      <c r="B4978" s="109" t="str">
        <f>IF('2.売上実績'!$B4978="","",'2.売上実績'!$B4978)</f>
        <v/>
      </c>
      <c r="C4978" s="110" t="str">
        <f>IF('2.売上実績'!$C4978="","",'2.売上実績'!$C4978)</f>
        <v/>
      </c>
      <c r="D4978" s="98" t="str">
        <f>IF(C4978="","",VLOOKUP(C4978,'4.製品一覧'!$B$4:$D$500,3,FALSE))</f>
        <v/>
      </c>
      <c r="E4978" s="102">
        <f>IF(C4978&lt;&gt;"",VLOOKUP(C4978,'7.製品別原価'!$B$5:$J$500,8,FALSE),0)</f>
        <v>0</v>
      </c>
      <c r="F4978" s="37">
        <f>IF(OR($K$2=0,K4978=0),0,'1.全社費用'!$C$42/$K$2)</f>
        <v>0</v>
      </c>
      <c r="G4978" s="37">
        <f t="shared" si="541"/>
        <v>0</v>
      </c>
      <c r="H4978" s="38">
        <f t="shared" si="542"/>
        <v>0</v>
      </c>
      <c r="I4978" s="39">
        <f t="shared" si="543"/>
        <v>0</v>
      </c>
      <c r="J4978" s="40">
        <f t="shared" si="544"/>
        <v>0</v>
      </c>
      <c r="K4978" s="111">
        <f>IF($B4978="",0,'2.売上実績'!D4978)</f>
        <v>0</v>
      </c>
      <c r="L4978" s="111">
        <f>IF($B4978="",0,'2.売上実績'!E4978)</f>
        <v>0</v>
      </c>
      <c r="M4978" s="28">
        <f t="shared" si="539"/>
        <v>0</v>
      </c>
      <c r="N4978" s="41">
        <f t="shared" si="540"/>
        <v>0</v>
      </c>
      <c r="O4978" s="40">
        <f t="shared" si="545"/>
        <v>0</v>
      </c>
    </row>
    <row r="4979" spans="2:15" ht="18" customHeight="1">
      <c r="B4979" s="109" t="str">
        <f>IF('2.売上実績'!$B4979="","",'2.売上実績'!$B4979)</f>
        <v/>
      </c>
      <c r="C4979" s="110" t="str">
        <f>IF('2.売上実績'!$C4979="","",'2.売上実績'!$C4979)</f>
        <v/>
      </c>
      <c r="D4979" s="98" t="str">
        <f>IF(C4979="","",VLOOKUP(C4979,'4.製品一覧'!$B$4:$D$500,3,FALSE))</f>
        <v/>
      </c>
      <c r="E4979" s="102">
        <f>IF(C4979&lt;&gt;"",VLOOKUP(C4979,'7.製品別原価'!$B$5:$J$500,8,FALSE),0)</f>
        <v>0</v>
      </c>
      <c r="F4979" s="37">
        <f>IF(OR($K$2=0,K4979=0),0,'1.全社費用'!$C$42/$K$2)</f>
        <v>0</v>
      </c>
      <c r="G4979" s="37">
        <f t="shared" si="541"/>
        <v>0</v>
      </c>
      <c r="H4979" s="38">
        <f t="shared" si="542"/>
        <v>0</v>
      </c>
      <c r="I4979" s="39">
        <f t="shared" si="543"/>
        <v>0</v>
      </c>
      <c r="J4979" s="40">
        <f t="shared" si="544"/>
        <v>0</v>
      </c>
      <c r="K4979" s="111">
        <f>IF($B4979="",0,'2.売上実績'!D4979)</f>
        <v>0</v>
      </c>
      <c r="L4979" s="111">
        <f>IF($B4979="",0,'2.売上実績'!E4979)</f>
        <v>0</v>
      </c>
      <c r="M4979" s="28">
        <f t="shared" si="539"/>
        <v>0</v>
      </c>
      <c r="N4979" s="41">
        <f t="shared" si="540"/>
        <v>0</v>
      </c>
      <c r="O4979" s="40">
        <f t="shared" si="545"/>
        <v>0</v>
      </c>
    </row>
    <row r="4980" spans="2:15" ht="18" customHeight="1">
      <c r="B4980" s="109" t="str">
        <f>IF('2.売上実績'!$B4980="","",'2.売上実績'!$B4980)</f>
        <v/>
      </c>
      <c r="C4980" s="110" t="str">
        <f>IF('2.売上実績'!$C4980="","",'2.売上実績'!$C4980)</f>
        <v/>
      </c>
      <c r="D4980" s="98" t="str">
        <f>IF(C4980="","",VLOOKUP(C4980,'4.製品一覧'!$B$4:$D$500,3,FALSE))</f>
        <v/>
      </c>
      <c r="E4980" s="102">
        <f>IF(C4980&lt;&gt;"",VLOOKUP(C4980,'7.製品別原価'!$B$5:$J$500,8,FALSE),0)</f>
        <v>0</v>
      </c>
      <c r="F4980" s="37">
        <f>IF(OR($K$2=0,K4980=0),0,'1.全社費用'!$C$42/$K$2)</f>
        <v>0</v>
      </c>
      <c r="G4980" s="37">
        <f t="shared" si="541"/>
        <v>0</v>
      </c>
      <c r="H4980" s="38">
        <f t="shared" si="542"/>
        <v>0</v>
      </c>
      <c r="I4980" s="39">
        <f t="shared" si="543"/>
        <v>0</v>
      </c>
      <c r="J4980" s="40">
        <f t="shared" si="544"/>
        <v>0</v>
      </c>
      <c r="K4980" s="111">
        <f>IF($B4980="",0,'2.売上実績'!D4980)</f>
        <v>0</v>
      </c>
      <c r="L4980" s="111">
        <f>IF($B4980="",0,'2.売上実績'!E4980)</f>
        <v>0</v>
      </c>
      <c r="M4980" s="28">
        <f t="shared" si="539"/>
        <v>0</v>
      </c>
      <c r="N4980" s="41">
        <f t="shared" si="540"/>
        <v>0</v>
      </c>
      <c r="O4980" s="40">
        <f t="shared" si="545"/>
        <v>0</v>
      </c>
    </row>
    <row r="4981" spans="2:15" ht="18" customHeight="1">
      <c r="B4981" s="109" t="str">
        <f>IF('2.売上実績'!$B4981="","",'2.売上実績'!$B4981)</f>
        <v/>
      </c>
      <c r="C4981" s="110" t="str">
        <f>IF('2.売上実績'!$C4981="","",'2.売上実績'!$C4981)</f>
        <v/>
      </c>
      <c r="D4981" s="98" t="str">
        <f>IF(C4981="","",VLOOKUP(C4981,'4.製品一覧'!$B$4:$D$500,3,FALSE))</f>
        <v/>
      </c>
      <c r="E4981" s="102">
        <f>IF(C4981&lt;&gt;"",VLOOKUP(C4981,'7.製品別原価'!$B$5:$J$500,8,FALSE),0)</f>
        <v>0</v>
      </c>
      <c r="F4981" s="37">
        <f>IF(OR($K$2=0,K4981=0),0,'1.全社費用'!$C$42/$K$2)</f>
        <v>0</v>
      </c>
      <c r="G4981" s="37">
        <f t="shared" si="541"/>
        <v>0</v>
      </c>
      <c r="H4981" s="38">
        <f t="shared" si="542"/>
        <v>0</v>
      </c>
      <c r="I4981" s="39">
        <f t="shared" si="543"/>
        <v>0</v>
      </c>
      <c r="J4981" s="40">
        <f t="shared" si="544"/>
        <v>0</v>
      </c>
      <c r="K4981" s="111">
        <f>IF($B4981="",0,'2.売上実績'!D4981)</f>
        <v>0</v>
      </c>
      <c r="L4981" s="111">
        <f>IF($B4981="",0,'2.売上実績'!E4981)</f>
        <v>0</v>
      </c>
      <c r="M4981" s="28">
        <f t="shared" si="539"/>
        <v>0</v>
      </c>
      <c r="N4981" s="41">
        <f t="shared" si="540"/>
        <v>0</v>
      </c>
      <c r="O4981" s="40">
        <f t="shared" si="545"/>
        <v>0</v>
      </c>
    </row>
    <row r="4982" spans="2:15" ht="18" customHeight="1">
      <c r="B4982" s="109" t="str">
        <f>IF('2.売上実績'!$B4982="","",'2.売上実績'!$B4982)</f>
        <v/>
      </c>
      <c r="C4982" s="110" t="str">
        <f>IF('2.売上実績'!$C4982="","",'2.売上実績'!$C4982)</f>
        <v/>
      </c>
      <c r="D4982" s="98" t="str">
        <f>IF(C4982="","",VLOOKUP(C4982,'4.製品一覧'!$B$4:$D$500,3,FALSE))</f>
        <v/>
      </c>
      <c r="E4982" s="102">
        <f>IF(C4982&lt;&gt;"",VLOOKUP(C4982,'7.製品別原価'!$B$5:$J$500,8,FALSE),0)</f>
        <v>0</v>
      </c>
      <c r="F4982" s="37">
        <f>IF(OR($K$2=0,K4982=0),0,'1.全社費用'!$C$42/$K$2)</f>
        <v>0</v>
      </c>
      <c r="G4982" s="37">
        <f t="shared" si="541"/>
        <v>0</v>
      </c>
      <c r="H4982" s="38">
        <f t="shared" si="542"/>
        <v>0</v>
      </c>
      <c r="I4982" s="39">
        <f t="shared" si="543"/>
        <v>0</v>
      </c>
      <c r="J4982" s="40">
        <f t="shared" si="544"/>
        <v>0</v>
      </c>
      <c r="K4982" s="111">
        <f>IF($B4982="",0,'2.売上実績'!D4982)</f>
        <v>0</v>
      </c>
      <c r="L4982" s="111">
        <f>IF($B4982="",0,'2.売上実績'!E4982)</f>
        <v>0</v>
      </c>
      <c r="M4982" s="28">
        <f t="shared" si="539"/>
        <v>0</v>
      </c>
      <c r="N4982" s="41">
        <f t="shared" si="540"/>
        <v>0</v>
      </c>
      <c r="O4982" s="40">
        <f t="shared" si="545"/>
        <v>0</v>
      </c>
    </row>
    <row r="4983" spans="2:15" ht="18" customHeight="1">
      <c r="B4983" s="109" t="str">
        <f>IF('2.売上実績'!$B4983="","",'2.売上実績'!$B4983)</f>
        <v/>
      </c>
      <c r="C4983" s="110" t="str">
        <f>IF('2.売上実績'!$C4983="","",'2.売上実績'!$C4983)</f>
        <v/>
      </c>
      <c r="D4983" s="98" t="str">
        <f>IF(C4983="","",VLOOKUP(C4983,'4.製品一覧'!$B$4:$D$500,3,FALSE))</f>
        <v/>
      </c>
      <c r="E4983" s="102">
        <f>IF(C4983&lt;&gt;"",VLOOKUP(C4983,'7.製品別原価'!$B$5:$J$500,8,FALSE),0)</f>
        <v>0</v>
      </c>
      <c r="F4983" s="37">
        <f>IF(OR($K$2=0,K4983=0),0,'1.全社費用'!$C$42/$K$2)</f>
        <v>0</v>
      </c>
      <c r="G4983" s="37">
        <f t="shared" si="541"/>
        <v>0</v>
      </c>
      <c r="H4983" s="38">
        <f t="shared" si="542"/>
        <v>0</v>
      </c>
      <c r="I4983" s="39">
        <f t="shared" si="543"/>
        <v>0</v>
      </c>
      <c r="J4983" s="40">
        <f t="shared" si="544"/>
        <v>0</v>
      </c>
      <c r="K4983" s="111">
        <f>IF($B4983="",0,'2.売上実績'!D4983)</f>
        <v>0</v>
      </c>
      <c r="L4983" s="111">
        <f>IF($B4983="",0,'2.売上実績'!E4983)</f>
        <v>0</v>
      </c>
      <c r="M4983" s="28">
        <f t="shared" si="539"/>
        <v>0</v>
      </c>
      <c r="N4983" s="41">
        <f t="shared" si="540"/>
        <v>0</v>
      </c>
      <c r="O4983" s="40">
        <f t="shared" si="545"/>
        <v>0</v>
      </c>
    </row>
    <row r="4984" spans="2:15" ht="18" customHeight="1">
      <c r="B4984" s="109" t="str">
        <f>IF('2.売上実績'!$B4984="","",'2.売上実績'!$B4984)</f>
        <v/>
      </c>
      <c r="C4984" s="110" t="str">
        <f>IF('2.売上実績'!$C4984="","",'2.売上実績'!$C4984)</f>
        <v/>
      </c>
      <c r="D4984" s="98" t="str">
        <f>IF(C4984="","",VLOOKUP(C4984,'4.製品一覧'!$B$4:$D$500,3,FALSE))</f>
        <v/>
      </c>
      <c r="E4984" s="102">
        <f>IF(C4984&lt;&gt;"",VLOOKUP(C4984,'7.製品別原価'!$B$5:$J$500,8,FALSE),0)</f>
        <v>0</v>
      </c>
      <c r="F4984" s="37">
        <f>IF(OR($K$2=0,K4984=0),0,'1.全社費用'!$C$42/$K$2)</f>
        <v>0</v>
      </c>
      <c r="G4984" s="37">
        <f t="shared" si="541"/>
        <v>0</v>
      </c>
      <c r="H4984" s="38">
        <f t="shared" si="542"/>
        <v>0</v>
      </c>
      <c r="I4984" s="39">
        <f t="shared" si="543"/>
        <v>0</v>
      </c>
      <c r="J4984" s="40">
        <f t="shared" si="544"/>
        <v>0</v>
      </c>
      <c r="K4984" s="111">
        <f>IF($B4984="",0,'2.売上実績'!D4984)</f>
        <v>0</v>
      </c>
      <c r="L4984" s="111">
        <f>IF($B4984="",0,'2.売上実績'!E4984)</f>
        <v>0</v>
      </c>
      <c r="M4984" s="28">
        <f t="shared" si="539"/>
        <v>0</v>
      </c>
      <c r="N4984" s="41">
        <f t="shared" si="540"/>
        <v>0</v>
      </c>
      <c r="O4984" s="40">
        <f t="shared" si="545"/>
        <v>0</v>
      </c>
    </row>
    <row r="4985" spans="2:15" ht="18" customHeight="1">
      <c r="B4985" s="109" t="str">
        <f>IF('2.売上実績'!$B4985="","",'2.売上実績'!$B4985)</f>
        <v/>
      </c>
      <c r="C4985" s="110" t="str">
        <f>IF('2.売上実績'!$C4985="","",'2.売上実績'!$C4985)</f>
        <v/>
      </c>
      <c r="D4985" s="98" t="str">
        <f>IF(C4985="","",VLOOKUP(C4985,'4.製品一覧'!$B$4:$D$500,3,FALSE))</f>
        <v/>
      </c>
      <c r="E4985" s="102">
        <f>IF(C4985&lt;&gt;"",VLOOKUP(C4985,'7.製品別原価'!$B$5:$J$500,8,FALSE),0)</f>
        <v>0</v>
      </c>
      <c r="F4985" s="37">
        <f>IF(OR($K$2=0,K4985=0),0,'1.全社費用'!$C$42/$K$2)</f>
        <v>0</v>
      </c>
      <c r="G4985" s="37">
        <f t="shared" si="541"/>
        <v>0</v>
      </c>
      <c r="H4985" s="38">
        <f t="shared" si="542"/>
        <v>0</v>
      </c>
      <c r="I4985" s="39">
        <f t="shared" si="543"/>
        <v>0</v>
      </c>
      <c r="J4985" s="40">
        <f t="shared" si="544"/>
        <v>0</v>
      </c>
      <c r="K4985" s="111">
        <f>IF($B4985="",0,'2.売上実績'!D4985)</f>
        <v>0</v>
      </c>
      <c r="L4985" s="111">
        <f>IF($B4985="",0,'2.売上実績'!E4985)</f>
        <v>0</v>
      </c>
      <c r="M4985" s="28">
        <f t="shared" si="539"/>
        <v>0</v>
      </c>
      <c r="N4985" s="41">
        <f t="shared" si="540"/>
        <v>0</v>
      </c>
      <c r="O4985" s="40">
        <f t="shared" si="545"/>
        <v>0</v>
      </c>
    </row>
    <row r="4986" spans="2:15" ht="18" customHeight="1">
      <c r="B4986" s="109" t="str">
        <f>IF('2.売上実績'!$B4986="","",'2.売上実績'!$B4986)</f>
        <v/>
      </c>
      <c r="C4986" s="110" t="str">
        <f>IF('2.売上実績'!$C4986="","",'2.売上実績'!$C4986)</f>
        <v/>
      </c>
      <c r="D4986" s="98" t="str">
        <f>IF(C4986="","",VLOOKUP(C4986,'4.製品一覧'!$B$4:$D$500,3,FALSE))</f>
        <v/>
      </c>
      <c r="E4986" s="102">
        <f>IF(C4986&lt;&gt;"",VLOOKUP(C4986,'7.製品別原価'!$B$5:$J$500,8,FALSE),0)</f>
        <v>0</v>
      </c>
      <c r="F4986" s="37">
        <f>IF(OR($K$2=0,K4986=0),0,'1.全社費用'!$C$42/$K$2)</f>
        <v>0</v>
      </c>
      <c r="G4986" s="37">
        <f t="shared" si="541"/>
        <v>0</v>
      </c>
      <c r="H4986" s="38">
        <f t="shared" si="542"/>
        <v>0</v>
      </c>
      <c r="I4986" s="39">
        <f t="shared" si="543"/>
        <v>0</v>
      </c>
      <c r="J4986" s="40">
        <f t="shared" si="544"/>
        <v>0</v>
      </c>
      <c r="K4986" s="111">
        <f>IF($B4986="",0,'2.売上実績'!D4986)</f>
        <v>0</v>
      </c>
      <c r="L4986" s="111">
        <f>IF($B4986="",0,'2.売上実績'!E4986)</f>
        <v>0</v>
      </c>
      <c r="M4986" s="28">
        <f t="shared" si="539"/>
        <v>0</v>
      </c>
      <c r="N4986" s="41">
        <f t="shared" si="540"/>
        <v>0</v>
      </c>
      <c r="O4986" s="40">
        <f t="shared" si="545"/>
        <v>0</v>
      </c>
    </row>
    <row r="4987" spans="2:15" ht="18" customHeight="1">
      <c r="B4987" s="109" t="str">
        <f>IF('2.売上実績'!$B4987="","",'2.売上実績'!$B4987)</f>
        <v/>
      </c>
      <c r="C4987" s="110" t="str">
        <f>IF('2.売上実績'!$C4987="","",'2.売上実績'!$C4987)</f>
        <v/>
      </c>
      <c r="D4987" s="98" t="str">
        <f>IF(C4987="","",VLOOKUP(C4987,'4.製品一覧'!$B$4:$D$500,3,FALSE))</f>
        <v/>
      </c>
      <c r="E4987" s="102">
        <f>IF(C4987&lt;&gt;"",VLOOKUP(C4987,'7.製品別原価'!$B$5:$J$500,8,FALSE),0)</f>
        <v>0</v>
      </c>
      <c r="F4987" s="37">
        <f>IF(OR($K$2=0,K4987=0),0,'1.全社費用'!$C$42/$K$2)</f>
        <v>0</v>
      </c>
      <c r="G4987" s="37">
        <f t="shared" si="541"/>
        <v>0</v>
      </c>
      <c r="H4987" s="38">
        <f t="shared" si="542"/>
        <v>0</v>
      </c>
      <c r="I4987" s="39">
        <f t="shared" si="543"/>
        <v>0</v>
      </c>
      <c r="J4987" s="40">
        <f t="shared" si="544"/>
        <v>0</v>
      </c>
      <c r="K4987" s="111">
        <f>IF($B4987="",0,'2.売上実績'!D4987)</f>
        <v>0</v>
      </c>
      <c r="L4987" s="111">
        <f>IF($B4987="",0,'2.売上実績'!E4987)</f>
        <v>0</v>
      </c>
      <c r="M4987" s="28">
        <f t="shared" si="539"/>
        <v>0</v>
      </c>
      <c r="N4987" s="41">
        <f t="shared" si="540"/>
        <v>0</v>
      </c>
      <c r="O4987" s="40">
        <f t="shared" si="545"/>
        <v>0</v>
      </c>
    </row>
    <row r="4988" spans="2:15" ht="18" customHeight="1">
      <c r="B4988" s="109" t="str">
        <f>IF('2.売上実績'!$B4988="","",'2.売上実績'!$B4988)</f>
        <v/>
      </c>
      <c r="C4988" s="110" t="str">
        <f>IF('2.売上実績'!$C4988="","",'2.売上実績'!$C4988)</f>
        <v/>
      </c>
      <c r="D4988" s="98" t="str">
        <f>IF(C4988="","",VLOOKUP(C4988,'4.製品一覧'!$B$4:$D$500,3,FALSE))</f>
        <v/>
      </c>
      <c r="E4988" s="102">
        <f>IF(C4988&lt;&gt;"",VLOOKUP(C4988,'7.製品別原価'!$B$5:$J$500,8,FALSE),0)</f>
        <v>0</v>
      </c>
      <c r="F4988" s="37">
        <f>IF(OR($K$2=0,K4988=0),0,'1.全社費用'!$C$42/$K$2)</f>
        <v>0</v>
      </c>
      <c r="G4988" s="37">
        <f t="shared" si="541"/>
        <v>0</v>
      </c>
      <c r="H4988" s="38">
        <f t="shared" si="542"/>
        <v>0</v>
      </c>
      <c r="I4988" s="39">
        <f t="shared" si="543"/>
        <v>0</v>
      </c>
      <c r="J4988" s="40">
        <f t="shared" si="544"/>
        <v>0</v>
      </c>
      <c r="K4988" s="111">
        <f>IF($B4988="",0,'2.売上実績'!D4988)</f>
        <v>0</v>
      </c>
      <c r="L4988" s="111">
        <f>IF($B4988="",0,'2.売上実績'!E4988)</f>
        <v>0</v>
      </c>
      <c r="M4988" s="28">
        <f t="shared" si="539"/>
        <v>0</v>
      </c>
      <c r="N4988" s="41">
        <f t="shared" si="540"/>
        <v>0</v>
      </c>
      <c r="O4988" s="40">
        <f t="shared" si="545"/>
        <v>0</v>
      </c>
    </row>
    <row r="4989" spans="2:15" ht="18" customHeight="1">
      <c r="B4989" s="109" t="str">
        <f>IF('2.売上実績'!$B4989="","",'2.売上実績'!$B4989)</f>
        <v/>
      </c>
      <c r="C4989" s="110" t="str">
        <f>IF('2.売上実績'!$C4989="","",'2.売上実績'!$C4989)</f>
        <v/>
      </c>
      <c r="D4989" s="98" t="str">
        <f>IF(C4989="","",VLOOKUP(C4989,'4.製品一覧'!$B$4:$D$500,3,FALSE))</f>
        <v/>
      </c>
      <c r="E4989" s="102">
        <f>IF(C4989&lt;&gt;"",VLOOKUP(C4989,'7.製品別原価'!$B$5:$J$500,8,FALSE),0)</f>
        <v>0</v>
      </c>
      <c r="F4989" s="37">
        <f>IF(OR($K$2=0,K4989=0),0,'1.全社費用'!$C$42/$K$2)</f>
        <v>0</v>
      </c>
      <c r="G4989" s="37">
        <f t="shared" si="541"/>
        <v>0</v>
      </c>
      <c r="H4989" s="38">
        <f t="shared" si="542"/>
        <v>0</v>
      </c>
      <c r="I4989" s="39">
        <f t="shared" si="543"/>
        <v>0</v>
      </c>
      <c r="J4989" s="40">
        <f t="shared" si="544"/>
        <v>0</v>
      </c>
      <c r="K4989" s="111">
        <f>IF($B4989="",0,'2.売上実績'!D4989)</f>
        <v>0</v>
      </c>
      <c r="L4989" s="111">
        <f>IF($B4989="",0,'2.売上実績'!E4989)</f>
        <v>0</v>
      </c>
      <c r="M4989" s="28">
        <f t="shared" si="539"/>
        <v>0</v>
      </c>
      <c r="N4989" s="41">
        <f t="shared" si="540"/>
        <v>0</v>
      </c>
      <c r="O4989" s="40">
        <f t="shared" si="545"/>
        <v>0</v>
      </c>
    </row>
    <row r="4990" spans="2:15" ht="18" customHeight="1">
      <c r="B4990" s="109" t="str">
        <f>IF('2.売上実績'!$B4990="","",'2.売上実績'!$B4990)</f>
        <v/>
      </c>
      <c r="C4990" s="110" t="str">
        <f>IF('2.売上実績'!$C4990="","",'2.売上実績'!$C4990)</f>
        <v/>
      </c>
      <c r="D4990" s="98" t="str">
        <f>IF(C4990="","",VLOOKUP(C4990,'4.製品一覧'!$B$4:$D$500,3,FALSE))</f>
        <v/>
      </c>
      <c r="E4990" s="102">
        <f>IF(C4990&lt;&gt;"",VLOOKUP(C4990,'7.製品別原価'!$B$5:$J$500,8,FALSE),0)</f>
        <v>0</v>
      </c>
      <c r="F4990" s="37">
        <f>IF(OR($K$2=0,K4990=0),0,'1.全社費用'!$C$42/$K$2)</f>
        <v>0</v>
      </c>
      <c r="G4990" s="37">
        <f t="shared" si="541"/>
        <v>0</v>
      </c>
      <c r="H4990" s="38">
        <f t="shared" si="542"/>
        <v>0</v>
      </c>
      <c r="I4990" s="39">
        <f t="shared" si="543"/>
        <v>0</v>
      </c>
      <c r="J4990" s="40">
        <f t="shared" si="544"/>
        <v>0</v>
      </c>
      <c r="K4990" s="111">
        <f>IF($B4990="",0,'2.売上実績'!D4990)</f>
        <v>0</v>
      </c>
      <c r="L4990" s="111">
        <f>IF($B4990="",0,'2.売上実績'!E4990)</f>
        <v>0</v>
      </c>
      <c r="M4990" s="28">
        <f t="shared" si="539"/>
        <v>0</v>
      </c>
      <c r="N4990" s="41">
        <f t="shared" si="540"/>
        <v>0</v>
      </c>
      <c r="O4990" s="40">
        <f t="shared" si="545"/>
        <v>0</v>
      </c>
    </row>
    <row r="4991" spans="2:15" ht="18" customHeight="1">
      <c r="B4991" s="109" t="str">
        <f>IF('2.売上実績'!$B4991="","",'2.売上実績'!$B4991)</f>
        <v/>
      </c>
      <c r="C4991" s="110" t="str">
        <f>IF('2.売上実績'!$C4991="","",'2.売上実績'!$C4991)</f>
        <v/>
      </c>
      <c r="D4991" s="98" t="str">
        <f>IF(C4991="","",VLOOKUP(C4991,'4.製品一覧'!$B$4:$D$500,3,FALSE))</f>
        <v/>
      </c>
      <c r="E4991" s="102">
        <f>IF(C4991&lt;&gt;"",VLOOKUP(C4991,'7.製品別原価'!$B$5:$J$500,8,FALSE),0)</f>
        <v>0</v>
      </c>
      <c r="F4991" s="37">
        <f>IF(OR($K$2=0,K4991=0),0,'1.全社費用'!$C$42/$K$2)</f>
        <v>0</v>
      </c>
      <c r="G4991" s="37">
        <f t="shared" si="541"/>
        <v>0</v>
      </c>
      <c r="H4991" s="38">
        <f t="shared" si="542"/>
        <v>0</v>
      </c>
      <c r="I4991" s="39">
        <f t="shared" si="543"/>
        <v>0</v>
      </c>
      <c r="J4991" s="40">
        <f t="shared" si="544"/>
        <v>0</v>
      </c>
      <c r="K4991" s="111">
        <f>IF($B4991="",0,'2.売上実績'!D4991)</f>
        <v>0</v>
      </c>
      <c r="L4991" s="111">
        <f>IF($B4991="",0,'2.売上実績'!E4991)</f>
        <v>0</v>
      </c>
      <c r="M4991" s="28">
        <f t="shared" si="539"/>
        <v>0</v>
      </c>
      <c r="N4991" s="41">
        <f t="shared" si="540"/>
        <v>0</v>
      </c>
      <c r="O4991" s="40">
        <f t="shared" si="545"/>
        <v>0</v>
      </c>
    </row>
    <row r="4992" spans="2:15" ht="18" customHeight="1">
      <c r="B4992" s="109" t="str">
        <f>IF('2.売上実績'!$B4992="","",'2.売上実績'!$B4992)</f>
        <v/>
      </c>
      <c r="C4992" s="110" t="str">
        <f>IF('2.売上実績'!$C4992="","",'2.売上実績'!$C4992)</f>
        <v/>
      </c>
      <c r="D4992" s="98" t="str">
        <f>IF(C4992="","",VLOOKUP(C4992,'4.製品一覧'!$B$4:$D$500,3,FALSE))</f>
        <v/>
      </c>
      <c r="E4992" s="102">
        <f>IF(C4992&lt;&gt;"",VLOOKUP(C4992,'7.製品別原価'!$B$5:$J$500,8,FALSE),0)</f>
        <v>0</v>
      </c>
      <c r="F4992" s="37">
        <f>IF(OR($K$2=0,K4992=0),0,'1.全社費用'!$C$42/$K$2)</f>
        <v>0</v>
      </c>
      <c r="G4992" s="37">
        <f t="shared" si="541"/>
        <v>0</v>
      </c>
      <c r="H4992" s="38">
        <f t="shared" si="542"/>
        <v>0</v>
      </c>
      <c r="I4992" s="39">
        <f t="shared" si="543"/>
        <v>0</v>
      </c>
      <c r="J4992" s="40">
        <f t="shared" si="544"/>
        <v>0</v>
      </c>
      <c r="K4992" s="111">
        <f>IF($B4992="",0,'2.売上実績'!D4992)</f>
        <v>0</v>
      </c>
      <c r="L4992" s="111">
        <f>IF($B4992="",0,'2.売上実績'!E4992)</f>
        <v>0</v>
      </c>
      <c r="M4992" s="28">
        <f t="shared" si="539"/>
        <v>0</v>
      </c>
      <c r="N4992" s="41">
        <f t="shared" si="540"/>
        <v>0</v>
      </c>
      <c r="O4992" s="40">
        <f t="shared" si="545"/>
        <v>0</v>
      </c>
    </row>
    <row r="4993" spans="2:15" ht="18" customHeight="1">
      <c r="B4993" s="109" t="str">
        <f>IF('2.売上実績'!$B4993="","",'2.売上実績'!$B4993)</f>
        <v/>
      </c>
      <c r="C4993" s="110" t="str">
        <f>IF('2.売上実績'!$C4993="","",'2.売上実績'!$C4993)</f>
        <v/>
      </c>
      <c r="D4993" s="98" t="str">
        <f>IF(C4993="","",VLOOKUP(C4993,'4.製品一覧'!$B$4:$D$500,3,FALSE))</f>
        <v/>
      </c>
      <c r="E4993" s="102">
        <f>IF(C4993&lt;&gt;"",VLOOKUP(C4993,'7.製品別原価'!$B$5:$J$500,8,FALSE),0)</f>
        <v>0</v>
      </c>
      <c r="F4993" s="37">
        <f>IF(OR($K$2=0,K4993=0),0,'1.全社費用'!$C$42/$K$2)</f>
        <v>0</v>
      </c>
      <c r="G4993" s="37">
        <f t="shared" si="541"/>
        <v>0</v>
      </c>
      <c r="H4993" s="38">
        <f t="shared" si="542"/>
        <v>0</v>
      </c>
      <c r="I4993" s="39">
        <f t="shared" si="543"/>
        <v>0</v>
      </c>
      <c r="J4993" s="40">
        <f t="shared" si="544"/>
        <v>0</v>
      </c>
      <c r="K4993" s="111">
        <f>IF($B4993="",0,'2.売上実績'!D4993)</f>
        <v>0</v>
      </c>
      <c r="L4993" s="111">
        <f>IF($B4993="",0,'2.売上実績'!E4993)</f>
        <v>0</v>
      </c>
      <c r="M4993" s="28">
        <f t="shared" si="539"/>
        <v>0</v>
      </c>
      <c r="N4993" s="41">
        <f t="shared" si="540"/>
        <v>0</v>
      </c>
      <c r="O4993" s="40">
        <f t="shared" si="545"/>
        <v>0</v>
      </c>
    </row>
    <row r="4994" spans="2:15" ht="18" customHeight="1">
      <c r="B4994" s="109" t="str">
        <f>IF('2.売上実績'!$B4994="","",'2.売上実績'!$B4994)</f>
        <v/>
      </c>
      <c r="C4994" s="110" t="str">
        <f>IF('2.売上実績'!$C4994="","",'2.売上実績'!$C4994)</f>
        <v/>
      </c>
      <c r="D4994" s="98" t="str">
        <f>IF(C4994="","",VLOOKUP(C4994,'4.製品一覧'!$B$4:$D$500,3,FALSE))</f>
        <v/>
      </c>
      <c r="E4994" s="102">
        <f>IF(C4994&lt;&gt;"",VLOOKUP(C4994,'7.製品別原価'!$B$5:$J$500,8,FALSE),0)</f>
        <v>0</v>
      </c>
      <c r="F4994" s="37">
        <f>IF(OR($K$2=0,K4994=0),0,'1.全社費用'!$C$42/$K$2)</f>
        <v>0</v>
      </c>
      <c r="G4994" s="37">
        <f t="shared" si="541"/>
        <v>0</v>
      </c>
      <c r="H4994" s="38">
        <f t="shared" si="542"/>
        <v>0</v>
      </c>
      <c r="I4994" s="39">
        <f t="shared" si="543"/>
        <v>0</v>
      </c>
      <c r="J4994" s="40">
        <f t="shared" si="544"/>
        <v>0</v>
      </c>
      <c r="K4994" s="111">
        <f>IF($B4994="",0,'2.売上実績'!D4994)</f>
        <v>0</v>
      </c>
      <c r="L4994" s="111">
        <f>IF($B4994="",0,'2.売上実績'!E4994)</f>
        <v>0</v>
      </c>
      <c r="M4994" s="28">
        <f t="shared" si="539"/>
        <v>0</v>
      </c>
      <c r="N4994" s="41">
        <f t="shared" si="540"/>
        <v>0</v>
      </c>
      <c r="O4994" s="40">
        <f t="shared" si="545"/>
        <v>0</v>
      </c>
    </row>
    <row r="4995" spans="2:15" ht="18" customHeight="1">
      <c r="B4995" s="109" t="str">
        <f>IF('2.売上実績'!$B4995="","",'2.売上実績'!$B4995)</f>
        <v/>
      </c>
      <c r="C4995" s="110" t="str">
        <f>IF('2.売上実績'!$C4995="","",'2.売上実績'!$C4995)</f>
        <v/>
      </c>
      <c r="D4995" s="98" t="str">
        <f>IF(C4995="","",VLOOKUP(C4995,'4.製品一覧'!$B$4:$D$500,3,FALSE))</f>
        <v/>
      </c>
      <c r="E4995" s="102">
        <f>IF(C4995&lt;&gt;"",VLOOKUP(C4995,'7.製品別原価'!$B$5:$J$500,8,FALSE),0)</f>
        <v>0</v>
      </c>
      <c r="F4995" s="37">
        <f>IF(OR($K$2=0,K4995=0),0,'1.全社費用'!$C$42/$K$2)</f>
        <v>0</v>
      </c>
      <c r="G4995" s="37">
        <f t="shared" si="541"/>
        <v>0</v>
      </c>
      <c r="H4995" s="38">
        <f t="shared" si="542"/>
        <v>0</v>
      </c>
      <c r="I4995" s="39">
        <f t="shared" si="543"/>
        <v>0</v>
      </c>
      <c r="J4995" s="40">
        <f t="shared" si="544"/>
        <v>0</v>
      </c>
      <c r="K4995" s="111">
        <f>IF($B4995="",0,'2.売上実績'!D4995)</f>
        <v>0</v>
      </c>
      <c r="L4995" s="111">
        <f>IF($B4995="",0,'2.売上実績'!E4995)</f>
        <v>0</v>
      </c>
      <c r="M4995" s="28">
        <f t="shared" si="539"/>
        <v>0</v>
      </c>
      <c r="N4995" s="41">
        <f t="shared" si="540"/>
        <v>0</v>
      </c>
      <c r="O4995" s="40">
        <f t="shared" si="545"/>
        <v>0</v>
      </c>
    </row>
    <row r="4996" spans="2:15" ht="18" customHeight="1">
      <c r="B4996" s="109" t="str">
        <f>IF('2.売上実績'!$B4996="","",'2.売上実績'!$B4996)</f>
        <v/>
      </c>
      <c r="C4996" s="110" t="str">
        <f>IF('2.売上実績'!$C4996="","",'2.売上実績'!$C4996)</f>
        <v/>
      </c>
      <c r="D4996" s="98" t="str">
        <f>IF(C4996="","",VLOOKUP(C4996,'4.製品一覧'!$B$4:$D$500,3,FALSE))</f>
        <v/>
      </c>
      <c r="E4996" s="102">
        <f>IF(C4996&lt;&gt;"",VLOOKUP(C4996,'7.製品別原価'!$B$5:$J$500,8,FALSE),0)</f>
        <v>0</v>
      </c>
      <c r="F4996" s="37">
        <f>IF(OR($K$2=0,K4996=0),0,'1.全社費用'!$C$42/$K$2)</f>
        <v>0</v>
      </c>
      <c r="G4996" s="37">
        <f t="shared" si="541"/>
        <v>0</v>
      </c>
      <c r="H4996" s="38">
        <f t="shared" si="542"/>
        <v>0</v>
      </c>
      <c r="I4996" s="39">
        <f t="shared" si="543"/>
        <v>0</v>
      </c>
      <c r="J4996" s="40">
        <f t="shared" si="544"/>
        <v>0</v>
      </c>
      <c r="K4996" s="111">
        <f>IF($B4996="",0,'2.売上実績'!D4996)</f>
        <v>0</v>
      </c>
      <c r="L4996" s="111">
        <f>IF($B4996="",0,'2.売上実績'!E4996)</f>
        <v>0</v>
      </c>
      <c r="M4996" s="28">
        <f t="shared" si="539"/>
        <v>0</v>
      </c>
      <c r="N4996" s="41">
        <f>L4996-M4996</f>
        <v>0</v>
      </c>
      <c r="O4996" s="40">
        <f t="shared" si="545"/>
        <v>0</v>
      </c>
    </row>
    <row r="4997" spans="2:15" ht="18" customHeight="1">
      <c r="B4997" s="109" t="str">
        <f>IF('2.売上実績'!$B4997="","",'2.売上実績'!$B4997)</f>
        <v/>
      </c>
      <c r="C4997" s="110" t="str">
        <f>IF('2.売上実績'!$C4997="","",'2.売上実績'!$C4997)</f>
        <v/>
      </c>
      <c r="D4997" s="98" t="str">
        <f>IF(C4997="","",VLOOKUP(C4997,'4.製品一覧'!$B$4:$D$500,3,FALSE))</f>
        <v/>
      </c>
      <c r="E4997" s="102">
        <f>IF(C4997&lt;&gt;"",VLOOKUP(C4997,'7.製品別原価'!$B$5:$J$500,8,FALSE),0)</f>
        <v>0</v>
      </c>
      <c r="F4997" s="37">
        <f>IF(OR($K$2=0,K4997=0),0,'1.全社費用'!$C$42/$K$2)</f>
        <v>0</v>
      </c>
      <c r="G4997" s="37">
        <f t="shared" ref="G4997:G5000" si="546">SUM(D4997:F4997)</f>
        <v>0</v>
      </c>
      <c r="H4997" s="38">
        <f t="shared" ref="H4997:H5000" si="547">IF(K4997=0,0,L4997/K4997)</f>
        <v>0</v>
      </c>
      <c r="I4997" s="39">
        <f t="shared" ref="I4997:I5000" si="548">IF(K4997=0,0,N4997/K4997)</f>
        <v>0</v>
      </c>
      <c r="J4997" s="40">
        <f t="shared" ref="J4997:J5000" si="549">O4997</f>
        <v>0</v>
      </c>
      <c r="K4997" s="111">
        <f>IF($B4997="",0,'2.売上実績'!D4997)</f>
        <v>0</v>
      </c>
      <c r="L4997" s="111">
        <f>IF($B4997="",0,'2.売上実績'!E4997)</f>
        <v>0</v>
      </c>
      <c r="M4997" s="28">
        <f t="shared" si="539"/>
        <v>0</v>
      </c>
      <c r="N4997" s="41">
        <f>L4997-M4997</f>
        <v>0</v>
      </c>
      <c r="O4997" s="40">
        <f>IF(OR(N4997=0,L4997=0),0,N4997/L4997)</f>
        <v>0</v>
      </c>
    </row>
    <row r="4998" spans="2:15" ht="18" customHeight="1">
      <c r="B4998" s="109" t="str">
        <f>IF('2.売上実績'!$B4998="","",'2.売上実績'!$B4998)</f>
        <v/>
      </c>
      <c r="C4998" s="110" t="str">
        <f>IF('2.売上実績'!$C4998="","",'2.売上実績'!$C4998)</f>
        <v/>
      </c>
      <c r="D4998" s="98" t="str">
        <f>IF(C4998="","",VLOOKUP(C4998,'4.製品一覧'!$B$4:$D$500,3,FALSE))</f>
        <v/>
      </c>
      <c r="E4998" s="102">
        <f>IF(C4998&lt;&gt;"",VLOOKUP(C4998,'7.製品別原価'!$B$5:$J$500,8,FALSE),0)</f>
        <v>0</v>
      </c>
      <c r="F4998" s="37">
        <f>IF(OR($K$2=0,K4998=0),0,'1.全社費用'!$C$42/$K$2)</f>
        <v>0</v>
      </c>
      <c r="G4998" s="37">
        <f t="shared" si="546"/>
        <v>0</v>
      </c>
      <c r="H4998" s="38">
        <f t="shared" si="547"/>
        <v>0</v>
      </c>
      <c r="I4998" s="39">
        <f t="shared" si="548"/>
        <v>0</v>
      </c>
      <c r="J4998" s="40">
        <f t="shared" si="549"/>
        <v>0</v>
      </c>
      <c r="K4998" s="111">
        <f>IF($B4998="",0,'2.売上実績'!D4998)</f>
        <v>0</v>
      </c>
      <c r="L4998" s="111">
        <f>IF($B4998="",0,'2.売上実績'!E4998)</f>
        <v>0</v>
      </c>
      <c r="M4998" s="28">
        <f t="shared" si="539"/>
        <v>0</v>
      </c>
      <c r="N4998" s="41">
        <f>L4998-M4998</f>
        <v>0</v>
      </c>
      <c r="O4998" s="40">
        <f>IF(OR(N4998=0,L4998=0),0,N4998/L4998)</f>
        <v>0</v>
      </c>
    </row>
    <row r="4999" spans="2:15" ht="18" customHeight="1">
      <c r="B4999" s="109" t="str">
        <f>IF('2.売上実績'!$B4999="","",'2.売上実績'!$B4999)</f>
        <v/>
      </c>
      <c r="C4999" s="110" t="str">
        <f>IF('2.売上実績'!$C4999="","",'2.売上実績'!$C4999)</f>
        <v/>
      </c>
      <c r="D4999" s="98" t="str">
        <f>IF(C4999="","",VLOOKUP(C4999,'4.製品一覧'!$B$4:$D$500,3,FALSE))</f>
        <v/>
      </c>
      <c r="E4999" s="102">
        <f>IF(C4999&lt;&gt;"",VLOOKUP(C4999,'7.製品別原価'!$B$5:$J$500,8,FALSE),0)</f>
        <v>0</v>
      </c>
      <c r="F4999" s="37">
        <f>IF(OR($K$2=0,K4999=0),0,'1.全社費用'!$C$42/$K$2)</f>
        <v>0</v>
      </c>
      <c r="G4999" s="37">
        <f t="shared" si="546"/>
        <v>0</v>
      </c>
      <c r="H4999" s="38">
        <f t="shared" si="547"/>
        <v>0</v>
      </c>
      <c r="I4999" s="39">
        <f t="shared" si="548"/>
        <v>0</v>
      </c>
      <c r="J4999" s="40">
        <f t="shared" si="549"/>
        <v>0</v>
      </c>
      <c r="K4999" s="111">
        <f>IF($B4999="",0,'2.売上実績'!D4999)</f>
        <v>0</v>
      </c>
      <c r="L4999" s="111">
        <f>IF($B4999="",0,'2.売上実績'!E4999)</f>
        <v>0</v>
      </c>
      <c r="M4999" s="28">
        <f t="shared" si="539"/>
        <v>0</v>
      </c>
      <c r="N4999" s="41">
        <f>L4999-M4999</f>
        <v>0</v>
      </c>
      <c r="O4999" s="40">
        <f>IF(OR(N4999=0,L4999=0),0,N4999/L4999)</f>
        <v>0</v>
      </c>
    </row>
    <row r="5000" spans="2:15" ht="18" customHeight="1">
      <c r="B5000" s="109" t="str">
        <f>IF('2.売上実績'!$B5000="","",'2.売上実績'!$B5000)</f>
        <v/>
      </c>
      <c r="C5000" s="110" t="str">
        <f>IF('2.売上実績'!$C5000="","",'2.売上実績'!$C5000)</f>
        <v/>
      </c>
      <c r="D5000" s="98" t="str">
        <f>IF(C5000="","",VLOOKUP(C5000,'4.製品一覧'!$B$4:$D$500,3,FALSE))</f>
        <v/>
      </c>
      <c r="E5000" s="102">
        <f>IF(C5000&lt;&gt;"",VLOOKUP(C5000,'7.製品別原価'!$B$5:$J$500,8,FALSE),0)</f>
        <v>0</v>
      </c>
      <c r="F5000" s="37">
        <f>IF(OR($K$2=0,K5000=0),0,'1.全社費用'!$C$42/$K$2)</f>
        <v>0</v>
      </c>
      <c r="G5000" s="37">
        <f t="shared" si="546"/>
        <v>0</v>
      </c>
      <c r="H5000" s="38">
        <f t="shared" si="547"/>
        <v>0</v>
      </c>
      <c r="I5000" s="39">
        <f t="shared" si="548"/>
        <v>0</v>
      </c>
      <c r="J5000" s="40">
        <f t="shared" si="549"/>
        <v>0</v>
      </c>
      <c r="K5000" s="111">
        <f>IF($B5000="",0,'2.売上実績'!D5000)</f>
        <v>0</v>
      </c>
      <c r="L5000" s="111">
        <f>IF($B5000="",0,'2.売上実績'!E5000)</f>
        <v>0</v>
      </c>
      <c r="M5000" s="28">
        <f t="shared" si="539"/>
        <v>0</v>
      </c>
      <c r="N5000" s="41">
        <f>L5000-M5000</f>
        <v>0</v>
      </c>
      <c r="O5000" s="40">
        <f>IF(OR(N5000=0,L5000=0),0,N5000/L5000)</f>
        <v>0</v>
      </c>
    </row>
  </sheetData>
  <sheetProtection sheet="1" objects="1" scenarios="1"/>
  <mergeCells count="1">
    <mergeCell ref="B2:C2"/>
  </mergeCells>
  <phoneticPr fontId="3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&amp;RFrist Type-A</oddHeader>
    <oddFooter>&amp;C&amp;P&amp;R(C) 2017 MG'sコンサルティング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6" baseType="variant">
      <vt:variant>
        <vt:lpstr>ワークシート</vt:lpstr>
      </vt:variant>
      <vt:variant>
        <vt:i4>11</vt:i4>
      </vt:variant>
      <vt:variant>
        <vt:lpstr>グラフ</vt:lpstr>
      </vt:variant>
      <vt:variant>
        <vt:i4>2</vt:i4>
      </vt:variant>
      <vt:variant>
        <vt:lpstr>名前付き一覧</vt:lpstr>
      </vt:variant>
      <vt:variant>
        <vt:i4>15</vt:i4>
      </vt:variant>
    </vt:vector>
  </HeadingPairs>
  <TitlesOfParts>
    <vt:vector size="28" baseType="lpstr">
      <vt:lpstr>表紙</vt:lpstr>
      <vt:lpstr>1.全社費用</vt:lpstr>
      <vt:lpstr>2.売上実績</vt:lpstr>
      <vt:lpstr>3.得意先一覧</vt:lpstr>
      <vt:lpstr>4.製品一覧</vt:lpstr>
      <vt:lpstr>5.経済減価償却</vt:lpstr>
      <vt:lpstr>6.直接費</vt:lpstr>
      <vt:lpstr>7.製品別原価</vt:lpstr>
      <vt:lpstr>8.得意先・製品別損益</vt:lpstr>
      <vt:lpstr>9.製品別損益</vt:lpstr>
      <vt:lpstr>10.得意先別損益</vt:lpstr>
      <vt:lpstr>製品別損益グラフ</vt:lpstr>
      <vt:lpstr>得意先別損益グラフ</vt:lpstr>
      <vt:lpstr>'10.得意先別損益'!Print_Area</vt:lpstr>
      <vt:lpstr>'2.売上実績'!Print_Area</vt:lpstr>
      <vt:lpstr>'5.経済減価償却'!Print_Area</vt:lpstr>
      <vt:lpstr>'6.直接費'!Print_Area</vt:lpstr>
      <vt:lpstr>'8.得意先・製品別損益'!Print_Area</vt:lpstr>
      <vt:lpstr>'9.製品別損益'!Print_Area</vt:lpstr>
      <vt:lpstr>'10.得意先別損益'!Print_Titles</vt:lpstr>
      <vt:lpstr>'2.売上実績'!Print_Titles</vt:lpstr>
      <vt:lpstr>'3.得意先一覧'!Print_Titles</vt:lpstr>
      <vt:lpstr>'4.製品一覧'!Print_Titles</vt:lpstr>
      <vt:lpstr>'5.経済減価償却'!Print_Titles</vt:lpstr>
      <vt:lpstr>'6.直接費'!Print_Titles</vt:lpstr>
      <vt:lpstr>'7.製品別原価'!Print_Titles</vt:lpstr>
      <vt:lpstr>'8.得意先・製品別損益'!Print_Titles</vt:lpstr>
      <vt:lpstr>'9.製品別損益'!Print_Titles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2022-07-12T02:48:54Z</cp:lastPrinted>
  <dcterms:created xsi:type="dcterms:W3CDTF">2017-05-31T23:45:59Z</dcterms:created>
  <dcterms:modified xsi:type="dcterms:W3CDTF">2026-01-12T03:43:47Z</dcterms:modified>
</cp:coreProperties>
</file>